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426"/>
  <workbookPr codeName="ThisWorkbook" autoCompressPictures="0"/>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88849385-491F-43C2-8A93-9F6AD066C216}" xr6:coauthVersionLast="45" xr6:coauthVersionMax="45" xr10:uidLastSave="{00000000-0000-0000-0000-000000000000}"/>
  <bookViews>
    <workbookView xWindow="-108" yWindow="-108" windowWidth="23256" windowHeight="12576" tabRatio="976"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3" sheetId="14" r:id="rId14"/>
    <sheet name="Artículo 123 (cálculo PI)" sheetId="15" state="hidden" r:id="rId15"/>
    <sheet name="Artículo 123 (cálculo SIPOT)" sheetId="16" state="hidden" r:id="rId16"/>
    <sheet name="Artículo 123 (resumen PI)" sheetId="17" state="hidden" r:id="rId17"/>
    <sheet name="Artículo 123 (resumen SIPOT)" sheetId="18" state="hidden" r:id="rId18"/>
    <sheet name="Art. 141" sheetId="96" state="hidden" r:id="rId19"/>
    <sheet name="Artículo 141 (cálculo PI)" sheetId="133" state="hidden" r:id="rId20"/>
    <sheet name="Artículo 141 (cálculo SIPOT)" sheetId="134" state="hidden" r:id="rId21"/>
    <sheet name="Artículo 141 (resumen PI)" sheetId="135" state="hidden" r:id="rId22"/>
    <sheet name="Artículo 141 (resumen SIPOT)" sheetId="136" state="hidden" r:id="rId23"/>
    <sheet name="Art. 142" sheetId="98" state="hidden" r:id="rId24"/>
    <sheet name="Artículo 142 (cálculo PI)" sheetId="141" state="hidden" r:id="rId25"/>
    <sheet name="Artículo 142 (cálculo SIPOT)" sheetId="142" state="hidden" r:id="rId26"/>
    <sheet name="Artículo 142 (resumen PI)" sheetId="143" state="hidden" r:id="rId27"/>
    <sheet name="Artículo 142 (resumen SIPOT)" sheetId="144" state="hidden" r:id="rId28"/>
    <sheet name="Art. 143" sheetId="100" r:id="rId29"/>
    <sheet name="Artículo 143 (cálculo PI)" sheetId="101" state="hidden" r:id="rId30"/>
    <sheet name="Artículo 143 (cálculo SIPOT)" sheetId="102" state="hidden" r:id="rId31"/>
    <sheet name="Artículo 143 (resumen PI)" sheetId="103" state="hidden" r:id="rId32"/>
    <sheet name="Artículo 143 (resumen SIPOT)" sheetId="104" state="hidden" r:id="rId33"/>
    <sheet name="Art. 144" sheetId="105" state="hidden" r:id="rId34"/>
    <sheet name="Artículo 144 (cálculo PI)" sheetId="106" state="hidden" r:id="rId35"/>
    <sheet name="Artículo 144 (cálculo SIPOT)" sheetId="107" state="hidden" r:id="rId36"/>
    <sheet name="Artículo 144 (resumen PI)" sheetId="108" state="hidden" r:id="rId37"/>
    <sheet name="Artículo 144 (resumen SIPOT)" sheetId="109" state="hidden" r:id="rId38"/>
    <sheet name="Art. 145" sheetId="110" r:id="rId39"/>
    <sheet name="Artículo 145 (cálculo PI)" sheetId="111" state="hidden" r:id="rId40"/>
    <sheet name="Artículo 145 (cálculo SIPOT)" sheetId="112" state="hidden" r:id="rId41"/>
    <sheet name="Artículo 145 (resumen PI)" sheetId="113" state="hidden" r:id="rId42"/>
    <sheet name="Artículo 145 (resumen SIPOT)" sheetId="114" state="hidden" r:id="rId43"/>
    <sheet name="Art. 146" sheetId="115" r:id="rId44"/>
    <sheet name="Artículo 146 (cálculo PI)" sheetId="116" state="hidden" r:id="rId45"/>
    <sheet name="Artículo 146 (cálculo SIPOT)" sheetId="117" state="hidden" r:id="rId46"/>
    <sheet name="Artículo 146 (resumen PI)" sheetId="118" state="hidden" r:id="rId47"/>
    <sheet name="Artículo 146 (resumen SIPOT)" sheetId="119" state="hidden" r:id="rId48"/>
    <sheet name="Art. 147" sheetId="120" r:id="rId49"/>
    <sheet name="Artículo 147 (cálculo PI)" sheetId="121" state="hidden" r:id="rId50"/>
    <sheet name="Artículo 147 (cálculo SIPOT)" sheetId="122" state="hidden" r:id="rId51"/>
    <sheet name="Artículo 147 (resumen PI)" sheetId="123" state="hidden" r:id="rId52"/>
    <sheet name="Artículo 147 (resumen SIPOT)" sheetId="124" state="hidden" r:id="rId53"/>
    <sheet name="Art. 172" sheetId="125" state="hidden" r:id="rId54"/>
    <sheet name="Artículo 172 (cálculo PI)" sheetId="145" state="hidden" r:id="rId55"/>
    <sheet name="Artículo 172 (cálculo SIPOT)" sheetId="146" state="hidden" r:id="rId56"/>
    <sheet name="Artículo 172 (resumen PI)" sheetId="147" state="hidden" r:id="rId57"/>
    <sheet name="Artículo 172 (resumen SIPOT)" sheetId="14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IGOT!$A$1:$N$29</definedName>
    <definedName name="_xlnm.Print_Area" localSheetId="1">'IGOT (PI)'!$A$1:$M$21</definedName>
    <definedName name="_xlnm.Print_Area" localSheetId="2">'IGOT (SIPOT)'!$A$1:$M$21</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N15" i="6" l="1"/>
  <c r="I11" i="6"/>
  <c r="N15" i="5"/>
  <c r="I11" i="5"/>
  <c r="AD25" i="5"/>
  <c r="AF25" i="5"/>
  <c r="AG25" i="5"/>
  <c r="C11" i="5"/>
  <c r="AD49" i="5"/>
  <c r="AF49" i="5"/>
  <c r="AG49" i="5"/>
  <c r="D11" i="5"/>
  <c r="AD80" i="5"/>
  <c r="AF80" i="5"/>
  <c r="AG80" i="5"/>
  <c r="E11" i="5"/>
  <c r="AD103" i="5"/>
  <c r="AF103" i="5"/>
  <c r="AG103" i="5"/>
  <c r="F11" i="5"/>
  <c r="AD128" i="5"/>
  <c r="AF128" i="5"/>
  <c r="AG128" i="5"/>
  <c r="G11" i="5"/>
  <c r="AD160" i="5"/>
  <c r="AF160" i="5"/>
  <c r="AG160" i="5"/>
  <c r="H11" i="5"/>
  <c r="AD232" i="5"/>
  <c r="AF232" i="5"/>
  <c r="AG232" i="5"/>
  <c r="J11" i="5"/>
  <c r="AD260" i="5"/>
  <c r="AF260" i="5"/>
  <c r="AG260" i="5"/>
  <c r="K11" i="5"/>
  <c r="AD349" i="5"/>
  <c r="AF349" i="5"/>
  <c r="AG349" i="5"/>
  <c r="L11" i="5"/>
  <c r="AD393" i="5"/>
  <c r="AF393" i="5"/>
  <c r="AG393" i="5"/>
  <c r="M11" i="5"/>
  <c r="AD427" i="5"/>
  <c r="AF427" i="5"/>
  <c r="AG427" i="5"/>
  <c r="N11" i="5"/>
  <c r="AD458" i="5"/>
  <c r="AF458" i="5"/>
  <c r="AG458" i="5"/>
  <c r="O11" i="5"/>
  <c r="AD487" i="5"/>
  <c r="AF487" i="5"/>
  <c r="AG487" i="5"/>
  <c r="P11" i="5"/>
  <c r="AD515" i="5"/>
  <c r="AF515" i="5"/>
  <c r="AG515" i="5"/>
  <c r="Q11" i="5"/>
  <c r="AD551" i="5"/>
  <c r="AF551" i="5"/>
  <c r="AG551" i="5"/>
  <c r="R11" i="5"/>
  <c r="AD587" i="5"/>
  <c r="AF587" i="5"/>
  <c r="AG587" i="5"/>
  <c r="S11" i="5"/>
  <c r="AD629" i="5"/>
  <c r="AF629" i="5"/>
  <c r="AG629" i="5"/>
  <c r="T11" i="5"/>
  <c r="AD662" i="5"/>
  <c r="AF662" i="5"/>
  <c r="AG662" i="5"/>
  <c r="U11" i="5"/>
  <c r="AD707" i="5"/>
  <c r="AF707" i="5"/>
  <c r="AG707" i="5"/>
  <c r="V11" i="5"/>
  <c r="AD753" i="5"/>
  <c r="AF753" i="5"/>
  <c r="AG753" i="5"/>
  <c r="W11" i="5"/>
  <c r="AD826" i="5"/>
  <c r="AF826" i="5"/>
  <c r="AG826" i="5"/>
  <c r="X11" i="5"/>
  <c r="AD853" i="5"/>
  <c r="AF853" i="5"/>
  <c r="AG853" i="5"/>
  <c r="Y11" i="5"/>
  <c r="AD873" i="5"/>
  <c r="AF873" i="5"/>
  <c r="AG873" i="5"/>
  <c r="Z11" i="5"/>
  <c r="AD916" i="5"/>
  <c r="AF916" i="5"/>
  <c r="AG916" i="5"/>
  <c r="AA11" i="5"/>
  <c r="AD994" i="5"/>
  <c r="AF994" i="5"/>
  <c r="AG994" i="5"/>
  <c r="AB11" i="5"/>
  <c r="AD1035" i="5"/>
  <c r="AF1035" i="5"/>
  <c r="AG1035" i="5"/>
  <c r="AC11" i="5"/>
  <c r="AD1068" i="5"/>
  <c r="AF1068" i="5"/>
  <c r="AG1068" i="5"/>
  <c r="C15" i="5"/>
  <c r="AD1106" i="5"/>
  <c r="AF1106" i="5"/>
  <c r="AG1106" i="5"/>
  <c r="D15" i="5"/>
  <c r="AD1143" i="5"/>
  <c r="AF1143" i="5"/>
  <c r="AG1143" i="5"/>
  <c r="E15" i="5"/>
  <c r="AD1266" i="5"/>
  <c r="AF1266" i="5"/>
  <c r="AG1266" i="5"/>
  <c r="F15" i="5"/>
  <c r="AD1291" i="5"/>
  <c r="AF1291" i="5"/>
  <c r="AG1291" i="5"/>
  <c r="G15" i="5"/>
  <c r="AD1318" i="5"/>
  <c r="AF1318" i="5"/>
  <c r="AG1318" i="5"/>
  <c r="H15" i="5"/>
  <c r="AD1356" i="5"/>
  <c r="AF1356" i="5"/>
  <c r="AG1356" i="5"/>
  <c r="I15" i="5"/>
  <c r="AD1396" i="5"/>
  <c r="AF1396" i="5"/>
  <c r="AG1396" i="5"/>
  <c r="J15" i="5"/>
  <c r="AD1427" i="5"/>
  <c r="AF1427" i="5"/>
  <c r="AG1427" i="5"/>
  <c r="K15" i="5"/>
  <c r="AD1503" i="5"/>
  <c r="AF1503" i="5"/>
  <c r="AG1503" i="5"/>
  <c r="L15" i="5"/>
  <c r="AD1583" i="5"/>
  <c r="AF1583" i="5"/>
  <c r="AG1583" i="5"/>
  <c r="M15" i="5"/>
  <c r="AD1639" i="5"/>
  <c r="AF1639" i="5"/>
  <c r="AG1639" i="5"/>
  <c r="O15" i="5"/>
  <c r="AD1682" i="5"/>
  <c r="AF1682" i="5"/>
  <c r="AG1682" i="5"/>
  <c r="P15" i="5"/>
  <c r="AD1748" i="5"/>
  <c r="AF1748" i="5"/>
  <c r="AG1748" i="5"/>
  <c r="Q15" i="5"/>
  <c r="AD1773" i="5"/>
  <c r="AF1773" i="5"/>
  <c r="AG1773" i="5"/>
  <c r="R15" i="5"/>
  <c r="AD1829" i="5"/>
  <c r="AF1829" i="5"/>
  <c r="AG1829" i="5"/>
  <c r="S15" i="5"/>
  <c r="AD1857" i="5"/>
  <c r="AF1857" i="5"/>
  <c r="AG1857" i="5"/>
  <c r="T15" i="5"/>
  <c r="AD1890" i="5"/>
  <c r="AF1890" i="5"/>
  <c r="AG1890" i="5"/>
  <c r="U15" i="5"/>
  <c r="AD1918" i="5"/>
  <c r="AF1918" i="5"/>
  <c r="AG1918" i="5"/>
  <c r="V15" i="5"/>
  <c r="AD1952" i="5"/>
  <c r="AF1952" i="5"/>
  <c r="AG1952" i="5"/>
  <c r="W15" i="5"/>
  <c r="AD1992" i="5"/>
  <c r="AF1992" i="5"/>
  <c r="AG1992" i="5"/>
  <c r="X15" i="5"/>
  <c r="AD2016" i="5"/>
  <c r="AF2016" i="5"/>
  <c r="AG2016" i="5"/>
  <c r="Y15" i="5"/>
  <c r="AD2049" i="5"/>
  <c r="AF2049" i="5"/>
  <c r="AG2049" i="5"/>
  <c r="Z15" i="5"/>
  <c r="AD2085" i="5"/>
  <c r="AF2085" i="5"/>
  <c r="AG2085" i="5"/>
  <c r="AA15" i="5"/>
  <c r="AD2117" i="5"/>
  <c r="AF2117" i="5"/>
  <c r="AG2117" i="5"/>
  <c r="AB15" i="5"/>
  <c r="AD2148" i="5"/>
  <c r="AF2148" i="5"/>
  <c r="AG2148" i="5"/>
  <c r="AC15" i="5"/>
  <c r="AC17" i="5"/>
  <c r="AE23" i="5"/>
  <c r="AD26" i="5"/>
  <c r="AF26" i="5"/>
  <c r="AG26" i="5"/>
  <c r="AD27" i="5"/>
  <c r="AF27" i="5"/>
  <c r="AG27" i="5"/>
  <c r="AD28" i="5"/>
  <c r="AF28" i="5"/>
  <c r="AG28" i="5"/>
  <c r="AD29" i="5"/>
  <c r="AF29" i="5"/>
  <c r="AG29" i="5"/>
  <c r="AD30" i="5"/>
  <c r="AF30" i="5"/>
  <c r="AG30" i="5"/>
  <c r="AD31" i="5"/>
  <c r="AF31" i="5"/>
  <c r="AG31" i="5"/>
  <c r="AG32" i="5"/>
  <c r="AI25" i="5"/>
  <c r="AJ25" i="5"/>
  <c r="AK25" i="5"/>
  <c r="AE25" i="5"/>
  <c r="AI26" i="5"/>
  <c r="AJ26" i="5"/>
  <c r="AK26" i="5"/>
  <c r="AE26" i="5"/>
  <c r="AI27" i="5"/>
  <c r="AJ27" i="5"/>
  <c r="AK27" i="5"/>
  <c r="AE27" i="5"/>
  <c r="AI28" i="5"/>
  <c r="AJ28" i="5"/>
  <c r="AK28" i="5"/>
  <c r="AE28" i="5"/>
  <c r="AI29" i="5"/>
  <c r="AJ29" i="5"/>
  <c r="AK29" i="5"/>
  <c r="AE29" i="5"/>
  <c r="AI30" i="5"/>
  <c r="AJ30" i="5"/>
  <c r="AK30" i="5"/>
  <c r="AE30" i="5"/>
  <c r="AI31" i="5"/>
  <c r="AJ31" i="5"/>
  <c r="AK31" i="5"/>
  <c r="AE31" i="5"/>
  <c r="AE32" i="5"/>
  <c r="AD50" i="5"/>
  <c r="AF50" i="5"/>
  <c r="AG50" i="5"/>
  <c r="AD51" i="5"/>
  <c r="AF51" i="5"/>
  <c r="AG51" i="5"/>
  <c r="AD52" i="5"/>
  <c r="AF52" i="5"/>
  <c r="AG52" i="5"/>
  <c r="AD53" i="5"/>
  <c r="AF53" i="5"/>
  <c r="AG53" i="5"/>
  <c r="AD54" i="5"/>
  <c r="AF54" i="5"/>
  <c r="AG54" i="5"/>
  <c r="AD55" i="5"/>
  <c r="AF55" i="5"/>
  <c r="AG55" i="5"/>
  <c r="AD56" i="5"/>
  <c r="AF56" i="5"/>
  <c r="AG56" i="5"/>
  <c r="AD57" i="5"/>
  <c r="AF57" i="5"/>
  <c r="AG57" i="5"/>
  <c r="AD58" i="5"/>
  <c r="AF58" i="5"/>
  <c r="AG58" i="5"/>
  <c r="AD59" i="5"/>
  <c r="AF59" i="5"/>
  <c r="AG59" i="5"/>
  <c r="AD60" i="5"/>
  <c r="AF60" i="5"/>
  <c r="AG60" i="5"/>
  <c r="AD61" i="5"/>
  <c r="AF61" i="5"/>
  <c r="AG61" i="5"/>
  <c r="AD62" i="5"/>
  <c r="AF62" i="5"/>
  <c r="AG62" i="5"/>
  <c r="AG63" i="5"/>
  <c r="AI49" i="5"/>
  <c r="AJ49" i="5"/>
  <c r="AK49" i="5"/>
  <c r="AE49" i="5"/>
  <c r="AI50" i="5"/>
  <c r="AJ50" i="5"/>
  <c r="AK50" i="5"/>
  <c r="AE50" i="5"/>
  <c r="AI51" i="5"/>
  <c r="AJ51" i="5"/>
  <c r="AK51" i="5"/>
  <c r="AE51" i="5"/>
  <c r="AI52" i="5"/>
  <c r="AJ52" i="5"/>
  <c r="AK52" i="5"/>
  <c r="AE52" i="5"/>
  <c r="AI53" i="5"/>
  <c r="AJ53" i="5"/>
  <c r="AK53" i="5"/>
  <c r="AE53" i="5"/>
  <c r="AI54" i="5"/>
  <c r="AJ54" i="5"/>
  <c r="AK54" i="5"/>
  <c r="AE54" i="5"/>
  <c r="AI55" i="5"/>
  <c r="AJ55" i="5"/>
  <c r="AK55" i="5"/>
  <c r="AE55" i="5"/>
  <c r="AI56" i="5"/>
  <c r="AJ56" i="5"/>
  <c r="AK56" i="5"/>
  <c r="AE56" i="5"/>
  <c r="AI57" i="5"/>
  <c r="AJ57" i="5"/>
  <c r="AK57" i="5"/>
  <c r="AE57" i="5"/>
  <c r="AI58" i="5"/>
  <c r="AJ58" i="5"/>
  <c r="AK58" i="5"/>
  <c r="AE58" i="5"/>
  <c r="AI59" i="5"/>
  <c r="AJ59" i="5"/>
  <c r="AK59" i="5"/>
  <c r="AE59" i="5"/>
  <c r="AI60" i="5"/>
  <c r="AJ60" i="5"/>
  <c r="AK60" i="5"/>
  <c r="AE60" i="5"/>
  <c r="AI61" i="5"/>
  <c r="AJ61" i="5"/>
  <c r="AK61" i="5"/>
  <c r="AE61" i="5"/>
  <c r="AI62" i="5"/>
  <c r="AJ62" i="5"/>
  <c r="AK62" i="5"/>
  <c r="AE62" i="5"/>
  <c r="AE63" i="5"/>
  <c r="AD81" i="5"/>
  <c r="AF81" i="5"/>
  <c r="AG81" i="5"/>
  <c r="AD82" i="5"/>
  <c r="AF82" i="5"/>
  <c r="AG82" i="5"/>
  <c r="AD83" i="5"/>
  <c r="AF83" i="5"/>
  <c r="AG83" i="5"/>
  <c r="AD84" i="5"/>
  <c r="AF84" i="5"/>
  <c r="AG84" i="5"/>
  <c r="AD85" i="5"/>
  <c r="AF85" i="5"/>
  <c r="AG85" i="5"/>
  <c r="AG86" i="5"/>
  <c r="AI80" i="5"/>
  <c r="AJ80" i="5"/>
  <c r="AK80" i="5"/>
  <c r="AE80" i="5"/>
  <c r="AI81" i="5"/>
  <c r="AJ81" i="5"/>
  <c r="AK81" i="5"/>
  <c r="AE81" i="5"/>
  <c r="AI82" i="5"/>
  <c r="AJ82" i="5"/>
  <c r="AK82" i="5"/>
  <c r="AE82" i="5"/>
  <c r="AI83" i="5"/>
  <c r="AJ83" i="5"/>
  <c r="AK83" i="5"/>
  <c r="AE83" i="5"/>
  <c r="AI84" i="5"/>
  <c r="AJ84" i="5"/>
  <c r="AK84" i="5"/>
  <c r="AE84" i="5"/>
  <c r="AI85" i="5"/>
  <c r="AJ85" i="5"/>
  <c r="AK85" i="5"/>
  <c r="AE85" i="5"/>
  <c r="AE86" i="5"/>
  <c r="AD104" i="5"/>
  <c r="AF104" i="5"/>
  <c r="AG104" i="5"/>
  <c r="AD105" i="5"/>
  <c r="AF105" i="5"/>
  <c r="AG105" i="5"/>
  <c r="AD106" i="5"/>
  <c r="AF106" i="5"/>
  <c r="AG106" i="5"/>
  <c r="AD107" i="5"/>
  <c r="AF107" i="5"/>
  <c r="AG107" i="5"/>
  <c r="AD108" i="5"/>
  <c r="AF108" i="5"/>
  <c r="AG108" i="5"/>
  <c r="AD109" i="5"/>
  <c r="AF109" i="5"/>
  <c r="AG109" i="5"/>
  <c r="AD110" i="5"/>
  <c r="AF110" i="5"/>
  <c r="AG110" i="5"/>
  <c r="AG111" i="5"/>
  <c r="AI103" i="5"/>
  <c r="AJ103" i="5"/>
  <c r="AK103" i="5"/>
  <c r="AE103" i="5"/>
  <c r="AI104" i="5"/>
  <c r="AJ104" i="5"/>
  <c r="AK104" i="5"/>
  <c r="AE104" i="5"/>
  <c r="AI105" i="5"/>
  <c r="AJ105" i="5"/>
  <c r="AK105" i="5"/>
  <c r="AE105" i="5"/>
  <c r="AI106" i="5"/>
  <c r="AJ106" i="5"/>
  <c r="AK106" i="5"/>
  <c r="AE106" i="5"/>
  <c r="AI107" i="5"/>
  <c r="AJ107" i="5"/>
  <c r="AK107" i="5"/>
  <c r="AE107" i="5"/>
  <c r="AI108" i="5"/>
  <c r="AJ108" i="5"/>
  <c r="AK108" i="5"/>
  <c r="AE108" i="5"/>
  <c r="AI109" i="5"/>
  <c r="AJ109" i="5"/>
  <c r="AK109" i="5"/>
  <c r="AE109" i="5"/>
  <c r="AI110" i="5"/>
  <c r="AJ110" i="5"/>
  <c r="AK110" i="5"/>
  <c r="AE110" i="5"/>
  <c r="AE111" i="5"/>
  <c r="AD129" i="5"/>
  <c r="AF129" i="5"/>
  <c r="AG129" i="5"/>
  <c r="AD130" i="5"/>
  <c r="AF130" i="5"/>
  <c r="AG130" i="5"/>
  <c r="AD131" i="5"/>
  <c r="AF131" i="5"/>
  <c r="AG131" i="5"/>
  <c r="AD132" i="5"/>
  <c r="AF132" i="5"/>
  <c r="AG132" i="5"/>
  <c r="AD133" i="5"/>
  <c r="AF133" i="5"/>
  <c r="AG133" i="5"/>
  <c r="AD134" i="5"/>
  <c r="AF134" i="5"/>
  <c r="AG134" i="5"/>
  <c r="AD135" i="5"/>
  <c r="AF135" i="5"/>
  <c r="AG135" i="5"/>
  <c r="AD136" i="5"/>
  <c r="AF136" i="5"/>
  <c r="AG136" i="5"/>
  <c r="AD137" i="5"/>
  <c r="AF137" i="5"/>
  <c r="AG137" i="5"/>
  <c r="AD138" i="5"/>
  <c r="AF138" i="5"/>
  <c r="AG138" i="5"/>
  <c r="AD139" i="5"/>
  <c r="AF139" i="5"/>
  <c r="AG139" i="5"/>
  <c r="AD140" i="5"/>
  <c r="AF140" i="5"/>
  <c r="AG140" i="5"/>
  <c r="AD141" i="5"/>
  <c r="AF141" i="5"/>
  <c r="AG141" i="5"/>
  <c r="AD142" i="5"/>
  <c r="AF142" i="5"/>
  <c r="AG142" i="5"/>
  <c r="AG143" i="5"/>
  <c r="AI128" i="5"/>
  <c r="AJ128" i="5"/>
  <c r="AK128" i="5"/>
  <c r="AE128" i="5"/>
  <c r="AI129" i="5"/>
  <c r="AJ129" i="5"/>
  <c r="AK129" i="5"/>
  <c r="AE129" i="5"/>
  <c r="AI130" i="5"/>
  <c r="AJ130" i="5"/>
  <c r="AK130" i="5"/>
  <c r="AE130" i="5"/>
  <c r="AI131" i="5"/>
  <c r="AJ131" i="5"/>
  <c r="AK131" i="5"/>
  <c r="AE131" i="5"/>
  <c r="AI132" i="5"/>
  <c r="AJ132" i="5"/>
  <c r="AK132" i="5"/>
  <c r="AE132" i="5"/>
  <c r="AI133" i="5"/>
  <c r="AJ133" i="5"/>
  <c r="AK133" i="5"/>
  <c r="AE133" i="5"/>
  <c r="AI134" i="5"/>
  <c r="AJ134" i="5"/>
  <c r="AK134" i="5"/>
  <c r="AE134" i="5"/>
  <c r="AI135" i="5"/>
  <c r="AJ135" i="5"/>
  <c r="AK135" i="5"/>
  <c r="AE135" i="5"/>
  <c r="AI136" i="5"/>
  <c r="AJ136" i="5"/>
  <c r="AK136" i="5"/>
  <c r="AE136" i="5"/>
  <c r="AI137" i="5"/>
  <c r="AJ137" i="5"/>
  <c r="AK137" i="5"/>
  <c r="AE137" i="5"/>
  <c r="AI138" i="5"/>
  <c r="AJ138" i="5"/>
  <c r="AK138" i="5"/>
  <c r="AE138" i="5"/>
  <c r="AI139" i="5"/>
  <c r="AJ139" i="5"/>
  <c r="AK139" i="5"/>
  <c r="AE139" i="5"/>
  <c r="AI140" i="5"/>
  <c r="AJ140" i="5"/>
  <c r="AK140" i="5"/>
  <c r="AE140" i="5"/>
  <c r="AI141" i="5"/>
  <c r="AJ141" i="5"/>
  <c r="AK141" i="5"/>
  <c r="AE141" i="5"/>
  <c r="AI142" i="5"/>
  <c r="AJ142" i="5"/>
  <c r="AK142" i="5"/>
  <c r="AE142" i="5"/>
  <c r="AE143" i="5"/>
  <c r="AD161" i="5"/>
  <c r="AF161" i="5"/>
  <c r="AG161" i="5"/>
  <c r="AD162" i="5"/>
  <c r="AF162" i="5"/>
  <c r="AG162" i="5"/>
  <c r="AD163" i="5"/>
  <c r="AF163" i="5"/>
  <c r="AG163" i="5"/>
  <c r="AD164" i="5"/>
  <c r="AF164" i="5"/>
  <c r="AG164" i="5"/>
  <c r="AD165" i="5"/>
  <c r="AF165" i="5"/>
  <c r="AG165" i="5"/>
  <c r="AD166" i="5"/>
  <c r="AF166" i="5"/>
  <c r="AG166" i="5"/>
  <c r="AD167" i="5"/>
  <c r="AF167" i="5"/>
  <c r="AG167" i="5"/>
  <c r="AD168" i="5"/>
  <c r="AF168" i="5"/>
  <c r="AG168" i="5"/>
  <c r="AD169" i="5"/>
  <c r="AF169" i="5"/>
  <c r="AG169" i="5"/>
  <c r="AD170" i="5"/>
  <c r="AF170" i="5"/>
  <c r="AG170" i="5"/>
  <c r="AD171" i="5"/>
  <c r="AF171" i="5"/>
  <c r="AG171" i="5"/>
  <c r="AD172" i="5"/>
  <c r="AF172" i="5"/>
  <c r="AG172" i="5"/>
  <c r="AD173" i="5"/>
  <c r="AF173" i="5"/>
  <c r="AG173" i="5"/>
  <c r="AD174" i="5"/>
  <c r="AF174" i="5"/>
  <c r="AG174" i="5"/>
  <c r="AD175" i="5"/>
  <c r="AF175" i="5"/>
  <c r="AG175" i="5"/>
  <c r="AG176" i="5"/>
  <c r="AI160" i="5"/>
  <c r="AJ160" i="5"/>
  <c r="AK160" i="5"/>
  <c r="AE160" i="5"/>
  <c r="AI161" i="5"/>
  <c r="AJ161" i="5"/>
  <c r="AK161" i="5"/>
  <c r="AE161" i="5"/>
  <c r="AI162" i="5"/>
  <c r="AJ162" i="5"/>
  <c r="AK162" i="5"/>
  <c r="AE162" i="5"/>
  <c r="AI163" i="5"/>
  <c r="AJ163" i="5"/>
  <c r="AK163" i="5"/>
  <c r="AE163" i="5"/>
  <c r="AI164" i="5"/>
  <c r="AJ164" i="5"/>
  <c r="AK164" i="5"/>
  <c r="AE164" i="5"/>
  <c r="AI165" i="5"/>
  <c r="AJ165" i="5"/>
  <c r="AK165" i="5"/>
  <c r="AE165" i="5"/>
  <c r="AI166" i="5"/>
  <c r="AJ166" i="5"/>
  <c r="AK166" i="5"/>
  <c r="AE166" i="5"/>
  <c r="AI167" i="5"/>
  <c r="AJ167" i="5"/>
  <c r="AK167" i="5"/>
  <c r="AE167" i="5"/>
  <c r="AI168" i="5"/>
  <c r="AJ168" i="5"/>
  <c r="AK168" i="5"/>
  <c r="AE168" i="5"/>
  <c r="AI169" i="5"/>
  <c r="AJ169" i="5"/>
  <c r="AK169" i="5"/>
  <c r="AE169" i="5"/>
  <c r="AI170" i="5"/>
  <c r="AJ170" i="5"/>
  <c r="AK170" i="5"/>
  <c r="AE170" i="5"/>
  <c r="AI171" i="5"/>
  <c r="AJ171" i="5"/>
  <c r="AK171" i="5"/>
  <c r="AE171" i="5"/>
  <c r="AI172" i="5"/>
  <c r="AJ172" i="5"/>
  <c r="AK172" i="5"/>
  <c r="AE172" i="5"/>
  <c r="AI173" i="5"/>
  <c r="AJ173" i="5"/>
  <c r="AK173" i="5"/>
  <c r="AE173" i="5"/>
  <c r="AI174" i="5"/>
  <c r="AJ174" i="5"/>
  <c r="AK174" i="5"/>
  <c r="AE174" i="5"/>
  <c r="AI175" i="5"/>
  <c r="AJ175" i="5"/>
  <c r="AK175" i="5"/>
  <c r="AE175" i="5"/>
  <c r="AE176" i="5"/>
  <c r="AD233" i="5"/>
  <c r="AF233" i="5"/>
  <c r="AG233" i="5"/>
  <c r="AD234" i="5"/>
  <c r="AF234" i="5"/>
  <c r="AG234" i="5"/>
  <c r="AD235" i="5"/>
  <c r="AF235" i="5"/>
  <c r="AG235" i="5"/>
  <c r="AD236" i="5"/>
  <c r="AF236" i="5"/>
  <c r="AG236" i="5"/>
  <c r="AD237" i="5"/>
  <c r="AF237" i="5"/>
  <c r="AG237" i="5"/>
  <c r="AD238" i="5"/>
  <c r="AF238" i="5"/>
  <c r="AG238" i="5"/>
  <c r="AD239" i="5"/>
  <c r="AF239" i="5"/>
  <c r="AG239" i="5"/>
  <c r="AD240" i="5"/>
  <c r="AF240" i="5"/>
  <c r="AG240" i="5"/>
  <c r="AD241" i="5"/>
  <c r="AF241" i="5"/>
  <c r="AG241" i="5"/>
  <c r="AD242" i="5"/>
  <c r="AF242" i="5"/>
  <c r="AG242" i="5"/>
  <c r="AG243" i="5"/>
  <c r="AI232" i="5"/>
  <c r="AJ232" i="5"/>
  <c r="AK232" i="5"/>
  <c r="AE232" i="5"/>
  <c r="AI233" i="5"/>
  <c r="AJ233" i="5"/>
  <c r="AK233" i="5"/>
  <c r="AE233" i="5"/>
  <c r="AI234" i="5"/>
  <c r="AJ234" i="5"/>
  <c r="AK234" i="5"/>
  <c r="AE234" i="5"/>
  <c r="AI235" i="5"/>
  <c r="AJ235" i="5"/>
  <c r="AK235" i="5"/>
  <c r="AE235" i="5"/>
  <c r="AI236" i="5"/>
  <c r="AJ236" i="5"/>
  <c r="AK236" i="5"/>
  <c r="AE236" i="5"/>
  <c r="AI237" i="5"/>
  <c r="AJ237" i="5"/>
  <c r="AK237" i="5"/>
  <c r="AE237" i="5"/>
  <c r="AI238" i="5"/>
  <c r="AJ238" i="5"/>
  <c r="AK238" i="5"/>
  <c r="AE238" i="5"/>
  <c r="AI239" i="5"/>
  <c r="AJ239" i="5"/>
  <c r="AK239" i="5"/>
  <c r="AE239" i="5"/>
  <c r="AI240" i="5"/>
  <c r="AJ240" i="5"/>
  <c r="AK240" i="5"/>
  <c r="AE240" i="5"/>
  <c r="AI241" i="5"/>
  <c r="AJ241" i="5"/>
  <c r="AK241" i="5"/>
  <c r="AE241" i="5"/>
  <c r="AI242" i="5"/>
  <c r="AJ242" i="5"/>
  <c r="AK242" i="5"/>
  <c r="AE242" i="5"/>
  <c r="AE243" i="5"/>
  <c r="AD325" i="5"/>
  <c r="AF325" i="5"/>
  <c r="AG325" i="5"/>
  <c r="AD261" i="5"/>
  <c r="AF261" i="5"/>
  <c r="AG261" i="5"/>
  <c r="AD262" i="5"/>
  <c r="AF262" i="5"/>
  <c r="AG262" i="5"/>
  <c r="AD263" i="5"/>
  <c r="AF263" i="5"/>
  <c r="AG263" i="5"/>
  <c r="AD264" i="5"/>
  <c r="AF264" i="5"/>
  <c r="AG264" i="5"/>
  <c r="AD265" i="5"/>
  <c r="AF265" i="5"/>
  <c r="AG265" i="5"/>
  <c r="AD266" i="5"/>
  <c r="AF266" i="5"/>
  <c r="AG266" i="5"/>
  <c r="AD267" i="5"/>
  <c r="AF267" i="5"/>
  <c r="AG267" i="5"/>
  <c r="AD268" i="5"/>
  <c r="AF268" i="5"/>
  <c r="AG268" i="5"/>
  <c r="AD269" i="5"/>
  <c r="AF269" i="5"/>
  <c r="AG269" i="5"/>
  <c r="AD270" i="5"/>
  <c r="AF270" i="5"/>
  <c r="AG270" i="5"/>
  <c r="AD271" i="5"/>
  <c r="AF271" i="5"/>
  <c r="AG271" i="5"/>
  <c r="AD272" i="5"/>
  <c r="AF272" i="5"/>
  <c r="AG272" i="5"/>
  <c r="AD273" i="5"/>
  <c r="AF273" i="5"/>
  <c r="AG273" i="5"/>
  <c r="AD274" i="5"/>
  <c r="AF274" i="5"/>
  <c r="AG274" i="5"/>
  <c r="AD275" i="5"/>
  <c r="AF275" i="5"/>
  <c r="AG275" i="5"/>
  <c r="AD276" i="5"/>
  <c r="AF276" i="5"/>
  <c r="AG276" i="5"/>
  <c r="AD277" i="5"/>
  <c r="AF277" i="5"/>
  <c r="AG277" i="5"/>
  <c r="AD278" i="5"/>
  <c r="AF278" i="5"/>
  <c r="AG278" i="5"/>
  <c r="AD279" i="5"/>
  <c r="AF279" i="5"/>
  <c r="AG279" i="5"/>
  <c r="AD280" i="5"/>
  <c r="AF280" i="5"/>
  <c r="AG280" i="5"/>
  <c r="AD281" i="5"/>
  <c r="AF281" i="5"/>
  <c r="AG281" i="5"/>
  <c r="AD282" i="5"/>
  <c r="AF282" i="5"/>
  <c r="AG282" i="5"/>
  <c r="AD283" i="5"/>
  <c r="AF283" i="5"/>
  <c r="AG283" i="5"/>
  <c r="AD284" i="5"/>
  <c r="AF284" i="5"/>
  <c r="AG284" i="5"/>
  <c r="AD285" i="5"/>
  <c r="AF285" i="5"/>
  <c r="AG285" i="5"/>
  <c r="AD286" i="5"/>
  <c r="AF286" i="5"/>
  <c r="AG286" i="5"/>
  <c r="AD287" i="5"/>
  <c r="AF287" i="5"/>
  <c r="AG287" i="5"/>
  <c r="AD288" i="5"/>
  <c r="AF288" i="5"/>
  <c r="AG288" i="5"/>
  <c r="AD289" i="5"/>
  <c r="AF289" i="5"/>
  <c r="AG289" i="5"/>
  <c r="AD290" i="5"/>
  <c r="AF290" i="5"/>
  <c r="AG290" i="5"/>
  <c r="AD291" i="5"/>
  <c r="AF291" i="5"/>
  <c r="AG291" i="5"/>
  <c r="AD292" i="5"/>
  <c r="AF292" i="5"/>
  <c r="AG292" i="5"/>
  <c r="AD293" i="5"/>
  <c r="AF293" i="5"/>
  <c r="AG293" i="5"/>
  <c r="AD294" i="5"/>
  <c r="AF294" i="5"/>
  <c r="AG294" i="5"/>
  <c r="AD295" i="5"/>
  <c r="AF295" i="5"/>
  <c r="AG295" i="5"/>
  <c r="AD296" i="5"/>
  <c r="AF296" i="5"/>
  <c r="AG296" i="5"/>
  <c r="AD297" i="5"/>
  <c r="AF297" i="5"/>
  <c r="AG297" i="5"/>
  <c r="AD298" i="5"/>
  <c r="AF298" i="5"/>
  <c r="AG298" i="5"/>
  <c r="AD299" i="5"/>
  <c r="AF299" i="5"/>
  <c r="AG299" i="5"/>
  <c r="AD300" i="5"/>
  <c r="AF300" i="5"/>
  <c r="AG300" i="5"/>
  <c r="AD301" i="5"/>
  <c r="AF301" i="5"/>
  <c r="AG301" i="5"/>
  <c r="AD302" i="5"/>
  <c r="AF302" i="5"/>
  <c r="AG302" i="5"/>
  <c r="AD303" i="5"/>
  <c r="AF303" i="5"/>
  <c r="AG303" i="5"/>
  <c r="AD304" i="5"/>
  <c r="AF304" i="5"/>
  <c r="AG304" i="5"/>
  <c r="AD305" i="5"/>
  <c r="AF305" i="5"/>
  <c r="AG305" i="5"/>
  <c r="AD306" i="5"/>
  <c r="AF306" i="5"/>
  <c r="AG306" i="5"/>
  <c r="AD307" i="5"/>
  <c r="AF307" i="5"/>
  <c r="AG307" i="5"/>
  <c r="AD308" i="5"/>
  <c r="AF308" i="5"/>
  <c r="AG308" i="5"/>
  <c r="AD309" i="5"/>
  <c r="AF309" i="5"/>
  <c r="AG309" i="5"/>
  <c r="AD310" i="5"/>
  <c r="AF310" i="5"/>
  <c r="AG310" i="5"/>
  <c r="AD311" i="5"/>
  <c r="AF311" i="5"/>
  <c r="AG311" i="5"/>
  <c r="AD312" i="5"/>
  <c r="AF312" i="5"/>
  <c r="AG312" i="5"/>
  <c r="AD313" i="5"/>
  <c r="AF313" i="5"/>
  <c r="AG313" i="5"/>
  <c r="AD314" i="5"/>
  <c r="AF314" i="5"/>
  <c r="AG314" i="5"/>
  <c r="AD315" i="5"/>
  <c r="AF315" i="5"/>
  <c r="AG315" i="5"/>
  <c r="AD316" i="5"/>
  <c r="AF316" i="5"/>
  <c r="AG316" i="5"/>
  <c r="AD317" i="5"/>
  <c r="AF317" i="5"/>
  <c r="AG317" i="5"/>
  <c r="AD318" i="5"/>
  <c r="AF318" i="5"/>
  <c r="AG318" i="5"/>
  <c r="AD319" i="5"/>
  <c r="AF319" i="5"/>
  <c r="AG319" i="5"/>
  <c r="AD320" i="5"/>
  <c r="AF320" i="5"/>
  <c r="AG320" i="5"/>
  <c r="AD321" i="5"/>
  <c r="AF321" i="5"/>
  <c r="AG321" i="5"/>
  <c r="AD322" i="5"/>
  <c r="AF322" i="5"/>
  <c r="AG322" i="5"/>
  <c r="AD323" i="5"/>
  <c r="AF323" i="5"/>
  <c r="AG323" i="5"/>
  <c r="AD324" i="5"/>
  <c r="AF324" i="5"/>
  <c r="AG324" i="5"/>
  <c r="AD326" i="5"/>
  <c r="AF326" i="5"/>
  <c r="AG326" i="5"/>
  <c r="AD327" i="5"/>
  <c r="AF327" i="5"/>
  <c r="AG327" i="5"/>
  <c r="AD328" i="5"/>
  <c r="AF328" i="5"/>
  <c r="AG328" i="5"/>
  <c r="AD329" i="5"/>
  <c r="AF329" i="5"/>
  <c r="AG329" i="5"/>
  <c r="AD330" i="5"/>
  <c r="AF330" i="5"/>
  <c r="AG330" i="5"/>
  <c r="AD331" i="5"/>
  <c r="AF331" i="5"/>
  <c r="AG331" i="5"/>
  <c r="AG332" i="5"/>
  <c r="AI325" i="5"/>
  <c r="AJ325" i="5"/>
  <c r="AK325" i="5"/>
  <c r="AE325" i="5"/>
  <c r="AI326" i="5"/>
  <c r="AJ326" i="5"/>
  <c r="AK326" i="5"/>
  <c r="AE326" i="5"/>
  <c r="AI327" i="5"/>
  <c r="AJ327" i="5"/>
  <c r="AK327" i="5"/>
  <c r="AE327" i="5"/>
  <c r="AI328" i="5"/>
  <c r="AJ328" i="5"/>
  <c r="AK328" i="5"/>
  <c r="AE328" i="5"/>
  <c r="AI329" i="5"/>
  <c r="AJ329" i="5"/>
  <c r="AK329" i="5"/>
  <c r="AE329" i="5"/>
  <c r="AI330" i="5"/>
  <c r="AJ330" i="5"/>
  <c r="AK330" i="5"/>
  <c r="AE330" i="5"/>
  <c r="AI331" i="5"/>
  <c r="AJ331" i="5"/>
  <c r="AK331" i="5"/>
  <c r="AE331" i="5"/>
  <c r="AE332" i="5"/>
  <c r="AD369" i="5"/>
  <c r="AF369" i="5"/>
  <c r="AG369" i="5"/>
  <c r="AD350" i="5"/>
  <c r="AF350" i="5"/>
  <c r="AG350" i="5"/>
  <c r="AD351" i="5"/>
  <c r="AF351" i="5"/>
  <c r="AG351" i="5"/>
  <c r="AD352" i="5"/>
  <c r="AF352" i="5"/>
  <c r="AG352" i="5"/>
  <c r="AD353" i="5"/>
  <c r="AF353" i="5"/>
  <c r="AG353" i="5"/>
  <c r="AD354" i="5"/>
  <c r="AF354" i="5"/>
  <c r="AG354" i="5"/>
  <c r="AD355" i="5"/>
  <c r="AF355" i="5"/>
  <c r="AG355" i="5"/>
  <c r="AD356" i="5"/>
  <c r="AF356" i="5"/>
  <c r="AG356" i="5"/>
  <c r="AD357" i="5"/>
  <c r="AF357" i="5"/>
  <c r="AG357" i="5"/>
  <c r="AD358" i="5"/>
  <c r="AF358" i="5"/>
  <c r="AG358" i="5"/>
  <c r="AD359" i="5"/>
  <c r="AF359" i="5"/>
  <c r="AG359" i="5"/>
  <c r="AD360" i="5"/>
  <c r="AF360" i="5"/>
  <c r="AG360" i="5"/>
  <c r="AD361" i="5"/>
  <c r="AF361" i="5"/>
  <c r="AG361" i="5"/>
  <c r="AD362" i="5"/>
  <c r="AF362" i="5"/>
  <c r="AG362" i="5"/>
  <c r="AD363" i="5"/>
  <c r="AF363" i="5"/>
  <c r="AG363" i="5"/>
  <c r="AD364" i="5"/>
  <c r="AF364" i="5"/>
  <c r="AG364" i="5"/>
  <c r="AD365" i="5"/>
  <c r="AF365" i="5"/>
  <c r="AG365" i="5"/>
  <c r="AD366" i="5"/>
  <c r="AF366" i="5"/>
  <c r="AG366" i="5"/>
  <c r="AD367" i="5"/>
  <c r="AF367" i="5"/>
  <c r="AG367" i="5"/>
  <c r="AD368" i="5"/>
  <c r="AF368" i="5"/>
  <c r="AG368" i="5"/>
  <c r="AD370" i="5"/>
  <c r="AF370" i="5"/>
  <c r="AG370" i="5"/>
  <c r="AD371" i="5"/>
  <c r="AF371" i="5"/>
  <c r="AG371" i="5"/>
  <c r="AD372" i="5"/>
  <c r="AF372" i="5"/>
  <c r="AG372" i="5"/>
  <c r="AD373" i="5"/>
  <c r="AF373" i="5"/>
  <c r="AG373" i="5"/>
  <c r="AD374" i="5"/>
  <c r="AF374" i="5"/>
  <c r="AG374" i="5"/>
  <c r="AD375" i="5"/>
  <c r="AF375" i="5"/>
  <c r="AG375" i="5"/>
  <c r="AG376" i="5"/>
  <c r="AI369" i="5"/>
  <c r="AJ369" i="5"/>
  <c r="AK369" i="5"/>
  <c r="AE369" i="5"/>
  <c r="AI370" i="5"/>
  <c r="AJ370" i="5"/>
  <c r="AK370" i="5"/>
  <c r="AE370" i="5"/>
  <c r="AI371" i="5"/>
  <c r="AJ371" i="5"/>
  <c r="AK371" i="5"/>
  <c r="AE371" i="5"/>
  <c r="AI372" i="5"/>
  <c r="AJ372" i="5"/>
  <c r="AK372" i="5"/>
  <c r="AE372" i="5"/>
  <c r="AI373" i="5"/>
  <c r="AJ373" i="5"/>
  <c r="AK373" i="5"/>
  <c r="AE373" i="5"/>
  <c r="AI374" i="5"/>
  <c r="AJ374" i="5"/>
  <c r="AK374" i="5"/>
  <c r="AE374" i="5"/>
  <c r="AI375" i="5"/>
  <c r="AJ375" i="5"/>
  <c r="AK375" i="5"/>
  <c r="AE375" i="5"/>
  <c r="AE376" i="5"/>
  <c r="AD403" i="5"/>
  <c r="AF403" i="5"/>
  <c r="AG403" i="5"/>
  <c r="AD394" i="5"/>
  <c r="AF394" i="5"/>
  <c r="AG394" i="5"/>
  <c r="AD395" i="5"/>
  <c r="AF395" i="5"/>
  <c r="AG395" i="5"/>
  <c r="AD396" i="5"/>
  <c r="AF396" i="5"/>
  <c r="AG396" i="5"/>
  <c r="AD397" i="5"/>
  <c r="AF397" i="5"/>
  <c r="AG397" i="5"/>
  <c r="AD398" i="5"/>
  <c r="AF398" i="5"/>
  <c r="AG398" i="5"/>
  <c r="AD399" i="5"/>
  <c r="AF399" i="5"/>
  <c r="AG399" i="5"/>
  <c r="AD400" i="5"/>
  <c r="AF400" i="5"/>
  <c r="AG400" i="5"/>
  <c r="AD401" i="5"/>
  <c r="AF401" i="5"/>
  <c r="AG401" i="5"/>
  <c r="AD402" i="5"/>
  <c r="AF402" i="5"/>
  <c r="AG402" i="5"/>
  <c r="AD404" i="5"/>
  <c r="AF404" i="5"/>
  <c r="AG404" i="5"/>
  <c r="AD405" i="5"/>
  <c r="AF405" i="5"/>
  <c r="AG405" i="5"/>
  <c r="AD406" i="5"/>
  <c r="AF406" i="5"/>
  <c r="AG406" i="5"/>
  <c r="AD407" i="5"/>
  <c r="AF407" i="5"/>
  <c r="AG407" i="5"/>
  <c r="AD408" i="5"/>
  <c r="AF408" i="5"/>
  <c r="AG408" i="5"/>
  <c r="AD409" i="5"/>
  <c r="AF409" i="5"/>
  <c r="AG409" i="5"/>
  <c r="AG410" i="5"/>
  <c r="AI403" i="5"/>
  <c r="AJ403" i="5"/>
  <c r="AK403" i="5"/>
  <c r="AE403" i="5"/>
  <c r="AI404" i="5"/>
  <c r="AJ404" i="5"/>
  <c r="AK404" i="5"/>
  <c r="AE404" i="5"/>
  <c r="AI405" i="5"/>
  <c r="AJ405" i="5"/>
  <c r="AK405" i="5"/>
  <c r="AE405" i="5"/>
  <c r="AI406" i="5"/>
  <c r="AJ406" i="5"/>
  <c r="AK406" i="5"/>
  <c r="AE406" i="5"/>
  <c r="AI407" i="5"/>
  <c r="AJ407" i="5"/>
  <c r="AK407" i="5"/>
  <c r="AE407" i="5"/>
  <c r="AI408" i="5"/>
  <c r="AJ408" i="5"/>
  <c r="AK408" i="5"/>
  <c r="AE408" i="5"/>
  <c r="AI409" i="5"/>
  <c r="AJ409" i="5"/>
  <c r="AK409" i="5"/>
  <c r="AE409" i="5"/>
  <c r="AE410" i="5"/>
  <c r="AD434" i="5"/>
  <c r="AF434" i="5"/>
  <c r="AG434" i="5"/>
  <c r="AD428" i="5"/>
  <c r="AF428" i="5"/>
  <c r="AG428" i="5"/>
  <c r="AD429" i="5"/>
  <c r="AF429" i="5"/>
  <c r="AG429" i="5"/>
  <c r="AD430" i="5"/>
  <c r="AF430" i="5"/>
  <c r="AG430" i="5"/>
  <c r="AD431" i="5"/>
  <c r="AF431" i="5"/>
  <c r="AG431" i="5"/>
  <c r="AD432" i="5"/>
  <c r="AF432" i="5"/>
  <c r="AG432" i="5"/>
  <c r="AD433" i="5"/>
  <c r="AF433" i="5"/>
  <c r="AG433" i="5"/>
  <c r="AD435" i="5"/>
  <c r="AF435" i="5"/>
  <c r="AG435" i="5"/>
  <c r="AD436" i="5"/>
  <c r="AF436" i="5"/>
  <c r="AG436" i="5"/>
  <c r="AD437" i="5"/>
  <c r="AF437" i="5"/>
  <c r="AG437" i="5"/>
  <c r="AD438" i="5"/>
  <c r="AF438" i="5"/>
  <c r="AG438" i="5"/>
  <c r="AD439" i="5"/>
  <c r="AF439" i="5"/>
  <c r="AG439" i="5"/>
  <c r="AD440" i="5"/>
  <c r="AF440" i="5"/>
  <c r="AG440" i="5"/>
  <c r="AG441" i="5"/>
  <c r="AI434" i="5"/>
  <c r="AJ434" i="5"/>
  <c r="AK434" i="5"/>
  <c r="AE434" i="5"/>
  <c r="AI435" i="5"/>
  <c r="AJ435" i="5"/>
  <c r="AK435" i="5"/>
  <c r="AE435" i="5"/>
  <c r="AI436" i="5"/>
  <c r="AJ436" i="5"/>
  <c r="AK436" i="5"/>
  <c r="AE436" i="5"/>
  <c r="AI437" i="5"/>
  <c r="AJ437" i="5"/>
  <c r="AK437" i="5"/>
  <c r="AE437" i="5"/>
  <c r="AI438" i="5"/>
  <c r="AJ438" i="5"/>
  <c r="AK438" i="5"/>
  <c r="AE438" i="5"/>
  <c r="AI439" i="5"/>
  <c r="AJ439" i="5"/>
  <c r="AK439" i="5"/>
  <c r="AE439" i="5"/>
  <c r="AI440" i="5"/>
  <c r="AJ440" i="5"/>
  <c r="AK440" i="5"/>
  <c r="AE440" i="5"/>
  <c r="AE441" i="5"/>
  <c r="AD463" i="5"/>
  <c r="AF463" i="5"/>
  <c r="AG463" i="5"/>
  <c r="AD459" i="5"/>
  <c r="AF459" i="5"/>
  <c r="AG459" i="5"/>
  <c r="AD460" i="5"/>
  <c r="AF460" i="5"/>
  <c r="AG460" i="5"/>
  <c r="AD461" i="5"/>
  <c r="AF461" i="5"/>
  <c r="AG461" i="5"/>
  <c r="AD462" i="5"/>
  <c r="AF462" i="5"/>
  <c r="AG462" i="5"/>
  <c r="AD464" i="5"/>
  <c r="AF464" i="5"/>
  <c r="AG464" i="5"/>
  <c r="AD465" i="5"/>
  <c r="AF465" i="5"/>
  <c r="AG465" i="5"/>
  <c r="AD466" i="5"/>
  <c r="AF466" i="5"/>
  <c r="AG466" i="5"/>
  <c r="AD467" i="5"/>
  <c r="AF467" i="5"/>
  <c r="AG467" i="5"/>
  <c r="AD468" i="5"/>
  <c r="AF468" i="5"/>
  <c r="AG468" i="5"/>
  <c r="AD469" i="5"/>
  <c r="AF469" i="5"/>
  <c r="AG469" i="5"/>
  <c r="AG470" i="5"/>
  <c r="AI463" i="5"/>
  <c r="AJ463" i="5"/>
  <c r="AK463" i="5"/>
  <c r="AE463" i="5"/>
  <c r="AI464" i="5"/>
  <c r="AJ464" i="5"/>
  <c r="AK464" i="5"/>
  <c r="AE464" i="5"/>
  <c r="AI465" i="5"/>
  <c r="AJ465" i="5"/>
  <c r="AK465" i="5"/>
  <c r="AE465" i="5"/>
  <c r="AI466" i="5"/>
  <c r="AJ466" i="5"/>
  <c r="AK466" i="5"/>
  <c r="AE466" i="5"/>
  <c r="AI467" i="5"/>
  <c r="AJ467" i="5"/>
  <c r="AK467" i="5"/>
  <c r="AE467" i="5"/>
  <c r="AI468" i="5"/>
  <c r="AJ468" i="5"/>
  <c r="AK468" i="5"/>
  <c r="AE468" i="5"/>
  <c r="AI469" i="5"/>
  <c r="AJ469" i="5"/>
  <c r="AK469" i="5"/>
  <c r="AE469" i="5"/>
  <c r="AE470" i="5"/>
  <c r="AD491" i="5"/>
  <c r="AF491" i="5"/>
  <c r="AG491" i="5"/>
  <c r="AD488" i="5"/>
  <c r="AF488" i="5"/>
  <c r="AG488" i="5"/>
  <c r="AD489" i="5"/>
  <c r="AF489" i="5"/>
  <c r="AG489" i="5"/>
  <c r="AD490" i="5"/>
  <c r="AF490" i="5"/>
  <c r="AG490" i="5"/>
  <c r="AD492" i="5"/>
  <c r="AF492" i="5"/>
  <c r="AG492" i="5"/>
  <c r="AD493" i="5"/>
  <c r="AF493" i="5"/>
  <c r="AG493" i="5"/>
  <c r="AD494" i="5"/>
  <c r="AF494" i="5"/>
  <c r="AG494" i="5"/>
  <c r="AD495" i="5"/>
  <c r="AF495" i="5"/>
  <c r="AG495" i="5"/>
  <c r="AD496" i="5"/>
  <c r="AF496" i="5"/>
  <c r="AG496" i="5"/>
  <c r="AD497" i="5"/>
  <c r="AF497" i="5"/>
  <c r="AG497" i="5"/>
  <c r="AG498" i="5"/>
  <c r="AI491" i="5"/>
  <c r="AJ491" i="5"/>
  <c r="AK491" i="5"/>
  <c r="AE491" i="5"/>
  <c r="AI492" i="5"/>
  <c r="AJ492" i="5"/>
  <c r="AK492" i="5"/>
  <c r="AE492" i="5"/>
  <c r="AI493" i="5"/>
  <c r="AJ493" i="5"/>
  <c r="AK493" i="5"/>
  <c r="AE493" i="5"/>
  <c r="AI494" i="5"/>
  <c r="AJ494" i="5"/>
  <c r="AK494" i="5"/>
  <c r="AE494" i="5"/>
  <c r="AI495" i="5"/>
  <c r="AJ495" i="5"/>
  <c r="AK495" i="5"/>
  <c r="AE495" i="5"/>
  <c r="AI496" i="5"/>
  <c r="AJ496" i="5"/>
  <c r="AK496" i="5"/>
  <c r="AE496" i="5"/>
  <c r="AI497" i="5"/>
  <c r="AJ497" i="5"/>
  <c r="AK497" i="5"/>
  <c r="AE497" i="5"/>
  <c r="AE498" i="5"/>
  <c r="AD527" i="5"/>
  <c r="AF527" i="5"/>
  <c r="AG527" i="5"/>
  <c r="AD516" i="5"/>
  <c r="AF516" i="5"/>
  <c r="AG516" i="5"/>
  <c r="AD517" i="5"/>
  <c r="AF517" i="5"/>
  <c r="AG517" i="5"/>
  <c r="AD518" i="5"/>
  <c r="AF518" i="5"/>
  <c r="AG518" i="5"/>
  <c r="AD519" i="5"/>
  <c r="AF519" i="5"/>
  <c r="AG519" i="5"/>
  <c r="AD520" i="5"/>
  <c r="AF520" i="5"/>
  <c r="AG520" i="5"/>
  <c r="AD521" i="5"/>
  <c r="AF521" i="5"/>
  <c r="AG521" i="5"/>
  <c r="AD522" i="5"/>
  <c r="AF522" i="5"/>
  <c r="AG522" i="5"/>
  <c r="AD523" i="5"/>
  <c r="AF523" i="5"/>
  <c r="AG523" i="5"/>
  <c r="AD524" i="5"/>
  <c r="AF524" i="5"/>
  <c r="AG524" i="5"/>
  <c r="AD525" i="5"/>
  <c r="AF525" i="5"/>
  <c r="AG525" i="5"/>
  <c r="AD526" i="5"/>
  <c r="AF526" i="5"/>
  <c r="AG526" i="5"/>
  <c r="AD528" i="5"/>
  <c r="AF528" i="5"/>
  <c r="AG528" i="5"/>
  <c r="AD529" i="5"/>
  <c r="AF529" i="5"/>
  <c r="AG529" i="5"/>
  <c r="AD530" i="5"/>
  <c r="AF530" i="5"/>
  <c r="AG530" i="5"/>
  <c r="AD531" i="5"/>
  <c r="AF531" i="5"/>
  <c r="AG531" i="5"/>
  <c r="AD532" i="5"/>
  <c r="AF532" i="5"/>
  <c r="AG532" i="5"/>
  <c r="AD533" i="5"/>
  <c r="AF533" i="5"/>
  <c r="AG533" i="5"/>
  <c r="AG534" i="5"/>
  <c r="AI527" i="5"/>
  <c r="AJ527" i="5"/>
  <c r="AK527" i="5"/>
  <c r="AE527" i="5"/>
  <c r="AI528" i="5"/>
  <c r="AJ528" i="5"/>
  <c r="AK528" i="5"/>
  <c r="AE528" i="5"/>
  <c r="AI529" i="5"/>
  <c r="AJ529" i="5"/>
  <c r="AK529" i="5"/>
  <c r="AE529" i="5"/>
  <c r="AI530" i="5"/>
  <c r="AJ530" i="5"/>
  <c r="AK530" i="5"/>
  <c r="AE530" i="5"/>
  <c r="AI531" i="5"/>
  <c r="AJ531" i="5"/>
  <c r="AK531" i="5"/>
  <c r="AE531" i="5"/>
  <c r="AI532" i="5"/>
  <c r="AJ532" i="5"/>
  <c r="AK532" i="5"/>
  <c r="AE532" i="5"/>
  <c r="AI533" i="5"/>
  <c r="AJ533" i="5"/>
  <c r="AK533" i="5"/>
  <c r="AE533" i="5"/>
  <c r="AE534" i="5"/>
  <c r="AD563" i="5"/>
  <c r="AF563" i="5"/>
  <c r="AG563" i="5"/>
  <c r="AD552" i="5"/>
  <c r="AF552" i="5"/>
  <c r="AG552" i="5"/>
  <c r="AD553" i="5"/>
  <c r="AF553" i="5"/>
  <c r="AG553" i="5"/>
  <c r="AD554" i="5"/>
  <c r="AF554" i="5"/>
  <c r="AG554" i="5"/>
  <c r="AD555" i="5"/>
  <c r="AF555" i="5"/>
  <c r="AG555" i="5"/>
  <c r="AD556" i="5"/>
  <c r="AF556" i="5"/>
  <c r="AG556" i="5"/>
  <c r="AD557" i="5"/>
  <c r="AF557" i="5"/>
  <c r="AG557" i="5"/>
  <c r="AD558" i="5"/>
  <c r="AF558" i="5"/>
  <c r="AG558" i="5"/>
  <c r="AD559" i="5"/>
  <c r="AF559" i="5"/>
  <c r="AG559" i="5"/>
  <c r="AD560" i="5"/>
  <c r="AF560" i="5"/>
  <c r="AG560" i="5"/>
  <c r="AD561" i="5"/>
  <c r="AF561" i="5"/>
  <c r="AG561" i="5"/>
  <c r="AD562" i="5"/>
  <c r="AF562" i="5"/>
  <c r="AG562" i="5"/>
  <c r="AD564" i="5"/>
  <c r="AF564" i="5"/>
  <c r="AG564" i="5"/>
  <c r="AD565" i="5"/>
  <c r="AF565" i="5"/>
  <c r="AG565" i="5"/>
  <c r="AD566" i="5"/>
  <c r="AF566" i="5"/>
  <c r="AG566" i="5"/>
  <c r="AD567" i="5"/>
  <c r="AF567" i="5"/>
  <c r="AG567" i="5"/>
  <c r="AD568" i="5"/>
  <c r="AF568" i="5"/>
  <c r="AG568" i="5"/>
  <c r="AD569" i="5"/>
  <c r="AF569" i="5"/>
  <c r="AG569" i="5"/>
  <c r="AG570" i="5"/>
  <c r="AI563" i="5"/>
  <c r="AJ563" i="5"/>
  <c r="AK563" i="5"/>
  <c r="AE563" i="5"/>
  <c r="AI564" i="5"/>
  <c r="AJ564" i="5"/>
  <c r="AK564" i="5"/>
  <c r="AE564" i="5"/>
  <c r="AI565" i="5"/>
  <c r="AJ565" i="5"/>
  <c r="AK565" i="5"/>
  <c r="AE565" i="5"/>
  <c r="AI566" i="5"/>
  <c r="AJ566" i="5"/>
  <c r="AK566" i="5"/>
  <c r="AE566" i="5"/>
  <c r="AI567" i="5"/>
  <c r="AJ567" i="5"/>
  <c r="AK567" i="5"/>
  <c r="AE567" i="5"/>
  <c r="AI568" i="5"/>
  <c r="AJ568" i="5"/>
  <c r="AK568" i="5"/>
  <c r="AE568" i="5"/>
  <c r="AI569" i="5"/>
  <c r="AJ569" i="5"/>
  <c r="AK569" i="5"/>
  <c r="AE569" i="5"/>
  <c r="AE570" i="5"/>
  <c r="AD605" i="5"/>
  <c r="AF605" i="5"/>
  <c r="AG605" i="5"/>
  <c r="AD588" i="5"/>
  <c r="AF588" i="5"/>
  <c r="AG588" i="5"/>
  <c r="AD589" i="5"/>
  <c r="AF589" i="5"/>
  <c r="AG589" i="5"/>
  <c r="AD590" i="5"/>
  <c r="AF590" i="5"/>
  <c r="AG590" i="5"/>
  <c r="AD591" i="5"/>
  <c r="AF591" i="5"/>
  <c r="AG591" i="5"/>
  <c r="AD592" i="5"/>
  <c r="AF592" i="5"/>
  <c r="AG592" i="5"/>
  <c r="AD593" i="5"/>
  <c r="AF593" i="5"/>
  <c r="AG593" i="5"/>
  <c r="AD594" i="5"/>
  <c r="AF594" i="5"/>
  <c r="AG594" i="5"/>
  <c r="AD595" i="5"/>
  <c r="AF595" i="5"/>
  <c r="AG595" i="5"/>
  <c r="AD596" i="5"/>
  <c r="AF596" i="5"/>
  <c r="AG596" i="5"/>
  <c r="AD597" i="5"/>
  <c r="AF597" i="5"/>
  <c r="AG597" i="5"/>
  <c r="AD598" i="5"/>
  <c r="AF598" i="5"/>
  <c r="AG598" i="5"/>
  <c r="AD599" i="5"/>
  <c r="AF599" i="5"/>
  <c r="AG599" i="5"/>
  <c r="AD600" i="5"/>
  <c r="AF600" i="5"/>
  <c r="AG600" i="5"/>
  <c r="AD601" i="5"/>
  <c r="AF601" i="5"/>
  <c r="AG601" i="5"/>
  <c r="AD602" i="5"/>
  <c r="AF602" i="5"/>
  <c r="AG602" i="5"/>
  <c r="AD603" i="5"/>
  <c r="AF603" i="5"/>
  <c r="AG603" i="5"/>
  <c r="AD604" i="5"/>
  <c r="AF604" i="5"/>
  <c r="AG604" i="5"/>
  <c r="AD606" i="5"/>
  <c r="AF606" i="5"/>
  <c r="AG606" i="5"/>
  <c r="AD607" i="5"/>
  <c r="AF607" i="5"/>
  <c r="AG607" i="5"/>
  <c r="AD608" i="5"/>
  <c r="AF608" i="5"/>
  <c r="AG608" i="5"/>
  <c r="AD609" i="5"/>
  <c r="AF609" i="5"/>
  <c r="AG609" i="5"/>
  <c r="AD610" i="5"/>
  <c r="AF610" i="5"/>
  <c r="AG610" i="5"/>
  <c r="AD611" i="5"/>
  <c r="AF611" i="5"/>
  <c r="AG611" i="5"/>
  <c r="AG612" i="5"/>
  <c r="AI605" i="5"/>
  <c r="AJ605" i="5"/>
  <c r="AK605" i="5"/>
  <c r="AE605" i="5"/>
  <c r="AI606" i="5"/>
  <c r="AJ606" i="5"/>
  <c r="AK606" i="5"/>
  <c r="AE606" i="5"/>
  <c r="AI607" i="5"/>
  <c r="AJ607" i="5"/>
  <c r="AK607" i="5"/>
  <c r="AE607" i="5"/>
  <c r="AI608" i="5"/>
  <c r="AJ608" i="5"/>
  <c r="AK608" i="5"/>
  <c r="AE608" i="5"/>
  <c r="AI609" i="5"/>
  <c r="AJ609" i="5"/>
  <c r="AK609" i="5"/>
  <c r="AE609" i="5"/>
  <c r="AI610" i="5"/>
  <c r="AJ610" i="5"/>
  <c r="AK610" i="5"/>
  <c r="AE610" i="5"/>
  <c r="AI611" i="5"/>
  <c r="AJ611" i="5"/>
  <c r="AK611" i="5"/>
  <c r="AE611" i="5"/>
  <c r="AE612" i="5"/>
  <c r="AD638" i="5"/>
  <c r="AF638" i="5"/>
  <c r="AG638" i="5"/>
  <c r="AD630" i="5"/>
  <c r="AF630" i="5"/>
  <c r="AG630" i="5"/>
  <c r="AD631" i="5"/>
  <c r="AF631" i="5"/>
  <c r="AG631" i="5"/>
  <c r="AD632" i="5"/>
  <c r="AF632" i="5"/>
  <c r="AG632" i="5"/>
  <c r="AD633" i="5"/>
  <c r="AF633" i="5"/>
  <c r="AG633" i="5"/>
  <c r="AD634" i="5"/>
  <c r="AF634" i="5"/>
  <c r="AG634" i="5"/>
  <c r="AD635" i="5"/>
  <c r="AF635" i="5"/>
  <c r="AG635" i="5"/>
  <c r="AD636" i="5"/>
  <c r="AF636" i="5"/>
  <c r="AG636" i="5"/>
  <c r="AD637" i="5"/>
  <c r="AF637" i="5"/>
  <c r="AG637" i="5"/>
  <c r="AD639" i="5"/>
  <c r="AF639" i="5"/>
  <c r="AG639" i="5"/>
  <c r="AD640" i="5"/>
  <c r="AF640" i="5"/>
  <c r="AG640" i="5"/>
  <c r="AD641" i="5"/>
  <c r="AF641" i="5"/>
  <c r="AG641" i="5"/>
  <c r="AD642" i="5"/>
  <c r="AF642" i="5"/>
  <c r="AG642" i="5"/>
  <c r="AD643" i="5"/>
  <c r="AF643" i="5"/>
  <c r="AG643" i="5"/>
  <c r="AD644" i="5"/>
  <c r="AF644" i="5"/>
  <c r="AG644" i="5"/>
  <c r="AG645" i="5"/>
  <c r="AI638" i="5"/>
  <c r="AJ638" i="5"/>
  <c r="AK638" i="5"/>
  <c r="AE638" i="5"/>
  <c r="AI639" i="5"/>
  <c r="AJ639" i="5"/>
  <c r="AK639" i="5"/>
  <c r="AE639" i="5"/>
  <c r="AI640" i="5"/>
  <c r="AJ640" i="5"/>
  <c r="AK640" i="5"/>
  <c r="AE640" i="5"/>
  <c r="AI641" i="5"/>
  <c r="AJ641" i="5"/>
  <c r="AK641" i="5"/>
  <c r="AE641" i="5"/>
  <c r="AI642" i="5"/>
  <c r="AJ642" i="5"/>
  <c r="AK642" i="5"/>
  <c r="AE642" i="5"/>
  <c r="AI643" i="5"/>
  <c r="AJ643" i="5"/>
  <c r="AK643" i="5"/>
  <c r="AE643" i="5"/>
  <c r="AI644" i="5"/>
  <c r="AJ644" i="5"/>
  <c r="AK644" i="5"/>
  <c r="AE644" i="5"/>
  <c r="AE645" i="5"/>
  <c r="AD683" i="5"/>
  <c r="AF683" i="5"/>
  <c r="AG683" i="5"/>
  <c r="AD663" i="5"/>
  <c r="AF663" i="5"/>
  <c r="AG663" i="5"/>
  <c r="AD664" i="5"/>
  <c r="AF664" i="5"/>
  <c r="AG664" i="5"/>
  <c r="AD665" i="5"/>
  <c r="AF665" i="5"/>
  <c r="AG665" i="5"/>
  <c r="AD666" i="5"/>
  <c r="AF666" i="5"/>
  <c r="AG666" i="5"/>
  <c r="AD667" i="5"/>
  <c r="AF667" i="5"/>
  <c r="AG667" i="5"/>
  <c r="AD668" i="5"/>
  <c r="AF668" i="5"/>
  <c r="AG668" i="5"/>
  <c r="AD669" i="5"/>
  <c r="AF669" i="5"/>
  <c r="AG669" i="5"/>
  <c r="AD670" i="5"/>
  <c r="AF670" i="5"/>
  <c r="AG670" i="5"/>
  <c r="AD671" i="5"/>
  <c r="AF671" i="5"/>
  <c r="AG671" i="5"/>
  <c r="AD672" i="5"/>
  <c r="AF672" i="5"/>
  <c r="AG672" i="5"/>
  <c r="AD673" i="5"/>
  <c r="AF673" i="5"/>
  <c r="AG673" i="5"/>
  <c r="AD674" i="5"/>
  <c r="AF674" i="5"/>
  <c r="AG674" i="5"/>
  <c r="AD675" i="5"/>
  <c r="AF675" i="5"/>
  <c r="AG675" i="5"/>
  <c r="AD676" i="5"/>
  <c r="AF676" i="5"/>
  <c r="AG676" i="5"/>
  <c r="AD677" i="5"/>
  <c r="AF677" i="5"/>
  <c r="AG677" i="5"/>
  <c r="AD678" i="5"/>
  <c r="AF678" i="5"/>
  <c r="AG678" i="5"/>
  <c r="AD679" i="5"/>
  <c r="AF679" i="5"/>
  <c r="AG679" i="5"/>
  <c r="AD680" i="5"/>
  <c r="AF680" i="5"/>
  <c r="AG680" i="5"/>
  <c r="AD681" i="5"/>
  <c r="AF681" i="5"/>
  <c r="AG681" i="5"/>
  <c r="AD682" i="5"/>
  <c r="AF682" i="5"/>
  <c r="AG682" i="5"/>
  <c r="AD684" i="5"/>
  <c r="AF684" i="5"/>
  <c r="AG684" i="5"/>
  <c r="AD685" i="5"/>
  <c r="AF685" i="5"/>
  <c r="AG685" i="5"/>
  <c r="AD686" i="5"/>
  <c r="AF686" i="5"/>
  <c r="AG686" i="5"/>
  <c r="AD687" i="5"/>
  <c r="AF687" i="5"/>
  <c r="AG687" i="5"/>
  <c r="AD688" i="5"/>
  <c r="AF688" i="5"/>
  <c r="AG688" i="5"/>
  <c r="AD689" i="5"/>
  <c r="AF689" i="5"/>
  <c r="AG689" i="5"/>
  <c r="AG690" i="5"/>
  <c r="AI683" i="5"/>
  <c r="AJ683" i="5"/>
  <c r="AK683" i="5"/>
  <c r="AE683" i="5"/>
  <c r="AI684" i="5"/>
  <c r="AJ684" i="5"/>
  <c r="AK684" i="5"/>
  <c r="AE684" i="5"/>
  <c r="AI685" i="5"/>
  <c r="AJ685" i="5"/>
  <c r="AK685" i="5"/>
  <c r="AE685" i="5"/>
  <c r="AI686" i="5"/>
  <c r="AJ686" i="5"/>
  <c r="AK686" i="5"/>
  <c r="AE686" i="5"/>
  <c r="AI687" i="5"/>
  <c r="AJ687" i="5"/>
  <c r="AK687" i="5"/>
  <c r="AE687" i="5"/>
  <c r="AI688" i="5"/>
  <c r="AJ688" i="5"/>
  <c r="AK688" i="5"/>
  <c r="AE688" i="5"/>
  <c r="AI689" i="5"/>
  <c r="AJ689" i="5"/>
  <c r="AK689" i="5"/>
  <c r="AE689" i="5"/>
  <c r="AE690" i="5"/>
  <c r="AD729" i="5"/>
  <c r="AF729" i="5"/>
  <c r="AG729" i="5"/>
  <c r="AD708" i="5"/>
  <c r="AF708" i="5"/>
  <c r="AG708" i="5"/>
  <c r="AD709" i="5"/>
  <c r="AF709" i="5"/>
  <c r="AG709" i="5"/>
  <c r="AD710" i="5"/>
  <c r="AF710" i="5"/>
  <c r="AG710" i="5"/>
  <c r="AD711" i="5"/>
  <c r="AF711" i="5"/>
  <c r="AG711" i="5"/>
  <c r="AD712" i="5"/>
  <c r="AF712" i="5"/>
  <c r="AG712" i="5"/>
  <c r="AD713" i="5"/>
  <c r="AF713" i="5"/>
  <c r="AG713" i="5"/>
  <c r="AD714" i="5"/>
  <c r="AF714" i="5"/>
  <c r="AG714" i="5"/>
  <c r="AD715" i="5"/>
  <c r="AF715" i="5"/>
  <c r="AG715" i="5"/>
  <c r="AD716" i="5"/>
  <c r="AF716" i="5"/>
  <c r="AG716" i="5"/>
  <c r="AD717" i="5"/>
  <c r="AF717" i="5"/>
  <c r="AG717" i="5"/>
  <c r="AD718" i="5"/>
  <c r="AF718" i="5"/>
  <c r="AG718" i="5"/>
  <c r="AD719" i="5"/>
  <c r="AF719" i="5"/>
  <c r="AG719" i="5"/>
  <c r="AD720" i="5"/>
  <c r="AF720" i="5"/>
  <c r="AG720" i="5"/>
  <c r="AD721" i="5"/>
  <c r="AF721" i="5"/>
  <c r="AG721" i="5"/>
  <c r="AD722" i="5"/>
  <c r="AF722" i="5"/>
  <c r="AG722" i="5"/>
  <c r="AD723" i="5"/>
  <c r="AF723" i="5"/>
  <c r="AG723" i="5"/>
  <c r="AD724" i="5"/>
  <c r="AF724" i="5"/>
  <c r="AG724" i="5"/>
  <c r="AD725" i="5"/>
  <c r="AF725" i="5"/>
  <c r="AG725" i="5"/>
  <c r="AD726" i="5"/>
  <c r="AF726" i="5"/>
  <c r="AG726" i="5"/>
  <c r="AD727" i="5"/>
  <c r="AF727" i="5"/>
  <c r="AG727" i="5"/>
  <c r="AD728" i="5"/>
  <c r="AF728" i="5"/>
  <c r="AG728" i="5"/>
  <c r="AD730" i="5"/>
  <c r="AF730" i="5"/>
  <c r="AG730" i="5"/>
  <c r="AD731" i="5"/>
  <c r="AF731" i="5"/>
  <c r="AG731" i="5"/>
  <c r="AD732" i="5"/>
  <c r="AF732" i="5"/>
  <c r="AG732" i="5"/>
  <c r="AD733" i="5"/>
  <c r="AF733" i="5"/>
  <c r="AG733" i="5"/>
  <c r="AD734" i="5"/>
  <c r="AF734" i="5"/>
  <c r="AG734" i="5"/>
  <c r="AD735" i="5"/>
  <c r="AF735" i="5"/>
  <c r="AG735" i="5"/>
  <c r="AG736" i="5"/>
  <c r="AI729" i="5"/>
  <c r="AJ729" i="5"/>
  <c r="AK729" i="5"/>
  <c r="AE729" i="5"/>
  <c r="AI730" i="5"/>
  <c r="AJ730" i="5"/>
  <c r="AK730" i="5"/>
  <c r="AE730" i="5"/>
  <c r="AI731" i="5"/>
  <c r="AJ731" i="5"/>
  <c r="AK731" i="5"/>
  <c r="AE731" i="5"/>
  <c r="AI732" i="5"/>
  <c r="AJ732" i="5"/>
  <c r="AK732" i="5"/>
  <c r="AE732" i="5"/>
  <c r="AI733" i="5"/>
  <c r="AJ733" i="5"/>
  <c r="AK733" i="5"/>
  <c r="AE733" i="5"/>
  <c r="AI734" i="5"/>
  <c r="AJ734" i="5"/>
  <c r="AK734" i="5"/>
  <c r="AE734" i="5"/>
  <c r="AI735" i="5"/>
  <c r="AJ735" i="5"/>
  <c r="AK735" i="5"/>
  <c r="AE735" i="5"/>
  <c r="AE736" i="5"/>
  <c r="AD802" i="5"/>
  <c r="AF802" i="5"/>
  <c r="AG802" i="5"/>
  <c r="AD754" i="5"/>
  <c r="AF754" i="5"/>
  <c r="AG754" i="5"/>
  <c r="AD755" i="5"/>
  <c r="AF755" i="5"/>
  <c r="AG755" i="5"/>
  <c r="AD756" i="5"/>
  <c r="AF756" i="5"/>
  <c r="AG756" i="5"/>
  <c r="AD757" i="5"/>
  <c r="AF757" i="5"/>
  <c r="AG757" i="5"/>
  <c r="AD758" i="5"/>
  <c r="AF758" i="5"/>
  <c r="AG758" i="5"/>
  <c r="AD759" i="5"/>
  <c r="AF759" i="5"/>
  <c r="AG759" i="5"/>
  <c r="AD760" i="5"/>
  <c r="AF760" i="5"/>
  <c r="AG760" i="5"/>
  <c r="AD761" i="5"/>
  <c r="AF761" i="5"/>
  <c r="AG761" i="5"/>
  <c r="AD762" i="5"/>
  <c r="AF762" i="5"/>
  <c r="AG762" i="5"/>
  <c r="AD763" i="5"/>
  <c r="AF763" i="5"/>
  <c r="AG763" i="5"/>
  <c r="AD764" i="5"/>
  <c r="AF764" i="5"/>
  <c r="AG764" i="5"/>
  <c r="AD765" i="5"/>
  <c r="AF765" i="5"/>
  <c r="AG765" i="5"/>
  <c r="AD766" i="5"/>
  <c r="AF766" i="5"/>
  <c r="AG766" i="5"/>
  <c r="AD767" i="5"/>
  <c r="AF767" i="5"/>
  <c r="AG767" i="5"/>
  <c r="AD768" i="5"/>
  <c r="AF768" i="5"/>
  <c r="AG768" i="5"/>
  <c r="AD769" i="5"/>
  <c r="AF769" i="5"/>
  <c r="AG769" i="5"/>
  <c r="AD770" i="5"/>
  <c r="AF770" i="5"/>
  <c r="AG770" i="5"/>
  <c r="AD771" i="5"/>
  <c r="AF771" i="5"/>
  <c r="AG771" i="5"/>
  <c r="AD772" i="5"/>
  <c r="AF772" i="5"/>
  <c r="AG772" i="5"/>
  <c r="AD773" i="5"/>
  <c r="AF773" i="5"/>
  <c r="AG773" i="5"/>
  <c r="AD774" i="5"/>
  <c r="AF774" i="5"/>
  <c r="AG774" i="5"/>
  <c r="AD775" i="5"/>
  <c r="AF775" i="5"/>
  <c r="AG775" i="5"/>
  <c r="AD776" i="5"/>
  <c r="AF776" i="5"/>
  <c r="AG776" i="5"/>
  <c r="AD777" i="5"/>
  <c r="AF777" i="5"/>
  <c r="AG777" i="5"/>
  <c r="AD778" i="5"/>
  <c r="AF778" i="5"/>
  <c r="AG778" i="5"/>
  <c r="AD779" i="5"/>
  <c r="AF779" i="5"/>
  <c r="AG779" i="5"/>
  <c r="AD780" i="5"/>
  <c r="AF780" i="5"/>
  <c r="AG780" i="5"/>
  <c r="AD781" i="5"/>
  <c r="AF781" i="5"/>
  <c r="AG781" i="5"/>
  <c r="AD782" i="5"/>
  <c r="AF782" i="5"/>
  <c r="AG782" i="5"/>
  <c r="AD783" i="5"/>
  <c r="AF783" i="5"/>
  <c r="AG783" i="5"/>
  <c r="AD784" i="5"/>
  <c r="AF784" i="5"/>
  <c r="AG784" i="5"/>
  <c r="AD785" i="5"/>
  <c r="AF785" i="5"/>
  <c r="AG785" i="5"/>
  <c r="AD786" i="5"/>
  <c r="AF786" i="5"/>
  <c r="AG786" i="5"/>
  <c r="AD787" i="5"/>
  <c r="AF787" i="5"/>
  <c r="AG787" i="5"/>
  <c r="AD788" i="5"/>
  <c r="AF788" i="5"/>
  <c r="AG788" i="5"/>
  <c r="AD789" i="5"/>
  <c r="AF789" i="5"/>
  <c r="AG789" i="5"/>
  <c r="AD790" i="5"/>
  <c r="AF790" i="5"/>
  <c r="AG790" i="5"/>
  <c r="AD791" i="5"/>
  <c r="AF791" i="5"/>
  <c r="AG791" i="5"/>
  <c r="AD792" i="5"/>
  <c r="AF792" i="5"/>
  <c r="AG792" i="5"/>
  <c r="AD793" i="5"/>
  <c r="AF793" i="5"/>
  <c r="AG793" i="5"/>
  <c r="AD794" i="5"/>
  <c r="AF794" i="5"/>
  <c r="AG794" i="5"/>
  <c r="AD795" i="5"/>
  <c r="AF795" i="5"/>
  <c r="AG795" i="5"/>
  <c r="AD796" i="5"/>
  <c r="AF796" i="5"/>
  <c r="AG796" i="5"/>
  <c r="AD797" i="5"/>
  <c r="AF797" i="5"/>
  <c r="AG797" i="5"/>
  <c r="AD798" i="5"/>
  <c r="AF798" i="5"/>
  <c r="AG798" i="5"/>
  <c r="AD799" i="5"/>
  <c r="AF799" i="5"/>
  <c r="AG799" i="5"/>
  <c r="AD800" i="5"/>
  <c r="AF800" i="5"/>
  <c r="AG800" i="5"/>
  <c r="AD801" i="5"/>
  <c r="AF801" i="5"/>
  <c r="AG801" i="5"/>
  <c r="AD803" i="5"/>
  <c r="AF803" i="5"/>
  <c r="AG803" i="5"/>
  <c r="AD804" i="5"/>
  <c r="AF804" i="5"/>
  <c r="AG804" i="5"/>
  <c r="AD805" i="5"/>
  <c r="AF805" i="5"/>
  <c r="AG805" i="5"/>
  <c r="AD806" i="5"/>
  <c r="AF806" i="5"/>
  <c r="AG806" i="5"/>
  <c r="AD807" i="5"/>
  <c r="AF807" i="5"/>
  <c r="AG807" i="5"/>
  <c r="AD808" i="5"/>
  <c r="AF808" i="5"/>
  <c r="AG808" i="5"/>
  <c r="AG809" i="5"/>
  <c r="AI802" i="5"/>
  <c r="AJ802" i="5"/>
  <c r="AK802" i="5"/>
  <c r="AE802" i="5"/>
  <c r="AI803" i="5"/>
  <c r="AJ803" i="5"/>
  <c r="AK803" i="5"/>
  <c r="AE803" i="5"/>
  <c r="AI804" i="5"/>
  <c r="AJ804" i="5"/>
  <c r="AK804" i="5"/>
  <c r="AE804" i="5"/>
  <c r="AI805" i="5"/>
  <c r="AJ805" i="5"/>
  <c r="AK805" i="5"/>
  <c r="AE805" i="5"/>
  <c r="AI806" i="5"/>
  <c r="AJ806" i="5"/>
  <c r="AK806" i="5"/>
  <c r="AE806" i="5"/>
  <c r="AI807" i="5"/>
  <c r="AJ807" i="5"/>
  <c r="AK807" i="5"/>
  <c r="AE807" i="5"/>
  <c r="AI808" i="5"/>
  <c r="AJ808" i="5"/>
  <c r="AK808" i="5"/>
  <c r="AE808" i="5"/>
  <c r="AE809" i="5"/>
  <c r="AD829" i="5"/>
  <c r="AF829" i="5"/>
  <c r="AG829" i="5"/>
  <c r="AD827" i="5"/>
  <c r="AF827" i="5"/>
  <c r="AG827" i="5"/>
  <c r="AD828" i="5"/>
  <c r="AF828" i="5"/>
  <c r="AG828" i="5"/>
  <c r="AD830" i="5"/>
  <c r="AF830" i="5"/>
  <c r="AG830" i="5"/>
  <c r="AD831" i="5"/>
  <c r="AF831" i="5"/>
  <c r="AG831" i="5"/>
  <c r="AD832" i="5"/>
  <c r="AF832" i="5"/>
  <c r="AG832" i="5"/>
  <c r="AD833" i="5"/>
  <c r="AF833" i="5"/>
  <c r="AG833" i="5"/>
  <c r="AD834" i="5"/>
  <c r="AF834" i="5"/>
  <c r="AG834" i="5"/>
  <c r="AD835" i="5"/>
  <c r="AF835" i="5"/>
  <c r="AG835" i="5"/>
  <c r="AG836" i="5"/>
  <c r="AI829" i="5"/>
  <c r="AJ829" i="5"/>
  <c r="AK829" i="5"/>
  <c r="AE829" i="5"/>
  <c r="AI830" i="5"/>
  <c r="AJ830" i="5"/>
  <c r="AK830" i="5"/>
  <c r="AE830" i="5"/>
  <c r="AI831" i="5"/>
  <c r="AJ831" i="5"/>
  <c r="AK831" i="5"/>
  <c r="AE831" i="5"/>
  <c r="AI832" i="5"/>
  <c r="AJ832" i="5"/>
  <c r="AK832" i="5"/>
  <c r="AE832" i="5"/>
  <c r="AI833" i="5"/>
  <c r="AJ833" i="5"/>
  <c r="AK833" i="5"/>
  <c r="AE833" i="5"/>
  <c r="AI834" i="5"/>
  <c r="AJ834" i="5"/>
  <c r="AK834" i="5"/>
  <c r="AE834" i="5"/>
  <c r="AI835" i="5"/>
  <c r="AJ835" i="5"/>
  <c r="AK835" i="5"/>
  <c r="AE835" i="5"/>
  <c r="AE836" i="5"/>
  <c r="AG854" i="5"/>
  <c r="AI853" i="5"/>
  <c r="AJ853" i="5"/>
  <c r="AK853" i="5"/>
  <c r="AE853" i="5"/>
  <c r="AE854" i="5"/>
  <c r="AD892" i="5"/>
  <c r="AF892" i="5"/>
  <c r="AG892" i="5"/>
  <c r="AD874" i="5"/>
  <c r="AF874" i="5"/>
  <c r="AG874" i="5"/>
  <c r="AD875" i="5"/>
  <c r="AF875" i="5"/>
  <c r="AG875" i="5"/>
  <c r="AD876" i="5"/>
  <c r="AF876" i="5"/>
  <c r="AG876" i="5"/>
  <c r="AD877" i="5"/>
  <c r="AF877" i="5"/>
  <c r="AG877" i="5"/>
  <c r="AD878" i="5"/>
  <c r="AF878" i="5"/>
  <c r="AG878" i="5"/>
  <c r="AD879" i="5"/>
  <c r="AF879" i="5"/>
  <c r="AG879" i="5"/>
  <c r="AD880" i="5"/>
  <c r="AF880" i="5"/>
  <c r="AG880" i="5"/>
  <c r="AD881" i="5"/>
  <c r="AF881" i="5"/>
  <c r="AG881" i="5"/>
  <c r="AD882" i="5"/>
  <c r="AF882" i="5"/>
  <c r="AG882" i="5"/>
  <c r="AD883" i="5"/>
  <c r="AF883" i="5"/>
  <c r="AG883" i="5"/>
  <c r="AD884" i="5"/>
  <c r="AF884" i="5"/>
  <c r="AG884" i="5"/>
  <c r="AD885" i="5"/>
  <c r="AF885" i="5"/>
  <c r="AG885" i="5"/>
  <c r="AD886" i="5"/>
  <c r="AF886" i="5"/>
  <c r="AG886" i="5"/>
  <c r="AD887" i="5"/>
  <c r="AF887" i="5"/>
  <c r="AG887" i="5"/>
  <c r="AD888" i="5"/>
  <c r="AF888" i="5"/>
  <c r="AG888" i="5"/>
  <c r="AD889" i="5"/>
  <c r="AF889" i="5"/>
  <c r="AG889" i="5"/>
  <c r="AD890" i="5"/>
  <c r="AF890" i="5"/>
  <c r="AG890" i="5"/>
  <c r="AD891" i="5"/>
  <c r="AF891" i="5"/>
  <c r="AG891" i="5"/>
  <c r="AD893" i="5"/>
  <c r="AF893" i="5"/>
  <c r="AG893" i="5"/>
  <c r="AD894" i="5"/>
  <c r="AF894" i="5"/>
  <c r="AG894" i="5"/>
  <c r="AD895" i="5"/>
  <c r="AF895" i="5"/>
  <c r="AG895" i="5"/>
  <c r="AD896" i="5"/>
  <c r="AF896" i="5"/>
  <c r="AG896" i="5"/>
  <c r="AD897" i="5"/>
  <c r="AF897" i="5"/>
  <c r="AG897" i="5"/>
  <c r="AD898" i="5"/>
  <c r="AF898" i="5"/>
  <c r="AG898" i="5"/>
  <c r="AG899" i="5"/>
  <c r="AI892" i="5"/>
  <c r="AJ892" i="5"/>
  <c r="AK892" i="5"/>
  <c r="AE892" i="5"/>
  <c r="AI893" i="5"/>
  <c r="AJ893" i="5"/>
  <c r="AK893" i="5"/>
  <c r="AE893" i="5"/>
  <c r="AI894" i="5"/>
  <c r="AJ894" i="5"/>
  <c r="AK894" i="5"/>
  <c r="AE894" i="5"/>
  <c r="AI895" i="5"/>
  <c r="AJ895" i="5"/>
  <c r="AK895" i="5"/>
  <c r="AE895" i="5"/>
  <c r="AI896" i="5"/>
  <c r="AJ896" i="5"/>
  <c r="AK896" i="5"/>
  <c r="AE896" i="5"/>
  <c r="AI897" i="5"/>
  <c r="AJ897" i="5"/>
  <c r="AK897" i="5"/>
  <c r="AE897" i="5"/>
  <c r="AI898" i="5"/>
  <c r="AJ898" i="5"/>
  <c r="AK898" i="5"/>
  <c r="AE898" i="5"/>
  <c r="AE899" i="5"/>
  <c r="AD970" i="5"/>
  <c r="AF970" i="5"/>
  <c r="AG970" i="5"/>
  <c r="AD917" i="5"/>
  <c r="AF917" i="5"/>
  <c r="AG917" i="5"/>
  <c r="AD918" i="5"/>
  <c r="AF918" i="5"/>
  <c r="AG918" i="5"/>
  <c r="AD919" i="5"/>
  <c r="AF919" i="5"/>
  <c r="AG919" i="5"/>
  <c r="AD920" i="5"/>
  <c r="AF920" i="5"/>
  <c r="AG920" i="5"/>
  <c r="AD921" i="5"/>
  <c r="AF921" i="5"/>
  <c r="AG921" i="5"/>
  <c r="AD922" i="5"/>
  <c r="AF922" i="5"/>
  <c r="AG922" i="5"/>
  <c r="AD923" i="5"/>
  <c r="AF923" i="5"/>
  <c r="AG923" i="5"/>
  <c r="AD924" i="5"/>
  <c r="AF924" i="5"/>
  <c r="AG924" i="5"/>
  <c r="AD925" i="5"/>
  <c r="AF925" i="5"/>
  <c r="AG925" i="5"/>
  <c r="AD926" i="5"/>
  <c r="AF926" i="5"/>
  <c r="AG926" i="5"/>
  <c r="AD927" i="5"/>
  <c r="AF927" i="5"/>
  <c r="AG927" i="5"/>
  <c r="AD928" i="5"/>
  <c r="AF928" i="5"/>
  <c r="AG928" i="5"/>
  <c r="AD929" i="5"/>
  <c r="AF929" i="5"/>
  <c r="AG929" i="5"/>
  <c r="AD930" i="5"/>
  <c r="AF930" i="5"/>
  <c r="AG930" i="5"/>
  <c r="AD931" i="5"/>
  <c r="AF931" i="5"/>
  <c r="AG931" i="5"/>
  <c r="AD932" i="5"/>
  <c r="AF932" i="5"/>
  <c r="AG932" i="5"/>
  <c r="AD933" i="5"/>
  <c r="AF933" i="5"/>
  <c r="AG933" i="5"/>
  <c r="AD934" i="5"/>
  <c r="AF934" i="5"/>
  <c r="AG934" i="5"/>
  <c r="AD935" i="5"/>
  <c r="AF935" i="5"/>
  <c r="AG935" i="5"/>
  <c r="AD936" i="5"/>
  <c r="AF936" i="5"/>
  <c r="AG936" i="5"/>
  <c r="AD937" i="5"/>
  <c r="AF937" i="5"/>
  <c r="AG937" i="5"/>
  <c r="AD938" i="5"/>
  <c r="AF938" i="5"/>
  <c r="AG938" i="5"/>
  <c r="AD939" i="5"/>
  <c r="AF939" i="5"/>
  <c r="AG939" i="5"/>
  <c r="AD940" i="5"/>
  <c r="AF940" i="5"/>
  <c r="AG940" i="5"/>
  <c r="AD941" i="5"/>
  <c r="AF941" i="5"/>
  <c r="AG941" i="5"/>
  <c r="AD942" i="5"/>
  <c r="AF942" i="5"/>
  <c r="AG942" i="5"/>
  <c r="AD943" i="5"/>
  <c r="AF943" i="5"/>
  <c r="AG943" i="5"/>
  <c r="AD944" i="5"/>
  <c r="AF944" i="5"/>
  <c r="AG944" i="5"/>
  <c r="AD945" i="5"/>
  <c r="AF945" i="5"/>
  <c r="AG945" i="5"/>
  <c r="AD946" i="5"/>
  <c r="AF946" i="5"/>
  <c r="AG946" i="5"/>
  <c r="AD947" i="5"/>
  <c r="AF947" i="5"/>
  <c r="AG947" i="5"/>
  <c r="AD948" i="5"/>
  <c r="AF948" i="5"/>
  <c r="AG948" i="5"/>
  <c r="AD949" i="5"/>
  <c r="AF949" i="5"/>
  <c r="AG949" i="5"/>
  <c r="AD950" i="5"/>
  <c r="AF950" i="5"/>
  <c r="AG950" i="5"/>
  <c r="AD951" i="5"/>
  <c r="AF951" i="5"/>
  <c r="AG951" i="5"/>
  <c r="AD952" i="5"/>
  <c r="AF952" i="5"/>
  <c r="AG952" i="5"/>
  <c r="AD953" i="5"/>
  <c r="AF953" i="5"/>
  <c r="AG953" i="5"/>
  <c r="AD954" i="5"/>
  <c r="AF954" i="5"/>
  <c r="AG954" i="5"/>
  <c r="AD955" i="5"/>
  <c r="AF955" i="5"/>
  <c r="AG955" i="5"/>
  <c r="AD956" i="5"/>
  <c r="AF956" i="5"/>
  <c r="AG956" i="5"/>
  <c r="AD957" i="5"/>
  <c r="AF957" i="5"/>
  <c r="AG957" i="5"/>
  <c r="AD958" i="5"/>
  <c r="AF958" i="5"/>
  <c r="AG958" i="5"/>
  <c r="AD959" i="5"/>
  <c r="AF959" i="5"/>
  <c r="AG959" i="5"/>
  <c r="AD960" i="5"/>
  <c r="AF960" i="5"/>
  <c r="AG960" i="5"/>
  <c r="AD961" i="5"/>
  <c r="AF961" i="5"/>
  <c r="AG961" i="5"/>
  <c r="AD962" i="5"/>
  <c r="AF962" i="5"/>
  <c r="AG962" i="5"/>
  <c r="AD963" i="5"/>
  <c r="AF963" i="5"/>
  <c r="AG963" i="5"/>
  <c r="AD964" i="5"/>
  <c r="AF964" i="5"/>
  <c r="AG964" i="5"/>
  <c r="AD965" i="5"/>
  <c r="AF965" i="5"/>
  <c r="AG965" i="5"/>
  <c r="AD966" i="5"/>
  <c r="AF966" i="5"/>
  <c r="AG966" i="5"/>
  <c r="AD967" i="5"/>
  <c r="AF967" i="5"/>
  <c r="AG967" i="5"/>
  <c r="AD968" i="5"/>
  <c r="AF968" i="5"/>
  <c r="AG968" i="5"/>
  <c r="AD969" i="5"/>
  <c r="AF969" i="5"/>
  <c r="AG969" i="5"/>
  <c r="AD971" i="5"/>
  <c r="AF971" i="5"/>
  <c r="AG971" i="5"/>
  <c r="AD972" i="5"/>
  <c r="AF972" i="5"/>
  <c r="AG972" i="5"/>
  <c r="AD973" i="5"/>
  <c r="AF973" i="5"/>
  <c r="AG973" i="5"/>
  <c r="AD974" i="5"/>
  <c r="AF974" i="5"/>
  <c r="AG974" i="5"/>
  <c r="AD975" i="5"/>
  <c r="AF975" i="5"/>
  <c r="AG975" i="5"/>
  <c r="AD976" i="5"/>
  <c r="AF976" i="5"/>
  <c r="AG976" i="5"/>
  <c r="AG977" i="5"/>
  <c r="AI970" i="5"/>
  <c r="AJ970" i="5"/>
  <c r="AK970" i="5"/>
  <c r="AE970" i="5"/>
  <c r="AI971" i="5"/>
  <c r="AJ971" i="5"/>
  <c r="AK971" i="5"/>
  <c r="AE971" i="5"/>
  <c r="AI972" i="5"/>
  <c r="AJ972" i="5"/>
  <c r="AK972" i="5"/>
  <c r="AE972" i="5"/>
  <c r="AI973" i="5"/>
  <c r="AJ973" i="5"/>
  <c r="AK973" i="5"/>
  <c r="AE973" i="5"/>
  <c r="AI974" i="5"/>
  <c r="AJ974" i="5"/>
  <c r="AK974" i="5"/>
  <c r="AE974" i="5"/>
  <c r="AI975" i="5"/>
  <c r="AJ975" i="5"/>
  <c r="AK975" i="5"/>
  <c r="AE975" i="5"/>
  <c r="AI976" i="5"/>
  <c r="AJ976" i="5"/>
  <c r="AK976" i="5"/>
  <c r="AE976" i="5"/>
  <c r="AE977" i="5"/>
  <c r="AD1011" i="5"/>
  <c r="AF1011" i="5"/>
  <c r="AG1011" i="5"/>
  <c r="AD995" i="5"/>
  <c r="AF995" i="5"/>
  <c r="AG995" i="5"/>
  <c r="AD996" i="5"/>
  <c r="AF996" i="5"/>
  <c r="AG996" i="5"/>
  <c r="AD997" i="5"/>
  <c r="AF997" i="5"/>
  <c r="AG997" i="5"/>
  <c r="AD998" i="5"/>
  <c r="AF998" i="5"/>
  <c r="AG998" i="5"/>
  <c r="AD999" i="5"/>
  <c r="AF999" i="5"/>
  <c r="AG999" i="5"/>
  <c r="AD1000" i="5"/>
  <c r="AF1000" i="5"/>
  <c r="AG1000" i="5"/>
  <c r="AD1001" i="5"/>
  <c r="AF1001" i="5"/>
  <c r="AG1001" i="5"/>
  <c r="AD1002" i="5"/>
  <c r="AF1002" i="5"/>
  <c r="AG1002" i="5"/>
  <c r="AD1003" i="5"/>
  <c r="AF1003" i="5"/>
  <c r="AG1003" i="5"/>
  <c r="AD1004" i="5"/>
  <c r="AF1004" i="5"/>
  <c r="AG1004" i="5"/>
  <c r="AD1005" i="5"/>
  <c r="AF1005" i="5"/>
  <c r="AG1005" i="5"/>
  <c r="AD1006" i="5"/>
  <c r="AF1006" i="5"/>
  <c r="AG1006" i="5"/>
  <c r="AD1007" i="5"/>
  <c r="AF1007" i="5"/>
  <c r="AG1007" i="5"/>
  <c r="AD1008" i="5"/>
  <c r="AF1008" i="5"/>
  <c r="AG1008" i="5"/>
  <c r="AD1009" i="5"/>
  <c r="AF1009" i="5"/>
  <c r="AG1009" i="5"/>
  <c r="AD1010" i="5"/>
  <c r="AF1010" i="5"/>
  <c r="AG1010" i="5"/>
  <c r="AD1012" i="5"/>
  <c r="AF1012" i="5"/>
  <c r="AG1012" i="5"/>
  <c r="AD1013" i="5"/>
  <c r="AF1013" i="5"/>
  <c r="AG1013" i="5"/>
  <c r="AD1014" i="5"/>
  <c r="AF1014" i="5"/>
  <c r="AG1014" i="5"/>
  <c r="AD1015" i="5"/>
  <c r="AF1015" i="5"/>
  <c r="AG1015" i="5"/>
  <c r="AD1016" i="5"/>
  <c r="AF1016" i="5"/>
  <c r="AG1016" i="5"/>
  <c r="AD1017" i="5"/>
  <c r="AF1017" i="5"/>
  <c r="AG1017" i="5"/>
  <c r="AG1018" i="5"/>
  <c r="AI1011" i="5"/>
  <c r="AJ1011" i="5"/>
  <c r="AK1011" i="5"/>
  <c r="AE1011" i="5"/>
  <c r="AI1012" i="5"/>
  <c r="AJ1012" i="5"/>
  <c r="AK1012" i="5"/>
  <c r="AE1012" i="5"/>
  <c r="AI1013" i="5"/>
  <c r="AJ1013" i="5"/>
  <c r="AK1013" i="5"/>
  <c r="AE1013" i="5"/>
  <c r="AI1014" i="5"/>
  <c r="AJ1014" i="5"/>
  <c r="AK1014" i="5"/>
  <c r="AE1014" i="5"/>
  <c r="AI1015" i="5"/>
  <c r="AJ1015" i="5"/>
  <c r="AK1015" i="5"/>
  <c r="AE1015" i="5"/>
  <c r="AI1016" i="5"/>
  <c r="AJ1016" i="5"/>
  <c r="AK1016" i="5"/>
  <c r="AE1016" i="5"/>
  <c r="AI1017" i="5"/>
  <c r="AJ1017" i="5"/>
  <c r="AK1017" i="5"/>
  <c r="AE1017" i="5"/>
  <c r="AE1018" i="5"/>
  <c r="AD1044" i="5"/>
  <c r="AF1044" i="5"/>
  <c r="AG1044" i="5"/>
  <c r="AD1036" i="5"/>
  <c r="AF1036" i="5"/>
  <c r="AG1036" i="5"/>
  <c r="AD1037" i="5"/>
  <c r="AF1037" i="5"/>
  <c r="AG1037" i="5"/>
  <c r="AD1038" i="5"/>
  <c r="AF1038" i="5"/>
  <c r="AG1038" i="5"/>
  <c r="AD1039" i="5"/>
  <c r="AF1039" i="5"/>
  <c r="AG1039" i="5"/>
  <c r="AD1040" i="5"/>
  <c r="AF1040" i="5"/>
  <c r="AG1040" i="5"/>
  <c r="AD1041" i="5"/>
  <c r="AF1041" i="5"/>
  <c r="AG1041" i="5"/>
  <c r="AD1042" i="5"/>
  <c r="AF1042" i="5"/>
  <c r="AG1042" i="5"/>
  <c r="AD1043" i="5"/>
  <c r="AF1043" i="5"/>
  <c r="AG1043" i="5"/>
  <c r="AD1045" i="5"/>
  <c r="AF1045" i="5"/>
  <c r="AG1045" i="5"/>
  <c r="AD1046" i="5"/>
  <c r="AF1046" i="5"/>
  <c r="AG1046" i="5"/>
  <c r="AD1047" i="5"/>
  <c r="AF1047" i="5"/>
  <c r="AG1047" i="5"/>
  <c r="AD1048" i="5"/>
  <c r="AF1048" i="5"/>
  <c r="AG1048" i="5"/>
  <c r="AD1049" i="5"/>
  <c r="AF1049" i="5"/>
  <c r="AG1049" i="5"/>
  <c r="AD1050" i="5"/>
  <c r="AF1050" i="5"/>
  <c r="AG1050" i="5"/>
  <c r="AG1051" i="5"/>
  <c r="AI1044" i="5"/>
  <c r="AJ1044" i="5"/>
  <c r="AK1044" i="5"/>
  <c r="AE1044" i="5"/>
  <c r="AI1045" i="5"/>
  <c r="AJ1045" i="5"/>
  <c r="AK1045" i="5"/>
  <c r="AE1045" i="5"/>
  <c r="AI1046" i="5"/>
  <c r="AJ1046" i="5"/>
  <c r="AK1046" i="5"/>
  <c r="AE1046" i="5"/>
  <c r="AI1047" i="5"/>
  <c r="AJ1047" i="5"/>
  <c r="AK1047" i="5"/>
  <c r="AE1047" i="5"/>
  <c r="AI1048" i="5"/>
  <c r="AJ1048" i="5"/>
  <c r="AK1048" i="5"/>
  <c r="AE1048" i="5"/>
  <c r="AI1049" i="5"/>
  <c r="AJ1049" i="5"/>
  <c r="AK1049" i="5"/>
  <c r="AE1049" i="5"/>
  <c r="AI1050" i="5"/>
  <c r="AJ1050" i="5"/>
  <c r="AK1050" i="5"/>
  <c r="AE1050" i="5"/>
  <c r="AE1051" i="5"/>
  <c r="AD1082" i="5"/>
  <c r="AF1082" i="5"/>
  <c r="AG1082" i="5"/>
  <c r="AE1082" i="5"/>
  <c r="AD1083" i="5"/>
  <c r="AF1083" i="5"/>
  <c r="AG1083" i="5"/>
  <c r="AE1083" i="5"/>
  <c r="AD1084" i="5"/>
  <c r="AF1084" i="5"/>
  <c r="AG1084" i="5"/>
  <c r="AE1084" i="5"/>
  <c r="AD1085" i="5"/>
  <c r="AF1085" i="5"/>
  <c r="AG1085" i="5"/>
  <c r="AE1085" i="5"/>
  <c r="AD1086" i="5"/>
  <c r="AF1086" i="5"/>
  <c r="AG1086" i="5"/>
  <c r="AE1086" i="5"/>
  <c r="AD1087" i="5"/>
  <c r="AF1087" i="5"/>
  <c r="AG1087" i="5"/>
  <c r="AE1087" i="5"/>
  <c r="AD1088" i="5"/>
  <c r="AF1088" i="5"/>
  <c r="AG1088" i="5"/>
  <c r="AE1088" i="5"/>
  <c r="AE1089" i="5"/>
  <c r="AD1119" i="5"/>
  <c r="AF1119" i="5"/>
  <c r="AG1119" i="5"/>
  <c r="AD1107" i="5"/>
  <c r="AF1107" i="5"/>
  <c r="AG1107" i="5"/>
  <c r="AD1108" i="5"/>
  <c r="AF1108" i="5"/>
  <c r="AG1108" i="5"/>
  <c r="AD1109" i="5"/>
  <c r="AF1109" i="5"/>
  <c r="AG1109" i="5"/>
  <c r="AD1110" i="5"/>
  <c r="AF1110" i="5"/>
  <c r="AG1110" i="5"/>
  <c r="AD1111" i="5"/>
  <c r="AF1111" i="5"/>
  <c r="AG1111" i="5"/>
  <c r="AD1112" i="5"/>
  <c r="AF1112" i="5"/>
  <c r="AG1112" i="5"/>
  <c r="AD1113" i="5"/>
  <c r="AF1113" i="5"/>
  <c r="AG1113" i="5"/>
  <c r="AD1114" i="5"/>
  <c r="AF1114" i="5"/>
  <c r="AG1114" i="5"/>
  <c r="AD1115" i="5"/>
  <c r="AF1115" i="5"/>
  <c r="AG1115" i="5"/>
  <c r="AD1116" i="5"/>
  <c r="AF1116" i="5"/>
  <c r="AG1116" i="5"/>
  <c r="AD1117" i="5"/>
  <c r="AF1117" i="5"/>
  <c r="AG1117" i="5"/>
  <c r="AD1118" i="5"/>
  <c r="AF1118" i="5"/>
  <c r="AG1118" i="5"/>
  <c r="AD1120" i="5"/>
  <c r="AF1120" i="5"/>
  <c r="AG1120" i="5"/>
  <c r="AD1121" i="5"/>
  <c r="AF1121" i="5"/>
  <c r="AG1121" i="5"/>
  <c r="AD1122" i="5"/>
  <c r="AF1122" i="5"/>
  <c r="AG1122" i="5"/>
  <c r="AD1123" i="5"/>
  <c r="AF1123" i="5"/>
  <c r="AG1123" i="5"/>
  <c r="AD1124" i="5"/>
  <c r="AF1124" i="5"/>
  <c r="AG1124" i="5"/>
  <c r="AD1125" i="5"/>
  <c r="AF1125" i="5"/>
  <c r="AG1125" i="5"/>
  <c r="AG1126" i="5"/>
  <c r="AI1119" i="5"/>
  <c r="AJ1119" i="5"/>
  <c r="AK1119" i="5"/>
  <c r="AE1119" i="5"/>
  <c r="AI1120" i="5"/>
  <c r="AJ1120" i="5"/>
  <c r="AK1120" i="5"/>
  <c r="AE1120" i="5"/>
  <c r="AI1121" i="5"/>
  <c r="AJ1121" i="5"/>
  <c r="AK1121" i="5"/>
  <c r="AE1121" i="5"/>
  <c r="AI1122" i="5"/>
  <c r="AJ1122" i="5"/>
  <c r="AK1122" i="5"/>
  <c r="AE1122" i="5"/>
  <c r="AI1123" i="5"/>
  <c r="AJ1123" i="5"/>
  <c r="AK1123" i="5"/>
  <c r="AE1123" i="5"/>
  <c r="AI1124" i="5"/>
  <c r="AJ1124" i="5"/>
  <c r="AK1124" i="5"/>
  <c r="AE1124" i="5"/>
  <c r="AI1125" i="5"/>
  <c r="AJ1125" i="5"/>
  <c r="AK1125" i="5"/>
  <c r="AE1125" i="5"/>
  <c r="AE1126" i="5"/>
  <c r="AD1242" i="5"/>
  <c r="AF1242" i="5"/>
  <c r="AG1242" i="5"/>
  <c r="AD1144" i="5"/>
  <c r="AF1144" i="5"/>
  <c r="AG1144" i="5"/>
  <c r="AD1145" i="5"/>
  <c r="AF1145" i="5"/>
  <c r="AG1145" i="5"/>
  <c r="AD1146" i="5"/>
  <c r="AF1146" i="5"/>
  <c r="AG1146" i="5"/>
  <c r="AD1147" i="5"/>
  <c r="AF1147" i="5"/>
  <c r="AG1147" i="5"/>
  <c r="AD1148" i="5"/>
  <c r="AF1148" i="5"/>
  <c r="AG1148" i="5"/>
  <c r="AD1149" i="5"/>
  <c r="AF1149" i="5"/>
  <c r="AG1149" i="5"/>
  <c r="AD1150" i="5"/>
  <c r="AF1150" i="5"/>
  <c r="AG1150" i="5"/>
  <c r="AD1151" i="5"/>
  <c r="AF1151" i="5"/>
  <c r="AG1151" i="5"/>
  <c r="AD1152" i="5"/>
  <c r="AF1152" i="5"/>
  <c r="AG1152" i="5"/>
  <c r="AD1153" i="5"/>
  <c r="AF1153" i="5"/>
  <c r="AG1153" i="5"/>
  <c r="AD1154" i="5"/>
  <c r="AF1154" i="5"/>
  <c r="AG1154" i="5"/>
  <c r="AD1155" i="5"/>
  <c r="AF1155" i="5"/>
  <c r="AG1155" i="5"/>
  <c r="AD1156" i="5"/>
  <c r="AF1156" i="5"/>
  <c r="AG1156" i="5"/>
  <c r="AD1157" i="5"/>
  <c r="AF1157" i="5"/>
  <c r="AG1157" i="5"/>
  <c r="AD1158" i="5"/>
  <c r="AF1158" i="5"/>
  <c r="AG1158" i="5"/>
  <c r="AD1159" i="5"/>
  <c r="AF1159" i="5"/>
  <c r="AG1159" i="5"/>
  <c r="AD1160" i="5"/>
  <c r="AF1160" i="5"/>
  <c r="AG1160" i="5"/>
  <c r="AD1161" i="5"/>
  <c r="AF1161" i="5"/>
  <c r="AG1161" i="5"/>
  <c r="AD1162" i="5"/>
  <c r="AF1162" i="5"/>
  <c r="AG1162" i="5"/>
  <c r="AD1163" i="5"/>
  <c r="AF1163" i="5"/>
  <c r="AG1163" i="5"/>
  <c r="AD1164" i="5"/>
  <c r="AF1164" i="5"/>
  <c r="AG1164" i="5"/>
  <c r="AD1165" i="5"/>
  <c r="AF1165" i="5"/>
  <c r="AG1165" i="5"/>
  <c r="AD1166" i="5"/>
  <c r="AF1166" i="5"/>
  <c r="AG1166" i="5"/>
  <c r="AD1167" i="5"/>
  <c r="AF1167" i="5"/>
  <c r="AG1167" i="5"/>
  <c r="AD1168" i="5"/>
  <c r="AF1168" i="5"/>
  <c r="AG1168" i="5"/>
  <c r="AD1169" i="5"/>
  <c r="AF1169" i="5"/>
  <c r="AG1169" i="5"/>
  <c r="AD1170" i="5"/>
  <c r="AF1170" i="5"/>
  <c r="AG1170" i="5"/>
  <c r="AD1171" i="5"/>
  <c r="AF1171" i="5"/>
  <c r="AG1171" i="5"/>
  <c r="AD1172" i="5"/>
  <c r="AF1172" i="5"/>
  <c r="AG1172" i="5"/>
  <c r="AD1173" i="5"/>
  <c r="AF1173" i="5"/>
  <c r="AG1173" i="5"/>
  <c r="AD1174" i="5"/>
  <c r="AF1174" i="5"/>
  <c r="AG1174" i="5"/>
  <c r="AD1175" i="5"/>
  <c r="AF1175" i="5"/>
  <c r="AG1175" i="5"/>
  <c r="AD1176" i="5"/>
  <c r="AF1176" i="5"/>
  <c r="AG1176" i="5"/>
  <c r="AD1177" i="5"/>
  <c r="AF1177" i="5"/>
  <c r="AG1177" i="5"/>
  <c r="AD1178" i="5"/>
  <c r="AF1178" i="5"/>
  <c r="AG1178" i="5"/>
  <c r="AD1179" i="5"/>
  <c r="AF1179" i="5"/>
  <c r="AG1179" i="5"/>
  <c r="AD1180" i="5"/>
  <c r="AF1180" i="5"/>
  <c r="AG1180" i="5"/>
  <c r="AD1181" i="5"/>
  <c r="AF1181" i="5"/>
  <c r="AG1181" i="5"/>
  <c r="AD1182" i="5"/>
  <c r="AF1182" i="5"/>
  <c r="AG1182" i="5"/>
  <c r="AD1183" i="5"/>
  <c r="AF1183" i="5"/>
  <c r="AG1183" i="5"/>
  <c r="AD1184" i="5"/>
  <c r="AF1184" i="5"/>
  <c r="AG1184" i="5"/>
  <c r="AD1185" i="5"/>
  <c r="AF1185" i="5"/>
  <c r="AG1185" i="5"/>
  <c r="AD1186" i="5"/>
  <c r="AF1186" i="5"/>
  <c r="AG1186" i="5"/>
  <c r="AD1187" i="5"/>
  <c r="AF1187" i="5"/>
  <c r="AG1187" i="5"/>
  <c r="AD1188" i="5"/>
  <c r="AF1188" i="5"/>
  <c r="AG1188" i="5"/>
  <c r="AD1189" i="5"/>
  <c r="AF1189" i="5"/>
  <c r="AG1189" i="5"/>
  <c r="AD1190" i="5"/>
  <c r="AF1190" i="5"/>
  <c r="AG1190" i="5"/>
  <c r="AD1191" i="5"/>
  <c r="AF1191" i="5"/>
  <c r="AG1191" i="5"/>
  <c r="AD1192" i="5"/>
  <c r="AF1192" i="5"/>
  <c r="AG1192" i="5"/>
  <c r="AD1193" i="5"/>
  <c r="AF1193" i="5"/>
  <c r="AG1193" i="5"/>
  <c r="AD1194" i="5"/>
  <c r="AF1194" i="5"/>
  <c r="AG1194" i="5"/>
  <c r="AD1195" i="5"/>
  <c r="AF1195" i="5"/>
  <c r="AG1195" i="5"/>
  <c r="AD1196" i="5"/>
  <c r="AF1196" i="5"/>
  <c r="AG1196" i="5"/>
  <c r="AD1197" i="5"/>
  <c r="AF1197" i="5"/>
  <c r="AG1197" i="5"/>
  <c r="AD1198" i="5"/>
  <c r="AF1198" i="5"/>
  <c r="AG1198" i="5"/>
  <c r="AD1199" i="5"/>
  <c r="AF1199" i="5"/>
  <c r="AG1199" i="5"/>
  <c r="AD1200" i="5"/>
  <c r="AF1200" i="5"/>
  <c r="AG1200" i="5"/>
  <c r="AD1201" i="5"/>
  <c r="AF1201" i="5"/>
  <c r="AG1201" i="5"/>
  <c r="AD1202" i="5"/>
  <c r="AF1202" i="5"/>
  <c r="AG1202" i="5"/>
  <c r="AD1203" i="5"/>
  <c r="AF1203" i="5"/>
  <c r="AG1203" i="5"/>
  <c r="AD1204" i="5"/>
  <c r="AF1204" i="5"/>
  <c r="AG1204" i="5"/>
  <c r="AD1205" i="5"/>
  <c r="AF1205" i="5"/>
  <c r="AG1205" i="5"/>
  <c r="AD1206" i="5"/>
  <c r="AF1206" i="5"/>
  <c r="AG1206" i="5"/>
  <c r="AD1207" i="5"/>
  <c r="AF1207" i="5"/>
  <c r="AG1207" i="5"/>
  <c r="AD1208" i="5"/>
  <c r="AF1208" i="5"/>
  <c r="AG1208" i="5"/>
  <c r="AD1209" i="5"/>
  <c r="AF1209" i="5"/>
  <c r="AG1209" i="5"/>
  <c r="AD1210" i="5"/>
  <c r="AF1210" i="5"/>
  <c r="AG1210" i="5"/>
  <c r="AD1211" i="5"/>
  <c r="AF1211" i="5"/>
  <c r="AG1211" i="5"/>
  <c r="AD1212" i="5"/>
  <c r="AF1212" i="5"/>
  <c r="AG1212" i="5"/>
  <c r="AD1213" i="5"/>
  <c r="AF1213" i="5"/>
  <c r="AG1213" i="5"/>
  <c r="AD1214" i="5"/>
  <c r="AF1214" i="5"/>
  <c r="AG1214" i="5"/>
  <c r="AD1215" i="5"/>
  <c r="AF1215" i="5"/>
  <c r="AG1215" i="5"/>
  <c r="AD1216" i="5"/>
  <c r="AF1216" i="5"/>
  <c r="AG1216" i="5"/>
  <c r="AD1217" i="5"/>
  <c r="AF1217" i="5"/>
  <c r="AG1217" i="5"/>
  <c r="AD1218" i="5"/>
  <c r="AF1218" i="5"/>
  <c r="AG1218" i="5"/>
  <c r="AD1219" i="5"/>
  <c r="AF1219" i="5"/>
  <c r="AG1219" i="5"/>
  <c r="AD1220" i="5"/>
  <c r="AF1220" i="5"/>
  <c r="AG1220" i="5"/>
  <c r="AD1221" i="5"/>
  <c r="AF1221" i="5"/>
  <c r="AG1221" i="5"/>
  <c r="AD1222" i="5"/>
  <c r="AF1222" i="5"/>
  <c r="AG1222" i="5"/>
  <c r="AD1223" i="5"/>
  <c r="AF1223" i="5"/>
  <c r="AG1223" i="5"/>
  <c r="AD1224" i="5"/>
  <c r="AF1224" i="5"/>
  <c r="AG1224" i="5"/>
  <c r="AD1225" i="5"/>
  <c r="AF1225" i="5"/>
  <c r="AG1225" i="5"/>
  <c r="AD1226" i="5"/>
  <c r="AF1226" i="5"/>
  <c r="AG1226" i="5"/>
  <c r="AD1227" i="5"/>
  <c r="AF1227" i="5"/>
  <c r="AG1227" i="5"/>
  <c r="AD1228" i="5"/>
  <c r="AF1228" i="5"/>
  <c r="AG1228" i="5"/>
  <c r="AD1229" i="5"/>
  <c r="AF1229" i="5"/>
  <c r="AG1229" i="5"/>
  <c r="AD1230" i="5"/>
  <c r="AF1230" i="5"/>
  <c r="AG1230" i="5"/>
  <c r="AD1231" i="5"/>
  <c r="AF1231" i="5"/>
  <c r="AG1231" i="5"/>
  <c r="AD1232" i="5"/>
  <c r="AF1232" i="5"/>
  <c r="AG1232" i="5"/>
  <c r="AD1233" i="5"/>
  <c r="AF1233" i="5"/>
  <c r="AG1233" i="5"/>
  <c r="AD1234" i="5"/>
  <c r="AF1234" i="5"/>
  <c r="AG1234" i="5"/>
  <c r="AD1235" i="5"/>
  <c r="AF1235" i="5"/>
  <c r="AG1235" i="5"/>
  <c r="AD1236" i="5"/>
  <c r="AF1236" i="5"/>
  <c r="AG1236" i="5"/>
  <c r="AD1237" i="5"/>
  <c r="AF1237" i="5"/>
  <c r="AG1237" i="5"/>
  <c r="AD1238" i="5"/>
  <c r="AF1238" i="5"/>
  <c r="AG1238" i="5"/>
  <c r="AD1239" i="5"/>
  <c r="AF1239" i="5"/>
  <c r="AG1239" i="5"/>
  <c r="AD1240" i="5"/>
  <c r="AF1240" i="5"/>
  <c r="AG1240" i="5"/>
  <c r="AD1241" i="5"/>
  <c r="AF1241" i="5"/>
  <c r="AG1241" i="5"/>
  <c r="AD1243" i="5"/>
  <c r="AF1243" i="5"/>
  <c r="AG1243" i="5"/>
  <c r="AD1244" i="5"/>
  <c r="AF1244" i="5"/>
  <c r="AG1244" i="5"/>
  <c r="AD1245" i="5"/>
  <c r="AF1245" i="5"/>
  <c r="AG1245" i="5"/>
  <c r="AD1246" i="5"/>
  <c r="AF1246" i="5"/>
  <c r="AG1246" i="5"/>
  <c r="AD1247" i="5"/>
  <c r="AF1247" i="5"/>
  <c r="AG1247" i="5"/>
  <c r="AD1248" i="5"/>
  <c r="AF1248" i="5"/>
  <c r="AG1248" i="5"/>
  <c r="AG1249" i="5"/>
  <c r="AI1242" i="5"/>
  <c r="AJ1242" i="5"/>
  <c r="AK1242" i="5"/>
  <c r="AE1242" i="5"/>
  <c r="AI1243" i="5"/>
  <c r="AJ1243" i="5"/>
  <c r="AK1243" i="5"/>
  <c r="AE1243" i="5"/>
  <c r="AI1244" i="5"/>
  <c r="AJ1244" i="5"/>
  <c r="AK1244" i="5"/>
  <c r="AE1244" i="5"/>
  <c r="AI1245" i="5"/>
  <c r="AJ1245" i="5"/>
  <c r="AK1245" i="5"/>
  <c r="AE1245" i="5"/>
  <c r="AI1246" i="5"/>
  <c r="AJ1246" i="5"/>
  <c r="AK1246" i="5"/>
  <c r="AE1246" i="5"/>
  <c r="AI1247" i="5"/>
  <c r="AJ1247" i="5"/>
  <c r="AK1247" i="5"/>
  <c r="AE1247" i="5"/>
  <c r="AI1248" i="5"/>
  <c r="AJ1248" i="5"/>
  <c r="AK1248" i="5"/>
  <c r="AE1248" i="5"/>
  <c r="AE1249" i="5"/>
  <c r="AD1267" i="5"/>
  <c r="AF1267" i="5"/>
  <c r="AG1267" i="5"/>
  <c r="AD1268" i="5"/>
  <c r="AF1268" i="5"/>
  <c r="AG1268" i="5"/>
  <c r="AD1269" i="5"/>
  <c r="AF1269" i="5"/>
  <c r="AG1269" i="5"/>
  <c r="AD1270" i="5"/>
  <c r="AF1270" i="5"/>
  <c r="AG1270" i="5"/>
  <c r="AD1271" i="5"/>
  <c r="AF1271" i="5"/>
  <c r="AG1271" i="5"/>
  <c r="AD1272" i="5"/>
  <c r="AF1272" i="5"/>
  <c r="AG1272" i="5"/>
  <c r="AD1273" i="5"/>
  <c r="AF1273" i="5"/>
  <c r="AG1273" i="5"/>
  <c r="AG1274" i="5"/>
  <c r="AI1267" i="5"/>
  <c r="AJ1267" i="5"/>
  <c r="AK1267" i="5"/>
  <c r="AE1267" i="5"/>
  <c r="AI1268" i="5"/>
  <c r="AJ1268" i="5"/>
  <c r="AK1268" i="5"/>
  <c r="AE1268" i="5"/>
  <c r="AI1269" i="5"/>
  <c r="AJ1269" i="5"/>
  <c r="AK1269" i="5"/>
  <c r="AE1269" i="5"/>
  <c r="AI1270" i="5"/>
  <c r="AJ1270" i="5"/>
  <c r="AK1270" i="5"/>
  <c r="AE1270" i="5"/>
  <c r="AI1271" i="5"/>
  <c r="AJ1271" i="5"/>
  <c r="AK1271" i="5"/>
  <c r="AE1271" i="5"/>
  <c r="AI1272" i="5"/>
  <c r="AJ1272" i="5"/>
  <c r="AK1272" i="5"/>
  <c r="AE1272" i="5"/>
  <c r="AI1273" i="5"/>
  <c r="AJ1273" i="5"/>
  <c r="AK1273" i="5"/>
  <c r="AE1273" i="5"/>
  <c r="AE1274" i="5"/>
  <c r="AD1294" i="5"/>
  <c r="AF1294" i="5"/>
  <c r="AG1294" i="5"/>
  <c r="AD1292" i="5"/>
  <c r="AF1292" i="5"/>
  <c r="AG1292" i="5"/>
  <c r="AD1293" i="5"/>
  <c r="AF1293" i="5"/>
  <c r="AG1293" i="5"/>
  <c r="AD1295" i="5"/>
  <c r="AF1295" i="5"/>
  <c r="AG1295" i="5"/>
  <c r="AD1296" i="5"/>
  <c r="AF1296" i="5"/>
  <c r="AG1296" i="5"/>
  <c r="AD1297" i="5"/>
  <c r="AF1297" i="5"/>
  <c r="AG1297" i="5"/>
  <c r="AD1298" i="5"/>
  <c r="AF1298" i="5"/>
  <c r="AG1298" i="5"/>
  <c r="AD1299" i="5"/>
  <c r="AF1299" i="5"/>
  <c r="AG1299" i="5"/>
  <c r="AD1300" i="5"/>
  <c r="AF1300" i="5"/>
  <c r="AG1300" i="5"/>
  <c r="AG1301" i="5"/>
  <c r="AI1294" i="5"/>
  <c r="AJ1294" i="5"/>
  <c r="AK1294" i="5"/>
  <c r="AE1294" i="5"/>
  <c r="AI1295" i="5"/>
  <c r="AJ1295" i="5"/>
  <c r="AK1295" i="5"/>
  <c r="AE1295" i="5"/>
  <c r="AI1296" i="5"/>
  <c r="AJ1296" i="5"/>
  <c r="AK1296" i="5"/>
  <c r="AE1296" i="5"/>
  <c r="AI1297" i="5"/>
  <c r="AJ1297" i="5"/>
  <c r="AK1297" i="5"/>
  <c r="AE1297" i="5"/>
  <c r="AI1298" i="5"/>
  <c r="AJ1298" i="5"/>
  <c r="AK1298" i="5"/>
  <c r="AE1298" i="5"/>
  <c r="AI1299" i="5"/>
  <c r="AJ1299" i="5"/>
  <c r="AK1299" i="5"/>
  <c r="AE1299" i="5"/>
  <c r="AI1300" i="5"/>
  <c r="AJ1300" i="5"/>
  <c r="AK1300" i="5"/>
  <c r="AE1300" i="5"/>
  <c r="AE1301" i="5"/>
  <c r="AD1332" i="5"/>
  <c r="AF1332" i="5"/>
  <c r="AG1332" i="5"/>
  <c r="AD1319" i="5"/>
  <c r="AF1319" i="5"/>
  <c r="AG1319" i="5"/>
  <c r="AD1320" i="5"/>
  <c r="AF1320" i="5"/>
  <c r="AG1320" i="5"/>
  <c r="AD1321" i="5"/>
  <c r="AF1321" i="5"/>
  <c r="AG1321" i="5"/>
  <c r="AD1322" i="5"/>
  <c r="AF1322" i="5"/>
  <c r="AG1322" i="5"/>
  <c r="AD1323" i="5"/>
  <c r="AF1323" i="5"/>
  <c r="AG1323" i="5"/>
  <c r="AD1324" i="5"/>
  <c r="AF1324" i="5"/>
  <c r="AG1324" i="5"/>
  <c r="AD1325" i="5"/>
  <c r="AF1325" i="5"/>
  <c r="AG1325" i="5"/>
  <c r="AD1326" i="5"/>
  <c r="AF1326" i="5"/>
  <c r="AG1326" i="5"/>
  <c r="AD1327" i="5"/>
  <c r="AF1327" i="5"/>
  <c r="AG1327" i="5"/>
  <c r="AD1328" i="5"/>
  <c r="AF1328" i="5"/>
  <c r="AG1328" i="5"/>
  <c r="AD1329" i="5"/>
  <c r="AF1329" i="5"/>
  <c r="AG1329" i="5"/>
  <c r="AD1330" i="5"/>
  <c r="AF1330" i="5"/>
  <c r="AG1330" i="5"/>
  <c r="AD1331" i="5"/>
  <c r="AF1331" i="5"/>
  <c r="AG1331" i="5"/>
  <c r="AD1333" i="5"/>
  <c r="AF1333" i="5"/>
  <c r="AG1333" i="5"/>
  <c r="AD1334" i="5"/>
  <c r="AF1334" i="5"/>
  <c r="AG1334" i="5"/>
  <c r="AD1335" i="5"/>
  <c r="AF1335" i="5"/>
  <c r="AG1335" i="5"/>
  <c r="AD1336" i="5"/>
  <c r="AF1336" i="5"/>
  <c r="AG1336" i="5"/>
  <c r="AD1337" i="5"/>
  <c r="AF1337" i="5"/>
  <c r="AG1337" i="5"/>
  <c r="AD1338" i="5"/>
  <c r="AF1338" i="5"/>
  <c r="AG1338" i="5"/>
  <c r="AG1339" i="5"/>
  <c r="AI1332" i="5"/>
  <c r="AJ1332" i="5"/>
  <c r="AK1332" i="5"/>
  <c r="AE1332" i="5"/>
  <c r="AI1333" i="5"/>
  <c r="AJ1333" i="5"/>
  <c r="AK1333" i="5"/>
  <c r="AE1333" i="5"/>
  <c r="AI1334" i="5"/>
  <c r="AJ1334" i="5"/>
  <c r="AK1334" i="5"/>
  <c r="AE1334" i="5"/>
  <c r="AI1335" i="5"/>
  <c r="AJ1335" i="5"/>
  <c r="AK1335" i="5"/>
  <c r="AE1335" i="5"/>
  <c r="AI1336" i="5"/>
  <c r="AJ1336" i="5"/>
  <c r="AK1336" i="5"/>
  <c r="AE1336" i="5"/>
  <c r="AI1337" i="5"/>
  <c r="AJ1337" i="5"/>
  <c r="AK1337" i="5"/>
  <c r="AE1337" i="5"/>
  <c r="AI1338" i="5"/>
  <c r="AJ1338" i="5"/>
  <c r="AK1338" i="5"/>
  <c r="AE1338" i="5"/>
  <c r="AE1339" i="5"/>
  <c r="AD1372" i="5"/>
  <c r="AF1372" i="5"/>
  <c r="AG1372" i="5"/>
  <c r="AD1357" i="5"/>
  <c r="AF1357" i="5"/>
  <c r="AG1357" i="5"/>
  <c r="AD1358" i="5"/>
  <c r="AF1358" i="5"/>
  <c r="AG1358" i="5"/>
  <c r="AD1359" i="5"/>
  <c r="AF1359" i="5"/>
  <c r="AG1359" i="5"/>
  <c r="AD1360" i="5"/>
  <c r="AF1360" i="5"/>
  <c r="AG1360" i="5"/>
  <c r="AD1361" i="5"/>
  <c r="AF1361" i="5"/>
  <c r="AG1361" i="5"/>
  <c r="AD1362" i="5"/>
  <c r="AF1362" i="5"/>
  <c r="AG1362" i="5"/>
  <c r="AD1363" i="5"/>
  <c r="AF1363" i="5"/>
  <c r="AG1363" i="5"/>
  <c r="AD1364" i="5"/>
  <c r="AF1364" i="5"/>
  <c r="AG1364" i="5"/>
  <c r="AD1365" i="5"/>
  <c r="AF1365" i="5"/>
  <c r="AG1365" i="5"/>
  <c r="AD1366" i="5"/>
  <c r="AF1366" i="5"/>
  <c r="AG1366" i="5"/>
  <c r="AD1367" i="5"/>
  <c r="AF1367" i="5"/>
  <c r="AG1367" i="5"/>
  <c r="AD1368" i="5"/>
  <c r="AF1368" i="5"/>
  <c r="AG1368" i="5"/>
  <c r="AD1369" i="5"/>
  <c r="AF1369" i="5"/>
  <c r="AG1369" i="5"/>
  <c r="AD1370" i="5"/>
  <c r="AF1370" i="5"/>
  <c r="AG1370" i="5"/>
  <c r="AD1371" i="5"/>
  <c r="AF1371" i="5"/>
  <c r="AG1371" i="5"/>
  <c r="AD1373" i="5"/>
  <c r="AF1373" i="5"/>
  <c r="AG1373" i="5"/>
  <c r="AD1374" i="5"/>
  <c r="AF1374" i="5"/>
  <c r="AG1374" i="5"/>
  <c r="AD1375" i="5"/>
  <c r="AF1375" i="5"/>
  <c r="AG1375" i="5"/>
  <c r="AD1376" i="5"/>
  <c r="AF1376" i="5"/>
  <c r="AG1376" i="5"/>
  <c r="AD1377" i="5"/>
  <c r="AF1377" i="5"/>
  <c r="AG1377" i="5"/>
  <c r="AD1378" i="5"/>
  <c r="AF1378" i="5"/>
  <c r="AG1378" i="5"/>
  <c r="AG1379" i="5"/>
  <c r="AI1372" i="5"/>
  <c r="AJ1372" i="5"/>
  <c r="AK1372" i="5"/>
  <c r="AE1372" i="5"/>
  <c r="AI1373" i="5"/>
  <c r="AJ1373" i="5"/>
  <c r="AK1373" i="5"/>
  <c r="AE1373" i="5"/>
  <c r="AI1374" i="5"/>
  <c r="AJ1374" i="5"/>
  <c r="AK1374" i="5"/>
  <c r="AE1374" i="5"/>
  <c r="AI1375" i="5"/>
  <c r="AJ1375" i="5"/>
  <c r="AK1375" i="5"/>
  <c r="AE1375" i="5"/>
  <c r="AI1376" i="5"/>
  <c r="AJ1376" i="5"/>
  <c r="AK1376" i="5"/>
  <c r="AE1376" i="5"/>
  <c r="AI1377" i="5"/>
  <c r="AJ1377" i="5"/>
  <c r="AK1377" i="5"/>
  <c r="AE1377" i="5"/>
  <c r="AI1378" i="5"/>
  <c r="AJ1378" i="5"/>
  <c r="AK1378" i="5"/>
  <c r="AE1378" i="5"/>
  <c r="AE1379" i="5"/>
  <c r="AD1403" i="5"/>
  <c r="AF1403" i="5"/>
  <c r="AG1403" i="5"/>
  <c r="AD1397" i="5"/>
  <c r="AF1397" i="5"/>
  <c r="AG1397" i="5"/>
  <c r="AD1398" i="5"/>
  <c r="AF1398" i="5"/>
  <c r="AG1398" i="5"/>
  <c r="AD1399" i="5"/>
  <c r="AF1399" i="5"/>
  <c r="AG1399" i="5"/>
  <c r="AD1400" i="5"/>
  <c r="AF1400" i="5"/>
  <c r="AG1400" i="5"/>
  <c r="AD1401" i="5"/>
  <c r="AF1401" i="5"/>
  <c r="AG1401" i="5"/>
  <c r="AD1402" i="5"/>
  <c r="AF1402" i="5"/>
  <c r="AG1402" i="5"/>
  <c r="AD1404" i="5"/>
  <c r="AF1404" i="5"/>
  <c r="AG1404" i="5"/>
  <c r="AD1405" i="5"/>
  <c r="AF1405" i="5"/>
  <c r="AG1405" i="5"/>
  <c r="AD1406" i="5"/>
  <c r="AF1406" i="5"/>
  <c r="AG1406" i="5"/>
  <c r="AD1407" i="5"/>
  <c r="AF1407" i="5"/>
  <c r="AG1407" i="5"/>
  <c r="AD1408" i="5"/>
  <c r="AF1408" i="5"/>
  <c r="AG1408" i="5"/>
  <c r="AD1409" i="5"/>
  <c r="AF1409" i="5"/>
  <c r="AG1409" i="5"/>
  <c r="AG1410" i="5"/>
  <c r="AI1403" i="5"/>
  <c r="AJ1403" i="5"/>
  <c r="AK1403" i="5"/>
  <c r="AE1403" i="5"/>
  <c r="AI1404" i="5"/>
  <c r="AJ1404" i="5"/>
  <c r="AK1404" i="5"/>
  <c r="AE1404" i="5"/>
  <c r="AI1405" i="5"/>
  <c r="AJ1405" i="5"/>
  <c r="AK1405" i="5"/>
  <c r="AE1405" i="5"/>
  <c r="AI1406" i="5"/>
  <c r="AJ1406" i="5"/>
  <c r="AK1406" i="5"/>
  <c r="AE1406" i="5"/>
  <c r="AI1407" i="5"/>
  <c r="AJ1407" i="5"/>
  <c r="AK1407" i="5"/>
  <c r="AE1407" i="5"/>
  <c r="AI1408" i="5"/>
  <c r="AJ1408" i="5"/>
  <c r="AK1408" i="5"/>
  <c r="AE1408" i="5"/>
  <c r="AI1409" i="5"/>
  <c r="AJ1409" i="5"/>
  <c r="AK1409" i="5"/>
  <c r="AE1409" i="5"/>
  <c r="AE1410" i="5"/>
  <c r="AD1479" i="5"/>
  <c r="AF1479" i="5"/>
  <c r="AG1479" i="5"/>
  <c r="AD1428" i="5"/>
  <c r="AF1428" i="5"/>
  <c r="AG1428" i="5"/>
  <c r="AD1429" i="5"/>
  <c r="AF1429" i="5"/>
  <c r="AG1429" i="5"/>
  <c r="AD1430" i="5"/>
  <c r="AF1430" i="5"/>
  <c r="AG1430" i="5"/>
  <c r="AD1431" i="5"/>
  <c r="AF1431" i="5"/>
  <c r="AG1431" i="5"/>
  <c r="AD1432" i="5"/>
  <c r="AF1432" i="5"/>
  <c r="AG1432" i="5"/>
  <c r="AD1433" i="5"/>
  <c r="AF1433" i="5"/>
  <c r="AG1433" i="5"/>
  <c r="AD1434" i="5"/>
  <c r="AF1434" i="5"/>
  <c r="AG1434" i="5"/>
  <c r="AD1435" i="5"/>
  <c r="AF1435" i="5"/>
  <c r="AG1435" i="5"/>
  <c r="AD1436" i="5"/>
  <c r="AF1436" i="5"/>
  <c r="AG1436" i="5"/>
  <c r="AD1437" i="5"/>
  <c r="AF1437" i="5"/>
  <c r="AG1437" i="5"/>
  <c r="AD1438" i="5"/>
  <c r="AF1438" i="5"/>
  <c r="AG1438" i="5"/>
  <c r="AD1439" i="5"/>
  <c r="AF1439" i="5"/>
  <c r="AG1439" i="5"/>
  <c r="AD1440" i="5"/>
  <c r="AF1440" i="5"/>
  <c r="AG1440" i="5"/>
  <c r="AD1441" i="5"/>
  <c r="AF1441" i="5"/>
  <c r="AG1441" i="5"/>
  <c r="AD1442" i="5"/>
  <c r="AF1442" i="5"/>
  <c r="AG1442" i="5"/>
  <c r="AD1443" i="5"/>
  <c r="AF1443" i="5"/>
  <c r="AG1443" i="5"/>
  <c r="AD1444" i="5"/>
  <c r="AF1444" i="5"/>
  <c r="AG1444" i="5"/>
  <c r="AD1445" i="5"/>
  <c r="AF1445" i="5"/>
  <c r="AG1445" i="5"/>
  <c r="AD1446" i="5"/>
  <c r="AF1446" i="5"/>
  <c r="AG1446" i="5"/>
  <c r="AD1447" i="5"/>
  <c r="AF1447" i="5"/>
  <c r="AG1447" i="5"/>
  <c r="AD1448" i="5"/>
  <c r="AF1448" i="5"/>
  <c r="AG1448" i="5"/>
  <c r="AD1449" i="5"/>
  <c r="AF1449" i="5"/>
  <c r="AG1449" i="5"/>
  <c r="AD1450" i="5"/>
  <c r="AF1450" i="5"/>
  <c r="AG1450" i="5"/>
  <c r="AD1451" i="5"/>
  <c r="AF1451" i="5"/>
  <c r="AG1451" i="5"/>
  <c r="AD1452" i="5"/>
  <c r="AF1452" i="5"/>
  <c r="AG1452" i="5"/>
  <c r="AD1453" i="5"/>
  <c r="AF1453" i="5"/>
  <c r="AG1453" i="5"/>
  <c r="AD1454" i="5"/>
  <c r="AF1454" i="5"/>
  <c r="AG1454" i="5"/>
  <c r="AD1455" i="5"/>
  <c r="AF1455" i="5"/>
  <c r="AG1455" i="5"/>
  <c r="AD1456" i="5"/>
  <c r="AF1456" i="5"/>
  <c r="AG1456" i="5"/>
  <c r="AD1457" i="5"/>
  <c r="AF1457" i="5"/>
  <c r="AG1457" i="5"/>
  <c r="AD1458" i="5"/>
  <c r="AF1458" i="5"/>
  <c r="AG1458" i="5"/>
  <c r="AD1459" i="5"/>
  <c r="AF1459" i="5"/>
  <c r="AG1459" i="5"/>
  <c r="AD1460" i="5"/>
  <c r="AF1460" i="5"/>
  <c r="AG1460" i="5"/>
  <c r="AD1461" i="5"/>
  <c r="AF1461" i="5"/>
  <c r="AG1461" i="5"/>
  <c r="AD1462" i="5"/>
  <c r="AF1462" i="5"/>
  <c r="AG1462" i="5"/>
  <c r="AD1463" i="5"/>
  <c r="AF1463" i="5"/>
  <c r="AG1463" i="5"/>
  <c r="AD1464" i="5"/>
  <c r="AF1464" i="5"/>
  <c r="AG1464" i="5"/>
  <c r="AD1465" i="5"/>
  <c r="AF1465" i="5"/>
  <c r="AG1465" i="5"/>
  <c r="AD1466" i="5"/>
  <c r="AF1466" i="5"/>
  <c r="AG1466" i="5"/>
  <c r="AD1467" i="5"/>
  <c r="AF1467" i="5"/>
  <c r="AG1467" i="5"/>
  <c r="AD1468" i="5"/>
  <c r="AF1468" i="5"/>
  <c r="AG1468" i="5"/>
  <c r="AD1469" i="5"/>
  <c r="AF1469" i="5"/>
  <c r="AG1469" i="5"/>
  <c r="AD1470" i="5"/>
  <c r="AF1470" i="5"/>
  <c r="AG1470" i="5"/>
  <c r="AD1471" i="5"/>
  <c r="AF1471" i="5"/>
  <c r="AG1471" i="5"/>
  <c r="AD1472" i="5"/>
  <c r="AF1472" i="5"/>
  <c r="AG1472" i="5"/>
  <c r="AD1473" i="5"/>
  <c r="AF1473" i="5"/>
  <c r="AG1473" i="5"/>
  <c r="AD1474" i="5"/>
  <c r="AF1474" i="5"/>
  <c r="AG1474" i="5"/>
  <c r="AD1475" i="5"/>
  <c r="AF1475" i="5"/>
  <c r="AG1475" i="5"/>
  <c r="AD1476" i="5"/>
  <c r="AF1476" i="5"/>
  <c r="AG1476" i="5"/>
  <c r="AD1477" i="5"/>
  <c r="AF1477" i="5"/>
  <c r="AG1477" i="5"/>
  <c r="AD1478" i="5"/>
  <c r="AF1478" i="5"/>
  <c r="AG1478" i="5"/>
  <c r="AD1480" i="5"/>
  <c r="AF1480" i="5"/>
  <c r="AG1480" i="5"/>
  <c r="AD1481" i="5"/>
  <c r="AF1481" i="5"/>
  <c r="AG1481" i="5"/>
  <c r="AD1482" i="5"/>
  <c r="AF1482" i="5"/>
  <c r="AG1482" i="5"/>
  <c r="AD1483" i="5"/>
  <c r="AF1483" i="5"/>
  <c r="AG1483" i="5"/>
  <c r="AD1484" i="5"/>
  <c r="AF1484" i="5"/>
  <c r="AG1484" i="5"/>
  <c r="AD1485" i="5"/>
  <c r="AF1485" i="5"/>
  <c r="AG1485" i="5"/>
  <c r="AG1486" i="5"/>
  <c r="AI1479" i="5"/>
  <c r="AJ1479" i="5"/>
  <c r="AK1479" i="5"/>
  <c r="AE1479" i="5"/>
  <c r="AI1480" i="5"/>
  <c r="AJ1480" i="5"/>
  <c r="AK1480" i="5"/>
  <c r="AE1480" i="5"/>
  <c r="AI1481" i="5"/>
  <c r="AJ1481" i="5"/>
  <c r="AK1481" i="5"/>
  <c r="AE1481" i="5"/>
  <c r="AI1482" i="5"/>
  <c r="AJ1482" i="5"/>
  <c r="AK1482" i="5"/>
  <c r="AE1482" i="5"/>
  <c r="AI1483" i="5"/>
  <c r="AJ1483" i="5"/>
  <c r="AK1483" i="5"/>
  <c r="AE1483" i="5"/>
  <c r="AI1484" i="5"/>
  <c r="AJ1484" i="5"/>
  <c r="AK1484" i="5"/>
  <c r="AE1484" i="5"/>
  <c r="AI1485" i="5"/>
  <c r="AJ1485" i="5"/>
  <c r="AK1485" i="5"/>
  <c r="AE1485" i="5"/>
  <c r="AE1486" i="5"/>
  <c r="AD1559" i="5"/>
  <c r="AF1559" i="5"/>
  <c r="AG1559" i="5"/>
  <c r="AD1504" i="5"/>
  <c r="AF1504" i="5"/>
  <c r="AG1504" i="5"/>
  <c r="AD1505" i="5"/>
  <c r="AF1505" i="5"/>
  <c r="AG1505" i="5"/>
  <c r="AD1506" i="5"/>
  <c r="AF1506" i="5"/>
  <c r="AG1506" i="5"/>
  <c r="AD1507" i="5"/>
  <c r="AF1507" i="5"/>
  <c r="AG1507" i="5"/>
  <c r="AD1508" i="5"/>
  <c r="AF1508" i="5"/>
  <c r="AG1508" i="5"/>
  <c r="AD1509" i="5"/>
  <c r="AF1509" i="5"/>
  <c r="AG1509" i="5"/>
  <c r="AD1510" i="5"/>
  <c r="AF1510" i="5"/>
  <c r="AG1510" i="5"/>
  <c r="AD1511" i="5"/>
  <c r="AF1511" i="5"/>
  <c r="AG1511" i="5"/>
  <c r="AD1512" i="5"/>
  <c r="AF1512" i="5"/>
  <c r="AG1512" i="5"/>
  <c r="AD1513" i="5"/>
  <c r="AF1513" i="5"/>
  <c r="AG1513" i="5"/>
  <c r="AD1514" i="5"/>
  <c r="AF1514" i="5"/>
  <c r="AG1514" i="5"/>
  <c r="AD1515" i="5"/>
  <c r="AF1515" i="5"/>
  <c r="AG1515" i="5"/>
  <c r="AD1516" i="5"/>
  <c r="AF1516" i="5"/>
  <c r="AG1516" i="5"/>
  <c r="AD1517" i="5"/>
  <c r="AF1517" i="5"/>
  <c r="AG1517" i="5"/>
  <c r="AD1518" i="5"/>
  <c r="AF1518" i="5"/>
  <c r="AG1518" i="5"/>
  <c r="AD1519" i="5"/>
  <c r="AF1519" i="5"/>
  <c r="AG1519" i="5"/>
  <c r="AD1520" i="5"/>
  <c r="AF1520" i="5"/>
  <c r="AG1520" i="5"/>
  <c r="AD1521" i="5"/>
  <c r="AF1521" i="5"/>
  <c r="AG1521" i="5"/>
  <c r="AD1522" i="5"/>
  <c r="AF1522" i="5"/>
  <c r="AG1522" i="5"/>
  <c r="AD1523" i="5"/>
  <c r="AF1523" i="5"/>
  <c r="AG1523" i="5"/>
  <c r="AD1524" i="5"/>
  <c r="AF1524" i="5"/>
  <c r="AG1524" i="5"/>
  <c r="AD1525" i="5"/>
  <c r="AF1525" i="5"/>
  <c r="AG1525" i="5"/>
  <c r="AD1526" i="5"/>
  <c r="AF1526" i="5"/>
  <c r="AG1526" i="5"/>
  <c r="AD1527" i="5"/>
  <c r="AF1527" i="5"/>
  <c r="AG1527" i="5"/>
  <c r="AD1528" i="5"/>
  <c r="AF1528" i="5"/>
  <c r="AG1528" i="5"/>
  <c r="AD1529" i="5"/>
  <c r="AF1529" i="5"/>
  <c r="AG1529" i="5"/>
  <c r="AD1530" i="5"/>
  <c r="AF1530" i="5"/>
  <c r="AG1530" i="5"/>
  <c r="AD1531" i="5"/>
  <c r="AF1531" i="5"/>
  <c r="AG1531" i="5"/>
  <c r="AD1532" i="5"/>
  <c r="AF1532" i="5"/>
  <c r="AG1532" i="5"/>
  <c r="AD1533" i="5"/>
  <c r="AF1533" i="5"/>
  <c r="AG1533" i="5"/>
  <c r="AD1534" i="5"/>
  <c r="AF1534" i="5"/>
  <c r="AG1534" i="5"/>
  <c r="AD1535" i="5"/>
  <c r="AF1535" i="5"/>
  <c r="AG1535" i="5"/>
  <c r="AD1536" i="5"/>
  <c r="AF1536" i="5"/>
  <c r="AG1536" i="5"/>
  <c r="AD1537" i="5"/>
  <c r="AF1537" i="5"/>
  <c r="AG1537" i="5"/>
  <c r="AD1538" i="5"/>
  <c r="AF1538" i="5"/>
  <c r="AG1538" i="5"/>
  <c r="AD1539" i="5"/>
  <c r="AF1539" i="5"/>
  <c r="AG1539" i="5"/>
  <c r="AD1540" i="5"/>
  <c r="AF1540" i="5"/>
  <c r="AG1540" i="5"/>
  <c r="AD1541" i="5"/>
  <c r="AF1541" i="5"/>
  <c r="AG1541" i="5"/>
  <c r="AD1542" i="5"/>
  <c r="AF1542" i="5"/>
  <c r="AG1542" i="5"/>
  <c r="AD1543" i="5"/>
  <c r="AF1543" i="5"/>
  <c r="AG1543" i="5"/>
  <c r="AD1544" i="5"/>
  <c r="AF1544" i="5"/>
  <c r="AG1544" i="5"/>
  <c r="AD1545" i="5"/>
  <c r="AF1545" i="5"/>
  <c r="AG1545" i="5"/>
  <c r="AD1546" i="5"/>
  <c r="AF1546" i="5"/>
  <c r="AG1546" i="5"/>
  <c r="AD1547" i="5"/>
  <c r="AF1547" i="5"/>
  <c r="AG1547" i="5"/>
  <c r="AD1548" i="5"/>
  <c r="AF1548" i="5"/>
  <c r="AG1548" i="5"/>
  <c r="AD1549" i="5"/>
  <c r="AF1549" i="5"/>
  <c r="AG1549" i="5"/>
  <c r="AD1550" i="5"/>
  <c r="AF1550" i="5"/>
  <c r="AG1550" i="5"/>
  <c r="AD1551" i="5"/>
  <c r="AF1551" i="5"/>
  <c r="AG1551" i="5"/>
  <c r="AD1552" i="5"/>
  <c r="AF1552" i="5"/>
  <c r="AG1552" i="5"/>
  <c r="AD1553" i="5"/>
  <c r="AF1553" i="5"/>
  <c r="AG1553" i="5"/>
  <c r="AD1554" i="5"/>
  <c r="AF1554" i="5"/>
  <c r="AG1554" i="5"/>
  <c r="AD1555" i="5"/>
  <c r="AF1555" i="5"/>
  <c r="AG1555" i="5"/>
  <c r="AD1556" i="5"/>
  <c r="AF1556" i="5"/>
  <c r="AG1556" i="5"/>
  <c r="AD1557" i="5"/>
  <c r="AF1557" i="5"/>
  <c r="AG1557" i="5"/>
  <c r="AD1558" i="5"/>
  <c r="AF1558" i="5"/>
  <c r="AG1558" i="5"/>
  <c r="AD1560" i="5"/>
  <c r="AF1560" i="5"/>
  <c r="AG1560" i="5"/>
  <c r="AD1561" i="5"/>
  <c r="AF1561" i="5"/>
  <c r="AG1561" i="5"/>
  <c r="AD1562" i="5"/>
  <c r="AF1562" i="5"/>
  <c r="AG1562" i="5"/>
  <c r="AD1563" i="5"/>
  <c r="AF1563" i="5"/>
  <c r="AG1563" i="5"/>
  <c r="AD1564" i="5"/>
  <c r="AF1564" i="5"/>
  <c r="AG1564" i="5"/>
  <c r="AD1565" i="5"/>
  <c r="AF1565" i="5"/>
  <c r="AG1565" i="5"/>
  <c r="AG1566" i="5"/>
  <c r="AI1559" i="5"/>
  <c r="AJ1559" i="5"/>
  <c r="AK1559" i="5"/>
  <c r="AE1559" i="5"/>
  <c r="AI1560" i="5"/>
  <c r="AJ1560" i="5"/>
  <c r="AK1560" i="5"/>
  <c r="AE1560" i="5"/>
  <c r="AI1561" i="5"/>
  <c r="AJ1561" i="5"/>
  <c r="AK1561" i="5"/>
  <c r="AE1561" i="5"/>
  <c r="AI1562" i="5"/>
  <c r="AJ1562" i="5"/>
  <c r="AK1562" i="5"/>
  <c r="AE1562" i="5"/>
  <c r="AI1563" i="5"/>
  <c r="AJ1563" i="5"/>
  <c r="AK1563" i="5"/>
  <c r="AE1563" i="5"/>
  <c r="AI1564" i="5"/>
  <c r="AJ1564" i="5"/>
  <c r="AK1564" i="5"/>
  <c r="AE1564" i="5"/>
  <c r="AI1565" i="5"/>
  <c r="AJ1565" i="5"/>
  <c r="AK1565" i="5"/>
  <c r="AE1565" i="5"/>
  <c r="AE1566" i="5"/>
  <c r="AD1588" i="5"/>
  <c r="AF1588" i="5"/>
  <c r="AG1588" i="5"/>
  <c r="AD1584" i="5"/>
  <c r="AF1584" i="5"/>
  <c r="AG1584" i="5"/>
  <c r="AD1585" i="5"/>
  <c r="AF1585" i="5"/>
  <c r="AG1585" i="5"/>
  <c r="AD1586" i="5"/>
  <c r="AF1586" i="5"/>
  <c r="AG1586" i="5"/>
  <c r="AD1587" i="5"/>
  <c r="AF1587" i="5"/>
  <c r="AG1587" i="5"/>
  <c r="AD1589" i="5"/>
  <c r="AF1589" i="5"/>
  <c r="AG1589" i="5"/>
  <c r="AD1590" i="5"/>
  <c r="AF1590" i="5"/>
  <c r="AG1590" i="5"/>
  <c r="AD1591" i="5"/>
  <c r="AF1591" i="5"/>
  <c r="AG1591" i="5"/>
  <c r="AD1592" i="5"/>
  <c r="AF1592" i="5"/>
  <c r="AG1592" i="5"/>
  <c r="AD1593" i="5"/>
  <c r="AF1593" i="5"/>
  <c r="AG1593" i="5"/>
  <c r="AD1594" i="5"/>
  <c r="AF1594" i="5"/>
  <c r="AG1594" i="5"/>
  <c r="AG1595" i="5"/>
  <c r="AI1588" i="5"/>
  <c r="AJ1588" i="5"/>
  <c r="AK1588" i="5"/>
  <c r="AE1588" i="5"/>
  <c r="AI1589" i="5"/>
  <c r="AJ1589" i="5"/>
  <c r="AK1589" i="5"/>
  <c r="AE1589" i="5"/>
  <c r="AI1590" i="5"/>
  <c r="AJ1590" i="5"/>
  <c r="AK1590" i="5"/>
  <c r="AE1590" i="5"/>
  <c r="AI1591" i="5"/>
  <c r="AJ1591" i="5"/>
  <c r="AK1591" i="5"/>
  <c r="AE1591" i="5"/>
  <c r="AI1592" i="5"/>
  <c r="AJ1592" i="5"/>
  <c r="AK1592" i="5"/>
  <c r="AE1592" i="5"/>
  <c r="AI1593" i="5"/>
  <c r="AJ1593" i="5"/>
  <c r="AK1593" i="5"/>
  <c r="AE1593" i="5"/>
  <c r="AI1594" i="5"/>
  <c r="AJ1594" i="5"/>
  <c r="AK1594" i="5"/>
  <c r="AE1594" i="5"/>
  <c r="AE1595" i="5"/>
  <c r="AD1658" i="5"/>
  <c r="AF1658" i="5"/>
  <c r="AG1658" i="5"/>
  <c r="AD1640" i="5"/>
  <c r="AF1640" i="5"/>
  <c r="AG1640" i="5"/>
  <c r="AD1641" i="5"/>
  <c r="AF1641" i="5"/>
  <c r="AG1641" i="5"/>
  <c r="AD1642" i="5"/>
  <c r="AF1642" i="5"/>
  <c r="AG1642" i="5"/>
  <c r="AD1643" i="5"/>
  <c r="AF1643" i="5"/>
  <c r="AG1643" i="5"/>
  <c r="AD1644" i="5"/>
  <c r="AF1644" i="5"/>
  <c r="AG1644" i="5"/>
  <c r="AD1645" i="5"/>
  <c r="AF1645" i="5"/>
  <c r="AG1645" i="5"/>
  <c r="AD1646" i="5"/>
  <c r="AF1646" i="5"/>
  <c r="AG1646" i="5"/>
  <c r="AD1647" i="5"/>
  <c r="AF1647" i="5"/>
  <c r="AG1647" i="5"/>
  <c r="AD1648" i="5"/>
  <c r="AF1648" i="5"/>
  <c r="AG1648" i="5"/>
  <c r="AD1649" i="5"/>
  <c r="AF1649" i="5"/>
  <c r="AG1649" i="5"/>
  <c r="AD1650" i="5"/>
  <c r="AF1650" i="5"/>
  <c r="AG1650" i="5"/>
  <c r="AD1651" i="5"/>
  <c r="AF1651" i="5"/>
  <c r="AG1651" i="5"/>
  <c r="AD1652" i="5"/>
  <c r="AF1652" i="5"/>
  <c r="AG1652" i="5"/>
  <c r="AD1653" i="5"/>
  <c r="AF1653" i="5"/>
  <c r="AG1653" i="5"/>
  <c r="AD1654" i="5"/>
  <c r="AF1654" i="5"/>
  <c r="AG1654" i="5"/>
  <c r="AD1655" i="5"/>
  <c r="AF1655" i="5"/>
  <c r="AG1655" i="5"/>
  <c r="AD1656" i="5"/>
  <c r="AF1656" i="5"/>
  <c r="AG1656" i="5"/>
  <c r="AD1657" i="5"/>
  <c r="AF1657" i="5"/>
  <c r="AG1657" i="5"/>
  <c r="AD1659" i="5"/>
  <c r="AF1659" i="5"/>
  <c r="AG1659" i="5"/>
  <c r="AD1660" i="5"/>
  <c r="AF1660" i="5"/>
  <c r="AG1660" i="5"/>
  <c r="AD1661" i="5"/>
  <c r="AF1661" i="5"/>
  <c r="AG1661" i="5"/>
  <c r="AD1662" i="5"/>
  <c r="AF1662" i="5"/>
  <c r="AG1662" i="5"/>
  <c r="AD1663" i="5"/>
  <c r="AF1663" i="5"/>
  <c r="AG1663" i="5"/>
  <c r="AD1664" i="5"/>
  <c r="AF1664" i="5"/>
  <c r="AG1664" i="5"/>
  <c r="AG1665" i="5"/>
  <c r="AI1658" i="5"/>
  <c r="AJ1658" i="5"/>
  <c r="AK1658" i="5"/>
  <c r="AE1658" i="5"/>
  <c r="AI1659" i="5"/>
  <c r="AJ1659" i="5"/>
  <c r="AK1659" i="5"/>
  <c r="AE1659" i="5"/>
  <c r="AI1660" i="5"/>
  <c r="AJ1660" i="5"/>
  <c r="AK1660" i="5"/>
  <c r="AE1660" i="5"/>
  <c r="AI1661" i="5"/>
  <c r="AJ1661" i="5"/>
  <c r="AK1661" i="5"/>
  <c r="AE1661" i="5"/>
  <c r="AI1662" i="5"/>
  <c r="AJ1662" i="5"/>
  <c r="AK1662" i="5"/>
  <c r="AE1662" i="5"/>
  <c r="AI1663" i="5"/>
  <c r="AJ1663" i="5"/>
  <c r="AK1663" i="5"/>
  <c r="AE1663" i="5"/>
  <c r="AI1664" i="5"/>
  <c r="AJ1664" i="5"/>
  <c r="AK1664" i="5"/>
  <c r="AE1664" i="5"/>
  <c r="AE1665" i="5"/>
  <c r="AD1724" i="5"/>
  <c r="AF1724" i="5"/>
  <c r="AG1724" i="5"/>
  <c r="AE1724" i="5"/>
  <c r="AD1725" i="5"/>
  <c r="AF1725" i="5"/>
  <c r="AG1725" i="5"/>
  <c r="AE1725" i="5"/>
  <c r="AD1726" i="5"/>
  <c r="AF1726" i="5"/>
  <c r="AG1726" i="5"/>
  <c r="AE1726" i="5"/>
  <c r="AD1727" i="5"/>
  <c r="AF1727" i="5"/>
  <c r="AG1727" i="5"/>
  <c r="AE1727" i="5"/>
  <c r="AD1728" i="5"/>
  <c r="AF1728" i="5"/>
  <c r="AG1728" i="5"/>
  <c r="AE1728" i="5"/>
  <c r="AD1729" i="5"/>
  <c r="AF1729" i="5"/>
  <c r="AG1729" i="5"/>
  <c r="AE1729" i="5"/>
  <c r="AD1730" i="5"/>
  <c r="AF1730" i="5"/>
  <c r="AG1730" i="5"/>
  <c r="AE1730" i="5"/>
  <c r="AE1731" i="5"/>
  <c r="AD1749" i="5"/>
  <c r="AF1749" i="5"/>
  <c r="AG1749" i="5"/>
  <c r="AE1749" i="5"/>
  <c r="AD1750" i="5"/>
  <c r="AF1750" i="5"/>
  <c r="AG1750" i="5"/>
  <c r="AE1750" i="5"/>
  <c r="AD1751" i="5"/>
  <c r="AF1751" i="5"/>
  <c r="AG1751" i="5"/>
  <c r="AE1751" i="5"/>
  <c r="AD1752" i="5"/>
  <c r="AF1752" i="5"/>
  <c r="AG1752" i="5"/>
  <c r="AE1752" i="5"/>
  <c r="AD1753" i="5"/>
  <c r="AF1753" i="5"/>
  <c r="AG1753" i="5"/>
  <c r="AE1753" i="5"/>
  <c r="AD1754" i="5"/>
  <c r="AF1754" i="5"/>
  <c r="AG1754" i="5"/>
  <c r="AE1754" i="5"/>
  <c r="AD1755" i="5"/>
  <c r="AF1755" i="5"/>
  <c r="AG1755" i="5"/>
  <c r="AE1755" i="5"/>
  <c r="AE1756" i="5"/>
  <c r="AD1805" i="5"/>
  <c r="AF1805" i="5"/>
  <c r="AG1805" i="5"/>
  <c r="AD1774" i="5"/>
  <c r="AF1774" i="5"/>
  <c r="AG1774" i="5"/>
  <c r="AD1775" i="5"/>
  <c r="AF1775" i="5"/>
  <c r="AG1775" i="5"/>
  <c r="AD1776" i="5"/>
  <c r="AF1776" i="5"/>
  <c r="AG1776" i="5"/>
  <c r="AD1777" i="5"/>
  <c r="AF1777" i="5"/>
  <c r="AG1777" i="5"/>
  <c r="AD1778" i="5"/>
  <c r="AF1778" i="5"/>
  <c r="AG1778" i="5"/>
  <c r="AD1779" i="5"/>
  <c r="AF1779" i="5"/>
  <c r="AG1779" i="5"/>
  <c r="AD1780" i="5"/>
  <c r="AF1780" i="5"/>
  <c r="AG1780" i="5"/>
  <c r="AD1781" i="5"/>
  <c r="AF1781" i="5"/>
  <c r="AG1781" i="5"/>
  <c r="AD1782" i="5"/>
  <c r="AF1782" i="5"/>
  <c r="AG1782" i="5"/>
  <c r="AD1783" i="5"/>
  <c r="AF1783" i="5"/>
  <c r="AG1783" i="5"/>
  <c r="AD1784" i="5"/>
  <c r="AF1784" i="5"/>
  <c r="AG1784" i="5"/>
  <c r="AD1785" i="5"/>
  <c r="AF1785" i="5"/>
  <c r="AG1785" i="5"/>
  <c r="AD1786" i="5"/>
  <c r="AF1786" i="5"/>
  <c r="AG1786" i="5"/>
  <c r="AD1787" i="5"/>
  <c r="AF1787" i="5"/>
  <c r="AG1787" i="5"/>
  <c r="AD1788" i="5"/>
  <c r="AF1788" i="5"/>
  <c r="AG1788" i="5"/>
  <c r="AD1789" i="5"/>
  <c r="AF1789" i="5"/>
  <c r="AG1789" i="5"/>
  <c r="AD1790" i="5"/>
  <c r="AF1790" i="5"/>
  <c r="AG1790" i="5"/>
  <c r="AD1791" i="5"/>
  <c r="AF1791" i="5"/>
  <c r="AG1791" i="5"/>
  <c r="AD1792" i="5"/>
  <c r="AF1792" i="5"/>
  <c r="AG1792" i="5"/>
  <c r="AD1793" i="5"/>
  <c r="AF1793" i="5"/>
  <c r="AG1793" i="5"/>
  <c r="AD1794" i="5"/>
  <c r="AF1794" i="5"/>
  <c r="AG1794" i="5"/>
  <c r="AD1795" i="5"/>
  <c r="AF1795" i="5"/>
  <c r="AG1795" i="5"/>
  <c r="AD1796" i="5"/>
  <c r="AF1796" i="5"/>
  <c r="AG1796" i="5"/>
  <c r="AD1797" i="5"/>
  <c r="AF1797" i="5"/>
  <c r="AG1797" i="5"/>
  <c r="AD1798" i="5"/>
  <c r="AF1798" i="5"/>
  <c r="AG1798" i="5"/>
  <c r="AD1799" i="5"/>
  <c r="AF1799" i="5"/>
  <c r="AG1799" i="5"/>
  <c r="AD1800" i="5"/>
  <c r="AF1800" i="5"/>
  <c r="AG1800" i="5"/>
  <c r="AD1801" i="5"/>
  <c r="AF1801" i="5"/>
  <c r="AG1801" i="5"/>
  <c r="AD1802" i="5"/>
  <c r="AF1802" i="5"/>
  <c r="AG1802" i="5"/>
  <c r="AD1803" i="5"/>
  <c r="AF1803" i="5"/>
  <c r="AG1803" i="5"/>
  <c r="AD1804" i="5"/>
  <c r="AF1804" i="5"/>
  <c r="AG1804" i="5"/>
  <c r="AD1806" i="5"/>
  <c r="AF1806" i="5"/>
  <c r="AG1806" i="5"/>
  <c r="AD1807" i="5"/>
  <c r="AF1807" i="5"/>
  <c r="AG1807" i="5"/>
  <c r="AD1808" i="5"/>
  <c r="AF1808" i="5"/>
  <c r="AG1808" i="5"/>
  <c r="AD1809" i="5"/>
  <c r="AF1809" i="5"/>
  <c r="AG1809" i="5"/>
  <c r="AD1810" i="5"/>
  <c r="AF1810" i="5"/>
  <c r="AG1810" i="5"/>
  <c r="AD1811" i="5"/>
  <c r="AF1811" i="5"/>
  <c r="AG1811" i="5"/>
  <c r="AG1812" i="5"/>
  <c r="AI1805" i="5"/>
  <c r="AJ1805" i="5"/>
  <c r="AK1805" i="5"/>
  <c r="AE1805" i="5"/>
  <c r="AI1806" i="5"/>
  <c r="AJ1806" i="5"/>
  <c r="AK1806" i="5"/>
  <c r="AE1806" i="5"/>
  <c r="AI1807" i="5"/>
  <c r="AJ1807" i="5"/>
  <c r="AK1807" i="5"/>
  <c r="AE1807" i="5"/>
  <c r="AI1808" i="5"/>
  <c r="AJ1808" i="5"/>
  <c r="AK1808" i="5"/>
  <c r="AE1808" i="5"/>
  <c r="AI1809" i="5"/>
  <c r="AJ1809" i="5"/>
  <c r="AK1809" i="5"/>
  <c r="AE1809" i="5"/>
  <c r="AI1810" i="5"/>
  <c r="AJ1810" i="5"/>
  <c r="AK1810" i="5"/>
  <c r="AE1810" i="5"/>
  <c r="AI1811" i="5"/>
  <c r="AJ1811" i="5"/>
  <c r="AK1811" i="5"/>
  <c r="AE1811" i="5"/>
  <c r="AE1812" i="5"/>
  <c r="AD1833" i="5"/>
  <c r="AF1833" i="5"/>
  <c r="AG1833" i="5"/>
  <c r="AD1830" i="5"/>
  <c r="AF1830" i="5"/>
  <c r="AG1830" i="5"/>
  <c r="AD1831" i="5"/>
  <c r="AF1831" i="5"/>
  <c r="AG1831" i="5"/>
  <c r="AD1832" i="5"/>
  <c r="AF1832" i="5"/>
  <c r="AG1832" i="5"/>
  <c r="AD1834" i="5"/>
  <c r="AF1834" i="5"/>
  <c r="AG1834" i="5"/>
  <c r="AD1835" i="5"/>
  <c r="AF1835" i="5"/>
  <c r="AG1835" i="5"/>
  <c r="AD1836" i="5"/>
  <c r="AF1836" i="5"/>
  <c r="AG1836" i="5"/>
  <c r="AD1837" i="5"/>
  <c r="AF1837" i="5"/>
  <c r="AG1837" i="5"/>
  <c r="AD1838" i="5"/>
  <c r="AF1838" i="5"/>
  <c r="AG1838" i="5"/>
  <c r="AD1839" i="5"/>
  <c r="AF1839" i="5"/>
  <c r="AG1839" i="5"/>
  <c r="AG1840" i="5"/>
  <c r="AI1833" i="5"/>
  <c r="AJ1833" i="5"/>
  <c r="AK1833" i="5"/>
  <c r="AE1833" i="5"/>
  <c r="AI1834" i="5"/>
  <c r="AJ1834" i="5"/>
  <c r="AK1834" i="5"/>
  <c r="AE1834" i="5"/>
  <c r="AI1835" i="5"/>
  <c r="AJ1835" i="5"/>
  <c r="AK1835" i="5"/>
  <c r="AE1835" i="5"/>
  <c r="AI1836" i="5"/>
  <c r="AJ1836" i="5"/>
  <c r="AK1836" i="5"/>
  <c r="AE1836" i="5"/>
  <c r="AI1837" i="5"/>
  <c r="AJ1837" i="5"/>
  <c r="AK1837" i="5"/>
  <c r="AE1837" i="5"/>
  <c r="AI1838" i="5"/>
  <c r="AJ1838" i="5"/>
  <c r="AK1838" i="5"/>
  <c r="AE1838" i="5"/>
  <c r="AI1839" i="5"/>
  <c r="AJ1839" i="5"/>
  <c r="AK1839" i="5"/>
  <c r="AE1839" i="5"/>
  <c r="AE1840" i="5"/>
  <c r="AD1866" i="5"/>
  <c r="AF1866" i="5"/>
  <c r="AG1866" i="5"/>
  <c r="AD1858" i="5"/>
  <c r="AF1858" i="5"/>
  <c r="AG1858" i="5"/>
  <c r="AD1859" i="5"/>
  <c r="AF1859" i="5"/>
  <c r="AG1859" i="5"/>
  <c r="AD1860" i="5"/>
  <c r="AF1860" i="5"/>
  <c r="AG1860" i="5"/>
  <c r="AD1861" i="5"/>
  <c r="AF1861" i="5"/>
  <c r="AG1861" i="5"/>
  <c r="AD1862" i="5"/>
  <c r="AF1862" i="5"/>
  <c r="AG1862" i="5"/>
  <c r="AD1863" i="5"/>
  <c r="AF1863" i="5"/>
  <c r="AG1863" i="5"/>
  <c r="AD1864" i="5"/>
  <c r="AF1864" i="5"/>
  <c r="AG1864" i="5"/>
  <c r="AD1865" i="5"/>
  <c r="AF1865" i="5"/>
  <c r="AG1865" i="5"/>
  <c r="AD1867" i="5"/>
  <c r="AF1867" i="5"/>
  <c r="AG1867" i="5"/>
  <c r="AD1868" i="5"/>
  <c r="AF1868" i="5"/>
  <c r="AG1868" i="5"/>
  <c r="AD1869" i="5"/>
  <c r="AF1869" i="5"/>
  <c r="AG1869" i="5"/>
  <c r="AD1870" i="5"/>
  <c r="AF1870" i="5"/>
  <c r="AG1870" i="5"/>
  <c r="AD1871" i="5"/>
  <c r="AF1871" i="5"/>
  <c r="AG1871" i="5"/>
  <c r="AD1872" i="5"/>
  <c r="AF1872" i="5"/>
  <c r="AG1872" i="5"/>
  <c r="AG1873" i="5"/>
  <c r="AI1866" i="5"/>
  <c r="AJ1866" i="5"/>
  <c r="AK1866" i="5"/>
  <c r="AE1866" i="5"/>
  <c r="AI1867" i="5"/>
  <c r="AJ1867" i="5"/>
  <c r="AK1867" i="5"/>
  <c r="AE1867" i="5"/>
  <c r="AI1868" i="5"/>
  <c r="AJ1868" i="5"/>
  <c r="AK1868" i="5"/>
  <c r="AE1868" i="5"/>
  <c r="AI1869" i="5"/>
  <c r="AJ1869" i="5"/>
  <c r="AK1869" i="5"/>
  <c r="AE1869" i="5"/>
  <c r="AI1870" i="5"/>
  <c r="AJ1870" i="5"/>
  <c r="AK1870" i="5"/>
  <c r="AE1870" i="5"/>
  <c r="AI1871" i="5"/>
  <c r="AJ1871" i="5"/>
  <c r="AK1871" i="5"/>
  <c r="AE1871" i="5"/>
  <c r="AI1872" i="5"/>
  <c r="AJ1872" i="5"/>
  <c r="AK1872" i="5"/>
  <c r="AE1872" i="5"/>
  <c r="AE1873" i="5"/>
  <c r="AD1894" i="5"/>
  <c r="AF1894" i="5"/>
  <c r="AG1894" i="5"/>
  <c r="AD1891" i="5"/>
  <c r="AF1891" i="5"/>
  <c r="AG1891" i="5"/>
  <c r="AD1892" i="5"/>
  <c r="AF1892" i="5"/>
  <c r="AG1892" i="5"/>
  <c r="AD1893" i="5"/>
  <c r="AF1893" i="5"/>
  <c r="AG1893" i="5"/>
  <c r="AD1895" i="5"/>
  <c r="AF1895" i="5"/>
  <c r="AG1895" i="5"/>
  <c r="AD1896" i="5"/>
  <c r="AF1896" i="5"/>
  <c r="AG1896" i="5"/>
  <c r="AD1897" i="5"/>
  <c r="AF1897" i="5"/>
  <c r="AG1897" i="5"/>
  <c r="AD1898" i="5"/>
  <c r="AF1898" i="5"/>
  <c r="AG1898" i="5"/>
  <c r="AD1899" i="5"/>
  <c r="AF1899" i="5"/>
  <c r="AG1899" i="5"/>
  <c r="AD1900" i="5"/>
  <c r="AF1900" i="5"/>
  <c r="AG1900" i="5"/>
  <c r="AG1901" i="5"/>
  <c r="AI1894" i="5"/>
  <c r="AJ1894" i="5"/>
  <c r="AK1894" i="5"/>
  <c r="AE1894" i="5"/>
  <c r="AI1895" i="5"/>
  <c r="AJ1895" i="5"/>
  <c r="AK1895" i="5"/>
  <c r="AE1895" i="5"/>
  <c r="AI1896" i="5"/>
  <c r="AJ1896" i="5"/>
  <c r="AK1896" i="5"/>
  <c r="AE1896" i="5"/>
  <c r="AI1897" i="5"/>
  <c r="AJ1897" i="5"/>
  <c r="AK1897" i="5"/>
  <c r="AE1897" i="5"/>
  <c r="AI1898" i="5"/>
  <c r="AJ1898" i="5"/>
  <c r="AK1898" i="5"/>
  <c r="AE1898" i="5"/>
  <c r="AI1899" i="5"/>
  <c r="AJ1899" i="5"/>
  <c r="AK1899" i="5"/>
  <c r="AE1899" i="5"/>
  <c r="AI1900" i="5"/>
  <c r="AJ1900" i="5"/>
  <c r="AK1900" i="5"/>
  <c r="AE1900" i="5"/>
  <c r="AE1901" i="5"/>
  <c r="AD1928" i="5"/>
  <c r="AF1928" i="5"/>
  <c r="AG1928" i="5"/>
  <c r="AD1919" i="5"/>
  <c r="AF1919" i="5"/>
  <c r="AG1919" i="5"/>
  <c r="AD1920" i="5"/>
  <c r="AF1920" i="5"/>
  <c r="AG1920" i="5"/>
  <c r="AD1921" i="5"/>
  <c r="AF1921" i="5"/>
  <c r="AG1921" i="5"/>
  <c r="AD1922" i="5"/>
  <c r="AF1922" i="5"/>
  <c r="AG1922" i="5"/>
  <c r="AD1923" i="5"/>
  <c r="AF1923" i="5"/>
  <c r="AG1923" i="5"/>
  <c r="AD1924" i="5"/>
  <c r="AF1924" i="5"/>
  <c r="AG1924" i="5"/>
  <c r="AD1925" i="5"/>
  <c r="AF1925" i="5"/>
  <c r="AG1925" i="5"/>
  <c r="AD1926" i="5"/>
  <c r="AF1926" i="5"/>
  <c r="AG1926" i="5"/>
  <c r="AD1927" i="5"/>
  <c r="AF1927" i="5"/>
  <c r="AG1927" i="5"/>
  <c r="AD1929" i="5"/>
  <c r="AF1929" i="5"/>
  <c r="AG1929" i="5"/>
  <c r="AD1930" i="5"/>
  <c r="AF1930" i="5"/>
  <c r="AG1930" i="5"/>
  <c r="AD1931" i="5"/>
  <c r="AF1931" i="5"/>
  <c r="AG1931" i="5"/>
  <c r="AD1932" i="5"/>
  <c r="AF1932" i="5"/>
  <c r="AG1932" i="5"/>
  <c r="AD1933" i="5"/>
  <c r="AF1933" i="5"/>
  <c r="AG1933" i="5"/>
  <c r="AD1934" i="5"/>
  <c r="AF1934" i="5"/>
  <c r="AG1934" i="5"/>
  <c r="AG1935" i="5"/>
  <c r="AI1928" i="5"/>
  <c r="AJ1928" i="5"/>
  <c r="AK1928" i="5"/>
  <c r="AE1928" i="5"/>
  <c r="AI1929" i="5"/>
  <c r="AJ1929" i="5"/>
  <c r="AK1929" i="5"/>
  <c r="AE1929" i="5"/>
  <c r="AI1930" i="5"/>
  <c r="AJ1930" i="5"/>
  <c r="AK1930" i="5"/>
  <c r="AE1930" i="5"/>
  <c r="AI1931" i="5"/>
  <c r="AJ1931" i="5"/>
  <c r="AK1931" i="5"/>
  <c r="AE1931" i="5"/>
  <c r="AI1932" i="5"/>
  <c r="AJ1932" i="5"/>
  <c r="AK1932" i="5"/>
  <c r="AE1932" i="5"/>
  <c r="AI1933" i="5"/>
  <c r="AJ1933" i="5"/>
  <c r="AK1933" i="5"/>
  <c r="AE1933" i="5"/>
  <c r="AI1934" i="5"/>
  <c r="AJ1934" i="5"/>
  <c r="AK1934" i="5"/>
  <c r="AE1934" i="5"/>
  <c r="AE1935" i="5"/>
  <c r="AD1968" i="5"/>
  <c r="AF1968" i="5"/>
  <c r="AG1968" i="5"/>
  <c r="AE1968" i="5"/>
  <c r="AD1969" i="5"/>
  <c r="AF1969" i="5"/>
  <c r="AG1969" i="5"/>
  <c r="AE1969" i="5"/>
  <c r="AD1970" i="5"/>
  <c r="AF1970" i="5"/>
  <c r="AG1970" i="5"/>
  <c r="AE1970" i="5"/>
  <c r="AD1971" i="5"/>
  <c r="AF1971" i="5"/>
  <c r="AG1971" i="5"/>
  <c r="AE1971" i="5"/>
  <c r="AD1972" i="5"/>
  <c r="AF1972" i="5"/>
  <c r="AG1972" i="5"/>
  <c r="AE1972" i="5"/>
  <c r="AD1973" i="5"/>
  <c r="AF1973" i="5"/>
  <c r="AG1973" i="5"/>
  <c r="AE1973" i="5"/>
  <c r="AD1974" i="5"/>
  <c r="AF1974" i="5"/>
  <c r="AG1974" i="5"/>
  <c r="AE1974" i="5"/>
  <c r="AE1975" i="5"/>
  <c r="AD1993" i="5"/>
  <c r="AF1993" i="5"/>
  <c r="AG1993" i="5"/>
  <c r="AD1994" i="5"/>
  <c r="AF1994" i="5"/>
  <c r="AG1994" i="5"/>
  <c r="AD1995" i="5"/>
  <c r="AF1995" i="5"/>
  <c r="AG1995" i="5"/>
  <c r="AD1996" i="5"/>
  <c r="AF1996" i="5"/>
  <c r="AG1996" i="5"/>
  <c r="AD1997" i="5"/>
  <c r="AF1997" i="5"/>
  <c r="AG1997" i="5"/>
  <c r="AD1998" i="5"/>
  <c r="AF1998" i="5"/>
  <c r="AG1998" i="5"/>
  <c r="AG1999" i="5"/>
  <c r="AI1992" i="5"/>
  <c r="AJ1992" i="5"/>
  <c r="AK1992" i="5"/>
  <c r="AE1992" i="5"/>
  <c r="AI1993" i="5"/>
  <c r="AJ1993" i="5"/>
  <c r="AK1993" i="5"/>
  <c r="AE1993" i="5"/>
  <c r="AI1994" i="5"/>
  <c r="AJ1994" i="5"/>
  <c r="AK1994" i="5"/>
  <c r="AE1994" i="5"/>
  <c r="AI1995" i="5"/>
  <c r="AJ1995" i="5"/>
  <c r="AK1995" i="5"/>
  <c r="AE1995" i="5"/>
  <c r="AI1996" i="5"/>
  <c r="AJ1996" i="5"/>
  <c r="AK1996" i="5"/>
  <c r="AE1996" i="5"/>
  <c r="AI1997" i="5"/>
  <c r="AJ1997" i="5"/>
  <c r="AK1997" i="5"/>
  <c r="AE1997" i="5"/>
  <c r="AI1998" i="5"/>
  <c r="AJ1998" i="5"/>
  <c r="AK1998" i="5"/>
  <c r="AE1998" i="5"/>
  <c r="AE1999" i="5"/>
  <c r="AD2025" i="5"/>
  <c r="AF2025" i="5"/>
  <c r="AG2025" i="5"/>
  <c r="AD2017" i="5"/>
  <c r="AF2017" i="5"/>
  <c r="AG2017" i="5"/>
  <c r="AD2018" i="5"/>
  <c r="AF2018" i="5"/>
  <c r="AG2018" i="5"/>
  <c r="AD2019" i="5"/>
  <c r="AF2019" i="5"/>
  <c r="AG2019" i="5"/>
  <c r="AD2020" i="5"/>
  <c r="AF2020" i="5"/>
  <c r="AG2020" i="5"/>
  <c r="AD2021" i="5"/>
  <c r="AF2021" i="5"/>
  <c r="AG2021" i="5"/>
  <c r="AD2022" i="5"/>
  <c r="AF2022" i="5"/>
  <c r="AG2022" i="5"/>
  <c r="AD2023" i="5"/>
  <c r="AF2023" i="5"/>
  <c r="AG2023" i="5"/>
  <c r="AD2024" i="5"/>
  <c r="AF2024" i="5"/>
  <c r="AG2024" i="5"/>
  <c r="AD2026" i="5"/>
  <c r="AF2026" i="5"/>
  <c r="AG2026" i="5"/>
  <c r="AD2027" i="5"/>
  <c r="AF2027" i="5"/>
  <c r="AG2027" i="5"/>
  <c r="AD2028" i="5"/>
  <c r="AF2028" i="5"/>
  <c r="AG2028" i="5"/>
  <c r="AD2029" i="5"/>
  <c r="AF2029" i="5"/>
  <c r="AG2029" i="5"/>
  <c r="AD2030" i="5"/>
  <c r="AF2030" i="5"/>
  <c r="AG2030" i="5"/>
  <c r="AD2031" i="5"/>
  <c r="AF2031" i="5"/>
  <c r="AG2031" i="5"/>
  <c r="AG2032" i="5"/>
  <c r="AI2025" i="5"/>
  <c r="AJ2025" i="5"/>
  <c r="AK2025" i="5"/>
  <c r="AE2025" i="5"/>
  <c r="AI2026" i="5"/>
  <c r="AJ2026" i="5"/>
  <c r="AK2026" i="5"/>
  <c r="AE2026" i="5"/>
  <c r="AI2027" i="5"/>
  <c r="AJ2027" i="5"/>
  <c r="AK2027" i="5"/>
  <c r="AE2027" i="5"/>
  <c r="AI2028" i="5"/>
  <c r="AJ2028" i="5"/>
  <c r="AK2028" i="5"/>
  <c r="AE2028" i="5"/>
  <c r="AI2029" i="5"/>
  <c r="AJ2029" i="5"/>
  <c r="AK2029" i="5"/>
  <c r="AE2029" i="5"/>
  <c r="AI2030" i="5"/>
  <c r="AJ2030" i="5"/>
  <c r="AK2030" i="5"/>
  <c r="AE2030" i="5"/>
  <c r="AI2031" i="5"/>
  <c r="AJ2031" i="5"/>
  <c r="AK2031" i="5"/>
  <c r="AE2031" i="5"/>
  <c r="AE2032" i="5"/>
  <c r="AD2061" i="5"/>
  <c r="AF2061" i="5"/>
  <c r="AG2061" i="5"/>
  <c r="AE2061" i="5"/>
  <c r="AD2062" i="5"/>
  <c r="AF2062" i="5"/>
  <c r="AG2062" i="5"/>
  <c r="AE2062" i="5"/>
  <c r="AD2063" i="5"/>
  <c r="AF2063" i="5"/>
  <c r="AG2063" i="5"/>
  <c r="AE2063" i="5"/>
  <c r="AD2064" i="5"/>
  <c r="AF2064" i="5"/>
  <c r="AG2064" i="5"/>
  <c r="AE2064" i="5"/>
  <c r="AD2065" i="5"/>
  <c r="AF2065" i="5"/>
  <c r="AG2065" i="5"/>
  <c r="AD2066" i="5"/>
  <c r="AF2066" i="5"/>
  <c r="AG2066" i="5"/>
  <c r="AD2067" i="5"/>
  <c r="AF2067" i="5"/>
  <c r="AG2067" i="5"/>
  <c r="AD2050" i="5"/>
  <c r="AF2050" i="5"/>
  <c r="AG2050" i="5"/>
  <c r="AD2051" i="5"/>
  <c r="AF2051" i="5"/>
  <c r="AG2051" i="5"/>
  <c r="AD2052" i="5"/>
  <c r="AF2052" i="5"/>
  <c r="AG2052" i="5"/>
  <c r="AD2053" i="5"/>
  <c r="AF2053" i="5"/>
  <c r="AG2053" i="5"/>
  <c r="AD2054" i="5"/>
  <c r="AF2054" i="5"/>
  <c r="AG2054" i="5"/>
  <c r="AD2055" i="5"/>
  <c r="AF2055" i="5"/>
  <c r="AG2055" i="5"/>
  <c r="AD2056" i="5"/>
  <c r="AF2056" i="5"/>
  <c r="AG2056" i="5"/>
  <c r="AD2057" i="5"/>
  <c r="AF2057" i="5"/>
  <c r="AG2057" i="5"/>
  <c r="AD2058" i="5"/>
  <c r="AF2058" i="5"/>
  <c r="AG2058" i="5"/>
  <c r="AD2059" i="5"/>
  <c r="AF2059" i="5"/>
  <c r="AG2059" i="5"/>
  <c r="AD2060" i="5"/>
  <c r="AF2060" i="5"/>
  <c r="AG2060" i="5"/>
  <c r="AG2068" i="5"/>
  <c r="AI2065" i="5"/>
  <c r="AJ2065" i="5"/>
  <c r="AK2065" i="5"/>
  <c r="AE2065" i="5"/>
  <c r="AI2066" i="5"/>
  <c r="AJ2066" i="5"/>
  <c r="AK2066" i="5"/>
  <c r="AE2066" i="5"/>
  <c r="AI2067" i="5"/>
  <c r="AJ2067" i="5"/>
  <c r="AK2067" i="5"/>
  <c r="AE2067" i="5"/>
  <c r="AE2068" i="5"/>
  <c r="AD2093" i="5"/>
  <c r="AF2093" i="5"/>
  <c r="AG2093" i="5"/>
  <c r="AD2086" i="5"/>
  <c r="AF2086" i="5"/>
  <c r="AG2086" i="5"/>
  <c r="AD2087" i="5"/>
  <c r="AF2087" i="5"/>
  <c r="AG2087" i="5"/>
  <c r="AD2088" i="5"/>
  <c r="AF2088" i="5"/>
  <c r="AG2088" i="5"/>
  <c r="AD2089" i="5"/>
  <c r="AF2089" i="5"/>
  <c r="AG2089" i="5"/>
  <c r="AD2090" i="5"/>
  <c r="AF2090" i="5"/>
  <c r="AG2090" i="5"/>
  <c r="AD2091" i="5"/>
  <c r="AF2091" i="5"/>
  <c r="AG2091" i="5"/>
  <c r="AD2092" i="5"/>
  <c r="AF2092" i="5"/>
  <c r="AG2092" i="5"/>
  <c r="AD2094" i="5"/>
  <c r="AF2094" i="5"/>
  <c r="AG2094" i="5"/>
  <c r="AD2095" i="5"/>
  <c r="AF2095" i="5"/>
  <c r="AG2095" i="5"/>
  <c r="AD2096" i="5"/>
  <c r="AF2096" i="5"/>
  <c r="AG2096" i="5"/>
  <c r="AD2097" i="5"/>
  <c r="AF2097" i="5"/>
  <c r="AG2097" i="5"/>
  <c r="AD2098" i="5"/>
  <c r="AF2098" i="5"/>
  <c r="AG2098" i="5"/>
  <c r="AD2099" i="5"/>
  <c r="AF2099" i="5"/>
  <c r="AG2099" i="5"/>
  <c r="AG2100" i="5"/>
  <c r="AI2093" i="5"/>
  <c r="AJ2093" i="5"/>
  <c r="AK2093" i="5"/>
  <c r="AE2093" i="5"/>
  <c r="AI2094" i="5"/>
  <c r="AJ2094" i="5"/>
  <c r="AK2094" i="5"/>
  <c r="AE2094" i="5"/>
  <c r="AI2095" i="5"/>
  <c r="AJ2095" i="5"/>
  <c r="AK2095" i="5"/>
  <c r="AE2095" i="5"/>
  <c r="AI2096" i="5"/>
  <c r="AJ2096" i="5"/>
  <c r="AK2096" i="5"/>
  <c r="AE2096" i="5"/>
  <c r="AI2097" i="5"/>
  <c r="AJ2097" i="5"/>
  <c r="AK2097" i="5"/>
  <c r="AE2097" i="5"/>
  <c r="AI2098" i="5"/>
  <c r="AJ2098" i="5"/>
  <c r="AK2098" i="5"/>
  <c r="AE2098" i="5"/>
  <c r="AI2099" i="5"/>
  <c r="AJ2099" i="5"/>
  <c r="AK2099" i="5"/>
  <c r="AE2099" i="5"/>
  <c r="AE2100" i="5"/>
  <c r="AD2124" i="5"/>
  <c r="AF2124" i="5"/>
  <c r="AG2124" i="5"/>
  <c r="AD2118" i="5"/>
  <c r="AF2118" i="5"/>
  <c r="AG2118" i="5"/>
  <c r="AD2119" i="5"/>
  <c r="AF2119" i="5"/>
  <c r="AG2119" i="5"/>
  <c r="AD2120" i="5"/>
  <c r="AF2120" i="5"/>
  <c r="AG2120" i="5"/>
  <c r="AD2121" i="5"/>
  <c r="AF2121" i="5"/>
  <c r="AG2121" i="5"/>
  <c r="AD2122" i="5"/>
  <c r="AF2122" i="5"/>
  <c r="AG2122" i="5"/>
  <c r="AD2123" i="5"/>
  <c r="AF2123" i="5"/>
  <c r="AG2123" i="5"/>
  <c r="AD2125" i="5"/>
  <c r="AF2125" i="5"/>
  <c r="AG2125" i="5"/>
  <c r="AD2126" i="5"/>
  <c r="AF2126" i="5"/>
  <c r="AG2126" i="5"/>
  <c r="AD2127" i="5"/>
  <c r="AF2127" i="5"/>
  <c r="AG2127" i="5"/>
  <c r="AD2128" i="5"/>
  <c r="AF2128" i="5"/>
  <c r="AG2128" i="5"/>
  <c r="AD2129" i="5"/>
  <c r="AF2129" i="5"/>
  <c r="AG2129" i="5"/>
  <c r="AD2130" i="5"/>
  <c r="AF2130" i="5"/>
  <c r="AG2130" i="5"/>
  <c r="AG2131" i="5"/>
  <c r="AI2124" i="5"/>
  <c r="AJ2124" i="5"/>
  <c r="AK2124" i="5"/>
  <c r="AE2124" i="5"/>
  <c r="AI2125" i="5"/>
  <c r="AJ2125" i="5"/>
  <c r="AK2125" i="5"/>
  <c r="AE2125" i="5"/>
  <c r="AI2126" i="5"/>
  <c r="AJ2126" i="5"/>
  <c r="AK2126" i="5"/>
  <c r="AE2126" i="5"/>
  <c r="AI2127" i="5"/>
  <c r="AJ2127" i="5"/>
  <c r="AK2127" i="5"/>
  <c r="AE2127" i="5"/>
  <c r="AI2128" i="5"/>
  <c r="AJ2128" i="5"/>
  <c r="AK2128" i="5"/>
  <c r="AE2128" i="5"/>
  <c r="AI2129" i="5"/>
  <c r="AJ2129" i="5"/>
  <c r="AK2129" i="5"/>
  <c r="AE2129" i="5"/>
  <c r="AI2130" i="5"/>
  <c r="AJ2130" i="5"/>
  <c r="AK2130" i="5"/>
  <c r="AE2130" i="5"/>
  <c r="AE2131" i="5"/>
  <c r="AD2157" i="5"/>
  <c r="AF2157" i="5"/>
  <c r="AG2157" i="5"/>
  <c r="AE2157" i="5"/>
  <c r="AD2158" i="5"/>
  <c r="AF2158" i="5"/>
  <c r="AG2158" i="5"/>
  <c r="AE2158" i="5"/>
  <c r="AD2159" i="5"/>
  <c r="AF2159" i="5"/>
  <c r="AG2159" i="5"/>
  <c r="AE2159" i="5"/>
  <c r="AD2160" i="5"/>
  <c r="AF2160" i="5"/>
  <c r="AG2160" i="5"/>
  <c r="AE2160" i="5"/>
  <c r="AD2161" i="5"/>
  <c r="AF2161" i="5"/>
  <c r="AG2161" i="5"/>
  <c r="AE2161" i="5"/>
  <c r="AD2162" i="5"/>
  <c r="AF2162" i="5"/>
  <c r="AG2162" i="5"/>
  <c r="AE2162" i="5"/>
  <c r="AD2163" i="5"/>
  <c r="AF2163" i="5"/>
  <c r="AG2163" i="5"/>
  <c r="AE2163" i="5"/>
  <c r="AE2164" i="5"/>
  <c r="AG2176" i="5"/>
  <c r="AD193" i="5"/>
  <c r="AF193" i="5"/>
  <c r="AG193" i="5"/>
  <c r="AD194" i="5"/>
  <c r="AF194" i="5"/>
  <c r="AG194" i="5"/>
  <c r="AD195" i="5"/>
  <c r="AF195" i="5"/>
  <c r="AG195" i="5"/>
  <c r="AD196" i="5"/>
  <c r="AF196" i="5"/>
  <c r="AG196" i="5"/>
  <c r="AD197" i="5"/>
  <c r="AF197" i="5"/>
  <c r="AG197" i="5"/>
  <c r="AD198" i="5"/>
  <c r="AF198" i="5"/>
  <c r="AG198" i="5"/>
  <c r="AD199" i="5"/>
  <c r="AF199" i="5"/>
  <c r="AG199" i="5"/>
  <c r="AD200" i="5"/>
  <c r="AF200" i="5"/>
  <c r="AG200" i="5"/>
  <c r="AD201" i="5"/>
  <c r="AF201" i="5"/>
  <c r="AG201" i="5"/>
  <c r="AD202" i="5"/>
  <c r="AF202" i="5"/>
  <c r="AG202" i="5"/>
  <c r="AD203" i="5"/>
  <c r="AF203" i="5"/>
  <c r="AG203" i="5"/>
  <c r="AD204" i="5"/>
  <c r="AF204" i="5"/>
  <c r="AG204" i="5"/>
  <c r="AD205" i="5"/>
  <c r="AF205" i="5"/>
  <c r="AG205" i="5"/>
  <c r="AD206" i="5"/>
  <c r="AF206" i="5"/>
  <c r="AG206" i="5"/>
  <c r="AD207" i="5"/>
  <c r="AF207" i="5"/>
  <c r="AG207" i="5"/>
  <c r="AD208" i="5"/>
  <c r="AF208" i="5"/>
  <c r="AG208" i="5"/>
  <c r="AD209" i="5"/>
  <c r="AF209" i="5"/>
  <c r="AG209" i="5"/>
  <c r="AD210" i="5"/>
  <c r="AF210" i="5"/>
  <c r="AG210" i="5"/>
  <c r="AD211" i="5"/>
  <c r="AF211" i="5"/>
  <c r="AG211" i="5"/>
  <c r="AD212" i="5"/>
  <c r="AF212" i="5"/>
  <c r="AG212" i="5"/>
  <c r="AD213" i="5"/>
  <c r="AF213" i="5"/>
  <c r="AG213" i="5"/>
  <c r="AD214" i="5"/>
  <c r="AF214" i="5"/>
  <c r="AG214" i="5"/>
  <c r="AG215" i="5"/>
  <c r="AI193" i="5"/>
  <c r="AJ193" i="5"/>
  <c r="AK193" i="5"/>
  <c r="AE193" i="5"/>
  <c r="AI194" i="5"/>
  <c r="AJ194" i="5"/>
  <c r="AK194" i="5"/>
  <c r="AE194" i="5"/>
  <c r="AI195" i="5"/>
  <c r="AJ195" i="5"/>
  <c r="AK195" i="5"/>
  <c r="AE195" i="5"/>
  <c r="AI196" i="5"/>
  <c r="AJ196" i="5"/>
  <c r="AK196" i="5"/>
  <c r="AE196" i="5"/>
  <c r="AI197" i="5"/>
  <c r="AJ197" i="5"/>
  <c r="AK197" i="5"/>
  <c r="AE197" i="5"/>
  <c r="AI198" i="5"/>
  <c r="AJ198" i="5"/>
  <c r="AK198" i="5"/>
  <c r="AE198" i="5"/>
  <c r="AI199" i="5"/>
  <c r="AJ199" i="5"/>
  <c r="AK199" i="5"/>
  <c r="AE199" i="5"/>
  <c r="AI200" i="5"/>
  <c r="AJ200" i="5"/>
  <c r="AK200" i="5"/>
  <c r="AE200" i="5"/>
  <c r="AI201" i="5"/>
  <c r="AJ201" i="5"/>
  <c r="AK201" i="5"/>
  <c r="AE201" i="5"/>
  <c r="AI202" i="5"/>
  <c r="AJ202" i="5"/>
  <c r="AK202" i="5"/>
  <c r="AE202" i="5"/>
  <c r="AI203" i="5"/>
  <c r="AJ203" i="5"/>
  <c r="AK203" i="5"/>
  <c r="AE203" i="5"/>
  <c r="AI204" i="5"/>
  <c r="AJ204" i="5"/>
  <c r="AK204" i="5"/>
  <c r="AE204" i="5"/>
  <c r="AI205" i="5"/>
  <c r="AJ205" i="5"/>
  <c r="AK205" i="5"/>
  <c r="AE205" i="5"/>
  <c r="AI206" i="5"/>
  <c r="AJ206" i="5"/>
  <c r="AK206" i="5"/>
  <c r="AE206" i="5"/>
  <c r="AI207" i="5"/>
  <c r="AJ207" i="5"/>
  <c r="AK207" i="5"/>
  <c r="AE207" i="5"/>
  <c r="AI208" i="5"/>
  <c r="AJ208" i="5"/>
  <c r="AK208" i="5"/>
  <c r="AE208" i="5"/>
  <c r="AI209" i="5"/>
  <c r="AJ209" i="5"/>
  <c r="AK209" i="5"/>
  <c r="AE209" i="5"/>
  <c r="AI210" i="5"/>
  <c r="AJ210" i="5"/>
  <c r="AK210" i="5"/>
  <c r="AE210" i="5"/>
  <c r="AI211" i="5"/>
  <c r="AJ211" i="5"/>
  <c r="AK211" i="5"/>
  <c r="AE211" i="5"/>
  <c r="AI212" i="5"/>
  <c r="AJ212" i="5"/>
  <c r="AK212" i="5"/>
  <c r="AE212" i="5"/>
  <c r="AI213" i="5"/>
  <c r="AJ213" i="5"/>
  <c r="AK213" i="5"/>
  <c r="AE213" i="5"/>
  <c r="AI214" i="5"/>
  <c r="AJ214" i="5"/>
  <c r="AK214" i="5"/>
  <c r="AE214" i="5"/>
  <c r="AE215" i="5"/>
  <c r="AI2176" i="5"/>
  <c r="AD1615" i="5"/>
  <c r="AF1615" i="5"/>
  <c r="AG1615" i="5"/>
  <c r="AD1612" i="5"/>
  <c r="AF1612" i="5"/>
  <c r="AG1612" i="5"/>
  <c r="AD1613" i="5"/>
  <c r="AF1613" i="5"/>
  <c r="AG1613" i="5"/>
  <c r="AD1614" i="5"/>
  <c r="AF1614" i="5"/>
  <c r="AG1614" i="5"/>
  <c r="AD1616" i="5"/>
  <c r="AF1616" i="5"/>
  <c r="AG1616" i="5"/>
  <c r="AD1617" i="5"/>
  <c r="AF1617" i="5"/>
  <c r="AG1617" i="5"/>
  <c r="AD1618" i="5"/>
  <c r="AF1618" i="5"/>
  <c r="AG1618" i="5"/>
  <c r="AD1619" i="5"/>
  <c r="AF1619" i="5"/>
  <c r="AG1619" i="5"/>
  <c r="AD1620" i="5"/>
  <c r="AF1620" i="5"/>
  <c r="AG1620" i="5"/>
  <c r="AD1621" i="5"/>
  <c r="AF1621" i="5"/>
  <c r="AG1621" i="5"/>
  <c r="AG1622" i="5"/>
  <c r="AI1615" i="5"/>
  <c r="AJ1615" i="5"/>
  <c r="AK1615" i="5"/>
  <c r="AE1615" i="5"/>
  <c r="AI1616" i="5"/>
  <c r="AJ1616" i="5"/>
  <c r="AK1616" i="5"/>
  <c r="AE1616" i="5"/>
  <c r="AI1617" i="5"/>
  <c r="AJ1617" i="5"/>
  <c r="AK1617" i="5"/>
  <c r="AE1617" i="5"/>
  <c r="AI1618" i="5"/>
  <c r="AJ1618" i="5"/>
  <c r="AK1618" i="5"/>
  <c r="AE1618" i="5"/>
  <c r="AI1619" i="5"/>
  <c r="AJ1619" i="5"/>
  <c r="AK1619" i="5"/>
  <c r="AE1619" i="5"/>
  <c r="AI1620" i="5"/>
  <c r="AJ1620" i="5"/>
  <c r="AK1620" i="5"/>
  <c r="AE1620" i="5"/>
  <c r="AI1621" i="5"/>
  <c r="AJ1621" i="5"/>
  <c r="AK1621" i="5"/>
  <c r="AE1621" i="5"/>
  <c r="AE1622" i="5"/>
  <c r="AJ2176" i="5"/>
  <c r="AH2176" i="5"/>
  <c r="AE2176" i="5"/>
  <c r="G11" i="2"/>
  <c r="AD36" i="5"/>
  <c r="AF36" i="5"/>
  <c r="AG36" i="5"/>
  <c r="AD37" i="5"/>
  <c r="AF37" i="5"/>
  <c r="AG37" i="5"/>
  <c r="AD38" i="5"/>
  <c r="AF38" i="5"/>
  <c r="AG38" i="5"/>
  <c r="AD39" i="5"/>
  <c r="AF39" i="5"/>
  <c r="AG39" i="5"/>
  <c r="AD40" i="5"/>
  <c r="AF40" i="5"/>
  <c r="AG40" i="5"/>
  <c r="AG41" i="5"/>
  <c r="AI36" i="5"/>
  <c r="AJ36" i="5"/>
  <c r="AK36" i="5"/>
  <c r="AE36" i="5"/>
  <c r="AI37" i="5"/>
  <c r="AJ37" i="5"/>
  <c r="AK37" i="5"/>
  <c r="AE37" i="5"/>
  <c r="AI38" i="5"/>
  <c r="AJ38" i="5"/>
  <c r="AK38" i="5"/>
  <c r="AE38" i="5"/>
  <c r="AI39" i="5"/>
  <c r="AJ39" i="5"/>
  <c r="AK39" i="5"/>
  <c r="AE39" i="5"/>
  <c r="AI40" i="5"/>
  <c r="AJ40" i="5"/>
  <c r="AK40" i="5"/>
  <c r="AE40" i="5"/>
  <c r="AE41" i="5"/>
  <c r="AD67" i="5"/>
  <c r="AF67" i="5"/>
  <c r="AG67" i="5"/>
  <c r="AD68" i="5"/>
  <c r="AF68" i="5"/>
  <c r="AG68" i="5"/>
  <c r="AD69" i="5"/>
  <c r="AF69" i="5"/>
  <c r="AG69" i="5"/>
  <c r="AD70" i="5"/>
  <c r="AF70" i="5"/>
  <c r="AG70" i="5"/>
  <c r="AD71" i="5"/>
  <c r="AF71" i="5"/>
  <c r="AG71" i="5"/>
  <c r="AG72" i="5"/>
  <c r="AI67" i="5"/>
  <c r="AJ67" i="5"/>
  <c r="AK67" i="5"/>
  <c r="AE67" i="5"/>
  <c r="AI68" i="5"/>
  <c r="AJ68" i="5"/>
  <c r="AK68" i="5"/>
  <c r="AE68" i="5"/>
  <c r="AI69" i="5"/>
  <c r="AJ69" i="5"/>
  <c r="AK69" i="5"/>
  <c r="AE69" i="5"/>
  <c r="AI70" i="5"/>
  <c r="AJ70" i="5"/>
  <c r="AK70" i="5"/>
  <c r="AE70" i="5"/>
  <c r="AI71" i="5"/>
  <c r="AJ71" i="5"/>
  <c r="AK71" i="5"/>
  <c r="AE71" i="5"/>
  <c r="AE72" i="5"/>
  <c r="AD90" i="5"/>
  <c r="AF90" i="5"/>
  <c r="AG90" i="5"/>
  <c r="AD91" i="5"/>
  <c r="AF91" i="5"/>
  <c r="AG91" i="5"/>
  <c r="AD92" i="5"/>
  <c r="AF92" i="5"/>
  <c r="AG92" i="5"/>
  <c r="AD93" i="5"/>
  <c r="AF93" i="5"/>
  <c r="AG93" i="5"/>
  <c r="AD94" i="5"/>
  <c r="AF94" i="5"/>
  <c r="AG94" i="5"/>
  <c r="AG95" i="5"/>
  <c r="AI90" i="5"/>
  <c r="AJ90" i="5"/>
  <c r="AK90" i="5"/>
  <c r="AE90" i="5"/>
  <c r="AI91" i="5"/>
  <c r="AJ91" i="5"/>
  <c r="AK91" i="5"/>
  <c r="AE91" i="5"/>
  <c r="AI92" i="5"/>
  <c r="AJ92" i="5"/>
  <c r="AK92" i="5"/>
  <c r="AE92" i="5"/>
  <c r="AI93" i="5"/>
  <c r="AJ93" i="5"/>
  <c r="AK93" i="5"/>
  <c r="AE93" i="5"/>
  <c r="AI94" i="5"/>
  <c r="AJ94" i="5"/>
  <c r="AK94" i="5"/>
  <c r="AE94" i="5"/>
  <c r="AE95" i="5"/>
  <c r="AD115" i="5"/>
  <c r="AF115" i="5"/>
  <c r="AG115" i="5"/>
  <c r="AD116" i="5"/>
  <c r="AF116" i="5"/>
  <c r="AG116" i="5"/>
  <c r="AD117" i="5"/>
  <c r="AF117" i="5"/>
  <c r="AG117" i="5"/>
  <c r="AD118" i="5"/>
  <c r="AF118" i="5"/>
  <c r="AG118" i="5"/>
  <c r="AD119" i="5"/>
  <c r="AF119" i="5"/>
  <c r="AG119" i="5"/>
  <c r="AG120" i="5"/>
  <c r="AI115" i="5"/>
  <c r="AJ115" i="5"/>
  <c r="AK115" i="5"/>
  <c r="AE115" i="5"/>
  <c r="AI116" i="5"/>
  <c r="AJ116" i="5"/>
  <c r="AK116" i="5"/>
  <c r="AE116" i="5"/>
  <c r="AI117" i="5"/>
  <c r="AJ117" i="5"/>
  <c r="AK117" i="5"/>
  <c r="AE117" i="5"/>
  <c r="AI118" i="5"/>
  <c r="AJ118" i="5"/>
  <c r="AK118" i="5"/>
  <c r="AE118" i="5"/>
  <c r="AI119" i="5"/>
  <c r="AJ119" i="5"/>
  <c r="AK119" i="5"/>
  <c r="AE119" i="5"/>
  <c r="AE120" i="5"/>
  <c r="AD147" i="5"/>
  <c r="AF147" i="5"/>
  <c r="AG147" i="5"/>
  <c r="AD148" i="5"/>
  <c r="AF148" i="5"/>
  <c r="AG148" i="5"/>
  <c r="AD149" i="5"/>
  <c r="AF149" i="5"/>
  <c r="AG149" i="5"/>
  <c r="AD150" i="5"/>
  <c r="AF150" i="5"/>
  <c r="AG150" i="5"/>
  <c r="AD151" i="5"/>
  <c r="AF151" i="5"/>
  <c r="AG151" i="5"/>
  <c r="AG152" i="5"/>
  <c r="AI147" i="5"/>
  <c r="AJ147" i="5"/>
  <c r="AK147" i="5"/>
  <c r="AE147" i="5"/>
  <c r="AI148" i="5"/>
  <c r="AJ148" i="5"/>
  <c r="AK148" i="5"/>
  <c r="AE148" i="5"/>
  <c r="AI149" i="5"/>
  <c r="AJ149" i="5"/>
  <c r="AK149" i="5"/>
  <c r="AE149" i="5"/>
  <c r="AI150" i="5"/>
  <c r="AJ150" i="5"/>
  <c r="AK150" i="5"/>
  <c r="AE150" i="5"/>
  <c r="AI151" i="5"/>
  <c r="AJ151" i="5"/>
  <c r="AK151" i="5"/>
  <c r="AE151" i="5"/>
  <c r="AE152" i="5"/>
  <c r="AD180" i="5"/>
  <c r="AF180" i="5"/>
  <c r="AG180" i="5"/>
  <c r="AD181" i="5"/>
  <c r="AF181" i="5"/>
  <c r="AG181" i="5"/>
  <c r="AD182" i="5"/>
  <c r="AF182" i="5"/>
  <c r="AG182" i="5"/>
  <c r="AD183" i="5"/>
  <c r="AF183" i="5"/>
  <c r="AG183" i="5"/>
  <c r="AD184" i="5"/>
  <c r="AF184" i="5"/>
  <c r="AG184" i="5"/>
  <c r="AG185" i="5"/>
  <c r="AI180" i="5"/>
  <c r="AJ180" i="5"/>
  <c r="AK180" i="5"/>
  <c r="AE180" i="5"/>
  <c r="AI181" i="5"/>
  <c r="AJ181" i="5"/>
  <c r="AK181" i="5"/>
  <c r="AE181" i="5"/>
  <c r="AI182" i="5"/>
  <c r="AJ182" i="5"/>
  <c r="AK182" i="5"/>
  <c r="AE182" i="5"/>
  <c r="AI183" i="5"/>
  <c r="AJ183" i="5"/>
  <c r="AK183" i="5"/>
  <c r="AE183" i="5"/>
  <c r="AI184" i="5"/>
  <c r="AJ184" i="5"/>
  <c r="AK184" i="5"/>
  <c r="AE184" i="5"/>
  <c r="AE185" i="5"/>
  <c r="AD247" i="5"/>
  <c r="AF247" i="5"/>
  <c r="AG247" i="5"/>
  <c r="AD248" i="5"/>
  <c r="AF248" i="5"/>
  <c r="AG248" i="5"/>
  <c r="AD249" i="5"/>
  <c r="AF249" i="5"/>
  <c r="AG249" i="5"/>
  <c r="AD250" i="5"/>
  <c r="AF250" i="5"/>
  <c r="AG250" i="5"/>
  <c r="AD251" i="5"/>
  <c r="AF251" i="5"/>
  <c r="AG251" i="5"/>
  <c r="AG252" i="5"/>
  <c r="AI247" i="5"/>
  <c r="AJ247" i="5"/>
  <c r="AK247" i="5"/>
  <c r="AE247" i="5"/>
  <c r="AI248" i="5"/>
  <c r="AJ248" i="5"/>
  <c r="AK248" i="5"/>
  <c r="AE248" i="5"/>
  <c r="AI249" i="5"/>
  <c r="AJ249" i="5"/>
  <c r="AK249" i="5"/>
  <c r="AE249" i="5"/>
  <c r="AI250" i="5"/>
  <c r="AJ250" i="5"/>
  <c r="AK250" i="5"/>
  <c r="AE250" i="5"/>
  <c r="AI251" i="5"/>
  <c r="AJ251" i="5"/>
  <c r="AK251" i="5"/>
  <c r="AE251" i="5"/>
  <c r="AE252" i="5"/>
  <c r="AD336" i="5"/>
  <c r="AF336" i="5"/>
  <c r="AG336" i="5"/>
  <c r="AD337" i="5"/>
  <c r="AF337" i="5"/>
  <c r="AG337" i="5"/>
  <c r="AD338" i="5"/>
  <c r="AF338" i="5"/>
  <c r="AG338" i="5"/>
  <c r="AD339" i="5"/>
  <c r="AF339" i="5"/>
  <c r="AG339" i="5"/>
  <c r="AD340" i="5"/>
  <c r="AF340" i="5"/>
  <c r="AG340" i="5"/>
  <c r="AG341" i="5"/>
  <c r="AI336" i="5"/>
  <c r="AJ336" i="5"/>
  <c r="AK336" i="5"/>
  <c r="AE336" i="5"/>
  <c r="AI337" i="5"/>
  <c r="AJ337" i="5"/>
  <c r="AK337" i="5"/>
  <c r="AE337" i="5"/>
  <c r="AI338" i="5"/>
  <c r="AJ338" i="5"/>
  <c r="AK338" i="5"/>
  <c r="AE338" i="5"/>
  <c r="AI339" i="5"/>
  <c r="AJ339" i="5"/>
  <c r="AK339" i="5"/>
  <c r="AE339" i="5"/>
  <c r="AI340" i="5"/>
  <c r="AJ340" i="5"/>
  <c r="AK340" i="5"/>
  <c r="AE340" i="5"/>
  <c r="AE341" i="5"/>
  <c r="AD380" i="5"/>
  <c r="AF380" i="5"/>
  <c r="AG380" i="5"/>
  <c r="AD381" i="5"/>
  <c r="AF381" i="5"/>
  <c r="AG381" i="5"/>
  <c r="AD382" i="5"/>
  <c r="AF382" i="5"/>
  <c r="AG382" i="5"/>
  <c r="AD383" i="5"/>
  <c r="AF383" i="5"/>
  <c r="AG383" i="5"/>
  <c r="AD384" i="5"/>
  <c r="AF384" i="5"/>
  <c r="AG384" i="5"/>
  <c r="AG385" i="5"/>
  <c r="AI380" i="5"/>
  <c r="AJ380" i="5"/>
  <c r="AK380" i="5"/>
  <c r="AE380" i="5"/>
  <c r="AI381" i="5"/>
  <c r="AJ381" i="5"/>
  <c r="AK381" i="5"/>
  <c r="AE381" i="5"/>
  <c r="AI382" i="5"/>
  <c r="AJ382" i="5"/>
  <c r="AK382" i="5"/>
  <c r="AE382" i="5"/>
  <c r="AI383" i="5"/>
  <c r="AJ383" i="5"/>
  <c r="AK383" i="5"/>
  <c r="AE383" i="5"/>
  <c r="AI384" i="5"/>
  <c r="AJ384" i="5"/>
  <c r="AK384" i="5"/>
  <c r="AE384" i="5"/>
  <c r="AE385" i="5"/>
  <c r="AD414" i="5"/>
  <c r="AF414" i="5"/>
  <c r="AG414" i="5"/>
  <c r="AD415" i="5"/>
  <c r="AF415" i="5"/>
  <c r="AG415" i="5"/>
  <c r="AD416" i="5"/>
  <c r="AF416" i="5"/>
  <c r="AG416" i="5"/>
  <c r="AD417" i="5"/>
  <c r="AF417" i="5"/>
  <c r="AG417" i="5"/>
  <c r="AD418" i="5"/>
  <c r="AF418" i="5"/>
  <c r="AG418" i="5"/>
  <c r="AG419" i="5"/>
  <c r="AI414" i="5"/>
  <c r="AJ414" i="5"/>
  <c r="AK414" i="5"/>
  <c r="AE414" i="5"/>
  <c r="AI415" i="5"/>
  <c r="AJ415" i="5"/>
  <c r="AK415" i="5"/>
  <c r="AE415" i="5"/>
  <c r="AI416" i="5"/>
  <c r="AJ416" i="5"/>
  <c r="AK416" i="5"/>
  <c r="AE416" i="5"/>
  <c r="AI417" i="5"/>
  <c r="AJ417" i="5"/>
  <c r="AK417" i="5"/>
  <c r="AE417" i="5"/>
  <c r="AI418" i="5"/>
  <c r="AJ418" i="5"/>
  <c r="AK418" i="5"/>
  <c r="AE418" i="5"/>
  <c r="AE419" i="5"/>
  <c r="AD445" i="5"/>
  <c r="AF445" i="5"/>
  <c r="AG445" i="5"/>
  <c r="AD446" i="5"/>
  <c r="AF446" i="5"/>
  <c r="AG446" i="5"/>
  <c r="AD447" i="5"/>
  <c r="AF447" i="5"/>
  <c r="AG447" i="5"/>
  <c r="AD448" i="5"/>
  <c r="AF448" i="5"/>
  <c r="AG448" i="5"/>
  <c r="AD449" i="5"/>
  <c r="AF449" i="5"/>
  <c r="AG449" i="5"/>
  <c r="AG450" i="5"/>
  <c r="AI445" i="5"/>
  <c r="AJ445" i="5"/>
  <c r="AK445" i="5"/>
  <c r="AE445" i="5"/>
  <c r="AI446" i="5"/>
  <c r="AJ446" i="5"/>
  <c r="AK446" i="5"/>
  <c r="AE446" i="5"/>
  <c r="AI447" i="5"/>
  <c r="AJ447" i="5"/>
  <c r="AK447" i="5"/>
  <c r="AE447" i="5"/>
  <c r="AI448" i="5"/>
  <c r="AJ448" i="5"/>
  <c r="AK448" i="5"/>
  <c r="AE448" i="5"/>
  <c r="AI449" i="5"/>
  <c r="AJ449" i="5"/>
  <c r="AK449" i="5"/>
  <c r="AE449" i="5"/>
  <c r="AE450" i="5"/>
  <c r="AD474" i="5"/>
  <c r="AF474" i="5"/>
  <c r="AG474" i="5"/>
  <c r="AD475" i="5"/>
  <c r="AF475" i="5"/>
  <c r="AG475" i="5"/>
  <c r="AD476" i="5"/>
  <c r="AF476" i="5"/>
  <c r="AG476" i="5"/>
  <c r="AD477" i="5"/>
  <c r="AF477" i="5"/>
  <c r="AG477" i="5"/>
  <c r="AD478" i="5"/>
  <c r="AF478" i="5"/>
  <c r="AG478" i="5"/>
  <c r="AG479" i="5"/>
  <c r="AI474" i="5"/>
  <c r="AJ474" i="5"/>
  <c r="AK474" i="5"/>
  <c r="AE474" i="5"/>
  <c r="AI475" i="5"/>
  <c r="AJ475" i="5"/>
  <c r="AK475" i="5"/>
  <c r="AE475" i="5"/>
  <c r="AI476" i="5"/>
  <c r="AJ476" i="5"/>
  <c r="AK476" i="5"/>
  <c r="AE476" i="5"/>
  <c r="AI477" i="5"/>
  <c r="AJ477" i="5"/>
  <c r="AK477" i="5"/>
  <c r="AE477" i="5"/>
  <c r="AI478" i="5"/>
  <c r="AJ478" i="5"/>
  <c r="AK478" i="5"/>
  <c r="AE478" i="5"/>
  <c r="AE479" i="5"/>
  <c r="AD502" i="5"/>
  <c r="AF502" i="5"/>
  <c r="AG502" i="5"/>
  <c r="AD503" i="5"/>
  <c r="AF503" i="5"/>
  <c r="AG503" i="5"/>
  <c r="AD504" i="5"/>
  <c r="AF504" i="5"/>
  <c r="AG504" i="5"/>
  <c r="AD505" i="5"/>
  <c r="AF505" i="5"/>
  <c r="AG505" i="5"/>
  <c r="AD506" i="5"/>
  <c r="AF506" i="5"/>
  <c r="AG506" i="5"/>
  <c r="AG507" i="5"/>
  <c r="AI502" i="5"/>
  <c r="AJ502" i="5"/>
  <c r="AK502" i="5"/>
  <c r="AE502" i="5"/>
  <c r="AI503" i="5"/>
  <c r="AJ503" i="5"/>
  <c r="AK503" i="5"/>
  <c r="AE503" i="5"/>
  <c r="AI504" i="5"/>
  <c r="AJ504" i="5"/>
  <c r="AK504" i="5"/>
  <c r="AE504" i="5"/>
  <c r="AI505" i="5"/>
  <c r="AJ505" i="5"/>
  <c r="AK505" i="5"/>
  <c r="AE505" i="5"/>
  <c r="AI506" i="5"/>
  <c r="AJ506" i="5"/>
  <c r="AK506" i="5"/>
  <c r="AE506" i="5"/>
  <c r="AE507" i="5"/>
  <c r="AD538" i="5"/>
  <c r="AF538" i="5"/>
  <c r="AG538" i="5"/>
  <c r="AD539" i="5"/>
  <c r="AF539" i="5"/>
  <c r="AG539" i="5"/>
  <c r="AD540" i="5"/>
  <c r="AF540" i="5"/>
  <c r="AG540" i="5"/>
  <c r="AD541" i="5"/>
  <c r="AF541" i="5"/>
  <c r="AG541" i="5"/>
  <c r="AD542" i="5"/>
  <c r="AF542" i="5"/>
  <c r="AG542" i="5"/>
  <c r="AG543" i="5"/>
  <c r="AI538" i="5"/>
  <c r="AJ538" i="5"/>
  <c r="AK538" i="5"/>
  <c r="AE538" i="5"/>
  <c r="AI539" i="5"/>
  <c r="AJ539" i="5"/>
  <c r="AK539" i="5"/>
  <c r="AE539" i="5"/>
  <c r="AI540" i="5"/>
  <c r="AJ540" i="5"/>
  <c r="AK540" i="5"/>
  <c r="AE540" i="5"/>
  <c r="AI541" i="5"/>
  <c r="AJ541" i="5"/>
  <c r="AK541" i="5"/>
  <c r="AE541" i="5"/>
  <c r="AI542" i="5"/>
  <c r="AJ542" i="5"/>
  <c r="AK542" i="5"/>
  <c r="AE542" i="5"/>
  <c r="AE543" i="5"/>
  <c r="AD574" i="5"/>
  <c r="AF574" i="5"/>
  <c r="AG574" i="5"/>
  <c r="AD575" i="5"/>
  <c r="AF575" i="5"/>
  <c r="AG575" i="5"/>
  <c r="AD576" i="5"/>
  <c r="AF576" i="5"/>
  <c r="AG576" i="5"/>
  <c r="AD577" i="5"/>
  <c r="AF577" i="5"/>
  <c r="AG577" i="5"/>
  <c r="AD578" i="5"/>
  <c r="AF578" i="5"/>
  <c r="AG578" i="5"/>
  <c r="AG579" i="5"/>
  <c r="AI574" i="5"/>
  <c r="AJ574" i="5"/>
  <c r="AK574" i="5"/>
  <c r="AE574" i="5"/>
  <c r="AI575" i="5"/>
  <c r="AJ575" i="5"/>
  <c r="AK575" i="5"/>
  <c r="AE575" i="5"/>
  <c r="AI576" i="5"/>
  <c r="AJ576" i="5"/>
  <c r="AK576" i="5"/>
  <c r="AE576" i="5"/>
  <c r="AI577" i="5"/>
  <c r="AJ577" i="5"/>
  <c r="AK577" i="5"/>
  <c r="AE577" i="5"/>
  <c r="AI578" i="5"/>
  <c r="AJ578" i="5"/>
  <c r="AK578" i="5"/>
  <c r="AE578" i="5"/>
  <c r="AE579" i="5"/>
  <c r="AD616" i="5"/>
  <c r="AF616" i="5"/>
  <c r="AG616" i="5"/>
  <c r="AD617" i="5"/>
  <c r="AF617" i="5"/>
  <c r="AG617" i="5"/>
  <c r="AD618" i="5"/>
  <c r="AF618" i="5"/>
  <c r="AG618" i="5"/>
  <c r="AD619" i="5"/>
  <c r="AF619" i="5"/>
  <c r="AG619" i="5"/>
  <c r="AD620" i="5"/>
  <c r="AF620" i="5"/>
  <c r="AG620" i="5"/>
  <c r="AG621" i="5"/>
  <c r="AI616" i="5"/>
  <c r="AJ616" i="5"/>
  <c r="AK616" i="5"/>
  <c r="AE616" i="5"/>
  <c r="AI617" i="5"/>
  <c r="AJ617" i="5"/>
  <c r="AK617" i="5"/>
  <c r="AE617" i="5"/>
  <c r="AI618" i="5"/>
  <c r="AJ618" i="5"/>
  <c r="AK618" i="5"/>
  <c r="AE618" i="5"/>
  <c r="AI619" i="5"/>
  <c r="AJ619" i="5"/>
  <c r="AK619" i="5"/>
  <c r="AE619" i="5"/>
  <c r="AI620" i="5"/>
  <c r="AJ620" i="5"/>
  <c r="AK620" i="5"/>
  <c r="AE620" i="5"/>
  <c r="AE621" i="5"/>
  <c r="AD649" i="5"/>
  <c r="AF649" i="5"/>
  <c r="AG649" i="5"/>
  <c r="AD650" i="5"/>
  <c r="AF650" i="5"/>
  <c r="AG650" i="5"/>
  <c r="AD651" i="5"/>
  <c r="AF651" i="5"/>
  <c r="AG651" i="5"/>
  <c r="AD652" i="5"/>
  <c r="AF652" i="5"/>
  <c r="AG652" i="5"/>
  <c r="AD653" i="5"/>
  <c r="AF653" i="5"/>
  <c r="AG653" i="5"/>
  <c r="AG654" i="5"/>
  <c r="AI649" i="5"/>
  <c r="AJ649" i="5"/>
  <c r="AK649" i="5"/>
  <c r="AE649" i="5"/>
  <c r="AI650" i="5"/>
  <c r="AJ650" i="5"/>
  <c r="AK650" i="5"/>
  <c r="AE650" i="5"/>
  <c r="AI651" i="5"/>
  <c r="AJ651" i="5"/>
  <c r="AK651" i="5"/>
  <c r="AE651" i="5"/>
  <c r="AI652" i="5"/>
  <c r="AJ652" i="5"/>
  <c r="AK652" i="5"/>
  <c r="AE652" i="5"/>
  <c r="AI653" i="5"/>
  <c r="AJ653" i="5"/>
  <c r="AK653" i="5"/>
  <c r="AE653" i="5"/>
  <c r="AE654" i="5"/>
  <c r="AD694" i="5"/>
  <c r="AF694" i="5"/>
  <c r="AG694" i="5"/>
  <c r="AD695" i="5"/>
  <c r="AF695" i="5"/>
  <c r="AG695" i="5"/>
  <c r="AD696" i="5"/>
  <c r="AF696" i="5"/>
  <c r="AG696" i="5"/>
  <c r="AD697" i="5"/>
  <c r="AF697" i="5"/>
  <c r="AG697" i="5"/>
  <c r="AD698" i="5"/>
  <c r="AF698" i="5"/>
  <c r="AG698" i="5"/>
  <c r="AG699" i="5"/>
  <c r="AI694" i="5"/>
  <c r="AJ694" i="5"/>
  <c r="AK694" i="5"/>
  <c r="AE694" i="5"/>
  <c r="AI695" i="5"/>
  <c r="AJ695" i="5"/>
  <c r="AK695" i="5"/>
  <c r="AE695" i="5"/>
  <c r="AI696" i="5"/>
  <c r="AJ696" i="5"/>
  <c r="AK696" i="5"/>
  <c r="AE696" i="5"/>
  <c r="AI697" i="5"/>
  <c r="AJ697" i="5"/>
  <c r="AK697" i="5"/>
  <c r="AE697" i="5"/>
  <c r="AI698" i="5"/>
  <c r="AJ698" i="5"/>
  <c r="AK698" i="5"/>
  <c r="AE698" i="5"/>
  <c r="AE699" i="5"/>
  <c r="AD740" i="5"/>
  <c r="AF740" i="5"/>
  <c r="AG740" i="5"/>
  <c r="AD741" i="5"/>
  <c r="AF741" i="5"/>
  <c r="AG741" i="5"/>
  <c r="AD742" i="5"/>
  <c r="AF742" i="5"/>
  <c r="AG742" i="5"/>
  <c r="AD743" i="5"/>
  <c r="AF743" i="5"/>
  <c r="AG743" i="5"/>
  <c r="AD744" i="5"/>
  <c r="AF744" i="5"/>
  <c r="AG744" i="5"/>
  <c r="AG745" i="5"/>
  <c r="AI740" i="5"/>
  <c r="AJ740" i="5"/>
  <c r="AK740" i="5"/>
  <c r="AE740" i="5"/>
  <c r="AI741" i="5"/>
  <c r="AJ741" i="5"/>
  <c r="AK741" i="5"/>
  <c r="AE741" i="5"/>
  <c r="AI742" i="5"/>
  <c r="AJ742" i="5"/>
  <c r="AK742" i="5"/>
  <c r="AE742" i="5"/>
  <c r="AI743" i="5"/>
  <c r="AJ743" i="5"/>
  <c r="AK743" i="5"/>
  <c r="AE743" i="5"/>
  <c r="AI744" i="5"/>
  <c r="AJ744" i="5"/>
  <c r="AK744" i="5"/>
  <c r="AE744" i="5"/>
  <c r="AE745" i="5"/>
  <c r="AD813" i="5"/>
  <c r="AF813" i="5"/>
  <c r="AG813" i="5"/>
  <c r="AD814" i="5"/>
  <c r="AF814" i="5"/>
  <c r="AG814" i="5"/>
  <c r="AD815" i="5"/>
  <c r="AF815" i="5"/>
  <c r="AG815" i="5"/>
  <c r="AD816" i="5"/>
  <c r="AF816" i="5"/>
  <c r="AG816" i="5"/>
  <c r="AD817" i="5"/>
  <c r="AF817" i="5"/>
  <c r="AG817" i="5"/>
  <c r="AG818" i="5"/>
  <c r="AI813" i="5"/>
  <c r="AJ813" i="5"/>
  <c r="AK813" i="5"/>
  <c r="AE813" i="5"/>
  <c r="AI814" i="5"/>
  <c r="AJ814" i="5"/>
  <c r="AK814" i="5"/>
  <c r="AE814" i="5"/>
  <c r="AI815" i="5"/>
  <c r="AJ815" i="5"/>
  <c r="AK815" i="5"/>
  <c r="AE815" i="5"/>
  <c r="AI816" i="5"/>
  <c r="AJ816" i="5"/>
  <c r="AK816" i="5"/>
  <c r="AE816" i="5"/>
  <c r="AI817" i="5"/>
  <c r="AJ817" i="5"/>
  <c r="AK817" i="5"/>
  <c r="AE817" i="5"/>
  <c r="AE818" i="5"/>
  <c r="AD840" i="5"/>
  <c r="AF840" i="5"/>
  <c r="AG840" i="5"/>
  <c r="AD841" i="5"/>
  <c r="AF841" i="5"/>
  <c r="AG841" i="5"/>
  <c r="AD842" i="5"/>
  <c r="AF842" i="5"/>
  <c r="AG842" i="5"/>
  <c r="AD843" i="5"/>
  <c r="AF843" i="5"/>
  <c r="AG843" i="5"/>
  <c r="AD844" i="5"/>
  <c r="AF844" i="5"/>
  <c r="AG844" i="5"/>
  <c r="AG845" i="5"/>
  <c r="AI840" i="5"/>
  <c r="AJ840" i="5"/>
  <c r="AK840" i="5"/>
  <c r="AE840" i="5"/>
  <c r="AI841" i="5"/>
  <c r="AJ841" i="5"/>
  <c r="AK841" i="5"/>
  <c r="AE841" i="5"/>
  <c r="AI842" i="5"/>
  <c r="AJ842" i="5"/>
  <c r="AK842" i="5"/>
  <c r="AE842" i="5"/>
  <c r="AI843" i="5"/>
  <c r="AJ843" i="5"/>
  <c r="AK843" i="5"/>
  <c r="AE843" i="5"/>
  <c r="AI844" i="5"/>
  <c r="AJ844" i="5"/>
  <c r="AK844" i="5"/>
  <c r="AE844" i="5"/>
  <c r="AE845" i="5"/>
  <c r="AD858" i="5"/>
  <c r="AF858" i="5"/>
  <c r="AG858" i="5"/>
  <c r="AD859" i="5"/>
  <c r="AF859" i="5"/>
  <c r="AG859" i="5"/>
  <c r="AD860" i="5"/>
  <c r="AF860" i="5"/>
  <c r="AG860" i="5"/>
  <c r="AD861" i="5"/>
  <c r="AF861" i="5"/>
  <c r="AG861" i="5"/>
  <c r="AD862" i="5"/>
  <c r="AF862" i="5"/>
  <c r="AG862" i="5"/>
  <c r="AD863" i="5"/>
  <c r="AF863" i="5"/>
  <c r="AG863" i="5"/>
  <c r="AD864" i="5"/>
  <c r="AF864" i="5"/>
  <c r="AG864" i="5"/>
  <c r="AG865" i="5"/>
  <c r="AI858" i="5"/>
  <c r="AJ858" i="5"/>
  <c r="AK858" i="5"/>
  <c r="AE858" i="5"/>
  <c r="AI859" i="5"/>
  <c r="AJ859" i="5"/>
  <c r="AK859" i="5"/>
  <c r="AE859" i="5"/>
  <c r="AI860" i="5"/>
  <c r="AJ860" i="5"/>
  <c r="AK860" i="5"/>
  <c r="AE860" i="5"/>
  <c r="AI861" i="5"/>
  <c r="AJ861" i="5"/>
  <c r="AK861" i="5"/>
  <c r="AE861" i="5"/>
  <c r="AI862" i="5"/>
  <c r="AJ862" i="5"/>
  <c r="AK862" i="5"/>
  <c r="AE862" i="5"/>
  <c r="AI863" i="5"/>
  <c r="AJ863" i="5"/>
  <c r="AK863" i="5"/>
  <c r="AE863" i="5"/>
  <c r="AI864" i="5"/>
  <c r="AJ864" i="5"/>
  <c r="AK864" i="5"/>
  <c r="AE864" i="5"/>
  <c r="AE865" i="5"/>
  <c r="AD903" i="5"/>
  <c r="AF903" i="5"/>
  <c r="AG903" i="5"/>
  <c r="AD904" i="5"/>
  <c r="AF904" i="5"/>
  <c r="AG904" i="5"/>
  <c r="AD905" i="5"/>
  <c r="AF905" i="5"/>
  <c r="AG905" i="5"/>
  <c r="AD906" i="5"/>
  <c r="AF906" i="5"/>
  <c r="AG906" i="5"/>
  <c r="AD907" i="5"/>
  <c r="AF907" i="5"/>
  <c r="AG907" i="5"/>
  <c r="AG908" i="5"/>
  <c r="AI903" i="5"/>
  <c r="AJ903" i="5"/>
  <c r="AK903" i="5"/>
  <c r="AE903" i="5"/>
  <c r="AI904" i="5"/>
  <c r="AJ904" i="5"/>
  <c r="AK904" i="5"/>
  <c r="AE904" i="5"/>
  <c r="AI905" i="5"/>
  <c r="AJ905" i="5"/>
  <c r="AK905" i="5"/>
  <c r="AE905" i="5"/>
  <c r="AI906" i="5"/>
  <c r="AJ906" i="5"/>
  <c r="AK906" i="5"/>
  <c r="AE906" i="5"/>
  <c r="AI907" i="5"/>
  <c r="AJ907" i="5"/>
  <c r="AK907" i="5"/>
  <c r="AE907" i="5"/>
  <c r="AE908" i="5"/>
  <c r="AD981" i="5"/>
  <c r="AF981" i="5"/>
  <c r="AG981" i="5"/>
  <c r="AD982" i="5"/>
  <c r="AF982" i="5"/>
  <c r="AG982" i="5"/>
  <c r="AD983" i="5"/>
  <c r="AF983" i="5"/>
  <c r="AG983" i="5"/>
  <c r="AD984" i="5"/>
  <c r="AF984" i="5"/>
  <c r="AG984" i="5"/>
  <c r="AD985" i="5"/>
  <c r="AF985" i="5"/>
  <c r="AG985" i="5"/>
  <c r="AG986" i="5"/>
  <c r="AI981" i="5"/>
  <c r="AJ981" i="5"/>
  <c r="AK981" i="5"/>
  <c r="AE981" i="5"/>
  <c r="AI982" i="5"/>
  <c r="AJ982" i="5"/>
  <c r="AK982" i="5"/>
  <c r="AE982" i="5"/>
  <c r="AI983" i="5"/>
  <c r="AJ983" i="5"/>
  <c r="AK983" i="5"/>
  <c r="AE983" i="5"/>
  <c r="AI984" i="5"/>
  <c r="AJ984" i="5"/>
  <c r="AK984" i="5"/>
  <c r="AE984" i="5"/>
  <c r="AI985" i="5"/>
  <c r="AJ985" i="5"/>
  <c r="AK985" i="5"/>
  <c r="AE985" i="5"/>
  <c r="AE986" i="5"/>
  <c r="AD1022" i="5"/>
  <c r="AF1022" i="5"/>
  <c r="AG1022" i="5"/>
  <c r="AD1023" i="5"/>
  <c r="AF1023" i="5"/>
  <c r="AG1023" i="5"/>
  <c r="AD1024" i="5"/>
  <c r="AF1024" i="5"/>
  <c r="AG1024" i="5"/>
  <c r="AD1025" i="5"/>
  <c r="AF1025" i="5"/>
  <c r="AG1025" i="5"/>
  <c r="AD1026" i="5"/>
  <c r="AF1026" i="5"/>
  <c r="AG1026" i="5"/>
  <c r="AG1027" i="5"/>
  <c r="AI1022" i="5"/>
  <c r="AJ1022" i="5"/>
  <c r="AK1022" i="5"/>
  <c r="AE1022" i="5"/>
  <c r="AI1023" i="5"/>
  <c r="AJ1023" i="5"/>
  <c r="AK1023" i="5"/>
  <c r="AE1023" i="5"/>
  <c r="AI1024" i="5"/>
  <c r="AJ1024" i="5"/>
  <c r="AK1024" i="5"/>
  <c r="AE1024" i="5"/>
  <c r="AI1025" i="5"/>
  <c r="AJ1025" i="5"/>
  <c r="AK1025" i="5"/>
  <c r="AE1025" i="5"/>
  <c r="AI1026" i="5"/>
  <c r="AJ1026" i="5"/>
  <c r="AK1026" i="5"/>
  <c r="AE1026" i="5"/>
  <c r="AE1027" i="5"/>
  <c r="AD1055" i="5"/>
  <c r="AF1055" i="5"/>
  <c r="AG1055" i="5"/>
  <c r="AD1056" i="5"/>
  <c r="AF1056" i="5"/>
  <c r="AG1056" i="5"/>
  <c r="AD1057" i="5"/>
  <c r="AF1057" i="5"/>
  <c r="AG1057" i="5"/>
  <c r="AD1058" i="5"/>
  <c r="AF1058" i="5"/>
  <c r="AG1058" i="5"/>
  <c r="AD1059" i="5"/>
  <c r="AF1059" i="5"/>
  <c r="AG1059" i="5"/>
  <c r="AG1060" i="5"/>
  <c r="AI1055" i="5"/>
  <c r="AJ1055" i="5"/>
  <c r="AK1055" i="5"/>
  <c r="AE1055" i="5"/>
  <c r="AI1056" i="5"/>
  <c r="AJ1056" i="5"/>
  <c r="AK1056" i="5"/>
  <c r="AE1056" i="5"/>
  <c r="AI1057" i="5"/>
  <c r="AJ1057" i="5"/>
  <c r="AK1057" i="5"/>
  <c r="AE1057" i="5"/>
  <c r="AI1058" i="5"/>
  <c r="AJ1058" i="5"/>
  <c r="AK1058" i="5"/>
  <c r="AE1058" i="5"/>
  <c r="AI1059" i="5"/>
  <c r="AJ1059" i="5"/>
  <c r="AK1059" i="5"/>
  <c r="AE1059" i="5"/>
  <c r="AE1060" i="5"/>
  <c r="AD1093" i="5"/>
  <c r="AF1093" i="5"/>
  <c r="AG1093" i="5"/>
  <c r="AE1093" i="5"/>
  <c r="AD1094" i="5"/>
  <c r="AF1094" i="5"/>
  <c r="AG1094" i="5"/>
  <c r="AE1094" i="5"/>
  <c r="AD1095" i="5"/>
  <c r="AF1095" i="5"/>
  <c r="AG1095" i="5"/>
  <c r="AE1095" i="5"/>
  <c r="AD1096" i="5"/>
  <c r="AF1096" i="5"/>
  <c r="AG1096" i="5"/>
  <c r="AE1096" i="5"/>
  <c r="AD1097" i="5"/>
  <c r="AF1097" i="5"/>
  <c r="AG1097" i="5"/>
  <c r="AE1097" i="5"/>
  <c r="AE1098" i="5"/>
  <c r="AD1130" i="5"/>
  <c r="AF1130" i="5"/>
  <c r="AG1130" i="5"/>
  <c r="AD1131" i="5"/>
  <c r="AF1131" i="5"/>
  <c r="AG1131" i="5"/>
  <c r="AD1132" i="5"/>
  <c r="AF1132" i="5"/>
  <c r="AG1132" i="5"/>
  <c r="AD1133" i="5"/>
  <c r="AF1133" i="5"/>
  <c r="AG1133" i="5"/>
  <c r="AD1134" i="5"/>
  <c r="AF1134" i="5"/>
  <c r="AG1134" i="5"/>
  <c r="AG1135" i="5"/>
  <c r="AI1130" i="5"/>
  <c r="AJ1130" i="5"/>
  <c r="AK1130" i="5"/>
  <c r="AE1130" i="5"/>
  <c r="AI1131" i="5"/>
  <c r="AJ1131" i="5"/>
  <c r="AK1131" i="5"/>
  <c r="AE1131" i="5"/>
  <c r="AI1132" i="5"/>
  <c r="AJ1132" i="5"/>
  <c r="AK1132" i="5"/>
  <c r="AE1132" i="5"/>
  <c r="AI1133" i="5"/>
  <c r="AJ1133" i="5"/>
  <c r="AK1133" i="5"/>
  <c r="AE1133" i="5"/>
  <c r="AI1134" i="5"/>
  <c r="AJ1134" i="5"/>
  <c r="AK1134" i="5"/>
  <c r="AE1134" i="5"/>
  <c r="AE1135" i="5"/>
  <c r="AD1253" i="5"/>
  <c r="AF1253" i="5"/>
  <c r="AG1253" i="5"/>
  <c r="AD1254" i="5"/>
  <c r="AF1254" i="5"/>
  <c r="AG1254" i="5"/>
  <c r="AD1255" i="5"/>
  <c r="AF1255" i="5"/>
  <c r="AG1255" i="5"/>
  <c r="AD1256" i="5"/>
  <c r="AF1256" i="5"/>
  <c r="AG1256" i="5"/>
  <c r="AD1257" i="5"/>
  <c r="AF1257" i="5"/>
  <c r="AG1257" i="5"/>
  <c r="AG1258" i="5"/>
  <c r="AI1253" i="5"/>
  <c r="AJ1253" i="5"/>
  <c r="AK1253" i="5"/>
  <c r="AE1253" i="5"/>
  <c r="AI1254" i="5"/>
  <c r="AJ1254" i="5"/>
  <c r="AK1254" i="5"/>
  <c r="AE1254" i="5"/>
  <c r="AI1255" i="5"/>
  <c r="AJ1255" i="5"/>
  <c r="AK1255" i="5"/>
  <c r="AE1255" i="5"/>
  <c r="AI1256" i="5"/>
  <c r="AJ1256" i="5"/>
  <c r="AK1256" i="5"/>
  <c r="AE1256" i="5"/>
  <c r="AI1257" i="5"/>
  <c r="AJ1257" i="5"/>
  <c r="AK1257" i="5"/>
  <c r="AE1257" i="5"/>
  <c r="AE1258" i="5"/>
  <c r="AD1278" i="5"/>
  <c r="AF1278" i="5"/>
  <c r="AG1278" i="5"/>
  <c r="AD1279" i="5"/>
  <c r="AF1279" i="5"/>
  <c r="AG1279" i="5"/>
  <c r="AD1280" i="5"/>
  <c r="AF1280" i="5"/>
  <c r="AG1280" i="5"/>
  <c r="AD1281" i="5"/>
  <c r="AF1281" i="5"/>
  <c r="AG1281" i="5"/>
  <c r="AD1282" i="5"/>
  <c r="AF1282" i="5"/>
  <c r="AG1282" i="5"/>
  <c r="AG1283" i="5"/>
  <c r="AI1278" i="5"/>
  <c r="AJ1278" i="5"/>
  <c r="AK1278" i="5"/>
  <c r="AE1278" i="5"/>
  <c r="AI1279" i="5"/>
  <c r="AJ1279" i="5"/>
  <c r="AK1279" i="5"/>
  <c r="AE1279" i="5"/>
  <c r="AI1280" i="5"/>
  <c r="AJ1280" i="5"/>
  <c r="AK1280" i="5"/>
  <c r="AE1280" i="5"/>
  <c r="AI1281" i="5"/>
  <c r="AJ1281" i="5"/>
  <c r="AK1281" i="5"/>
  <c r="AE1281" i="5"/>
  <c r="AI1282" i="5"/>
  <c r="AJ1282" i="5"/>
  <c r="AK1282" i="5"/>
  <c r="AE1282" i="5"/>
  <c r="AE1283" i="5"/>
  <c r="AD1305" i="5"/>
  <c r="AF1305" i="5"/>
  <c r="AG1305" i="5"/>
  <c r="AD1306" i="5"/>
  <c r="AF1306" i="5"/>
  <c r="AG1306" i="5"/>
  <c r="AD1307" i="5"/>
  <c r="AF1307" i="5"/>
  <c r="AG1307" i="5"/>
  <c r="AD1308" i="5"/>
  <c r="AF1308" i="5"/>
  <c r="AG1308" i="5"/>
  <c r="AD1309" i="5"/>
  <c r="AF1309" i="5"/>
  <c r="AG1309" i="5"/>
  <c r="AG1310" i="5"/>
  <c r="AI1305" i="5"/>
  <c r="AJ1305" i="5"/>
  <c r="AK1305" i="5"/>
  <c r="AE1305" i="5"/>
  <c r="AI1306" i="5"/>
  <c r="AJ1306" i="5"/>
  <c r="AK1306" i="5"/>
  <c r="AE1306" i="5"/>
  <c r="AI1307" i="5"/>
  <c r="AJ1307" i="5"/>
  <c r="AK1307" i="5"/>
  <c r="AE1307" i="5"/>
  <c r="AI1308" i="5"/>
  <c r="AJ1308" i="5"/>
  <c r="AK1308" i="5"/>
  <c r="AE1308" i="5"/>
  <c r="AI1309" i="5"/>
  <c r="AJ1309" i="5"/>
  <c r="AK1309" i="5"/>
  <c r="AE1309" i="5"/>
  <c r="AE1310" i="5"/>
  <c r="AD1343" i="5"/>
  <c r="AF1343" i="5"/>
  <c r="AG1343" i="5"/>
  <c r="AD1344" i="5"/>
  <c r="AF1344" i="5"/>
  <c r="AG1344" i="5"/>
  <c r="AD1345" i="5"/>
  <c r="AF1345" i="5"/>
  <c r="AG1345" i="5"/>
  <c r="AD1346" i="5"/>
  <c r="AF1346" i="5"/>
  <c r="AG1346" i="5"/>
  <c r="AD1347" i="5"/>
  <c r="AF1347" i="5"/>
  <c r="AG1347" i="5"/>
  <c r="AG1348" i="5"/>
  <c r="AI1343" i="5"/>
  <c r="AJ1343" i="5"/>
  <c r="AK1343" i="5"/>
  <c r="AE1343" i="5"/>
  <c r="AI1344" i="5"/>
  <c r="AJ1344" i="5"/>
  <c r="AK1344" i="5"/>
  <c r="AE1344" i="5"/>
  <c r="AI1345" i="5"/>
  <c r="AJ1345" i="5"/>
  <c r="AK1345" i="5"/>
  <c r="AE1345" i="5"/>
  <c r="AI1346" i="5"/>
  <c r="AJ1346" i="5"/>
  <c r="AK1346" i="5"/>
  <c r="AE1346" i="5"/>
  <c r="AI1347" i="5"/>
  <c r="AJ1347" i="5"/>
  <c r="AK1347" i="5"/>
  <c r="AE1347" i="5"/>
  <c r="AE1348" i="5"/>
  <c r="AD1383" i="5"/>
  <c r="AF1383" i="5"/>
  <c r="AG1383" i="5"/>
  <c r="AD1384" i="5"/>
  <c r="AF1384" i="5"/>
  <c r="AG1384" i="5"/>
  <c r="AD1385" i="5"/>
  <c r="AF1385" i="5"/>
  <c r="AG1385" i="5"/>
  <c r="AD1386" i="5"/>
  <c r="AF1386" i="5"/>
  <c r="AG1386" i="5"/>
  <c r="AD1387" i="5"/>
  <c r="AF1387" i="5"/>
  <c r="AG1387" i="5"/>
  <c r="AG1388" i="5"/>
  <c r="AI1383" i="5"/>
  <c r="AJ1383" i="5"/>
  <c r="AK1383" i="5"/>
  <c r="AE1383" i="5"/>
  <c r="AI1384" i="5"/>
  <c r="AJ1384" i="5"/>
  <c r="AK1384" i="5"/>
  <c r="AE1384" i="5"/>
  <c r="AI1385" i="5"/>
  <c r="AJ1385" i="5"/>
  <c r="AK1385" i="5"/>
  <c r="AE1385" i="5"/>
  <c r="AI1386" i="5"/>
  <c r="AJ1386" i="5"/>
  <c r="AK1386" i="5"/>
  <c r="AE1386" i="5"/>
  <c r="AI1387" i="5"/>
  <c r="AJ1387" i="5"/>
  <c r="AK1387" i="5"/>
  <c r="AE1387" i="5"/>
  <c r="AE1388" i="5"/>
  <c r="AD1414" i="5"/>
  <c r="AF1414" i="5"/>
  <c r="AG1414" i="5"/>
  <c r="AD1415" i="5"/>
  <c r="AF1415" i="5"/>
  <c r="AG1415" i="5"/>
  <c r="AD1416" i="5"/>
  <c r="AF1416" i="5"/>
  <c r="AG1416" i="5"/>
  <c r="AD1417" i="5"/>
  <c r="AF1417" i="5"/>
  <c r="AG1417" i="5"/>
  <c r="AD1418" i="5"/>
  <c r="AF1418" i="5"/>
  <c r="AG1418" i="5"/>
  <c r="AG1419" i="5"/>
  <c r="AI1414" i="5"/>
  <c r="AJ1414" i="5"/>
  <c r="AK1414" i="5"/>
  <c r="AE1414" i="5"/>
  <c r="AI1415" i="5"/>
  <c r="AJ1415" i="5"/>
  <c r="AK1415" i="5"/>
  <c r="AE1415" i="5"/>
  <c r="AI1416" i="5"/>
  <c r="AJ1416" i="5"/>
  <c r="AK1416" i="5"/>
  <c r="AE1416" i="5"/>
  <c r="AI1417" i="5"/>
  <c r="AJ1417" i="5"/>
  <c r="AK1417" i="5"/>
  <c r="AE1417" i="5"/>
  <c r="AI1418" i="5"/>
  <c r="AJ1418" i="5"/>
  <c r="AK1418" i="5"/>
  <c r="AE1418" i="5"/>
  <c r="AE1419" i="5"/>
  <c r="AD1490" i="5"/>
  <c r="AF1490" i="5"/>
  <c r="AG1490" i="5"/>
  <c r="AD1491" i="5"/>
  <c r="AF1491" i="5"/>
  <c r="AG1491" i="5"/>
  <c r="AD1492" i="5"/>
  <c r="AF1492" i="5"/>
  <c r="AG1492" i="5"/>
  <c r="AD1493" i="5"/>
  <c r="AF1493" i="5"/>
  <c r="AG1493" i="5"/>
  <c r="AD1494" i="5"/>
  <c r="AF1494" i="5"/>
  <c r="AG1494" i="5"/>
  <c r="AG1495" i="5"/>
  <c r="AI1490" i="5"/>
  <c r="AJ1490" i="5"/>
  <c r="AK1490" i="5"/>
  <c r="AE1490" i="5"/>
  <c r="AI1491" i="5"/>
  <c r="AJ1491" i="5"/>
  <c r="AK1491" i="5"/>
  <c r="AE1491" i="5"/>
  <c r="AI1492" i="5"/>
  <c r="AJ1492" i="5"/>
  <c r="AK1492" i="5"/>
  <c r="AE1492" i="5"/>
  <c r="AI1493" i="5"/>
  <c r="AJ1493" i="5"/>
  <c r="AK1493" i="5"/>
  <c r="AE1493" i="5"/>
  <c r="AI1494" i="5"/>
  <c r="AJ1494" i="5"/>
  <c r="AK1494" i="5"/>
  <c r="AE1494" i="5"/>
  <c r="AE1495" i="5"/>
  <c r="AD1570" i="5"/>
  <c r="AF1570" i="5"/>
  <c r="AG1570" i="5"/>
  <c r="AD1571" i="5"/>
  <c r="AF1571" i="5"/>
  <c r="AG1571" i="5"/>
  <c r="AD1572" i="5"/>
  <c r="AF1572" i="5"/>
  <c r="AG1572" i="5"/>
  <c r="AD1573" i="5"/>
  <c r="AF1573" i="5"/>
  <c r="AG1573" i="5"/>
  <c r="AD1574" i="5"/>
  <c r="AF1574" i="5"/>
  <c r="AG1574" i="5"/>
  <c r="AG1575" i="5"/>
  <c r="AI1570" i="5"/>
  <c r="AJ1570" i="5"/>
  <c r="AK1570" i="5"/>
  <c r="AE1570" i="5"/>
  <c r="AI1571" i="5"/>
  <c r="AJ1571" i="5"/>
  <c r="AK1571" i="5"/>
  <c r="AE1571" i="5"/>
  <c r="AI1572" i="5"/>
  <c r="AJ1572" i="5"/>
  <c r="AK1572" i="5"/>
  <c r="AE1572" i="5"/>
  <c r="AI1573" i="5"/>
  <c r="AJ1573" i="5"/>
  <c r="AK1573" i="5"/>
  <c r="AE1573" i="5"/>
  <c r="AI1574" i="5"/>
  <c r="AJ1574" i="5"/>
  <c r="AK1574" i="5"/>
  <c r="AE1574" i="5"/>
  <c r="AE1575" i="5"/>
  <c r="AD1599" i="5"/>
  <c r="AF1599" i="5"/>
  <c r="AG1599" i="5"/>
  <c r="AD1600" i="5"/>
  <c r="AF1600" i="5"/>
  <c r="AG1600" i="5"/>
  <c r="AD1601" i="5"/>
  <c r="AF1601" i="5"/>
  <c r="AG1601" i="5"/>
  <c r="AD1602" i="5"/>
  <c r="AF1602" i="5"/>
  <c r="AG1602" i="5"/>
  <c r="AD1603" i="5"/>
  <c r="AF1603" i="5"/>
  <c r="AG1603" i="5"/>
  <c r="AG1604" i="5"/>
  <c r="AI1599" i="5"/>
  <c r="AJ1599" i="5"/>
  <c r="AK1599" i="5"/>
  <c r="AE1599" i="5"/>
  <c r="AI1600" i="5"/>
  <c r="AJ1600" i="5"/>
  <c r="AK1600" i="5"/>
  <c r="AE1600" i="5"/>
  <c r="AI1601" i="5"/>
  <c r="AJ1601" i="5"/>
  <c r="AK1601" i="5"/>
  <c r="AE1601" i="5"/>
  <c r="AI1602" i="5"/>
  <c r="AJ1602" i="5"/>
  <c r="AK1602" i="5"/>
  <c r="AE1602" i="5"/>
  <c r="AI1603" i="5"/>
  <c r="AJ1603" i="5"/>
  <c r="AK1603" i="5"/>
  <c r="AE1603" i="5"/>
  <c r="AE1604" i="5"/>
  <c r="AD1669" i="5"/>
  <c r="AF1669" i="5"/>
  <c r="AG1669" i="5"/>
  <c r="AD1670" i="5"/>
  <c r="AF1670" i="5"/>
  <c r="AG1670" i="5"/>
  <c r="AD1671" i="5"/>
  <c r="AF1671" i="5"/>
  <c r="AG1671" i="5"/>
  <c r="AD1672" i="5"/>
  <c r="AF1672" i="5"/>
  <c r="AG1672" i="5"/>
  <c r="AD1673" i="5"/>
  <c r="AF1673" i="5"/>
  <c r="AG1673" i="5"/>
  <c r="AG1674" i="5"/>
  <c r="AI1669" i="5"/>
  <c r="AJ1669" i="5"/>
  <c r="AK1669" i="5"/>
  <c r="AE1669" i="5"/>
  <c r="AI1670" i="5"/>
  <c r="AJ1670" i="5"/>
  <c r="AK1670" i="5"/>
  <c r="AE1670" i="5"/>
  <c r="AI1671" i="5"/>
  <c r="AJ1671" i="5"/>
  <c r="AK1671" i="5"/>
  <c r="AE1671" i="5"/>
  <c r="AI1672" i="5"/>
  <c r="AJ1672" i="5"/>
  <c r="AK1672" i="5"/>
  <c r="AE1672" i="5"/>
  <c r="AI1673" i="5"/>
  <c r="AJ1673" i="5"/>
  <c r="AK1673" i="5"/>
  <c r="AE1673" i="5"/>
  <c r="AE1674" i="5"/>
  <c r="AD1735" i="5"/>
  <c r="AF1735" i="5"/>
  <c r="AG1735" i="5"/>
  <c r="AE1735" i="5"/>
  <c r="AD1736" i="5"/>
  <c r="AF1736" i="5"/>
  <c r="AG1736" i="5"/>
  <c r="AE1736" i="5"/>
  <c r="AD1737" i="5"/>
  <c r="AF1737" i="5"/>
  <c r="AG1737" i="5"/>
  <c r="AE1737" i="5"/>
  <c r="AD1738" i="5"/>
  <c r="AF1738" i="5"/>
  <c r="AG1738" i="5"/>
  <c r="AE1738" i="5"/>
  <c r="AD1739" i="5"/>
  <c r="AF1739" i="5"/>
  <c r="AG1739" i="5"/>
  <c r="AE1739" i="5"/>
  <c r="AE1740" i="5"/>
  <c r="AD1760" i="5"/>
  <c r="AF1760" i="5"/>
  <c r="AG1760" i="5"/>
  <c r="AE1760" i="5"/>
  <c r="AD1761" i="5"/>
  <c r="AF1761" i="5"/>
  <c r="AG1761" i="5"/>
  <c r="AE1761" i="5"/>
  <c r="AD1762" i="5"/>
  <c r="AF1762" i="5"/>
  <c r="AG1762" i="5"/>
  <c r="AE1762" i="5"/>
  <c r="AD1763" i="5"/>
  <c r="AF1763" i="5"/>
  <c r="AG1763" i="5"/>
  <c r="AE1763" i="5"/>
  <c r="AD1764" i="5"/>
  <c r="AF1764" i="5"/>
  <c r="AG1764" i="5"/>
  <c r="AE1764" i="5"/>
  <c r="AE1765" i="5"/>
  <c r="AD1816" i="5"/>
  <c r="AF1816" i="5"/>
  <c r="AG1816" i="5"/>
  <c r="AD1817" i="5"/>
  <c r="AF1817" i="5"/>
  <c r="AG1817" i="5"/>
  <c r="AD1818" i="5"/>
  <c r="AF1818" i="5"/>
  <c r="AG1818" i="5"/>
  <c r="AD1819" i="5"/>
  <c r="AF1819" i="5"/>
  <c r="AG1819" i="5"/>
  <c r="AD1820" i="5"/>
  <c r="AF1820" i="5"/>
  <c r="AG1820" i="5"/>
  <c r="AG1821" i="5"/>
  <c r="AI1816" i="5"/>
  <c r="AJ1816" i="5"/>
  <c r="AK1816" i="5"/>
  <c r="AE1816" i="5"/>
  <c r="AI1817" i="5"/>
  <c r="AJ1817" i="5"/>
  <c r="AK1817" i="5"/>
  <c r="AE1817" i="5"/>
  <c r="AI1818" i="5"/>
  <c r="AJ1818" i="5"/>
  <c r="AK1818" i="5"/>
  <c r="AE1818" i="5"/>
  <c r="AI1819" i="5"/>
  <c r="AJ1819" i="5"/>
  <c r="AK1819" i="5"/>
  <c r="AE1819" i="5"/>
  <c r="AI1820" i="5"/>
  <c r="AJ1820" i="5"/>
  <c r="AK1820" i="5"/>
  <c r="AE1820" i="5"/>
  <c r="AE1821" i="5"/>
  <c r="AD1844" i="5"/>
  <c r="AF1844" i="5"/>
  <c r="AG1844" i="5"/>
  <c r="AD1845" i="5"/>
  <c r="AF1845" i="5"/>
  <c r="AG1845" i="5"/>
  <c r="AD1846" i="5"/>
  <c r="AF1846" i="5"/>
  <c r="AG1846" i="5"/>
  <c r="AD1847" i="5"/>
  <c r="AF1847" i="5"/>
  <c r="AG1847" i="5"/>
  <c r="AD1848" i="5"/>
  <c r="AF1848" i="5"/>
  <c r="AG1848" i="5"/>
  <c r="AG1849" i="5"/>
  <c r="AI1844" i="5"/>
  <c r="AJ1844" i="5"/>
  <c r="AK1844" i="5"/>
  <c r="AE1844" i="5"/>
  <c r="AI1845" i="5"/>
  <c r="AJ1845" i="5"/>
  <c r="AK1845" i="5"/>
  <c r="AE1845" i="5"/>
  <c r="AI1846" i="5"/>
  <c r="AJ1846" i="5"/>
  <c r="AK1846" i="5"/>
  <c r="AE1846" i="5"/>
  <c r="AI1847" i="5"/>
  <c r="AJ1847" i="5"/>
  <c r="AK1847" i="5"/>
  <c r="AE1847" i="5"/>
  <c r="AI1848" i="5"/>
  <c r="AJ1848" i="5"/>
  <c r="AK1848" i="5"/>
  <c r="AE1848" i="5"/>
  <c r="AE1849" i="5"/>
  <c r="AD1877" i="5"/>
  <c r="AF1877" i="5"/>
  <c r="AG1877" i="5"/>
  <c r="AD1878" i="5"/>
  <c r="AF1878" i="5"/>
  <c r="AG1878" i="5"/>
  <c r="AD1879" i="5"/>
  <c r="AF1879" i="5"/>
  <c r="AG1879" i="5"/>
  <c r="AD1880" i="5"/>
  <c r="AF1880" i="5"/>
  <c r="AG1880" i="5"/>
  <c r="AD1881" i="5"/>
  <c r="AF1881" i="5"/>
  <c r="AG1881" i="5"/>
  <c r="AG1882" i="5"/>
  <c r="AI1877" i="5"/>
  <c r="AJ1877" i="5"/>
  <c r="AK1877" i="5"/>
  <c r="AE1877" i="5"/>
  <c r="AI1878" i="5"/>
  <c r="AJ1878" i="5"/>
  <c r="AK1878" i="5"/>
  <c r="AE1878" i="5"/>
  <c r="AI1879" i="5"/>
  <c r="AJ1879" i="5"/>
  <c r="AK1879" i="5"/>
  <c r="AE1879" i="5"/>
  <c r="AI1880" i="5"/>
  <c r="AJ1880" i="5"/>
  <c r="AK1880" i="5"/>
  <c r="AE1880" i="5"/>
  <c r="AI1881" i="5"/>
  <c r="AJ1881" i="5"/>
  <c r="AK1881" i="5"/>
  <c r="AE1881" i="5"/>
  <c r="AE1882" i="5"/>
  <c r="AD1905" i="5"/>
  <c r="AF1905" i="5"/>
  <c r="AG1905" i="5"/>
  <c r="AD1906" i="5"/>
  <c r="AF1906" i="5"/>
  <c r="AG1906" i="5"/>
  <c r="AD1907" i="5"/>
  <c r="AF1907" i="5"/>
  <c r="AG1907" i="5"/>
  <c r="AD1908" i="5"/>
  <c r="AF1908" i="5"/>
  <c r="AG1908" i="5"/>
  <c r="AD1909" i="5"/>
  <c r="AF1909" i="5"/>
  <c r="AG1909" i="5"/>
  <c r="AG1910" i="5"/>
  <c r="AI1905" i="5"/>
  <c r="AJ1905" i="5"/>
  <c r="AK1905" i="5"/>
  <c r="AE1905" i="5"/>
  <c r="AI1906" i="5"/>
  <c r="AJ1906" i="5"/>
  <c r="AK1906" i="5"/>
  <c r="AE1906" i="5"/>
  <c r="AI1907" i="5"/>
  <c r="AJ1907" i="5"/>
  <c r="AK1907" i="5"/>
  <c r="AE1907" i="5"/>
  <c r="AI1908" i="5"/>
  <c r="AJ1908" i="5"/>
  <c r="AK1908" i="5"/>
  <c r="AE1908" i="5"/>
  <c r="AI1909" i="5"/>
  <c r="AJ1909" i="5"/>
  <c r="AK1909" i="5"/>
  <c r="AE1909" i="5"/>
  <c r="AE1910" i="5"/>
  <c r="AD1939" i="5"/>
  <c r="AF1939" i="5"/>
  <c r="AG1939" i="5"/>
  <c r="AD1940" i="5"/>
  <c r="AF1940" i="5"/>
  <c r="AG1940" i="5"/>
  <c r="AD1941" i="5"/>
  <c r="AF1941" i="5"/>
  <c r="AG1941" i="5"/>
  <c r="AD1942" i="5"/>
  <c r="AF1942" i="5"/>
  <c r="AG1942" i="5"/>
  <c r="AD1943" i="5"/>
  <c r="AF1943" i="5"/>
  <c r="AG1943" i="5"/>
  <c r="AG1944" i="5"/>
  <c r="AI1939" i="5"/>
  <c r="AJ1939" i="5"/>
  <c r="AK1939" i="5"/>
  <c r="AE1939" i="5"/>
  <c r="AI1940" i="5"/>
  <c r="AJ1940" i="5"/>
  <c r="AK1940" i="5"/>
  <c r="AE1940" i="5"/>
  <c r="AI1941" i="5"/>
  <c r="AJ1941" i="5"/>
  <c r="AK1941" i="5"/>
  <c r="AE1941" i="5"/>
  <c r="AI1942" i="5"/>
  <c r="AJ1942" i="5"/>
  <c r="AK1942" i="5"/>
  <c r="AE1942" i="5"/>
  <c r="AI1943" i="5"/>
  <c r="AJ1943" i="5"/>
  <c r="AK1943" i="5"/>
  <c r="AE1943" i="5"/>
  <c r="AE1944" i="5"/>
  <c r="AD1979" i="5"/>
  <c r="AF1979" i="5"/>
  <c r="AG1979" i="5"/>
  <c r="AE1979" i="5"/>
  <c r="AD1980" i="5"/>
  <c r="AF1980" i="5"/>
  <c r="AG1980" i="5"/>
  <c r="AE1980" i="5"/>
  <c r="AD1981" i="5"/>
  <c r="AF1981" i="5"/>
  <c r="AG1981" i="5"/>
  <c r="AE1981" i="5"/>
  <c r="AD1982" i="5"/>
  <c r="AF1982" i="5"/>
  <c r="AG1982" i="5"/>
  <c r="AE1982" i="5"/>
  <c r="AD1983" i="5"/>
  <c r="AF1983" i="5"/>
  <c r="AG1983" i="5"/>
  <c r="AE1983" i="5"/>
  <c r="AE1984" i="5"/>
  <c r="AD2003" i="5"/>
  <c r="AF2003" i="5"/>
  <c r="AG2003" i="5"/>
  <c r="AD2004" i="5"/>
  <c r="AF2004" i="5"/>
  <c r="AG2004" i="5"/>
  <c r="AD2005" i="5"/>
  <c r="AF2005" i="5"/>
  <c r="AG2005" i="5"/>
  <c r="AD2006" i="5"/>
  <c r="AF2006" i="5"/>
  <c r="AG2006" i="5"/>
  <c r="AD2007" i="5"/>
  <c r="AF2007" i="5"/>
  <c r="AG2007" i="5"/>
  <c r="AG2008" i="5"/>
  <c r="AI2003" i="5"/>
  <c r="AJ2003" i="5"/>
  <c r="AK2003" i="5"/>
  <c r="AE2003" i="5"/>
  <c r="AI2004" i="5"/>
  <c r="AJ2004" i="5"/>
  <c r="AK2004" i="5"/>
  <c r="AE2004" i="5"/>
  <c r="AI2005" i="5"/>
  <c r="AJ2005" i="5"/>
  <c r="AK2005" i="5"/>
  <c r="AE2005" i="5"/>
  <c r="AI2006" i="5"/>
  <c r="AJ2006" i="5"/>
  <c r="AK2006" i="5"/>
  <c r="AE2006" i="5"/>
  <c r="AI2007" i="5"/>
  <c r="AJ2007" i="5"/>
  <c r="AK2007" i="5"/>
  <c r="AE2007" i="5"/>
  <c r="AE2008" i="5"/>
  <c r="AD2036" i="5"/>
  <c r="AF2036" i="5"/>
  <c r="AG2036" i="5"/>
  <c r="AD2037" i="5"/>
  <c r="AF2037" i="5"/>
  <c r="AG2037" i="5"/>
  <c r="AD2038" i="5"/>
  <c r="AF2038" i="5"/>
  <c r="AG2038" i="5"/>
  <c r="AD2039" i="5"/>
  <c r="AF2039" i="5"/>
  <c r="AG2039" i="5"/>
  <c r="AD2040" i="5"/>
  <c r="AF2040" i="5"/>
  <c r="AG2040" i="5"/>
  <c r="AG2041" i="5"/>
  <c r="AI2036" i="5"/>
  <c r="AJ2036" i="5"/>
  <c r="AK2036" i="5"/>
  <c r="AE2036" i="5"/>
  <c r="AI2037" i="5"/>
  <c r="AJ2037" i="5"/>
  <c r="AK2037" i="5"/>
  <c r="AE2037" i="5"/>
  <c r="AI2038" i="5"/>
  <c r="AJ2038" i="5"/>
  <c r="AK2038" i="5"/>
  <c r="AE2038" i="5"/>
  <c r="AI2039" i="5"/>
  <c r="AJ2039" i="5"/>
  <c r="AK2039" i="5"/>
  <c r="AE2039" i="5"/>
  <c r="AI2040" i="5"/>
  <c r="AJ2040" i="5"/>
  <c r="AK2040" i="5"/>
  <c r="AE2040" i="5"/>
  <c r="AE2041" i="5"/>
  <c r="AD2072" i="5"/>
  <c r="AF2072" i="5"/>
  <c r="AG2072" i="5"/>
  <c r="AD2073" i="5"/>
  <c r="AF2073" i="5"/>
  <c r="AG2073" i="5"/>
  <c r="AD2074" i="5"/>
  <c r="AF2074" i="5"/>
  <c r="AG2074" i="5"/>
  <c r="AD2075" i="5"/>
  <c r="AF2075" i="5"/>
  <c r="AG2075" i="5"/>
  <c r="AD2076" i="5"/>
  <c r="AF2076" i="5"/>
  <c r="AG2076" i="5"/>
  <c r="AG2077" i="5"/>
  <c r="AI2072" i="5"/>
  <c r="AJ2072" i="5"/>
  <c r="AK2072" i="5"/>
  <c r="AE2072" i="5"/>
  <c r="AI2073" i="5"/>
  <c r="AJ2073" i="5"/>
  <c r="AK2073" i="5"/>
  <c r="AE2073" i="5"/>
  <c r="AI2074" i="5"/>
  <c r="AJ2074" i="5"/>
  <c r="AK2074" i="5"/>
  <c r="AE2074" i="5"/>
  <c r="AI2075" i="5"/>
  <c r="AJ2075" i="5"/>
  <c r="AK2075" i="5"/>
  <c r="AE2075" i="5"/>
  <c r="AI2076" i="5"/>
  <c r="AJ2076" i="5"/>
  <c r="AK2076" i="5"/>
  <c r="AE2076" i="5"/>
  <c r="AE2077" i="5"/>
  <c r="AD2104" i="5"/>
  <c r="AF2104" i="5"/>
  <c r="AG2104" i="5"/>
  <c r="AD2105" i="5"/>
  <c r="AF2105" i="5"/>
  <c r="AG2105" i="5"/>
  <c r="AD2106" i="5"/>
  <c r="AF2106" i="5"/>
  <c r="AG2106" i="5"/>
  <c r="AD2107" i="5"/>
  <c r="AF2107" i="5"/>
  <c r="AG2107" i="5"/>
  <c r="AD2108" i="5"/>
  <c r="AF2108" i="5"/>
  <c r="AG2108" i="5"/>
  <c r="AG2109" i="5"/>
  <c r="AI2104" i="5"/>
  <c r="AJ2104" i="5"/>
  <c r="AK2104" i="5"/>
  <c r="AE2104" i="5"/>
  <c r="AI2105" i="5"/>
  <c r="AJ2105" i="5"/>
  <c r="AK2105" i="5"/>
  <c r="AE2105" i="5"/>
  <c r="AI2106" i="5"/>
  <c r="AJ2106" i="5"/>
  <c r="AK2106" i="5"/>
  <c r="AE2106" i="5"/>
  <c r="AI2107" i="5"/>
  <c r="AJ2107" i="5"/>
  <c r="AK2107" i="5"/>
  <c r="AE2107" i="5"/>
  <c r="AI2108" i="5"/>
  <c r="AJ2108" i="5"/>
  <c r="AK2108" i="5"/>
  <c r="AE2108" i="5"/>
  <c r="AE2109" i="5"/>
  <c r="AD2135" i="5"/>
  <c r="AF2135" i="5"/>
  <c r="AG2135" i="5"/>
  <c r="AD2136" i="5"/>
  <c r="AF2136" i="5"/>
  <c r="AG2136" i="5"/>
  <c r="AD2137" i="5"/>
  <c r="AF2137" i="5"/>
  <c r="AG2137" i="5"/>
  <c r="AD2138" i="5"/>
  <c r="AF2138" i="5"/>
  <c r="AG2138" i="5"/>
  <c r="AD2139" i="5"/>
  <c r="AF2139" i="5"/>
  <c r="AG2139" i="5"/>
  <c r="AG2140" i="5"/>
  <c r="AI2135" i="5"/>
  <c r="AJ2135" i="5"/>
  <c r="AK2135" i="5"/>
  <c r="AE2135" i="5"/>
  <c r="AI2136" i="5"/>
  <c r="AJ2136" i="5"/>
  <c r="AK2136" i="5"/>
  <c r="AE2136" i="5"/>
  <c r="AI2137" i="5"/>
  <c r="AJ2137" i="5"/>
  <c r="AK2137" i="5"/>
  <c r="AE2137" i="5"/>
  <c r="AI2138" i="5"/>
  <c r="AJ2138" i="5"/>
  <c r="AK2138" i="5"/>
  <c r="AE2138" i="5"/>
  <c r="AI2139" i="5"/>
  <c r="AJ2139" i="5"/>
  <c r="AK2139" i="5"/>
  <c r="AE2139" i="5"/>
  <c r="AE2140" i="5"/>
  <c r="AD2168" i="5"/>
  <c r="AF2168" i="5"/>
  <c r="AG2168" i="5"/>
  <c r="AE2168" i="5"/>
  <c r="AD2169" i="5"/>
  <c r="AF2169" i="5"/>
  <c r="AG2169" i="5"/>
  <c r="AE2169" i="5"/>
  <c r="AD2170" i="5"/>
  <c r="AF2170" i="5"/>
  <c r="AG2170" i="5"/>
  <c r="AE2170" i="5"/>
  <c r="AD2171" i="5"/>
  <c r="AF2171" i="5"/>
  <c r="AG2171" i="5"/>
  <c r="AE2171" i="5"/>
  <c r="AD2172" i="5"/>
  <c r="AF2172" i="5"/>
  <c r="AG2172" i="5"/>
  <c r="AE2172" i="5"/>
  <c r="AE2173" i="5"/>
  <c r="AG2178" i="5"/>
  <c r="AD219" i="5"/>
  <c r="AF219" i="5"/>
  <c r="AG219" i="5"/>
  <c r="AD220" i="5"/>
  <c r="AF220" i="5"/>
  <c r="AG220" i="5"/>
  <c r="AD221" i="5"/>
  <c r="AF221" i="5"/>
  <c r="AG221" i="5"/>
  <c r="AD222" i="5"/>
  <c r="AF222" i="5"/>
  <c r="AG222" i="5"/>
  <c r="AD223" i="5"/>
  <c r="AF223" i="5"/>
  <c r="AG223" i="5"/>
  <c r="AG224" i="5"/>
  <c r="AI219" i="5"/>
  <c r="AJ219" i="5"/>
  <c r="AK219" i="5"/>
  <c r="AE219" i="5"/>
  <c r="AI220" i="5"/>
  <c r="AJ220" i="5"/>
  <c r="AK220" i="5"/>
  <c r="AE220" i="5"/>
  <c r="AI221" i="5"/>
  <c r="AJ221" i="5"/>
  <c r="AK221" i="5"/>
  <c r="AE221" i="5"/>
  <c r="AI222" i="5"/>
  <c r="AJ222" i="5"/>
  <c r="AK222" i="5"/>
  <c r="AE222" i="5"/>
  <c r="AI223" i="5"/>
  <c r="AJ223" i="5"/>
  <c r="AK223" i="5"/>
  <c r="AE223" i="5"/>
  <c r="AE224" i="5"/>
  <c r="AI2178" i="5"/>
  <c r="AD1626" i="5"/>
  <c r="AF1626" i="5"/>
  <c r="AG1626" i="5"/>
  <c r="AD1627" i="5"/>
  <c r="AF1627" i="5"/>
  <c r="AG1627" i="5"/>
  <c r="AD1628" i="5"/>
  <c r="AF1628" i="5"/>
  <c r="AG1628" i="5"/>
  <c r="AD1629" i="5"/>
  <c r="AF1629" i="5"/>
  <c r="AG1629" i="5"/>
  <c r="AD1630" i="5"/>
  <c r="AF1630" i="5"/>
  <c r="AG1630" i="5"/>
  <c r="AG1631" i="5"/>
  <c r="AI1626" i="5"/>
  <c r="AJ1626" i="5"/>
  <c r="AK1626" i="5"/>
  <c r="AE1626" i="5"/>
  <c r="AI1627" i="5"/>
  <c r="AJ1627" i="5"/>
  <c r="AK1627" i="5"/>
  <c r="AE1627" i="5"/>
  <c r="AI1628" i="5"/>
  <c r="AJ1628" i="5"/>
  <c r="AK1628" i="5"/>
  <c r="AE1628" i="5"/>
  <c r="AI1629" i="5"/>
  <c r="AJ1629" i="5"/>
  <c r="AK1629" i="5"/>
  <c r="AE1629" i="5"/>
  <c r="AI1630" i="5"/>
  <c r="AJ1630" i="5"/>
  <c r="AK1630" i="5"/>
  <c r="AE1630" i="5"/>
  <c r="AE1631" i="5"/>
  <c r="AJ2178" i="5"/>
  <c r="AH2178" i="5"/>
  <c r="AE2178" i="5"/>
  <c r="I11" i="2"/>
  <c r="K11" i="2"/>
  <c r="AD25" i="15"/>
  <c r="AF25" i="15"/>
  <c r="AG25" i="15"/>
  <c r="AE25" i="15"/>
  <c r="AD26" i="15"/>
  <c r="AF26" i="15"/>
  <c r="AG26" i="15"/>
  <c r="AE26" i="15"/>
  <c r="AD27" i="15"/>
  <c r="AF27" i="15"/>
  <c r="AG27" i="15"/>
  <c r="AE27" i="15"/>
  <c r="AD28" i="15"/>
  <c r="AF28" i="15"/>
  <c r="AG28" i="15"/>
  <c r="AE28" i="15"/>
  <c r="AD29" i="15"/>
  <c r="AF29" i="15"/>
  <c r="AG29" i="15"/>
  <c r="AE29" i="15"/>
  <c r="AD30" i="15"/>
  <c r="AF30" i="15"/>
  <c r="AG30" i="15"/>
  <c r="AE30" i="15"/>
  <c r="AD31" i="15"/>
  <c r="AF31" i="15"/>
  <c r="AG31" i="15"/>
  <c r="AE31" i="15"/>
  <c r="AD32" i="15"/>
  <c r="AF32" i="15"/>
  <c r="AG32" i="15"/>
  <c r="AE32" i="15"/>
  <c r="AD33" i="15"/>
  <c r="AF33" i="15"/>
  <c r="AG33" i="15"/>
  <c r="AE33" i="15"/>
  <c r="AE34" i="15"/>
  <c r="AD51" i="15"/>
  <c r="AF51" i="15"/>
  <c r="AG51" i="15"/>
  <c r="AD52" i="15"/>
  <c r="AF52" i="15"/>
  <c r="AG52" i="15"/>
  <c r="AD53" i="15"/>
  <c r="AF53" i="15"/>
  <c r="AG53" i="15"/>
  <c r="AD54" i="15"/>
  <c r="AF54" i="15"/>
  <c r="AG54" i="15"/>
  <c r="AD55" i="15"/>
  <c r="AF55" i="15"/>
  <c r="AG55" i="15"/>
  <c r="AD56" i="15"/>
  <c r="AF56" i="15"/>
  <c r="AG56" i="15"/>
  <c r="AD57" i="15"/>
  <c r="AF57" i="15"/>
  <c r="AG57" i="15"/>
  <c r="AD58" i="15"/>
  <c r="AF58" i="15"/>
  <c r="AG58" i="15"/>
  <c r="AD59" i="15"/>
  <c r="AF59" i="15"/>
  <c r="AG59" i="15"/>
  <c r="AD60" i="15"/>
  <c r="AF60" i="15"/>
  <c r="AG60" i="15"/>
  <c r="AD61" i="15"/>
  <c r="AF61" i="15"/>
  <c r="AG61" i="15"/>
  <c r="AD62" i="15"/>
  <c r="AF62" i="15"/>
  <c r="AG62" i="15"/>
  <c r="AD63" i="15"/>
  <c r="AF63" i="15"/>
  <c r="AG63" i="15"/>
  <c r="AD64" i="15"/>
  <c r="AF64" i="15"/>
  <c r="AG64" i="15"/>
  <c r="AD65" i="15"/>
  <c r="AF65" i="15"/>
  <c r="AG65" i="15"/>
  <c r="AD66" i="15"/>
  <c r="AF66" i="15"/>
  <c r="AG66" i="15"/>
  <c r="AD67" i="15"/>
  <c r="AF67" i="15"/>
  <c r="AG67" i="15"/>
  <c r="AD68" i="15"/>
  <c r="AF68" i="15"/>
  <c r="AG68" i="15"/>
  <c r="AD69" i="15"/>
  <c r="AF69" i="15"/>
  <c r="AG69" i="15"/>
  <c r="AD70" i="15"/>
  <c r="AF70" i="15"/>
  <c r="AG70" i="15"/>
  <c r="AD71" i="15"/>
  <c r="AF71" i="15"/>
  <c r="AG71" i="15"/>
  <c r="AD72" i="15"/>
  <c r="AF72" i="15"/>
  <c r="AG72" i="15"/>
  <c r="AD73" i="15"/>
  <c r="AF73" i="15"/>
  <c r="AG73" i="15"/>
  <c r="AD74" i="15"/>
  <c r="AF74" i="15"/>
  <c r="AG74" i="15"/>
  <c r="AD75" i="15"/>
  <c r="AF75" i="15"/>
  <c r="AG75" i="15"/>
  <c r="AD76" i="15"/>
  <c r="AF76" i="15"/>
  <c r="AG76" i="15"/>
  <c r="AD77" i="15"/>
  <c r="AF77" i="15"/>
  <c r="AG77" i="15"/>
  <c r="AD78" i="15"/>
  <c r="AF78" i="15"/>
  <c r="AG78" i="15"/>
  <c r="AD79" i="15"/>
  <c r="AF79" i="15"/>
  <c r="AG79" i="15"/>
  <c r="AG80" i="15"/>
  <c r="AI51" i="15"/>
  <c r="AJ51" i="15"/>
  <c r="C11" i="15"/>
  <c r="D11" i="15"/>
  <c r="AD97" i="15"/>
  <c r="AF97" i="15"/>
  <c r="AG97" i="15"/>
  <c r="E11" i="15"/>
  <c r="AD128" i="15"/>
  <c r="AF128" i="15"/>
  <c r="AG128" i="15"/>
  <c r="F11" i="15"/>
  <c r="AD166" i="15"/>
  <c r="AF166" i="15"/>
  <c r="AG166" i="15"/>
  <c r="G11" i="15"/>
  <c r="AD214" i="15"/>
  <c r="AF214" i="15"/>
  <c r="AG214" i="15"/>
  <c r="H11" i="15"/>
  <c r="AD266" i="15"/>
  <c r="AF266" i="15"/>
  <c r="AG266" i="15"/>
  <c r="I11" i="15"/>
  <c r="AD331" i="15"/>
  <c r="AF331" i="15"/>
  <c r="AG331" i="15"/>
  <c r="J11" i="15"/>
  <c r="AD356" i="15"/>
  <c r="AF356" i="15"/>
  <c r="AG356" i="15"/>
  <c r="K11" i="15"/>
  <c r="AD396" i="15"/>
  <c r="AF396" i="15"/>
  <c r="AG396" i="15"/>
  <c r="L11" i="15"/>
  <c r="AD421" i="15"/>
  <c r="AF421" i="15"/>
  <c r="AG421" i="15"/>
  <c r="M11" i="15"/>
  <c r="AD470" i="15"/>
  <c r="AF470" i="15"/>
  <c r="AG470" i="15"/>
  <c r="N11" i="15"/>
  <c r="AD495" i="15"/>
  <c r="AF495" i="15"/>
  <c r="AG495" i="15"/>
  <c r="O11" i="15"/>
  <c r="AD522" i="15"/>
  <c r="AF522" i="15"/>
  <c r="AG522" i="15"/>
  <c r="P11" i="15"/>
  <c r="AD545" i="15"/>
  <c r="AF545" i="15"/>
  <c r="AG545" i="15"/>
  <c r="Q11" i="15"/>
  <c r="AD573" i="15"/>
  <c r="AF573" i="15"/>
  <c r="AG573" i="15"/>
  <c r="R11" i="15"/>
  <c r="AD600" i="15"/>
  <c r="AF600" i="15"/>
  <c r="AG600" i="15"/>
  <c r="S11" i="15"/>
  <c r="AD621" i="15"/>
  <c r="AF621" i="15"/>
  <c r="AG621" i="15"/>
  <c r="T11" i="15"/>
  <c r="AD649" i="15"/>
  <c r="AF649" i="15"/>
  <c r="AG649" i="15"/>
  <c r="U11" i="15"/>
  <c r="AD675" i="15"/>
  <c r="AF675" i="15"/>
  <c r="AG675" i="15"/>
  <c r="V11" i="15"/>
  <c r="AD706" i="15"/>
  <c r="AF706" i="15"/>
  <c r="AG706" i="15"/>
  <c r="W11" i="15"/>
  <c r="AD737" i="15"/>
  <c r="AF737" i="15"/>
  <c r="AG737" i="15"/>
  <c r="X11" i="15"/>
  <c r="AD769" i="15"/>
  <c r="AF769" i="15"/>
  <c r="AG769" i="15"/>
  <c r="Y11" i="15"/>
  <c r="AD798" i="15"/>
  <c r="AF798" i="15"/>
  <c r="AG798" i="15"/>
  <c r="Z11" i="15"/>
  <c r="AD828" i="15"/>
  <c r="AF828" i="15"/>
  <c r="AG828" i="15"/>
  <c r="AA11" i="15"/>
  <c r="AD860" i="15"/>
  <c r="AF860" i="15"/>
  <c r="AG860" i="15"/>
  <c r="AB11" i="15"/>
  <c r="AB13" i="15"/>
  <c r="AE23" i="15"/>
  <c r="AK51" i="15"/>
  <c r="AE51" i="15"/>
  <c r="AI52" i="15"/>
  <c r="AJ52" i="15"/>
  <c r="AK52" i="15"/>
  <c r="AE52" i="15"/>
  <c r="AI53" i="15"/>
  <c r="AJ53" i="15"/>
  <c r="AK53" i="15"/>
  <c r="AE53" i="15"/>
  <c r="AI54" i="15"/>
  <c r="AJ54" i="15"/>
  <c r="AK54" i="15"/>
  <c r="AE54" i="15"/>
  <c r="AI55" i="15"/>
  <c r="AJ55" i="15"/>
  <c r="AK55" i="15"/>
  <c r="AE55" i="15"/>
  <c r="AI56" i="15"/>
  <c r="AJ56" i="15"/>
  <c r="AK56" i="15"/>
  <c r="AE56" i="15"/>
  <c r="AI57" i="15"/>
  <c r="AJ57" i="15"/>
  <c r="AK57" i="15"/>
  <c r="AE57" i="15"/>
  <c r="AI58" i="15"/>
  <c r="AJ58" i="15"/>
  <c r="AK58" i="15"/>
  <c r="AE58" i="15"/>
  <c r="AI59" i="15"/>
  <c r="AJ59" i="15"/>
  <c r="AK59" i="15"/>
  <c r="AE59" i="15"/>
  <c r="AI60" i="15"/>
  <c r="AJ60" i="15"/>
  <c r="AK60" i="15"/>
  <c r="AE60" i="15"/>
  <c r="AI61" i="15"/>
  <c r="AJ61" i="15"/>
  <c r="AK61" i="15"/>
  <c r="AE61" i="15"/>
  <c r="AI62" i="15"/>
  <c r="AJ62" i="15"/>
  <c r="AK62" i="15"/>
  <c r="AE62" i="15"/>
  <c r="AI63" i="15"/>
  <c r="AJ63" i="15"/>
  <c r="AK63" i="15"/>
  <c r="AE63" i="15"/>
  <c r="AI64" i="15"/>
  <c r="AJ64" i="15"/>
  <c r="AK64" i="15"/>
  <c r="AE64" i="15"/>
  <c r="AI65" i="15"/>
  <c r="AJ65" i="15"/>
  <c r="AK65" i="15"/>
  <c r="AE65" i="15"/>
  <c r="AI66" i="15"/>
  <c r="AJ66" i="15"/>
  <c r="AK66" i="15"/>
  <c r="AE66" i="15"/>
  <c r="AI67" i="15"/>
  <c r="AJ67" i="15"/>
  <c r="AK67" i="15"/>
  <c r="AE67" i="15"/>
  <c r="AI68" i="15"/>
  <c r="AJ68" i="15"/>
  <c r="AK68" i="15"/>
  <c r="AE68" i="15"/>
  <c r="AI69" i="15"/>
  <c r="AJ69" i="15"/>
  <c r="AK69" i="15"/>
  <c r="AE69" i="15"/>
  <c r="AI70" i="15"/>
  <c r="AJ70" i="15"/>
  <c r="AK70" i="15"/>
  <c r="AE70" i="15"/>
  <c r="AI71" i="15"/>
  <c r="AJ71" i="15"/>
  <c r="AK71" i="15"/>
  <c r="AE71" i="15"/>
  <c r="AI72" i="15"/>
  <c r="AJ72" i="15"/>
  <c r="AK72" i="15"/>
  <c r="AE72" i="15"/>
  <c r="AI73" i="15"/>
  <c r="AJ73" i="15"/>
  <c r="AK73" i="15"/>
  <c r="AE73" i="15"/>
  <c r="AI74" i="15"/>
  <c r="AJ74" i="15"/>
  <c r="AK74" i="15"/>
  <c r="AE74" i="15"/>
  <c r="AI75" i="15"/>
  <c r="AJ75" i="15"/>
  <c r="AK75" i="15"/>
  <c r="AE75" i="15"/>
  <c r="AI76" i="15"/>
  <c r="AJ76" i="15"/>
  <c r="AK76" i="15"/>
  <c r="AE76" i="15"/>
  <c r="AI77" i="15"/>
  <c r="AJ77" i="15"/>
  <c r="AK77" i="15"/>
  <c r="AE77" i="15"/>
  <c r="AI78" i="15"/>
  <c r="AJ78" i="15"/>
  <c r="AK78" i="15"/>
  <c r="AE78" i="15"/>
  <c r="AI79" i="15"/>
  <c r="AJ79" i="15"/>
  <c r="AK79" i="15"/>
  <c r="AE79" i="15"/>
  <c r="AE80" i="15"/>
  <c r="AD98" i="15"/>
  <c r="AF98" i="15"/>
  <c r="AG98" i="15"/>
  <c r="AD99" i="15"/>
  <c r="AF99" i="15"/>
  <c r="AG99" i="15"/>
  <c r="AD100" i="15"/>
  <c r="AF100" i="15"/>
  <c r="AG100" i="15"/>
  <c r="AD101" i="15"/>
  <c r="AF101" i="15"/>
  <c r="AG101" i="15"/>
  <c r="AD102" i="15"/>
  <c r="AF102" i="15"/>
  <c r="AG102" i="15"/>
  <c r="AD103" i="15"/>
  <c r="AF103" i="15"/>
  <c r="AG103" i="15"/>
  <c r="AD104" i="15"/>
  <c r="AF104" i="15"/>
  <c r="AG104" i="15"/>
  <c r="AD105" i="15"/>
  <c r="AF105" i="15"/>
  <c r="AG105" i="15"/>
  <c r="AD106" i="15"/>
  <c r="AF106" i="15"/>
  <c r="AG106" i="15"/>
  <c r="AD107" i="15"/>
  <c r="AF107" i="15"/>
  <c r="AG107" i="15"/>
  <c r="AD108" i="15"/>
  <c r="AF108" i="15"/>
  <c r="AG108" i="15"/>
  <c r="AD109" i="15"/>
  <c r="AF109" i="15"/>
  <c r="AG109" i="15"/>
  <c r="AD110" i="15"/>
  <c r="AF110" i="15"/>
  <c r="AG110" i="15"/>
  <c r="AG111" i="15"/>
  <c r="AI97" i="15"/>
  <c r="AJ97" i="15"/>
  <c r="AK97" i="15"/>
  <c r="AE97" i="15"/>
  <c r="AI98" i="15"/>
  <c r="AJ98" i="15"/>
  <c r="AK98" i="15"/>
  <c r="AE98" i="15"/>
  <c r="AI99" i="15"/>
  <c r="AJ99" i="15"/>
  <c r="AK99" i="15"/>
  <c r="AE99" i="15"/>
  <c r="AI100" i="15"/>
  <c r="AJ100" i="15"/>
  <c r="AK100" i="15"/>
  <c r="AE100" i="15"/>
  <c r="AI101" i="15"/>
  <c r="AJ101" i="15"/>
  <c r="AK101" i="15"/>
  <c r="AE101" i="15"/>
  <c r="AI102" i="15"/>
  <c r="AJ102" i="15"/>
  <c r="AK102" i="15"/>
  <c r="AE102" i="15"/>
  <c r="AI103" i="15"/>
  <c r="AJ103" i="15"/>
  <c r="AK103" i="15"/>
  <c r="AE103" i="15"/>
  <c r="AI104" i="15"/>
  <c r="AJ104" i="15"/>
  <c r="AK104" i="15"/>
  <c r="AE104" i="15"/>
  <c r="AI105" i="15"/>
  <c r="AJ105" i="15"/>
  <c r="AK105" i="15"/>
  <c r="AE105" i="15"/>
  <c r="AI106" i="15"/>
  <c r="AJ106" i="15"/>
  <c r="AK106" i="15"/>
  <c r="AE106" i="15"/>
  <c r="AI107" i="15"/>
  <c r="AJ107" i="15"/>
  <c r="AK107" i="15"/>
  <c r="AE107" i="15"/>
  <c r="AI108" i="15"/>
  <c r="AJ108" i="15"/>
  <c r="AK108" i="15"/>
  <c r="AE108" i="15"/>
  <c r="AI109" i="15"/>
  <c r="AJ109" i="15"/>
  <c r="AK109" i="15"/>
  <c r="AE109" i="15"/>
  <c r="AI110" i="15"/>
  <c r="AJ110" i="15"/>
  <c r="AK110" i="15"/>
  <c r="AE110" i="15"/>
  <c r="AE111" i="15"/>
  <c r="AE128" i="15"/>
  <c r="AD129" i="15"/>
  <c r="AF129" i="15"/>
  <c r="AG129" i="15"/>
  <c r="AE129" i="15"/>
  <c r="AD130" i="15"/>
  <c r="AF130" i="15"/>
  <c r="AG130" i="15"/>
  <c r="AE130" i="15"/>
  <c r="AD131" i="15"/>
  <c r="AF131" i="15"/>
  <c r="AG131" i="15"/>
  <c r="AE131" i="15"/>
  <c r="AD132" i="15"/>
  <c r="AF132" i="15"/>
  <c r="AG132" i="15"/>
  <c r="AE132" i="15"/>
  <c r="AD133" i="15"/>
  <c r="AF133" i="15"/>
  <c r="AG133" i="15"/>
  <c r="AE133" i="15"/>
  <c r="AD134" i="15"/>
  <c r="AF134" i="15"/>
  <c r="AG134" i="15"/>
  <c r="AE134" i="15"/>
  <c r="AD135" i="15"/>
  <c r="AF135" i="15"/>
  <c r="AG135" i="15"/>
  <c r="AE135" i="15"/>
  <c r="AD136" i="15"/>
  <c r="AF136" i="15"/>
  <c r="AG136" i="15"/>
  <c r="AE136" i="15"/>
  <c r="AD137" i="15"/>
  <c r="AF137" i="15"/>
  <c r="AG137" i="15"/>
  <c r="AE137" i="15"/>
  <c r="AD138" i="15"/>
  <c r="AF138" i="15"/>
  <c r="AG138" i="15"/>
  <c r="AE138" i="15"/>
  <c r="AD139" i="15"/>
  <c r="AF139" i="15"/>
  <c r="AG139" i="15"/>
  <c r="AE139" i="15"/>
  <c r="AD140" i="15"/>
  <c r="AF140" i="15"/>
  <c r="AG140" i="15"/>
  <c r="AE140" i="15"/>
  <c r="AD141" i="15"/>
  <c r="AF141" i="15"/>
  <c r="AG141" i="15"/>
  <c r="AE141" i="15"/>
  <c r="AD142" i="15"/>
  <c r="AF142" i="15"/>
  <c r="AG142" i="15"/>
  <c r="AE142" i="15"/>
  <c r="AD143" i="15"/>
  <c r="AF143" i="15"/>
  <c r="AG143" i="15"/>
  <c r="AE143" i="15"/>
  <c r="AD144" i="15"/>
  <c r="AF144" i="15"/>
  <c r="AG144" i="15"/>
  <c r="AE144" i="15"/>
  <c r="AD145" i="15"/>
  <c r="AF145" i="15"/>
  <c r="AG145" i="15"/>
  <c r="AE145" i="15"/>
  <c r="AD146" i="15"/>
  <c r="AF146" i="15"/>
  <c r="AG146" i="15"/>
  <c r="AE146" i="15"/>
  <c r="AD147" i="15"/>
  <c r="AF147" i="15"/>
  <c r="AG147" i="15"/>
  <c r="AE147" i="15"/>
  <c r="AD148" i="15"/>
  <c r="AF148" i="15"/>
  <c r="AG148" i="15"/>
  <c r="AE148" i="15"/>
  <c r="AE149" i="15"/>
  <c r="AE166" i="15"/>
  <c r="AD167" i="15"/>
  <c r="AF167" i="15"/>
  <c r="AG167" i="15"/>
  <c r="AE167" i="15"/>
  <c r="AD168" i="15"/>
  <c r="AF168" i="15"/>
  <c r="AG168" i="15"/>
  <c r="AE168" i="15"/>
  <c r="AD169" i="15"/>
  <c r="AF169" i="15"/>
  <c r="AG169" i="15"/>
  <c r="AE169" i="15"/>
  <c r="AD170" i="15"/>
  <c r="AF170" i="15"/>
  <c r="AG170" i="15"/>
  <c r="AE170" i="15"/>
  <c r="AD171" i="15"/>
  <c r="AF171" i="15"/>
  <c r="AG171" i="15"/>
  <c r="AE171" i="15"/>
  <c r="AD172" i="15"/>
  <c r="AF172" i="15"/>
  <c r="AG172" i="15"/>
  <c r="AE172" i="15"/>
  <c r="AD173" i="15"/>
  <c r="AF173" i="15"/>
  <c r="AG173" i="15"/>
  <c r="AE173" i="15"/>
  <c r="AD174" i="15"/>
  <c r="AF174" i="15"/>
  <c r="AG174" i="15"/>
  <c r="AE174" i="15"/>
  <c r="AD175" i="15"/>
  <c r="AF175" i="15"/>
  <c r="AG175" i="15"/>
  <c r="AE175" i="15"/>
  <c r="AD176" i="15"/>
  <c r="AF176" i="15"/>
  <c r="AG176" i="15"/>
  <c r="AE176" i="15"/>
  <c r="AD177" i="15"/>
  <c r="AF177" i="15"/>
  <c r="AG177" i="15"/>
  <c r="AE177" i="15"/>
  <c r="AD178" i="15"/>
  <c r="AF178" i="15"/>
  <c r="AG178" i="15"/>
  <c r="AE178" i="15"/>
  <c r="AD179" i="15"/>
  <c r="AF179" i="15"/>
  <c r="AG179" i="15"/>
  <c r="AE179" i="15"/>
  <c r="AD180" i="15"/>
  <c r="AF180" i="15"/>
  <c r="AG180" i="15"/>
  <c r="AE180" i="15"/>
  <c r="AD181" i="15"/>
  <c r="AF181" i="15"/>
  <c r="AG181" i="15"/>
  <c r="AE181" i="15"/>
  <c r="AD182" i="15"/>
  <c r="AF182" i="15"/>
  <c r="AG182" i="15"/>
  <c r="AE182" i="15"/>
  <c r="AD183" i="15"/>
  <c r="AF183" i="15"/>
  <c r="AG183" i="15"/>
  <c r="AE183" i="15"/>
  <c r="AD184" i="15"/>
  <c r="AF184" i="15"/>
  <c r="AG184" i="15"/>
  <c r="AE184" i="15"/>
  <c r="AD185" i="15"/>
  <c r="AF185" i="15"/>
  <c r="AG185" i="15"/>
  <c r="AE185" i="15"/>
  <c r="AD186" i="15"/>
  <c r="AF186" i="15"/>
  <c r="AG186" i="15"/>
  <c r="AE186" i="15"/>
  <c r="AD187" i="15"/>
  <c r="AF187" i="15"/>
  <c r="AG187" i="15"/>
  <c r="AE187" i="15"/>
  <c r="AD188" i="15"/>
  <c r="AF188" i="15"/>
  <c r="AG188" i="15"/>
  <c r="AE188" i="15"/>
  <c r="AD189" i="15"/>
  <c r="AF189" i="15"/>
  <c r="AG189" i="15"/>
  <c r="AE189" i="15"/>
  <c r="AD190" i="15"/>
  <c r="AF190" i="15"/>
  <c r="AG190" i="15"/>
  <c r="AE190" i="15"/>
  <c r="AD191" i="15"/>
  <c r="AF191" i="15"/>
  <c r="AG191" i="15"/>
  <c r="AE191" i="15"/>
  <c r="AD192" i="15"/>
  <c r="AF192" i="15"/>
  <c r="AG192" i="15"/>
  <c r="AE192" i="15"/>
  <c r="AD193" i="15"/>
  <c r="AF193" i="15"/>
  <c r="AG193" i="15"/>
  <c r="AE193" i="15"/>
  <c r="AD194" i="15"/>
  <c r="AF194" i="15"/>
  <c r="AG194" i="15"/>
  <c r="AE194" i="15"/>
  <c r="AD195" i="15"/>
  <c r="AF195" i="15"/>
  <c r="AG195" i="15"/>
  <c r="AE195" i="15"/>
  <c r="AD196" i="15"/>
  <c r="AF196" i="15"/>
  <c r="AG196" i="15"/>
  <c r="AE196" i="15"/>
  <c r="AE197" i="15"/>
  <c r="AE214" i="15"/>
  <c r="AD215" i="15"/>
  <c r="AF215" i="15"/>
  <c r="AG215" i="15"/>
  <c r="AE215" i="15"/>
  <c r="AD216" i="15"/>
  <c r="AF216" i="15"/>
  <c r="AG216" i="15"/>
  <c r="AE216" i="15"/>
  <c r="AD217" i="15"/>
  <c r="AF217" i="15"/>
  <c r="AG217" i="15"/>
  <c r="AE217" i="15"/>
  <c r="AD218" i="15"/>
  <c r="AF218" i="15"/>
  <c r="AG218" i="15"/>
  <c r="AE218" i="15"/>
  <c r="AD219" i="15"/>
  <c r="AF219" i="15"/>
  <c r="AG219" i="15"/>
  <c r="AE219" i="15"/>
  <c r="AD220" i="15"/>
  <c r="AF220" i="15"/>
  <c r="AG220" i="15"/>
  <c r="AE220" i="15"/>
  <c r="AD221" i="15"/>
  <c r="AF221" i="15"/>
  <c r="AG221" i="15"/>
  <c r="AE221" i="15"/>
  <c r="AD222" i="15"/>
  <c r="AF222" i="15"/>
  <c r="AG222" i="15"/>
  <c r="AE222" i="15"/>
  <c r="AD223" i="15"/>
  <c r="AF223" i="15"/>
  <c r="AG223" i="15"/>
  <c r="AE223" i="15"/>
  <c r="AD224" i="15"/>
  <c r="AF224" i="15"/>
  <c r="AG224" i="15"/>
  <c r="AE224" i="15"/>
  <c r="AD225" i="15"/>
  <c r="AF225" i="15"/>
  <c r="AG225" i="15"/>
  <c r="AE225" i="15"/>
  <c r="AD226" i="15"/>
  <c r="AF226" i="15"/>
  <c r="AG226" i="15"/>
  <c r="AE226" i="15"/>
  <c r="AD227" i="15"/>
  <c r="AF227" i="15"/>
  <c r="AG227" i="15"/>
  <c r="AE227" i="15"/>
  <c r="AD228" i="15"/>
  <c r="AF228" i="15"/>
  <c r="AG228" i="15"/>
  <c r="AE228" i="15"/>
  <c r="AD229" i="15"/>
  <c r="AF229" i="15"/>
  <c r="AG229" i="15"/>
  <c r="AE229" i="15"/>
  <c r="AD230" i="15"/>
  <c r="AF230" i="15"/>
  <c r="AG230" i="15"/>
  <c r="AE230" i="15"/>
  <c r="AD231" i="15"/>
  <c r="AF231" i="15"/>
  <c r="AG231" i="15"/>
  <c r="AE231" i="15"/>
  <c r="AD232" i="15"/>
  <c r="AF232" i="15"/>
  <c r="AG232" i="15"/>
  <c r="AE232" i="15"/>
  <c r="AD233" i="15"/>
  <c r="AF233" i="15"/>
  <c r="AG233" i="15"/>
  <c r="AE233" i="15"/>
  <c r="AD234" i="15"/>
  <c r="AF234" i="15"/>
  <c r="AG234" i="15"/>
  <c r="AE234" i="15"/>
  <c r="AD235" i="15"/>
  <c r="AF235" i="15"/>
  <c r="AG235" i="15"/>
  <c r="AE235" i="15"/>
  <c r="AD236" i="15"/>
  <c r="AF236" i="15"/>
  <c r="AG236" i="15"/>
  <c r="AE236" i="15"/>
  <c r="AD237" i="15"/>
  <c r="AF237" i="15"/>
  <c r="AG237" i="15"/>
  <c r="AE237" i="15"/>
  <c r="AD238" i="15"/>
  <c r="AF238" i="15"/>
  <c r="AG238" i="15"/>
  <c r="AE238" i="15"/>
  <c r="AD239" i="15"/>
  <c r="AF239" i="15"/>
  <c r="AG239" i="15"/>
  <c r="AE239" i="15"/>
  <c r="AD240" i="15"/>
  <c r="AF240" i="15"/>
  <c r="AG240" i="15"/>
  <c r="AE240" i="15"/>
  <c r="AD241" i="15"/>
  <c r="AF241" i="15"/>
  <c r="AG241" i="15"/>
  <c r="AE241" i="15"/>
  <c r="AD242" i="15"/>
  <c r="AF242" i="15"/>
  <c r="AG242" i="15"/>
  <c r="AE242" i="15"/>
  <c r="AD243" i="15"/>
  <c r="AF243" i="15"/>
  <c r="AG243" i="15"/>
  <c r="AE243" i="15"/>
  <c r="AD244" i="15"/>
  <c r="AF244" i="15"/>
  <c r="AG244" i="15"/>
  <c r="AE244" i="15"/>
  <c r="AD245" i="15"/>
  <c r="AF245" i="15"/>
  <c r="AG245" i="15"/>
  <c r="AE245" i="15"/>
  <c r="AD246" i="15"/>
  <c r="AF246" i="15"/>
  <c r="AG246" i="15"/>
  <c r="AE246" i="15"/>
  <c r="AD247" i="15"/>
  <c r="AF247" i="15"/>
  <c r="AG247" i="15"/>
  <c r="AE247" i="15"/>
  <c r="AD248" i="15"/>
  <c r="AF248" i="15"/>
  <c r="AG248" i="15"/>
  <c r="AE248" i="15"/>
  <c r="AE249" i="15"/>
  <c r="AE266" i="15"/>
  <c r="AD267" i="15"/>
  <c r="AF267" i="15"/>
  <c r="AG267" i="15"/>
  <c r="AE267" i="15"/>
  <c r="AD268" i="15"/>
  <c r="AF268" i="15"/>
  <c r="AG268" i="15"/>
  <c r="AE268" i="15"/>
  <c r="AD269" i="15"/>
  <c r="AF269" i="15"/>
  <c r="AG269" i="15"/>
  <c r="AE269" i="15"/>
  <c r="AD270" i="15"/>
  <c r="AF270" i="15"/>
  <c r="AG270" i="15"/>
  <c r="AE270" i="15"/>
  <c r="AD271" i="15"/>
  <c r="AF271" i="15"/>
  <c r="AG271" i="15"/>
  <c r="AE271" i="15"/>
  <c r="AD272" i="15"/>
  <c r="AF272" i="15"/>
  <c r="AG272" i="15"/>
  <c r="AE272" i="15"/>
  <c r="AD273" i="15"/>
  <c r="AF273" i="15"/>
  <c r="AG273" i="15"/>
  <c r="AE273" i="15"/>
  <c r="AD274" i="15"/>
  <c r="AF274" i="15"/>
  <c r="AG274" i="15"/>
  <c r="AE274" i="15"/>
  <c r="AD275" i="15"/>
  <c r="AF275" i="15"/>
  <c r="AG275" i="15"/>
  <c r="AE275" i="15"/>
  <c r="AD276" i="15"/>
  <c r="AF276" i="15"/>
  <c r="AG276" i="15"/>
  <c r="AE276" i="15"/>
  <c r="AD277" i="15"/>
  <c r="AF277" i="15"/>
  <c r="AG277" i="15"/>
  <c r="AE277" i="15"/>
  <c r="AD278" i="15"/>
  <c r="AF278" i="15"/>
  <c r="AG278" i="15"/>
  <c r="AE278" i="15"/>
  <c r="AD279" i="15"/>
  <c r="AF279" i="15"/>
  <c r="AG279" i="15"/>
  <c r="AE279" i="15"/>
  <c r="AD280" i="15"/>
  <c r="AF280" i="15"/>
  <c r="AG280" i="15"/>
  <c r="AE280" i="15"/>
  <c r="AD281" i="15"/>
  <c r="AF281" i="15"/>
  <c r="AG281" i="15"/>
  <c r="AE281" i="15"/>
  <c r="AD282" i="15"/>
  <c r="AF282" i="15"/>
  <c r="AG282" i="15"/>
  <c r="AE282" i="15"/>
  <c r="AD283" i="15"/>
  <c r="AF283" i="15"/>
  <c r="AG283" i="15"/>
  <c r="AE283" i="15"/>
  <c r="AD284" i="15"/>
  <c r="AF284" i="15"/>
  <c r="AG284" i="15"/>
  <c r="AE284" i="15"/>
  <c r="AD285" i="15"/>
  <c r="AF285" i="15"/>
  <c r="AG285" i="15"/>
  <c r="AE285" i="15"/>
  <c r="AD286" i="15"/>
  <c r="AF286" i="15"/>
  <c r="AG286" i="15"/>
  <c r="AE286" i="15"/>
  <c r="AD287" i="15"/>
  <c r="AF287" i="15"/>
  <c r="AG287" i="15"/>
  <c r="AE287" i="15"/>
  <c r="AE314" i="15"/>
  <c r="AD332" i="15"/>
  <c r="AF332" i="15"/>
  <c r="AG332" i="15"/>
  <c r="AD333" i="15"/>
  <c r="AF333" i="15"/>
  <c r="AG333" i="15"/>
  <c r="AD334" i="15"/>
  <c r="AF334" i="15"/>
  <c r="AG334" i="15"/>
  <c r="AD335" i="15"/>
  <c r="AF335" i="15"/>
  <c r="AG335" i="15"/>
  <c r="AD336" i="15"/>
  <c r="AF336" i="15"/>
  <c r="AG336" i="15"/>
  <c r="AD337" i="15"/>
  <c r="AF337" i="15"/>
  <c r="AG337" i="15"/>
  <c r="AD338" i="15"/>
  <c r="AF338" i="15"/>
  <c r="AG338" i="15"/>
  <c r="AG339" i="15"/>
  <c r="AI331" i="15"/>
  <c r="AJ331" i="15"/>
  <c r="AK331" i="15"/>
  <c r="AE331" i="15"/>
  <c r="AI332" i="15"/>
  <c r="AJ332" i="15"/>
  <c r="AK332" i="15"/>
  <c r="AE332" i="15"/>
  <c r="AI333" i="15"/>
  <c r="AJ333" i="15"/>
  <c r="AK333" i="15"/>
  <c r="AE333" i="15"/>
  <c r="AI334" i="15"/>
  <c r="AJ334" i="15"/>
  <c r="AK334" i="15"/>
  <c r="AE334" i="15"/>
  <c r="AI335" i="15"/>
  <c r="AJ335" i="15"/>
  <c r="AK335" i="15"/>
  <c r="AE335" i="15"/>
  <c r="AI336" i="15"/>
  <c r="AJ336" i="15"/>
  <c r="AK336" i="15"/>
  <c r="AE336" i="15"/>
  <c r="AI337" i="15"/>
  <c r="AJ337" i="15"/>
  <c r="AK337" i="15"/>
  <c r="AE337" i="15"/>
  <c r="AI338" i="15"/>
  <c r="AJ338" i="15"/>
  <c r="AK338" i="15"/>
  <c r="AE338" i="15"/>
  <c r="AE339" i="15"/>
  <c r="AE356" i="15"/>
  <c r="AD357" i="15"/>
  <c r="AF357" i="15"/>
  <c r="AG357" i="15"/>
  <c r="AE357" i="15"/>
  <c r="AD358" i="15"/>
  <c r="AF358" i="15"/>
  <c r="AG358" i="15"/>
  <c r="AE358" i="15"/>
  <c r="AD359" i="15"/>
  <c r="AF359" i="15"/>
  <c r="AG359" i="15"/>
  <c r="AE359" i="15"/>
  <c r="AD360" i="15"/>
  <c r="AF360" i="15"/>
  <c r="AG360" i="15"/>
  <c r="AE360" i="15"/>
  <c r="AD361" i="15"/>
  <c r="AF361" i="15"/>
  <c r="AG361" i="15"/>
  <c r="AE361" i="15"/>
  <c r="AD362" i="15"/>
  <c r="AF362" i="15"/>
  <c r="AG362" i="15"/>
  <c r="AE362" i="15"/>
  <c r="AD363" i="15"/>
  <c r="AF363" i="15"/>
  <c r="AG363" i="15"/>
  <c r="AE363" i="15"/>
  <c r="AD364" i="15"/>
  <c r="AF364" i="15"/>
  <c r="AG364" i="15"/>
  <c r="AE364" i="15"/>
  <c r="AD365" i="15"/>
  <c r="AF365" i="15"/>
  <c r="AG365" i="15"/>
  <c r="AE365" i="15"/>
  <c r="AD366" i="15"/>
  <c r="AF366" i="15"/>
  <c r="AG366" i="15"/>
  <c r="AE366" i="15"/>
  <c r="AD367" i="15"/>
  <c r="AF367" i="15"/>
  <c r="AG367" i="15"/>
  <c r="AE367" i="15"/>
  <c r="AD368" i="15"/>
  <c r="AF368" i="15"/>
  <c r="AG368" i="15"/>
  <c r="AE368" i="15"/>
  <c r="AD369" i="15"/>
  <c r="AF369" i="15"/>
  <c r="AG369" i="15"/>
  <c r="AE369" i="15"/>
  <c r="AD370" i="15"/>
  <c r="AF370" i="15"/>
  <c r="AG370" i="15"/>
  <c r="AE370" i="15"/>
  <c r="AD371" i="15"/>
  <c r="AF371" i="15"/>
  <c r="AG371" i="15"/>
  <c r="AE371" i="15"/>
  <c r="AD372" i="15"/>
  <c r="AF372" i="15"/>
  <c r="AG372" i="15"/>
  <c r="AE372" i="15"/>
  <c r="AD373" i="15"/>
  <c r="AF373" i="15"/>
  <c r="AG373" i="15"/>
  <c r="AE373" i="15"/>
  <c r="AD374" i="15"/>
  <c r="AF374" i="15"/>
  <c r="AG374" i="15"/>
  <c r="AE374" i="15"/>
  <c r="AD375" i="15"/>
  <c r="AF375" i="15"/>
  <c r="AG375" i="15"/>
  <c r="AE375" i="15"/>
  <c r="AD376" i="15"/>
  <c r="AF376" i="15"/>
  <c r="AG376" i="15"/>
  <c r="AE376" i="15"/>
  <c r="AD377" i="15"/>
  <c r="AF377" i="15"/>
  <c r="AG377" i="15"/>
  <c r="AE377" i="15"/>
  <c r="AD378" i="15"/>
  <c r="AF378" i="15"/>
  <c r="AG378" i="15"/>
  <c r="AE378" i="15"/>
  <c r="AE379" i="15"/>
  <c r="AE396" i="15"/>
  <c r="AD397" i="15"/>
  <c r="AF397" i="15"/>
  <c r="AG397" i="15"/>
  <c r="AE397" i="15"/>
  <c r="AD398" i="15"/>
  <c r="AF398" i="15"/>
  <c r="AG398" i="15"/>
  <c r="AE398" i="15"/>
  <c r="AD399" i="15"/>
  <c r="AF399" i="15"/>
  <c r="AG399" i="15"/>
  <c r="AE399" i="15"/>
  <c r="AD400" i="15"/>
  <c r="AF400" i="15"/>
  <c r="AG400" i="15"/>
  <c r="AE400" i="15"/>
  <c r="AD401" i="15"/>
  <c r="AF401" i="15"/>
  <c r="AG401" i="15"/>
  <c r="AE401" i="15"/>
  <c r="AD402" i="15"/>
  <c r="AF402" i="15"/>
  <c r="AG402" i="15"/>
  <c r="AE402" i="15"/>
  <c r="AD403" i="15"/>
  <c r="AF403" i="15"/>
  <c r="AG403" i="15"/>
  <c r="AE403" i="15"/>
  <c r="AE404" i="15"/>
  <c r="AE421" i="15"/>
  <c r="AD422" i="15"/>
  <c r="AF422" i="15"/>
  <c r="AG422" i="15"/>
  <c r="AE422" i="15"/>
  <c r="AD423" i="15"/>
  <c r="AF423" i="15"/>
  <c r="AG423" i="15"/>
  <c r="AE423" i="15"/>
  <c r="AD424" i="15"/>
  <c r="AF424" i="15"/>
  <c r="AG424" i="15"/>
  <c r="AE424" i="15"/>
  <c r="AD425" i="15"/>
  <c r="AF425" i="15"/>
  <c r="AG425" i="15"/>
  <c r="AE425" i="15"/>
  <c r="AD426" i="15"/>
  <c r="AF426" i="15"/>
  <c r="AG426" i="15"/>
  <c r="AE426" i="15"/>
  <c r="AD427" i="15"/>
  <c r="AF427" i="15"/>
  <c r="AG427" i="15"/>
  <c r="AE427" i="15"/>
  <c r="AD428" i="15"/>
  <c r="AF428" i="15"/>
  <c r="AG428" i="15"/>
  <c r="AE428" i="15"/>
  <c r="AD429" i="15"/>
  <c r="AF429" i="15"/>
  <c r="AG429" i="15"/>
  <c r="AE429" i="15"/>
  <c r="AD430" i="15"/>
  <c r="AF430" i="15"/>
  <c r="AG430" i="15"/>
  <c r="AE430" i="15"/>
  <c r="AD431" i="15"/>
  <c r="AF431" i="15"/>
  <c r="AG431" i="15"/>
  <c r="AE431" i="15"/>
  <c r="AD432" i="15"/>
  <c r="AF432" i="15"/>
  <c r="AG432" i="15"/>
  <c r="AE432" i="15"/>
  <c r="AD433" i="15"/>
  <c r="AF433" i="15"/>
  <c r="AG433" i="15"/>
  <c r="AE433" i="15"/>
  <c r="AD434" i="15"/>
  <c r="AF434" i="15"/>
  <c r="AG434" i="15"/>
  <c r="AE434" i="15"/>
  <c r="AD435" i="15"/>
  <c r="AF435" i="15"/>
  <c r="AG435" i="15"/>
  <c r="AE435" i="15"/>
  <c r="AD436" i="15"/>
  <c r="AF436" i="15"/>
  <c r="AG436" i="15"/>
  <c r="AE436" i="15"/>
  <c r="AD437" i="15"/>
  <c r="AF437" i="15"/>
  <c r="AG437" i="15"/>
  <c r="AE437" i="15"/>
  <c r="AD438" i="15"/>
  <c r="AF438" i="15"/>
  <c r="AG438" i="15"/>
  <c r="AE438" i="15"/>
  <c r="AD439" i="15"/>
  <c r="AF439" i="15"/>
  <c r="AG439" i="15"/>
  <c r="AE439" i="15"/>
  <c r="AD440" i="15"/>
  <c r="AF440" i="15"/>
  <c r="AG440" i="15"/>
  <c r="AE440" i="15"/>
  <c r="AD441" i="15"/>
  <c r="AF441" i="15"/>
  <c r="AG441" i="15"/>
  <c r="AE441" i="15"/>
  <c r="AD442" i="15"/>
  <c r="AF442" i="15"/>
  <c r="AG442" i="15"/>
  <c r="AE442" i="15"/>
  <c r="AD443" i="15"/>
  <c r="AF443" i="15"/>
  <c r="AG443" i="15"/>
  <c r="AE443" i="15"/>
  <c r="AD444" i="15"/>
  <c r="AF444" i="15"/>
  <c r="AG444" i="15"/>
  <c r="AE444" i="15"/>
  <c r="AD445" i="15"/>
  <c r="AF445" i="15"/>
  <c r="AG445" i="15"/>
  <c r="AE445" i="15"/>
  <c r="AD446" i="15"/>
  <c r="AF446" i="15"/>
  <c r="AG446" i="15"/>
  <c r="AE446" i="15"/>
  <c r="AD447" i="15"/>
  <c r="AF447" i="15"/>
  <c r="AG447" i="15"/>
  <c r="AE447" i="15"/>
  <c r="AD448" i="15"/>
  <c r="AF448" i="15"/>
  <c r="AG448" i="15"/>
  <c r="AE448" i="15"/>
  <c r="AD449" i="15"/>
  <c r="AF449" i="15"/>
  <c r="AG449" i="15"/>
  <c r="AE449" i="15"/>
  <c r="AD450" i="15"/>
  <c r="AF450" i="15"/>
  <c r="AG450" i="15"/>
  <c r="AE450" i="15"/>
  <c r="AD451" i="15"/>
  <c r="AF451" i="15"/>
  <c r="AG451" i="15"/>
  <c r="AE451" i="15"/>
  <c r="AD452" i="15"/>
  <c r="AF452" i="15"/>
  <c r="AG452" i="15"/>
  <c r="AE452" i="15"/>
  <c r="AE453" i="15"/>
  <c r="AE470" i="15"/>
  <c r="AD471" i="15"/>
  <c r="AF471" i="15"/>
  <c r="AG471" i="15"/>
  <c r="AE471" i="15"/>
  <c r="AD472" i="15"/>
  <c r="AF472" i="15"/>
  <c r="AG472" i="15"/>
  <c r="AE472" i="15"/>
  <c r="AD473" i="15"/>
  <c r="AF473" i="15"/>
  <c r="AG473" i="15"/>
  <c r="AE473" i="15"/>
  <c r="AD474" i="15"/>
  <c r="AF474" i="15"/>
  <c r="AG474" i="15"/>
  <c r="AE474" i="15"/>
  <c r="AD475" i="15"/>
  <c r="AF475" i="15"/>
  <c r="AG475" i="15"/>
  <c r="AE475" i="15"/>
  <c r="AD476" i="15"/>
  <c r="AF476" i="15"/>
  <c r="AG476" i="15"/>
  <c r="AE476" i="15"/>
  <c r="AD477" i="15"/>
  <c r="AF477" i="15"/>
  <c r="AG477" i="15"/>
  <c r="AE477" i="15"/>
  <c r="AE478" i="15"/>
  <c r="AD496" i="15"/>
  <c r="AF496" i="15"/>
  <c r="AG496" i="15"/>
  <c r="AD497" i="15"/>
  <c r="AF497" i="15"/>
  <c r="AG497" i="15"/>
  <c r="AD498" i="15"/>
  <c r="AF498" i="15"/>
  <c r="AG498" i="15"/>
  <c r="AD499" i="15"/>
  <c r="AF499" i="15"/>
  <c r="AG499" i="15"/>
  <c r="AD500" i="15"/>
  <c r="AF500" i="15"/>
  <c r="AG500" i="15"/>
  <c r="AD501" i="15"/>
  <c r="AF501" i="15"/>
  <c r="AG501" i="15"/>
  <c r="AD502" i="15"/>
  <c r="AF502" i="15"/>
  <c r="AG502" i="15"/>
  <c r="AD503" i="15"/>
  <c r="AF503" i="15"/>
  <c r="AG503" i="15"/>
  <c r="AD504" i="15"/>
  <c r="AF504" i="15"/>
  <c r="AG504" i="15"/>
  <c r="AG505" i="15"/>
  <c r="AI495" i="15"/>
  <c r="AJ495" i="15"/>
  <c r="AK495" i="15"/>
  <c r="AE495" i="15"/>
  <c r="AI496" i="15"/>
  <c r="AJ496" i="15"/>
  <c r="AK496" i="15"/>
  <c r="AE496" i="15"/>
  <c r="AI497" i="15"/>
  <c r="AJ497" i="15"/>
  <c r="AK497" i="15"/>
  <c r="AE497" i="15"/>
  <c r="AI498" i="15"/>
  <c r="AJ498" i="15"/>
  <c r="AK498" i="15"/>
  <c r="AE498" i="15"/>
  <c r="AI499" i="15"/>
  <c r="AJ499" i="15"/>
  <c r="AK499" i="15"/>
  <c r="AE499" i="15"/>
  <c r="AI500" i="15"/>
  <c r="AJ500" i="15"/>
  <c r="AK500" i="15"/>
  <c r="AE500" i="15"/>
  <c r="AI501" i="15"/>
  <c r="AJ501" i="15"/>
  <c r="AK501" i="15"/>
  <c r="AE501" i="15"/>
  <c r="AI502" i="15"/>
  <c r="AJ502" i="15"/>
  <c r="AK502" i="15"/>
  <c r="AE502" i="15"/>
  <c r="AI503" i="15"/>
  <c r="AJ503" i="15"/>
  <c r="AK503" i="15"/>
  <c r="AE503" i="15"/>
  <c r="AI504" i="15"/>
  <c r="AJ504" i="15"/>
  <c r="AK504" i="15"/>
  <c r="AE504" i="15"/>
  <c r="AE505" i="15"/>
  <c r="AD526" i="15"/>
  <c r="AF526" i="15"/>
  <c r="AG526" i="15"/>
  <c r="AD523" i="15"/>
  <c r="AF523" i="15"/>
  <c r="AG523" i="15"/>
  <c r="AD524" i="15"/>
  <c r="AF524" i="15"/>
  <c r="AG524" i="15"/>
  <c r="AD525" i="15"/>
  <c r="AF525" i="15"/>
  <c r="AG525" i="15"/>
  <c r="AD527" i="15"/>
  <c r="AF527" i="15"/>
  <c r="AG527" i="15"/>
  <c r="AG528" i="15"/>
  <c r="AI526" i="15"/>
  <c r="AJ526" i="15"/>
  <c r="AK526" i="15"/>
  <c r="AE526" i="15"/>
  <c r="AI527" i="15"/>
  <c r="AJ527" i="15"/>
  <c r="AK527" i="15"/>
  <c r="AE527" i="15"/>
  <c r="AE528" i="15"/>
  <c r="AE545" i="15"/>
  <c r="AD546" i="15"/>
  <c r="AF546" i="15"/>
  <c r="AG546" i="15"/>
  <c r="AE546" i="15"/>
  <c r="AD547" i="15"/>
  <c r="AF547" i="15"/>
  <c r="AG547" i="15"/>
  <c r="AE547" i="15"/>
  <c r="AD548" i="15"/>
  <c r="AF548" i="15"/>
  <c r="AG548" i="15"/>
  <c r="AE548" i="15"/>
  <c r="AD549" i="15"/>
  <c r="AF549" i="15"/>
  <c r="AG549" i="15"/>
  <c r="AE549" i="15"/>
  <c r="AD550" i="15"/>
  <c r="AF550" i="15"/>
  <c r="AG550" i="15"/>
  <c r="AE550" i="15"/>
  <c r="AD551" i="15"/>
  <c r="AF551" i="15"/>
  <c r="AG551" i="15"/>
  <c r="AE551" i="15"/>
  <c r="AD552" i="15"/>
  <c r="AF552" i="15"/>
  <c r="AG552" i="15"/>
  <c r="AE552" i="15"/>
  <c r="AD553" i="15"/>
  <c r="AF553" i="15"/>
  <c r="AG553" i="15"/>
  <c r="AE553" i="15"/>
  <c r="AD554" i="15"/>
  <c r="AF554" i="15"/>
  <c r="AG554" i="15"/>
  <c r="AE554" i="15"/>
  <c r="AD555" i="15"/>
  <c r="AF555" i="15"/>
  <c r="AG555" i="15"/>
  <c r="AE555" i="15"/>
  <c r="AE556" i="15"/>
  <c r="AE573" i="15"/>
  <c r="AD574" i="15"/>
  <c r="AF574" i="15"/>
  <c r="AG574" i="15"/>
  <c r="AE574" i="15"/>
  <c r="AD575" i="15"/>
  <c r="AF575" i="15"/>
  <c r="AG575" i="15"/>
  <c r="AE575" i="15"/>
  <c r="AD576" i="15"/>
  <c r="AF576" i="15"/>
  <c r="AG576" i="15"/>
  <c r="AE576" i="15"/>
  <c r="AD577" i="15"/>
  <c r="AF577" i="15"/>
  <c r="AG577" i="15"/>
  <c r="AE577" i="15"/>
  <c r="AD578" i="15"/>
  <c r="AF578" i="15"/>
  <c r="AG578" i="15"/>
  <c r="AE578" i="15"/>
  <c r="AD579" i="15"/>
  <c r="AF579" i="15"/>
  <c r="AG579" i="15"/>
  <c r="AE579" i="15"/>
  <c r="AD580" i="15"/>
  <c r="AF580" i="15"/>
  <c r="AG580" i="15"/>
  <c r="AE580" i="15"/>
  <c r="AD581" i="15"/>
  <c r="AF581" i="15"/>
  <c r="AG581" i="15"/>
  <c r="AE581" i="15"/>
  <c r="AD582" i="15"/>
  <c r="AF582" i="15"/>
  <c r="AG582" i="15"/>
  <c r="AE582" i="15"/>
  <c r="AE583" i="15"/>
  <c r="AD601" i="15"/>
  <c r="AF601" i="15"/>
  <c r="AG601" i="15"/>
  <c r="AD602" i="15"/>
  <c r="AF602" i="15"/>
  <c r="AG602" i="15"/>
  <c r="AD603" i="15"/>
  <c r="AF603" i="15"/>
  <c r="AG603" i="15"/>
  <c r="AG604" i="15"/>
  <c r="AI600" i="15"/>
  <c r="AJ600" i="15"/>
  <c r="AK600" i="15"/>
  <c r="AE600" i="15"/>
  <c r="AI601" i="15"/>
  <c r="AJ601" i="15"/>
  <c r="AK601" i="15"/>
  <c r="AE601" i="15"/>
  <c r="AI602" i="15"/>
  <c r="AJ602" i="15"/>
  <c r="AK602" i="15"/>
  <c r="AE602" i="15"/>
  <c r="AI603" i="15"/>
  <c r="AJ603" i="15"/>
  <c r="AK603" i="15"/>
  <c r="AE603" i="15"/>
  <c r="AE604" i="15"/>
  <c r="AE621" i="15"/>
  <c r="AD622" i="15"/>
  <c r="AF622" i="15"/>
  <c r="AG622" i="15"/>
  <c r="AE622" i="15"/>
  <c r="AD623" i="15"/>
  <c r="AF623" i="15"/>
  <c r="AG623" i="15"/>
  <c r="AE623" i="15"/>
  <c r="AD624" i="15"/>
  <c r="AF624" i="15"/>
  <c r="AG624" i="15"/>
  <c r="AE624" i="15"/>
  <c r="AD625" i="15"/>
  <c r="AF625" i="15"/>
  <c r="AG625" i="15"/>
  <c r="AE625" i="15"/>
  <c r="AD626" i="15"/>
  <c r="AF626" i="15"/>
  <c r="AG626" i="15"/>
  <c r="AE626" i="15"/>
  <c r="AD627" i="15"/>
  <c r="AF627" i="15"/>
  <c r="AG627" i="15"/>
  <c r="AE627" i="15"/>
  <c r="AD628" i="15"/>
  <c r="AF628" i="15"/>
  <c r="AG628" i="15"/>
  <c r="AE628" i="15"/>
  <c r="AD629" i="15"/>
  <c r="AF629" i="15"/>
  <c r="AG629" i="15"/>
  <c r="AE629" i="15"/>
  <c r="AD630" i="15"/>
  <c r="AF630" i="15"/>
  <c r="AG630" i="15"/>
  <c r="AE630" i="15"/>
  <c r="AD631" i="15"/>
  <c r="AF631" i="15"/>
  <c r="AG631" i="15"/>
  <c r="AE631" i="15"/>
  <c r="AE632" i="15"/>
  <c r="AE649" i="15"/>
  <c r="AD650" i="15"/>
  <c r="AF650" i="15"/>
  <c r="AG650" i="15"/>
  <c r="AE650" i="15"/>
  <c r="AD651" i="15"/>
  <c r="AF651" i="15"/>
  <c r="AG651" i="15"/>
  <c r="AE651" i="15"/>
  <c r="AD652" i="15"/>
  <c r="AF652" i="15"/>
  <c r="AG652" i="15"/>
  <c r="AE652" i="15"/>
  <c r="AD653" i="15"/>
  <c r="AF653" i="15"/>
  <c r="AG653" i="15"/>
  <c r="AE653" i="15"/>
  <c r="AD654" i="15"/>
  <c r="AF654" i="15"/>
  <c r="AG654" i="15"/>
  <c r="AE654" i="15"/>
  <c r="AD655" i="15"/>
  <c r="AF655" i="15"/>
  <c r="AG655" i="15"/>
  <c r="AE655" i="15"/>
  <c r="AD656" i="15"/>
  <c r="AF656" i="15"/>
  <c r="AG656" i="15"/>
  <c r="AE656" i="15"/>
  <c r="AD657" i="15"/>
  <c r="AF657" i="15"/>
  <c r="AG657" i="15"/>
  <c r="AE657" i="15"/>
  <c r="AE658" i="15"/>
  <c r="AD683" i="15"/>
  <c r="AF683" i="15"/>
  <c r="AG683" i="15"/>
  <c r="AE683" i="15"/>
  <c r="AD684" i="15"/>
  <c r="AF684" i="15"/>
  <c r="AG684" i="15"/>
  <c r="AE684" i="15"/>
  <c r="AD685" i="15"/>
  <c r="AF685" i="15"/>
  <c r="AG685" i="15"/>
  <c r="AE685" i="15"/>
  <c r="AD686" i="15"/>
  <c r="AF686" i="15"/>
  <c r="AG686" i="15"/>
  <c r="AE686" i="15"/>
  <c r="AD687" i="15"/>
  <c r="AF687" i="15"/>
  <c r="AG687" i="15"/>
  <c r="AE687" i="15"/>
  <c r="AD688" i="15"/>
  <c r="AF688" i="15"/>
  <c r="AG688" i="15"/>
  <c r="AE688" i="15"/>
  <c r="AE689" i="15"/>
  <c r="AE706" i="15"/>
  <c r="AD707" i="15"/>
  <c r="AF707" i="15"/>
  <c r="AG707" i="15"/>
  <c r="AE707" i="15"/>
  <c r="AD708" i="15"/>
  <c r="AF708" i="15"/>
  <c r="AG708" i="15"/>
  <c r="AE708" i="15"/>
  <c r="AD709" i="15"/>
  <c r="AF709" i="15"/>
  <c r="AG709" i="15"/>
  <c r="AE709" i="15"/>
  <c r="AD710" i="15"/>
  <c r="AF710" i="15"/>
  <c r="AG710" i="15"/>
  <c r="AE710" i="15"/>
  <c r="AD711" i="15"/>
  <c r="AF711" i="15"/>
  <c r="AG711" i="15"/>
  <c r="AE711" i="15"/>
  <c r="AD712" i="15"/>
  <c r="AF712" i="15"/>
  <c r="AG712" i="15"/>
  <c r="AE712" i="15"/>
  <c r="AD713" i="15"/>
  <c r="AF713" i="15"/>
  <c r="AG713" i="15"/>
  <c r="AE713" i="15"/>
  <c r="AD714" i="15"/>
  <c r="AF714" i="15"/>
  <c r="AG714" i="15"/>
  <c r="AE714" i="15"/>
  <c r="AD715" i="15"/>
  <c r="AF715" i="15"/>
  <c r="AG715" i="15"/>
  <c r="AE715" i="15"/>
  <c r="AE716" i="15"/>
  <c r="AD740" i="15"/>
  <c r="AF740" i="15"/>
  <c r="AG740" i="15"/>
  <c r="AE740" i="15"/>
  <c r="AD741" i="15"/>
  <c r="AF741" i="15"/>
  <c r="AG741" i="15"/>
  <c r="AE741" i="15"/>
  <c r="AD742" i="15"/>
  <c r="AF742" i="15"/>
  <c r="AG742" i="15"/>
  <c r="AE742" i="15"/>
  <c r="AD743" i="15"/>
  <c r="AF743" i="15"/>
  <c r="AG743" i="15"/>
  <c r="AE743" i="15"/>
  <c r="AD744" i="15"/>
  <c r="AF744" i="15"/>
  <c r="AG744" i="15"/>
  <c r="AE744" i="15"/>
  <c r="AD745" i="15"/>
  <c r="AF745" i="15"/>
  <c r="AG745" i="15"/>
  <c r="AE745" i="15"/>
  <c r="AD746" i="15"/>
  <c r="AF746" i="15"/>
  <c r="AG746" i="15"/>
  <c r="AE746" i="15"/>
  <c r="AD747" i="15"/>
  <c r="AF747" i="15"/>
  <c r="AG747" i="15"/>
  <c r="AE747" i="15"/>
  <c r="AE748" i="15"/>
  <c r="AE769" i="15"/>
  <c r="AD770" i="15"/>
  <c r="AF770" i="15"/>
  <c r="AG770" i="15"/>
  <c r="AE770" i="15"/>
  <c r="AD771" i="15"/>
  <c r="AF771" i="15"/>
  <c r="AG771" i="15"/>
  <c r="AE771" i="15"/>
  <c r="AD772" i="15"/>
  <c r="AF772" i="15"/>
  <c r="AG772" i="15"/>
  <c r="AE772" i="15"/>
  <c r="AD773" i="15"/>
  <c r="AF773" i="15"/>
  <c r="AG773" i="15"/>
  <c r="AE773" i="15"/>
  <c r="AD774" i="15"/>
  <c r="AF774" i="15"/>
  <c r="AG774" i="15"/>
  <c r="AE774" i="15"/>
  <c r="AD775" i="15"/>
  <c r="AF775" i="15"/>
  <c r="AG775" i="15"/>
  <c r="AE775" i="15"/>
  <c r="AD776" i="15"/>
  <c r="AF776" i="15"/>
  <c r="AG776" i="15"/>
  <c r="AE776" i="15"/>
  <c r="AE777" i="15"/>
  <c r="AE798" i="15"/>
  <c r="AD799" i="15"/>
  <c r="AF799" i="15"/>
  <c r="AG799" i="15"/>
  <c r="AE799" i="15"/>
  <c r="AD800" i="15"/>
  <c r="AF800" i="15"/>
  <c r="AG800" i="15"/>
  <c r="AE800" i="15"/>
  <c r="AD801" i="15"/>
  <c r="AF801" i="15"/>
  <c r="AG801" i="15"/>
  <c r="AE801" i="15"/>
  <c r="AD802" i="15"/>
  <c r="AF802" i="15"/>
  <c r="AG802" i="15"/>
  <c r="AE802" i="15"/>
  <c r="AD803" i="15"/>
  <c r="AF803" i="15"/>
  <c r="AG803" i="15"/>
  <c r="AE803" i="15"/>
  <c r="AD804" i="15"/>
  <c r="AF804" i="15"/>
  <c r="AG804" i="15"/>
  <c r="AE804" i="15"/>
  <c r="AD805" i="15"/>
  <c r="AF805" i="15"/>
  <c r="AG805" i="15"/>
  <c r="AE805" i="15"/>
  <c r="AD806" i="15"/>
  <c r="AF806" i="15"/>
  <c r="AG806" i="15"/>
  <c r="AE806" i="15"/>
  <c r="AE807" i="15"/>
  <c r="AE828" i="15"/>
  <c r="AD829" i="15"/>
  <c r="AF829" i="15"/>
  <c r="AG829" i="15"/>
  <c r="AE829" i="15"/>
  <c r="AD830" i="15"/>
  <c r="AF830" i="15"/>
  <c r="AG830" i="15"/>
  <c r="AE830" i="15"/>
  <c r="AD831" i="15"/>
  <c r="AF831" i="15"/>
  <c r="AG831" i="15"/>
  <c r="AE831" i="15"/>
  <c r="AD832" i="15"/>
  <c r="AF832" i="15"/>
  <c r="AG832" i="15"/>
  <c r="AE832" i="15"/>
  <c r="AD833" i="15"/>
  <c r="AF833" i="15"/>
  <c r="AG833" i="15"/>
  <c r="AE833" i="15"/>
  <c r="AD834" i="15"/>
  <c r="AF834" i="15"/>
  <c r="AG834" i="15"/>
  <c r="AE834" i="15"/>
  <c r="AD835" i="15"/>
  <c r="AF835" i="15"/>
  <c r="AG835" i="15"/>
  <c r="AE835" i="15"/>
  <c r="AD836" i="15"/>
  <c r="AF836" i="15"/>
  <c r="AG836" i="15"/>
  <c r="AE836" i="15"/>
  <c r="AD837" i="15"/>
  <c r="AF837" i="15"/>
  <c r="AG837" i="15"/>
  <c r="AE837" i="15"/>
  <c r="AD838" i="15"/>
  <c r="AF838" i="15"/>
  <c r="AG838" i="15"/>
  <c r="AE838" i="15"/>
  <c r="AE839" i="15"/>
  <c r="AE860" i="15"/>
  <c r="AD861" i="15"/>
  <c r="AF861" i="15"/>
  <c r="AG861" i="15"/>
  <c r="AE861" i="15"/>
  <c r="AD862" i="15"/>
  <c r="AF862" i="15"/>
  <c r="AG862" i="15"/>
  <c r="AE862" i="15"/>
  <c r="AD863" i="15"/>
  <c r="AF863" i="15"/>
  <c r="AG863" i="15"/>
  <c r="AE863" i="15"/>
  <c r="AD864" i="15"/>
  <c r="AF864" i="15"/>
  <c r="AG864" i="15"/>
  <c r="AE864" i="15"/>
  <c r="AD865" i="15"/>
  <c r="AF865" i="15"/>
  <c r="AG865" i="15"/>
  <c r="AE865" i="15"/>
  <c r="AD866" i="15"/>
  <c r="AF866" i="15"/>
  <c r="AG866" i="15"/>
  <c r="AE866" i="15"/>
  <c r="AD867" i="15"/>
  <c r="AF867" i="15"/>
  <c r="AG867" i="15"/>
  <c r="AE867" i="15"/>
  <c r="AD868" i="15"/>
  <c r="AF868" i="15"/>
  <c r="AG868" i="15"/>
  <c r="AE868" i="15"/>
  <c r="AD869" i="15"/>
  <c r="AF869" i="15"/>
  <c r="AG869" i="15"/>
  <c r="AE869" i="15"/>
  <c r="AD870" i="15"/>
  <c r="AF870" i="15"/>
  <c r="AG870" i="15"/>
  <c r="AE870" i="15"/>
  <c r="AD871" i="15"/>
  <c r="AF871" i="15"/>
  <c r="AG871" i="15"/>
  <c r="AE871" i="15"/>
  <c r="AD872" i="15"/>
  <c r="AF872" i="15"/>
  <c r="AG872" i="15"/>
  <c r="AE872" i="15"/>
  <c r="AE873" i="15"/>
  <c r="AE889" i="15"/>
  <c r="G13" i="2"/>
  <c r="AD38" i="15"/>
  <c r="AF38" i="15"/>
  <c r="AG38" i="15"/>
  <c r="AE38" i="15"/>
  <c r="AD39" i="15"/>
  <c r="AF39" i="15"/>
  <c r="AG39" i="15"/>
  <c r="AE39" i="15"/>
  <c r="AD40" i="15"/>
  <c r="AF40" i="15"/>
  <c r="AG40" i="15"/>
  <c r="AE40" i="15"/>
  <c r="AD41" i="15"/>
  <c r="AF41" i="15"/>
  <c r="AG41" i="15"/>
  <c r="AE41" i="15"/>
  <c r="AD42" i="15"/>
  <c r="AF42" i="15"/>
  <c r="AG42" i="15"/>
  <c r="AE42" i="15"/>
  <c r="AE43" i="15"/>
  <c r="AD84" i="15"/>
  <c r="AF84" i="15"/>
  <c r="AG84" i="15"/>
  <c r="AD85" i="15"/>
  <c r="AF85" i="15"/>
  <c r="AG85" i="15"/>
  <c r="AD86" i="15"/>
  <c r="AF86" i="15"/>
  <c r="AG86" i="15"/>
  <c r="AD87" i="15"/>
  <c r="AF87" i="15"/>
  <c r="AG87" i="15"/>
  <c r="AD88" i="15"/>
  <c r="AF88" i="15"/>
  <c r="AG88" i="15"/>
  <c r="AG89" i="15"/>
  <c r="AI84" i="15"/>
  <c r="AJ84" i="15"/>
  <c r="AK84" i="15"/>
  <c r="AE84" i="15"/>
  <c r="AI85" i="15"/>
  <c r="AJ85" i="15"/>
  <c r="AK85" i="15"/>
  <c r="AE85" i="15"/>
  <c r="AI86" i="15"/>
  <c r="AJ86" i="15"/>
  <c r="AK86" i="15"/>
  <c r="AE86" i="15"/>
  <c r="AI87" i="15"/>
  <c r="AJ87" i="15"/>
  <c r="AK87" i="15"/>
  <c r="AE87" i="15"/>
  <c r="AI88" i="15"/>
  <c r="AJ88" i="15"/>
  <c r="AK88" i="15"/>
  <c r="AE88" i="15"/>
  <c r="AE89" i="15"/>
  <c r="AD115" i="15"/>
  <c r="AF115" i="15"/>
  <c r="AG115" i="15"/>
  <c r="AD116" i="15"/>
  <c r="AF116" i="15"/>
  <c r="AG116" i="15"/>
  <c r="AD117" i="15"/>
  <c r="AF117" i="15"/>
  <c r="AG117" i="15"/>
  <c r="AD118" i="15"/>
  <c r="AF118" i="15"/>
  <c r="AG118" i="15"/>
  <c r="AD119" i="15"/>
  <c r="AF119" i="15"/>
  <c r="AG119" i="15"/>
  <c r="AG120" i="15"/>
  <c r="AI115" i="15"/>
  <c r="AJ115" i="15"/>
  <c r="AK115" i="15"/>
  <c r="AE115" i="15"/>
  <c r="AI116" i="15"/>
  <c r="AJ116" i="15"/>
  <c r="AK116" i="15"/>
  <c r="AE116" i="15"/>
  <c r="AI117" i="15"/>
  <c r="AJ117" i="15"/>
  <c r="AK117" i="15"/>
  <c r="AE117" i="15"/>
  <c r="AI118" i="15"/>
  <c r="AJ118" i="15"/>
  <c r="AK118" i="15"/>
  <c r="AE118" i="15"/>
  <c r="AI119" i="15"/>
  <c r="AJ119" i="15"/>
  <c r="AK119" i="15"/>
  <c r="AE119" i="15"/>
  <c r="AE120" i="15"/>
  <c r="AD153" i="15"/>
  <c r="AF153" i="15"/>
  <c r="AG153" i="15"/>
  <c r="AE153" i="15"/>
  <c r="AD154" i="15"/>
  <c r="AF154" i="15"/>
  <c r="AG154" i="15"/>
  <c r="AE154" i="15"/>
  <c r="AD155" i="15"/>
  <c r="AF155" i="15"/>
  <c r="AG155" i="15"/>
  <c r="AE155" i="15"/>
  <c r="AD156" i="15"/>
  <c r="AF156" i="15"/>
  <c r="AG156" i="15"/>
  <c r="AE156" i="15"/>
  <c r="AD157" i="15"/>
  <c r="AF157" i="15"/>
  <c r="AG157" i="15"/>
  <c r="AE157" i="15"/>
  <c r="AE158" i="15"/>
  <c r="AD201" i="15"/>
  <c r="AF201" i="15"/>
  <c r="AG201" i="15"/>
  <c r="AE201" i="15"/>
  <c r="AD202" i="15"/>
  <c r="AF202" i="15"/>
  <c r="AG202" i="15"/>
  <c r="AE202" i="15"/>
  <c r="AD203" i="15"/>
  <c r="AF203" i="15"/>
  <c r="AG203" i="15"/>
  <c r="AE203" i="15"/>
  <c r="AD204" i="15"/>
  <c r="AF204" i="15"/>
  <c r="AG204" i="15"/>
  <c r="AE204" i="15"/>
  <c r="AD205" i="15"/>
  <c r="AF205" i="15"/>
  <c r="AG205" i="15"/>
  <c r="AE205" i="15"/>
  <c r="AE206" i="15"/>
  <c r="AD253" i="15"/>
  <c r="AF253" i="15"/>
  <c r="AG253" i="15"/>
  <c r="AE253" i="15"/>
  <c r="AD254" i="15"/>
  <c r="AF254" i="15"/>
  <c r="AG254" i="15"/>
  <c r="AE254" i="15"/>
  <c r="AD255" i="15"/>
  <c r="AF255" i="15"/>
  <c r="AG255" i="15"/>
  <c r="AE255" i="15"/>
  <c r="AD256" i="15"/>
  <c r="AF256" i="15"/>
  <c r="AG256" i="15"/>
  <c r="AE256" i="15"/>
  <c r="AD257" i="15"/>
  <c r="AF257" i="15"/>
  <c r="AG257" i="15"/>
  <c r="AE257" i="15"/>
  <c r="AE258" i="15"/>
  <c r="AD318" i="15"/>
  <c r="AF318" i="15"/>
  <c r="AG318" i="15"/>
  <c r="AE318" i="15"/>
  <c r="AD319" i="15"/>
  <c r="AF319" i="15"/>
  <c r="AG319" i="15"/>
  <c r="AE319" i="15"/>
  <c r="AD320" i="15"/>
  <c r="AF320" i="15"/>
  <c r="AG320" i="15"/>
  <c r="AE320" i="15"/>
  <c r="AD321" i="15"/>
  <c r="AF321" i="15"/>
  <c r="AG321" i="15"/>
  <c r="AE321" i="15"/>
  <c r="AD322" i="15"/>
  <c r="AF322" i="15"/>
  <c r="AG322" i="15"/>
  <c r="AE322" i="15"/>
  <c r="AE323" i="15"/>
  <c r="AD343" i="15"/>
  <c r="AF343" i="15"/>
  <c r="AG343" i="15"/>
  <c r="AD344" i="15"/>
  <c r="AF344" i="15"/>
  <c r="AG344" i="15"/>
  <c r="AD345" i="15"/>
  <c r="AF345" i="15"/>
  <c r="AG345" i="15"/>
  <c r="AD346" i="15"/>
  <c r="AF346" i="15"/>
  <c r="AG346" i="15"/>
  <c r="AD347" i="15"/>
  <c r="AF347" i="15"/>
  <c r="AG347" i="15"/>
  <c r="AG348" i="15"/>
  <c r="AI343" i="15"/>
  <c r="AJ343" i="15"/>
  <c r="AK343" i="15"/>
  <c r="AE343" i="15"/>
  <c r="AI344" i="15"/>
  <c r="AJ344" i="15"/>
  <c r="AK344" i="15"/>
  <c r="AE344" i="15"/>
  <c r="AI345" i="15"/>
  <c r="AJ345" i="15"/>
  <c r="AK345" i="15"/>
  <c r="AE345" i="15"/>
  <c r="AI346" i="15"/>
  <c r="AJ346" i="15"/>
  <c r="AK346" i="15"/>
  <c r="AE346" i="15"/>
  <c r="AI347" i="15"/>
  <c r="AJ347" i="15"/>
  <c r="AK347" i="15"/>
  <c r="AE347" i="15"/>
  <c r="AE348" i="15"/>
  <c r="AD383" i="15"/>
  <c r="AF383" i="15"/>
  <c r="AG383" i="15"/>
  <c r="AE383" i="15"/>
  <c r="AD384" i="15"/>
  <c r="AF384" i="15"/>
  <c r="AG384" i="15"/>
  <c r="AE384" i="15"/>
  <c r="AD385" i="15"/>
  <c r="AF385" i="15"/>
  <c r="AG385" i="15"/>
  <c r="AE385" i="15"/>
  <c r="AD386" i="15"/>
  <c r="AF386" i="15"/>
  <c r="AG386" i="15"/>
  <c r="AE386" i="15"/>
  <c r="AD387" i="15"/>
  <c r="AF387" i="15"/>
  <c r="AG387" i="15"/>
  <c r="AE387" i="15"/>
  <c r="AE388" i="15"/>
  <c r="AD408" i="15"/>
  <c r="AF408" i="15"/>
  <c r="AG408" i="15"/>
  <c r="AE408" i="15"/>
  <c r="AD409" i="15"/>
  <c r="AF409" i="15"/>
  <c r="AG409" i="15"/>
  <c r="AE409" i="15"/>
  <c r="AD410" i="15"/>
  <c r="AF410" i="15"/>
  <c r="AG410" i="15"/>
  <c r="AE410" i="15"/>
  <c r="AD411" i="15"/>
  <c r="AF411" i="15"/>
  <c r="AG411" i="15"/>
  <c r="AE411" i="15"/>
  <c r="AD412" i="15"/>
  <c r="AF412" i="15"/>
  <c r="AG412" i="15"/>
  <c r="AE412" i="15"/>
  <c r="AE413" i="15"/>
  <c r="AD457" i="15"/>
  <c r="AF457" i="15"/>
  <c r="AG457" i="15"/>
  <c r="AE457" i="15"/>
  <c r="AD458" i="15"/>
  <c r="AF458" i="15"/>
  <c r="AG458" i="15"/>
  <c r="AE458" i="15"/>
  <c r="AD459" i="15"/>
  <c r="AF459" i="15"/>
  <c r="AG459" i="15"/>
  <c r="AE459" i="15"/>
  <c r="AD460" i="15"/>
  <c r="AF460" i="15"/>
  <c r="AG460" i="15"/>
  <c r="AE460" i="15"/>
  <c r="AD461" i="15"/>
  <c r="AF461" i="15"/>
  <c r="AG461" i="15"/>
  <c r="AE461" i="15"/>
  <c r="AE462" i="15"/>
  <c r="AD482" i="15"/>
  <c r="AF482" i="15"/>
  <c r="AG482" i="15"/>
  <c r="AE482" i="15"/>
  <c r="AD483" i="15"/>
  <c r="AF483" i="15"/>
  <c r="AG483" i="15"/>
  <c r="AE483" i="15"/>
  <c r="AD484" i="15"/>
  <c r="AF484" i="15"/>
  <c r="AG484" i="15"/>
  <c r="AE484" i="15"/>
  <c r="AD485" i="15"/>
  <c r="AF485" i="15"/>
  <c r="AG485" i="15"/>
  <c r="AE485" i="15"/>
  <c r="AD486" i="15"/>
  <c r="AF486" i="15"/>
  <c r="AG486" i="15"/>
  <c r="AE486" i="15"/>
  <c r="AE487" i="15"/>
  <c r="AD509" i="15"/>
  <c r="AF509" i="15"/>
  <c r="AG509" i="15"/>
  <c r="AD510" i="15"/>
  <c r="AF510" i="15"/>
  <c r="AG510" i="15"/>
  <c r="AD511" i="15"/>
  <c r="AF511" i="15"/>
  <c r="AG511" i="15"/>
  <c r="AD512" i="15"/>
  <c r="AF512" i="15"/>
  <c r="AG512" i="15"/>
  <c r="AD513" i="15"/>
  <c r="AF513" i="15"/>
  <c r="AG513" i="15"/>
  <c r="AG514" i="15"/>
  <c r="AI509" i="15"/>
  <c r="AJ509" i="15"/>
  <c r="AK509" i="15"/>
  <c r="AE509" i="15"/>
  <c r="AI510" i="15"/>
  <c r="AJ510" i="15"/>
  <c r="AK510" i="15"/>
  <c r="AE510" i="15"/>
  <c r="AI511" i="15"/>
  <c r="AJ511" i="15"/>
  <c r="AK511" i="15"/>
  <c r="AE511" i="15"/>
  <c r="AI512" i="15"/>
  <c r="AJ512" i="15"/>
  <c r="AK512" i="15"/>
  <c r="AE512" i="15"/>
  <c r="AI513" i="15"/>
  <c r="AJ513" i="15"/>
  <c r="AK513" i="15"/>
  <c r="AE513" i="15"/>
  <c r="AE514" i="15"/>
  <c r="AD532" i="15"/>
  <c r="AF532" i="15"/>
  <c r="AG532" i="15"/>
  <c r="AD533" i="15"/>
  <c r="AF533" i="15"/>
  <c r="AG533" i="15"/>
  <c r="AD534" i="15"/>
  <c r="AF534" i="15"/>
  <c r="AG534" i="15"/>
  <c r="AD535" i="15"/>
  <c r="AF535" i="15"/>
  <c r="AG535" i="15"/>
  <c r="AD536" i="15"/>
  <c r="AF536" i="15"/>
  <c r="AG536" i="15"/>
  <c r="AG537" i="15"/>
  <c r="AI532" i="15"/>
  <c r="AJ532" i="15"/>
  <c r="AK532" i="15"/>
  <c r="AE532" i="15"/>
  <c r="AI533" i="15"/>
  <c r="AJ533" i="15"/>
  <c r="AK533" i="15"/>
  <c r="AE533" i="15"/>
  <c r="AI534" i="15"/>
  <c r="AJ534" i="15"/>
  <c r="AK534" i="15"/>
  <c r="AE534" i="15"/>
  <c r="AI535" i="15"/>
  <c r="AJ535" i="15"/>
  <c r="AK535" i="15"/>
  <c r="AE535" i="15"/>
  <c r="AI536" i="15"/>
  <c r="AJ536" i="15"/>
  <c r="AK536" i="15"/>
  <c r="AE536" i="15"/>
  <c r="AE537" i="15"/>
  <c r="AD560" i="15"/>
  <c r="AF560" i="15"/>
  <c r="AG560" i="15"/>
  <c r="AE560" i="15"/>
  <c r="AD561" i="15"/>
  <c r="AF561" i="15"/>
  <c r="AG561" i="15"/>
  <c r="AE561" i="15"/>
  <c r="AD562" i="15"/>
  <c r="AF562" i="15"/>
  <c r="AG562" i="15"/>
  <c r="AE562" i="15"/>
  <c r="AD563" i="15"/>
  <c r="AF563" i="15"/>
  <c r="AG563" i="15"/>
  <c r="AE563" i="15"/>
  <c r="AD564" i="15"/>
  <c r="AF564" i="15"/>
  <c r="AG564" i="15"/>
  <c r="AE564" i="15"/>
  <c r="AE565" i="15"/>
  <c r="AD587" i="15"/>
  <c r="AF587" i="15"/>
  <c r="AG587" i="15"/>
  <c r="AE587" i="15"/>
  <c r="AD588" i="15"/>
  <c r="AF588" i="15"/>
  <c r="AG588" i="15"/>
  <c r="AE588" i="15"/>
  <c r="AD589" i="15"/>
  <c r="AF589" i="15"/>
  <c r="AG589" i="15"/>
  <c r="AE589" i="15"/>
  <c r="AD590" i="15"/>
  <c r="AF590" i="15"/>
  <c r="AG590" i="15"/>
  <c r="AE590" i="15"/>
  <c r="AD591" i="15"/>
  <c r="AF591" i="15"/>
  <c r="AG591" i="15"/>
  <c r="AE591" i="15"/>
  <c r="AE592" i="15"/>
  <c r="AD608" i="15"/>
  <c r="AF608" i="15"/>
  <c r="AG608" i="15"/>
  <c r="AD609" i="15"/>
  <c r="AF609" i="15"/>
  <c r="AG609" i="15"/>
  <c r="AD610" i="15"/>
  <c r="AF610" i="15"/>
  <c r="AG610" i="15"/>
  <c r="AD611" i="15"/>
  <c r="AF611" i="15"/>
  <c r="AG611" i="15"/>
  <c r="AD612" i="15"/>
  <c r="AF612" i="15"/>
  <c r="AG612" i="15"/>
  <c r="AG613" i="15"/>
  <c r="AI608" i="15"/>
  <c r="AJ608" i="15"/>
  <c r="AK608" i="15"/>
  <c r="AE608" i="15"/>
  <c r="AI609" i="15"/>
  <c r="AJ609" i="15"/>
  <c r="AK609" i="15"/>
  <c r="AE609" i="15"/>
  <c r="AI610" i="15"/>
  <c r="AJ610" i="15"/>
  <c r="AK610" i="15"/>
  <c r="AE610" i="15"/>
  <c r="AI611" i="15"/>
  <c r="AJ611" i="15"/>
  <c r="AK611" i="15"/>
  <c r="AE611" i="15"/>
  <c r="AI612" i="15"/>
  <c r="AJ612" i="15"/>
  <c r="AK612" i="15"/>
  <c r="AE612" i="15"/>
  <c r="AE613" i="15"/>
  <c r="AD636" i="15"/>
  <c r="AF636" i="15"/>
  <c r="AG636" i="15"/>
  <c r="AE636" i="15"/>
  <c r="AD637" i="15"/>
  <c r="AF637" i="15"/>
  <c r="AG637" i="15"/>
  <c r="AE637" i="15"/>
  <c r="AD638" i="15"/>
  <c r="AF638" i="15"/>
  <c r="AG638" i="15"/>
  <c r="AE638" i="15"/>
  <c r="AD639" i="15"/>
  <c r="AF639" i="15"/>
  <c r="AG639" i="15"/>
  <c r="AE639" i="15"/>
  <c r="AD640" i="15"/>
  <c r="AF640" i="15"/>
  <c r="AG640" i="15"/>
  <c r="AE640" i="15"/>
  <c r="AE641" i="15"/>
  <c r="AD662" i="15"/>
  <c r="AF662" i="15"/>
  <c r="AG662" i="15"/>
  <c r="AE662" i="15"/>
  <c r="AD663" i="15"/>
  <c r="AF663" i="15"/>
  <c r="AG663" i="15"/>
  <c r="AE663" i="15"/>
  <c r="AD664" i="15"/>
  <c r="AF664" i="15"/>
  <c r="AG664" i="15"/>
  <c r="AE664" i="15"/>
  <c r="AD665" i="15"/>
  <c r="AF665" i="15"/>
  <c r="AG665" i="15"/>
  <c r="AE665" i="15"/>
  <c r="AD666" i="15"/>
  <c r="AF666" i="15"/>
  <c r="AG666" i="15"/>
  <c r="AE666" i="15"/>
  <c r="AE667" i="15"/>
  <c r="AD693" i="15"/>
  <c r="AF693" i="15"/>
  <c r="AG693" i="15"/>
  <c r="AE693" i="15"/>
  <c r="AD694" i="15"/>
  <c r="AF694" i="15"/>
  <c r="AG694" i="15"/>
  <c r="AE694" i="15"/>
  <c r="AD695" i="15"/>
  <c r="AF695" i="15"/>
  <c r="AG695" i="15"/>
  <c r="AE695" i="15"/>
  <c r="AD696" i="15"/>
  <c r="AF696" i="15"/>
  <c r="AG696" i="15"/>
  <c r="AE696" i="15"/>
  <c r="AD697" i="15"/>
  <c r="AF697" i="15"/>
  <c r="AG697" i="15"/>
  <c r="AE697" i="15"/>
  <c r="AE698" i="15"/>
  <c r="AD720" i="15"/>
  <c r="AF720" i="15"/>
  <c r="AG720" i="15"/>
  <c r="AE720" i="15"/>
  <c r="AD721" i="15"/>
  <c r="AF721" i="15"/>
  <c r="AG721" i="15"/>
  <c r="AE721" i="15"/>
  <c r="AD722" i="15"/>
  <c r="AF722" i="15"/>
  <c r="AG722" i="15"/>
  <c r="AE722" i="15"/>
  <c r="AD723" i="15"/>
  <c r="AF723" i="15"/>
  <c r="AG723" i="15"/>
  <c r="AE723" i="15"/>
  <c r="AD724" i="15"/>
  <c r="AF724" i="15"/>
  <c r="AG724" i="15"/>
  <c r="AE724" i="15"/>
  <c r="AD725" i="15"/>
  <c r="AF725" i="15"/>
  <c r="AG725" i="15"/>
  <c r="AE725" i="15"/>
  <c r="AD726" i="15"/>
  <c r="AF726" i="15"/>
  <c r="AG726" i="15"/>
  <c r="AE726" i="15"/>
  <c r="AD727" i="15"/>
  <c r="AF727" i="15"/>
  <c r="AG727" i="15"/>
  <c r="AE727" i="15"/>
  <c r="AD728" i="15"/>
  <c r="AF728" i="15"/>
  <c r="AG728" i="15"/>
  <c r="AE728" i="15"/>
  <c r="AE729" i="15"/>
  <c r="AD752" i="15"/>
  <c r="AF752" i="15"/>
  <c r="AG752" i="15"/>
  <c r="AE752" i="15"/>
  <c r="AD753" i="15"/>
  <c r="AF753" i="15"/>
  <c r="AG753" i="15"/>
  <c r="AE753" i="15"/>
  <c r="AD754" i="15"/>
  <c r="AF754" i="15"/>
  <c r="AG754" i="15"/>
  <c r="AE754" i="15"/>
  <c r="AD755" i="15"/>
  <c r="AF755" i="15"/>
  <c r="AG755" i="15"/>
  <c r="AE755" i="15"/>
  <c r="AD756" i="15"/>
  <c r="AF756" i="15"/>
  <c r="AG756" i="15"/>
  <c r="AE756" i="15"/>
  <c r="AD757" i="15"/>
  <c r="AF757" i="15"/>
  <c r="AG757" i="15"/>
  <c r="AE757" i="15"/>
  <c r="AD758" i="15"/>
  <c r="AF758" i="15"/>
  <c r="AG758" i="15"/>
  <c r="AE758" i="15"/>
  <c r="AD759" i="15"/>
  <c r="AF759" i="15"/>
  <c r="AG759" i="15"/>
  <c r="AE759" i="15"/>
  <c r="AD760" i="15"/>
  <c r="AF760" i="15"/>
  <c r="AG760" i="15"/>
  <c r="AE760" i="15"/>
  <c r="AE761" i="15"/>
  <c r="AD781" i="15"/>
  <c r="AF781" i="15"/>
  <c r="AG781" i="15"/>
  <c r="AE781" i="15"/>
  <c r="AD782" i="15"/>
  <c r="AF782" i="15"/>
  <c r="AG782" i="15"/>
  <c r="AE782" i="15"/>
  <c r="AD783" i="15"/>
  <c r="AF783" i="15"/>
  <c r="AG783" i="15"/>
  <c r="AE783" i="15"/>
  <c r="AD784" i="15"/>
  <c r="AF784" i="15"/>
  <c r="AG784" i="15"/>
  <c r="AE784" i="15"/>
  <c r="AD785" i="15"/>
  <c r="AF785" i="15"/>
  <c r="AG785" i="15"/>
  <c r="AE785" i="15"/>
  <c r="AD786" i="15"/>
  <c r="AF786" i="15"/>
  <c r="AG786" i="15"/>
  <c r="AE786" i="15"/>
  <c r="AD787" i="15"/>
  <c r="AF787" i="15"/>
  <c r="AG787" i="15"/>
  <c r="AE787" i="15"/>
  <c r="AD788" i="15"/>
  <c r="AF788" i="15"/>
  <c r="AG788" i="15"/>
  <c r="AE788" i="15"/>
  <c r="AD789" i="15"/>
  <c r="AF789" i="15"/>
  <c r="AG789" i="15"/>
  <c r="AE789" i="15"/>
  <c r="AE790" i="15"/>
  <c r="AD811" i="15"/>
  <c r="AF811" i="15"/>
  <c r="AG811" i="15"/>
  <c r="AE811" i="15"/>
  <c r="AD812" i="15"/>
  <c r="AF812" i="15"/>
  <c r="AG812" i="15"/>
  <c r="AE812" i="15"/>
  <c r="AD813" i="15"/>
  <c r="AF813" i="15"/>
  <c r="AG813" i="15"/>
  <c r="AE813" i="15"/>
  <c r="AD814" i="15"/>
  <c r="AF814" i="15"/>
  <c r="AG814" i="15"/>
  <c r="AE814" i="15"/>
  <c r="AD815" i="15"/>
  <c r="AF815" i="15"/>
  <c r="AG815" i="15"/>
  <c r="AE815" i="15"/>
  <c r="AD816" i="15"/>
  <c r="AF816" i="15"/>
  <c r="AG816" i="15"/>
  <c r="AE816" i="15"/>
  <c r="AD817" i="15"/>
  <c r="AF817" i="15"/>
  <c r="AG817" i="15"/>
  <c r="AE817" i="15"/>
  <c r="AD818" i="15"/>
  <c r="AF818" i="15"/>
  <c r="AG818" i="15"/>
  <c r="AE818" i="15"/>
  <c r="AD819" i="15"/>
  <c r="AF819" i="15"/>
  <c r="AG819" i="15"/>
  <c r="AE819" i="15"/>
  <c r="AE820" i="15"/>
  <c r="AD843" i="15"/>
  <c r="AF843" i="15"/>
  <c r="AG843" i="15"/>
  <c r="AE843" i="15"/>
  <c r="AD844" i="15"/>
  <c r="AF844" i="15"/>
  <c r="AG844" i="15"/>
  <c r="AE844" i="15"/>
  <c r="AD845" i="15"/>
  <c r="AF845" i="15"/>
  <c r="AG845" i="15"/>
  <c r="AE845" i="15"/>
  <c r="AD846" i="15"/>
  <c r="AF846" i="15"/>
  <c r="AG846" i="15"/>
  <c r="AE846" i="15"/>
  <c r="AD847" i="15"/>
  <c r="AF847" i="15"/>
  <c r="AG847" i="15"/>
  <c r="AE847" i="15"/>
  <c r="AD848" i="15"/>
  <c r="AF848" i="15"/>
  <c r="AG848" i="15"/>
  <c r="AE848" i="15"/>
  <c r="AD849" i="15"/>
  <c r="AF849" i="15"/>
  <c r="AG849" i="15"/>
  <c r="AE849" i="15"/>
  <c r="AD850" i="15"/>
  <c r="AF850" i="15"/>
  <c r="AG850" i="15"/>
  <c r="AE850" i="15"/>
  <c r="AD851" i="15"/>
  <c r="AF851" i="15"/>
  <c r="AG851" i="15"/>
  <c r="AE851" i="15"/>
  <c r="AE852" i="15"/>
  <c r="AD877" i="15"/>
  <c r="AF877" i="15"/>
  <c r="AG877" i="15"/>
  <c r="AE877" i="15"/>
  <c r="AD878" i="15"/>
  <c r="AF878" i="15"/>
  <c r="AG878" i="15"/>
  <c r="AE878" i="15"/>
  <c r="AD879" i="15"/>
  <c r="AF879" i="15"/>
  <c r="AG879" i="15"/>
  <c r="AE879" i="15"/>
  <c r="AD880" i="15"/>
  <c r="AF880" i="15"/>
  <c r="AG880" i="15"/>
  <c r="AE880" i="15"/>
  <c r="AD881" i="15"/>
  <c r="AF881" i="15"/>
  <c r="AG881" i="15"/>
  <c r="AE881" i="15"/>
  <c r="AD882" i="15"/>
  <c r="AF882" i="15"/>
  <c r="AG882" i="15"/>
  <c r="AE882" i="15"/>
  <c r="AD883" i="15"/>
  <c r="AF883" i="15"/>
  <c r="AG883" i="15"/>
  <c r="AE883" i="15"/>
  <c r="AD884" i="15"/>
  <c r="AF884" i="15"/>
  <c r="AG884" i="15"/>
  <c r="AE884" i="15"/>
  <c r="AD885" i="15"/>
  <c r="AF885" i="15"/>
  <c r="AG885" i="15"/>
  <c r="AE885" i="15"/>
  <c r="AE886" i="15"/>
  <c r="AE891" i="15"/>
  <c r="I13" i="2"/>
  <c r="K13" i="2"/>
  <c r="Q11" i="101"/>
  <c r="S11" i="101"/>
  <c r="T11" i="101"/>
  <c r="Q12" i="101"/>
  <c r="S12" i="101"/>
  <c r="T12" i="101"/>
  <c r="Q13" i="101"/>
  <c r="S13" i="101"/>
  <c r="T13" i="101"/>
  <c r="Q14" i="101"/>
  <c r="S14" i="101"/>
  <c r="T14" i="101"/>
  <c r="Q15" i="101"/>
  <c r="S15" i="101"/>
  <c r="T15" i="101"/>
  <c r="Q16" i="101"/>
  <c r="S16" i="101"/>
  <c r="T16" i="101"/>
  <c r="Q17" i="101"/>
  <c r="S17" i="101"/>
  <c r="T17" i="101"/>
  <c r="Q18" i="101"/>
  <c r="S18" i="101"/>
  <c r="T18" i="101"/>
  <c r="Q19" i="101"/>
  <c r="S19" i="101"/>
  <c r="T19" i="101"/>
  <c r="Q20" i="101"/>
  <c r="S20" i="101"/>
  <c r="T20" i="101"/>
  <c r="Q21" i="101"/>
  <c r="S21" i="101"/>
  <c r="T21" i="101"/>
  <c r="Q22" i="101"/>
  <c r="S22" i="101"/>
  <c r="T22" i="101"/>
  <c r="Q23" i="101"/>
  <c r="S23" i="101"/>
  <c r="T23" i="101"/>
  <c r="Q24" i="101"/>
  <c r="S24" i="101"/>
  <c r="T24" i="101"/>
  <c r="Q25" i="101"/>
  <c r="S25" i="101"/>
  <c r="T25" i="101"/>
  <c r="Q26" i="101"/>
  <c r="S26" i="101"/>
  <c r="T26" i="101"/>
  <c r="Q27" i="101"/>
  <c r="S27" i="101"/>
  <c r="T27" i="101"/>
  <c r="T28" i="101"/>
  <c r="V11" i="101"/>
  <c r="W11" i="101"/>
  <c r="R11" i="101"/>
  <c r="V12" i="101"/>
  <c r="W12" i="101"/>
  <c r="R12" i="101"/>
  <c r="V13" i="101"/>
  <c r="W13" i="101"/>
  <c r="R13" i="101"/>
  <c r="V14" i="101"/>
  <c r="W14" i="101"/>
  <c r="R14" i="101"/>
  <c r="V15" i="101"/>
  <c r="W15" i="101"/>
  <c r="R15" i="101"/>
  <c r="V16" i="101"/>
  <c r="W16" i="101"/>
  <c r="R16" i="101"/>
  <c r="V17" i="101"/>
  <c r="W17" i="101"/>
  <c r="R17" i="101"/>
  <c r="V18" i="101"/>
  <c r="W18" i="101"/>
  <c r="R18" i="101"/>
  <c r="V19" i="101"/>
  <c r="W19" i="101"/>
  <c r="R19" i="101"/>
  <c r="V20" i="101"/>
  <c r="W20" i="101"/>
  <c r="R20" i="101"/>
  <c r="V21" i="101"/>
  <c r="W21" i="101"/>
  <c r="R21" i="101"/>
  <c r="V22" i="101"/>
  <c r="W22" i="101"/>
  <c r="R22" i="101"/>
  <c r="V23" i="101"/>
  <c r="W23" i="101"/>
  <c r="R23" i="101"/>
  <c r="V24" i="101"/>
  <c r="W24" i="101"/>
  <c r="R24" i="101"/>
  <c r="V25" i="101"/>
  <c r="W25" i="101"/>
  <c r="R25" i="101"/>
  <c r="V26" i="101"/>
  <c r="W26" i="101"/>
  <c r="R26" i="101"/>
  <c r="V27" i="101"/>
  <c r="W27" i="101"/>
  <c r="R27" i="101"/>
  <c r="R28" i="101"/>
  <c r="R39" i="101"/>
  <c r="G15" i="2"/>
  <c r="Q31" i="101"/>
  <c r="S31" i="101"/>
  <c r="T31" i="101"/>
  <c r="Q32" i="101"/>
  <c r="S32" i="101"/>
  <c r="T32" i="101"/>
  <c r="Q33" i="101"/>
  <c r="S33" i="101"/>
  <c r="T33" i="101"/>
  <c r="Q34" i="101"/>
  <c r="S34" i="101"/>
  <c r="T34" i="101"/>
  <c r="Q35" i="101"/>
  <c r="S35" i="101"/>
  <c r="T35" i="101"/>
  <c r="T36" i="101"/>
  <c r="V31" i="101"/>
  <c r="W31" i="101"/>
  <c r="R31" i="101"/>
  <c r="V32" i="101"/>
  <c r="W32" i="101"/>
  <c r="R32" i="101"/>
  <c r="V33" i="101"/>
  <c r="W33" i="101"/>
  <c r="R33" i="101"/>
  <c r="V34" i="101"/>
  <c r="W34" i="101"/>
  <c r="R34" i="101"/>
  <c r="V35" i="101"/>
  <c r="W35" i="101"/>
  <c r="R35" i="101"/>
  <c r="R36" i="101"/>
  <c r="R41" i="101"/>
  <c r="I15" i="2"/>
  <c r="K15" i="2"/>
  <c r="Q11" i="111"/>
  <c r="S11" i="111"/>
  <c r="T11" i="111"/>
  <c r="Q12" i="111"/>
  <c r="S12" i="111"/>
  <c r="T12" i="111"/>
  <c r="Q13" i="111"/>
  <c r="S13" i="111"/>
  <c r="T13" i="111"/>
  <c r="T14" i="111"/>
  <c r="V11" i="111"/>
  <c r="W11" i="111"/>
  <c r="R11" i="111"/>
  <c r="V12" i="111"/>
  <c r="W12" i="111"/>
  <c r="R12" i="111"/>
  <c r="V13" i="111"/>
  <c r="W13" i="111"/>
  <c r="R13" i="111"/>
  <c r="R14" i="111"/>
  <c r="R24" i="111"/>
  <c r="Q17" i="111"/>
  <c r="S17" i="111"/>
  <c r="T17" i="111"/>
  <c r="Q18" i="111"/>
  <c r="S18" i="111"/>
  <c r="T18" i="111"/>
  <c r="Q19" i="111"/>
  <c r="S19" i="111"/>
  <c r="T19" i="111"/>
  <c r="Q20" i="111"/>
  <c r="S20" i="111"/>
  <c r="T20" i="111"/>
  <c r="Q21" i="111"/>
  <c r="S21" i="111"/>
  <c r="T21" i="111"/>
  <c r="T22" i="111"/>
  <c r="V17" i="111"/>
  <c r="W17" i="111"/>
  <c r="R17" i="111"/>
  <c r="V18" i="111"/>
  <c r="W18" i="111"/>
  <c r="R18" i="111"/>
  <c r="V19" i="111"/>
  <c r="W19" i="111"/>
  <c r="R19" i="111"/>
  <c r="V20" i="111"/>
  <c r="W20" i="111"/>
  <c r="R20" i="111"/>
  <c r="V21" i="111"/>
  <c r="W21" i="111"/>
  <c r="R21" i="111"/>
  <c r="R22" i="111"/>
  <c r="R26" i="111"/>
  <c r="R28" i="111"/>
  <c r="K17" i="2"/>
  <c r="Q11" i="116"/>
  <c r="S11" i="116"/>
  <c r="T11" i="116"/>
  <c r="Q12" i="116"/>
  <c r="S12" i="116"/>
  <c r="T12" i="116"/>
  <c r="Q13" i="116"/>
  <c r="S13" i="116"/>
  <c r="T13" i="116"/>
  <c r="Q14" i="116"/>
  <c r="S14" i="116"/>
  <c r="T14" i="116"/>
  <c r="Q15" i="116"/>
  <c r="S15" i="116"/>
  <c r="T15" i="116"/>
  <c r="Q16" i="116"/>
  <c r="S16" i="116"/>
  <c r="T16" i="116"/>
  <c r="Q17" i="116"/>
  <c r="S17" i="116"/>
  <c r="T17" i="116"/>
  <c r="Q18" i="116"/>
  <c r="S18" i="116"/>
  <c r="T18" i="116"/>
  <c r="Q19" i="116"/>
  <c r="S19" i="116"/>
  <c r="T19" i="116"/>
  <c r="Q20" i="116"/>
  <c r="S20" i="116"/>
  <c r="T20" i="116"/>
  <c r="Q21" i="116"/>
  <c r="S21" i="116"/>
  <c r="T21" i="116"/>
  <c r="T22" i="116"/>
  <c r="V11" i="116"/>
  <c r="W11" i="116"/>
  <c r="R11" i="116"/>
  <c r="V12" i="116"/>
  <c r="W12" i="116"/>
  <c r="R12" i="116"/>
  <c r="V13" i="116"/>
  <c r="W13" i="116"/>
  <c r="R13" i="116"/>
  <c r="V14" i="116"/>
  <c r="W14" i="116"/>
  <c r="R14" i="116"/>
  <c r="V15" i="116"/>
  <c r="W15" i="116"/>
  <c r="R15" i="116"/>
  <c r="V16" i="116"/>
  <c r="W16" i="116"/>
  <c r="R16" i="116"/>
  <c r="V17" i="116"/>
  <c r="W17" i="116"/>
  <c r="R17" i="116"/>
  <c r="V18" i="116"/>
  <c r="W18" i="116"/>
  <c r="R18" i="116"/>
  <c r="V19" i="116"/>
  <c r="W19" i="116"/>
  <c r="R19" i="116"/>
  <c r="V20" i="116"/>
  <c r="W20" i="116"/>
  <c r="R20" i="116"/>
  <c r="V21" i="116"/>
  <c r="W21" i="116"/>
  <c r="R21" i="116"/>
  <c r="R22" i="116"/>
  <c r="R32" i="116"/>
  <c r="G19" i="2"/>
  <c r="Q25" i="116"/>
  <c r="S25" i="116"/>
  <c r="T25" i="116"/>
  <c r="Q26" i="116"/>
  <c r="S26" i="116"/>
  <c r="T26" i="116"/>
  <c r="Q27" i="116"/>
  <c r="S27" i="116"/>
  <c r="T27" i="116"/>
  <c r="Q28" i="116"/>
  <c r="S28" i="116"/>
  <c r="T28" i="116"/>
  <c r="Q29" i="116"/>
  <c r="S29" i="116"/>
  <c r="T29" i="116"/>
  <c r="T30" i="116"/>
  <c r="V25" i="116"/>
  <c r="W25" i="116"/>
  <c r="R25" i="116"/>
  <c r="V26" i="116"/>
  <c r="W26" i="116"/>
  <c r="R26" i="116"/>
  <c r="V27" i="116"/>
  <c r="W27" i="116"/>
  <c r="R27" i="116"/>
  <c r="V28" i="116"/>
  <c r="W28" i="116"/>
  <c r="R28" i="116"/>
  <c r="V29" i="116"/>
  <c r="W29" i="116"/>
  <c r="R29" i="116"/>
  <c r="R30" i="116"/>
  <c r="R34" i="116"/>
  <c r="I19" i="2"/>
  <c r="K19" i="2"/>
  <c r="K21" i="2"/>
  <c r="AD25" i="6"/>
  <c r="AF25" i="6"/>
  <c r="AG25" i="6"/>
  <c r="C11" i="6"/>
  <c r="AD49" i="6"/>
  <c r="AF49" i="6"/>
  <c r="AG49" i="6"/>
  <c r="D11" i="6"/>
  <c r="AD80" i="6"/>
  <c r="AF80" i="6"/>
  <c r="AG80" i="6"/>
  <c r="E11" i="6"/>
  <c r="AD103" i="6"/>
  <c r="AF103" i="6"/>
  <c r="AG103" i="6"/>
  <c r="F11" i="6"/>
  <c r="AD128" i="6"/>
  <c r="AF128" i="6"/>
  <c r="AG128" i="6"/>
  <c r="G11" i="6"/>
  <c r="AD160" i="6"/>
  <c r="AF160" i="6"/>
  <c r="AG160" i="6"/>
  <c r="H11" i="6"/>
  <c r="AD232" i="6"/>
  <c r="AF232" i="6"/>
  <c r="AG232" i="6"/>
  <c r="J11" i="6"/>
  <c r="AD260" i="6"/>
  <c r="AF260" i="6"/>
  <c r="AG260" i="6"/>
  <c r="K11" i="6"/>
  <c r="AD349" i="6"/>
  <c r="AF349" i="6"/>
  <c r="AG349" i="6"/>
  <c r="L11" i="6"/>
  <c r="AD393" i="6"/>
  <c r="AF393" i="6"/>
  <c r="AG393" i="6"/>
  <c r="M11" i="6"/>
  <c r="AD427" i="6"/>
  <c r="AF427" i="6"/>
  <c r="AG427" i="6"/>
  <c r="N11" i="6"/>
  <c r="AD458" i="6"/>
  <c r="AF458" i="6"/>
  <c r="AG458" i="6"/>
  <c r="O11" i="6"/>
  <c r="AD487" i="6"/>
  <c r="AF487" i="6"/>
  <c r="AG487" i="6"/>
  <c r="P11" i="6"/>
  <c r="AD515" i="6"/>
  <c r="AF515" i="6"/>
  <c r="AG515" i="6"/>
  <c r="Q11" i="6"/>
  <c r="AD551" i="6"/>
  <c r="AF551" i="6"/>
  <c r="AG551" i="6"/>
  <c r="R11" i="6"/>
  <c r="AD587" i="6"/>
  <c r="AF587" i="6"/>
  <c r="AG587" i="6"/>
  <c r="S11" i="6"/>
  <c r="AD629" i="6"/>
  <c r="AF629" i="6"/>
  <c r="AG629" i="6"/>
  <c r="T11" i="6"/>
  <c r="AD662" i="6"/>
  <c r="AF662" i="6"/>
  <c r="AG662" i="6"/>
  <c r="U11" i="6"/>
  <c r="AD707" i="6"/>
  <c r="AF707" i="6"/>
  <c r="AG707" i="6"/>
  <c r="V11" i="6"/>
  <c r="AD753" i="6"/>
  <c r="AF753" i="6"/>
  <c r="AG753" i="6"/>
  <c r="W11" i="6"/>
  <c r="AD826" i="6"/>
  <c r="AF826" i="6"/>
  <c r="AG826" i="6"/>
  <c r="X11" i="6"/>
  <c r="AD853" i="6"/>
  <c r="AF853" i="6"/>
  <c r="AG853" i="6"/>
  <c r="Y11" i="6"/>
  <c r="AD873" i="6"/>
  <c r="AF873" i="6"/>
  <c r="AG873" i="6"/>
  <c r="Z11" i="6"/>
  <c r="AD916" i="6"/>
  <c r="AF916" i="6"/>
  <c r="AG916" i="6"/>
  <c r="AA11" i="6"/>
  <c r="AD994" i="6"/>
  <c r="AF994" i="6"/>
  <c r="AG994" i="6"/>
  <c r="AB11" i="6"/>
  <c r="AD1035" i="6"/>
  <c r="AF1035" i="6"/>
  <c r="AG1035" i="6"/>
  <c r="AC11" i="6"/>
  <c r="AD1068" i="6"/>
  <c r="AF1068" i="6"/>
  <c r="AG1068" i="6"/>
  <c r="C15" i="6"/>
  <c r="AD1106" i="6"/>
  <c r="AF1106" i="6"/>
  <c r="AG1106" i="6"/>
  <c r="D15" i="6"/>
  <c r="AD1143" i="6"/>
  <c r="AF1143" i="6"/>
  <c r="AG1143" i="6"/>
  <c r="E15" i="6"/>
  <c r="AD1266" i="6"/>
  <c r="AF1266" i="6"/>
  <c r="AG1266" i="6"/>
  <c r="F15" i="6"/>
  <c r="AD1291" i="6"/>
  <c r="AF1291" i="6"/>
  <c r="AG1291" i="6"/>
  <c r="G15" i="6"/>
  <c r="AD1318" i="6"/>
  <c r="AF1318" i="6"/>
  <c r="AG1318" i="6"/>
  <c r="H15" i="6"/>
  <c r="AD1356" i="6"/>
  <c r="AF1356" i="6"/>
  <c r="AG1356" i="6"/>
  <c r="I15" i="6"/>
  <c r="AD1396" i="6"/>
  <c r="AF1396" i="6"/>
  <c r="AG1396" i="6"/>
  <c r="J15" i="6"/>
  <c r="AD1427" i="6"/>
  <c r="AF1427" i="6"/>
  <c r="AG1427" i="6"/>
  <c r="K15" i="6"/>
  <c r="AD1503" i="6"/>
  <c r="AF1503" i="6"/>
  <c r="AG1503" i="6"/>
  <c r="L15" i="6"/>
  <c r="AD1583" i="6"/>
  <c r="AF1583" i="6"/>
  <c r="AG1583" i="6"/>
  <c r="M15" i="6"/>
  <c r="AD1639" i="6"/>
  <c r="AF1639" i="6"/>
  <c r="AG1639" i="6"/>
  <c r="O15" i="6"/>
  <c r="AD1682" i="6"/>
  <c r="AF1682" i="6"/>
  <c r="AG1682" i="6"/>
  <c r="P15" i="6"/>
  <c r="AD1748" i="6"/>
  <c r="AF1748" i="6"/>
  <c r="AG1748" i="6"/>
  <c r="Q15" i="6"/>
  <c r="AD1773" i="6"/>
  <c r="AF1773" i="6"/>
  <c r="AG1773" i="6"/>
  <c r="R15" i="6"/>
  <c r="AD1829" i="6"/>
  <c r="AF1829" i="6"/>
  <c r="AG1829" i="6"/>
  <c r="S15" i="6"/>
  <c r="AD1857" i="6"/>
  <c r="AF1857" i="6"/>
  <c r="AG1857" i="6"/>
  <c r="T15" i="6"/>
  <c r="AD1890" i="6"/>
  <c r="AF1890" i="6"/>
  <c r="AG1890" i="6"/>
  <c r="U15" i="6"/>
  <c r="AD1918" i="6"/>
  <c r="AF1918" i="6"/>
  <c r="AG1918" i="6"/>
  <c r="V15" i="6"/>
  <c r="AD1952" i="6"/>
  <c r="AF1952" i="6"/>
  <c r="AG1952" i="6"/>
  <c r="W15" i="6"/>
  <c r="AD1992" i="6"/>
  <c r="AF1992" i="6"/>
  <c r="AG1992" i="6"/>
  <c r="X15" i="6"/>
  <c r="AD2016" i="6"/>
  <c r="AF2016" i="6"/>
  <c r="AG2016" i="6"/>
  <c r="Y15" i="6"/>
  <c r="AD2049" i="6"/>
  <c r="AF2049" i="6"/>
  <c r="AG2049" i="6"/>
  <c r="Z15" i="6"/>
  <c r="AD2085" i="6"/>
  <c r="AF2085" i="6"/>
  <c r="AG2085" i="6"/>
  <c r="AA15" i="6"/>
  <c r="AD2117" i="6"/>
  <c r="AF2117" i="6"/>
  <c r="AG2117" i="6"/>
  <c r="AB15" i="6"/>
  <c r="AD2148" i="6"/>
  <c r="AF2148" i="6"/>
  <c r="AG2148" i="6"/>
  <c r="AC15" i="6"/>
  <c r="AC17" i="6"/>
  <c r="AE23" i="6"/>
  <c r="AD26" i="6"/>
  <c r="AF26" i="6"/>
  <c r="AG26" i="6"/>
  <c r="AD27" i="6"/>
  <c r="AF27" i="6"/>
  <c r="AG27" i="6"/>
  <c r="AD28" i="6"/>
  <c r="AF28" i="6"/>
  <c r="AG28" i="6"/>
  <c r="AD29" i="6"/>
  <c r="AF29" i="6"/>
  <c r="AG29" i="6"/>
  <c r="AD30" i="6"/>
  <c r="AF30" i="6"/>
  <c r="AG30" i="6"/>
  <c r="AD31" i="6"/>
  <c r="AF31" i="6"/>
  <c r="AG31" i="6"/>
  <c r="AG32" i="6"/>
  <c r="AI25" i="6"/>
  <c r="AJ25" i="6"/>
  <c r="AK25" i="6"/>
  <c r="AE25" i="6"/>
  <c r="AI26" i="6"/>
  <c r="AJ26" i="6"/>
  <c r="AK26" i="6"/>
  <c r="AE26" i="6"/>
  <c r="AI27" i="6"/>
  <c r="AJ27" i="6"/>
  <c r="AK27" i="6"/>
  <c r="AE27" i="6"/>
  <c r="AI28" i="6"/>
  <c r="AJ28" i="6"/>
  <c r="AK28" i="6"/>
  <c r="AE28" i="6"/>
  <c r="AI29" i="6"/>
  <c r="AJ29" i="6"/>
  <c r="AK29" i="6"/>
  <c r="AE29" i="6"/>
  <c r="AI30" i="6"/>
  <c r="AJ30" i="6"/>
  <c r="AK30" i="6"/>
  <c r="AE30" i="6"/>
  <c r="AI31" i="6"/>
  <c r="AJ31" i="6"/>
  <c r="AK31" i="6"/>
  <c r="AE31" i="6"/>
  <c r="AE32" i="6"/>
  <c r="AI49" i="6"/>
  <c r="AJ49" i="6"/>
  <c r="AK49" i="6"/>
  <c r="AE49" i="6"/>
  <c r="AD50" i="6"/>
  <c r="AF50" i="6"/>
  <c r="AG50" i="6"/>
  <c r="AI50" i="6"/>
  <c r="AJ50" i="6"/>
  <c r="AK50" i="6"/>
  <c r="AE50" i="6"/>
  <c r="AD51" i="6"/>
  <c r="AF51" i="6"/>
  <c r="AG51" i="6"/>
  <c r="AI51" i="6"/>
  <c r="AJ51" i="6"/>
  <c r="AK51" i="6"/>
  <c r="AE51" i="6"/>
  <c r="AD52" i="6"/>
  <c r="AF52" i="6"/>
  <c r="AG52" i="6"/>
  <c r="AI52" i="6"/>
  <c r="AJ52" i="6"/>
  <c r="AK52" i="6"/>
  <c r="AE52" i="6"/>
  <c r="AD53" i="6"/>
  <c r="AF53" i="6"/>
  <c r="AG53" i="6"/>
  <c r="AI53" i="6"/>
  <c r="AJ53" i="6"/>
  <c r="AK53" i="6"/>
  <c r="AE53" i="6"/>
  <c r="AD54" i="6"/>
  <c r="AF54" i="6"/>
  <c r="AG54" i="6"/>
  <c r="AI54" i="6"/>
  <c r="AJ54" i="6"/>
  <c r="AK54" i="6"/>
  <c r="AE54" i="6"/>
  <c r="AD55" i="6"/>
  <c r="AF55" i="6"/>
  <c r="AG55" i="6"/>
  <c r="AI55" i="6"/>
  <c r="AJ55" i="6"/>
  <c r="AK55" i="6"/>
  <c r="AE55" i="6"/>
  <c r="AD56" i="6"/>
  <c r="AF56" i="6"/>
  <c r="AG56" i="6"/>
  <c r="AI56" i="6"/>
  <c r="AJ56" i="6"/>
  <c r="AK56" i="6"/>
  <c r="AE56" i="6"/>
  <c r="AD57" i="6"/>
  <c r="AF57" i="6"/>
  <c r="AG57" i="6"/>
  <c r="AI57" i="6"/>
  <c r="AJ57" i="6"/>
  <c r="AK57" i="6"/>
  <c r="AE57" i="6"/>
  <c r="AD58" i="6"/>
  <c r="AF58" i="6"/>
  <c r="AG58" i="6"/>
  <c r="AI58" i="6"/>
  <c r="AJ58" i="6"/>
  <c r="AK58" i="6"/>
  <c r="AE58" i="6"/>
  <c r="AD59" i="6"/>
  <c r="AF59" i="6"/>
  <c r="AG59" i="6"/>
  <c r="AI59" i="6"/>
  <c r="AJ59" i="6"/>
  <c r="AK59" i="6"/>
  <c r="AE59" i="6"/>
  <c r="AD60" i="6"/>
  <c r="AF60" i="6"/>
  <c r="AG60" i="6"/>
  <c r="AI60" i="6"/>
  <c r="AJ60" i="6"/>
  <c r="AK60" i="6"/>
  <c r="AE60" i="6"/>
  <c r="AD61" i="6"/>
  <c r="AF61" i="6"/>
  <c r="AG61" i="6"/>
  <c r="AI61" i="6"/>
  <c r="AJ61" i="6"/>
  <c r="AK61" i="6"/>
  <c r="AE61" i="6"/>
  <c r="AD62" i="6"/>
  <c r="AF62" i="6"/>
  <c r="AG62" i="6"/>
  <c r="AI62" i="6"/>
  <c r="AJ62" i="6"/>
  <c r="AK62" i="6"/>
  <c r="AE62" i="6"/>
  <c r="AE63" i="6"/>
  <c r="AI80" i="6"/>
  <c r="AJ80" i="6"/>
  <c r="AK80" i="6"/>
  <c r="AE80" i="6"/>
  <c r="AD81" i="6"/>
  <c r="AF81" i="6"/>
  <c r="AG81" i="6"/>
  <c r="AI81" i="6"/>
  <c r="AJ81" i="6"/>
  <c r="AK81" i="6"/>
  <c r="AE81" i="6"/>
  <c r="AD82" i="6"/>
  <c r="AF82" i="6"/>
  <c r="AG82" i="6"/>
  <c r="AI82" i="6"/>
  <c r="AJ82" i="6"/>
  <c r="AK82" i="6"/>
  <c r="AE82" i="6"/>
  <c r="AD83" i="6"/>
  <c r="AF83" i="6"/>
  <c r="AG83" i="6"/>
  <c r="AI83" i="6"/>
  <c r="AJ83" i="6"/>
  <c r="AK83" i="6"/>
  <c r="AE83" i="6"/>
  <c r="AD84" i="6"/>
  <c r="AF84" i="6"/>
  <c r="AG84" i="6"/>
  <c r="AI84" i="6"/>
  <c r="AJ84" i="6"/>
  <c r="AK84" i="6"/>
  <c r="AE84" i="6"/>
  <c r="AD85" i="6"/>
  <c r="AF85" i="6"/>
  <c r="AG85" i="6"/>
  <c r="AI85" i="6"/>
  <c r="AJ85" i="6"/>
  <c r="AK85" i="6"/>
  <c r="AE85" i="6"/>
  <c r="AE86" i="6"/>
  <c r="AI103" i="6"/>
  <c r="AJ103" i="6"/>
  <c r="AK103" i="6"/>
  <c r="AE103" i="6"/>
  <c r="AD104" i="6"/>
  <c r="AF104" i="6"/>
  <c r="AG104" i="6"/>
  <c r="AI104" i="6"/>
  <c r="AJ104" i="6"/>
  <c r="AK104" i="6"/>
  <c r="AE104" i="6"/>
  <c r="AD105" i="6"/>
  <c r="AF105" i="6"/>
  <c r="AG105" i="6"/>
  <c r="AI105" i="6"/>
  <c r="AJ105" i="6"/>
  <c r="AK105" i="6"/>
  <c r="AE105" i="6"/>
  <c r="AD106" i="6"/>
  <c r="AF106" i="6"/>
  <c r="AG106" i="6"/>
  <c r="AI106" i="6"/>
  <c r="AJ106" i="6"/>
  <c r="AK106" i="6"/>
  <c r="AE106" i="6"/>
  <c r="AD107" i="6"/>
  <c r="AF107" i="6"/>
  <c r="AG107" i="6"/>
  <c r="AI107" i="6"/>
  <c r="AJ107" i="6"/>
  <c r="AK107" i="6"/>
  <c r="AE107" i="6"/>
  <c r="AD108" i="6"/>
  <c r="AF108" i="6"/>
  <c r="AG108" i="6"/>
  <c r="AI108" i="6"/>
  <c r="AJ108" i="6"/>
  <c r="AK108" i="6"/>
  <c r="AE108" i="6"/>
  <c r="AD109" i="6"/>
  <c r="AF109" i="6"/>
  <c r="AG109" i="6"/>
  <c r="AI109" i="6"/>
  <c r="AJ109" i="6"/>
  <c r="AK109" i="6"/>
  <c r="AE109" i="6"/>
  <c r="AD110" i="6"/>
  <c r="AF110" i="6"/>
  <c r="AG110" i="6"/>
  <c r="AI110" i="6"/>
  <c r="AJ110" i="6"/>
  <c r="AK110" i="6"/>
  <c r="AE110" i="6"/>
  <c r="AE111" i="6"/>
  <c r="AI128" i="6"/>
  <c r="AJ128" i="6"/>
  <c r="AK128" i="6"/>
  <c r="AE128" i="6"/>
  <c r="AD129" i="6"/>
  <c r="AF129" i="6"/>
  <c r="AG129" i="6"/>
  <c r="AI129" i="6"/>
  <c r="AJ129" i="6"/>
  <c r="AK129" i="6"/>
  <c r="AE129" i="6"/>
  <c r="AD130" i="6"/>
  <c r="AF130" i="6"/>
  <c r="AG130" i="6"/>
  <c r="AI130" i="6"/>
  <c r="AJ130" i="6"/>
  <c r="AK130" i="6"/>
  <c r="AE130" i="6"/>
  <c r="AD131" i="6"/>
  <c r="AF131" i="6"/>
  <c r="AG131" i="6"/>
  <c r="AI131" i="6"/>
  <c r="AJ131" i="6"/>
  <c r="AK131" i="6"/>
  <c r="AE131" i="6"/>
  <c r="AD132" i="6"/>
  <c r="AF132" i="6"/>
  <c r="AG132" i="6"/>
  <c r="AI132" i="6"/>
  <c r="AJ132" i="6"/>
  <c r="AK132" i="6"/>
  <c r="AE132" i="6"/>
  <c r="AD133" i="6"/>
  <c r="AF133" i="6"/>
  <c r="AG133" i="6"/>
  <c r="AI133" i="6"/>
  <c r="AJ133" i="6"/>
  <c r="AK133" i="6"/>
  <c r="AE133" i="6"/>
  <c r="AD134" i="6"/>
  <c r="AF134" i="6"/>
  <c r="AG134" i="6"/>
  <c r="AI134" i="6"/>
  <c r="AJ134" i="6"/>
  <c r="AK134" i="6"/>
  <c r="AE134" i="6"/>
  <c r="AD135" i="6"/>
  <c r="AF135" i="6"/>
  <c r="AG135" i="6"/>
  <c r="AI135" i="6"/>
  <c r="AJ135" i="6"/>
  <c r="AK135" i="6"/>
  <c r="AE135" i="6"/>
  <c r="AD136" i="6"/>
  <c r="AF136" i="6"/>
  <c r="AG136" i="6"/>
  <c r="AI136" i="6"/>
  <c r="AJ136" i="6"/>
  <c r="AK136" i="6"/>
  <c r="AE136" i="6"/>
  <c r="AD137" i="6"/>
  <c r="AF137" i="6"/>
  <c r="AG137" i="6"/>
  <c r="AI137" i="6"/>
  <c r="AJ137" i="6"/>
  <c r="AK137" i="6"/>
  <c r="AE137" i="6"/>
  <c r="AD138" i="6"/>
  <c r="AF138" i="6"/>
  <c r="AG138" i="6"/>
  <c r="AI138" i="6"/>
  <c r="AJ138" i="6"/>
  <c r="AK138" i="6"/>
  <c r="AE138" i="6"/>
  <c r="AD139" i="6"/>
  <c r="AF139" i="6"/>
  <c r="AG139" i="6"/>
  <c r="AI139" i="6"/>
  <c r="AJ139" i="6"/>
  <c r="AK139" i="6"/>
  <c r="AE139" i="6"/>
  <c r="AD140" i="6"/>
  <c r="AF140" i="6"/>
  <c r="AG140" i="6"/>
  <c r="AI140" i="6"/>
  <c r="AJ140" i="6"/>
  <c r="AK140" i="6"/>
  <c r="AE140" i="6"/>
  <c r="AD141" i="6"/>
  <c r="AF141" i="6"/>
  <c r="AG141" i="6"/>
  <c r="AI141" i="6"/>
  <c r="AJ141" i="6"/>
  <c r="AK141" i="6"/>
  <c r="AE141" i="6"/>
  <c r="AD142" i="6"/>
  <c r="AF142" i="6"/>
  <c r="AG142" i="6"/>
  <c r="AI142" i="6"/>
  <c r="AJ142" i="6"/>
  <c r="AK142" i="6"/>
  <c r="AE142" i="6"/>
  <c r="AE143" i="6"/>
  <c r="AI160" i="6"/>
  <c r="AJ160" i="6"/>
  <c r="AK160" i="6"/>
  <c r="AE160" i="6"/>
  <c r="AD161" i="6"/>
  <c r="AF161" i="6"/>
  <c r="AG161" i="6"/>
  <c r="AI161" i="6"/>
  <c r="AJ161" i="6"/>
  <c r="AK161" i="6"/>
  <c r="AE161" i="6"/>
  <c r="AD162" i="6"/>
  <c r="AF162" i="6"/>
  <c r="AG162" i="6"/>
  <c r="AI162" i="6"/>
  <c r="AJ162" i="6"/>
  <c r="AK162" i="6"/>
  <c r="AE162" i="6"/>
  <c r="AD163" i="6"/>
  <c r="AF163" i="6"/>
  <c r="AG163" i="6"/>
  <c r="AI163" i="6"/>
  <c r="AJ163" i="6"/>
  <c r="AK163" i="6"/>
  <c r="AE163" i="6"/>
  <c r="AD164" i="6"/>
  <c r="AF164" i="6"/>
  <c r="AG164" i="6"/>
  <c r="AI164" i="6"/>
  <c r="AJ164" i="6"/>
  <c r="AK164" i="6"/>
  <c r="AE164" i="6"/>
  <c r="AD165" i="6"/>
  <c r="AF165" i="6"/>
  <c r="AG165" i="6"/>
  <c r="AI165" i="6"/>
  <c r="AJ165" i="6"/>
  <c r="AK165" i="6"/>
  <c r="AE165" i="6"/>
  <c r="AD166" i="6"/>
  <c r="AF166" i="6"/>
  <c r="AG166" i="6"/>
  <c r="AI166" i="6"/>
  <c r="AJ166" i="6"/>
  <c r="AK166" i="6"/>
  <c r="AE166" i="6"/>
  <c r="AD167" i="6"/>
  <c r="AF167" i="6"/>
  <c r="AG167" i="6"/>
  <c r="AI167" i="6"/>
  <c r="AJ167" i="6"/>
  <c r="AK167" i="6"/>
  <c r="AE167" i="6"/>
  <c r="AD168" i="6"/>
  <c r="AF168" i="6"/>
  <c r="AG168" i="6"/>
  <c r="AI168" i="6"/>
  <c r="AJ168" i="6"/>
  <c r="AK168" i="6"/>
  <c r="AE168" i="6"/>
  <c r="AD169" i="6"/>
  <c r="AF169" i="6"/>
  <c r="AG169" i="6"/>
  <c r="AI169" i="6"/>
  <c r="AJ169" i="6"/>
  <c r="AK169" i="6"/>
  <c r="AE169" i="6"/>
  <c r="AD170" i="6"/>
  <c r="AF170" i="6"/>
  <c r="AG170" i="6"/>
  <c r="AI170" i="6"/>
  <c r="AJ170" i="6"/>
  <c r="AK170" i="6"/>
  <c r="AE170" i="6"/>
  <c r="AD171" i="6"/>
  <c r="AF171" i="6"/>
  <c r="AG171" i="6"/>
  <c r="AI171" i="6"/>
  <c r="AJ171" i="6"/>
  <c r="AK171" i="6"/>
  <c r="AE171" i="6"/>
  <c r="AD172" i="6"/>
  <c r="AF172" i="6"/>
  <c r="AG172" i="6"/>
  <c r="AI172" i="6"/>
  <c r="AJ172" i="6"/>
  <c r="AK172" i="6"/>
  <c r="AE172" i="6"/>
  <c r="AD173" i="6"/>
  <c r="AF173" i="6"/>
  <c r="AG173" i="6"/>
  <c r="AI173" i="6"/>
  <c r="AJ173" i="6"/>
  <c r="AK173" i="6"/>
  <c r="AE173" i="6"/>
  <c r="AD174" i="6"/>
  <c r="AF174" i="6"/>
  <c r="AG174" i="6"/>
  <c r="AI174" i="6"/>
  <c r="AJ174" i="6"/>
  <c r="AK174" i="6"/>
  <c r="AE174" i="6"/>
  <c r="AD175" i="6"/>
  <c r="AF175" i="6"/>
  <c r="AG175" i="6"/>
  <c r="AI175" i="6"/>
  <c r="AJ175" i="6"/>
  <c r="AK175" i="6"/>
  <c r="AE175" i="6"/>
  <c r="AE176" i="6"/>
  <c r="AI232" i="6"/>
  <c r="AJ232" i="6"/>
  <c r="AK232" i="6"/>
  <c r="AE232" i="6"/>
  <c r="AD233" i="6"/>
  <c r="AF233" i="6"/>
  <c r="AG233" i="6"/>
  <c r="AI233" i="6"/>
  <c r="AJ233" i="6"/>
  <c r="AK233" i="6"/>
  <c r="AE233" i="6"/>
  <c r="AD234" i="6"/>
  <c r="AF234" i="6"/>
  <c r="AG234" i="6"/>
  <c r="AI234" i="6"/>
  <c r="AJ234" i="6"/>
  <c r="AK234" i="6"/>
  <c r="AE234" i="6"/>
  <c r="AD235" i="6"/>
  <c r="AF235" i="6"/>
  <c r="AG235" i="6"/>
  <c r="AI235" i="6"/>
  <c r="AJ235" i="6"/>
  <c r="AK235" i="6"/>
  <c r="AE235" i="6"/>
  <c r="AD236" i="6"/>
  <c r="AF236" i="6"/>
  <c r="AG236" i="6"/>
  <c r="AI236" i="6"/>
  <c r="AJ236" i="6"/>
  <c r="AK236" i="6"/>
  <c r="AE236" i="6"/>
  <c r="AD237" i="6"/>
  <c r="AF237" i="6"/>
  <c r="AG237" i="6"/>
  <c r="AI237" i="6"/>
  <c r="AJ237" i="6"/>
  <c r="AK237" i="6"/>
  <c r="AE237" i="6"/>
  <c r="AD238" i="6"/>
  <c r="AF238" i="6"/>
  <c r="AG238" i="6"/>
  <c r="AI238" i="6"/>
  <c r="AJ238" i="6"/>
  <c r="AK238" i="6"/>
  <c r="AE238" i="6"/>
  <c r="AD239" i="6"/>
  <c r="AF239" i="6"/>
  <c r="AG239" i="6"/>
  <c r="AI239" i="6"/>
  <c r="AJ239" i="6"/>
  <c r="AK239" i="6"/>
  <c r="AE239" i="6"/>
  <c r="AD240" i="6"/>
  <c r="AF240" i="6"/>
  <c r="AG240" i="6"/>
  <c r="AI240" i="6"/>
  <c r="AJ240" i="6"/>
  <c r="AK240" i="6"/>
  <c r="AE240" i="6"/>
  <c r="AD241" i="6"/>
  <c r="AF241" i="6"/>
  <c r="AG241" i="6"/>
  <c r="AI241" i="6"/>
  <c r="AJ241" i="6"/>
  <c r="AK241" i="6"/>
  <c r="AE241" i="6"/>
  <c r="AD242" i="6"/>
  <c r="AF242" i="6"/>
  <c r="AG242" i="6"/>
  <c r="AI242" i="6"/>
  <c r="AJ242" i="6"/>
  <c r="AK242" i="6"/>
  <c r="AE242" i="6"/>
  <c r="AE243" i="6"/>
  <c r="AD325" i="6"/>
  <c r="AF325" i="6"/>
  <c r="AG325" i="6"/>
  <c r="AI325" i="6"/>
  <c r="AJ325" i="6"/>
  <c r="AK325" i="6"/>
  <c r="AE325" i="6"/>
  <c r="AD326" i="6"/>
  <c r="AF326" i="6"/>
  <c r="AG326" i="6"/>
  <c r="AI326" i="6"/>
  <c r="AJ326" i="6"/>
  <c r="AK326" i="6"/>
  <c r="AE326" i="6"/>
  <c r="AD327" i="6"/>
  <c r="AF327" i="6"/>
  <c r="AG327" i="6"/>
  <c r="AI327" i="6"/>
  <c r="AJ327" i="6"/>
  <c r="AK327" i="6"/>
  <c r="AE327" i="6"/>
  <c r="AD328" i="6"/>
  <c r="AF328" i="6"/>
  <c r="AG328" i="6"/>
  <c r="AI328" i="6"/>
  <c r="AJ328" i="6"/>
  <c r="AK328" i="6"/>
  <c r="AE328" i="6"/>
  <c r="AD329" i="6"/>
  <c r="AF329" i="6"/>
  <c r="AG329" i="6"/>
  <c r="AI329" i="6"/>
  <c r="AJ329" i="6"/>
  <c r="AK329" i="6"/>
  <c r="AE329" i="6"/>
  <c r="AD330" i="6"/>
  <c r="AF330" i="6"/>
  <c r="AG330" i="6"/>
  <c r="AI330" i="6"/>
  <c r="AJ330" i="6"/>
  <c r="AK330" i="6"/>
  <c r="AE330" i="6"/>
  <c r="AD331" i="6"/>
  <c r="AF331" i="6"/>
  <c r="AG331" i="6"/>
  <c r="AI331" i="6"/>
  <c r="AJ331" i="6"/>
  <c r="AK331" i="6"/>
  <c r="AE331" i="6"/>
  <c r="AE332" i="6"/>
  <c r="AD369" i="6"/>
  <c r="AF369" i="6"/>
  <c r="AG369" i="6"/>
  <c r="AI369" i="6"/>
  <c r="AJ369" i="6"/>
  <c r="AK369" i="6"/>
  <c r="AE369" i="6"/>
  <c r="AD370" i="6"/>
  <c r="AF370" i="6"/>
  <c r="AG370" i="6"/>
  <c r="AI370" i="6"/>
  <c r="AJ370" i="6"/>
  <c r="AK370" i="6"/>
  <c r="AE370" i="6"/>
  <c r="AD371" i="6"/>
  <c r="AF371" i="6"/>
  <c r="AG371" i="6"/>
  <c r="AI371" i="6"/>
  <c r="AJ371" i="6"/>
  <c r="AK371" i="6"/>
  <c r="AE371" i="6"/>
  <c r="AD372" i="6"/>
  <c r="AF372" i="6"/>
  <c r="AG372" i="6"/>
  <c r="AI372" i="6"/>
  <c r="AJ372" i="6"/>
  <c r="AK372" i="6"/>
  <c r="AE372" i="6"/>
  <c r="AD373" i="6"/>
  <c r="AF373" i="6"/>
  <c r="AG373" i="6"/>
  <c r="AI373" i="6"/>
  <c r="AJ373" i="6"/>
  <c r="AK373" i="6"/>
  <c r="AE373" i="6"/>
  <c r="AD374" i="6"/>
  <c r="AF374" i="6"/>
  <c r="AG374" i="6"/>
  <c r="AI374" i="6"/>
  <c r="AJ374" i="6"/>
  <c r="AK374" i="6"/>
  <c r="AE374" i="6"/>
  <c r="AD375" i="6"/>
  <c r="AF375" i="6"/>
  <c r="AG375" i="6"/>
  <c r="AI375" i="6"/>
  <c r="AJ375" i="6"/>
  <c r="AK375" i="6"/>
  <c r="AE375" i="6"/>
  <c r="AE376" i="6"/>
  <c r="AD403" i="6"/>
  <c r="AF403" i="6"/>
  <c r="AG403" i="6"/>
  <c r="AI403" i="6"/>
  <c r="AJ403" i="6"/>
  <c r="AK403" i="6"/>
  <c r="AE403" i="6"/>
  <c r="AD404" i="6"/>
  <c r="AF404" i="6"/>
  <c r="AG404" i="6"/>
  <c r="AI404" i="6"/>
  <c r="AJ404" i="6"/>
  <c r="AK404" i="6"/>
  <c r="AE404" i="6"/>
  <c r="AD405" i="6"/>
  <c r="AF405" i="6"/>
  <c r="AG405" i="6"/>
  <c r="AI405" i="6"/>
  <c r="AJ405" i="6"/>
  <c r="AK405" i="6"/>
  <c r="AE405" i="6"/>
  <c r="AD406" i="6"/>
  <c r="AF406" i="6"/>
  <c r="AG406" i="6"/>
  <c r="AI406" i="6"/>
  <c r="AJ406" i="6"/>
  <c r="AK406" i="6"/>
  <c r="AE406" i="6"/>
  <c r="AD407" i="6"/>
  <c r="AF407" i="6"/>
  <c r="AG407" i="6"/>
  <c r="AI407" i="6"/>
  <c r="AJ407" i="6"/>
  <c r="AK407" i="6"/>
  <c r="AE407" i="6"/>
  <c r="AD408" i="6"/>
  <c r="AF408" i="6"/>
  <c r="AG408" i="6"/>
  <c r="AI408" i="6"/>
  <c r="AJ408" i="6"/>
  <c r="AK408" i="6"/>
  <c r="AE408" i="6"/>
  <c r="AD409" i="6"/>
  <c r="AF409" i="6"/>
  <c r="AG409" i="6"/>
  <c r="AI409" i="6"/>
  <c r="AJ409" i="6"/>
  <c r="AK409" i="6"/>
  <c r="AE409" i="6"/>
  <c r="AE410" i="6"/>
  <c r="AD434" i="6"/>
  <c r="AF434" i="6"/>
  <c r="AG434" i="6"/>
  <c r="AI434" i="6"/>
  <c r="AJ434" i="6"/>
  <c r="AK434" i="6"/>
  <c r="AE434" i="6"/>
  <c r="AD435" i="6"/>
  <c r="AF435" i="6"/>
  <c r="AG435" i="6"/>
  <c r="AI435" i="6"/>
  <c r="AJ435" i="6"/>
  <c r="AK435" i="6"/>
  <c r="AE435" i="6"/>
  <c r="AD436" i="6"/>
  <c r="AF436" i="6"/>
  <c r="AG436" i="6"/>
  <c r="AI436" i="6"/>
  <c r="AJ436" i="6"/>
  <c r="AK436" i="6"/>
  <c r="AE436" i="6"/>
  <c r="AD437" i="6"/>
  <c r="AF437" i="6"/>
  <c r="AG437" i="6"/>
  <c r="AI437" i="6"/>
  <c r="AJ437" i="6"/>
  <c r="AK437" i="6"/>
  <c r="AE437" i="6"/>
  <c r="AD438" i="6"/>
  <c r="AF438" i="6"/>
  <c r="AG438" i="6"/>
  <c r="AI438" i="6"/>
  <c r="AJ438" i="6"/>
  <c r="AK438" i="6"/>
  <c r="AE438" i="6"/>
  <c r="AD439" i="6"/>
  <c r="AF439" i="6"/>
  <c r="AG439" i="6"/>
  <c r="AI439" i="6"/>
  <c r="AJ439" i="6"/>
  <c r="AK439" i="6"/>
  <c r="AE439" i="6"/>
  <c r="AD440" i="6"/>
  <c r="AF440" i="6"/>
  <c r="AG440" i="6"/>
  <c r="AI440" i="6"/>
  <c r="AJ440" i="6"/>
  <c r="AK440" i="6"/>
  <c r="AE440" i="6"/>
  <c r="AE441" i="6"/>
  <c r="AD463" i="6"/>
  <c r="AF463" i="6"/>
  <c r="AG463" i="6"/>
  <c r="AI463" i="6"/>
  <c r="AJ463" i="6"/>
  <c r="AK463" i="6"/>
  <c r="AE463" i="6"/>
  <c r="AD464" i="6"/>
  <c r="AF464" i="6"/>
  <c r="AG464" i="6"/>
  <c r="AI464" i="6"/>
  <c r="AJ464" i="6"/>
  <c r="AK464" i="6"/>
  <c r="AE464" i="6"/>
  <c r="AD465" i="6"/>
  <c r="AF465" i="6"/>
  <c r="AG465" i="6"/>
  <c r="AI465" i="6"/>
  <c r="AJ465" i="6"/>
  <c r="AK465" i="6"/>
  <c r="AE465" i="6"/>
  <c r="AD466" i="6"/>
  <c r="AF466" i="6"/>
  <c r="AG466" i="6"/>
  <c r="AI466" i="6"/>
  <c r="AJ466" i="6"/>
  <c r="AK466" i="6"/>
  <c r="AE466" i="6"/>
  <c r="AD467" i="6"/>
  <c r="AF467" i="6"/>
  <c r="AG467" i="6"/>
  <c r="AI467" i="6"/>
  <c r="AJ467" i="6"/>
  <c r="AK467" i="6"/>
  <c r="AE467" i="6"/>
  <c r="AD468" i="6"/>
  <c r="AF468" i="6"/>
  <c r="AG468" i="6"/>
  <c r="AI468" i="6"/>
  <c r="AJ468" i="6"/>
  <c r="AK468" i="6"/>
  <c r="AE468" i="6"/>
  <c r="AD469" i="6"/>
  <c r="AF469" i="6"/>
  <c r="AG469" i="6"/>
  <c r="AI469" i="6"/>
  <c r="AJ469" i="6"/>
  <c r="AK469" i="6"/>
  <c r="AE469" i="6"/>
  <c r="AE470" i="6"/>
  <c r="AD491" i="6"/>
  <c r="AF491" i="6"/>
  <c r="AG491" i="6"/>
  <c r="AI491" i="6"/>
  <c r="AJ491" i="6"/>
  <c r="AK491" i="6"/>
  <c r="AE491" i="6"/>
  <c r="AD492" i="6"/>
  <c r="AF492" i="6"/>
  <c r="AG492" i="6"/>
  <c r="AI492" i="6"/>
  <c r="AJ492" i="6"/>
  <c r="AK492" i="6"/>
  <c r="AE492" i="6"/>
  <c r="AD493" i="6"/>
  <c r="AF493" i="6"/>
  <c r="AG493" i="6"/>
  <c r="AI493" i="6"/>
  <c r="AJ493" i="6"/>
  <c r="AK493" i="6"/>
  <c r="AE493" i="6"/>
  <c r="AD494" i="6"/>
  <c r="AF494" i="6"/>
  <c r="AG494" i="6"/>
  <c r="AI494" i="6"/>
  <c r="AJ494" i="6"/>
  <c r="AK494" i="6"/>
  <c r="AE494" i="6"/>
  <c r="AD495" i="6"/>
  <c r="AF495" i="6"/>
  <c r="AG495" i="6"/>
  <c r="AI495" i="6"/>
  <c r="AJ495" i="6"/>
  <c r="AK495" i="6"/>
  <c r="AE495" i="6"/>
  <c r="AD496" i="6"/>
  <c r="AF496" i="6"/>
  <c r="AG496" i="6"/>
  <c r="AI496" i="6"/>
  <c r="AJ496" i="6"/>
  <c r="AK496" i="6"/>
  <c r="AE496" i="6"/>
  <c r="AD497" i="6"/>
  <c r="AF497" i="6"/>
  <c r="AG497" i="6"/>
  <c r="AI497" i="6"/>
  <c r="AJ497" i="6"/>
  <c r="AK497" i="6"/>
  <c r="AE497" i="6"/>
  <c r="AE498" i="6"/>
  <c r="AD527" i="6"/>
  <c r="AF527" i="6"/>
  <c r="AG527" i="6"/>
  <c r="AI527" i="6"/>
  <c r="AJ527" i="6"/>
  <c r="AK527" i="6"/>
  <c r="AE527" i="6"/>
  <c r="AD528" i="6"/>
  <c r="AF528" i="6"/>
  <c r="AG528" i="6"/>
  <c r="AI528" i="6"/>
  <c r="AJ528" i="6"/>
  <c r="AK528" i="6"/>
  <c r="AE528" i="6"/>
  <c r="AD529" i="6"/>
  <c r="AF529" i="6"/>
  <c r="AG529" i="6"/>
  <c r="AI529" i="6"/>
  <c r="AJ529" i="6"/>
  <c r="AK529" i="6"/>
  <c r="AE529" i="6"/>
  <c r="AD530" i="6"/>
  <c r="AF530" i="6"/>
  <c r="AG530" i="6"/>
  <c r="AI530" i="6"/>
  <c r="AJ530" i="6"/>
  <c r="AK530" i="6"/>
  <c r="AE530" i="6"/>
  <c r="AD531" i="6"/>
  <c r="AF531" i="6"/>
  <c r="AG531" i="6"/>
  <c r="AI531" i="6"/>
  <c r="AJ531" i="6"/>
  <c r="AK531" i="6"/>
  <c r="AE531" i="6"/>
  <c r="AD532" i="6"/>
  <c r="AF532" i="6"/>
  <c r="AG532" i="6"/>
  <c r="AI532" i="6"/>
  <c r="AJ532" i="6"/>
  <c r="AK532" i="6"/>
  <c r="AE532" i="6"/>
  <c r="AD533" i="6"/>
  <c r="AF533" i="6"/>
  <c r="AG533" i="6"/>
  <c r="AI533" i="6"/>
  <c r="AJ533" i="6"/>
  <c r="AK533" i="6"/>
  <c r="AE533" i="6"/>
  <c r="AE534" i="6"/>
  <c r="AD563" i="6"/>
  <c r="AF563" i="6"/>
  <c r="AG563" i="6"/>
  <c r="AI563" i="6"/>
  <c r="AJ563" i="6"/>
  <c r="AK563" i="6"/>
  <c r="AE563" i="6"/>
  <c r="AD564" i="6"/>
  <c r="AF564" i="6"/>
  <c r="AG564" i="6"/>
  <c r="AI564" i="6"/>
  <c r="AJ564" i="6"/>
  <c r="AK564" i="6"/>
  <c r="AE564" i="6"/>
  <c r="AD565" i="6"/>
  <c r="AF565" i="6"/>
  <c r="AG565" i="6"/>
  <c r="AI565" i="6"/>
  <c r="AJ565" i="6"/>
  <c r="AK565" i="6"/>
  <c r="AE565" i="6"/>
  <c r="AD566" i="6"/>
  <c r="AF566" i="6"/>
  <c r="AG566" i="6"/>
  <c r="AI566" i="6"/>
  <c r="AJ566" i="6"/>
  <c r="AK566" i="6"/>
  <c r="AE566" i="6"/>
  <c r="AD567" i="6"/>
  <c r="AF567" i="6"/>
  <c r="AG567" i="6"/>
  <c r="AI567" i="6"/>
  <c r="AJ567" i="6"/>
  <c r="AK567" i="6"/>
  <c r="AE567" i="6"/>
  <c r="AD568" i="6"/>
  <c r="AF568" i="6"/>
  <c r="AG568" i="6"/>
  <c r="AI568" i="6"/>
  <c r="AJ568" i="6"/>
  <c r="AK568" i="6"/>
  <c r="AE568" i="6"/>
  <c r="AD569" i="6"/>
  <c r="AF569" i="6"/>
  <c r="AG569" i="6"/>
  <c r="AI569" i="6"/>
  <c r="AJ569" i="6"/>
  <c r="AK569" i="6"/>
  <c r="AE569" i="6"/>
  <c r="AE570" i="6"/>
  <c r="AD605" i="6"/>
  <c r="AF605" i="6"/>
  <c r="AG605" i="6"/>
  <c r="AI605" i="6"/>
  <c r="AJ605" i="6"/>
  <c r="AK605" i="6"/>
  <c r="AE605" i="6"/>
  <c r="AD606" i="6"/>
  <c r="AF606" i="6"/>
  <c r="AG606" i="6"/>
  <c r="AI606" i="6"/>
  <c r="AJ606" i="6"/>
  <c r="AK606" i="6"/>
  <c r="AE606" i="6"/>
  <c r="AD607" i="6"/>
  <c r="AF607" i="6"/>
  <c r="AG607" i="6"/>
  <c r="AI607" i="6"/>
  <c r="AJ607" i="6"/>
  <c r="AK607" i="6"/>
  <c r="AE607" i="6"/>
  <c r="AD608" i="6"/>
  <c r="AF608" i="6"/>
  <c r="AG608" i="6"/>
  <c r="AI608" i="6"/>
  <c r="AJ608" i="6"/>
  <c r="AK608" i="6"/>
  <c r="AE608" i="6"/>
  <c r="AD609" i="6"/>
  <c r="AF609" i="6"/>
  <c r="AG609" i="6"/>
  <c r="AI609" i="6"/>
  <c r="AJ609" i="6"/>
  <c r="AK609" i="6"/>
  <c r="AE609" i="6"/>
  <c r="AD610" i="6"/>
  <c r="AF610" i="6"/>
  <c r="AG610" i="6"/>
  <c r="AI610" i="6"/>
  <c r="AJ610" i="6"/>
  <c r="AK610" i="6"/>
  <c r="AE610" i="6"/>
  <c r="AD611" i="6"/>
  <c r="AF611" i="6"/>
  <c r="AG611" i="6"/>
  <c r="AI611" i="6"/>
  <c r="AJ611" i="6"/>
  <c r="AK611" i="6"/>
  <c r="AE611" i="6"/>
  <c r="AE612" i="6"/>
  <c r="AD638" i="6"/>
  <c r="AF638" i="6"/>
  <c r="AG638" i="6"/>
  <c r="AI638" i="6"/>
  <c r="AJ638" i="6"/>
  <c r="AK638" i="6"/>
  <c r="AE638" i="6"/>
  <c r="AD639" i="6"/>
  <c r="AF639" i="6"/>
  <c r="AG639" i="6"/>
  <c r="AI639" i="6"/>
  <c r="AJ639" i="6"/>
  <c r="AK639" i="6"/>
  <c r="AE639" i="6"/>
  <c r="AD640" i="6"/>
  <c r="AF640" i="6"/>
  <c r="AG640" i="6"/>
  <c r="AI640" i="6"/>
  <c r="AJ640" i="6"/>
  <c r="AK640" i="6"/>
  <c r="AE640" i="6"/>
  <c r="AD641" i="6"/>
  <c r="AF641" i="6"/>
  <c r="AG641" i="6"/>
  <c r="AI641" i="6"/>
  <c r="AJ641" i="6"/>
  <c r="AK641" i="6"/>
  <c r="AE641" i="6"/>
  <c r="AD642" i="6"/>
  <c r="AF642" i="6"/>
  <c r="AG642" i="6"/>
  <c r="AI642" i="6"/>
  <c r="AJ642" i="6"/>
  <c r="AK642" i="6"/>
  <c r="AE642" i="6"/>
  <c r="AD643" i="6"/>
  <c r="AF643" i="6"/>
  <c r="AG643" i="6"/>
  <c r="AI643" i="6"/>
  <c r="AJ643" i="6"/>
  <c r="AK643" i="6"/>
  <c r="AE643" i="6"/>
  <c r="AD644" i="6"/>
  <c r="AF644" i="6"/>
  <c r="AG644" i="6"/>
  <c r="AI644" i="6"/>
  <c r="AJ644" i="6"/>
  <c r="AK644" i="6"/>
  <c r="AE644" i="6"/>
  <c r="AE645" i="6"/>
  <c r="AD683" i="6"/>
  <c r="AF683" i="6"/>
  <c r="AG683" i="6"/>
  <c r="AI683" i="6"/>
  <c r="AJ683" i="6"/>
  <c r="AK683" i="6"/>
  <c r="AE683" i="6"/>
  <c r="AD684" i="6"/>
  <c r="AF684" i="6"/>
  <c r="AG684" i="6"/>
  <c r="AI684" i="6"/>
  <c r="AJ684" i="6"/>
  <c r="AK684" i="6"/>
  <c r="AE684" i="6"/>
  <c r="AD685" i="6"/>
  <c r="AF685" i="6"/>
  <c r="AG685" i="6"/>
  <c r="AI685" i="6"/>
  <c r="AJ685" i="6"/>
  <c r="AK685" i="6"/>
  <c r="AE685" i="6"/>
  <c r="AD686" i="6"/>
  <c r="AF686" i="6"/>
  <c r="AG686" i="6"/>
  <c r="AI686" i="6"/>
  <c r="AJ686" i="6"/>
  <c r="AK686" i="6"/>
  <c r="AE686" i="6"/>
  <c r="AD687" i="6"/>
  <c r="AF687" i="6"/>
  <c r="AG687" i="6"/>
  <c r="AI687" i="6"/>
  <c r="AJ687" i="6"/>
  <c r="AK687" i="6"/>
  <c r="AE687" i="6"/>
  <c r="AD688" i="6"/>
  <c r="AF688" i="6"/>
  <c r="AG688" i="6"/>
  <c r="AI688" i="6"/>
  <c r="AJ688" i="6"/>
  <c r="AK688" i="6"/>
  <c r="AE688" i="6"/>
  <c r="AD689" i="6"/>
  <c r="AF689" i="6"/>
  <c r="AG689" i="6"/>
  <c r="AI689" i="6"/>
  <c r="AJ689" i="6"/>
  <c r="AK689" i="6"/>
  <c r="AE689" i="6"/>
  <c r="AE690" i="6"/>
  <c r="AD729" i="6"/>
  <c r="AF729" i="6"/>
  <c r="AG729" i="6"/>
  <c r="AI729" i="6"/>
  <c r="AJ729" i="6"/>
  <c r="AK729" i="6"/>
  <c r="AE729" i="6"/>
  <c r="AD730" i="6"/>
  <c r="AF730" i="6"/>
  <c r="AG730" i="6"/>
  <c r="AI730" i="6"/>
  <c r="AJ730" i="6"/>
  <c r="AK730" i="6"/>
  <c r="AE730" i="6"/>
  <c r="AD731" i="6"/>
  <c r="AF731" i="6"/>
  <c r="AG731" i="6"/>
  <c r="AI731" i="6"/>
  <c r="AJ731" i="6"/>
  <c r="AK731" i="6"/>
  <c r="AE731" i="6"/>
  <c r="AD732" i="6"/>
  <c r="AF732" i="6"/>
  <c r="AG732" i="6"/>
  <c r="AI732" i="6"/>
  <c r="AJ732" i="6"/>
  <c r="AK732" i="6"/>
  <c r="AE732" i="6"/>
  <c r="AD733" i="6"/>
  <c r="AF733" i="6"/>
  <c r="AG733" i="6"/>
  <c r="AI733" i="6"/>
  <c r="AJ733" i="6"/>
  <c r="AK733" i="6"/>
  <c r="AE733" i="6"/>
  <c r="AD734" i="6"/>
  <c r="AF734" i="6"/>
  <c r="AG734" i="6"/>
  <c r="AI734" i="6"/>
  <c r="AJ734" i="6"/>
  <c r="AK734" i="6"/>
  <c r="AE734" i="6"/>
  <c r="AD735" i="6"/>
  <c r="AF735" i="6"/>
  <c r="AG735" i="6"/>
  <c r="AI735" i="6"/>
  <c r="AJ735" i="6"/>
  <c r="AK735" i="6"/>
  <c r="AE735" i="6"/>
  <c r="AE736" i="6"/>
  <c r="AD802" i="6"/>
  <c r="AF802" i="6"/>
  <c r="AG802" i="6"/>
  <c r="AI802" i="6"/>
  <c r="AJ802" i="6"/>
  <c r="AK802" i="6"/>
  <c r="AE802" i="6"/>
  <c r="AD803" i="6"/>
  <c r="AF803" i="6"/>
  <c r="AG803" i="6"/>
  <c r="AI803" i="6"/>
  <c r="AJ803" i="6"/>
  <c r="AK803" i="6"/>
  <c r="AE803" i="6"/>
  <c r="AD804" i="6"/>
  <c r="AF804" i="6"/>
  <c r="AG804" i="6"/>
  <c r="AI804" i="6"/>
  <c r="AJ804" i="6"/>
  <c r="AK804" i="6"/>
  <c r="AE804" i="6"/>
  <c r="AD805" i="6"/>
  <c r="AF805" i="6"/>
  <c r="AG805" i="6"/>
  <c r="AI805" i="6"/>
  <c r="AJ805" i="6"/>
  <c r="AK805" i="6"/>
  <c r="AE805" i="6"/>
  <c r="AD806" i="6"/>
  <c r="AF806" i="6"/>
  <c r="AG806" i="6"/>
  <c r="AI806" i="6"/>
  <c r="AJ806" i="6"/>
  <c r="AK806" i="6"/>
  <c r="AE806" i="6"/>
  <c r="AD807" i="6"/>
  <c r="AF807" i="6"/>
  <c r="AG807" i="6"/>
  <c r="AI807" i="6"/>
  <c r="AJ807" i="6"/>
  <c r="AK807" i="6"/>
  <c r="AE807" i="6"/>
  <c r="AD808" i="6"/>
  <c r="AF808" i="6"/>
  <c r="AG808" i="6"/>
  <c r="AI808" i="6"/>
  <c r="AJ808" i="6"/>
  <c r="AK808" i="6"/>
  <c r="AE808" i="6"/>
  <c r="AE809" i="6"/>
  <c r="AD829" i="6"/>
  <c r="AF829" i="6"/>
  <c r="AG829" i="6"/>
  <c r="AI829" i="6"/>
  <c r="AJ829" i="6"/>
  <c r="AK829" i="6"/>
  <c r="AE829" i="6"/>
  <c r="AD830" i="6"/>
  <c r="AF830" i="6"/>
  <c r="AG830" i="6"/>
  <c r="AI830" i="6"/>
  <c r="AJ830" i="6"/>
  <c r="AK830" i="6"/>
  <c r="AE830" i="6"/>
  <c r="AD831" i="6"/>
  <c r="AF831" i="6"/>
  <c r="AG831" i="6"/>
  <c r="AI831" i="6"/>
  <c r="AJ831" i="6"/>
  <c r="AK831" i="6"/>
  <c r="AE831" i="6"/>
  <c r="AD832" i="6"/>
  <c r="AF832" i="6"/>
  <c r="AG832" i="6"/>
  <c r="AI832" i="6"/>
  <c r="AJ832" i="6"/>
  <c r="AK832" i="6"/>
  <c r="AE832" i="6"/>
  <c r="AD833" i="6"/>
  <c r="AF833" i="6"/>
  <c r="AG833" i="6"/>
  <c r="AI833" i="6"/>
  <c r="AJ833" i="6"/>
  <c r="AK833" i="6"/>
  <c r="AE833" i="6"/>
  <c r="AD834" i="6"/>
  <c r="AF834" i="6"/>
  <c r="AG834" i="6"/>
  <c r="AI834" i="6"/>
  <c r="AJ834" i="6"/>
  <c r="AK834" i="6"/>
  <c r="AE834" i="6"/>
  <c r="AD835" i="6"/>
  <c r="AF835" i="6"/>
  <c r="AG835" i="6"/>
  <c r="AI835" i="6"/>
  <c r="AJ835" i="6"/>
  <c r="AK835" i="6"/>
  <c r="AE835" i="6"/>
  <c r="AE836" i="6"/>
  <c r="AI853" i="6"/>
  <c r="AJ853" i="6"/>
  <c r="AK853" i="6"/>
  <c r="AE853" i="6"/>
  <c r="AE854" i="6"/>
  <c r="AD892" i="6"/>
  <c r="AF892" i="6"/>
  <c r="AG892" i="6"/>
  <c r="AI892" i="6"/>
  <c r="AJ892" i="6"/>
  <c r="AK892" i="6"/>
  <c r="AE892" i="6"/>
  <c r="AD893" i="6"/>
  <c r="AF893" i="6"/>
  <c r="AG893" i="6"/>
  <c r="AI893" i="6"/>
  <c r="AJ893" i="6"/>
  <c r="AK893" i="6"/>
  <c r="AE893" i="6"/>
  <c r="AD894" i="6"/>
  <c r="AF894" i="6"/>
  <c r="AG894" i="6"/>
  <c r="AI894" i="6"/>
  <c r="AJ894" i="6"/>
  <c r="AK894" i="6"/>
  <c r="AE894" i="6"/>
  <c r="AD895" i="6"/>
  <c r="AF895" i="6"/>
  <c r="AG895" i="6"/>
  <c r="AI895" i="6"/>
  <c r="AJ895" i="6"/>
  <c r="AK895" i="6"/>
  <c r="AE895" i="6"/>
  <c r="AD896" i="6"/>
  <c r="AF896" i="6"/>
  <c r="AG896" i="6"/>
  <c r="AI896" i="6"/>
  <c r="AJ896" i="6"/>
  <c r="AK896" i="6"/>
  <c r="AE896" i="6"/>
  <c r="AD897" i="6"/>
  <c r="AF897" i="6"/>
  <c r="AG897" i="6"/>
  <c r="AI897" i="6"/>
  <c r="AJ897" i="6"/>
  <c r="AK897" i="6"/>
  <c r="AE897" i="6"/>
  <c r="AD898" i="6"/>
  <c r="AF898" i="6"/>
  <c r="AG898" i="6"/>
  <c r="AI898" i="6"/>
  <c r="AJ898" i="6"/>
  <c r="AK898" i="6"/>
  <c r="AE898" i="6"/>
  <c r="AE899" i="6"/>
  <c r="AD970" i="6"/>
  <c r="AF970" i="6"/>
  <c r="AG970" i="6"/>
  <c r="AI970" i="6"/>
  <c r="AJ970" i="6"/>
  <c r="AK970" i="6"/>
  <c r="AE970" i="6"/>
  <c r="AD971" i="6"/>
  <c r="AF971" i="6"/>
  <c r="AG971" i="6"/>
  <c r="AI971" i="6"/>
  <c r="AJ971" i="6"/>
  <c r="AK971" i="6"/>
  <c r="AE971" i="6"/>
  <c r="AD972" i="6"/>
  <c r="AF972" i="6"/>
  <c r="AG972" i="6"/>
  <c r="AI972" i="6"/>
  <c r="AJ972" i="6"/>
  <c r="AK972" i="6"/>
  <c r="AE972" i="6"/>
  <c r="AD973" i="6"/>
  <c r="AF973" i="6"/>
  <c r="AG973" i="6"/>
  <c r="AI973" i="6"/>
  <c r="AJ973" i="6"/>
  <c r="AK973" i="6"/>
  <c r="AE973" i="6"/>
  <c r="AD974" i="6"/>
  <c r="AF974" i="6"/>
  <c r="AG974" i="6"/>
  <c r="AI974" i="6"/>
  <c r="AJ974" i="6"/>
  <c r="AK974" i="6"/>
  <c r="AE974" i="6"/>
  <c r="AD975" i="6"/>
  <c r="AF975" i="6"/>
  <c r="AG975" i="6"/>
  <c r="AI975" i="6"/>
  <c r="AJ975" i="6"/>
  <c r="AK975" i="6"/>
  <c r="AE975" i="6"/>
  <c r="AD976" i="6"/>
  <c r="AF976" i="6"/>
  <c r="AG976" i="6"/>
  <c r="AI976" i="6"/>
  <c r="AJ976" i="6"/>
  <c r="AK976" i="6"/>
  <c r="AE976" i="6"/>
  <c r="AE977" i="6"/>
  <c r="AD1011" i="6"/>
  <c r="AF1011" i="6"/>
  <c r="AG1011" i="6"/>
  <c r="AI1011" i="6"/>
  <c r="AJ1011" i="6"/>
  <c r="AK1011" i="6"/>
  <c r="AE1011" i="6"/>
  <c r="AD1012" i="6"/>
  <c r="AF1012" i="6"/>
  <c r="AG1012" i="6"/>
  <c r="AI1012" i="6"/>
  <c r="AJ1012" i="6"/>
  <c r="AK1012" i="6"/>
  <c r="AE1012" i="6"/>
  <c r="AD1013" i="6"/>
  <c r="AF1013" i="6"/>
  <c r="AG1013" i="6"/>
  <c r="AI1013" i="6"/>
  <c r="AJ1013" i="6"/>
  <c r="AK1013" i="6"/>
  <c r="AE1013" i="6"/>
  <c r="AD1014" i="6"/>
  <c r="AF1014" i="6"/>
  <c r="AG1014" i="6"/>
  <c r="AI1014" i="6"/>
  <c r="AJ1014" i="6"/>
  <c r="AK1014" i="6"/>
  <c r="AE1014" i="6"/>
  <c r="AD1015" i="6"/>
  <c r="AF1015" i="6"/>
  <c r="AG1015" i="6"/>
  <c r="AI1015" i="6"/>
  <c r="AJ1015" i="6"/>
  <c r="AK1015" i="6"/>
  <c r="AE1015" i="6"/>
  <c r="AD1016" i="6"/>
  <c r="AF1016" i="6"/>
  <c r="AG1016" i="6"/>
  <c r="AI1016" i="6"/>
  <c r="AJ1016" i="6"/>
  <c r="AK1016" i="6"/>
  <c r="AE1016" i="6"/>
  <c r="AD1017" i="6"/>
  <c r="AF1017" i="6"/>
  <c r="AG1017" i="6"/>
  <c r="AI1017" i="6"/>
  <c r="AJ1017" i="6"/>
  <c r="AK1017" i="6"/>
  <c r="AE1017" i="6"/>
  <c r="AE1018" i="6"/>
  <c r="AD1044" i="6"/>
  <c r="AF1044" i="6"/>
  <c r="AG1044" i="6"/>
  <c r="AI1044" i="6"/>
  <c r="AJ1044" i="6"/>
  <c r="AK1044" i="6"/>
  <c r="AE1044" i="6"/>
  <c r="AD1045" i="6"/>
  <c r="AF1045" i="6"/>
  <c r="AG1045" i="6"/>
  <c r="AI1045" i="6"/>
  <c r="AJ1045" i="6"/>
  <c r="AK1045" i="6"/>
  <c r="AE1045" i="6"/>
  <c r="AD1046" i="6"/>
  <c r="AF1046" i="6"/>
  <c r="AG1046" i="6"/>
  <c r="AI1046" i="6"/>
  <c r="AJ1046" i="6"/>
  <c r="AK1046" i="6"/>
  <c r="AE1046" i="6"/>
  <c r="AD1047" i="6"/>
  <c r="AF1047" i="6"/>
  <c r="AG1047" i="6"/>
  <c r="AI1047" i="6"/>
  <c r="AJ1047" i="6"/>
  <c r="AK1047" i="6"/>
  <c r="AE1047" i="6"/>
  <c r="AD1048" i="6"/>
  <c r="AF1048" i="6"/>
  <c r="AG1048" i="6"/>
  <c r="AI1048" i="6"/>
  <c r="AJ1048" i="6"/>
  <c r="AK1048" i="6"/>
  <c r="AE1048" i="6"/>
  <c r="AD1049" i="6"/>
  <c r="AF1049" i="6"/>
  <c r="AG1049" i="6"/>
  <c r="AI1049" i="6"/>
  <c r="AJ1049" i="6"/>
  <c r="AK1049" i="6"/>
  <c r="AE1049" i="6"/>
  <c r="AD1050" i="6"/>
  <c r="AF1050" i="6"/>
  <c r="AG1050" i="6"/>
  <c r="AI1050" i="6"/>
  <c r="AJ1050" i="6"/>
  <c r="AK1050" i="6"/>
  <c r="AE1050" i="6"/>
  <c r="AE1051" i="6"/>
  <c r="AD1082" i="6"/>
  <c r="AF1082" i="6"/>
  <c r="AG1082" i="6"/>
  <c r="AE1082" i="6"/>
  <c r="AD1083" i="6"/>
  <c r="AF1083" i="6"/>
  <c r="AG1083" i="6"/>
  <c r="AE1083" i="6"/>
  <c r="AD1084" i="6"/>
  <c r="AF1084" i="6"/>
  <c r="AG1084" i="6"/>
  <c r="AE1084" i="6"/>
  <c r="AD1085" i="6"/>
  <c r="AF1085" i="6"/>
  <c r="AG1085" i="6"/>
  <c r="AE1085" i="6"/>
  <c r="AD1086" i="6"/>
  <c r="AF1086" i="6"/>
  <c r="AG1086" i="6"/>
  <c r="AE1086" i="6"/>
  <c r="AD1087" i="6"/>
  <c r="AF1087" i="6"/>
  <c r="AG1087" i="6"/>
  <c r="AE1087" i="6"/>
  <c r="AD1088" i="6"/>
  <c r="AF1088" i="6"/>
  <c r="AG1088" i="6"/>
  <c r="AE1088" i="6"/>
  <c r="AE1089" i="6"/>
  <c r="AD1119" i="6"/>
  <c r="AF1119" i="6"/>
  <c r="AG1119" i="6"/>
  <c r="AI1119" i="6"/>
  <c r="AJ1119" i="6"/>
  <c r="AK1119" i="6"/>
  <c r="AE1119" i="6"/>
  <c r="AD1120" i="6"/>
  <c r="AF1120" i="6"/>
  <c r="AG1120" i="6"/>
  <c r="AI1120" i="6"/>
  <c r="AJ1120" i="6"/>
  <c r="AK1120" i="6"/>
  <c r="AE1120" i="6"/>
  <c r="AD1121" i="6"/>
  <c r="AF1121" i="6"/>
  <c r="AG1121" i="6"/>
  <c r="AI1121" i="6"/>
  <c r="AJ1121" i="6"/>
  <c r="AK1121" i="6"/>
  <c r="AE1121" i="6"/>
  <c r="AD1122" i="6"/>
  <c r="AF1122" i="6"/>
  <c r="AG1122" i="6"/>
  <c r="AI1122" i="6"/>
  <c r="AJ1122" i="6"/>
  <c r="AK1122" i="6"/>
  <c r="AE1122" i="6"/>
  <c r="AD1123" i="6"/>
  <c r="AF1123" i="6"/>
  <c r="AG1123" i="6"/>
  <c r="AI1123" i="6"/>
  <c r="AJ1123" i="6"/>
  <c r="AK1123" i="6"/>
  <c r="AE1123" i="6"/>
  <c r="AD1124" i="6"/>
  <c r="AF1124" i="6"/>
  <c r="AG1124" i="6"/>
  <c r="AI1124" i="6"/>
  <c r="AJ1124" i="6"/>
  <c r="AK1124" i="6"/>
  <c r="AE1124" i="6"/>
  <c r="AD1125" i="6"/>
  <c r="AF1125" i="6"/>
  <c r="AG1125" i="6"/>
  <c r="AI1125" i="6"/>
  <c r="AJ1125" i="6"/>
  <c r="AK1125" i="6"/>
  <c r="AE1125" i="6"/>
  <c r="AE1126" i="6"/>
  <c r="AD1242" i="6"/>
  <c r="AF1242" i="6"/>
  <c r="AG1242" i="6"/>
  <c r="AI1242" i="6"/>
  <c r="AJ1242" i="6"/>
  <c r="AK1242" i="6"/>
  <c r="AE1242" i="6"/>
  <c r="AD1243" i="6"/>
  <c r="AF1243" i="6"/>
  <c r="AG1243" i="6"/>
  <c r="AI1243" i="6"/>
  <c r="AJ1243" i="6"/>
  <c r="AK1243" i="6"/>
  <c r="AE1243" i="6"/>
  <c r="AD1244" i="6"/>
  <c r="AF1244" i="6"/>
  <c r="AG1244" i="6"/>
  <c r="AI1244" i="6"/>
  <c r="AJ1244" i="6"/>
  <c r="AK1244" i="6"/>
  <c r="AE1244" i="6"/>
  <c r="AD1245" i="6"/>
  <c r="AF1245" i="6"/>
  <c r="AG1245" i="6"/>
  <c r="AI1245" i="6"/>
  <c r="AJ1245" i="6"/>
  <c r="AK1245" i="6"/>
  <c r="AE1245" i="6"/>
  <c r="AD1246" i="6"/>
  <c r="AF1246" i="6"/>
  <c r="AG1246" i="6"/>
  <c r="AI1246" i="6"/>
  <c r="AJ1246" i="6"/>
  <c r="AK1246" i="6"/>
  <c r="AE1246" i="6"/>
  <c r="AD1247" i="6"/>
  <c r="AF1247" i="6"/>
  <c r="AG1247" i="6"/>
  <c r="AI1247" i="6"/>
  <c r="AJ1247" i="6"/>
  <c r="AK1247" i="6"/>
  <c r="AE1247" i="6"/>
  <c r="AD1248" i="6"/>
  <c r="AF1248" i="6"/>
  <c r="AG1248" i="6"/>
  <c r="AI1248" i="6"/>
  <c r="AJ1248" i="6"/>
  <c r="AK1248" i="6"/>
  <c r="AE1248" i="6"/>
  <c r="AE1249" i="6"/>
  <c r="AD1267" i="6"/>
  <c r="AF1267" i="6"/>
  <c r="AG1267" i="6"/>
  <c r="AI1267" i="6"/>
  <c r="AJ1267" i="6"/>
  <c r="AK1267" i="6"/>
  <c r="AE1267" i="6"/>
  <c r="AD1268" i="6"/>
  <c r="AF1268" i="6"/>
  <c r="AG1268" i="6"/>
  <c r="AI1268" i="6"/>
  <c r="AJ1268" i="6"/>
  <c r="AK1268" i="6"/>
  <c r="AE1268" i="6"/>
  <c r="AD1269" i="6"/>
  <c r="AF1269" i="6"/>
  <c r="AG1269" i="6"/>
  <c r="AI1269" i="6"/>
  <c r="AJ1269" i="6"/>
  <c r="AK1269" i="6"/>
  <c r="AE1269" i="6"/>
  <c r="AD1270" i="6"/>
  <c r="AF1270" i="6"/>
  <c r="AG1270" i="6"/>
  <c r="AI1270" i="6"/>
  <c r="AJ1270" i="6"/>
  <c r="AK1270" i="6"/>
  <c r="AE1270" i="6"/>
  <c r="AD1271" i="6"/>
  <c r="AF1271" i="6"/>
  <c r="AG1271" i="6"/>
  <c r="AI1271" i="6"/>
  <c r="AJ1271" i="6"/>
  <c r="AK1271" i="6"/>
  <c r="AE1271" i="6"/>
  <c r="AD1272" i="6"/>
  <c r="AF1272" i="6"/>
  <c r="AG1272" i="6"/>
  <c r="AI1272" i="6"/>
  <c r="AJ1272" i="6"/>
  <c r="AK1272" i="6"/>
  <c r="AE1272" i="6"/>
  <c r="AD1273" i="6"/>
  <c r="AF1273" i="6"/>
  <c r="AG1273" i="6"/>
  <c r="AI1273" i="6"/>
  <c r="AJ1273" i="6"/>
  <c r="AK1273" i="6"/>
  <c r="AE1273" i="6"/>
  <c r="AE1274" i="6"/>
  <c r="AD1294" i="6"/>
  <c r="AF1294" i="6"/>
  <c r="AG1294" i="6"/>
  <c r="AI1294" i="6"/>
  <c r="AJ1294" i="6"/>
  <c r="AK1294" i="6"/>
  <c r="AE1294" i="6"/>
  <c r="AD1295" i="6"/>
  <c r="AF1295" i="6"/>
  <c r="AG1295" i="6"/>
  <c r="AI1295" i="6"/>
  <c r="AJ1295" i="6"/>
  <c r="AK1295" i="6"/>
  <c r="AE1295" i="6"/>
  <c r="AD1296" i="6"/>
  <c r="AF1296" i="6"/>
  <c r="AG1296" i="6"/>
  <c r="AI1296" i="6"/>
  <c r="AJ1296" i="6"/>
  <c r="AK1296" i="6"/>
  <c r="AE1296" i="6"/>
  <c r="AD1297" i="6"/>
  <c r="AF1297" i="6"/>
  <c r="AG1297" i="6"/>
  <c r="AI1297" i="6"/>
  <c r="AJ1297" i="6"/>
  <c r="AK1297" i="6"/>
  <c r="AE1297" i="6"/>
  <c r="AD1298" i="6"/>
  <c r="AF1298" i="6"/>
  <c r="AG1298" i="6"/>
  <c r="AI1298" i="6"/>
  <c r="AJ1298" i="6"/>
  <c r="AK1298" i="6"/>
  <c r="AE1298" i="6"/>
  <c r="AD1299" i="6"/>
  <c r="AF1299" i="6"/>
  <c r="AG1299" i="6"/>
  <c r="AI1299" i="6"/>
  <c r="AJ1299" i="6"/>
  <c r="AK1299" i="6"/>
  <c r="AE1299" i="6"/>
  <c r="AD1300" i="6"/>
  <c r="AF1300" i="6"/>
  <c r="AG1300" i="6"/>
  <c r="AI1300" i="6"/>
  <c r="AJ1300" i="6"/>
  <c r="AK1300" i="6"/>
  <c r="AE1300" i="6"/>
  <c r="AE1301" i="6"/>
  <c r="AD1332" i="6"/>
  <c r="AF1332" i="6"/>
  <c r="AG1332" i="6"/>
  <c r="AI1332" i="6"/>
  <c r="AJ1332" i="6"/>
  <c r="AK1332" i="6"/>
  <c r="AE1332" i="6"/>
  <c r="AD1333" i="6"/>
  <c r="AF1333" i="6"/>
  <c r="AG1333" i="6"/>
  <c r="AI1333" i="6"/>
  <c r="AJ1333" i="6"/>
  <c r="AK1333" i="6"/>
  <c r="AE1333" i="6"/>
  <c r="AD1334" i="6"/>
  <c r="AF1334" i="6"/>
  <c r="AG1334" i="6"/>
  <c r="AI1334" i="6"/>
  <c r="AJ1334" i="6"/>
  <c r="AK1334" i="6"/>
  <c r="AE1334" i="6"/>
  <c r="AD1335" i="6"/>
  <c r="AF1335" i="6"/>
  <c r="AG1335" i="6"/>
  <c r="AI1335" i="6"/>
  <c r="AJ1335" i="6"/>
  <c r="AK1335" i="6"/>
  <c r="AE1335" i="6"/>
  <c r="AD1336" i="6"/>
  <c r="AF1336" i="6"/>
  <c r="AG1336" i="6"/>
  <c r="AI1336" i="6"/>
  <c r="AJ1336" i="6"/>
  <c r="AK1336" i="6"/>
  <c r="AE1336" i="6"/>
  <c r="AD1337" i="6"/>
  <c r="AF1337" i="6"/>
  <c r="AG1337" i="6"/>
  <c r="AI1337" i="6"/>
  <c r="AJ1337" i="6"/>
  <c r="AK1337" i="6"/>
  <c r="AE1337" i="6"/>
  <c r="AD1338" i="6"/>
  <c r="AF1338" i="6"/>
  <c r="AG1338" i="6"/>
  <c r="AI1338" i="6"/>
  <c r="AJ1338" i="6"/>
  <c r="AK1338" i="6"/>
  <c r="AE1338" i="6"/>
  <c r="AE1339" i="6"/>
  <c r="AD1372" i="6"/>
  <c r="AF1372" i="6"/>
  <c r="AG1372" i="6"/>
  <c r="AI1372" i="6"/>
  <c r="AJ1372" i="6"/>
  <c r="AK1372" i="6"/>
  <c r="AE1372" i="6"/>
  <c r="AD1373" i="6"/>
  <c r="AF1373" i="6"/>
  <c r="AG1373" i="6"/>
  <c r="AI1373" i="6"/>
  <c r="AJ1373" i="6"/>
  <c r="AK1373" i="6"/>
  <c r="AE1373" i="6"/>
  <c r="AD1374" i="6"/>
  <c r="AF1374" i="6"/>
  <c r="AG1374" i="6"/>
  <c r="AI1374" i="6"/>
  <c r="AJ1374" i="6"/>
  <c r="AK1374" i="6"/>
  <c r="AE1374" i="6"/>
  <c r="AD1375" i="6"/>
  <c r="AF1375" i="6"/>
  <c r="AG1375" i="6"/>
  <c r="AI1375" i="6"/>
  <c r="AJ1375" i="6"/>
  <c r="AK1375" i="6"/>
  <c r="AE1375" i="6"/>
  <c r="AD1376" i="6"/>
  <c r="AF1376" i="6"/>
  <c r="AG1376" i="6"/>
  <c r="AI1376" i="6"/>
  <c r="AJ1376" i="6"/>
  <c r="AK1376" i="6"/>
  <c r="AE1376" i="6"/>
  <c r="AD1377" i="6"/>
  <c r="AF1377" i="6"/>
  <c r="AG1377" i="6"/>
  <c r="AI1377" i="6"/>
  <c r="AJ1377" i="6"/>
  <c r="AK1377" i="6"/>
  <c r="AE1377" i="6"/>
  <c r="AD1378" i="6"/>
  <c r="AF1378" i="6"/>
  <c r="AG1378" i="6"/>
  <c r="AI1378" i="6"/>
  <c r="AJ1378" i="6"/>
  <c r="AK1378" i="6"/>
  <c r="AE1378" i="6"/>
  <c r="AE1379" i="6"/>
  <c r="AD1403" i="6"/>
  <c r="AF1403" i="6"/>
  <c r="AG1403" i="6"/>
  <c r="AI1403" i="6"/>
  <c r="AJ1403" i="6"/>
  <c r="AK1403" i="6"/>
  <c r="AE1403" i="6"/>
  <c r="AD1404" i="6"/>
  <c r="AF1404" i="6"/>
  <c r="AG1404" i="6"/>
  <c r="AI1404" i="6"/>
  <c r="AJ1404" i="6"/>
  <c r="AK1404" i="6"/>
  <c r="AE1404" i="6"/>
  <c r="AD1405" i="6"/>
  <c r="AF1405" i="6"/>
  <c r="AG1405" i="6"/>
  <c r="AI1405" i="6"/>
  <c r="AJ1405" i="6"/>
  <c r="AK1405" i="6"/>
  <c r="AE1405" i="6"/>
  <c r="AD1406" i="6"/>
  <c r="AF1406" i="6"/>
  <c r="AG1406" i="6"/>
  <c r="AI1406" i="6"/>
  <c r="AJ1406" i="6"/>
  <c r="AK1406" i="6"/>
  <c r="AE1406" i="6"/>
  <c r="AD1407" i="6"/>
  <c r="AF1407" i="6"/>
  <c r="AG1407" i="6"/>
  <c r="AI1407" i="6"/>
  <c r="AJ1407" i="6"/>
  <c r="AK1407" i="6"/>
  <c r="AE1407" i="6"/>
  <c r="AD1408" i="6"/>
  <c r="AF1408" i="6"/>
  <c r="AG1408" i="6"/>
  <c r="AI1408" i="6"/>
  <c r="AJ1408" i="6"/>
  <c r="AK1408" i="6"/>
  <c r="AE1408" i="6"/>
  <c r="AD1409" i="6"/>
  <c r="AF1409" i="6"/>
  <c r="AG1409" i="6"/>
  <c r="AI1409" i="6"/>
  <c r="AJ1409" i="6"/>
  <c r="AK1409" i="6"/>
  <c r="AE1409" i="6"/>
  <c r="AE1410" i="6"/>
  <c r="AD1479" i="6"/>
  <c r="AF1479" i="6"/>
  <c r="AG1479" i="6"/>
  <c r="AI1479" i="6"/>
  <c r="AJ1479" i="6"/>
  <c r="AK1479" i="6"/>
  <c r="AE1479" i="6"/>
  <c r="AD1480" i="6"/>
  <c r="AF1480" i="6"/>
  <c r="AG1480" i="6"/>
  <c r="AI1480" i="6"/>
  <c r="AJ1480" i="6"/>
  <c r="AK1480" i="6"/>
  <c r="AE1480" i="6"/>
  <c r="AD1481" i="6"/>
  <c r="AF1481" i="6"/>
  <c r="AG1481" i="6"/>
  <c r="AI1481" i="6"/>
  <c r="AJ1481" i="6"/>
  <c r="AK1481" i="6"/>
  <c r="AE1481" i="6"/>
  <c r="AD1482" i="6"/>
  <c r="AF1482" i="6"/>
  <c r="AG1482" i="6"/>
  <c r="AI1482" i="6"/>
  <c r="AJ1482" i="6"/>
  <c r="AK1482" i="6"/>
  <c r="AE1482" i="6"/>
  <c r="AD1483" i="6"/>
  <c r="AF1483" i="6"/>
  <c r="AG1483" i="6"/>
  <c r="AI1483" i="6"/>
  <c r="AJ1483" i="6"/>
  <c r="AK1483" i="6"/>
  <c r="AE1483" i="6"/>
  <c r="AD1484" i="6"/>
  <c r="AF1484" i="6"/>
  <c r="AG1484" i="6"/>
  <c r="AI1484" i="6"/>
  <c r="AJ1484" i="6"/>
  <c r="AK1484" i="6"/>
  <c r="AE1484" i="6"/>
  <c r="AD1485" i="6"/>
  <c r="AF1485" i="6"/>
  <c r="AG1485" i="6"/>
  <c r="AI1485" i="6"/>
  <c r="AJ1485" i="6"/>
  <c r="AK1485" i="6"/>
  <c r="AE1485" i="6"/>
  <c r="AE1486" i="6"/>
  <c r="AD1559" i="6"/>
  <c r="AF1559" i="6"/>
  <c r="AG1559" i="6"/>
  <c r="AI1559" i="6"/>
  <c r="AJ1559" i="6"/>
  <c r="AK1559" i="6"/>
  <c r="AE1559" i="6"/>
  <c r="AD1560" i="6"/>
  <c r="AF1560" i="6"/>
  <c r="AG1560" i="6"/>
  <c r="AI1560" i="6"/>
  <c r="AJ1560" i="6"/>
  <c r="AK1560" i="6"/>
  <c r="AE1560" i="6"/>
  <c r="AD1561" i="6"/>
  <c r="AF1561" i="6"/>
  <c r="AG1561" i="6"/>
  <c r="AI1561" i="6"/>
  <c r="AJ1561" i="6"/>
  <c r="AK1561" i="6"/>
  <c r="AE1561" i="6"/>
  <c r="AD1562" i="6"/>
  <c r="AF1562" i="6"/>
  <c r="AG1562" i="6"/>
  <c r="AI1562" i="6"/>
  <c r="AJ1562" i="6"/>
  <c r="AK1562" i="6"/>
  <c r="AE1562" i="6"/>
  <c r="AD1563" i="6"/>
  <c r="AF1563" i="6"/>
  <c r="AG1563" i="6"/>
  <c r="AI1563" i="6"/>
  <c r="AJ1563" i="6"/>
  <c r="AK1563" i="6"/>
  <c r="AE1563" i="6"/>
  <c r="AD1564" i="6"/>
  <c r="AF1564" i="6"/>
  <c r="AG1564" i="6"/>
  <c r="AI1564" i="6"/>
  <c r="AJ1564" i="6"/>
  <c r="AK1564" i="6"/>
  <c r="AE1564" i="6"/>
  <c r="AD1565" i="6"/>
  <c r="AF1565" i="6"/>
  <c r="AG1565" i="6"/>
  <c r="AI1565" i="6"/>
  <c r="AJ1565" i="6"/>
  <c r="AK1565" i="6"/>
  <c r="AE1565" i="6"/>
  <c r="AE1566" i="6"/>
  <c r="AD1588" i="6"/>
  <c r="AF1588" i="6"/>
  <c r="AG1588" i="6"/>
  <c r="AI1588" i="6"/>
  <c r="AJ1588" i="6"/>
  <c r="AK1588" i="6"/>
  <c r="AE1588" i="6"/>
  <c r="AD1589" i="6"/>
  <c r="AF1589" i="6"/>
  <c r="AG1589" i="6"/>
  <c r="AI1589" i="6"/>
  <c r="AJ1589" i="6"/>
  <c r="AK1589" i="6"/>
  <c r="AE1589" i="6"/>
  <c r="AD1590" i="6"/>
  <c r="AF1590" i="6"/>
  <c r="AG1590" i="6"/>
  <c r="AI1590" i="6"/>
  <c r="AJ1590" i="6"/>
  <c r="AK1590" i="6"/>
  <c r="AE1590" i="6"/>
  <c r="AD1591" i="6"/>
  <c r="AF1591" i="6"/>
  <c r="AG1591" i="6"/>
  <c r="AI1591" i="6"/>
  <c r="AJ1591" i="6"/>
  <c r="AK1591" i="6"/>
  <c r="AE1591" i="6"/>
  <c r="AD1592" i="6"/>
  <c r="AF1592" i="6"/>
  <c r="AG1592" i="6"/>
  <c r="AI1592" i="6"/>
  <c r="AJ1592" i="6"/>
  <c r="AK1592" i="6"/>
  <c r="AE1592" i="6"/>
  <c r="AD1593" i="6"/>
  <c r="AF1593" i="6"/>
  <c r="AG1593" i="6"/>
  <c r="AI1593" i="6"/>
  <c r="AJ1593" i="6"/>
  <c r="AK1593" i="6"/>
  <c r="AE1593" i="6"/>
  <c r="AD1594" i="6"/>
  <c r="AF1594" i="6"/>
  <c r="AG1594" i="6"/>
  <c r="AI1594" i="6"/>
  <c r="AJ1594" i="6"/>
  <c r="AK1594" i="6"/>
  <c r="AE1594" i="6"/>
  <c r="AE1595" i="6"/>
  <c r="AD1658" i="6"/>
  <c r="AF1658" i="6"/>
  <c r="AG1658" i="6"/>
  <c r="AI1658" i="6"/>
  <c r="AJ1658" i="6"/>
  <c r="AK1658" i="6"/>
  <c r="AE1658" i="6"/>
  <c r="AD1659" i="6"/>
  <c r="AF1659" i="6"/>
  <c r="AG1659" i="6"/>
  <c r="AI1659" i="6"/>
  <c r="AJ1659" i="6"/>
  <c r="AK1659" i="6"/>
  <c r="AE1659" i="6"/>
  <c r="AD1660" i="6"/>
  <c r="AF1660" i="6"/>
  <c r="AG1660" i="6"/>
  <c r="AI1660" i="6"/>
  <c r="AJ1660" i="6"/>
  <c r="AK1660" i="6"/>
  <c r="AE1660" i="6"/>
  <c r="AD1661" i="6"/>
  <c r="AF1661" i="6"/>
  <c r="AG1661" i="6"/>
  <c r="AI1661" i="6"/>
  <c r="AJ1661" i="6"/>
  <c r="AK1661" i="6"/>
  <c r="AE1661" i="6"/>
  <c r="AD1662" i="6"/>
  <c r="AF1662" i="6"/>
  <c r="AG1662" i="6"/>
  <c r="AI1662" i="6"/>
  <c r="AJ1662" i="6"/>
  <c r="AK1662" i="6"/>
  <c r="AE1662" i="6"/>
  <c r="AD1663" i="6"/>
  <c r="AF1663" i="6"/>
  <c r="AG1663" i="6"/>
  <c r="AI1663" i="6"/>
  <c r="AJ1663" i="6"/>
  <c r="AK1663" i="6"/>
  <c r="AE1663" i="6"/>
  <c r="AD1664" i="6"/>
  <c r="AF1664" i="6"/>
  <c r="AG1664" i="6"/>
  <c r="AI1664" i="6"/>
  <c r="AJ1664" i="6"/>
  <c r="AK1664" i="6"/>
  <c r="AE1664" i="6"/>
  <c r="AE1665" i="6"/>
  <c r="AD1724" i="6"/>
  <c r="AF1724" i="6"/>
  <c r="AG1724" i="6"/>
  <c r="AE1724" i="6"/>
  <c r="AD1725" i="6"/>
  <c r="AF1725" i="6"/>
  <c r="AG1725" i="6"/>
  <c r="AE1725" i="6"/>
  <c r="AD1726" i="6"/>
  <c r="AF1726" i="6"/>
  <c r="AG1726" i="6"/>
  <c r="AE1726" i="6"/>
  <c r="AD1727" i="6"/>
  <c r="AF1727" i="6"/>
  <c r="AG1727" i="6"/>
  <c r="AE1727" i="6"/>
  <c r="AD1728" i="6"/>
  <c r="AF1728" i="6"/>
  <c r="AG1728" i="6"/>
  <c r="AE1728" i="6"/>
  <c r="AD1729" i="6"/>
  <c r="AF1729" i="6"/>
  <c r="AG1729" i="6"/>
  <c r="AE1729" i="6"/>
  <c r="AD1730" i="6"/>
  <c r="AF1730" i="6"/>
  <c r="AG1730" i="6"/>
  <c r="AE1730" i="6"/>
  <c r="AE1731" i="6"/>
  <c r="AD1749" i="6"/>
  <c r="AF1749" i="6"/>
  <c r="AG1749" i="6"/>
  <c r="AE1749" i="6"/>
  <c r="AD1750" i="6"/>
  <c r="AF1750" i="6"/>
  <c r="AG1750" i="6"/>
  <c r="AE1750" i="6"/>
  <c r="AD1751" i="6"/>
  <c r="AF1751" i="6"/>
  <c r="AG1751" i="6"/>
  <c r="AE1751" i="6"/>
  <c r="AD1752" i="6"/>
  <c r="AF1752" i="6"/>
  <c r="AG1752" i="6"/>
  <c r="AE1752" i="6"/>
  <c r="AD1753" i="6"/>
  <c r="AF1753" i="6"/>
  <c r="AG1753" i="6"/>
  <c r="AE1753" i="6"/>
  <c r="AD1754" i="6"/>
  <c r="AF1754" i="6"/>
  <c r="AG1754" i="6"/>
  <c r="AE1754" i="6"/>
  <c r="AD1755" i="6"/>
  <c r="AF1755" i="6"/>
  <c r="AG1755" i="6"/>
  <c r="AE1755" i="6"/>
  <c r="AE1756" i="6"/>
  <c r="AD1805" i="6"/>
  <c r="AF1805" i="6"/>
  <c r="AG1805" i="6"/>
  <c r="AI1805" i="6"/>
  <c r="AJ1805" i="6"/>
  <c r="AK1805" i="6"/>
  <c r="AE1805" i="6"/>
  <c r="AD1806" i="6"/>
  <c r="AF1806" i="6"/>
  <c r="AG1806" i="6"/>
  <c r="AI1806" i="6"/>
  <c r="AJ1806" i="6"/>
  <c r="AK1806" i="6"/>
  <c r="AE1806" i="6"/>
  <c r="AD1807" i="6"/>
  <c r="AF1807" i="6"/>
  <c r="AG1807" i="6"/>
  <c r="AI1807" i="6"/>
  <c r="AJ1807" i="6"/>
  <c r="AK1807" i="6"/>
  <c r="AE1807" i="6"/>
  <c r="AD1808" i="6"/>
  <c r="AF1808" i="6"/>
  <c r="AG1808" i="6"/>
  <c r="AI1808" i="6"/>
  <c r="AJ1808" i="6"/>
  <c r="AK1808" i="6"/>
  <c r="AE1808" i="6"/>
  <c r="AD1809" i="6"/>
  <c r="AF1809" i="6"/>
  <c r="AG1809" i="6"/>
  <c r="AI1809" i="6"/>
  <c r="AJ1809" i="6"/>
  <c r="AK1809" i="6"/>
  <c r="AE1809" i="6"/>
  <c r="AD1810" i="6"/>
  <c r="AF1810" i="6"/>
  <c r="AG1810" i="6"/>
  <c r="AI1810" i="6"/>
  <c r="AJ1810" i="6"/>
  <c r="AK1810" i="6"/>
  <c r="AE1810" i="6"/>
  <c r="AD1811" i="6"/>
  <c r="AF1811" i="6"/>
  <c r="AG1811" i="6"/>
  <c r="AI1811" i="6"/>
  <c r="AJ1811" i="6"/>
  <c r="AK1811" i="6"/>
  <c r="AE1811" i="6"/>
  <c r="AE1812" i="6"/>
  <c r="AD1833" i="6"/>
  <c r="AF1833" i="6"/>
  <c r="AG1833" i="6"/>
  <c r="AI1833" i="6"/>
  <c r="AJ1833" i="6"/>
  <c r="AK1833" i="6"/>
  <c r="AE1833" i="6"/>
  <c r="AD1834" i="6"/>
  <c r="AF1834" i="6"/>
  <c r="AG1834" i="6"/>
  <c r="AI1834" i="6"/>
  <c r="AJ1834" i="6"/>
  <c r="AK1834" i="6"/>
  <c r="AE1834" i="6"/>
  <c r="AD1835" i="6"/>
  <c r="AF1835" i="6"/>
  <c r="AG1835" i="6"/>
  <c r="AI1835" i="6"/>
  <c r="AJ1835" i="6"/>
  <c r="AK1835" i="6"/>
  <c r="AE1835" i="6"/>
  <c r="AD1836" i="6"/>
  <c r="AF1836" i="6"/>
  <c r="AG1836" i="6"/>
  <c r="AI1836" i="6"/>
  <c r="AJ1836" i="6"/>
  <c r="AK1836" i="6"/>
  <c r="AE1836" i="6"/>
  <c r="AD1837" i="6"/>
  <c r="AF1837" i="6"/>
  <c r="AG1837" i="6"/>
  <c r="AI1837" i="6"/>
  <c r="AJ1837" i="6"/>
  <c r="AK1837" i="6"/>
  <c r="AE1837" i="6"/>
  <c r="AD1838" i="6"/>
  <c r="AF1838" i="6"/>
  <c r="AG1838" i="6"/>
  <c r="AI1838" i="6"/>
  <c r="AJ1838" i="6"/>
  <c r="AK1838" i="6"/>
  <c r="AE1838" i="6"/>
  <c r="AD1839" i="6"/>
  <c r="AF1839" i="6"/>
  <c r="AG1839" i="6"/>
  <c r="AI1839" i="6"/>
  <c r="AJ1839" i="6"/>
  <c r="AK1839" i="6"/>
  <c r="AE1839" i="6"/>
  <c r="AE1840" i="6"/>
  <c r="AD1866" i="6"/>
  <c r="AF1866" i="6"/>
  <c r="AG1866" i="6"/>
  <c r="AI1866" i="6"/>
  <c r="AJ1866" i="6"/>
  <c r="AK1866" i="6"/>
  <c r="AE1866" i="6"/>
  <c r="AD1867" i="6"/>
  <c r="AF1867" i="6"/>
  <c r="AG1867" i="6"/>
  <c r="AI1867" i="6"/>
  <c r="AJ1867" i="6"/>
  <c r="AK1867" i="6"/>
  <c r="AE1867" i="6"/>
  <c r="AD1868" i="6"/>
  <c r="AF1868" i="6"/>
  <c r="AG1868" i="6"/>
  <c r="AI1868" i="6"/>
  <c r="AJ1868" i="6"/>
  <c r="AK1868" i="6"/>
  <c r="AE1868" i="6"/>
  <c r="AD1869" i="6"/>
  <c r="AF1869" i="6"/>
  <c r="AG1869" i="6"/>
  <c r="AI1869" i="6"/>
  <c r="AJ1869" i="6"/>
  <c r="AK1869" i="6"/>
  <c r="AE1869" i="6"/>
  <c r="AD1870" i="6"/>
  <c r="AF1870" i="6"/>
  <c r="AG1870" i="6"/>
  <c r="AI1870" i="6"/>
  <c r="AJ1870" i="6"/>
  <c r="AK1870" i="6"/>
  <c r="AE1870" i="6"/>
  <c r="AD1871" i="6"/>
  <c r="AF1871" i="6"/>
  <c r="AG1871" i="6"/>
  <c r="AI1871" i="6"/>
  <c r="AJ1871" i="6"/>
  <c r="AK1871" i="6"/>
  <c r="AE1871" i="6"/>
  <c r="AD1872" i="6"/>
  <c r="AF1872" i="6"/>
  <c r="AG1872" i="6"/>
  <c r="AI1872" i="6"/>
  <c r="AJ1872" i="6"/>
  <c r="AK1872" i="6"/>
  <c r="AE1872" i="6"/>
  <c r="AE1873" i="6"/>
  <c r="AD1894" i="6"/>
  <c r="AF1894" i="6"/>
  <c r="AG1894" i="6"/>
  <c r="AI1894" i="6"/>
  <c r="AJ1894" i="6"/>
  <c r="AK1894" i="6"/>
  <c r="AE1894" i="6"/>
  <c r="AD1895" i="6"/>
  <c r="AF1895" i="6"/>
  <c r="AG1895" i="6"/>
  <c r="AI1895" i="6"/>
  <c r="AJ1895" i="6"/>
  <c r="AK1895" i="6"/>
  <c r="AE1895" i="6"/>
  <c r="AD1896" i="6"/>
  <c r="AF1896" i="6"/>
  <c r="AG1896" i="6"/>
  <c r="AI1896" i="6"/>
  <c r="AJ1896" i="6"/>
  <c r="AK1896" i="6"/>
  <c r="AE1896" i="6"/>
  <c r="AD1897" i="6"/>
  <c r="AF1897" i="6"/>
  <c r="AG1897" i="6"/>
  <c r="AI1897" i="6"/>
  <c r="AJ1897" i="6"/>
  <c r="AK1897" i="6"/>
  <c r="AE1897" i="6"/>
  <c r="AD1898" i="6"/>
  <c r="AF1898" i="6"/>
  <c r="AG1898" i="6"/>
  <c r="AI1898" i="6"/>
  <c r="AJ1898" i="6"/>
  <c r="AK1898" i="6"/>
  <c r="AE1898" i="6"/>
  <c r="AD1899" i="6"/>
  <c r="AF1899" i="6"/>
  <c r="AG1899" i="6"/>
  <c r="AI1899" i="6"/>
  <c r="AJ1899" i="6"/>
  <c r="AK1899" i="6"/>
  <c r="AE1899" i="6"/>
  <c r="AD1900" i="6"/>
  <c r="AF1900" i="6"/>
  <c r="AG1900" i="6"/>
  <c r="AI1900" i="6"/>
  <c r="AJ1900" i="6"/>
  <c r="AK1900" i="6"/>
  <c r="AE1900" i="6"/>
  <c r="AE1901" i="6"/>
  <c r="AD1928" i="6"/>
  <c r="AF1928" i="6"/>
  <c r="AG1928" i="6"/>
  <c r="AI1928" i="6"/>
  <c r="AJ1928" i="6"/>
  <c r="AK1928" i="6"/>
  <c r="AE1928" i="6"/>
  <c r="AD1929" i="6"/>
  <c r="AF1929" i="6"/>
  <c r="AG1929" i="6"/>
  <c r="AI1929" i="6"/>
  <c r="AJ1929" i="6"/>
  <c r="AK1929" i="6"/>
  <c r="AE1929" i="6"/>
  <c r="AD1930" i="6"/>
  <c r="AF1930" i="6"/>
  <c r="AG1930" i="6"/>
  <c r="AI1930" i="6"/>
  <c r="AJ1930" i="6"/>
  <c r="AK1930" i="6"/>
  <c r="AE1930" i="6"/>
  <c r="AD1931" i="6"/>
  <c r="AF1931" i="6"/>
  <c r="AG1931" i="6"/>
  <c r="AI1931" i="6"/>
  <c r="AJ1931" i="6"/>
  <c r="AK1931" i="6"/>
  <c r="AE1931" i="6"/>
  <c r="AD1932" i="6"/>
  <c r="AF1932" i="6"/>
  <c r="AG1932" i="6"/>
  <c r="AI1932" i="6"/>
  <c r="AJ1932" i="6"/>
  <c r="AK1932" i="6"/>
  <c r="AE1932" i="6"/>
  <c r="AD1933" i="6"/>
  <c r="AF1933" i="6"/>
  <c r="AG1933" i="6"/>
  <c r="AI1933" i="6"/>
  <c r="AJ1933" i="6"/>
  <c r="AK1933" i="6"/>
  <c r="AE1933" i="6"/>
  <c r="AD1934" i="6"/>
  <c r="AF1934" i="6"/>
  <c r="AG1934" i="6"/>
  <c r="AI1934" i="6"/>
  <c r="AJ1934" i="6"/>
  <c r="AK1934" i="6"/>
  <c r="AE1934" i="6"/>
  <c r="AE1935" i="6"/>
  <c r="AD1968" i="6"/>
  <c r="AF1968" i="6"/>
  <c r="AG1968" i="6"/>
  <c r="AE1968" i="6"/>
  <c r="AD1969" i="6"/>
  <c r="AF1969" i="6"/>
  <c r="AG1969" i="6"/>
  <c r="AE1969" i="6"/>
  <c r="AD1970" i="6"/>
  <c r="AF1970" i="6"/>
  <c r="AG1970" i="6"/>
  <c r="AE1970" i="6"/>
  <c r="AD1971" i="6"/>
  <c r="AF1971" i="6"/>
  <c r="AG1971" i="6"/>
  <c r="AE1971" i="6"/>
  <c r="AD1972" i="6"/>
  <c r="AF1972" i="6"/>
  <c r="AG1972" i="6"/>
  <c r="AE1972" i="6"/>
  <c r="AD1973" i="6"/>
  <c r="AF1973" i="6"/>
  <c r="AG1973" i="6"/>
  <c r="AE1973" i="6"/>
  <c r="AD1974" i="6"/>
  <c r="AF1974" i="6"/>
  <c r="AG1974" i="6"/>
  <c r="AE1974" i="6"/>
  <c r="AE1975" i="6"/>
  <c r="AI1992" i="6"/>
  <c r="AJ1992" i="6"/>
  <c r="AK1992" i="6"/>
  <c r="AE1992" i="6"/>
  <c r="AD1993" i="6"/>
  <c r="AF1993" i="6"/>
  <c r="AG1993" i="6"/>
  <c r="AI1993" i="6"/>
  <c r="AJ1993" i="6"/>
  <c r="AK1993" i="6"/>
  <c r="AE1993" i="6"/>
  <c r="AD1994" i="6"/>
  <c r="AF1994" i="6"/>
  <c r="AG1994" i="6"/>
  <c r="AI1994" i="6"/>
  <c r="AJ1994" i="6"/>
  <c r="AK1994" i="6"/>
  <c r="AE1994" i="6"/>
  <c r="AD1995" i="6"/>
  <c r="AF1995" i="6"/>
  <c r="AG1995" i="6"/>
  <c r="AI1995" i="6"/>
  <c r="AJ1995" i="6"/>
  <c r="AK1995" i="6"/>
  <c r="AE1995" i="6"/>
  <c r="AD1996" i="6"/>
  <c r="AF1996" i="6"/>
  <c r="AG1996" i="6"/>
  <c r="AI1996" i="6"/>
  <c r="AJ1996" i="6"/>
  <c r="AK1996" i="6"/>
  <c r="AE1996" i="6"/>
  <c r="AD1997" i="6"/>
  <c r="AF1997" i="6"/>
  <c r="AG1997" i="6"/>
  <c r="AI1997" i="6"/>
  <c r="AJ1997" i="6"/>
  <c r="AK1997" i="6"/>
  <c r="AE1997" i="6"/>
  <c r="AD1998" i="6"/>
  <c r="AF1998" i="6"/>
  <c r="AG1998" i="6"/>
  <c r="AI1998" i="6"/>
  <c r="AJ1998" i="6"/>
  <c r="AK1998" i="6"/>
  <c r="AE1998" i="6"/>
  <c r="AE1999" i="6"/>
  <c r="AD2025" i="6"/>
  <c r="AF2025" i="6"/>
  <c r="AG2025" i="6"/>
  <c r="AI2025" i="6"/>
  <c r="AJ2025" i="6"/>
  <c r="AK2025" i="6"/>
  <c r="AE2025" i="6"/>
  <c r="AD2026" i="6"/>
  <c r="AF2026" i="6"/>
  <c r="AG2026" i="6"/>
  <c r="AI2026" i="6"/>
  <c r="AJ2026" i="6"/>
  <c r="AK2026" i="6"/>
  <c r="AE2026" i="6"/>
  <c r="AD2027" i="6"/>
  <c r="AF2027" i="6"/>
  <c r="AG2027" i="6"/>
  <c r="AI2027" i="6"/>
  <c r="AJ2027" i="6"/>
  <c r="AK2027" i="6"/>
  <c r="AE2027" i="6"/>
  <c r="AD2028" i="6"/>
  <c r="AF2028" i="6"/>
  <c r="AG2028" i="6"/>
  <c r="AI2028" i="6"/>
  <c r="AJ2028" i="6"/>
  <c r="AK2028" i="6"/>
  <c r="AE2028" i="6"/>
  <c r="AD2029" i="6"/>
  <c r="AF2029" i="6"/>
  <c r="AG2029" i="6"/>
  <c r="AI2029" i="6"/>
  <c r="AJ2029" i="6"/>
  <c r="AK2029" i="6"/>
  <c r="AE2029" i="6"/>
  <c r="AD2030" i="6"/>
  <c r="AF2030" i="6"/>
  <c r="AG2030" i="6"/>
  <c r="AI2030" i="6"/>
  <c r="AJ2030" i="6"/>
  <c r="AK2030" i="6"/>
  <c r="AE2030" i="6"/>
  <c r="AD2031" i="6"/>
  <c r="AF2031" i="6"/>
  <c r="AG2031" i="6"/>
  <c r="AI2031" i="6"/>
  <c r="AJ2031" i="6"/>
  <c r="AK2031" i="6"/>
  <c r="AE2031" i="6"/>
  <c r="AE2032" i="6"/>
  <c r="AD2061" i="6"/>
  <c r="AF2061" i="6"/>
  <c r="AG2061" i="6"/>
  <c r="AE2061" i="6"/>
  <c r="AD2062" i="6"/>
  <c r="AF2062" i="6"/>
  <c r="AG2062" i="6"/>
  <c r="AE2062" i="6"/>
  <c r="AD2063" i="6"/>
  <c r="AF2063" i="6"/>
  <c r="AG2063" i="6"/>
  <c r="AE2063" i="6"/>
  <c r="AD2064" i="6"/>
  <c r="AF2064" i="6"/>
  <c r="AG2064" i="6"/>
  <c r="AE2064" i="6"/>
  <c r="AD2065" i="6"/>
  <c r="AF2065" i="6"/>
  <c r="AG2065" i="6"/>
  <c r="AI2065" i="6"/>
  <c r="AJ2065" i="6"/>
  <c r="AK2065" i="6"/>
  <c r="AE2065" i="6"/>
  <c r="AD2066" i="6"/>
  <c r="AF2066" i="6"/>
  <c r="AG2066" i="6"/>
  <c r="AI2066" i="6"/>
  <c r="AJ2066" i="6"/>
  <c r="AK2066" i="6"/>
  <c r="AE2066" i="6"/>
  <c r="AD2067" i="6"/>
  <c r="AF2067" i="6"/>
  <c r="AG2067" i="6"/>
  <c r="AI2067" i="6"/>
  <c r="AJ2067" i="6"/>
  <c r="AK2067" i="6"/>
  <c r="AE2067" i="6"/>
  <c r="AE2068" i="6"/>
  <c r="AD2093" i="6"/>
  <c r="AF2093" i="6"/>
  <c r="AG2093" i="6"/>
  <c r="AI2093" i="6"/>
  <c r="AJ2093" i="6"/>
  <c r="AK2093" i="6"/>
  <c r="AE2093" i="6"/>
  <c r="AD2094" i="6"/>
  <c r="AF2094" i="6"/>
  <c r="AG2094" i="6"/>
  <c r="AI2094" i="6"/>
  <c r="AJ2094" i="6"/>
  <c r="AK2094" i="6"/>
  <c r="AE2094" i="6"/>
  <c r="AD2095" i="6"/>
  <c r="AF2095" i="6"/>
  <c r="AG2095" i="6"/>
  <c r="AI2095" i="6"/>
  <c r="AJ2095" i="6"/>
  <c r="AK2095" i="6"/>
  <c r="AE2095" i="6"/>
  <c r="AD2096" i="6"/>
  <c r="AF2096" i="6"/>
  <c r="AG2096" i="6"/>
  <c r="AI2096" i="6"/>
  <c r="AJ2096" i="6"/>
  <c r="AK2096" i="6"/>
  <c r="AE2096" i="6"/>
  <c r="AD2097" i="6"/>
  <c r="AF2097" i="6"/>
  <c r="AG2097" i="6"/>
  <c r="AI2097" i="6"/>
  <c r="AJ2097" i="6"/>
  <c r="AK2097" i="6"/>
  <c r="AE2097" i="6"/>
  <c r="AD2098" i="6"/>
  <c r="AF2098" i="6"/>
  <c r="AG2098" i="6"/>
  <c r="AI2098" i="6"/>
  <c r="AJ2098" i="6"/>
  <c r="AK2098" i="6"/>
  <c r="AE2098" i="6"/>
  <c r="AD2099" i="6"/>
  <c r="AF2099" i="6"/>
  <c r="AG2099" i="6"/>
  <c r="AI2099" i="6"/>
  <c r="AJ2099" i="6"/>
  <c r="AK2099" i="6"/>
  <c r="AE2099" i="6"/>
  <c r="AE2100" i="6"/>
  <c r="AD2124" i="6"/>
  <c r="AF2124" i="6"/>
  <c r="AG2124" i="6"/>
  <c r="AI2124" i="6"/>
  <c r="AJ2124" i="6"/>
  <c r="AK2124" i="6"/>
  <c r="AE2124" i="6"/>
  <c r="AD2125" i="6"/>
  <c r="AF2125" i="6"/>
  <c r="AG2125" i="6"/>
  <c r="AI2125" i="6"/>
  <c r="AJ2125" i="6"/>
  <c r="AK2125" i="6"/>
  <c r="AE2125" i="6"/>
  <c r="AD2126" i="6"/>
  <c r="AF2126" i="6"/>
  <c r="AG2126" i="6"/>
  <c r="AI2126" i="6"/>
  <c r="AJ2126" i="6"/>
  <c r="AK2126" i="6"/>
  <c r="AE2126" i="6"/>
  <c r="AD2127" i="6"/>
  <c r="AF2127" i="6"/>
  <c r="AG2127" i="6"/>
  <c r="AI2127" i="6"/>
  <c r="AJ2127" i="6"/>
  <c r="AK2127" i="6"/>
  <c r="AE2127" i="6"/>
  <c r="AD2128" i="6"/>
  <c r="AF2128" i="6"/>
  <c r="AG2128" i="6"/>
  <c r="AI2128" i="6"/>
  <c r="AJ2128" i="6"/>
  <c r="AK2128" i="6"/>
  <c r="AE2128" i="6"/>
  <c r="AD2129" i="6"/>
  <c r="AF2129" i="6"/>
  <c r="AG2129" i="6"/>
  <c r="AI2129" i="6"/>
  <c r="AJ2129" i="6"/>
  <c r="AK2129" i="6"/>
  <c r="AE2129" i="6"/>
  <c r="AD2130" i="6"/>
  <c r="AF2130" i="6"/>
  <c r="AG2130" i="6"/>
  <c r="AI2130" i="6"/>
  <c r="AJ2130" i="6"/>
  <c r="AK2130" i="6"/>
  <c r="AE2130" i="6"/>
  <c r="AE2131" i="6"/>
  <c r="AD2157" i="6"/>
  <c r="AF2157" i="6"/>
  <c r="AG2157" i="6"/>
  <c r="AE2157" i="6"/>
  <c r="AD2158" i="6"/>
  <c r="AF2158" i="6"/>
  <c r="AG2158" i="6"/>
  <c r="AE2158" i="6"/>
  <c r="AD2159" i="6"/>
  <c r="AF2159" i="6"/>
  <c r="AG2159" i="6"/>
  <c r="AE2159" i="6"/>
  <c r="AD2160" i="6"/>
  <c r="AF2160" i="6"/>
  <c r="AG2160" i="6"/>
  <c r="AE2160" i="6"/>
  <c r="AD2161" i="6"/>
  <c r="AF2161" i="6"/>
  <c r="AG2161" i="6"/>
  <c r="AE2161" i="6"/>
  <c r="AD2162" i="6"/>
  <c r="AF2162" i="6"/>
  <c r="AG2162" i="6"/>
  <c r="AE2162" i="6"/>
  <c r="AD2163" i="6"/>
  <c r="AF2163" i="6"/>
  <c r="AG2163" i="6"/>
  <c r="AE2163" i="6"/>
  <c r="AE2164" i="6"/>
  <c r="AG2176" i="6"/>
  <c r="AD193" i="6"/>
  <c r="AF193" i="6"/>
  <c r="AG193" i="6"/>
  <c r="AI193" i="6"/>
  <c r="AJ193" i="6"/>
  <c r="AK193" i="6"/>
  <c r="AE193" i="6"/>
  <c r="AD194" i="6"/>
  <c r="AF194" i="6"/>
  <c r="AG194" i="6"/>
  <c r="AI194" i="6"/>
  <c r="AJ194" i="6"/>
  <c r="AK194" i="6"/>
  <c r="AE194" i="6"/>
  <c r="AD195" i="6"/>
  <c r="AF195" i="6"/>
  <c r="AG195" i="6"/>
  <c r="AI195" i="6"/>
  <c r="AJ195" i="6"/>
  <c r="AK195" i="6"/>
  <c r="AE195" i="6"/>
  <c r="AD196" i="6"/>
  <c r="AF196" i="6"/>
  <c r="AG196" i="6"/>
  <c r="AI196" i="6"/>
  <c r="AJ196" i="6"/>
  <c r="AK196" i="6"/>
  <c r="AE196" i="6"/>
  <c r="AD197" i="6"/>
  <c r="AF197" i="6"/>
  <c r="AG197" i="6"/>
  <c r="AI197" i="6"/>
  <c r="AJ197" i="6"/>
  <c r="AK197" i="6"/>
  <c r="AE197" i="6"/>
  <c r="AD198" i="6"/>
  <c r="AF198" i="6"/>
  <c r="AG198" i="6"/>
  <c r="AI198" i="6"/>
  <c r="AJ198" i="6"/>
  <c r="AK198" i="6"/>
  <c r="AE198" i="6"/>
  <c r="AD199" i="6"/>
  <c r="AF199" i="6"/>
  <c r="AG199" i="6"/>
  <c r="AI199" i="6"/>
  <c r="AJ199" i="6"/>
  <c r="AK199" i="6"/>
  <c r="AE199" i="6"/>
  <c r="AD200" i="6"/>
  <c r="AF200" i="6"/>
  <c r="AG200" i="6"/>
  <c r="AI200" i="6"/>
  <c r="AJ200" i="6"/>
  <c r="AK200" i="6"/>
  <c r="AE200" i="6"/>
  <c r="AD201" i="6"/>
  <c r="AF201" i="6"/>
  <c r="AG201" i="6"/>
  <c r="AI201" i="6"/>
  <c r="AJ201" i="6"/>
  <c r="AK201" i="6"/>
  <c r="AE201" i="6"/>
  <c r="AD202" i="6"/>
  <c r="AF202" i="6"/>
  <c r="AG202" i="6"/>
  <c r="AI202" i="6"/>
  <c r="AJ202" i="6"/>
  <c r="AK202" i="6"/>
  <c r="AE202" i="6"/>
  <c r="AD203" i="6"/>
  <c r="AF203" i="6"/>
  <c r="AG203" i="6"/>
  <c r="AI203" i="6"/>
  <c r="AJ203" i="6"/>
  <c r="AK203" i="6"/>
  <c r="AE203" i="6"/>
  <c r="AD204" i="6"/>
  <c r="AF204" i="6"/>
  <c r="AG204" i="6"/>
  <c r="AI204" i="6"/>
  <c r="AJ204" i="6"/>
  <c r="AK204" i="6"/>
  <c r="AE204" i="6"/>
  <c r="AD205" i="6"/>
  <c r="AF205" i="6"/>
  <c r="AG205" i="6"/>
  <c r="AI205" i="6"/>
  <c r="AJ205" i="6"/>
  <c r="AK205" i="6"/>
  <c r="AE205" i="6"/>
  <c r="AD206" i="6"/>
  <c r="AF206" i="6"/>
  <c r="AG206" i="6"/>
  <c r="AI206" i="6"/>
  <c r="AJ206" i="6"/>
  <c r="AK206" i="6"/>
  <c r="AE206" i="6"/>
  <c r="AD207" i="6"/>
  <c r="AF207" i="6"/>
  <c r="AG207" i="6"/>
  <c r="AI207" i="6"/>
  <c r="AJ207" i="6"/>
  <c r="AK207" i="6"/>
  <c r="AE207" i="6"/>
  <c r="AD208" i="6"/>
  <c r="AF208" i="6"/>
  <c r="AG208" i="6"/>
  <c r="AI208" i="6"/>
  <c r="AJ208" i="6"/>
  <c r="AK208" i="6"/>
  <c r="AE208" i="6"/>
  <c r="AD209" i="6"/>
  <c r="AF209" i="6"/>
  <c r="AG209" i="6"/>
  <c r="AI209" i="6"/>
  <c r="AJ209" i="6"/>
  <c r="AK209" i="6"/>
  <c r="AE209" i="6"/>
  <c r="AD210" i="6"/>
  <c r="AF210" i="6"/>
  <c r="AG210" i="6"/>
  <c r="AI210" i="6"/>
  <c r="AJ210" i="6"/>
  <c r="AK210" i="6"/>
  <c r="AE210" i="6"/>
  <c r="AD211" i="6"/>
  <c r="AF211" i="6"/>
  <c r="AG211" i="6"/>
  <c r="AI211" i="6"/>
  <c r="AJ211" i="6"/>
  <c r="AK211" i="6"/>
  <c r="AE211" i="6"/>
  <c r="AD212" i="6"/>
  <c r="AF212" i="6"/>
  <c r="AG212" i="6"/>
  <c r="AI212" i="6"/>
  <c r="AJ212" i="6"/>
  <c r="AK212" i="6"/>
  <c r="AE212" i="6"/>
  <c r="AD213" i="6"/>
  <c r="AF213" i="6"/>
  <c r="AG213" i="6"/>
  <c r="AI213" i="6"/>
  <c r="AJ213" i="6"/>
  <c r="AK213" i="6"/>
  <c r="AE213" i="6"/>
  <c r="AD214" i="6"/>
  <c r="AF214" i="6"/>
  <c r="AG214" i="6"/>
  <c r="AI214" i="6"/>
  <c r="AJ214" i="6"/>
  <c r="AK214" i="6"/>
  <c r="AE214" i="6"/>
  <c r="AE215" i="6"/>
  <c r="AI2176" i="6"/>
  <c r="AD1615" i="6"/>
  <c r="AF1615" i="6"/>
  <c r="AG1615" i="6"/>
  <c r="AI1615" i="6"/>
  <c r="AJ1615" i="6"/>
  <c r="AK1615" i="6"/>
  <c r="AE1615" i="6"/>
  <c r="AD1616" i="6"/>
  <c r="AF1616" i="6"/>
  <c r="AG1616" i="6"/>
  <c r="AI1616" i="6"/>
  <c r="AJ1616" i="6"/>
  <c r="AK1616" i="6"/>
  <c r="AE1616" i="6"/>
  <c r="AD1617" i="6"/>
  <c r="AF1617" i="6"/>
  <c r="AG1617" i="6"/>
  <c r="AI1617" i="6"/>
  <c r="AJ1617" i="6"/>
  <c r="AK1617" i="6"/>
  <c r="AE1617" i="6"/>
  <c r="AD1618" i="6"/>
  <c r="AF1618" i="6"/>
  <c r="AG1618" i="6"/>
  <c r="AI1618" i="6"/>
  <c r="AJ1618" i="6"/>
  <c r="AK1618" i="6"/>
  <c r="AE1618" i="6"/>
  <c r="AD1619" i="6"/>
  <c r="AF1619" i="6"/>
  <c r="AG1619" i="6"/>
  <c r="AI1619" i="6"/>
  <c r="AJ1619" i="6"/>
  <c r="AK1619" i="6"/>
  <c r="AE1619" i="6"/>
  <c r="AD1620" i="6"/>
  <c r="AF1620" i="6"/>
  <c r="AG1620" i="6"/>
  <c r="AI1620" i="6"/>
  <c r="AJ1620" i="6"/>
  <c r="AK1620" i="6"/>
  <c r="AE1620" i="6"/>
  <c r="AD1621" i="6"/>
  <c r="AF1621" i="6"/>
  <c r="AG1621" i="6"/>
  <c r="AI1621" i="6"/>
  <c r="AJ1621" i="6"/>
  <c r="AK1621" i="6"/>
  <c r="AE1621" i="6"/>
  <c r="AE1622" i="6"/>
  <c r="AJ2176" i="6"/>
  <c r="AH2176" i="6"/>
  <c r="AE2176" i="6"/>
  <c r="G11" i="3"/>
  <c r="AD36" i="6"/>
  <c r="AF36" i="6"/>
  <c r="AG36" i="6"/>
  <c r="AI36" i="6"/>
  <c r="AJ36" i="6"/>
  <c r="AK36" i="6"/>
  <c r="AE36" i="6"/>
  <c r="AD37" i="6"/>
  <c r="AF37" i="6"/>
  <c r="AG37" i="6"/>
  <c r="AI37" i="6"/>
  <c r="AJ37" i="6"/>
  <c r="AK37" i="6"/>
  <c r="AE37" i="6"/>
  <c r="AD38" i="6"/>
  <c r="AF38" i="6"/>
  <c r="AG38" i="6"/>
  <c r="AI38" i="6"/>
  <c r="AJ38" i="6"/>
  <c r="AK38" i="6"/>
  <c r="AE38" i="6"/>
  <c r="AD39" i="6"/>
  <c r="AF39" i="6"/>
  <c r="AG39" i="6"/>
  <c r="AI39" i="6"/>
  <c r="AJ39" i="6"/>
  <c r="AK39" i="6"/>
  <c r="AE39" i="6"/>
  <c r="AD40" i="6"/>
  <c r="AF40" i="6"/>
  <c r="AG40" i="6"/>
  <c r="AI40" i="6"/>
  <c r="AJ40" i="6"/>
  <c r="AK40" i="6"/>
  <c r="AE40" i="6"/>
  <c r="AE41" i="6"/>
  <c r="AD67" i="6"/>
  <c r="AF67" i="6"/>
  <c r="AG67" i="6"/>
  <c r="AI67" i="6"/>
  <c r="AJ67" i="6"/>
  <c r="AK67" i="6"/>
  <c r="AE67" i="6"/>
  <c r="AD68" i="6"/>
  <c r="AF68" i="6"/>
  <c r="AG68" i="6"/>
  <c r="AI68" i="6"/>
  <c r="AJ68" i="6"/>
  <c r="AK68" i="6"/>
  <c r="AE68" i="6"/>
  <c r="AD69" i="6"/>
  <c r="AF69" i="6"/>
  <c r="AG69" i="6"/>
  <c r="AI69" i="6"/>
  <c r="AJ69" i="6"/>
  <c r="AK69" i="6"/>
  <c r="AE69" i="6"/>
  <c r="AD70" i="6"/>
  <c r="AF70" i="6"/>
  <c r="AG70" i="6"/>
  <c r="AI70" i="6"/>
  <c r="AJ70" i="6"/>
  <c r="AK70" i="6"/>
  <c r="AE70" i="6"/>
  <c r="AD71" i="6"/>
  <c r="AF71" i="6"/>
  <c r="AG71" i="6"/>
  <c r="AI71" i="6"/>
  <c r="AJ71" i="6"/>
  <c r="AK71" i="6"/>
  <c r="AE71" i="6"/>
  <c r="AE72" i="6"/>
  <c r="AD90" i="6"/>
  <c r="AF90" i="6"/>
  <c r="AG90" i="6"/>
  <c r="AI90" i="6"/>
  <c r="AJ90" i="6"/>
  <c r="AK90" i="6"/>
  <c r="AE90" i="6"/>
  <c r="AD91" i="6"/>
  <c r="AF91" i="6"/>
  <c r="AG91" i="6"/>
  <c r="AI91" i="6"/>
  <c r="AJ91" i="6"/>
  <c r="AK91" i="6"/>
  <c r="AE91" i="6"/>
  <c r="AD92" i="6"/>
  <c r="AF92" i="6"/>
  <c r="AG92" i="6"/>
  <c r="AI92" i="6"/>
  <c r="AJ92" i="6"/>
  <c r="AK92" i="6"/>
  <c r="AE92" i="6"/>
  <c r="AD93" i="6"/>
  <c r="AF93" i="6"/>
  <c r="AG93" i="6"/>
  <c r="AI93" i="6"/>
  <c r="AJ93" i="6"/>
  <c r="AK93" i="6"/>
  <c r="AE93" i="6"/>
  <c r="AD94" i="6"/>
  <c r="AF94" i="6"/>
  <c r="AG94" i="6"/>
  <c r="AI94" i="6"/>
  <c r="AJ94" i="6"/>
  <c r="AK94" i="6"/>
  <c r="AE94" i="6"/>
  <c r="AE95" i="6"/>
  <c r="AD115" i="6"/>
  <c r="AF115" i="6"/>
  <c r="AG115" i="6"/>
  <c r="AI115" i="6"/>
  <c r="AJ115" i="6"/>
  <c r="AK115" i="6"/>
  <c r="AE115" i="6"/>
  <c r="AD116" i="6"/>
  <c r="AF116" i="6"/>
  <c r="AG116" i="6"/>
  <c r="AI116" i="6"/>
  <c r="AJ116" i="6"/>
  <c r="AK116" i="6"/>
  <c r="AE116" i="6"/>
  <c r="AD117" i="6"/>
  <c r="AF117" i="6"/>
  <c r="AG117" i="6"/>
  <c r="AI117" i="6"/>
  <c r="AJ117" i="6"/>
  <c r="AK117" i="6"/>
  <c r="AE117" i="6"/>
  <c r="AD118" i="6"/>
  <c r="AF118" i="6"/>
  <c r="AG118" i="6"/>
  <c r="AI118" i="6"/>
  <c r="AJ118" i="6"/>
  <c r="AK118" i="6"/>
  <c r="AE118" i="6"/>
  <c r="AD119" i="6"/>
  <c r="AF119" i="6"/>
  <c r="AG119" i="6"/>
  <c r="AI119" i="6"/>
  <c r="AJ119" i="6"/>
  <c r="AK119" i="6"/>
  <c r="AE119" i="6"/>
  <c r="AE120" i="6"/>
  <c r="AD147" i="6"/>
  <c r="AF147" i="6"/>
  <c r="AG147" i="6"/>
  <c r="AI147" i="6"/>
  <c r="AJ147" i="6"/>
  <c r="AK147" i="6"/>
  <c r="AE147" i="6"/>
  <c r="AD148" i="6"/>
  <c r="AF148" i="6"/>
  <c r="AG148" i="6"/>
  <c r="AI148" i="6"/>
  <c r="AJ148" i="6"/>
  <c r="AK148" i="6"/>
  <c r="AE148" i="6"/>
  <c r="AD149" i="6"/>
  <c r="AF149" i="6"/>
  <c r="AG149" i="6"/>
  <c r="AI149" i="6"/>
  <c r="AJ149" i="6"/>
  <c r="AK149" i="6"/>
  <c r="AE149" i="6"/>
  <c r="AD150" i="6"/>
  <c r="AF150" i="6"/>
  <c r="AG150" i="6"/>
  <c r="AI150" i="6"/>
  <c r="AJ150" i="6"/>
  <c r="AK150" i="6"/>
  <c r="AE150" i="6"/>
  <c r="AD151" i="6"/>
  <c r="AF151" i="6"/>
  <c r="AG151" i="6"/>
  <c r="AI151" i="6"/>
  <c r="AJ151" i="6"/>
  <c r="AK151" i="6"/>
  <c r="AE151" i="6"/>
  <c r="AE152" i="6"/>
  <c r="AD180" i="6"/>
  <c r="AF180" i="6"/>
  <c r="AG180" i="6"/>
  <c r="AI180" i="6"/>
  <c r="AJ180" i="6"/>
  <c r="AK180" i="6"/>
  <c r="AE180" i="6"/>
  <c r="AD181" i="6"/>
  <c r="AF181" i="6"/>
  <c r="AG181" i="6"/>
  <c r="AI181" i="6"/>
  <c r="AJ181" i="6"/>
  <c r="AK181" i="6"/>
  <c r="AE181" i="6"/>
  <c r="AD182" i="6"/>
  <c r="AF182" i="6"/>
  <c r="AG182" i="6"/>
  <c r="AI182" i="6"/>
  <c r="AJ182" i="6"/>
  <c r="AK182" i="6"/>
  <c r="AE182" i="6"/>
  <c r="AD183" i="6"/>
  <c r="AF183" i="6"/>
  <c r="AG183" i="6"/>
  <c r="AI183" i="6"/>
  <c r="AJ183" i="6"/>
  <c r="AK183" i="6"/>
  <c r="AE183" i="6"/>
  <c r="AD184" i="6"/>
  <c r="AF184" i="6"/>
  <c r="AG184" i="6"/>
  <c r="AI184" i="6"/>
  <c r="AJ184" i="6"/>
  <c r="AK184" i="6"/>
  <c r="AE184" i="6"/>
  <c r="AE185" i="6"/>
  <c r="AD247" i="6"/>
  <c r="AF247" i="6"/>
  <c r="AG247" i="6"/>
  <c r="AI247" i="6"/>
  <c r="AJ247" i="6"/>
  <c r="AK247" i="6"/>
  <c r="AE247" i="6"/>
  <c r="AD248" i="6"/>
  <c r="AF248" i="6"/>
  <c r="AG248" i="6"/>
  <c r="AI248" i="6"/>
  <c r="AJ248" i="6"/>
  <c r="AK248" i="6"/>
  <c r="AE248" i="6"/>
  <c r="AD249" i="6"/>
  <c r="AF249" i="6"/>
  <c r="AG249" i="6"/>
  <c r="AI249" i="6"/>
  <c r="AJ249" i="6"/>
  <c r="AK249" i="6"/>
  <c r="AE249" i="6"/>
  <c r="AD250" i="6"/>
  <c r="AF250" i="6"/>
  <c r="AG250" i="6"/>
  <c r="AI250" i="6"/>
  <c r="AJ250" i="6"/>
  <c r="AK250" i="6"/>
  <c r="AE250" i="6"/>
  <c r="AD251" i="6"/>
  <c r="AF251" i="6"/>
  <c r="AG251" i="6"/>
  <c r="AI251" i="6"/>
  <c r="AJ251" i="6"/>
  <c r="AK251" i="6"/>
  <c r="AE251" i="6"/>
  <c r="AE252" i="6"/>
  <c r="AD336" i="6"/>
  <c r="AF336" i="6"/>
  <c r="AG336" i="6"/>
  <c r="AI336" i="6"/>
  <c r="AJ336" i="6"/>
  <c r="AK336" i="6"/>
  <c r="AE336" i="6"/>
  <c r="AD337" i="6"/>
  <c r="AF337" i="6"/>
  <c r="AG337" i="6"/>
  <c r="AI337" i="6"/>
  <c r="AJ337" i="6"/>
  <c r="AK337" i="6"/>
  <c r="AE337" i="6"/>
  <c r="AD338" i="6"/>
  <c r="AF338" i="6"/>
  <c r="AG338" i="6"/>
  <c r="AI338" i="6"/>
  <c r="AJ338" i="6"/>
  <c r="AK338" i="6"/>
  <c r="AE338" i="6"/>
  <c r="AD339" i="6"/>
  <c r="AF339" i="6"/>
  <c r="AG339" i="6"/>
  <c r="AI339" i="6"/>
  <c r="AJ339" i="6"/>
  <c r="AK339" i="6"/>
  <c r="AE339" i="6"/>
  <c r="AD340" i="6"/>
  <c r="AF340" i="6"/>
  <c r="AG340" i="6"/>
  <c r="AI340" i="6"/>
  <c r="AJ340" i="6"/>
  <c r="AK340" i="6"/>
  <c r="AE340" i="6"/>
  <c r="AE341" i="6"/>
  <c r="AD380" i="6"/>
  <c r="AF380" i="6"/>
  <c r="AG380" i="6"/>
  <c r="AI380" i="6"/>
  <c r="AJ380" i="6"/>
  <c r="AK380" i="6"/>
  <c r="AE380" i="6"/>
  <c r="AD381" i="6"/>
  <c r="AF381" i="6"/>
  <c r="AG381" i="6"/>
  <c r="AI381" i="6"/>
  <c r="AJ381" i="6"/>
  <c r="AK381" i="6"/>
  <c r="AE381" i="6"/>
  <c r="AD382" i="6"/>
  <c r="AF382" i="6"/>
  <c r="AG382" i="6"/>
  <c r="AI382" i="6"/>
  <c r="AJ382" i="6"/>
  <c r="AK382" i="6"/>
  <c r="AE382" i="6"/>
  <c r="AD383" i="6"/>
  <c r="AF383" i="6"/>
  <c r="AG383" i="6"/>
  <c r="AI383" i="6"/>
  <c r="AJ383" i="6"/>
  <c r="AK383" i="6"/>
  <c r="AE383" i="6"/>
  <c r="AD384" i="6"/>
  <c r="AF384" i="6"/>
  <c r="AG384" i="6"/>
  <c r="AI384" i="6"/>
  <c r="AJ384" i="6"/>
  <c r="AK384" i="6"/>
  <c r="AE384" i="6"/>
  <c r="AE385" i="6"/>
  <c r="AD414" i="6"/>
  <c r="AF414" i="6"/>
  <c r="AG414" i="6"/>
  <c r="AI414" i="6"/>
  <c r="AJ414" i="6"/>
  <c r="AK414" i="6"/>
  <c r="AE414" i="6"/>
  <c r="AD415" i="6"/>
  <c r="AF415" i="6"/>
  <c r="AG415" i="6"/>
  <c r="AI415" i="6"/>
  <c r="AJ415" i="6"/>
  <c r="AK415" i="6"/>
  <c r="AE415" i="6"/>
  <c r="AD416" i="6"/>
  <c r="AF416" i="6"/>
  <c r="AG416" i="6"/>
  <c r="AI416" i="6"/>
  <c r="AJ416" i="6"/>
  <c r="AK416" i="6"/>
  <c r="AE416" i="6"/>
  <c r="AD417" i="6"/>
  <c r="AF417" i="6"/>
  <c r="AG417" i="6"/>
  <c r="AI417" i="6"/>
  <c r="AJ417" i="6"/>
  <c r="AK417" i="6"/>
  <c r="AE417" i="6"/>
  <c r="AD418" i="6"/>
  <c r="AF418" i="6"/>
  <c r="AG418" i="6"/>
  <c r="AI418" i="6"/>
  <c r="AJ418" i="6"/>
  <c r="AK418" i="6"/>
  <c r="AE418" i="6"/>
  <c r="AE419" i="6"/>
  <c r="AD445" i="6"/>
  <c r="AF445" i="6"/>
  <c r="AG445" i="6"/>
  <c r="AI445" i="6"/>
  <c r="AJ445" i="6"/>
  <c r="AK445" i="6"/>
  <c r="AE445" i="6"/>
  <c r="AD446" i="6"/>
  <c r="AF446" i="6"/>
  <c r="AG446" i="6"/>
  <c r="AI446" i="6"/>
  <c r="AJ446" i="6"/>
  <c r="AK446" i="6"/>
  <c r="AE446" i="6"/>
  <c r="AD447" i="6"/>
  <c r="AF447" i="6"/>
  <c r="AG447" i="6"/>
  <c r="AI447" i="6"/>
  <c r="AJ447" i="6"/>
  <c r="AK447" i="6"/>
  <c r="AE447" i="6"/>
  <c r="AD448" i="6"/>
  <c r="AF448" i="6"/>
  <c r="AG448" i="6"/>
  <c r="AI448" i="6"/>
  <c r="AJ448" i="6"/>
  <c r="AK448" i="6"/>
  <c r="AE448" i="6"/>
  <c r="AD449" i="6"/>
  <c r="AF449" i="6"/>
  <c r="AG449" i="6"/>
  <c r="AI449" i="6"/>
  <c r="AJ449" i="6"/>
  <c r="AK449" i="6"/>
  <c r="AE449" i="6"/>
  <c r="AE450" i="6"/>
  <c r="AD474" i="6"/>
  <c r="AF474" i="6"/>
  <c r="AG474" i="6"/>
  <c r="AI474" i="6"/>
  <c r="AJ474" i="6"/>
  <c r="AK474" i="6"/>
  <c r="AE474" i="6"/>
  <c r="AD475" i="6"/>
  <c r="AF475" i="6"/>
  <c r="AG475" i="6"/>
  <c r="AI475" i="6"/>
  <c r="AJ475" i="6"/>
  <c r="AK475" i="6"/>
  <c r="AE475" i="6"/>
  <c r="AD476" i="6"/>
  <c r="AF476" i="6"/>
  <c r="AG476" i="6"/>
  <c r="AI476" i="6"/>
  <c r="AJ476" i="6"/>
  <c r="AK476" i="6"/>
  <c r="AE476" i="6"/>
  <c r="AD477" i="6"/>
  <c r="AF477" i="6"/>
  <c r="AG477" i="6"/>
  <c r="AI477" i="6"/>
  <c r="AJ477" i="6"/>
  <c r="AK477" i="6"/>
  <c r="AE477" i="6"/>
  <c r="AD478" i="6"/>
  <c r="AF478" i="6"/>
  <c r="AG478" i="6"/>
  <c r="AI478" i="6"/>
  <c r="AJ478" i="6"/>
  <c r="AK478" i="6"/>
  <c r="AE478" i="6"/>
  <c r="AE479" i="6"/>
  <c r="AD502" i="6"/>
  <c r="AF502" i="6"/>
  <c r="AG502" i="6"/>
  <c r="AI502" i="6"/>
  <c r="AJ502" i="6"/>
  <c r="AK502" i="6"/>
  <c r="AE502" i="6"/>
  <c r="AD503" i="6"/>
  <c r="AF503" i="6"/>
  <c r="AG503" i="6"/>
  <c r="AI503" i="6"/>
  <c r="AJ503" i="6"/>
  <c r="AK503" i="6"/>
  <c r="AE503" i="6"/>
  <c r="AD504" i="6"/>
  <c r="AF504" i="6"/>
  <c r="AG504" i="6"/>
  <c r="AI504" i="6"/>
  <c r="AJ504" i="6"/>
  <c r="AK504" i="6"/>
  <c r="AE504" i="6"/>
  <c r="AD505" i="6"/>
  <c r="AF505" i="6"/>
  <c r="AG505" i="6"/>
  <c r="AI505" i="6"/>
  <c r="AJ505" i="6"/>
  <c r="AK505" i="6"/>
  <c r="AE505" i="6"/>
  <c r="AD506" i="6"/>
  <c r="AF506" i="6"/>
  <c r="AG506" i="6"/>
  <c r="AI506" i="6"/>
  <c r="AJ506" i="6"/>
  <c r="AK506" i="6"/>
  <c r="AE506" i="6"/>
  <c r="AE507" i="6"/>
  <c r="AD538" i="6"/>
  <c r="AF538" i="6"/>
  <c r="AG538" i="6"/>
  <c r="AI538" i="6"/>
  <c r="AJ538" i="6"/>
  <c r="AK538" i="6"/>
  <c r="AE538" i="6"/>
  <c r="AD539" i="6"/>
  <c r="AF539" i="6"/>
  <c r="AG539" i="6"/>
  <c r="AI539" i="6"/>
  <c r="AJ539" i="6"/>
  <c r="AK539" i="6"/>
  <c r="AE539" i="6"/>
  <c r="AD540" i="6"/>
  <c r="AF540" i="6"/>
  <c r="AG540" i="6"/>
  <c r="AI540" i="6"/>
  <c r="AJ540" i="6"/>
  <c r="AK540" i="6"/>
  <c r="AE540" i="6"/>
  <c r="AD541" i="6"/>
  <c r="AF541" i="6"/>
  <c r="AG541" i="6"/>
  <c r="AI541" i="6"/>
  <c r="AJ541" i="6"/>
  <c r="AK541" i="6"/>
  <c r="AE541" i="6"/>
  <c r="AD542" i="6"/>
  <c r="AF542" i="6"/>
  <c r="AG542" i="6"/>
  <c r="AI542" i="6"/>
  <c r="AJ542" i="6"/>
  <c r="AK542" i="6"/>
  <c r="AE542" i="6"/>
  <c r="AE543" i="6"/>
  <c r="AD574" i="6"/>
  <c r="AF574" i="6"/>
  <c r="AG574" i="6"/>
  <c r="AI574" i="6"/>
  <c r="AJ574" i="6"/>
  <c r="AK574" i="6"/>
  <c r="AE574" i="6"/>
  <c r="AD575" i="6"/>
  <c r="AF575" i="6"/>
  <c r="AG575" i="6"/>
  <c r="AI575" i="6"/>
  <c r="AJ575" i="6"/>
  <c r="AK575" i="6"/>
  <c r="AE575" i="6"/>
  <c r="AD576" i="6"/>
  <c r="AF576" i="6"/>
  <c r="AG576" i="6"/>
  <c r="AI576" i="6"/>
  <c r="AJ576" i="6"/>
  <c r="AK576" i="6"/>
  <c r="AE576" i="6"/>
  <c r="AD577" i="6"/>
  <c r="AF577" i="6"/>
  <c r="AG577" i="6"/>
  <c r="AI577" i="6"/>
  <c r="AJ577" i="6"/>
  <c r="AK577" i="6"/>
  <c r="AE577" i="6"/>
  <c r="AD578" i="6"/>
  <c r="AF578" i="6"/>
  <c r="AG578" i="6"/>
  <c r="AI578" i="6"/>
  <c r="AJ578" i="6"/>
  <c r="AK578" i="6"/>
  <c r="AE578" i="6"/>
  <c r="AE579" i="6"/>
  <c r="AD616" i="6"/>
  <c r="AF616" i="6"/>
  <c r="AG616" i="6"/>
  <c r="AI616" i="6"/>
  <c r="AJ616" i="6"/>
  <c r="AK616" i="6"/>
  <c r="AE616" i="6"/>
  <c r="AD617" i="6"/>
  <c r="AF617" i="6"/>
  <c r="AG617" i="6"/>
  <c r="AI617" i="6"/>
  <c r="AJ617" i="6"/>
  <c r="AK617" i="6"/>
  <c r="AE617" i="6"/>
  <c r="AD618" i="6"/>
  <c r="AF618" i="6"/>
  <c r="AG618" i="6"/>
  <c r="AI618" i="6"/>
  <c r="AJ618" i="6"/>
  <c r="AK618" i="6"/>
  <c r="AE618" i="6"/>
  <c r="AD619" i="6"/>
  <c r="AF619" i="6"/>
  <c r="AG619" i="6"/>
  <c r="AI619" i="6"/>
  <c r="AJ619" i="6"/>
  <c r="AK619" i="6"/>
  <c r="AE619" i="6"/>
  <c r="AD620" i="6"/>
  <c r="AF620" i="6"/>
  <c r="AG620" i="6"/>
  <c r="AI620" i="6"/>
  <c r="AJ620" i="6"/>
  <c r="AK620" i="6"/>
  <c r="AE620" i="6"/>
  <c r="AE621" i="6"/>
  <c r="AD649" i="6"/>
  <c r="AF649" i="6"/>
  <c r="AG649" i="6"/>
  <c r="AI649" i="6"/>
  <c r="AJ649" i="6"/>
  <c r="AK649" i="6"/>
  <c r="AE649" i="6"/>
  <c r="AD650" i="6"/>
  <c r="AF650" i="6"/>
  <c r="AG650" i="6"/>
  <c r="AI650" i="6"/>
  <c r="AJ650" i="6"/>
  <c r="AK650" i="6"/>
  <c r="AE650" i="6"/>
  <c r="AD651" i="6"/>
  <c r="AF651" i="6"/>
  <c r="AG651" i="6"/>
  <c r="AI651" i="6"/>
  <c r="AJ651" i="6"/>
  <c r="AK651" i="6"/>
  <c r="AE651" i="6"/>
  <c r="AD652" i="6"/>
  <c r="AF652" i="6"/>
  <c r="AG652" i="6"/>
  <c r="AI652" i="6"/>
  <c r="AJ652" i="6"/>
  <c r="AK652" i="6"/>
  <c r="AE652" i="6"/>
  <c r="AD653" i="6"/>
  <c r="AF653" i="6"/>
  <c r="AG653" i="6"/>
  <c r="AI653" i="6"/>
  <c r="AJ653" i="6"/>
  <c r="AK653" i="6"/>
  <c r="AE653" i="6"/>
  <c r="AE654" i="6"/>
  <c r="AD694" i="6"/>
  <c r="AF694" i="6"/>
  <c r="AG694" i="6"/>
  <c r="AI694" i="6"/>
  <c r="AJ694" i="6"/>
  <c r="AK694" i="6"/>
  <c r="AE694" i="6"/>
  <c r="AD695" i="6"/>
  <c r="AF695" i="6"/>
  <c r="AG695" i="6"/>
  <c r="AI695" i="6"/>
  <c r="AJ695" i="6"/>
  <c r="AK695" i="6"/>
  <c r="AE695" i="6"/>
  <c r="AD696" i="6"/>
  <c r="AF696" i="6"/>
  <c r="AG696" i="6"/>
  <c r="AI696" i="6"/>
  <c r="AJ696" i="6"/>
  <c r="AK696" i="6"/>
  <c r="AE696" i="6"/>
  <c r="AD697" i="6"/>
  <c r="AF697" i="6"/>
  <c r="AG697" i="6"/>
  <c r="AI697" i="6"/>
  <c r="AJ697" i="6"/>
  <c r="AK697" i="6"/>
  <c r="AE697" i="6"/>
  <c r="AD698" i="6"/>
  <c r="AF698" i="6"/>
  <c r="AG698" i="6"/>
  <c r="AI698" i="6"/>
  <c r="AJ698" i="6"/>
  <c r="AK698" i="6"/>
  <c r="AE698" i="6"/>
  <c r="AE699" i="6"/>
  <c r="AD740" i="6"/>
  <c r="AF740" i="6"/>
  <c r="AG740" i="6"/>
  <c r="AI740" i="6"/>
  <c r="AJ740" i="6"/>
  <c r="AK740" i="6"/>
  <c r="AE740" i="6"/>
  <c r="AD741" i="6"/>
  <c r="AF741" i="6"/>
  <c r="AG741" i="6"/>
  <c r="AI741" i="6"/>
  <c r="AJ741" i="6"/>
  <c r="AK741" i="6"/>
  <c r="AE741" i="6"/>
  <c r="AD742" i="6"/>
  <c r="AF742" i="6"/>
  <c r="AG742" i="6"/>
  <c r="AI742" i="6"/>
  <c r="AJ742" i="6"/>
  <c r="AK742" i="6"/>
  <c r="AE742" i="6"/>
  <c r="AD743" i="6"/>
  <c r="AF743" i="6"/>
  <c r="AG743" i="6"/>
  <c r="AI743" i="6"/>
  <c r="AJ743" i="6"/>
  <c r="AK743" i="6"/>
  <c r="AE743" i="6"/>
  <c r="AD744" i="6"/>
  <c r="AF744" i="6"/>
  <c r="AG744" i="6"/>
  <c r="AI744" i="6"/>
  <c r="AJ744" i="6"/>
  <c r="AK744" i="6"/>
  <c r="AE744" i="6"/>
  <c r="AE745" i="6"/>
  <c r="AD813" i="6"/>
  <c r="AF813" i="6"/>
  <c r="AG813" i="6"/>
  <c r="AI813" i="6"/>
  <c r="AJ813" i="6"/>
  <c r="AK813" i="6"/>
  <c r="AE813" i="6"/>
  <c r="AD814" i="6"/>
  <c r="AF814" i="6"/>
  <c r="AG814" i="6"/>
  <c r="AI814" i="6"/>
  <c r="AJ814" i="6"/>
  <c r="AK814" i="6"/>
  <c r="AE814" i="6"/>
  <c r="AD815" i="6"/>
  <c r="AF815" i="6"/>
  <c r="AG815" i="6"/>
  <c r="AI815" i="6"/>
  <c r="AJ815" i="6"/>
  <c r="AK815" i="6"/>
  <c r="AE815" i="6"/>
  <c r="AD816" i="6"/>
  <c r="AF816" i="6"/>
  <c r="AG816" i="6"/>
  <c r="AI816" i="6"/>
  <c r="AJ816" i="6"/>
  <c r="AK816" i="6"/>
  <c r="AE816" i="6"/>
  <c r="AD817" i="6"/>
  <c r="AF817" i="6"/>
  <c r="AG817" i="6"/>
  <c r="AI817" i="6"/>
  <c r="AJ817" i="6"/>
  <c r="AK817" i="6"/>
  <c r="AE817" i="6"/>
  <c r="AE818" i="6"/>
  <c r="AD840" i="6"/>
  <c r="AF840" i="6"/>
  <c r="AG840" i="6"/>
  <c r="AI840" i="6"/>
  <c r="AJ840" i="6"/>
  <c r="AK840" i="6"/>
  <c r="AE840" i="6"/>
  <c r="AD841" i="6"/>
  <c r="AF841" i="6"/>
  <c r="AG841" i="6"/>
  <c r="AI841" i="6"/>
  <c r="AJ841" i="6"/>
  <c r="AK841" i="6"/>
  <c r="AE841" i="6"/>
  <c r="AD842" i="6"/>
  <c r="AF842" i="6"/>
  <c r="AG842" i="6"/>
  <c r="AI842" i="6"/>
  <c r="AJ842" i="6"/>
  <c r="AK842" i="6"/>
  <c r="AE842" i="6"/>
  <c r="AD843" i="6"/>
  <c r="AF843" i="6"/>
  <c r="AG843" i="6"/>
  <c r="AI843" i="6"/>
  <c r="AJ843" i="6"/>
  <c r="AK843" i="6"/>
  <c r="AE843" i="6"/>
  <c r="AD844" i="6"/>
  <c r="AF844" i="6"/>
  <c r="AG844" i="6"/>
  <c r="AI844" i="6"/>
  <c r="AJ844" i="6"/>
  <c r="AK844" i="6"/>
  <c r="AE844" i="6"/>
  <c r="AE845" i="6"/>
  <c r="AD858" i="6"/>
  <c r="AF858" i="6"/>
  <c r="AG858" i="6"/>
  <c r="AI858" i="6"/>
  <c r="AJ858" i="6"/>
  <c r="AK858" i="6"/>
  <c r="AE858" i="6"/>
  <c r="AD859" i="6"/>
  <c r="AF859" i="6"/>
  <c r="AG859" i="6"/>
  <c r="AI859" i="6"/>
  <c r="AJ859" i="6"/>
  <c r="AK859" i="6"/>
  <c r="AE859" i="6"/>
  <c r="AD860" i="6"/>
  <c r="AF860" i="6"/>
  <c r="AG860" i="6"/>
  <c r="AI860" i="6"/>
  <c r="AJ860" i="6"/>
  <c r="AK860" i="6"/>
  <c r="AE860" i="6"/>
  <c r="AD861" i="6"/>
  <c r="AF861" i="6"/>
  <c r="AG861" i="6"/>
  <c r="AI861" i="6"/>
  <c r="AJ861" i="6"/>
  <c r="AK861" i="6"/>
  <c r="AE861" i="6"/>
  <c r="AD862" i="6"/>
  <c r="AF862" i="6"/>
  <c r="AG862" i="6"/>
  <c r="AI862" i="6"/>
  <c r="AJ862" i="6"/>
  <c r="AK862" i="6"/>
  <c r="AE862" i="6"/>
  <c r="AD863" i="6"/>
  <c r="AF863" i="6"/>
  <c r="AG863" i="6"/>
  <c r="AI863" i="6"/>
  <c r="AJ863" i="6"/>
  <c r="AK863" i="6"/>
  <c r="AE863" i="6"/>
  <c r="AD864" i="6"/>
  <c r="AF864" i="6"/>
  <c r="AG864" i="6"/>
  <c r="AI864" i="6"/>
  <c r="AJ864" i="6"/>
  <c r="AK864" i="6"/>
  <c r="AE864" i="6"/>
  <c r="AE865" i="6"/>
  <c r="AD903" i="6"/>
  <c r="AF903" i="6"/>
  <c r="AG903" i="6"/>
  <c r="AI903" i="6"/>
  <c r="AJ903" i="6"/>
  <c r="AK903" i="6"/>
  <c r="AE903" i="6"/>
  <c r="AD904" i="6"/>
  <c r="AF904" i="6"/>
  <c r="AG904" i="6"/>
  <c r="AI904" i="6"/>
  <c r="AJ904" i="6"/>
  <c r="AK904" i="6"/>
  <c r="AE904" i="6"/>
  <c r="AD905" i="6"/>
  <c r="AF905" i="6"/>
  <c r="AG905" i="6"/>
  <c r="AI905" i="6"/>
  <c r="AJ905" i="6"/>
  <c r="AK905" i="6"/>
  <c r="AE905" i="6"/>
  <c r="AD906" i="6"/>
  <c r="AF906" i="6"/>
  <c r="AG906" i="6"/>
  <c r="AI906" i="6"/>
  <c r="AJ906" i="6"/>
  <c r="AK906" i="6"/>
  <c r="AE906" i="6"/>
  <c r="AD907" i="6"/>
  <c r="AF907" i="6"/>
  <c r="AG907" i="6"/>
  <c r="AI907" i="6"/>
  <c r="AJ907" i="6"/>
  <c r="AK907" i="6"/>
  <c r="AE907" i="6"/>
  <c r="AE908" i="6"/>
  <c r="AD981" i="6"/>
  <c r="AF981" i="6"/>
  <c r="AG981" i="6"/>
  <c r="AI981" i="6"/>
  <c r="AJ981" i="6"/>
  <c r="AK981" i="6"/>
  <c r="AE981" i="6"/>
  <c r="AD982" i="6"/>
  <c r="AF982" i="6"/>
  <c r="AG982" i="6"/>
  <c r="AI982" i="6"/>
  <c r="AJ982" i="6"/>
  <c r="AK982" i="6"/>
  <c r="AE982" i="6"/>
  <c r="AD983" i="6"/>
  <c r="AF983" i="6"/>
  <c r="AG983" i="6"/>
  <c r="AI983" i="6"/>
  <c r="AJ983" i="6"/>
  <c r="AK983" i="6"/>
  <c r="AE983" i="6"/>
  <c r="AD984" i="6"/>
  <c r="AF984" i="6"/>
  <c r="AG984" i="6"/>
  <c r="AI984" i="6"/>
  <c r="AJ984" i="6"/>
  <c r="AK984" i="6"/>
  <c r="AE984" i="6"/>
  <c r="AD985" i="6"/>
  <c r="AF985" i="6"/>
  <c r="AG985" i="6"/>
  <c r="AI985" i="6"/>
  <c r="AJ985" i="6"/>
  <c r="AK985" i="6"/>
  <c r="AE985" i="6"/>
  <c r="AE986" i="6"/>
  <c r="AD1022" i="6"/>
  <c r="AF1022" i="6"/>
  <c r="AG1022" i="6"/>
  <c r="AI1022" i="6"/>
  <c r="AJ1022" i="6"/>
  <c r="AK1022" i="6"/>
  <c r="AE1022" i="6"/>
  <c r="AD1023" i="6"/>
  <c r="AF1023" i="6"/>
  <c r="AG1023" i="6"/>
  <c r="AI1023" i="6"/>
  <c r="AJ1023" i="6"/>
  <c r="AK1023" i="6"/>
  <c r="AE1023" i="6"/>
  <c r="AD1024" i="6"/>
  <c r="AF1024" i="6"/>
  <c r="AG1024" i="6"/>
  <c r="AI1024" i="6"/>
  <c r="AJ1024" i="6"/>
  <c r="AK1024" i="6"/>
  <c r="AE1024" i="6"/>
  <c r="AD1025" i="6"/>
  <c r="AF1025" i="6"/>
  <c r="AG1025" i="6"/>
  <c r="AI1025" i="6"/>
  <c r="AJ1025" i="6"/>
  <c r="AK1025" i="6"/>
  <c r="AE1025" i="6"/>
  <c r="AD1026" i="6"/>
  <c r="AF1026" i="6"/>
  <c r="AG1026" i="6"/>
  <c r="AI1026" i="6"/>
  <c r="AJ1026" i="6"/>
  <c r="AK1026" i="6"/>
  <c r="AE1026" i="6"/>
  <c r="AE1027" i="6"/>
  <c r="AD1055" i="6"/>
  <c r="AF1055" i="6"/>
  <c r="AG1055" i="6"/>
  <c r="AI1055" i="6"/>
  <c r="AJ1055" i="6"/>
  <c r="AK1055" i="6"/>
  <c r="AE1055" i="6"/>
  <c r="AD1056" i="6"/>
  <c r="AF1056" i="6"/>
  <c r="AG1056" i="6"/>
  <c r="AI1056" i="6"/>
  <c r="AJ1056" i="6"/>
  <c r="AK1056" i="6"/>
  <c r="AE1056" i="6"/>
  <c r="AD1057" i="6"/>
  <c r="AF1057" i="6"/>
  <c r="AG1057" i="6"/>
  <c r="AI1057" i="6"/>
  <c r="AJ1057" i="6"/>
  <c r="AK1057" i="6"/>
  <c r="AE1057" i="6"/>
  <c r="AD1058" i="6"/>
  <c r="AF1058" i="6"/>
  <c r="AG1058" i="6"/>
  <c r="AI1058" i="6"/>
  <c r="AJ1058" i="6"/>
  <c r="AK1058" i="6"/>
  <c r="AE1058" i="6"/>
  <c r="AD1059" i="6"/>
  <c r="AF1059" i="6"/>
  <c r="AG1059" i="6"/>
  <c r="AI1059" i="6"/>
  <c r="AJ1059" i="6"/>
  <c r="AK1059" i="6"/>
  <c r="AE1059" i="6"/>
  <c r="AE1060" i="6"/>
  <c r="AD1093" i="6"/>
  <c r="AF1093" i="6"/>
  <c r="AG1093" i="6"/>
  <c r="AE1093" i="6"/>
  <c r="AD1094" i="6"/>
  <c r="AF1094" i="6"/>
  <c r="AG1094" i="6"/>
  <c r="AE1094" i="6"/>
  <c r="AD1095" i="6"/>
  <c r="AF1095" i="6"/>
  <c r="AG1095" i="6"/>
  <c r="AE1095" i="6"/>
  <c r="AD1096" i="6"/>
  <c r="AF1096" i="6"/>
  <c r="AG1096" i="6"/>
  <c r="AE1096" i="6"/>
  <c r="AD1097" i="6"/>
  <c r="AF1097" i="6"/>
  <c r="AG1097" i="6"/>
  <c r="AE1097" i="6"/>
  <c r="AE1098" i="6"/>
  <c r="AD1130" i="6"/>
  <c r="AF1130" i="6"/>
  <c r="AG1130" i="6"/>
  <c r="AI1130" i="6"/>
  <c r="AJ1130" i="6"/>
  <c r="AK1130" i="6"/>
  <c r="AE1130" i="6"/>
  <c r="AD1131" i="6"/>
  <c r="AF1131" i="6"/>
  <c r="AG1131" i="6"/>
  <c r="AI1131" i="6"/>
  <c r="AJ1131" i="6"/>
  <c r="AK1131" i="6"/>
  <c r="AE1131" i="6"/>
  <c r="AD1132" i="6"/>
  <c r="AF1132" i="6"/>
  <c r="AG1132" i="6"/>
  <c r="AI1132" i="6"/>
  <c r="AJ1132" i="6"/>
  <c r="AK1132" i="6"/>
  <c r="AE1132" i="6"/>
  <c r="AD1133" i="6"/>
  <c r="AF1133" i="6"/>
  <c r="AG1133" i="6"/>
  <c r="AI1133" i="6"/>
  <c r="AJ1133" i="6"/>
  <c r="AK1133" i="6"/>
  <c r="AE1133" i="6"/>
  <c r="AD1134" i="6"/>
  <c r="AF1134" i="6"/>
  <c r="AG1134" i="6"/>
  <c r="AI1134" i="6"/>
  <c r="AJ1134" i="6"/>
  <c r="AK1134" i="6"/>
  <c r="AE1134" i="6"/>
  <c r="AE1135" i="6"/>
  <c r="AD1278" i="6"/>
  <c r="AF1278" i="6"/>
  <c r="AG1278" i="6"/>
  <c r="AI1278" i="6"/>
  <c r="AJ1278" i="6"/>
  <c r="AK1278" i="6"/>
  <c r="AE1278" i="6"/>
  <c r="AD1279" i="6"/>
  <c r="AF1279" i="6"/>
  <c r="AG1279" i="6"/>
  <c r="AI1279" i="6"/>
  <c r="AJ1279" i="6"/>
  <c r="AK1279" i="6"/>
  <c r="AE1279" i="6"/>
  <c r="AD1280" i="6"/>
  <c r="AF1280" i="6"/>
  <c r="AG1280" i="6"/>
  <c r="AI1280" i="6"/>
  <c r="AJ1280" i="6"/>
  <c r="AK1280" i="6"/>
  <c r="AE1280" i="6"/>
  <c r="AD1281" i="6"/>
  <c r="AF1281" i="6"/>
  <c r="AG1281" i="6"/>
  <c r="AI1281" i="6"/>
  <c r="AJ1281" i="6"/>
  <c r="AK1281" i="6"/>
  <c r="AE1281" i="6"/>
  <c r="AD1282" i="6"/>
  <c r="AF1282" i="6"/>
  <c r="AG1282" i="6"/>
  <c r="AI1282" i="6"/>
  <c r="AJ1282" i="6"/>
  <c r="AK1282" i="6"/>
  <c r="AE1282" i="6"/>
  <c r="AE1283" i="6"/>
  <c r="AD1253" i="6"/>
  <c r="AF1253" i="6"/>
  <c r="AG1253" i="6"/>
  <c r="AI1253" i="6"/>
  <c r="AJ1253" i="6"/>
  <c r="AK1253" i="6"/>
  <c r="AE1253" i="6"/>
  <c r="AD1254" i="6"/>
  <c r="AF1254" i="6"/>
  <c r="AG1254" i="6"/>
  <c r="AI1254" i="6"/>
  <c r="AJ1254" i="6"/>
  <c r="AK1254" i="6"/>
  <c r="AE1254" i="6"/>
  <c r="AD1255" i="6"/>
  <c r="AF1255" i="6"/>
  <c r="AG1255" i="6"/>
  <c r="AI1255" i="6"/>
  <c r="AJ1255" i="6"/>
  <c r="AK1255" i="6"/>
  <c r="AE1255" i="6"/>
  <c r="AD1256" i="6"/>
  <c r="AF1256" i="6"/>
  <c r="AG1256" i="6"/>
  <c r="AI1256" i="6"/>
  <c r="AJ1256" i="6"/>
  <c r="AK1256" i="6"/>
  <c r="AE1256" i="6"/>
  <c r="AD1257" i="6"/>
  <c r="AF1257" i="6"/>
  <c r="AG1257" i="6"/>
  <c r="AI1257" i="6"/>
  <c r="AJ1257" i="6"/>
  <c r="AK1257" i="6"/>
  <c r="AE1257" i="6"/>
  <c r="AE1258" i="6"/>
  <c r="AD1305" i="6"/>
  <c r="AF1305" i="6"/>
  <c r="AG1305" i="6"/>
  <c r="AI1305" i="6"/>
  <c r="AJ1305" i="6"/>
  <c r="AK1305" i="6"/>
  <c r="AE1305" i="6"/>
  <c r="AD1306" i="6"/>
  <c r="AF1306" i="6"/>
  <c r="AG1306" i="6"/>
  <c r="AI1306" i="6"/>
  <c r="AJ1306" i="6"/>
  <c r="AK1306" i="6"/>
  <c r="AE1306" i="6"/>
  <c r="AD1307" i="6"/>
  <c r="AF1307" i="6"/>
  <c r="AG1307" i="6"/>
  <c r="AI1307" i="6"/>
  <c r="AJ1307" i="6"/>
  <c r="AK1307" i="6"/>
  <c r="AE1307" i="6"/>
  <c r="AD1308" i="6"/>
  <c r="AF1308" i="6"/>
  <c r="AG1308" i="6"/>
  <c r="AI1308" i="6"/>
  <c r="AJ1308" i="6"/>
  <c r="AK1308" i="6"/>
  <c r="AE1308" i="6"/>
  <c r="AD1309" i="6"/>
  <c r="AF1309" i="6"/>
  <c r="AG1309" i="6"/>
  <c r="AI1309" i="6"/>
  <c r="AJ1309" i="6"/>
  <c r="AK1309" i="6"/>
  <c r="AE1309" i="6"/>
  <c r="AE1310" i="6"/>
  <c r="AD1343" i="6"/>
  <c r="AF1343" i="6"/>
  <c r="AG1343" i="6"/>
  <c r="AI1343" i="6"/>
  <c r="AJ1343" i="6"/>
  <c r="AK1343" i="6"/>
  <c r="AE1343" i="6"/>
  <c r="AD1344" i="6"/>
  <c r="AF1344" i="6"/>
  <c r="AG1344" i="6"/>
  <c r="AI1344" i="6"/>
  <c r="AJ1344" i="6"/>
  <c r="AK1344" i="6"/>
  <c r="AE1344" i="6"/>
  <c r="AD1345" i="6"/>
  <c r="AF1345" i="6"/>
  <c r="AG1345" i="6"/>
  <c r="AI1345" i="6"/>
  <c r="AJ1345" i="6"/>
  <c r="AK1345" i="6"/>
  <c r="AE1345" i="6"/>
  <c r="AD1346" i="6"/>
  <c r="AF1346" i="6"/>
  <c r="AG1346" i="6"/>
  <c r="AI1346" i="6"/>
  <c r="AJ1346" i="6"/>
  <c r="AK1346" i="6"/>
  <c r="AE1346" i="6"/>
  <c r="AD1347" i="6"/>
  <c r="AF1347" i="6"/>
  <c r="AG1347" i="6"/>
  <c r="AI1347" i="6"/>
  <c r="AJ1347" i="6"/>
  <c r="AK1347" i="6"/>
  <c r="AE1347" i="6"/>
  <c r="AE1348" i="6"/>
  <c r="AD1383" i="6"/>
  <c r="AF1383" i="6"/>
  <c r="AG1383" i="6"/>
  <c r="AI1383" i="6"/>
  <c r="AJ1383" i="6"/>
  <c r="AK1383" i="6"/>
  <c r="AE1383" i="6"/>
  <c r="AD1384" i="6"/>
  <c r="AF1384" i="6"/>
  <c r="AG1384" i="6"/>
  <c r="AI1384" i="6"/>
  <c r="AJ1384" i="6"/>
  <c r="AK1384" i="6"/>
  <c r="AE1384" i="6"/>
  <c r="AD1385" i="6"/>
  <c r="AF1385" i="6"/>
  <c r="AG1385" i="6"/>
  <c r="AI1385" i="6"/>
  <c r="AJ1385" i="6"/>
  <c r="AK1385" i="6"/>
  <c r="AE1385" i="6"/>
  <c r="AD1386" i="6"/>
  <c r="AF1386" i="6"/>
  <c r="AG1386" i="6"/>
  <c r="AI1386" i="6"/>
  <c r="AJ1386" i="6"/>
  <c r="AK1386" i="6"/>
  <c r="AE1386" i="6"/>
  <c r="AD1387" i="6"/>
  <c r="AF1387" i="6"/>
  <c r="AG1387" i="6"/>
  <c r="AI1387" i="6"/>
  <c r="AJ1387" i="6"/>
  <c r="AK1387" i="6"/>
  <c r="AE1387" i="6"/>
  <c r="AE1388" i="6"/>
  <c r="AD1414" i="6"/>
  <c r="AF1414" i="6"/>
  <c r="AG1414" i="6"/>
  <c r="AI1414" i="6"/>
  <c r="AJ1414" i="6"/>
  <c r="AK1414" i="6"/>
  <c r="AE1414" i="6"/>
  <c r="AD1415" i="6"/>
  <c r="AF1415" i="6"/>
  <c r="AG1415" i="6"/>
  <c r="AI1415" i="6"/>
  <c r="AJ1415" i="6"/>
  <c r="AK1415" i="6"/>
  <c r="AE1415" i="6"/>
  <c r="AD1416" i="6"/>
  <c r="AF1416" i="6"/>
  <c r="AG1416" i="6"/>
  <c r="AI1416" i="6"/>
  <c r="AJ1416" i="6"/>
  <c r="AK1416" i="6"/>
  <c r="AE1416" i="6"/>
  <c r="AD1417" i="6"/>
  <c r="AF1417" i="6"/>
  <c r="AG1417" i="6"/>
  <c r="AI1417" i="6"/>
  <c r="AJ1417" i="6"/>
  <c r="AK1417" i="6"/>
  <c r="AE1417" i="6"/>
  <c r="AD1418" i="6"/>
  <c r="AF1418" i="6"/>
  <c r="AG1418" i="6"/>
  <c r="AI1418" i="6"/>
  <c r="AJ1418" i="6"/>
  <c r="AK1418" i="6"/>
  <c r="AE1418" i="6"/>
  <c r="AE1419" i="6"/>
  <c r="AD1490" i="6"/>
  <c r="AF1490" i="6"/>
  <c r="AG1490" i="6"/>
  <c r="AI1490" i="6"/>
  <c r="AJ1490" i="6"/>
  <c r="AK1490" i="6"/>
  <c r="AE1490" i="6"/>
  <c r="AD1491" i="6"/>
  <c r="AF1491" i="6"/>
  <c r="AG1491" i="6"/>
  <c r="AI1491" i="6"/>
  <c r="AJ1491" i="6"/>
  <c r="AK1491" i="6"/>
  <c r="AE1491" i="6"/>
  <c r="AD1492" i="6"/>
  <c r="AF1492" i="6"/>
  <c r="AG1492" i="6"/>
  <c r="AI1492" i="6"/>
  <c r="AJ1492" i="6"/>
  <c r="AK1492" i="6"/>
  <c r="AE1492" i="6"/>
  <c r="AD1493" i="6"/>
  <c r="AF1493" i="6"/>
  <c r="AG1493" i="6"/>
  <c r="AI1493" i="6"/>
  <c r="AJ1493" i="6"/>
  <c r="AK1493" i="6"/>
  <c r="AE1493" i="6"/>
  <c r="AD1494" i="6"/>
  <c r="AF1494" i="6"/>
  <c r="AG1494" i="6"/>
  <c r="AI1494" i="6"/>
  <c r="AJ1494" i="6"/>
  <c r="AK1494" i="6"/>
  <c r="AE1494" i="6"/>
  <c r="AE1495" i="6"/>
  <c r="AD1570" i="6"/>
  <c r="AF1570" i="6"/>
  <c r="AG1570" i="6"/>
  <c r="AI1570" i="6"/>
  <c r="AJ1570" i="6"/>
  <c r="AK1570" i="6"/>
  <c r="AE1570" i="6"/>
  <c r="AD1571" i="6"/>
  <c r="AF1571" i="6"/>
  <c r="AG1571" i="6"/>
  <c r="AI1571" i="6"/>
  <c r="AJ1571" i="6"/>
  <c r="AK1571" i="6"/>
  <c r="AE1571" i="6"/>
  <c r="AD1572" i="6"/>
  <c r="AF1572" i="6"/>
  <c r="AG1572" i="6"/>
  <c r="AI1572" i="6"/>
  <c r="AJ1572" i="6"/>
  <c r="AK1572" i="6"/>
  <c r="AE1572" i="6"/>
  <c r="AD1573" i="6"/>
  <c r="AF1573" i="6"/>
  <c r="AG1573" i="6"/>
  <c r="AI1573" i="6"/>
  <c r="AJ1573" i="6"/>
  <c r="AK1573" i="6"/>
  <c r="AE1573" i="6"/>
  <c r="AD1574" i="6"/>
  <c r="AF1574" i="6"/>
  <c r="AG1574" i="6"/>
  <c r="AI1574" i="6"/>
  <c r="AJ1574" i="6"/>
  <c r="AK1574" i="6"/>
  <c r="AE1574" i="6"/>
  <c r="AE1575" i="6"/>
  <c r="AD1599" i="6"/>
  <c r="AF1599" i="6"/>
  <c r="AG1599" i="6"/>
  <c r="AI1599" i="6"/>
  <c r="AJ1599" i="6"/>
  <c r="AK1599" i="6"/>
  <c r="AE1599" i="6"/>
  <c r="AD1600" i="6"/>
  <c r="AF1600" i="6"/>
  <c r="AG1600" i="6"/>
  <c r="AI1600" i="6"/>
  <c r="AJ1600" i="6"/>
  <c r="AK1600" i="6"/>
  <c r="AE1600" i="6"/>
  <c r="AD1601" i="6"/>
  <c r="AF1601" i="6"/>
  <c r="AG1601" i="6"/>
  <c r="AI1601" i="6"/>
  <c r="AJ1601" i="6"/>
  <c r="AK1601" i="6"/>
  <c r="AE1601" i="6"/>
  <c r="AD1602" i="6"/>
  <c r="AF1602" i="6"/>
  <c r="AG1602" i="6"/>
  <c r="AI1602" i="6"/>
  <c r="AJ1602" i="6"/>
  <c r="AK1602" i="6"/>
  <c r="AE1602" i="6"/>
  <c r="AD1603" i="6"/>
  <c r="AF1603" i="6"/>
  <c r="AG1603" i="6"/>
  <c r="AI1603" i="6"/>
  <c r="AJ1603" i="6"/>
  <c r="AK1603" i="6"/>
  <c r="AE1603" i="6"/>
  <c r="AE1604" i="6"/>
  <c r="AD1669" i="6"/>
  <c r="AF1669" i="6"/>
  <c r="AG1669" i="6"/>
  <c r="AI1669" i="6"/>
  <c r="AJ1669" i="6"/>
  <c r="AK1669" i="6"/>
  <c r="AE1669" i="6"/>
  <c r="AD1670" i="6"/>
  <c r="AF1670" i="6"/>
  <c r="AG1670" i="6"/>
  <c r="AI1670" i="6"/>
  <c r="AJ1670" i="6"/>
  <c r="AK1670" i="6"/>
  <c r="AE1670" i="6"/>
  <c r="AD1671" i="6"/>
  <c r="AF1671" i="6"/>
  <c r="AG1671" i="6"/>
  <c r="AI1671" i="6"/>
  <c r="AJ1671" i="6"/>
  <c r="AK1671" i="6"/>
  <c r="AE1671" i="6"/>
  <c r="AD1672" i="6"/>
  <c r="AF1672" i="6"/>
  <c r="AG1672" i="6"/>
  <c r="AI1672" i="6"/>
  <c r="AJ1672" i="6"/>
  <c r="AK1672" i="6"/>
  <c r="AE1672" i="6"/>
  <c r="AD1673" i="6"/>
  <c r="AF1673" i="6"/>
  <c r="AG1673" i="6"/>
  <c r="AI1673" i="6"/>
  <c r="AJ1673" i="6"/>
  <c r="AK1673" i="6"/>
  <c r="AE1673" i="6"/>
  <c r="AE1674" i="6"/>
  <c r="AD1735" i="6"/>
  <c r="AF1735" i="6"/>
  <c r="AG1735" i="6"/>
  <c r="AE1735" i="6"/>
  <c r="AD1736" i="6"/>
  <c r="AF1736" i="6"/>
  <c r="AG1736" i="6"/>
  <c r="AE1736" i="6"/>
  <c r="AD1737" i="6"/>
  <c r="AF1737" i="6"/>
  <c r="AG1737" i="6"/>
  <c r="AE1737" i="6"/>
  <c r="AD1738" i="6"/>
  <c r="AF1738" i="6"/>
  <c r="AG1738" i="6"/>
  <c r="AE1738" i="6"/>
  <c r="AD1739" i="6"/>
  <c r="AF1739" i="6"/>
  <c r="AG1739" i="6"/>
  <c r="AE1739" i="6"/>
  <c r="AE1740" i="6"/>
  <c r="AD1760" i="6"/>
  <c r="AF1760" i="6"/>
  <c r="AG1760" i="6"/>
  <c r="AE1760" i="6"/>
  <c r="AD1761" i="6"/>
  <c r="AF1761" i="6"/>
  <c r="AG1761" i="6"/>
  <c r="AE1761" i="6"/>
  <c r="AD1762" i="6"/>
  <c r="AF1762" i="6"/>
  <c r="AG1762" i="6"/>
  <c r="AE1762" i="6"/>
  <c r="AD1763" i="6"/>
  <c r="AF1763" i="6"/>
  <c r="AG1763" i="6"/>
  <c r="AE1763" i="6"/>
  <c r="AD1764" i="6"/>
  <c r="AF1764" i="6"/>
  <c r="AG1764" i="6"/>
  <c r="AE1764" i="6"/>
  <c r="AE1765" i="6"/>
  <c r="AD1816" i="6"/>
  <c r="AF1816" i="6"/>
  <c r="AG1816" i="6"/>
  <c r="AI1816" i="6"/>
  <c r="AJ1816" i="6"/>
  <c r="AK1816" i="6"/>
  <c r="AE1816" i="6"/>
  <c r="AD1817" i="6"/>
  <c r="AF1817" i="6"/>
  <c r="AG1817" i="6"/>
  <c r="AI1817" i="6"/>
  <c r="AJ1817" i="6"/>
  <c r="AK1817" i="6"/>
  <c r="AE1817" i="6"/>
  <c r="AD1818" i="6"/>
  <c r="AF1818" i="6"/>
  <c r="AG1818" i="6"/>
  <c r="AI1818" i="6"/>
  <c r="AJ1818" i="6"/>
  <c r="AK1818" i="6"/>
  <c r="AE1818" i="6"/>
  <c r="AD1819" i="6"/>
  <c r="AF1819" i="6"/>
  <c r="AG1819" i="6"/>
  <c r="AI1819" i="6"/>
  <c r="AJ1819" i="6"/>
  <c r="AK1819" i="6"/>
  <c r="AE1819" i="6"/>
  <c r="AD1820" i="6"/>
  <c r="AF1820" i="6"/>
  <c r="AG1820" i="6"/>
  <c r="AI1820" i="6"/>
  <c r="AJ1820" i="6"/>
  <c r="AK1820" i="6"/>
  <c r="AE1820" i="6"/>
  <c r="AE1821" i="6"/>
  <c r="AD1844" i="6"/>
  <c r="AF1844" i="6"/>
  <c r="AG1844" i="6"/>
  <c r="AI1844" i="6"/>
  <c r="AJ1844" i="6"/>
  <c r="AK1844" i="6"/>
  <c r="AE1844" i="6"/>
  <c r="AD1845" i="6"/>
  <c r="AF1845" i="6"/>
  <c r="AG1845" i="6"/>
  <c r="AI1845" i="6"/>
  <c r="AJ1845" i="6"/>
  <c r="AK1845" i="6"/>
  <c r="AE1845" i="6"/>
  <c r="AD1846" i="6"/>
  <c r="AF1846" i="6"/>
  <c r="AG1846" i="6"/>
  <c r="AI1846" i="6"/>
  <c r="AJ1846" i="6"/>
  <c r="AK1846" i="6"/>
  <c r="AE1846" i="6"/>
  <c r="AD1847" i="6"/>
  <c r="AF1847" i="6"/>
  <c r="AG1847" i="6"/>
  <c r="AI1847" i="6"/>
  <c r="AJ1847" i="6"/>
  <c r="AK1847" i="6"/>
  <c r="AE1847" i="6"/>
  <c r="AD1848" i="6"/>
  <c r="AF1848" i="6"/>
  <c r="AG1848" i="6"/>
  <c r="AI1848" i="6"/>
  <c r="AJ1848" i="6"/>
  <c r="AK1848" i="6"/>
  <c r="AE1848" i="6"/>
  <c r="AE1849" i="6"/>
  <c r="AD1877" i="6"/>
  <c r="AF1877" i="6"/>
  <c r="AG1877" i="6"/>
  <c r="AI1877" i="6"/>
  <c r="AJ1877" i="6"/>
  <c r="AK1877" i="6"/>
  <c r="AE1877" i="6"/>
  <c r="AD1878" i="6"/>
  <c r="AF1878" i="6"/>
  <c r="AG1878" i="6"/>
  <c r="AI1878" i="6"/>
  <c r="AJ1878" i="6"/>
  <c r="AK1878" i="6"/>
  <c r="AE1878" i="6"/>
  <c r="AD1879" i="6"/>
  <c r="AF1879" i="6"/>
  <c r="AG1879" i="6"/>
  <c r="AI1879" i="6"/>
  <c r="AJ1879" i="6"/>
  <c r="AK1879" i="6"/>
  <c r="AE1879" i="6"/>
  <c r="AD1880" i="6"/>
  <c r="AF1880" i="6"/>
  <c r="AG1880" i="6"/>
  <c r="AI1880" i="6"/>
  <c r="AJ1880" i="6"/>
  <c r="AK1880" i="6"/>
  <c r="AE1880" i="6"/>
  <c r="AD1881" i="6"/>
  <c r="AF1881" i="6"/>
  <c r="AG1881" i="6"/>
  <c r="AI1881" i="6"/>
  <c r="AJ1881" i="6"/>
  <c r="AK1881" i="6"/>
  <c r="AE1881" i="6"/>
  <c r="AE1882" i="6"/>
  <c r="AD1905" i="6"/>
  <c r="AF1905" i="6"/>
  <c r="AG1905" i="6"/>
  <c r="AI1905" i="6"/>
  <c r="AJ1905" i="6"/>
  <c r="AK1905" i="6"/>
  <c r="AE1905" i="6"/>
  <c r="AD1906" i="6"/>
  <c r="AF1906" i="6"/>
  <c r="AG1906" i="6"/>
  <c r="AI1906" i="6"/>
  <c r="AJ1906" i="6"/>
  <c r="AK1906" i="6"/>
  <c r="AE1906" i="6"/>
  <c r="AD1907" i="6"/>
  <c r="AF1907" i="6"/>
  <c r="AG1907" i="6"/>
  <c r="AI1907" i="6"/>
  <c r="AJ1907" i="6"/>
  <c r="AK1907" i="6"/>
  <c r="AE1907" i="6"/>
  <c r="AD1908" i="6"/>
  <c r="AF1908" i="6"/>
  <c r="AG1908" i="6"/>
  <c r="AI1908" i="6"/>
  <c r="AJ1908" i="6"/>
  <c r="AK1908" i="6"/>
  <c r="AE1908" i="6"/>
  <c r="AD1909" i="6"/>
  <c r="AF1909" i="6"/>
  <c r="AG1909" i="6"/>
  <c r="AI1909" i="6"/>
  <c r="AJ1909" i="6"/>
  <c r="AK1909" i="6"/>
  <c r="AE1909" i="6"/>
  <c r="AE1910" i="6"/>
  <c r="AD1939" i="6"/>
  <c r="AF1939" i="6"/>
  <c r="AG1939" i="6"/>
  <c r="AI1939" i="6"/>
  <c r="AJ1939" i="6"/>
  <c r="AK1939" i="6"/>
  <c r="AE1939" i="6"/>
  <c r="AD1940" i="6"/>
  <c r="AF1940" i="6"/>
  <c r="AG1940" i="6"/>
  <c r="AI1940" i="6"/>
  <c r="AJ1940" i="6"/>
  <c r="AK1940" i="6"/>
  <c r="AE1940" i="6"/>
  <c r="AD1941" i="6"/>
  <c r="AF1941" i="6"/>
  <c r="AG1941" i="6"/>
  <c r="AI1941" i="6"/>
  <c r="AJ1941" i="6"/>
  <c r="AK1941" i="6"/>
  <c r="AE1941" i="6"/>
  <c r="AD1942" i="6"/>
  <c r="AF1942" i="6"/>
  <c r="AG1942" i="6"/>
  <c r="AI1942" i="6"/>
  <c r="AJ1942" i="6"/>
  <c r="AK1942" i="6"/>
  <c r="AE1942" i="6"/>
  <c r="AD1943" i="6"/>
  <c r="AF1943" i="6"/>
  <c r="AG1943" i="6"/>
  <c r="AI1943" i="6"/>
  <c r="AJ1943" i="6"/>
  <c r="AK1943" i="6"/>
  <c r="AE1943" i="6"/>
  <c r="AE1944" i="6"/>
  <c r="AD1979" i="6"/>
  <c r="AF1979" i="6"/>
  <c r="AG1979" i="6"/>
  <c r="AE1979" i="6"/>
  <c r="AD1980" i="6"/>
  <c r="AF1980" i="6"/>
  <c r="AG1980" i="6"/>
  <c r="AE1980" i="6"/>
  <c r="AD1981" i="6"/>
  <c r="AF1981" i="6"/>
  <c r="AG1981" i="6"/>
  <c r="AE1981" i="6"/>
  <c r="AD1982" i="6"/>
  <c r="AF1982" i="6"/>
  <c r="AG1982" i="6"/>
  <c r="AE1982" i="6"/>
  <c r="AD1983" i="6"/>
  <c r="AF1983" i="6"/>
  <c r="AG1983" i="6"/>
  <c r="AE1983" i="6"/>
  <c r="AE1984" i="6"/>
  <c r="AD2003" i="6"/>
  <c r="AF2003" i="6"/>
  <c r="AG2003" i="6"/>
  <c r="AI2003" i="6"/>
  <c r="AJ2003" i="6"/>
  <c r="AK2003" i="6"/>
  <c r="AE2003" i="6"/>
  <c r="AD2004" i="6"/>
  <c r="AF2004" i="6"/>
  <c r="AG2004" i="6"/>
  <c r="AI2004" i="6"/>
  <c r="AJ2004" i="6"/>
  <c r="AK2004" i="6"/>
  <c r="AE2004" i="6"/>
  <c r="AD2005" i="6"/>
  <c r="AF2005" i="6"/>
  <c r="AG2005" i="6"/>
  <c r="AI2005" i="6"/>
  <c r="AJ2005" i="6"/>
  <c r="AK2005" i="6"/>
  <c r="AE2005" i="6"/>
  <c r="AD2006" i="6"/>
  <c r="AF2006" i="6"/>
  <c r="AG2006" i="6"/>
  <c r="AI2006" i="6"/>
  <c r="AJ2006" i="6"/>
  <c r="AK2006" i="6"/>
  <c r="AE2006" i="6"/>
  <c r="AD2007" i="6"/>
  <c r="AF2007" i="6"/>
  <c r="AG2007" i="6"/>
  <c r="AI2007" i="6"/>
  <c r="AJ2007" i="6"/>
  <c r="AK2007" i="6"/>
  <c r="AE2007" i="6"/>
  <c r="AE2008" i="6"/>
  <c r="AD2036" i="6"/>
  <c r="AF2036" i="6"/>
  <c r="AG2036" i="6"/>
  <c r="AI2036" i="6"/>
  <c r="AJ2036" i="6"/>
  <c r="AK2036" i="6"/>
  <c r="AE2036" i="6"/>
  <c r="AD2037" i="6"/>
  <c r="AF2037" i="6"/>
  <c r="AG2037" i="6"/>
  <c r="AI2037" i="6"/>
  <c r="AJ2037" i="6"/>
  <c r="AK2037" i="6"/>
  <c r="AE2037" i="6"/>
  <c r="AD2038" i="6"/>
  <c r="AF2038" i="6"/>
  <c r="AG2038" i="6"/>
  <c r="AI2038" i="6"/>
  <c r="AJ2038" i="6"/>
  <c r="AK2038" i="6"/>
  <c r="AE2038" i="6"/>
  <c r="AD2039" i="6"/>
  <c r="AF2039" i="6"/>
  <c r="AG2039" i="6"/>
  <c r="AI2039" i="6"/>
  <c r="AJ2039" i="6"/>
  <c r="AK2039" i="6"/>
  <c r="AE2039" i="6"/>
  <c r="AD2040" i="6"/>
  <c r="AF2040" i="6"/>
  <c r="AG2040" i="6"/>
  <c r="AI2040" i="6"/>
  <c r="AJ2040" i="6"/>
  <c r="AK2040" i="6"/>
  <c r="AE2040" i="6"/>
  <c r="AE2041" i="6"/>
  <c r="AD2072" i="6"/>
  <c r="AF2072" i="6"/>
  <c r="AG2072" i="6"/>
  <c r="AI2072" i="6"/>
  <c r="AJ2072" i="6"/>
  <c r="AK2072" i="6"/>
  <c r="AE2072" i="6"/>
  <c r="AD2073" i="6"/>
  <c r="AF2073" i="6"/>
  <c r="AG2073" i="6"/>
  <c r="AI2073" i="6"/>
  <c r="AJ2073" i="6"/>
  <c r="AK2073" i="6"/>
  <c r="AE2073" i="6"/>
  <c r="AD2074" i="6"/>
  <c r="AF2074" i="6"/>
  <c r="AG2074" i="6"/>
  <c r="AI2074" i="6"/>
  <c r="AJ2074" i="6"/>
  <c r="AK2074" i="6"/>
  <c r="AE2074" i="6"/>
  <c r="AD2075" i="6"/>
  <c r="AF2075" i="6"/>
  <c r="AG2075" i="6"/>
  <c r="AI2075" i="6"/>
  <c r="AJ2075" i="6"/>
  <c r="AK2075" i="6"/>
  <c r="AE2075" i="6"/>
  <c r="AD2076" i="6"/>
  <c r="AF2076" i="6"/>
  <c r="AG2076" i="6"/>
  <c r="AI2076" i="6"/>
  <c r="AJ2076" i="6"/>
  <c r="AK2076" i="6"/>
  <c r="AE2076" i="6"/>
  <c r="AE2077" i="6"/>
  <c r="AD2104" i="6"/>
  <c r="AF2104" i="6"/>
  <c r="AG2104" i="6"/>
  <c r="AI2104" i="6"/>
  <c r="AJ2104" i="6"/>
  <c r="AK2104" i="6"/>
  <c r="AE2104" i="6"/>
  <c r="AD2105" i="6"/>
  <c r="AF2105" i="6"/>
  <c r="AG2105" i="6"/>
  <c r="AI2105" i="6"/>
  <c r="AJ2105" i="6"/>
  <c r="AK2105" i="6"/>
  <c r="AE2105" i="6"/>
  <c r="AD2106" i="6"/>
  <c r="AF2106" i="6"/>
  <c r="AG2106" i="6"/>
  <c r="AI2106" i="6"/>
  <c r="AJ2106" i="6"/>
  <c r="AK2106" i="6"/>
  <c r="AE2106" i="6"/>
  <c r="AD2107" i="6"/>
  <c r="AF2107" i="6"/>
  <c r="AG2107" i="6"/>
  <c r="AI2107" i="6"/>
  <c r="AJ2107" i="6"/>
  <c r="AK2107" i="6"/>
  <c r="AE2107" i="6"/>
  <c r="AD2108" i="6"/>
  <c r="AF2108" i="6"/>
  <c r="AG2108" i="6"/>
  <c r="AI2108" i="6"/>
  <c r="AJ2108" i="6"/>
  <c r="AK2108" i="6"/>
  <c r="AE2108" i="6"/>
  <c r="AE2109" i="6"/>
  <c r="AD2135" i="6"/>
  <c r="AF2135" i="6"/>
  <c r="AG2135" i="6"/>
  <c r="AI2135" i="6"/>
  <c r="AJ2135" i="6"/>
  <c r="AK2135" i="6"/>
  <c r="AE2135" i="6"/>
  <c r="AD2136" i="6"/>
  <c r="AF2136" i="6"/>
  <c r="AG2136" i="6"/>
  <c r="AI2136" i="6"/>
  <c r="AJ2136" i="6"/>
  <c r="AK2136" i="6"/>
  <c r="AE2136" i="6"/>
  <c r="AD2137" i="6"/>
  <c r="AF2137" i="6"/>
  <c r="AG2137" i="6"/>
  <c r="AI2137" i="6"/>
  <c r="AJ2137" i="6"/>
  <c r="AK2137" i="6"/>
  <c r="AE2137" i="6"/>
  <c r="AD2138" i="6"/>
  <c r="AF2138" i="6"/>
  <c r="AG2138" i="6"/>
  <c r="AI2138" i="6"/>
  <c r="AJ2138" i="6"/>
  <c r="AK2138" i="6"/>
  <c r="AE2138" i="6"/>
  <c r="AD2139" i="6"/>
  <c r="AF2139" i="6"/>
  <c r="AG2139" i="6"/>
  <c r="AI2139" i="6"/>
  <c r="AJ2139" i="6"/>
  <c r="AK2139" i="6"/>
  <c r="AE2139" i="6"/>
  <c r="AE2140" i="6"/>
  <c r="AD2168" i="6"/>
  <c r="AF2168" i="6"/>
  <c r="AG2168" i="6"/>
  <c r="AE2168" i="6"/>
  <c r="AD2169" i="6"/>
  <c r="AF2169" i="6"/>
  <c r="AG2169" i="6"/>
  <c r="AE2169" i="6"/>
  <c r="AD2170" i="6"/>
  <c r="AF2170" i="6"/>
  <c r="AG2170" i="6"/>
  <c r="AE2170" i="6"/>
  <c r="AD2171" i="6"/>
  <c r="AF2171" i="6"/>
  <c r="AG2171" i="6"/>
  <c r="AE2171" i="6"/>
  <c r="AD2172" i="6"/>
  <c r="AF2172" i="6"/>
  <c r="AG2172" i="6"/>
  <c r="AE2172" i="6"/>
  <c r="AE2173" i="6"/>
  <c r="AG2178" i="6"/>
  <c r="AD219" i="6"/>
  <c r="AF219" i="6"/>
  <c r="AG219" i="6"/>
  <c r="AI219" i="6"/>
  <c r="AJ219" i="6"/>
  <c r="AK219" i="6"/>
  <c r="AE219" i="6"/>
  <c r="AD220" i="6"/>
  <c r="AF220" i="6"/>
  <c r="AG220" i="6"/>
  <c r="AI220" i="6"/>
  <c r="AJ220" i="6"/>
  <c r="AK220" i="6"/>
  <c r="AE220" i="6"/>
  <c r="AD221" i="6"/>
  <c r="AF221" i="6"/>
  <c r="AG221" i="6"/>
  <c r="AI221" i="6"/>
  <c r="AJ221" i="6"/>
  <c r="AK221" i="6"/>
  <c r="AE221" i="6"/>
  <c r="AD222" i="6"/>
  <c r="AF222" i="6"/>
  <c r="AG222" i="6"/>
  <c r="AI222" i="6"/>
  <c r="AJ222" i="6"/>
  <c r="AK222" i="6"/>
  <c r="AE222" i="6"/>
  <c r="AD223" i="6"/>
  <c r="AF223" i="6"/>
  <c r="AG223" i="6"/>
  <c r="AI223" i="6"/>
  <c r="AJ223" i="6"/>
  <c r="AK223" i="6"/>
  <c r="AE223" i="6"/>
  <c r="AE224" i="6"/>
  <c r="AI2178" i="6"/>
  <c r="AD1626" i="6"/>
  <c r="AF1626" i="6"/>
  <c r="AG1626" i="6"/>
  <c r="AI1626" i="6"/>
  <c r="AJ1626" i="6"/>
  <c r="AK1626" i="6"/>
  <c r="AE1626" i="6"/>
  <c r="AD1627" i="6"/>
  <c r="AF1627" i="6"/>
  <c r="AG1627" i="6"/>
  <c r="AI1627" i="6"/>
  <c r="AJ1627" i="6"/>
  <c r="AK1627" i="6"/>
  <c r="AE1627" i="6"/>
  <c r="AD1628" i="6"/>
  <c r="AF1628" i="6"/>
  <c r="AG1628" i="6"/>
  <c r="AI1628" i="6"/>
  <c r="AJ1628" i="6"/>
  <c r="AK1628" i="6"/>
  <c r="AE1628" i="6"/>
  <c r="AD1629" i="6"/>
  <c r="AF1629" i="6"/>
  <c r="AG1629" i="6"/>
  <c r="AI1629" i="6"/>
  <c r="AJ1629" i="6"/>
  <c r="AK1629" i="6"/>
  <c r="AE1629" i="6"/>
  <c r="AD1630" i="6"/>
  <c r="AF1630" i="6"/>
  <c r="AG1630" i="6"/>
  <c r="AI1630" i="6"/>
  <c r="AJ1630" i="6"/>
  <c r="AK1630" i="6"/>
  <c r="AE1630" i="6"/>
  <c r="AE1631" i="6"/>
  <c r="AJ2178" i="6"/>
  <c r="AH2178" i="6"/>
  <c r="AE2178" i="6"/>
  <c r="I11" i="3"/>
  <c r="K11" i="3"/>
  <c r="AD25" i="16"/>
  <c r="AF25" i="16"/>
  <c r="AG25" i="16"/>
  <c r="AE25" i="16"/>
  <c r="AD26" i="16"/>
  <c r="AF26" i="16"/>
  <c r="AG26" i="16"/>
  <c r="AE26" i="16"/>
  <c r="AD27" i="16"/>
  <c r="AF27" i="16"/>
  <c r="AG27" i="16"/>
  <c r="AE27" i="16"/>
  <c r="AD28" i="16"/>
  <c r="AF28" i="16"/>
  <c r="AG28" i="16"/>
  <c r="AE28" i="16"/>
  <c r="AD29" i="16"/>
  <c r="AF29" i="16"/>
  <c r="AG29" i="16"/>
  <c r="AE29" i="16"/>
  <c r="AD30" i="16"/>
  <c r="AF30" i="16"/>
  <c r="AG30" i="16"/>
  <c r="AE30" i="16"/>
  <c r="AD31" i="16"/>
  <c r="AF31" i="16"/>
  <c r="AG31" i="16"/>
  <c r="AE31" i="16"/>
  <c r="AD32" i="16"/>
  <c r="AF32" i="16"/>
  <c r="AG32" i="16"/>
  <c r="AE32" i="16"/>
  <c r="AD33" i="16"/>
  <c r="AF33" i="16"/>
  <c r="AG33" i="16"/>
  <c r="AE33" i="16"/>
  <c r="AE34" i="16"/>
  <c r="AD51" i="16"/>
  <c r="AF51" i="16"/>
  <c r="AG51" i="16"/>
  <c r="AD52" i="16"/>
  <c r="AF52" i="16"/>
  <c r="AG52" i="16"/>
  <c r="AD53" i="16"/>
  <c r="AF53" i="16"/>
  <c r="AG53" i="16"/>
  <c r="AD54" i="16"/>
  <c r="AF54" i="16"/>
  <c r="AG54" i="16"/>
  <c r="AD55" i="16"/>
  <c r="AF55" i="16"/>
  <c r="AG55" i="16"/>
  <c r="AD56" i="16"/>
  <c r="AF56" i="16"/>
  <c r="AG56" i="16"/>
  <c r="AD57" i="16"/>
  <c r="AF57" i="16"/>
  <c r="AG57" i="16"/>
  <c r="AD58" i="16"/>
  <c r="AF58" i="16"/>
  <c r="AG58" i="16"/>
  <c r="AD59" i="16"/>
  <c r="AF59" i="16"/>
  <c r="AG59" i="16"/>
  <c r="AD60" i="16"/>
  <c r="AF60" i="16"/>
  <c r="AG60" i="16"/>
  <c r="AD61" i="16"/>
  <c r="AF61" i="16"/>
  <c r="AG61" i="16"/>
  <c r="AD62" i="16"/>
  <c r="AF62" i="16"/>
  <c r="AG62" i="16"/>
  <c r="AD63" i="16"/>
  <c r="AF63" i="16"/>
  <c r="AG63" i="16"/>
  <c r="AD64" i="16"/>
  <c r="AF64" i="16"/>
  <c r="AG64" i="16"/>
  <c r="AD65" i="16"/>
  <c r="AF65" i="16"/>
  <c r="AG65" i="16"/>
  <c r="AD66" i="16"/>
  <c r="AF66" i="16"/>
  <c r="AG66" i="16"/>
  <c r="AD67" i="16"/>
  <c r="AF67" i="16"/>
  <c r="AG67" i="16"/>
  <c r="AD68" i="16"/>
  <c r="AF68" i="16"/>
  <c r="AG68" i="16"/>
  <c r="AD69" i="16"/>
  <c r="AF69" i="16"/>
  <c r="AG69" i="16"/>
  <c r="AD70" i="16"/>
  <c r="AF70" i="16"/>
  <c r="AG70" i="16"/>
  <c r="AD71" i="16"/>
  <c r="AF71" i="16"/>
  <c r="AG71" i="16"/>
  <c r="AD72" i="16"/>
  <c r="AF72" i="16"/>
  <c r="AG72" i="16"/>
  <c r="AD73" i="16"/>
  <c r="AF73" i="16"/>
  <c r="AG73" i="16"/>
  <c r="AD74" i="16"/>
  <c r="AF74" i="16"/>
  <c r="AG74" i="16"/>
  <c r="AD75" i="16"/>
  <c r="AF75" i="16"/>
  <c r="AG75" i="16"/>
  <c r="AD76" i="16"/>
  <c r="AF76" i="16"/>
  <c r="AG76" i="16"/>
  <c r="AD77" i="16"/>
  <c r="AF77" i="16"/>
  <c r="AG77" i="16"/>
  <c r="AD78" i="16"/>
  <c r="AF78" i="16"/>
  <c r="AG78" i="16"/>
  <c r="AD79" i="16"/>
  <c r="AF79" i="16"/>
  <c r="AG79" i="16"/>
  <c r="AG80" i="16"/>
  <c r="AI51" i="16"/>
  <c r="AJ51" i="16"/>
  <c r="C11" i="16"/>
  <c r="D11" i="16"/>
  <c r="AD97" i="16"/>
  <c r="AF97" i="16"/>
  <c r="AG97" i="16"/>
  <c r="E11" i="16"/>
  <c r="AD128" i="16"/>
  <c r="AF128" i="16"/>
  <c r="AG128" i="16"/>
  <c r="F11" i="16"/>
  <c r="AD166" i="16"/>
  <c r="AF166" i="16"/>
  <c r="AG166" i="16"/>
  <c r="G11" i="16"/>
  <c r="AD214" i="16"/>
  <c r="AF214" i="16"/>
  <c r="AG214" i="16"/>
  <c r="H11" i="16"/>
  <c r="AD266" i="16"/>
  <c r="AF266" i="16"/>
  <c r="AG266" i="16"/>
  <c r="I11" i="16"/>
  <c r="AD331" i="16"/>
  <c r="AF331" i="16"/>
  <c r="AG331" i="16"/>
  <c r="J11" i="16"/>
  <c r="AD356" i="16"/>
  <c r="AF356" i="16"/>
  <c r="AG356" i="16"/>
  <c r="K11" i="16"/>
  <c r="AD396" i="16"/>
  <c r="AF396" i="16"/>
  <c r="AG396" i="16"/>
  <c r="L11" i="16"/>
  <c r="AD421" i="16"/>
  <c r="AF421" i="16"/>
  <c r="AG421" i="16"/>
  <c r="M11" i="16"/>
  <c r="AD470" i="16"/>
  <c r="AF470" i="16"/>
  <c r="AG470" i="16"/>
  <c r="N11" i="16"/>
  <c r="AD495" i="16"/>
  <c r="AF495" i="16"/>
  <c r="AG495" i="16"/>
  <c r="O11" i="16"/>
  <c r="AD522" i="16"/>
  <c r="AF522" i="16"/>
  <c r="AG522" i="16"/>
  <c r="P11" i="16"/>
  <c r="AD545" i="16"/>
  <c r="AF545" i="16"/>
  <c r="AG545" i="16"/>
  <c r="Q11" i="16"/>
  <c r="AD573" i="16"/>
  <c r="AF573" i="16"/>
  <c r="AG573" i="16"/>
  <c r="R11" i="16"/>
  <c r="AD600" i="16"/>
  <c r="AF600" i="16"/>
  <c r="AG600" i="16"/>
  <c r="S11" i="16"/>
  <c r="AD621" i="16"/>
  <c r="AF621" i="16"/>
  <c r="AG621" i="16"/>
  <c r="T11" i="16"/>
  <c r="AD649" i="16"/>
  <c r="AF649" i="16"/>
  <c r="AG649" i="16"/>
  <c r="U11" i="16"/>
  <c r="AD675" i="16"/>
  <c r="AF675" i="16"/>
  <c r="AG675" i="16"/>
  <c r="V11" i="16"/>
  <c r="AD706" i="16"/>
  <c r="AF706" i="16"/>
  <c r="AG706" i="16"/>
  <c r="W11" i="16"/>
  <c r="AD737" i="16"/>
  <c r="AF737" i="16"/>
  <c r="AG737" i="16"/>
  <c r="X11" i="16"/>
  <c r="AD769" i="16"/>
  <c r="AF769" i="16"/>
  <c r="AG769" i="16"/>
  <c r="Y11" i="16"/>
  <c r="AD798" i="16"/>
  <c r="AF798" i="16"/>
  <c r="AG798" i="16"/>
  <c r="Z11" i="16"/>
  <c r="AD828" i="16"/>
  <c r="AF828" i="16"/>
  <c r="AG828" i="16"/>
  <c r="AA11" i="16"/>
  <c r="AD860" i="16"/>
  <c r="AF860" i="16"/>
  <c r="AG860" i="16"/>
  <c r="AB11" i="16"/>
  <c r="AB13" i="16"/>
  <c r="AE23" i="16"/>
  <c r="AK51" i="16"/>
  <c r="AE51" i="16"/>
  <c r="AI52" i="16"/>
  <c r="AJ52" i="16"/>
  <c r="AK52" i="16"/>
  <c r="AE52" i="16"/>
  <c r="AI53" i="16"/>
  <c r="AJ53" i="16"/>
  <c r="AK53" i="16"/>
  <c r="AE53" i="16"/>
  <c r="AI54" i="16"/>
  <c r="AJ54" i="16"/>
  <c r="AK54" i="16"/>
  <c r="AE54" i="16"/>
  <c r="AI55" i="16"/>
  <c r="AJ55" i="16"/>
  <c r="AK55" i="16"/>
  <c r="AE55" i="16"/>
  <c r="AI56" i="16"/>
  <c r="AJ56" i="16"/>
  <c r="AK56" i="16"/>
  <c r="AE56" i="16"/>
  <c r="AI57" i="16"/>
  <c r="AJ57" i="16"/>
  <c r="AK57" i="16"/>
  <c r="AE57" i="16"/>
  <c r="AI58" i="16"/>
  <c r="AJ58" i="16"/>
  <c r="AK58" i="16"/>
  <c r="AE58" i="16"/>
  <c r="AI59" i="16"/>
  <c r="AJ59" i="16"/>
  <c r="AK59" i="16"/>
  <c r="AE59" i="16"/>
  <c r="AI60" i="16"/>
  <c r="AJ60" i="16"/>
  <c r="AK60" i="16"/>
  <c r="AE60" i="16"/>
  <c r="AI61" i="16"/>
  <c r="AJ61" i="16"/>
  <c r="AK61" i="16"/>
  <c r="AE61" i="16"/>
  <c r="AI62" i="16"/>
  <c r="AJ62" i="16"/>
  <c r="AK62" i="16"/>
  <c r="AE62" i="16"/>
  <c r="AI63" i="16"/>
  <c r="AJ63" i="16"/>
  <c r="AK63" i="16"/>
  <c r="AE63" i="16"/>
  <c r="AI64" i="16"/>
  <c r="AJ64" i="16"/>
  <c r="AK64" i="16"/>
  <c r="AE64" i="16"/>
  <c r="AI65" i="16"/>
  <c r="AJ65" i="16"/>
  <c r="AK65" i="16"/>
  <c r="AE65" i="16"/>
  <c r="AI66" i="16"/>
  <c r="AJ66" i="16"/>
  <c r="AK66" i="16"/>
  <c r="AE66" i="16"/>
  <c r="AI67" i="16"/>
  <c r="AJ67" i="16"/>
  <c r="AK67" i="16"/>
  <c r="AE67" i="16"/>
  <c r="AI68" i="16"/>
  <c r="AJ68" i="16"/>
  <c r="AK68" i="16"/>
  <c r="AE68" i="16"/>
  <c r="AI69" i="16"/>
  <c r="AJ69" i="16"/>
  <c r="AK69" i="16"/>
  <c r="AE69" i="16"/>
  <c r="AI70" i="16"/>
  <c r="AJ70" i="16"/>
  <c r="AK70" i="16"/>
  <c r="AE70" i="16"/>
  <c r="AI71" i="16"/>
  <c r="AJ71" i="16"/>
  <c r="AK71" i="16"/>
  <c r="AE71" i="16"/>
  <c r="AI72" i="16"/>
  <c r="AJ72" i="16"/>
  <c r="AK72" i="16"/>
  <c r="AE72" i="16"/>
  <c r="AI73" i="16"/>
  <c r="AJ73" i="16"/>
  <c r="AK73" i="16"/>
  <c r="AE73" i="16"/>
  <c r="AI74" i="16"/>
  <c r="AJ74" i="16"/>
  <c r="AK74" i="16"/>
  <c r="AE74" i="16"/>
  <c r="AI75" i="16"/>
  <c r="AJ75" i="16"/>
  <c r="AK75" i="16"/>
  <c r="AE75" i="16"/>
  <c r="AI76" i="16"/>
  <c r="AJ76" i="16"/>
  <c r="AK76" i="16"/>
  <c r="AE76" i="16"/>
  <c r="AI77" i="16"/>
  <c r="AJ77" i="16"/>
  <c r="AK77" i="16"/>
  <c r="AE77" i="16"/>
  <c r="AI78" i="16"/>
  <c r="AJ78" i="16"/>
  <c r="AK78" i="16"/>
  <c r="AE78" i="16"/>
  <c r="AI79" i="16"/>
  <c r="AJ79" i="16"/>
  <c r="AK79" i="16"/>
  <c r="AE79" i="16"/>
  <c r="AE80" i="16"/>
  <c r="AD98" i="16"/>
  <c r="AF98" i="16"/>
  <c r="AG98" i="16"/>
  <c r="AD99" i="16"/>
  <c r="AF99" i="16"/>
  <c r="AG99" i="16"/>
  <c r="AD100" i="16"/>
  <c r="AF100" i="16"/>
  <c r="AG100" i="16"/>
  <c r="AD101" i="16"/>
  <c r="AF101" i="16"/>
  <c r="AG101" i="16"/>
  <c r="AD102" i="16"/>
  <c r="AF102" i="16"/>
  <c r="AG102" i="16"/>
  <c r="AD103" i="16"/>
  <c r="AF103" i="16"/>
  <c r="AG103" i="16"/>
  <c r="AD104" i="16"/>
  <c r="AF104" i="16"/>
  <c r="AG104" i="16"/>
  <c r="AD105" i="16"/>
  <c r="AF105" i="16"/>
  <c r="AG105" i="16"/>
  <c r="AD106" i="16"/>
  <c r="AF106" i="16"/>
  <c r="AG106" i="16"/>
  <c r="AD107" i="16"/>
  <c r="AF107" i="16"/>
  <c r="AG107" i="16"/>
  <c r="AD108" i="16"/>
  <c r="AF108" i="16"/>
  <c r="AG108" i="16"/>
  <c r="AD109" i="16"/>
  <c r="AF109" i="16"/>
  <c r="AG109" i="16"/>
  <c r="AD110" i="16"/>
  <c r="AF110" i="16"/>
  <c r="AG110" i="16"/>
  <c r="AG111" i="16"/>
  <c r="AI97" i="16"/>
  <c r="AJ97" i="16"/>
  <c r="AK97" i="16"/>
  <c r="AE97" i="16"/>
  <c r="AI98" i="16"/>
  <c r="AJ98" i="16"/>
  <c r="AK98" i="16"/>
  <c r="AE98" i="16"/>
  <c r="AI99" i="16"/>
  <c r="AJ99" i="16"/>
  <c r="AK99" i="16"/>
  <c r="AE99" i="16"/>
  <c r="AI100" i="16"/>
  <c r="AJ100" i="16"/>
  <c r="AK100" i="16"/>
  <c r="AE100" i="16"/>
  <c r="AI101" i="16"/>
  <c r="AJ101" i="16"/>
  <c r="AK101" i="16"/>
  <c r="AE101" i="16"/>
  <c r="AI102" i="16"/>
  <c r="AJ102" i="16"/>
  <c r="AK102" i="16"/>
  <c r="AE102" i="16"/>
  <c r="AI103" i="16"/>
  <c r="AJ103" i="16"/>
  <c r="AK103" i="16"/>
  <c r="AE103" i="16"/>
  <c r="AI104" i="16"/>
  <c r="AJ104" i="16"/>
  <c r="AK104" i="16"/>
  <c r="AE104" i="16"/>
  <c r="AI105" i="16"/>
  <c r="AJ105" i="16"/>
  <c r="AK105" i="16"/>
  <c r="AE105" i="16"/>
  <c r="AI106" i="16"/>
  <c r="AJ106" i="16"/>
  <c r="AK106" i="16"/>
  <c r="AE106" i="16"/>
  <c r="AI107" i="16"/>
  <c r="AJ107" i="16"/>
  <c r="AK107" i="16"/>
  <c r="AE107" i="16"/>
  <c r="AI108" i="16"/>
  <c r="AJ108" i="16"/>
  <c r="AK108" i="16"/>
  <c r="AE108" i="16"/>
  <c r="AI109" i="16"/>
  <c r="AJ109" i="16"/>
  <c r="AK109" i="16"/>
  <c r="AE109" i="16"/>
  <c r="AI110" i="16"/>
  <c r="AJ110" i="16"/>
  <c r="AK110" i="16"/>
  <c r="AE110" i="16"/>
  <c r="AE111" i="16"/>
  <c r="AE128" i="16"/>
  <c r="AD129" i="16"/>
  <c r="AF129" i="16"/>
  <c r="AG129" i="16"/>
  <c r="AE129" i="16"/>
  <c r="AD130" i="16"/>
  <c r="AF130" i="16"/>
  <c r="AG130" i="16"/>
  <c r="AE130" i="16"/>
  <c r="AD131" i="16"/>
  <c r="AF131" i="16"/>
  <c r="AG131" i="16"/>
  <c r="AE131" i="16"/>
  <c r="AD132" i="16"/>
  <c r="AF132" i="16"/>
  <c r="AG132" i="16"/>
  <c r="AE132" i="16"/>
  <c r="AD133" i="16"/>
  <c r="AF133" i="16"/>
  <c r="AG133" i="16"/>
  <c r="AE133" i="16"/>
  <c r="AD134" i="16"/>
  <c r="AF134" i="16"/>
  <c r="AG134" i="16"/>
  <c r="AE134" i="16"/>
  <c r="AD135" i="16"/>
  <c r="AF135" i="16"/>
  <c r="AG135" i="16"/>
  <c r="AE135" i="16"/>
  <c r="AD136" i="16"/>
  <c r="AF136" i="16"/>
  <c r="AG136" i="16"/>
  <c r="AE136" i="16"/>
  <c r="AD137" i="16"/>
  <c r="AF137" i="16"/>
  <c r="AG137" i="16"/>
  <c r="AE137" i="16"/>
  <c r="AD138" i="16"/>
  <c r="AF138" i="16"/>
  <c r="AG138" i="16"/>
  <c r="AE138" i="16"/>
  <c r="AD139" i="16"/>
  <c r="AF139" i="16"/>
  <c r="AG139" i="16"/>
  <c r="AE139" i="16"/>
  <c r="AD140" i="16"/>
  <c r="AF140" i="16"/>
  <c r="AG140" i="16"/>
  <c r="AE140" i="16"/>
  <c r="AD141" i="16"/>
  <c r="AF141" i="16"/>
  <c r="AG141" i="16"/>
  <c r="AE141" i="16"/>
  <c r="AD142" i="16"/>
  <c r="AF142" i="16"/>
  <c r="AG142" i="16"/>
  <c r="AE142" i="16"/>
  <c r="AD143" i="16"/>
  <c r="AF143" i="16"/>
  <c r="AG143" i="16"/>
  <c r="AE143" i="16"/>
  <c r="AD144" i="16"/>
  <c r="AF144" i="16"/>
  <c r="AG144" i="16"/>
  <c r="AE144" i="16"/>
  <c r="AD145" i="16"/>
  <c r="AF145" i="16"/>
  <c r="AG145" i="16"/>
  <c r="AE145" i="16"/>
  <c r="AD146" i="16"/>
  <c r="AF146" i="16"/>
  <c r="AG146" i="16"/>
  <c r="AE146" i="16"/>
  <c r="AD147" i="16"/>
  <c r="AF147" i="16"/>
  <c r="AG147" i="16"/>
  <c r="AE147" i="16"/>
  <c r="AD148" i="16"/>
  <c r="AF148" i="16"/>
  <c r="AG148" i="16"/>
  <c r="AE148" i="16"/>
  <c r="AE149" i="16"/>
  <c r="AE166" i="16"/>
  <c r="AD167" i="16"/>
  <c r="AF167" i="16"/>
  <c r="AG167" i="16"/>
  <c r="AE167" i="16"/>
  <c r="AD168" i="16"/>
  <c r="AF168" i="16"/>
  <c r="AG168" i="16"/>
  <c r="AE168" i="16"/>
  <c r="AD169" i="16"/>
  <c r="AF169" i="16"/>
  <c r="AG169" i="16"/>
  <c r="AE169" i="16"/>
  <c r="AD170" i="16"/>
  <c r="AF170" i="16"/>
  <c r="AG170" i="16"/>
  <c r="AE170" i="16"/>
  <c r="AD171" i="16"/>
  <c r="AF171" i="16"/>
  <c r="AG171" i="16"/>
  <c r="AE171" i="16"/>
  <c r="AD172" i="16"/>
  <c r="AF172" i="16"/>
  <c r="AG172" i="16"/>
  <c r="AE172" i="16"/>
  <c r="AD173" i="16"/>
  <c r="AF173" i="16"/>
  <c r="AG173" i="16"/>
  <c r="AE173" i="16"/>
  <c r="AD174" i="16"/>
  <c r="AF174" i="16"/>
  <c r="AG174" i="16"/>
  <c r="AE174" i="16"/>
  <c r="AD175" i="16"/>
  <c r="AF175" i="16"/>
  <c r="AG175" i="16"/>
  <c r="AE175" i="16"/>
  <c r="AD176" i="16"/>
  <c r="AF176" i="16"/>
  <c r="AG176" i="16"/>
  <c r="AE176" i="16"/>
  <c r="AD177" i="16"/>
  <c r="AF177" i="16"/>
  <c r="AG177" i="16"/>
  <c r="AE177" i="16"/>
  <c r="AD178" i="16"/>
  <c r="AF178" i="16"/>
  <c r="AG178" i="16"/>
  <c r="AE178" i="16"/>
  <c r="AD179" i="16"/>
  <c r="AF179" i="16"/>
  <c r="AG179" i="16"/>
  <c r="AE179" i="16"/>
  <c r="AD180" i="16"/>
  <c r="AF180" i="16"/>
  <c r="AG180" i="16"/>
  <c r="AE180" i="16"/>
  <c r="AD181" i="16"/>
  <c r="AF181" i="16"/>
  <c r="AG181" i="16"/>
  <c r="AE181" i="16"/>
  <c r="AD182" i="16"/>
  <c r="AF182" i="16"/>
  <c r="AG182" i="16"/>
  <c r="AE182" i="16"/>
  <c r="AD183" i="16"/>
  <c r="AF183" i="16"/>
  <c r="AG183" i="16"/>
  <c r="AE183" i="16"/>
  <c r="AD184" i="16"/>
  <c r="AF184" i="16"/>
  <c r="AG184" i="16"/>
  <c r="AE184" i="16"/>
  <c r="AD185" i="16"/>
  <c r="AF185" i="16"/>
  <c r="AG185" i="16"/>
  <c r="AE185" i="16"/>
  <c r="AD186" i="16"/>
  <c r="AF186" i="16"/>
  <c r="AG186" i="16"/>
  <c r="AE186" i="16"/>
  <c r="AD187" i="16"/>
  <c r="AF187" i="16"/>
  <c r="AG187" i="16"/>
  <c r="AE187" i="16"/>
  <c r="AD188" i="16"/>
  <c r="AF188" i="16"/>
  <c r="AG188" i="16"/>
  <c r="AE188" i="16"/>
  <c r="AD189" i="16"/>
  <c r="AF189" i="16"/>
  <c r="AG189" i="16"/>
  <c r="AE189" i="16"/>
  <c r="AD190" i="16"/>
  <c r="AF190" i="16"/>
  <c r="AG190" i="16"/>
  <c r="AE190" i="16"/>
  <c r="AD191" i="16"/>
  <c r="AF191" i="16"/>
  <c r="AG191" i="16"/>
  <c r="AE191" i="16"/>
  <c r="AD192" i="16"/>
  <c r="AF192" i="16"/>
  <c r="AG192" i="16"/>
  <c r="AE192" i="16"/>
  <c r="AD193" i="16"/>
  <c r="AF193" i="16"/>
  <c r="AG193" i="16"/>
  <c r="AE193" i="16"/>
  <c r="AD194" i="16"/>
  <c r="AF194" i="16"/>
  <c r="AG194" i="16"/>
  <c r="AE194" i="16"/>
  <c r="AD195" i="16"/>
  <c r="AF195" i="16"/>
  <c r="AG195" i="16"/>
  <c r="AE195" i="16"/>
  <c r="AD196" i="16"/>
  <c r="AF196" i="16"/>
  <c r="AG196" i="16"/>
  <c r="AE196" i="16"/>
  <c r="AE197" i="16"/>
  <c r="AE214" i="16"/>
  <c r="AD215" i="16"/>
  <c r="AF215" i="16"/>
  <c r="AG215" i="16"/>
  <c r="AE215" i="16"/>
  <c r="AD216" i="16"/>
  <c r="AF216" i="16"/>
  <c r="AG216" i="16"/>
  <c r="AE216" i="16"/>
  <c r="AD217" i="16"/>
  <c r="AF217" i="16"/>
  <c r="AG217" i="16"/>
  <c r="AE217" i="16"/>
  <c r="AD218" i="16"/>
  <c r="AF218" i="16"/>
  <c r="AG218" i="16"/>
  <c r="AE218" i="16"/>
  <c r="AD219" i="16"/>
  <c r="AF219" i="16"/>
  <c r="AG219" i="16"/>
  <c r="AE219" i="16"/>
  <c r="AD220" i="16"/>
  <c r="AF220" i="16"/>
  <c r="AG220" i="16"/>
  <c r="AE220" i="16"/>
  <c r="AD221" i="16"/>
  <c r="AF221" i="16"/>
  <c r="AG221" i="16"/>
  <c r="AE221" i="16"/>
  <c r="AD222" i="16"/>
  <c r="AF222" i="16"/>
  <c r="AG222" i="16"/>
  <c r="AE222" i="16"/>
  <c r="AD223" i="16"/>
  <c r="AF223" i="16"/>
  <c r="AG223" i="16"/>
  <c r="AE223" i="16"/>
  <c r="AD224" i="16"/>
  <c r="AF224" i="16"/>
  <c r="AG224" i="16"/>
  <c r="AE224" i="16"/>
  <c r="AD225" i="16"/>
  <c r="AF225" i="16"/>
  <c r="AG225" i="16"/>
  <c r="AE225" i="16"/>
  <c r="AD226" i="16"/>
  <c r="AF226" i="16"/>
  <c r="AG226" i="16"/>
  <c r="AE226" i="16"/>
  <c r="AD227" i="16"/>
  <c r="AF227" i="16"/>
  <c r="AG227" i="16"/>
  <c r="AE227" i="16"/>
  <c r="AD228" i="16"/>
  <c r="AF228" i="16"/>
  <c r="AG228" i="16"/>
  <c r="AE228" i="16"/>
  <c r="AD229" i="16"/>
  <c r="AF229" i="16"/>
  <c r="AG229" i="16"/>
  <c r="AE229" i="16"/>
  <c r="AD230" i="16"/>
  <c r="AF230" i="16"/>
  <c r="AG230" i="16"/>
  <c r="AE230" i="16"/>
  <c r="AD231" i="16"/>
  <c r="AF231" i="16"/>
  <c r="AG231" i="16"/>
  <c r="AE231" i="16"/>
  <c r="AD232" i="16"/>
  <c r="AF232" i="16"/>
  <c r="AG232" i="16"/>
  <c r="AE232" i="16"/>
  <c r="AD233" i="16"/>
  <c r="AF233" i="16"/>
  <c r="AG233" i="16"/>
  <c r="AE233" i="16"/>
  <c r="AD234" i="16"/>
  <c r="AF234" i="16"/>
  <c r="AG234" i="16"/>
  <c r="AE234" i="16"/>
  <c r="AD235" i="16"/>
  <c r="AF235" i="16"/>
  <c r="AG235" i="16"/>
  <c r="AE235" i="16"/>
  <c r="AD236" i="16"/>
  <c r="AF236" i="16"/>
  <c r="AG236" i="16"/>
  <c r="AE236" i="16"/>
  <c r="AD237" i="16"/>
  <c r="AF237" i="16"/>
  <c r="AG237" i="16"/>
  <c r="AE237" i="16"/>
  <c r="AD238" i="16"/>
  <c r="AF238" i="16"/>
  <c r="AG238" i="16"/>
  <c r="AE238" i="16"/>
  <c r="AD239" i="16"/>
  <c r="AF239" i="16"/>
  <c r="AG239" i="16"/>
  <c r="AE239" i="16"/>
  <c r="AD240" i="16"/>
  <c r="AF240" i="16"/>
  <c r="AG240" i="16"/>
  <c r="AE240" i="16"/>
  <c r="AD241" i="16"/>
  <c r="AF241" i="16"/>
  <c r="AG241" i="16"/>
  <c r="AE241" i="16"/>
  <c r="AD242" i="16"/>
  <c r="AF242" i="16"/>
  <c r="AG242" i="16"/>
  <c r="AE242" i="16"/>
  <c r="AD243" i="16"/>
  <c r="AF243" i="16"/>
  <c r="AG243" i="16"/>
  <c r="AE243" i="16"/>
  <c r="AD244" i="16"/>
  <c r="AF244" i="16"/>
  <c r="AG244" i="16"/>
  <c r="AE244" i="16"/>
  <c r="AD245" i="16"/>
  <c r="AF245" i="16"/>
  <c r="AG245" i="16"/>
  <c r="AE245" i="16"/>
  <c r="AD246" i="16"/>
  <c r="AF246" i="16"/>
  <c r="AG246" i="16"/>
  <c r="AE246" i="16"/>
  <c r="AD247" i="16"/>
  <c r="AF247" i="16"/>
  <c r="AG247" i="16"/>
  <c r="AE247" i="16"/>
  <c r="AD248" i="16"/>
  <c r="AF248" i="16"/>
  <c r="AG248" i="16"/>
  <c r="AE248" i="16"/>
  <c r="AE249" i="16"/>
  <c r="AE266" i="16"/>
  <c r="AD267" i="16"/>
  <c r="AF267" i="16"/>
  <c r="AG267" i="16"/>
  <c r="AE267" i="16"/>
  <c r="AD268" i="16"/>
  <c r="AF268" i="16"/>
  <c r="AG268" i="16"/>
  <c r="AE268" i="16"/>
  <c r="AD269" i="16"/>
  <c r="AF269" i="16"/>
  <c r="AG269" i="16"/>
  <c r="AE269" i="16"/>
  <c r="AD270" i="16"/>
  <c r="AF270" i="16"/>
  <c r="AG270" i="16"/>
  <c r="AE270" i="16"/>
  <c r="AD271" i="16"/>
  <c r="AF271" i="16"/>
  <c r="AG271" i="16"/>
  <c r="AE271" i="16"/>
  <c r="AD272" i="16"/>
  <c r="AF272" i="16"/>
  <c r="AG272" i="16"/>
  <c r="AE272" i="16"/>
  <c r="AD273" i="16"/>
  <c r="AF273" i="16"/>
  <c r="AG273" i="16"/>
  <c r="AE273" i="16"/>
  <c r="AD274" i="16"/>
  <c r="AF274" i="16"/>
  <c r="AG274" i="16"/>
  <c r="AE274" i="16"/>
  <c r="AD275" i="16"/>
  <c r="AF275" i="16"/>
  <c r="AG275" i="16"/>
  <c r="AE275" i="16"/>
  <c r="AD276" i="16"/>
  <c r="AF276" i="16"/>
  <c r="AG276" i="16"/>
  <c r="AE276" i="16"/>
  <c r="AD277" i="16"/>
  <c r="AF277" i="16"/>
  <c r="AG277" i="16"/>
  <c r="AE277" i="16"/>
  <c r="AD278" i="16"/>
  <c r="AF278" i="16"/>
  <c r="AG278" i="16"/>
  <c r="AE278" i="16"/>
  <c r="AD279" i="16"/>
  <c r="AF279" i="16"/>
  <c r="AG279" i="16"/>
  <c r="AE279" i="16"/>
  <c r="AD280" i="16"/>
  <c r="AF280" i="16"/>
  <c r="AG280" i="16"/>
  <c r="AE280" i="16"/>
  <c r="AD281" i="16"/>
  <c r="AF281" i="16"/>
  <c r="AG281" i="16"/>
  <c r="AE281" i="16"/>
  <c r="AD282" i="16"/>
  <c r="AF282" i="16"/>
  <c r="AG282" i="16"/>
  <c r="AE282" i="16"/>
  <c r="AD283" i="16"/>
  <c r="AF283" i="16"/>
  <c r="AG283" i="16"/>
  <c r="AE283" i="16"/>
  <c r="AD284" i="16"/>
  <c r="AF284" i="16"/>
  <c r="AG284" i="16"/>
  <c r="AE284" i="16"/>
  <c r="AD285" i="16"/>
  <c r="AF285" i="16"/>
  <c r="AG285" i="16"/>
  <c r="AE285" i="16"/>
  <c r="AD286" i="16"/>
  <c r="AF286" i="16"/>
  <c r="AG286" i="16"/>
  <c r="AE286" i="16"/>
  <c r="AD287" i="16"/>
  <c r="AF287" i="16"/>
  <c r="AG287" i="16"/>
  <c r="AE287" i="16"/>
  <c r="AE314" i="16"/>
  <c r="AD332" i="16"/>
  <c r="AF332" i="16"/>
  <c r="AG332" i="16"/>
  <c r="AD333" i="16"/>
  <c r="AF333" i="16"/>
  <c r="AG333" i="16"/>
  <c r="AD334" i="16"/>
  <c r="AF334" i="16"/>
  <c r="AG334" i="16"/>
  <c r="AD335" i="16"/>
  <c r="AF335" i="16"/>
  <c r="AG335" i="16"/>
  <c r="AD336" i="16"/>
  <c r="AF336" i="16"/>
  <c r="AG336" i="16"/>
  <c r="AD337" i="16"/>
  <c r="AF337" i="16"/>
  <c r="AG337" i="16"/>
  <c r="AD338" i="16"/>
  <c r="AF338" i="16"/>
  <c r="AG338" i="16"/>
  <c r="AG339" i="16"/>
  <c r="AI331" i="16"/>
  <c r="AJ331" i="16"/>
  <c r="AK331" i="16"/>
  <c r="AE331" i="16"/>
  <c r="AI332" i="16"/>
  <c r="AJ332" i="16"/>
  <c r="AK332" i="16"/>
  <c r="AE332" i="16"/>
  <c r="AI333" i="16"/>
  <c r="AJ333" i="16"/>
  <c r="AK333" i="16"/>
  <c r="AE333" i="16"/>
  <c r="AI334" i="16"/>
  <c r="AJ334" i="16"/>
  <c r="AK334" i="16"/>
  <c r="AE334" i="16"/>
  <c r="AI335" i="16"/>
  <c r="AJ335" i="16"/>
  <c r="AK335" i="16"/>
  <c r="AE335" i="16"/>
  <c r="AI336" i="16"/>
  <c r="AJ336" i="16"/>
  <c r="AK336" i="16"/>
  <c r="AE336" i="16"/>
  <c r="AI337" i="16"/>
  <c r="AJ337" i="16"/>
  <c r="AK337" i="16"/>
  <c r="AE337" i="16"/>
  <c r="AI338" i="16"/>
  <c r="AJ338" i="16"/>
  <c r="AK338" i="16"/>
  <c r="AE338" i="16"/>
  <c r="AE339" i="16"/>
  <c r="AE356" i="16"/>
  <c r="AD357" i="16"/>
  <c r="AF357" i="16"/>
  <c r="AG357" i="16"/>
  <c r="AE357" i="16"/>
  <c r="AD358" i="16"/>
  <c r="AF358" i="16"/>
  <c r="AG358" i="16"/>
  <c r="AE358" i="16"/>
  <c r="AD359" i="16"/>
  <c r="AF359" i="16"/>
  <c r="AG359" i="16"/>
  <c r="AE359" i="16"/>
  <c r="AD360" i="16"/>
  <c r="AF360" i="16"/>
  <c r="AG360" i="16"/>
  <c r="AE360" i="16"/>
  <c r="AD361" i="16"/>
  <c r="AF361" i="16"/>
  <c r="AG361" i="16"/>
  <c r="AE361" i="16"/>
  <c r="AD362" i="16"/>
  <c r="AF362" i="16"/>
  <c r="AG362" i="16"/>
  <c r="AE362" i="16"/>
  <c r="AD363" i="16"/>
  <c r="AF363" i="16"/>
  <c r="AG363" i="16"/>
  <c r="AE363" i="16"/>
  <c r="AD364" i="16"/>
  <c r="AF364" i="16"/>
  <c r="AG364" i="16"/>
  <c r="AE364" i="16"/>
  <c r="AD365" i="16"/>
  <c r="AF365" i="16"/>
  <c r="AG365" i="16"/>
  <c r="AE365" i="16"/>
  <c r="AD366" i="16"/>
  <c r="AF366" i="16"/>
  <c r="AG366" i="16"/>
  <c r="AE366" i="16"/>
  <c r="AD367" i="16"/>
  <c r="AF367" i="16"/>
  <c r="AG367" i="16"/>
  <c r="AE367" i="16"/>
  <c r="AD368" i="16"/>
  <c r="AF368" i="16"/>
  <c r="AG368" i="16"/>
  <c r="AE368" i="16"/>
  <c r="AD369" i="16"/>
  <c r="AF369" i="16"/>
  <c r="AG369" i="16"/>
  <c r="AE369" i="16"/>
  <c r="AD370" i="16"/>
  <c r="AF370" i="16"/>
  <c r="AG370" i="16"/>
  <c r="AE370" i="16"/>
  <c r="AD371" i="16"/>
  <c r="AF371" i="16"/>
  <c r="AG371" i="16"/>
  <c r="AE371" i="16"/>
  <c r="AD372" i="16"/>
  <c r="AF372" i="16"/>
  <c r="AG372" i="16"/>
  <c r="AE372" i="16"/>
  <c r="AD373" i="16"/>
  <c r="AF373" i="16"/>
  <c r="AG373" i="16"/>
  <c r="AE373" i="16"/>
  <c r="AD374" i="16"/>
  <c r="AF374" i="16"/>
  <c r="AG374" i="16"/>
  <c r="AE374" i="16"/>
  <c r="AD375" i="16"/>
  <c r="AF375" i="16"/>
  <c r="AG375" i="16"/>
  <c r="AE375" i="16"/>
  <c r="AD376" i="16"/>
  <c r="AF376" i="16"/>
  <c r="AG376" i="16"/>
  <c r="AE376" i="16"/>
  <c r="AD377" i="16"/>
  <c r="AF377" i="16"/>
  <c r="AG377" i="16"/>
  <c r="AE377" i="16"/>
  <c r="AD378" i="16"/>
  <c r="AF378" i="16"/>
  <c r="AG378" i="16"/>
  <c r="AE378" i="16"/>
  <c r="AE379" i="16"/>
  <c r="AE396" i="16"/>
  <c r="AD397" i="16"/>
  <c r="AF397" i="16"/>
  <c r="AG397" i="16"/>
  <c r="AE397" i="16"/>
  <c r="AD398" i="16"/>
  <c r="AF398" i="16"/>
  <c r="AG398" i="16"/>
  <c r="AE398" i="16"/>
  <c r="AD399" i="16"/>
  <c r="AF399" i="16"/>
  <c r="AG399" i="16"/>
  <c r="AE399" i="16"/>
  <c r="AD400" i="16"/>
  <c r="AF400" i="16"/>
  <c r="AG400" i="16"/>
  <c r="AE400" i="16"/>
  <c r="AD401" i="16"/>
  <c r="AF401" i="16"/>
  <c r="AG401" i="16"/>
  <c r="AE401" i="16"/>
  <c r="AD402" i="16"/>
  <c r="AF402" i="16"/>
  <c r="AG402" i="16"/>
  <c r="AE402" i="16"/>
  <c r="AD403" i="16"/>
  <c r="AF403" i="16"/>
  <c r="AG403" i="16"/>
  <c r="AE403" i="16"/>
  <c r="AE404" i="16"/>
  <c r="AE421" i="16"/>
  <c r="AD422" i="16"/>
  <c r="AF422" i="16"/>
  <c r="AG422" i="16"/>
  <c r="AE422" i="16"/>
  <c r="AD423" i="16"/>
  <c r="AF423" i="16"/>
  <c r="AG423" i="16"/>
  <c r="AE423" i="16"/>
  <c r="AD424" i="16"/>
  <c r="AF424" i="16"/>
  <c r="AG424" i="16"/>
  <c r="AE424" i="16"/>
  <c r="AD425" i="16"/>
  <c r="AF425" i="16"/>
  <c r="AG425" i="16"/>
  <c r="AE425" i="16"/>
  <c r="AD426" i="16"/>
  <c r="AF426" i="16"/>
  <c r="AG426" i="16"/>
  <c r="AE426" i="16"/>
  <c r="AD427" i="16"/>
  <c r="AF427" i="16"/>
  <c r="AG427" i="16"/>
  <c r="AE427" i="16"/>
  <c r="AD428" i="16"/>
  <c r="AF428" i="16"/>
  <c r="AG428" i="16"/>
  <c r="AE428" i="16"/>
  <c r="AD429" i="16"/>
  <c r="AF429" i="16"/>
  <c r="AG429" i="16"/>
  <c r="AE429" i="16"/>
  <c r="AD430" i="16"/>
  <c r="AF430" i="16"/>
  <c r="AG430" i="16"/>
  <c r="AE430" i="16"/>
  <c r="AD431" i="16"/>
  <c r="AF431" i="16"/>
  <c r="AG431" i="16"/>
  <c r="AE431" i="16"/>
  <c r="AD432" i="16"/>
  <c r="AF432" i="16"/>
  <c r="AG432" i="16"/>
  <c r="AE432" i="16"/>
  <c r="AD433" i="16"/>
  <c r="AF433" i="16"/>
  <c r="AG433" i="16"/>
  <c r="AE433" i="16"/>
  <c r="AD434" i="16"/>
  <c r="AF434" i="16"/>
  <c r="AG434" i="16"/>
  <c r="AE434" i="16"/>
  <c r="AD435" i="16"/>
  <c r="AF435" i="16"/>
  <c r="AG435" i="16"/>
  <c r="AE435" i="16"/>
  <c r="AD436" i="16"/>
  <c r="AF436" i="16"/>
  <c r="AG436" i="16"/>
  <c r="AE436" i="16"/>
  <c r="AD437" i="16"/>
  <c r="AF437" i="16"/>
  <c r="AG437" i="16"/>
  <c r="AE437" i="16"/>
  <c r="AD438" i="16"/>
  <c r="AF438" i="16"/>
  <c r="AG438" i="16"/>
  <c r="AE438" i="16"/>
  <c r="AD439" i="16"/>
  <c r="AF439" i="16"/>
  <c r="AG439" i="16"/>
  <c r="AE439" i="16"/>
  <c r="AD440" i="16"/>
  <c r="AF440" i="16"/>
  <c r="AG440" i="16"/>
  <c r="AE440" i="16"/>
  <c r="AD441" i="16"/>
  <c r="AF441" i="16"/>
  <c r="AG441" i="16"/>
  <c r="AE441" i="16"/>
  <c r="AD442" i="16"/>
  <c r="AF442" i="16"/>
  <c r="AG442" i="16"/>
  <c r="AE442" i="16"/>
  <c r="AD443" i="16"/>
  <c r="AF443" i="16"/>
  <c r="AG443" i="16"/>
  <c r="AE443" i="16"/>
  <c r="AD444" i="16"/>
  <c r="AF444" i="16"/>
  <c r="AG444" i="16"/>
  <c r="AE444" i="16"/>
  <c r="AD445" i="16"/>
  <c r="AF445" i="16"/>
  <c r="AG445" i="16"/>
  <c r="AE445" i="16"/>
  <c r="AD446" i="16"/>
  <c r="AF446" i="16"/>
  <c r="AG446" i="16"/>
  <c r="AE446" i="16"/>
  <c r="AD447" i="16"/>
  <c r="AF447" i="16"/>
  <c r="AG447" i="16"/>
  <c r="AE447" i="16"/>
  <c r="AD448" i="16"/>
  <c r="AF448" i="16"/>
  <c r="AG448" i="16"/>
  <c r="AE448" i="16"/>
  <c r="AD449" i="16"/>
  <c r="AF449" i="16"/>
  <c r="AG449" i="16"/>
  <c r="AE449" i="16"/>
  <c r="AD450" i="16"/>
  <c r="AF450" i="16"/>
  <c r="AG450" i="16"/>
  <c r="AE450" i="16"/>
  <c r="AD451" i="16"/>
  <c r="AF451" i="16"/>
  <c r="AG451" i="16"/>
  <c r="AE451" i="16"/>
  <c r="AD452" i="16"/>
  <c r="AF452" i="16"/>
  <c r="AG452" i="16"/>
  <c r="AE452" i="16"/>
  <c r="AE453" i="16"/>
  <c r="AE470" i="16"/>
  <c r="AD471" i="16"/>
  <c r="AF471" i="16"/>
  <c r="AG471" i="16"/>
  <c r="AE471" i="16"/>
  <c r="AD472" i="16"/>
  <c r="AF472" i="16"/>
  <c r="AG472" i="16"/>
  <c r="AE472" i="16"/>
  <c r="AD473" i="16"/>
  <c r="AF473" i="16"/>
  <c r="AG473" i="16"/>
  <c r="AE473" i="16"/>
  <c r="AD474" i="16"/>
  <c r="AF474" i="16"/>
  <c r="AG474" i="16"/>
  <c r="AE474" i="16"/>
  <c r="AD475" i="16"/>
  <c r="AF475" i="16"/>
  <c r="AG475" i="16"/>
  <c r="AE475" i="16"/>
  <c r="AD476" i="16"/>
  <c r="AF476" i="16"/>
  <c r="AG476" i="16"/>
  <c r="AE476" i="16"/>
  <c r="AD477" i="16"/>
  <c r="AF477" i="16"/>
  <c r="AG477" i="16"/>
  <c r="AE477" i="16"/>
  <c r="AE478" i="16"/>
  <c r="AD496" i="16"/>
  <c r="AF496" i="16"/>
  <c r="AG496" i="16"/>
  <c r="AD497" i="16"/>
  <c r="AF497" i="16"/>
  <c r="AG497" i="16"/>
  <c r="AD498" i="16"/>
  <c r="AF498" i="16"/>
  <c r="AG498" i="16"/>
  <c r="AD499" i="16"/>
  <c r="AF499" i="16"/>
  <c r="AG499" i="16"/>
  <c r="AD500" i="16"/>
  <c r="AF500" i="16"/>
  <c r="AG500" i="16"/>
  <c r="AD501" i="16"/>
  <c r="AF501" i="16"/>
  <c r="AG501" i="16"/>
  <c r="AD502" i="16"/>
  <c r="AF502" i="16"/>
  <c r="AG502" i="16"/>
  <c r="AD503" i="16"/>
  <c r="AF503" i="16"/>
  <c r="AG503" i="16"/>
  <c r="AD504" i="16"/>
  <c r="AF504" i="16"/>
  <c r="AG504" i="16"/>
  <c r="AG505" i="16"/>
  <c r="AI495" i="16"/>
  <c r="AJ495" i="16"/>
  <c r="AK495" i="16"/>
  <c r="AE495" i="16"/>
  <c r="AI496" i="16"/>
  <c r="AJ496" i="16"/>
  <c r="AK496" i="16"/>
  <c r="AE496" i="16"/>
  <c r="AI497" i="16"/>
  <c r="AJ497" i="16"/>
  <c r="AK497" i="16"/>
  <c r="AE497" i="16"/>
  <c r="AI498" i="16"/>
  <c r="AJ498" i="16"/>
  <c r="AK498" i="16"/>
  <c r="AE498" i="16"/>
  <c r="AI499" i="16"/>
  <c r="AJ499" i="16"/>
  <c r="AK499" i="16"/>
  <c r="AE499" i="16"/>
  <c r="AI500" i="16"/>
  <c r="AJ500" i="16"/>
  <c r="AK500" i="16"/>
  <c r="AE500" i="16"/>
  <c r="AI501" i="16"/>
  <c r="AJ501" i="16"/>
  <c r="AK501" i="16"/>
  <c r="AE501" i="16"/>
  <c r="AI502" i="16"/>
  <c r="AJ502" i="16"/>
  <c r="AK502" i="16"/>
  <c r="AE502" i="16"/>
  <c r="AI503" i="16"/>
  <c r="AJ503" i="16"/>
  <c r="AK503" i="16"/>
  <c r="AE503" i="16"/>
  <c r="AI504" i="16"/>
  <c r="AJ504" i="16"/>
  <c r="AK504" i="16"/>
  <c r="AE504" i="16"/>
  <c r="AE505" i="16"/>
  <c r="AD526" i="16"/>
  <c r="AF526" i="16"/>
  <c r="AG526" i="16"/>
  <c r="AD523" i="16"/>
  <c r="AF523" i="16"/>
  <c r="AG523" i="16"/>
  <c r="AD524" i="16"/>
  <c r="AF524" i="16"/>
  <c r="AG524" i="16"/>
  <c r="AD525" i="16"/>
  <c r="AF525" i="16"/>
  <c r="AG525" i="16"/>
  <c r="AD527" i="16"/>
  <c r="AF527" i="16"/>
  <c r="AG527" i="16"/>
  <c r="AG528" i="16"/>
  <c r="AI526" i="16"/>
  <c r="AJ526" i="16"/>
  <c r="AK526" i="16"/>
  <c r="AE526" i="16"/>
  <c r="AI527" i="16"/>
  <c r="AJ527" i="16"/>
  <c r="AK527" i="16"/>
  <c r="AE527" i="16"/>
  <c r="AE528" i="16"/>
  <c r="AE545" i="16"/>
  <c r="AD546" i="16"/>
  <c r="AF546" i="16"/>
  <c r="AG546" i="16"/>
  <c r="AE546" i="16"/>
  <c r="AD547" i="16"/>
  <c r="AF547" i="16"/>
  <c r="AG547" i="16"/>
  <c r="AE547" i="16"/>
  <c r="AD548" i="16"/>
  <c r="AF548" i="16"/>
  <c r="AG548" i="16"/>
  <c r="AE548" i="16"/>
  <c r="AD549" i="16"/>
  <c r="AF549" i="16"/>
  <c r="AG549" i="16"/>
  <c r="AE549" i="16"/>
  <c r="AD550" i="16"/>
  <c r="AF550" i="16"/>
  <c r="AG550" i="16"/>
  <c r="AE550" i="16"/>
  <c r="AD551" i="16"/>
  <c r="AF551" i="16"/>
  <c r="AG551" i="16"/>
  <c r="AE551" i="16"/>
  <c r="AD552" i="16"/>
  <c r="AF552" i="16"/>
  <c r="AG552" i="16"/>
  <c r="AE552" i="16"/>
  <c r="AD553" i="16"/>
  <c r="AF553" i="16"/>
  <c r="AG553" i="16"/>
  <c r="AE553" i="16"/>
  <c r="AD554" i="16"/>
  <c r="AF554" i="16"/>
  <c r="AG554" i="16"/>
  <c r="AE554" i="16"/>
  <c r="AD555" i="16"/>
  <c r="AF555" i="16"/>
  <c r="AG555" i="16"/>
  <c r="AE555" i="16"/>
  <c r="AE556" i="16"/>
  <c r="AE573" i="16"/>
  <c r="AD574" i="16"/>
  <c r="AF574" i="16"/>
  <c r="AG574" i="16"/>
  <c r="AE574" i="16"/>
  <c r="AD575" i="16"/>
  <c r="AF575" i="16"/>
  <c r="AG575" i="16"/>
  <c r="AE575" i="16"/>
  <c r="AD576" i="16"/>
  <c r="AF576" i="16"/>
  <c r="AG576" i="16"/>
  <c r="AE576" i="16"/>
  <c r="AD577" i="16"/>
  <c r="AF577" i="16"/>
  <c r="AG577" i="16"/>
  <c r="AE577" i="16"/>
  <c r="AD578" i="16"/>
  <c r="AF578" i="16"/>
  <c r="AG578" i="16"/>
  <c r="AE578" i="16"/>
  <c r="AD579" i="16"/>
  <c r="AF579" i="16"/>
  <c r="AG579" i="16"/>
  <c r="AE579" i="16"/>
  <c r="AD580" i="16"/>
  <c r="AF580" i="16"/>
  <c r="AG580" i="16"/>
  <c r="AE580" i="16"/>
  <c r="AD581" i="16"/>
  <c r="AF581" i="16"/>
  <c r="AG581" i="16"/>
  <c r="AE581" i="16"/>
  <c r="AD582" i="16"/>
  <c r="AF582" i="16"/>
  <c r="AG582" i="16"/>
  <c r="AE582" i="16"/>
  <c r="AE583" i="16"/>
  <c r="AD601" i="16"/>
  <c r="AF601" i="16"/>
  <c r="AG601" i="16"/>
  <c r="AD602" i="16"/>
  <c r="AF602" i="16"/>
  <c r="AG602" i="16"/>
  <c r="AD603" i="16"/>
  <c r="AF603" i="16"/>
  <c r="AG603" i="16"/>
  <c r="AG604" i="16"/>
  <c r="AI600" i="16"/>
  <c r="AJ600" i="16"/>
  <c r="AK600" i="16"/>
  <c r="AE600" i="16"/>
  <c r="AI601" i="16"/>
  <c r="AJ601" i="16"/>
  <c r="AK601" i="16"/>
  <c r="AE601" i="16"/>
  <c r="AI602" i="16"/>
  <c r="AJ602" i="16"/>
  <c r="AK602" i="16"/>
  <c r="AE602" i="16"/>
  <c r="AI603" i="16"/>
  <c r="AJ603" i="16"/>
  <c r="AK603" i="16"/>
  <c r="AE603" i="16"/>
  <c r="AE604" i="16"/>
  <c r="AE621" i="16"/>
  <c r="AD622" i="16"/>
  <c r="AF622" i="16"/>
  <c r="AG622" i="16"/>
  <c r="AE622" i="16"/>
  <c r="AD623" i="16"/>
  <c r="AF623" i="16"/>
  <c r="AG623" i="16"/>
  <c r="AE623" i="16"/>
  <c r="AD624" i="16"/>
  <c r="AF624" i="16"/>
  <c r="AG624" i="16"/>
  <c r="AE624" i="16"/>
  <c r="AD625" i="16"/>
  <c r="AF625" i="16"/>
  <c r="AG625" i="16"/>
  <c r="AE625" i="16"/>
  <c r="AD626" i="16"/>
  <c r="AF626" i="16"/>
  <c r="AG626" i="16"/>
  <c r="AE626" i="16"/>
  <c r="AD627" i="16"/>
  <c r="AF627" i="16"/>
  <c r="AG627" i="16"/>
  <c r="AE627" i="16"/>
  <c r="AD628" i="16"/>
  <c r="AF628" i="16"/>
  <c r="AG628" i="16"/>
  <c r="AE628" i="16"/>
  <c r="AD629" i="16"/>
  <c r="AF629" i="16"/>
  <c r="AG629" i="16"/>
  <c r="AE629" i="16"/>
  <c r="AD630" i="16"/>
  <c r="AF630" i="16"/>
  <c r="AG630" i="16"/>
  <c r="AE630" i="16"/>
  <c r="AD631" i="16"/>
  <c r="AF631" i="16"/>
  <c r="AG631" i="16"/>
  <c r="AE631" i="16"/>
  <c r="AE632" i="16"/>
  <c r="AE649" i="16"/>
  <c r="AD650" i="16"/>
  <c r="AF650" i="16"/>
  <c r="AG650" i="16"/>
  <c r="AE650" i="16"/>
  <c r="AD651" i="16"/>
  <c r="AF651" i="16"/>
  <c r="AG651" i="16"/>
  <c r="AE651" i="16"/>
  <c r="AD652" i="16"/>
  <c r="AF652" i="16"/>
  <c r="AG652" i="16"/>
  <c r="AE652" i="16"/>
  <c r="AD653" i="16"/>
  <c r="AF653" i="16"/>
  <c r="AG653" i="16"/>
  <c r="AE653" i="16"/>
  <c r="AD654" i="16"/>
  <c r="AF654" i="16"/>
  <c r="AG654" i="16"/>
  <c r="AE654" i="16"/>
  <c r="AD655" i="16"/>
  <c r="AF655" i="16"/>
  <c r="AG655" i="16"/>
  <c r="AE655" i="16"/>
  <c r="AD656" i="16"/>
  <c r="AF656" i="16"/>
  <c r="AG656" i="16"/>
  <c r="AE656" i="16"/>
  <c r="AD657" i="16"/>
  <c r="AF657" i="16"/>
  <c r="AG657" i="16"/>
  <c r="AE657" i="16"/>
  <c r="AE658" i="16"/>
  <c r="AD683" i="16"/>
  <c r="AF683" i="16"/>
  <c r="AG683" i="16"/>
  <c r="AE683" i="16"/>
  <c r="AD684" i="16"/>
  <c r="AF684" i="16"/>
  <c r="AG684" i="16"/>
  <c r="AE684" i="16"/>
  <c r="AD685" i="16"/>
  <c r="AF685" i="16"/>
  <c r="AG685" i="16"/>
  <c r="AE685" i="16"/>
  <c r="AD686" i="16"/>
  <c r="AF686" i="16"/>
  <c r="AG686" i="16"/>
  <c r="AE686" i="16"/>
  <c r="AD687" i="16"/>
  <c r="AF687" i="16"/>
  <c r="AG687" i="16"/>
  <c r="AE687" i="16"/>
  <c r="AD688" i="16"/>
  <c r="AF688" i="16"/>
  <c r="AG688" i="16"/>
  <c r="AE688" i="16"/>
  <c r="AE689" i="16"/>
  <c r="AE706" i="16"/>
  <c r="AD707" i="16"/>
  <c r="AF707" i="16"/>
  <c r="AG707" i="16"/>
  <c r="AE707" i="16"/>
  <c r="AD708" i="16"/>
  <c r="AF708" i="16"/>
  <c r="AG708" i="16"/>
  <c r="AE708" i="16"/>
  <c r="AD709" i="16"/>
  <c r="AF709" i="16"/>
  <c r="AG709" i="16"/>
  <c r="AE709" i="16"/>
  <c r="AD710" i="16"/>
  <c r="AF710" i="16"/>
  <c r="AG710" i="16"/>
  <c r="AE710" i="16"/>
  <c r="AD711" i="16"/>
  <c r="AF711" i="16"/>
  <c r="AG711" i="16"/>
  <c r="AE711" i="16"/>
  <c r="AD712" i="16"/>
  <c r="AF712" i="16"/>
  <c r="AG712" i="16"/>
  <c r="AE712" i="16"/>
  <c r="AD713" i="16"/>
  <c r="AF713" i="16"/>
  <c r="AG713" i="16"/>
  <c r="AE713" i="16"/>
  <c r="AD714" i="16"/>
  <c r="AF714" i="16"/>
  <c r="AG714" i="16"/>
  <c r="AE714" i="16"/>
  <c r="AD715" i="16"/>
  <c r="AF715" i="16"/>
  <c r="AG715" i="16"/>
  <c r="AE715" i="16"/>
  <c r="AE716" i="16"/>
  <c r="AD740" i="16"/>
  <c r="AF740" i="16"/>
  <c r="AG740" i="16"/>
  <c r="AE740" i="16"/>
  <c r="AD741" i="16"/>
  <c r="AF741" i="16"/>
  <c r="AG741" i="16"/>
  <c r="AE741" i="16"/>
  <c r="AD742" i="16"/>
  <c r="AF742" i="16"/>
  <c r="AG742" i="16"/>
  <c r="AE742" i="16"/>
  <c r="AD743" i="16"/>
  <c r="AF743" i="16"/>
  <c r="AG743" i="16"/>
  <c r="AE743" i="16"/>
  <c r="AD744" i="16"/>
  <c r="AF744" i="16"/>
  <c r="AG744" i="16"/>
  <c r="AE744" i="16"/>
  <c r="AD745" i="16"/>
  <c r="AF745" i="16"/>
  <c r="AG745" i="16"/>
  <c r="AE745" i="16"/>
  <c r="AD746" i="16"/>
  <c r="AF746" i="16"/>
  <c r="AG746" i="16"/>
  <c r="AE746" i="16"/>
  <c r="AD747" i="16"/>
  <c r="AF747" i="16"/>
  <c r="AG747" i="16"/>
  <c r="AE747" i="16"/>
  <c r="AE748" i="16"/>
  <c r="AE769" i="16"/>
  <c r="AD770" i="16"/>
  <c r="AF770" i="16"/>
  <c r="AG770" i="16"/>
  <c r="AE770" i="16"/>
  <c r="AD771" i="16"/>
  <c r="AF771" i="16"/>
  <c r="AG771" i="16"/>
  <c r="AE771" i="16"/>
  <c r="AD772" i="16"/>
  <c r="AF772" i="16"/>
  <c r="AG772" i="16"/>
  <c r="AE772" i="16"/>
  <c r="AD773" i="16"/>
  <c r="AF773" i="16"/>
  <c r="AG773" i="16"/>
  <c r="AE773" i="16"/>
  <c r="AD774" i="16"/>
  <c r="AF774" i="16"/>
  <c r="AG774" i="16"/>
  <c r="AE774" i="16"/>
  <c r="AD775" i="16"/>
  <c r="AF775" i="16"/>
  <c r="AG775" i="16"/>
  <c r="AE775" i="16"/>
  <c r="AD776" i="16"/>
  <c r="AF776" i="16"/>
  <c r="AG776" i="16"/>
  <c r="AE776" i="16"/>
  <c r="AE777" i="16"/>
  <c r="AE798" i="16"/>
  <c r="AD799" i="16"/>
  <c r="AF799" i="16"/>
  <c r="AG799" i="16"/>
  <c r="AE799" i="16"/>
  <c r="AD800" i="16"/>
  <c r="AF800" i="16"/>
  <c r="AG800" i="16"/>
  <c r="AE800" i="16"/>
  <c r="AD801" i="16"/>
  <c r="AF801" i="16"/>
  <c r="AG801" i="16"/>
  <c r="AE801" i="16"/>
  <c r="AD802" i="16"/>
  <c r="AF802" i="16"/>
  <c r="AG802" i="16"/>
  <c r="AE802" i="16"/>
  <c r="AD803" i="16"/>
  <c r="AF803" i="16"/>
  <c r="AG803" i="16"/>
  <c r="AE803" i="16"/>
  <c r="AD804" i="16"/>
  <c r="AF804" i="16"/>
  <c r="AG804" i="16"/>
  <c r="AE804" i="16"/>
  <c r="AD805" i="16"/>
  <c r="AF805" i="16"/>
  <c r="AG805" i="16"/>
  <c r="AE805" i="16"/>
  <c r="AD806" i="16"/>
  <c r="AF806" i="16"/>
  <c r="AG806" i="16"/>
  <c r="AE806" i="16"/>
  <c r="AE807" i="16"/>
  <c r="AE828" i="16"/>
  <c r="AD829" i="16"/>
  <c r="AF829" i="16"/>
  <c r="AG829" i="16"/>
  <c r="AE829" i="16"/>
  <c r="AD830" i="16"/>
  <c r="AF830" i="16"/>
  <c r="AG830" i="16"/>
  <c r="AE830" i="16"/>
  <c r="AD831" i="16"/>
  <c r="AF831" i="16"/>
  <c r="AG831" i="16"/>
  <c r="AE831" i="16"/>
  <c r="AD832" i="16"/>
  <c r="AF832" i="16"/>
  <c r="AG832" i="16"/>
  <c r="AE832" i="16"/>
  <c r="AD833" i="16"/>
  <c r="AF833" i="16"/>
  <c r="AG833" i="16"/>
  <c r="AE833" i="16"/>
  <c r="AD834" i="16"/>
  <c r="AF834" i="16"/>
  <c r="AG834" i="16"/>
  <c r="AE834" i="16"/>
  <c r="AD835" i="16"/>
  <c r="AF835" i="16"/>
  <c r="AG835" i="16"/>
  <c r="AE835" i="16"/>
  <c r="AD836" i="16"/>
  <c r="AF836" i="16"/>
  <c r="AG836" i="16"/>
  <c r="AE836" i="16"/>
  <c r="AD837" i="16"/>
  <c r="AF837" i="16"/>
  <c r="AG837" i="16"/>
  <c r="AE837" i="16"/>
  <c r="AD838" i="16"/>
  <c r="AF838" i="16"/>
  <c r="AG838" i="16"/>
  <c r="AE838" i="16"/>
  <c r="AE839" i="16"/>
  <c r="AE860" i="16"/>
  <c r="AD861" i="16"/>
  <c r="AF861" i="16"/>
  <c r="AG861" i="16"/>
  <c r="AE861" i="16"/>
  <c r="AD862" i="16"/>
  <c r="AF862" i="16"/>
  <c r="AG862" i="16"/>
  <c r="AE862" i="16"/>
  <c r="AD863" i="16"/>
  <c r="AF863" i="16"/>
  <c r="AG863" i="16"/>
  <c r="AE863" i="16"/>
  <c r="AD864" i="16"/>
  <c r="AF864" i="16"/>
  <c r="AG864" i="16"/>
  <c r="AE864" i="16"/>
  <c r="AD865" i="16"/>
  <c r="AF865" i="16"/>
  <c r="AG865" i="16"/>
  <c r="AE865" i="16"/>
  <c r="AD866" i="16"/>
  <c r="AF866" i="16"/>
  <c r="AG866" i="16"/>
  <c r="AE866" i="16"/>
  <c r="AD867" i="16"/>
  <c r="AF867" i="16"/>
  <c r="AG867" i="16"/>
  <c r="AE867" i="16"/>
  <c r="AD868" i="16"/>
  <c r="AF868" i="16"/>
  <c r="AG868" i="16"/>
  <c r="AE868" i="16"/>
  <c r="AD869" i="16"/>
  <c r="AF869" i="16"/>
  <c r="AG869" i="16"/>
  <c r="AE869" i="16"/>
  <c r="AD870" i="16"/>
  <c r="AF870" i="16"/>
  <c r="AG870" i="16"/>
  <c r="AE870" i="16"/>
  <c r="AD871" i="16"/>
  <c r="AF871" i="16"/>
  <c r="AG871" i="16"/>
  <c r="AE871" i="16"/>
  <c r="AD872" i="16"/>
  <c r="AF872" i="16"/>
  <c r="AG872" i="16"/>
  <c r="AE872" i="16"/>
  <c r="AE873" i="16"/>
  <c r="AE889" i="16"/>
  <c r="G13" i="3"/>
  <c r="AD38" i="16"/>
  <c r="AF38" i="16"/>
  <c r="AG38" i="16"/>
  <c r="AE38" i="16"/>
  <c r="AD39" i="16"/>
  <c r="AF39" i="16"/>
  <c r="AG39" i="16"/>
  <c r="AE39" i="16"/>
  <c r="AD40" i="16"/>
  <c r="AF40" i="16"/>
  <c r="AG40" i="16"/>
  <c r="AE40" i="16"/>
  <c r="AD41" i="16"/>
  <c r="AF41" i="16"/>
  <c r="AG41" i="16"/>
  <c r="AE41" i="16"/>
  <c r="AD42" i="16"/>
  <c r="AF42" i="16"/>
  <c r="AG42" i="16"/>
  <c r="AE42" i="16"/>
  <c r="AE43" i="16"/>
  <c r="AD84" i="16"/>
  <c r="AF84" i="16"/>
  <c r="AG84" i="16"/>
  <c r="AD85" i="16"/>
  <c r="AF85" i="16"/>
  <c r="AG85" i="16"/>
  <c r="AD86" i="16"/>
  <c r="AF86" i="16"/>
  <c r="AG86" i="16"/>
  <c r="AD87" i="16"/>
  <c r="AF87" i="16"/>
  <c r="AG87" i="16"/>
  <c r="AD88" i="16"/>
  <c r="AF88" i="16"/>
  <c r="AG88" i="16"/>
  <c r="AG89" i="16"/>
  <c r="AI84" i="16"/>
  <c r="AJ84" i="16"/>
  <c r="AK84" i="16"/>
  <c r="AE84" i="16"/>
  <c r="AI85" i="16"/>
  <c r="AJ85" i="16"/>
  <c r="AK85" i="16"/>
  <c r="AE85" i="16"/>
  <c r="AI86" i="16"/>
  <c r="AJ86" i="16"/>
  <c r="AK86" i="16"/>
  <c r="AE86" i="16"/>
  <c r="AI87" i="16"/>
  <c r="AJ87" i="16"/>
  <c r="AK87" i="16"/>
  <c r="AE87" i="16"/>
  <c r="AI88" i="16"/>
  <c r="AJ88" i="16"/>
  <c r="AK88" i="16"/>
  <c r="AE88" i="16"/>
  <c r="AE89" i="16"/>
  <c r="AD115" i="16"/>
  <c r="AF115" i="16"/>
  <c r="AG115" i="16"/>
  <c r="AD116" i="16"/>
  <c r="AF116" i="16"/>
  <c r="AG116" i="16"/>
  <c r="AD117" i="16"/>
  <c r="AF117" i="16"/>
  <c r="AG117" i="16"/>
  <c r="AD118" i="16"/>
  <c r="AF118" i="16"/>
  <c r="AG118" i="16"/>
  <c r="AD119" i="16"/>
  <c r="AF119" i="16"/>
  <c r="AG119" i="16"/>
  <c r="AG120" i="16"/>
  <c r="AI115" i="16"/>
  <c r="AJ115" i="16"/>
  <c r="AK115" i="16"/>
  <c r="AE115" i="16"/>
  <c r="AI116" i="16"/>
  <c r="AJ116" i="16"/>
  <c r="AK116" i="16"/>
  <c r="AE116" i="16"/>
  <c r="AI117" i="16"/>
  <c r="AJ117" i="16"/>
  <c r="AK117" i="16"/>
  <c r="AE117" i="16"/>
  <c r="AI118" i="16"/>
  <c r="AJ118" i="16"/>
  <c r="AK118" i="16"/>
  <c r="AE118" i="16"/>
  <c r="AI119" i="16"/>
  <c r="AJ119" i="16"/>
  <c r="AK119" i="16"/>
  <c r="AE119" i="16"/>
  <c r="AE120" i="16"/>
  <c r="AD153" i="16"/>
  <c r="AF153" i="16"/>
  <c r="AG153" i="16"/>
  <c r="AE153" i="16"/>
  <c r="AD154" i="16"/>
  <c r="AF154" i="16"/>
  <c r="AG154" i="16"/>
  <c r="AE154" i="16"/>
  <c r="AD155" i="16"/>
  <c r="AF155" i="16"/>
  <c r="AG155" i="16"/>
  <c r="AE155" i="16"/>
  <c r="AD156" i="16"/>
  <c r="AF156" i="16"/>
  <c r="AG156" i="16"/>
  <c r="AE156" i="16"/>
  <c r="AD157" i="16"/>
  <c r="AF157" i="16"/>
  <c r="AG157" i="16"/>
  <c r="AE157" i="16"/>
  <c r="AE158" i="16"/>
  <c r="AD201" i="16"/>
  <c r="AF201" i="16"/>
  <c r="AG201" i="16"/>
  <c r="AE201" i="16"/>
  <c r="AD202" i="16"/>
  <c r="AF202" i="16"/>
  <c r="AG202" i="16"/>
  <c r="AE202" i="16"/>
  <c r="AD203" i="16"/>
  <c r="AF203" i="16"/>
  <c r="AG203" i="16"/>
  <c r="AE203" i="16"/>
  <c r="AD204" i="16"/>
  <c r="AF204" i="16"/>
  <c r="AG204" i="16"/>
  <c r="AE204" i="16"/>
  <c r="AD205" i="16"/>
  <c r="AF205" i="16"/>
  <c r="AG205" i="16"/>
  <c r="AE205" i="16"/>
  <c r="AE206" i="16"/>
  <c r="AD253" i="16"/>
  <c r="AF253" i="16"/>
  <c r="AG253" i="16"/>
  <c r="AE253" i="16"/>
  <c r="AD254" i="16"/>
  <c r="AF254" i="16"/>
  <c r="AG254" i="16"/>
  <c r="AE254" i="16"/>
  <c r="AD255" i="16"/>
  <c r="AF255" i="16"/>
  <c r="AG255" i="16"/>
  <c r="AE255" i="16"/>
  <c r="AD256" i="16"/>
  <c r="AF256" i="16"/>
  <c r="AG256" i="16"/>
  <c r="AE256" i="16"/>
  <c r="AD257" i="16"/>
  <c r="AF257" i="16"/>
  <c r="AG257" i="16"/>
  <c r="AE257" i="16"/>
  <c r="AE258" i="16"/>
  <c r="AD318" i="16"/>
  <c r="AF318" i="16"/>
  <c r="AG318" i="16"/>
  <c r="AE318" i="16"/>
  <c r="AD319" i="16"/>
  <c r="AF319" i="16"/>
  <c r="AG319" i="16"/>
  <c r="AE319" i="16"/>
  <c r="AD320" i="16"/>
  <c r="AF320" i="16"/>
  <c r="AG320" i="16"/>
  <c r="AE320" i="16"/>
  <c r="AD321" i="16"/>
  <c r="AF321" i="16"/>
  <c r="AG321" i="16"/>
  <c r="AE321" i="16"/>
  <c r="AD322" i="16"/>
  <c r="AF322" i="16"/>
  <c r="AG322" i="16"/>
  <c r="AE322" i="16"/>
  <c r="AE323" i="16"/>
  <c r="AD343" i="16"/>
  <c r="AF343" i="16"/>
  <c r="AG343" i="16"/>
  <c r="AD344" i="16"/>
  <c r="AF344" i="16"/>
  <c r="AG344" i="16"/>
  <c r="AD345" i="16"/>
  <c r="AF345" i="16"/>
  <c r="AG345" i="16"/>
  <c r="AD346" i="16"/>
  <c r="AF346" i="16"/>
  <c r="AG346" i="16"/>
  <c r="AD347" i="16"/>
  <c r="AF347" i="16"/>
  <c r="AG347" i="16"/>
  <c r="AG348" i="16"/>
  <c r="AI343" i="16"/>
  <c r="AJ343" i="16"/>
  <c r="AK343" i="16"/>
  <c r="AE343" i="16"/>
  <c r="AI344" i="16"/>
  <c r="AJ344" i="16"/>
  <c r="AK344" i="16"/>
  <c r="AE344" i="16"/>
  <c r="AI345" i="16"/>
  <c r="AJ345" i="16"/>
  <c r="AK345" i="16"/>
  <c r="AE345" i="16"/>
  <c r="AI346" i="16"/>
  <c r="AJ346" i="16"/>
  <c r="AK346" i="16"/>
  <c r="AE346" i="16"/>
  <c r="AI347" i="16"/>
  <c r="AJ347" i="16"/>
  <c r="AK347" i="16"/>
  <c r="AE347" i="16"/>
  <c r="AE348" i="16"/>
  <c r="AD383" i="16"/>
  <c r="AF383" i="16"/>
  <c r="AG383" i="16"/>
  <c r="AE383" i="16"/>
  <c r="AD384" i="16"/>
  <c r="AF384" i="16"/>
  <c r="AG384" i="16"/>
  <c r="AE384" i="16"/>
  <c r="AD385" i="16"/>
  <c r="AF385" i="16"/>
  <c r="AG385" i="16"/>
  <c r="AE385" i="16"/>
  <c r="AD386" i="16"/>
  <c r="AF386" i="16"/>
  <c r="AG386" i="16"/>
  <c r="AE386" i="16"/>
  <c r="AD387" i="16"/>
  <c r="AF387" i="16"/>
  <c r="AG387" i="16"/>
  <c r="AE387" i="16"/>
  <c r="AE388" i="16"/>
  <c r="AD408" i="16"/>
  <c r="AF408" i="16"/>
  <c r="AG408" i="16"/>
  <c r="AE408" i="16"/>
  <c r="AD409" i="16"/>
  <c r="AF409" i="16"/>
  <c r="AG409" i="16"/>
  <c r="AE409" i="16"/>
  <c r="AD410" i="16"/>
  <c r="AF410" i="16"/>
  <c r="AG410" i="16"/>
  <c r="AE410" i="16"/>
  <c r="AD411" i="16"/>
  <c r="AF411" i="16"/>
  <c r="AG411" i="16"/>
  <c r="AE411" i="16"/>
  <c r="AD412" i="16"/>
  <c r="AF412" i="16"/>
  <c r="AG412" i="16"/>
  <c r="AE412" i="16"/>
  <c r="AE413" i="16"/>
  <c r="AD457" i="16"/>
  <c r="AF457" i="16"/>
  <c r="AG457" i="16"/>
  <c r="AE457" i="16"/>
  <c r="AD458" i="16"/>
  <c r="AF458" i="16"/>
  <c r="AG458" i="16"/>
  <c r="AE458" i="16"/>
  <c r="AD459" i="16"/>
  <c r="AF459" i="16"/>
  <c r="AG459" i="16"/>
  <c r="AE459" i="16"/>
  <c r="AD460" i="16"/>
  <c r="AF460" i="16"/>
  <c r="AG460" i="16"/>
  <c r="AE460" i="16"/>
  <c r="AD461" i="16"/>
  <c r="AF461" i="16"/>
  <c r="AG461" i="16"/>
  <c r="AE461" i="16"/>
  <c r="AE462" i="16"/>
  <c r="AD482" i="16"/>
  <c r="AF482" i="16"/>
  <c r="AG482" i="16"/>
  <c r="AE482" i="16"/>
  <c r="AD483" i="16"/>
  <c r="AF483" i="16"/>
  <c r="AG483" i="16"/>
  <c r="AE483" i="16"/>
  <c r="AD484" i="16"/>
  <c r="AF484" i="16"/>
  <c r="AG484" i="16"/>
  <c r="AE484" i="16"/>
  <c r="AD485" i="16"/>
  <c r="AF485" i="16"/>
  <c r="AG485" i="16"/>
  <c r="AE485" i="16"/>
  <c r="AD486" i="16"/>
  <c r="AF486" i="16"/>
  <c r="AG486" i="16"/>
  <c r="AE486" i="16"/>
  <c r="AE487" i="16"/>
  <c r="AD509" i="16"/>
  <c r="AF509" i="16"/>
  <c r="AG509" i="16"/>
  <c r="AD510" i="16"/>
  <c r="AF510" i="16"/>
  <c r="AG510" i="16"/>
  <c r="AD511" i="16"/>
  <c r="AF511" i="16"/>
  <c r="AG511" i="16"/>
  <c r="AD512" i="16"/>
  <c r="AF512" i="16"/>
  <c r="AG512" i="16"/>
  <c r="AD513" i="16"/>
  <c r="AF513" i="16"/>
  <c r="AG513" i="16"/>
  <c r="AG514" i="16"/>
  <c r="AI509" i="16"/>
  <c r="AJ509" i="16"/>
  <c r="AK509" i="16"/>
  <c r="AE509" i="16"/>
  <c r="AI510" i="16"/>
  <c r="AJ510" i="16"/>
  <c r="AK510" i="16"/>
  <c r="AE510" i="16"/>
  <c r="AI511" i="16"/>
  <c r="AJ511" i="16"/>
  <c r="AK511" i="16"/>
  <c r="AE511" i="16"/>
  <c r="AI512" i="16"/>
  <c r="AJ512" i="16"/>
  <c r="AK512" i="16"/>
  <c r="AE512" i="16"/>
  <c r="AI513" i="16"/>
  <c r="AJ513" i="16"/>
  <c r="AK513" i="16"/>
  <c r="AE513" i="16"/>
  <c r="AE514" i="16"/>
  <c r="AD532" i="16"/>
  <c r="AF532" i="16"/>
  <c r="AG532" i="16"/>
  <c r="AD533" i="16"/>
  <c r="AF533" i="16"/>
  <c r="AG533" i="16"/>
  <c r="AD534" i="16"/>
  <c r="AF534" i="16"/>
  <c r="AG534" i="16"/>
  <c r="AD535" i="16"/>
  <c r="AF535" i="16"/>
  <c r="AG535" i="16"/>
  <c r="AD536" i="16"/>
  <c r="AF536" i="16"/>
  <c r="AG536" i="16"/>
  <c r="AG537" i="16"/>
  <c r="AI532" i="16"/>
  <c r="AJ532" i="16"/>
  <c r="AK532" i="16"/>
  <c r="AE532" i="16"/>
  <c r="AI533" i="16"/>
  <c r="AJ533" i="16"/>
  <c r="AK533" i="16"/>
  <c r="AE533" i="16"/>
  <c r="AI534" i="16"/>
  <c r="AJ534" i="16"/>
  <c r="AK534" i="16"/>
  <c r="AE534" i="16"/>
  <c r="AI535" i="16"/>
  <c r="AJ535" i="16"/>
  <c r="AK535" i="16"/>
  <c r="AE535" i="16"/>
  <c r="AI536" i="16"/>
  <c r="AJ536" i="16"/>
  <c r="AK536" i="16"/>
  <c r="AE536" i="16"/>
  <c r="AE537" i="16"/>
  <c r="AD560" i="16"/>
  <c r="AF560" i="16"/>
  <c r="AG560" i="16"/>
  <c r="AE560" i="16"/>
  <c r="AD561" i="16"/>
  <c r="AF561" i="16"/>
  <c r="AG561" i="16"/>
  <c r="AE561" i="16"/>
  <c r="AD562" i="16"/>
  <c r="AF562" i="16"/>
  <c r="AG562" i="16"/>
  <c r="AE562" i="16"/>
  <c r="AD563" i="16"/>
  <c r="AF563" i="16"/>
  <c r="AG563" i="16"/>
  <c r="AE563" i="16"/>
  <c r="AD564" i="16"/>
  <c r="AF564" i="16"/>
  <c r="AG564" i="16"/>
  <c r="AE564" i="16"/>
  <c r="AE565" i="16"/>
  <c r="AD587" i="16"/>
  <c r="AF587" i="16"/>
  <c r="AG587" i="16"/>
  <c r="AE587" i="16"/>
  <c r="AD588" i="16"/>
  <c r="AF588" i="16"/>
  <c r="AG588" i="16"/>
  <c r="AE588" i="16"/>
  <c r="AD589" i="16"/>
  <c r="AF589" i="16"/>
  <c r="AG589" i="16"/>
  <c r="AE589" i="16"/>
  <c r="AD590" i="16"/>
  <c r="AF590" i="16"/>
  <c r="AG590" i="16"/>
  <c r="AE590" i="16"/>
  <c r="AD591" i="16"/>
  <c r="AF591" i="16"/>
  <c r="AG591" i="16"/>
  <c r="AE591" i="16"/>
  <c r="AE592" i="16"/>
  <c r="AD608" i="16"/>
  <c r="AF608" i="16"/>
  <c r="AG608" i="16"/>
  <c r="AD609" i="16"/>
  <c r="AF609" i="16"/>
  <c r="AG609" i="16"/>
  <c r="AD610" i="16"/>
  <c r="AF610" i="16"/>
  <c r="AG610" i="16"/>
  <c r="AD611" i="16"/>
  <c r="AF611" i="16"/>
  <c r="AG611" i="16"/>
  <c r="AD612" i="16"/>
  <c r="AF612" i="16"/>
  <c r="AG612" i="16"/>
  <c r="AG613" i="16"/>
  <c r="AI608" i="16"/>
  <c r="AJ608" i="16"/>
  <c r="AK608" i="16"/>
  <c r="AE608" i="16"/>
  <c r="AI609" i="16"/>
  <c r="AJ609" i="16"/>
  <c r="AK609" i="16"/>
  <c r="AE609" i="16"/>
  <c r="AI610" i="16"/>
  <c r="AJ610" i="16"/>
  <c r="AK610" i="16"/>
  <c r="AE610" i="16"/>
  <c r="AI611" i="16"/>
  <c r="AJ611" i="16"/>
  <c r="AK611" i="16"/>
  <c r="AE611" i="16"/>
  <c r="AI612" i="16"/>
  <c r="AJ612" i="16"/>
  <c r="AK612" i="16"/>
  <c r="AE612" i="16"/>
  <c r="AE613" i="16"/>
  <c r="AD636" i="16"/>
  <c r="AF636" i="16"/>
  <c r="AG636" i="16"/>
  <c r="AE636" i="16"/>
  <c r="AD637" i="16"/>
  <c r="AF637" i="16"/>
  <c r="AG637" i="16"/>
  <c r="AE637" i="16"/>
  <c r="AD638" i="16"/>
  <c r="AF638" i="16"/>
  <c r="AG638" i="16"/>
  <c r="AE638" i="16"/>
  <c r="AD639" i="16"/>
  <c r="AF639" i="16"/>
  <c r="AG639" i="16"/>
  <c r="AE639" i="16"/>
  <c r="AD640" i="16"/>
  <c r="AF640" i="16"/>
  <c r="AG640" i="16"/>
  <c r="AE640" i="16"/>
  <c r="AE641" i="16"/>
  <c r="AD662" i="16"/>
  <c r="AF662" i="16"/>
  <c r="AG662" i="16"/>
  <c r="AE662" i="16"/>
  <c r="AD663" i="16"/>
  <c r="AF663" i="16"/>
  <c r="AG663" i="16"/>
  <c r="AE663" i="16"/>
  <c r="AD664" i="16"/>
  <c r="AF664" i="16"/>
  <c r="AG664" i="16"/>
  <c r="AE664" i="16"/>
  <c r="AD665" i="16"/>
  <c r="AF665" i="16"/>
  <c r="AG665" i="16"/>
  <c r="AE665" i="16"/>
  <c r="AD666" i="16"/>
  <c r="AF666" i="16"/>
  <c r="AG666" i="16"/>
  <c r="AE666" i="16"/>
  <c r="AE667" i="16"/>
  <c r="AD693" i="16"/>
  <c r="AF693" i="16"/>
  <c r="AG693" i="16"/>
  <c r="AE693" i="16"/>
  <c r="AD694" i="16"/>
  <c r="AF694" i="16"/>
  <c r="AG694" i="16"/>
  <c r="AE694" i="16"/>
  <c r="AD695" i="16"/>
  <c r="AF695" i="16"/>
  <c r="AG695" i="16"/>
  <c r="AE695" i="16"/>
  <c r="AD696" i="16"/>
  <c r="AF696" i="16"/>
  <c r="AG696" i="16"/>
  <c r="AE696" i="16"/>
  <c r="AD697" i="16"/>
  <c r="AF697" i="16"/>
  <c r="AG697" i="16"/>
  <c r="AE697" i="16"/>
  <c r="AE698" i="16"/>
  <c r="AD720" i="16"/>
  <c r="AF720" i="16"/>
  <c r="AG720" i="16"/>
  <c r="AE720" i="16"/>
  <c r="AD721" i="16"/>
  <c r="AF721" i="16"/>
  <c r="AG721" i="16"/>
  <c r="AE721" i="16"/>
  <c r="AD722" i="16"/>
  <c r="AF722" i="16"/>
  <c r="AG722" i="16"/>
  <c r="AE722" i="16"/>
  <c r="AD723" i="16"/>
  <c r="AF723" i="16"/>
  <c r="AG723" i="16"/>
  <c r="AE723" i="16"/>
  <c r="AD724" i="16"/>
  <c r="AF724" i="16"/>
  <c r="AG724" i="16"/>
  <c r="AE724" i="16"/>
  <c r="AD725" i="16"/>
  <c r="AF725" i="16"/>
  <c r="AG725" i="16"/>
  <c r="AE725" i="16"/>
  <c r="AD726" i="16"/>
  <c r="AF726" i="16"/>
  <c r="AG726" i="16"/>
  <c r="AE726" i="16"/>
  <c r="AD727" i="16"/>
  <c r="AF727" i="16"/>
  <c r="AG727" i="16"/>
  <c r="AE727" i="16"/>
  <c r="AD728" i="16"/>
  <c r="AF728" i="16"/>
  <c r="AG728" i="16"/>
  <c r="AE728" i="16"/>
  <c r="AE729" i="16"/>
  <c r="AD752" i="16"/>
  <c r="AF752" i="16"/>
  <c r="AG752" i="16"/>
  <c r="AE752" i="16"/>
  <c r="AD753" i="16"/>
  <c r="AF753" i="16"/>
  <c r="AG753" i="16"/>
  <c r="AE753" i="16"/>
  <c r="AD754" i="16"/>
  <c r="AF754" i="16"/>
  <c r="AG754" i="16"/>
  <c r="AE754" i="16"/>
  <c r="AD755" i="16"/>
  <c r="AF755" i="16"/>
  <c r="AG755" i="16"/>
  <c r="AE755" i="16"/>
  <c r="AD756" i="16"/>
  <c r="AF756" i="16"/>
  <c r="AG756" i="16"/>
  <c r="AE756" i="16"/>
  <c r="AD757" i="16"/>
  <c r="AF757" i="16"/>
  <c r="AG757" i="16"/>
  <c r="AE757" i="16"/>
  <c r="AD758" i="16"/>
  <c r="AF758" i="16"/>
  <c r="AG758" i="16"/>
  <c r="AE758" i="16"/>
  <c r="AD759" i="16"/>
  <c r="AF759" i="16"/>
  <c r="AG759" i="16"/>
  <c r="AE759" i="16"/>
  <c r="AD760" i="16"/>
  <c r="AF760" i="16"/>
  <c r="AG760" i="16"/>
  <c r="AE760" i="16"/>
  <c r="AE761" i="16"/>
  <c r="AD781" i="16"/>
  <c r="AF781" i="16"/>
  <c r="AG781" i="16"/>
  <c r="AE781" i="16"/>
  <c r="AD782" i="16"/>
  <c r="AF782" i="16"/>
  <c r="AG782" i="16"/>
  <c r="AE782" i="16"/>
  <c r="AD783" i="16"/>
  <c r="AF783" i="16"/>
  <c r="AG783" i="16"/>
  <c r="AE783" i="16"/>
  <c r="AD784" i="16"/>
  <c r="AF784" i="16"/>
  <c r="AG784" i="16"/>
  <c r="AE784" i="16"/>
  <c r="AD785" i="16"/>
  <c r="AF785" i="16"/>
  <c r="AG785" i="16"/>
  <c r="AE785" i="16"/>
  <c r="AD786" i="16"/>
  <c r="AF786" i="16"/>
  <c r="AG786" i="16"/>
  <c r="AE786" i="16"/>
  <c r="AD787" i="16"/>
  <c r="AF787" i="16"/>
  <c r="AG787" i="16"/>
  <c r="AE787" i="16"/>
  <c r="AD788" i="16"/>
  <c r="AF788" i="16"/>
  <c r="AG788" i="16"/>
  <c r="AE788" i="16"/>
  <c r="AD789" i="16"/>
  <c r="AF789" i="16"/>
  <c r="AG789" i="16"/>
  <c r="AE789" i="16"/>
  <c r="AE790" i="16"/>
  <c r="AD811" i="16"/>
  <c r="AF811" i="16"/>
  <c r="AG811" i="16"/>
  <c r="AE811" i="16"/>
  <c r="AD812" i="16"/>
  <c r="AF812" i="16"/>
  <c r="AG812" i="16"/>
  <c r="AE812" i="16"/>
  <c r="AD813" i="16"/>
  <c r="AF813" i="16"/>
  <c r="AG813" i="16"/>
  <c r="AE813" i="16"/>
  <c r="AD814" i="16"/>
  <c r="AF814" i="16"/>
  <c r="AG814" i="16"/>
  <c r="AE814" i="16"/>
  <c r="AD815" i="16"/>
  <c r="AF815" i="16"/>
  <c r="AG815" i="16"/>
  <c r="AE815" i="16"/>
  <c r="AD816" i="16"/>
  <c r="AF816" i="16"/>
  <c r="AG816" i="16"/>
  <c r="AE816" i="16"/>
  <c r="AD817" i="16"/>
  <c r="AF817" i="16"/>
  <c r="AG817" i="16"/>
  <c r="AE817" i="16"/>
  <c r="AD818" i="16"/>
  <c r="AF818" i="16"/>
  <c r="AG818" i="16"/>
  <c r="AE818" i="16"/>
  <c r="AD819" i="16"/>
  <c r="AF819" i="16"/>
  <c r="AG819" i="16"/>
  <c r="AE819" i="16"/>
  <c r="AE820" i="16"/>
  <c r="AD843" i="16"/>
  <c r="AF843" i="16"/>
  <c r="AG843" i="16"/>
  <c r="AE843" i="16"/>
  <c r="AD844" i="16"/>
  <c r="AF844" i="16"/>
  <c r="AG844" i="16"/>
  <c r="AE844" i="16"/>
  <c r="AD845" i="16"/>
  <c r="AF845" i="16"/>
  <c r="AG845" i="16"/>
  <c r="AE845" i="16"/>
  <c r="AD846" i="16"/>
  <c r="AF846" i="16"/>
  <c r="AG846" i="16"/>
  <c r="AE846" i="16"/>
  <c r="AD847" i="16"/>
  <c r="AF847" i="16"/>
  <c r="AG847" i="16"/>
  <c r="AE847" i="16"/>
  <c r="AD848" i="16"/>
  <c r="AF848" i="16"/>
  <c r="AG848" i="16"/>
  <c r="AE848" i="16"/>
  <c r="AD849" i="16"/>
  <c r="AF849" i="16"/>
  <c r="AG849" i="16"/>
  <c r="AE849" i="16"/>
  <c r="AD850" i="16"/>
  <c r="AF850" i="16"/>
  <c r="AG850" i="16"/>
  <c r="AE850" i="16"/>
  <c r="AD851" i="16"/>
  <c r="AF851" i="16"/>
  <c r="AG851" i="16"/>
  <c r="AE851" i="16"/>
  <c r="AE852" i="16"/>
  <c r="AD877" i="16"/>
  <c r="AF877" i="16"/>
  <c r="AG877" i="16"/>
  <c r="AE877" i="16"/>
  <c r="AD878" i="16"/>
  <c r="AF878" i="16"/>
  <c r="AG878" i="16"/>
  <c r="AE878" i="16"/>
  <c r="AD879" i="16"/>
  <c r="AF879" i="16"/>
  <c r="AG879" i="16"/>
  <c r="AE879" i="16"/>
  <c r="AD880" i="16"/>
  <c r="AF880" i="16"/>
  <c r="AG880" i="16"/>
  <c r="AE880" i="16"/>
  <c r="AD881" i="16"/>
  <c r="AF881" i="16"/>
  <c r="AG881" i="16"/>
  <c r="AE881" i="16"/>
  <c r="AD882" i="16"/>
  <c r="AF882" i="16"/>
  <c r="AG882" i="16"/>
  <c r="AE882" i="16"/>
  <c r="AD883" i="16"/>
  <c r="AF883" i="16"/>
  <c r="AG883" i="16"/>
  <c r="AE883" i="16"/>
  <c r="AD884" i="16"/>
  <c r="AF884" i="16"/>
  <c r="AG884" i="16"/>
  <c r="AE884" i="16"/>
  <c r="AD885" i="16"/>
  <c r="AF885" i="16"/>
  <c r="AG885" i="16"/>
  <c r="AE885" i="16"/>
  <c r="AE886" i="16"/>
  <c r="AE891" i="16"/>
  <c r="I13" i="3"/>
  <c r="K13" i="3"/>
  <c r="Q11" i="102"/>
  <c r="S11" i="102"/>
  <c r="T11" i="102"/>
  <c r="Q12" i="102"/>
  <c r="S12" i="102"/>
  <c r="T12" i="102"/>
  <c r="Q13" i="102"/>
  <c r="S13" i="102"/>
  <c r="T13" i="102"/>
  <c r="Q14" i="102"/>
  <c r="S14" i="102"/>
  <c r="T14" i="102"/>
  <c r="Q15" i="102"/>
  <c r="S15" i="102"/>
  <c r="T15" i="102"/>
  <c r="Q16" i="102"/>
  <c r="S16" i="102"/>
  <c r="T16" i="102"/>
  <c r="Q17" i="102"/>
  <c r="S17" i="102"/>
  <c r="T17" i="102"/>
  <c r="Q18" i="102"/>
  <c r="S18" i="102"/>
  <c r="T18" i="102"/>
  <c r="Q19" i="102"/>
  <c r="S19" i="102"/>
  <c r="T19" i="102"/>
  <c r="Q20" i="102"/>
  <c r="S20" i="102"/>
  <c r="T20" i="102"/>
  <c r="Q21" i="102"/>
  <c r="S21" i="102"/>
  <c r="T21" i="102"/>
  <c r="Q22" i="102"/>
  <c r="S22" i="102"/>
  <c r="T22" i="102"/>
  <c r="Q23" i="102"/>
  <c r="S23" i="102"/>
  <c r="T23" i="102"/>
  <c r="Q24" i="102"/>
  <c r="S24" i="102"/>
  <c r="T24" i="102"/>
  <c r="Q25" i="102"/>
  <c r="S25" i="102"/>
  <c r="T25" i="102"/>
  <c r="Q26" i="102"/>
  <c r="S26" i="102"/>
  <c r="T26" i="102"/>
  <c r="Q27" i="102"/>
  <c r="S27" i="102"/>
  <c r="T27" i="102"/>
  <c r="T28" i="102"/>
  <c r="V11" i="102"/>
  <c r="W11" i="102"/>
  <c r="R11" i="102"/>
  <c r="V12" i="102"/>
  <c r="W12" i="102"/>
  <c r="R12" i="102"/>
  <c r="V13" i="102"/>
  <c r="W13" i="102"/>
  <c r="R13" i="102"/>
  <c r="V14" i="102"/>
  <c r="W14" i="102"/>
  <c r="R14" i="102"/>
  <c r="V15" i="102"/>
  <c r="W15" i="102"/>
  <c r="R15" i="102"/>
  <c r="V16" i="102"/>
  <c r="W16" i="102"/>
  <c r="R16" i="102"/>
  <c r="V17" i="102"/>
  <c r="W17" i="102"/>
  <c r="R17" i="102"/>
  <c r="V18" i="102"/>
  <c r="W18" i="102"/>
  <c r="R18" i="102"/>
  <c r="V19" i="102"/>
  <c r="W19" i="102"/>
  <c r="R19" i="102"/>
  <c r="V20" i="102"/>
  <c r="W20" i="102"/>
  <c r="R20" i="102"/>
  <c r="V21" i="102"/>
  <c r="W21" i="102"/>
  <c r="R21" i="102"/>
  <c r="V22" i="102"/>
  <c r="W22" i="102"/>
  <c r="R22" i="102"/>
  <c r="V23" i="102"/>
  <c r="W23" i="102"/>
  <c r="R23" i="102"/>
  <c r="V24" i="102"/>
  <c r="W24" i="102"/>
  <c r="R24" i="102"/>
  <c r="V25" i="102"/>
  <c r="W25" i="102"/>
  <c r="R25" i="102"/>
  <c r="V26" i="102"/>
  <c r="W26" i="102"/>
  <c r="R26" i="102"/>
  <c r="V27" i="102"/>
  <c r="W27" i="102"/>
  <c r="R27" i="102"/>
  <c r="R28" i="102"/>
  <c r="R38" i="102"/>
  <c r="G15" i="3"/>
  <c r="Q17" i="107"/>
  <c r="S17" i="107"/>
  <c r="T17" i="107"/>
  <c r="Q18" i="107"/>
  <c r="S18" i="107"/>
  <c r="T18" i="107"/>
  <c r="Q19" i="107"/>
  <c r="S19" i="107"/>
  <c r="T19" i="107"/>
  <c r="Q20" i="107"/>
  <c r="S20" i="107"/>
  <c r="T20" i="107"/>
  <c r="Q21" i="107"/>
  <c r="S21" i="107"/>
  <c r="T21" i="107"/>
  <c r="T22" i="107"/>
  <c r="V17" i="107"/>
  <c r="W17" i="107"/>
  <c r="R17" i="107"/>
  <c r="V18" i="107"/>
  <c r="W18" i="107"/>
  <c r="R18" i="107"/>
  <c r="V19" i="107"/>
  <c r="W19" i="107"/>
  <c r="R19" i="107"/>
  <c r="V20" i="107"/>
  <c r="W20" i="107"/>
  <c r="R20" i="107"/>
  <c r="V21" i="107"/>
  <c r="W21" i="107"/>
  <c r="R21" i="107"/>
  <c r="R22" i="107"/>
  <c r="R26" i="107"/>
  <c r="I15" i="3"/>
  <c r="K15" i="3"/>
  <c r="Q11" i="112"/>
  <c r="S11" i="112"/>
  <c r="T11" i="112"/>
  <c r="Q12" i="112"/>
  <c r="S12" i="112"/>
  <c r="T12" i="112"/>
  <c r="Q13" i="112"/>
  <c r="S13" i="112"/>
  <c r="T13" i="112"/>
  <c r="T14" i="112"/>
  <c r="V11" i="112"/>
  <c r="W11" i="112"/>
  <c r="R11" i="112"/>
  <c r="V12" i="112"/>
  <c r="W12" i="112"/>
  <c r="R12" i="112"/>
  <c r="V13" i="112"/>
  <c r="W13" i="112"/>
  <c r="R13" i="112"/>
  <c r="R14" i="112"/>
  <c r="R24" i="112"/>
  <c r="Q17" i="112"/>
  <c r="S17" i="112"/>
  <c r="T17" i="112"/>
  <c r="Q18" i="112"/>
  <c r="S18" i="112"/>
  <c r="T18" i="112"/>
  <c r="Q19" i="112"/>
  <c r="S19" i="112"/>
  <c r="T19" i="112"/>
  <c r="Q20" i="112"/>
  <c r="S20" i="112"/>
  <c r="T20" i="112"/>
  <c r="Q21" i="112"/>
  <c r="S21" i="112"/>
  <c r="T21" i="112"/>
  <c r="T22" i="112"/>
  <c r="V17" i="112"/>
  <c r="W17" i="112"/>
  <c r="R17" i="112"/>
  <c r="V18" i="112"/>
  <c r="W18" i="112"/>
  <c r="R18" i="112"/>
  <c r="V19" i="112"/>
  <c r="W19" i="112"/>
  <c r="R19" i="112"/>
  <c r="V20" i="112"/>
  <c r="W20" i="112"/>
  <c r="R20" i="112"/>
  <c r="V21" i="112"/>
  <c r="W21" i="112"/>
  <c r="R21" i="112"/>
  <c r="R22" i="112"/>
  <c r="R26" i="112"/>
  <c r="R28" i="112"/>
  <c r="K17" i="3"/>
  <c r="Q11" i="117"/>
  <c r="S11" i="117"/>
  <c r="T11" i="117"/>
  <c r="Q12" i="117"/>
  <c r="S12" i="117"/>
  <c r="T12" i="117"/>
  <c r="Q13" i="117"/>
  <c r="S13" i="117"/>
  <c r="T13" i="117"/>
  <c r="Q14" i="117"/>
  <c r="S14" i="117"/>
  <c r="T14" i="117"/>
  <c r="Q15" i="117"/>
  <c r="S15" i="117"/>
  <c r="T15" i="117"/>
  <c r="Q16" i="117"/>
  <c r="S16" i="117"/>
  <c r="T16" i="117"/>
  <c r="Q17" i="117"/>
  <c r="S17" i="117"/>
  <c r="T17" i="117"/>
  <c r="Q18" i="117"/>
  <c r="S18" i="117"/>
  <c r="T18" i="117"/>
  <c r="Q19" i="117"/>
  <c r="S19" i="117"/>
  <c r="T19" i="117"/>
  <c r="Q20" i="117"/>
  <c r="S20" i="117"/>
  <c r="T20" i="117"/>
  <c r="Q21" i="117"/>
  <c r="S21" i="117"/>
  <c r="T21" i="117"/>
  <c r="T22" i="117"/>
  <c r="V11" i="117"/>
  <c r="W11" i="117"/>
  <c r="R11" i="117"/>
  <c r="V12" i="117"/>
  <c r="W12" i="117"/>
  <c r="R12" i="117"/>
  <c r="V13" i="117"/>
  <c r="W13" i="117"/>
  <c r="R13" i="117"/>
  <c r="V14" i="117"/>
  <c r="W14" i="117"/>
  <c r="R14" i="117"/>
  <c r="V15" i="117"/>
  <c r="W15" i="117"/>
  <c r="R15" i="117"/>
  <c r="V16" i="117"/>
  <c r="W16" i="117"/>
  <c r="R16" i="117"/>
  <c r="V17" i="117"/>
  <c r="W17" i="117"/>
  <c r="R17" i="117"/>
  <c r="V18" i="117"/>
  <c r="W18" i="117"/>
  <c r="R18" i="117"/>
  <c r="V19" i="117"/>
  <c r="W19" i="117"/>
  <c r="R19" i="117"/>
  <c r="V20" i="117"/>
  <c r="W20" i="117"/>
  <c r="R20" i="117"/>
  <c r="V21" i="117"/>
  <c r="W21" i="117"/>
  <c r="R21" i="117"/>
  <c r="R22" i="117"/>
  <c r="R32" i="117"/>
  <c r="G19" i="3"/>
  <c r="Q25" i="117"/>
  <c r="S25" i="117"/>
  <c r="T25" i="117"/>
  <c r="Q26" i="117"/>
  <c r="S26" i="117"/>
  <c r="T26" i="117"/>
  <c r="Q27" i="117"/>
  <c r="S27" i="117"/>
  <c r="T27" i="117"/>
  <c r="Q28" i="117"/>
  <c r="S28" i="117"/>
  <c r="T28" i="117"/>
  <c r="Q29" i="117"/>
  <c r="S29" i="117"/>
  <c r="T29" i="117"/>
  <c r="T30" i="117"/>
  <c r="V25" i="117"/>
  <c r="W25" i="117"/>
  <c r="R25" i="117"/>
  <c r="V26" i="117"/>
  <c r="W26" i="117"/>
  <c r="R26" i="117"/>
  <c r="V27" i="117"/>
  <c r="W27" i="117"/>
  <c r="R27" i="117"/>
  <c r="V28" i="117"/>
  <c r="W28" i="117"/>
  <c r="R28" i="117"/>
  <c r="V29" i="117"/>
  <c r="W29" i="117"/>
  <c r="R29" i="117"/>
  <c r="R30" i="117"/>
  <c r="R34" i="117"/>
  <c r="I19" i="3"/>
  <c r="K19" i="3"/>
  <c r="K21" i="3"/>
  <c r="AD25" i="146"/>
  <c r="AF25" i="146"/>
  <c r="AG25" i="146"/>
  <c r="AD26" i="146"/>
  <c r="AF26" i="146"/>
  <c r="AG26" i="146"/>
  <c r="AD27" i="146"/>
  <c r="AF27" i="146"/>
  <c r="AG27" i="146"/>
  <c r="AD28" i="146"/>
  <c r="AF28" i="146"/>
  <c r="AG28" i="146"/>
  <c r="AD29" i="146"/>
  <c r="AF29" i="146"/>
  <c r="AG29" i="146"/>
  <c r="AG30" i="146"/>
  <c r="AI25" i="146"/>
  <c r="AJ25" i="146"/>
  <c r="K11" i="146"/>
  <c r="AE16" i="146"/>
  <c r="AK25" i="146"/>
  <c r="AE25" i="146"/>
  <c r="AI26" i="146"/>
  <c r="AJ26" i="146"/>
  <c r="AK26" i="146"/>
  <c r="AE26" i="146"/>
  <c r="AI27" i="146"/>
  <c r="AJ27" i="146"/>
  <c r="AK27" i="146"/>
  <c r="AE27" i="146"/>
  <c r="AI28" i="146"/>
  <c r="AJ28" i="146"/>
  <c r="AK28" i="146"/>
  <c r="AE28" i="146"/>
  <c r="AI29" i="146"/>
  <c r="AJ29" i="146"/>
  <c r="AK29" i="146"/>
  <c r="AE29" i="146"/>
  <c r="AE30" i="146"/>
  <c r="AE37" i="146"/>
  <c r="R22" i="125"/>
  <c r="AD18" i="146"/>
  <c r="AF18" i="146"/>
  <c r="AG18" i="146"/>
  <c r="AD19" i="146"/>
  <c r="AF19" i="146"/>
  <c r="AG19" i="146"/>
  <c r="AD20" i="146"/>
  <c r="AF20" i="146"/>
  <c r="AG20" i="146"/>
  <c r="AG21" i="146"/>
  <c r="AI18" i="146"/>
  <c r="AJ18" i="146"/>
  <c r="AK18" i="146"/>
  <c r="AE18" i="146"/>
  <c r="AI19" i="146"/>
  <c r="AJ19" i="146"/>
  <c r="AK19" i="146"/>
  <c r="AE19" i="146"/>
  <c r="AI20" i="146"/>
  <c r="AJ20" i="146"/>
  <c r="AK20" i="146"/>
  <c r="AE20" i="146"/>
  <c r="AE21" i="146"/>
  <c r="AE35" i="146"/>
  <c r="H22" i="125"/>
  <c r="AD25" i="145"/>
  <c r="AF25" i="145"/>
  <c r="AG25" i="145"/>
  <c r="AD26" i="145"/>
  <c r="AF26" i="145"/>
  <c r="AG26" i="145"/>
  <c r="AD27" i="145"/>
  <c r="AF27" i="145"/>
  <c r="AG27" i="145"/>
  <c r="AD28" i="145"/>
  <c r="AF28" i="145"/>
  <c r="AG28" i="145"/>
  <c r="AD29" i="145"/>
  <c r="AF29" i="145"/>
  <c r="AG29" i="145"/>
  <c r="AG30" i="145"/>
  <c r="AI25" i="145"/>
  <c r="AJ25" i="145"/>
  <c r="K11" i="145"/>
  <c r="AE16" i="145"/>
  <c r="AK25" i="145"/>
  <c r="AE25" i="145"/>
  <c r="AI26" i="145"/>
  <c r="AJ26" i="145"/>
  <c r="AK26" i="145"/>
  <c r="AE26" i="145"/>
  <c r="AI27" i="145"/>
  <c r="AJ27" i="145"/>
  <c r="AK27" i="145"/>
  <c r="AE27" i="145"/>
  <c r="AI28" i="145"/>
  <c r="AJ28" i="145"/>
  <c r="AK28" i="145"/>
  <c r="AE28" i="145"/>
  <c r="AI29" i="145"/>
  <c r="AJ29" i="145"/>
  <c r="AK29" i="145"/>
  <c r="AE29" i="145"/>
  <c r="AE30" i="145"/>
  <c r="AE37" i="145"/>
  <c r="R17" i="125"/>
  <c r="AD18" i="145"/>
  <c r="AF18" i="145"/>
  <c r="AG18" i="145"/>
  <c r="AD19" i="145"/>
  <c r="AF19" i="145"/>
  <c r="AG19" i="145"/>
  <c r="AD20" i="145"/>
  <c r="AF20" i="145"/>
  <c r="AG20" i="145"/>
  <c r="AG21" i="145"/>
  <c r="AI18" i="145"/>
  <c r="AJ18" i="145"/>
  <c r="AK18" i="145"/>
  <c r="AE18" i="145"/>
  <c r="AI19" i="145"/>
  <c r="AJ19" i="145"/>
  <c r="AK19" i="145"/>
  <c r="AE19" i="145"/>
  <c r="AI20" i="145"/>
  <c r="AJ20" i="145"/>
  <c r="AK20" i="145"/>
  <c r="AE20" i="145"/>
  <c r="AE21" i="145"/>
  <c r="AE35" i="145"/>
  <c r="H17" i="125"/>
  <c r="AD739" i="16"/>
  <c r="AD738" i="16"/>
  <c r="AD682" i="16"/>
  <c r="AD681" i="16"/>
  <c r="AD680" i="16"/>
  <c r="AD679" i="16"/>
  <c r="AD678" i="16"/>
  <c r="AD677" i="16"/>
  <c r="AD676"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B5" i="16"/>
  <c r="AD739" i="15"/>
  <c r="AD738" i="15"/>
  <c r="AD682" i="15"/>
  <c r="AD681" i="15"/>
  <c r="AD680" i="15"/>
  <c r="AD679" i="15"/>
  <c r="AD678" i="15"/>
  <c r="AD677" i="15"/>
  <c r="AD676" i="15"/>
  <c r="AD313" i="15"/>
  <c r="AD312" i="15"/>
  <c r="AD311" i="15"/>
  <c r="AD310" i="15"/>
  <c r="AD309" i="15"/>
  <c r="AD308" i="15"/>
  <c r="AD307" i="15"/>
  <c r="AD306" i="15"/>
  <c r="AD305" i="15"/>
  <c r="AD304" i="15"/>
  <c r="AD303" i="15"/>
  <c r="AD302" i="15"/>
  <c r="AD301" i="15"/>
  <c r="AD300" i="15"/>
  <c r="AD299" i="15"/>
  <c r="AD298" i="15"/>
  <c r="AD297" i="15"/>
  <c r="AD296" i="15"/>
  <c r="AD295" i="15"/>
  <c r="AD294" i="15"/>
  <c r="AD293" i="15"/>
  <c r="AD292" i="15"/>
  <c r="AD291" i="15"/>
  <c r="AD290" i="15"/>
  <c r="AD289" i="15"/>
  <c r="AD288" i="15"/>
  <c r="B5" i="15"/>
  <c r="AE893" i="16"/>
  <c r="AE887" i="16"/>
  <c r="AG886" i="16"/>
  <c r="AI885" i="16"/>
  <c r="AJ885" i="16"/>
  <c r="AK885" i="16"/>
  <c r="AH885" i="16"/>
  <c r="AI884" i="16"/>
  <c r="AJ884" i="16"/>
  <c r="AK884" i="16"/>
  <c r="AH884" i="16"/>
  <c r="AI883" i="16"/>
  <c r="AJ883" i="16"/>
  <c r="AK883" i="16"/>
  <c r="AH883" i="16"/>
  <c r="AI882" i="16"/>
  <c r="AJ882" i="16"/>
  <c r="AK882" i="16"/>
  <c r="AH882" i="16"/>
  <c r="AI881" i="16"/>
  <c r="AJ881" i="16"/>
  <c r="AK881" i="16"/>
  <c r="AH881" i="16"/>
  <c r="AI880" i="16"/>
  <c r="AJ880" i="16"/>
  <c r="AK880" i="16"/>
  <c r="AH880" i="16"/>
  <c r="AI879" i="16"/>
  <c r="AJ879" i="16"/>
  <c r="AK879" i="16"/>
  <c r="AH879" i="16"/>
  <c r="AI878" i="16"/>
  <c r="AJ878" i="16"/>
  <c r="AK878" i="16"/>
  <c r="AH878" i="16"/>
  <c r="AI877" i="16"/>
  <c r="AJ877" i="16"/>
  <c r="AK877" i="16"/>
  <c r="AH877" i="16"/>
  <c r="AE874" i="16"/>
  <c r="AG873" i="16"/>
  <c r="AI872" i="16"/>
  <c r="AJ872" i="16"/>
  <c r="AK872" i="16"/>
  <c r="AH872" i="16"/>
  <c r="AI871" i="16"/>
  <c r="AJ871" i="16"/>
  <c r="AK871" i="16"/>
  <c r="AH871" i="16"/>
  <c r="AI870" i="16"/>
  <c r="AJ870" i="16"/>
  <c r="AK870" i="16"/>
  <c r="AH870" i="16"/>
  <c r="AI869" i="16"/>
  <c r="AJ869" i="16"/>
  <c r="AK869" i="16"/>
  <c r="AH869" i="16"/>
  <c r="AI868" i="16"/>
  <c r="AJ868" i="16"/>
  <c r="AK868" i="16"/>
  <c r="AH868" i="16"/>
  <c r="AI867" i="16"/>
  <c r="AJ867" i="16"/>
  <c r="AK867" i="16"/>
  <c r="AH867" i="16"/>
  <c r="AI866" i="16"/>
  <c r="AJ866" i="16"/>
  <c r="AK866" i="16"/>
  <c r="AH866" i="16"/>
  <c r="AI865" i="16"/>
  <c r="AJ865" i="16"/>
  <c r="AK865" i="16"/>
  <c r="AH865" i="16"/>
  <c r="AI864" i="16"/>
  <c r="AJ864" i="16"/>
  <c r="AK864" i="16"/>
  <c r="AH864" i="16"/>
  <c r="AI863" i="16"/>
  <c r="AJ863" i="16"/>
  <c r="AK863" i="16"/>
  <c r="AH863" i="16"/>
  <c r="AI862" i="16"/>
  <c r="AJ862" i="16"/>
  <c r="AK862" i="16"/>
  <c r="AH862" i="16"/>
  <c r="AI861" i="16"/>
  <c r="AJ861" i="16"/>
  <c r="AK861" i="16"/>
  <c r="AH861" i="16"/>
  <c r="AI860" i="16"/>
  <c r="AJ860" i="16"/>
  <c r="AK860" i="16"/>
  <c r="AH860" i="16"/>
  <c r="AE853" i="16"/>
  <c r="AG852" i="16"/>
  <c r="AI851" i="16"/>
  <c r="AJ851" i="16"/>
  <c r="AK851" i="16"/>
  <c r="AH851" i="16"/>
  <c r="AI850" i="16"/>
  <c r="AJ850" i="16"/>
  <c r="AK850" i="16"/>
  <c r="AH850" i="16"/>
  <c r="AI849" i="16"/>
  <c r="AJ849" i="16"/>
  <c r="AK849" i="16"/>
  <c r="AH849" i="16"/>
  <c r="AI848" i="16"/>
  <c r="AJ848" i="16"/>
  <c r="AK848" i="16"/>
  <c r="AH848" i="16"/>
  <c r="AI847" i="16"/>
  <c r="AJ847" i="16"/>
  <c r="AK847" i="16"/>
  <c r="AH847" i="16"/>
  <c r="AI846" i="16"/>
  <c r="AJ846" i="16"/>
  <c r="AK846" i="16"/>
  <c r="AH846" i="16"/>
  <c r="AI845" i="16"/>
  <c r="AJ845" i="16"/>
  <c r="AK845" i="16"/>
  <c r="AH845" i="16"/>
  <c r="AI844" i="16"/>
  <c r="AJ844" i="16"/>
  <c r="AK844" i="16"/>
  <c r="AH844" i="16"/>
  <c r="AI843" i="16"/>
  <c r="AJ843" i="16"/>
  <c r="AK843" i="16"/>
  <c r="AH843" i="16"/>
  <c r="AE840" i="16"/>
  <c r="AG839" i="16"/>
  <c r="AI838" i="16"/>
  <c r="AJ838" i="16"/>
  <c r="AK838" i="16"/>
  <c r="AH838" i="16"/>
  <c r="AI837" i="16"/>
  <c r="AJ837" i="16"/>
  <c r="AK837" i="16"/>
  <c r="AH837" i="16"/>
  <c r="AI836" i="16"/>
  <c r="AJ836" i="16"/>
  <c r="AK836" i="16"/>
  <c r="AH836" i="16"/>
  <c r="AI835" i="16"/>
  <c r="AJ835" i="16"/>
  <c r="AK835" i="16"/>
  <c r="AH835" i="16"/>
  <c r="AI834" i="16"/>
  <c r="AJ834" i="16"/>
  <c r="AK834" i="16"/>
  <c r="AH834" i="16"/>
  <c r="AI833" i="16"/>
  <c r="AJ833" i="16"/>
  <c r="AK833" i="16"/>
  <c r="AH833" i="16"/>
  <c r="AI832" i="16"/>
  <c r="AJ832" i="16"/>
  <c r="AK832" i="16"/>
  <c r="AH832" i="16"/>
  <c r="AI831" i="16"/>
  <c r="AJ831" i="16"/>
  <c r="AK831" i="16"/>
  <c r="AH831" i="16"/>
  <c r="AI830" i="16"/>
  <c r="AJ830" i="16"/>
  <c r="AK830" i="16"/>
  <c r="AH830" i="16"/>
  <c r="AI829" i="16"/>
  <c r="AJ829" i="16"/>
  <c r="AK829" i="16"/>
  <c r="AH829" i="16"/>
  <c r="AI828" i="16"/>
  <c r="AJ828" i="16"/>
  <c r="AK828" i="16"/>
  <c r="AH828" i="16"/>
  <c r="AE821" i="16"/>
  <c r="AG820" i="16"/>
  <c r="AI819" i="16"/>
  <c r="AJ819" i="16"/>
  <c r="AK819" i="16"/>
  <c r="AH819" i="16"/>
  <c r="AI818" i="16"/>
  <c r="AJ818" i="16"/>
  <c r="AK818" i="16"/>
  <c r="AH818" i="16"/>
  <c r="AI817" i="16"/>
  <c r="AJ817" i="16"/>
  <c r="AK817" i="16"/>
  <c r="AH817" i="16"/>
  <c r="AI816" i="16"/>
  <c r="AJ816" i="16"/>
  <c r="AK816" i="16"/>
  <c r="AH816" i="16"/>
  <c r="AI815" i="16"/>
  <c r="AJ815" i="16"/>
  <c r="AK815" i="16"/>
  <c r="AH815" i="16"/>
  <c r="AI814" i="16"/>
  <c r="AJ814" i="16"/>
  <c r="AK814" i="16"/>
  <c r="AH814" i="16"/>
  <c r="AI813" i="16"/>
  <c r="AJ813" i="16"/>
  <c r="AK813" i="16"/>
  <c r="AH813" i="16"/>
  <c r="AI812" i="16"/>
  <c r="AJ812" i="16"/>
  <c r="AK812" i="16"/>
  <c r="AH812" i="16"/>
  <c r="AI811" i="16"/>
  <c r="AJ811" i="16"/>
  <c r="AK811" i="16"/>
  <c r="AH811" i="16"/>
  <c r="AE808" i="16"/>
  <c r="AG807" i="16"/>
  <c r="AI806" i="16"/>
  <c r="AJ806" i="16"/>
  <c r="AK806" i="16"/>
  <c r="AH806" i="16"/>
  <c r="AI805" i="16"/>
  <c r="AJ805" i="16"/>
  <c r="AK805" i="16"/>
  <c r="AH805" i="16"/>
  <c r="AI804" i="16"/>
  <c r="AJ804" i="16"/>
  <c r="AK804" i="16"/>
  <c r="AH804" i="16"/>
  <c r="AI803" i="16"/>
  <c r="AJ803" i="16"/>
  <c r="AK803" i="16"/>
  <c r="AH803" i="16"/>
  <c r="AI802" i="16"/>
  <c r="AJ802" i="16"/>
  <c r="AK802" i="16"/>
  <c r="AH802" i="16"/>
  <c r="AI801" i="16"/>
  <c r="AJ801" i="16"/>
  <c r="AK801" i="16"/>
  <c r="AH801" i="16"/>
  <c r="AI800" i="16"/>
  <c r="AJ800" i="16"/>
  <c r="AK800" i="16"/>
  <c r="AH800" i="16"/>
  <c r="AI799" i="16"/>
  <c r="AJ799" i="16"/>
  <c r="AK799" i="16"/>
  <c r="AH799" i="16"/>
  <c r="AI798" i="16"/>
  <c r="AJ798" i="16"/>
  <c r="AK798" i="16"/>
  <c r="AH798" i="16"/>
  <c r="AE791" i="16"/>
  <c r="AG790" i="16"/>
  <c r="AI789" i="16"/>
  <c r="AJ789" i="16"/>
  <c r="AK789" i="16"/>
  <c r="AH789" i="16"/>
  <c r="AI788" i="16"/>
  <c r="AJ788" i="16"/>
  <c r="AK788" i="16"/>
  <c r="AH788" i="16"/>
  <c r="AI787" i="16"/>
  <c r="AJ787" i="16"/>
  <c r="AK787" i="16"/>
  <c r="AH787" i="16"/>
  <c r="AI786" i="16"/>
  <c r="AJ786" i="16"/>
  <c r="AK786" i="16"/>
  <c r="AH786" i="16"/>
  <c r="AI785" i="16"/>
  <c r="AJ785" i="16"/>
  <c r="AK785" i="16"/>
  <c r="AH785" i="16"/>
  <c r="AI784" i="16"/>
  <c r="AJ784" i="16"/>
  <c r="AK784" i="16"/>
  <c r="AH784" i="16"/>
  <c r="AI783" i="16"/>
  <c r="AJ783" i="16"/>
  <c r="AK783" i="16"/>
  <c r="AH783" i="16"/>
  <c r="AI782" i="16"/>
  <c r="AJ782" i="16"/>
  <c r="AK782" i="16"/>
  <c r="AH782" i="16"/>
  <c r="AI781" i="16"/>
  <c r="AJ781" i="16"/>
  <c r="AK781" i="16"/>
  <c r="AH781" i="16"/>
  <c r="AE778" i="16"/>
  <c r="AG777" i="16"/>
  <c r="AI776" i="16"/>
  <c r="AJ776" i="16"/>
  <c r="AK776" i="16"/>
  <c r="AH776" i="16"/>
  <c r="AI775" i="16"/>
  <c r="AJ775" i="16"/>
  <c r="AK775" i="16"/>
  <c r="AH775" i="16"/>
  <c r="AI774" i="16"/>
  <c r="AJ774" i="16"/>
  <c r="AK774" i="16"/>
  <c r="AH774" i="16"/>
  <c r="AI773" i="16"/>
  <c r="AJ773" i="16"/>
  <c r="AK773" i="16"/>
  <c r="AH773" i="16"/>
  <c r="AI772" i="16"/>
  <c r="AJ772" i="16"/>
  <c r="AK772" i="16"/>
  <c r="AH772" i="16"/>
  <c r="AI771" i="16"/>
  <c r="AJ771" i="16"/>
  <c r="AK771" i="16"/>
  <c r="AH771" i="16"/>
  <c r="AI770" i="16"/>
  <c r="AJ770" i="16"/>
  <c r="AK770" i="16"/>
  <c r="AH770" i="16"/>
  <c r="AI769" i="16"/>
  <c r="AJ769" i="16"/>
  <c r="AK769" i="16"/>
  <c r="AH769" i="16"/>
  <c r="AE762" i="16"/>
  <c r="AG761" i="16"/>
  <c r="AI760" i="16"/>
  <c r="AJ760" i="16"/>
  <c r="AK760" i="16"/>
  <c r="AH760" i="16"/>
  <c r="AI759" i="16"/>
  <c r="AJ759" i="16"/>
  <c r="AK759" i="16"/>
  <c r="AH759" i="16"/>
  <c r="AI758" i="16"/>
  <c r="AJ758" i="16"/>
  <c r="AK758" i="16"/>
  <c r="AH758" i="16"/>
  <c r="AI757" i="16"/>
  <c r="AJ757" i="16"/>
  <c r="AK757" i="16"/>
  <c r="AH757" i="16"/>
  <c r="AI756" i="16"/>
  <c r="AJ756" i="16"/>
  <c r="AK756" i="16"/>
  <c r="AH756" i="16"/>
  <c r="AI755" i="16"/>
  <c r="AJ755" i="16"/>
  <c r="AK755" i="16"/>
  <c r="AH755" i="16"/>
  <c r="AI754" i="16"/>
  <c r="AJ754" i="16"/>
  <c r="AK754" i="16"/>
  <c r="AH754" i="16"/>
  <c r="AI753" i="16"/>
  <c r="AJ753" i="16"/>
  <c r="AK753" i="16"/>
  <c r="AH753" i="16"/>
  <c r="AI752" i="16"/>
  <c r="AJ752" i="16"/>
  <c r="AK752" i="16"/>
  <c r="AH752" i="16"/>
  <c r="AE749" i="16"/>
  <c r="AF738" i="16"/>
  <c r="AG738" i="16"/>
  <c r="AF739" i="16"/>
  <c r="AG739" i="16"/>
  <c r="AG748" i="16"/>
  <c r="AI747" i="16"/>
  <c r="AJ747" i="16"/>
  <c r="AK747" i="16"/>
  <c r="AH747" i="16"/>
  <c r="AI746" i="16"/>
  <c r="AJ746" i="16"/>
  <c r="AK746" i="16"/>
  <c r="AH746" i="16"/>
  <c r="AI745" i="16"/>
  <c r="AJ745" i="16"/>
  <c r="AK745" i="16"/>
  <c r="AH745" i="16"/>
  <c r="AI744" i="16"/>
  <c r="AJ744" i="16"/>
  <c r="AK744" i="16"/>
  <c r="AH744" i="16"/>
  <c r="AI743" i="16"/>
  <c r="AJ743" i="16"/>
  <c r="AK743" i="16"/>
  <c r="AH743" i="16"/>
  <c r="AI742" i="16"/>
  <c r="AJ742" i="16"/>
  <c r="AK742" i="16"/>
  <c r="AH742" i="16"/>
  <c r="AI741" i="16"/>
  <c r="AJ741" i="16"/>
  <c r="AK741" i="16"/>
  <c r="AH741" i="16"/>
  <c r="AI740" i="16"/>
  <c r="AJ740" i="16"/>
  <c r="AK740" i="16"/>
  <c r="AH740" i="16"/>
  <c r="AI739" i="16"/>
  <c r="AJ739" i="16"/>
  <c r="AK739" i="16"/>
  <c r="AH739" i="16"/>
  <c r="AE739" i="16"/>
  <c r="AI738" i="16"/>
  <c r="AJ738" i="16"/>
  <c r="AK738" i="16"/>
  <c r="AH738" i="16"/>
  <c r="AE738" i="16"/>
  <c r="AI737" i="16"/>
  <c r="AJ737" i="16"/>
  <c r="AK737" i="16"/>
  <c r="AH737" i="16"/>
  <c r="AE737" i="16"/>
  <c r="AE730" i="16"/>
  <c r="AG729" i="16"/>
  <c r="AI728" i="16"/>
  <c r="AJ728" i="16"/>
  <c r="AK728" i="16"/>
  <c r="AH728" i="16"/>
  <c r="AI727" i="16"/>
  <c r="AJ727" i="16"/>
  <c r="AK727" i="16"/>
  <c r="AH727" i="16"/>
  <c r="AI726" i="16"/>
  <c r="AJ726" i="16"/>
  <c r="AK726" i="16"/>
  <c r="AH726" i="16"/>
  <c r="AI725" i="16"/>
  <c r="AJ725" i="16"/>
  <c r="AK725" i="16"/>
  <c r="AH725" i="16"/>
  <c r="AI724" i="16"/>
  <c r="AJ724" i="16"/>
  <c r="AK724" i="16"/>
  <c r="AH724" i="16"/>
  <c r="AI723" i="16"/>
  <c r="AJ723" i="16"/>
  <c r="AK723" i="16"/>
  <c r="AH723" i="16"/>
  <c r="AI722" i="16"/>
  <c r="AJ722" i="16"/>
  <c r="AK722" i="16"/>
  <c r="AH722" i="16"/>
  <c r="AI721" i="16"/>
  <c r="AJ721" i="16"/>
  <c r="AK721" i="16"/>
  <c r="AH721" i="16"/>
  <c r="AI720" i="16"/>
  <c r="AJ720" i="16"/>
  <c r="AK720" i="16"/>
  <c r="AH720" i="16"/>
  <c r="AE717" i="16"/>
  <c r="AG716" i="16"/>
  <c r="AI715" i="16"/>
  <c r="AJ715" i="16"/>
  <c r="AK715" i="16"/>
  <c r="AH715" i="16"/>
  <c r="AI714" i="16"/>
  <c r="AJ714" i="16"/>
  <c r="AK714" i="16"/>
  <c r="AH714" i="16"/>
  <c r="AI713" i="16"/>
  <c r="AJ713" i="16"/>
  <c r="AK713" i="16"/>
  <c r="AH713" i="16"/>
  <c r="AI712" i="16"/>
  <c r="AJ712" i="16"/>
  <c r="AK712" i="16"/>
  <c r="AH712" i="16"/>
  <c r="AI711" i="16"/>
  <c r="AJ711" i="16"/>
  <c r="AK711" i="16"/>
  <c r="AH711" i="16"/>
  <c r="AI710" i="16"/>
  <c r="AJ710" i="16"/>
  <c r="AK710" i="16"/>
  <c r="AH710" i="16"/>
  <c r="AI709" i="16"/>
  <c r="AJ709" i="16"/>
  <c r="AK709" i="16"/>
  <c r="AH709" i="16"/>
  <c r="AI708" i="16"/>
  <c r="AJ708" i="16"/>
  <c r="AK708" i="16"/>
  <c r="AH708" i="16"/>
  <c r="AI707" i="16"/>
  <c r="AJ707" i="16"/>
  <c r="AK707" i="16"/>
  <c r="AH707" i="16"/>
  <c r="AI706" i="16"/>
  <c r="AJ706" i="16"/>
  <c r="AK706" i="16"/>
  <c r="AH706" i="16"/>
  <c r="AE699" i="16"/>
  <c r="AG698" i="16"/>
  <c r="AI697" i="16"/>
  <c r="AJ697" i="16"/>
  <c r="AK697" i="16"/>
  <c r="AH697" i="16"/>
  <c r="AI696" i="16"/>
  <c r="AJ696" i="16"/>
  <c r="AK696" i="16"/>
  <c r="AH696" i="16"/>
  <c r="AI695" i="16"/>
  <c r="AJ695" i="16"/>
  <c r="AK695" i="16"/>
  <c r="AH695" i="16"/>
  <c r="AI694" i="16"/>
  <c r="AJ694" i="16"/>
  <c r="AK694" i="16"/>
  <c r="AH694" i="16"/>
  <c r="AI693" i="16"/>
  <c r="AJ693" i="16"/>
  <c r="AK693" i="16"/>
  <c r="AH693" i="16"/>
  <c r="AE690" i="16"/>
  <c r="AF676" i="16"/>
  <c r="AG676" i="16"/>
  <c r="AF677" i="16"/>
  <c r="AG677" i="16"/>
  <c r="AF678" i="16"/>
  <c r="AG678" i="16"/>
  <c r="AF679" i="16"/>
  <c r="AG679" i="16"/>
  <c r="AF680" i="16"/>
  <c r="AG680" i="16"/>
  <c r="AF681" i="16"/>
  <c r="AG681" i="16"/>
  <c r="AF682" i="16"/>
  <c r="AG682" i="16"/>
  <c r="AG689" i="16"/>
  <c r="AI688" i="16"/>
  <c r="AJ688" i="16"/>
  <c r="AK688" i="16"/>
  <c r="AH688" i="16"/>
  <c r="AI687" i="16"/>
  <c r="AJ687" i="16"/>
  <c r="AK687" i="16"/>
  <c r="AH687" i="16"/>
  <c r="AI686" i="16"/>
  <c r="AJ686" i="16"/>
  <c r="AK686" i="16"/>
  <c r="AH686" i="16"/>
  <c r="AI685" i="16"/>
  <c r="AJ685" i="16"/>
  <c r="AK685" i="16"/>
  <c r="AH685" i="16"/>
  <c r="AI684" i="16"/>
  <c r="AJ684" i="16"/>
  <c r="AK684" i="16"/>
  <c r="AH684" i="16"/>
  <c r="AI683" i="16"/>
  <c r="AJ683" i="16"/>
  <c r="AK683" i="16"/>
  <c r="AH683" i="16"/>
  <c r="AI682" i="16"/>
  <c r="AJ682" i="16"/>
  <c r="AK682" i="16"/>
  <c r="AH682" i="16"/>
  <c r="AE682" i="16"/>
  <c r="AI681" i="16"/>
  <c r="AJ681" i="16"/>
  <c r="AK681" i="16"/>
  <c r="AH681" i="16"/>
  <c r="AE681" i="16"/>
  <c r="AI680" i="16"/>
  <c r="AJ680" i="16"/>
  <c r="AK680" i="16"/>
  <c r="AH680" i="16"/>
  <c r="AE680" i="16"/>
  <c r="AI679" i="16"/>
  <c r="AJ679" i="16"/>
  <c r="AK679" i="16"/>
  <c r="AH679" i="16"/>
  <c r="AE679" i="16"/>
  <c r="AI678" i="16"/>
  <c r="AJ678" i="16"/>
  <c r="AK678" i="16"/>
  <c r="AH678" i="16"/>
  <c r="AE678" i="16"/>
  <c r="AI677" i="16"/>
  <c r="AJ677" i="16"/>
  <c r="AK677" i="16"/>
  <c r="AH677" i="16"/>
  <c r="AE677" i="16"/>
  <c r="AI676" i="16"/>
  <c r="AJ676" i="16"/>
  <c r="AK676" i="16"/>
  <c r="AH676" i="16"/>
  <c r="AE676" i="16"/>
  <c r="AI675" i="16"/>
  <c r="AJ675" i="16"/>
  <c r="AK675" i="16"/>
  <c r="AH675" i="16"/>
  <c r="AE675" i="16"/>
  <c r="AE668" i="16"/>
  <c r="AG667" i="16"/>
  <c r="AI666" i="16"/>
  <c r="AJ666" i="16"/>
  <c r="AK666" i="16"/>
  <c r="AH666" i="16"/>
  <c r="AI665" i="16"/>
  <c r="AJ665" i="16"/>
  <c r="AK665" i="16"/>
  <c r="AH665" i="16"/>
  <c r="AI664" i="16"/>
  <c r="AJ664" i="16"/>
  <c r="AK664" i="16"/>
  <c r="AH664" i="16"/>
  <c r="AI663" i="16"/>
  <c r="AJ663" i="16"/>
  <c r="AK663" i="16"/>
  <c r="AH663" i="16"/>
  <c r="AI662" i="16"/>
  <c r="AJ662" i="16"/>
  <c r="AK662" i="16"/>
  <c r="AH662" i="16"/>
  <c r="AE659" i="16"/>
  <c r="AG658" i="16"/>
  <c r="AI657" i="16"/>
  <c r="AJ657" i="16"/>
  <c r="AK657" i="16"/>
  <c r="AH657" i="16"/>
  <c r="AI656" i="16"/>
  <c r="AJ656" i="16"/>
  <c r="AK656" i="16"/>
  <c r="AH656" i="16"/>
  <c r="AI655" i="16"/>
  <c r="AJ655" i="16"/>
  <c r="AK655" i="16"/>
  <c r="AH655" i="16"/>
  <c r="AI654" i="16"/>
  <c r="AJ654" i="16"/>
  <c r="AK654" i="16"/>
  <c r="AH654" i="16"/>
  <c r="AI653" i="16"/>
  <c r="AJ653" i="16"/>
  <c r="AK653" i="16"/>
  <c r="AH653" i="16"/>
  <c r="AI652" i="16"/>
  <c r="AJ652" i="16"/>
  <c r="AK652" i="16"/>
  <c r="AH652" i="16"/>
  <c r="AI651" i="16"/>
  <c r="AJ651" i="16"/>
  <c r="AK651" i="16"/>
  <c r="AH651" i="16"/>
  <c r="AI650" i="16"/>
  <c r="AJ650" i="16"/>
  <c r="AK650" i="16"/>
  <c r="AH650" i="16"/>
  <c r="AI649" i="16"/>
  <c r="AJ649" i="16"/>
  <c r="AK649" i="16"/>
  <c r="AH649" i="16"/>
  <c r="AE642" i="16"/>
  <c r="AG641" i="16"/>
  <c r="AI640" i="16"/>
  <c r="AJ640" i="16"/>
  <c r="AK640" i="16"/>
  <c r="AH640" i="16"/>
  <c r="AI639" i="16"/>
  <c r="AJ639" i="16"/>
  <c r="AK639" i="16"/>
  <c r="AH639" i="16"/>
  <c r="AI638" i="16"/>
  <c r="AJ638" i="16"/>
  <c r="AK638" i="16"/>
  <c r="AH638" i="16"/>
  <c r="AI637" i="16"/>
  <c r="AJ637" i="16"/>
  <c r="AK637" i="16"/>
  <c r="AH637" i="16"/>
  <c r="AI636" i="16"/>
  <c r="AJ636" i="16"/>
  <c r="AK636" i="16"/>
  <c r="AH636" i="16"/>
  <c r="AE633" i="16"/>
  <c r="AG632" i="16"/>
  <c r="AI631" i="16"/>
  <c r="AJ631" i="16"/>
  <c r="AK631" i="16"/>
  <c r="AH631" i="16"/>
  <c r="AI630" i="16"/>
  <c r="AJ630" i="16"/>
  <c r="AK630" i="16"/>
  <c r="AH630" i="16"/>
  <c r="AI629" i="16"/>
  <c r="AJ629" i="16"/>
  <c r="AK629" i="16"/>
  <c r="AH629" i="16"/>
  <c r="AI628" i="16"/>
  <c r="AJ628" i="16"/>
  <c r="AK628" i="16"/>
  <c r="AH628" i="16"/>
  <c r="AI627" i="16"/>
  <c r="AJ627" i="16"/>
  <c r="AK627" i="16"/>
  <c r="AH627" i="16"/>
  <c r="AI626" i="16"/>
  <c r="AJ626" i="16"/>
  <c r="AK626" i="16"/>
  <c r="AH626" i="16"/>
  <c r="AI625" i="16"/>
  <c r="AJ625" i="16"/>
  <c r="AK625" i="16"/>
  <c r="AH625" i="16"/>
  <c r="AI624" i="16"/>
  <c r="AJ624" i="16"/>
  <c r="AK624" i="16"/>
  <c r="AH624" i="16"/>
  <c r="AI623" i="16"/>
  <c r="AJ623" i="16"/>
  <c r="AK623" i="16"/>
  <c r="AH623" i="16"/>
  <c r="AI622" i="16"/>
  <c r="AJ622" i="16"/>
  <c r="AK622" i="16"/>
  <c r="AH622" i="16"/>
  <c r="AI621" i="16"/>
  <c r="AJ621" i="16"/>
  <c r="AK621" i="16"/>
  <c r="AH621" i="16"/>
  <c r="AE614" i="16"/>
  <c r="AH612" i="16"/>
  <c r="AH611" i="16"/>
  <c r="AH610" i="16"/>
  <c r="AH609" i="16"/>
  <c r="AH608" i="16"/>
  <c r="AE605" i="16"/>
  <c r="AH603" i="16"/>
  <c r="AH602" i="16"/>
  <c r="AH601" i="16"/>
  <c r="AH600" i="16"/>
  <c r="AE593" i="16"/>
  <c r="AG592" i="16"/>
  <c r="AI591" i="16"/>
  <c r="AJ591" i="16"/>
  <c r="AK591" i="16"/>
  <c r="AH591" i="16"/>
  <c r="AI590" i="16"/>
  <c r="AJ590" i="16"/>
  <c r="AK590" i="16"/>
  <c r="AH590" i="16"/>
  <c r="AI589" i="16"/>
  <c r="AJ589" i="16"/>
  <c r="AK589" i="16"/>
  <c r="AH589" i="16"/>
  <c r="AI588" i="16"/>
  <c r="AJ588" i="16"/>
  <c r="AK588" i="16"/>
  <c r="AH588" i="16"/>
  <c r="AI587" i="16"/>
  <c r="AJ587" i="16"/>
  <c r="AK587" i="16"/>
  <c r="AH587" i="16"/>
  <c r="AE584" i="16"/>
  <c r="AG583" i="16"/>
  <c r="AI582" i="16"/>
  <c r="AJ582" i="16"/>
  <c r="AK582" i="16"/>
  <c r="AH582" i="16"/>
  <c r="AI581" i="16"/>
  <c r="AJ581" i="16"/>
  <c r="AK581" i="16"/>
  <c r="AH581" i="16"/>
  <c r="AI580" i="16"/>
  <c r="AJ580" i="16"/>
  <c r="AK580" i="16"/>
  <c r="AH580" i="16"/>
  <c r="AI579" i="16"/>
  <c r="AJ579" i="16"/>
  <c r="AK579" i="16"/>
  <c r="AH579" i="16"/>
  <c r="AI578" i="16"/>
  <c r="AJ578" i="16"/>
  <c r="AK578" i="16"/>
  <c r="AH578" i="16"/>
  <c r="AI577" i="16"/>
  <c r="AJ577" i="16"/>
  <c r="AK577" i="16"/>
  <c r="AH577" i="16"/>
  <c r="AI576" i="16"/>
  <c r="AJ576" i="16"/>
  <c r="AK576" i="16"/>
  <c r="AH576" i="16"/>
  <c r="AI575" i="16"/>
  <c r="AJ575" i="16"/>
  <c r="AK575" i="16"/>
  <c r="AH575" i="16"/>
  <c r="AI574" i="16"/>
  <c r="AJ574" i="16"/>
  <c r="AK574" i="16"/>
  <c r="AH574" i="16"/>
  <c r="AI573" i="16"/>
  <c r="AJ573" i="16"/>
  <c r="AK573" i="16"/>
  <c r="AH573" i="16"/>
  <c r="AE566" i="16"/>
  <c r="AG565" i="16"/>
  <c r="AI564" i="16"/>
  <c r="AJ564" i="16"/>
  <c r="AK564" i="16"/>
  <c r="AH564" i="16"/>
  <c r="AI563" i="16"/>
  <c r="AJ563" i="16"/>
  <c r="AK563" i="16"/>
  <c r="AH563" i="16"/>
  <c r="AI562" i="16"/>
  <c r="AJ562" i="16"/>
  <c r="AK562" i="16"/>
  <c r="AH562" i="16"/>
  <c r="AI561" i="16"/>
  <c r="AJ561" i="16"/>
  <c r="AK561" i="16"/>
  <c r="AH561" i="16"/>
  <c r="AI560" i="16"/>
  <c r="AJ560" i="16"/>
  <c r="AK560" i="16"/>
  <c r="AH560" i="16"/>
  <c r="AE557" i="16"/>
  <c r="AG556" i="16"/>
  <c r="AI555" i="16"/>
  <c r="AJ555" i="16"/>
  <c r="AK555" i="16"/>
  <c r="AH555" i="16"/>
  <c r="AI554" i="16"/>
  <c r="AJ554" i="16"/>
  <c r="AK554" i="16"/>
  <c r="AH554" i="16"/>
  <c r="AI553" i="16"/>
  <c r="AJ553" i="16"/>
  <c r="AK553" i="16"/>
  <c r="AH553" i="16"/>
  <c r="AI552" i="16"/>
  <c r="AJ552" i="16"/>
  <c r="AK552" i="16"/>
  <c r="AH552" i="16"/>
  <c r="AI551" i="16"/>
  <c r="AJ551" i="16"/>
  <c r="AK551" i="16"/>
  <c r="AH551" i="16"/>
  <c r="AI550" i="16"/>
  <c r="AJ550" i="16"/>
  <c r="AK550" i="16"/>
  <c r="AH550" i="16"/>
  <c r="AI549" i="16"/>
  <c r="AJ549" i="16"/>
  <c r="AK549" i="16"/>
  <c r="AH549" i="16"/>
  <c r="AI548" i="16"/>
  <c r="AJ548" i="16"/>
  <c r="AK548" i="16"/>
  <c r="AH548" i="16"/>
  <c r="AI547" i="16"/>
  <c r="AJ547" i="16"/>
  <c r="AK547" i="16"/>
  <c r="AH547" i="16"/>
  <c r="AI546" i="16"/>
  <c r="AJ546" i="16"/>
  <c r="AK546" i="16"/>
  <c r="AH546" i="16"/>
  <c r="AI545" i="16"/>
  <c r="AJ545" i="16"/>
  <c r="AK545" i="16"/>
  <c r="AH545" i="16"/>
  <c r="AE538" i="16"/>
  <c r="AH536" i="16"/>
  <c r="AH535" i="16"/>
  <c r="AH534" i="16"/>
  <c r="AH533" i="16"/>
  <c r="AH532" i="16"/>
  <c r="AE529" i="16"/>
  <c r="AH527" i="16"/>
  <c r="AH526" i="16"/>
  <c r="AI525" i="16"/>
  <c r="AJ525" i="16"/>
  <c r="AK525" i="16"/>
  <c r="AH525" i="16"/>
  <c r="AE525" i="16"/>
  <c r="AI524" i="16"/>
  <c r="AJ524" i="16"/>
  <c r="AK524" i="16"/>
  <c r="AH524" i="16"/>
  <c r="AE524" i="16"/>
  <c r="AI523" i="16"/>
  <c r="AJ523" i="16"/>
  <c r="AK523" i="16"/>
  <c r="AH523" i="16"/>
  <c r="AE523" i="16"/>
  <c r="AI522" i="16"/>
  <c r="AJ522" i="16"/>
  <c r="AK522" i="16"/>
  <c r="AH522" i="16"/>
  <c r="AE522" i="16"/>
  <c r="AE515" i="16"/>
  <c r="AH513" i="16"/>
  <c r="AH512" i="16"/>
  <c r="AH511" i="16"/>
  <c r="AH510" i="16"/>
  <c r="AH509" i="16"/>
  <c r="AE506" i="16"/>
  <c r="AH504" i="16"/>
  <c r="AH503" i="16"/>
  <c r="AH502" i="16"/>
  <c r="AH501" i="16"/>
  <c r="AH500" i="16"/>
  <c r="AH499" i="16"/>
  <c r="AH498" i="16"/>
  <c r="AH497" i="16"/>
  <c r="AH496" i="16"/>
  <c r="AH495" i="16"/>
  <c r="AE488" i="16"/>
  <c r="AG487" i="16"/>
  <c r="AI486" i="16"/>
  <c r="AJ486" i="16"/>
  <c r="AK486" i="16"/>
  <c r="AH486" i="16"/>
  <c r="AI485" i="16"/>
  <c r="AJ485" i="16"/>
  <c r="AK485" i="16"/>
  <c r="AH485" i="16"/>
  <c r="AI484" i="16"/>
  <c r="AJ484" i="16"/>
  <c r="AK484" i="16"/>
  <c r="AH484" i="16"/>
  <c r="AI483" i="16"/>
  <c r="AJ483" i="16"/>
  <c r="AK483" i="16"/>
  <c r="AH483" i="16"/>
  <c r="AI482" i="16"/>
  <c r="AJ482" i="16"/>
  <c r="AK482" i="16"/>
  <c r="AH482" i="16"/>
  <c r="AE479" i="16"/>
  <c r="AG478" i="16"/>
  <c r="AI477" i="16"/>
  <c r="AJ477" i="16"/>
  <c r="AK477" i="16"/>
  <c r="AH477" i="16"/>
  <c r="AI476" i="16"/>
  <c r="AJ476" i="16"/>
  <c r="AK476" i="16"/>
  <c r="AH476" i="16"/>
  <c r="AI475" i="16"/>
  <c r="AJ475" i="16"/>
  <c r="AK475" i="16"/>
  <c r="AH475" i="16"/>
  <c r="AI474" i="16"/>
  <c r="AJ474" i="16"/>
  <c r="AK474" i="16"/>
  <c r="AH474" i="16"/>
  <c r="AI473" i="16"/>
  <c r="AJ473" i="16"/>
  <c r="AK473" i="16"/>
  <c r="AH473" i="16"/>
  <c r="AI472" i="16"/>
  <c r="AJ472" i="16"/>
  <c r="AK472" i="16"/>
  <c r="AH472" i="16"/>
  <c r="AI471" i="16"/>
  <c r="AJ471" i="16"/>
  <c r="AK471" i="16"/>
  <c r="AH471" i="16"/>
  <c r="AI470" i="16"/>
  <c r="AJ470" i="16"/>
  <c r="AK470" i="16"/>
  <c r="AH470" i="16"/>
  <c r="AE463" i="16"/>
  <c r="AG462" i="16"/>
  <c r="AI461" i="16"/>
  <c r="AJ461" i="16"/>
  <c r="AK461" i="16"/>
  <c r="AH461" i="16"/>
  <c r="AI460" i="16"/>
  <c r="AJ460" i="16"/>
  <c r="AK460" i="16"/>
  <c r="AH460" i="16"/>
  <c r="AI459" i="16"/>
  <c r="AJ459" i="16"/>
  <c r="AK459" i="16"/>
  <c r="AH459" i="16"/>
  <c r="AI458" i="16"/>
  <c r="AJ458" i="16"/>
  <c r="AK458" i="16"/>
  <c r="AH458" i="16"/>
  <c r="AI457" i="16"/>
  <c r="AJ457" i="16"/>
  <c r="AK457" i="16"/>
  <c r="AH457" i="16"/>
  <c r="AE454" i="16"/>
  <c r="AG453" i="16"/>
  <c r="AI452" i="16"/>
  <c r="AJ452" i="16"/>
  <c r="AK452" i="16"/>
  <c r="AH452" i="16"/>
  <c r="AI451" i="16"/>
  <c r="AJ451" i="16"/>
  <c r="AK451" i="16"/>
  <c r="AH451" i="16"/>
  <c r="AI450" i="16"/>
  <c r="AJ450" i="16"/>
  <c r="AK450" i="16"/>
  <c r="AH450" i="16"/>
  <c r="AI449" i="16"/>
  <c r="AJ449" i="16"/>
  <c r="AK449" i="16"/>
  <c r="AH449" i="16"/>
  <c r="AI448" i="16"/>
  <c r="AJ448" i="16"/>
  <c r="AK448" i="16"/>
  <c r="AH448" i="16"/>
  <c r="AI447" i="16"/>
  <c r="AJ447" i="16"/>
  <c r="AK447" i="16"/>
  <c r="AH447" i="16"/>
  <c r="AI446" i="16"/>
  <c r="AJ446" i="16"/>
  <c r="AK446" i="16"/>
  <c r="AH446" i="16"/>
  <c r="AI445" i="16"/>
  <c r="AJ445" i="16"/>
  <c r="AK445" i="16"/>
  <c r="AH445" i="16"/>
  <c r="AI444" i="16"/>
  <c r="AJ444" i="16"/>
  <c r="AK444" i="16"/>
  <c r="AH444" i="16"/>
  <c r="AI443" i="16"/>
  <c r="AJ443" i="16"/>
  <c r="AK443" i="16"/>
  <c r="AH443" i="16"/>
  <c r="AI442" i="16"/>
  <c r="AJ442" i="16"/>
  <c r="AK442" i="16"/>
  <c r="AH442" i="16"/>
  <c r="AI441" i="16"/>
  <c r="AJ441" i="16"/>
  <c r="AK441" i="16"/>
  <c r="AH441" i="16"/>
  <c r="AI440" i="16"/>
  <c r="AJ440" i="16"/>
  <c r="AK440" i="16"/>
  <c r="AH440" i="16"/>
  <c r="AI439" i="16"/>
  <c r="AJ439" i="16"/>
  <c r="AK439" i="16"/>
  <c r="AH439" i="16"/>
  <c r="AI438" i="16"/>
  <c r="AJ438" i="16"/>
  <c r="AK438" i="16"/>
  <c r="AH438" i="16"/>
  <c r="AI437" i="16"/>
  <c r="AJ437" i="16"/>
  <c r="AK437" i="16"/>
  <c r="AH437" i="16"/>
  <c r="AI436" i="16"/>
  <c r="AJ436" i="16"/>
  <c r="AK436" i="16"/>
  <c r="AH436" i="16"/>
  <c r="AI435" i="16"/>
  <c r="AJ435" i="16"/>
  <c r="AK435" i="16"/>
  <c r="AH435" i="16"/>
  <c r="AI434" i="16"/>
  <c r="AJ434" i="16"/>
  <c r="AK434" i="16"/>
  <c r="AH434" i="16"/>
  <c r="AI433" i="16"/>
  <c r="AJ433" i="16"/>
  <c r="AK433" i="16"/>
  <c r="AH433" i="16"/>
  <c r="AI432" i="16"/>
  <c r="AJ432" i="16"/>
  <c r="AK432" i="16"/>
  <c r="AH432" i="16"/>
  <c r="AI431" i="16"/>
  <c r="AJ431" i="16"/>
  <c r="AK431" i="16"/>
  <c r="AH431" i="16"/>
  <c r="AI430" i="16"/>
  <c r="AJ430" i="16"/>
  <c r="AK430" i="16"/>
  <c r="AH430" i="16"/>
  <c r="AI429" i="16"/>
  <c r="AJ429" i="16"/>
  <c r="AK429" i="16"/>
  <c r="AH429" i="16"/>
  <c r="AI428" i="16"/>
  <c r="AJ428" i="16"/>
  <c r="AK428" i="16"/>
  <c r="AH428" i="16"/>
  <c r="AI427" i="16"/>
  <c r="AJ427" i="16"/>
  <c r="AK427" i="16"/>
  <c r="AH427" i="16"/>
  <c r="AI426" i="16"/>
  <c r="AJ426" i="16"/>
  <c r="AK426" i="16"/>
  <c r="AH426" i="16"/>
  <c r="AI425" i="16"/>
  <c r="AJ425" i="16"/>
  <c r="AK425" i="16"/>
  <c r="AH425" i="16"/>
  <c r="AI424" i="16"/>
  <c r="AJ424" i="16"/>
  <c r="AK424" i="16"/>
  <c r="AH424" i="16"/>
  <c r="AI423" i="16"/>
  <c r="AJ423" i="16"/>
  <c r="AK423" i="16"/>
  <c r="AH423" i="16"/>
  <c r="AI422" i="16"/>
  <c r="AJ422" i="16"/>
  <c r="AK422" i="16"/>
  <c r="AH422" i="16"/>
  <c r="AI421" i="16"/>
  <c r="AJ421" i="16"/>
  <c r="AK421" i="16"/>
  <c r="AH421" i="16"/>
  <c r="AE414" i="16"/>
  <c r="AG413" i="16"/>
  <c r="AI412" i="16"/>
  <c r="AJ412" i="16"/>
  <c r="AK412" i="16"/>
  <c r="AH412" i="16"/>
  <c r="AI411" i="16"/>
  <c r="AJ411" i="16"/>
  <c r="AK411" i="16"/>
  <c r="AH411" i="16"/>
  <c r="AI410" i="16"/>
  <c r="AJ410" i="16"/>
  <c r="AK410" i="16"/>
  <c r="AH410" i="16"/>
  <c r="AI409" i="16"/>
  <c r="AJ409" i="16"/>
  <c r="AK409" i="16"/>
  <c r="AH409" i="16"/>
  <c r="AI408" i="16"/>
  <c r="AJ408" i="16"/>
  <c r="AK408" i="16"/>
  <c r="AH408" i="16"/>
  <c r="AE405" i="16"/>
  <c r="AG404" i="16"/>
  <c r="AI403" i="16"/>
  <c r="AJ403" i="16"/>
  <c r="AK403" i="16"/>
  <c r="AH403" i="16"/>
  <c r="AI402" i="16"/>
  <c r="AJ402" i="16"/>
  <c r="AK402" i="16"/>
  <c r="AH402" i="16"/>
  <c r="AI401" i="16"/>
  <c r="AJ401" i="16"/>
  <c r="AK401" i="16"/>
  <c r="AH401" i="16"/>
  <c r="AI400" i="16"/>
  <c r="AJ400" i="16"/>
  <c r="AK400" i="16"/>
  <c r="AH400" i="16"/>
  <c r="AI399" i="16"/>
  <c r="AJ399" i="16"/>
  <c r="AK399" i="16"/>
  <c r="AH399" i="16"/>
  <c r="AI398" i="16"/>
  <c r="AJ398" i="16"/>
  <c r="AK398" i="16"/>
  <c r="AH398" i="16"/>
  <c r="AI397" i="16"/>
  <c r="AJ397" i="16"/>
  <c r="AK397" i="16"/>
  <c r="AH397" i="16"/>
  <c r="AI396" i="16"/>
  <c r="AJ396" i="16"/>
  <c r="AK396" i="16"/>
  <c r="AH396" i="16"/>
  <c r="AE389" i="16"/>
  <c r="AG388" i="16"/>
  <c r="AI387" i="16"/>
  <c r="AJ387" i="16"/>
  <c r="AK387" i="16"/>
  <c r="AH387" i="16"/>
  <c r="AI386" i="16"/>
  <c r="AJ386" i="16"/>
  <c r="AK386" i="16"/>
  <c r="AH386" i="16"/>
  <c r="AI385" i="16"/>
  <c r="AJ385" i="16"/>
  <c r="AK385" i="16"/>
  <c r="AH385" i="16"/>
  <c r="AI384" i="16"/>
  <c r="AJ384" i="16"/>
  <c r="AK384" i="16"/>
  <c r="AH384" i="16"/>
  <c r="AI383" i="16"/>
  <c r="AJ383" i="16"/>
  <c r="AK383" i="16"/>
  <c r="AH383" i="16"/>
  <c r="AE380" i="16"/>
  <c r="AG379" i="16"/>
  <c r="AI378" i="16"/>
  <c r="AJ378" i="16"/>
  <c r="AK378" i="16"/>
  <c r="AH378" i="16"/>
  <c r="AI377" i="16"/>
  <c r="AJ377" i="16"/>
  <c r="AK377" i="16"/>
  <c r="AH377" i="16"/>
  <c r="AI376" i="16"/>
  <c r="AJ376" i="16"/>
  <c r="AK376" i="16"/>
  <c r="AH376" i="16"/>
  <c r="AI375" i="16"/>
  <c r="AJ375" i="16"/>
  <c r="AK375" i="16"/>
  <c r="AH375" i="16"/>
  <c r="AI374" i="16"/>
  <c r="AJ374" i="16"/>
  <c r="AK374" i="16"/>
  <c r="AH374" i="16"/>
  <c r="AI373" i="16"/>
  <c r="AJ373" i="16"/>
  <c r="AK373" i="16"/>
  <c r="AH373" i="16"/>
  <c r="AI372" i="16"/>
  <c r="AJ372" i="16"/>
  <c r="AK372" i="16"/>
  <c r="AH372" i="16"/>
  <c r="AI371" i="16"/>
  <c r="AJ371" i="16"/>
  <c r="AK371" i="16"/>
  <c r="AH371" i="16"/>
  <c r="AI370" i="16"/>
  <c r="AJ370" i="16"/>
  <c r="AK370" i="16"/>
  <c r="AH370" i="16"/>
  <c r="AI369" i="16"/>
  <c r="AJ369" i="16"/>
  <c r="AK369" i="16"/>
  <c r="AH369" i="16"/>
  <c r="AI368" i="16"/>
  <c r="AJ368" i="16"/>
  <c r="AK368" i="16"/>
  <c r="AH368" i="16"/>
  <c r="AI367" i="16"/>
  <c r="AJ367" i="16"/>
  <c r="AK367" i="16"/>
  <c r="AH367" i="16"/>
  <c r="AI366" i="16"/>
  <c r="AJ366" i="16"/>
  <c r="AK366" i="16"/>
  <c r="AH366" i="16"/>
  <c r="AI365" i="16"/>
  <c r="AJ365" i="16"/>
  <c r="AK365" i="16"/>
  <c r="AH365" i="16"/>
  <c r="AI364" i="16"/>
  <c r="AJ364" i="16"/>
  <c r="AK364" i="16"/>
  <c r="AH364" i="16"/>
  <c r="AI363" i="16"/>
  <c r="AJ363" i="16"/>
  <c r="AK363" i="16"/>
  <c r="AH363" i="16"/>
  <c r="AI362" i="16"/>
  <c r="AJ362" i="16"/>
  <c r="AK362" i="16"/>
  <c r="AH362" i="16"/>
  <c r="AI361" i="16"/>
  <c r="AJ361" i="16"/>
  <c r="AK361" i="16"/>
  <c r="AH361" i="16"/>
  <c r="AI360" i="16"/>
  <c r="AJ360" i="16"/>
  <c r="AK360" i="16"/>
  <c r="AH360" i="16"/>
  <c r="AI359" i="16"/>
  <c r="AJ359" i="16"/>
  <c r="AK359" i="16"/>
  <c r="AH359" i="16"/>
  <c r="AI358" i="16"/>
  <c r="AJ358" i="16"/>
  <c r="AK358" i="16"/>
  <c r="AH358" i="16"/>
  <c r="AI357" i="16"/>
  <c r="AJ357" i="16"/>
  <c r="AK357" i="16"/>
  <c r="AH357" i="16"/>
  <c r="AI356" i="16"/>
  <c r="AJ356" i="16"/>
  <c r="AK356" i="16"/>
  <c r="AH356" i="16"/>
  <c r="AE349" i="16"/>
  <c r="AH347" i="16"/>
  <c r="AH346" i="16"/>
  <c r="AH345" i="16"/>
  <c r="AH344" i="16"/>
  <c r="AH343" i="16"/>
  <c r="AE340" i="16"/>
  <c r="AH338" i="16"/>
  <c r="AH337" i="16"/>
  <c r="AH336" i="16"/>
  <c r="AH335" i="16"/>
  <c r="AH334" i="16"/>
  <c r="AH333" i="16"/>
  <c r="AH332" i="16"/>
  <c r="AH331" i="16"/>
  <c r="AE324" i="16"/>
  <c r="AG323" i="16"/>
  <c r="AI322" i="16"/>
  <c r="AJ322" i="16"/>
  <c r="AK322" i="16"/>
  <c r="AH322" i="16"/>
  <c r="AI321" i="16"/>
  <c r="AJ321" i="16"/>
  <c r="AK321" i="16"/>
  <c r="AH321" i="16"/>
  <c r="AI320" i="16"/>
  <c r="AJ320" i="16"/>
  <c r="AK320" i="16"/>
  <c r="AH320" i="16"/>
  <c r="AI319" i="16"/>
  <c r="AJ319" i="16"/>
  <c r="AK319" i="16"/>
  <c r="AH319" i="16"/>
  <c r="AI318" i="16"/>
  <c r="AJ318" i="16"/>
  <c r="AK318" i="16"/>
  <c r="AH318" i="16"/>
  <c r="AE315" i="16"/>
  <c r="AF288" i="16"/>
  <c r="AG288" i="16"/>
  <c r="AF289" i="16"/>
  <c r="AG289" i="16"/>
  <c r="AF290" i="16"/>
  <c r="AG290" i="16"/>
  <c r="AF291" i="16"/>
  <c r="AG291" i="16"/>
  <c r="AF292" i="16"/>
  <c r="AG292" i="16"/>
  <c r="AF293" i="16"/>
  <c r="AG293" i="16"/>
  <c r="AF294" i="16"/>
  <c r="AG294" i="16"/>
  <c r="AF295" i="16"/>
  <c r="AG295" i="16"/>
  <c r="AF296" i="16"/>
  <c r="AG296" i="16"/>
  <c r="AF297" i="16"/>
  <c r="AG297" i="16"/>
  <c r="AF298" i="16"/>
  <c r="AG298" i="16"/>
  <c r="AF299" i="16"/>
  <c r="AG299" i="16"/>
  <c r="AF300" i="16"/>
  <c r="AG300" i="16"/>
  <c r="AF301" i="16"/>
  <c r="AG301" i="16"/>
  <c r="AF302" i="16"/>
  <c r="AG302" i="16"/>
  <c r="AF303" i="16"/>
  <c r="AG303" i="16"/>
  <c r="AF304" i="16"/>
  <c r="AG304" i="16"/>
  <c r="AF305" i="16"/>
  <c r="AG305" i="16"/>
  <c r="AF306" i="16"/>
  <c r="AG306" i="16"/>
  <c r="AF307" i="16"/>
  <c r="AG307" i="16"/>
  <c r="AF308" i="16"/>
  <c r="AG308" i="16"/>
  <c r="AF309" i="16"/>
  <c r="AG309" i="16"/>
  <c r="AF310" i="16"/>
  <c r="AG310" i="16"/>
  <c r="AF311" i="16"/>
  <c r="AG311" i="16"/>
  <c r="AF312" i="16"/>
  <c r="AG312" i="16"/>
  <c r="AF313" i="16"/>
  <c r="AG313" i="16"/>
  <c r="AG314" i="16"/>
  <c r="AI313" i="16"/>
  <c r="AJ313" i="16"/>
  <c r="AK313" i="16"/>
  <c r="AH313" i="16"/>
  <c r="AE313" i="16"/>
  <c r="AI312" i="16"/>
  <c r="AJ312" i="16"/>
  <c r="AK312" i="16"/>
  <c r="AH312" i="16"/>
  <c r="AE312" i="16"/>
  <c r="AI311" i="16"/>
  <c r="AJ311" i="16"/>
  <c r="AK311" i="16"/>
  <c r="AH311" i="16"/>
  <c r="AE311" i="16"/>
  <c r="AI310" i="16"/>
  <c r="AJ310" i="16"/>
  <c r="AK310" i="16"/>
  <c r="AH310" i="16"/>
  <c r="AE310" i="16"/>
  <c r="AI309" i="16"/>
  <c r="AJ309" i="16"/>
  <c r="AK309" i="16"/>
  <c r="AH309" i="16"/>
  <c r="AE309" i="16"/>
  <c r="AI308" i="16"/>
  <c r="AJ308" i="16"/>
  <c r="AK308" i="16"/>
  <c r="AH308" i="16"/>
  <c r="AE308" i="16"/>
  <c r="AI307" i="16"/>
  <c r="AJ307" i="16"/>
  <c r="AK307" i="16"/>
  <c r="AH307" i="16"/>
  <c r="AE307" i="16"/>
  <c r="AI306" i="16"/>
  <c r="AJ306" i="16"/>
  <c r="AK306" i="16"/>
  <c r="AH306" i="16"/>
  <c r="AE306" i="16"/>
  <c r="AI305" i="16"/>
  <c r="AJ305" i="16"/>
  <c r="AK305" i="16"/>
  <c r="AH305" i="16"/>
  <c r="AE305" i="16"/>
  <c r="AI304" i="16"/>
  <c r="AJ304" i="16"/>
  <c r="AK304" i="16"/>
  <c r="AH304" i="16"/>
  <c r="AE304" i="16"/>
  <c r="AI303" i="16"/>
  <c r="AJ303" i="16"/>
  <c r="AK303" i="16"/>
  <c r="AH303" i="16"/>
  <c r="AE303" i="16"/>
  <c r="AI302" i="16"/>
  <c r="AJ302" i="16"/>
  <c r="AK302" i="16"/>
  <c r="AH302" i="16"/>
  <c r="AE302" i="16"/>
  <c r="AI301" i="16"/>
  <c r="AJ301" i="16"/>
  <c r="AK301" i="16"/>
  <c r="AH301" i="16"/>
  <c r="AE301" i="16"/>
  <c r="AI300" i="16"/>
  <c r="AJ300" i="16"/>
  <c r="AK300" i="16"/>
  <c r="AH300" i="16"/>
  <c r="AE300" i="16"/>
  <c r="AI299" i="16"/>
  <c r="AJ299" i="16"/>
  <c r="AK299" i="16"/>
  <c r="AH299" i="16"/>
  <c r="AE299" i="16"/>
  <c r="AI298" i="16"/>
  <c r="AJ298" i="16"/>
  <c r="AK298" i="16"/>
  <c r="AH298" i="16"/>
  <c r="AE298" i="16"/>
  <c r="AI297" i="16"/>
  <c r="AJ297" i="16"/>
  <c r="AK297" i="16"/>
  <c r="AH297" i="16"/>
  <c r="AE297" i="16"/>
  <c r="AI296" i="16"/>
  <c r="AJ296" i="16"/>
  <c r="AK296" i="16"/>
  <c r="AH296" i="16"/>
  <c r="AE296" i="16"/>
  <c r="AI295" i="16"/>
  <c r="AJ295" i="16"/>
  <c r="AK295" i="16"/>
  <c r="AH295" i="16"/>
  <c r="AE295" i="16"/>
  <c r="AI294" i="16"/>
  <c r="AJ294" i="16"/>
  <c r="AK294" i="16"/>
  <c r="AH294" i="16"/>
  <c r="AE294" i="16"/>
  <c r="AI293" i="16"/>
  <c r="AJ293" i="16"/>
  <c r="AK293" i="16"/>
  <c r="AH293" i="16"/>
  <c r="AE293" i="16"/>
  <c r="AI292" i="16"/>
  <c r="AJ292" i="16"/>
  <c r="AK292" i="16"/>
  <c r="AH292" i="16"/>
  <c r="AE292" i="16"/>
  <c r="AI291" i="16"/>
  <c r="AJ291" i="16"/>
  <c r="AK291" i="16"/>
  <c r="AH291" i="16"/>
  <c r="AE291" i="16"/>
  <c r="AI290" i="16"/>
  <c r="AJ290" i="16"/>
  <c r="AK290" i="16"/>
  <c r="AH290" i="16"/>
  <c r="AE290" i="16"/>
  <c r="AI289" i="16"/>
  <c r="AJ289" i="16"/>
  <c r="AK289" i="16"/>
  <c r="AH289" i="16"/>
  <c r="AE289" i="16"/>
  <c r="AI288" i="16"/>
  <c r="AJ288" i="16"/>
  <c r="AK288" i="16"/>
  <c r="AH288" i="16"/>
  <c r="AE288" i="16"/>
  <c r="AI287" i="16"/>
  <c r="AJ287" i="16"/>
  <c r="AK287" i="16"/>
  <c r="AH287" i="16"/>
  <c r="AI286" i="16"/>
  <c r="AJ286" i="16"/>
  <c r="AK286" i="16"/>
  <c r="AH286" i="16"/>
  <c r="AI285" i="16"/>
  <c r="AJ285" i="16"/>
  <c r="AK285" i="16"/>
  <c r="AH285" i="16"/>
  <c r="AI284" i="16"/>
  <c r="AJ284" i="16"/>
  <c r="AK284" i="16"/>
  <c r="AH284" i="16"/>
  <c r="AI283" i="16"/>
  <c r="AJ283" i="16"/>
  <c r="AK283" i="16"/>
  <c r="AH283" i="16"/>
  <c r="AI282" i="16"/>
  <c r="AJ282" i="16"/>
  <c r="AK282" i="16"/>
  <c r="AH282" i="16"/>
  <c r="AI281" i="16"/>
  <c r="AJ281" i="16"/>
  <c r="AK281" i="16"/>
  <c r="AH281" i="16"/>
  <c r="AI280" i="16"/>
  <c r="AJ280" i="16"/>
  <c r="AK280" i="16"/>
  <c r="AH280" i="16"/>
  <c r="AI279" i="16"/>
  <c r="AJ279" i="16"/>
  <c r="AK279" i="16"/>
  <c r="AH279" i="16"/>
  <c r="AI278" i="16"/>
  <c r="AJ278" i="16"/>
  <c r="AK278" i="16"/>
  <c r="AH278" i="16"/>
  <c r="AI277" i="16"/>
  <c r="AJ277" i="16"/>
  <c r="AK277" i="16"/>
  <c r="AH277" i="16"/>
  <c r="AI276" i="16"/>
  <c r="AJ276" i="16"/>
  <c r="AK276" i="16"/>
  <c r="AH276" i="16"/>
  <c r="AI275" i="16"/>
  <c r="AJ275" i="16"/>
  <c r="AK275" i="16"/>
  <c r="AH275" i="16"/>
  <c r="AI274" i="16"/>
  <c r="AJ274" i="16"/>
  <c r="AK274" i="16"/>
  <c r="AH274" i="16"/>
  <c r="AI273" i="16"/>
  <c r="AJ273" i="16"/>
  <c r="AK273" i="16"/>
  <c r="AH273" i="16"/>
  <c r="AI272" i="16"/>
  <c r="AJ272" i="16"/>
  <c r="AK272" i="16"/>
  <c r="AH272" i="16"/>
  <c r="AI271" i="16"/>
  <c r="AJ271" i="16"/>
  <c r="AK271" i="16"/>
  <c r="AH271" i="16"/>
  <c r="AI270" i="16"/>
  <c r="AJ270" i="16"/>
  <c r="AK270" i="16"/>
  <c r="AH270" i="16"/>
  <c r="AI269" i="16"/>
  <c r="AJ269" i="16"/>
  <c r="AK269" i="16"/>
  <c r="AH269" i="16"/>
  <c r="AI268" i="16"/>
  <c r="AJ268" i="16"/>
  <c r="AK268" i="16"/>
  <c r="AH268" i="16"/>
  <c r="AI267" i="16"/>
  <c r="AJ267" i="16"/>
  <c r="AK267" i="16"/>
  <c r="AH267" i="16"/>
  <c r="AI266" i="16"/>
  <c r="AJ266" i="16"/>
  <c r="AK266" i="16"/>
  <c r="AH266" i="16"/>
  <c r="AE259" i="16"/>
  <c r="AG258" i="16"/>
  <c r="AI257" i="16"/>
  <c r="AJ257" i="16"/>
  <c r="AK257" i="16"/>
  <c r="AH257" i="16"/>
  <c r="AI256" i="16"/>
  <c r="AJ256" i="16"/>
  <c r="AK256" i="16"/>
  <c r="AH256" i="16"/>
  <c r="AI255" i="16"/>
  <c r="AJ255" i="16"/>
  <c r="AK255" i="16"/>
  <c r="AH255" i="16"/>
  <c r="AI254" i="16"/>
  <c r="AJ254" i="16"/>
  <c r="AK254" i="16"/>
  <c r="AH254" i="16"/>
  <c r="AI253" i="16"/>
  <c r="AJ253" i="16"/>
  <c r="AK253" i="16"/>
  <c r="AH253" i="16"/>
  <c r="AE250" i="16"/>
  <c r="AG249" i="16"/>
  <c r="AI248" i="16"/>
  <c r="AJ248" i="16"/>
  <c r="AK248" i="16"/>
  <c r="AH248" i="16"/>
  <c r="AI247" i="16"/>
  <c r="AJ247" i="16"/>
  <c r="AK247" i="16"/>
  <c r="AH247" i="16"/>
  <c r="AI246" i="16"/>
  <c r="AJ246" i="16"/>
  <c r="AK246" i="16"/>
  <c r="AH246" i="16"/>
  <c r="AI245" i="16"/>
  <c r="AJ245" i="16"/>
  <c r="AK245" i="16"/>
  <c r="AH245" i="16"/>
  <c r="AI244" i="16"/>
  <c r="AJ244" i="16"/>
  <c r="AK244" i="16"/>
  <c r="AH244" i="16"/>
  <c r="AI243" i="16"/>
  <c r="AJ243" i="16"/>
  <c r="AK243" i="16"/>
  <c r="AH243" i="16"/>
  <c r="AI242" i="16"/>
  <c r="AJ242" i="16"/>
  <c r="AK242" i="16"/>
  <c r="AH242" i="16"/>
  <c r="AI241" i="16"/>
  <c r="AJ241" i="16"/>
  <c r="AK241" i="16"/>
  <c r="AH241" i="16"/>
  <c r="AI240" i="16"/>
  <c r="AJ240" i="16"/>
  <c r="AK240" i="16"/>
  <c r="AH240" i="16"/>
  <c r="AI239" i="16"/>
  <c r="AJ239" i="16"/>
  <c r="AK239" i="16"/>
  <c r="AH239" i="16"/>
  <c r="AI238" i="16"/>
  <c r="AJ238" i="16"/>
  <c r="AK238" i="16"/>
  <c r="AH238" i="16"/>
  <c r="AI237" i="16"/>
  <c r="AJ237" i="16"/>
  <c r="AK237" i="16"/>
  <c r="AH237" i="16"/>
  <c r="AI236" i="16"/>
  <c r="AJ236" i="16"/>
  <c r="AK236" i="16"/>
  <c r="AH236" i="16"/>
  <c r="AI235" i="16"/>
  <c r="AJ235" i="16"/>
  <c r="AK235" i="16"/>
  <c r="AH235" i="16"/>
  <c r="AI234" i="16"/>
  <c r="AJ234" i="16"/>
  <c r="AK234" i="16"/>
  <c r="AH234" i="16"/>
  <c r="AI233" i="16"/>
  <c r="AJ233" i="16"/>
  <c r="AK233" i="16"/>
  <c r="AH233" i="16"/>
  <c r="AI232" i="16"/>
  <c r="AJ232" i="16"/>
  <c r="AK232" i="16"/>
  <c r="AH232" i="16"/>
  <c r="AI231" i="16"/>
  <c r="AJ231" i="16"/>
  <c r="AK231" i="16"/>
  <c r="AH231" i="16"/>
  <c r="AI230" i="16"/>
  <c r="AJ230" i="16"/>
  <c r="AK230" i="16"/>
  <c r="AH230" i="16"/>
  <c r="AI229" i="16"/>
  <c r="AJ229" i="16"/>
  <c r="AK229" i="16"/>
  <c r="AH229" i="16"/>
  <c r="AI228" i="16"/>
  <c r="AJ228" i="16"/>
  <c r="AK228" i="16"/>
  <c r="AH228" i="16"/>
  <c r="AI227" i="16"/>
  <c r="AJ227" i="16"/>
  <c r="AK227" i="16"/>
  <c r="AH227" i="16"/>
  <c r="AI226" i="16"/>
  <c r="AJ226" i="16"/>
  <c r="AK226" i="16"/>
  <c r="AH226" i="16"/>
  <c r="AI225" i="16"/>
  <c r="AJ225" i="16"/>
  <c r="AK225" i="16"/>
  <c r="AH225" i="16"/>
  <c r="AI224" i="16"/>
  <c r="AJ224" i="16"/>
  <c r="AK224" i="16"/>
  <c r="AH224" i="16"/>
  <c r="AI223" i="16"/>
  <c r="AJ223" i="16"/>
  <c r="AK223" i="16"/>
  <c r="AH223" i="16"/>
  <c r="AI222" i="16"/>
  <c r="AJ222" i="16"/>
  <c r="AK222" i="16"/>
  <c r="AH222" i="16"/>
  <c r="AI221" i="16"/>
  <c r="AJ221" i="16"/>
  <c r="AK221" i="16"/>
  <c r="AH221" i="16"/>
  <c r="AI220" i="16"/>
  <c r="AJ220" i="16"/>
  <c r="AK220" i="16"/>
  <c r="AH220" i="16"/>
  <c r="AI219" i="16"/>
  <c r="AJ219" i="16"/>
  <c r="AK219" i="16"/>
  <c r="AH219" i="16"/>
  <c r="AI218" i="16"/>
  <c r="AJ218" i="16"/>
  <c r="AK218" i="16"/>
  <c r="AH218" i="16"/>
  <c r="AI217" i="16"/>
  <c r="AJ217" i="16"/>
  <c r="AK217" i="16"/>
  <c r="AH217" i="16"/>
  <c r="AI216" i="16"/>
  <c r="AJ216" i="16"/>
  <c r="AK216" i="16"/>
  <c r="AH216" i="16"/>
  <c r="AI215" i="16"/>
  <c r="AJ215" i="16"/>
  <c r="AK215" i="16"/>
  <c r="AH215" i="16"/>
  <c r="AI214" i="16"/>
  <c r="AJ214" i="16"/>
  <c r="AK214" i="16"/>
  <c r="AH214" i="16"/>
  <c r="AE207" i="16"/>
  <c r="AG206" i="16"/>
  <c r="AI205" i="16"/>
  <c r="AJ205" i="16"/>
  <c r="AK205" i="16"/>
  <c r="AH205" i="16"/>
  <c r="AI204" i="16"/>
  <c r="AJ204" i="16"/>
  <c r="AK204" i="16"/>
  <c r="AH204" i="16"/>
  <c r="AI203" i="16"/>
  <c r="AJ203" i="16"/>
  <c r="AK203" i="16"/>
  <c r="AH203" i="16"/>
  <c r="AI202" i="16"/>
  <c r="AJ202" i="16"/>
  <c r="AK202" i="16"/>
  <c r="AH202" i="16"/>
  <c r="AI201" i="16"/>
  <c r="AJ201" i="16"/>
  <c r="AK201" i="16"/>
  <c r="AH201" i="16"/>
  <c r="AE198" i="16"/>
  <c r="AG197" i="16"/>
  <c r="AI196" i="16"/>
  <c r="AJ196" i="16"/>
  <c r="AK196" i="16"/>
  <c r="AH196" i="16"/>
  <c r="AI195" i="16"/>
  <c r="AJ195" i="16"/>
  <c r="AK195" i="16"/>
  <c r="AH195" i="16"/>
  <c r="AI194" i="16"/>
  <c r="AJ194" i="16"/>
  <c r="AK194" i="16"/>
  <c r="AH194" i="16"/>
  <c r="AI193" i="16"/>
  <c r="AJ193" i="16"/>
  <c r="AK193" i="16"/>
  <c r="AH193" i="16"/>
  <c r="AI192" i="16"/>
  <c r="AJ192" i="16"/>
  <c r="AK192" i="16"/>
  <c r="AH192" i="16"/>
  <c r="AI191" i="16"/>
  <c r="AJ191" i="16"/>
  <c r="AK191" i="16"/>
  <c r="AH191" i="16"/>
  <c r="AI190" i="16"/>
  <c r="AJ190" i="16"/>
  <c r="AK190" i="16"/>
  <c r="AH190" i="16"/>
  <c r="AI189" i="16"/>
  <c r="AJ189" i="16"/>
  <c r="AK189" i="16"/>
  <c r="AH189" i="16"/>
  <c r="AI188" i="16"/>
  <c r="AJ188" i="16"/>
  <c r="AK188" i="16"/>
  <c r="AH188" i="16"/>
  <c r="AI187" i="16"/>
  <c r="AJ187" i="16"/>
  <c r="AK187" i="16"/>
  <c r="AH187" i="16"/>
  <c r="AI186" i="16"/>
  <c r="AJ186" i="16"/>
  <c r="AK186" i="16"/>
  <c r="AH186" i="16"/>
  <c r="AI185" i="16"/>
  <c r="AJ185" i="16"/>
  <c r="AK185" i="16"/>
  <c r="AH185" i="16"/>
  <c r="AI184" i="16"/>
  <c r="AJ184" i="16"/>
  <c r="AK184" i="16"/>
  <c r="AH184" i="16"/>
  <c r="AI183" i="16"/>
  <c r="AJ183" i="16"/>
  <c r="AK183" i="16"/>
  <c r="AH183" i="16"/>
  <c r="AI182" i="16"/>
  <c r="AJ182" i="16"/>
  <c r="AK182" i="16"/>
  <c r="AH182" i="16"/>
  <c r="AI181" i="16"/>
  <c r="AJ181" i="16"/>
  <c r="AK181" i="16"/>
  <c r="AH181" i="16"/>
  <c r="AI180" i="16"/>
  <c r="AJ180" i="16"/>
  <c r="AK180" i="16"/>
  <c r="AH180" i="16"/>
  <c r="AI179" i="16"/>
  <c r="AJ179" i="16"/>
  <c r="AK179" i="16"/>
  <c r="AH179" i="16"/>
  <c r="AI178" i="16"/>
  <c r="AJ178" i="16"/>
  <c r="AK178" i="16"/>
  <c r="AH178" i="16"/>
  <c r="AI177" i="16"/>
  <c r="AJ177" i="16"/>
  <c r="AK177" i="16"/>
  <c r="AH177" i="16"/>
  <c r="AI176" i="16"/>
  <c r="AJ176" i="16"/>
  <c r="AK176" i="16"/>
  <c r="AH176" i="16"/>
  <c r="AI175" i="16"/>
  <c r="AJ175" i="16"/>
  <c r="AK175" i="16"/>
  <c r="AH175" i="16"/>
  <c r="AI174" i="16"/>
  <c r="AJ174" i="16"/>
  <c r="AK174" i="16"/>
  <c r="AH174" i="16"/>
  <c r="AI173" i="16"/>
  <c r="AJ173" i="16"/>
  <c r="AK173" i="16"/>
  <c r="AH173" i="16"/>
  <c r="AI172" i="16"/>
  <c r="AJ172" i="16"/>
  <c r="AK172" i="16"/>
  <c r="AH172" i="16"/>
  <c r="AI171" i="16"/>
  <c r="AJ171" i="16"/>
  <c r="AK171" i="16"/>
  <c r="AH171" i="16"/>
  <c r="AI170" i="16"/>
  <c r="AJ170" i="16"/>
  <c r="AK170" i="16"/>
  <c r="AH170" i="16"/>
  <c r="AI169" i="16"/>
  <c r="AJ169" i="16"/>
  <c r="AK169" i="16"/>
  <c r="AH169" i="16"/>
  <c r="AI168" i="16"/>
  <c r="AJ168" i="16"/>
  <c r="AK168" i="16"/>
  <c r="AH168" i="16"/>
  <c r="AI167" i="16"/>
  <c r="AJ167" i="16"/>
  <c r="AK167" i="16"/>
  <c r="AH167" i="16"/>
  <c r="AI166" i="16"/>
  <c r="AJ166" i="16"/>
  <c r="AK166" i="16"/>
  <c r="AH166" i="16"/>
  <c r="AE159" i="16"/>
  <c r="AG158" i="16"/>
  <c r="AI157" i="16"/>
  <c r="AJ157" i="16"/>
  <c r="AK157" i="16"/>
  <c r="AH157" i="16"/>
  <c r="AI156" i="16"/>
  <c r="AJ156" i="16"/>
  <c r="AK156" i="16"/>
  <c r="AH156" i="16"/>
  <c r="AI155" i="16"/>
  <c r="AJ155" i="16"/>
  <c r="AK155" i="16"/>
  <c r="AH155" i="16"/>
  <c r="AI154" i="16"/>
  <c r="AJ154" i="16"/>
  <c r="AK154" i="16"/>
  <c r="AH154" i="16"/>
  <c r="AI153" i="16"/>
  <c r="AJ153" i="16"/>
  <c r="AK153" i="16"/>
  <c r="AH153" i="16"/>
  <c r="AE150" i="16"/>
  <c r="AG149" i="16"/>
  <c r="AI148" i="16"/>
  <c r="AJ148" i="16"/>
  <c r="AK148" i="16"/>
  <c r="AH148" i="16"/>
  <c r="AI147" i="16"/>
  <c r="AJ147" i="16"/>
  <c r="AK147" i="16"/>
  <c r="AH147" i="16"/>
  <c r="AI146" i="16"/>
  <c r="AJ146" i="16"/>
  <c r="AK146" i="16"/>
  <c r="AH146" i="16"/>
  <c r="AI145" i="16"/>
  <c r="AJ145" i="16"/>
  <c r="AK145" i="16"/>
  <c r="AH145" i="16"/>
  <c r="AI144" i="16"/>
  <c r="AJ144" i="16"/>
  <c r="AK144" i="16"/>
  <c r="AH144" i="16"/>
  <c r="AI143" i="16"/>
  <c r="AJ143" i="16"/>
  <c r="AK143" i="16"/>
  <c r="AH143" i="16"/>
  <c r="AI142" i="16"/>
  <c r="AJ142" i="16"/>
  <c r="AK142" i="16"/>
  <c r="AH142" i="16"/>
  <c r="AI141" i="16"/>
  <c r="AJ141" i="16"/>
  <c r="AK141" i="16"/>
  <c r="AH141" i="16"/>
  <c r="AI140" i="16"/>
  <c r="AJ140" i="16"/>
  <c r="AK140" i="16"/>
  <c r="AH140" i="16"/>
  <c r="AI139" i="16"/>
  <c r="AJ139" i="16"/>
  <c r="AK139" i="16"/>
  <c r="AH139" i="16"/>
  <c r="AI138" i="16"/>
  <c r="AJ138" i="16"/>
  <c r="AK138" i="16"/>
  <c r="AH138" i="16"/>
  <c r="AI137" i="16"/>
  <c r="AJ137" i="16"/>
  <c r="AK137" i="16"/>
  <c r="AH137" i="16"/>
  <c r="AI136" i="16"/>
  <c r="AJ136" i="16"/>
  <c r="AK136" i="16"/>
  <c r="AH136" i="16"/>
  <c r="AI135" i="16"/>
  <c r="AJ135" i="16"/>
  <c r="AK135" i="16"/>
  <c r="AH135" i="16"/>
  <c r="AI134" i="16"/>
  <c r="AJ134" i="16"/>
  <c r="AK134" i="16"/>
  <c r="AH134" i="16"/>
  <c r="AI133" i="16"/>
  <c r="AJ133" i="16"/>
  <c r="AK133" i="16"/>
  <c r="AH133" i="16"/>
  <c r="AI132" i="16"/>
  <c r="AJ132" i="16"/>
  <c r="AK132" i="16"/>
  <c r="AH132" i="16"/>
  <c r="AI131" i="16"/>
  <c r="AJ131" i="16"/>
  <c r="AK131" i="16"/>
  <c r="AH131" i="16"/>
  <c r="AI130" i="16"/>
  <c r="AJ130" i="16"/>
  <c r="AK130" i="16"/>
  <c r="AH130" i="16"/>
  <c r="AI129" i="16"/>
  <c r="AJ129" i="16"/>
  <c r="AK129" i="16"/>
  <c r="AH129" i="16"/>
  <c r="AI128" i="16"/>
  <c r="AJ128" i="16"/>
  <c r="AK128" i="16"/>
  <c r="AH128" i="16"/>
  <c r="AE121" i="16"/>
  <c r="AH119" i="16"/>
  <c r="AH118" i="16"/>
  <c r="AH117" i="16"/>
  <c r="AH116" i="16"/>
  <c r="AH115" i="16"/>
  <c r="AE112" i="16"/>
  <c r="AH110" i="16"/>
  <c r="AH109" i="16"/>
  <c r="AH108" i="16"/>
  <c r="AH107" i="16"/>
  <c r="AH106" i="16"/>
  <c r="AH105" i="16"/>
  <c r="AH104" i="16"/>
  <c r="AH103" i="16"/>
  <c r="AH102" i="16"/>
  <c r="AH101" i="16"/>
  <c r="AH100" i="16"/>
  <c r="AH99" i="16"/>
  <c r="AH98" i="16"/>
  <c r="AH97" i="16"/>
  <c r="AE90" i="16"/>
  <c r="AH88" i="16"/>
  <c r="AH87" i="16"/>
  <c r="AH86" i="16"/>
  <c r="AH85" i="16"/>
  <c r="AH84" i="16"/>
  <c r="AE81" i="16"/>
  <c r="AH79" i="16"/>
  <c r="AH78" i="16"/>
  <c r="AH77" i="16"/>
  <c r="AH76" i="16"/>
  <c r="AH75" i="16"/>
  <c r="AH74" i="16"/>
  <c r="AH73" i="16"/>
  <c r="AH72" i="16"/>
  <c r="AH71" i="16"/>
  <c r="AH70" i="16"/>
  <c r="AH69" i="16"/>
  <c r="AH68" i="16"/>
  <c r="AH67" i="16"/>
  <c r="AH66" i="16"/>
  <c r="AH65" i="16"/>
  <c r="AH64" i="16"/>
  <c r="AH63" i="16"/>
  <c r="AH62" i="16"/>
  <c r="AH61" i="16"/>
  <c r="AH60" i="16"/>
  <c r="AH59" i="16"/>
  <c r="AH58" i="16"/>
  <c r="AH57" i="16"/>
  <c r="AH56" i="16"/>
  <c r="AH55" i="16"/>
  <c r="AH54" i="16"/>
  <c r="AH53" i="16"/>
  <c r="AH52" i="16"/>
  <c r="AH51" i="16"/>
  <c r="AE44" i="16"/>
  <c r="AG43" i="16"/>
  <c r="AI42" i="16"/>
  <c r="AJ42" i="16"/>
  <c r="AK42" i="16"/>
  <c r="AH42" i="16"/>
  <c r="AI41" i="16"/>
  <c r="AJ41" i="16"/>
  <c r="AK41" i="16"/>
  <c r="AH41" i="16"/>
  <c r="AI40" i="16"/>
  <c r="AJ40" i="16"/>
  <c r="AK40" i="16"/>
  <c r="AH40" i="16"/>
  <c r="AI39" i="16"/>
  <c r="AJ39" i="16"/>
  <c r="AK39" i="16"/>
  <c r="AH39" i="16"/>
  <c r="AI38" i="16"/>
  <c r="AJ38" i="16"/>
  <c r="AK38" i="16"/>
  <c r="AH38" i="16"/>
  <c r="AE35" i="16"/>
  <c r="AG34" i="16"/>
  <c r="AI33" i="16"/>
  <c r="AJ33" i="16"/>
  <c r="AK33" i="16"/>
  <c r="AH33" i="16"/>
  <c r="AI32" i="16"/>
  <c r="AJ32" i="16"/>
  <c r="AK32" i="16"/>
  <c r="AH32" i="16"/>
  <c r="AI31" i="16"/>
  <c r="AJ31" i="16"/>
  <c r="AK31" i="16"/>
  <c r="AH31" i="16"/>
  <c r="AI30" i="16"/>
  <c r="AJ30" i="16"/>
  <c r="AK30" i="16"/>
  <c r="AH30" i="16"/>
  <c r="AI29" i="16"/>
  <c r="AJ29" i="16"/>
  <c r="AK29" i="16"/>
  <c r="AH29" i="16"/>
  <c r="AI28" i="16"/>
  <c r="AJ28" i="16"/>
  <c r="AK28" i="16"/>
  <c r="AH28" i="16"/>
  <c r="AI27" i="16"/>
  <c r="AJ27" i="16"/>
  <c r="AK27" i="16"/>
  <c r="AH27" i="16"/>
  <c r="AI26" i="16"/>
  <c r="AJ26" i="16"/>
  <c r="AK26" i="16"/>
  <c r="AH26" i="16"/>
  <c r="AI25" i="16"/>
  <c r="AJ25" i="16"/>
  <c r="AK25" i="16"/>
  <c r="AH25" i="16"/>
  <c r="AE893" i="15"/>
  <c r="AE887" i="15"/>
  <c r="AG886" i="15"/>
  <c r="AI885" i="15"/>
  <c r="AJ885" i="15"/>
  <c r="AK885" i="15"/>
  <c r="AH885" i="15"/>
  <c r="AI884" i="15"/>
  <c r="AJ884" i="15"/>
  <c r="AK884" i="15"/>
  <c r="AH884" i="15"/>
  <c r="AI883" i="15"/>
  <c r="AJ883" i="15"/>
  <c r="AK883" i="15"/>
  <c r="AH883" i="15"/>
  <c r="AI882" i="15"/>
  <c r="AJ882" i="15"/>
  <c r="AK882" i="15"/>
  <c r="AH882" i="15"/>
  <c r="AI881" i="15"/>
  <c r="AJ881" i="15"/>
  <c r="AK881" i="15"/>
  <c r="AH881" i="15"/>
  <c r="AI880" i="15"/>
  <c r="AJ880" i="15"/>
  <c r="AK880" i="15"/>
  <c r="AH880" i="15"/>
  <c r="AI879" i="15"/>
  <c r="AJ879" i="15"/>
  <c r="AK879" i="15"/>
  <c r="AH879" i="15"/>
  <c r="AI878" i="15"/>
  <c r="AJ878" i="15"/>
  <c r="AK878" i="15"/>
  <c r="AH878" i="15"/>
  <c r="AI877" i="15"/>
  <c r="AJ877" i="15"/>
  <c r="AK877" i="15"/>
  <c r="AH877" i="15"/>
  <c r="AE874" i="15"/>
  <c r="AG873" i="15"/>
  <c r="AI872" i="15"/>
  <c r="AJ872" i="15"/>
  <c r="AK872" i="15"/>
  <c r="AH872" i="15"/>
  <c r="AI871" i="15"/>
  <c r="AJ871" i="15"/>
  <c r="AK871" i="15"/>
  <c r="AH871" i="15"/>
  <c r="AI870" i="15"/>
  <c r="AJ870" i="15"/>
  <c r="AK870" i="15"/>
  <c r="AH870" i="15"/>
  <c r="AI869" i="15"/>
  <c r="AJ869" i="15"/>
  <c r="AK869" i="15"/>
  <c r="AH869" i="15"/>
  <c r="AI868" i="15"/>
  <c r="AJ868" i="15"/>
  <c r="AK868" i="15"/>
  <c r="AH868" i="15"/>
  <c r="AI867" i="15"/>
  <c r="AJ867" i="15"/>
  <c r="AK867" i="15"/>
  <c r="AH867" i="15"/>
  <c r="AI866" i="15"/>
  <c r="AJ866" i="15"/>
  <c r="AK866" i="15"/>
  <c r="AH866" i="15"/>
  <c r="AI865" i="15"/>
  <c r="AJ865" i="15"/>
  <c r="AK865" i="15"/>
  <c r="AH865" i="15"/>
  <c r="AI864" i="15"/>
  <c r="AJ864" i="15"/>
  <c r="AK864" i="15"/>
  <c r="AH864" i="15"/>
  <c r="AI863" i="15"/>
  <c r="AJ863" i="15"/>
  <c r="AK863" i="15"/>
  <c r="AH863" i="15"/>
  <c r="AI862" i="15"/>
  <c r="AJ862" i="15"/>
  <c r="AK862" i="15"/>
  <c r="AH862" i="15"/>
  <c r="AI861" i="15"/>
  <c r="AJ861" i="15"/>
  <c r="AK861" i="15"/>
  <c r="AH861" i="15"/>
  <c r="AI860" i="15"/>
  <c r="AJ860" i="15"/>
  <c r="AK860" i="15"/>
  <c r="AH860" i="15"/>
  <c r="AE853" i="15"/>
  <c r="AG852" i="15"/>
  <c r="AI851" i="15"/>
  <c r="AJ851" i="15"/>
  <c r="AK851" i="15"/>
  <c r="AH851" i="15"/>
  <c r="AI850" i="15"/>
  <c r="AJ850" i="15"/>
  <c r="AK850" i="15"/>
  <c r="AH850" i="15"/>
  <c r="AI849" i="15"/>
  <c r="AJ849" i="15"/>
  <c r="AK849" i="15"/>
  <c r="AH849" i="15"/>
  <c r="AI848" i="15"/>
  <c r="AJ848" i="15"/>
  <c r="AK848" i="15"/>
  <c r="AH848" i="15"/>
  <c r="AI847" i="15"/>
  <c r="AJ847" i="15"/>
  <c r="AK847" i="15"/>
  <c r="AH847" i="15"/>
  <c r="AI846" i="15"/>
  <c r="AJ846" i="15"/>
  <c r="AK846" i="15"/>
  <c r="AH846" i="15"/>
  <c r="AI845" i="15"/>
  <c r="AJ845" i="15"/>
  <c r="AK845" i="15"/>
  <c r="AH845" i="15"/>
  <c r="AI844" i="15"/>
  <c r="AJ844" i="15"/>
  <c r="AK844" i="15"/>
  <c r="AH844" i="15"/>
  <c r="AI843" i="15"/>
  <c r="AJ843" i="15"/>
  <c r="AK843" i="15"/>
  <c r="AH843" i="15"/>
  <c r="AE840" i="15"/>
  <c r="AG839" i="15"/>
  <c r="AI838" i="15"/>
  <c r="AJ838" i="15"/>
  <c r="AK838" i="15"/>
  <c r="AH838" i="15"/>
  <c r="AI837" i="15"/>
  <c r="AJ837" i="15"/>
  <c r="AK837" i="15"/>
  <c r="AH837" i="15"/>
  <c r="AI836" i="15"/>
  <c r="AJ836" i="15"/>
  <c r="AK836" i="15"/>
  <c r="AH836" i="15"/>
  <c r="AI835" i="15"/>
  <c r="AJ835" i="15"/>
  <c r="AK835" i="15"/>
  <c r="AH835" i="15"/>
  <c r="AI834" i="15"/>
  <c r="AJ834" i="15"/>
  <c r="AK834" i="15"/>
  <c r="AH834" i="15"/>
  <c r="AI833" i="15"/>
  <c r="AJ833" i="15"/>
  <c r="AK833" i="15"/>
  <c r="AH833" i="15"/>
  <c r="AI832" i="15"/>
  <c r="AJ832" i="15"/>
  <c r="AK832" i="15"/>
  <c r="AH832" i="15"/>
  <c r="AI831" i="15"/>
  <c r="AJ831" i="15"/>
  <c r="AK831" i="15"/>
  <c r="AH831" i="15"/>
  <c r="AI830" i="15"/>
  <c r="AJ830" i="15"/>
  <c r="AK830" i="15"/>
  <c r="AH830" i="15"/>
  <c r="AI829" i="15"/>
  <c r="AJ829" i="15"/>
  <c r="AK829" i="15"/>
  <c r="AH829" i="15"/>
  <c r="AI828" i="15"/>
  <c r="AJ828" i="15"/>
  <c r="AK828" i="15"/>
  <c r="AH828" i="15"/>
  <c r="AE821" i="15"/>
  <c r="AG820" i="15"/>
  <c r="AI819" i="15"/>
  <c r="AJ819" i="15"/>
  <c r="AK819" i="15"/>
  <c r="AH819" i="15"/>
  <c r="AI818" i="15"/>
  <c r="AJ818" i="15"/>
  <c r="AK818" i="15"/>
  <c r="AH818" i="15"/>
  <c r="AI817" i="15"/>
  <c r="AJ817" i="15"/>
  <c r="AK817" i="15"/>
  <c r="AH817" i="15"/>
  <c r="AI816" i="15"/>
  <c r="AJ816" i="15"/>
  <c r="AK816" i="15"/>
  <c r="AH816" i="15"/>
  <c r="AI815" i="15"/>
  <c r="AJ815" i="15"/>
  <c r="AK815" i="15"/>
  <c r="AH815" i="15"/>
  <c r="AI814" i="15"/>
  <c r="AJ814" i="15"/>
  <c r="AK814" i="15"/>
  <c r="AH814" i="15"/>
  <c r="AI813" i="15"/>
  <c r="AJ813" i="15"/>
  <c r="AK813" i="15"/>
  <c r="AH813" i="15"/>
  <c r="AI812" i="15"/>
  <c r="AJ812" i="15"/>
  <c r="AK812" i="15"/>
  <c r="AH812" i="15"/>
  <c r="AI811" i="15"/>
  <c r="AJ811" i="15"/>
  <c r="AK811" i="15"/>
  <c r="AH811" i="15"/>
  <c r="AE808" i="15"/>
  <c r="AG807" i="15"/>
  <c r="AI806" i="15"/>
  <c r="AJ806" i="15"/>
  <c r="AK806" i="15"/>
  <c r="AH806" i="15"/>
  <c r="AI805" i="15"/>
  <c r="AJ805" i="15"/>
  <c r="AK805" i="15"/>
  <c r="AH805" i="15"/>
  <c r="AI804" i="15"/>
  <c r="AJ804" i="15"/>
  <c r="AK804" i="15"/>
  <c r="AH804" i="15"/>
  <c r="AI803" i="15"/>
  <c r="AJ803" i="15"/>
  <c r="AK803" i="15"/>
  <c r="AH803" i="15"/>
  <c r="AI802" i="15"/>
  <c r="AJ802" i="15"/>
  <c r="AK802" i="15"/>
  <c r="AH802" i="15"/>
  <c r="AI801" i="15"/>
  <c r="AJ801" i="15"/>
  <c r="AK801" i="15"/>
  <c r="AH801" i="15"/>
  <c r="AI800" i="15"/>
  <c r="AJ800" i="15"/>
  <c r="AK800" i="15"/>
  <c r="AH800" i="15"/>
  <c r="AI799" i="15"/>
  <c r="AJ799" i="15"/>
  <c r="AK799" i="15"/>
  <c r="AH799" i="15"/>
  <c r="AI798" i="15"/>
  <c r="AJ798" i="15"/>
  <c r="AK798" i="15"/>
  <c r="AH798" i="15"/>
  <c r="AE791" i="15"/>
  <c r="AG790" i="15"/>
  <c r="AI789" i="15"/>
  <c r="AJ789" i="15"/>
  <c r="AK789" i="15"/>
  <c r="AH789" i="15"/>
  <c r="AI788" i="15"/>
  <c r="AJ788" i="15"/>
  <c r="AK788" i="15"/>
  <c r="AH788" i="15"/>
  <c r="AI787" i="15"/>
  <c r="AJ787" i="15"/>
  <c r="AK787" i="15"/>
  <c r="AH787" i="15"/>
  <c r="AI786" i="15"/>
  <c r="AJ786" i="15"/>
  <c r="AK786" i="15"/>
  <c r="AH786" i="15"/>
  <c r="AI785" i="15"/>
  <c r="AJ785" i="15"/>
  <c r="AK785" i="15"/>
  <c r="AH785" i="15"/>
  <c r="AI784" i="15"/>
  <c r="AJ784" i="15"/>
  <c r="AK784" i="15"/>
  <c r="AH784" i="15"/>
  <c r="AI783" i="15"/>
  <c r="AJ783" i="15"/>
  <c r="AK783" i="15"/>
  <c r="AH783" i="15"/>
  <c r="AI782" i="15"/>
  <c r="AJ782" i="15"/>
  <c r="AK782" i="15"/>
  <c r="AH782" i="15"/>
  <c r="AI781" i="15"/>
  <c r="AJ781" i="15"/>
  <c r="AK781" i="15"/>
  <c r="AH781" i="15"/>
  <c r="AE778" i="15"/>
  <c r="AG777" i="15"/>
  <c r="AI776" i="15"/>
  <c r="AJ776" i="15"/>
  <c r="AK776" i="15"/>
  <c r="AH776" i="15"/>
  <c r="AI775" i="15"/>
  <c r="AJ775" i="15"/>
  <c r="AK775" i="15"/>
  <c r="AH775" i="15"/>
  <c r="AI774" i="15"/>
  <c r="AJ774" i="15"/>
  <c r="AK774" i="15"/>
  <c r="AH774" i="15"/>
  <c r="AI773" i="15"/>
  <c r="AJ773" i="15"/>
  <c r="AK773" i="15"/>
  <c r="AH773" i="15"/>
  <c r="AI772" i="15"/>
  <c r="AJ772" i="15"/>
  <c r="AK772" i="15"/>
  <c r="AH772" i="15"/>
  <c r="AI771" i="15"/>
  <c r="AJ771" i="15"/>
  <c r="AK771" i="15"/>
  <c r="AH771" i="15"/>
  <c r="AI770" i="15"/>
  <c r="AJ770" i="15"/>
  <c r="AK770" i="15"/>
  <c r="AH770" i="15"/>
  <c r="AI769" i="15"/>
  <c r="AJ769" i="15"/>
  <c r="AK769" i="15"/>
  <c r="AH769" i="15"/>
  <c r="AE762" i="15"/>
  <c r="AG761" i="15"/>
  <c r="AI760" i="15"/>
  <c r="AJ760" i="15"/>
  <c r="AK760" i="15"/>
  <c r="AH760" i="15"/>
  <c r="AI759" i="15"/>
  <c r="AJ759" i="15"/>
  <c r="AK759" i="15"/>
  <c r="AH759" i="15"/>
  <c r="AI758" i="15"/>
  <c r="AJ758" i="15"/>
  <c r="AK758" i="15"/>
  <c r="AH758" i="15"/>
  <c r="AI757" i="15"/>
  <c r="AJ757" i="15"/>
  <c r="AK757" i="15"/>
  <c r="AH757" i="15"/>
  <c r="AI756" i="15"/>
  <c r="AJ756" i="15"/>
  <c r="AK756" i="15"/>
  <c r="AH756" i="15"/>
  <c r="AI755" i="15"/>
  <c r="AJ755" i="15"/>
  <c r="AK755" i="15"/>
  <c r="AH755" i="15"/>
  <c r="AI754" i="15"/>
  <c r="AJ754" i="15"/>
  <c r="AK754" i="15"/>
  <c r="AH754" i="15"/>
  <c r="AI753" i="15"/>
  <c r="AJ753" i="15"/>
  <c r="AK753" i="15"/>
  <c r="AH753" i="15"/>
  <c r="AI752" i="15"/>
  <c r="AJ752" i="15"/>
  <c r="AK752" i="15"/>
  <c r="AH752" i="15"/>
  <c r="AE749" i="15"/>
  <c r="AF738" i="15"/>
  <c r="AG738" i="15"/>
  <c r="AF739" i="15"/>
  <c r="AG739" i="15"/>
  <c r="AG748" i="15"/>
  <c r="AI747" i="15"/>
  <c r="AJ747" i="15"/>
  <c r="AK747" i="15"/>
  <c r="AH747" i="15"/>
  <c r="AI746" i="15"/>
  <c r="AJ746" i="15"/>
  <c r="AK746" i="15"/>
  <c r="AH746" i="15"/>
  <c r="AI745" i="15"/>
  <c r="AJ745" i="15"/>
  <c r="AK745" i="15"/>
  <c r="AH745" i="15"/>
  <c r="AI744" i="15"/>
  <c r="AJ744" i="15"/>
  <c r="AK744" i="15"/>
  <c r="AH744" i="15"/>
  <c r="AI743" i="15"/>
  <c r="AJ743" i="15"/>
  <c r="AK743" i="15"/>
  <c r="AH743" i="15"/>
  <c r="AI742" i="15"/>
  <c r="AJ742" i="15"/>
  <c r="AK742" i="15"/>
  <c r="AH742" i="15"/>
  <c r="AI741" i="15"/>
  <c r="AJ741" i="15"/>
  <c r="AK741" i="15"/>
  <c r="AH741" i="15"/>
  <c r="AI740" i="15"/>
  <c r="AJ740" i="15"/>
  <c r="AK740" i="15"/>
  <c r="AH740" i="15"/>
  <c r="AI739" i="15"/>
  <c r="AJ739" i="15"/>
  <c r="AK739" i="15"/>
  <c r="AH739" i="15"/>
  <c r="AE739" i="15"/>
  <c r="AI738" i="15"/>
  <c r="AJ738" i="15"/>
  <c r="AK738" i="15"/>
  <c r="AH738" i="15"/>
  <c r="AE738" i="15"/>
  <c r="AI737" i="15"/>
  <c r="AJ737" i="15"/>
  <c r="AK737" i="15"/>
  <c r="AH737" i="15"/>
  <c r="AE737" i="15"/>
  <c r="AE730" i="15"/>
  <c r="AG729" i="15"/>
  <c r="AI728" i="15"/>
  <c r="AJ728" i="15"/>
  <c r="AK728" i="15"/>
  <c r="AH728" i="15"/>
  <c r="AI727" i="15"/>
  <c r="AJ727" i="15"/>
  <c r="AK727" i="15"/>
  <c r="AH727" i="15"/>
  <c r="AI726" i="15"/>
  <c r="AJ726" i="15"/>
  <c r="AK726" i="15"/>
  <c r="AH726" i="15"/>
  <c r="AI725" i="15"/>
  <c r="AJ725" i="15"/>
  <c r="AK725" i="15"/>
  <c r="AH725" i="15"/>
  <c r="AI724" i="15"/>
  <c r="AJ724" i="15"/>
  <c r="AK724" i="15"/>
  <c r="AH724" i="15"/>
  <c r="AI723" i="15"/>
  <c r="AJ723" i="15"/>
  <c r="AK723" i="15"/>
  <c r="AH723" i="15"/>
  <c r="AI722" i="15"/>
  <c r="AJ722" i="15"/>
  <c r="AK722" i="15"/>
  <c r="AH722" i="15"/>
  <c r="AI721" i="15"/>
  <c r="AJ721" i="15"/>
  <c r="AK721" i="15"/>
  <c r="AH721" i="15"/>
  <c r="AI720" i="15"/>
  <c r="AJ720" i="15"/>
  <c r="AK720" i="15"/>
  <c r="AH720" i="15"/>
  <c r="AE717" i="15"/>
  <c r="AG716" i="15"/>
  <c r="AI715" i="15"/>
  <c r="AJ715" i="15"/>
  <c r="AK715" i="15"/>
  <c r="AH715" i="15"/>
  <c r="AI714" i="15"/>
  <c r="AJ714" i="15"/>
  <c r="AK714" i="15"/>
  <c r="AH714" i="15"/>
  <c r="AI713" i="15"/>
  <c r="AJ713" i="15"/>
  <c r="AK713" i="15"/>
  <c r="AH713" i="15"/>
  <c r="AI712" i="15"/>
  <c r="AJ712" i="15"/>
  <c r="AK712" i="15"/>
  <c r="AH712" i="15"/>
  <c r="AI711" i="15"/>
  <c r="AJ711" i="15"/>
  <c r="AK711" i="15"/>
  <c r="AH711" i="15"/>
  <c r="AI710" i="15"/>
  <c r="AJ710" i="15"/>
  <c r="AK710" i="15"/>
  <c r="AH710" i="15"/>
  <c r="AI709" i="15"/>
  <c r="AJ709" i="15"/>
  <c r="AK709" i="15"/>
  <c r="AH709" i="15"/>
  <c r="AI708" i="15"/>
  <c r="AJ708" i="15"/>
  <c r="AK708" i="15"/>
  <c r="AH708" i="15"/>
  <c r="AI707" i="15"/>
  <c r="AJ707" i="15"/>
  <c r="AK707" i="15"/>
  <c r="AH707" i="15"/>
  <c r="AI706" i="15"/>
  <c r="AJ706" i="15"/>
  <c r="AK706" i="15"/>
  <c r="AH706" i="15"/>
  <c r="AE699" i="15"/>
  <c r="AG698" i="15"/>
  <c r="AI697" i="15"/>
  <c r="AJ697" i="15"/>
  <c r="AK697" i="15"/>
  <c r="AH697" i="15"/>
  <c r="AI696" i="15"/>
  <c r="AJ696" i="15"/>
  <c r="AK696" i="15"/>
  <c r="AH696" i="15"/>
  <c r="AI695" i="15"/>
  <c r="AJ695" i="15"/>
  <c r="AK695" i="15"/>
  <c r="AH695" i="15"/>
  <c r="AI694" i="15"/>
  <c r="AJ694" i="15"/>
  <c r="AK694" i="15"/>
  <c r="AH694" i="15"/>
  <c r="AI693" i="15"/>
  <c r="AJ693" i="15"/>
  <c r="AK693" i="15"/>
  <c r="AH693" i="15"/>
  <c r="AE690" i="15"/>
  <c r="AF676" i="15"/>
  <c r="AG676" i="15"/>
  <c r="AF677" i="15"/>
  <c r="AG677" i="15"/>
  <c r="AF678" i="15"/>
  <c r="AG678" i="15"/>
  <c r="AF679" i="15"/>
  <c r="AG679" i="15"/>
  <c r="AF680" i="15"/>
  <c r="AG680" i="15"/>
  <c r="AF681" i="15"/>
  <c r="AG681" i="15"/>
  <c r="AF682" i="15"/>
  <c r="AG682" i="15"/>
  <c r="AG689" i="15"/>
  <c r="AI688" i="15"/>
  <c r="AJ688" i="15"/>
  <c r="AK688" i="15"/>
  <c r="AH688" i="15"/>
  <c r="AI687" i="15"/>
  <c r="AJ687" i="15"/>
  <c r="AK687" i="15"/>
  <c r="AH687" i="15"/>
  <c r="AI686" i="15"/>
  <c r="AJ686" i="15"/>
  <c r="AK686" i="15"/>
  <c r="AH686" i="15"/>
  <c r="AI685" i="15"/>
  <c r="AJ685" i="15"/>
  <c r="AK685" i="15"/>
  <c r="AH685" i="15"/>
  <c r="AI684" i="15"/>
  <c r="AJ684" i="15"/>
  <c r="AK684" i="15"/>
  <c r="AH684" i="15"/>
  <c r="AI683" i="15"/>
  <c r="AJ683" i="15"/>
  <c r="AK683" i="15"/>
  <c r="AH683" i="15"/>
  <c r="AI682" i="15"/>
  <c r="AJ682" i="15"/>
  <c r="AK682" i="15"/>
  <c r="AH682" i="15"/>
  <c r="AE682" i="15"/>
  <c r="AI681" i="15"/>
  <c r="AJ681" i="15"/>
  <c r="AK681" i="15"/>
  <c r="AH681" i="15"/>
  <c r="AE681" i="15"/>
  <c r="AI680" i="15"/>
  <c r="AJ680" i="15"/>
  <c r="AK680" i="15"/>
  <c r="AH680" i="15"/>
  <c r="AE680" i="15"/>
  <c r="AI679" i="15"/>
  <c r="AJ679" i="15"/>
  <c r="AK679" i="15"/>
  <c r="AH679" i="15"/>
  <c r="AE679" i="15"/>
  <c r="AI678" i="15"/>
  <c r="AJ678" i="15"/>
  <c r="AK678" i="15"/>
  <c r="AH678" i="15"/>
  <c r="AE678" i="15"/>
  <c r="AI677" i="15"/>
  <c r="AJ677" i="15"/>
  <c r="AK677" i="15"/>
  <c r="AH677" i="15"/>
  <c r="AE677" i="15"/>
  <c r="AI676" i="15"/>
  <c r="AJ676" i="15"/>
  <c r="AK676" i="15"/>
  <c r="AH676" i="15"/>
  <c r="AE676" i="15"/>
  <c r="AI675" i="15"/>
  <c r="AJ675" i="15"/>
  <c r="AK675" i="15"/>
  <c r="AH675" i="15"/>
  <c r="AE675" i="15"/>
  <c r="AE668" i="15"/>
  <c r="AG667" i="15"/>
  <c r="AI666" i="15"/>
  <c r="AJ666" i="15"/>
  <c r="AK666" i="15"/>
  <c r="AH666" i="15"/>
  <c r="AI665" i="15"/>
  <c r="AJ665" i="15"/>
  <c r="AK665" i="15"/>
  <c r="AH665" i="15"/>
  <c r="AI664" i="15"/>
  <c r="AJ664" i="15"/>
  <c r="AK664" i="15"/>
  <c r="AH664" i="15"/>
  <c r="AI663" i="15"/>
  <c r="AJ663" i="15"/>
  <c r="AK663" i="15"/>
  <c r="AH663" i="15"/>
  <c r="AI662" i="15"/>
  <c r="AJ662" i="15"/>
  <c r="AK662" i="15"/>
  <c r="AH662" i="15"/>
  <c r="AE659" i="15"/>
  <c r="AG658" i="15"/>
  <c r="AI657" i="15"/>
  <c r="AJ657" i="15"/>
  <c r="AK657" i="15"/>
  <c r="AH657" i="15"/>
  <c r="AI656" i="15"/>
  <c r="AJ656" i="15"/>
  <c r="AK656" i="15"/>
  <c r="AH656" i="15"/>
  <c r="AI655" i="15"/>
  <c r="AJ655" i="15"/>
  <c r="AK655" i="15"/>
  <c r="AH655" i="15"/>
  <c r="AI654" i="15"/>
  <c r="AJ654" i="15"/>
  <c r="AK654" i="15"/>
  <c r="AH654" i="15"/>
  <c r="AI653" i="15"/>
  <c r="AJ653" i="15"/>
  <c r="AK653" i="15"/>
  <c r="AH653" i="15"/>
  <c r="AI652" i="15"/>
  <c r="AJ652" i="15"/>
  <c r="AK652" i="15"/>
  <c r="AH652" i="15"/>
  <c r="AI651" i="15"/>
  <c r="AJ651" i="15"/>
  <c r="AK651" i="15"/>
  <c r="AH651" i="15"/>
  <c r="AI650" i="15"/>
  <c r="AJ650" i="15"/>
  <c r="AK650" i="15"/>
  <c r="AH650" i="15"/>
  <c r="AI649" i="15"/>
  <c r="AJ649" i="15"/>
  <c r="AK649" i="15"/>
  <c r="AH649" i="15"/>
  <c r="AE642" i="15"/>
  <c r="AG641" i="15"/>
  <c r="AI640" i="15"/>
  <c r="AJ640" i="15"/>
  <c r="AK640" i="15"/>
  <c r="AH640" i="15"/>
  <c r="AI639" i="15"/>
  <c r="AJ639" i="15"/>
  <c r="AK639" i="15"/>
  <c r="AH639" i="15"/>
  <c r="AI638" i="15"/>
  <c r="AJ638" i="15"/>
  <c r="AK638" i="15"/>
  <c r="AH638" i="15"/>
  <c r="AI637" i="15"/>
  <c r="AJ637" i="15"/>
  <c r="AK637" i="15"/>
  <c r="AH637" i="15"/>
  <c r="AI636" i="15"/>
  <c r="AJ636" i="15"/>
  <c r="AK636" i="15"/>
  <c r="AH636" i="15"/>
  <c r="AE633" i="15"/>
  <c r="AG632" i="15"/>
  <c r="AI631" i="15"/>
  <c r="AJ631" i="15"/>
  <c r="AK631" i="15"/>
  <c r="AH631" i="15"/>
  <c r="AI630" i="15"/>
  <c r="AJ630" i="15"/>
  <c r="AK630" i="15"/>
  <c r="AH630" i="15"/>
  <c r="AI629" i="15"/>
  <c r="AJ629" i="15"/>
  <c r="AK629" i="15"/>
  <c r="AH629" i="15"/>
  <c r="AI628" i="15"/>
  <c r="AJ628" i="15"/>
  <c r="AK628" i="15"/>
  <c r="AH628" i="15"/>
  <c r="AI627" i="15"/>
  <c r="AJ627" i="15"/>
  <c r="AK627" i="15"/>
  <c r="AH627" i="15"/>
  <c r="AI626" i="15"/>
  <c r="AJ626" i="15"/>
  <c r="AK626" i="15"/>
  <c r="AH626" i="15"/>
  <c r="AI625" i="15"/>
  <c r="AJ625" i="15"/>
  <c r="AK625" i="15"/>
  <c r="AH625" i="15"/>
  <c r="AI624" i="15"/>
  <c r="AJ624" i="15"/>
  <c r="AK624" i="15"/>
  <c r="AH624" i="15"/>
  <c r="AI623" i="15"/>
  <c r="AJ623" i="15"/>
  <c r="AK623" i="15"/>
  <c r="AH623" i="15"/>
  <c r="AI622" i="15"/>
  <c r="AJ622" i="15"/>
  <c r="AK622" i="15"/>
  <c r="AH622" i="15"/>
  <c r="AI621" i="15"/>
  <c r="AJ621" i="15"/>
  <c r="AK621" i="15"/>
  <c r="AH621" i="15"/>
  <c r="AE614" i="15"/>
  <c r="AH612" i="15"/>
  <c r="AH611" i="15"/>
  <c r="AH610" i="15"/>
  <c r="AH609" i="15"/>
  <c r="AH608" i="15"/>
  <c r="AE605" i="15"/>
  <c r="AH603" i="15"/>
  <c r="AH602" i="15"/>
  <c r="AH601" i="15"/>
  <c r="AH600" i="15"/>
  <c r="AE593" i="15"/>
  <c r="AG592" i="15"/>
  <c r="AI591" i="15"/>
  <c r="AJ591" i="15"/>
  <c r="AK591" i="15"/>
  <c r="AH591" i="15"/>
  <c r="AI590" i="15"/>
  <c r="AJ590" i="15"/>
  <c r="AK590" i="15"/>
  <c r="AH590" i="15"/>
  <c r="AI589" i="15"/>
  <c r="AJ589" i="15"/>
  <c r="AK589" i="15"/>
  <c r="AH589" i="15"/>
  <c r="AI588" i="15"/>
  <c r="AJ588" i="15"/>
  <c r="AK588" i="15"/>
  <c r="AH588" i="15"/>
  <c r="AI587" i="15"/>
  <c r="AJ587" i="15"/>
  <c r="AK587" i="15"/>
  <c r="AH587" i="15"/>
  <c r="AE584" i="15"/>
  <c r="AG583" i="15"/>
  <c r="AI582" i="15"/>
  <c r="AJ582" i="15"/>
  <c r="AK582" i="15"/>
  <c r="AH582" i="15"/>
  <c r="AI581" i="15"/>
  <c r="AJ581" i="15"/>
  <c r="AK581" i="15"/>
  <c r="AH581" i="15"/>
  <c r="AI580" i="15"/>
  <c r="AJ580" i="15"/>
  <c r="AK580" i="15"/>
  <c r="AH580" i="15"/>
  <c r="AI579" i="15"/>
  <c r="AJ579" i="15"/>
  <c r="AK579" i="15"/>
  <c r="AH579" i="15"/>
  <c r="AI578" i="15"/>
  <c r="AJ578" i="15"/>
  <c r="AK578" i="15"/>
  <c r="AH578" i="15"/>
  <c r="AI577" i="15"/>
  <c r="AJ577" i="15"/>
  <c r="AK577" i="15"/>
  <c r="AH577" i="15"/>
  <c r="AI576" i="15"/>
  <c r="AJ576" i="15"/>
  <c r="AK576" i="15"/>
  <c r="AH576" i="15"/>
  <c r="AI575" i="15"/>
  <c r="AJ575" i="15"/>
  <c r="AK575" i="15"/>
  <c r="AH575" i="15"/>
  <c r="AI574" i="15"/>
  <c r="AJ574" i="15"/>
  <c r="AK574" i="15"/>
  <c r="AH574" i="15"/>
  <c r="AI573" i="15"/>
  <c r="AJ573" i="15"/>
  <c r="AK573" i="15"/>
  <c r="AH573" i="15"/>
  <c r="AE566" i="15"/>
  <c r="AG565" i="15"/>
  <c r="AI564" i="15"/>
  <c r="AJ564" i="15"/>
  <c r="AK564" i="15"/>
  <c r="AH564" i="15"/>
  <c r="AI563" i="15"/>
  <c r="AJ563" i="15"/>
  <c r="AK563" i="15"/>
  <c r="AH563" i="15"/>
  <c r="AI562" i="15"/>
  <c r="AJ562" i="15"/>
  <c r="AK562" i="15"/>
  <c r="AH562" i="15"/>
  <c r="AI561" i="15"/>
  <c r="AJ561" i="15"/>
  <c r="AK561" i="15"/>
  <c r="AH561" i="15"/>
  <c r="AI560" i="15"/>
  <c r="AJ560" i="15"/>
  <c r="AK560" i="15"/>
  <c r="AH560" i="15"/>
  <c r="AE557" i="15"/>
  <c r="AG556" i="15"/>
  <c r="AI555" i="15"/>
  <c r="AJ555" i="15"/>
  <c r="AK555" i="15"/>
  <c r="AH555" i="15"/>
  <c r="AI554" i="15"/>
  <c r="AJ554" i="15"/>
  <c r="AK554" i="15"/>
  <c r="AH554" i="15"/>
  <c r="AI553" i="15"/>
  <c r="AJ553" i="15"/>
  <c r="AK553" i="15"/>
  <c r="AH553" i="15"/>
  <c r="AI552" i="15"/>
  <c r="AJ552" i="15"/>
  <c r="AK552" i="15"/>
  <c r="AH552" i="15"/>
  <c r="AI551" i="15"/>
  <c r="AJ551" i="15"/>
  <c r="AK551" i="15"/>
  <c r="AH551" i="15"/>
  <c r="AI550" i="15"/>
  <c r="AJ550" i="15"/>
  <c r="AK550" i="15"/>
  <c r="AH550" i="15"/>
  <c r="AI549" i="15"/>
  <c r="AJ549" i="15"/>
  <c r="AK549" i="15"/>
  <c r="AH549" i="15"/>
  <c r="AI548" i="15"/>
  <c r="AJ548" i="15"/>
  <c r="AK548" i="15"/>
  <c r="AH548" i="15"/>
  <c r="AI547" i="15"/>
  <c r="AJ547" i="15"/>
  <c r="AK547" i="15"/>
  <c r="AH547" i="15"/>
  <c r="AI546" i="15"/>
  <c r="AJ546" i="15"/>
  <c r="AK546" i="15"/>
  <c r="AH546" i="15"/>
  <c r="AI545" i="15"/>
  <c r="AJ545" i="15"/>
  <c r="AK545" i="15"/>
  <c r="AH545" i="15"/>
  <c r="AE538" i="15"/>
  <c r="AH536" i="15"/>
  <c r="AH535" i="15"/>
  <c r="AH534" i="15"/>
  <c r="AH533" i="15"/>
  <c r="AH532" i="15"/>
  <c r="AE529" i="15"/>
  <c r="AH527" i="15"/>
  <c r="AH526" i="15"/>
  <c r="AI525" i="15"/>
  <c r="AJ525" i="15"/>
  <c r="AK525" i="15"/>
  <c r="AH525" i="15"/>
  <c r="AE525" i="15"/>
  <c r="AI524" i="15"/>
  <c r="AJ524" i="15"/>
  <c r="AK524" i="15"/>
  <c r="AH524" i="15"/>
  <c r="AE524" i="15"/>
  <c r="AI523" i="15"/>
  <c r="AJ523" i="15"/>
  <c r="AK523" i="15"/>
  <c r="AH523" i="15"/>
  <c r="AE523" i="15"/>
  <c r="AI522" i="15"/>
  <c r="AJ522" i="15"/>
  <c r="AK522" i="15"/>
  <c r="AH522" i="15"/>
  <c r="AE522" i="15"/>
  <c r="AE515" i="15"/>
  <c r="AH513" i="15"/>
  <c r="AH512" i="15"/>
  <c r="AH511" i="15"/>
  <c r="AH510" i="15"/>
  <c r="AH509" i="15"/>
  <c r="AE506" i="15"/>
  <c r="AH504" i="15"/>
  <c r="AH503" i="15"/>
  <c r="AH502" i="15"/>
  <c r="AH501" i="15"/>
  <c r="AH500" i="15"/>
  <c r="AH499" i="15"/>
  <c r="AH498" i="15"/>
  <c r="AH497" i="15"/>
  <c r="AH496" i="15"/>
  <c r="AH495" i="15"/>
  <c r="AE488" i="15"/>
  <c r="AG487" i="15"/>
  <c r="AI486" i="15"/>
  <c r="AJ486" i="15"/>
  <c r="AK486" i="15"/>
  <c r="AH486" i="15"/>
  <c r="AI485" i="15"/>
  <c r="AJ485" i="15"/>
  <c r="AK485" i="15"/>
  <c r="AH485" i="15"/>
  <c r="AI484" i="15"/>
  <c r="AJ484" i="15"/>
  <c r="AK484" i="15"/>
  <c r="AH484" i="15"/>
  <c r="AI483" i="15"/>
  <c r="AJ483" i="15"/>
  <c r="AK483" i="15"/>
  <c r="AH483" i="15"/>
  <c r="AI482" i="15"/>
  <c r="AJ482" i="15"/>
  <c r="AK482" i="15"/>
  <c r="AH482" i="15"/>
  <c r="AE479" i="15"/>
  <c r="AG478" i="15"/>
  <c r="AI477" i="15"/>
  <c r="AJ477" i="15"/>
  <c r="AK477" i="15"/>
  <c r="AH477" i="15"/>
  <c r="AI476" i="15"/>
  <c r="AJ476" i="15"/>
  <c r="AK476" i="15"/>
  <c r="AH476" i="15"/>
  <c r="AI475" i="15"/>
  <c r="AJ475" i="15"/>
  <c r="AK475" i="15"/>
  <c r="AH475" i="15"/>
  <c r="AI474" i="15"/>
  <c r="AJ474" i="15"/>
  <c r="AK474" i="15"/>
  <c r="AH474" i="15"/>
  <c r="AI473" i="15"/>
  <c r="AJ473" i="15"/>
  <c r="AK473" i="15"/>
  <c r="AH473" i="15"/>
  <c r="AI472" i="15"/>
  <c r="AJ472" i="15"/>
  <c r="AK472" i="15"/>
  <c r="AH472" i="15"/>
  <c r="AI471" i="15"/>
  <c r="AJ471" i="15"/>
  <c r="AK471" i="15"/>
  <c r="AH471" i="15"/>
  <c r="AI470" i="15"/>
  <c r="AJ470" i="15"/>
  <c r="AK470" i="15"/>
  <c r="AH470" i="15"/>
  <c r="AE463" i="15"/>
  <c r="AG462" i="15"/>
  <c r="AI461" i="15"/>
  <c r="AJ461" i="15"/>
  <c r="AK461" i="15"/>
  <c r="AH461" i="15"/>
  <c r="AI460" i="15"/>
  <c r="AJ460" i="15"/>
  <c r="AK460" i="15"/>
  <c r="AH460" i="15"/>
  <c r="AI459" i="15"/>
  <c r="AJ459" i="15"/>
  <c r="AK459" i="15"/>
  <c r="AH459" i="15"/>
  <c r="AI458" i="15"/>
  <c r="AJ458" i="15"/>
  <c r="AK458" i="15"/>
  <c r="AH458" i="15"/>
  <c r="AI457" i="15"/>
  <c r="AJ457" i="15"/>
  <c r="AK457" i="15"/>
  <c r="AH457" i="15"/>
  <c r="AE454" i="15"/>
  <c r="AG453" i="15"/>
  <c r="AI452" i="15"/>
  <c r="AJ452" i="15"/>
  <c r="AK452" i="15"/>
  <c r="AH452" i="15"/>
  <c r="AI451" i="15"/>
  <c r="AJ451" i="15"/>
  <c r="AK451" i="15"/>
  <c r="AH451" i="15"/>
  <c r="AI450" i="15"/>
  <c r="AJ450" i="15"/>
  <c r="AK450" i="15"/>
  <c r="AH450" i="15"/>
  <c r="AI449" i="15"/>
  <c r="AJ449" i="15"/>
  <c r="AK449" i="15"/>
  <c r="AH449" i="15"/>
  <c r="AI448" i="15"/>
  <c r="AJ448" i="15"/>
  <c r="AK448" i="15"/>
  <c r="AH448" i="15"/>
  <c r="AI447" i="15"/>
  <c r="AJ447" i="15"/>
  <c r="AK447" i="15"/>
  <c r="AH447" i="15"/>
  <c r="AI446" i="15"/>
  <c r="AJ446" i="15"/>
  <c r="AK446" i="15"/>
  <c r="AH446" i="15"/>
  <c r="AI445" i="15"/>
  <c r="AJ445" i="15"/>
  <c r="AK445" i="15"/>
  <c r="AH445" i="15"/>
  <c r="AI444" i="15"/>
  <c r="AJ444" i="15"/>
  <c r="AK444" i="15"/>
  <c r="AH444" i="15"/>
  <c r="AI443" i="15"/>
  <c r="AJ443" i="15"/>
  <c r="AK443" i="15"/>
  <c r="AH443" i="15"/>
  <c r="AI442" i="15"/>
  <c r="AJ442" i="15"/>
  <c r="AK442" i="15"/>
  <c r="AH442" i="15"/>
  <c r="AI441" i="15"/>
  <c r="AJ441" i="15"/>
  <c r="AK441" i="15"/>
  <c r="AH441" i="15"/>
  <c r="AI440" i="15"/>
  <c r="AJ440" i="15"/>
  <c r="AK440" i="15"/>
  <c r="AH440" i="15"/>
  <c r="AI439" i="15"/>
  <c r="AJ439" i="15"/>
  <c r="AK439" i="15"/>
  <c r="AH439" i="15"/>
  <c r="AI438" i="15"/>
  <c r="AJ438" i="15"/>
  <c r="AK438" i="15"/>
  <c r="AH438" i="15"/>
  <c r="AI437" i="15"/>
  <c r="AJ437" i="15"/>
  <c r="AK437" i="15"/>
  <c r="AH437" i="15"/>
  <c r="AI436" i="15"/>
  <c r="AJ436" i="15"/>
  <c r="AK436" i="15"/>
  <c r="AH436" i="15"/>
  <c r="AI435" i="15"/>
  <c r="AJ435" i="15"/>
  <c r="AK435" i="15"/>
  <c r="AH435" i="15"/>
  <c r="AI434" i="15"/>
  <c r="AJ434" i="15"/>
  <c r="AK434" i="15"/>
  <c r="AH434" i="15"/>
  <c r="AI433" i="15"/>
  <c r="AJ433" i="15"/>
  <c r="AK433" i="15"/>
  <c r="AH433" i="15"/>
  <c r="AI432" i="15"/>
  <c r="AJ432" i="15"/>
  <c r="AK432" i="15"/>
  <c r="AH432" i="15"/>
  <c r="AI431" i="15"/>
  <c r="AJ431" i="15"/>
  <c r="AK431" i="15"/>
  <c r="AH431" i="15"/>
  <c r="AI430" i="15"/>
  <c r="AJ430" i="15"/>
  <c r="AK430" i="15"/>
  <c r="AH430" i="15"/>
  <c r="AI429" i="15"/>
  <c r="AJ429" i="15"/>
  <c r="AK429" i="15"/>
  <c r="AH429" i="15"/>
  <c r="AI428" i="15"/>
  <c r="AJ428" i="15"/>
  <c r="AK428" i="15"/>
  <c r="AH428" i="15"/>
  <c r="AI427" i="15"/>
  <c r="AJ427" i="15"/>
  <c r="AK427" i="15"/>
  <c r="AH427" i="15"/>
  <c r="AI426" i="15"/>
  <c r="AJ426" i="15"/>
  <c r="AK426" i="15"/>
  <c r="AH426" i="15"/>
  <c r="AI425" i="15"/>
  <c r="AJ425" i="15"/>
  <c r="AK425" i="15"/>
  <c r="AH425" i="15"/>
  <c r="AI424" i="15"/>
  <c r="AJ424" i="15"/>
  <c r="AK424" i="15"/>
  <c r="AH424" i="15"/>
  <c r="AI423" i="15"/>
  <c r="AJ423" i="15"/>
  <c r="AK423" i="15"/>
  <c r="AH423" i="15"/>
  <c r="AI422" i="15"/>
  <c r="AJ422" i="15"/>
  <c r="AK422" i="15"/>
  <c r="AH422" i="15"/>
  <c r="AI421" i="15"/>
  <c r="AJ421" i="15"/>
  <c r="AK421" i="15"/>
  <c r="AH421" i="15"/>
  <c r="AE414" i="15"/>
  <c r="AG413" i="15"/>
  <c r="AI412" i="15"/>
  <c r="AJ412" i="15"/>
  <c r="AK412" i="15"/>
  <c r="AH412" i="15"/>
  <c r="AI411" i="15"/>
  <c r="AJ411" i="15"/>
  <c r="AK411" i="15"/>
  <c r="AH411" i="15"/>
  <c r="AI410" i="15"/>
  <c r="AJ410" i="15"/>
  <c r="AK410" i="15"/>
  <c r="AH410" i="15"/>
  <c r="AI409" i="15"/>
  <c r="AJ409" i="15"/>
  <c r="AK409" i="15"/>
  <c r="AH409" i="15"/>
  <c r="AI408" i="15"/>
  <c r="AJ408" i="15"/>
  <c r="AK408" i="15"/>
  <c r="AH408" i="15"/>
  <c r="AE405" i="15"/>
  <c r="AG404" i="15"/>
  <c r="AI403" i="15"/>
  <c r="AJ403" i="15"/>
  <c r="AK403" i="15"/>
  <c r="AH403" i="15"/>
  <c r="AI402" i="15"/>
  <c r="AJ402" i="15"/>
  <c r="AK402" i="15"/>
  <c r="AH402" i="15"/>
  <c r="AI401" i="15"/>
  <c r="AJ401" i="15"/>
  <c r="AK401" i="15"/>
  <c r="AH401" i="15"/>
  <c r="AI400" i="15"/>
  <c r="AJ400" i="15"/>
  <c r="AK400" i="15"/>
  <c r="AH400" i="15"/>
  <c r="AI399" i="15"/>
  <c r="AJ399" i="15"/>
  <c r="AK399" i="15"/>
  <c r="AH399" i="15"/>
  <c r="AI398" i="15"/>
  <c r="AJ398" i="15"/>
  <c r="AK398" i="15"/>
  <c r="AH398" i="15"/>
  <c r="AI397" i="15"/>
  <c r="AJ397" i="15"/>
  <c r="AK397" i="15"/>
  <c r="AH397" i="15"/>
  <c r="AI396" i="15"/>
  <c r="AJ396" i="15"/>
  <c r="AK396" i="15"/>
  <c r="AH396" i="15"/>
  <c r="AE389" i="15"/>
  <c r="AG388" i="15"/>
  <c r="AI387" i="15"/>
  <c r="AJ387" i="15"/>
  <c r="AK387" i="15"/>
  <c r="AH387" i="15"/>
  <c r="AI386" i="15"/>
  <c r="AJ386" i="15"/>
  <c r="AK386" i="15"/>
  <c r="AH386" i="15"/>
  <c r="AI385" i="15"/>
  <c r="AJ385" i="15"/>
  <c r="AK385" i="15"/>
  <c r="AH385" i="15"/>
  <c r="AI384" i="15"/>
  <c r="AJ384" i="15"/>
  <c r="AK384" i="15"/>
  <c r="AH384" i="15"/>
  <c r="AI383" i="15"/>
  <c r="AJ383" i="15"/>
  <c r="AK383" i="15"/>
  <c r="AH383" i="15"/>
  <c r="AE380" i="15"/>
  <c r="AG379" i="15"/>
  <c r="AI378" i="15"/>
  <c r="AJ378" i="15"/>
  <c r="AK378" i="15"/>
  <c r="AH378" i="15"/>
  <c r="AI377" i="15"/>
  <c r="AJ377" i="15"/>
  <c r="AK377" i="15"/>
  <c r="AH377" i="15"/>
  <c r="AI376" i="15"/>
  <c r="AJ376" i="15"/>
  <c r="AK376" i="15"/>
  <c r="AH376" i="15"/>
  <c r="AI375" i="15"/>
  <c r="AJ375" i="15"/>
  <c r="AK375" i="15"/>
  <c r="AH375" i="15"/>
  <c r="AI374" i="15"/>
  <c r="AJ374" i="15"/>
  <c r="AK374" i="15"/>
  <c r="AH374" i="15"/>
  <c r="AI373" i="15"/>
  <c r="AJ373" i="15"/>
  <c r="AK373" i="15"/>
  <c r="AH373" i="15"/>
  <c r="AI372" i="15"/>
  <c r="AJ372" i="15"/>
  <c r="AK372" i="15"/>
  <c r="AH372" i="15"/>
  <c r="AI371" i="15"/>
  <c r="AJ371" i="15"/>
  <c r="AK371" i="15"/>
  <c r="AH371" i="15"/>
  <c r="AI370" i="15"/>
  <c r="AJ370" i="15"/>
  <c r="AK370" i="15"/>
  <c r="AH370" i="15"/>
  <c r="AI369" i="15"/>
  <c r="AJ369" i="15"/>
  <c r="AK369" i="15"/>
  <c r="AH369" i="15"/>
  <c r="AI368" i="15"/>
  <c r="AJ368" i="15"/>
  <c r="AK368" i="15"/>
  <c r="AH368" i="15"/>
  <c r="AI367" i="15"/>
  <c r="AJ367" i="15"/>
  <c r="AK367" i="15"/>
  <c r="AH367" i="15"/>
  <c r="AI366" i="15"/>
  <c r="AJ366" i="15"/>
  <c r="AK366" i="15"/>
  <c r="AH366" i="15"/>
  <c r="AI365" i="15"/>
  <c r="AJ365" i="15"/>
  <c r="AK365" i="15"/>
  <c r="AH365" i="15"/>
  <c r="AI364" i="15"/>
  <c r="AJ364" i="15"/>
  <c r="AK364" i="15"/>
  <c r="AH364" i="15"/>
  <c r="AI363" i="15"/>
  <c r="AJ363" i="15"/>
  <c r="AK363" i="15"/>
  <c r="AH363" i="15"/>
  <c r="AI362" i="15"/>
  <c r="AJ362" i="15"/>
  <c r="AK362" i="15"/>
  <c r="AH362" i="15"/>
  <c r="AI361" i="15"/>
  <c r="AJ361" i="15"/>
  <c r="AK361" i="15"/>
  <c r="AH361" i="15"/>
  <c r="AI360" i="15"/>
  <c r="AJ360" i="15"/>
  <c r="AK360" i="15"/>
  <c r="AH360" i="15"/>
  <c r="AI359" i="15"/>
  <c r="AJ359" i="15"/>
  <c r="AK359" i="15"/>
  <c r="AH359" i="15"/>
  <c r="AI358" i="15"/>
  <c r="AJ358" i="15"/>
  <c r="AK358" i="15"/>
  <c r="AH358" i="15"/>
  <c r="AI357" i="15"/>
  <c r="AJ357" i="15"/>
  <c r="AK357" i="15"/>
  <c r="AH357" i="15"/>
  <c r="AI356" i="15"/>
  <c r="AJ356" i="15"/>
  <c r="AK356" i="15"/>
  <c r="AH356" i="15"/>
  <c r="AE349" i="15"/>
  <c r="AH347" i="15"/>
  <c r="AH346" i="15"/>
  <c r="AH345" i="15"/>
  <c r="AH344" i="15"/>
  <c r="AH343" i="15"/>
  <c r="AE340" i="15"/>
  <c r="AH338" i="15"/>
  <c r="AH337" i="15"/>
  <c r="AH336" i="15"/>
  <c r="AH335" i="15"/>
  <c r="AH334" i="15"/>
  <c r="AH333" i="15"/>
  <c r="AH332" i="15"/>
  <c r="AH331" i="15"/>
  <c r="AE324" i="15"/>
  <c r="AG323" i="15"/>
  <c r="AI322" i="15"/>
  <c r="AJ322" i="15"/>
  <c r="AK322" i="15"/>
  <c r="AH322" i="15"/>
  <c r="AI321" i="15"/>
  <c r="AJ321" i="15"/>
  <c r="AK321" i="15"/>
  <c r="AH321" i="15"/>
  <c r="AI320" i="15"/>
  <c r="AJ320" i="15"/>
  <c r="AK320" i="15"/>
  <c r="AH320" i="15"/>
  <c r="AI319" i="15"/>
  <c r="AJ319" i="15"/>
  <c r="AK319" i="15"/>
  <c r="AH319" i="15"/>
  <c r="AI318" i="15"/>
  <c r="AJ318" i="15"/>
  <c r="AK318" i="15"/>
  <c r="AH318" i="15"/>
  <c r="AE315" i="15"/>
  <c r="AF288" i="15"/>
  <c r="AG288" i="15"/>
  <c r="AF289" i="15"/>
  <c r="AG289" i="15"/>
  <c r="AF290" i="15"/>
  <c r="AG290" i="15"/>
  <c r="AF291" i="15"/>
  <c r="AG291" i="15"/>
  <c r="AF292" i="15"/>
  <c r="AG292" i="15"/>
  <c r="AF293" i="15"/>
  <c r="AG293" i="15"/>
  <c r="AF294" i="15"/>
  <c r="AG294" i="15"/>
  <c r="AF295" i="15"/>
  <c r="AG295" i="15"/>
  <c r="AF296" i="15"/>
  <c r="AG296" i="15"/>
  <c r="AF297" i="15"/>
  <c r="AG297" i="15"/>
  <c r="AF298" i="15"/>
  <c r="AG298" i="15"/>
  <c r="AF299" i="15"/>
  <c r="AG299" i="15"/>
  <c r="AF300" i="15"/>
  <c r="AG300" i="15"/>
  <c r="AF301" i="15"/>
  <c r="AG301" i="15"/>
  <c r="AF302" i="15"/>
  <c r="AG302" i="15"/>
  <c r="AF303" i="15"/>
  <c r="AG303" i="15"/>
  <c r="AF304" i="15"/>
  <c r="AG304" i="15"/>
  <c r="AF305" i="15"/>
  <c r="AG305" i="15"/>
  <c r="AF306" i="15"/>
  <c r="AG306" i="15"/>
  <c r="AF307" i="15"/>
  <c r="AG307" i="15"/>
  <c r="AF308" i="15"/>
  <c r="AG308" i="15"/>
  <c r="AF309" i="15"/>
  <c r="AG309" i="15"/>
  <c r="AF310" i="15"/>
  <c r="AG310" i="15"/>
  <c r="AF311" i="15"/>
  <c r="AG311" i="15"/>
  <c r="AF312" i="15"/>
  <c r="AG312" i="15"/>
  <c r="AF313" i="15"/>
  <c r="AG313" i="15"/>
  <c r="AG314" i="15"/>
  <c r="AI313" i="15"/>
  <c r="AJ313" i="15"/>
  <c r="AK313" i="15"/>
  <c r="AH313" i="15"/>
  <c r="AE313" i="15"/>
  <c r="AI312" i="15"/>
  <c r="AJ312" i="15"/>
  <c r="AK312" i="15"/>
  <c r="AH312" i="15"/>
  <c r="AE312" i="15"/>
  <c r="AI311" i="15"/>
  <c r="AJ311" i="15"/>
  <c r="AK311" i="15"/>
  <c r="AH311" i="15"/>
  <c r="AE311" i="15"/>
  <c r="AI310" i="15"/>
  <c r="AJ310" i="15"/>
  <c r="AK310" i="15"/>
  <c r="AH310" i="15"/>
  <c r="AE310" i="15"/>
  <c r="AI309" i="15"/>
  <c r="AJ309" i="15"/>
  <c r="AK309" i="15"/>
  <c r="AH309" i="15"/>
  <c r="AE309" i="15"/>
  <c r="AI308" i="15"/>
  <c r="AJ308" i="15"/>
  <c r="AK308" i="15"/>
  <c r="AH308" i="15"/>
  <c r="AE308" i="15"/>
  <c r="AI307" i="15"/>
  <c r="AJ307" i="15"/>
  <c r="AK307" i="15"/>
  <c r="AH307" i="15"/>
  <c r="AE307" i="15"/>
  <c r="AI306" i="15"/>
  <c r="AJ306" i="15"/>
  <c r="AK306" i="15"/>
  <c r="AH306" i="15"/>
  <c r="AE306" i="15"/>
  <c r="AI305" i="15"/>
  <c r="AJ305" i="15"/>
  <c r="AK305" i="15"/>
  <c r="AH305" i="15"/>
  <c r="AE305" i="15"/>
  <c r="AI304" i="15"/>
  <c r="AJ304" i="15"/>
  <c r="AK304" i="15"/>
  <c r="AH304" i="15"/>
  <c r="AE304" i="15"/>
  <c r="AI303" i="15"/>
  <c r="AJ303" i="15"/>
  <c r="AK303" i="15"/>
  <c r="AH303" i="15"/>
  <c r="AE303" i="15"/>
  <c r="AI302" i="15"/>
  <c r="AJ302" i="15"/>
  <c r="AK302" i="15"/>
  <c r="AH302" i="15"/>
  <c r="AE302" i="15"/>
  <c r="AI301" i="15"/>
  <c r="AJ301" i="15"/>
  <c r="AK301" i="15"/>
  <c r="AH301" i="15"/>
  <c r="AE301" i="15"/>
  <c r="AI300" i="15"/>
  <c r="AJ300" i="15"/>
  <c r="AK300" i="15"/>
  <c r="AH300" i="15"/>
  <c r="AE300" i="15"/>
  <c r="AI299" i="15"/>
  <c r="AJ299" i="15"/>
  <c r="AK299" i="15"/>
  <c r="AH299" i="15"/>
  <c r="AE299" i="15"/>
  <c r="AI298" i="15"/>
  <c r="AJ298" i="15"/>
  <c r="AK298" i="15"/>
  <c r="AH298" i="15"/>
  <c r="AE298" i="15"/>
  <c r="AI297" i="15"/>
  <c r="AJ297" i="15"/>
  <c r="AK297" i="15"/>
  <c r="AH297" i="15"/>
  <c r="AE297" i="15"/>
  <c r="AI296" i="15"/>
  <c r="AJ296" i="15"/>
  <c r="AK296" i="15"/>
  <c r="AH296" i="15"/>
  <c r="AE296" i="15"/>
  <c r="AI295" i="15"/>
  <c r="AJ295" i="15"/>
  <c r="AK295" i="15"/>
  <c r="AH295" i="15"/>
  <c r="AE295" i="15"/>
  <c r="AI294" i="15"/>
  <c r="AJ294" i="15"/>
  <c r="AK294" i="15"/>
  <c r="AH294" i="15"/>
  <c r="AE294" i="15"/>
  <c r="AI293" i="15"/>
  <c r="AJ293" i="15"/>
  <c r="AK293" i="15"/>
  <c r="AH293" i="15"/>
  <c r="AE293" i="15"/>
  <c r="AI292" i="15"/>
  <c r="AJ292" i="15"/>
  <c r="AK292" i="15"/>
  <c r="AH292" i="15"/>
  <c r="AE292" i="15"/>
  <c r="AI291" i="15"/>
  <c r="AJ291" i="15"/>
  <c r="AK291" i="15"/>
  <c r="AH291" i="15"/>
  <c r="AE291" i="15"/>
  <c r="AI290" i="15"/>
  <c r="AJ290" i="15"/>
  <c r="AK290" i="15"/>
  <c r="AH290" i="15"/>
  <c r="AE290" i="15"/>
  <c r="AI289" i="15"/>
  <c r="AJ289" i="15"/>
  <c r="AK289" i="15"/>
  <c r="AH289" i="15"/>
  <c r="AE289" i="15"/>
  <c r="AI288" i="15"/>
  <c r="AJ288" i="15"/>
  <c r="AK288" i="15"/>
  <c r="AH288" i="15"/>
  <c r="AE288" i="15"/>
  <c r="AI287" i="15"/>
  <c r="AJ287" i="15"/>
  <c r="AK287" i="15"/>
  <c r="AH287" i="15"/>
  <c r="AI286" i="15"/>
  <c r="AJ286" i="15"/>
  <c r="AK286" i="15"/>
  <c r="AH286" i="15"/>
  <c r="AI285" i="15"/>
  <c r="AJ285" i="15"/>
  <c r="AK285" i="15"/>
  <c r="AH285" i="15"/>
  <c r="AI284" i="15"/>
  <c r="AJ284" i="15"/>
  <c r="AK284" i="15"/>
  <c r="AH284" i="15"/>
  <c r="AI283" i="15"/>
  <c r="AJ283" i="15"/>
  <c r="AK283" i="15"/>
  <c r="AH283" i="15"/>
  <c r="AI282" i="15"/>
  <c r="AJ282" i="15"/>
  <c r="AK282" i="15"/>
  <c r="AH282" i="15"/>
  <c r="AI281" i="15"/>
  <c r="AJ281" i="15"/>
  <c r="AK281" i="15"/>
  <c r="AH281" i="15"/>
  <c r="AI280" i="15"/>
  <c r="AJ280" i="15"/>
  <c r="AK280" i="15"/>
  <c r="AH280" i="15"/>
  <c r="AI279" i="15"/>
  <c r="AJ279" i="15"/>
  <c r="AK279" i="15"/>
  <c r="AH279" i="15"/>
  <c r="AI278" i="15"/>
  <c r="AJ278" i="15"/>
  <c r="AK278" i="15"/>
  <c r="AH278" i="15"/>
  <c r="AI277" i="15"/>
  <c r="AJ277" i="15"/>
  <c r="AK277" i="15"/>
  <c r="AH277" i="15"/>
  <c r="AI276" i="15"/>
  <c r="AJ276" i="15"/>
  <c r="AK276" i="15"/>
  <c r="AH276" i="15"/>
  <c r="AI275" i="15"/>
  <c r="AJ275" i="15"/>
  <c r="AK275" i="15"/>
  <c r="AH275" i="15"/>
  <c r="AI274" i="15"/>
  <c r="AJ274" i="15"/>
  <c r="AK274" i="15"/>
  <c r="AH274" i="15"/>
  <c r="AI273" i="15"/>
  <c r="AJ273" i="15"/>
  <c r="AK273" i="15"/>
  <c r="AH273" i="15"/>
  <c r="AI272" i="15"/>
  <c r="AJ272" i="15"/>
  <c r="AK272" i="15"/>
  <c r="AH272" i="15"/>
  <c r="AI271" i="15"/>
  <c r="AJ271" i="15"/>
  <c r="AK271" i="15"/>
  <c r="AH271" i="15"/>
  <c r="AI270" i="15"/>
  <c r="AJ270" i="15"/>
  <c r="AK270" i="15"/>
  <c r="AH270" i="15"/>
  <c r="AI269" i="15"/>
  <c r="AJ269" i="15"/>
  <c r="AK269" i="15"/>
  <c r="AH269" i="15"/>
  <c r="AI268" i="15"/>
  <c r="AJ268" i="15"/>
  <c r="AK268" i="15"/>
  <c r="AH268" i="15"/>
  <c r="AI267" i="15"/>
  <c r="AJ267" i="15"/>
  <c r="AK267" i="15"/>
  <c r="AH267" i="15"/>
  <c r="AI266" i="15"/>
  <c r="AJ266" i="15"/>
  <c r="AK266" i="15"/>
  <c r="AH266" i="15"/>
  <c r="AE259" i="15"/>
  <c r="AG258" i="15"/>
  <c r="AI257" i="15"/>
  <c r="AJ257" i="15"/>
  <c r="AK257" i="15"/>
  <c r="AH257" i="15"/>
  <c r="AI256" i="15"/>
  <c r="AJ256" i="15"/>
  <c r="AK256" i="15"/>
  <c r="AH256" i="15"/>
  <c r="AI255" i="15"/>
  <c r="AJ255" i="15"/>
  <c r="AK255" i="15"/>
  <c r="AH255" i="15"/>
  <c r="AI254" i="15"/>
  <c r="AJ254" i="15"/>
  <c r="AK254" i="15"/>
  <c r="AH254" i="15"/>
  <c r="AI253" i="15"/>
  <c r="AJ253" i="15"/>
  <c r="AK253" i="15"/>
  <c r="AH253" i="15"/>
  <c r="AE250" i="15"/>
  <c r="AG249" i="15"/>
  <c r="AI248" i="15"/>
  <c r="AJ248" i="15"/>
  <c r="AK248" i="15"/>
  <c r="AH248" i="15"/>
  <c r="AI247" i="15"/>
  <c r="AJ247" i="15"/>
  <c r="AK247" i="15"/>
  <c r="AH247" i="15"/>
  <c r="AI246" i="15"/>
  <c r="AJ246" i="15"/>
  <c r="AK246" i="15"/>
  <c r="AH246" i="15"/>
  <c r="AI245" i="15"/>
  <c r="AJ245" i="15"/>
  <c r="AK245" i="15"/>
  <c r="AH245" i="15"/>
  <c r="AI244" i="15"/>
  <c r="AJ244" i="15"/>
  <c r="AK244" i="15"/>
  <c r="AH244" i="15"/>
  <c r="AI243" i="15"/>
  <c r="AJ243" i="15"/>
  <c r="AK243" i="15"/>
  <c r="AH243" i="15"/>
  <c r="AI242" i="15"/>
  <c r="AJ242" i="15"/>
  <c r="AK242" i="15"/>
  <c r="AH242" i="15"/>
  <c r="AI241" i="15"/>
  <c r="AJ241" i="15"/>
  <c r="AK241" i="15"/>
  <c r="AH241" i="15"/>
  <c r="AI240" i="15"/>
  <c r="AJ240" i="15"/>
  <c r="AK240" i="15"/>
  <c r="AH240" i="15"/>
  <c r="AI239" i="15"/>
  <c r="AJ239" i="15"/>
  <c r="AK239" i="15"/>
  <c r="AH239" i="15"/>
  <c r="AI238" i="15"/>
  <c r="AJ238" i="15"/>
  <c r="AK238" i="15"/>
  <c r="AH238" i="15"/>
  <c r="AI237" i="15"/>
  <c r="AJ237" i="15"/>
  <c r="AK237" i="15"/>
  <c r="AH237" i="15"/>
  <c r="AI236" i="15"/>
  <c r="AJ236" i="15"/>
  <c r="AK236" i="15"/>
  <c r="AH236" i="15"/>
  <c r="AI235" i="15"/>
  <c r="AJ235" i="15"/>
  <c r="AK235" i="15"/>
  <c r="AH235" i="15"/>
  <c r="AI234" i="15"/>
  <c r="AJ234" i="15"/>
  <c r="AK234" i="15"/>
  <c r="AH234" i="15"/>
  <c r="AI233" i="15"/>
  <c r="AJ233" i="15"/>
  <c r="AK233" i="15"/>
  <c r="AH233" i="15"/>
  <c r="AI232" i="15"/>
  <c r="AJ232" i="15"/>
  <c r="AK232" i="15"/>
  <c r="AH232" i="15"/>
  <c r="AI231" i="15"/>
  <c r="AJ231" i="15"/>
  <c r="AK231" i="15"/>
  <c r="AH231" i="15"/>
  <c r="AI230" i="15"/>
  <c r="AJ230" i="15"/>
  <c r="AK230" i="15"/>
  <c r="AH230" i="15"/>
  <c r="AI229" i="15"/>
  <c r="AJ229" i="15"/>
  <c r="AK229" i="15"/>
  <c r="AH229" i="15"/>
  <c r="AI228" i="15"/>
  <c r="AJ228" i="15"/>
  <c r="AK228" i="15"/>
  <c r="AH228" i="15"/>
  <c r="AI227" i="15"/>
  <c r="AJ227" i="15"/>
  <c r="AK227" i="15"/>
  <c r="AH227" i="15"/>
  <c r="AI226" i="15"/>
  <c r="AJ226" i="15"/>
  <c r="AK226" i="15"/>
  <c r="AH226" i="15"/>
  <c r="AI225" i="15"/>
  <c r="AJ225" i="15"/>
  <c r="AK225" i="15"/>
  <c r="AH225" i="15"/>
  <c r="AI224" i="15"/>
  <c r="AJ224" i="15"/>
  <c r="AK224" i="15"/>
  <c r="AH224" i="15"/>
  <c r="AI223" i="15"/>
  <c r="AJ223" i="15"/>
  <c r="AK223" i="15"/>
  <c r="AH223" i="15"/>
  <c r="AI222" i="15"/>
  <c r="AJ222" i="15"/>
  <c r="AK222" i="15"/>
  <c r="AH222" i="15"/>
  <c r="AI221" i="15"/>
  <c r="AJ221" i="15"/>
  <c r="AK221" i="15"/>
  <c r="AH221" i="15"/>
  <c r="AI220" i="15"/>
  <c r="AJ220" i="15"/>
  <c r="AK220" i="15"/>
  <c r="AH220" i="15"/>
  <c r="AI219" i="15"/>
  <c r="AJ219" i="15"/>
  <c r="AK219" i="15"/>
  <c r="AH219" i="15"/>
  <c r="AI218" i="15"/>
  <c r="AJ218" i="15"/>
  <c r="AK218" i="15"/>
  <c r="AH218" i="15"/>
  <c r="AI217" i="15"/>
  <c r="AJ217" i="15"/>
  <c r="AK217" i="15"/>
  <c r="AH217" i="15"/>
  <c r="AI216" i="15"/>
  <c r="AJ216" i="15"/>
  <c r="AK216" i="15"/>
  <c r="AH216" i="15"/>
  <c r="AI215" i="15"/>
  <c r="AJ215" i="15"/>
  <c r="AK215" i="15"/>
  <c r="AH215" i="15"/>
  <c r="AI214" i="15"/>
  <c r="AJ214" i="15"/>
  <c r="AK214" i="15"/>
  <c r="AH214" i="15"/>
  <c r="AE207" i="15"/>
  <c r="AG206" i="15"/>
  <c r="AI205" i="15"/>
  <c r="AJ205" i="15"/>
  <c r="AK205" i="15"/>
  <c r="AH205" i="15"/>
  <c r="AI204" i="15"/>
  <c r="AJ204" i="15"/>
  <c r="AK204" i="15"/>
  <c r="AH204" i="15"/>
  <c r="AI203" i="15"/>
  <c r="AJ203" i="15"/>
  <c r="AK203" i="15"/>
  <c r="AH203" i="15"/>
  <c r="AI202" i="15"/>
  <c r="AJ202" i="15"/>
  <c r="AK202" i="15"/>
  <c r="AH202" i="15"/>
  <c r="AI201" i="15"/>
  <c r="AJ201" i="15"/>
  <c r="AK201" i="15"/>
  <c r="AH201" i="15"/>
  <c r="AE198" i="15"/>
  <c r="AG197" i="15"/>
  <c r="AI196" i="15"/>
  <c r="AJ196" i="15"/>
  <c r="AK196" i="15"/>
  <c r="AH196" i="15"/>
  <c r="AI195" i="15"/>
  <c r="AJ195" i="15"/>
  <c r="AK195" i="15"/>
  <c r="AH195" i="15"/>
  <c r="AI194" i="15"/>
  <c r="AJ194" i="15"/>
  <c r="AK194" i="15"/>
  <c r="AH194" i="15"/>
  <c r="AI193" i="15"/>
  <c r="AJ193" i="15"/>
  <c r="AK193" i="15"/>
  <c r="AH193" i="15"/>
  <c r="AI192" i="15"/>
  <c r="AJ192" i="15"/>
  <c r="AK192" i="15"/>
  <c r="AH192" i="15"/>
  <c r="AI191" i="15"/>
  <c r="AJ191" i="15"/>
  <c r="AK191" i="15"/>
  <c r="AH191" i="15"/>
  <c r="AI190" i="15"/>
  <c r="AJ190" i="15"/>
  <c r="AK190" i="15"/>
  <c r="AH190" i="15"/>
  <c r="AI189" i="15"/>
  <c r="AJ189" i="15"/>
  <c r="AK189" i="15"/>
  <c r="AH189" i="15"/>
  <c r="AI188" i="15"/>
  <c r="AJ188" i="15"/>
  <c r="AK188" i="15"/>
  <c r="AH188" i="15"/>
  <c r="AI187" i="15"/>
  <c r="AJ187" i="15"/>
  <c r="AK187" i="15"/>
  <c r="AH187" i="15"/>
  <c r="AI186" i="15"/>
  <c r="AJ186" i="15"/>
  <c r="AK186" i="15"/>
  <c r="AH186" i="15"/>
  <c r="AI185" i="15"/>
  <c r="AJ185" i="15"/>
  <c r="AK185" i="15"/>
  <c r="AH185" i="15"/>
  <c r="AI184" i="15"/>
  <c r="AJ184" i="15"/>
  <c r="AK184" i="15"/>
  <c r="AH184" i="15"/>
  <c r="AI183" i="15"/>
  <c r="AJ183" i="15"/>
  <c r="AK183" i="15"/>
  <c r="AH183" i="15"/>
  <c r="AI182" i="15"/>
  <c r="AJ182" i="15"/>
  <c r="AK182" i="15"/>
  <c r="AH182" i="15"/>
  <c r="AI181" i="15"/>
  <c r="AJ181" i="15"/>
  <c r="AK181" i="15"/>
  <c r="AH181" i="15"/>
  <c r="AI180" i="15"/>
  <c r="AJ180" i="15"/>
  <c r="AK180" i="15"/>
  <c r="AH180" i="15"/>
  <c r="AI179" i="15"/>
  <c r="AJ179" i="15"/>
  <c r="AK179" i="15"/>
  <c r="AH179" i="15"/>
  <c r="AI178" i="15"/>
  <c r="AJ178" i="15"/>
  <c r="AK178" i="15"/>
  <c r="AH178" i="15"/>
  <c r="AI177" i="15"/>
  <c r="AJ177" i="15"/>
  <c r="AK177" i="15"/>
  <c r="AH177" i="15"/>
  <c r="AI176" i="15"/>
  <c r="AJ176" i="15"/>
  <c r="AK176" i="15"/>
  <c r="AH176" i="15"/>
  <c r="AI175" i="15"/>
  <c r="AJ175" i="15"/>
  <c r="AK175" i="15"/>
  <c r="AH175" i="15"/>
  <c r="AI174" i="15"/>
  <c r="AJ174" i="15"/>
  <c r="AK174" i="15"/>
  <c r="AH174" i="15"/>
  <c r="AI173" i="15"/>
  <c r="AJ173" i="15"/>
  <c r="AK173" i="15"/>
  <c r="AH173" i="15"/>
  <c r="AI172" i="15"/>
  <c r="AJ172" i="15"/>
  <c r="AK172" i="15"/>
  <c r="AH172" i="15"/>
  <c r="AI171" i="15"/>
  <c r="AJ171" i="15"/>
  <c r="AK171" i="15"/>
  <c r="AH171" i="15"/>
  <c r="AI170" i="15"/>
  <c r="AJ170" i="15"/>
  <c r="AK170" i="15"/>
  <c r="AH170" i="15"/>
  <c r="AI169" i="15"/>
  <c r="AJ169" i="15"/>
  <c r="AK169" i="15"/>
  <c r="AH169" i="15"/>
  <c r="AI168" i="15"/>
  <c r="AJ168" i="15"/>
  <c r="AK168" i="15"/>
  <c r="AH168" i="15"/>
  <c r="AI167" i="15"/>
  <c r="AJ167" i="15"/>
  <c r="AK167" i="15"/>
  <c r="AH167" i="15"/>
  <c r="AI166" i="15"/>
  <c r="AJ166" i="15"/>
  <c r="AK166" i="15"/>
  <c r="AH166" i="15"/>
  <c r="AE159" i="15"/>
  <c r="AG158" i="15"/>
  <c r="AI157" i="15"/>
  <c r="AJ157" i="15"/>
  <c r="AK157" i="15"/>
  <c r="AH157" i="15"/>
  <c r="AI156" i="15"/>
  <c r="AJ156" i="15"/>
  <c r="AK156" i="15"/>
  <c r="AH156" i="15"/>
  <c r="AI155" i="15"/>
  <c r="AJ155" i="15"/>
  <c r="AK155" i="15"/>
  <c r="AH155" i="15"/>
  <c r="AI154" i="15"/>
  <c r="AJ154" i="15"/>
  <c r="AK154" i="15"/>
  <c r="AH154" i="15"/>
  <c r="AI153" i="15"/>
  <c r="AJ153" i="15"/>
  <c r="AK153" i="15"/>
  <c r="AH153" i="15"/>
  <c r="AE150" i="15"/>
  <c r="AG149" i="15"/>
  <c r="AI148" i="15"/>
  <c r="AJ148" i="15"/>
  <c r="AK148" i="15"/>
  <c r="AH148" i="15"/>
  <c r="AI147" i="15"/>
  <c r="AJ147" i="15"/>
  <c r="AK147" i="15"/>
  <c r="AH147" i="15"/>
  <c r="AI146" i="15"/>
  <c r="AJ146" i="15"/>
  <c r="AK146" i="15"/>
  <c r="AH146" i="15"/>
  <c r="AI145" i="15"/>
  <c r="AJ145" i="15"/>
  <c r="AK145" i="15"/>
  <c r="AH145" i="15"/>
  <c r="AI144" i="15"/>
  <c r="AJ144" i="15"/>
  <c r="AK144" i="15"/>
  <c r="AH144" i="15"/>
  <c r="AI143" i="15"/>
  <c r="AJ143" i="15"/>
  <c r="AK143" i="15"/>
  <c r="AH143" i="15"/>
  <c r="AI142" i="15"/>
  <c r="AJ142" i="15"/>
  <c r="AK142" i="15"/>
  <c r="AH142" i="15"/>
  <c r="AI141" i="15"/>
  <c r="AJ141" i="15"/>
  <c r="AK141" i="15"/>
  <c r="AH141" i="15"/>
  <c r="AI140" i="15"/>
  <c r="AJ140" i="15"/>
  <c r="AK140" i="15"/>
  <c r="AH140" i="15"/>
  <c r="AI139" i="15"/>
  <c r="AJ139" i="15"/>
  <c r="AK139" i="15"/>
  <c r="AH139" i="15"/>
  <c r="AI138" i="15"/>
  <c r="AJ138" i="15"/>
  <c r="AK138" i="15"/>
  <c r="AH138" i="15"/>
  <c r="AI137" i="15"/>
  <c r="AJ137" i="15"/>
  <c r="AK137" i="15"/>
  <c r="AH137" i="15"/>
  <c r="AI136" i="15"/>
  <c r="AJ136" i="15"/>
  <c r="AK136" i="15"/>
  <c r="AH136" i="15"/>
  <c r="AI135" i="15"/>
  <c r="AJ135" i="15"/>
  <c r="AK135" i="15"/>
  <c r="AH135" i="15"/>
  <c r="AI134" i="15"/>
  <c r="AJ134" i="15"/>
  <c r="AK134" i="15"/>
  <c r="AH134" i="15"/>
  <c r="AI133" i="15"/>
  <c r="AJ133" i="15"/>
  <c r="AK133" i="15"/>
  <c r="AH133" i="15"/>
  <c r="AI132" i="15"/>
  <c r="AJ132" i="15"/>
  <c r="AK132" i="15"/>
  <c r="AH132" i="15"/>
  <c r="AI131" i="15"/>
  <c r="AJ131" i="15"/>
  <c r="AK131" i="15"/>
  <c r="AH131" i="15"/>
  <c r="AI130" i="15"/>
  <c r="AJ130" i="15"/>
  <c r="AK130" i="15"/>
  <c r="AH130" i="15"/>
  <c r="AI129" i="15"/>
  <c r="AJ129" i="15"/>
  <c r="AK129" i="15"/>
  <c r="AH129" i="15"/>
  <c r="AI128" i="15"/>
  <c r="AJ128" i="15"/>
  <c r="AK128" i="15"/>
  <c r="AH128" i="15"/>
  <c r="AE121" i="15"/>
  <c r="AH119" i="15"/>
  <c r="AH118" i="15"/>
  <c r="AH117" i="15"/>
  <c r="AH116" i="15"/>
  <c r="AH115" i="15"/>
  <c r="AE112" i="15"/>
  <c r="AH110" i="15"/>
  <c r="AH109" i="15"/>
  <c r="AH108" i="15"/>
  <c r="AH107" i="15"/>
  <c r="AH106" i="15"/>
  <c r="AH105" i="15"/>
  <c r="AH104" i="15"/>
  <c r="AH103" i="15"/>
  <c r="AH102" i="15"/>
  <c r="AH101" i="15"/>
  <c r="AH100" i="15"/>
  <c r="AH99" i="15"/>
  <c r="AH98" i="15"/>
  <c r="AH97" i="15"/>
  <c r="AE90" i="15"/>
  <c r="AH88" i="15"/>
  <c r="AH87" i="15"/>
  <c r="AH86" i="15"/>
  <c r="AH85" i="15"/>
  <c r="AH84" i="15"/>
  <c r="AE81" i="15"/>
  <c r="AH79" i="15"/>
  <c r="AH78" i="15"/>
  <c r="AH77" i="15"/>
  <c r="AH76" i="15"/>
  <c r="AH75" i="15"/>
  <c r="AH74" i="15"/>
  <c r="AH73" i="15"/>
  <c r="AH72" i="15"/>
  <c r="AH71" i="15"/>
  <c r="AH70" i="15"/>
  <c r="AH69" i="15"/>
  <c r="AH68" i="15"/>
  <c r="AH67" i="15"/>
  <c r="AH66" i="15"/>
  <c r="AH65" i="15"/>
  <c r="AH64" i="15"/>
  <c r="AH63" i="15"/>
  <c r="AH62" i="15"/>
  <c r="AH61" i="15"/>
  <c r="AH60" i="15"/>
  <c r="AH59" i="15"/>
  <c r="AH58" i="15"/>
  <c r="AH57" i="15"/>
  <c r="AH56" i="15"/>
  <c r="AH55" i="15"/>
  <c r="AH54" i="15"/>
  <c r="AH53" i="15"/>
  <c r="AH52" i="15"/>
  <c r="AH51" i="15"/>
  <c r="AE44" i="15"/>
  <c r="AG43" i="15"/>
  <c r="AI42" i="15"/>
  <c r="AJ42" i="15"/>
  <c r="AK42" i="15"/>
  <c r="AH42" i="15"/>
  <c r="AI41" i="15"/>
  <c r="AJ41" i="15"/>
  <c r="AK41" i="15"/>
  <c r="AH41" i="15"/>
  <c r="AI40" i="15"/>
  <c r="AJ40" i="15"/>
  <c r="AK40" i="15"/>
  <c r="AH40" i="15"/>
  <c r="AI39" i="15"/>
  <c r="AJ39" i="15"/>
  <c r="AK39" i="15"/>
  <c r="AH39" i="15"/>
  <c r="AI38" i="15"/>
  <c r="AJ38" i="15"/>
  <c r="AK38" i="15"/>
  <c r="AH38" i="15"/>
  <c r="AE35" i="15"/>
  <c r="AG34" i="15"/>
  <c r="AI33" i="15"/>
  <c r="AJ33" i="15"/>
  <c r="AK33" i="15"/>
  <c r="AH33" i="15"/>
  <c r="AI32" i="15"/>
  <c r="AJ32" i="15"/>
  <c r="AK32" i="15"/>
  <c r="AH32" i="15"/>
  <c r="AI31" i="15"/>
  <c r="AJ31" i="15"/>
  <c r="AK31" i="15"/>
  <c r="AH31" i="15"/>
  <c r="AI30" i="15"/>
  <c r="AJ30" i="15"/>
  <c r="AK30" i="15"/>
  <c r="AH30" i="15"/>
  <c r="AI29" i="15"/>
  <c r="AJ29" i="15"/>
  <c r="AK29" i="15"/>
  <c r="AH29" i="15"/>
  <c r="AI28" i="15"/>
  <c r="AJ28" i="15"/>
  <c r="AK28" i="15"/>
  <c r="AH28" i="15"/>
  <c r="AI27" i="15"/>
  <c r="AJ27" i="15"/>
  <c r="AK27" i="15"/>
  <c r="AH27" i="15"/>
  <c r="AI26" i="15"/>
  <c r="AJ26" i="15"/>
  <c r="AK26" i="15"/>
  <c r="AH26" i="15"/>
  <c r="AI25" i="15"/>
  <c r="AJ25" i="15"/>
  <c r="AK25" i="15"/>
  <c r="AH25" i="15"/>
  <c r="Q17" i="106"/>
  <c r="S17" i="106"/>
  <c r="T17" i="106"/>
  <c r="Q18" i="106"/>
  <c r="S18" i="106"/>
  <c r="T18" i="106"/>
  <c r="Q19" i="106"/>
  <c r="S19" i="106"/>
  <c r="T19" i="106"/>
  <c r="Q20" i="106"/>
  <c r="S20" i="106"/>
  <c r="T20" i="106"/>
  <c r="Q21" i="106"/>
  <c r="S21" i="106"/>
  <c r="T21" i="106"/>
  <c r="T22" i="106"/>
  <c r="V17" i="106"/>
  <c r="W17" i="106"/>
  <c r="R17" i="106"/>
  <c r="V18" i="106"/>
  <c r="W18" i="106"/>
  <c r="R18" i="106"/>
  <c r="V19" i="106"/>
  <c r="W19" i="106"/>
  <c r="R19" i="106"/>
  <c r="V20" i="106"/>
  <c r="W20" i="106"/>
  <c r="R20" i="106"/>
  <c r="V21" i="106"/>
  <c r="W21" i="106"/>
  <c r="R21" i="106"/>
  <c r="R22" i="106"/>
  <c r="AD49" i="11"/>
  <c r="AF49" i="11"/>
  <c r="AG49" i="11"/>
  <c r="AD50" i="11"/>
  <c r="AF50" i="11"/>
  <c r="AG50" i="11"/>
  <c r="AD51" i="11"/>
  <c r="AF51" i="11"/>
  <c r="AG51" i="11"/>
  <c r="AD52" i="11"/>
  <c r="AF52" i="11"/>
  <c r="AG52" i="11"/>
  <c r="AD53" i="11"/>
  <c r="AF53" i="11"/>
  <c r="AG53" i="11"/>
  <c r="AD54" i="11"/>
  <c r="AF54" i="11"/>
  <c r="AG54" i="11"/>
  <c r="AD55" i="11"/>
  <c r="AF55" i="11"/>
  <c r="AG55" i="11"/>
  <c r="AD56" i="11"/>
  <c r="AF56" i="11"/>
  <c r="AG56" i="11"/>
  <c r="AD57" i="11"/>
  <c r="AF57" i="11"/>
  <c r="AG57" i="11"/>
  <c r="AD58" i="11"/>
  <c r="AF58" i="11"/>
  <c r="AG58" i="11"/>
  <c r="AD59" i="11"/>
  <c r="AF59" i="11"/>
  <c r="AG59" i="11"/>
  <c r="AD60" i="11"/>
  <c r="AF60" i="11"/>
  <c r="AG60" i="11"/>
  <c r="AD61" i="11"/>
  <c r="AF61" i="11"/>
  <c r="AG61" i="11"/>
  <c r="AD62" i="11"/>
  <c r="AF62" i="11"/>
  <c r="AG62" i="11"/>
  <c r="AD63" i="11"/>
  <c r="AF63" i="11"/>
  <c r="AG63" i="11"/>
  <c r="AD64" i="11"/>
  <c r="AF64" i="11"/>
  <c r="AG64" i="11"/>
  <c r="AD65" i="11"/>
  <c r="AF65" i="11"/>
  <c r="AG65" i="11"/>
  <c r="AD66" i="11"/>
  <c r="AF66" i="11"/>
  <c r="AG66" i="11"/>
  <c r="AD67" i="11"/>
  <c r="AF67" i="11"/>
  <c r="AG67" i="11"/>
  <c r="AD68" i="11"/>
  <c r="AF68" i="11"/>
  <c r="AG68" i="11"/>
  <c r="AD69" i="11"/>
  <c r="AF69" i="11"/>
  <c r="AG69" i="11"/>
  <c r="AD70" i="11"/>
  <c r="AF70" i="11"/>
  <c r="AG70" i="11"/>
  <c r="AD71" i="11"/>
  <c r="AF71" i="11"/>
  <c r="AG71" i="11"/>
  <c r="AD72" i="11"/>
  <c r="AF72" i="11"/>
  <c r="AG72" i="11"/>
  <c r="AD73" i="11"/>
  <c r="AF73" i="11"/>
  <c r="AG73" i="11"/>
  <c r="AD74" i="11"/>
  <c r="AF74" i="11"/>
  <c r="AG74" i="11"/>
  <c r="AD75" i="11"/>
  <c r="AF75" i="11"/>
  <c r="AG75" i="11"/>
  <c r="AD76" i="11"/>
  <c r="AF76" i="11"/>
  <c r="AG76" i="11"/>
  <c r="AD77" i="11"/>
  <c r="AF77" i="11"/>
  <c r="AG77" i="11"/>
  <c r="AD78" i="11"/>
  <c r="AF78" i="11"/>
  <c r="AG78" i="11"/>
  <c r="AD79" i="11"/>
  <c r="AF79" i="11"/>
  <c r="AG79" i="11"/>
  <c r="AD80" i="11"/>
  <c r="AF80" i="11"/>
  <c r="AG80" i="11"/>
  <c r="AD81" i="11"/>
  <c r="AF81" i="11"/>
  <c r="AG81" i="11"/>
  <c r="AD82" i="11"/>
  <c r="AF82" i="11"/>
  <c r="AG82" i="11"/>
  <c r="AD83" i="11"/>
  <c r="AF83" i="11"/>
  <c r="AG83" i="11"/>
  <c r="AD84" i="11"/>
  <c r="AF84" i="11"/>
  <c r="AG84" i="11"/>
  <c r="AD85" i="11"/>
  <c r="AF85" i="11"/>
  <c r="AG85" i="11"/>
  <c r="AD86" i="11"/>
  <c r="AF86" i="11"/>
  <c r="AG86" i="11"/>
  <c r="AD87" i="11"/>
  <c r="AF87" i="11"/>
  <c r="AG87" i="11"/>
  <c r="AD88" i="11"/>
  <c r="AF88" i="11"/>
  <c r="AG88" i="11"/>
  <c r="AD89" i="11"/>
  <c r="AF89" i="11"/>
  <c r="AG89" i="11"/>
  <c r="AD90" i="11"/>
  <c r="AF90" i="11"/>
  <c r="AG90" i="11"/>
  <c r="AD91" i="11"/>
  <c r="AF91" i="11"/>
  <c r="AG91" i="11"/>
  <c r="AD92" i="11"/>
  <c r="AF92" i="11"/>
  <c r="AG92" i="11"/>
  <c r="AD93" i="11"/>
  <c r="AF93" i="11"/>
  <c r="AG93" i="11"/>
  <c r="AD94" i="11"/>
  <c r="AF94" i="11"/>
  <c r="AG94" i="11"/>
  <c r="AD95" i="11"/>
  <c r="AF95" i="11"/>
  <c r="AG95" i="11"/>
  <c r="AD96" i="11"/>
  <c r="AF96" i="11"/>
  <c r="AG96" i="11"/>
  <c r="AD97" i="11"/>
  <c r="AF97" i="11"/>
  <c r="AG97" i="11"/>
  <c r="AD98" i="11"/>
  <c r="AF98" i="11"/>
  <c r="AG98" i="11"/>
  <c r="AD99" i="11"/>
  <c r="AF99" i="11"/>
  <c r="AG99" i="11"/>
  <c r="AD100" i="11"/>
  <c r="AF100" i="11"/>
  <c r="AG100" i="11"/>
  <c r="AD101" i="11"/>
  <c r="AF101" i="11"/>
  <c r="AG101" i="11"/>
  <c r="AD102" i="11"/>
  <c r="AF102" i="11"/>
  <c r="AG102" i="11"/>
  <c r="AD103" i="11"/>
  <c r="AF103" i="11"/>
  <c r="AG103" i="11"/>
  <c r="AD104" i="11"/>
  <c r="AF104" i="11"/>
  <c r="AG104" i="11"/>
  <c r="AD105" i="11"/>
  <c r="AF105" i="11"/>
  <c r="AG105" i="11"/>
  <c r="AD106" i="11"/>
  <c r="AF106" i="11"/>
  <c r="AG106" i="11"/>
  <c r="AD107" i="11"/>
  <c r="AF107" i="11"/>
  <c r="AG107" i="11"/>
  <c r="AD108" i="11"/>
  <c r="AF108" i="11"/>
  <c r="AG108" i="11"/>
  <c r="AD109" i="11"/>
  <c r="AF109" i="11"/>
  <c r="AG109" i="11"/>
  <c r="AD110" i="11"/>
  <c r="AF110" i="11"/>
  <c r="AG110" i="11"/>
  <c r="AD111" i="11"/>
  <c r="AF111" i="11"/>
  <c r="AG111" i="11"/>
  <c r="AD112" i="11"/>
  <c r="AF112" i="11"/>
  <c r="AG112" i="11"/>
  <c r="AD113" i="11"/>
  <c r="AF113" i="11"/>
  <c r="AG113" i="11"/>
  <c r="AG114" i="11"/>
  <c r="AI49" i="11"/>
  <c r="AJ49" i="11"/>
  <c r="F13" i="11"/>
  <c r="AE18" i="11"/>
  <c r="AK49" i="11"/>
  <c r="AE49" i="11"/>
  <c r="AI50" i="11"/>
  <c r="AJ50" i="11"/>
  <c r="AK50" i="11"/>
  <c r="AE50" i="11"/>
  <c r="AI51" i="11"/>
  <c r="AJ51" i="11"/>
  <c r="AK51" i="11"/>
  <c r="AE51" i="11"/>
  <c r="AI52" i="11"/>
  <c r="AJ52" i="11"/>
  <c r="AK52" i="11"/>
  <c r="AE52" i="11"/>
  <c r="AI53" i="11"/>
  <c r="AJ53" i="11"/>
  <c r="AK53" i="11"/>
  <c r="AE53" i="11"/>
  <c r="AI54" i="11"/>
  <c r="AJ54" i="11"/>
  <c r="AK54" i="11"/>
  <c r="AE54" i="11"/>
  <c r="AI55" i="11"/>
  <c r="AJ55" i="11"/>
  <c r="AK55" i="11"/>
  <c r="AE55" i="11"/>
  <c r="AI56" i="11"/>
  <c r="AJ56" i="11"/>
  <c r="AK56" i="11"/>
  <c r="AE56" i="11"/>
  <c r="AI57" i="11"/>
  <c r="AJ57" i="11"/>
  <c r="AK57" i="11"/>
  <c r="AE57" i="11"/>
  <c r="AI58" i="11"/>
  <c r="AJ58" i="11"/>
  <c r="AK58" i="11"/>
  <c r="AE58" i="11"/>
  <c r="AI59" i="11"/>
  <c r="AJ59" i="11"/>
  <c r="AK59" i="11"/>
  <c r="AE59" i="11"/>
  <c r="AI60" i="11"/>
  <c r="AJ60" i="11"/>
  <c r="AK60" i="11"/>
  <c r="AE60" i="11"/>
  <c r="AI61" i="11"/>
  <c r="AJ61" i="11"/>
  <c r="AK61" i="11"/>
  <c r="AE61" i="11"/>
  <c r="AI62" i="11"/>
  <c r="AJ62" i="11"/>
  <c r="AK62" i="11"/>
  <c r="AE62" i="11"/>
  <c r="AI63" i="11"/>
  <c r="AJ63" i="11"/>
  <c r="AK63" i="11"/>
  <c r="AE63" i="11"/>
  <c r="AI64" i="11"/>
  <c r="AJ64" i="11"/>
  <c r="AK64" i="11"/>
  <c r="AE64" i="11"/>
  <c r="AI65" i="11"/>
  <c r="AJ65" i="11"/>
  <c r="AK65" i="11"/>
  <c r="AE65" i="11"/>
  <c r="AI66" i="11"/>
  <c r="AJ66" i="11"/>
  <c r="AK66" i="11"/>
  <c r="AE66" i="11"/>
  <c r="AI67" i="11"/>
  <c r="AJ67" i="11"/>
  <c r="AK67" i="11"/>
  <c r="AE67" i="11"/>
  <c r="AI68" i="11"/>
  <c r="AJ68" i="11"/>
  <c r="AK68" i="11"/>
  <c r="AE68" i="11"/>
  <c r="AI69" i="11"/>
  <c r="AJ69" i="11"/>
  <c r="AK69" i="11"/>
  <c r="AE69" i="11"/>
  <c r="AI70" i="11"/>
  <c r="AJ70" i="11"/>
  <c r="AK70" i="11"/>
  <c r="AE70" i="11"/>
  <c r="AI71" i="11"/>
  <c r="AJ71" i="11"/>
  <c r="AK71" i="11"/>
  <c r="AE71" i="11"/>
  <c r="AI72" i="11"/>
  <c r="AJ72" i="11"/>
  <c r="AK72" i="11"/>
  <c r="AE72" i="11"/>
  <c r="AI73" i="11"/>
  <c r="AJ73" i="11"/>
  <c r="AK73" i="11"/>
  <c r="AE73" i="11"/>
  <c r="AI74" i="11"/>
  <c r="AJ74" i="11"/>
  <c r="AK74" i="11"/>
  <c r="AE74" i="11"/>
  <c r="AI75" i="11"/>
  <c r="AJ75" i="11"/>
  <c r="AK75" i="11"/>
  <c r="AE75" i="11"/>
  <c r="AI76" i="11"/>
  <c r="AJ76" i="11"/>
  <c r="AK76" i="11"/>
  <c r="AE76" i="11"/>
  <c r="AI77" i="11"/>
  <c r="AJ77" i="11"/>
  <c r="AK77" i="11"/>
  <c r="AE77" i="11"/>
  <c r="AI78" i="11"/>
  <c r="AJ78" i="11"/>
  <c r="AK78" i="11"/>
  <c r="AE78" i="11"/>
  <c r="AI79" i="11"/>
  <c r="AJ79" i="11"/>
  <c r="AK79" i="11"/>
  <c r="AE79" i="11"/>
  <c r="AI80" i="11"/>
  <c r="AJ80" i="11"/>
  <c r="AK80" i="11"/>
  <c r="AE80" i="11"/>
  <c r="AI81" i="11"/>
  <c r="AJ81" i="11"/>
  <c r="AK81" i="11"/>
  <c r="AE81" i="11"/>
  <c r="AI82" i="11"/>
  <c r="AJ82" i="11"/>
  <c r="AK82" i="11"/>
  <c r="AE82" i="11"/>
  <c r="AI83" i="11"/>
  <c r="AJ83" i="11"/>
  <c r="AK83" i="11"/>
  <c r="AE83" i="11"/>
  <c r="AI84" i="11"/>
  <c r="AJ84" i="11"/>
  <c r="AK84" i="11"/>
  <c r="AE84" i="11"/>
  <c r="AI85" i="11"/>
  <c r="AJ85" i="11"/>
  <c r="AK85" i="11"/>
  <c r="AE85" i="11"/>
  <c r="AI86" i="11"/>
  <c r="AJ86" i="11"/>
  <c r="AK86" i="11"/>
  <c r="AE86" i="11"/>
  <c r="AI87" i="11"/>
  <c r="AJ87" i="11"/>
  <c r="AK87" i="11"/>
  <c r="AE87" i="11"/>
  <c r="AI88" i="11"/>
  <c r="AJ88" i="11"/>
  <c r="AK88" i="11"/>
  <c r="AE88" i="11"/>
  <c r="AI89" i="11"/>
  <c r="AJ89" i="11"/>
  <c r="AK89" i="11"/>
  <c r="AE89" i="11"/>
  <c r="AI90" i="11"/>
  <c r="AJ90" i="11"/>
  <c r="AK90" i="11"/>
  <c r="AE90" i="11"/>
  <c r="AI91" i="11"/>
  <c r="AJ91" i="11"/>
  <c r="AK91" i="11"/>
  <c r="AE91" i="11"/>
  <c r="AI92" i="11"/>
  <c r="AJ92" i="11"/>
  <c r="AK92" i="11"/>
  <c r="AE92" i="11"/>
  <c r="AI93" i="11"/>
  <c r="AJ93" i="11"/>
  <c r="AK93" i="11"/>
  <c r="AE93" i="11"/>
  <c r="AI94" i="11"/>
  <c r="AJ94" i="11"/>
  <c r="AK94" i="11"/>
  <c r="AE94" i="11"/>
  <c r="AI95" i="11"/>
  <c r="AJ95" i="11"/>
  <c r="AK95" i="11"/>
  <c r="AE95" i="11"/>
  <c r="AI96" i="11"/>
  <c r="AJ96" i="11"/>
  <c r="AK96" i="11"/>
  <c r="AE96" i="11"/>
  <c r="AI97" i="11"/>
  <c r="AJ97" i="11"/>
  <c r="AK97" i="11"/>
  <c r="AE97" i="11"/>
  <c r="AI98" i="11"/>
  <c r="AJ98" i="11"/>
  <c r="AK98" i="11"/>
  <c r="AE98" i="11"/>
  <c r="AI99" i="11"/>
  <c r="AJ99" i="11"/>
  <c r="AK99" i="11"/>
  <c r="AE99" i="11"/>
  <c r="AI100" i="11"/>
  <c r="AJ100" i="11"/>
  <c r="AK100" i="11"/>
  <c r="AE100" i="11"/>
  <c r="AI101" i="11"/>
  <c r="AJ101" i="11"/>
  <c r="AK101" i="11"/>
  <c r="AE101" i="11"/>
  <c r="AI102" i="11"/>
  <c r="AJ102" i="11"/>
  <c r="AK102" i="11"/>
  <c r="AE102" i="11"/>
  <c r="AI103" i="11"/>
  <c r="AJ103" i="11"/>
  <c r="AK103" i="11"/>
  <c r="AE103" i="11"/>
  <c r="AI104" i="11"/>
  <c r="AJ104" i="11"/>
  <c r="AK104" i="11"/>
  <c r="AE104" i="11"/>
  <c r="AI105" i="11"/>
  <c r="AJ105" i="11"/>
  <c r="AK105" i="11"/>
  <c r="AE105" i="11"/>
  <c r="AI106" i="11"/>
  <c r="AJ106" i="11"/>
  <c r="AK106" i="11"/>
  <c r="AE106" i="11"/>
  <c r="AI107" i="11"/>
  <c r="AJ107" i="11"/>
  <c r="AK107" i="11"/>
  <c r="AE107" i="11"/>
  <c r="AI108" i="11"/>
  <c r="AJ108" i="11"/>
  <c r="AK108" i="11"/>
  <c r="AE108" i="11"/>
  <c r="AI109" i="11"/>
  <c r="AJ109" i="11"/>
  <c r="AK109" i="11"/>
  <c r="AE109" i="11"/>
  <c r="AI110" i="11"/>
  <c r="AJ110" i="11"/>
  <c r="AK110" i="11"/>
  <c r="AE110" i="11"/>
  <c r="AI111" i="11"/>
  <c r="AJ111" i="11"/>
  <c r="AK111" i="11"/>
  <c r="AE111" i="11"/>
  <c r="AI112" i="11"/>
  <c r="AJ112" i="11"/>
  <c r="AK112" i="11"/>
  <c r="AE112" i="11"/>
  <c r="AI113" i="11"/>
  <c r="AJ113" i="11"/>
  <c r="AK113" i="11"/>
  <c r="AE113" i="11"/>
  <c r="AE114" i="11"/>
  <c r="Q27" i="122"/>
  <c r="S27" i="122"/>
  <c r="T27" i="122"/>
  <c r="Q26" i="122"/>
  <c r="S26" i="122"/>
  <c r="T26" i="122"/>
  <c r="Q25" i="122"/>
  <c r="S25" i="122"/>
  <c r="T25" i="122"/>
  <c r="Q24" i="122"/>
  <c r="S24" i="122"/>
  <c r="T24" i="122"/>
  <c r="Q23" i="122"/>
  <c r="S23" i="122"/>
  <c r="T23" i="122"/>
  <c r="Q22" i="122"/>
  <c r="S22" i="122"/>
  <c r="T22" i="122"/>
  <c r="Q21" i="122"/>
  <c r="S21" i="122"/>
  <c r="T21" i="122"/>
  <c r="Q17" i="122"/>
  <c r="S17" i="122"/>
  <c r="T17" i="122"/>
  <c r="Q16" i="122"/>
  <c r="S16" i="122"/>
  <c r="T16" i="122"/>
  <c r="Q15" i="122"/>
  <c r="S15" i="122"/>
  <c r="T15" i="122"/>
  <c r="Q14" i="122"/>
  <c r="S14" i="122"/>
  <c r="T14" i="122"/>
  <c r="Q13" i="122"/>
  <c r="S13" i="122"/>
  <c r="T13" i="122"/>
  <c r="Q12" i="122"/>
  <c r="S12" i="122"/>
  <c r="T12" i="122"/>
  <c r="Q11" i="122"/>
  <c r="S11" i="122"/>
  <c r="T11" i="122"/>
  <c r="Q27" i="121"/>
  <c r="S27" i="121"/>
  <c r="T27" i="121"/>
  <c r="Q26" i="121"/>
  <c r="S26" i="121"/>
  <c r="T26" i="121"/>
  <c r="Q25" i="121"/>
  <c r="S25" i="121"/>
  <c r="T25" i="121"/>
  <c r="Q24" i="121"/>
  <c r="S24" i="121"/>
  <c r="T24" i="121"/>
  <c r="Q23" i="121"/>
  <c r="S23" i="121"/>
  <c r="T23" i="121"/>
  <c r="Q22" i="121"/>
  <c r="S22" i="121"/>
  <c r="T22" i="121"/>
  <c r="Q21" i="121"/>
  <c r="S21" i="121"/>
  <c r="T21" i="121"/>
  <c r="Q17" i="121"/>
  <c r="S17" i="121"/>
  <c r="T17" i="121"/>
  <c r="Q16" i="121"/>
  <c r="S16" i="121"/>
  <c r="T16" i="121"/>
  <c r="Q15" i="121"/>
  <c r="S15" i="121"/>
  <c r="T15" i="121"/>
  <c r="Q14" i="121"/>
  <c r="S14" i="121"/>
  <c r="T14" i="121"/>
  <c r="Q13" i="121"/>
  <c r="S13" i="121"/>
  <c r="T13" i="121"/>
  <c r="Q12" i="121"/>
  <c r="S12" i="121"/>
  <c r="T12" i="121"/>
  <c r="Q11" i="121"/>
  <c r="S11" i="121"/>
  <c r="T11" i="121"/>
  <c r="Q13" i="107"/>
  <c r="S13" i="107"/>
  <c r="T13" i="107"/>
  <c r="Q12" i="107"/>
  <c r="S12" i="107"/>
  <c r="T12" i="107"/>
  <c r="Q11" i="107"/>
  <c r="S11" i="107"/>
  <c r="T11" i="107"/>
  <c r="Q13" i="106"/>
  <c r="S13" i="106"/>
  <c r="T13" i="106"/>
  <c r="Q12" i="106"/>
  <c r="S12" i="106"/>
  <c r="T12" i="106"/>
  <c r="Q11" i="106"/>
  <c r="S11" i="106"/>
  <c r="T11" i="106"/>
  <c r="Q35" i="102"/>
  <c r="S35" i="102"/>
  <c r="T35" i="102"/>
  <c r="Q34" i="102"/>
  <c r="S34" i="102"/>
  <c r="T34" i="102"/>
  <c r="Q33" i="102"/>
  <c r="S33" i="102"/>
  <c r="T33" i="102"/>
  <c r="Q32" i="102"/>
  <c r="S32" i="102"/>
  <c r="T32" i="102"/>
  <c r="Q31" i="102"/>
  <c r="S31" i="102"/>
  <c r="T31" i="102"/>
  <c r="AD29" i="142"/>
  <c r="AF29" i="142"/>
  <c r="AG29" i="142"/>
  <c r="AD28" i="142"/>
  <c r="AF28" i="142"/>
  <c r="AG28" i="142"/>
  <c r="AD27" i="142"/>
  <c r="AF27" i="142"/>
  <c r="AG27" i="142"/>
  <c r="AD26" i="142"/>
  <c r="AF26" i="142"/>
  <c r="AG26" i="142"/>
  <c r="AD25" i="142"/>
  <c r="AF25" i="142"/>
  <c r="AG25" i="142"/>
  <c r="AD20" i="142"/>
  <c r="AF20" i="142"/>
  <c r="AG20" i="142"/>
  <c r="AD19" i="142"/>
  <c r="AF19" i="142"/>
  <c r="AG19" i="142"/>
  <c r="AD18" i="142"/>
  <c r="AF18" i="142"/>
  <c r="AG18" i="142"/>
  <c r="AD29" i="141"/>
  <c r="AF29" i="141"/>
  <c r="AG29" i="141"/>
  <c r="AD28" i="141"/>
  <c r="AF28" i="141"/>
  <c r="AG28" i="141"/>
  <c r="AD27" i="141"/>
  <c r="AF27" i="141"/>
  <c r="AG27" i="141"/>
  <c r="AD26" i="141"/>
  <c r="AF26" i="141"/>
  <c r="AG26" i="141"/>
  <c r="AD25" i="141"/>
  <c r="AF25" i="141"/>
  <c r="AG25" i="141"/>
  <c r="AD20" i="141"/>
  <c r="AF20" i="141"/>
  <c r="AG20" i="141"/>
  <c r="AD19" i="141"/>
  <c r="AF19" i="141"/>
  <c r="AG19" i="141"/>
  <c r="AD18" i="141"/>
  <c r="AF18" i="141"/>
  <c r="AG18" i="141"/>
  <c r="AD29" i="134"/>
  <c r="AF29" i="134"/>
  <c r="AG29" i="134"/>
  <c r="AD28" i="134"/>
  <c r="AF28" i="134"/>
  <c r="AG28" i="134"/>
  <c r="AD27" i="134"/>
  <c r="AF27" i="134"/>
  <c r="AG27" i="134"/>
  <c r="AD26" i="134"/>
  <c r="AF26" i="134"/>
  <c r="AG26" i="134"/>
  <c r="AD25" i="134"/>
  <c r="AF25" i="134"/>
  <c r="AG25" i="134"/>
  <c r="AD20" i="134"/>
  <c r="AF20" i="134"/>
  <c r="AG20" i="134"/>
  <c r="AD19" i="134"/>
  <c r="AF19" i="134"/>
  <c r="AG19" i="134"/>
  <c r="AD18" i="134"/>
  <c r="AF18" i="134"/>
  <c r="AG18" i="134"/>
  <c r="AD29" i="133"/>
  <c r="AF29" i="133"/>
  <c r="AG29" i="133"/>
  <c r="AD28" i="133"/>
  <c r="AF28" i="133"/>
  <c r="AG28" i="133"/>
  <c r="AD27" i="133"/>
  <c r="AF27" i="133"/>
  <c r="AG27" i="133"/>
  <c r="AD26" i="133"/>
  <c r="AF26" i="133"/>
  <c r="AG26" i="133"/>
  <c r="AD25" i="133"/>
  <c r="AF25" i="133"/>
  <c r="AG25" i="133"/>
  <c r="AD20" i="133"/>
  <c r="AF20" i="133"/>
  <c r="AG20" i="133"/>
  <c r="AD19" i="133"/>
  <c r="AF19" i="133"/>
  <c r="AG19" i="133"/>
  <c r="AD18" i="133"/>
  <c r="AF18" i="133"/>
  <c r="AG18" i="133"/>
  <c r="AD147" i="11"/>
  <c r="AF147" i="11"/>
  <c r="AG147" i="11"/>
  <c r="AD146" i="11"/>
  <c r="AF146" i="11"/>
  <c r="AG146" i="11"/>
  <c r="AD145" i="11"/>
  <c r="AF145" i="11"/>
  <c r="AG145" i="11"/>
  <c r="AD144" i="11"/>
  <c r="AF144" i="11"/>
  <c r="AG144" i="11"/>
  <c r="AD143" i="11"/>
  <c r="AF143" i="11"/>
  <c r="AG143" i="11"/>
  <c r="AD138" i="11"/>
  <c r="AF138" i="11"/>
  <c r="AG138" i="11"/>
  <c r="AD137" i="11"/>
  <c r="AF137" i="11"/>
  <c r="AG137" i="11"/>
  <c r="AD136" i="11"/>
  <c r="AF136" i="11"/>
  <c r="AG136" i="11"/>
  <c r="AD135" i="11"/>
  <c r="AF135" i="11"/>
  <c r="AG135" i="11"/>
  <c r="AD134" i="11"/>
  <c r="AF134" i="11"/>
  <c r="AG134" i="11"/>
  <c r="AD133" i="11"/>
  <c r="AF133" i="11"/>
  <c r="AG133" i="11"/>
  <c r="AD132" i="11"/>
  <c r="AF132" i="11"/>
  <c r="AG132" i="11"/>
  <c r="AD131" i="11"/>
  <c r="AF131" i="11"/>
  <c r="AG131" i="11"/>
  <c r="AD122" i="11"/>
  <c r="AF122" i="11"/>
  <c r="AG122" i="11"/>
  <c r="AD121" i="11"/>
  <c r="AF121" i="11"/>
  <c r="AG121" i="11"/>
  <c r="AD120" i="11"/>
  <c r="AF120" i="11"/>
  <c r="AG120" i="11"/>
  <c r="AD119" i="11"/>
  <c r="AF119" i="11"/>
  <c r="AG119" i="11"/>
  <c r="AD118" i="11"/>
  <c r="AF118" i="11"/>
  <c r="AG118" i="11"/>
  <c r="AD40" i="11"/>
  <c r="AF40" i="11"/>
  <c r="AG40" i="11"/>
  <c r="AD39" i="11"/>
  <c r="AF39" i="11"/>
  <c r="AG39" i="11"/>
  <c r="AD38" i="11"/>
  <c r="AF38" i="11"/>
  <c r="AG38" i="11"/>
  <c r="AD37" i="11"/>
  <c r="AF37" i="11"/>
  <c r="AG37" i="11"/>
  <c r="AD36" i="11"/>
  <c r="AF36" i="11"/>
  <c r="AG36" i="11"/>
  <c r="AD31" i="11"/>
  <c r="AF31" i="11"/>
  <c r="AG31" i="11"/>
  <c r="AD30" i="11"/>
  <c r="AF30" i="11"/>
  <c r="AG30" i="11"/>
  <c r="AD29" i="11"/>
  <c r="AF29" i="11"/>
  <c r="AG29" i="11"/>
  <c r="AD28" i="11"/>
  <c r="AF28" i="11"/>
  <c r="AG28" i="11"/>
  <c r="AD27" i="11"/>
  <c r="AF27" i="11"/>
  <c r="AG27" i="11"/>
  <c r="AD26" i="11"/>
  <c r="AF26" i="11"/>
  <c r="AG26" i="11"/>
  <c r="AD25" i="11"/>
  <c r="AF25" i="11"/>
  <c r="AG25" i="11"/>
  <c r="AD24" i="11"/>
  <c r="AF24" i="11"/>
  <c r="AG24" i="11"/>
  <c r="AD23" i="11"/>
  <c r="AF23" i="11"/>
  <c r="AG23" i="11"/>
  <c r="AD22" i="11"/>
  <c r="AF22" i="11"/>
  <c r="AG22" i="11"/>
  <c r="AD21" i="11"/>
  <c r="AF21" i="11"/>
  <c r="AG21" i="11"/>
  <c r="AD20" i="11"/>
  <c r="AF20" i="11"/>
  <c r="AG20" i="11"/>
  <c r="AD147" i="10"/>
  <c r="AF147" i="10"/>
  <c r="AG147" i="10"/>
  <c r="AD146" i="10"/>
  <c r="AF146" i="10"/>
  <c r="AG146" i="10"/>
  <c r="AD145" i="10"/>
  <c r="AF145" i="10"/>
  <c r="AG145" i="10"/>
  <c r="AD144" i="10"/>
  <c r="AF144" i="10"/>
  <c r="AG144" i="10"/>
  <c r="AD143" i="10"/>
  <c r="AF143" i="10"/>
  <c r="AG143" i="10"/>
  <c r="AD138" i="10"/>
  <c r="AF138" i="10"/>
  <c r="AG138" i="10"/>
  <c r="AD137" i="10"/>
  <c r="AF137" i="10"/>
  <c r="AG137" i="10"/>
  <c r="AD136" i="10"/>
  <c r="AF136" i="10"/>
  <c r="AG136" i="10"/>
  <c r="AD135" i="10"/>
  <c r="AF135" i="10"/>
  <c r="AG135" i="10"/>
  <c r="AD134" i="10"/>
  <c r="AF134" i="10"/>
  <c r="AG134" i="10"/>
  <c r="AD133" i="10"/>
  <c r="AF133" i="10"/>
  <c r="AG133" i="10"/>
  <c r="AD132" i="10"/>
  <c r="AF132" i="10"/>
  <c r="AG132" i="10"/>
  <c r="AD131" i="10"/>
  <c r="AF131" i="10"/>
  <c r="AG131" i="10"/>
  <c r="AD122" i="10"/>
  <c r="AF122" i="10"/>
  <c r="AG122" i="10"/>
  <c r="AD121" i="10"/>
  <c r="AF121" i="10"/>
  <c r="AG121" i="10"/>
  <c r="AD120" i="10"/>
  <c r="AF120" i="10"/>
  <c r="AG120" i="10"/>
  <c r="AD119" i="10"/>
  <c r="AF119" i="10"/>
  <c r="AG119" i="10"/>
  <c r="AD118" i="10"/>
  <c r="AF118" i="10"/>
  <c r="AG118" i="10"/>
  <c r="AD113" i="10"/>
  <c r="AF113" i="10"/>
  <c r="AG113" i="10"/>
  <c r="AD112" i="10"/>
  <c r="AF112" i="10"/>
  <c r="AG112" i="10"/>
  <c r="AD111" i="10"/>
  <c r="AF111" i="10"/>
  <c r="AG111" i="10"/>
  <c r="AD110" i="10"/>
  <c r="AF110" i="10"/>
  <c r="AG110" i="10"/>
  <c r="AD109" i="10"/>
  <c r="AF109" i="10"/>
  <c r="AG109" i="10"/>
  <c r="AD108" i="10"/>
  <c r="AF108" i="10"/>
  <c r="AG108" i="10"/>
  <c r="AD107" i="10"/>
  <c r="AF107" i="10"/>
  <c r="AG107" i="10"/>
  <c r="AD106" i="10"/>
  <c r="AF106" i="10"/>
  <c r="AG106" i="10"/>
  <c r="AD105" i="10"/>
  <c r="AF105" i="10"/>
  <c r="AG105" i="10"/>
  <c r="AD104" i="10"/>
  <c r="AF104" i="10"/>
  <c r="AG104" i="10"/>
  <c r="AD103" i="10"/>
  <c r="AF103" i="10"/>
  <c r="AG103" i="10"/>
  <c r="AD102" i="10"/>
  <c r="AF102" i="10"/>
  <c r="AG102" i="10"/>
  <c r="AD101" i="10"/>
  <c r="AF101" i="10"/>
  <c r="AG101" i="10"/>
  <c r="AD100" i="10"/>
  <c r="AF100" i="10"/>
  <c r="AG100" i="10"/>
  <c r="AD99" i="10"/>
  <c r="AF99" i="10"/>
  <c r="AG99" i="10"/>
  <c r="AD98" i="10"/>
  <c r="AF98" i="10"/>
  <c r="AG98" i="10"/>
  <c r="AD97" i="10"/>
  <c r="AF97" i="10"/>
  <c r="AG97" i="10"/>
  <c r="AD96" i="10"/>
  <c r="AF96" i="10"/>
  <c r="AG96" i="10"/>
  <c r="AD95" i="10"/>
  <c r="AF95" i="10"/>
  <c r="AG95" i="10"/>
  <c r="AD94" i="10"/>
  <c r="AF94" i="10"/>
  <c r="AG94" i="10"/>
  <c r="AD93" i="10"/>
  <c r="AF93" i="10"/>
  <c r="AG93" i="10"/>
  <c r="AD92" i="10"/>
  <c r="AF92" i="10"/>
  <c r="AG92" i="10"/>
  <c r="AD91" i="10"/>
  <c r="AF91" i="10"/>
  <c r="AG91" i="10"/>
  <c r="AD90" i="10"/>
  <c r="AF90" i="10"/>
  <c r="AG90" i="10"/>
  <c r="AD89" i="10"/>
  <c r="AF89" i="10"/>
  <c r="AG89" i="10"/>
  <c r="AD88" i="10"/>
  <c r="AF88" i="10"/>
  <c r="AG88" i="10"/>
  <c r="AD87" i="10"/>
  <c r="AF87" i="10"/>
  <c r="AG87" i="10"/>
  <c r="AD86" i="10"/>
  <c r="AF86" i="10"/>
  <c r="AG86" i="10"/>
  <c r="AD85" i="10"/>
  <c r="AF85" i="10"/>
  <c r="AG85" i="10"/>
  <c r="AD84" i="10"/>
  <c r="AF84" i="10"/>
  <c r="AG84" i="10"/>
  <c r="AD83" i="10"/>
  <c r="AF83" i="10"/>
  <c r="AG83" i="10"/>
  <c r="AD82" i="10"/>
  <c r="AF82" i="10"/>
  <c r="AG82" i="10"/>
  <c r="AD81" i="10"/>
  <c r="AF81" i="10"/>
  <c r="AG81" i="10"/>
  <c r="AD80" i="10"/>
  <c r="AF80" i="10"/>
  <c r="AG80" i="10"/>
  <c r="AD79" i="10"/>
  <c r="AF79" i="10"/>
  <c r="AG79" i="10"/>
  <c r="AD78" i="10"/>
  <c r="AF78" i="10"/>
  <c r="AG78" i="10"/>
  <c r="AD77" i="10"/>
  <c r="AF77" i="10"/>
  <c r="AG77" i="10"/>
  <c r="AD76" i="10"/>
  <c r="AF76" i="10"/>
  <c r="AG76" i="10"/>
  <c r="AD75" i="10"/>
  <c r="AF75" i="10"/>
  <c r="AG75" i="10"/>
  <c r="AD74" i="10"/>
  <c r="AF74" i="10"/>
  <c r="AG74" i="10"/>
  <c r="AD73" i="10"/>
  <c r="AF73" i="10"/>
  <c r="AG73" i="10"/>
  <c r="AD72" i="10"/>
  <c r="AF72" i="10"/>
  <c r="AG72" i="10"/>
  <c r="AD71" i="10"/>
  <c r="AF71" i="10"/>
  <c r="AG71" i="10"/>
  <c r="AD70" i="10"/>
  <c r="AF70" i="10"/>
  <c r="AG70" i="10"/>
  <c r="AD69" i="10"/>
  <c r="AF69" i="10"/>
  <c r="AG69" i="10"/>
  <c r="AD68" i="10"/>
  <c r="AF68" i="10"/>
  <c r="AG68" i="10"/>
  <c r="AD67" i="10"/>
  <c r="AF67" i="10"/>
  <c r="AG67" i="10"/>
  <c r="AD66" i="10"/>
  <c r="AF66" i="10"/>
  <c r="AG66" i="10"/>
  <c r="AD65" i="10"/>
  <c r="AF65" i="10"/>
  <c r="AG65" i="10"/>
  <c r="AD64" i="10"/>
  <c r="AF64" i="10"/>
  <c r="AG64" i="10"/>
  <c r="AD63" i="10"/>
  <c r="AF63" i="10"/>
  <c r="AG63" i="10"/>
  <c r="AD62" i="10"/>
  <c r="AF62" i="10"/>
  <c r="AG62" i="10"/>
  <c r="AD61" i="10"/>
  <c r="AF61" i="10"/>
  <c r="AG61" i="10"/>
  <c r="AD60" i="10"/>
  <c r="AF60" i="10"/>
  <c r="AG60" i="10"/>
  <c r="AD59" i="10"/>
  <c r="AF59" i="10"/>
  <c r="AG59" i="10"/>
  <c r="AD58" i="10"/>
  <c r="AF58" i="10"/>
  <c r="AG58" i="10"/>
  <c r="AD57" i="10"/>
  <c r="AF57" i="10"/>
  <c r="AG57" i="10"/>
  <c r="AD56" i="10"/>
  <c r="AF56" i="10"/>
  <c r="AG56" i="10"/>
  <c r="AD55" i="10"/>
  <c r="AF55" i="10"/>
  <c r="AG55" i="10"/>
  <c r="AD54" i="10"/>
  <c r="AF54" i="10"/>
  <c r="AG54" i="10"/>
  <c r="AD53" i="10"/>
  <c r="AF53" i="10"/>
  <c r="AG53" i="10"/>
  <c r="AD52" i="10"/>
  <c r="AF52" i="10"/>
  <c r="AG52" i="10"/>
  <c r="AD51" i="10"/>
  <c r="AF51" i="10"/>
  <c r="AG51" i="10"/>
  <c r="AD50" i="10"/>
  <c r="AF50" i="10"/>
  <c r="AG50" i="10"/>
  <c r="AD49" i="10"/>
  <c r="AF49" i="10"/>
  <c r="AG49" i="10"/>
  <c r="AD40" i="10"/>
  <c r="AF40" i="10"/>
  <c r="AG40" i="10"/>
  <c r="AD39" i="10"/>
  <c r="AF39" i="10"/>
  <c r="AG39" i="10"/>
  <c r="AD38" i="10"/>
  <c r="AF38" i="10"/>
  <c r="AG38" i="10"/>
  <c r="AD37" i="10"/>
  <c r="AF37" i="10"/>
  <c r="AG37" i="10"/>
  <c r="AD36" i="10"/>
  <c r="AF36" i="10"/>
  <c r="AG36" i="10"/>
  <c r="AD31" i="10"/>
  <c r="AF31" i="10"/>
  <c r="AG31" i="10"/>
  <c r="AD30" i="10"/>
  <c r="AF30" i="10"/>
  <c r="AG30" i="10"/>
  <c r="AD29" i="10"/>
  <c r="AF29" i="10"/>
  <c r="AG29" i="10"/>
  <c r="AD28" i="10"/>
  <c r="AF28" i="10"/>
  <c r="AG28" i="10"/>
  <c r="AD27" i="10"/>
  <c r="AF27" i="10"/>
  <c r="AG27" i="10"/>
  <c r="AD26" i="10"/>
  <c r="AF26" i="10"/>
  <c r="AG26" i="10"/>
  <c r="AD25" i="10"/>
  <c r="AF25" i="10"/>
  <c r="AG25" i="10"/>
  <c r="AD24" i="10"/>
  <c r="AF24" i="10"/>
  <c r="AG24" i="10"/>
  <c r="AD23" i="10"/>
  <c r="AF23" i="10"/>
  <c r="AG23" i="10"/>
  <c r="AD22" i="10"/>
  <c r="AF22" i="10"/>
  <c r="AG22" i="10"/>
  <c r="AD21" i="10"/>
  <c r="AF21" i="10"/>
  <c r="AG21" i="10"/>
  <c r="AD20" i="10"/>
  <c r="AF20" i="10"/>
  <c r="AG20" i="10"/>
  <c r="AD2156" i="6"/>
  <c r="AF2156" i="6"/>
  <c r="AG2156" i="6"/>
  <c r="AD2155" i="6"/>
  <c r="AF2155" i="6"/>
  <c r="AG2155" i="6"/>
  <c r="AD2154" i="6"/>
  <c r="AF2154" i="6"/>
  <c r="AG2154" i="6"/>
  <c r="AD2153" i="6"/>
  <c r="AF2153" i="6"/>
  <c r="AG2153" i="6"/>
  <c r="AD2152" i="6"/>
  <c r="AF2152" i="6"/>
  <c r="AG2152" i="6"/>
  <c r="AD2151" i="6"/>
  <c r="AF2151" i="6"/>
  <c r="AG2151" i="6"/>
  <c r="AD2150" i="6"/>
  <c r="AF2150" i="6"/>
  <c r="AG2150" i="6"/>
  <c r="AD2149" i="6"/>
  <c r="AF2149" i="6"/>
  <c r="AG2149" i="6"/>
  <c r="AD2123" i="6"/>
  <c r="AF2123" i="6"/>
  <c r="AG2123" i="6"/>
  <c r="AD2122" i="6"/>
  <c r="AF2122" i="6"/>
  <c r="AG2122" i="6"/>
  <c r="AD2121" i="6"/>
  <c r="AF2121" i="6"/>
  <c r="AG2121" i="6"/>
  <c r="AD2120" i="6"/>
  <c r="AF2120" i="6"/>
  <c r="AG2120" i="6"/>
  <c r="AD2119" i="6"/>
  <c r="AF2119" i="6"/>
  <c r="AG2119" i="6"/>
  <c r="AD2118" i="6"/>
  <c r="AF2118" i="6"/>
  <c r="AG2118" i="6"/>
  <c r="AD2092" i="6"/>
  <c r="AF2092" i="6"/>
  <c r="AG2092" i="6"/>
  <c r="AD2091" i="6"/>
  <c r="AF2091" i="6"/>
  <c r="AG2091" i="6"/>
  <c r="AD2090" i="6"/>
  <c r="AF2090" i="6"/>
  <c r="AG2090" i="6"/>
  <c r="AD2089" i="6"/>
  <c r="AF2089" i="6"/>
  <c r="AG2089" i="6"/>
  <c r="AD2088" i="6"/>
  <c r="AF2088" i="6"/>
  <c r="AG2088" i="6"/>
  <c r="AD2087" i="6"/>
  <c r="AF2087" i="6"/>
  <c r="AG2087" i="6"/>
  <c r="AD2086" i="6"/>
  <c r="AF2086" i="6"/>
  <c r="AG2086" i="6"/>
  <c r="AD2060" i="6"/>
  <c r="AF2060" i="6"/>
  <c r="AG2060" i="6"/>
  <c r="AD2059" i="6"/>
  <c r="AF2059" i="6"/>
  <c r="AG2059" i="6"/>
  <c r="AD2058" i="6"/>
  <c r="AF2058" i="6"/>
  <c r="AG2058" i="6"/>
  <c r="AD2057" i="6"/>
  <c r="AF2057" i="6"/>
  <c r="AG2057" i="6"/>
  <c r="AD2056" i="6"/>
  <c r="AF2056" i="6"/>
  <c r="AG2056" i="6"/>
  <c r="AD2055" i="6"/>
  <c r="AF2055" i="6"/>
  <c r="AG2055" i="6"/>
  <c r="AD2054" i="6"/>
  <c r="AF2054" i="6"/>
  <c r="AG2054" i="6"/>
  <c r="AD2053" i="6"/>
  <c r="AF2053" i="6"/>
  <c r="AG2053" i="6"/>
  <c r="AD2052" i="6"/>
  <c r="AF2052" i="6"/>
  <c r="AG2052" i="6"/>
  <c r="AD2051" i="6"/>
  <c r="AF2051" i="6"/>
  <c r="AG2051" i="6"/>
  <c r="AD2050" i="6"/>
  <c r="AF2050" i="6"/>
  <c r="AG2050" i="6"/>
  <c r="AD2024" i="6"/>
  <c r="AF2024" i="6"/>
  <c r="AG2024" i="6"/>
  <c r="AD2023" i="6"/>
  <c r="AF2023" i="6"/>
  <c r="AG2023" i="6"/>
  <c r="AD2022" i="6"/>
  <c r="AF2022" i="6"/>
  <c r="AG2022" i="6"/>
  <c r="AD2021" i="6"/>
  <c r="AF2021" i="6"/>
  <c r="AG2021" i="6"/>
  <c r="AD2020" i="6"/>
  <c r="AF2020" i="6"/>
  <c r="AG2020" i="6"/>
  <c r="AD2019" i="6"/>
  <c r="AF2019" i="6"/>
  <c r="AG2019" i="6"/>
  <c r="AD2018" i="6"/>
  <c r="AF2018" i="6"/>
  <c r="AG2018" i="6"/>
  <c r="AD2017" i="6"/>
  <c r="AF2017" i="6"/>
  <c r="AG2017" i="6"/>
  <c r="AD1967" i="6"/>
  <c r="AF1967" i="6"/>
  <c r="AG1967" i="6"/>
  <c r="AD1966" i="6"/>
  <c r="AF1966" i="6"/>
  <c r="AG1966" i="6"/>
  <c r="AD1965" i="6"/>
  <c r="AF1965" i="6"/>
  <c r="AG1965" i="6"/>
  <c r="AD1964" i="6"/>
  <c r="AF1964" i="6"/>
  <c r="AG1964" i="6"/>
  <c r="AD1963" i="6"/>
  <c r="AF1963" i="6"/>
  <c r="AG1963" i="6"/>
  <c r="AD1962" i="6"/>
  <c r="AF1962" i="6"/>
  <c r="AG1962" i="6"/>
  <c r="AD1961" i="6"/>
  <c r="AF1961" i="6"/>
  <c r="AG1961" i="6"/>
  <c r="AD1960" i="6"/>
  <c r="AF1960" i="6"/>
  <c r="AG1960" i="6"/>
  <c r="AD1959" i="6"/>
  <c r="AF1959" i="6"/>
  <c r="AG1959" i="6"/>
  <c r="AD1958" i="6"/>
  <c r="AF1958" i="6"/>
  <c r="AG1958" i="6"/>
  <c r="AD1957" i="6"/>
  <c r="AF1957" i="6"/>
  <c r="AG1957" i="6"/>
  <c r="AD1956" i="6"/>
  <c r="AF1956" i="6"/>
  <c r="AG1956" i="6"/>
  <c r="AD1955" i="6"/>
  <c r="AF1955" i="6"/>
  <c r="AG1955" i="6"/>
  <c r="AD1954" i="6"/>
  <c r="AF1954" i="6"/>
  <c r="AG1954" i="6"/>
  <c r="AD1953" i="6"/>
  <c r="AF1953" i="6"/>
  <c r="AG1953" i="6"/>
  <c r="AD1927" i="6"/>
  <c r="AF1927" i="6"/>
  <c r="AG1927" i="6"/>
  <c r="AD1926" i="6"/>
  <c r="AF1926" i="6"/>
  <c r="AG1926" i="6"/>
  <c r="AD1925" i="6"/>
  <c r="AF1925" i="6"/>
  <c r="AG1925" i="6"/>
  <c r="AD1924" i="6"/>
  <c r="AF1924" i="6"/>
  <c r="AG1924" i="6"/>
  <c r="AD1923" i="6"/>
  <c r="AF1923" i="6"/>
  <c r="AG1923" i="6"/>
  <c r="AD1922" i="6"/>
  <c r="AF1922" i="6"/>
  <c r="AG1922" i="6"/>
  <c r="AD1921" i="6"/>
  <c r="AF1921" i="6"/>
  <c r="AG1921" i="6"/>
  <c r="AD1920" i="6"/>
  <c r="AF1920" i="6"/>
  <c r="AG1920" i="6"/>
  <c r="AD1919" i="6"/>
  <c r="AF1919" i="6"/>
  <c r="AG1919" i="6"/>
  <c r="AD1893" i="6"/>
  <c r="AF1893" i="6"/>
  <c r="AG1893" i="6"/>
  <c r="AD1892" i="6"/>
  <c r="AF1892" i="6"/>
  <c r="AG1892" i="6"/>
  <c r="AD1891" i="6"/>
  <c r="AF1891" i="6"/>
  <c r="AG1891" i="6"/>
  <c r="AD1865" i="6"/>
  <c r="AF1865" i="6"/>
  <c r="AG1865" i="6"/>
  <c r="AD1864" i="6"/>
  <c r="AF1864" i="6"/>
  <c r="AG1864" i="6"/>
  <c r="AD1863" i="6"/>
  <c r="AF1863" i="6"/>
  <c r="AG1863" i="6"/>
  <c r="AD1862" i="6"/>
  <c r="AF1862" i="6"/>
  <c r="AG1862" i="6"/>
  <c r="AD1861" i="6"/>
  <c r="AF1861" i="6"/>
  <c r="AG1861" i="6"/>
  <c r="AD1860" i="6"/>
  <c r="AF1860" i="6"/>
  <c r="AG1860" i="6"/>
  <c r="AD1859" i="6"/>
  <c r="AF1859" i="6"/>
  <c r="AG1859" i="6"/>
  <c r="AD1858" i="6"/>
  <c r="AF1858" i="6"/>
  <c r="AG1858" i="6"/>
  <c r="AD1832" i="6"/>
  <c r="AF1832" i="6"/>
  <c r="AG1832" i="6"/>
  <c r="AD1831" i="6"/>
  <c r="AF1831" i="6"/>
  <c r="AG1831" i="6"/>
  <c r="AD1830" i="6"/>
  <c r="AF1830" i="6"/>
  <c r="AG1830" i="6"/>
  <c r="AD1804" i="6"/>
  <c r="AF1804" i="6"/>
  <c r="AG1804" i="6"/>
  <c r="AD1803" i="6"/>
  <c r="AF1803" i="6"/>
  <c r="AG1803" i="6"/>
  <c r="AD1802" i="6"/>
  <c r="AF1802" i="6"/>
  <c r="AG1802" i="6"/>
  <c r="AD1801" i="6"/>
  <c r="AF1801" i="6"/>
  <c r="AG1801" i="6"/>
  <c r="AD1800" i="6"/>
  <c r="AF1800" i="6"/>
  <c r="AG1800" i="6"/>
  <c r="AD1799" i="6"/>
  <c r="AF1799" i="6"/>
  <c r="AG1799" i="6"/>
  <c r="AD1798" i="6"/>
  <c r="AF1798" i="6"/>
  <c r="AG1798" i="6"/>
  <c r="AD1797" i="6"/>
  <c r="AF1797" i="6"/>
  <c r="AG1797" i="6"/>
  <c r="AD1796" i="6"/>
  <c r="AF1796" i="6"/>
  <c r="AG1796" i="6"/>
  <c r="AD1795" i="6"/>
  <c r="AF1795" i="6"/>
  <c r="AG1795" i="6"/>
  <c r="AD1794" i="6"/>
  <c r="AF1794" i="6"/>
  <c r="AG1794" i="6"/>
  <c r="AD1793" i="6"/>
  <c r="AF1793" i="6"/>
  <c r="AG1793" i="6"/>
  <c r="AD1792" i="6"/>
  <c r="AF1792" i="6"/>
  <c r="AG1792" i="6"/>
  <c r="AD1791" i="6"/>
  <c r="AF1791" i="6"/>
  <c r="AG1791" i="6"/>
  <c r="AD1790" i="6"/>
  <c r="AF1790" i="6"/>
  <c r="AG1790" i="6"/>
  <c r="AD1789" i="6"/>
  <c r="AF1789" i="6"/>
  <c r="AG1789" i="6"/>
  <c r="AD1788" i="6"/>
  <c r="AF1788" i="6"/>
  <c r="AG1788" i="6"/>
  <c r="AD1787" i="6"/>
  <c r="AF1787" i="6"/>
  <c r="AG1787" i="6"/>
  <c r="AD1786" i="6"/>
  <c r="AF1786" i="6"/>
  <c r="AG1786" i="6"/>
  <c r="AD1785" i="6"/>
  <c r="AF1785" i="6"/>
  <c r="AG1785" i="6"/>
  <c r="AD1784" i="6"/>
  <c r="AF1784" i="6"/>
  <c r="AG1784" i="6"/>
  <c r="AD1783" i="6"/>
  <c r="AF1783" i="6"/>
  <c r="AG1783" i="6"/>
  <c r="AD1782" i="6"/>
  <c r="AF1782" i="6"/>
  <c r="AG1782" i="6"/>
  <c r="AD1781" i="6"/>
  <c r="AF1781" i="6"/>
  <c r="AG1781" i="6"/>
  <c r="AD1780" i="6"/>
  <c r="AF1780" i="6"/>
  <c r="AG1780" i="6"/>
  <c r="AD1779" i="6"/>
  <c r="AF1779" i="6"/>
  <c r="AG1779" i="6"/>
  <c r="AD1778" i="6"/>
  <c r="AF1778" i="6"/>
  <c r="AG1778" i="6"/>
  <c r="AD1777" i="6"/>
  <c r="AF1777" i="6"/>
  <c r="AG1777" i="6"/>
  <c r="AD1776" i="6"/>
  <c r="AF1776" i="6"/>
  <c r="AG1776" i="6"/>
  <c r="AD1775" i="6"/>
  <c r="AF1775" i="6"/>
  <c r="AG1775" i="6"/>
  <c r="AD1774" i="6"/>
  <c r="AF1774" i="6"/>
  <c r="AG1774" i="6"/>
  <c r="AD1723" i="6"/>
  <c r="AF1723" i="6"/>
  <c r="AG1723" i="6"/>
  <c r="AD1722" i="6"/>
  <c r="AF1722" i="6"/>
  <c r="AG1722" i="6"/>
  <c r="AD1721" i="6"/>
  <c r="AF1721" i="6"/>
  <c r="AG1721" i="6"/>
  <c r="AD1720" i="6"/>
  <c r="AF1720" i="6"/>
  <c r="AG1720" i="6"/>
  <c r="AD1719" i="6"/>
  <c r="AF1719" i="6"/>
  <c r="AG1719" i="6"/>
  <c r="AD1718" i="6"/>
  <c r="AF1718" i="6"/>
  <c r="AG1718" i="6"/>
  <c r="AD1717" i="6"/>
  <c r="AF1717" i="6"/>
  <c r="AG1717" i="6"/>
  <c r="AD1716" i="6"/>
  <c r="AF1716" i="6"/>
  <c r="AG1716" i="6"/>
  <c r="AD1715" i="6"/>
  <c r="AF1715" i="6"/>
  <c r="AG1715" i="6"/>
  <c r="AD1714" i="6"/>
  <c r="AF1714" i="6"/>
  <c r="AG1714" i="6"/>
  <c r="AD1713" i="6"/>
  <c r="AF1713" i="6"/>
  <c r="AG1713" i="6"/>
  <c r="AD1712" i="6"/>
  <c r="AF1712" i="6"/>
  <c r="AG1712" i="6"/>
  <c r="AD1711" i="6"/>
  <c r="AF1711" i="6"/>
  <c r="AG1711" i="6"/>
  <c r="AD1710" i="6"/>
  <c r="AF1710" i="6"/>
  <c r="AG1710" i="6"/>
  <c r="AD1709" i="6"/>
  <c r="AF1709" i="6"/>
  <c r="AG1709" i="6"/>
  <c r="AD1708" i="6"/>
  <c r="AF1708" i="6"/>
  <c r="AG1708" i="6"/>
  <c r="AD1707" i="6"/>
  <c r="AF1707" i="6"/>
  <c r="AG1707" i="6"/>
  <c r="AD1706" i="6"/>
  <c r="AF1706" i="6"/>
  <c r="AG1706" i="6"/>
  <c r="AD1705" i="6"/>
  <c r="AF1705" i="6"/>
  <c r="AG1705" i="6"/>
  <c r="AD1704" i="6"/>
  <c r="AF1704" i="6"/>
  <c r="AG1704" i="6"/>
  <c r="AD1703" i="6"/>
  <c r="AF1703" i="6"/>
  <c r="AG1703" i="6"/>
  <c r="AD1702" i="6"/>
  <c r="AF1702" i="6"/>
  <c r="AG1702" i="6"/>
  <c r="AD1701" i="6"/>
  <c r="AF1701" i="6"/>
  <c r="AG1701" i="6"/>
  <c r="AD1700" i="6"/>
  <c r="AF1700" i="6"/>
  <c r="AG1700" i="6"/>
  <c r="AD1699" i="6"/>
  <c r="AF1699" i="6"/>
  <c r="AG1699" i="6"/>
  <c r="AD1698" i="6"/>
  <c r="AF1698" i="6"/>
  <c r="AG1698" i="6"/>
  <c r="AD1697" i="6"/>
  <c r="AF1697" i="6"/>
  <c r="AG1697" i="6"/>
  <c r="AD1696" i="6"/>
  <c r="AF1696" i="6"/>
  <c r="AG1696" i="6"/>
  <c r="AD1695" i="6"/>
  <c r="AF1695" i="6"/>
  <c r="AG1695" i="6"/>
  <c r="AD1694" i="6"/>
  <c r="AF1694" i="6"/>
  <c r="AG1694" i="6"/>
  <c r="AD1693" i="6"/>
  <c r="AF1693" i="6"/>
  <c r="AG1693" i="6"/>
  <c r="AD1692" i="6"/>
  <c r="AF1692" i="6"/>
  <c r="AG1692" i="6"/>
  <c r="AD1691" i="6"/>
  <c r="AF1691" i="6"/>
  <c r="AG1691" i="6"/>
  <c r="AD1690" i="6"/>
  <c r="AF1690" i="6"/>
  <c r="AG1690" i="6"/>
  <c r="AD1689" i="6"/>
  <c r="AF1689" i="6"/>
  <c r="AG1689" i="6"/>
  <c r="AD1688" i="6"/>
  <c r="AF1688" i="6"/>
  <c r="AG1688" i="6"/>
  <c r="AD1687" i="6"/>
  <c r="AF1687" i="6"/>
  <c r="AG1687" i="6"/>
  <c r="AD1686" i="6"/>
  <c r="AF1686" i="6"/>
  <c r="AG1686" i="6"/>
  <c r="AD1685" i="6"/>
  <c r="AF1685" i="6"/>
  <c r="AG1685" i="6"/>
  <c r="AD1684" i="6"/>
  <c r="AF1684" i="6"/>
  <c r="AG1684" i="6"/>
  <c r="AD1683" i="6"/>
  <c r="AF1683" i="6"/>
  <c r="AG1683" i="6"/>
  <c r="AD1657" i="6"/>
  <c r="AF1657" i="6"/>
  <c r="AG1657" i="6"/>
  <c r="AD1656" i="6"/>
  <c r="AF1656" i="6"/>
  <c r="AG1656" i="6"/>
  <c r="AD1655" i="6"/>
  <c r="AF1655" i="6"/>
  <c r="AG1655" i="6"/>
  <c r="AD1654" i="6"/>
  <c r="AF1654" i="6"/>
  <c r="AG1654" i="6"/>
  <c r="AD1653" i="6"/>
  <c r="AF1653" i="6"/>
  <c r="AG1653" i="6"/>
  <c r="AD1652" i="6"/>
  <c r="AF1652" i="6"/>
  <c r="AG1652" i="6"/>
  <c r="AD1651" i="6"/>
  <c r="AF1651" i="6"/>
  <c r="AG1651" i="6"/>
  <c r="AD1650" i="6"/>
  <c r="AF1650" i="6"/>
  <c r="AG1650" i="6"/>
  <c r="AD1649" i="6"/>
  <c r="AF1649" i="6"/>
  <c r="AG1649" i="6"/>
  <c r="AD1648" i="6"/>
  <c r="AF1648" i="6"/>
  <c r="AG1648" i="6"/>
  <c r="AD1647" i="6"/>
  <c r="AF1647" i="6"/>
  <c r="AG1647" i="6"/>
  <c r="AD1646" i="6"/>
  <c r="AF1646" i="6"/>
  <c r="AG1646" i="6"/>
  <c r="AD1645" i="6"/>
  <c r="AF1645" i="6"/>
  <c r="AG1645" i="6"/>
  <c r="AD1644" i="6"/>
  <c r="AF1644" i="6"/>
  <c r="AG1644" i="6"/>
  <c r="AD1643" i="6"/>
  <c r="AF1643" i="6"/>
  <c r="AG1643" i="6"/>
  <c r="AD1642" i="6"/>
  <c r="AF1642" i="6"/>
  <c r="AG1642" i="6"/>
  <c r="AD1641" i="6"/>
  <c r="AF1641" i="6"/>
  <c r="AG1641" i="6"/>
  <c r="AD1640" i="6"/>
  <c r="AF1640" i="6"/>
  <c r="AG1640" i="6"/>
  <c r="AD1614" i="6"/>
  <c r="AF1614" i="6"/>
  <c r="AG1614" i="6"/>
  <c r="AD1613" i="6"/>
  <c r="AF1613" i="6"/>
  <c r="AG1613" i="6"/>
  <c r="AD1612" i="6"/>
  <c r="AF1612" i="6"/>
  <c r="AG1612" i="6"/>
  <c r="AD1587" i="6"/>
  <c r="AF1587" i="6"/>
  <c r="AG1587" i="6"/>
  <c r="AD1586" i="6"/>
  <c r="AF1586" i="6"/>
  <c r="AG1586" i="6"/>
  <c r="AD1585" i="6"/>
  <c r="AF1585" i="6"/>
  <c r="AG1585" i="6"/>
  <c r="AD1584" i="6"/>
  <c r="AF1584" i="6"/>
  <c r="AG1584" i="6"/>
  <c r="AD1558" i="6"/>
  <c r="AF1558" i="6"/>
  <c r="AG1558" i="6"/>
  <c r="AD1557" i="6"/>
  <c r="AF1557" i="6"/>
  <c r="AG1557" i="6"/>
  <c r="AD1556" i="6"/>
  <c r="AF1556" i="6"/>
  <c r="AG1556" i="6"/>
  <c r="AD1555" i="6"/>
  <c r="AF1555" i="6"/>
  <c r="AG1555" i="6"/>
  <c r="AD1554" i="6"/>
  <c r="AF1554" i="6"/>
  <c r="AG1554" i="6"/>
  <c r="AD1553" i="6"/>
  <c r="AF1553" i="6"/>
  <c r="AG1553" i="6"/>
  <c r="AD1552" i="6"/>
  <c r="AF1552" i="6"/>
  <c r="AG1552" i="6"/>
  <c r="AD1551" i="6"/>
  <c r="AF1551" i="6"/>
  <c r="AG1551" i="6"/>
  <c r="AD1550" i="6"/>
  <c r="AF1550" i="6"/>
  <c r="AG1550" i="6"/>
  <c r="AD1549" i="6"/>
  <c r="AF1549" i="6"/>
  <c r="AG1549" i="6"/>
  <c r="AD1548" i="6"/>
  <c r="AF1548" i="6"/>
  <c r="AG1548" i="6"/>
  <c r="AD1547" i="6"/>
  <c r="AF1547" i="6"/>
  <c r="AG1547" i="6"/>
  <c r="AD1546" i="6"/>
  <c r="AF1546" i="6"/>
  <c r="AG1546" i="6"/>
  <c r="AD1545" i="6"/>
  <c r="AF1545" i="6"/>
  <c r="AG1545" i="6"/>
  <c r="AD1544" i="6"/>
  <c r="AF1544" i="6"/>
  <c r="AG1544" i="6"/>
  <c r="AD1543" i="6"/>
  <c r="AF1543" i="6"/>
  <c r="AG1543" i="6"/>
  <c r="AD1542" i="6"/>
  <c r="AF1542" i="6"/>
  <c r="AG1542" i="6"/>
  <c r="AD1541" i="6"/>
  <c r="AF1541" i="6"/>
  <c r="AG1541" i="6"/>
  <c r="AD1540" i="6"/>
  <c r="AF1540" i="6"/>
  <c r="AG1540" i="6"/>
  <c r="AD1539" i="6"/>
  <c r="AF1539" i="6"/>
  <c r="AG1539" i="6"/>
  <c r="AD1538" i="6"/>
  <c r="AF1538" i="6"/>
  <c r="AG1538" i="6"/>
  <c r="AD1537" i="6"/>
  <c r="AF1537" i="6"/>
  <c r="AG1537" i="6"/>
  <c r="AD1536" i="6"/>
  <c r="AF1536" i="6"/>
  <c r="AG1536" i="6"/>
  <c r="AD1535" i="6"/>
  <c r="AF1535" i="6"/>
  <c r="AG1535" i="6"/>
  <c r="AD1534" i="6"/>
  <c r="AF1534" i="6"/>
  <c r="AG1534" i="6"/>
  <c r="AD1533" i="6"/>
  <c r="AF1533" i="6"/>
  <c r="AG1533" i="6"/>
  <c r="AD1532" i="6"/>
  <c r="AF1532" i="6"/>
  <c r="AG1532" i="6"/>
  <c r="AD1531" i="6"/>
  <c r="AF1531" i="6"/>
  <c r="AG1531" i="6"/>
  <c r="AD1530" i="6"/>
  <c r="AF1530" i="6"/>
  <c r="AG1530" i="6"/>
  <c r="AD1529" i="6"/>
  <c r="AF1529" i="6"/>
  <c r="AG1529" i="6"/>
  <c r="AD1528" i="6"/>
  <c r="AF1528" i="6"/>
  <c r="AG1528" i="6"/>
  <c r="AD1527" i="6"/>
  <c r="AF1527" i="6"/>
  <c r="AG1527" i="6"/>
  <c r="AD1526" i="6"/>
  <c r="AF1526" i="6"/>
  <c r="AG1526" i="6"/>
  <c r="AD1525" i="6"/>
  <c r="AF1525" i="6"/>
  <c r="AG1525" i="6"/>
  <c r="AD1524" i="6"/>
  <c r="AF1524" i="6"/>
  <c r="AG1524" i="6"/>
  <c r="AD1523" i="6"/>
  <c r="AF1523" i="6"/>
  <c r="AG1523" i="6"/>
  <c r="AD1522" i="6"/>
  <c r="AF1522" i="6"/>
  <c r="AG1522" i="6"/>
  <c r="AD1521" i="6"/>
  <c r="AF1521" i="6"/>
  <c r="AG1521" i="6"/>
  <c r="AD1520" i="6"/>
  <c r="AF1520" i="6"/>
  <c r="AG1520" i="6"/>
  <c r="AD1519" i="6"/>
  <c r="AF1519" i="6"/>
  <c r="AG1519" i="6"/>
  <c r="AD1518" i="6"/>
  <c r="AF1518" i="6"/>
  <c r="AG1518" i="6"/>
  <c r="AD1517" i="6"/>
  <c r="AF1517" i="6"/>
  <c r="AG1517" i="6"/>
  <c r="AD1516" i="6"/>
  <c r="AF1516" i="6"/>
  <c r="AG1516" i="6"/>
  <c r="AD1515" i="6"/>
  <c r="AF1515" i="6"/>
  <c r="AG1515" i="6"/>
  <c r="AD1514" i="6"/>
  <c r="AF1514" i="6"/>
  <c r="AG1514" i="6"/>
  <c r="AD1513" i="6"/>
  <c r="AF1513" i="6"/>
  <c r="AG1513" i="6"/>
  <c r="AD1512" i="6"/>
  <c r="AF1512" i="6"/>
  <c r="AG1512" i="6"/>
  <c r="AD1511" i="6"/>
  <c r="AF1511" i="6"/>
  <c r="AG1511" i="6"/>
  <c r="AD1510" i="6"/>
  <c r="AF1510" i="6"/>
  <c r="AG1510" i="6"/>
  <c r="AD1509" i="6"/>
  <c r="AF1509" i="6"/>
  <c r="AG1509" i="6"/>
  <c r="AD1508" i="6"/>
  <c r="AF1508" i="6"/>
  <c r="AG1508" i="6"/>
  <c r="AD1507" i="6"/>
  <c r="AF1507" i="6"/>
  <c r="AG1507" i="6"/>
  <c r="AD1506" i="6"/>
  <c r="AF1506" i="6"/>
  <c r="AG1506" i="6"/>
  <c r="AD1505" i="6"/>
  <c r="AF1505" i="6"/>
  <c r="AG1505" i="6"/>
  <c r="AD1504" i="6"/>
  <c r="AF1504" i="6"/>
  <c r="AG1504" i="6"/>
  <c r="AD1478" i="6"/>
  <c r="AF1478" i="6"/>
  <c r="AG1478" i="6"/>
  <c r="AD1477" i="6"/>
  <c r="AF1477" i="6"/>
  <c r="AG1477" i="6"/>
  <c r="AD1476" i="6"/>
  <c r="AF1476" i="6"/>
  <c r="AG1476" i="6"/>
  <c r="AD1475" i="6"/>
  <c r="AF1475" i="6"/>
  <c r="AG1475" i="6"/>
  <c r="AD1474" i="6"/>
  <c r="AF1474" i="6"/>
  <c r="AG1474" i="6"/>
  <c r="AD1473" i="6"/>
  <c r="AF1473" i="6"/>
  <c r="AG1473" i="6"/>
  <c r="AD1472" i="6"/>
  <c r="AF1472" i="6"/>
  <c r="AG1472" i="6"/>
  <c r="AD1471" i="6"/>
  <c r="AF1471" i="6"/>
  <c r="AG1471" i="6"/>
  <c r="AD1470" i="6"/>
  <c r="AF1470" i="6"/>
  <c r="AG1470" i="6"/>
  <c r="AD1469" i="6"/>
  <c r="AF1469" i="6"/>
  <c r="AG1469" i="6"/>
  <c r="AD1468" i="6"/>
  <c r="AF1468" i="6"/>
  <c r="AG1468" i="6"/>
  <c r="AD1467" i="6"/>
  <c r="AF1467" i="6"/>
  <c r="AG1467" i="6"/>
  <c r="AD1466" i="6"/>
  <c r="AF1466" i="6"/>
  <c r="AG1466" i="6"/>
  <c r="AD1465" i="6"/>
  <c r="AF1465" i="6"/>
  <c r="AG1465" i="6"/>
  <c r="AD1464" i="6"/>
  <c r="AF1464" i="6"/>
  <c r="AG1464" i="6"/>
  <c r="AD1463" i="6"/>
  <c r="AF1463" i="6"/>
  <c r="AG1463" i="6"/>
  <c r="AD1462" i="6"/>
  <c r="AF1462" i="6"/>
  <c r="AG1462" i="6"/>
  <c r="AD1461" i="6"/>
  <c r="AF1461" i="6"/>
  <c r="AG1461" i="6"/>
  <c r="AD1460" i="6"/>
  <c r="AF1460" i="6"/>
  <c r="AG1460" i="6"/>
  <c r="AD1459" i="6"/>
  <c r="AF1459" i="6"/>
  <c r="AG1459" i="6"/>
  <c r="AD1458" i="6"/>
  <c r="AF1458" i="6"/>
  <c r="AG1458" i="6"/>
  <c r="AD1457" i="6"/>
  <c r="AF1457" i="6"/>
  <c r="AG1457" i="6"/>
  <c r="AD1456" i="6"/>
  <c r="AF1456" i="6"/>
  <c r="AG1456" i="6"/>
  <c r="AD1455" i="6"/>
  <c r="AF1455" i="6"/>
  <c r="AG1455" i="6"/>
  <c r="AD1454" i="6"/>
  <c r="AF1454" i="6"/>
  <c r="AG1454" i="6"/>
  <c r="AD1453" i="6"/>
  <c r="AF1453" i="6"/>
  <c r="AG1453" i="6"/>
  <c r="AD1452" i="6"/>
  <c r="AF1452" i="6"/>
  <c r="AG1452" i="6"/>
  <c r="AD1451" i="6"/>
  <c r="AF1451" i="6"/>
  <c r="AG1451" i="6"/>
  <c r="AD1450" i="6"/>
  <c r="AF1450" i="6"/>
  <c r="AG1450" i="6"/>
  <c r="AD1449" i="6"/>
  <c r="AF1449" i="6"/>
  <c r="AG1449" i="6"/>
  <c r="AD1448" i="6"/>
  <c r="AF1448" i="6"/>
  <c r="AG1448" i="6"/>
  <c r="AD1447" i="6"/>
  <c r="AF1447" i="6"/>
  <c r="AG1447" i="6"/>
  <c r="AD1446" i="6"/>
  <c r="AF1446" i="6"/>
  <c r="AG1446" i="6"/>
  <c r="AD1445" i="6"/>
  <c r="AF1445" i="6"/>
  <c r="AG1445" i="6"/>
  <c r="AD1444" i="6"/>
  <c r="AF1444" i="6"/>
  <c r="AG1444" i="6"/>
  <c r="AD1443" i="6"/>
  <c r="AF1443" i="6"/>
  <c r="AG1443" i="6"/>
  <c r="AD1442" i="6"/>
  <c r="AF1442" i="6"/>
  <c r="AG1442" i="6"/>
  <c r="AD1441" i="6"/>
  <c r="AF1441" i="6"/>
  <c r="AG1441" i="6"/>
  <c r="AD1440" i="6"/>
  <c r="AF1440" i="6"/>
  <c r="AG1440" i="6"/>
  <c r="AD1439" i="6"/>
  <c r="AF1439" i="6"/>
  <c r="AG1439" i="6"/>
  <c r="AD1438" i="6"/>
  <c r="AF1438" i="6"/>
  <c r="AG1438" i="6"/>
  <c r="AD1437" i="6"/>
  <c r="AF1437" i="6"/>
  <c r="AG1437" i="6"/>
  <c r="AD1436" i="6"/>
  <c r="AF1436" i="6"/>
  <c r="AG1436" i="6"/>
  <c r="AD1435" i="6"/>
  <c r="AF1435" i="6"/>
  <c r="AG1435" i="6"/>
  <c r="AD1434" i="6"/>
  <c r="AF1434" i="6"/>
  <c r="AG1434" i="6"/>
  <c r="AD1433" i="6"/>
  <c r="AF1433" i="6"/>
  <c r="AG1433" i="6"/>
  <c r="AD1432" i="6"/>
  <c r="AF1432" i="6"/>
  <c r="AG1432" i="6"/>
  <c r="AD1431" i="6"/>
  <c r="AF1431" i="6"/>
  <c r="AG1431" i="6"/>
  <c r="AD1430" i="6"/>
  <c r="AF1430" i="6"/>
  <c r="AG1430" i="6"/>
  <c r="AD1429" i="6"/>
  <c r="AF1429" i="6"/>
  <c r="AG1429" i="6"/>
  <c r="AD1428" i="6"/>
  <c r="AF1428" i="6"/>
  <c r="AG1428" i="6"/>
  <c r="AD1402" i="6"/>
  <c r="AF1402" i="6"/>
  <c r="AG1402" i="6"/>
  <c r="AD1401" i="6"/>
  <c r="AF1401" i="6"/>
  <c r="AG1401" i="6"/>
  <c r="AD1400" i="6"/>
  <c r="AF1400" i="6"/>
  <c r="AG1400" i="6"/>
  <c r="AD1399" i="6"/>
  <c r="AF1399" i="6"/>
  <c r="AG1399" i="6"/>
  <c r="AD1398" i="6"/>
  <c r="AF1398" i="6"/>
  <c r="AG1398" i="6"/>
  <c r="AD1397" i="6"/>
  <c r="AF1397" i="6"/>
  <c r="AG1397" i="6"/>
  <c r="AD1371" i="6"/>
  <c r="AF1371" i="6"/>
  <c r="AG1371" i="6"/>
  <c r="AD1370" i="6"/>
  <c r="AF1370" i="6"/>
  <c r="AG1370" i="6"/>
  <c r="AD1369" i="6"/>
  <c r="AF1369" i="6"/>
  <c r="AG1369" i="6"/>
  <c r="AD1368" i="6"/>
  <c r="AF1368" i="6"/>
  <c r="AG1368" i="6"/>
  <c r="AD1367" i="6"/>
  <c r="AF1367" i="6"/>
  <c r="AG1367" i="6"/>
  <c r="AD1366" i="6"/>
  <c r="AF1366" i="6"/>
  <c r="AG1366" i="6"/>
  <c r="AD1365" i="6"/>
  <c r="AF1365" i="6"/>
  <c r="AG1365" i="6"/>
  <c r="AD1364" i="6"/>
  <c r="AF1364" i="6"/>
  <c r="AG1364" i="6"/>
  <c r="AD1363" i="6"/>
  <c r="AF1363" i="6"/>
  <c r="AG1363" i="6"/>
  <c r="AD1362" i="6"/>
  <c r="AF1362" i="6"/>
  <c r="AG1362" i="6"/>
  <c r="AD1361" i="6"/>
  <c r="AF1361" i="6"/>
  <c r="AG1361" i="6"/>
  <c r="AD1360" i="6"/>
  <c r="AF1360" i="6"/>
  <c r="AG1360" i="6"/>
  <c r="AD1359" i="6"/>
  <c r="AF1359" i="6"/>
  <c r="AG1359" i="6"/>
  <c r="AD1358" i="6"/>
  <c r="AF1358" i="6"/>
  <c r="AG1358" i="6"/>
  <c r="AD1357" i="6"/>
  <c r="AF1357" i="6"/>
  <c r="AG1357" i="6"/>
  <c r="AD1331" i="6"/>
  <c r="AF1331" i="6"/>
  <c r="AG1331" i="6"/>
  <c r="AD1330" i="6"/>
  <c r="AF1330" i="6"/>
  <c r="AG1330" i="6"/>
  <c r="AD1329" i="6"/>
  <c r="AF1329" i="6"/>
  <c r="AG1329" i="6"/>
  <c r="AD1328" i="6"/>
  <c r="AF1328" i="6"/>
  <c r="AG1328" i="6"/>
  <c r="AD1327" i="6"/>
  <c r="AF1327" i="6"/>
  <c r="AG1327" i="6"/>
  <c r="AD1326" i="6"/>
  <c r="AF1326" i="6"/>
  <c r="AG1326" i="6"/>
  <c r="AD1325" i="6"/>
  <c r="AF1325" i="6"/>
  <c r="AG1325" i="6"/>
  <c r="AD1324" i="6"/>
  <c r="AF1324" i="6"/>
  <c r="AG1324" i="6"/>
  <c r="AD1323" i="6"/>
  <c r="AF1323" i="6"/>
  <c r="AG1323" i="6"/>
  <c r="AD1322" i="6"/>
  <c r="AF1322" i="6"/>
  <c r="AG1322" i="6"/>
  <c r="AD1321" i="6"/>
  <c r="AF1321" i="6"/>
  <c r="AG1321" i="6"/>
  <c r="AD1320" i="6"/>
  <c r="AF1320" i="6"/>
  <c r="AG1320" i="6"/>
  <c r="AD1319" i="6"/>
  <c r="AF1319" i="6"/>
  <c r="AG1319" i="6"/>
  <c r="AD1293" i="6"/>
  <c r="AF1293" i="6"/>
  <c r="AG1293" i="6"/>
  <c r="AD1292" i="6"/>
  <c r="AF1292" i="6"/>
  <c r="AG1292" i="6"/>
  <c r="AD1241" i="6"/>
  <c r="AF1241" i="6"/>
  <c r="AG1241" i="6"/>
  <c r="AD1240" i="6"/>
  <c r="AF1240" i="6"/>
  <c r="AG1240" i="6"/>
  <c r="AD1239" i="6"/>
  <c r="AF1239" i="6"/>
  <c r="AG1239" i="6"/>
  <c r="AD1238" i="6"/>
  <c r="AF1238" i="6"/>
  <c r="AG1238" i="6"/>
  <c r="AD1237" i="6"/>
  <c r="AF1237" i="6"/>
  <c r="AG1237" i="6"/>
  <c r="AD1236" i="6"/>
  <c r="AF1236" i="6"/>
  <c r="AG1236" i="6"/>
  <c r="AD1235" i="6"/>
  <c r="AF1235" i="6"/>
  <c r="AG1235" i="6"/>
  <c r="AD1234" i="6"/>
  <c r="AF1234" i="6"/>
  <c r="AG1234" i="6"/>
  <c r="AD1233" i="6"/>
  <c r="AF1233" i="6"/>
  <c r="AG1233" i="6"/>
  <c r="AD1232" i="6"/>
  <c r="AF1232" i="6"/>
  <c r="AG1232" i="6"/>
  <c r="AD1231" i="6"/>
  <c r="AF1231" i="6"/>
  <c r="AG1231" i="6"/>
  <c r="AD1230" i="6"/>
  <c r="AF1230" i="6"/>
  <c r="AG1230" i="6"/>
  <c r="AD1229" i="6"/>
  <c r="AF1229" i="6"/>
  <c r="AG1229" i="6"/>
  <c r="AD1228" i="6"/>
  <c r="AF1228" i="6"/>
  <c r="AG1228" i="6"/>
  <c r="AD1227" i="6"/>
  <c r="AF1227" i="6"/>
  <c r="AG1227" i="6"/>
  <c r="AD1226" i="6"/>
  <c r="AF1226" i="6"/>
  <c r="AG1226" i="6"/>
  <c r="AD1225" i="6"/>
  <c r="AF1225" i="6"/>
  <c r="AG1225" i="6"/>
  <c r="AD1224" i="6"/>
  <c r="AF1224" i="6"/>
  <c r="AG1224" i="6"/>
  <c r="AD1223" i="6"/>
  <c r="AF1223" i="6"/>
  <c r="AG1223" i="6"/>
  <c r="AD1222" i="6"/>
  <c r="AF1222" i="6"/>
  <c r="AG1222" i="6"/>
  <c r="AD1221" i="6"/>
  <c r="AF1221" i="6"/>
  <c r="AG1221" i="6"/>
  <c r="AD1220" i="6"/>
  <c r="AF1220" i="6"/>
  <c r="AG1220" i="6"/>
  <c r="AD1219" i="6"/>
  <c r="AF1219" i="6"/>
  <c r="AG1219" i="6"/>
  <c r="AD1218" i="6"/>
  <c r="AF1218" i="6"/>
  <c r="AG1218" i="6"/>
  <c r="AD1217" i="6"/>
  <c r="AF1217" i="6"/>
  <c r="AG1217" i="6"/>
  <c r="AD1216" i="6"/>
  <c r="AF1216" i="6"/>
  <c r="AG1216" i="6"/>
  <c r="AD1215" i="6"/>
  <c r="AF1215" i="6"/>
  <c r="AG1215" i="6"/>
  <c r="AD1214" i="6"/>
  <c r="AF1214" i="6"/>
  <c r="AG1214" i="6"/>
  <c r="AD1213" i="6"/>
  <c r="AF1213" i="6"/>
  <c r="AG1213" i="6"/>
  <c r="AD1212" i="6"/>
  <c r="AF1212" i="6"/>
  <c r="AG1212" i="6"/>
  <c r="AD1211" i="6"/>
  <c r="AF1211" i="6"/>
  <c r="AG1211" i="6"/>
  <c r="AD1210" i="6"/>
  <c r="AF1210" i="6"/>
  <c r="AG1210" i="6"/>
  <c r="AD1209" i="6"/>
  <c r="AF1209" i="6"/>
  <c r="AG1209" i="6"/>
  <c r="AD1208" i="6"/>
  <c r="AF1208" i="6"/>
  <c r="AG1208" i="6"/>
  <c r="AD1207" i="6"/>
  <c r="AF1207" i="6"/>
  <c r="AG1207" i="6"/>
  <c r="AD1206" i="6"/>
  <c r="AF1206" i="6"/>
  <c r="AG1206" i="6"/>
  <c r="AD1205" i="6"/>
  <c r="AF1205" i="6"/>
  <c r="AG1205" i="6"/>
  <c r="AD1204" i="6"/>
  <c r="AF1204" i="6"/>
  <c r="AG1204" i="6"/>
  <c r="AD1203" i="6"/>
  <c r="AF1203" i="6"/>
  <c r="AG1203" i="6"/>
  <c r="AD1202" i="6"/>
  <c r="AF1202" i="6"/>
  <c r="AG1202" i="6"/>
  <c r="AD1201" i="6"/>
  <c r="AF1201" i="6"/>
  <c r="AG1201" i="6"/>
  <c r="AD1200" i="6"/>
  <c r="AF1200" i="6"/>
  <c r="AG1200" i="6"/>
  <c r="AD1199" i="6"/>
  <c r="AF1199" i="6"/>
  <c r="AG1199" i="6"/>
  <c r="AD1198" i="6"/>
  <c r="AF1198" i="6"/>
  <c r="AG1198" i="6"/>
  <c r="AD1197" i="6"/>
  <c r="AF1197" i="6"/>
  <c r="AG1197" i="6"/>
  <c r="AD1196" i="6"/>
  <c r="AF1196" i="6"/>
  <c r="AG1196" i="6"/>
  <c r="AD1195" i="6"/>
  <c r="AF1195" i="6"/>
  <c r="AG1195" i="6"/>
  <c r="AD1194" i="6"/>
  <c r="AF1194" i="6"/>
  <c r="AG1194" i="6"/>
  <c r="AD1193" i="6"/>
  <c r="AF1193" i="6"/>
  <c r="AG1193" i="6"/>
  <c r="AD1192" i="6"/>
  <c r="AF1192" i="6"/>
  <c r="AG1192" i="6"/>
  <c r="AD1191" i="6"/>
  <c r="AF1191" i="6"/>
  <c r="AG1191" i="6"/>
  <c r="AD1190" i="6"/>
  <c r="AF1190" i="6"/>
  <c r="AG1190" i="6"/>
  <c r="AD1189" i="6"/>
  <c r="AF1189" i="6"/>
  <c r="AG1189" i="6"/>
  <c r="AD1188" i="6"/>
  <c r="AF1188" i="6"/>
  <c r="AG1188" i="6"/>
  <c r="AD1187" i="6"/>
  <c r="AF1187" i="6"/>
  <c r="AG1187" i="6"/>
  <c r="AD1186" i="6"/>
  <c r="AF1186" i="6"/>
  <c r="AG1186" i="6"/>
  <c r="AD1185" i="6"/>
  <c r="AF1185" i="6"/>
  <c r="AG1185" i="6"/>
  <c r="AD1184" i="6"/>
  <c r="AF1184" i="6"/>
  <c r="AG1184" i="6"/>
  <c r="AD1183" i="6"/>
  <c r="AF1183" i="6"/>
  <c r="AG1183" i="6"/>
  <c r="AD1182" i="6"/>
  <c r="AF1182" i="6"/>
  <c r="AG1182" i="6"/>
  <c r="AD1181" i="6"/>
  <c r="AF1181" i="6"/>
  <c r="AG1181" i="6"/>
  <c r="AD1180" i="6"/>
  <c r="AF1180" i="6"/>
  <c r="AG1180" i="6"/>
  <c r="AD1179" i="6"/>
  <c r="AF1179" i="6"/>
  <c r="AG1179" i="6"/>
  <c r="AD1178" i="6"/>
  <c r="AF1178" i="6"/>
  <c r="AG1178" i="6"/>
  <c r="AD1177" i="6"/>
  <c r="AF1177" i="6"/>
  <c r="AG1177" i="6"/>
  <c r="AD1176" i="6"/>
  <c r="AF1176" i="6"/>
  <c r="AG1176" i="6"/>
  <c r="AD1175" i="6"/>
  <c r="AF1175" i="6"/>
  <c r="AG1175" i="6"/>
  <c r="AD1174" i="6"/>
  <c r="AF1174" i="6"/>
  <c r="AG1174" i="6"/>
  <c r="AD1173" i="6"/>
  <c r="AF1173" i="6"/>
  <c r="AG1173" i="6"/>
  <c r="AD1172" i="6"/>
  <c r="AF1172" i="6"/>
  <c r="AG1172" i="6"/>
  <c r="AD1171" i="6"/>
  <c r="AF1171" i="6"/>
  <c r="AG1171" i="6"/>
  <c r="AD1170" i="6"/>
  <c r="AF1170" i="6"/>
  <c r="AG1170" i="6"/>
  <c r="AD1169" i="6"/>
  <c r="AF1169" i="6"/>
  <c r="AG1169" i="6"/>
  <c r="AD1168" i="6"/>
  <c r="AF1168" i="6"/>
  <c r="AG1168" i="6"/>
  <c r="AD1167" i="6"/>
  <c r="AF1167" i="6"/>
  <c r="AG1167" i="6"/>
  <c r="AD1166" i="6"/>
  <c r="AF1166" i="6"/>
  <c r="AG1166" i="6"/>
  <c r="AD1165" i="6"/>
  <c r="AF1165" i="6"/>
  <c r="AG1165" i="6"/>
  <c r="AD1164" i="6"/>
  <c r="AF1164" i="6"/>
  <c r="AG1164" i="6"/>
  <c r="AD1163" i="6"/>
  <c r="AF1163" i="6"/>
  <c r="AG1163" i="6"/>
  <c r="AD1162" i="6"/>
  <c r="AF1162" i="6"/>
  <c r="AG1162" i="6"/>
  <c r="AD1161" i="6"/>
  <c r="AF1161" i="6"/>
  <c r="AG1161" i="6"/>
  <c r="AD1160" i="6"/>
  <c r="AF1160" i="6"/>
  <c r="AG1160" i="6"/>
  <c r="AD1159" i="6"/>
  <c r="AF1159" i="6"/>
  <c r="AG1159" i="6"/>
  <c r="AD1158" i="6"/>
  <c r="AF1158" i="6"/>
  <c r="AG1158" i="6"/>
  <c r="AD1157" i="6"/>
  <c r="AF1157" i="6"/>
  <c r="AG1157" i="6"/>
  <c r="AD1156" i="6"/>
  <c r="AF1156" i="6"/>
  <c r="AG1156" i="6"/>
  <c r="AD1155" i="6"/>
  <c r="AF1155" i="6"/>
  <c r="AG1155" i="6"/>
  <c r="AD1154" i="6"/>
  <c r="AF1154" i="6"/>
  <c r="AG1154" i="6"/>
  <c r="AD1153" i="6"/>
  <c r="AF1153" i="6"/>
  <c r="AG1153" i="6"/>
  <c r="AD1152" i="6"/>
  <c r="AF1152" i="6"/>
  <c r="AG1152" i="6"/>
  <c r="AD1151" i="6"/>
  <c r="AF1151" i="6"/>
  <c r="AG1151" i="6"/>
  <c r="AD1150" i="6"/>
  <c r="AF1150" i="6"/>
  <c r="AG1150" i="6"/>
  <c r="AD1149" i="6"/>
  <c r="AF1149" i="6"/>
  <c r="AG1149" i="6"/>
  <c r="AD1148" i="6"/>
  <c r="AF1148" i="6"/>
  <c r="AG1148" i="6"/>
  <c r="AD1147" i="6"/>
  <c r="AF1147" i="6"/>
  <c r="AG1147" i="6"/>
  <c r="AD1146" i="6"/>
  <c r="AF1146" i="6"/>
  <c r="AG1146" i="6"/>
  <c r="AD1145" i="6"/>
  <c r="AF1145" i="6"/>
  <c r="AG1145" i="6"/>
  <c r="AD1144" i="6"/>
  <c r="AF1144" i="6"/>
  <c r="AG1144" i="6"/>
  <c r="AD1118" i="6"/>
  <c r="AF1118" i="6"/>
  <c r="AG1118" i="6"/>
  <c r="AD1117" i="6"/>
  <c r="AF1117" i="6"/>
  <c r="AG1117" i="6"/>
  <c r="AD1116" i="6"/>
  <c r="AF1116" i="6"/>
  <c r="AG1116" i="6"/>
  <c r="AD1115" i="6"/>
  <c r="AF1115" i="6"/>
  <c r="AG1115" i="6"/>
  <c r="AD1114" i="6"/>
  <c r="AF1114" i="6"/>
  <c r="AG1114" i="6"/>
  <c r="AD1113" i="6"/>
  <c r="AF1113" i="6"/>
  <c r="AG1113" i="6"/>
  <c r="AD1112" i="6"/>
  <c r="AF1112" i="6"/>
  <c r="AG1112" i="6"/>
  <c r="AD1111" i="6"/>
  <c r="AF1111" i="6"/>
  <c r="AG1111" i="6"/>
  <c r="AD1110" i="6"/>
  <c r="AF1110" i="6"/>
  <c r="AG1110" i="6"/>
  <c r="AD1109" i="6"/>
  <c r="AF1109" i="6"/>
  <c r="AG1109" i="6"/>
  <c r="AD1108" i="6"/>
  <c r="AF1108" i="6"/>
  <c r="AG1108" i="6"/>
  <c r="AD1107" i="6"/>
  <c r="AF1107" i="6"/>
  <c r="AG1107" i="6"/>
  <c r="AD1081" i="6"/>
  <c r="AF1081" i="6"/>
  <c r="AG1081" i="6"/>
  <c r="AD1080" i="6"/>
  <c r="AF1080" i="6"/>
  <c r="AG1080" i="6"/>
  <c r="AD1079" i="6"/>
  <c r="AF1079" i="6"/>
  <c r="AG1079" i="6"/>
  <c r="AD1078" i="6"/>
  <c r="AF1078" i="6"/>
  <c r="AG1078" i="6"/>
  <c r="AD1077" i="6"/>
  <c r="AF1077" i="6"/>
  <c r="AG1077" i="6"/>
  <c r="AD1076" i="6"/>
  <c r="AF1076" i="6"/>
  <c r="AG1076" i="6"/>
  <c r="AD1075" i="6"/>
  <c r="AF1075" i="6"/>
  <c r="AG1075" i="6"/>
  <c r="AD1074" i="6"/>
  <c r="AF1074" i="6"/>
  <c r="AG1074" i="6"/>
  <c r="AD1073" i="6"/>
  <c r="AF1073" i="6"/>
  <c r="AG1073" i="6"/>
  <c r="AD1072" i="6"/>
  <c r="AF1072" i="6"/>
  <c r="AG1072" i="6"/>
  <c r="AD1071" i="6"/>
  <c r="AF1071" i="6"/>
  <c r="AG1071" i="6"/>
  <c r="AD1070" i="6"/>
  <c r="AF1070" i="6"/>
  <c r="AG1070" i="6"/>
  <c r="AD1069" i="6"/>
  <c r="AF1069" i="6"/>
  <c r="AG1069" i="6"/>
  <c r="AD1043" i="6"/>
  <c r="AF1043" i="6"/>
  <c r="AG1043" i="6"/>
  <c r="AD1042" i="6"/>
  <c r="AF1042" i="6"/>
  <c r="AG1042" i="6"/>
  <c r="AD1041" i="6"/>
  <c r="AF1041" i="6"/>
  <c r="AG1041" i="6"/>
  <c r="AD1040" i="6"/>
  <c r="AF1040" i="6"/>
  <c r="AG1040" i="6"/>
  <c r="AD1039" i="6"/>
  <c r="AF1039" i="6"/>
  <c r="AG1039" i="6"/>
  <c r="AD1038" i="6"/>
  <c r="AF1038" i="6"/>
  <c r="AG1038" i="6"/>
  <c r="AD1037" i="6"/>
  <c r="AF1037" i="6"/>
  <c r="AG1037" i="6"/>
  <c r="AD1036" i="6"/>
  <c r="AF1036" i="6"/>
  <c r="AG1036" i="6"/>
  <c r="AD1010" i="6"/>
  <c r="AF1010" i="6"/>
  <c r="AG1010" i="6"/>
  <c r="AD1009" i="6"/>
  <c r="AF1009" i="6"/>
  <c r="AG1009" i="6"/>
  <c r="AD1008" i="6"/>
  <c r="AF1008" i="6"/>
  <c r="AG1008" i="6"/>
  <c r="AD1007" i="6"/>
  <c r="AF1007" i="6"/>
  <c r="AG1007" i="6"/>
  <c r="AD1006" i="6"/>
  <c r="AF1006" i="6"/>
  <c r="AG1006" i="6"/>
  <c r="AD1005" i="6"/>
  <c r="AF1005" i="6"/>
  <c r="AG1005" i="6"/>
  <c r="AD1004" i="6"/>
  <c r="AF1004" i="6"/>
  <c r="AG1004" i="6"/>
  <c r="AD1003" i="6"/>
  <c r="AF1003" i="6"/>
  <c r="AG1003" i="6"/>
  <c r="AD1002" i="6"/>
  <c r="AF1002" i="6"/>
  <c r="AG1002" i="6"/>
  <c r="AD1001" i="6"/>
  <c r="AF1001" i="6"/>
  <c r="AG1001" i="6"/>
  <c r="AD1000" i="6"/>
  <c r="AF1000" i="6"/>
  <c r="AG1000" i="6"/>
  <c r="AD999" i="6"/>
  <c r="AF999" i="6"/>
  <c r="AG999" i="6"/>
  <c r="AD998" i="6"/>
  <c r="AF998" i="6"/>
  <c r="AG998" i="6"/>
  <c r="AD997" i="6"/>
  <c r="AF997" i="6"/>
  <c r="AG997" i="6"/>
  <c r="AD996" i="6"/>
  <c r="AF996" i="6"/>
  <c r="AG996" i="6"/>
  <c r="AD995" i="6"/>
  <c r="AF995" i="6"/>
  <c r="AG995" i="6"/>
  <c r="AD969" i="6"/>
  <c r="AF969" i="6"/>
  <c r="AG969" i="6"/>
  <c r="AD968" i="6"/>
  <c r="AF968" i="6"/>
  <c r="AG968" i="6"/>
  <c r="AD967" i="6"/>
  <c r="AF967" i="6"/>
  <c r="AG967" i="6"/>
  <c r="AD966" i="6"/>
  <c r="AF966" i="6"/>
  <c r="AG966" i="6"/>
  <c r="AD965" i="6"/>
  <c r="AF965" i="6"/>
  <c r="AG965" i="6"/>
  <c r="AD964" i="6"/>
  <c r="AF964" i="6"/>
  <c r="AG964" i="6"/>
  <c r="AD963" i="6"/>
  <c r="AF963" i="6"/>
  <c r="AG963" i="6"/>
  <c r="AD962" i="6"/>
  <c r="AF962" i="6"/>
  <c r="AG962" i="6"/>
  <c r="AD961" i="6"/>
  <c r="AF961" i="6"/>
  <c r="AG961" i="6"/>
  <c r="AD960" i="6"/>
  <c r="AF960" i="6"/>
  <c r="AG960" i="6"/>
  <c r="AD959" i="6"/>
  <c r="AF959" i="6"/>
  <c r="AG959" i="6"/>
  <c r="AD958" i="6"/>
  <c r="AF958" i="6"/>
  <c r="AG958" i="6"/>
  <c r="AD957" i="6"/>
  <c r="AF957" i="6"/>
  <c r="AG957" i="6"/>
  <c r="AD956" i="6"/>
  <c r="AF956" i="6"/>
  <c r="AG956" i="6"/>
  <c r="AD955" i="6"/>
  <c r="AF955" i="6"/>
  <c r="AG955" i="6"/>
  <c r="AD954" i="6"/>
  <c r="AF954" i="6"/>
  <c r="AG954" i="6"/>
  <c r="AD953" i="6"/>
  <c r="AF953" i="6"/>
  <c r="AG953" i="6"/>
  <c r="AD952" i="6"/>
  <c r="AF952" i="6"/>
  <c r="AG952" i="6"/>
  <c r="AD951" i="6"/>
  <c r="AF951" i="6"/>
  <c r="AG951" i="6"/>
  <c r="AD950" i="6"/>
  <c r="AF950" i="6"/>
  <c r="AG950" i="6"/>
  <c r="AD949" i="6"/>
  <c r="AF949" i="6"/>
  <c r="AG949" i="6"/>
  <c r="AD948" i="6"/>
  <c r="AF948" i="6"/>
  <c r="AG948" i="6"/>
  <c r="AD947" i="6"/>
  <c r="AF947" i="6"/>
  <c r="AG947" i="6"/>
  <c r="AD946" i="6"/>
  <c r="AF946" i="6"/>
  <c r="AG946" i="6"/>
  <c r="AD945" i="6"/>
  <c r="AF945" i="6"/>
  <c r="AG945" i="6"/>
  <c r="AD944" i="6"/>
  <c r="AF944" i="6"/>
  <c r="AG944" i="6"/>
  <c r="AD943" i="6"/>
  <c r="AF943" i="6"/>
  <c r="AG943" i="6"/>
  <c r="AD942" i="6"/>
  <c r="AF942" i="6"/>
  <c r="AG942" i="6"/>
  <c r="AD941" i="6"/>
  <c r="AF941" i="6"/>
  <c r="AG941" i="6"/>
  <c r="AD940" i="6"/>
  <c r="AF940" i="6"/>
  <c r="AG940" i="6"/>
  <c r="AD939" i="6"/>
  <c r="AF939" i="6"/>
  <c r="AG939" i="6"/>
  <c r="AD938" i="6"/>
  <c r="AF938" i="6"/>
  <c r="AG938" i="6"/>
  <c r="AD937" i="6"/>
  <c r="AF937" i="6"/>
  <c r="AG937" i="6"/>
  <c r="AD936" i="6"/>
  <c r="AF936" i="6"/>
  <c r="AG936" i="6"/>
  <c r="AD935" i="6"/>
  <c r="AF935" i="6"/>
  <c r="AG935" i="6"/>
  <c r="AD934" i="6"/>
  <c r="AF934" i="6"/>
  <c r="AG934" i="6"/>
  <c r="AD933" i="6"/>
  <c r="AF933" i="6"/>
  <c r="AG933" i="6"/>
  <c r="AD932" i="6"/>
  <c r="AF932" i="6"/>
  <c r="AG932" i="6"/>
  <c r="AD931" i="6"/>
  <c r="AF931" i="6"/>
  <c r="AG931" i="6"/>
  <c r="AD930" i="6"/>
  <c r="AF930" i="6"/>
  <c r="AG930" i="6"/>
  <c r="AD929" i="6"/>
  <c r="AF929" i="6"/>
  <c r="AG929" i="6"/>
  <c r="AD928" i="6"/>
  <c r="AF928" i="6"/>
  <c r="AG928" i="6"/>
  <c r="AD927" i="6"/>
  <c r="AF927" i="6"/>
  <c r="AG927" i="6"/>
  <c r="AD926" i="6"/>
  <c r="AF926" i="6"/>
  <c r="AG926" i="6"/>
  <c r="AD925" i="6"/>
  <c r="AF925" i="6"/>
  <c r="AG925" i="6"/>
  <c r="AD924" i="6"/>
  <c r="AF924" i="6"/>
  <c r="AG924" i="6"/>
  <c r="AD923" i="6"/>
  <c r="AF923" i="6"/>
  <c r="AG923" i="6"/>
  <c r="AD922" i="6"/>
  <c r="AF922" i="6"/>
  <c r="AG922" i="6"/>
  <c r="AD921" i="6"/>
  <c r="AF921" i="6"/>
  <c r="AG921" i="6"/>
  <c r="AD920" i="6"/>
  <c r="AF920" i="6"/>
  <c r="AG920" i="6"/>
  <c r="AD919" i="6"/>
  <c r="AF919" i="6"/>
  <c r="AG919" i="6"/>
  <c r="AD918" i="6"/>
  <c r="AF918" i="6"/>
  <c r="AG918" i="6"/>
  <c r="AD917" i="6"/>
  <c r="AF917" i="6"/>
  <c r="AG917" i="6"/>
  <c r="AD891" i="6"/>
  <c r="AF891" i="6"/>
  <c r="AG891" i="6"/>
  <c r="AD890" i="6"/>
  <c r="AF890" i="6"/>
  <c r="AG890" i="6"/>
  <c r="AD889" i="6"/>
  <c r="AF889" i="6"/>
  <c r="AG889" i="6"/>
  <c r="AD888" i="6"/>
  <c r="AF888" i="6"/>
  <c r="AG888" i="6"/>
  <c r="AD887" i="6"/>
  <c r="AF887" i="6"/>
  <c r="AG887" i="6"/>
  <c r="AD886" i="6"/>
  <c r="AF886" i="6"/>
  <c r="AG886" i="6"/>
  <c r="AD885" i="6"/>
  <c r="AF885" i="6"/>
  <c r="AG885" i="6"/>
  <c r="AD884" i="6"/>
  <c r="AF884" i="6"/>
  <c r="AG884" i="6"/>
  <c r="AD883" i="6"/>
  <c r="AF883" i="6"/>
  <c r="AG883" i="6"/>
  <c r="AD882" i="6"/>
  <c r="AF882" i="6"/>
  <c r="AG882" i="6"/>
  <c r="AD881" i="6"/>
  <c r="AF881" i="6"/>
  <c r="AG881" i="6"/>
  <c r="AD880" i="6"/>
  <c r="AF880" i="6"/>
  <c r="AG880" i="6"/>
  <c r="AD879" i="6"/>
  <c r="AF879" i="6"/>
  <c r="AG879" i="6"/>
  <c r="AD878" i="6"/>
  <c r="AF878" i="6"/>
  <c r="AG878" i="6"/>
  <c r="AD877" i="6"/>
  <c r="AF877" i="6"/>
  <c r="AG877" i="6"/>
  <c r="AD876" i="6"/>
  <c r="AF876" i="6"/>
  <c r="AG876" i="6"/>
  <c r="AD875" i="6"/>
  <c r="AF875" i="6"/>
  <c r="AG875" i="6"/>
  <c r="AD874" i="6"/>
  <c r="AF874" i="6"/>
  <c r="AG874" i="6"/>
  <c r="AD828" i="6"/>
  <c r="AF828" i="6"/>
  <c r="AG828" i="6"/>
  <c r="AD827" i="6"/>
  <c r="AF827" i="6"/>
  <c r="AG827" i="6"/>
  <c r="AD801" i="6"/>
  <c r="AF801" i="6"/>
  <c r="AG801" i="6"/>
  <c r="AD800" i="6"/>
  <c r="AF800" i="6"/>
  <c r="AG800" i="6"/>
  <c r="AD799" i="6"/>
  <c r="AF799" i="6"/>
  <c r="AG799" i="6"/>
  <c r="AD798" i="6"/>
  <c r="AF798" i="6"/>
  <c r="AG798" i="6"/>
  <c r="AD797" i="6"/>
  <c r="AF797" i="6"/>
  <c r="AG797" i="6"/>
  <c r="AD796" i="6"/>
  <c r="AF796" i="6"/>
  <c r="AG796" i="6"/>
  <c r="AD795" i="6"/>
  <c r="AF795" i="6"/>
  <c r="AG795" i="6"/>
  <c r="AD794" i="6"/>
  <c r="AF794" i="6"/>
  <c r="AG794" i="6"/>
  <c r="AD793" i="6"/>
  <c r="AF793" i="6"/>
  <c r="AG793" i="6"/>
  <c r="AD792" i="6"/>
  <c r="AF792" i="6"/>
  <c r="AG792" i="6"/>
  <c r="AD791" i="6"/>
  <c r="AF791" i="6"/>
  <c r="AG791" i="6"/>
  <c r="AD790" i="6"/>
  <c r="AF790" i="6"/>
  <c r="AG790" i="6"/>
  <c r="AD789" i="6"/>
  <c r="AF789" i="6"/>
  <c r="AG789" i="6"/>
  <c r="AD788" i="6"/>
  <c r="AF788" i="6"/>
  <c r="AG788" i="6"/>
  <c r="AD787" i="6"/>
  <c r="AF787" i="6"/>
  <c r="AG787" i="6"/>
  <c r="AD786" i="6"/>
  <c r="AF786" i="6"/>
  <c r="AG786" i="6"/>
  <c r="AD785" i="6"/>
  <c r="AF785" i="6"/>
  <c r="AG785" i="6"/>
  <c r="AD784" i="6"/>
  <c r="AF784" i="6"/>
  <c r="AG784" i="6"/>
  <c r="AD783" i="6"/>
  <c r="AF783" i="6"/>
  <c r="AG783" i="6"/>
  <c r="AD782" i="6"/>
  <c r="AF782" i="6"/>
  <c r="AG782" i="6"/>
  <c r="AD781" i="6"/>
  <c r="AF781" i="6"/>
  <c r="AG781" i="6"/>
  <c r="AD780" i="6"/>
  <c r="AF780" i="6"/>
  <c r="AG780" i="6"/>
  <c r="AD779" i="6"/>
  <c r="AF779" i="6"/>
  <c r="AG779" i="6"/>
  <c r="AD778" i="6"/>
  <c r="AF778" i="6"/>
  <c r="AG778" i="6"/>
  <c r="AD777" i="6"/>
  <c r="AF777" i="6"/>
  <c r="AG777" i="6"/>
  <c r="AD776" i="6"/>
  <c r="AF776" i="6"/>
  <c r="AG776" i="6"/>
  <c r="AD775" i="6"/>
  <c r="AF775" i="6"/>
  <c r="AG775" i="6"/>
  <c r="AD774" i="6"/>
  <c r="AF774" i="6"/>
  <c r="AG774" i="6"/>
  <c r="AD773" i="6"/>
  <c r="AF773" i="6"/>
  <c r="AG773" i="6"/>
  <c r="AD772" i="6"/>
  <c r="AF772" i="6"/>
  <c r="AG772" i="6"/>
  <c r="AD771" i="6"/>
  <c r="AF771" i="6"/>
  <c r="AG771" i="6"/>
  <c r="AD770" i="6"/>
  <c r="AF770" i="6"/>
  <c r="AG770" i="6"/>
  <c r="AD769" i="6"/>
  <c r="AF769" i="6"/>
  <c r="AG769" i="6"/>
  <c r="AD768" i="6"/>
  <c r="AF768" i="6"/>
  <c r="AG768" i="6"/>
  <c r="AD767" i="6"/>
  <c r="AF767" i="6"/>
  <c r="AG767" i="6"/>
  <c r="AD766" i="6"/>
  <c r="AF766" i="6"/>
  <c r="AG766" i="6"/>
  <c r="AD765" i="6"/>
  <c r="AF765" i="6"/>
  <c r="AG765" i="6"/>
  <c r="AD764" i="6"/>
  <c r="AF764" i="6"/>
  <c r="AG764" i="6"/>
  <c r="AD763" i="6"/>
  <c r="AF763" i="6"/>
  <c r="AG763" i="6"/>
  <c r="AD762" i="6"/>
  <c r="AF762" i="6"/>
  <c r="AG762" i="6"/>
  <c r="AD761" i="6"/>
  <c r="AF761" i="6"/>
  <c r="AG761" i="6"/>
  <c r="AD760" i="6"/>
  <c r="AF760" i="6"/>
  <c r="AG760" i="6"/>
  <c r="AD759" i="6"/>
  <c r="AF759" i="6"/>
  <c r="AG759" i="6"/>
  <c r="AD758" i="6"/>
  <c r="AF758" i="6"/>
  <c r="AG758" i="6"/>
  <c r="AD757" i="6"/>
  <c r="AF757" i="6"/>
  <c r="AG757" i="6"/>
  <c r="AD756" i="6"/>
  <c r="AF756" i="6"/>
  <c r="AG756" i="6"/>
  <c r="AD755" i="6"/>
  <c r="AF755" i="6"/>
  <c r="AG755" i="6"/>
  <c r="AD754" i="6"/>
  <c r="AF754" i="6"/>
  <c r="AG754" i="6"/>
  <c r="AD728" i="6"/>
  <c r="AF728" i="6"/>
  <c r="AG728" i="6"/>
  <c r="AD727" i="6"/>
  <c r="AF727" i="6"/>
  <c r="AG727" i="6"/>
  <c r="AD726" i="6"/>
  <c r="AF726" i="6"/>
  <c r="AG726" i="6"/>
  <c r="AD725" i="6"/>
  <c r="AF725" i="6"/>
  <c r="AG725" i="6"/>
  <c r="AD724" i="6"/>
  <c r="AF724" i="6"/>
  <c r="AG724" i="6"/>
  <c r="AD723" i="6"/>
  <c r="AF723" i="6"/>
  <c r="AG723" i="6"/>
  <c r="AD722" i="6"/>
  <c r="AF722" i="6"/>
  <c r="AG722" i="6"/>
  <c r="AD721" i="6"/>
  <c r="AF721" i="6"/>
  <c r="AG721" i="6"/>
  <c r="AD720" i="6"/>
  <c r="AF720" i="6"/>
  <c r="AG720" i="6"/>
  <c r="AD719" i="6"/>
  <c r="AF719" i="6"/>
  <c r="AG719" i="6"/>
  <c r="AD718" i="6"/>
  <c r="AF718" i="6"/>
  <c r="AG718" i="6"/>
  <c r="AD717" i="6"/>
  <c r="AF717" i="6"/>
  <c r="AG717" i="6"/>
  <c r="AD716" i="6"/>
  <c r="AF716" i="6"/>
  <c r="AG716" i="6"/>
  <c r="AD715" i="6"/>
  <c r="AF715" i="6"/>
  <c r="AG715" i="6"/>
  <c r="AD714" i="6"/>
  <c r="AF714" i="6"/>
  <c r="AG714" i="6"/>
  <c r="AD713" i="6"/>
  <c r="AF713" i="6"/>
  <c r="AG713" i="6"/>
  <c r="AD712" i="6"/>
  <c r="AF712" i="6"/>
  <c r="AG712" i="6"/>
  <c r="AD711" i="6"/>
  <c r="AF711" i="6"/>
  <c r="AG711" i="6"/>
  <c r="AD710" i="6"/>
  <c r="AF710" i="6"/>
  <c r="AG710" i="6"/>
  <c r="AD709" i="6"/>
  <c r="AF709" i="6"/>
  <c r="AG709" i="6"/>
  <c r="AD708" i="6"/>
  <c r="AF708" i="6"/>
  <c r="AG708" i="6"/>
  <c r="AD682" i="6"/>
  <c r="AF682" i="6"/>
  <c r="AG682" i="6"/>
  <c r="AD681" i="6"/>
  <c r="AF681" i="6"/>
  <c r="AG681" i="6"/>
  <c r="AD680" i="6"/>
  <c r="AF680" i="6"/>
  <c r="AG680" i="6"/>
  <c r="AD679" i="6"/>
  <c r="AF679" i="6"/>
  <c r="AG679" i="6"/>
  <c r="AD678" i="6"/>
  <c r="AF678" i="6"/>
  <c r="AG678" i="6"/>
  <c r="AD677" i="6"/>
  <c r="AF677" i="6"/>
  <c r="AG677" i="6"/>
  <c r="AD676" i="6"/>
  <c r="AF676" i="6"/>
  <c r="AG676" i="6"/>
  <c r="AD675" i="6"/>
  <c r="AF675" i="6"/>
  <c r="AG675" i="6"/>
  <c r="AD674" i="6"/>
  <c r="AF674" i="6"/>
  <c r="AG674" i="6"/>
  <c r="AD673" i="6"/>
  <c r="AF673" i="6"/>
  <c r="AG673" i="6"/>
  <c r="AD672" i="6"/>
  <c r="AF672" i="6"/>
  <c r="AG672" i="6"/>
  <c r="AD671" i="6"/>
  <c r="AF671" i="6"/>
  <c r="AG671" i="6"/>
  <c r="AD670" i="6"/>
  <c r="AF670" i="6"/>
  <c r="AG670" i="6"/>
  <c r="AD669" i="6"/>
  <c r="AF669" i="6"/>
  <c r="AG669" i="6"/>
  <c r="AD668" i="6"/>
  <c r="AF668" i="6"/>
  <c r="AG668" i="6"/>
  <c r="AD667" i="6"/>
  <c r="AF667" i="6"/>
  <c r="AG667" i="6"/>
  <c r="AD666" i="6"/>
  <c r="AF666" i="6"/>
  <c r="AG666" i="6"/>
  <c r="AD665" i="6"/>
  <c r="AF665" i="6"/>
  <c r="AG665" i="6"/>
  <c r="AD664" i="6"/>
  <c r="AF664" i="6"/>
  <c r="AG664" i="6"/>
  <c r="AD663" i="6"/>
  <c r="AF663" i="6"/>
  <c r="AG663" i="6"/>
  <c r="AD637" i="6"/>
  <c r="AF637" i="6"/>
  <c r="AG637" i="6"/>
  <c r="AD636" i="6"/>
  <c r="AF636" i="6"/>
  <c r="AG636" i="6"/>
  <c r="AD635" i="6"/>
  <c r="AF635" i="6"/>
  <c r="AG635" i="6"/>
  <c r="AD634" i="6"/>
  <c r="AF634" i="6"/>
  <c r="AG634" i="6"/>
  <c r="AD633" i="6"/>
  <c r="AF633" i="6"/>
  <c r="AG633" i="6"/>
  <c r="AD632" i="6"/>
  <c r="AF632" i="6"/>
  <c r="AG632" i="6"/>
  <c r="AD631" i="6"/>
  <c r="AF631" i="6"/>
  <c r="AG631" i="6"/>
  <c r="AD630" i="6"/>
  <c r="AF630" i="6"/>
  <c r="AG630" i="6"/>
  <c r="AD604" i="6"/>
  <c r="AF604" i="6"/>
  <c r="AG604" i="6"/>
  <c r="AD603" i="6"/>
  <c r="AF603" i="6"/>
  <c r="AG603" i="6"/>
  <c r="AD602" i="6"/>
  <c r="AF602" i="6"/>
  <c r="AG602" i="6"/>
  <c r="AD601" i="6"/>
  <c r="AF601" i="6"/>
  <c r="AG601" i="6"/>
  <c r="AD600" i="6"/>
  <c r="AF600" i="6"/>
  <c r="AG600" i="6"/>
  <c r="AD599" i="6"/>
  <c r="AF599" i="6"/>
  <c r="AG599" i="6"/>
  <c r="AD598" i="6"/>
  <c r="AF598" i="6"/>
  <c r="AG598" i="6"/>
  <c r="AD597" i="6"/>
  <c r="AF597" i="6"/>
  <c r="AG597" i="6"/>
  <c r="AD596" i="6"/>
  <c r="AF596" i="6"/>
  <c r="AG596" i="6"/>
  <c r="AD595" i="6"/>
  <c r="AF595" i="6"/>
  <c r="AG595" i="6"/>
  <c r="AD594" i="6"/>
  <c r="AF594" i="6"/>
  <c r="AG594" i="6"/>
  <c r="AD593" i="6"/>
  <c r="AF593" i="6"/>
  <c r="AG593" i="6"/>
  <c r="AD592" i="6"/>
  <c r="AF592" i="6"/>
  <c r="AG592" i="6"/>
  <c r="AD591" i="6"/>
  <c r="AF591" i="6"/>
  <c r="AG591" i="6"/>
  <c r="AD590" i="6"/>
  <c r="AF590" i="6"/>
  <c r="AG590" i="6"/>
  <c r="AD589" i="6"/>
  <c r="AF589" i="6"/>
  <c r="AG589" i="6"/>
  <c r="AD588" i="6"/>
  <c r="AF588" i="6"/>
  <c r="AG588" i="6"/>
  <c r="AD562" i="6"/>
  <c r="AF562" i="6"/>
  <c r="AG562" i="6"/>
  <c r="AD561" i="6"/>
  <c r="AF561" i="6"/>
  <c r="AG561" i="6"/>
  <c r="AD560" i="6"/>
  <c r="AF560" i="6"/>
  <c r="AG560" i="6"/>
  <c r="AD559" i="6"/>
  <c r="AF559" i="6"/>
  <c r="AG559" i="6"/>
  <c r="AD558" i="6"/>
  <c r="AF558" i="6"/>
  <c r="AG558" i="6"/>
  <c r="AD557" i="6"/>
  <c r="AF557" i="6"/>
  <c r="AG557" i="6"/>
  <c r="AD556" i="6"/>
  <c r="AF556" i="6"/>
  <c r="AG556" i="6"/>
  <c r="AD555" i="6"/>
  <c r="AF555" i="6"/>
  <c r="AG555" i="6"/>
  <c r="AD554" i="6"/>
  <c r="AF554" i="6"/>
  <c r="AG554" i="6"/>
  <c r="AD553" i="6"/>
  <c r="AF553" i="6"/>
  <c r="AG553" i="6"/>
  <c r="AD552" i="6"/>
  <c r="AF552" i="6"/>
  <c r="AG552" i="6"/>
  <c r="AD526" i="6"/>
  <c r="AF526" i="6"/>
  <c r="AG526" i="6"/>
  <c r="AD525" i="6"/>
  <c r="AF525" i="6"/>
  <c r="AG525" i="6"/>
  <c r="AD524" i="6"/>
  <c r="AF524" i="6"/>
  <c r="AG524" i="6"/>
  <c r="AD523" i="6"/>
  <c r="AF523" i="6"/>
  <c r="AG523" i="6"/>
  <c r="AD522" i="6"/>
  <c r="AF522" i="6"/>
  <c r="AG522" i="6"/>
  <c r="AD521" i="6"/>
  <c r="AF521" i="6"/>
  <c r="AG521" i="6"/>
  <c r="AD520" i="6"/>
  <c r="AF520" i="6"/>
  <c r="AG520" i="6"/>
  <c r="AD519" i="6"/>
  <c r="AF519" i="6"/>
  <c r="AG519" i="6"/>
  <c r="AD518" i="6"/>
  <c r="AF518" i="6"/>
  <c r="AG518" i="6"/>
  <c r="AD517" i="6"/>
  <c r="AF517" i="6"/>
  <c r="AG517" i="6"/>
  <c r="AD516" i="6"/>
  <c r="AF516" i="6"/>
  <c r="AG516" i="6"/>
  <c r="AD490" i="6"/>
  <c r="AF490" i="6"/>
  <c r="AG490" i="6"/>
  <c r="AD489" i="6"/>
  <c r="AF489" i="6"/>
  <c r="AG489" i="6"/>
  <c r="AD488" i="6"/>
  <c r="AF488" i="6"/>
  <c r="AG488" i="6"/>
  <c r="AD462" i="6"/>
  <c r="AF462" i="6"/>
  <c r="AG462" i="6"/>
  <c r="AD461" i="6"/>
  <c r="AF461" i="6"/>
  <c r="AG461" i="6"/>
  <c r="AD460" i="6"/>
  <c r="AF460" i="6"/>
  <c r="AG460" i="6"/>
  <c r="AD459" i="6"/>
  <c r="AF459" i="6"/>
  <c r="AG459" i="6"/>
  <c r="AD433" i="6"/>
  <c r="AF433" i="6"/>
  <c r="AG433" i="6"/>
  <c r="AD432" i="6"/>
  <c r="AF432" i="6"/>
  <c r="AG432" i="6"/>
  <c r="AD431" i="6"/>
  <c r="AF431" i="6"/>
  <c r="AG431" i="6"/>
  <c r="AD430" i="6"/>
  <c r="AF430" i="6"/>
  <c r="AG430" i="6"/>
  <c r="AD429" i="6"/>
  <c r="AF429" i="6"/>
  <c r="AG429" i="6"/>
  <c r="AD428" i="6"/>
  <c r="AF428" i="6"/>
  <c r="AG428" i="6"/>
  <c r="AD402" i="6"/>
  <c r="AF402" i="6"/>
  <c r="AG402" i="6"/>
  <c r="AD401" i="6"/>
  <c r="AF401" i="6"/>
  <c r="AG401" i="6"/>
  <c r="AD400" i="6"/>
  <c r="AF400" i="6"/>
  <c r="AG400" i="6"/>
  <c r="AD399" i="6"/>
  <c r="AF399" i="6"/>
  <c r="AG399" i="6"/>
  <c r="AD398" i="6"/>
  <c r="AF398" i="6"/>
  <c r="AG398" i="6"/>
  <c r="AD397" i="6"/>
  <c r="AF397" i="6"/>
  <c r="AG397" i="6"/>
  <c r="AD396" i="6"/>
  <c r="AF396" i="6"/>
  <c r="AG396" i="6"/>
  <c r="AD395" i="6"/>
  <c r="AF395" i="6"/>
  <c r="AG395" i="6"/>
  <c r="AD394" i="6"/>
  <c r="AF394" i="6"/>
  <c r="AG394" i="6"/>
  <c r="AD368" i="6"/>
  <c r="AF368" i="6"/>
  <c r="AG368" i="6"/>
  <c r="AD367" i="6"/>
  <c r="AF367" i="6"/>
  <c r="AG367" i="6"/>
  <c r="AD366" i="6"/>
  <c r="AF366" i="6"/>
  <c r="AG366" i="6"/>
  <c r="AD365" i="6"/>
  <c r="AF365" i="6"/>
  <c r="AG365" i="6"/>
  <c r="AD364" i="6"/>
  <c r="AF364" i="6"/>
  <c r="AG364" i="6"/>
  <c r="AD363" i="6"/>
  <c r="AF363" i="6"/>
  <c r="AG363" i="6"/>
  <c r="AD362" i="6"/>
  <c r="AF362" i="6"/>
  <c r="AG362" i="6"/>
  <c r="AD361" i="6"/>
  <c r="AF361" i="6"/>
  <c r="AG361" i="6"/>
  <c r="AD360" i="6"/>
  <c r="AF360" i="6"/>
  <c r="AG360" i="6"/>
  <c r="AD359" i="6"/>
  <c r="AF359" i="6"/>
  <c r="AG359" i="6"/>
  <c r="AD358" i="6"/>
  <c r="AF358" i="6"/>
  <c r="AG358" i="6"/>
  <c r="AD357" i="6"/>
  <c r="AF357" i="6"/>
  <c r="AG357" i="6"/>
  <c r="AD356" i="6"/>
  <c r="AF356" i="6"/>
  <c r="AG356" i="6"/>
  <c r="AD355" i="6"/>
  <c r="AF355" i="6"/>
  <c r="AG355" i="6"/>
  <c r="AD354" i="6"/>
  <c r="AF354" i="6"/>
  <c r="AG354" i="6"/>
  <c r="AD353" i="6"/>
  <c r="AF353" i="6"/>
  <c r="AG353" i="6"/>
  <c r="AD352" i="6"/>
  <c r="AF352" i="6"/>
  <c r="AG352" i="6"/>
  <c r="AD351" i="6"/>
  <c r="AF351" i="6"/>
  <c r="AG351" i="6"/>
  <c r="AD350" i="6"/>
  <c r="AF350" i="6"/>
  <c r="AG350" i="6"/>
  <c r="AD324" i="6"/>
  <c r="AF324" i="6"/>
  <c r="AG324" i="6"/>
  <c r="AD323" i="6"/>
  <c r="AF323" i="6"/>
  <c r="AG323" i="6"/>
  <c r="AD322" i="6"/>
  <c r="AF322" i="6"/>
  <c r="AG322" i="6"/>
  <c r="AD321" i="6"/>
  <c r="AF321" i="6"/>
  <c r="AG321" i="6"/>
  <c r="AD320" i="6"/>
  <c r="AF320" i="6"/>
  <c r="AG320" i="6"/>
  <c r="AD319" i="6"/>
  <c r="AF319" i="6"/>
  <c r="AG319" i="6"/>
  <c r="AD318" i="6"/>
  <c r="AF318" i="6"/>
  <c r="AG318" i="6"/>
  <c r="AD317" i="6"/>
  <c r="AF317" i="6"/>
  <c r="AG317" i="6"/>
  <c r="AD316" i="6"/>
  <c r="AF316" i="6"/>
  <c r="AG316" i="6"/>
  <c r="AD315" i="6"/>
  <c r="AF315" i="6"/>
  <c r="AG315" i="6"/>
  <c r="AD314" i="6"/>
  <c r="AF314" i="6"/>
  <c r="AG314" i="6"/>
  <c r="AD313" i="6"/>
  <c r="AF313" i="6"/>
  <c r="AG313" i="6"/>
  <c r="AD312" i="6"/>
  <c r="AF312" i="6"/>
  <c r="AG312" i="6"/>
  <c r="AD311" i="6"/>
  <c r="AF311" i="6"/>
  <c r="AG311" i="6"/>
  <c r="AD310" i="6"/>
  <c r="AF310" i="6"/>
  <c r="AG310" i="6"/>
  <c r="AD309" i="6"/>
  <c r="AF309" i="6"/>
  <c r="AG309" i="6"/>
  <c r="AD308" i="6"/>
  <c r="AF308" i="6"/>
  <c r="AG308" i="6"/>
  <c r="AD307" i="6"/>
  <c r="AF307" i="6"/>
  <c r="AG307" i="6"/>
  <c r="AD306" i="6"/>
  <c r="AF306" i="6"/>
  <c r="AG306" i="6"/>
  <c r="AD305" i="6"/>
  <c r="AF305" i="6"/>
  <c r="AG305" i="6"/>
  <c r="AD304" i="6"/>
  <c r="AF304" i="6"/>
  <c r="AG304" i="6"/>
  <c r="AD303" i="6"/>
  <c r="AF303" i="6"/>
  <c r="AG303" i="6"/>
  <c r="AD302" i="6"/>
  <c r="AF302" i="6"/>
  <c r="AG302" i="6"/>
  <c r="AD301" i="6"/>
  <c r="AF301" i="6"/>
  <c r="AG301" i="6"/>
  <c r="AD300" i="6"/>
  <c r="AF300" i="6"/>
  <c r="AG300" i="6"/>
  <c r="AD299" i="6"/>
  <c r="AF299" i="6"/>
  <c r="AG299" i="6"/>
  <c r="AD298" i="6"/>
  <c r="AF298" i="6"/>
  <c r="AG298" i="6"/>
  <c r="AD297" i="6"/>
  <c r="AF297" i="6"/>
  <c r="AG297" i="6"/>
  <c r="AD296" i="6"/>
  <c r="AF296" i="6"/>
  <c r="AG296" i="6"/>
  <c r="AD295" i="6"/>
  <c r="AF295" i="6"/>
  <c r="AG295" i="6"/>
  <c r="AD294" i="6"/>
  <c r="AF294" i="6"/>
  <c r="AG294" i="6"/>
  <c r="AD293" i="6"/>
  <c r="AF293" i="6"/>
  <c r="AG293" i="6"/>
  <c r="AD292" i="6"/>
  <c r="AF292" i="6"/>
  <c r="AG292" i="6"/>
  <c r="AD291" i="6"/>
  <c r="AF291" i="6"/>
  <c r="AG291" i="6"/>
  <c r="AD290" i="6"/>
  <c r="AF290" i="6"/>
  <c r="AG290" i="6"/>
  <c r="AD289" i="6"/>
  <c r="AF289" i="6"/>
  <c r="AG289" i="6"/>
  <c r="AD288" i="6"/>
  <c r="AF288" i="6"/>
  <c r="AG288" i="6"/>
  <c r="AD287" i="6"/>
  <c r="AF287" i="6"/>
  <c r="AG287" i="6"/>
  <c r="AD286" i="6"/>
  <c r="AF286" i="6"/>
  <c r="AG286" i="6"/>
  <c r="AD285" i="6"/>
  <c r="AF285" i="6"/>
  <c r="AG285" i="6"/>
  <c r="AD284" i="6"/>
  <c r="AF284" i="6"/>
  <c r="AG284" i="6"/>
  <c r="AD283" i="6"/>
  <c r="AF283" i="6"/>
  <c r="AG283" i="6"/>
  <c r="AD282" i="6"/>
  <c r="AF282" i="6"/>
  <c r="AG282" i="6"/>
  <c r="AD281" i="6"/>
  <c r="AF281" i="6"/>
  <c r="AG281" i="6"/>
  <c r="AD280" i="6"/>
  <c r="AF280" i="6"/>
  <c r="AG280" i="6"/>
  <c r="AD279" i="6"/>
  <c r="AF279" i="6"/>
  <c r="AG279" i="6"/>
  <c r="AD278" i="6"/>
  <c r="AF278" i="6"/>
  <c r="AG278" i="6"/>
  <c r="AD277" i="6"/>
  <c r="AF277" i="6"/>
  <c r="AG277" i="6"/>
  <c r="AD276" i="6"/>
  <c r="AF276" i="6"/>
  <c r="AG276" i="6"/>
  <c r="AD275" i="6"/>
  <c r="AF275" i="6"/>
  <c r="AG275" i="6"/>
  <c r="AD274" i="6"/>
  <c r="AF274" i="6"/>
  <c r="AG274" i="6"/>
  <c r="AD273" i="6"/>
  <c r="AF273" i="6"/>
  <c r="AG273" i="6"/>
  <c r="AD272" i="6"/>
  <c r="AF272" i="6"/>
  <c r="AG272" i="6"/>
  <c r="AD271" i="6"/>
  <c r="AF271" i="6"/>
  <c r="AG271" i="6"/>
  <c r="AD270" i="6"/>
  <c r="AF270" i="6"/>
  <c r="AG270" i="6"/>
  <c r="AD269" i="6"/>
  <c r="AF269" i="6"/>
  <c r="AG269" i="6"/>
  <c r="AD268" i="6"/>
  <c r="AF268" i="6"/>
  <c r="AG268" i="6"/>
  <c r="AD267" i="6"/>
  <c r="AF267" i="6"/>
  <c r="AG267" i="6"/>
  <c r="AD266" i="6"/>
  <c r="AF266" i="6"/>
  <c r="AG266" i="6"/>
  <c r="AD265" i="6"/>
  <c r="AF265" i="6"/>
  <c r="AG265" i="6"/>
  <c r="AD264" i="6"/>
  <c r="AF264" i="6"/>
  <c r="AG264" i="6"/>
  <c r="AD263" i="6"/>
  <c r="AF263" i="6"/>
  <c r="AG263" i="6"/>
  <c r="AD262" i="6"/>
  <c r="AF262" i="6"/>
  <c r="AG262" i="6"/>
  <c r="AD261" i="6"/>
  <c r="AF261" i="6"/>
  <c r="AG261" i="6"/>
  <c r="AD2156" i="5"/>
  <c r="AF2156" i="5"/>
  <c r="AG2156" i="5"/>
  <c r="AD2155" i="5"/>
  <c r="AF2155" i="5"/>
  <c r="AG2155" i="5"/>
  <c r="AD2154" i="5"/>
  <c r="AF2154" i="5"/>
  <c r="AG2154" i="5"/>
  <c r="AD2153" i="5"/>
  <c r="AF2153" i="5"/>
  <c r="AG2153" i="5"/>
  <c r="AD2152" i="5"/>
  <c r="AF2152" i="5"/>
  <c r="AG2152" i="5"/>
  <c r="AD2151" i="5"/>
  <c r="AF2151" i="5"/>
  <c r="AG2151" i="5"/>
  <c r="AD2150" i="5"/>
  <c r="AF2150" i="5"/>
  <c r="AG2150" i="5"/>
  <c r="AD2149" i="5"/>
  <c r="AF2149" i="5"/>
  <c r="AG2149" i="5"/>
  <c r="AD1967" i="5"/>
  <c r="AF1967" i="5"/>
  <c r="AG1967" i="5"/>
  <c r="AD1966" i="5"/>
  <c r="AF1966" i="5"/>
  <c r="AG1966" i="5"/>
  <c r="AD1965" i="5"/>
  <c r="AF1965" i="5"/>
  <c r="AG1965" i="5"/>
  <c r="AD1964" i="5"/>
  <c r="AF1964" i="5"/>
  <c r="AG1964" i="5"/>
  <c r="AD1963" i="5"/>
  <c r="AF1963" i="5"/>
  <c r="AG1963" i="5"/>
  <c r="AD1962" i="5"/>
  <c r="AF1962" i="5"/>
  <c r="AG1962" i="5"/>
  <c r="AD1961" i="5"/>
  <c r="AF1961" i="5"/>
  <c r="AG1961" i="5"/>
  <c r="AD1960" i="5"/>
  <c r="AF1960" i="5"/>
  <c r="AG1960" i="5"/>
  <c r="AD1959" i="5"/>
  <c r="AF1959" i="5"/>
  <c r="AG1959" i="5"/>
  <c r="AD1958" i="5"/>
  <c r="AF1958" i="5"/>
  <c r="AG1958" i="5"/>
  <c r="AD1957" i="5"/>
  <c r="AF1957" i="5"/>
  <c r="AG1957" i="5"/>
  <c r="AD1956" i="5"/>
  <c r="AF1956" i="5"/>
  <c r="AG1956" i="5"/>
  <c r="AD1955" i="5"/>
  <c r="AF1955" i="5"/>
  <c r="AG1955" i="5"/>
  <c r="AD1954" i="5"/>
  <c r="AF1954" i="5"/>
  <c r="AG1954" i="5"/>
  <c r="AD1953" i="5"/>
  <c r="AF1953" i="5"/>
  <c r="AG1953" i="5"/>
  <c r="AD1723" i="5"/>
  <c r="AF1723" i="5"/>
  <c r="AG1723" i="5"/>
  <c r="AD1722" i="5"/>
  <c r="AF1722" i="5"/>
  <c r="AG1722" i="5"/>
  <c r="AD1721" i="5"/>
  <c r="AF1721" i="5"/>
  <c r="AG1721" i="5"/>
  <c r="AD1720" i="5"/>
  <c r="AF1720" i="5"/>
  <c r="AG1720" i="5"/>
  <c r="AD1719" i="5"/>
  <c r="AF1719" i="5"/>
  <c r="AG1719" i="5"/>
  <c r="AD1718" i="5"/>
  <c r="AF1718" i="5"/>
  <c r="AG1718" i="5"/>
  <c r="AD1717" i="5"/>
  <c r="AF1717" i="5"/>
  <c r="AG1717" i="5"/>
  <c r="AD1716" i="5"/>
  <c r="AF1716" i="5"/>
  <c r="AG1716" i="5"/>
  <c r="AD1715" i="5"/>
  <c r="AF1715" i="5"/>
  <c r="AG1715" i="5"/>
  <c r="AD1714" i="5"/>
  <c r="AF1714" i="5"/>
  <c r="AG1714" i="5"/>
  <c r="AD1713" i="5"/>
  <c r="AF1713" i="5"/>
  <c r="AG1713" i="5"/>
  <c r="AD1712" i="5"/>
  <c r="AF1712" i="5"/>
  <c r="AG1712" i="5"/>
  <c r="AD1711" i="5"/>
  <c r="AF1711" i="5"/>
  <c r="AG1711" i="5"/>
  <c r="AD1710" i="5"/>
  <c r="AF1710" i="5"/>
  <c r="AG1710" i="5"/>
  <c r="AD1709" i="5"/>
  <c r="AF1709" i="5"/>
  <c r="AG1709" i="5"/>
  <c r="AD1708" i="5"/>
  <c r="AF1708" i="5"/>
  <c r="AG1708" i="5"/>
  <c r="AD1707" i="5"/>
  <c r="AF1707" i="5"/>
  <c r="AG1707" i="5"/>
  <c r="AD1706" i="5"/>
  <c r="AF1706" i="5"/>
  <c r="AG1706" i="5"/>
  <c r="AD1705" i="5"/>
  <c r="AF1705" i="5"/>
  <c r="AG1705" i="5"/>
  <c r="AD1704" i="5"/>
  <c r="AF1704" i="5"/>
  <c r="AG1704" i="5"/>
  <c r="AD1703" i="5"/>
  <c r="AF1703" i="5"/>
  <c r="AG1703" i="5"/>
  <c r="AD1702" i="5"/>
  <c r="AF1702" i="5"/>
  <c r="AG1702" i="5"/>
  <c r="AD1701" i="5"/>
  <c r="AF1701" i="5"/>
  <c r="AG1701" i="5"/>
  <c r="AD1700" i="5"/>
  <c r="AF1700" i="5"/>
  <c r="AG1700" i="5"/>
  <c r="AD1699" i="5"/>
  <c r="AF1699" i="5"/>
  <c r="AG1699" i="5"/>
  <c r="AD1698" i="5"/>
  <c r="AF1698" i="5"/>
  <c r="AG1698" i="5"/>
  <c r="AD1697" i="5"/>
  <c r="AF1697" i="5"/>
  <c r="AG1697" i="5"/>
  <c r="AD1696" i="5"/>
  <c r="AF1696" i="5"/>
  <c r="AG1696" i="5"/>
  <c r="AD1695" i="5"/>
  <c r="AF1695" i="5"/>
  <c r="AG1695" i="5"/>
  <c r="AD1694" i="5"/>
  <c r="AF1694" i="5"/>
  <c r="AG1694" i="5"/>
  <c r="AD1693" i="5"/>
  <c r="AF1693" i="5"/>
  <c r="AG1693" i="5"/>
  <c r="AD1692" i="5"/>
  <c r="AF1692" i="5"/>
  <c r="AG1692" i="5"/>
  <c r="AD1691" i="5"/>
  <c r="AF1691" i="5"/>
  <c r="AG1691" i="5"/>
  <c r="AD1690" i="5"/>
  <c r="AF1690" i="5"/>
  <c r="AG1690" i="5"/>
  <c r="AD1689" i="5"/>
  <c r="AF1689" i="5"/>
  <c r="AG1689" i="5"/>
  <c r="AD1688" i="5"/>
  <c r="AF1688" i="5"/>
  <c r="AG1688" i="5"/>
  <c r="AD1687" i="5"/>
  <c r="AF1687" i="5"/>
  <c r="AG1687" i="5"/>
  <c r="AD1686" i="5"/>
  <c r="AF1686" i="5"/>
  <c r="AG1686" i="5"/>
  <c r="AD1685" i="5"/>
  <c r="AF1685" i="5"/>
  <c r="AG1685" i="5"/>
  <c r="AD1684" i="5"/>
  <c r="AF1684" i="5"/>
  <c r="AG1684" i="5"/>
  <c r="AD1683" i="5"/>
  <c r="AF1683" i="5"/>
  <c r="AG1683" i="5"/>
  <c r="AD1081" i="5"/>
  <c r="AF1081" i="5"/>
  <c r="AG1081" i="5"/>
  <c r="AD1080" i="5"/>
  <c r="AF1080" i="5"/>
  <c r="AG1080" i="5"/>
  <c r="AD1079" i="5"/>
  <c r="AF1079" i="5"/>
  <c r="AG1079" i="5"/>
  <c r="AD1078" i="5"/>
  <c r="AF1078" i="5"/>
  <c r="AG1078" i="5"/>
  <c r="AD1077" i="5"/>
  <c r="AF1077" i="5"/>
  <c r="AG1077" i="5"/>
  <c r="AD1076" i="5"/>
  <c r="AF1076" i="5"/>
  <c r="AG1076" i="5"/>
  <c r="AD1075" i="5"/>
  <c r="AF1075" i="5"/>
  <c r="AG1075" i="5"/>
  <c r="AD1074" i="5"/>
  <c r="AF1074" i="5"/>
  <c r="AG1074" i="5"/>
  <c r="AD1073" i="5"/>
  <c r="AF1073" i="5"/>
  <c r="AG1073" i="5"/>
  <c r="AD1072" i="5"/>
  <c r="AF1072" i="5"/>
  <c r="AG1072" i="5"/>
  <c r="AD1071" i="5"/>
  <c r="AF1071" i="5"/>
  <c r="AG1071" i="5"/>
  <c r="AD1070" i="5"/>
  <c r="AF1070" i="5"/>
  <c r="AG1070" i="5"/>
  <c r="AD1069" i="5"/>
  <c r="AF1069" i="5"/>
  <c r="AG1069" i="5"/>
  <c r="T28" i="122"/>
  <c r="V21" i="122"/>
  <c r="W21" i="122"/>
  <c r="R21" i="122"/>
  <c r="V22" i="122"/>
  <c r="W22" i="122"/>
  <c r="R22" i="122"/>
  <c r="V23" i="122"/>
  <c r="W23" i="122"/>
  <c r="R23" i="122"/>
  <c r="V24" i="122"/>
  <c r="W24" i="122"/>
  <c r="R24" i="122"/>
  <c r="V25" i="122"/>
  <c r="W25" i="122"/>
  <c r="R25" i="122"/>
  <c r="V26" i="122"/>
  <c r="W26" i="122"/>
  <c r="R26" i="122"/>
  <c r="V27" i="122"/>
  <c r="W27" i="122"/>
  <c r="R27" i="122"/>
  <c r="R28" i="122"/>
  <c r="R32" i="122"/>
  <c r="T18" i="122"/>
  <c r="V11" i="122"/>
  <c r="W11" i="122"/>
  <c r="R11" i="122"/>
  <c r="V12" i="122"/>
  <c r="W12" i="122"/>
  <c r="R12" i="122"/>
  <c r="V13" i="122"/>
  <c r="W13" i="122"/>
  <c r="R13" i="122"/>
  <c r="V14" i="122"/>
  <c r="W14" i="122"/>
  <c r="R14" i="122"/>
  <c r="V15" i="122"/>
  <c r="W15" i="122"/>
  <c r="R15" i="122"/>
  <c r="V16" i="122"/>
  <c r="W16" i="122"/>
  <c r="R16" i="122"/>
  <c r="V17" i="122"/>
  <c r="W17" i="122"/>
  <c r="R17" i="122"/>
  <c r="R18" i="122"/>
  <c r="R30" i="122"/>
  <c r="T28" i="121"/>
  <c r="V21" i="121"/>
  <c r="W21" i="121"/>
  <c r="R21" i="121"/>
  <c r="V22" i="121"/>
  <c r="W22" i="121"/>
  <c r="R22" i="121"/>
  <c r="V23" i="121"/>
  <c r="W23" i="121"/>
  <c r="R23" i="121"/>
  <c r="V24" i="121"/>
  <c r="W24" i="121"/>
  <c r="R24" i="121"/>
  <c r="V25" i="121"/>
  <c r="W25" i="121"/>
  <c r="R25" i="121"/>
  <c r="V26" i="121"/>
  <c r="W26" i="121"/>
  <c r="R26" i="121"/>
  <c r="V27" i="121"/>
  <c r="W27" i="121"/>
  <c r="R27" i="121"/>
  <c r="R28" i="121"/>
  <c r="R32" i="121"/>
  <c r="T18" i="121"/>
  <c r="V11" i="121"/>
  <c r="W11" i="121"/>
  <c r="R11" i="121"/>
  <c r="V12" i="121"/>
  <c r="W12" i="121"/>
  <c r="R12" i="121"/>
  <c r="V13" i="121"/>
  <c r="W13" i="121"/>
  <c r="R13" i="121"/>
  <c r="V14" i="121"/>
  <c r="W14" i="121"/>
  <c r="R14" i="121"/>
  <c r="V15" i="121"/>
  <c r="W15" i="121"/>
  <c r="R15" i="121"/>
  <c r="V16" i="121"/>
  <c r="W16" i="121"/>
  <c r="R16" i="121"/>
  <c r="V17" i="121"/>
  <c r="W17" i="121"/>
  <c r="R17" i="121"/>
  <c r="R18" i="121"/>
  <c r="R30" i="121"/>
  <c r="H8" i="125"/>
  <c r="R22" i="120"/>
  <c r="H22" i="120"/>
  <c r="R17" i="120"/>
  <c r="H17" i="120"/>
  <c r="H8" i="120"/>
  <c r="R22" i="115"/>
  <c r="H22" i="115"/>
  <c r="R17" i="115"/>
  <c r="H17" i="115"/>
  <c r="H8" i="115"/>
  <c r="Z18" i="110"/>
  <c r="J18" i="110"/>
  <c r="H8" i="110"/>
  <c r="R22" i="105"/>
  <c r="T14" i="107"/>
  <c r="V11" i="107"/>
  <c r="W11" i="107"/>
  <c r="R11" i="107"/>
  <c r="V12" i="107"/>
  <c r="W12" i="107"/>
  <c r="R12" i="107"/>
  <c r="V13" i="107"/>
  <c r="W13" i="107"/>
  <c r="R13" i="107"/>
  <c r="R14" i="107"/>
  <c r="R24" i="107"/>
  <c r="H22" i="105"/>
  <c r="R26" i="106"/>
  <c r="R17" i="105"/>
  <c r="T14" i="106"/>
  <c r="V11" i="106"/>
  <c r="W11" i="106"/>
  <c r="R11" i="106"/>
  <c r="V12" i="106"/>
  <c r="W12" i="106"/>
  <c r="R12" i="106"/>
  <c r="V13" i="106"/>
  <c r="W13" i="106"/>
  <c r="R13" i="106"/>
  <c r="R14" i="106"/>
  <c r="R24" i="106"/>
  <c r="H17" i="105"/>
  <c r="H8" i="105"/>
  <c r="T36" i="102"/>
  <c r="V31" i="102"/>
  <c r="W31" i="102"/>
  <c r="R31" i="102"/>
  <c r="V32" i="102"/>
  <c r="W32" i="102"/>
  <c r="R32" i="102"/>
  <c r="V33" i="102"/>
  <c r="W33" i="102"/>
  <c r="R33" i="102"/>
  <c r="V34" i="102"/>
  <c r="W34" i="102"/>
  <c r="R34" i="102"/>
  <c r="V35" i="102"/>
  <c r="W35" i="102"/>
  <c r="R35" i="102"/>
  <c r="R36" i="102"/>
  <c r="R40" i="102"/>
  <c r="R22" i="100"/>
  <c r="H22" i="100"/>
  <c r="R17" i="100"/>
  <c r="H17" i="100"/>
  <c r="H8" i="100"/>
  <c r="AG30" i="142"/>
  <c r="AI25" i="142"/>
  <c r="AJ25" i="142"/>
  <c r="K11" i="142"/>
  <c r="AE16" i="142"/>
  <c r="AK25" i="142"/>
  <c r="AE25" i="142"/>
  <c r="AI26" i="142"/>
  <c r="AJ26" i="142"/>
  <c r="AK26" i="142"/>
  <c r="AE26" i="142"/>
  <c r="AI27" i="142"/>
  <c r="AJ27" i="142"/>
  <c r="AK27" i="142"/>
  <c r="AE27" i="142"/>
  <c r="AI28" i="142"/>
  <c r="AJ28" i="142"/>
  <c r="AK28" i="142"/>
  <c r="AE28" i="142"/>
  <c r="AI29" i="142"/>
  <c r="AJ29" i="142"/>
  <c r="AK29" i="142"/>
  <c r="AE29" i="142"/>
  <c r="AE30" i="142"/>
  <c r="AE37" i="142"/>
  <c r="R22" i="98"/>
  <c r="AG21" i="142"/>
  <c r="AI18" i="142"/>
  <c r="AJ18" i="142"/>
  <c r="AK18" i="142"/>
  <c r="AE18" i="142"/>
  <c r="AI19" i="142"/>
  <c r="AJ19" i="142"/>
  <c r="AK19" i="142"/>
  <c r="AE19" i="142"/>
  <c r="AI20" i="142"/>
  <c r="AJ20" i="142"/>
  <c r="AK20" i="142"/>
  <c r="AE20" i="142"/>
  <c r="AE21" i="142"/>
  <c r="AE35" i="142"/>
  <c r="H22" i="98"/>
  <c r="AG30" i="141"/>
  <c r="AI25" i="141"/>
  <c r="AJ25" i="141"/>
  <c r="K11" i="141"/>
  <c r="AE16" i="141"/>
  <c r="AK25" i="141"/>
  <c r="AE25" i="141"/>
  <c r="AI26" i="141"/>
  <c r="AJ26" i="141"/>
  <c r="AK26" i="141"/>
  <c r="AE26" i="141"/>
  <c r="AI27" i="141"/>
  <c r="AJ27" i="141"/>
  <c r="AK27" i="141"/>
  <c r="AE27" i="141"/>
  <c r="AI28" i="141"/>
  <c r="AJ28" i="141"/>
  <c r="AK28" i="141"/>
  <c r="AE28" i="141"/>
  <c r="AI29" i="141"/>
  <c r="AJ29" i="141"/>
  <c r="AK29" i="141"/>
  <c r="AE29" i="141"/>
  <c r="AE30" i="141"/>
  <c r="AE37" i="141"/>
  <c r="R17" i="98"/>
  <c r="AG21" i="141"/>
  <c r="AI18" i="141"/>
  <c r="AJ18" i="141"/>
  <c r="AK18" i="141"/>
  <c r="AE18" i="141"/>
  <c r="AI19" i="141"/>
  <c r="AJ19" i="141"/>
  <c r="AK19" i="141"/>
  <c r="AE19" i="141"/>
  <c r="AI20" i="141"/>
  <c r="AJ20" i="141"/>
  <c r="AK20" i="141"/>
  <c r="AE20" i="141"/>
  <c r="AE21" i="141"/>
  <c r="AE35" i="141"/>
  <c r="H17" i="98"/>
  <c r="AG30" i="134"/>
  <c r="AI25" i="134"/>
  <c r="AJ25" i="134"/>
  <c r="K11" i="134"/>
  <c r="AE16" i="134"/>
  <c r="AK25" i="134"/>
  <c r="AE25" i="134"/>
  <c r="AI26" i="134"/>
  <c r="AJ26" i="134"/>
  <c r="AK26" i="134"/>
  <c r="AE26" i="134"/>
  <c r="AI27" i="134"/>
  <c r="AJ27" i="134"/>
  <c r="AK27" i="134"/>
  <c r="AE27" i="134"/>
  <c r="AI28" i="134"/>
  <c r="AJ28" i="134"/>
  <c r="AK28" i="134"/>
  <c r="AE28" i="134"/>
  <c r="AI29" i="134"/>
  <c r="AJ29" i="134"/>
  <c r="AK29" i="134"/>
  <c r="AE29" i="134"/>
  <c r="AE30" i="134"/>
  <c r="AE37" i="134"/>
  <c r="R22" i="96"/>
  <c r="AG21" i="134"/>
  <c r="AI18" i="134"/>
  <c r="AJ18" i="134"/>
  <c r="AK18" i="134"/>
  <c r="AE18" i="134"/>
  <c r="AI19" i="134"/>
  <c r="AJ19" i="134"/>
  <c r="AK19" i="134"/>
  <c r="AE19" i="134"/>
  <c r="AI20" i="134"/>
  <c r="AJ20" i="134"/>
  <c r="AK20" i="134"/>
  <c r="AE20" i="134"/>
  <c r="AE21" i="134"/>
  <c r="AE35" i="134"/>
  <c r="H22" i="96"/>
  <c r="AG30" i="133"/>
  <c r="AI25" i="133"/>
  <c r="AJ25" i="133"/>
  <c r="K11" i="133"/>
  <c r="AE16" i="133"/>
  <c r="AK25" i="133"/>
  <c r="AE25" i="133"/>
  <c r="AI26" i="133"/>
  <c r="AJ26" i="133"/>
  <c r="AK26" i="133"/>
  <c r="AE26" i="133"/>
  <c r="AI27" i="133"/>
  <c r="AJ27" i="133"/>
  <c r="AK27" i="133"/>
  <c r="AE27" i="133"/>
  <c r="AI28" i="133"/>
  <c r="AJ28" i="133"/>
  <c r="AK28" i="133"/>
  <c r="AE28" i="133"/>
  <c r="AI29" i="133"/>
  <c r="AJ29" i="133"/>
  <c r="AK29" i="133"/>
  <c r="AE29" i="133"/>
  <c r="AE30" i="133"/>
  <c r="AE37" i="133"/>
  <c r="R17" i="96"/>
  <c r="AG21" i="133"/>
  <c r="AI18" i="133"/>
  <c r="AJ18" i="133"/>
  <c r="AK18" i="133"/>
  <c r="AE18" i="133"/>
  <c r="AI19" i="133"/>
  <c r="AJ19" i="133"/>
  <c r="AK19" i="133"/>
  <c r="AE19" i="133"/>
  <c r="AI20" i="133"/>
  <c r="AJ20" i="133"/>
  <c r="AK20" i="133"/>
  <c r="AE20" i="133"/>
  <c r="AE21" i="133"/>
  <c r="AE35" i="133"/>
  <c r="H17" i="96"/>
  <c r="B37" i="17"/>
  <c r="C8" i="17"/>
  <c r="C37" i="17"/>
  <c r="E37" i="17"/>
  <c r="F37" i="17"/>
  <c r="B37" i="18"/>
  <c r="C8" i="18"/>
  <c r="C37" i="18"/>
  <c r="E37" i="18"/>
  <c r="F37" i="18"/>
  <c r="AK813" i="14"/>
  <c r="B36" i="17"/>
  <c r="C36" i="17"/>
  <c r="E36" i="17"/>
  <c r="F36" i="17"/>
  <c r="B36" i="18"/>
  <c r="C36" i="18"/>
  <c r="E36" i="18"/>
  <c r="F36" i="18"/>
  <c r="AK783" i="14"/>
  <c r="B35" i="17"/>
  <c r="C35" i="17"/>
  <c r="E35" i="17"/>
  <c r="F35" i="17"/>
  <c r="B35" i="18"/>
  <c r="C35" i="18"/>
  <c r="E35" i="18"/>
  <c r="F35" i="18"/>
  <c r="AK755" i="14"/>
  <c r="B34" i="17"/>
  <c r="C34" i="17"/>
  <c r="E34" i="17"/>
  <c r="F34" i="17"/>
  <c r="B34" i="18"/>
  <c r="C34" i="18"/>
  <c r="E34" i="18"/>
  <c r="F34" i="18"/>
  <c r="AK728" i="14"/>
  <c r="B33" i="17"/>
  <c r="C33" i="17"/>
  <c r="E33" i="17"/>
  <c r="F33" i="17"/>
  <c r="B33" i="18"/>
  <c r="C33" i="18"/>
  <c r="E33" i="18"/>
  <c r="F33" i="18"/>
  <c r="AK698" i="14"/>
  <c r="B32" i="17"/>
  <c r="C32" i="17"/>
  <c r="E32" i="17"/>
  <c r="F32" i="17"/>
  <c r="B32" i="18"/>
  <c r="C32" i="18"/>
  <c r="E32" i="18"/>
  <c r="F32" i="18"/>
  <c r="AK669" i="14"/>
  <c r="B31" i="17"/>
  <c r="C31" i="17"/>
  <c r="E31" i="17"/>
  <c r="F31" i="17"/>
  <c r="B31" i="18"/>
  <c r="C31" i="18"/>
  <c r="E31" i="18"/>
  <c r="F31" i="18"/>
  <c r="AK640" i="14"/>
  <c r="B30" i="17"/>
  <c r="C30" i="17"/>
  <c r="E30" i="17"/>
  <c r="F30" i="17"/>
  <c r="B30" i="18"/>
  <c r="C30" i="18"/>
  <c r="E30" i="18"/>
  <c r="F30" i="18"/>
  <c r="AK616" i="14"/>
  <c r="B29" i="17"/>
  <c r="C29" i="17"/>
  <c r="E29" i="17"/>
  <c r="F29" i="17"/>
  <c r="B29" i="18"/>
  <c r="C29" i="18"/>
  <c r="E29" i="18"/>
  <c r="F29" i="18"/>
  <c r="AK590" i="14"/>
  <c r="B28" i="17"/>
  <c r="C28" i="17"/>
  <c r="E28" i="17"/>
  <c r="F28" i="17"/>
  <c r="B28" i="18"/>
  <c r="C28" i="18"/>
  <c r="E28" i="18"/>
  <c r="F28" i="18"/>
  <c r="AK571" i="14"/>
  <c r="B27" i="17"/>
  <c r="C27" i="17"/>
  <c r="E27" i="17"/>
  <c r="F27" i="17"/>
  <c r="B27" i="18"/>
  <c r="C27" i="18"/>
  <c r="E27" i="18"/>
  <c r="F27" i="18"/>
  <c r="AK546" i="14"/>
  <c r="B26" i="17"/>
  <c r="C26" i="17"/>
  <c r="E26" i="17"/>
  <c r="F26" i="17"/>
  <c r="B26" i="18"/>
  <c r="C26" i="18"/>
  <c r="E26" i="18"/>
  <c r="F26" i="18"/>
  <c r="AK520" i="14"/>
  <c r="B25" i="17"/>
  <c r="C25" i="17"/>
  <c r="E25" i="17"/>
  <c r="F25" i="17"/>
  <c r="B25" i="18"/>
  <c r="C25" i="18"/>
  <c r="E25" i="18"/>
  <c r="F25" i="18"/>
  <c r="AK499" i="14"/>
  <c r="B24" i="17"/>
  <c r="C24" i="17"/>
  <c r="E24" i="17"/>
  <c r="F24" i="17"/>
  <c r="B24" i="18"/>
  <c r="C24" i="18"/>
  <c r="E24" i="18"/>
  <c r="F24" i="18"/>
  <c r="AK474" i="14"/>
  <c r="B23" i="17"/>
  <c r="C23" i="17"/>
  <c r="E23" i="17"/>
  <c r="F23" i="17"/>
  <c r="B23" i="18"/>
  <c r="C23" i="18"/>
  <c r="E23" i="18"/>
  <c r="F23" i="18"/>
  <c r="AK451" i="14"/>
  <c r="B22" i="17"/>
  <c r="C22" i="17"/>
  <c r="E22" i="17"/>
  <c r="F22" i="17"/>
  <c r="B22" i="18"/>
  <c r="C22" i="18"/>
  <c r="E22" i="18"/>
  <c r="F22" i="18"/>
  <c r="AK404" i="14"/>
  <c r="B21" i="17"/>
  <c r="C21" i="17"/>
  <c r="E21" i="17"/>
  <c r="F21" i="17"/>
  <c r="B21" i="18"/>
  <c r="C21" i="18"/>
  <c r="E21" i="18"/>
  <c r="F21" i="18"/>
  <c r="AK381" i="14"/>
  <c r="B20" i="17"/>
  <c r="C20" i="17"/>
  <c r="E20" i="17"/>
  <c r="F20" i="17"/>
  <c r="B20" i="18"/>
  <c r="C20" i="18"/>
  <c r="E20" i="18"/>
  <c r="F20" i="18"/>
  <c r="AK343" i="14"/>
  <c r="B19" i="17"/>
  <c r="C19" i="17"/>
  <c r="E19" i="17"/>
  <c r="F19" i="17"/>
  <c r="B19" i="18"/>
  <c r="C19" i="18"/>
  <c r="E19" i="18"/>
  <c r="F19" i="18"/>
  <c r="AK321" i="14"/>
  <c r="B18" i="17"/>
  <c r="C18" i="17"/>
  <c r="E18" i="17"/>
  <c r="F18" i="17"/>
  <c r="B18" i="18"/>
  <c r="C18" i="18"/>
  <c r="E18" i="18"/>
  <c r="F18" i="18"/>
  <c r="AK258" i="14"/>
  <c r="B17" i="17"/>
  <c r="C17" i="17"/>
  <c r="E17" i="17"/>
  <c r="F17" i="17"/>
  <c r="B17" i="18"/>
  <c r="C17" i="18"/>
  <c r="E17" i="18"/>
  <c r="F17" i="18"/>
  <c r="AK208" i="14"/>
  <c r="B16" i="17"/>
  <c r="C16" i="17"/>
  <c r="E16" i="17"/>
  <c r="F16" i="17"/>
  <c r="B16" i="18"/>
  <c r="C16" i="18"/>
  <c r="E16" i="18"/>
  <c r="F16" i="18"/>
  <c r="AK162" i="14"/>
  <c r="B15" i="17"/>
  <c r="C15" i="17"/>
  <c r="E15" i="17"/>
  <c r="F15" i="17"/>
  <c r="B15" i="18"/>
  <c r="C15" i="18"/>
  <c r="E15" i="18"/>
  <c r="F15" i="18"/>
  <c r="AK126" i="14"/>
  <c r="B14" i="17"/>
  <c r="C14" i="17"/>
  <c r="E14" i="17"/>
  <c r="F14" i="17"/>
  <c r="B14" i="18"/>
  <c r="C14" i="18"/>
  <c r="E14" i="18"/>
  <c r="F14" i="18"/>
  <c r="AK97" i="14"/>
  <c r="B13" i="17"/>
  <c r="C13" i="17"/>
  <c r="E13" i="17"/>
  <c r="F13" i="17"/>
  <c r="B13" i="18"/>
  <c r="C13" i="18"/>
  <c r="E13" i="18"/>
  <c r="F13" i="18"/>
  <c r="AK53" i="14"/>
  <c r="B12" i="17"/>
  <c r="C12" i="17"/>
  <c r="E12" i="17"/>
  <c r="F12" i="17"/>
  <c r="B12" i="18"/>
  <c r="C12" i="18"/>
  <c r="E12" i="18"/>
  <c r="F12" i="18"/>
  <c r="AK29" i="14"/>
  <c r="R23" i="14"/>
  <c r="H23" i="14"/>
  <c r="R17" i="14"/>
  <c r="H17" i="14"/>
  <c r="H8" i="14"/>
  <c r="AG139" i="10"/>
  <c r="AI131" i="10"/>
  <c r="AJ131" i="10"/>
  <c r="F13" i="10"/>
  <c r="AE18" i="10"/>
  <c r="AK131" i="10"/>
  <c r="AE131" i="10"/>
  <c r="AI132" i="10"/>
  <c r="AJ132" i="10"/>
  <c r="AK132" i="10"/>
  <c r="AE132" i="10"/>
  <c r="AI133" i="10"/>
  <c r="AJ133" i="10"/>
  <c r="AK133" i="10"/>
  <c r="AE133" i="10"/>
  <c r="AI134" i="10"/>
  <c r="AJ134" i="10"/>
  <c r="AK134" i="10"/>
  <c r="AE134" i="10"/>
  <c r="AI135" i="10"/>
  <c r="AJ135" i="10"/>
  <c r="AK135" i="10"/>
  <c r="AE135" i="10"/>
  <c r="AI136" i="10"/>
  <c r="AJ136" i="10"/>
  <c r="AK136" i="10"/>
  <c r="AE136" i="10"/>
  <c r="AI137" i="10"/>
  <c r="AJ137" i="10"/>
  <c r="AK137" i="10"/>
  <c r="AE137" i="10"/>
  <c r="AI138" i="10"/>
  <c r="AJ138" i="10"/>
  <c r="AK138" i="10"/>
  <c r="AE138" i="10"/>
  <c r="AE139" i="10"/>
  <c r="AG148" i="10"/>
  <c r="AI143" i="10"/>
  <c r="AJ143" i="10"/>
  <c r="AK143" i="10"/>
  <c r="AE143" i="10"/>
  <c r="AI144" i="10"/>
  <c r="AJ144" i="10"/>
  <c r="AK144" i="10"/>
  <c r="AE144" i="10"/>
  <c r="AI145" i="10"/>
  <c r="AJ145" i="10"/>
  <c r="AK145" i="10"/>
  <c r="AE145" i="10"/>
  <c r="AI146" i="10"/>
  <c r="AJ146" i="10"/>
  <c r="AK146" i="10"/>
  <c r="AE146" i="10"/>
  <c r="AI147" i="10"/>
  <c r="AJ147" i="10"/>
  <c r="AK147" i="10"/>
  <c r="AE147" i="10"/>
  <c r="AE148" i="10"/>
  <c r="AG139" i="11"/>
  <c r="AI131" i="11"/>
  <c r="AJ131" i="11"/>
  <c r="AK131" i="11"/>
  <c r="AE131" i="11"/>
  <c r="AI132" i="11"/>
  <c r="AJ132" i="11"/>
  <c r="AK132" i="11"/>
  <c r="AE132" i="11"/>
  <c r="AI133" i="11"/>
  <c r="AJ133" i="11"/>
  <c r="AK133" i="11"/>
  <c r="AE133" i="11"/>
  <c r="AI134" i="11"/>
  <c r="AJ134" i="11"/>
  <c r="AK134" i="11"/>
  <c r="AE134" i="11"/>
  <c r="AI135" i="11"/>
  <c r="AJ135" i="11"/>
  <c r="AK135" i="11"/>
  <c r="AE135" i="11"/>
  <c r="AI136" i="11"/>
  <c r="AJ136" i="11"/>
  <c r="AK136" i="11"/>
  <c r="AE136" i="11"/>
  <c r="AI137" i="11"/>
  <c r="AJ137" i="11"/>
  <c r="AK137" i="11"/>
  <c r="AE137" i="11"/>
  <c r="AI138" i="11"/>
  <c r="AJ138" i="11"/>
  <c r="AK138" i="11"/>
  <c r="AE138" i="11"/>
  <c r="AE139" i="11"/>
  <c r="AG148" i="11"/>
  <c r="AI143" i="11"/>
  <c r="AJ143" i="11"/>
  <c r="AK143" i="11"/>
  <c r="AE143" i="11"/>
  <c r="AI144" i="11"/>
  <c r="AJ144" i="11"/>
  <c r="AK144" i="11"/>
  <c r="AE144" i="11"/>
  <c r="AI145" i="11"/>
  <c r="AJ145" i="11"/>
  <c r="AK145" i="11"/>
  <c r="AE145" i="11"/>
  <c r="AI146" i="11"/>
  <c r="AJ146" i="11"/>
  <c r="AK146" i="11"/>
  <c r="AE146" i="11"/>
  <c r="AI147" i="11"/>
  <c r="AJ147" i="11"/>
  <c r="AK147" i="11"/>
  <c r="AE147" i="11"/>
  <c r="AE148" i="11"/>
  <c r="AK136" i="9"/>
  <c r="AG114" i="10"/>
  <c r="AI49" i="10"/>
  <c r="AJ49" i="10"/>
  <c r="AK49" i="10"/>
  <c r="AE49" i="10"/>
  <c r="AI50" i="10"/>
  <c r="AJ50" i="10"/>
  <c r="AK50" i="10"/>
  <c r="AE50" i="10"/>
  <c r="AI51" i="10"/>
  <c r="AJ51" i="10"/>
  <c r="AK51" i="10"/>
  <c r="AE51" i="10"/>
  <c r="AI52" i="10"/>
  <c r="AJ52" i="10"/>
  <c r="AK52" i="10"/>
  <c r="AE52" i="10"/>
  <c r="AI53" i="10"/>
  <c r="AJ53" i="10"/>
  <c r="AK53" i="10"/>
  <c r="AE53" i="10"/>
  <c r="AI54" i="10"/>
  <c r="AJ54" i="10"/>
  <c r="AK54" i="10"/>
  <c r="AE54" i="10"/>
  <c r="AI55" i="10"/>
  <c r="AJ55" i="10"/>
  <c r="AK55" i="10"/>
  <c r="AE55" i="10"/>
  <c r="AI56" i="10"/>
  <c r="AJ56" i="10"/>
  <c r="AK56" i="10"/>
  <c r="AE56" i="10"/>
  <c r="AI57" i="10"/>
  <c r="AJ57" i="10"/>
  <c r="AK57" i="10"/>
  <c r="AE57" i="10"/>
  <c r="AI58" i="10"/>
  <c r="AJ58" i="10"/>
  <c r="AK58" i="10"/>
  <c r="AE58" i="10"/>
  <c r="AI59" i="10"/>
  <c r="AJ59" i="10"/>
  <c r="AK59" i="10"/>
  <c r="AE59" i="10"/>
  <c r="AI60" i="10"/>
  <c r="AJ60" i="10"/>
  <c r="AK60" i="10"/>
  <c r="AE60" i="10"/>
  <c r="AI61" i="10"/>
  <c r="AJ61" i="10"/>
  <c r="AK61" i="10"/>
  <c r="AE61" i="10"/>
  <c r="AI62" i="10"/>
  <c r="AJ62" i="10"/>
  <c r="AK62" i="10"/>
  <c r="AE62" i="10"/>
  <c r="AI63" i="10"/>
  <c r="AJ63" i="10"/>
  <c r="AK63" i="10"/>
  <c r="AE63" i="10"/>
  <c r="AI64" i="10"/>
  <c r="AJ64" i="10"/>
  <c r="AK64" i="10"/>
  <c r="AE64" i="10"/>
  <c r="AI65" i="10"/>
  <c r="AJ65" i="10"/>
  <c r="AK65" i="10"/>
  <c r="AE65" i="10"/>
  <c r="AI66" i="10"/>
  <c r="AJ66" i="10"/>
  <c r="AK66" i="10"/>
  <c r="AE66" i="10"/>
  <c r="AI67" i="10"/>
  <c r="AJ67" i="10"/>
  <c r="AK67" i="10"/>
  <c r="AE67" i="10"/>
  <c r="AI68" i="10"/>
  <c r="AJ68" i="10"/>
  <c r="AK68" i="10"/>
  <c r="AE68" i="10"/>
  <c r="AI69" i="10"/>
  <c r="AJ69" i="10"/>
  <c r="AK69" i="10"/>
  <c r="AE69" i="10"/>
  <c r="AI70" i="10"/>
  <c r="AJ70" i="10"/>
  <c r="AK70" i="10"/>
  <c r="AE70" i="10"/>
  <c r="AI71" i="10"/>
  <c r="AJ71" i="10"/>
  <c r="AK71" i="10"/>
  <c r="AE71" i="10"/>
  <c r="AI72" i="10"/>
  <c r="AJ72" i="10"/>
  <c r="AK72" i="10"/>
  <c r="AE72" i="10"/>
  <c r="AI73" i="10"/>
  <c r="AJ73" i="10"/>
  <c r="AK73" i="10"/>
  <c r="AE73" i="10"/>
  <c r="AI74" i="10"/>
  <c r="AJ74" i="10"/>
  <c r="AK74" i="10"/>
  <c r="AE74" i="10"/>
  <c r="AI75" i="10"/>
  <c r="AJ75" i="10"/>
  <c r="AK75" i="10"/>
  <c r="AE75" i="10"/>
  <c r="AI76" i="10"/>
  <c r="AJ76" i="10"/>
  <c r="AK76" i="10"/>
  <c r="AE76" i="10"/>
  <c r="AI77" i="10"/>
  <c r="AJ77" i="10"/>
  <c r="AK77" i="10"/>
  <c r="AE77" i="10"/>
  <c r="AI78" i="10"/>
  <c r="AJ78" i="10"/>
  <c r="AK78" i="10"/>
  <c r="AE78" i="10"/>
  <c r="AI79" i="10"/>
  <c r="AJ79" i="10"/>
  <c r="AK79" i="10"/>
  <c r="AE79" i="10"/>
  <c r="AI80" i="10"/>
  <c r="AJ80" i="10"/>
  <c r="AK80" i="10"/>
  <c r="AE80" i="10"/>
  <c r="AI81" i="10"/>
  <c r="AJ81" i="10"/>
  <c r="AK81" i="10"/>
  <c r="AE81" i="10"/>
  <c r="AI82" i="10"/>
  <c r="AJ82" i="10"/>
  <c r="AK82" i="10"/>
  <c r="AE82" i="10"/>
  <c r="AI83" i="10"/>
  <c r="AJ83" i="10"/>
  <c r="AK83" i="10"/>
  <c r="AE83" i="10"/>
  <c r="AI84" i="10"/>
  <c r="AJ84" i="10"/>
  <c r="AK84" i="10"/>
  <c r="AE84" i="10"/>
  <c r="AI85" i="10"/>
  <c r="AJ85" i="10"/>
  <c r="AK85" i="10"/>
  <c r="AE85" i="10"/>
  <c r="AI86" i="10"/>
  <c r="AJ86" i="10"/>
  <c r="AK86" i="10"/>
  <c r="AE86" i="10"/>
  <c r="AI87" i="10"/>
  <c r="AJ87" i="10"/>
  <c r="AK87" i="10"/>
  <c r="AE87" i="10"/>
  <c r="AI88" i="10"/>
  <c r="AJ88" i="10"/>
  <c r="AK88" i="10"/>
  <c r="AE88" i="10"/>
  <c r="AI89" i="10"/>
  <c r="AJ89" i="10"/>
  <c r="AK89" i="10"/>
  <c r="AE89" i="10"/>
  <c r="AI90" i="10"/>
  <c r="AJ90" i="10"/>
  <c r="AK90" i="10"/>
  <c r="AE90" i="10"/>
  <c r="AI91" i="10"/>
  <c r="AJ91" i="10"/>
  <c r="AK91" i="10"/>
  <c r="AE91" i="10"/>
  <c r="AI92" i="10"/>
  <c r="AJ92" i="10"/>
  <c r="AK92" i="10"/>
  <c r="AE92" i="10"/>
  <c r="AI93" i="10"/>
  <c r="AJ93" i="10"/>
  <c r="AK93" i="10"/>
  <c r="AE93" i="10"/>
  <c r="AI94" i="10"/>
  <c r="AJ94" i="10"/>
  <c r="AK94" i="10"/>
  <c r="AE94" i="10"/>
  <c r="AI95" i="10"/>
  <c r="AJ95" i="10"/>
  <c r="AK95" i="10"/>
  <c r="AE95" i="10"/>
  <c r="AI96" i="10"/>
  <c r="AJ96" i="10"/>
  <c r="AK96" i="10"/>
  <c r="AE96" i="10"/>
  <c r="AI97" i="10"/>
  <c r="AJ97" i="10"/>
  <c r="AK97" i="10"/>
  <c r="AE97" i="10"/>
  <c r="AI98" i="10"/>
  <c r="AJ98" i="10"/>
  <c r="AK98" i="10"/>
  <c r="AE98" i="10"/>
  <c r="AI99" i="10"/>
  <c r="AJ99" i="10"/>
  <c r="AK99" i="10"/>
  <c r="AE99" i="10"/>
  <c r="AI100" i="10"/>
  <c r="AJ100" i="10"/>
  <c r="AK100" i="10"/>
  <c r="AE100" i="10"/>
  <c r="AI101" i="10"/>
  <c r="AJ101" i="10"/>
  <c r="AK101" i="10"/>
  <c r="AE101" i="10"/>
  <c r="AI102" i="10"/>
  <c r="AJ102" i="10"/>
  <c r="AK102" i="10"/>
  <c r="AE102" i="10"/>
  <c r="AI103" i="10"/>
  <c r="AJ103" i="10"/>
  <c r="AK103" i="10"/>
  <c r="AE103" i="10"/>
  <c r="AI104" i="10"/>
  <c r="AJ104" i="10"/>
  <c r="AK104" i="10"/>
  <c r="AE104" i="10"/>
  <c r="AI105" i="10"/>
  <c r="AJ105" i="10"/>
  <c r="AK105" i="10"/>
  <c r="AE105" i="10"/>
  <c r="AI106" i="10"/>
  <c r="AJ106" i="10"/>
  <c r="AK106" i="10"/>
  <c r="AE106" i="10"/>
  <c r="AI107" i="10"/>
  <c r="AJ107" i="10"/>
  <c r="AK107" i="10"/>
  <c r="AE107" i="10"/>
  <c r="AI108" i="10"/>
  <c r="AJ108" i="10"/>
  <c r="AK108" i="10"/>
  <c r="AE108" i="10"/>
  <c r="AI109" i="10"/>
  <c r="AJ109" i="10"/>
  <c r="AK109" i="10"/>
  <c r="AE109" i="10"/>
  <c r="AI110" i="10"/>
  <c r="AJ110" i="10"/>
  <c r="AK110" i="10"/>
  <c r="AE110" i="10"/>
  <c r="AI111" i="10"/>
  <c r="AJ111" i="10"/>
  <c r="AK111" i="10"/>
  <c r="AE111" i="10"/>
  <c r="AI112" i="10"/>
  <c r="AJ112" i="10"/>
  <c r="AK112" i="10"/>
  <c r="AE112" i="10"/>
  <c r="AI113" i="10"/>
  <c r="AJ113" i="10"/>
  <c r="AK113" i="10"/>
  <c r="AE113" i="10"/>
  <c r="AE114" i="10"/>
  <c r="AG123" i="10"/>
  <c r="AI118" i="10"/>
  <c r="AJ118" i="10"/>
  <c r="AK118" i="10"/>
  <c r="AE118" i="10"/>
  <c r="AI119" i="10"/>
  <c r="AJ119" i="10"/>
  <c r="AK119" i="10"/>
  <c r="AE119" i="10"/>
  <c r="AI120" i="10"/>
  <c r="AJ120" i="10"/>
  <c r="AK120" i="10"/>
  <c r="AE120" i="10"/>
  <c r="AI121" i="10"/>
  <c r="AJ121" i="10"/>
  <c r="AK121" i="10"/>
  <c r="AE121" i="10"/>
  <c r="AI122" i="10"/>
  <c r="AJ122" i="10"/>
  <c r="AK122" i="10"/>
  <c r="AE122" i="10"/>
  <c r="AE123" i="10"/>
  <c r="AG123" i="11"/>
  <c r="AI118" i="11"/>
  <c r="AJ118" i="11"/>
  <c r="AK118" i="11"/>
  <c r="AE118" i="11"/>
  <c r="AI119" i="11"/>
  <c r="AJ119" i="11"/>
  <c r="AK119" i="11"/>
  <c r="AE119" i="11"/>
  <c r="AI120" i="11"/>
  <c r="AJ120" i="11"/>
  <c r="AK120" i="11"/>
  <c r="AE120" i="11"/>
  <c r="AI121" i="11"/>
  <c r="AJ121" i="11"/>
  <c r="AK121" i="11"/>
  <c r="AE121" i="11"/>
  <c r="AI122" i="11"/>
  <c r="AJ122" i="11"/>
  <c r="AK122" i="11"/>
  <c r="AE122" i="11"/>
  <c r="AE123" i="11"/>
  <c r="AK56" i="9"/>
  <c r="AG32" i="10"/>
  <c r="AI20" i="10"/>
  <c r="AJ20" i="10"/>
  <c r="AK20" i="10"/>
  <c r="AE20" i="10"/>
  <c r="AI21" i="10"/>
  <c r="AJ21" i="10"/>
  <c r="AK21" i="10"/>
  <c r="AE21" i="10"/>
  <c r="AI22" i="10"/>
  <c r="AJ22" i="10"/>
  <c r="AK22" i="10"/>
  <c r="AE22" i="10"/>
  <c r="AI23" i="10"/>
  <c r="AJ23" i="10"/>
  <c r="AK23" i="10"/>
  <c r="AE23" i="10"/>
  <c r="AI24" i="10"/>
  <c r="AJ24" i="10"/>
  <c r="AK24" i="10"/>
  <c r="AE24" i="10"/>
  <c r="AI25" i="10"/>
  <c r="AJ25" i="10"/>
  <c r="AK25" i="10"/>
  <c r="AE25" i="10"/>
  <c r="AI26" i="10"/>
  <c r="AJ26" i="10"/>
  <c r="AK26" i="10"/>
  <c r="AE26" i="10"/>
  <c r="AI27" i="10"/>
  <c r="AJ27" i="10"/>
  <c r="AK27" i="10"/>
  <c r="AE27" i="10"/>
  <c r="AI28" i="10"/>
  <c r="AJ28" i="10"/>
  <c r="AK28" i="10"/>
  <c r="AE28" i="10"/>
  <c r="AI29" i="10"/>
  <c r="AJ29" i="10"/>
  <c r="AK29" i="10"/>
  <c r="AE29" i="10"/>
  <c r="AI30" i="10"/>
  <c r="AJ30" i="10"/>
  <c r="AK30" i="10"/>
  <c r="AE30" i="10"/>
  <c r="AI31" i="10"/>
  <c r="AJ31" i="10"/>
  <c r="AK31" i="10"/>
  <c r="AE31" i="10"/>
  <c r="AE32" i="10"/>
  <c r="AG41" i="10"/>
  <c r="AI36" i="10"/>
  <c r="AJ36" i="10"/>
  <c r="AK36" i="10"/>
  <c r="AE36" i="10"/>
  <c r="AI37" i="10"/>
  <c r="AJ37" i="10"/>
  <c r="AK37" i="10"/>
  <c r="AE37" i="10"/>
  <c r="AI38" i="10"/>
  <c r="AJ38" i="10"/>
  <c r="AK38" i="10"/>
  <c r="AE38" i="10"/>
  <c r="AI39" i="10"/>
  <c r="AJ39" i="10"/>
  <c r="AK39" i="10"/>
  <c r="AE39" i="10"/>
  <c r="AI40" i="10"/>
  <c r="AJ40" i="10"/>
  <c r="AK40" i="10"/>
  <c r="AE40" i="10"/>
  <c r="AE41" i="10"/>
  <c r="AG32" i="11"/>
  <c r="AI20" i="11"/>
  <c r="AJ20" i="11"/>
  <c r="AK20" i="11"/>
  <c r="AE20" i="11"/>
  <c r="AI21" i="11"/>
  <c r="AJ21" i="11"/>
  <c r="AK21" i="11"/>
  <c r="AE21" i="11"/>
  <c r="AI22" i="11"/>
  <c r="AJ22" i="11"/>
  <c r="AK22" i="11"/>
  <c r="AE22" i="11"/>
  <c r="AI23" i="11"/>
  <c r="AJ23" i="11"/>
  <c r="AK23" i="11"/>
  <c r="AE23" i="11"/>
  <c r="AI24" i="11"/>
  <c r="AJ24" i="11"/>
  <c r="AK24" i="11"/>
  <c r="AE24" i="11"/>
  <c r="AI25" i="11"/>
  <c r="AJ25" i="11"/>
  <c r="AK25" i="11"/>
  <c r="AE25" i="11"/>
  <c r="AI26" i="11"/>
  <c r="AJ26" i="11"/>
  <c r="AK26" i="11"/>
  <c r="AE26" i="11"/>
  <c r="AI27" i="11"/>
  <c r="AJ27" i="11"/>
  <c r="AK27" i="11"/>
  <c r="AE27" i="11"/>
  <c r="AI28" i="11"/>
  <c r="AJ28" i="11"/>
  <c r="AK28" i="11"/>
  <c r="AE28" i="11"/>
  <c r="AI29" i="11"/>
  <c r="AJ29" i="11"/>
  <c r="AK29" i="11"/>
  <c r="AE29" i="11"/>
  <c r="AI30" i="11"/>
  <c r="AJ30" i="11"/>
  <c r="AK30" i="11"/>
  <c r="AE30" i="11"/>
  <c r="AI31" i="11"/>
  <c r="AJ31" i="11"/>
  <c r="AK31" i="11"/>
  <c r="AE31" i="11"/>
  <c r="AE32" i="11"/>
  <c r="AG41" i="11"/>
  <c r="AI36" i="11"/>
  <c r="AJ36" i="11"/>
  <c r="AK36" i="11"/>
  <c r="AE36" i="11"/>
  <c r="AI37" i="11"/>
  <c r="AJ37" i="11"/>
  <c r="AK37" i="11"/>
  <c r="AE37" i="11"/>
  <c r="AI38" i="11"/>
  <c r="AJ38" i="11"/>
  <c r="AK38" i="11"/>
  <c r="AE38" i="11"/>
  <c r="AI39" i="11"/>
  <c r="AJ39" i="11"/>
  <c r="AK39" i="11"/>
  <c r="AE39" i="11"/>
  <c r="AI40" i="11"/>
  <c r="AJ40" i="11"/>
  <c r="AK40" i="11"/>
  <c r="AE40" i="11"/>
  <c r="AE41" i="11"/>
  <c r="AK29" i="9"/>
  <c r="AE153" i="11"/>
  <c r="R23" i="9"/>
  <c r="AE151" i="11"/>
  <c r="H23" i="9"/>
  <c r="AE153" i="10"/>
  <c r="R17" i="9"/>
  <c r="AE151" i="10"/>
  <c r="H17" i="9"/>
  <c r="H8" i="9"/>
  <c r="AG2164" i="5"/>
  <c r="AI2157" i="5"/>
  <c r="AJ2157" i="5"/>
  <c r="AK2157" i="5"/>
  <c r="AI2158" i="5"/>
  <c r="AJ2158" i="5"/>
  <c r="AK2158" i="5"/>
  <c r="AI2159" i="5"/>
  <c r="AJ2159" i="5"/>
  <c r="AK2159" i="5"/>
  <c r="AI2160" i="5"/>
  <c r="AJ2160" i="5"/>
  <c r="AK2160" i="5"/>
  <c r="AI2161" i="5"/>
  <c r="AJ2161" i="5"/>
  <c r="AK2161" i="5"/>
  <c r="AI2162" i="5"/>
  <c r="AJ2162" i="5"/>
  <c r="AK2162" i="5"/>
  <c r="AI2163" i="5"/>
  <c r="AJ2163" i="5"/>
  <c r="AK2163" i="5"/>
  <c r="B65" i="7"/>
  <c r="C8" i="7"/>
  <c r="C65" i="7"/>
  <c r="AG2173" i="5"/>
  <c r="AI2168" i="5"/>
  <c r="AJ2168" i="5"/>
  <c r="AK2168" i="5"/>
  <c r="AI2169" i="5"/>
  <c r="AJ2169" i="5"/>
  <c r="AK2169" i="5"/>
  <c r="AI2170" i="5"/>
  <c r="AJ2170" i="5"/>
  <c r="AK2170" i="5"/>
  <c r="AI2171" i="5"/>
  <c r="AJ2171" i="5"/>
  <c r="AK2171" i="5"/>
  <c r="AI2172" i="5"/>
  <c r="AJ2172" i="5"/>
  <c r="AK2172" i="5"/>
  <c r="E65" i="7"/>
  <c r="F65" i="7"/>
  <c r="B65" i="8"/>
  <c r="C8" i="8"/>
  <c r="C65" i="8"/>
  <c r="E65" i="8"/>
  <c r="F65" i="8"/>
  <c r="AK2046" i="4"/>
  <c r="B64" i="7"/>
  <c r="C64" i="7"/>
  <c r="E64" i="7"/>
  <c r="F64" i="7"/>
  <c r="B64" i="8"/>
  <c r="C64" i="8"/>
  <c r="E64" i="8"/>
  <c r="F64" i="8"/>
  <c r="AK2017" i="4"/>
  <c r="B63" i="7"/>
  <c r="C63" i="7"/>
  <c r="AI1209" i="5"/>
  <c r="AJ1209" i="5"/>
  <c r="AK1209" i="5"/>
  <c r="AE1209" i="5"/>
  <c r="E63" i="7"/>
  <c r="F63" i="7"/>
  <c r="B63" i="8"/>
  <c r="C63" i="8"/>
  <c r="E63" i="8"/>
  <c r="F63" i="8"/>
  <c r="AK1987" i="4"/>
  <c r="AI2061" i="5"/>
  <c r="AJ2061" i="5"/>
  <c r="AK2061" i="5"/>
  <c r="AI2062" i="5"/>
  <c r="AJ2062" i="5"/>
  <c r="AK2062" i="5"/>
  <c r="AI2063" i="5"/>
  <c r="AJ2063" i="5"/>
  <c r="AK2063" i="5"/>
  <c r="AI2064" i="5"/>
  <c r="AJ2064" i="5"/>
  <c r="AK2064" i="5"/>
  <c r="B62" i="7"/>
  <c r="C62" i="7"/>
  <c r="E62" i="7"/>
  <c r="F62" i="7"/>
  <c r="B62" i="8"/>
  <c r="C62" i="8"/>
  <c r="E62" i="8"/>
  <c r="F62" i="8"/>
  <c r="AK1953" i="4"/>
  <c r="B61" i="7"/>
  <c r="C61" i="7"/>
  <c r="E61" i="7"/>
  <c r="F61" i="7"/>
  <c r="B61" i="8"/>
  <c r="C61" i="8"/>
  <c r="E61" i="8"/>
  <c r="F61" i="8"/>
  <c r="AK1922" i="4"/>
  <c r="B60" i="7"/>
  <c r="C60" i="7"/>
  <c r="E60" i="7"/>
  <c r="F60" i="7"/>
  <c r="B60" i="8"/>
  <c r="C60" i="8"/>
  <c r="E60" i="8"/>
  <c r="F60" i="8"/>
  <c r="AK1900" i="4"/>
  <c r="AG1975" i="5"/>
  <c r="AI1968" i="5"/>
  <c r="AJ1968" i="5"/>
  <c r="AK1968" i="5"/>
  <c r="AI1969" i="5"/>
  <c r="AJ1969" i="5"/>
  <c r="AK1969" i="5"/>
  <c r="AI1970" i="5"/>
  <c r="AJ1970" i="5"/>
  <c r="AK1970" i="5"/>
  <c r="AI1971" i="5"/>
  <c r="AJ1971" i="5"/>
  <c r="AK1971" i="5"/>
  <c r="AI1972" i="5"/>
  <c r="AJ1972" i="5"/>
  <c r="AK1972" i="5"/>
  <c r="AI1973" i="5"/>
  <c r="AJ1973" i="5"/>
  <c r="AK1973" i="5"/>
  <c r="AI1974" i="5"/>
  <c r="AJ1974" i="5"/>
  <c r="AK1974" i="5"/>
  <c r="B59" i="7"/>
  <c r="C59" i="7"/>
  <c r="AG1984" i="5"/>
  <c r="AI1979" i="5"/>
  <c r="AJ1979" i="5"/>
  <c r="AK1979" i="5"/>
  <c r="AI1980" i="5"/>
  <c r="AJ1980" i="5"/>
  <c r="AK1980" i="5"/>
  <c r="AI1981" i="5"/>
  <c r="AJ1981" i="5"/>
  <c r="AK1981" i="5"/>
  <c r="AI1982" i="5"/>
  <c r="AJ1982" i="5"/>
  <c r="AK1982" i="5"/>
  <c r="AI1983" i="5"/>
  <c r="AJ1983" i="5"/>
  <c r="AK1983" i="5"/>
  <c r="E59" i="7"/>
  <c r="F59" i="7"/>
  <c r="B59" i="8"/>
  <c r="C59" i="8"/>
  <c r="E59" i="8"/>
  <c r="F59" i="8"/>
  <c r="AK1862" i="4"/>
  <c r="B58" i="7"/>
  <c r="C58" i="7"/>
  <c r="E58" i="7"/>
  <c r="F58" i="7"/>
  <c r="B58" i="8"/>
  <c r="C58" i="8"/>
  <c r="E58" i="8"/>
  <c r="F58" i="8"/>
  <c r="AK1830" i="4"/>
  <c r="B57" i="7"/>
  <c r="C57" i="7"/>
  <c r="E57" i="7"/>
  <c r="F57" i="7"/>
  <c r="B57" i="8"/>
  <c r="C57" i="8"/>
  <c r="E57" i="8"/>
  <c r="F57" i="8"/>
  <c r="AK1804" i="4"/>
  <c r="B56" i="7"/>
  <c r="C56" i="7"/>
  <c r="E56" i="7"/>
  <c r="F56" i="7"/>
  <c r="B56" i="8"/>
  <c r="C56" i="8"/>
  <c r="E56" i="8"/>
  <c r="F56" i="8"/>
  <c r="AK1773" i="4"/>
  <c r="B55" i="7"/>
  <c r="C55" i="7"/>
  <c r="E55" i="7"/>
  <c r="F55" i="7"/>
  <c r="B55" i="8"/>
  <c r="C55" i="8"/>
  <c r="E55" i="8"/>
  <c r="F55" i="8"/>
  <c r="AK1747" i="4"/>
  <c r="B54" i="7"/>
  <c r="C54" i="7"/>
  <c r="E54" i="7"/>
  <c r="F54" i="7"/>
  <c r="B54" i="8"/>
  <c r="C54" i="8"/>
  <c r="E54" i="8"/>
  <c r="F54" i="8"/>
  <c r="AK1693" i="4"/>
  <c r="AG1756" i="5"/>
  <c r="AI1749" i="5"/>
  <c r="AJ1749" i="5"/>
  <c r="AK1749" i="5"/>
  <c r="AI1750" i="5"/>
  <c r="AJ1750" i="5"/>
  <c r="AK1750" i="5"/>
  <c r="AI1751" i="5"/>
  <c r="AJ1751" i="5"/>
  <c r="AK1751" i="5"/>
  <c r="AI1752" i="5"/>
  <c r="AJ1752" i="5"/>
  <c r="AK1752" i="5"/>
  <c r="AI1753" i="5"/>
  <c r="AJ1753" i="5"/>
  <c r="AK1753" i="5"/>
  <c r="AI1754" i="5"/>
  <c r="AJ1754" i="5"/>
  <c r="AK1754" i="5"/>
  <c r="AI1755" i="5"/>
  <c r="AJ1755" i="5"/>
  <c r="AK1755" i="5"/>
  <c r="B53" i="7"/>
  <c r="C53" i="7"/>
  <c r="AG1765" i="5"/>
  <c r="AI1760" i="5"/>
  <c r="AJ1760" i="5"/>
  <c r="AK1760" i="5"/>
  <c r="AI1761" i="5"/>
  <c r="AJ1761" i="5"/>
  <c r="AK1761" i="5"/>
  <c r="AI1762" i="5"/>
  <c r="AJ1762" i="5"/>
  <c r="AK1762" i="5"/>
  <c r="AI1763" i="5"/>
  <c r="AJ1763" i="5"/>
  <c r="AK1763" i="5"/>
  <c r="AI1764" i="5"/>
  <c r="AJ1764" i="5"/>
  <c r="AK1764" i="5"/>
  <c r="E53" i="7"/>
  <c r="F53" i="7"/>
  <c r="B53" i="8"/>
  <c r="C53" i="8"/>
  <c r="E53" i="8"/>
  <c r="F53" i="8"/>
  <c r="AK1670" i="4"/>
  <c r="AG1731" i="5"/>
  <c r="AI1724" i="5"/>
  <c r="AJ1724" i="5"/>
  <c r="AK1724" i="5"/>
  <c r="AI1725" i="5"/>
  <c r="AJ1725" i="5"/>
  <c r="AK1725" i="5"/>
  <c r="AI1726" i="5"/>
  <c r="AJ1726" i="5"/>
  <c r="AK1726" i="5"/>
  <c r="AI1727" i="5"/>
  <c r="AJ1727" i="5"/>
  <c r="AK1727" i="5"/>
  <c r="AI1728" i="5"/>
  <c r="AJ1728" i="5"/>
  <c r="AK1728" i="5"/>
  <c r="AI1729" i="5"/>
  <c r="AJ1729" i="5"/>
  <c r="AK1729" i="5"/>
  <c r="AI1730" i="5"/>
  <c r="AJ1730" i="5"/>
  <c r="AK1730" i="5"/>
  <c r="B52" i="7"/>
  <c r="C52" i="7"/>
  <c r="AG1740" i="5"/>
  <c r="AI1735" i="5"/>
  <c r="AJ1735" i="5"/>
  <c r="AK1735" i="5"/>
  <c r="AI1736" i="5"/>
  <c r="AJ1736" i="5"/>
  <c r="AK1736" i="5"/>
  <c r="AI1737" i="5"/>
  <c r="AJ1737" i="5"/>
  <c r="AK1737" i="5"/>
  <c r="AI1738" i="5"/>
  <c r="AJ1738" i="5"/>
  <c r="AK1738" i="5"/>
  <c r="AI1739" i="5"/>
  <c r="AJ1739" i="5"/>
  <c r="AK1739" i="5"/>
  <c r="E52" i="7"/>
  <c r="F52" i="7"/>
  <c r="B52" i="8"/>
  <c r="C52" i="8"/>
  <c r="E52" i="8"/>
  <c r="F52" i="8"/>
  <c r="AK1606" i="4"/>
  <c r="B51" i="7"/>
  <c r="C51" i="7"/>
  <c r="E51" i="7"/>
  <c r="F51" i="7"/>
  <c r="B51" i="8"/>
  <c r="C51" i="8"/>
  <c r="E51" i="8"/>
  <c r="F51" i="8"/>
  <c r="AK1565" i="4"/>
  <c r="B50" i="7"/>
  <c r="C50" i="7"/>
  <c r="E50" i="7"/>
  <c r="F50" i="7"/>
  <c r="B50" i="8"/>
  <c r="C50" i="8"/>
  <c r="E50" i="8"/>
  <c r="F50" i="8"/>
  <c r="AK1540" i="4"/>
  <c r="B49" i="7"/>
  <c r="C49" i="7"/>
  <c r="E49" i="7"/>
  <c r="F49" i="7"/>
  <c r="B49" i="8"/>
  <c r="C49" i="8"/>
  <c r="E49" i="8"/>
  <c r="F49" i="8"/>
  <c r="AK1513" i="4"/>
  <c r="B48" i="7"/>
  <c r="C48" i="7"/>
  <c r="E48" i="7"/>
  <c r="F48" i="7"/>
  <c r="B48" i="8"/>
  <c r="C48" i="8"/>
  <c r="E48" i="8"/>
  <c r="F48" i="8"/>
  <c r="AK1435" i="4"/>
  <c r="B47" i="7"/>
  <c r="C47" i="7"/>
  <c r="E47" i="7"/>
  <c r="F47" i="7"/>
  <c r="B47" i="8"/>
  <c r="C47" i="8"/>
  <c r="E47" i="8"/>
  <c r="F47" i="8"/>
  <c r="AK1361" i="4"/>
  <c r="B46" i="7"/>
  <c r="C46" i="7"/>
  <c r="E46" i="7"/>
  <c r="F46" i="7"/>
  <c r="B46" i="8"/>
  <c r="C46" i="8"/>
  <c r="E46" i="8"/>
  <c r="F46" i="8"/>
  <c r="AK1332" i="4"/>
  <c r="B45" i="7"/>
  <c r="C45" i="7"/>
  <c r="E45" i="7"/>
  <c r="F45" i="7"/>
  <c r="B45" i="8"/>
  <c r="C45" i="8"/>
  <c r="E45" i="8"/>
  <c r="F45" i="8"/>
  <c r="AK1294" i="4"/>
  <c r="B44" i="7"/>
  <c r="C44" i="7"/>
  <c r="E44" i="7"/>
  <c r="F44" i="7"/>
  <c r="B44" i="8"/>
  <c r="C44" i="8"/>
  <c r="E44" i="8"/>
  <c r="F44" i="8"/>
  <c r="AK1258" i="4"/>
  <c r="B43" i="7"/>
  <c r="C43" i="7"/>
  <c r="E43" i="7"/>
  <c r="F43" i="7"/>
  <c r="B43" i="8"/>
  <c r="C43" i="8"/>
  <c r="E43" i="8"/>
  <c r="F43" i="8"/>
  <c r="AK1233" i="4"/>
  <c r="B42" i="7"/>
  <c r="C42" i="7"/>
  <c r="E42" i="7"/>
  <c r="F42" i="7"/>
  <c r="B42" i="8"/>
  <c r="C42" i="8"/>
  <c r="E42" i="8"/>
  <c r="F42" i="8"/>
  <c r="AK1210" i="4"/>
  <c r="B41" i="7"/>
  <c r="C41" i="7"/>
  <c r="E41" i="7"/>
  <c r="F41" i="7"/>
  <c r="B41" i="8"/>
  <c r="C41" i="8"/>
  <c r="E41" i="8"/>
  <c r="F41" i="8"/>
  <c r="AK1089" i="4"/>
  <c r="B40" i="7"/>
  <c r="C40" i="7"/>
  <c r="E40" i="7"/>
  <c r="F40" i="7"/>
  <c r="B40" i="8"/>
  <c r="C40" i="8"/>
  <c r="E40" i="8"/>
  <c r="F40" i="8"/>
  <c r="AK1054" i="4"/>
  <c r="AG1089" i="5"/>
  <c r="AI1082" i="5"/>
  <c r="AJ1082" i="5"/>
  <c r="AK1082" i="5"/>
  <c r="AI1083" i="5"/>
  <c r="AJ1083" i="5"/>
  <c r="AK1083" i="5"/>
  <c r="AI1084" i="5"/>
  <c r="AJ1084" i="5"/>
  <c r="AK1084" i="5"/>
  <c r="AI1085" i="5"/>
  <c r="AJ1085" i="5"/>
  <c r="AK1085" i="5"/>
  <c r="AI1086" i="5"/>
  <c r="AJ1086" i="5"/>
  <c r="AK1086" i="5"/>
  <c r="AI1087" i="5"/>
  <c r="AJ1087" i="5"/>
  <c r="AK1087" i="5"/>
  <c r="AI1088" i="5"/>
  <c r="AJ1088" i="5"/>
  <c r="AK1088" i="5"/>
  <c r="B39" i="7"/>
  <c r="C39" i="7"/>
  <c r="AG1098" i="5"/>
  <c r="AI1093" i="5"/>
  <c r="AJ1093" i="5"/>
  <c r="AK1093" i="5"/>
  <c r="AI1094" i="5"/>
  <c r="AJ1094" i="5"/>
  <c r="AK1094" i="5"/>
  <c r="AI1095" i="5"/>
  <c r="AJ1095" i="5"/>
  <c r="AK1095" i="5"/>
  <c r="AI1096" i="5"/>
  <c r="AJ1096" i="5"/>
  <c r="AK1096" i="5"/>
  <c r="AI1097" i="5"/>
  <c r="AJ1097" i="5"/>
  <c r="AK1097" i="5"/>
  <c r="E39" i="7"/>
  <c r="F39" i="7"/>
  <c r="B39" i="8"/>
  <c r="C39" i="8"/>
  <c r="E39" i="8"/>
  <c r="F39" i="8"/>
  <c r="AK1018" i="4"/>
  <c r="B38" i="7"/>
  <c r="C38" i="7"/>
  <c r="E38" i="7"/>
  <c r="F38" i="7"/>
  <c r="B38" i="8"/>
  <c r="C38" i="8"/>
  <c r="E38" i="8"/>
  <c r="F38" i="8"/>
  <c r="AK987" i="4"/>
  <c r="B37" i="7"/>
  <c r="C37" i="7"/>
  <c r="E37" i="7"/>
  <c r="F37" i="7"/>
  <c r="B37" i="8"/>
  <c r="C37" i="8"/>
  <c r="E37" i="8"/>
  <c r="F37" i="8"/>
  <c r="AK948" i="4"/>
  <c r="B36" i="7"/>
  <c r="C36" i="7"/>
  <c r="E36" i="7"/>
  <c r="F36" i="7"/>
  <c r="B36" i="8"/>
  <c r="C36" i="8"/>
  <c r="E36" i="8"/>
  <c r="F36" i="8"/>
  <c r="AK872" i="4"/>
  <c r="B35" i="7"/>
  <c r="C35" i="7"/>
  <c r="E35" i="7"/>
  <c r="F35" i="7"/>
  <c r="B35" i="8"/>
  <c r="C35" i="8"/>
  <c r="E35" i="8"/>
  <c r="F35" i="8"/>
  <c r="AK831" i="4"/>
  <c r="B34" i="7"/>
  <c r="C34" i="7"/>
  <c r="E34" i="7"/>
  <c r="F34" i="7"/>
  <c r="B34" i="8"/>
  <c r="C34" i="8"/>
  <c r="E34" i="8"/>
  <c r="F34" i="8"/>
  <c r="AK813" i="4"/>
  <c r="B33" i="7"/>
  <c r="C33" i="7"/>
  <c r="E33" i="7"/>
  <c r="F33" i="7"/>
  <c r="B33" i="8"/>
  <c r="C33" i="8"/>
  <c r="E33" i="8"/>
  <c r="F33" i="8"/>
  <c r="AK788" i="4"/>
  <c r="B32" i="7"/>
  <c r="C32" i="7"/>
  <c r="E32" i="7"/>
  <c r="F32" i="7"/>
  <c r="B32" i="8"/>
  <c r="C32" i="8"/>
  <c r="E32" i="8"/>
  <c r="F32" i="8"/>
  <c r="AK717" i="4"/>
  <c r="B31" i="7"/>
  <c r="C31" i="7"/>
  <c r="E31" i="7"/>
  <c r="F31" i="7"/>
  <c r="B31" i="8"/>
  <c r="C31" i="8"/>
  <c r="E31" i="8"/>
  <c r="F31" i="8"/>
  <c r="AK673" i="4"/>
  <c r="B30" i="7"/>
  <c r="C30" i="7"/>
  <c r="E30" i="7"/>
  <c r="F30" i="7"/>
  <c r="B30" i="8"/>
  <c r="C30" i="8"/>
  <c r="E30" i="8"/>
  <c r="F30" i="8"/>
  <c r="AK630" i="4"/>
  <c r="B29" i="7"/>
  <c r="C29" i="7"/>
  <c r="E29" i="7"/>
  <c r="F29" i="7"/>
  <c r="B29" i="8"/>
  <c r="C29" i="8"/>
  <c r="E29" i="8"/>
  <c r="F29" i="8"/>
  <c r="AK599" i="4"/>
  <c r="B28" i="7"/>
  <c r="C28" i="7"/>
  <c r="E28" i="7"/>
  <c r="F28" i="7"/>
  <c r="B28" i="8"/>
  <c r="C28" i="8"/>
  <c r="E28" i="8"/>
  <c r="F28" i="8"/>
  <c r="AK559" i="4"/>
  <c r="B27" i="7"/>
  <c r="C27" i="7"/>
  <c r="E27" i="7"/>
  <c r="F27" i="7"/>
  <c r="B27" i="8"/>
  <c r="C27" i="8"/>
  <c r="E27" i="8"/>
  <c r="F27" i="8"/>
  <c r="AK525" i="4"/>
  <c r="B26" i="7"/>
  <c r="C26" i="7"/>
  <c r="E26" i="7"/>
  <c r="F26" i="7"/>
  <c r="B26" i="8"/>
  <c r="C26" i="8"/>
  <c r="E26" i="8"/>
  <c r="F26" i="8"/>
  <c r="AK491" i="4"/>
  <c r="B25" i="7"/>
  <c r="C25" i="7"/>
  <c r="E25" i="7"/>
  <c r="F25" i="7"/>
  <c r="B25" i="8"/>
  <c r="C25" i="8"/>
  <c r="E25" i="8"/>
  <c r="F25" i="8"/>
  <c r="AK465" i="4"/>
  <c r="B24" i="7"/>
  <c r="C24" i="7"/>
  <c r="E24" i="7"/>
  <c r="F24" i="7"/>
  <c r="B24" i="8"/>
  <c r="C24" i="8"/>
  <c r="E24" i="8"/>
  <c r="F24" i="8"/>
  <c r="AK438" i="4"/>
  <c r="B23" i="7"/>
  <c r="C23" i="7"/>
  <c r="E23" i="7"/>
  <c r="F23" i="7"/>
  <c r="B23" i="8"/>
  <c r="C23" i="8"/>
  <c r="E23" i="8"/>
  <c r="F23" i="8"/>
  <c r="AK409" i="4"/>
  <c r="B22" i="7"/>
  <c r="C22" i="7"/>
  <c r="E22" i="7"/>
  <c r="F22" i="7"/>
  <c r="B22" i="8"/>
  <c r="C22" i="8"/>
  <c r="E22" i="8"/>
  <c r="F22" i="8"/>
  <c r="AK377" i="4"/>
  <c r="B21" i="7"/>
  <c r="C21" i="7"/>
  <c r="E21" i="7"/>
  <c r="F21" i="7"/>
  <c r="B21" i="8"/>
  <c r="C21" i="8"/>
  <c r="E21" i="8"/>
  <c r="F21" i="8"/>
  <c r="AK335" i="4"/>
  <c r="B20" i="7"/>
  <c r="C20" i="7"/>
  <c r="E20" i="7"/>
  <c r="F20" i="7"/>
  <c r="B20" i="8"/>
  <c r="C20" i="8"/>
  <c r="E20" i="8"/>
  <c r="F20" i="8"/>
  <c r="AK248" i="4"/>
  <c r="B19" i="7"/>
  <c r="C19" i="7"/>
  <c r="E19" i="7"/>
  <c r="F19" i="7"/>
  <c r="B19" i="8"/>
  <c r="C19" i="8"/>
  <c r="E19" i="8"/>
  <c r="F19" i="8"/>
  <c r="AK222" i="4"/>
  <c r="AK185" i="4"/>
  <c r="B17" i="7"/>
  <c r="C17" i="7"/>
  <c r="E17" i="7"/>
  <c r="F17" i="7"/>
  <c r="B17" i="8"/>
  <c r="C17" i="8"/>
  <c r="E17" i="8"/>
  <c r="F17" i="8"/>
  <c r="AK154" i="4"/>
  <c r="B16" i="7"/>
  <c r="C16" i="7"/>
  <c r="E16" i="7"/>
  <c r="F16" i="7"/>
  <c r="B16" i="8"/>
  <c r="C16" i="8"/>
  <c r="E16" i="8"/>
  <c r="F16" i="8"/>
  <c r="AK124" i="4"/>
  <c r="B15" i="7"/>
  <c r="C15" i="7"/>
  <c r="E15" i="7"/>
  <c r="F15" i="7"/>
  <c r="B15" i="8"/>
  <c r="C15" i="8"/>
  <c r="E15" i="8"/>
  <c r="F15" i="8"/>
  <c r="AK101" i="4"/>
  <c r="B14" i="7"/>
  <c r="C14" i="7"/>
  <c r="E14" i="7"/>
  <c r="F14" i="7"/>
  <c r="B14" i="8"/>
  <c r="C14" i="8"/>
  <c r="E14" i="8"/>
  <c r="F14" i="8"/>
  <c r="AK80" i="4"/>
  <c r="B13" i="7"/>
  <c r="C13" i="7"/>
  <c r="E13" i="7"/>
  <c r="F13" i="7"/>
  <c r="B13" i="8"/>
  <c r="C13" i="8"/>
  <c r="E13" i="8"/>
  <c r="F13" i="8"/>
  <c r="AK51" i="4"/>
  <c r="B12" i="7"/>
  <c r="C12" i="7"/>
  <c r="E12" i="7"/>
  <c r="F12" i="7"/>
  <c r="B12" i="8"/>
  <c r="C12" i="8"/>
  <c r="E12" i="8"/>
  <c r="F12" i="8"/>
  <c r="AK29" i="4"/>
  <c r="AI1093" i="6"/>
  <c r="AJ1093" i="6"/>
  <c r="AK1093" i="6"/>
  <c r="AI1094" i="6"/>
  <c r="AJ1094" i="6"/>
  <c r="AK1094" i="6"/>
  <c r="AI1095" i="6"/>
  <c r="AJ1095" i="6"/>
  <c r="AK1095" i="6"/>
  <c r="AI1096" i="6"/>
  <c r="AJ1096" i="6"/>
  <c r="AK1096" i="6"/>
  <c r="AI1097" i="6"/>
  <c r="AJ1097" i="6"/>
  <c r="AK1097" i="6"/>
  <c r="AI1735" i="6"/>
  <c r="AJ1735" i="6"/>
  <c r="AK1735" i="6"/>
  <c r="AI1736" i="6"/>
  <c r="AJ1736" i="6"/>
  <c r="AK1736" i="6"/>
  <c r="AI1737" i="6"/>
  <c r="AJ1737" i="6"/>
  <c r="AK1737" i="6"/>
  <c r="AI1738" i="6"/>
  <c r="AJ1738" i="6"/>
  <c r="AK1738" i="6"/>
  <c r="AI1739" i="6"/>
  <c r="AJ1739" i="6"/>
  <c r="AK1739" i="6"/>
  <c r="AI1760" i="6"/>
  <c r="AJ1760" i="6"/>
  <c r="AK1760" i="6"/>
  <c r="AI1761" i="6"/>
  <c r="AJ1761" i="6"/>
  <c r="AK1761" i="6"/>
  <c r="AI1762" i="6"/>
  <c r="AJ1762" i="6"/>
  <c r="AK1762" i="6"/>
  <c r="AI1763" i="6"/>
  <c r="AJ1763" i="6"/>
  <c r="AK1763" i="6"/>
  <c r="AI1764" i="6"/>
  <c r="AJ1764" i="6"/>
  <c r="AK1764" i="6"/>
  <c r="AI1979" i="6"/>
  <c r="AJ1979" i="6"/>
  <c r="AK1979" i="6"/>
  <c r="AI1980" i="6"/>
  <c r="AJ1980" i="6"/>
  <c r="AK1980" i="6"/>
  <c r="AI1981" i="6"/>
  <c r="AJ1981" i="6"/>
  <c r="AK1981" i="6"/>
  <c r="AI1982" i="6"/>
  <c r="AJ1982" i="6"/>
  <c r="AK1982" i="6"/>
  <c r="AI1983" i="6"/>
  <c r="AJ1983" i="6"/>
  <c r="AK1983" i="6"/>
  <c r="AI2168" i="6"/>
  <c r="AJ2168" i="6"/>
  <c r="AK2168" i="6"/>
  <c r="AI2169" i="6"/>
  <c r="AJ2169" i="6"/>
  <c r="AK2169" i="6"/>
  <c r="AI2170" i="6"/>
  <c r="AJ2170" i="6"/>
  <c r="AK2170" i="6"/>
  <c r="AI2171" i="6"/>
  <c r="AJ2171" i="6"/>
  <c r="AK2171" i="6"/>
  <c r="AI2172" i="6"/>
  <c r="AJ2172" i="6"/>
  <c r="AK2172" i="6"/>
  <c r="R23" i="4"/>
  <c r="AI1082" i="6"/>
  <c r="AJ1082" i="6"/>
  <c r="AK1082" i="6"/>
  <c r="AI1083" i="6"/>
  <c r="AJ1083" i="6"/>
  <c r="AK1083" i="6"/>
  <c r="AI1084" i="6"/>
  <c r="AJ1084" i="6"/>
  <c r="AK1084" i="6"/>
  <c r="AI1085" i="6"/>
  <c r="AJ1085" i="6"/>
  <c r="AK1085" i="6"/>
  <c r="AI1086" i="6"/>
  <c r="AJ1086" i="6"/>
  <c r="AK1086" i="6"/>
  <c r="AI1087" i="6"/>
  <c r="AJ1087" i="6"/>
  <c r="AK1087" i="6"/>
  <c r="AI1088" i="6"/>
  <c r="AJ1088" i="6"/>
  <c r="AK1088" i="6"/>
  <c r="AI1724" i="6"/>
  <c r="AJ1724" i="6"/>
  <c r="AK1724" i="6"/>
  <c r="AI1725" i="6"/>
  <c r="AJ1725" i="6"/>
  <c r="AK1725" i="6"/>
  <c r="AI1726" i="6"/>
  <c r="AJ1726" i="6"/>
  <c r="AK1726" i="6"/>
  <c r="AI1727" i="6"/>
  <c r="AJ1727" i="6"/>
  <c r="AK1727" i="6"/>
  <c r="AI1728" i="6"/>
  <c r="AJ1728" i="6"/>
  <c r="AK1728" i="6"/>
  <c r="AI1729" i="6"/>
  <c r="AJ1729" i="6"/>
  <c r="AK1729" i="6"/>
  <c r="AI1730" i="6"/>
  <c r="AJ1730" i="6"/>
  <c r="AK1730" i="6"/>
  <c r="AI1749" i="6"/>
  <c r="AJ1749" i="6"/>
  <c r="AK1749" i="6"/>
  <c r="AI1750" i="6"/>
  <c r="AJ1750" i="6"/>
  <c r="AK1750" i="6"/>
  <c r="AI1751" i="6"/>
  <c r="AJ1751" i="6"/>
  <c r="AK1751" i="6"/>
  <c r="AI1752" i="6"/>
  <c r="AJ1752" i="6"/>
  <c r="AK1752" i="6"/>
  <c r="AI1753" i="6"/>
  <c r="AJ1753" i="6"/>
  <c r="AK1753" i="6"/>
  <c r="AI1754" i="6"/>
  <c r="AJ1754" i="6"/>
  <c r="AK1754" i="6"/>
  <c r="AI1755" i="6"/>
  <c r="AJ1755" i="6"/>
  <c r="AK1755" i="6"/>
  <c r="AI1968" i="6"/>
  <c r="AJ1968" i="6"/>
  <c r="AK1968" i="6"/>
  <c r="AI1969" i="6"/>
  <c r="AJ1969" i="6"/>
  <c r="AK1969" i="6"/>
  <c r="AI1970" i="6"/>
  <c r="AJ1970" i="6"/>
  <c r="AK1970" i="6"/>
  <c r="AI1971" i="6"/>
  <c r="AJ1971" i="6"/>
  <c r="AK1971" i="6"/>
  <c r="AI1972" i="6"/>
  <c r="AJ1972" i="6"/>
  <c r="AK1972" i="6"/>
  <c r="AI1973" i="6"/>
  <c r="AJ1973" i="6"/>
  <c r="AK1973" i="6"/>
  <c r="AI1974" i="6"/>
  <c r="AJ1974" i="6"/>
  <c r="AK1974" i="6"/>
  <c r="AI2061" i="6"/>
  <c r="AJ2061" i="6"/>
  <c r="AK2061" i="6"/>
  <c r="AI2062" i="6"/>
  <c r="AJ2062" i="6"/>
  <c r="AK2062" i="6"/>
  <c r="AI2063" i="6"/>
  <c r="AJ2063" i="6"/>
  <c r="AK2063" i="6"/>
  <c r="AI2064" i="6"/>
  <c r="AJ2064" i="6"/>
  <c r="AK2064" i="6"/>
  <c r="AI2157" i="6"/>
  <c r="AJ2157" i="6"/>
  <c r="AK2157" i="6"/>
  <c r="AI2158" i="6"/>
  <c r="AJ2158" i="6"/>
  <c r="AK2158" i="6"/>
  <c r="AI2159" i="6"/>
  <c r="AJ2159" i="6"/>
  <c r="AK2159" i="6"/>
  <c r="AI2160" i="6"/>
  <c r="AJ2160" i="6"/>
  <c r="AK2160" i="6"/>
  <c r="AI2161" i="6"/>
  <c r="AJ2161" i="6"/>
  <c r="AK2161" i="6"/>
  <c r="AI2162" i="6"/>
  <c r="AJ2162" i="6"/>
  <c r="AK2162" i="6"/>
  <c r="AI2163" i="6"/>
  <c r="AJ2163" i="6"/>
  <c r="AK2163" i="6"/>
  <c r="H23" i="4"/>
  <c r="R17" i="4"/>
  <c r="H17" i="4"/>
  <c r="H8" i="4"/>
  <c r="J17" i="1"/>
  <c r="J15" i="1"/>
  <c r="J13" i="1"/>
  <c r="J11" i="1"/>
  <c r="H17" i="1"/>
  <c r="H15" i="1"/>
  <c r="H13" i="1"/>
  <c r="H11" i="1"/>
  <c r="B5" i="146"/>
  <c r="B5" i="148"/>
  <c r="B5" i="147"/>
  <c r="B5" i="145"/>
  <c r="B5" i="144"/>
  <c r="B5" i="143"/>
  <c r="B5" i="142"/>
  <c r="B5" i="141"/>
  <c r="B5" i="136"/>
  <c r="B5" i="135"/>
  <c r="B5" i="134"/>
  <c r="B5" i="133"/>
  <c r="AH28" i="133"/>
  <c r="B5" i="5"/>
  <c r="AH26" i="5"/>
  <c r="AH30" i="5"/>
  <c r="AH49" i="5"/>
  <c r="AH57" i="5"/>
  <c r="AH91" i="5"/>
  <c r="AH110" i="5"/>
  <c r="AH183" i="5"/>
  <c r="AH194" i="5"/>
  <c r="AH195" i="5"/>
  <c r="AH196" i="5"/>
  <c r="AH198" i="5"/>
  <c r="AH199" i="5"/>
  <c r="AH200" i="5"/>
  <c r="AH202" i="5"/>
  <c r="AH203" i="5"/>
  <c r="AH262" i="5"/>
  <c r="AH263" i="5"/>
  <c r="AH264" i="5"/>
  <c r="AH271" i="5"/>
  <c r="AH275" i="5"/>
  <c r="AH277" i="5"/>
  <c r="AH278" i="5"/>
  <c r="AH279" i="5"/>
  <c r="AH282" i="5"/>
  <c r="AH283" i="5"/>
  <c r="AH284" i="5"/>
  <c r="AH285" i="5"/>
  <c r="AH287" i="5"/>
  <c r="AH288" i="5"/>
  <c r="AH289" i="5"/>
  <c r="AH291" i="5"/>
  <c r="AH295" i="5"/>
  <c r="AH338" i="5"/>
  <c r="AH351" i="5"/>
  <c r="AH427" i="5"/>
  <c r="AH428" i="5"/>
  <c r="AH429" i="5"/>
  <c r="AH430" i="5"/>
  <c r="AH629" i="5"/>
  <c r="AH631" i="5"/>
  <c r="AH633" i="5"/>
  <c r="AH635" i="5"/>
  <c r="AH637" i="5"/>
  <c r="AH639" i="5"/>
  <c r="AH641" i="5"/>
  <c r="AH643" i="5"/>
  <c r="AH650" i="5"/>
  <c r="AH652" i="5"/>
  <c r="AH694" i="5"/>
  <c r="AH695" i="5"/>
  <c r="AH917" i="5"/>
  <c r="AH919" i="5"/>
  <c r="AH921" i="5"/>
  <c r="AH923" i="5"/>
  <c r="AH925" i="5"/>
  <c r="AH1143" i="5"/>
  <c r="AH1144" i="5"/>
  <c r="AH1145" i="5"/>
  <c r="AH1146" i="5"/>
  <c r="AH1147" i="5"/>
  <c r="AH1149" i="5"/>
  <c r="AH1151" i="5"/>
  <c r="AH1152" i="5"/>
  <c r="AH1153" i="5"/>
  <c r="AH1155" i="5"/>
  <c r="AH1157" i="5"/>
  <c r="AH1159" i="5"/>
  <c r="AH1160" i="5"/>
  <c r="AH1161" i="5"/>
  <c r="AH1162" i="5"/>
  <c r="AH1163" i="5"/>
  <c r="AH1165" i="5"/>
  <c r="AH1166" i="5"/>
  <c r="AH1167" i="5"/>
  <c r="AH1171" i="5"/>
  <c r="AH1278" i="5"/>
  <c r="AH1279" i="5"/>
  <c r="AH1280" i="5"/>
  <c r="AH1281" i="5"/>
  <c r="AH1282" i="5"/>
  <c r="AH1300" i="5"/>
  <c r="AH1397" i="5"/>
  <c r="AH1398" i="5"/>
  <c r="AH1399" i="5"/>
  <c r="AH1400" i="5"/>
  <c r="AH1401" i="5"/>
  <c r="AH1402" i="5"/>
  <c r="AH1403" i="5"/>
  <c r="AH1404" i="5"/>
  <c r="AH1405" i="5"/>
  <c r="AH1406" i="5"/>
  <c r="AH1407" i="5"/>
  <c r="AH1408" i="5"/>
  <c r="AH1409" i="5"/>
  <c r="AH1671" i="5"/>
  <c r="AH1672" i="5"/>
  <c r="AH1673" i="5"/>
  <c r="AH1924" i="5"/>
  <c r="AH1928" i="5"/>
  <c r="AH1931" i="5"/>
  <c r="AH1932" i="5"/>
  <c r="AH1934" i="5"/>
  <c r="AH1941" i="5"/>
  <c r="AH1943" i="5"/>
  <c r="AH1962" i="5"/>
  <c r="AH1966" i="5"/>
  <c r="AH1979" i="5"/>
  <c r="AH1983" i="5"/>
  <c r="AH2087" i="5"/>
  <c r="AH2089" i="5"/>
  <c r="AH2095" i="5"/>
  <c r="AH2097" i="5"/>
  <c r="AH2099" i="5"/>
  <c r="B5" i="6"/>
  <c r="AH50" i="6"/>
  <c r="AH56" i="6"/>
  <c r="AH58" i="6"/>
  <c r="AH59" i="6"/>
  <c r="AH60" i="6"/>
  <c r="AH61" i="6"/>
  <c r="AH62" i="6"/>
  <c r="AH80" i="6"/>
  <c r="AH81" i="6"/>
  <c r="AH83" i="6"/>
  <c r="AH84" i="6"/>
  <c r="AH85" i="6"/>
  <c r="AH161" i="6"/>
  <c r="AH163" i="6"/>
  <c r="AH165" i="6"/>
  <c r="AH166" i="6"/>
  <c r="AH171" i="6"/>
  <c r="AH173" i="6"/>
  <c r="AH181" i="6"/>
  <c r="AH418" i="6"/>
  <c r="AH428" i="6"/>
  <c r="AH429" i="6"/>
  <c r="AH433" i="6"/>
  <c r="AH446" i="6"/>
  <c r="AH449" i="6"/>
  <c r="AH458" i="6"/>
  <c r="AH459" i="6"/>
  <c r="AH462" i="6"/>
  <c r="AH463" i="6"/>
  <c r="AH466" i="6"/>
  <c r="AH467" i="6"/>
  <c r="AH468" i="6"/>
  <c r="AH538" i="6"/>
  <c r="AH539" i="6"/>
  <c r="AH541" i="6"/>
  <c r="AH542" i="6"/>
  <c r="AH588" i="6"/>
  <c r="AH590" i="6"/>
  <c r="AH598" i="6"/>
  <c r="AH606" i="6"/>
  <c r="AH610" i="6"/>
  <c r="AH650" i="6"/>
  <c r="AH665" i="6"/>
  <c r="AH670" i="6"/>
  <c r="AH673" i="6"/>
  <c r="AH689" i="6"/>
  <c r="AH694" i="6"/>
  <c r="AH697" i="6"/>
  <c r="AH698" i="6"/>
  <c r="AH761" i="6"/>
  <c r="AH781" i="6"/>
  <c r="AH785" i="6"/>
  <c r="AH829" i="6"/>
  <c r="AH830" i="6"/>
  <c r="AH832" i="6"/>
  <c r="AH841" i="6"/>
  <c r="AH981" i="6"/>
  <c r="AH1022" i="6"/>
  <c r="AH1026" i="6"/>
  <c r="AH1073" i="6"/>
  <c r="AH1077" i="6"/>
  <c r="AH1081" i="6"/>
  <c r="AH1254" i="6"/>
  <c r="AH1372" i="6"/>
  <c r="AH1375" i="6"/>
  <c r="AH1378" i="6"/>
  <c r="AH1511" i="6"/>
  <c r="AH1512" i="6"/>
  <c r="AH1532" i="6"/>
  <c r="AH1540" i="6"/>
  <c r="AH1563" i="6"/>
  <c r="AH1651" i="6"/>
  <c r="AH1819" i="6"/>
  <c r="AH1829" i="6"/>
  <c r="AH1836" i="6"/>
  <c r="AH1838" i="6"/>
  <c r="AH1844" i="6"/>
  <c r="AH1863" i="6"/>
  <c r="AH1868" i="6"/>
  <c r="AH1871" i="6"/>
  <c r="AH1896" i="6"/>
  <c r="AH1908" i="6"/>
  <c r="AH1919" i="6"/>
  <c r="AH1920" i="6"/>
  <c r="AH1923" i="6"/>
  <c r="AH1925" i="6"/>
  <c r="AH1927" i="6"/>
  <c r="AH1928" i="6"/>
  <c r="AH1930" i="6"/>
  <c r="AH1931" i="6"/>
  <c r="AH1933" i="6"/>
  <c r="AH1934" i="6"/>
  <c r="AH2037" i="6"/>
  <c r="AH2038" i="6"/>
  <c r="AH2040" i="6"/>
  <c r="AH2049" i="6"/>
  <c r="AH2051" i="6"/>
  <c r="AH2052" i="6"/>
  <c r="AH2054" i="6"/>
  <c r="AH2055" i="6"/>
  <c r="AH2056" i="6"/>
  <c r="AH2057" i="6"/>
  <c r="AH2060" i="6"/>
  <c r="AH2061" i="6"/>
  <c r="AH2062" i="6"/>
  <c r="AH2064" i="6"/>
  <c r="AH2065" i="6"/>
  <c r="AH2067" i="6"/>
  <c r="AH2168" i="6"/>
  <c r="AH2169" i="6"/>
  <c r="A5" i="7"/>
  <c r="B18" i="7"/>
  <c r="C18" i="7"/>
  <c r="E18" i="7"/>
  <c r="F18" i="7"/>
  <c r="A5" i="8"/>
  <c r="B18" i="8"/>
  <c r="C18" i="8"/>
  <c r="E18" i="8"/>
  <c r="F18" i="8"/>
  <c r="AH20" i="10"/>
  <c r="AH24" i="10"/>
  <c r="AH28" i="10"/>
  <c r="AH81" i="10"/>
  <c r="AH89" i="10"/>
  <c r="AH97" i="10"/>
  <c r="AH105" i="10"/>
  <c r="AH113" i="10"/>
  <c r="AH21" i="11"/>
  <c r="AH29" i="11"/>
  <c r="A5" i="17"/>
  <c r="A5" i="18"/>
  <c r="B5" i="103"/>
  <c r="B5" i="104"/>
  <c r="B5" i="106"/>
  <c r="B5" i="107"/>
  <c r="A5" i="108"/>
  <c r="B12" i="108"/>
  <c r="F12" i="108"/>
  <c r="B14" i="108"/>
  <c r="F15" i="108"/>
  <c r="A5" i="109"/>
  <c r="F12" i="109"/>
  <c r="B13" i="109"/>
  <c r="F14" i="109"/>
  <c r="F15" i="109"/>
  <c r="B5" i="111"/>
  <c r="B5" i="112"/>
  <c r="U11" i="112"/>
  <c r="A5" i="113"/>
  <c r="B12" i="113"/>
  <c r="B13" i="113"/>
  <c r="F13" i="113"/>
  <c r="B14" i="113"/>
  <c r="F14" i="113"/>
  <c r="F16" i="113"/>
  <c r="A5" i="114"/>
  <c r="B12" i="114"/>
  <c r="B14" i="114"/>
  <c r="F14" i="114"/>
  <c r="B5" i="116"/>
  <c r="B21" i="118"/>
  <c r="U29" i="116"/>
  <c r="B5" i="117"/>
  <c r="B18" i="119"/>
  <c r="B19" i="119"/>
  <c r="B22" i="119"/>
  <c r="B5" i="118"/>
  <c r="B12" i="118"/>
  <c r="B13" i="118"/>
  <c r="F14" i="118"/>
  <c r="B15" i="118"/>
  <c r="F15" i="118"/>
  <c r="F16" i="118"/>
  <c r="B18" i="118"/>
  <c r="B19" i="118"/>
  <c r="B20" i="118"/>
  <c r="B5" i="119"/>
  <c r="B12" i="119"/>
  <c r="F12" i="119"/>
  <c r="B13" i="119"/>
  <c r="F15" i="119"/>
  <c r="B16" i="119"/>
  <c r="F16" i="119"/>
  <c r="B17" i="119"/>
  <c r="B20" i="119"/>
  <c r="B21" i="119"/>
  <c r="B5" i="121"/>
  <c r="U14" i="121"/>
  <c r="B18" i="123"/>
  <c r="U27" i="121"/>
  <c r="B5" i="122"/>
  <c r="U17" i="122"/>
  <c r="U22" i="122"/>
  <c r="B5" i="123"/>
  <c r="F13" i="123"/>
  <c r="B14" i="123"/>
  <c r="B15" i="123"/>
  <c r="F16" i="123"/>
  <c r="B17" i="123"/>
  <c r="B5" i="124"/>
  <c r="B12" i="124"/>
  <c r="F12" i="124"/>
  <c r="F14" i="124"/>
  <c r="B16" i="124"/>
  <c r="F16" i="124"/>
  <c r="B17" i="124"/>
  <c r="B18" i="124"/>
  <c r="B7" i="2"/>
  <c r="B7" i="3"/>
  <c r="AH1085" i="6"/>
  <c r="AH686" i="6"/>
  <c r="AH698" i="5"/>
  <c r="AH1256" i="6"/>
  <c r="AH1156" i="5"/>
  <c r="AH2172" i="6"/>
  <c r="AH1603" i="6"/>
  <c r="AH793" i="6"/>
  <c r="AH1933" i="5"/>
  <c r="AH116" i="5"/>
  <c r="AH464" i="6"/>
  <c r="AH540" i="6"/>
  <c r="AH1924" i="6"/>
  <c r="AH805" i="6"/>
  <c r="AH594" i="6"/>
  <c r="AH148" i="6"/>
  <c r="AH1559" i="6"/>
  <c r="AH678" i="6"/>
  <c r="AH604" i="6"/>
  <c r="AH1333" i="5"/>
  <c r="AH1326" i="5"/>
  <c r="AH1376" i="6"/>
  <c r="AH789" i="6"/>
  <c r="AH414" i="6"/>
  <c r="AH151" i="6"/>
  <c r="AH1325" i="5"/>
  <c r="AH53" i="5"/>
  <c r="AH681" i="6"/>
  <c r="AH764" i="6"/>
  <c r="U21" i="102"/>
  <c r="F13" i="124"/>
  <c r="F15" i="124"/>
  <c r="F20" i="124"/>
  <c r="B16" i="123"/>
  <c r="U27" i="116"/>
  <c r="F16" i="109"/>
  <c r="U12" i="121"/>
  <c r="B12" i="109"/>
  <c r="U12" i="102"/>
  <c r="B13" i="124"/>
  <c r="U16" i="116"/>
  <c r="F13" i="114"/>
  <c r="U17" i="107"/>
  <c r="U33" i="102"/>
  <c r="F14" i="123"/>
  <c r="B13" i="114"/>
  <c r="L11" i="1"/>
  <c r="U26" i="121"/>
  <c r="F13" i="119"/>
  <c r="F14" i="119"/>
  <c r="F18" i="119"/>
  <c r="B17" i="118"/>
  <c r="U17" i="117"/>
  <c r="F12" i="114"/>
  <c r="F12" i="113"/>
  <c r="F14" i="108"/>
  <c r="U34" i="102"/>
  <c r="U32" i="102"/>
  <c r="U20" i="102"/>
  <c r="U31" i="101"/>
  <c r="B14" i="109"/>
  <c r="U18" i="101"/>
  <c r="U16" i="122"/>
  <c r="B13" i="123"/>
  <c r="U21" i="122"/>
  <c r="B16" i="118"/>
  <c r="F13" i="109"/>
  <c r="F13" i="108"/>
  <c r="U12" i="107"/>
  <c r="U11" i="106"/>
  <c r="L15" i="1"/>
  <c r="B15" i="124"/>
  <c r="F12" i="123"/>
  <c r="U13" i="121"/>
  <c r="U29" i="117"/>
  <c r="U16" i="117"/>
  <c r="U28" i="116"/>
  <c r="F15" i="114"/>
  <c r="B13" i="108"/>
  <c r="B16" i="108"/>
  <c r="U27" i="102"/>
  <c r="U26" i="101"/>
  <c r="U15" i="116"/>
  <c r="AH122" i="11"/>
  <c r="AH118" i="11"/>
  <c r="AH1922" i="6"/>
  <c r="AH1816" i="6"/>
  <c r="AH1503" i="6"/>
  <c r="AH1244" i="6"/>
  <c r="AH777" i="6"/>
  <c r="AH2053" i="6"/>
  <c r="AH1079" i="6"/>
  <c r="AH2039" i="6"/>
  <c r="AH1932" i="6"/>
  <c r="AH2059" i="6"/>
  <c r="AH1629" i="6"/>
  <c r="AH1417" i="6"/>
  <c r="AH1524" i="6"/>
  <c r="AH120" i="11"/>
  <c r="AH2063" i="6"/>
  <c r="AH1627" i="6"/>
  <c r="AH2170" i="6"/>
  <c r="AH1835" i="6"/>
  <c r="AH135" i="10"/>
  <c r="AH1926" i="6"/>
  <c r="AH1224" i="6"/>
  <c r="AH1187" i="6"/>
  <c r="AH1897" i="6"/>
  <c r="AH1630" i="6"/>
  <c r="AH1628" i="6"/>
  <c r="AH1626" i="6"/>
  <c r="AH1600" i="6"/>
  <c r="AH1508" i="6"/>
  <c r="AH1386" i="6"/>
  <c r="AH1184" i="6"/>
  <c r="AH1024" i="6"/>
  <c r="AH676" i="6"/>
  <c r="AH236" i="6"/>
  <c r="AH174" i="6"/>
  <c r="AH82" i="6"/>
  <c r="AG86" i="6"/>
  <c r="AH54" i="6"/>
  <c r="AH293" i="5"/>
  <c r="AH1280" i="6"/>
  <c r="AH1243" i="6"/>
  <c r="AH1203" i="6"/>
  <c r="AH1200" i="6"/>
  <c r="AH1180" i="6"/>
  <c r="AH1396" i="5"/>
  <c r="AH1516" i="6"/>
  <c r="AH1416" i="6"/>
  <c r="AH1219" i="6"/>
  <c r="AH1196" i="6"/>
  <c r="AH1131" i="6"/>
  <c r="AH596" i="6"/>
  <c r="AH242" i="6"/>
  <c r="AH234" i="6"/>
  <c r="AH52" i="6"/>
  <c r="AH1363" i="6"/>
  <c r="AH1344" i="6"/>
  <c r="AH1216" i="6"/>
  <c r="AH1179" i="6"/>
  <c r="AG543" i="6"/>
  <c r="AH1755" i="6"/>
  <c r="AH1235" i="6"/>
  <c r="AH1232" i="6"/>
  <c r="AH1212" i="6"/>
  <c r="AH1192" i="6"/>
  <c r="AH1076" i="6"/>
  <c r="AH1042" i="6"/>
  <c r="AH773" i="6"/>
  <c r="AH608" i="6"/>
  <c r="AH240" i="6"/>
  <c r="AH232" i="6"/>
  <c r="AH1415" i="6"/>
  <c r="AH1343" i="6"/>
  <c r="AH1228" i="6"/>
  <c r="AH1087" i="6"/>
  <c r="AH1080" i="6"/>
  <c r="AH2091" i="5"/>
  <c r="AH1564" i="6"/>
  <c r="AH1560" i="6"/>
  <c r="AH1211" i="6"/>
  <c r="AH1208" i="6"/>
  <c r="AH1133" i="6"/>
  <c r="AH888" i="6"/>
  <c r="AH862" i="6"/>
  <c r="AH238" i="6"/>
  <c r="AH1071" i="6"/>
  <c r="AH985" i="6"/>
  <c r="AH983" i="6"/>
  <c r="AH696" i="6"/>
  <c r="AH675" i="6"/>
  <c r="AH652" i="6"/>
  <c r="AH600" i="6"/>
  <c r="AH563" i="6"/>
  <c r="AH560" i="6"/>
  <c r="AH436" i="6"/>
  <c r="AH241" i="6"/>
  <c r="AH239" i="6"/>
  <c r="AH237" i="6"/>
  <c r="AH235" i="6"/>
  <c r="AH233" i="6"/>
  <c r="AH55" i="6"/>
  <c r="AH53" i="6"/>
  <c r="AH51" i="6"/>
  <c r="AH2093" i="5"/>
  <c r="AH1736" i="5"/>
  <c r="AH1335" i="5"/>
  <c r="AH1150" i="5"/>
  <c r="AH234" i="5"/>
  <c r="AH801" i="6"/>
  <c r="AH797" i="6"/>
  <c r="AH445" i="6"/>
  <c r="AH417" i="6"/>
  <c r="AH1974" i="5"/>
  <c r="AH682" i="5"/>
  <c r="AH577" i="5"/>
  <c r="AH984" i="6"/>
  <c r="AH684" i="6"/>
  <c r="AH668" i="6"/>
  <c r="AH169" i="6"/>
  <c r="AH2136" i="5"/>
  <c r="AH1930" i="5"/>
  <c r="AH555" i="6"/>
  <c r="AH552" i="6"/>
  <c r="AH150" i="6"/>
  <c r="AH147" i="6"/>
  <c r="AH115" i="6"/>
  <c r="AH1954" i="5"/>
  <c r="AH1154" i="5"/>
  <c r="AH683" i="6"/>
  <c r="AH667" i="6"/>
  <c r="AH592" i="6"/>
  <c r="AH447" i="6"/>
  <c r="AH2085" i="5"/>
  <c r="AH1628" i="5"/>
  <c r="AH1318" i="5"/>
  <c r="AH1059" i="5"/>
  <c r="AH568" i="6"/>
  <c r="AH339" i="6"/>
  <c r="AH1072" i="6"/>
  <c r="AH336" i="6"/>
  <c r="AH1927" i="5"/>
  <c r="AH1132" i="5"/>
  <c r="AH2098" i="5"/>
  <c r="AH2096" i="5"/>
  <c r="AH2094" i="5"/>
  <c r="AH2092" i="5"/>
  <c r="AH2090" i="5"/>
  <c r="AH2088" i="5"/>
  <c r="AH2086" i="5"/>
  <c r="AH1929" i="5"/>
  <c r="AH1926" i="5"/>
  <c r="AH1923" i="5"/>
  <c r="AH1752" i="5"/>
  <c r="AH1735" i="5"/>
  <c r="AH1334" i="5"/>
  <c r="AH1242" i="5"/>
  <c r="AH1234" i="5"/>
  <c r="AH1226" i="5"/>
  <c r="AH1218" i="5"/>
  <c r="AH1212" i="5"/>
  <c r="AH1196" i="5"/>
  <c r="AH719" i="5"/>
  <c r="AH672" i="5"/>
  <c r="AH267" i="5"/>
  <c r="AH1958" i="5"/>
  <c r="AH1327" i="5"/>
  <c r="AH1217" i="5"/>
  <c r="AH906" i="5"/>
  <c r="AH713" i="5"/>
  <c r="AH276" i="5"/>
  <c r="AH92" i="5"/>
  <c r="AH1751" i="5"/>
  <c r="AH1627" i="5"/>
  <c r="AH1516" i="5"/>
  <c r="AH1241" i="5"/>
  <c r="AH1233" i="5"/>
  <c r="AH1225" i="5"/>
  <c r="AH1216" i="5"/>
  <c r="AH1200" i="5"/>
  <c r="AH1057" i="5"/>
  <c r="AH1925" i="5"/>
  <c r="AH1922" i="5"/>
  <c r="AH1371" i="5"/>
  <c r="AH735" i="5"/>
  <c r="AH1970" i="5"/>
  <c r="AH1319" i="5"/>
  <c r="AH1248" i="5"/>
  <c r="AH1244" i="5"/>
  <c r="AH1240" i="5"/>
  <c r="AH1236" i="5"/>
  <c r="AH1232" i="5"/>
  <c r="AH1228" i="5"/>
  <c r="AH1224" i="5"/>
  <c r="AH1220" i="5"/>
  <c r="AH1204" i="5"/>
  <c r="AH729" i="5"/>
  <c r="AH723" i="5"/>
  <c r="AH459" i="5"/>
  <c r="AH286" i="5"/>
  <c r="AH1626" i="5"/>
  <c r="AH528" i="5"/>
  <c r="AH522" i="5"/>
  <c r="AH290" i="5"/>
  <c r="AH1753" i="5"/>
  <c r="AH1375" i="5"/>
  <c r="AH1243" i="5"/>
  <c r="AH1235" i="5"/>
  <c r="AH1227" i="5"/>
  <c r="AH1219" i="5"/>
  <c r="AH1208" i="5"/>
  <c r="AH1164" i="5"/>
  <c r="AH973" i="5"/>
  <c r="AH469" i="5"/>
  <c r="AH136" i="5"/>
  <c r="AH576" i="5"/>
  <c r="AH532" i="5"/>
  <c r="AH516" i="5"/>
  <c r="AH463" i="5"/>
  <c r="AH320" i="5"/>
  <c r="AH733" i="5"/>
  <c r="AH717" i="5"/>
  <c r="AH678" i="5"/>
  <c r="AH526" i="5"/>
  <c r="AH492" i="5"/>
  <c r="AH349" i="5"/>
  <c r="AH1210" i="5"/>
  <c r="AH1206" i="5"/>
  <c r="AH1202" i="5"/>
  <c r="AH1198" i="5"/>
  <c r="AH1130" i="5"/>
  <c r="AH1056" i="5"/>
  <c r="AH727" i="5"/>
  <c r="AH711" i="5"/>
  <c r="AH520" i="5"/>
  <c r="AH467" i="5"/>
  <c r="AH140" i="5"/>
  <c r="AH115" i="5"/>
  <c r="AH107" i="5"/>
  <c r="AH1209" i="5"/>
  <c r="AH1158" i="5"/>
  <c r="AH1148" i="5"/>
  <c r="AH721" i="5"/>
  <c r="AH530" i="5"/>
  <c r="AH478" i="5"/>
  <c r="AH461" i="5"/>
  <c r="AH251" i="5"/>
  <c r="AH1205" i="5"/>
  <c r="AH1201" i="5"/>
  <c r="AH1197" i="5"/>
  <c r="AH1169" i="5"/>
  <c r="AH1058" i="5"/>
  <c r="AH731" i="5"/>
  <c r="AH715" i="5"/>
  <c r="AH686" i="5"/>
  <c r="AH524" i="5"/>
  <c r="AH437" i="5"/>
  <c r="AH304" i="5"/>
  <c r="AH134" i="5"/>
  <c r="F8" i="135"/>
  <c r="AH1055" i="5"/>
  <c r="AH725" i="5"/>
  <c r="AH709" i="5"/>
  <c r="AH518" i="5"/>
  <c r="AH474" i="5"/>
  <c r="AH465" i="5"/>
  <c r="AH316" i="5"/>
  <c r="AH184" i="5"/>
  <c r="F15" i="144"/>
  <c r="AH28" i="142"/>
  <c r="AH29" i="142"/>
  <c r="AH27" i="142"/>
  <c r="AH25" i="142"/>
  <c r="F13" i="144"/>
  <c r="AH26" i="142"/>
  <c r="F12" i="135"/>
  <c r="AH29" i="133"/>
  <c r="AH26" i="133"/>
  <c r="AH25" i="133"/>
  <c r="AH27" i="133"/>
  <c r="U28" i="117"/>
  <c r="U16" i="102"/>
  <c r="U25" i="101"/>
  <c r="U12" i="122"/>
  <c r="U15" i="117"/>
  <c r="U11" i="102"/>
  <c r="U14" i="101"/>
  <c r="U14" i="116"/>
  <c r="U25" i="122"/>
  <c r="U25" i="116"/>
  <c r="U20" i="106"/>
  <c r="U17" i="121"/>
  <c r="U12" i="116"/>
  <c r="U35" i="101"/>
  <c r="U13" i="101"/>
  <c r="U25" i="121"/>
  <c r="U12" i="117"/>
  <c r="U19" i="102"/>
  <c r="U22" i="101"/>
  <c r="U13" i="122"/>
  <c r="U19" i="112"/>
  <c r="U15" i="122"/>
  <c r="U11" i="117"/>
  <c r="U21" i="111"/>
  <c r="U17" i="101"/>
  <c r="U22" i="121"/>
  <c r="U11" i="107"/>
  <c r="U21" i="101"/>
  <c r="B12" i="123"/>
  <c r="F8" i="124"/>
  <c r="B15" i="119"/>
  <c r="F12" i="118"/>
  <c r="U18" i="116"/>
  <c r="U18" i="112"/>
  <c r="U13" i="112"/>
  <c r="U17" i="111"/>
  <c r="U12" i="111"/>
  <c r="U20" i="107"/>
  <c r="U19" i="106"/>
  <c r="U15" i="102"/>
  <c r="U25" i="117"/>
  <c r="F18" i="109"/>
  <c r="B14" i="124"/>
  <c r="B20" i="124"/>
  <c r="C22" i="124"/>
  <c r="F15" i="123"/>
  <c r="F20" i="123"/>
  <c r="U26" i="122"/>
  <c r="U23" i="121"/>
  <c r="B14" i="118"/>
  <c r="U26" i="117"/>
  <c r="U13" i="117"/>
  <c r="B16" i="113"/>
  <c r="U20" i="112"/>
  <c r="U19" i="111"/>
  <c r="U21" i="106"/>
  <c r="U25" i="102"/>
  <c r="U17" i="102"/>
  <c r="U23" i="101"/>
  <c r="U15" i="101"/>
  <c r="F16" i="108"/>
  <c r="U27" i="122"/>
  <c r="U14" i="122"/>
  <c r="U24" i="121"/>
  <c r="U11" i="121"/>
  <c r="B22" i="118"/>
  <c r="U27" i="117"/>
  <c r="U14" i="117"/>
  <c r="U26" i="116"/>
  <c r="U21" i="116"/>
  <c r="U13" i="116"/>
  <c r="F16" i="114"/>
  <c r="U21" i="112"/>
  <c r="U20" i="111"/>
  <c r="U31" i="102"/>
  <c r="U26" i="102"/>
  <c r="U18" i="102"/>
  <c r="U24" i="101"/>
  <c r="U16" i="101"/>
  <c r="B14" i="119"/>
  <c r="F13" i="118"/>
  <c r="B16" i="114"/>
  <c r="F15" i="113"/>
  <c r="F18" i="113"/>
  <c r="AH133" i="11"/>
  <c r="AH137" i="11"/>
  <c r="AH131" i="11"/>
  <c r="AH135" i="11"/>
  <c r="AH119" i="11"/>
  <c r="AH61" i="11"/>
  <c r="AH37" i="11"/>
  <c r="AH136" i="10"/>
  <c r="AH131" i="10"/>
  <c r="AH25" i="10"/>
  <c r="AH1796" i="6"/>
  <c r="AH144" i="11"/>
  <c r="AH134" i="11"/>
  <c r="AH27" i="11"/>
  <c r="AH59" i="10"/>
  <c r="AH1870" i="6"/>
  <c r="AH121" i="11"/>
  <c r="AH36" i="11"/>
  <c r="AH136" i="11"/>
  <c r="AH31" i="11"/>
  <c r="AH144" i="10"/>
  <c r="AH112" i="10"/>
  <c r="AH80" i="10"/>
  <c r="AH57" i="10"/>
  <c r="AH69" i="11"/>
  <c r="AH138" i="11"/>
  <c r="AH63" i="10"/>
  <c r="AH21" i="10"/>
  <c r="AH2106" i="6"/>
  <c r="AH57" i="11"/>
  <c r="AH1545" i="6"/>
  <c r="AH132" i="11"/>
  <c r="AH23" i="11"/>
  <c r="AH104" i="10"/>
  <c r="AH88" i="10"/>
  <c r="AH1691" i="6"/>
  <c r="AH71" i="11"/>
  <c r="AH63" i="11"/>
  <c r="AH55" i="11"/>
  <c r="AH25" i="11"/>
  <c r="AH24" i="11"/>
  <c r="AH146" i="10"/>
  <c r="AH145" i="10"/>
  <c r="AH109" i="10"/>
  <c r="AH101" i="10"/>
  <c r="AH93" i="10"/>
  <c r="AH85" i="10"/>
  <c r="AH77" i="10"/>
  <c r="AH73" i="10"/>
  <c r="AH69" i="10"/>
  <c r="AH65" i="10"/>
  <c r="AH61" i="10"/>
  <c r="AH53" i="10"/>
  <c r="AH29" i="10"/>
  <c r="AH2160" i="6"/>
  <c r="AH2150" i="6"/>
  <c r="AG2041" i="6"/>
  <c r="AH1727" i="6"/>
  <c r="AH1713" i="6"/>
  <c r="AH1553" i="6"/>
  <c r="AH1538" i="6"/>
  <c r="AH59" i="11"/>
  <c r="AH26" i="11"/>
  <c r="AH147" i="10"/>
  <c r="AH133" i="10"/>
  <c r="AH132" i="10"/>
  <c r="AH122" i="10"/>
  <c r="AH121" i="10"/>
  <c r="AH120" i="10"/>
  <c r="AH119" i="10"/>
  <c r="AH118" i="10"/>
  <c r="AH110" i="10"/>
  <c r="AH102" i="10"/>
  <c r="AH94" i="10"/>
  <c r="AH86" i="10"/>
  <c r="AH78" i="10"/>
  <c r="AH40" i="10"/>
  <c r="AH36" i="10"/>
  <c r="AG2068" i="6"/>
  <c r="AH2026" i="6"/>
  <c r="AH2016" i="6"/>
  <c r="AH1899" i="6"/>
  <c r="AH1752" i="6"/>
  <c r="AH1748" i="6"/>
  <c r="AH1715" i="6"/>
  <c r="AH1710" i="6"/>
  <c r="AH1708" i="6"/>
  <c r="AH1703" i="6"/>
  <c r="AH1689" i="6"/>
  <c r="AH1599" i="6"/>
  <c r="AH1556" i="6"/>
  <c r="AH1542" i="6"/>
  <c r="AH73" i="11"/>
  <c r="AH65" i="11"/>
  <c r="AH49" i="11"/>
  <c r="AH2162" i="6"/>
  <c r="AH2158" i="6"/>
  <c r="AH2156" i="6"/>
  <c r="AH2154" i="6"/>
  <c r="AH2152" i="6"/>
  <c r="AH2148" i="6"/>
  <c r="AH2107" i="6"/>
  <c r="AH2098" i="6"/>
  <c r="AH2096" i="6"/>
  <c r="AH2094" i="6"/>
  <c r="AH2092" i="6"/>
  <c r="AH2090" i="6"/>
  <c r="AH2088" i="6"/>
  <c r="AH2086" i="6"/>
  <c r="AH1974" i="6"/>
  <c r="AH1972" i="6"/>
  <c r="AH1970" i="6"/>
  <c r="AH1968" i="6"/>
  <c r="AH1966" i="6"/>
  <c r="AH1964" i="6"/>
  <c r="AH1962" i="6"/>
  <c r="AH1960" i="6"/>
  <c r="AH1958" i="6"/>
  <c r="AH1956" i="6"/>
  <c r="AH1954" i="6"/>
  <c r="AG1975" i="6"/>
  <c r="AH1952" i="6"/>
  <c r="AH1867" i="6"/>
  <c r="AH1804" i="6"/>
  <c r="AH1788" i="6"/>
  <c r="AH1729" i="6"/>
  <c r="AH1686" i="6"/>
  <c r="AH1530" i="6"/>
  <c r="AH1373" i="6"/>
  <c r="AH1198" i="6"/>
  <c r="AH602" i="6"/>
  <c r="AH66" i="11"/>
  <c r="AH58" i="11"/>
  <c r="AH50" i="11"/>
  <c r="AH28" i="11"/>
  <c r="AH20" i="11"/>
  <c r="AH96" i="10"/>
  <c r="AH37" i="10"/>
  <c r="AH30" i="10"/>
  <c r="AH22" i="10"/>
  <c r="AH2104" i="6"/>
  <c r="AH2030" i="6"/>
  <c r="AH2028" i="6"/>
  <c r="AH2024" i="6"/>
  <c r="AH2022" i="6"/>
  <c r="AH2020" i="6"/>
  <c r="AH2018" i="6"/>
  <c r="AH1983" i="6"/>
  <c r="AH1892" i="6"/>
  <c r="AH1777" i="6"/>
  <c r="AH1726" i="6"/>
  <c r="AH1724" i="6"/>
  <c r="AH1719" i="6"/>
  <c r="AH1705" i="6"/>
  <c r="AH1548" i="6"/>
  <c r="AH1504" i="6"/>
  <c r="AH1300" i="6"/>
  <c r="AH649" i="6"/>
  <c r="AH67" i="11"/>
  <c r="AH51" i="11"/>
  <c r="AH75" i="10"/>
  <c r="AH71" i="10"/>
  <c r="AH67" i="10"/>
  <c r="AH55" i="10"/>
  <c r="AH51" i="10"/>
  <c r="AH2153" i="6"/>
  <c r="AH1980" i="6"/>
  <c r="AH1907" i="6"/>
  <c r="AH1707" i="6"/>
  <c r="AH1702" i="6"/>
  <c r="AH1700" i="6"/>
  <c r="AH1695" i="6"/>
  <c r="AH1164" i="6"/>
  <c r="AH68" i="11"/>
  <c r="AH60" i="11"/>
  <c r="AH52" i="11"/>
  <c r="AH30" i="11"/>
  <c r="AH22" i="11"/>
  <c r="AH143" i="10"/>
  <c r="AH106" i="10"/>
  <c r="AH98" i="10"/>
  <c r="AH90" i="10"/>
  <c r="AH82" i="10"/>
  <c r="AH38" i="10"/>
  <c r="AH2029" i="6"/>
  <c r="AH2019" i="6"/>
  <c r="AH1906" i="6"/>
  <c r="AH1866" i="6"/>
  <c r="AH1834" i="6"/>
  <c r="AH1754" i="6"/>
  <c r="AH1750" i="6"/>
  <c r="AH1721" i="6"/>
  <c r="AH1153" i="6"/>
  <c r="AH1146" i="6"/>
  <c r="AH53" i="11"/>
  <c r="AH2163" i="6"/>
  <c r="AH2161" i="6"/>
  <c r="AH2159" i="6"/>
  <c r="AH2157" i="6"/>
  <c r="AH2155" i="6"/>
  <c r="AH2151" i="6"/>
  <c r="AH2149" i="6"/>
  <c r="AH2099" i="6"/>
  <c r="AH2097" i="6"/>
  <c r="AH2095" i="6"/>
  <c r="AH2093" i="6"/>
  <c r="AH2091" i="6"/>
  <c r="AH2089" i="6"/>
  <c r="AH2087" i="6"/>
  <c r="AG2100" i="6"/>
  <c r="AH2085" i="6"/>
  <c r="AH1982" i="6"/>
  <c r="AH1973" i="6"/>
  <c r="AH1971" i="6"/>
  <c r="AH1969" i="6"/>
  <c r="AH1967" i="6"/>
  <c r="AH1965" i="6"/>
  <c r="AH1963" i="6"/>
  <c r="AH1961" i="6"/>
  <c r="AH1959" i="6"/>
  <c r="AH1957" i="6"/>
  <c r="AH1955" i="6"/>
  <c r="AH1953" i="6"/>
  <c r="AH1900" i="6"/>
  <c r="AH1891" i="6"/>
  <c r="AH1859" i="6"/>
  <c r="AH1833" i="6"/>
  <c r="AH1818" i="6"/>
  <c r="AH1808" i="6"/>
  <c r="AH1800" i="6"/>
  <c r="AH1792" i="6"/>
  <c r="AH1784" i="6"/>
  <c r="AH1723" i="6"/>
  <c r="AH1718" i="6"/>
  <c r="AH1716" i="6"/>
  <c r="AH1711" i="6"/>
  <c r="AH1697" i="6"/>
  <c r="AH1641" i="6"/>
  <c r="AH70" i="11"/>
  <c r="AH62" i="11"/>
  <c r="AH54" i="11"/>
  <c r="AH39" i="10"/>
  <c r="AH2171" i="6"/>
  <c r="AG2173" i="6"/>
  <c r="AH2108" i="6"/>
  <c r="AH2066" i="6"/>
  <c r="AH2058" i="6"/>
  <c r="AH2050" i="6"/>
  <c r="AH2036" i="6"/>
  <c r="AH2031" i="6"/>
  <c r="AH2027" i="6"/>
  <c r="AH2025" i="6"/>
  <c r="AH2023" i="6"/>
  <c r="AH2021" i="6"/>
  <c r="AH2017" i="6"/>
  <c r="AH1981" i="6"/>
  <c r="AH1979" i="6"/>
  <c r="AH1929" i="6"/>
  <c r="AH1921" i="6"/>
  <c r="AH1860" i="6"/>
  <c r="AH1694" i="6"/>
  <c r="AH1692" i="6"/>
  <c r="AH1687" i="6"/>
  <c r="AH1384" i="6"/>
  <c r="AH1895" i="6"/>
  <c r="AH1881" i="6"/>
  <c r="AH1780" i="6"/>
  <c r="AH1763" i="6"/>
  <c r="AH1684" i="6"/>
  <c r="AH1682" i="6"/>
  <c r="AH1652" i="6"/>
  <c r="AH1602" i="6"/>
  <c r="AH1562" i="6"/>
  <c r="AH1554" i="6"/>
  <c r="AH1509" i="6"/>
  <c r="AH1295" i="6"/>
  <c r="AH1173" i="6"/>
  <c r="AH1845" i="6"/>
  <c r="AH1778" i="6"/>
  <c r="AH1761" i="6"/>
  <c r="AH1644" i="6"/>
  <c r="AH1550" i="6"/>
  <c r="AH1377" i="6"/>
  <c r="AH1172" i="6"/>
  <c r="AH1809" i="6"/>
  <c r="AH1805" i="6"/>
  <c r="AH1801" i="6"/>
  <c r="AH1797" i="6"/>
  <c r="AH1793" i="6"/>
  <c r="AH1789" i="6"/>
  <c r="AH1785" i="6"/>
  <c r="AH1781" i="6"/>
  <c r="AH1773" i="6"/>
  <c r="AH1764" i="6"/>
  <c r="AH1730" i="6"/>
  <c r="AH1722" i="6"/>
  <c r="AH1714" i="6"/>
  <c r="AH1706" i="6"/>
  <c r="AH1698" i="6"/>
  <c r="AH1690" i="6"/>
  <c r="AH1656" i="6"/>
  <c r="AH1537" i="6"/>
  <c r="AH1522" i="6"/>
  <c r="AH1513" i="6"/>
  <c r="AH1346" i="6"/>
  <c r="AH1294" i="6"/>
  <c r="AH1214" i="6"/>
  <c r="AH1877" i="6"/>
  <c r="AG1821" i="6"/>
  <c r="AH1776" i="6"/>
  <c r="AH1725" i="6"/>
  <c r="AH1717" i="6"/>
  <c r="AH1709" i="6"/>
  <c r="AH1701" i="6"/>
  <c r="AH1693" i="6"/>
  <c r="AH1685" i="6"/>
  <c r="AH1683" i="6"/>
  <c r="AH1534" i="6"/>
  <c r="AG1419" i="6"/>
  <c r="AH1162" i="6"/>
  <c r="AH1878" i="6"/>
  <c r="AH1848" i="6"/>
  <c r="AH1810" i="6"/>
  <c r="AH1806" i="6"/>
  <c r="AH1802" i="6"/>
  <c r="AH1798" i="6"/>
  <c r="AH1794" i="6"/>
  <c r="AH1790" i="6"/>
  <c r="AH1786" i="6"/>
  <c r="AH1782" i="6"/>
  <c r="AH1779" i="6"/>
  <c r="AH1762" i="6"/>
  <c r="AH1558" i="6"/>
  <c r="AH1546" i="6"/>
  <c r="AH1279" i="6"/>
  <c r="AH1050" i="6"/>
  <c r="AG1027" i="6"/>
  <c r="AH770" i="6"/>
  <c r="AH1293" i="6"/>
  <c r="AH1171" i="6"/>
  <c r="AH1156" i="6"/>
  <c r="AH1145" i="6"/>
  <c r="AH898" i="6"/>
  <c r="AH894" i="6"/>
  <c r="AH890" i="6"/>
  <c r="AH1619" i="6"/>
  <c r="AH1615" i="6"/>
  <c r="AH1428" i="6"/>
  <c r="AH1418" i="6"/>
  <c r="AH1365" i="6"/>
  <c r="AH1292" i="6"/>
  <c r="AH1227" i="6"/>
  <c r="AH1222" i="6"/>
  <c r="AH1220" i="6"/>
  <c r="AH1195" i="6"/>
  <c r="AH1188" i="6"/>
  <c r="AH1170" i="6"/>
  <c r="AH982" i="6"/>
  <c r="AH917" i="6"/>
  <c r="AH460" i="6"/>
  <c r="AH1653" i="6"/>
  <c r="AH1645" i="6"/>
  <c r="AH1639" i="6"/>
  <c r="AH1572" i="6"/>
  <c r="AH1557" i="6"/>
  <c r="AH1549" i="6"/>
  <c r="AH1541" i="6"/>
  <c r="AH1533" i="6"/>
  <c r="AH1525" i="6"/>
  <c r="AH1517" i="6"/>
  <c r="AH1362" i="6"/>
  <c r="AH1357" i="6"/>
  <c r="AH1190" i="6"/>
  <c r="AH1161" i="6"/>
  <c r="AH1134" i="6"/>
  <c r="AH1088" i="6"/>
  <c r="AH1573" i="6"/>
  <c r="AH1427" i="6"/>
  <c r="AH1246" i="6"/>
  <c r="AH1182" i="6"/>
  <c r="AH1169" i="6"/>
  <c r="AH1148" i="6"/>
  <c r="AH1069" i="6"/>
  <c r="AH1414" i="6"/>
  <c r="AH1374" i="6"/>
  <c r="AH1337" i="6"/>
  <c r="AH1333" i="6"/>
  <c r="AH1321" i="6"/>
  <c r="AH1296" i="6"/>
  <c r="AH1238" i="6"/>
  <c r="AH1236" i="6"/>
  <c r="AH1206" i="6"/>
  <c r="AH1204" i="6"/>
  <c r="AH1154" i="6"/>
  <c r="AH883" i="6"/>
  <c r="AH766" i="6"/>
  <c r="AH1360" i="6"/>
  <c r="AH1309" i="6"/>
  <c r="AH1307" i="6"/>
  <c r="AH1305" i="6"/>
  <c r="AH1278" i="6"/>
  <c r="AH1241" i="6"/>
  <c r="AH1233" i="6"/>
  <c r="AH1225" i="6"/>
  <c r="AH1217" i="6"/>
  <c r="AH1209" i="6"/>
  <c r="AH1201" i="6"/>
  <c r="AH1193" i="6"/>
  <c r="AH1185" i="6"/>
  <c r="AH1177" i="6"/>
  <c r="AH1167" i="6"/>
  <c r="AH1159" i="6"/>
  <c r="AH1151" i="6"/>
  <c r="AH1143" i="6"/>
  <c r="AH1132" i="6"/>
  <c r="AH1130" i="6"/>
  <c r="AH1084" i="6"/>
  <c r="AH1006" i="6"/>
  <c r="AH1002" i="6"/>
  <c r="AH897" i="6"/>
  <c r="AH893" i="6"/>
  <c r="AH889" i="6"/>
  <c r="AH754" i="6"/>
  <c r="AH1366" i="6"/>
  <c r="AH1358" i="6"/>
  <c r="AH1272" i="6"/>
  <c r="AH1247" i="6"/>
  <c r="AH1239" i="6"/>
  <c r="AH1231" i="6"/>
  <c r="AH1223" i="6"/>
  <c r="AH1215" i="6"/>
  <c r="AH1207" i="6"/>
  <c r="AH1199" i="6"/>
  <c r="AH1191" i="6"/>
  <c r="AH1183" i="6"/>
  <c r="AH1165" i="6"/>
  <c r="AH1157" i="6"/>
  <c r="AH1149" i="6"/>
  <c r="AH1095" i="6"/>
  <c r="AH1047" i="6"/>
  <c r="AH1037" i="6"/>
  <c r="AH896" i="6"/>
  <c r="AH892" i="6"/>
  <c r="AH831" i="6"/>
  <c r="AH828" i="6"/>
  <c r="AH1370" i="6"/>
  <c r="AH1361" i="6"/>
  <c r="AH1347" i="6"/>
  <c r="AH1299" i="6"/>
  <c r="AH1291" i="6"/>
  <c r="AG1301" i="6"/>
  <c r="AH1242" i="6"/>
  <c r="AH1234" i="6"/>
  <c r="AH1226" i="6"/>
  <c r="AH1218" i="6"/>
  <c r="AH1210" i="6"/>
  <c r="AH1202" i="6"/>
  <c r="AH1194" i="6"/>
  <c r="AH1186" i="6"/>
  <c r="AH1178" i="6"/>
  <c r="AH1176" i="6"/>
  <c r="AH1168" i="6"/>
  <c r="AH1160" i="6"/>
  <c r="AH1152" i="6"/>
  <c r="AH1144" i="6"/>
  <c r="AH1083" i="6"/>
  <c r="AH1044" i="6"/>
  <c r="AH1039" i="6"/>
  <c r="AH933" i="6"/>
  <c r="AH653" i="6"/>
  <c r="AH1371" i="6"/>
  <c r="AH1364" i="6"/>
  <c r="AH1356" i="6"/>
  <c r="AH1282" i="6"/>
  <c r="AH1245" i="6"/>
  <c r="AH1237" i="6"/>
  <c r="AH1229" i="6"/>
  <c r="AH1221" i="6"/>
  <c r="AH1213" i="6"/>
  <c r="AH1205" i="6"/>
  <c r="AH1197" i="6"/>
  <c r="AH1189" i="6"/>
  <c r="AH1181" i="6"/>
  <c r="AH1163" i="6"/>
  <c r="AH1155" i="6"/>
  <c r="AH1147" i="6"/>
  <c r="AH1068" i="6"/>
  <c r="AH1008" i="6"/>
  <c r="AH996" i="6"/>
  <c r="AH895" i="6"/>
  <c r="AH891" i="6"/>
  <c r="AH864" i="6"/>
  <c r="AH861" i="6"/>
  <c r="AH756" i="6"/>
  <c r="AH730" i="6"/>
  <c r="AH1367" i="6"/>
  <c r="AH1359" i="6"/>
  <c r="AH1345" i="6"/>
  <c r="AH1248" i="6"/>
  <c r="AH1240" i="6"/>
  <c r="AH1166" i="6"/>
  <c r="AH1158" i="6"/>
  <c r="AH1150" i="6"/>
  <c r="AH1057" i="6"/>
  <c r="AH1046" i="6"/>
  <c r="AH1023" i="6"/>
  <c r="AH941" i="6"/>
  <c r="AH833" i="6"/>
  <c r="AH804" i="6"/>
  <c r="AH788" i="6"/>
  <c r="AH1014" i="6"/>
  <c r="AH946" i="6"/>
  <c r="AH938" i="6"/>
  <c r="AH930" i="6"/>
  <c r="AH922" i="6"/>
  <c r="AH904" i="6"/>
  <c r="AH844" i="6"/>
  <c r="AH813" i="6"/>
  <c r="AH617" i="6"/>
  <c r="AH1058" i="6"/>
  <c r="AH1017" i="6"/>
  <c r="AH943" i="6"/>
  <c r="AH935" i="6"/>
  <c r="AH927" i="6"/>
  <c r="AH919" i="6"/>
  <c r="AH800" i="6"/>
  <c r="AH784" i="6"/>
  <c r="AH383" i="6"/>
  <c r="AH1015" i="6"/>
  <c r="AH1010" i="6"/>
  <c r="AH1004" i="6"/>
  <c r="AH1000" i="6"/>
  <c r="AH998" i="6"/>
  <c r="AH994" i="6"/>
  <c r="AH945" i="6"/>
  <c r="AH937" i="6"/>
  <c r="AH929" i="6"/>
  <c r="AH921" i="6"/>
  <c r="AH903" i="6"/>
  <c r="AH858" i="6"/>
  <c r="AH796" i="6"/>
  <c r="AH780" i="6"/>
  <c r="AH763" i="6"/>
  <c r="AG986" i="6"/>
  <c r="AH942" i="6"/>
  <c r="AH934" i="6"/>
  <c r="AH926" i="6"/>
  <c r="AH918" i="6"/>
  <c r="AG865" i="6"/>
  <c r="AH840" i="6"/>
  <c r="AH762" i="6"/>
  <c r="AH758" i="6"/>
  <c r="AH755" i="6"/>
  <c r="AH722" i="6"/>
  <c r="AH718" i="6"/>
  <c r="AH619" i="6"/>
  <c r="AH432" i="6"/>
  <c r="AH1013" i="6"/>
  <c r="AH947" i="6"/>
  <c r="AH939" i="6"/>
  <c r="AH931" i="6"/>
  <c r="AH923" i="6"/>
  <c r="AH905" i="6"/>
  <c r="AH808" i="6"/>
  <c r="AH792" i="6"/>
  <c r="AH776" i="6"/>
  <c r="AG570" i="6"/>
  <c r="AH168" i="6"/>
  <c r="AH644" i="6"/>
  <c r="AH636" i="6"/>
  <c r="AH565" i="6"/>
  <c r="AH557" i="6"/>
  <c r="AH531" i="6"/>
  <c r="AH523" i="6"/>
  <c r="AH434" i="6"/>
  <c r="AH887" i="6"/>
  <c r="AH879" i="6"/>
  <c r="AH875" i="6"/>
  <c r="AH863" i="6"/>
  <c r="AH817" i="6"/>
  <c r="AH734" i="6"/>
  <c r="AH726" i="6"/>
  <c r="AH710" i="6"/>
  <c r="AG699" i="6"/>
  <c r="AH695" i="6"/>
  <c r="AH637" i="6"/>
  <c r="AG645" i="6"/>
  <c r="AH629" i="6"/>
  <c r="AH620" i="6"/>
  <c r="AH618" i="6"/>
  <c r="AH616" i="6"/>
  <c r="AH566" i="6"/>
  <c r="AH558" i="6"/>
  <c r="AH439" i="6"/>
  <c r="AH437" i="6"/>
  <c r="AH435" i="6"/>
  <c r="AH729" i="6"/>
  <c r="AH721" i="6"/>
  <c r="AH713" i="6"/>
  <c r="AH640" i="6"/>
  <c r="AH632" i="6"/>
  <c r="AH569" i="6"/>
  <c r="AH561" i="6"/>
  <c r="AH553" i="6"/>
  <c r="AH431" i="6"/>
  <c r="AG332" i="6"/>
  <c r="AH162" i="6"/>
  <c r="AH884" i="6"/>
  <c r="AH880" i="6"/>
  <c r="AH876" i="6"/>
  <c r="AH814" i="6"/>
  <c r="AH765" i="6"/>
  <c r="AH757" i="6"/>
  <c r="AH732" i="6"/>
  <c r="AH724" i="6"/>
  <c r="AH716" i="6"/>
  <c r="AH708" i="6"/>
  <c r="AH687" i="6"/>
  <c r="AH679" i="6"/>
  <c r="AH671" i="6"/>
  <c r="AH643" i="6"/>
  <c r="AH635" i="6"/>
  <c r="AH564" i="6"/>
  <c r="AH556" i="6"/>
  <c r="AH221" i="6"/>
  <c r="AH735" i="6"/>
  <c r="AH727" i="6"/>
  <c r="AH719" i="6"/>
  <c r="AH711" i="6"/>
  <c r="AH682" i="6"/>
  <c r="AH674" i="6"/>
  <c r="AH666" i="6"/>
  <c r="AH638" i="6"/>
  <c r="AH630" i="6"/>
  <c r="AH567" i="6"/>
  <c r="AH559" i="6"/>
  <c r="AH551" i="6"/>
  <c r="AH533" i="6"/>
  <c r="AH529" i="6"/>
  <c r="AH527" i="6"/>
  <c r="AH525" i="6"/>
  <c r="AH521" i="6"/>
  <c r="AH519" i="6"/>
  <c r="AH517" i="6"/>
  <c r="AH427" i="6"/>
  <c r="AH381" i="6"/>
  <c r="AH885" i="6"/>
  <c r="AH881" i="6"/>
  <c r="AH877" i="6"/>
  <c r="AH873" i="6"/>
  <c r="AH815" i="6"/>
  <c r="AH714" i="6"/>
  <c r="AG654" i="6"/>
  <c r="AH641" i="6"/>
  <c r="AH633" i="6"/>
  <c r="AH611" i="6"/>
  <c r="AH609" i="6"/>
  <c r="AH607" i="6"/>
  <c r="AH605" i="6"/>
  <c r="AH603" i="6"/>
  <c r="AH601" i="6"/>
  <c r="AH597" i="6"/>
  <c r="AH595" i="6"/>
  <c r="AH593" i="6"/>
  <c r="AH591" i="6"/>
  <c r="AH589" i="6"/>
  <c r="AH587" i="6"/>
  <c r="AH562" i="6"/>
  <c r="AH554" i="6"/>
  <c r="AH492" i="6"/>
  <c r="AH440" i="6"/>
  <c r="AG441" i="6"/>
  <c r="AG341" i="6"/>
  <c r="AG95" i="6"/>
  <c r="AH496" i="6"/>
  <c r="AH488" i="6"/>
  <c r="AH223" i="6"/>
  <c r="AH170" i="6"/>
  <c r="AH160" i="6"/>
  <c r="AH504" i="6"/>
  <c r="AH475" i="6"/>
  <c r="AH338" i="6"/>
  <c r="AH220" i="6"/>
  <c r="AH172" i="6"/>
  <c r="AG176" i="6"/>
  <c r="AG63" i="6"/>
  <c r="AH49" i="6"/>
  <c r="AH2076" i="5"/>
  <c r="AH476" i="6"/>
  <c r="AH340" i="6"/>
  <c r="AH222" i="6"/>
  <c r="AH164" i="6"/>
  <c r="AH57" i="6"/>
  <c r="AH494" i="6"/>
  <c r="AH490" i="6"/>
  <c r="AH415" i="6"/>
  <c r="AH337" i="6"/>
  <c r="AG224" i="6"/>
  <c r="AH219" i="6"/>
  <c r="AH180" i="6"/>
  <c r="AH2139" i="5"/>
  <c r="AH2129" i="5"/>
  <c r="AH2125" i="5"/>
  <c r="AH2121" i="5"/>
  <c r="AI2121" i="5"/>
  <c r="AJ2121" i="5"/>
  <c r="AK2121" i="5"/>
  <c r="AE2121" i="5"/>
  <c r="AH2117" i="5"/>
  <c r="AH2051" i="5"/>
  <c r="AH2016" i="5"/>
  <c r="AH1896" i="5"/>
  <c r="AG120" i="6"/>
  <c r="AH2128" i="5"/>
  <c r="AH2124" i="5"/>
  <c r="AH2120" i="5"/>
  <c r="AI2120" i="5"/>
  <c r="AJ2120" i="5"/>
  <c r="AK2120" i="5"/>
  <c r="AE2120" i="5"/>
  <c r="AH2073" i="5"/>
  <c r="AH2066" i="5"/>
  <c r="AH2062" i="5"/>
  <c r="AH2050" i="5"/>
  <c r="AH1940" i="5"/>
  <c r="AH1804" i="5"/>
  <c r="AH331" i="6"/>
  <c r="AH330" i="6"/>
  <c r="AH329" i="6"/>
  <c r="AH328" i="6"/>
  <c r="AH327" i="6"/>
  <c r="AH326" i="6"/>
  <c r="AH325" i="6"/>
  <c r="AH324" i="6"/>
  <c r="AH323" i="6"/>
  <c r="AH322" i="6"/>
  <c r="AH321" i="6"/>
  <c r="AH320" i="6"/>
  <c r="AH319" i="6"/>
  <c r="AH318" i="6"/>
  <c r="AH317" i="6"/>
  <c r="AH316" i="6"/>
  <c r="AH315" i="6"/>
  <c r="AH314" i="6"/>
  <c r="AH313" i="6"/>
  <c r="AH312" i="6"/>
  <c r="AH311" i="6"/>
  <c r="AH310" i="6"/>
  <c r="AH309" i="6"/>
  <c r="AH308" i="6"/>
  <c r="AH307" i="6"/>
  <c r="AH306" i="6"/>
  <c r="AH305" i="6"/>
  <c r="AH304" i="6"/>
  <c r="AH303" i="6"/>
  <c r="AH302" i="6"/>
  <c r="AH301" i="6"/>
  <c r="AH300" i="6"/>
  <c r="AH299" i="6"/>
  <c r="AH298" i="6"/>
  <c r="AH297" i="6"/>
  <c r="AH296" i="6"/>
  <c r="AH295" i="6"/>
  <c r="AH294" i="6"/>
  <c r="AH293" i="6"/>
  <c r="AH292" i="6"/>
  <c r="AH291" i="6"/>
  <c r="AH290" i="6"/>
  <c r="AH289" i="6"/>
  <c r="AH288" i="6"/>
  <c r="AH287" i="6"/>
  <c r="AH286" i="6"/>
  <c r="AH285" i="6"/>
  <c r="AH284" i="6"/>
  <c r="AH283" i="6"/>
  <c r="AH282" i="6"/>
  <c r="AH281" i="6"/>
  <c r="AH280" i="6"/>
  <c r="AH279" i="6"/>
  <c r="AH278" i="6"/>
  <c r="AH277" i="6"/>
  <c r="AH276" i="6"/>
  <c r="AH275" i="6"/>
  <c r="AH274" i="6"/>
  <c r="AH273" i="6"/>
  <c r="AH272" i="6"/>
  <c r="AH271" i="6"/>
  <c r="AH270" i="6"/>
  <c r="AH269" i="6"/>
  <c r="AH268" i="6"/>
  <c r="AH267" i="6"/>
  <c r="AH266" i="6"/>
  <c r="AH265" i="6"/>
  <c r="AH264" i="6"/>
  <c r="AH263" i="6"/>
  <c r="AH262" i="6"/>
  <c r="AH261" i="6"/>
  <c r="AH260" i="6"/>
  <c r="AH195" i="6"/>
  <c r="AH182" i="6"/>
  <c r="AH119" i="6"/>
  <c r="AH94" i="6"/>
  <c r="AH92" i="6"/>
  <c r="AH90" i="6"/>
  <c r="AH39" i="6"/>
  <c r="AH37" i="6"/>
  <c r="AH2138" i="5"/>
  <c r="AH2058" i="5"/>
  <c r="AH2054" i="5"/>
  <c r="AH1942" i="5"/>
  <c r="AH1796" i="5"/>
  <c r="AG243" i="6"/>
  <c r="AH2135" i="5"/>
  <c r="AH2127" i="5"/>
  <c r="AH2123" i="5"/>
  <c r="AI2123" i="5"/>
  <c r="AJ2123" i="5"/>
  <c r="AK2123" i="5"/>
  <c r="AE2123" i="5"/>
  <c r="AH2119" i="5"/>
  <c r="AI2119" i="5"/>
  <c r="AJ2119" i="5"/>
  <c r="AK2119" i="5"/>
  <c r="AE2119" i="5"/>
  <c r="AH2075" i="5"/>
  <c r="AH2065" i="5"/>
  <c r="AH2057" i="5"/>
  <c r="AH1939" i="5"/>
  <c r="AH1788" i="5"/>
  <c r="AH196" i="6"/>
  <c r="AH183" i="6"/>
  <c r="AH116" i="6"/>
  <c r="AH2072" i="5"/>
  <c r="AH2061" i="5"/>
  <c r="AH2049" i="5"/>
  <c r="AI1959" i="5"/>
  <c r="AJ1959" i="5"/>
  <c r="AK1959" i="5"/>
  <c r="AE1959" i="5"/>
  <c r="AH1780" i="5"/>
  <c r="AH2137" i="5"/>
  <c r="AH2130" i="5"/>
  <c r="AH2126" i="5"/>
  <c r="AH2122" i="5"/>
  <c r="AI2122" i="5"/>
  <c r="AJ2122" i="5"/>
  <c r="AK2122" i="5"/>
  <c r="AE2122" i="5"/>
  <c r="AH2118" i="5"/>
  <c r="AI2118" i="5"/>
  <c r="AJ2118" i="5"/>
  <c r="AK2118" i="5"/>
  <c r="AE2118" i="5"/>
  <c r="AH2060" i="5"/>
  <c r="AH2052" i="5"/>
  <c r="AH1764" i="5"/>
  <c r="AH197" i="6"/>
  <c r="AH193" i="6"/>
  <c r="AH184" i="6"/>
  <c r="AH93" i="6"/>
  <c r="AH91" i="6"/>
  <c r="AH40" i="6"/>
  <c r="AH38" i="6"/>
  <c r="AG41" i="6"/>
  <c r="AH36" i="6"/>
  <c r="AH2074" i="5"/>
  <c r="AH2064" i="5"/>
  <c r="AH2056" i="5"/>
  <c r="AH2040" i="5"/>
  <c r="AH2036" i="5"/>
  <c r="AI1955" i="5"/>
  <c r="AJ1955" i="5"/>
  <c r="AK1955" i="5"/>
  <c r="AE1955" i="5"/>
  <c r="AH1920" i="5"/>
  <c r="AI1861" i="5"/>
  <c r="AJ1861" i="5"/>
  <c r="AK1861" i="5"/>
  <c r="AE1861" i="5"/>
  <c r="AH1998" i="5"/>
  <c r="AH1994" i="5"/>
  <c r="AH1906" i="5"/>
  <c r="AH1899" i="5"/>
  <c r="AH1891" i="5"/>
  <c r="AH1846" i="5"/>
  <c r="AH1807" i="5"/>
  <c r="AH1799" i="5"/>
  <c r="AH1791" i="5"/>
  <c r="AH1783" i="5"/>
  <c r="AH1775" i="5"/>
  <c r="AH1754" i="5"/>
  <c r="AH2039" i="5"/>
  <c r="AH2038" i="5"/>
  <c r="AH2037" i="5"/>
  <c r="AH1995" i="5"/>
  <c r="AI1966" i="5"/>
  <c r="AJ1966" i="5"/>
  <c r="AK1966" i="5"/>
  <c r="AE1966" i="5"/>
  <c r="AI1962" i="5"/>
  <c r="AJ1962" i="5"/>
  <c r="AK1962" i="5"/>
  <c r="AE1962" i="5"/>
  <c r="AI1958" i="5"/>
  <c r="AJ1958" i="5"/>
  <c r="AK1958" i="5"/>
  <c r="AE1958" i="5"/>
  <c r="AI1954" i="5"/>
  <c r="AJ1954" i="5"/>
  <c r="AK1954" i="5"/>
  <c r="AE1954" i="5"/>
  <c r="AH1909" i="5"/>
  <c r="AH1905" i="5"/>
  <c r="AH1893" i="5"/>
  <c r="AH1845" i="5"/>
  <c r="AH1809" i="5"/>
  <c r="AH1801" i="5"/>
  <c r="AH1793" i="5"/>
  <c r="AH1785" i="5"/>
  <c r="AH1777" i="5"/>
  <c r="AH1760" i="5"/>
  <c r="AH1748" i="5"/>
  <c r="AH1712" i="5"/>
  <c r="AH2005" i="5"/>
  <c r="AH1980" i="5"/>
  <c r="AH1971" i="5"/>
  <c r="AH1967" i="5"/>
  <c r="AH1963" i="5"/>
  <c r="AH1959" i="5"/>
  <c r="AH1955" i="5"/>
  <c r="AH1898" i="5"/>
  <c r="AH1890" i="5"/>
  <c r="AI1864" i="5"/>
  <c r="AI1860" i="5"/>
  <c r="AJ1860" i="5"/>
  <c r="AK1860" i="5"/>
  <c r="AE1860" i="5"/>
  <c r="AH1806" i="5"/>
  <c r="AH1798" i="5"/>
  <c r="AH1790" i="5"/>
  <c r="AH1782" i="5"/>
  <c r="AH1774" i="5"/>
  <c r="AH1763" i="5"/>
  <c r="AH1720" i="5"/>
  <c r="AH1685" i="5"/>
  <c r="AH1523" i="5"/>
  <c r="AH1996" i="5"/>
  <c r="AH1992" i="5"/>
  <c r="AH1919" i="5"/>
  <c r="AH1895" i="5"/>
  <c r="AJ1864" i="5"/>
  <c r="AK1864" i="5"/>
  <c r="AE1864" i="5"/>
  <c r="AH1848" i="5"/>
  <c r="AH1844" i="5"/>
  <c r="AH1811" i="5"/>
  <c r="AH1803" i="5"/>
  <c r="AH1795" i="5"/>
  <c r="AH1787" i="5"/>
  <c r="AH1779" i="5"/>
  <c r="AH1750" i="5"/>
  <c r="AH2006" i="5"/>
  <c r="AH1981" i="5"/>
  <c r="AH1972" i="5"/>
  <c r="AH1968" i="5"/>
  <c r="AH1964" i="5"/>
  <c r="AH1960" i="5"/>
  <c r="AH1956" i="5"/>
  <c r="AH1952" i="5"/>
  <c r="AH1908" i="5"/>
  <c r="AH1900" i="5"/>
  <c r="AH1892" i="5"/>
  <c r="AH1808" i="5"/>
  <c r="AH1800" i="5"/>
  <c r="AH1792" i="5"/>
  <c r="AH1784" i="5"/>
  <c r="AH1776" i="5"/>
  <c r="AH1762" i="5"/>
  <c r="AH1755" i="5"/>
  <c r="AH1724" i="5"/>
  <c r="AH1997" i="5"/>
  <c r="AH1993" i="5"/>
  <c r="AI1964" i="5"/>
  <c r="AJ1964" i="5"/>
  <c r="AK1964" i="5"/>
  <c r="AE1964" i="5"/>
  <c r="AI1960" i="5"/>
  <c r="AJ1960" i="5"/>
  <c r="AK1960" i="5"/>
  <c r="AI1956" i="5"/>
  <c r="AJ1956" i="5"/>
  <c r="AK1956" i="5"/>
  <c r="AE1956" i="5"/>
  <c r="AI1952" i="5"/>
  <c r="AJ1952" i="5"/>
  <c r="AK1952" i="5"/>
  <c r="AH1921" i="5"/>
  <c r="AH1907" i="5"/>
  <c r="AH1897" i="5"/>
  <c r="AH1847" i="5"/>
  <c r="AH1805" i="5"/>
  <c r="AH1797" i="5"/>
  <c r="AH1789" i="5"/>
  <c r="AH1781" i="5"/>
  <c r="AH1773" i="5"/>
  <c r="AH1728" i="5"/>
  <c r="AH1718" i="5"/>
  <c r="AH1693" i="5"/>
  <c r="AH1688" i="5"/>
  <c r="AH1683" i="5"/>
  <c r="AH2007" i="5"/>
  <c r="AH2003" i="5"/>
  <c r="AH1982" i="5"/>
  <c r="AH1973" i="5"/>
  <c r="AH1969" i="5"/>
  <c r="AH1965" i="5"/>
  <c r="AH1961" i="5"/>
  <c r="AE1960" i="5"/>
  <c r="AH1957" i="5"/>
  <c r="AH1953" i="5"/>
  <c r="AE1952" i="5"/>
  <c r="AI1918" i="5"/>
  <c r="AJ1918" i="5"/>
  <c r="AK1918" i="5"/>
  <c r="AE1918" i="5"/>
  <c r="AH1918" i="5"/>
  <c r="AH1894" i="5"/>
  <c r="AI1862" i="5"/>
  <c r="AJ1862" i="5"/>
  <c r="AK1862" i="5"/>
  <c r="AE1862" i="5"/>
  <c r="AI1858" i="5"/>
  <c r="AJ1858" i="5"/>
  <c r="AK1858" i="5"/>
  <c r="AE1858" i="5"/>
  <c r="AH1810" i="5"/>
  <c r="AH1802" i="5"/>
  <c r="AI1802" i="5"/>
  <c r="AJ1802" i="5"/>
  <c r="AK1802" i="5"/>
  <c r="AE1802" i="5"/>
  <c r="AH1794" i="5"/>
  <c r="AH1786" i="5"/>
  <c r="AI1786" i="5"/>
  <c r="AJ1786" i="5"/>
  <c r="AK1786" i="5"/>
  <c r="AE1786" i="5"/>
  <c r="AH1778" i="5"/>
  <c r="AH1749" i="5"/>
  <c r="AH1722" i="5"/>
  <c r="AH1562" i="5"/>
  <c r="AH1558" i="5"/>
  <c r="AH1554" i="5"/>
  <c r="AH1546" i="5"/>
  <c r="AH1542" i="5"/>
  <c r="AH1872" i="5"/>
  <c r="AH1871" i="5"/>
  <c r="AH1870" i="5"/>
  <c r="AH1869" i="5"/>
  <c r="AH1868" i="5"/>
  <c r="AH1867" i="5"/>
  <c r="AH1866" i="5"/>
  <c r="AH1865" i="5"/>
  <c r="AH1864" i="5"/>
  <c r="AH1863" i="5"/>
  <c r="AH1862" i="5"/>
  <c r="AH1861" i="5"/>
  <c r="AH1860" i="5"/>
  <c r="AH1859" i="5"/>
  <c r="AH1858" i="5"/>
  <c r="AH1857" i="5"/>
  <c r="AH1570" i="5"/>
  <c r="AH1691" i="5"/>
  <c r="AH1669" i="5"/>
  <c r="AH1572" i="5"/>
  <c r="AH1550" i="5"/>
  <c r="AH1690" i="5"/>
  <c r="AH1630" i="5"/>
  <c r="AH1620" i="5"/>
  <c r="AH1616" i="5"/>
  <c r="AH1612" i="5"/>
  <c r="AI1612" i="5"/>
  <c r="AJ1612" i="5"/>
  <c r="AK1612" i="5"/>
  <c r="AE1612" i="5"/>
  <c r="AH1565" i="5"/>
  <c r="AH1557" i="5"/>
  <c r="AH1553" i="5"/>
  <c r="AH1549" i="5"/>
  <c r="AH1545" i="5"/>
  <c r="AH1541" i="5"/>
  <c r="AH1519" i="5"/>
  <c r="AH1730" i="5"/>
  <c r="AH1726" i="5"/>
  <c r="AH1687" i="5"/>
  <c r="AH1574" i="5"/>
  <c r="AH1561" i="5"/>
  <c r="AH1737" i="5"/>
  <c r="AH1682" i="5"/>
  <c r="AH1619" i="5"/>
  <c r="AH1615" i="5"/>
  <c r="AH1571" i="5"/>
  <c r="AH1560" i="5"/>
  <c r="AH1556" i="5"/>
  <c r="AH1548" i="5"/>
  <c r="AH1544" i="5"/>
  <c r="AH1504" i="5"/>
  <c r="AH1670" i="5"/>
  <c r="AH1629" i="5"/>
  <c r="AH1552" i="5"/>
  <c r="AH1692" i="5"/>
  <c r="AH1684" i="5"/>
  <c r="AH1618" i="5"/>
  <c r="AH1614" i="5"/>
  <c r="AI1614" i="5"/>
  <c r="AJ1614" i="5"/>
  <c r="AK1614" i="5"/>
  <c r="AE1614" i="5"/>
  <c r="AH1573" i="5"/>
  <c r="AH1551" i="5"/>
  <c r="AH1547" i="5"/>
  <c r="AH1543" i="5"/>
  <c r="AH1521" i="5"/>
  <c r="AH1445" i="5"/>
  <c r="AH1492" i="5"/>
  <c r="AH1384" i="5"/>
  <c r="AH1514" i="5"/>
  <c r="AH1512" i="5"/>
  <c r="AH1510" i="5"/>
  <c r="AH1508" i="5"/>
  <c r="AH1506" i="5"/>
  <c r="AH1367" i="5"/>
  <c r="AH1537" i="5"/>
  <c r="AH1533" i="5"/>
  <c r="AH1529" i="5"/>
  <c r="AH1525" i="5"/>
  <c r="AH1522" i="5"/>
  <c r="AH1491" i="5"/>
  <c r="AH1387" i="5"/>
  <c r="AH1383" i="5"/>
  <c r="AH1517" i="5"/>
  <c r="AH1441" i="5"/>
  <c r="AH1366" i="5"/>
  <c r="AH1359" i="5"/>
  <c r="AH1538" i="5"/>
  <c r="AH1534" i="5"/>
  <c r="AH1530" i="5"/>
  <c r="AH1526" i="5"/>
  <c r="AH1520" i="5"/>
  <c r="AH1511" i="5"/>
  <c r="AH1509" i="5"/>
  <c r="AH1507" i="5"/>
  <c r="AH1505" i="5"/>
  <c r="AH1440" i="5"/>
  <c r="AH1386" i="5"/>
  <c r="AH1365" i="5"/>
  <c r="AH1515" i="5"/>
  <c r="AH1513" i="5"/>
  <c r="AH1503" i="5"/>
  <c r="AH1493" i="5"/>
  <c r="AH1431" i="5"/>
  <c r="AH1539" i="5"/>
  <c r="AH1535" i="5"/>
  <c r="AH1531" i="5"/>
  <c r="AH1527" i="5"/>
  <c r="AH1518" i="5"/>
  <c r="AH1490" i="5"/>
  <c r="AH1385" i="5"/>
  <c r="AH1370" i="5"/>
  <c r="AH1363" i="5"/>
  <c r="AH1308" i="5"/>
  <c r="AH1306" i="5"/>
  <c r="AH1298" i="5"/>
  <c r="AH1268" i="5"/>
  <c r="AI1402" i="5"/>
  <c r="AJ1402" i="5"/>
  <c r="AK1402" i="5"/>
  <c r="AE1402" i="5"/>
  <c r="AI1401" i="5"/>
  <c r="AJ1401" i="5"/>
  <c r="AK1401" i="5"/>
  <c r="AE1401" i="5"/>
  <c r="AI1400" i="5"/>
  <c r="AJ1400" i="5"/>
  <c r="AK1400" i="5"/>
  <c r="AE1400" i="5"/>
  <c r="AI1399" i="5"/>
  <c r="AJ1399" i="5"/>
  <c r="AK1399" i="5"/>
  <c r="AE1399" i="5"/>
  <c r="AI1398" i="5"/>
  <c r="AJ1398" i="5"/>
  <c r="AK1398" i="5"/>
  <c r="AE1398" i="5"/>
  <c r="AI1397" i="5"/>
  <c r="AJ1397" i="5"/>
  <c r="AK1397" i="5"/>
  <c r="AE1397" i="5"/>
  <c r="AI1396" i="5"/>
  <c r="AJ1396" i="5"/>
  <c r="AK1396" i="5"/>
  <c r="AE1396" i="5"/>
  <c r="AH1331" i="5"/>
  <c r="AH1323" i="5"/>
  <c r="AH1295" i="5"/>
  <c r="AH1246" i="5"/>
  <c r="AH1238" i="5"/>
  <c r="AH1230" i="5"/>
  <c r="AH1222" i="5"/>
  <c r="AH1214" i="5"/>
  <c r="AH1211" i="5"/>
  <c r="AH1207" i="5"/>
  <c r="AH1203" i="5"/>
  <c r="AH1199" i="5"/>
  <c r="AH1195" i="5"/>
  <c r="AH1373" i="5"/>
  <c r="AH1369" i="5"/>
  <c r="AH1361" i="5"/>
  <c r="AH1357" i="5"/>
  <c r="AH1336" i="5"/>
  <c r="AH1328" i="5"/>
  <c r="AH1320" i="5"/>
  <c r="AH1292" i="5"/>
  <c r="AH1267" i="5"/>
  <c r="AI1328" i="5"/>
  <c r="AJ1328" i="5"/>
  <c r="AK1328" i="5"/>
  <c r="AE1328" i="5"/>
  <c r="AI1320" i="5"/>
  <c r="AJ1320" i="5"/>
  <c r="AK1320" i="5"/>
  <c r="AE1320" i="5"/>
  <c r="AH1297" i="5"/>
  <c r="AH1193" i="5"/>
  <c r="AH1185" i="5"/>
  <c r="AH1447" i="5"/>
  <c r="AH1446" i="5"/>
  <c r="AH1444" i="5"/>
  <c r="AH1443" i="5"/>
  <c r="AH1442" i="5"/>
  <c r="AH1439" i="5"/>
  <c r="AH1438" i="5"/>
  <c r="AH1437" i="5"/>
  <c r="AH1436" i="5"/>
  <c r="AH1435" i="5"/>
  <c r="AH1434" i="5"/>
  <c r="AH1433" i="5"/>
  <c r="AH1432" i="5"/>
  <c r="AH1430" i="5"/>
  <c r="AH1429" i="5"/>
  <c r="AH1428" i="5"/>
  <c r="AH1427" i="5"/>
  <c r="AH1374" i="5"/>
  <c r="AH1362" i="5"/>
  <c r="AH1358" i="5"/>
  <c r="AH1338" i="5"/>
  <c r="AH1330" i="5"/>
  <c r="AI1325" i="5"/>
  <c r="AJ1325" i="5"/>
  <c r="AK1325" i="5"/>
  <c r="AE1325" i="5"/>
  <c r="AH1322" i="5"/>
  <c r="AH1309" i="5"/>
  <c r="AH1307" i="5"/>
  <c r="AH1305" i="5"/>
  <c r="AH1294" i="5"/>
  <c r="AH1245" i="5"/>
  <c r="AH1237" i="5"/>
  <c r="AH1229" i="5"/>
  <c r="AH1221" i="5"/>
  <c r="AH1213" i="5"/>
  <c r="AI1330" i="5"/>
  <c r="AJ1330" i="5"/>
  <c r="AK1330" i="5"/>
  <c r="AE1330" i="5"/>
  <c r="AI1322" i="5"/>
  <c r="AJ1322" i="5"/>
  <c r="AK1322" i="5"/>
  <c r="AE1322" i="5"/>
  <c r="AH1299" i="5"/>
  <c r="AH1291" i="5"/>
  <c r="AH1191" i="5"/>
  <c r="AH1332" i="5"/>
  <c r="AH1324" i="5"/>
  <c r="AI1319" i="5"/>
  <c r="AJ1319" i="5"/>
  <c r="AK1319" i="5"/>
  <c r="AE1319" i="5"/>
  <c r="AH1296" i="5"/>
  <c r="AH1247" i="5"/>
  <c r="AH1239" i="5"/>
  <c r="AH1231" i="5"/>
  <c r="AH1223" i="5"/>
  <c r="AH1215" i="5"/>
  <c r="AH1182" i="5"/>
  <c r="AH1337" i="5"/>
  <c r="AH1329" i="5"/>
  <c r="AI1324" i="5"/>
  <c r="AJ1324" i="5"/>
  <c r="AK1324" i="5"/>
  <c r="AE1324" i="5"/>
  <c r="AH1321" i="5"/>
  <c r="AH1293" i="5"/>
  <c r="AI1293" i="5"/>
  <c r="AJ1293" i="5"/>
  <c r="AK1293" i="5"/>
  <c r="AE1293" i="5"/>
  <c r="AH1272" i="5"/>
  <c r="AH1253" i="5"/>
  <c r="AH1173" i="5"/>
  <c r="AH1257" i="5"/>
  <c r="AH1256" i="5"/>
  <c r="AH1255" i="5"/>
  <c r="AH1254" i="5"/>
  <c r="AH1181" i="5"/>
  <c r="AH1177" i="5"/>
  <c r="AH1087" i="5"/>
  <c r="AH1083" i="5"/>
  <c r="AH1079" i="5"/>
  <c r="AH1075" i="5"/>
  <c r="AH1071" i="5"/>
  <c r="AH1015" i="5"/>
  <c r="AH1011" i="5"/>
  <c r="AH1194" i="5"/>
  <c r="AH1190" i="5"/>
  <c r="AH1186" i="5"/>
  <c r="AH1178" i="5"/>
  <c r="AH1174" i="5"/>
  <c r="AH1095" i="5"/>
  <c r="AH1086" i="5"/>
  <c r="AH1082" i="5"/>
  <c r="AH1078" i="5"/>
  <c r="AH1074" i="5"/>
  <c r="AH1070" i="5"/>
  <c r="AH1014" i="5"/>
  <c r="AH1010" i="5"/>
  <c r="AH1168" i="5"/>
  <c r="AH1187" i="5"/>
  <c r="AH1183" i="5"/>
  <c r="AH1179" i="5"/>
  <c r="AH1175" i="5"/>
  <c r="AH1133" i="5"/>
  <c r="AH1093" i="5"/>
  <c r="AH1085" i="5"/>
  <c r="AH1081" i="5"/>
  <c r="AH1077" i="5"/>
  <c r="AH1073" i="5"/>
  <c r="AH1069" i="5"/>
  <c r="AH1017" i="5"/>
  <c r="AH1013" i="5"/>
  <c r="AH1009" i="5"/>
  <c r="AH1116" i="5"/>
  <c r="AH983" i="5"/>
  <c r="AH1131" i="5"/>
  <c r="AH1115" i="5"/>
  <c r="AH1088" i="5"/>
  <c r="AH1084" i="5"/>
  <c r="AH1080" i="5"/>
  <c r="AH1076" i="5"/>
  <c r="AH1072" i="5"/>
  <c r="AH1068" i="5"/>
  <c r="AH1016" i="5"/>
  <c r="AH1012" i="5"/>
  <c r="AH1106" i="5"/>
  <c r="AI1079" i="5"/>
  <c r="AJ1079" i="5"/>
  <c r="AK1079" i="5"/>
  <c r="AE1079" i="5"/>
  <c r="AI1075" i="5"/>
  <c r="AJ1075" i="5"/>
  <c r="AK1075" i="5"/>
  <c r="AE1075" i="5"/>
  <c r="AH1005" i="5"/>
  <c r="AH1002" i="5"/>
  <c r="AH994" i="5"/>
  <c r="AH982" i="5"/>
  <c r="AH959" i="5"/>
  <c r="AH951" i="5"/>
  <c r="AH935" i="5"/>
  <c r="AH931" i="5"/>
  <c r="AH893" i="5"/>
  <c r="AH858" i="5"/>
  <c r="AH1119" i="5"/>
  <c r="AH1118" i="5"/>
  <c r="AH1117" i="5"/>
  <c r="AH1114" i="5"/>
  <c r="AH1113" i="5"/>
  <c r="AH1112" i="5"/>
  <c r="AH1111" i="5"/>
  <c r="AH1110" i="5"/>
  <c r="AH1109" i="5"/>
  <c r="AH1108" i="5"/>
  <c r="AH1107" i="5"/>
  <c r="AH1003" i="5"/>
  <c r="AH995" i="5"/>
  <c r="AH969" i="5"/>
  <c r="AH965" i="5"/>
  <c r="AH1004" i="5"/>
  <c r="AH996" i="5"/>
  <c r="AH974" i="5"/>
  <c r="AH970" i="5"/>
  <c r="AH927" i="5"/>
  <c r="AH997" i="5"/>
  <c r="AH933" i="5"/>
  <c r="AH1097" i="5"/>
  <c r="AH1096" i="5"/>
  <c r="AH1094" i="5"/>
  <c r="AH1006" i="5"/>
  <c r="AH998" i="5"/>
  <c r="AH984" i="5"/>
  <c r="AH975" i="5"/>
  <c r="AH971" i="5"/>
  <c r="AH957" i="5"/>
  <c r="AH945" i="5"/>
  <c r="AH885" i="5"/>
  <c r="AH1007" i="5"/>
  <c r="AH999" i="5"/>
  <c r="AH929" i="5"/>
  <c r="AI999" i="5"/>
  <c r="AJ999" i="5"/>
  <c r="AK999" i="5"/>
  <c r="AE999" i="5"/>
  <c r="AH1008" i="5"/>
  <c r="AH1000" i="5"/>
  <c r="AH985" i="5"/>
  <c r="AH981" i="5"/>
  <c r="AH873" i="5"/>
  <c r="AH1001" i="5"/>
  <c r="AH972" i="5"/>
  <c r="AH967" i="5"/>
  <c r="AH963" i="5"/>
  <c r="AH961" i="5"/>
  <c r="AH955" i="5"/>
  <c r="AH947" i="5"/>
  <c r="AH943" i="5"/>
  <c r="AH939" i="5"/>
  <c r="AH918" i="5"/>
  <c r="AH904" i="5"/>
  <c r="AH834" i="5"/>
  <c r="AH826" i="5"/>
  <c r="AH784" i="5"/>
  <c r="AH905" i="5"/>
  <c r="AH896" i="5"/>
  <c r="AH892" i="5"/>
  <c r="AH888" i="5"/>
  <c r="AH884" i="5"/>
  <c r="AH880" i="5"/>
  <c r="AH876" i="5"/>
  <c r="AH863" i="5"/>
  <c r="AH859" i="5"/>
  <c r="AH844" i="5"/>
  <c r="AH840" i="5"/>
  <c r="AH831" i="5"/>
  <c r="AH783" i="5"/>
  <c r="AH760" i="5"/>
  <c r="AH828" i="5"/>
  <c r="AH759" i="5"/>
  <c r="AH922" i="5"/>
  <c r="AH907" i="5"/>
  <c r="AH897" i="5"/>
  <c r="AH889" i="5"/>
  <c r="AH881" i="5"/>
  <c r="AH877" i="5"/>
  <c r="AH864" i="5"/>
  <c r="AH860" i="5"/>
  <c r="AH841" i="5"/>
  <c r="AH833" i="5"/>
  <c r="AH758" i="5"/>
  <c r="AH830" i="5"/>
  <c r="AH726" i="5"/>
  <c r="AH710" i="5"/>
  <c r="AH898" i="5"/>
  <c r="AH894" i="5"/>
  <c r="AH890" i="5"/>
  <c r="AH886" i="5"/>
  <c r="AH882" i="5"/>
  <c r="AH878" i="5"/>
  <c r="AH874" i="5"/>
  <c r="AH861" i="5"/>
  <c r="AH842" i="5"/>
  <c r="AH835" i="5"/>
  <c r="AH827" i="5"/>
  <c r="AI827" i="5"/>
  <c r="AJ827" i="5"/>
  <c r="AK827" i="5"/>
  <c r="AE827" i="5"/>
  <c r="AH787" i="5"/>
  <c r="AH832" i="5"/>
  <c r="AH807" i="5"/>
  <c r="AH786" i="5"/>
  <c r="AH763" i="5"/>
  <c r="AH755" i="5"/>
  <c r="AH714" i="5"/>
  <c r="AH903" i="5"/>
  <c r="AH862" i="5"/>
  <c r="AH843" i="5"/>
  <c r="AH829" i="5"/>
  <c r="AH793" i="5"/>
  <c r="AH762" i="5"/>
  <c r="AH754" i="5"/>
  <c r="AH766" i="5"/>
  <c r="AH742" i="5"/>
  <c r="AH687" i="5"/>
  <c r="AH685" i="5"/>
  <c r="AH679" i="5"/>
  <c r="AH671" i="5"/>
  <c r="AH668" i="5"/>
  <c r="AH642" i="5"/>
  <c r="AH618" i="5"/>
  <c r="AH792" i="5"/>
  <c r="AH791" i="5"/>
  <c r="AH790" i="5"/>
  <c r="AH789" i="5"/>
  <c r="AH788" i="5"/>
  <c r="AH785" i="5"/>
  <c r="AH743" i="5"/>
  <c r="AH636" i="5"/>
  <c r="AH744" i="5"/>
  <c r="AH734" i="5"/>
  <c r="AH730" i="5"/>
  <c r="AH722" i="5"/>
  <c r="AH718" i="5"/>
  <c r="AH677" i="5"/>
  <c r="AH673" i="5"/>
  <c r="AH667" i="5"/>
  <c r="AH630" i="5"/>
  <c r="AI636" i="5"/>
  <c r="AJ636" i="5"/>
  <c r="AK636" i="5"/>
  <c r="AE636" i="5"/>
  <c r="AI591" i="5"/>
  <c r="AJ591" i="5"/>
  <c r="AK591" i="5"/>
  <c r="AE591" i="5"/>
  <c r="AH688" i="5"/>
  <c r="AH680" i="5"/>
  <c r="AH670" i="5"/>
  <c r="AH640" i="5"/>
  <c r="AH616" i="5"/>
  <c r="AI601" i="5"/>
  <c r="AJ601" i="5"/>
  <c r="AK601" i="5"/>
  <c r="AE601" i="5"/>
  <c r="AH764" i="5"/>
  <c r="AH756" i="5"/>
  <c r="AH696" i="5"/>
  <c r="AH683" i="5"/>
  <c r="AH675" i="5"/>
  <c r="AH666" i="5"/>
  <c r="AH634" i="5"/>
  <c r="AI634" i="5"/>
  <c r="AH644" i="5"/>
  <c r="AH620" i="5"/>
  <c r="AH740" i="5"/>
  <c r="AH732" i="5"/>
  <c r="AH728" i="5"/>
  <c r="AH724" i="5"/>
  <c r="AH720" i="5"/>
  <c r="AH716" i="5"/>
  <c r="AH712" i="5"/>
  <c r="AH708" i="5"/>
  <c r="AH689" i="5"/>
  <c r="AH681" i="5"/>
  <c r="AH669" i="5"/>
  <c r="AH638" i="5"/>
  <c r="AH741" i="5"/>
  <c r="AH697" i="5"/>
  <c r="AH684" i="5"/>
  <c r="AH676" i="5"/>
  <c r="AH674" i="5"/>
  <c r="AH632" i="5"/>
  <c r="AI632" i="5"/>
  <c r="AJ632" i="5"/>
  <c r="AK632" i="5"/>
  <c r="AE632" i="5"/>
  <c r="AI637" i="5"/>
  <c r="AJ637" i="5"/>
  <c r="AK637" i="5"/>
  <c r="AE637" i="5"/>
  <c r="AI633" i="5"/>
  <c r="AI629" i="5"/>
  <c r="AJ629" i="5"/>
  <c r="AK629" i="5"/>
  <c r="AE629" i="5"/>
  <c r="AH606" i="5"/>
  <c r="AH598" i="5"/>
  <c r="AH589" i="5"/>
  <c r="AH575" i="5"/>
  <c r="AH488" i="5"/>
  <c r="AH662" i="5"/>
  <c r="AH607" i="5"/>
  <c r="AH599" i="5"/>
  <c r="AH592" i="5"/>
  <c r="AH578" i="5"/>
  <c r="AH449" i="5"/>
  <c r="AH663" i="5"/>
  <c r="AH608" i="5"/>
  <c r="AH600" i="5"/>
  <c r="AH595" i="5"/>
  <c r="AH587" i="5"/>
  <c r="AH664" i="5"/>
  <c r="AH609" i="5"/>
  <c r="AH601" i="5"/>
  <c r="AH590" i="5"/>
  <c r="AH569" i="5"/>
  <c r="AH567" i="5"/>
  <c r="AH561" i="5"/>
  <c r="AH553" i="5"/>
  <c r="AH433" i="5"/>
  <c r="AH665" i="5"/>
  <c r="AI635" i="5"/>
  <c r="AJ635" i="5"/>
  <c r="AK635" i="5"/>
  <c r="AE635" i="5"/>
  <c r="AJ633" i="5"/>
  <c r="AK633" i="5"/>
  <c r="AE633" i="5"/>
  <c r="AI631" i="5"/>
  <c r="AJ631" i="5"/>
  <c r="AK631" i="5"/>
  <c r="AE631" i="5"/>
  <c r="AH610" i="5"/>
  <c r="AH602" i="5"/>
  <c r="AH596" i="5"/>
  <c r="AH593" i="5"/>
  <c r="AH496" i="5"/>
  <c r="AH611" i="5"/>
  <c r="AH603" i="5"/>
  <c r="AH588" i="5"/>
  <c r="AH574" i="5"/>
  <c r="AJ634" i="5"/>
  <c r="AK634" i="5"/>
  <c r="AE634" i="5"/>
  <c r="AH604" i="5"/>
  <c r="AH597" i="5"/>
  <c r="AH591" i="5"/>
  <c r="AH504" i="5"/>
  <c r="AH605" i="5"/>
  <c r="AH594" i="5"/>
  <c r="AI592" i="5"/>
  <c r="AJ592" i="5"/>
  <c r="AK592" i="5"/>
  <c r="AE592" i="5"/>
  <c r="AH562" i="5"/>
  <c r="AH560" i="5"/>
  <c r="AH558" i="5"/>
  <c r="AH556" i="5"/>
  <c r="AH445" i="5"/>
  <c r="AH503" i="5"/>
  <c r="AH448" i="5"/>
  <c r="AH431" i="5"/>
  <c r="AH416" i="5"/>
  <c r="AH409" i="5"/>
  <c r="AH405" i="5"/>
  <c r="AH401" i="5"/>
  <c r="AH397" i="5"/>
  <c r="AI393" i="5"/>
  <c r="AJ393" i="5"/>
  <c r="AK393" i="5"/>
  <c r="AE393" i="5"/>
  <c r="AH393" i="5"/>
  <c r="AH350" i="5"/>
  <c r="AH327" i="5"/>
  <c r="AH308" i="5"/>
  <c r="AH538" i="5"/>
  <c r="AH490" i="5"/>
  <c r="AH307" i="5"/>
  <c r="AH292" i="5"/>
  <c r="AH408" i="5"/>
  <c r="AH404" i="5"/>
  <c r="AH400" i="5"/>
  <c r="AH396" i="5"/>
  <c r="AH306" i="5"/>
  <c r="AH300" i="5"/>
  <c r="AH475" i="5"/>
  <c r="AH318" i="5"/>
  <c r="AH312" i="5"/>
  <c r="AH505" i="5"/>
  <c r="AH476" i="5"/>
  <c r="AH446" i="5"/>
  <c r="AH415" i="5"/>
  <c r="AH407" i="5"/>
  <c r="AH403" i="5"/>
  <c r="AH399" i="5"/>
  <c r="AH395" i="5"/>
  <c r="AH324" i="5"/>
  <c r="AH311" i="5"/>
  <c r="AH298" i="5"/>
  <c r="AH477" i="5"/>
  <c r="AH352" i="5"/>
  <c r="AH310" i="5"/>
  <c r="AH531" i="5"/>
  <c r="AH406" i="5"/>
  <c r="AH402" i="5"/>
  <c r="AH398" i="5"/>
  <c r="AH394" i="5"/>
  <c r="AH414" i="5"/>
  <c r="AH328" i="5"/>
  <c r="AH315" i="5"/>
  <c r="AH302" i="5"/>
  <c r="AH296" i="5"/>
  <c r="AH339" i="5"/>
  <c r="AH330" i="5"/>
  <c r="AH326" i="5"/>
  <c r="AH322" i="5"/>
  <c r="AH314" i="5"/>
  <c r="AH280" i="5"/>
  <c r="AH418" i="5"/>
  <c r="AH266" i="5"/>
  <c r="AH373" i="5"/>
  <c r="AH372" i="5"/>
  <c r="AH370" i="5"/>
  <c r="AH365" i="5"/>
  <c r="AH364" i="5"/>
  <c r="AH363" i="5"/>
  <c r="AH360" i="5"/>
  <c r="AH357" i="5"/>
  <c r="AH356" i="5"/>
  <c r="AH355" i="5"/>
  <c r="AH353" i="5"/>
  <c r="AH340" i="5"/>
  <c r="AH336" i="5"/>
  <c r="AH331" i="5"/>
  <c r="AH323" i="5"/>
  <c r="AH319" i="5"/>
  <c r="AH303" i="5"/>
  <c r="AH299" i="5"/>
  <c r="AH265" i="5"/>
  <c r="AH261" i="5"/>
  <c r="AH260" i="5"/>
  <c r="AH337" i="5"/>
  <c r="AH281" i="5"/>
  <c r="AH233" i="5"/>
  <c r="AH197" i="5"/>
  <c r="AH131" i="5"/>
  <c r="AH273" i="5"/>
  <c r="AH269" i="5"/>
  <c r="AH235" i="5"/>
  <c r="AH221" i="5"/>
  <c r="AH212" i="5"/>
  <c r="AH274" i="5"/>
  <c r="AH270" i="5"/>
  <c r="AH232" i="5"/>
  <c r="AH210" i="5"/>
  <c r="AH193" i="5"/>
  <c r="AH220" i="5"/>
  <c r="AH209" i="5"/>
  <c r="AH106" i="5"/>
  <c r="AH236" i="5"/>
  <c r="AH223" i="5"/>
  <c r="AH219" i="5"/>
  <c r="AH204" i="5"/>
  <c r="AH201" i="5"/>
  <c r="AH25" i="5"/>
  <c r="AH133" i="5"/>
  <c r="AH272" i="5"/>
  <c r="AH268" i="5"/>
  <c r="AH222" i="5"/>
  <c r="AH132" i="5"/>
  <c r="AH141" i="5"/>
  <c r="AH137" i="5"/>
  <c r="AH118" i="5"/>
  <c r="AH103" i="5"/>
  <c r="AH50" i="5"/>
  <c r="AH31" i="5"/>
  <c r="AH90" i="5"/>
  <c r="AH71" i="5"/>
  <c r="AH60" i="5"/>
  <c r="AH28" i="5"/>
  <c r="AH214" i="5"/>
  <c r="AH213" i="5"/>
  <c r="AH211" i="5"/>
  <c r="AH208" i="5"/>
  <c r="AH206" i="5"/>
  <c r="AH205" i="5"/>
  <c r="AH142" i="5"/>
  <c r="AH138" i="5"/>
  <c r="AH56" i="5"/>
  <c r="AH37" i="5"/>
  <c r="AH151" i="5"/>
  <c r="AH149" i="5"/>
  <c r="AH147" i="5"/>
  <c r="AH94" i="5"/>
  <c r="AH59" i="5"/>
  <c r="AH52" i="5"/>
  <c r="AH181" i="5"/>
  <c r="AH139" i="5"/>
  <c r="AH135" i="5"/>
  <c r="AH129" i="5"/>
  <c r="AH55" i="5"/>
  <c r="AH27" i="5"/>
  <c r="AH62" i="5"/>
  <c r="AH51" i="5"/>
  <c r="AH36" i="5"/>
  <c r="AH58" i="5"/>
  <c r="AH29" i="5"/>
  <c r="AH150" i="5"/>
  <c r="AH148" i="5"/>
  <c r="AH93" i="5"/>
  <c r="AH61" i="5"/>
  <c r="AH54" i="5"/>
  <c r="AH67" i="5"/>
  <c r="AH40" i="5"/>
  <c r="AH117" i="5"/>
  <c r="AH38" i="5"/>
  <c r="AI669" i="5"/>
  <c r="AJ669" i="5"/>
  <c r="AK669" i="5"/>
  <c r="AE669" i="5"/>
  <c r="AI671" i="5"/>
  <c r="AJ671" i="5"/>
  <c r="AK671" i="5"/>
  <c r="AE671" i="5"/>
  <c r="AI665" i="5"/>
  <c r="AJ665" i="5"/>
  <c r="AK665" i="5"/>
  <c r="AE665" i="5"/>
  <c r="AI668" i="5"/>
  <c r="AJ668" i="5"/>
  <c r="AK668" i="5"/>
  <c r="AE668" i="5"/>
  <c r="AI674" i="5"/>
  <c r="AJ674" i="5"/>
  <c r="AK674" i="5"/>
  <c r="AE674" i="5"/>
  <c r="AI664" i="5"/>
  <c r="AJ664" i="5"/>
  <c r="AK664" i="5"/>
  <c r="AE664" i="5"/>
  <c r="AI682" i="5"/>
  <c r="AJ682" i="5"/>
  <c r="AK682" i="5"/>
  <c r="AE682" i="5"/>
  <c r="AI402" i="5"/>
  <c r="AJ402" i="5"/>
  <c r="AK402" i="5"/>
  <c r="AE402" i="5"/>
  <c r="AI1331" i="5"/>
  <c r="AJ1331" i="5"/>
  <c r="AK1331" i="5"/>
  <c r="AE1331" i="5"/>
  <c r="AI1967" i="5"/>
  <c r="AJ1967" i="5"/>
  <c r="AK1967" i="5"/>
  <c r="AE1967" i="5"/>
  <c r="AI588" i="5"/>
  <c r="AJ588" i="5"/>
  <c r="AK588" i="5"/>
  <c r="AE588" i="5"/>
  <c r="AI590" i="5"/>
  <c r="AJ590" i="5"/>
  <c r="AK590" i="5"/>
  <c r="AE590" i="5"/>
  <c r="AI1071" i="5"/>
  <c r="AJ1071" i="5"/>
  <c r="AK1071" i="5"/>
  <c r="AE1071" i="5"/>
  <c r="AI1327" i="5"/>
  <c r="AJ1327" i="5"/>
  <c r="AK1327" i="5"/>
  <c r="AE1327" i="5"/>
  <c r="AI394" i="5"/>
  <c r="AJ394" i="5"/>
  <c r="AK394" i="5"/>
  <c r="AE394" i="5"/>
  <c r="AI596" i="5"/>
  <c r="AJ596" i="5"/>
  <c r="AK596" i="5"/>
  <c r="AE596" i="5"/>
  <c r="AH207" i="5"/>
  <c r="AI604" i="5"/>
  <c r="AJ604" i="5"/>
  <c r="AK604" i="5"/>
  <c r="AE604" i="5"/>
  <c r="AI603" i="5"/>
  <c r="AJ603" i="5"/>
  <c r="AK603" i="5"/>
  <c r="AE603" i="5"/>
  <c r="AI589" i="5"/>
  <c r="AJ589" i="5"/>
  <c r="AK589" i="5"/>
  <c r="AE589" i="5"/>
  <c r="AI593" i="5"/>
  <c r="AJ593" i="5"/>
  <c r="AK593" i="5"/>
  <c r="AE593" i="5"/>
  <c r="AI1748" i="5"/>
  <c r="AJ1748" i="5"/>
  <c r="AK1748" i="5"/>
  <c r="AE1748" i="5"/>
  <c r="AI400" i="5"/>
  <c r="AJ400" i="5"/>
  <c r="AK400" i="5"/>
  <c r="AE400" i="5"/>
  <c r="AI600" i="5"/>
  <c r="AJ600" i="5"/>
  <c r="AK600" i="5"/>
  <c r="AE600" i="5"/>
  <c r="AI597" i="5"/>
  <c r="AJ597" i="5"/>
  <c r="AK597" i="5"/>
  <c r="AE597" i="5"/>
  <c r="L13" i="1"/>
  <c r="AI433" i="5"/>
  <c r="AJ433" i="5"/>
  <c r="AK433" i="5"/>
  <c r="AE433" i="5"/>
  <c r="AI428" i="5"/>
  <c r="AJ428" i="5"/>
  <c r="AK428" i="5"/>
  <c r="AE428" i="5"/>
  <c r="AI430" i="5"/>
  <c r="AJ430" i="5"/>
  <c r="AK430" i="5"/>
  <c r="AE430" i="5"/>
  <c r="AI399" i="5"/>
  <c r="AJ399" i="5"/>
  <c r="AK399" i="5"/>
  <c r="AE399" i="5"/>
  <c r="AI1794" i="5"/>
  <c r="AJ1794" i="5"/>
  <c r="AK1794" i="5"/>
  <c r="AE1794" i="5"/>
  <c r="AI349" i="5"/>
  <c r="AJ349" i="5"/>
  <c r="AK349" i="5"/>
  <c r="AE349" i="5"/>
  <c r="AI676" i="5"/>
  <c r="AJ676" i="5"/>
  <c r="AK676" i="5"/>
  <c r="AE676" i="5"/>
  <c r="AI662" i="5"/>
  <c r="AJ662" i="5"/>
  <c r="AK662" i="5"/>
  <c r="AE662" i="5"/>
  <c r="AI828" i="5"/>
  <c r="AJ828" i="5"/>
  <c r="AK828" i="5"/>
  <c r="AE828" i="5"/>
  <c r="AI1921" i="5"/>
  <c r="AJ1921" i="5"/>
  <c r="AK1921" i="5"/>
  <c r="AE1921" i="5"/>
  <c r="AG1249" i="6"/>
  <c r="AI395" i="5"/>
  <c r="AJ395" i="5"/>
  <c r="AK395" i="5"/>
  <c r="AE395" i="5"/>
  <c r="AI398" i="5"/>
  <c r="AJ398" i="5"/>
  <c r="AK398" i="5"/>
  <c r="AE398" i="5"/>
  <c r="AI396" i="5"/>
  <c r="AJ396" i="5"/>
  <c r="AK396" i="5"/>
  <c r="AE396" i="5"/>
  <c r="AI1963" i="5"/>
  <c r="AJ1963" i="5"/>
  <c r="AK1963" i="5"/>
  <c r="AE1963" i="5"/>
  <c r="AI1953" i="5"/>
  <c r="AJ1953" i="5"/>
  <c r="AK1953" i="5"/>
  <c r="AE1953" i="5"/>
  <c r="F18" i="114"/>
  <c r="AG1631" i="6"/>
  <c r="B16" i="109"/>
  <c r="G12" i="135"/>
  <c r="C20" i="109"/>
  <c r="F14" i="144"/>
  <c r="F8" i="144"/>
  <c r="G15" i="144"/>
  <c r="AH25" i="146"/>
  <c r="AH29" i="146"/>
  <c r="AH26" i="146"/>
  <c r="AH18" i="146"/>
  <c r="AH27" i="146"/>
  <c r="AH19" i="146"/>
  <c r="F15" i="148"/>
  <c r="AH28" i="146"/>
  <c r="AH20" i="146"/>
  <c r="F12" i="147"/>
  <c r="AH25" i="145"/>
  <c r="AH29" i="145"/>
  <c r="AH26" i="145"/>
  <c r="AH18" i="145"/>
  <c r="AH27" i="145"/>
  <c r="AH19" i="145"/>
  <c r="AH28" i="145"/>
  <c r="AH20" i="145"/>
  <c r="F16" i="144"/>
  <c r="G16" i="144"/>
  <c r="B12" i="144"/>
  <c r="AH18" i="142"/>
  <c r="AH19" i="142"/>
  <c r="AH20" i="142"/>
  <c r="AH25" i="141"/>
  <c r="AH29" i="141"/>
  <c r="AH26" i="141"/>
  <c r="AH18" i="141"/>
  <c r="AH27" i="141"/>
  <c r="AH19" i="141"/>
  <c r="AH28" i="141"/>
  <c r="AH20" i="141"/>
  <c r="AH25" i="134"/>
  <c r="AH29" i="134"/>
  <c r="AH26" i="134"/>
  <c r="AH18" i="134"/>
  <c r="AH27" i="134"/>
  <c r="AH19" i="134"/>
  <c r="AH28" i="134"/>
  <c r="AH20" i="134"/>
  <c r="F16" i="135"/>
  <c r="G16" i="135"/>
  <c r="F15" i="135"/>
  <c r="G15" i="135"/>
  <c r="AH18" i="133"/>
  <c r="AH20" i="133"/>
  <c r="F14" i="135"/>
  <c r="G14" i="135"/>
  <c r="AH19" i="133"/>
  <c r="AE1061" i="5"/>
  <c r="AE866" i="5"/>
  <c r="AH240" i="5"/>
  <c r="AH248" i="5"/>
  <c r="AI283" i="5"/>
  <c r="AJ283" i="5"/>
  <c r="AK283" i="5"/>
  <c r="AE283" i="5"/>
  <c r="AI261" i="5"/>
  <c r="AJ261" i="5"/>
  <c r="AK261" i="5"/>
  <c r="AE261" i="5"/>
  <c r="AI358" i="5"/>
  <c r="AJ358" i="5"/>
  <c r="AK358" i="5"/>
  <c r="AE358" i="5"/>
  <c r="AI366" i="5"/>
  <c r="AJ366" i="5"/>
  <c r="AK366" i="5"/>
  <c r="AE366" i="5"/>
  <c r="AI294" i="5"/>
  <c r="AJ294" i="5"/>
  <c r="AK294" i="5"/>
  <c r="AE294" i="5"/>
  <c r="AH294" i="5"/>
  <c r="AI290" i="5"/>
  <c r="AJ290" i="5"/>
  <c r="AK290" i="5"/>
  <c r="AE290" i="5"/>
  <c r="AI302" i="5"/>
  <c r="AJ302" i="5"/>
  <c r="AK302" i="5"/>
  <c r="AE302" i="5"/>
  <c r="AH382" i="5"/>
  <c r="AI305" i="5"/>
  <c r="AJ305" i="5"/>
  <c r="AK305" i="5"/>
  <c r="AE305" i="5"/>
  <c r="AH305" i="5"/>
  <c r="AH383" i="5"/>
  <c r="AI313" i="5"/>
  <c r="AJ313" i="5"/>
  <c r="AK313" i="5"/>
  <c r="AE313" i="5"/>
  <c r="AH313" i="5"/>
  <c r="AI350" i="5"/>
  <c r="AJ350" i="5"/>
  <c r="AK350" i="5"/>
  <c r="AE350" i="5"/>
  <c r="AH489" i="5"/>
  <c r="AH497" i="5"/>
  <c r="AH521" i="5"/>
  <c r="AH493" i="5"/>
  <c r="AH649" i="5"/>
  <c r="AI602" i="5"/>
  <c r="AJ602" i="5"/>
  <c r="AK602" i="5"/>
  <c r="AE602" i="5"/>
  <c r="AH651" i="5"/>
  <c r="AI595" i="5"/>
  <c r="AJ595" i="5"/>
  <c r="AK595" i="5"/>
  <c r="AE595" i="5"/>
  <c r="AH936" i="5"/>
  <c r="AH952" i="5"/>
  <c r="AI994" i="5"/>
  <c r="AJ994" i="5"/>
  <c r="AK994" i="5"/>
  <c r="AE994" i="5"/>
  <c r="AH968" i="5"/>
  <c r="AH938" i="5"/>
  <c r="AH954" i="5"/>
  <c r="AI1076" i="5"/>
  <c r="AJ1076" i="5"/>
  <c r="AK1076" i="5"/>
  <c r="AE1076" i="5"/>
  <c r="AI1073" i="5"/>
  <c r="AJ1073" i="5"/>
  <c r="AK1073" i="5"/>
  <c r="AE1073" i="5"/>
  <c r="AH1047" i="5"/>
  <c r="AH1024" i="5"/>
  <c r="AI1291" i="5"/>
  <c r="AJ1291" i="5"/>
  <c r="AK1291" i="5"/>
  <c r="AE1291" i="5"/>
  <c r="AH1270" i="5"/>
  <c r="AH1587" i="5"/>
  <c r="AH1695" i="5"/>
  <c r="AH1703" i="5"/>
  <c r="AH1713" i="5"/>
  <c r="AH1729" i="5"/>
  <c r="AH1817" i="5"/>
  <c r="AH1839" i="5"/>
  <c r="AI1925" i="5"/>
  <c r="AJ1925" i="5"/>
  <c r="AK1925" i="5"/>
  <c r="AE1925" i="5"/>
  <c r="AI1923" i="5"/>
  <c r="AJ1923" i="5"/>
  <c r="AK1923" i="5"/>
  <c r="AE1923" i="5"/>
  <c r="AI1927" i="5"/>
  <c r="AJ1927" i="5"/>
  <c r="AK1927" i="5"/>
  <c r="AE1927" i="5"/>
  <c r="AI1922" i="5"/>
  <c r="AJ1922" i="5"/>
  <c r="AK1922" i="5"/>
  <c r="AE1922" i="5"/>
  <c r="AI1781" i="5"/>
  <c r="AJ1781" i="5"/>
  <c r="AK1781" i="5"/>
  <c r="AE1781" i="5"/>
  <c r="AI1776" i="5"/>
  <c r="AJ1776" i="5"/>
  <c r="AK1776" i="5"/>
  <c r="AE1776" i="5"/>
  <c r="AI1924" i="5"/>
  <c r="AJ1924" i="5"/>
  <c r="AK1924" i="5"/>
  <c r="AE1924" i="5"/>
  <c r="AI1790" i="5"/>
  <c r="AJ1790" i="5"/>
  <c r="AK1790" i="5"/>
  <c r="AE1790" i="5"/>
  <c r="AI2090" i="5"/>
  <c r="AJ2090" i="5"/>
  <c r="AK2090" i="5"/>
  <c r="AE2090" i="5"/>
  <c r="AH2171" i="5"/>
  <c r="AH30" i="6"/>
  <c r="AI1961" i="5"/>
  <c r="AJ1961" i="5"/>
  <c r="AK1961" i="5"/>
  <c r="AE1961" i="5"/>
  <c r="AI1965" i="5"/>
  <c r="AJ1965" i="5"/>
  <c r="AK1965" i="5"/>
  <c r="AE1965" i="5"/>
  <c r="AI1957" i="5"/>
  <c r="AJ1957" i="5"/>
  <c r="AK1957" i="5"/>
  <c r="AE1957" i="5"/>
  <c r="AH130" i="5"/>
  <c r="AI272" i="5"/>
  <c r="AJ272" i="5"/>
  <c r="AK272" i="5"/>
  <c r="AE272" i="5"/>
  <c r="AI359" i="5"/>
  <c r="AJ359" i="5"/>
  <c r="AK359" i="5"/>
  <c r="AE359" i="5"/>
  <c r="AI367" i="5"/>
  <c r="AJ367" i="5"/>
  <c r="AK367" i="5"/>
  <c r="AE367" i="5"/>
  <c r="AI303" i="5"/>
  <c r="AJ303" i="5"/>
  <c r="AK303" i="5"/>
  <c r="AE303" i="5"/>
  <c r="AH381" i="5"/>
  <c r="AI304" i="5"/>
  <c r="AJ304" i="5"/>
  <c r="AK304" i="5"/>
  <c r="AE304" i="5"/>
  <c r="AI319" i="5"/>
  <c r="AJ319" i="5"/>
  <c r="AK319" i="5"/>
  <c r="AE319" i="5"/>
  <c r="AH374" i="5"/>
  <c r="AH539" i="5"/>
  <c r="AH525" i="5"/>
  <c r="AH563" i="5"/>
  <c r="AH440" i="5"/>
  <c r="AI670" i="5"/>
  <c r="AJ670" i="5"/>
  <c r="AK670" i="5"/>
  <c r="AE670" i="5"/>
  <c r="AI663" i="5"/>
  <c r="AJ663" i="5"/>
  <c r="AK663" i="5"/>
  <c r="AE663" i="5"/>
  <c r="AH808" i="5"/>
  <c r="AI826" i="5"/>
  <c r="AJ826" i="5"/>
  <c r="AK826" i="5"/>
  <c r="AE826" i="5"/>
  <c r="AH949" i="5"/>
  <c r="AI1005" i="5"/>
  <c r="AJ1005" i="5"/>
  <c r="AK1005" i="5"/>
  <c r="AE1005" i="5"/>
  <c r="AH1042" i="5"/>
  <c r="AH1043" i="5"/>
  <c r="AH1044" i="5"/>
  <c r="AI1074" i="5"/>
  <c r="AJ1074" i="5"/>
  <c r="AK1074" i="5"/>
  <c r="AE1074" i="5"/>
  <c r="AH1025" i="5"/>
  <c r="AH1376" i="5"/>
  <c r="AH1372" i="5"/>
  <c r="AH1588" i="5"/>
  <c r="AH1818" i="5"/>
  <c r="AI1800" i="5"/>
  <c r="AJ1800" i="5"/>
  <c r="AK1800" i="5"/>
  <c r="AE1800" i="5"/>
  <c r="AH1832" i="5"/>
  <c r="AI1787" i="5"/>
  <c r="AJ1787" i="5"/>
  <c r="AK1787" i="5"/>
  <c r="AE1787" i="5"/>
  <c r="AI1891" i="5"/>
  <c r="AJ1891" i="5"/>
  <c r="AK1891" i="5"/>
  <c r="AE1891" i="5"/>
  <c r="AI1892" i="5"/>
  <c r="AJ1892" i="5"/>
  <c r="AK1892" i="5"/>
  <c r="AE1892" i="5"/>
  <c r="AI1893" i="5"/>
  <c r="AJ1893" i="5"/>
  <c r="AK1893" i="5"/>
  <c r="AE1893" i="5"/>
  <c r="AI1777" i="5"/>
  <c r="AJ1777" i="5"/>
  <c r="AK1777" i="5"/>
  <c r="AE1777" i="5"/>
  <c r="AI1791" i="5"/>
  <c r="AJ1791" i="5"/>
  <c r="AK1791" i="5"/>
  <c r="AE1791" i="5"/>
  <c r="AI2091" i="5"/>
  <c r="AJ2091" i="5"/>
  <c r="AK2091" i="5"/>
  <c r="AE2091" i="5"/>
  <c r="AH27" i="6"/>
  <c r="AI1857" i="5"/>
  <c r="AJ1857" i="5"/>
  <c r="AK1857" i="5"/>
  <c r="AE1857" i="5"/>
  <c r="AH129" i="6"/>
  <c r="AI1780" i="5"/>
  <c r="AJ1780" i="5"/>
  <c r="AK1780" i="5"/>
  <c r="AE1780" i="5"/>
  <c r="AH2169" i="5"/>
  <c r="AH128" i="6"/>
  <c r="AH69" i="5"/>
  <c r="AH242" i="5"/>
  <c r="AH250" i="5"/>
  <c r="AH237" i="5"/>
  <c r="AH239" i="5"/>
  <c r="AI286" i="5"/>
  <c r="AJ286" i="5"/>
  <c r="AK286" i="5"/>
  <c r="AE286" i="5"/>
  <c r="AI291" i="5"/>
  <c r="AJ291" i="5"/>
  <c r="AK291" i="5"/>
  <c r="AE291" i="5"/>
  <c r="AI360" i="5"/>
  <c r="AJ360" i="5"/>
  <c r="AK360" i="5"/>
  <c r="AE360" i="5"/>
  <c r="AI368" i="5"/>
  <c r="AJ368" i="5"/>
  <c r="AK368" i="5"/>
  <c r="AE368" i="5"/>
  <c r="AH447" i="5"/>
  <c r="AI316" i="5"/>
  <c r="AJ316" i="5"/>
  <c r="AK316" i="5"/>
  <c r="AE316" i="5"/>
  <c r="AI352" i="5"/>
  <c r="AJ352" i="5"/>
  <c r="AK352" i="5"/>
  <c r="AE352" i="5"/>
  <c r="AI318" i="5"/>
  <c r="AJ318" i="5"/>
  <c r="AK318" i="5"/>
  <c r="AE318" i="5"/>
  <c r="AI292" i="5"/>
  <c r="AJ292" i="5"/>
  <c r="AK292" i="5"/>
  <c r="AE292" i="5"/>
  <c r="AI320" i="5"/>
  <c r="AJ320" i="5"/>
  <c r="AK320" i="5"/>
  <c r="AE320" i="5"/>
  <c r="AH359" i="5"/>
  <c r="AH517" i="5"/>
  <c r="AI431" i="5"/>
  <c r="AJ431" i="5"/>
  <c r="AK431" i="5"/>
  <c r="AE431" i="5"/>
  <c r="AH495" i="5"/>
  <c r="AH466" i="5"/>
  <c r="AH438" i="5"/>
  <c r="AH462" i="5"/>
  <c r="AH515" i="5"/>
  <c r="AH468" i="5"/>
  <c r="AH542" i="5"/>
  <c r="AH565" i="5"/>
  <c r="AH653" i="5"/>
  <c r="AI667" i="5"/>
  <c r="AJ667" i="5"/>
  <c r="AK667" i="5"/>
  <c r="AE667" i="5"/>
  <c r="AH770" i="5"/>
  <c r="AH797" i="5"/>
  <c r="AH707" i="5"/>
  <c r="AI716" i="5"/>
  <c r="AJ716" i="5"/>
  <c r="AK716" i="5"/>
  <c r="AE716" i="5"/>
  <c r="AH768" i="5"/>
  <c r="AH798" i="5"/>
  <c r="AH940" i="5"/>
  <c r="AH956" i="5"/>
  <c r="AH937" i="5"/>
  <c r="AI1002" i="5"/>
  <c r="AJ1002" i="5"/>
  <c r="AK1002" i="5"/>
  <c r="AE1002" i="5"/>
  <c r="AH953" i="5"/>
  <c r="AH942" i="5"/>
  <c r="AH958" i="5"/>
  <c r="AI1006" i="5"/>
  <c r="AJ1006" i="5"/>
  <c r="AK1006" i="5"/>
  <c r="AE1006" i="5"/>
  <c r="AI1080" i="5"/>
  <c r="AJ1080" i="5"/>
  <c r="AK1080" i="5"/>
  <c r="AE1080" i="5"/>
  <c r="AI1009" i="5"/>
  <c r="AJ1009" i="5"/>
  <c r="AK1009" i="5"/>
  <c r="AE1009" i="5"/>
  <c r="AH1038" i="5"/>
  <c r="AI1077" i="5"/>
  <c r="AJ1077" i="5"/>
  <c r="AK1077" i="5"/>
  <c r="AE1077" i="5"/>
  <c r="AI1004" i="5"/>
  <c r="AJ1004" i="5"/>
  <c r="AK1004" i="5"/>
  <c r="AE1004" i="5"/>
  <c r="AI1326" i="5"/>
  <c r="AJ1326" i="5"/>
  <c r="AK1326" i="5"/>
  <c r="AE1326" i="5"/>
  <c r="AE1411" i="5"/>
  <c r="AI1321" i="5"/>
  <c r="AJ1321" i="5"/>
  <c r="AK1321" i="5"/>
  <c r="AE1321" i="5"/>
  <c r="AH1378" i="5"/>
  <c r="AH1360" i="5"/>
  <c r="AH1589" i="5"/>
  <c r="AH1368" i="5"/>
  <c r="AH1697" i="5"/>
  <c r="AH1705" i="5"/>
  <c r="AH1717" i="5"/>
  <c r="AH1819" i="5"/>
  <c r="AH1710" i="5"/>
  <c r="AI1774" i="5"/>
  <c r="AJ1774" i="5"/>
  <c r="AK1774" i="5"/>
  <c r="AE1774" i="5"/>
  <c r="AI1801" i="5"/>
  <c r="AJ1801" i="5"/>
  <c r="AK1801" i="5"/>
  <c r="AE1801" i="5"/>
  <c r="AH1761" i="5"/>
  <c r="AI2092" i="5"/>
  <c r="AJ2092" i="5"/>
  <c r="AK2092" i="5"/>
  <c r="AE2092" i="5"/>
  <c r="AI1920" i="5"/>
  <c r="AJ1920" i="5"/>
  <c r="AK1920" i="5"/>
  <c r="AE1920" i="5"/>
  <c r="AH25" i="6"/>
  <c r="AI284" i="5"/>
  <c r="AJ284" i="5"/>
  <c r="AK284" i="5"/>
  <c r="AE284" i="5"/>
  <c r="AI260" i="5"/>
  <c r="AJ260" i="5"/>
  <c r="AK260" i="5"/>
  <c r="AE260" i="5"/>
  <c r="AI265" i="5"/>
  <c r="AJ265" i="5"/>
  <c r="AK265" i="5"/>
  <c r="AE265" i="5"/>
  <c r="AI353" i="5"/>
  <c r="AJ353" i="5"/>
  <c r="AK353" i="5"/>
  <c r="AE353" i="5"/>
  <c r="AI361" i="5"/>
  <c r="AJ361" i="5"/>
  <c r="AK361" i="5"/>
  <c r="AE361" i="5"/>
  <c r="AI280" i="5"/>
  <c r="AJ280" i="5"/>
  <c r="AK280" i="5"/>
  <c r="AE280" i="5"/>
  <c r="AI308" i="5"/>
  <c r="AJ308" i="5"/>
  <c r="AK308" i="5"/>
  <c r="AE308" i="5"/>
  <c r="AH502" i="5"/>
  <c r="AI309" i="5"/>
  <c r="AJ309" i="5"/>
  <c r="AK309" i="5"/>
  <c r="AE309" i="5"/>
  <c r="AH309" i="5"/>
  <c r="AH368" i="5"/>
  <c r="AI311" i="5"/>
  <c r="AJ311" i="5"/>
  <c r="AK311" i="5"/>
  <c r="AE311" i="5"/>
  <c r="AH361" i="5"/>
  <c r="AH325" i="5"/>
  <c r="AH384" i="5"/>
  <c r="AI397" i="5"/>
  <c r="AJ397" i="5"/>
  <c r="AK397" i="5"/>
  <c r="AE397" i="5"/>
  <c r="AH464" i="5"/>
  <c r="AH540" i="5"/>
  <c r="AH458" i="5"/>
  <c r="AH527" i="5"/>
  <c r="AI587" i="5"/>
  <c r="AJ587" i="5"/>
  <c r="AK587" i="5"/>
  <c r="AE587" i="5"/>
  <c r="AH617" i="5"/>
  <c r="AI599" i="5"/>
  <c r="AJ599" i="5"/>
  <c r="AK599" i="5"/>
  <c r="AE599" i="5"/>
  <c r="AH771" i="5"/>
  <c r="AH799" i="5"/>
  <c r="AH796" i="5"/>
  <c r="AI681" i="5"/>
  <c r="AJ681" i="5"/>
  <c r="AK681" i="5"/>
  <c r="AE681" i="5"/>
  <c r="AH1050" i="5"/>
  <c r="AH1023" i="5"/>
  <c r="AH1040" i="5"/>
  <c r="AI1078" i="5"/>
  <c r="AJ1078" i="5"/>
  <c r="AK1078" i="5"/>
  <c r="AE1078" i="5"/>
  <c r="AI1292" i="5"/>
  <c r="AJ1292" i="5"/>
  <c r="AK1292" i="5"/>
  <c r="AE1292" i="5"/>
  <c r="AH1364" i="5"/>
  <c r="AH1590" i="5"/>
  <c r="AH1820" i="5"/>
  <c r="AI1789" i="5"/>
  <c r="AJ1789" i="5"/>
  <c r="AK1789" i="5"/>
  <c r="AE1789" i="5"/>
  <c r="AH1613" i="5"/>
  <c r="AI1613" i="5"/>
  <c r="AJ1613" i="5"/>
  <c r="AK1613" i="5"/>
  <c r="AE1613" i="5"/>
  <c r="AH1714" i="5"/>
  <c r="AI1784" i="5"/>
  <c r="AJ1784" i="5"/>
  <c r="AK1784" i="5"/>
  <c r="AE1784" i="5"/>
  <c r="AH1836" i="5"/>
  <c r="AI1798" i="5"/>
  <c r="AJ1798" i="5"/>
  <c r="AK1798" i="5"/>
  <c r="AE1798" i="5"/>
  <c r="AH1829" i="5"/>
  <c r="AI1832" i="5"/>
  <c r="AJ1832" i="5"/>
  <c r="AK1832" i="5"/>
  <c r="AE1832" i="5"/>
  <c r="AI1775" i="5"/>
  <c r="AJ1775" i="5"/>
  <c r="AK1775" i="5"/>
  <c r="AE1775" i="5"/>
  <c r="AI2085" i="5"/>
  <c r="AJ2085" i="5"/>
  <c r="AK2085" i="5"/>
  <c r="AE2085" i="5"/>
  <c r="AH133" i="6"/>
  <c r="AH67" i="6"/>
  <c r="AI1863" i="5"/>
  <c r="AJ1863" i="5"/>
  <c r="AK1863" i="5"/>
  <c r="AE1863" i="5"/>
  <c r="AH132" i="6"/>
  <c r="AH241" i="5"/>
  <c r="AH247" i="5"/>
  <c r="AI287" i="5"/>
  <c r="AJ287" i="5"/>
  <c r="AK287" i="5"/>
  <c r="AE287" i="5"/>
  <c r="AI351" i="5"/>
  <c r="AJ351" i="5"/>
  <c r="AK351" i="5"/>
  <c r="AE351" i="5"/>
  <c r="AI295" i="5"/>
  <c r="AJ295" i="5"/>
  <c r="AK295" i="5"/>
  <c r="AE295" i="5"/>
  <c r="AI270" i="5"/>
  <c r="AJ270" i="5"/>
  <c r="AK270" i="5"/>
  <c r="AE270" i="5"/>
  <c r="AI354" i="5"/>
  <c r="AJ354" i="5"/>
  <c r="AK354" i="5"/>
  <c r="AE354" i="5"/>
  <c r="AI362" i="5"/>
  <c r="AJ362" i="5"/>
  <c r="AK362" i="5"/>
  <c r="AE362" i="5"/>
  <c r="AI266" i="5"/>
  <c r="AJ266" i="5"/>
  <c r="AK266" i="5"/>
  <c r="AE266" i="5"/>
  <c r="AI322" i="5"/>
  <c r="AJ322" i="5"/>
  <c r="AK322" i="5"/>
  <c r="AE322" i="5"/>
  <c r="AI323" i="5"/>
  <c r="AJ323" i="5"/>
  <c r="AK323" i="5"/>
  <c r="AE323" i="5"/>
  <c r="AI306" i="5"/>
  <c r="AJ306" i="5"/>
  <c r="AK306" i="5"/>
  <c r="AE306" i="5"/>
  <c r="AH354" i="5"/>
  <c r="AI427" i="5"/>
  <c r="AJ427" i="5"/>
  <c r="AK427" i="5"/>
  <c r="AE427" i="5"/>
  <c r="AI300" i="5"/>
  <c r="AJ300" i="5"/>
  <c r="AK300" i="5"/>
  <c r="AE300" i="5"/>
  <c r="AH367" i="5"/>
  <c r="AH436" i="5"/>
  <c r="AH564" i="5"/>
  <c r="AH434" i="5"/>
  <c r="AH487" i="5"/>
  <c r="AI666" i="5"/>
  <c r="AJ666" i="5"/>
  <c r="AK666" i="5"/>
  <c r="AE666" i="5"/>
  <c r="AI630" i="5"/>
  <c r="AJ630" i="5"/>
  <c r="AK630" i="5"/>
  <c r="AE630" i="5"/>
  <c r="AI675" i="5"/>
  <c r="AJ675" i="5"/>
  <c r="AK675" i="5"/>
  <c r="AE675" i="5"/>
  <c r="AI673" i="5"/>
  <c r="AJ673" i="5"/>
  <c r="AK673" i="5"/>
  <c r="AE673" i="5"/>
  <c r="AI679" i="5"/>
  <c r="AJ679" i="5"/>
  <c r="AK679" i="5"/>
  <c r="AE679" i="5"/>
  <c r="AH778" i="5"/>
  <c r="AH803" i="5"/>
  <c r="AH773" i="5"/>
  <c r="AH774" i="5"/>
  <c r="AH801" i="5"/>
  <c r="AI718" i="5"/>
  <c r="AJ718" i="5"/>
  <c r="AK718" i="5"/>
  <c r="AE718" i="5"/>
  <c r="AH776" i="5"/>
  <c r="AH802" i="5"/>
  <c r="AH944" i="5"/>
  <c r="AH976" i="5"/>
  <c r="AH941" i="5"/>
  <c r="AH960" i="5"/>
  <c r="AH946" i="5"/>
  <c r="AI1001" i="5"/>
  <c r="AJ1001" i="5"/>
  <c r="AK1001" i="5"/>
  <c r="AE1001" i="5"/>
  <c r="AI1068" i="5"/>
  <c r="AJ1068" i="5"/>
  <c r="AK1068" i="5"/>
  <c r="AE1068" i="5"/>
  <c r="AH1037" i="5"/>
  <c r="AH1046" i="5"/>
  <c r="AI1081" i="5"/>
  <c r="AJ1081" i="5"/>
  <c r="AK1081" i="5"/>
  <c r="AE1081" i="5"/>
  <c r="AI1003" i="5"/>
  <c r="AJ1003" i="5"/>
  <c r="AK1003" i="5"/>
  <c r="AE1003" i="5"/>
  <c r="AH1041" i="5"/>
  <c r="AH1189" i="5"/>
  <c r="AI1323" i="5"/>
  <c r="AJ1323" i="5"/>
  <c r="AK1323" i="5"/>
  <c r="AE1323" i="5"/>
  <c r="AI1329" i="5"/>
  <c r="AJ1329" i="5"/>
  <c r="AK1329" i="5"/>
  <c r="AE1329" i="5"/>
  <c r="AH1494" i="5"/>
  <c r="AI1583" i="5"/>
  <c r="AJ1583" i="5"/>
  <c r="AK1583" i="5"/>
  <c r="AE1583" i="5"/>
  <c r="AH1583" i="5"/>
  <c r="AH1591" i="5"/>
  <c r="AH1564" i="5"/>
  <c r="AH1699" i="5"/>
  <c r="AH1707" i="5"/>
  <c r="AH1721" i="5"/>
  <c r="AI1778" i="5"/>
  <c r="AJ1778" i="5"/>
  <c r="AK1778" i="5"/>
  <c r="AE1778" i="5"/>
  <c r="AH1831" i="5"/>
  <c r="AI1831" i="5"/>
  <c r="AJ1831" i="5"/>
  <c r="AK1831" i="5"/>
  <c r="AE1831" i="5"/>
  <c r="AI1773" i="5"/>
  <c r="AJ1773" i="5"/>
  <c r="AK1773" i="5"/>
  <c r="AE1773" i="5"/>
  <c r="AI1795" i="5"/>
  <c r="AJ1795" i="5"/>
  <c r="AK1795" i="5"/>
  <c r="AE1795" i="5"/>
  <c r="AI1919" i="5"/>
  <c r="AJ1919" i="5"/>
  <c r="AK1919" i="5"/>
  <c r="AE1919" i="5"/>
  <c r="AH1716" i="5"/>
  <c r="AI1785" i="5"/>
  <c r="AJ1785" i="5"/>
  <c r="AK1785" i="5"/>
  <c r="AE1785" i="5"/>
  <c r="AI1799" i="5"/>
  <c r="AJ1799" i="5"/>
  <c r="AK1799" i="5"/>
  <c r="AE1799" i="5"/>
  <c r="AI2086" i="5"/>
  <c r="AJ2086" i="5"/>
  <c r="AK2086" i="5"/>
  <c r="AE2086" i="5"/>
  <c r="AH2053" i="5"/>
  <c r="AH69" i="6"/>
  <c r="AH68" i="5"/>
  <c r="AH109" i="5"/>
  <c r="AI268" i="5"/>
  <c r="AJ268" i="5"/>
  <c r="AK268" i="5"/>
  <c r="AE268" i="5"/>
  <c r="AI274" i="5"/>
  <c r="AJ274" i="5"/>
  <c r="AK274" i="5"/>
  <c r="AE274" i="5"/>
  <c r="AI355" i="5"/>
  <c r="AJ355" i="5"/>
  <c r="AK355" i="5"/>
  <c r="AE355" i="5"/>
  <c r="AI363" i="5"/>
  <c r="AJ363" i="5"/>
  <c r="AK363" i="5"/>
  <c r="AE363" i="5"/>
  <c r="AI315" i="5"/>
  <c r="AJ315" i="5"/>
  <c r="AK315" i="5"/>
  <c r="AE315" i="5"/>
  <c r="AH506" i="5"/>
  <c r="AI317" i="5"/>
  <c r="AJ317" i="5"/>
  <c r="AK317" i="5"/>
  <c r="AE317" i="5"/>
  <c r="AH317" i="5"/>
  <c r="AH369" i="5"/>
  <c r="AI324" i="5"/>
  <c r="AJ324" i="5"/>
  <c r="AK324" i="5"/>
  <c r="AE324" i="5"/>
  <c r="AH358" i="5"/>
  <c r="AI301" i="5"/>
  <c r="AJ301" i="5"/>
  <c r="AK301" i="5"/>
  <c r="AE301" i="5"/>
  <c r="AH301" i="5"/>
  <c r="AH371" i="5"/>
  <c r="AH533" i="5"/>
  <c r="AH460" i="5"/>
  <c r="AH529" i="5"/>
  <c r="AH566" i="5"/>
  <c r="AH491" i="5"/>
  <c r="AH555" i="5"/>
  <c r="AI672" i="5"/>
  <c r="AJ672" i="5"/>
  <c r="AK672" i="5"/>
  <c r="AE672" i="5"/>
  <c r="AI594" i="5"/>
  <c r="AJ594" i="5"/>
  <c r="AK594" i="5"/>
  <c r="AE594" i="5"/>
  <c r="AH767" i="5"/>
  <c r="AH769" i="5"/>
  <c r="AI720" i="5"/>
  <c r="AJ720" i="5"/>
  <c r="AK720" i="5"/>
  <c r="AE720" i="5"/>
  <c r="AH779" i="5"/>
  <c r="AH772" i="5"/>
  <c r="AH800" i="5"/>
  <c r="AH775" i="5"/>
  <c r="AH962" i="5"/>
  <c r="AI995" i="5"/>
  <c r="AJ995" i="5"/>
  <c r="AK995" i="5"/>
  <c r="AE995" i="5"/>
  <c r="AI996" i="5"/>
  <c r="AJ996" i="5"/>
  <c r="AK996" i="5"/>
  <c r="AE996" i="5"/>
  <c r="AI1010" i="5"/>
  <c r="AJ1010" i="5"/>
  <c r="AK1010" i="5"/>
  <c r="AE1010" i="5"/>
  <c r="AI1000" i="5"/>
  <c r="AJ1000" i="5"/>
  <c r="AK1000" i="5"/>
  <c r="AE1000" i="5"/>
  <c r="AH1048" i="5"/>
  <c r="AH1269" i="5"/>
  <c r="AH1170" i="5"/>
  <c r="AI1318" i="5"/>
  <c r="AJ1318" i="5"/>
  <c r="AK1318" i="5"/>
  <c r="AE1318" i="5"/>
  <c r="AH1377" i="5"/>
  <c r="AI1584" i="5"/>
  <c r="AJ1584" i="5"/>
  <c r="AK1584" i="5"/>
  <c r="AE1584" i="5"/>
  <c r="AH1584" i="5"/>
  <c r="AH1592" i="5"/>
  <c r="AH1555" i="5"/>
  <c r="AH1621" i="5"/>
  <c r="AI1782" i="5"/>
  <c r="AJ1782" i="5"/>
  <c r="AK1782" i="5"/>
  <c r="AE1782" i="5"/>
  <c r="AH1833" i="5"/>
  <c r="AI2087" i="5"/>
  <c r="AJ2087" i="5"/>
  <c r="AK2087" i="5"/>
  <c r="AE2087" i="5"/>
  <c r="AH1830" i="5"/>
  <c r="AI1830" i="5"/>
  <c r="AJ1830" i="5"/>
  <c r="AK1830" i="5"/>
  <c r="AE1830" i="5"/>
  <c r="AI1926" i="5"/>
  <c r="AJ1926" i="5"/>
  <c r="AK1926" i="5"/>
  <c r="AE1926" i="5"/>
  <c r="AH137" i="6"/>
  <c r="AH2172" i="5"/>
  <c r="AH136" i="6"/>
  <c r="AH105" i="5"/>
  <c r="AH238" i="5"/>
  <c r="AH249" i="5"/>
  <c r="AI293" i="5"/>
  <c r="AJ293" i="5"/>
  <c r="AK293" i="5"/>
  <c r="AE293" i="5"/>
  <c r="AI276" i="5"/>
  <c r="AJ276" i="5"/>
  <c r="AK276" i="5"/>
  <c r="AE276" i="5"/>
  <c r="AI356" i="5"/>
  <c r="AJ356" i="5"/>
  <c r="AK356" i="5"/>
  <c r="AE356" i="5"/>
  <c r="AI364" i="5"/>
  <c r="AJ364" i="5"/>
  <c r="AK364" i="5"/>
  <c r="AE364" i="5"/>
  <c r="AI282" i="5"/>
  <c r="AJ282" i="5"/>
  <c r="AK282" i="5"/>
  <c r="AE282" i="5"/>
  <c r="AH380" i="5"/>
  <c r="AI297" i="5"/>
  <c r="AJ297" i="5"/>
  <c r="AK297" i="5"/>
  <c r="AE297" i="5"/>
  <c r="AH297" i="5"/>
  <c r="AH329" i="5"/>
  <c r="AI298" i="5"/>
  <c r="AJ298" i="5"/>
  <c r="AK298" i="5"/>
  <c r="AE298" i="5"/>
  <c r="AH417" i="5"/>
  <c r="AI299" i="5"/>
  <c r="AJ299" i="5"/>
  <c r="AK299" i="5"/>
  <c r="AE299" i="5"/>
  <c r="AH362" i="5"/>
  <c r="AI429" i="5"/>
  <c r="AJ429" i="5"/>
  <c r="AK429" i="5"/>
  <c r="AE429" i="5"/>
  <c r="AI307" i="5"/>
  <c r="AJ307" i="5"/>
  <c r="AK307" i="5"/>
  <c r="AE307" i="5"/>
  <c r="AH375" i="5"/>
  <c r="AI401" i="5"/>
  <c r="AJ401" i="5"/>
  <c r="AK401" i="5"/>
  <c r="AE401" i="5"/>
  <c r="AH523" i="5"/>
  <c r="AI523" i="5"/>
  <c r="AJ523" i="5"/>
  <c r="AK523" i="5"/>
  <c r="AE523" i="5"/>
  <c r="AH568" i="5"/>
  <c r="AI432" i="5"/>
  <c r="AJ432" i="5"/>
  <c r="AK432" i="5"/>
  <c r="AE432" i="5"/>
  <c r="AH432" i="5"/>
  <c r="AH541" i="5"/>
  <c r="AH557" i="5"/>
  <c r="AH619" i="5"/>
  <c r="AI598" i="5"/>
  <c r="AJ598" i="5"/>
  <c r="AK598" i="5"/>
  <c r="AE598" i="5"/>
  <c r="AI680" i="5"/>
  <c r="AJ680" i="5"/>
  <c r="AK680" i="5"/>
  <c r="AE680" i="5"/>
  <c r="AH781" i="5"/>
  <c r="AH782" i="5"/>
  <c r="AH805" i="5"/>
  <c r="AH806" i="5"/>
  <c r="AH948" i="5"/>
  <c r="AH964" i="5"/>
  <c r="AH934" i="5"/>
  <c r="AH950" i="5"/>
  <c r="AI997" i="5"/>
  <c r="AJ997" i="5"/>
  <c r="AK997" i="5"/>
  <c r="AE997" i="5"/>
  <c r="AH1026" i="5"/>
  <c r="AI1072" i="5"/>
  <c r="AJ1072" i="5"/>
  <c r="AK1072" i="5"/>
  <c r="AE1072" i="5"/>
  <c r="AH1045" i="5"/>
  <c r="AI1069" i="5"/>
  <c r="AJ1069" i="5"/>
  <c r="AK1069" i="5"/>
  <c r="AE1069" i="5"/>
  <c r="AH1039" i="5"/>
  <c r="AI1007" i="5"/>
  <c r="AJ1007" i="5"/>
  <c r="AK1007" i="5"/>
  <c r="AE1007" i="5"/>
  <c r="AH1134" i="5"/>
  <c r="AH1049" i="5"/>
  <c r="AI1266" i="5"/>
  <c r="AJ1266" i="5"/>
  <c r="AK1266" i="5"/>
  <c r="AE1266" i="5"/>
  <c r="AH1266" i="5"/>
  <c r="AH1271" i="5"/>
  <c r="AI1585" i="5"/>
  <c r="AJ1585" i="5"/>
  <c r="AK1585" i="5"/>
  <c r="AE1585" i="5"/>
  <c r="AH1585" i="5"/>
  <c r="AH1593" i="5"/>
  <c r="AI1361" i="5"/>
  <c r="AJ1361" i="5"/>
  <c r="AK1361" i="5"/>
  <c r="AE1361" i="5"/>
  <c r="AH1356" i="5"/>
  <c r="AH1701" i="5"/>
  <c r="AH1709" i="5"/>
  <c r="AH1725" i="5"/>
  <c r="AH1559" i="5"/>
  <c r="AH1835" i="5"/>
  <c r="AI1804" i="5"/>
  <c r="AJ1804" i="5"/>
  <c r="AK1804" i="5"/>
  <c r="AE1804" i="5"/>
  <c r="AI1796" i="5"/>
  <c r="AJ1796" i="5"/>
  <c r="AK1796" i="5"/>
  <c r="AE1796" i="5"/>
  <c r="AI1797" i="5"/>
  <c r="AJ1797" i="5"/>
  <c r="AK1797" i="5"/>
  <c r="AE1797" i="5"/>
  <c r="AI1792" i="5"/>
  <c r="AJ1792" i="5"/>
  <c r="AK1792" i="5"/>
  <c r="AE1792" i="5"/>
  <c r="AI1779" i="5"/>
  <c r="AJ1779" i="5"/>
  <c r="AK1779" i="5"/>
  <c r="AE1779" i="5"/>
  <c r="AI1783" i="5"/>
  <c r="AJ1783" i="5"/>
  <c r="AK1783" i="5"/>
  <c r="AE1783" i="5"/>
  <c r="AI2088" i="5"/>
  <c r="AJ2088" i="5"/>
  <c r="AK2088" i="5"/>
  <c r="AE2088" i="5"/>
  <c r="AI1890" i="5"/>
  <c r="AJ1890" i="5"/>
  <c r="AK1890" i="5"/>
  <c r="AE1890" i="5"/>
  <c r="AH28" i="6"/>
  <c r="AH70" i="6"/>
  <c r="AH1617" i="5"/>
  <c r="AH180" i="5"/>
  <c r="AI281" i="5"/>
  <c r="AJ281" i="5"/>
  <c r="AK281" i="5"/>
  <c r="AE281" i="5"/>
  <c r="AI288" i="5"/>
  <c r="AJ288" i="5"/>
  <c r="AK288" i="5"/>
  <c r="AE288" i="5"/>
  <c r="AI357" i="5"/>
  <c r="AJ357" i="5"/>
  <c r="AK357" i="5"/>
  <c r="AE357" i="5"/>
  <c r="AI365" i="5"/>
  <c r="AJ365" i="5"/>
  <c r="AK365" i="5"/>
  <c r="AE365" i="5"/>
  <c r="AI285" i="5"/>
  <c r="AJ285" i="5"/>
  <c r="AK285" i="5"/>
  <c r="AE285" i="5"/>
  <c r="AI321" i="5"/>
  <c r="AJ321" i="5"/>
  <c r="AK321" i="5"/>
  <c r="AE321" i="5"/>
  <c r="AH321" i="5"/>
  <c r="AI296" i="5"/>
  <c r="AJ296" i="5"/>
  <c r="AK296" i="5"/>
  <c r="AE296" i="5"/>
  <c r="AI310" i="5"/>
  <c r="AJ310" i="5"/>
  <c r="AK310" i="5"/>
  <c r="AE310" i="5"/>
  <c r="AH366" i="5"/>
  <c r="AI490" i="5"/>
  <c r="AJ490" i="5"/>
  <c r="AK490" i="5"/>
  <c r="AE490" i="5"/>
  <c r="AI314" i="5"/>
  <c r="AJ314" i="5"/>
  <c r="AK314" i="5"/>
  <c r="AE314" i="5"/>
  <c r="AH494" i="5"/>
  <c r="AH554" i="5"/>
  <c r="AH519" i="5"/>
  <c r="AI519" i="5"/>
  <c r="AJ519" i="5"/>
  <c r="AK519" i="5"/>
  <c r="AE519" i="5"/>
  <c r="AH439" i="5"/>
  <c r="AH559" i="5"/>
  <c r="AH435" i="5"/>
  <c r="AI678" i="5"/>
  <c r="AJ678" i="5"/>
  <c r="AK678" i="5"/>
  <c r="AE678" i="5"/>
  <c r="AI677" i="5"/>
  <c r="AJ677" i="5"/>
  <c r="AK677" i="5"/>
  <c r="AE677" i="5"/>
  <c r="AI724" i="5"/>
  <c r="AJ724" i="5"/>
  <c r="AK724" i="5"/>
  <c r="AE724" i="5"/>
  <c r="AH777" i="5"/>
  <c r="AI726" i="5"/>
  <c r="AJ726" i="5"/>
  <c r="AK726" i="5"/>
  <c r="AE726" i="5"/>
  <c r="AH780" i="5"/>
  <c r="AH804" i="5"/>
  <c r="AH966" i="5"/>
  <c r="AI998" i="5"/>
  <c r="AJ998" i="5"/>
  <c r="AK998" i="5"/>
  <c r="AE998" i="5"/>
  <c r="AI1114" i="5"/>
  <c r="AJ1114" i="5"/>
  <c r="AK1114" i="5"/>
  <c r="AE1114" i="5"/>
  <c r="AI1008" i="5"/>
  <c r="AJ1008" i="5"/>
  <c r="AK1008" i="5"/>
  <c r="AE1008" i="5"/>
  <c r="AH1035" i="5"/>
  <c r="AH1036" i="5"/>
  <c r="AI1108" i="5"/>
  <c r="AJ1108" i="5"/>
  <c r="AK1108" i="5"/>
  <c r="AE1108" i="5"/>
  <c r="AH1022" i="5"/>
  <c r="AI1070" i="5"/>
  <c r="AJ1070" i="5"/>
  <c r="AK1070" i="5"/>
  <c r="AE1070" i="5"/>
  <c r="AH1273" i="5"/>
  <c r="AI1365" i="5"/>
  <c r="AJ1365" i="5"/>
  <c r="AK1365" i="5"/>
  <c r="AE1365" i="5"/>
  <c r="AI1586" i="5"/>
  <c r="AJ1586" i="5"/>
  <c r="AK1586" i="5"/>
  <c r="AE1586" i="5"/>
  <c r="AH1586" i="5"/>
  <c r="AH1594" i="5"/>
  <c r="AH1816" i="5"/>
  <c r="AH1563" i="5"/>
  <c r="AH1689" i="5"/>
  <c r="AI1803" i="5"/>
  <c r="AJ1803" i="5"/>
  <c r="AK1803" i="5"/>
  <c r="AE1803" i="5"/>
  <c r="AH1837" i="5"/>
  <c r="AI1793" i="5"/>
  <c r="AJ1793" i="5"/>
  <c r="AK1793" i="5"/>
  <c r="AE1793" i="5"/>
  <c r="AI2089" i="5"/>
  <c r="AJ2089" i="5"/>
  <c r="AK2089" i="5"/>
  <c r="AE2089" i="5"/>
  <c r="AH1838" i="5"/>
  <c r="AI1865" i="5"/>
  <c r="AJ1865" i="5"/>
  <c r="AK1865" i="5"/>
  <c r="AE1865" i="5"/>
  <c r="AI1859" i="5"/>
  <c r="AJ1859" i="5"/>
  <c r="AK1859" i="5"/>
  <c r="AE1859" i="5"/>
  <c r="AH141" i="6"/>
  <c r="AI1788" i="5"/>
  <c r="AJ1788" i="5"/>
  <c r="AK1788" i="5"/>
  <c r="AE1788" i="5"/>
  <c r="AI2053" i="5"/>
  <c r="AJ2053" i="5"/>
  <c r="AK2053" i="5"/>
  <c r="AE2053" i="5"/>
  <c r="AH140" i="6"/>
  <c r="AH1834" i="5"/>
  <c r="AI2050" i="5"/>
  <c r="AJ2050" i="5"/>
  <c r="AK2050" i="5"/>
  <c r="AE2050" i="5"/>
  <c r="AG185" i="6"/>
  <c r="AH139" i="6"/>
  <c r="AH200" i="6"/>
  <c r="AH209" i="6"/>
  <c r="AH403" i="6"/>
  <c r="AH408" i="6"/>
  <c r="AH29" i="6"/>
  <c r="AH211" i="6"/>
  <c r="AH384" i="6"/>
  <c r="AI599" i="6"/>
  <c r="AJ599" i="6"/>
  <c r="AK599" i="6"/>
  <c r="AE599" i="6"/>
  <c r="AI520" i="6"/>
  <c r="AJ520" i="6"/>
  <c r="AK520" i="6"/>
  <c r="AE520" i="6"/>
  <c r="AH520" i="6"/>
  <c r="AH528" i="6"/>
  <c r="AI430" i="6"/>
  <c r="AJ430" i="6"/>
  <c r="AK430" i="6"/>
  <c r="AE430" i="6"/>
  <c r="AH430" i="6"/>
  <c r="AI521" i="6"/>
  <c r="AJ521" i="6"/>
  <c r="AK521" i="6"/>
  <c r="AE521" i="6"/>
  <c r="AH834" i="6"/>
  <c r="AH1324" i="6"/>
  <c r="AI1324" i="6"/>
  <c r="AJ1324" i="6"/>
  <c r="AK1324" i="6"/>
  <c r="AE1324" i="6"/>
  <c r="AH1332" i="6"/>
  <c r="AI1000" i="6"/>
  <c r="AJ1000" i="6"/>
  <c r="AK1000" i="6"/>
  <c r="AE1000" i="6"/>
  <c r="AI962" i="6"/>
  <c r="AJ962" i="6"/>
  <c r="AK962" i="6"/>
  <c r="AE962" i="6"/>
  <c r="AH962" i="6"/>
  <c r="AI558" i="6"/>
  <c r="AJ558" i="6"/>
  <c r="AK558" i="6"/>
  <c r="AE558" i="6"/>
  <c r="AI714" i="6"/>
  <c r="AJ714" i="6"/>
  <c r="AK714" i="6"/>
  <c r="AE714" i="6"/>
  <c r="AH973" i="6"/>
  <c r="AG977" i="6"/>
  <c r="AH916" i="6"/>
  <c r="AI916" i="6"/>
  <c r="AJ916" i="6"/>
  <c r="AK916" i="6"/>
  <c r="AE916" i="6"/>
  <c r="AI969" i="6"/>
  <c r="AJ969" i="6"/>
  <c r="AK969" i="6"/>
  <c r="AE969" i="6"/>
  <c r="AH969" i="6"/>
  <c r="AI1006" i="6"/>
  <c r="AJ1006" i="6"/>
  <c r="AK1006" i="6"/>
  <c r="AE1006" i="6"/>
  <c r="AH1086" i="6"/>
  <c r="AI883" i="6"/>
  <c r="AJ883" i="6"/>
  <c r="AK883" i="6"/>
  <c r="AE883" i="6"/>
  <c r="AI959" i="6"/>
  <c r="AJ959" i="6"/>
  <c r="AK959" i="6"/>
  <c r="AE959" i="6"/>
  <c r="AH959" i="6"/>
  <c r="AI944" i="6"/>
  <c r="AJ944" i="6"/>
  <c r="AK944" i="6"/>
  <c r="AE944" i="6"/>
  <c r="AH944" i="6"/>
  <c r="AH1025" i="6"/>
  <c r="AH1565" i="6"/>
  <c r="AH1616" i="6"/>
  <c r="AI1225" i="6"/>
  <c r="AJ1225" i="6"/>
  <c r="AK1225" i="6"/>
  <c r="AE1225" i="6"/>
  <c r="AI1528" i="6"/>
  <c r="AJ1528" i="6"/>
  <c r="AK1528" i="6"/>
  <c r="AE1528" i="6"/>
  <c r="AH1528" i="6"/>
  <c r="AI1522" i="6"/>
  <c r="AJ1522" i="6"/>
  <c r="AK1522" i="6"/>
  <c r="AE1522" i="6"/>
  <c r="AI1585" i="6"/>
  <c r="AJ1585" i="6"/>
  <c r="AK1585" i="6"/>
  <c r="AE1585" i="6"/>
  <c r="AH1585" i="6"/>
  <c r="AI1614" i="6"/>
  <c r="AJ1614" i="6"/>
  <c r="AK1614" i="6"/>
  <c r="AE1614" i="6"/>
  <c r="AH1614" i="6"/>
  <c r="AI1193" i="6"/>
  <c r="AJ1193" i="6"/>
  <c r="AK1193" i="6"/>
  <c r="AE1193" i="6"/>
  <c r="AI1550" i="6"/>
  <c r="AJ1550" i="6"/>
  <c r="AK1550" i="6"/>
  <c r="AE1550" i="6"/>
  <c r="AH1671" i="6"/>
  <c r="AI1177" i="6"/>
  <c r="AJ1177" i="6"/>
  <c r="AK1177" i="6"/>
  <c r="AE1177" i="6"/>
  <c r="AG2140" i="6"/>
  <c r="AH2135" i="6"/>
  <c r="AH1704" i="6"/>
  <c r="AI1704" i="6"/>
  <c r="AJ1704" i="6"/>
  <c r="AK1704" i="6"/>
  <c r="AE1704" i="6"/>
  <c r="AI2023" i="6"/>
  <c r="AJ2023" i="6"/>
  <c r="AK2023" i="6"/>
  <c r="AE2023" i="6"/>
  <c r="AI1529" i="6"/>
  <c r="AJ1529" i="6"/>
  <c r="AK1529" i="6"/>
  <c r="AE1529" i="6"/>
  <c r="AH1529" i="6"/>
  <c r="AI1541" i="6"/>
  <c r="AJ1541" i="6"/>
  <c r="AK1541" i="6"/>
  <c r="AE1541" i="6"/>
  <c r="AH1712" i="6"/>
  <c r="AI1712" i="6"/>
  <c r="AJ1712" i="6"/>
  <c r="AK1712" i="6"/>
  <c r="AE1712" i="6"/>
  <c r="AH2138" i="6"/>
  <c r="AI1521" i="6"/>
  <c r="AJ1521" i="6"/>
  <c r="AK1521" i="6"/>
  <c r="AE1521" i="6"/>
  <c r="AH1521" i="6"/>
  <c r="AI2020" i="6"/>
  <c r="AJ2020" i="6"/>
  <c r="AK2020" i="6"/>
  <c r="AE2020" i="6"/>
  <c r="AI1538" i="6"/>
  <c r="AJ1538" i="6"/>
  <c r="AK1538" i="6"/>
  <c r="AE1538" i="6"/>
  <c r="AI2150" i="6"/>
  <c r="AJ2150" i="6"/>
  <c r="AK2150" i="6"/>
  <c r="AE2150" i="6"/>
  <c r="AH39" i="11"/>
  <c r="AH78" i="11"/>
  <c r="AH86" i="11"/>
  <c r="AH94" i="11"/>
  <c r="AH102" i="11"/>
  <c r="AH110" i="11"/>
  <c r="AI1777" i="6"/>
  <c r="AJ1777" i="6"/>
  <c r="AK1777" i="6"/>
  <c r="AE1777" i="6"/>
  <c r="AG1984" i="6"/>
  <c r="AH70" i="10"/>
  <c r="AI2055" i="5"/>
  <c r="AJ2055" i="5"/>
  <c r="AK2055" i="5"/>
  <c r="AE2055" i="5"/>
  <c r="AI2117" i="5"/>
  <c r="AJ2117" i="5"/>
  <c r="AK2117" i="5"/>
  <c r="AE2117" i="5"/>
  <c r="AH396" i="6"/>
  <c r="AI396" i="6"/>
  <c r="AJ396" i="6"/>
  <c r="AK396" i="6"/>
  <c r="AE396" i="6"/>
  <c r="AH393" i="6"/>
  <c r="AG410" i="6"/>
  <c r="AI393" i="6"/>
  <c r="AJ393" i="6"/>
  <c r="AK393" i="6"/>
  <c r="AE393" i="6"/>
  <c r="AH394" i="6"/>
  <c r="AI394" i="6"/>
  <c r="AJ394" i="6"/>
  <c r="AK394" i="6"/>
  <c r="AE394" i="6"/>
  <c r="AI601" i="6"/>
  <c r="AJ601" i="6"/>
  <c r="AK601" i="6"/>
  <c r="AE601" i="6"/>
  <c r="AG72" i="6"/>
  <c r="AH210" i="6"/>
  <c r="AH382" i="6"/>
  <c r="AI765" i="6"/>
  <c r="AJ765" i="6"/>
  <c r="AK765" i="6"/>
  <c r="AE765" i="6"/>
  <c r="AI885" i="6"/>
  <c r="AJ885" i="6"/>
  <c r="AK885" i="6"/>
  <c r="AE885" i="6"/>
  <c r="AG908" i="6"/>
  <c r="AH790" i="6"/>
  <c r="AI790" i="6"/>
  <c r="AJ790" i="6"/>
  <c r="AK790" i="6"/>
  <c r="AE790" i="6"/>
  <c r="AH971" i="6"/>
  <c r="AI1113" i="6"/>
  <c r="AJ1113" i="6"/>
  <c r="AK1113" i="6"/>
  <c r="AE1113" i="6"/>
  <c r="AH1113" i="6"/>
  <c r="AH1121" i="6"/>
  <c r="AI961" i="6"/>
  <c r="AJ961" i="6"/>
  <c r="AK961" i="6"/>
  <c r="AE961" i="6"/>
  <c r="AH961" i="6"/>
  <c r="AI1070" i="6"/>
  <c r="AJ1070" i="6"/>
  <c r="AK1070" i="6"/>
  <c r="AE1070" i="6"/>
  <c r="AH1070" i="6"/>
  <c r="AI757" i="6"/>
  <c r="AJ757" i="6"/>
  <c r="AK757" i="6"/>
  <c r="AE757" i="6"/>
  <c r="AH928" i="6"/>
  <c r="AI928" i="6"/>
  <c r="AJ928" i="6"/>
  <c r="AK928" i="6"/>
  <c r="AE928" i="6"/>
  <c r="AI753" i="6"/>
  <c r="AJ753" i="6"/>
  <c r="AK753" i="6"/>
  <c r="AE753" i="6"/>
  <c r="AH753" i="6"/>
  <c r="AH1266" i="6"/>
  <c r="AI1266" i="6"/>
  <c r="AJ1266" i="6"/>
  <c r="AK1266" i="6"/>
  <c r="AE1266" i="6"/>
  <c r="AH1120" i="6"/>
  <c r="AH1174" i="6"/>
  <c r="AI1174" i="6"/>
  <c r="AJ1174" i="6"/>
  <c r="AK1174" i="6"/>
  <c r="AE1174" i="6"/>
  <c r="AI1325" i="6"/>
  <c r="AJ1325" i="6"/>
  <c r="AK1325" i="6"/>
  <c r="AE1325" i="6"/>
  <c r="AH1507" i="6"/>
  <c r="AI1507" i="6"/>
  <c r="AJ1507" i="6"/>
  <c r="AK1507" i="6"/>
  <c r="AE1507" i="6"/>
  <c r="AI763" i="6"/>
  <c r="AJ763" i="6"/>
  <c r="AK763" i="6"/>
  <c r="AE763" i="6"/>
  <c r="AH940" i="6"/>
  <c r="AI940" i="6"/>
  <c r="AJ940" i="6"/>
  <c r="AK940" i="6"/>
  <c r="AE940" i="6"/>
  <c r="AH794" i="6"/>
  <c r="AI794" i="6"/>
  <c r="AJ794" i="6"/>
  <c r="AK794" i="6"/>
  <c r="AE794" i="6"/>
  <c r="AG1126" i="6"/>
  <c r="AH1106" i="6"/>
  <c r="AI1106" i="6"/>
  <c r="AJ1106" i="6"/>
  <c r="AK1106" i="6"/>
  <c r="AE1106" i="6"/>
  <c r="AH1122" i="6"/>
  <c r="AI1222" i="6"/>
  <c r="AJ1222" i="6"/>
  <c r="AK1222" i="6"/>
  <c r="AE1222" i="6"/>
  <c r="AH1331" i="6"/>
  <c r="AI1331" i="6"/>
  <c r="AJ1331" i="6"/>
  <c r="AK1331" i="6"/>
  <c r="AE1331" i="6"/>
  <c r="AI1552" i="6"/>
  <c r="AJ1552" i="6"/>
  <c r="AK1552" i="6"/>
  <c r="AE1552" i="6"/>
  <c r="AH1552" i="6"/>
  <c r="AH1661" i="6"/>
  <c r="AI1427" i="6"/>
  <c r="AJ1427" i="6"/>
  <c r="AK1427" i="6"/>
  <c r="AE1427" i="6"/>
  <c r="AI1656" i="6"/>
  <c r="AJ1656" i="6"/>
  <c r="AK1656" i="6"/>
  <c r="AE1656" i="6"/>
  <c r="AH976" i="6"/>
  <c r="AI1230" i="6"/>
  <c r="AJ1230" i="6"/>
  <c r="AK1230" i="6"/>
  <c r="AE1230" i="6"/>
  <c r="AH1551" i="6"/>
  <c r="AI1551" i="6"/>
  <c r="AJ1551" i="6"/>
  <c r="AK1551" i="6"/>
  <c r="AE1551" i="6"/>
  <c r="AH1589" i="6"/>
  <c r="AI1657" i="6"/>
  <c r="AJ1657" i="6"/>
  <c r="AK1657" i="6"/>
  <c r="AE1657" i="6"/>
  <c r="AH1657" i="6"/>
  <c r="AH1699" i="6"/>
  <c r="AI1699" i="6"/>
  <c r="AJ1699" i="6"/>
  <c r="AK1699" i="6"/>
  <c r="AE1699" i="6"/>
  <c r="AI1858" i="6"/>
  <c r="AJ1858" i="6"/>
  <c r="AK1858" i="6"/>
  <c r="AE1858" i="6"/>
  <c r="AH1861" i="6"/>
  <c r="AI1861" i="6"/>
  <c r="AJ1861" i="6"/>
  <c r="AK1861" i="6"/>
  <c r="AE1861" i="6"/>
  <c r="AI2155" i="6"/>
  <c r="AJ2155" i="6"/>
  <c r="AK2155" i="6"/>
  <c r="AE2155" i="6"/>
  <c r="AI1035" i="6"/>
  <c r="AJ1035" i="6"/>
  <c r="AK1035" i="6"/>
  <c r="AE1035" i="6"/>
  <c r="AH1035" i="6"/>
  <c r="AI1239" i="6"/>
  <c r="AJ1239" i="6"/>
  <c r="AK1239" i="6"/>
  <c r="AE1239" i="6"/>
  <c r="AI1583" i="6"/>
  <c r="AJ1583" i="6"/>
  <c r="AK1583" i="6"/>
  <c r="AE1583" i="6"/>
  <c r="AH1583" i="6"/>
  <c r="AH79" i="11"/>
  <c r="AH87" i="11"/>
  <c r="AH95" i="11"/>
  <c r="AH103" i="11"/>
  <c r="AH111" i="11"/>
  <c r="AH27" i="10"/>
  <c r="AH64" i="10"/>
  <c r="AH111" i="10"/>
  <c r="AI1918" i="6"/>
  <c r="AJ1918" i="6"/>
  <c r="AK1918" i="6"/>
  <c r="AE1918" i="6"/>
  <c r="AH1918" i="6"/>
  <c r="AG1935" i="6"/>
  <c r="AH58" i="10"/>
  <c r="AH107" i="10"/>
  <c r="AI1796" i="6"/>
  <c r="AJ1796" i="6"/>
  <c r="AK1796" i="6"/>
  <c r="AE1796" i="6"/>
  <c r="AH60" i="10"/>
  <c r="AH103" i="10"/>
  <c r="AI2054" i="5"/>
  <c r="AJ2054" i="5"/>
  <c r="AK2054" i="5"/>
  <c r="AE2054" i="5"/>
  <c r="AH194" i="6"/>
  <c r="AH68" i="6"/>
  <c r="AG215" i="6"/>
  <c r="AH204" i="6"/>
  <c r="AH213" i="6"/>
  <c r="AH199" i="6"/>
  <c r="AH399" i="6"/>
  <c r="AI399" i="6"/>
  <c r="AJ399" i="6"/>
  <c r="AK399" i="6"/>
  <c r="AE399" i="6"/>
  <c r="AG612" i="6"/>
  <c r="AI587" i="6"/>
  <c r="AJ587" i="6"/>
  <c r="AK587" i="6"/>
  <c r="AE587" i="6"/>
  <c r="AI603" i="6"/>
  <c r="AJ603" i="6"/>
  <c r="AK603" i="6"/>
  <c r="AE603" i="6"/>
  <c r="AI522" i="6"/>
  <c r="AJ522" i="6"/>
  <c r="AK522" i="6"/>
  <c r="AE522" i="6"/>
  <c r="AH522" i="6"/>
  <c r="AH530" i="6"/>
  <c r="AH117" i="6"/>
  <c r="AH398" i="6"/>
  <c r="AI398" i="6"/>
  <c r="AJ398" i="6"/>
  <c r="AK398" i="6"/>
  <c r="AE398" i="6"/>
  <c r="AI516" i="6"/>
  <c r="AJ516" i="6"/>
  <c r="AK516" i="6"/>
  <c r="AE516" i="6"/>
  <c r="AH516" i="6"/>
  <c r="AI523" i="6"/>
  <c r="AJ523" i="6"/>
  <c r="AK523" i="6"/>
  <c r="AE523" i="6"/>
  <c r="AG836" i="6"/>
  <c r="AH826" i="6"/>
  <c r="AI826" i="6"/>
  <c r="AJ826" i="6"/>
  <c r="AK826" i="6"/>
  <c r="AE826" i="6"/>
  <c r="AH639" i="6"/>
  <c r="AI873" i="6"/>
  <c r="AJ873" i="6"/>
  <c r="AK873" i="6"/>
  <c r="AE873" i="6"/>
  <c r="AH631" i="6"/>
  <c r="AI631" i="6"/>
  <c r="AJ631" i="6"/>
  <c r="AK631" i="6"/>
  <c r="AE631" i="6"/>
  <c r="AI780" i="6"/>
  <c r="AJ780" i="6"/>
  <c r="AK780" i="6"/>
  <c r="AE780" i="6"/>
  <c r="AH1318" i="6"/>
  <c r="AI1318" i="6"/>
  <c r="AJ1318" i="6"/>
  <c r="AK1318" i="6"/>
  <c r="AE1318" i="6"/>
  <c r="AG1339" i="6"/>
  <c r="AH1326" i="6"/>
  <c r="AI1326" i="6"/>
  <c r="AJ1326" i="6"/>
  <c r="AK1326" i="6"/>
  <c r="AE1326" i="6"/>
  <c r="AH1334" i="6"/>
  <c r="AI796" i="6"/>
  <c r="AJ796" i="6"/>
  <c r="AK796" i="6"/>
  <c r="AE796" i="6"/>
  <c r="AI1004" i="6"/>
  <c r="AJ1004" i="6"/>
  <c r="AK1004" i="6"/>
  <c r="AE1004" i="6"/>
  <c r="AI967" i="6"/>
  <c r="AJ967" i="6"/>
  <c r="AK967" i="6"/>
  <c r="AE967" i="6"/>
  <c r="AH967" i="6"/>
  <c r="AI952" i="6"/>
  <c r="AJ952" i="6"/>
  <c r="AK952" i="6"/>
  <c r="AE952" i="6"/>
  <c r="AH952" i="6"/>
  <c r="AI778" i="6"/>
  <c r="AJ778" i="6"/>
  <c r="AK778" i="6"/>
  <c r="AE778" i="6"/>
  <c r="AH778" i="6"/>
  <c r="AI948" i="6"/>
  <c r="AJ948" i="6"/>
  <c r="AK948" i="6"/>
  <c r="AE948" i="6"/>
  <c r="AH948" i="6"/>
  <c r="AI994" i="6"/>
  <c r="AJ994" i="6"/>
  <c r="AK994" i="6"/>
  <c r="AE994" i="6"/>
  <c r="AI1010" i="6"/>
  <c r="AJ1010" i="6"/>
  <c r="AK1010" i="6"/>
  <c r="AE1010" i="6"/>
  <c r="AI772" i="6"/>
  <c r="AJ772" i="6"/>
  <c r="AK772" i="6"/>
  <c r="AE772" i="6"/>
  <c r="AH1043" i="6"/>
  <c r="AI1043" i="6"/>
  <c r="AJ1043" i="6"/>
  <c r="AK1043" i="6"/>
  <c r="AE1043" i="6"/>
  <c r="AH1325" i="6"/>
  <c r="AH1593" i="6"/>
  <c r="AI1535" i="6"/>
  <c r="AJ1535" i="6"/>
  <c r="AK1535" i="6"/>
  <c r="AE1535" i="6"/>
  <c r="AH1535" i="6"/>
  <c r="AH1659" i="6"/>
  <c r="AI1209" i="6"/>
  <c r="AJ1209" i="6"/>
  <c r="AK1209" i="6"/>
  <c r="AE1209" i="6"/>
  <c r="AI1557" i="6"/>
  <c r="AJ1557" i="6"/>
  <c r="AK1557" i="6"/>
  <c r="AE1557" i="6"/>
  <c r="AG2008" i="6"/>
  <c r="AH2003" i="6"/>
  <c r="AH1618" i="6"/>
  <c r="AH2137" i="6"/>
  <c r="AG1840" i="6"/>
  <c r="AI2017" i="6"/>
  <c r="AJ2017" i="6"/>
  <c r="AK2017" i="6"/>
  <c r="AE2017" i="6"/>
  <c r="AI1533" i="6"/>
  <c r="AJ1533" i="6"/>
  <c r="AK1533" i="6"/>
  <c r="AE1533" i="6"/>
  <c r="AH1817" i="6"/>
  <c r="AI2022" i="6"/>
  <c r="AJ2022" i="6"/>
  <c r="AK2022" i="6"/>
  <c r="AE2022" i="6"/>
  <c r="AI1223" i="6"/>
  <c r="AJ1223" i="6"/>
  <c r="AK1223" i="6"/>
  <c r="AE1223" i="6"/>
  <c r="AI1649" i="6"/>
  <c r="AJ1649" i="6"/>
  <c r="AK1649" i="6"/>
  <c r="AE1649" i="6"/>
  <c r="AH1649" i="6"/>
  <c r="AI2152" i="6"/>
  <c r="AJ2152" i="6"/>
  <c r="AK2152" i="6"/>
  <c r="AE2152" i="6"/>
  <c r="AH80" i="11"/>
  <c r="AH88" i="11"/>
  <c r="AH96" i="11"/>
  <c r="AH104" i="11"/>
  <c r="AH112" i="11"/>
  <c r="AI1792" i="6"/>
  <c r="AJ1792" i="6"/>
  <c r="AK1792" i="6"/>
  <c r="AE1792" i="6"/>
  <c r="AH83" i="10"/>
  <c r="AH145" i="11"/>
  <c r="AI1891" i="6"/>
  <c r="AJ1891" i="6"/>
  <c r="AK1891" i="6"/>
  <c r="AE1891" i="6"/>
  <c r="AI1804" i="6"/>
  <c r="AJ1804" i="6"/>
  <c r="AK1804" i="6"/>
  <c r="AE1804" i="6"/>
  <c r="AH146" i="11"/>
  <c r="AI1784" i="6"/>
  <c r="AJ1784" i="6"/>
  <c r="AK1784" i="6"/>
  <c r="AE1784" i="6"/>
  <c r="AI1542" i="6"/>
  <c r="AJ1542" i="6"/>
  <c r="AK1542" i="6"/>
  <c r="AE1542" i="6"/>
  <c r="AH31" i="10"/>
  <c r="AI2059" i="5"/>
  <c r="AJ2059" i="5"/>
  <c r="AK2059" i="5"/>
  <c r="AE2059" i="5"/>
  <c r="AH2168" i="5"/>
  <c r="AH404" i="6"/>
  <c r="AH401" i="6"/>
  <c r="AI401" i="6"/>
  <c r="AJ401" i="6"/>
  <c r="AK401" i="6"/>
  <c r="AE401" i="6"/>
  <c r="AH118" i="6"/>
  <c r="AI589" i="6"/>
  <c r="AJ589" i="6"/>
  <c r="AK589" i="6"/>
  <c r="AE589" i="6"/>
  <c r="AH198" i="6"/>
  <c r="AH214" i="6"/>
  <c r="AI755" i="6"/>
  <c r="AJ755" i="6"/>
  <c r="AK755" i="6"/>
  <c r="AE755" i="6"/>
  <c r="AI950" i="6"/>
  <c r="AJ950" i="6"/>
  <c r="AK950" i="6"/>
  <c r="AE950" i="6"/>
  <c r="AH950" i="6"/>
  <c r="AH1107" i="6"/>
  <c r="AI1107" i="6"/>
  <c r="AJ1107" i="6"/>
  <c r="AK1107" i="6"/>
  <c r="AE1107" i="6"/>
  <c r="AH1115" i="6"/>
  <c r="AI1115" i="6"/>
  <c r="AJ1115" i="6"/>
  <c r="AK1115" i="6"/>
  <c r="AE1115" i="6"/>
  <c r="AH1123" i="6"/>
  <c r="AH972" i="6"/>
  <c r="AI1036" i="6"/>
  <c r="AJ1036" i="6"/>
  <c r="AK1036" i="6"/>
  <c r="AE1036" i="6"/>
  <c r="AH1036" i="6"/>
  <c r="AH1268" i="6"/>
  <c r="AH1096" i="6"/>
  <c r="AI920" i="6"/>
  <c r="AJ920" i="6"/>
  <c r="AK920" i="6"/>
  <c r="AE920" i="6"/>
  <c r="AH920" i="6"/>
  <c r="AH1108" i="6"/>
  <c r="AI1108" i="6"/>
  <c r="AJ1108" i="6"/>
  <c r="AK1108" i="6"/>
  <c r="AE1108" i="6"/>
  <c r="AH1124" i="6"/>
  <c r="AI1329" i="6"/>
  <c r="AJ1329" i="6"/>
  <c r="AK1329" i="6"/>
  <c r="AE1329" i="6"/>
  <c r="AH1515" i="6"/>
  <c r="AI1515" i="6"/>
  <c r="AJ1515" i="6"/>
  <c r="AK1515" i="6"/>
  <c r="AE1515" i="6"/>
  <c r="AH860" i="6"/>
  <c r="AH1329" i="6"/>
  <c r="AI954" i="6"/>
  <c r="AJ954" i="6"/>
  <c r="AK954" i="6"/>
  <c r="AE954" i="6"/>
  <c r="AH954" i="6"/>
  <c r="AH802" i="6"/>
  <c r="AH975" i="6"/>
  <c r="AH1110" i="6"/>
  <c r="AI1110" i="6"/>
  <c r="AJ1110" i="6"/>
  <c r="AK1110" i="6"/>
  <c r="AE1110" i="6"/>
  <c r="AH1319" i="6"/>
  <c r="AI1319" i="6"/>
  <c r="AJ1319" i="6"/>
  <c r="AK1319" i="6"/>
  <c r="AE1319" i="6"/>
  <c r="AH1335" i="6"/>
  <c r="AI1207" i="6"/>
  <c r="AJ1207" i="6"/>
  <c r="AK1207" i="6"/>
  <c r="AE1207" i="6"/>
  <c r="AH1601" i="6"/>
  <c r="AH1094" i="6"/>
  <c r="AI1214" i="6"/>
  <c r="AJ1214" i="6"/>
  <c r="AK1214" i="6"/>
  <c r="AE1214" i="6"/>
  <c r="AH1506" i="6"/>
  <c r="AI1506" i="6"/>
  <c r="AJ1506" i="6"/>
  <c r="AK1506" i="6"/>
  <c r="AE1506" i="6"/>
  <c r="AI1534" i="6"/>
  <c r="AJ1534" i="6"/>
  <c r="AK1534" i="6"/>
  <c r="AE1534" i="6"/>
  <c r="AH1664" i="6"/>
  <c r="AI1645" i="6"/>
  <c r="AJ1645" i="6"/>
  <c r="AK1645" i="6"/>
  <c r="AE1645" i="6"/>
  <c r="AI1893" i="6"/>
  <c r="AJ1893" i="6"/>
  <c r="AK1893" i="6"/>
  <c r="AE1893" i="6"/>
  <c r="AH1893" i="6"/>
  <c r="AI1536" i="6"/>
  <c r="AJ1536" i="6"/>
  <c r="AK1536" i="6"/>
  <c r="AE1536" i="6"/>
  <c r="AH1536" i="6"/>
  <c r="AI1642" i="6"/>
  <c r="AJ1642" i="6"/>
  <c r="AK1642" i="6"/>
  <c r="AE1642" i="6"/>
  <c r="AI963" i="6"/>
  <c r="AJ963" i="6"/>
  <c r="AK963" i="6"/>
  <c r="AE963" i="6"/>
  <c r="AH963" i="6"/>
  <c r="AH1894" i="6"/>
  <c r="AI2149" i="6"/>
  <c r="AJ2149" i="6"/>
  <c r="AK2149" i="6"/>
  <c r="AE2149" i="6"/>
  <c r="AH925" i="6"/>
  <c r="AI925" i="6"/>
  <c r="AJ925" i="6"/>
  <c r="AK925" i="6"/>
  <c r="AE925" i="6"/>
  <c r="AH1669" i="6"/>
  <c r="AG1674" i="6"/>
  <c r="AH1660" i="6"/>
  <c r="AI1587" i="6"/>
  <c r="AJ1587" i="6"/>
  <c r="AK1587" i="6"/>
  <c r="AE1587" i="6"/>
  <c r="AH1587" i="6"/>
  <c r="AH40" i="11"/>
  <c r="AH81" i="11"/>
  <c r="AH89" i="11"/>
  <c r="AH97" i="11"/>
  <c r="AH105" i="11"/>
  <c r="AH113" i="11"/>
  <c r="AI1859" i="6"/>
  <c r="AJ1859" i="6"/>
  <c r="AK1859" i="6"/>
  <c r="AE1859" i="6"/>
  <c r="AH72" i="10"/>
  <c r="AH134" i="10"/>
  <c r="AH23" i="10"/>
  <c r="AH66" i="10"/>
  <c r="AH143" i="11"/>
  <c r="AH68" i="10"/>
  <c r="AH31" i="6"/>
  <c r="AI2058" i="5"/>
  <c r="AJ2058" i="5"/>
  <c r="AK2058" i="5"/>
  <c r="AE2058" i="5"/>
  <c r="AH208" i="6"/>
  <c r="AH201" i="6"/>
  <c r="AH2055" i="5"/>
  <c r="AH203" i="6"/>
  <c r="AH407" i="6"/>
  <c r="AH438" i="6"/>
  <c r="AI591" i="6"/>
  <c r="AJ591" i="6"/>
  <c r="AK591" i="6"/>
  <c r="AE591" i="6"/>
  <c r="AH397" i="6"/>
  <c r="AI397" i="6"/>
  <c r="AJ397" i="6"/>
  <c r="AK397" i="6"/>
  <c r="AE397" i="6"/>
  <c r="AH405" i="6"/>
  <c r="AI524" i="6"/>
  <c r="AJ524" i="6"/>
  <c r="AK524" i="6"/>
  <c r="AE524" i="6"/>
  <c r="AH524" i="6"/>
  <c r="AH532" i="6"/>
  <c r="AG152" i="6"/>
  <c r="AH149" i="6"/>
  <c r="AI517" i="6"/>
  <c r="AJ517" i="6"/>
  <c r="AK517" i="6"/>
  <c r="AE517" i="6"/>
  <c r="AI525" i="6"/>
  <c r="AJ525" i="6"/>
  <c r="AK525" i="6"/>
  <c r="AE525" i="6"/>
  <c r="AH842" i="6"/>
  <c r="AI718" i="6"/>
  <c r="AJ718" i="6"/>
  <c r="AK718" i="6"/>
  <c r="AE718" i="6"/>
  <c r="AH782" i="6"/>
  <c r="AI782" i="6"/>
  <c r="AJ782" i="6"/>
  <c r="AK782" i="6"/>
  <c r="AE782" i="6"/>
  <c r="AH642" i="6"/>
  <c r="AH634" i="6"/>
  <c r="AI634" i="6"/>
  <c r="AJ634" i="6"/>
  <c r="AK634" i="6"/>
  <c r="AE634" i="6"/>
  <c r="AH806" i="6"/>
  <c r="AH859" i="6"/>
  <c r="AI788" i="6"/>
  <c r="AJ788" i="6"/>
  <c r="AK788" i="6"/>
  <c r="AE788" i="6"/>
  <c r="AH906" i="6"/>
  <c r="AH1320" i="6"/>
  <c r="AI1320" i="6"/>
  <c r="AJ1320" i="6"/>
  <c r="AK1320" i="6"/>
  <c r="AE1320" i="6"/>
  <c r="AH1328" i="6"/>
  <c r="AI1328" i="6"/>
  <c r="AJ1328" i="6"/>
  <c r="AK1328" i="6"/>
  <c r="AE1328" i="6"/>
  <c r="AH1336" i="6"/>
  <c r="AI1008" i="6"/>
  <c r="AJ1008" i="6"/>
  <c r="AK1008" i="6"/>
  <c r="AE1008" i="6"/>
  <c r="AG1098" i="6"/>
  <c r="AH1093" i="6"/>
  <c r="AI957" i="6"/>
  <c r="AJ957" i="6"/>
  <c r="AK957" i="6"/>
  <c r="AE957" i="6"/>
  <c r="AH957" i="6"/>
  <c r="AH786" i="6"/>
  <c r="AI786" i="6"/>
  <c r="AJ786" i="6"/>
  <c r="AK786" i="6"/>
  <c r="AE786" i="6"/>
  <c r="AI953" i="6"/>
  <c r="AJ953" i="6"/>
  <c r="AK953" i="6"/>
  <c r="AE953" i="6"/>
  <c r="AH953" i="6"/>
  <c r="AI998" i="6"/>
  <c r="AJ998" i="6"/>
  <c r="AK998" i="6"/>
  <c r="AE998" i="6"/>
  <c r="AI1206" i="6"/>
  <c r="AJ1206" i="6"/>
  <c r="AK1206" i="6"/>
  <c r="AE1206" i="6"/>
  <c r="AG1388" i="6"/>
  <c r="AH1383" i="6"/>
  <c r="AH1658" i="6"/>
  <c r="AI1648" i="6"/>
  <c r="AJ1648" i="6"/>
  <c r="AK1648" i="6"/>
  <c r="AE1648" i="6"/>
  <c r="AH1648" i="6"/>
  <c r="AH1591" i="6"/>
  <c r="AI1241" i="6"/>
  <c r="AJ1241" i="6"/>
  <c r="AK1241" i="6"/>
  <c r="AE1241" i="6"/>
  <c r="AH1561" i="6"/>
  <c r="AI1527" i="6"/>
  <c r="AJ1527" i="6"/>
  <c r="AK1527" i="6"/>
  <c r="AE1527" i="6"/>
  <c r="AH1527" i="6"/>
  <c r="AH1720" i="6"/>
  <c r="AI1720" i="6"/>
  <c r="AJ1720" i="6"/>
  <c r="AK1720" i="6"/>
  <c r="AE1720" i="6"/>
  <c r="AH2005" i="6"/>
  <c r="AH2139" i="6"/>
  <c r="AI1773" i="6"/>
  <c r="AJ1773" i="6"/>
  <c r="AK1773" i="6"/>
  <c r="AE1773" i="6"/>
  <c r="AI2019" i="6"/>
  <c r="AJ2019" i="6"/>
  <c r="AK2019" i="6"/>
  <c r="AE2019" i="6"/>
  <c r="AH1510" i="6"/>
  <c r="AI1510" i="6"/>
  <c r="AJ1510" i="6"/>
  <c r="AK1510" i="6"/>
  <c r="AE1510" i="6"/>
  <c r="AH2004" i="6"/>
  <c r="AI1182" i="6"/>
  <c r="AJ1182" i="6"/>
  <c r="AK1182" i="6"/>
  <c r="AE1182" i="6"/>
  <c r="AI1612" i="6"/>
  <c r="AJ1612" i="6"/>
  <c r="AK1612" i="6"/>
  <c r="AE1612" i="6"/>
  <c r="AH1612" i="6"/>
  <c r="AI1530" i="6"/>
  <c r="AJ1530" i="6"/>
  <c r="AK1530" i="6"/>
  <c r="AE1530" i="6"/>
  <c r="AG1604" i="6"/>
  <c r="AH1858" i="6"/>
  <c r="AI2016" i="6"/>
  <c r="AJ2016" i="6"/>
  <c r="AK2016" i="6"/>
  <c r="AE2016" i="6"/>
  <c r="AG2032" i="6"/>
  <c r="AI2024" i="6"/>
  <c r="AJ2024" i="6"/>
  <c r="AK2024" i="6"/>
  <c r="AE2024" i="6"/>
  <c r="AH1837" i="6"/>
  <c r="AI2154" i="6"/>
  <c r="AJ2154" i="6"/>
  <c r="AK2154" i="6"/>
  <c r="AE2154" i="6"/>
  <c r="AH74" i="11"/>
  <c r="AH82" i="11"/>
  <c r="AH90" i="11"/>
  <c r="AH98" i="11"/>
  <c r="AH106" i="11"/>
  <c r="AH54" i="10"/>
  <c r="AH99" i="10"/>
  <c r="AH147" i="11"/>
  <c r="AH409" i="6"/>
  <c r="AH2059" i="5"/>
  <c r="AH131" i="6"/>
  <c r="AH502" i="6"/>
  <c r="AI593" i="6"/>
  <c r="AJ593" i="6"/>
  <c r="AK593" i="6"/>
  <c r="AE593" i="6"/>
  <c r="AI515" i="6"/>
  <c r="AJ515" i="6"/>
  <c r="AK515" i="6"/>
  <c r="AE515" i="6"/>
  <c r="AH515" i="6"/>
  <c r="AG534" i="6"/>
  <c r="AH505" i="6"/>
  <c r="AH202" i="6"/>
  <c r="AH503" i="6"/>
  <c r="AH767" i="6"/>
  <c r="AI767" i="6"/>
  <c r="AJ767" i="6"/>
  <c r="AK767" i="6"/>
  <c r="AE767" i="6"/>
  <c r="AI955" i="6"/>
  <c r="AJ955" i="6"/>
  <c r="AK955" i="6"/>
  <c r="AE955" i="6"/>
  <c r="AH955" i="6"/>
  <c r="AH1109" i="6"/>
  <c r="AI1109" i="6"/>
  <c r="AJ1109" i="6"/>
  <c r="AK1109" i="6"/>
  <c r="AE1109" i="6"/>
  <c r="AH1117" i="6"/>
  <c r="AI1117" i="6"/>
  <c r="AJ1117" i="6"/>
  <c r="AK1117" i="6"/>
  <c r="AE1117" i="6"/>
  <c r="AH1125" i="6"/>
  <c r="AH932" i="6"/>
  <c r="AI932" i="6"/>
  <c r="AJ932" i="6"/>
  <c r="AK932" i="6"/>
  <c r="AE932" i="6"/>
  <c r="AI769" i="6"/>
  <c r="AJ769" i="6"/>
  <c r="AK769" i="6"/>
  <c r="AE769" i="6"/>
  <c r="AH769" i="6"/>
  <c r="AH1270" i="6"/>
  <c r="AI553" i="6"/>
  <c r="AJ553" i="6"/>
  <c r="AK553" i="6"/>
  <c r="AE553" i="6"/>
  <c r="AI958" i="6"/>
  <c r="AJ958" i="6"/>
  <c r="AK958" i="6"/>
  <c r="AE958" i="6"/>
  <c r="AH958" i="6"/>
  <c r="AI1112" i="6"/>
  <c r="AJ1112" i="6"/>
  <c r="AK1112" i="6"/>
  <c r="AE1112" i="6"/>
  <c r="AH1112" i="6"/>
  <c r="AI710" i="6"/>
  <c r="AJ710" i="6"/>
  <c r="AK710" i="6"/>
  <c r="AE710" i="6"/>
  <c r="AI875" i="6"/>
  <c r="AJ875" i="6"/>
  <c r="AK875" i="6"/>
  <c r="AE875" i="6"/>
  <c r="AH1385" i="6"/>
  <c r="AH974" i="6"/>
  <c r="AH1297" i="6"/>
  <c r="AH1114" i="6"/>
  <c r="AI1114" i="6"/>
  <c r="AJ1114" i="6"/>
  <c r="AK1114" i="6"/>
  <c r="AE1114" i="6"/>
  <c r="AI1190" i="6"/>
  <c r="AJ1190" i="6"/>
  <c r="AK1190" i="6"/>
  <c r="AE1190" i="6"/>
  <c r="AI1323" i="6"/>
  <c r="AJ1323" i="6"/>
  <c r="AK1323" i="6"/>
  <c r="AE1323" i="6"/>
  <c r="AH1323" i="6"/>
  <c r="AH772" i="6"/>
  <c r="AG1135" i="6"/>
  <c r="AI949" i="6"/>
  <c r="AJ949" i="6"/>
  <c r="AK949" i="6"/>
  <c r="AE949" i="6"/>
  <c r="AH949" i="6"/>
  <c r="AI1365" i="6"/>
  <c r="AJ1365" i="6"/>
  <c r="AK1365" i="6"/>
  <c r="AE1365" i="6"/>
  <c r="AH1519" i="6"/>
  <c r="AI1519" i="6"/>
  <c r="AJ1519" i="6"/>
  <c r="AK1519" i="6"/>
  <c r="AE1519" i="6"/>
  <c r="AG1348" i="6"/>
  <c r="AI1646" i="6"/>
  <c r="AJ1646" i="6"/>
  <c r="AK1646" i="6"/>
  <c r="AE1646" i="6"/>
  <c r="AH1670" i="6"/>
  <c r="AI1544" i="6"/>
  <c r="AJ1544" i="6"/>
  <c r="AK1544" i="6"/>
  <c r="AE1544" i="6"/>
  <c r="AH1544" i="6"/>
  <c r="AI1830" i="6"/>
  <c r="AJ1830" i="6"/>
  <c r="AK1830" i="6"/>
  <c r="AE1830" i="6"/>
  <c r="AH1830" i="6"/>
  <c r="AH1514" i="6"/>
  <c r="AI1514" i="6"/>
  <c r="AJ1514" i="6"/>
  <c r="AK1514" i="6"/>
  <c r="AE1514" i="6"/>
  <c r="AI1554" i="6"/>
  <c r="AJ1554" i="6"/>
  <c r="AK1554" i="6"/>
  <c r="AE1554" i="6"/>
  <c r="AH1642" i="6"/>
  <c r="AH1728" i="6"/>
  <c r="AI2151" i="6"/>
  <c r="AJ2151" i="6"/>
  <c r="AK2151" i="6"/>
  <c r="AE2151" i="6"/>
  <c r="AH1620" i="6"/>
  <c r="AH1673" i="6"/>
  <c r="AG1622" i="6"/>
  <c r="AI1644" i="6"/>
  <c r="AJ1644" i="6"/>
  <c r="AK1644" i="6"/>
  <c r="AE1644" i="6"/>
  <c r="AI1780" i="6"/>
  <c r="AJ1780" i="6"/>
  <c r="AK1780" i="6"/>
  <c r="AE1780" i="6"/>
  <c r="AH1230" i="6"/>
  <c r="AH75" i="11"/>
  <c r="AH83" i="11"/>
  <c r="AH91" i="11"/>
  <c r="AH99" i="11"/>
  <c r="AH107" i="11"/>
  <c r="AH79" i="10"/>
  <c r="AH74" i="10"/>
  <c r="AH76" i="10"/>
  <c r="B8" i="104"/>
  <c r="R9" i="102"/>
  <c r="B21" i="104"/>
  <c r="B22" i="104"/>
  <c r="B17" i="104"/>
  <c r="C17" i="104"/>
  <c r="B20" i="104"/>
  <c r="B13" i="104"/>
  <c r="B28" i="104"/>
  <c r="C28" i="104"/>
  <c r="AH2170" i="5"/>
  <c r="AH135" i="6"/>
  <c r="AH212" i="6"/>
  <c r="AH167" i="6"/>
  <c r="AH205" i="6"/>
  <c r="AH395" i="6"/>
  <c r="AI395" i="6"/>
  <c r="AJ395" i="6"/>
  <c r="AK395" i="6"/>
  <c r="AE395" i="6"/>
  <c r="AH400" i="6"/>
  <c r="AI400" i="6"/>
  <c r="AJ400" i="6"/>
  <c r="AK400" i="6"/>
  <c r="AE400" i="6"/>
  <c r="AH2063" i="5"/>
  <c r="AH207" i="6"/>
  <c r="AG385" i="6"/>
  <c r="AH380" i="6"/>
  <c r="AI595" i="6"/>
  <c r="AJ595" i="6"/>
  <c r="AK595" i="6"/>
  <c r="AE595" i="6"/>
  <c r="AH402" i="6"/>
  <c r="AI402" i="6"/>
  <c r="AJ402" i="6"/>
  <c r="AK402" i="6"/>
  <c r="AE402" i="6"/>
  <c r="AH175" i="6"/>
  <c r="AI518" i="6"/>
  <c r="AJ518" i="6"/>
  <c r="AK518" i="6"/>
  <c r="AE518" i="6"/>
  <c r="AH518" i="6"/>
  <c r="AI526" i="6"/>
  <c r="AJ526" i="6"/>
  <c r="AK526" i="6"/>
  <c r="AE526" i="6"/>
  <c r="AH526" i="6"/>
  <c r="AI519" i="6"/>
  <c r="AJ519" i="6"/>
  <c r="AK519" i="6"/>
  <c r="AE519" i="6"/>
  <c r="AI759" i="6"/>
  <c r="AJ759" i="6"/>
  <c r="AK759" i="6"/>
  <c r="AE759" i="6"/>
  <c r="AH759" i="6"/>
  <c r="AG621" i="6"/>
  <c r="AI877" i="6"/>
  <c r="AJ877" i="6"/>
  <c r="AK877" i="6"/>
  <c r="AE877" i="6"/>
  <c r="AH774" i="6"/>
  <c r="AI774" i="6"/>
  <c r="AJ774" i="6"/>
  <c r="AK774" i="6"/>
  <c r="AE774" i="6"/>
  <c r="AI887" i="6"/>
  <c r="AJ887" i="6"/>
  <c r="AK887" i="6"/>
  <c r="AE887" i="6"/>
  <c r="AH936" i="6"/>
  <c r="AI936" i="6"/>
  <c r="AJ936" i="6"/>
  <c r="AK936" i="6"/>
  <c r="AE936" i="6"/>
  <c r="AI1322" i="6"/>
  <c r="AJ1322" i="6"/>
  <c r="AK1322" i="6"/>
  <c r="AE1322" i="6"/>
  <c r="AH1322" i="6"/>
  <c r="AI1330" i="6"/>
  <c r="AJ1330" i="6"/>
  <c r="AK1330" i="6"/>
  <c r="AE1330" i="6"/>
  <c r="AH1330" i="6"/>
  <c r="AH1338" i="6"/>
  <c r="AI726" i="6"/>
  <c r="AJ726" i="6"/>
  <c r="AK726" i="6"/>
  <c r="AE726" i="6"/>
  <c r="AI996" i="6"/>
  <c r="AJ996" i="6"/>
  <c r="AK996" i="6"/>
  <c r="AE996" i="6"/>
  <c r="AH1097" i="6"/>
  <c r="AI951" i="6"/>
  <c r="AJ951" i="6"/>
  <c r="AK951" i="6"/>
  <c r="AE951" i="6"/>
  <c r="AH951" i="6"/>
  <c r="AI968" i="6"/>
  <c r="AJ968" i="6"/>
  <c r="AK968" i="6"/>
  <c r="AE968" i="6"/>
  <c r="AH968" i="6"/>
  <c r="AH406" i="6"/>
  <c r="AI964" i="6"/>
  <c r="AJ964" i="6"/>
  <c r="AK964" i="6"/>
  <c r="AE964" i="6"/>
  <c r="AH964" i="6"/>
  <c r="AI1002" i="6"/>
  <c r="AJ1002" i="6"/>
  <c r="AK1002" i="6"/>
  <c r="AE1002" i="6"/>
  <c r="AI1037" i="6"/>
  <c r="AJ1037" i="6"/>
  <c r="AK1037" i="6"/>
  <c r="AE1037" i="6"/>
  <c r="AH835" i="6"/>
  <c r="AG1283" i="6"/>
  <c r="AH1387" i="6"/>
  <c r="AI1543" i="6"/>
  <c r="AJ1543" i="6"/>
  <c r="AK1543" i="6"/>
  <c r="AE1543" i="6"/>
  <c r="AH1543" i="6"/>
  <c r="AI1546" i="6"/>
  <c r="AJ1546" i="6"/>
  <c r="AK1546" i="6"/>
  <c r="AE1546" i="6"/>
  <c r="AH1175" i="6"/>
  <c r="AI1175" i="6"/>
  <c r="AJ1175" i="6"/>
  <c r="AK1175" i="6"/>
  <c r="AE1175" i="6"/>
  <c r="AH1281" i="6"/>
  <c r="AH970" i="6"/>
  <c r="AI1358" i="6"/>
  <c r="AJ1358" i="6"/>
  <c r="AK1358" i="6"/>
  <c r="AE1358" i="6"/>
  <c r="AH2007" i="6"/>
  <c r="AI2021" i="6"/>
  <c r="AJ2021" i="6"/>
  <c r="AK2021" i="6"/>
  <c r="AE2021" i="6"/>
  <c r="AI1520" i="6"/>
  <c r="AJ1520" i="6"/>
  <c r="AK1520" i="6"/>
  <c r="AE1520" i="6"/>
  <c r="AH1520" i="6"/>
  <c r="AH2006" i="6"/>
  <c r="AI1191" i="6"/>
  <c r="AJ1191" i="6"/>
  <c r="AK1191" i="6"/>
  <c r="AE1191" i="6"/>
  <c r="AH2136" i="6"/>
  <c r="AI1505" i="6"/>
  <c r="AJ1505" i="6"/>
  <c r="AK1505" i="6"/>
  <c r="AE1505" i="6"/>
  <c r="AH1505" i="6"/>
  <c r="AH1862" i="6"/>
  <c r="AI1862" i="6"/>
  <c r="AJ1862" i="6"/>
  <c r="AK1862" i="6"/>
  <c r="AE1862" i="6"/>
  <c r="AI2018" i="6"/>
  <c r="AJ2018" i="6"/>
  <c r="AK2018" i="6"/>
  <c r="AE2018" i="6"/>
  <c r="AI2148" i="6"/>
  <c r="AJ2148" i="6"/>
  <c r="AK2148" i="6"/>
  <c r="AE2148" i="6"/>
  <c r="AG2164" i="6"/>
  <c r="AI2156" i="6"/>
  <c r="AJ2156" i="6"/>
  <c r="AK2156" i="6"/>
  <c r="AE2156" i="6"/>
  <c r="AH76" i="11"/>
  <c r="AH84" i="11"/>
  <c r="AH92" i="11"/>
  <c r="AH100" i="11"/>
  <c r="AH108" i="11"/>
  <c r="AH137" i="10"/>
  <c r="AH62" i="10"/>
  <c r="AI1800" i="6"/>
  <c r="AJ1800" i="6"/>
  <c r="AK1800" i="6"/>
  <c r="AE1800" i="6"/>
  <c r="AH26" i="6"/>
  <c r="AI2051" i="5"/>
  <c r="AJ2051" i="5"/>
  <c r="AK2051" i="5"/>
  <c r="AE2051" i="5"/>
  <c r="AG143" i="6"/>
  <c r="AH2067" i="5"/>
  <c r="AI597" i="6"/>
  <c r="AJ597" i="6"/>
  <c r="AK597" i="6"/>
  <c r="AE597" i="6"/>
  <c r="AH651" i="6"/>
  <c r="AH599" i="6"/>
  <c r="AH416" i="6"/>
  <c r="AG419" i="6"/>
  <c r="AI663" i="6"/>
  <c r="AJ663" i="6"/>
  <c r="AK663" i="6"/>
  <c r="AE663" i="6"/>
  <c r="AH663" i="6"/>
  <c r="AH206" i="6"/>
  <c r="AI722" i="6"/>
  <c r="AJ722" i="6"/>
  <c r="AK722" i="6"/>
  <c r="AE722" i="6"/>
  <c r="AI798" i="6"/>
  <c r="AJ798" i="6"/>
  <c r="AK798" i="6"/>
  <c r="AE798" i="6"/>
  <c r="AH798" i="6"/>
  <c r="AI879" i="6"/>
  <c r="AJ879" i="6"/>
  <c r="AK879" i="6"/>
  <c r="AE879" i="6"/>
  <c r="AG818" i="6"/>
  <c r="AI827" i="6"/>
  <c r="AJ827" i="6"/>
  <c r="AK827" i="6"/>
  <c r="AE827" i="6"/>
  <c r="AH827" i="6"/>
  <c r="AI966" i="6"/>
  <c r="AJ966" i="6"/>
  <c r="AK966" i="6"/>
  <c r="AE966" i="6"/>
  <c r="AH966" i="6"/>
  <c r="AH1111" i="6"/>
  <c r="AI1111" i="6"/>
  <c r="AJ1111" i="6"/>
  <c r="AK1111" i="6"/>
  <c r="AE1111" i="6"/>
  <c r="AH1119" i="6"/>
  <c r="AI956" i="6"/>
  <c r="AJ956" i="6"/>
  <c r="AK956" i="6"/>
  <c r="AE956" i="6"/>
  <c r="AH956" i="6"/>
  <c r="AH907" i="6"/>
  <c r="AG1089" i="6"/>
  <c r="AI881" i="6"/>
  <c r="AJ881" i="6"/>
  <c r="AK881" i="6"/>
  <c r="AE881" i="6"/>
  <c r="AH924" i="6"/>
  <c r="AI924" i="6"/>
  <c r="AJ924" i="6"/>
  <c r="AK924" i="6"/>
  <c r="AE924" i="6"/>
  <c r="AH1045" i="6"/>
  <c r="AI965" i="6"/>
  <c r="AJ965" i="6"/>
  <c r="AK965" i="6"/>
  <c r="AE965" i="6"/>
  <c r="AH965" i="6"/>
  <c r="AH1116" i="6"/>
  <c r="AI1116" i="6"/>
  <c r="AJ1116" i="6"/>
  <c r="AK1116" i="6"/>
  <c r="AE1116" i="6"/>
  <c r="AI1238" i="6"/>
  <c r="AJ1238" i="6"/>
  <c r="AK1238" i="6"/>
  <c r="AE1238" i="6"/>
  <c r="AI1321" i="6"/>
  <c r="AJ1321" i="6"/>
  <c r="AK1321" i="6"/>
  <c r="AE1321" i="6"/>
  <c r="AI1357" i="6"/>
  <c r="AJ1357" i="6"/>
  <c r="AK1357" i="6"/>
  <c r="AE1357" i="6"/>
  <c r="AI721" i="6"/>
  <c r="AJ721" i="6"/>
  <c r="AK721" i="6"/>
  <c r="AE721" i="6"/>
  <c r="AI1118" i="6"/>
  <c r="AJ1118" i="6"/>
  <c r="AK1118" i="6"/>
  <c r="AE1118" i="6"/>
  <c r="AH1118" i="6"/>
  <c r="AH1327" i="6"/>
  <c r="AI1327" i="6"/>
  <c r="AJ1327" i="6"/>
  <c r="AK1327" i="6"/>
  <c r="AE1327" i="6"/>
  <c r="AH1672" i="6"/>
  <c r="AI960" i="6"/>
  <c r="AJ960" i="6"/>
  <c r="AK960" i="6"/>
  <c r="AE960" i="6"/>
  <c r="AH960" i="6"/>
  <c r="AH1646" i="6"/>
  <c r="AI2153" i="6"/>
  <c r="AJ2153" i="6"/>
  <c r="AK2153" i="6"/>
  <c r="AE2153" i="6"/>
  <c r="AG845" i="6"/>
  <c r="AI1643" i="6"/>
  <c r="AJ1643" i="6"/>
  <c r="AK1643" i="6"/>
  <c r="AE1643" i="6"/>
  <c r="AH1643" i="6"/>
  <c r="AH1688" i="6"/>
  <c r="AI1688" i="6"/>
  <c r="AJ1688" i="6"/>
  <c r="AK1688" i="6"/>
  <c r="AE1688" i="6"/>
  <c r="AG1731" i="6"/>
  <c r="AH1909" i="6"/>
  <c r="AI1428" i="6"/>
  <c r="AJ1428" i="6"/>
  <c r="AK1428" i="6"/>
  <c r="AE1428" i="6"/>
  <c r="AI1639" i="6"/>
  <c r="AJ1639" i="6"/>
  <c r="AK1639" i="6"/>
  <c r="AE1639" i="6"/>
  <c r="AI1198" i="6"/>
  <c r="AJ1198" i="6"/>
  <c r="AK1198" i="6"/>
  <c r="AE1198" i="6"/>
  <c r="AI1788" i="6"/>
  <c r="AJ1788" i="6"/>
  <c r="AK1788" i="6"/>
  <c r="AE1788" i="6"/>
  <c r="AH1869" i="6"/>
  <c r="AH1298" i="6"/>
  <c r="AH1696" i="6"/>
  <c r="AI1696" i="6"/>
  <c r="AJ1696" i="6"/>
  <c r="AK1696" i="6"/>
  <c r="AE1696" i="6"/>
  <c r="AH1820" i="6"/>
  <c r="AH77" i="11"/>
  <c r="AH85" i="11"/>
  <c r="AH93" i="11"/>
  <c r="AH101" i="11"/>
  <c r="AH109" i="11"/>
  <c r="AH56" i="10"/>
  <c r="AH95" i="10"/>
  <c r="AH50" i="10"/>
  <c r="AH91" i="10"/>
  <c r="AH52" i="10"/>
  <c r="AH87" i="10"/>
  <c r="F18" i="108"/>
  <c r="U14" i="102"/>
  <c r="B15" i="104"/>
  <c r="C15" i="104"/>
  <c r="U18" i="106"/>
  <c r="U15" i="121"/>
  <c r="B26" i="104"/>
  <c r="C26" i="104"/>
  <c r="U32" i="101"/>
  <c r="B24" i="119"/>
  <c r="C26" i="119"/>
  <c r="G13" i="124"/>
  <c r="G16" i="124"/>
  <c r="G14" i="124"/>
  <c r="G12" i="124"/>
  <c r="U18" i="107"/>
  <c r="B24" i="104"/>
  <c r="C24" i="104"/>
  <c r="U23" i="102"/>
  <c r="B27" i="104"/>
  <c r="C27" i="104"/>
  <c r="U20" i="101"/>
  <c r="U12" i="112"/>
  <c r="U13" i="107"/>
  <c r="B8" i="114"/>
  <c r="R9" i="112"/>
  <c r="U22" i="102"/>
  <c r="B23" i="104"/>
  <c r="C23" i="104"/>
  <c r="U18" i="117"/>
  <c r="U11" i="101"/>
  <c r="B19" i="104"/>
  <c r="C19" i="104"/>
  <c r="U19" i="116"/>
  <c r="U20" i="117"/>
  <c r="U21" i="107"/>
  <c r="U21" i="121"/>
  <c r="U18" i="111"/>
  <c r="U17" i="106"/>
  <c r="U19" i="107"/>
  <c r="U17" i="112"/>
  <c r="U23" i="122"/>
  <c r="U34" i="101"/>
  <c r="B14" i="103"/>
  <c r="U13" i="111"/>
  <c r="U12" i="106"/>
  <c r="B16" i="103"/>
  <c r="C20" i="114"/>
  <c r="U35" i="102"/>
  <c r="F18" i="118"/>
  <c r="B20" i="123"/>
  <c r="C22" i="123"/>
  <c r="B8" i="109"/>
  <c r="R9" i="107"/>
  <c r="U19" i="117"/>
  <c r="B14" i="104"/>
  <c r="C14" i="104"/>
  <c r="U13" i="102"/>
  <c r="G15" i="124"/>
  <c r="B20" i="103"/>
  <c r="U19" i="101"/>
  <c r="R9" i="106"/>
  <c r="B8" i="108"/>
  <c r="B24" i="118"/>
  <c r="C26" i="118"/>
  <c r="U33" i="101"/>
  <c r="C20" i="108"/>
  <c r="B22" i="103"/>
  <c r="U24" i="122"/>
  <c r="U11" i="122"/>
  <c r="B16" i="104"/>
  <c r="C16" i="104"/>
  <c r="B25" i="104"/>
  <c r="C25" i="104"/>
  <c r="U24" i="102"/>
  <c r="B18" i="104"/>
  <c r="C18" i="104"/>
  <c r="C20" i="113"/>
  <c r="B13" i="103"/>
  <c r="U12" i="101"/>
  <c r="U13" i="106"/>
  <c r="U11" i="111"/>
  <c r="U17" i="116"/>
  <c r="U16" i="121"/>
  <c r="B28" i="103"/>
  <c r="U27" i="101"/>
  <c r="U11" i="116"/>
  <c r="B24" i="103"/>
  <c r="F14" i="103"/>
  <c r="AI710" i="5"/>
  <c r="AJ710" i="5"/>
  <c r="AK710" i="5"/>
  <c r="AE710" i="5"/>
  <c r="AI458" i="5"/>
  <c r="AJ458" i="5"/>
  <c r="AK458" i="5"/>
  <c r="AE458" i="5"/>
  <c r="AG1595" i="6"/>
  <c r="AI460" i="5"/>
  <c r="AJ460" i="5"/>
  <c r="AK460" i="5"/>
  <c r="AE460" i="5"/>
  <c r="AI728" i="5"/>
  <c r="AJ728" i="5"/>
  <c r="AK728" i="5"/>
  <c r="AE728" i="5"/>
  <c r="AI708" i="5"/>
  <c r="AJ708" i="5"/>
  <c r="AK708" i="5"/>
  <c r="AE708" i="5"/>
  <c r="AG1812" i="6"/>
  <c r="AG1665" i="6"/>
  <c r="B13" i="144"/>
  <c r="B8" i="144"/>
  <c r="F12" i="148"/>
  <c r="F8" i="147"/>
  <c r="F8" i="148"/>
  <c r="G15" i="148"/>
  <c r="B17" i="103"/>
  <c r="B21" i="103"/>
  <c r="AE1127" i="6"/>
  <c r="F12" i="144"/>
  <c r="B13" i="147"/>
  <c r="B8" i="147"/>
  <c r="G13" i="144"/>
  <c r="C21" i="104"/>
  <c r="AG1051" i="6"/>
  <c r="B13" i="135"/>
  <c r="B8" i="135"/>
  <c r="B14" i="136"/>
  <c r="B8" i="136"/>
  <c r="C14" i="136"/>
  <c r="F12" i="143"/>
  <c r="F8" i="143"/>
  <c r="AI312" i="5"/>
  <c r="AJ312" i="5"/>
  <c r="AK312" i="5"/>
  <c r="AE312" i="5"/>
  <c r="AI271" i="5"/>
  <c r="AJ271" i="5"/>
  <c r="AK271" i="5"/>
  <c r="AE271" i="5"/>
  <c r="AI264" i="5"/>
  <c r="AJ264" i="5"/>
  <c r="AK264" i="5"/>
  <c r="AE264" i="5"/>
  <c r="AI267" i="5"/>
  <c r="AJ267" i="5"/>
  <c r="AK267" i="5"/>
  <c r="AE267" i="5"/>
  <c r="AI279" i="5"/>
  <c r="AJ279" i="5"/>
  <c r="AK279" i="5"/>
  <c r="AE279" i="5"/>
  <c r="AI263" i="5"/>
  <c r="AJ263" i="5"/>
  <c r="AK263" i="5"/>
  <c r="AE263" i="5"/>
  <c r="AI289" i="5"/>
  <c r="AJ289" i="5"/>
  <c r="AK289" i="5"/>
  <c r="AE289" i="5"/>
  <c r="AI278" i="5"/>
  <c r="AJ278" i="5"/>
  <c r="AK278" i="5"/>
  <c r="AE278" i="5"/>
  <c r="AI273" i="5"/>
  <c r="AJ273" i="5"/>
  <c r="AK273" i="5"/>
  <c r="AE273" i="5"/>
  <c r="AI275" i="5"/>
  <c r="AJ275" i="5"/>
  <c r="AK275" i="5"/>
  <c r="AE275" i="5"/>
  <c r="AI262" i="5"/>
  <c r="AJ262" i="5"/>
  <c r="AK262" i="5"/>
  <c r="AE262" i="5"/>
  <c r="AI277" i="5"/>
  <c r="AJ277" i="5"/>
  <c r="AK277" i="5"/>
  <c r="AE277" i="5"/>
  <c r="AI269" i="5"/>
  <c r="AJ269" i="5"/>
  <c r="AK269" i="5"/>
  <c r="AE269" i="5"/>
  <c r="B25" i="103"/>
  <c r="AI1829" i="5"/>
  <c r="AJ1829" i="5"/>
  <c r="AK1829" i="5"/>
  <c r="AE1829" i="5"/>
  <c r="B14" i="144"/>
  <c r="C14" i="144"/>
  <c r="B14" i="147"/>
  <c r="C14" i="147"/>
  <c r="B13" i="148"/>
  <c r="B8" i="148"/>
  <c r="C13" i="148"/>
  <c r="AE909" i="6"/>
  <c r="AE1340" i="6"/>
  <c r="B12" i="143"/>
  <c r="B8" i="143"/>
  <c r="G12" i="147"/>
  <c r="F13" i="135"/>
  <c r="F12" i="136"/>
  <c r="F8" i="136"/>
  <c r="AG899" i="6"/>
  <c r="AG1274" i="6"/>
  <c r="F13" i="143"/>
  <c r="G13" i="143"/>
  <c r="B17" i="144"/>
  <c r="C12" i="144"/>
  <c r="G14" i="144"/>
  <c r="B14" i="148"/>
  <c r="C14" i="148"/>
  <c r="F14" i="148"/>
  <c r="B12" i="148"/>
  <c r="F16" i="148"/>
  <c r="F15" i="147"/>
  <c r="G15" i="147"/>
  <c r="F16" i="147"/>
  <c r="G16" i="147"/>
  <c r="F14" i="147"/>
  <c r="G14" i="147"/>
  <c r="AE31" i="142"/>
  <c r="B13" i="143"/>
  <c r="C13" i="143"/>
  <c r="F14" i="143"/>
  <c r="G14" i="143"/>
  <c r="F15" i="143"/>
  <c r="G15" i="143"/>
  <c r="F16" i="143"/>
  <c r="G16" i="143"/>
  <c r="B13" i="136"/>
  <c r="C13" i="136"/>
  <c r="F14" i="136"/>
  <c r="G14" i="136"/>
  <c r="F15" i="136"/>
  <c r="F16" i="136"/>
  <c r="G16" i="136"/>
  <c r="B14" i="135"/>
  <c r="C14" i="135"/>
  <c r="B12" i="135"/>
  <c r="C13" i="108"/>
  <c r="C14" i="108"/>
  <c r="C12" i="108"/>
  <c r="AE1850" i="5"/>
  <c r="R9" i="111"/>
  <c r="B8" i="113"/>
  <c r="F8" i="114"/>
  <c r="AE646" i="5"/>
  <c r="AE411" i="5"/>
  <c r="AE96" i="5"/>
  <c r="B8" i="118"/>
  <c r="R9" i="116"/>
  <c r="B12" i="103"/>
  <c r="C12" i="114"/>
  <c r="C14" i="114"/>
  <c r="C13" i="114"/>
  <c r="AE622" i="6"/>
  <c r="AE1945" i="5"/>
  <c r="AI1430" i="5"/>
  <c r="AJ1430" i="5"/>
  <c r="AK1430" i="5"/>
  <c r="AE1430" i="5"/>
  <c r="AI1427" i="5"/>
  <c r="AJ1427" i="5"/>
  <c r="AK1427" i="5"/>
  <c r="AE1427" i="5"/>
  <c r="AI1445" i="5"/>
  <c r="AJ1445" i="5"/>
  <c r="AK1445" i="5"/>
  <c r="AE1445" i="5"/>
  <c r="AI1438" i="5"/>
  <c r="AJ1438" i="5"/>
  <c r="AK1438" i="5"/>
  <c r="AE1438" i="5"/>
  <c r="AI1440" i="5"/>
  <c r="AJ1440" i="5"/>
  <c r="AK1440" i="5"/>
  <c r="AE1440" i="5"/>
  <c r="AI1444" i="5"/>
  <c r="AJ1444" i="5"/>
  <c r="AK1444" i="5"/>
  <c r="AE1444" i="5"/>
  <c r="AI1441" i="5"/>
  <c r="AJ1441" i="5"/>
  <c r="AK1441" i="5"/>
  <c r="AE1441" i="5"/>
  <c r="AI1428" i="5"/>
  <c r="AJ1428" i="5"/>
  <c r="AK1428" i="5"/>
  <c r="AE1428" i="5"/>
  <c r="AI1442" i="5"/>
  <c r="AJ1442" i="5"/>
  <c r="AK1442" i="5"/>
  <c r="AE1442" i="5"/>
  <c r="AI1433" i="5"/>
  <c r="AJ1433" i="5"/>
  <c r="AK1433" i="5"/>
  <c r="AE1433" i="5"/>
  <c r="AI1429" i="5"/>
  <c r="AJ1429" i="5"/>
  <c r="AK1429" i="5"/>
  <c r="AE1429" i="5"/>
  <c r="AI1439" i="5"/>
  <c r="AJ1439" i="5"/>
  <c r="AK1439" i="5"/>
  <c r="AE1439" i="5"/>
  <c r="AI1446" i="5"/>
  <c r="AJ1446" i="5"/>
  <c r="AK1446" i="5"/>
  <c r="AE1446" i="5"/>
  <c r="AI1432" i="5"/>
  <c r="AJ1432" i="5"/>
  <c r="AK1432" i="5"/>
  <c r="AE1432" i="5"/>
  <c r="AI1435" i="5"/>
  <c r="AJ1435" i="5"/>
  <c r="AK1435" i="5"/>
  <c r="AE1435" i="5"/>
  <c r="AI1434" i="5"/>
  <c r="AJ1434" i="5"/>
  <c r="AK1434" i="5"/>
  <c r="AE1434" i="5"/>
  <c r="AI1443" i="5"/>
  <c r="AJ1443" i="5"/>
  <c r="AK1443" i="5"/>
  <c r="AE1443" i="5"/>
  <c r="AI1431" i="5"/>
  <c r="AJ1431" i="5"/>
  <c r="AK1431" i="5"/>
  <c r="AE1431" i="5"/>
  <c r="AI1436" i="5"/>
  <c r="AJ1436" i="5"/>
  <c r="AK1436" i="5"/>
  <c r="AE1436" i="5"/>
  <c r="AI1437" i="5"/>
  <c r="AJ1437" i="5"/>
  <c r="AK1437" i="5"/>
  <c r="AE1437" i="5"/>
  <c r="AI1447" i="5"/>
  <c r="AJ1447" i="5"/>
  <c r="AK1447" i="5"/>
  <c r="AE1447" i="5"/>
  <c r="AE846" i="5"/>
  <c r="B14" i="13"/>
  <c r="C14" i="13"/>
  <c r="AE140" i="11"/>
  <c r="AE2165" i="6"/>
  <c r="AE2033" i="6"/>
  <c r="AE411" i="6"/>
  <c r="AE1340" i="5"/>
  <c r="F8" i="109"/>
  <c r="F8" i="104"/>
  <c r="F15" i="104"/>
  <c r="F13" i="104"/>
  <c r="F14" i="104"/>
  <c r="F8" i="103"/>
  <c r="G14" i="103"/>
  <c r="F16" i="103"/>
  <c r="F15" i="103"/>
  <c r="F13" i="103"/>
  <c r="F8" i="113"/>
  <c r="U21" i="117"/>
  <c r="U20" i="116"/>
  <c r="F16" i="104"/>
  <c r="G16" i="104"/>
  <c r="AE2132" i="5"/>
  <c r="AE1874" i="5"/>
  <c r="C14" i="109"/>
  <c r="C12" i="109"/>
  <c r="C13" i="109"/>
  <c r="AE386" i="6"/>
  <c r="AE33" i="5"/>
  <c r="AE1757" i="5"/>
  <c r="AE1936" i="5"/>
  <c r="R9" i="122"/>
  <c r="B8" i="124"/>
  <c r="AE2009" i="6"/>
  <c r="AE1675" i="6"/>
  <c r="AE2141" i="6"/>
  <c r="AG1944" i="6"/>
  <c r="AH1939" i="6"/>
  <c r="AH2073" i="6"/>
  <c r="AI1445" i="6"/>
  <c r="AJ1445" i="6"/>
  <c r="AK1445" i="6"/>
  <c r="AE1445" i="6"/>
  <c r="AH1445" i="6"/>
  <c r="AI1439" i="6"/>
  <c r="AJ1439" i="6"/>
  <c r="AK1439" i="6"/>
  <c r="AE1439" i="6"/>
  <c r="AH1439" i="6"/>
  <c r="AH369" i="6"/>
  <c r="AH803" i="6"/>
  <c r="AI367" i="6"/>
  <c r="AJ367" i="6"/>
  <c r="AK367" i="6"/>
  <c r="AE367" i="6"/>
  <c r="AH367" i="6"/>
  <c r="AH2150" i="5"/>
  <c r="AH1571" i="6"/>
  <c r="AI1539" i="6"/>
  <c r="AJ1539" i="6"/>
  <c r="AK1539" i="6"/>
  <c r="AE1539" i="6"/>
  <c r="AH1539" i="6"/>
  <c r="AE978" i="6"/>
  <c r="AG1901" i="6"/>
  <c r="AI1890" i="6"/>
  <c r="AJ1890" i="6"/>
  <c r="AK1890" i="6"/>
  <c r="AE1890" i="6"/>
  <c r="AH1890" i="6"/>
  <c r="AH64" i="11"/>
  <c r="AI712" i="6"/>
  <c r="AJ712" i="6"/>
  <c r="AK712" i="6"/>
  <c r="AE712" i="6"/>
  <c r="AH712" i="6"/>
  <c r="AH374" i="6"/>
  <c r="AI2120" i="6"/>
  <c r="AJ2120" i="6"/>
  <c r="AK2120" i="6"/>
  <c r="AE2120" i="6"/>
  <c r="AH2120" i="6"/>
  <c r="AI1438" i="6"/>
  <c r="AJ1438" i="6"/>
  <c r="AK1438" i="6"/>
  <c r="AE1438" i="6"/>
  <c r="AH1438" i="6"/>
  <c r="AH1271" i="6"/>
  <c r="AI779" i="6"/>
  <c r="AJ779" i="6"/>
  <c r="AK779" i="6"/>
  <c r="AE779" i="6"/>
  <c r="AH779" i="6"/>
  <c r="AH2031" i="5"/>
  <c r="AH56" i="11"/>
  <c r="AI1464" i="6"/>
  <c r="AJ1464" i="6"/>
  <c r="AK1464" i="6"/>
  <c r="AE1464" i="6"/>
  <c r="AH1464" i="6"/>
  <c r="AH1016" i="6"/>
  <c r="AI787" i="6"/>
  <c r="AJ787" i="6"/>
  <c r="AK787" i="6"/>
  <c r="AE787" i="6"/>
  <c r="AH787" i="6"/>
  <c r="AH251" i="6"/>
  <c r="AI1640" i="6"/>
  <c r="AJ1640" i="6"/>
  <c r="AK1640" i="6"/>
  <c r="AE1640" i="6"/>
  <c r="AH1640" i="6"/>
  <c r="AH741" i="6"/>
  <c r="AI669" i="6"/>
  <c r="AJ669" i="6"/>
  <c r="AK669" i="6"/>
  <c r="AE669" i="6"/>
  <c r="AH669" i="6"/>
  <c r="AH142" i="6"/>
  <c r="AI1460" i="6"/>
  <c r="AJ1460" i="6"/>
  <c r="AK1460" i="6"/>
  <c r="AE1460" i="6"/>
  <c r="AH1460" i="6"/>
  <c r="AH1407" i="6"/>
  <c r="AH1059" i="6"/>
  <c r="AI489" i="6"/>
  <c r="AJ489" i="6"/>
  <c r="AK489" i="6"/>
  <c r="AE489" i="6"/>
  <c r="AH489" i="6"/>
  <c r="AH575" i="6"/>
  <c r="AI349" i="6"/>
  <c r="AJ349" i="6"/>
  <c r="AK349" i="6"/>
  <c r="AE349" i="6"/>
  <c r="AG376" i="6"/>
  <c r="AH349" i="6"/>
  <c r="AH1942" i="6"/>
  <c r="AH1811" i="6"/>
  <c r="AH1846" i="6"/>
  <c r="AG1849" i="6"/>
  <c r="AI1399" i="6"/>
  <c r="AJ1399" i="6"/>
  <c r="AK1399" i="6"/>
  <c r="AE1399" i="6"/>
  <c r="AH1399" i="6"/>
  <c r="AI365" i="6"/>
  <c r="AJ365" i="6"/>
  <c r="AK365" i="6"/>
  <c r="AE365" i="6"/>
  <c r="AH365" i="6"/>
  <c r="AH372" i="6"/>
  <c r="AH134" i="6"/>
  <c r="AE2141" i="5"/>
  <c r="AI2049" i="5"/>
  <c r="AJ2049" i="5"/>
  <c r="AK2049" i="5"/>
  <c r="AE2049" i="5"/>
  <c r="AH108" i="6"/>
  <c r="AI1036" i="5"/>
  <c r="AJ1036" i="5"/>
  <c r="AK1036" i="5"/>
  <c r="AE1036" i="5"/>
  <c r="AH104" i="5"/>
  <c r="AH2026" i="5"/>
  <c r="AE1311" i="5"/>
  <c r="AI1109" i="5"/>
  <c r="AJ1109" i="5"/>
  <c r="AK1109" i="5"/>
  <c r="AE1109" i="5"/>
  <c r="AH814" i="5"/>
  <c r="AH1650" i="5"/>
  <c r="AH1176" i="5"/>
  <c r="AH813" i="5"/>
  <c r="AH2018" i="5"/>
  <c r="AI1467" i="5"/>
  <c r="AJ1467" i="5"/>
  <c r="AK1467" i="5"/>
  <c r="AE1467" i="5"/>
  <c r="AH1467" i="5"/>
  <c r="AH1124" i="5"/>
  <c r="AI488" i="5"/>
  <c r="AJ488" i="5"/>
  <c r="AK488" i="5"/>
  <c r="AE488" i="5"/>
  <c r="AH160" i="5"/>
  <c r="AI2060" i="5"/>
  <c r="AJ2060" i="5"/>
  <c r="AK2060" i="5"/>
  <c r="AE2060" i="5"/>
  <c r="AH2025" i="5"/>
  <c r="AH1647" i="5"/>
  <c r="AI1364" i="5"/>
  <c r="AJ1364" i="5"/>
  <c r="AK1364" i="5"/>
  <c r="AE1364" i="5"/>
  <c r="AI1118" i="5"/>
  <c r="AJ1118" i="5"/>
  <c r="AK1118" i="5"/>
  <c r="AE1118" i="5"/>
  <c r="AH1704" i="5"/>
  <c r="AI1360" i="5"/>
  <c r="AJ1360" i="5"/>
  <c r="AK1360" i="5"/>
  <c r="AE1360" i="5"/>
  <c r="AI725" i="5"/>
  <c r="AJ725" i="5"/>
  <c r="AK725" i="5"/>
  <c r="AE725" i="5"/>
  <c r="AI713" i="5"/>
  <c r="AJ713" i="5"/>
  <c r="AK713" i="5"/>
  <c r="AE713" i="5"/>
  <c r="AI727" i="5"/>
  <c r="AJ727" i="5"/>
  <c r="AK727" i="5"/>
  <c r="AE727" i="5"/>
  <c r="AI721" i="5"/>
  <c r="AJ721" i="5"/>
  <c r="AK721" i="5"/>
  <c r="AE721" i="5"/>
  <c r="AI723" i="5"/>
  <c r="AJ723" i="5"/>
  <c r="AK723" i="5"/>
  <c r="AE723" i="5"/>
  <c r="AI709" i="5"/>
  <c r="AJ709" i="5"/>
  <c r="AK709" i="5"/>
  <c r="AE709" i="5"/>
  <c r="AI719" i="5"/>
  <c r="AJ719" i="5"/>
  <c r="AK719" i="5"/>
  <c r="AE719" i="5"/>
  <c r="AI717" i="5"/>
  <c r="AJ717" i="5"/>
  <c r="AK717" i="5"/>
  <c r="AE717" i="5"/>
  <c r="AI715" i="5"/>
  <c r="AJ715" i="5"/>
  <c r="AK715" i="5"/>
  <c r="AE715" i="5"/>
  <c r="AI711" i="5"/>
  <c r="AJ711" i="5"/>
  <c r="AK711" i="5"/>
  <c r="AE711" i="5"/>
  <c r="AI520" i="5"/>
  <c r="AJ520" i="5"/>
  <c r="AK520" i="5"/>
  <c r="AE520" i="5"/>
  <c r="AI518" i="5"/>
  <c r="AJ518" i="5"/>
  <c r="AK518" i="5"/>
  <c r="AE518" i="5"/>
  <c r="AI522" i="5"/>
  <c r="AJ522" i="5"/>
  <c r="AK522" i="5"/>
  <c r="AE522" i="5"/>
  <c r="AI516" i="5"/>
  <c r="AJ516" i="5"/>
  <c r="AK516" i="5"/>
  <c r="AE516" i="5"/>
  <c r="AI526" i="5"/>
  <c r="AJ526" i="5"/>
  <c r="AK526" i="5"/>
  <c r="AE526" i="5"/>
  <c r="AI524" i="5"/>
  <c r="AJ524" i="5"/>
  <c r="AK524" i="5"/>
  <c r="AE524" i="5"/>
  <c r="AI2056" i="5"/>
  <c r="AJ2056" i="5"/>
  <c r="AK2056" i="5"/>
  <c r="AE2056" i="5"/>
  <c r="AH1532" i="5"/>
  <c r="AI1470" i="5"/>
  <c r="AJ1470" i="5"/>
  <c r="AK1470" i="5"/>
  <c r="AE1470" i="5"/>
  <c r="AH1470" i="5"/>
  <c r="AH895" i="5"/>
  <c r="AI712" i="5"/>
  <c r="AJ712" i="5"/>
  <c r="AK712" i="5"/>
  <c r="AE712" i="5"/>
  <c r="AH817" i="5"/>
  <c r="AH175" i="5"/>
  <c r="AH1646" i="5"/>
  <c r="AI1111" i="5"/>
  <c r="AJ1111" i="5"/>
  <c r="AK1111" i="5"/>
  <c r="AE1111" i="5"/>
  <c r="F8" i="108"/>
  <c r="F8" i="118"/>
  <c r="AG1740" i="6"/>
  <c r="AH1735" i="6"/>
  <c r="AH1738" i="6"/>
  <c r="AI1005" i="6"/>
  <c r="AJ1005" i="6"/>
  <c r="AK1005" i="6"/>
  <c r="AE1005" i="6"/>
  <c r="AH1005" i="6"/>
  <c r="AI677" i="6"/>
  <c r="AJ677" i="6"/>
  <c r="AK677" i="6"/>
  <c r="AE677" i="6"/>
  <c r="AH677" i="6"/>
  <c r="AG252" i="6"/>
  <c r="AH247" i="6"/>
  <c r="AH1847" i="6"/>
  <c r="AI1475" i="6"/>
  <c r="AJ1475" i="6"/>
  <c r="AK1475" i="6"/>
  <c r="AE1475" i="6"/>
  <c r="AH1475" i="6"/>
  <c r="AI1007" i="6"/>
  <c r="AJ1007" i="6"/>
  <c r="AK1007" i="6"/>
  <c r="AE1007" i="6"/>
  <c r="AH1007" i="6"/>
  <c r="AI1075" i="6"/>
  <c r="AJ1075" i="6"/>
  <c r="AK1075" i="6"/>
  <c r="AE1075" i="6"/>
  <c r="AH1075" i="6"/>
  <c r="AG1060" i="6"/>
  <c r="AH1055" i="6"/>
  <c r="AH2125" i="6"/>
  <c r="AH2130" i="6"/>
  <c r="AG2109" i="6"/>
  <c r="AH2105" i="6"/>
  <c r="AI1434" i="6"/>
  <c r="AJ1434" i="6"/>
  <c r="AK1434" i="6"/>
  <c r="AE1434" i="6"/>
  <c r="AH1434" i="6"/>
  <c r="AH1049" i="6"/>
  <c r="AI886" i="6"/>
  <c r="AJ886" i="6"/>
  <c r="AK886" i="6"/>
  <c r="AE886" i="6"/>
  <c r="AH886" i="6"/>
  <c r="AH100" i="10"/>
  <c r="AI1795" i="6"/>
  <c r="AJ1795" i="6"/>
  <c r="AK1795" i="6"/>
  <c r="AE1795" i="6"/>
  <c r="AH1795" i="6"/>
  <c r="AH1255" i="6"/>
  <c r="AI799" i="6"/>
  <c r="AJ799" i="6"/>
  <c r="AK799" i="6"/>
  <c r="AE799" i="6"/>
  <c r="AH799" i="6"/>
  <c r="AH2159" i="5"/>
  <c r="AI1449" i="6"/>
  <c r="AJ1449" i="6"/>
  <c r="AK1449" i="6"/>
  <c r="AE1449" i="6"/>
  <c r="AH1449" i="6"/>
  <c r="AI1467" i="6"/>
  <c r="AJ1467" i="6"/>
  <c r="AK1467" i="6"/>
  <c r="AE1467" i="6"/>
  <c r="AH1467" i="6"/>
  <c r="AH1492" i="6"/>
  <c r="AH2160" i="5"/>
  <c r="AI709" i="6"/>
  <c r="AJ709" i="6"/>
  <c r="AK709" i="6"/>
  <c r="AE709" i="6"/>
  <c r="AH709" i="6"/>
  <c r="AH1880" i="6"/>
  <c r="AH1483" i="6"/>
  <c r="AH1998" i="6"/>
  <c r="AH2126" i="6"/>
  <c r="AI355" i="6"/>
  <c r="AJ355" i="6"/>
  <c r="AK355" i="6"/>
  <c r="AE355" i="6"/>
  <c r="AH355" i="6"/>
  <c r="AI1457" i="6"/>
  <c r="AJ1457" i="6"/>
  <c r="AK1457" i="6"/>
  <c r="AE1457" i="6"/>
  <c r="AH1457" i="6"/>
  <c r="AH1056" i="6"/>
  <c r="AH493" i="6"/>
  <c r="AH2127" i="6"/>
  <c r="AI1472" i="6"/>
  <c r="AJ1472" i="6"/>
  <c r="AK1472" i="6"/>
  <c r="AE1472" i="6"/>
  <c r="AH1472" i="6"/>
  <c r="AH1588" i="6"/>
  <c r="AI775" i="6"/>
  <c r="AJ775" i="6"/>
  <c r="AK775" i="6"/>
  <c r="AE775" i="6"/>
  <c r="AH775" i="6"/>
  <c r="AH1011" i="6"/>
  <c r="AH491" i="6"/>
  <c r="AH249" i="6"/>
  <c r="AI1774" i="6"/>
  <c r="AJ1774" i="6"/>
  <c r="AK1774" i="6"/>
  <c r="AE1774" i="6"/>
  <c r="AH1774" i="6"/>
  <c r="AI2118" i="6"/>
  <c r="AJ2118" i="6"/>
  <c r="AK2118" i="6"/>
  <c r="AE2118" i="6"/>
  <c r="AH2118" i="6"/>
  <c r="AI1465" i="6"/>
  <c r="AJ1465" i="6"/>
  <c r="AK1465" i="6"/>
  <c r="AE1465" i="6"/>
  <c r="AH1465" i="6"/>
  <c r="AI1398" i="6"/>
  <c r="AJ1398" i="6"/>
  <c r="AK1398" i="6"/>
  <c r="AE1398" i="6"/>
  <c r="AH1398" i="6"/>
  <c r="AH1409" i="6"/>
  <c r="AH1727" i="5"/>
  <c r="AI1477" i="5"/>
  <c r="AJ1477" i="5"/>
  <c r="AK1477" i="5"/>
  <c r="AE1477" i="5"/>
  <c r="AH1477" i="5"/>
  <c r="AH932" i="5"/>
  <c r="AH924" i="5"/>
  <c r="AH757" i="5"/>
  <c r="AH128" i="5"/>
  <c r="AH1648" i="5"/>
  <c r="AI1451" i="5"/>
  <c r="AJ1451" i="5"/>
  <c r="AK1451" i="5"/>
  <c r="AE1451" i="5"/>
  <c r="AH1451" i="5"/>
  <c r="AH926" i="5"/>
  <c r="AH84" i="5"/>
  <c r="AH1738" i="5"/>
  <c r="AI1457" i="5"/>
  <c r="AJ1457" i="5"/>
  <c r="AK1457" i="5"/>
  <c r="AE1457" i="5"/>
  <c r="AH1457" i="5"/>
  <c r="AH1484" i="5"/>
  <c r="AH928" i="5"/>
  <c r="AI459" i="5"/>
  <c r="AJ459" i="5"/>
  <c r="AK459" i="5"/>
  <c r="AE459" i="5"/>
  <c r="AI461" i="5"/>
  <c r="AJ461" i="5"/>
  <c r="AK461" i="5"/>
  <c r="AE461" i="5"/>
  <c r="AH174" i="5"/>
  <c r="AI1463" i="5"/>
  <c r="AJ1463" i="5"/>
  <c r="AK1463" i="5"/>
  <c r="AE1463" i="5"/>
  <c r="AH1463" i="5"/>
  <c r="AI1115" i="5"/>
  <c r="AJ1115" i="5"/>
  <c r="AK1115" i="5"/>
  <c r="AE1115" i="5"/>
  <c r="AI707" i="5"/>
  <c r="AJ707" i="5"/>
  <c r="AK707" i="5"/>
  <c r="AE707" i="5"/>
  <c r="AH70" i="5"/>
  <c r="AH1700" i="5"/>
  <c r="AI1650" i="5"/>
  <c r="AJ1650" i="5"/>
  <c r="AK1650" i="5"/>
  <c r="AE1650" i="5"/>
  <c r="AH1639" i="5"/>
  <c r="AI1369" i="5"/>
  <c r="AJ1369" i="5"/>
  <c r="AK1369" i="5"/>
  <c r="AE1369" i="5"/>
  <c r="AH1479" i="5"/>
  <c r="AH1343" i="5"/>
  <c r="AH169" i="5"/>
  <c r="AH1656" i="5"/>
  <c r="AI1587" i="5"/>
  <c r="AJ1587" i="5"/>
  <c r="AK1587" i="5"/>
  <c r="AE1587" i="5"/>
  <c r="AI1370" i="5"/>
  <c r="AJ1370" i="5"/>
  <c r="AK1370" i="5"/>
  <c r="AE1370" i="5"/>
  <c r="AI1117" i="5"/>
  <c r="AJ1117" i="5"/>
  <c r="AK1117" i="5"/>
  <c r="AE1117" i="5"/>
  <c r="AH165" i="5"/>
  <c r="AE837" i="5"/>
  <c r="B8" i="123"/>
  <c r="R9" i="121"/>
  <c r="F8" i="119"/>
  <c r="AH38" i="11"/>
  <c r="AG1882" i="6"/>
  <c r="AH1879" i="6"/>
  <c r="AI1402" i="6"/>
  <c r="AJ1402" i="6"/>
  <c r="AK1402" i="6"/>
  <c r="AE1402" i="6"/>
  <c r="AH1402" i="6"/>
  <c r="AI995" i="6"/>
  <c r="AJ995" i="6"/>
  <c r="AK995" i="6"/>
  <c r="AE995" i="6"/>
  <c r="AH995" i="6"/>
  <c r="AI1074" i="6"/>
  <c r="AJ1074" i="6"/>
  <c r="AK1074" i="6"/>
  <c r="AE1074" i="6"/>
  <c r="AH1074" i="6"/>
  <c r="AI771" i="6"/>
  <c r="AJ771" i="6"/>
  <c r="AK771" i="6"/>
  <c r="AE771" i="6"/>
  <c r="AH771" i="6"/>
  <c r="AH130" i="6"/>
  <c r="AH2029" i="5"/>
  <c r="AH84" i="10"/>
  <c r="AI1526" i="6"/>
  <c r="AJ1526" i="6"/>
  <c r="AK1526" i="6"/>
  <c r="AE1526" i="6"/>
  <c r="AH1526" i="6"/>
  <c r="AI1456" i="6"/>
  <c r="AJ1456" i="6"/>
  <c r="AK1456" i="6"/>
  <c r="AE1456" i="6"/>
  <c r="AH1456" i="6"/>
  <c r="AI1451" i="6"/>
  <c r="AJ1451" i="6"/>
  <c r="AK1451" i="6"/>
  <c r="AE1451" i="6"/>
  <c r="AH1451" i="6"/>
  <c r="AI720" i="6"/>
  <c r="AJ720" i="6"/>
  <c r="AK720" i="6"/>
  <c r="AE720" i="6"/>
  <c r="AH720" i="6"/>
  <c r="AI882" i="6"/>
  <c r="AJ882" i="6"/>
  <c r="AK882" i="6"/>
  <c r="AE882" i="6"/>
  <c r="AH882" i="6"/>
  <c r="AH110" i="6"/>
  <c r="AH1807" i="6"/>
  <c r="AH1481" i="6"/>
  <c r="AG1566" i="6"/>
  <c r="AI1001" i="6"/>
  <c r="AJ1001" i="6"/>
  <c r="AK1001" i="6"/>
  <c r="AE1001" i="6"/>
  <c r="AH1001" i="6"/>
  <c r="AH843" i="6"/>
  <c r="AI358" i="6"/>
  <c r="AJ358" i="6"/>
  <c r="AK358" i="6"/>
  <c r="AE358" i="6"/>
  <c r="AH358" i="6"/>
  <c r="AH107" i="6"/>
  <c r="AG745" i="6"/>
  <c r="AH740" i="6"/>
  <c r="AG1765" i="6"/>
  <c r="AH1760" i="6"/>
  <c r="AI1432" i="6"/>
  <c r="AJ1432" i="6"/>
  <c r="AK1432" i="6"/>
  <c r="AE1432" i="6"/>
  <c r="AH1432" i="6"/>
  <c r="AI760" i="6"/>
  <c r="AJ760" i="6"/>
  <c r="AK760" i="6"/>
  <c r="AE760" i="6"/>
  <c r="AH760" i="6"/>
  <c r="AG1999" i="6"/>
  <c r="AH1992" i="6"/>
  <c r="AI1478" i="6"/>
  <c r="AJ1478" i="6"/>
  <c r="AK1478" i="6"/>
  <c r="AE1478" i="6"/>
  <c r="AH1478" i="6"/>
  <c r="AI1531" i="6"/>
  <c r="AJ1531" i="6"/>
  <c r="AK1531" i="6"/>
  <c r="AE1531" i="6"/>
  <c r="AH1531" i="6"/>
  <c r="AI360" i="6"/>
  <c r="AJ360" i="6"/>
  <c r="AK360" i="6"/>
  <c r="AE360" i="6"/>
  <c r="AH360" i="6"/>
  <c r="AG1310" i="6"/>
  <c r="AH1306" i="6"/>
  <c r="AH1485" i="6"/>
  <c r="AG809" i="6"/>
  <c r="AH138" i="6"/>
  <c r="AH2158" i="5"/>
  <c r="AH1749" i="6"/>
  <c r="AG1756" i="6"/>
  <c r="AH1484" i="6"/>
  <c r="AG1258" i="6"/>
  <c r="AH1253" i="6"/>
  <c r="AI356" i="6"/>
  <c r="AJ356" i="6"/>
  <c r="AK356" i="6"/>
  <c r="AE356" i="6"/>
  <c r="AH356" i="6"/>
  <c r="AH2004" i="5"/>
  <c r="AH2155" i="5"/>
  <c r="AI1657" i="5"/>
  <c r="AJ1657" i="5"/>
  <c r="AK1657" i="5"/>
  <c r="AE1657" i="5"/>
  <c r="AH1657" i="5"/>
  <c r="AI1455" i="5"/>
  <c r="AJ1455" i="5"/>
  <c r="AK1455" i="5"/>
  <c r="AE1455" i="5"/>
  <c r="AH1455" i="5"/>
  <c r="AH171" i="5"/>
  <c r="AH2161" i="5"/>
  <c r="AH1686" i="5"/>
  <c r="AH1723" i="5"/>
  <c r="AH1708" i="5"/>
  <c r="AI1478" i="5"/>
  <c r="AJ1478" i="5"/>
  <c r="AK1478" i="5"/>
  <c r="AE1478" i="5"/>
  <c r="AH1478" i="5"/>
  <c r="AH1482" i="5"/>
  <c r="AI757" i="5"/>
  <c r="AJ757" i="5"/>
  <c r="AK757" i="5"/>
  <c r="AE757" i="5"/>
  <c r="AH753" i="5"/>
  <c r="AH1664" i="5"/>
  <c r="AH1417" i="5"/>
  <c r="AH1346" i="5"/>
  <c r="AH2157" i="5"/>
  <c r="AH2105" i="5"/>
  <c r="AH1711" i="5"/>
  <c r="AI1357" i="5"/>
  <c r="AJ1357" i="5"/>
  <c r="AK1357" i="5"/>
  <c r="AE1357" i="5"/>
  <c r="AH1125" i="5"/>
  <c r="AH1739" i="5"/>
  <c r="AI1644" i="5"/>
  <c r="AJ1644" i="5"/>
  <c r="AK1644" i="5"/>
  <c r="AE1644" i="5"/>
  <c r="AH1644" i="5"/>
  <c r="AH1660" i="5"/>
  <c r="AI795" i="5"/>
  <c r="AJ795" i="5"/>
  <c r="AK795" i="5"/>
  <c r="AE795" i="5"/>
  <c r="AH795" i="5"/>
  <c r="AI462" i="5"/>
  <c r="AJ462" i="5"/>
  <c r="AK462" i="5"/>
  <c r="AE462" i="5"/>
  <c r="AI1042" i="5"/>
  <c r="AJ1042" i="5"/>
  <c r="AK1042" i="5"/>
  <c r="AE1042" i="5"/>
  <c r="AH879" i="5"/>
  <c r="AI761" i="5"/>
  <c r="AJ761" i="5"/>
  <c r="AK761" i="5"/>
  <c r="AE761" i="5"/>
  <c r="AH761" i="5"/>
  <c r="AH2027" i="5"/>
  <c r="AE1576" i="5"/>
  <c r="AI1783" i="6"/>
  <c r="AJ1783" i="6"/>
  <c r="AK1783" i="6"/>
  <c r="AE1783" i="6"/>
  <c r="AH1783" i="6"/>
  <c r="AH1751" i="6"/>
  <c r="AH2129" i="6"/>
  <c r="AH72" i="11"/>
  <c r="AI1547" i="6"/>
  <c r="AJ1547" i="6"/>
  <c r="AK1547" i="6"/>
  <c r="AE1547" i="6"/>
  <c r="AH1547" i="6"/>
  <c r="AI1443" i="6"/>
  <c r="AJ1443" i="6"/>
  <c r="AK1443" i="6"/>
  <c r="AE1443" i="6"/>
  <c r="AH1443" i="6"/>
  <c r="AI1369" i="6"/>
  <c r="AJ1369" i="6"/>
  <c r="AK1369" i="6"/>
  <c r="AE1369" i="6"/>
  <c r="AH1369" i="6"/>
  <c r="AH577" i="6"/>
  <c r="AE535" i="6"/>
  <c r="AI368" i="6"/>
  <c r="AJ368" i="6"/>
  <c r="AK368" i="6"/>
  <c r="AE368" i="6"/>
  <c r="AH368" i="6"/>
  <c r="C13" i="104"/>
  <c r="AI1864" i="6"/>
  <c r="AJ1864" i="6"/>
  <c r="AK1864" i="6"/>
  <c r="AE1864" i="6"/>
  <c r="AH1864" i="6"/>
  <c r="AH1012" i="6"/>
  <c r="AH477" i="6"/>
  <c r="AI1477" i="6"/>
  <c r="AJ1477" i="6"/>
  <c r="AK1477" i="6"/>
  <c r="AE1477" i="6"/>
  <c r="AH1477" i="6"/>
  <c r="AH1590" i="6"/>
  <c r="AI1518" i="6"/>
  <c r="AJ1518" i="6"/>
  <c r="AK1518" i="6"/>
  <c r="AE1518" i="6"/>
  <c r="AH1518" i="6"/>
  <c r="AG1495" i="6"/>
  <c r="AH1490" i="6"/>
  <c r="AI1468" i="6"/>
  <c r="AJ1468" i="6"/>
  <c r="AK1468" i="6"/>
  <c r="AE1468" i="6"/>
  <c r="AH1468" i="6"/>
  <c r="AH576" i="6"/>
  <c r="AG2131" i="6"/>
  <c r="AI2117" i="6"/>
  <c r="AJ2117" i="6"/>
  <c r="AK2117" i="6"/>
  <c r="AE2117" i="6"/>
  <c r="AH2117" i="6"/>
  <c r="AH497" i="6"/>
  <c r="AI715" i="6"/>
  <c r="AJ715" i="6"/>
  <c r="AK715" i="6"/>
  <c r="AE715" i="6"/>
  <c r="AH715" i="6"/>
  <c r="AH370" i="6"/>
  <c r="AH2163" i="5"/>
  <c r="AI1787" i="6"/>
  <c r="AJ1787" i="6"/>
  <c r="AK1787" i="6"/>
  <c r="AE1787" i="6"/>
  <c r="AH1787" i="6"/>
  <c r="AI1831" i="6"/>
  <c r="AJ1831" i="6"/>
  <c r="AK1831" i="6"/>
  <c r="AE1831" i="6"/>
  <c r="AH1831" i="6"/>
  <c r="AI1400" i="6"/>
  <c r="AJ1400" i="6"/>
  <c r="AK1400" i="6"/>
  <c r="AE1400" i="6"/>
  <c r="AH1400" i="6"/>
  <c r="AI723" i="6"/>
  <c r="AJ723" i="6"/>
  <c r="AK723" i="6"/>
  <c r="AE723" i="6"/>
  <c r="AH723" i="6"/>
  <c r="AH744" i="6"/>
  <c r="AH371" i="6"/>
  <c r="AH1878" i="5"/>
  <c r="AH92" i="10"/>
  <c r="AI1791" i="6"/>
  <c r="AJ1791" i="6"/>
  <c r="AK1791" i="6"/>
  <c r="AE1791" i="6"/>
  <c r="AH1791" i="6"/>
  <c r="AI1857" i="6"/>
  <c r="AJ1857" i="6"/>
  <c r="AK1857" i="6"/>
  <c r="AE1857" i="6"/>
  <c r="AG1873" i="6"/>
  <c r="AH1857" i="6"/>
  <c r="AH1482" i="6"/>
  <c r="AH2152" i="5"/>
  <c r="AI353" i="6"/>
  <c r="AJ353" i="6"/>
  <c r="AK353" i="6"/>
  <c r="AE353" i="6"/>
  <c r="AH353" i="6"/>
  <c r="AI1476" i="6"/>
  <c r="AJ1476" i="6"/>
  <c r="AK1476" i="6"/>
  <c r="AE1476" i="6"/>
  <c r="AH1476" i="6"/>
  <c r="AH1941" i="6"/>
  <c r="AI1454" i="6"/>
  <c r="AJ1454" i="6"/>
  <c r="AK1454" i="6"/>
  <c r="AE1454" i="6"/>
  <c r="AH1454" i="6"/>
  <c r="AH688" i="6"/>
  <c r="AI461" i="6"/>
  <c r="AJ461" i="6"/>
  <c r="AK461" i="6"/>
  <c r="AE461" i="6"/>
  <c r="AH461" i="6"/>
  <c r="AG470" i="6"/>
  <c r="AH2162" i="5"/>
  <c r="AH891" i="5"/>
  <c r="AH167" i="5"/>
  <c r="AH2019" i="5"/>
  <c r="AH1658" i="5"/>
  <c r="AH1540" i="5"/>
  <c r="AI1359" i="5"/>
  <c r="AJ1359" i="5"/>
  <c r="AK1359" i="5"/>
  <c r="AE1359" i="5"/>
  <c r="AI1363" i="5"/>
  <c r="AJ1363" i="5"/>
  <c r="AK1363" i="5"/>
  <c r="AE1363" i="5"/>
  <c r="AI1367" i="5"/>
  <c r="AJ1367" i="5"/>
  <c r="AK1367" i="5"/>
  <c r="AE1367" i="5"/>
  <c r="AI1371" i="5"/>
  <c r="AJ1371" i="5"/>
  <c r="AK1371" i="5"/>
  <c r="AE1371" i="5"/>
  <c r="AI1113" i="5"/>
  <c r="AJ1113" i="5"/>
  <c r="AK1113" i="5"/>
  <c r="AE1113" i="5"/>
  <c r="AH1881" i="5"/>
  <c r="AE1302" i="5"/>
  <c r="AH1347" i="5"/>
  <c r="AH1120" i="5"/>
  <c r="AH887" i="5"/>
  <c r="AH170" i="5"/>
  <c r="AH163" i="5"/>
  <c r="AH2020" i="5"/>
  <c r="AH2154" i="5"/>
  <c r="AH1536" i="5"/>
  <c r="AE1284" i="5"/>
  <c r="AH83" i="5"/>
  <c r="AI2154" i="5"/>
  <c r="AJ2154" i="5"/>
  <c r="AK2154" i="5"/>
  <c r="AE2154" i="5"/>
  <c r="AH2148" i="5"/>
  <c r="AI1643" i="5"/>
  <c r="AJ1643" i="5"/>
  <c r="AK1643" i="5"/>
  <c r="AE1643" i="5"/>
  <c r="AH1643" i="5"/>
  <c r="AH1602" i="5"/>
  <c r="AI1465" i="5"/>
  <c r="AJ1465" i="5"/>
  <c r="AK1465" i="5"/>
  <c r="AE1465" i="5"/>
  <c r="AH1465" i="5"/>
  <c r="AH1345" i="5"/>
  <c r="AI1040" i="5"/>
  <c r="AJ1040" i="5"/>
  <c r="AK1040" i="5"/>
  <c r="AE1040" i="5"/>
  <c r="AI1654" i="5"/>
  <c r="AJ1654" i="5"/>
  <c r="AK1654" i="5"/>
  <c r="AE1654" i="5"/>
  <c r="AH1654" i="5"/>
  <c r="AH1344" i="5"/>
  <c r="AH182" i="5"/>
  <c r="AH2149" i="5"/>
  <c r="AH1696" i="5"/>
  <c r="AI1362" i="5"/>
  <c r="AJ1362" i="5"/>
  <c r="AK1362" i="5"/>
  <c r="AE1362" i="5"/>
  <c r="AI1449" i="5"/>
  <c r="AJ1449" i="5"/>
  <c r="AK1449" i="5"/>
  <c r="AE1449" i="5"/>
  <c r="AH1449" i="5"/>
  <c r="AH1877" i="5"/>
  <c r="AH1599" i="5"/>
  <c r="AH1480" i="5"/>
  <c r="AI1366" i="5"/>
  <c r="AJ1366" i="5"/>
  <c r="AK1366" i="5"/>
  <c r="AE1366" i="5"/>
  <c r="AI722" i="5"/>
  <c r="AJ722" i="5"/>
  <c r="AK722" i="5"/>
  <c r="AE722" i="5"/>
  <c r="AI714" i="5"/>
  <c r="AJ714" i="5"/>
  <c r="AK714" i="5"/>
  <c r="AE714" i="5"/>
  <c r="AH552" i="5"/>
  <c r="AH138" i="10"/>
  <c r="AI1461" i="6"/>
  <c r="AJ1461" i="6"/>
  <c r="AK1461" i="6"/>
  <c r="AE1461" i="6"/>
  <c r="AH1461" i="6"/>
  <c r="AI1655" i="6"/>
  <c r="AJ1655" i="6"/>
  <c r="AK1655" i="6"/>
  <c r="AE1655" i="6"/>
  <c r="AH1655" i="6"/>
  <c r="AH1405" i="6"/>
  <c r="AE855" i="6"/>
  <c r="AG854" i="6"/>
  <c r="AH853" i="6"/>
  <c r="AI363" i="6"/>
  <c r="AJ363" i="6"/>
  <c r="AK363" i="6"/>
  <c r="AE363" i="6"/>
  <c r="AH363" i="6"/>
  <c r="AI725" i="6"/>
  <c r="AJ725" i="6"/>
  <c r="AK725" i="6"/>
  <c r="AE725" i="6"/>
  <c r="AH725" i="6"/>
  <c r="AH2030" i="5"/>
  <c r="AI1473" i="6"/>
  <c r="AJ1473" i="6"/>
  <c r="AK1473" i="6"/>
  <c r="AE1473" i="6"/>
  <c r="AH1473" i="6"/>
  <c r="AI791" i="6"/>
  <c r="AJ791" i="6"/>
  <c r="AK791" i="6"/>
  <c r="AE791" i="6"/>
  <c r="AH791" i="6"/>
  <c r="AI783" i="6"/>
  <c r="AJ783" i="6"/>
  <c r="AK783" i="6"/>
  <c r="AE783" i="6"/>
  <c r="AH783" i="6"/>
  <c r="AH2024" i="5"/>
  <c r="C20" i="104"/>
  <c r="AH49" i="10"/>
  <c r="AH1662" i="6"/>
  <c r="AI707" i="6"/>
  <c r="AJ707" i="6"/>
  <c r="AK707" i="6"/>
  <c r="AE707" i="6"/>
  <c r="AG736" i="6"/>
  <c r="AH707" i="6"/>
  <c r="AH478" i="6"/>
  <c r="AI1832" i="6"/>
  <c r="AJ1832" i="6"/>
  <c r="AK1832" i="6"/>
  <c r="AE1832" i="6"/>
  <c r="AH1832" i="6"/>
  <c r="AI1463" i="6"/>
  <c r="AJ1463" i="6"/>
  <c r="AK1463" i="6"/>
  <c r="AE1463" i="6"/>
  <c r="AH1463" i="6"/>
  <c r="AH1048" i="6"/>
  <c r="AI1041" i="6"/>
  <c r="AJ1041" i="6"/>
  <c r="AK1041" i="6"/>
  <c r="AE1041" i="6"/>
  <c r="AH1041" i="6"/>
  <c r="AI662" i="6"/>
  <c r="AJ662" i="6"/>
  <c r="AK662" i="6"/>
  <c r="AE662" i="6"/>
  <c r="AG690" i="6"/>
  <c r="AH662" i="6"/>
  <c r="AI2122" i="6"/>
  <c r="AJ2122" i="6"/>
  <c r="AK2122" i="6"/>
  <c r="AE2122" i="6"/>
  <c r="AH2122" i="6"/>
  <c r="AH1308" i="6"/>
  <c r="AI1446" i="6"/>
  <c r="AJ1446" i="6"/>
  <c r="AK1446" i="6"/>
  <c r="AE1446" i="6"/>
  <c r="AH1446" i="6"/>
  <c r="AH1663" i="6"/>
  <c r="AI1458" i="6"/>
  <c r="AJ1458" i="6"/>
  <c r="AK1458" i="6"/>
  <c r="AE1458" i="6"/>
  <c r="AH1458" i="6"/>
  <c r="AI878" i="6"/>
  <c r="AJ878" i="6"/>
  <c r="AK878" i="6"/>
  <c r="AE878" i="6"/>
  <c r="AH878" i="6"/>
  <c r="AH250" i="6"/>
  <c r="AH1737" i="6"/>
  <c r="AH1739" i="6"/>
  <c r="AH1997" i="6"/>
  <c r="AI1453" i="6"/>
  <c r="AJ1453" i="6"/>
  <c r="AK1453" i="6"/>
  <c r="AE1453" i="6"/>
  <c r="AH1453" i="6"/>
  <c r="AI1003" i="6"/>
  <c r="AJ1003" i="6"/>
  <c r="AK1003" i="6"/>
  <c r="AE1003" i="6"/>
  <c r="AH1003" i="6"/>
  <c r="AI1078" i="6"/>
  <c r="AJ1078" i="6"/>
  <c r="AK1078" i="6"/>
  <c r="AE1078" i="6"/>
  <c r="AH1078" i="6"/>
  <c r="AI1433" i="6"/>
  <c r="AJ1433" i="6"/>
  <c r="AK1433" i="6"/>
  <c r="AE1433" i="6"/>
  <c r="AH1433" i="6"/>
  <c r="AH1479" i="6"/>
  <c r="AI1452" i="6"/>
  <c r="AJ1452" i="6"/>
  <c r="AK1452" i="6"/>
  <c r="AE1452" i="6"/>
  <c r="AH1452" i="6"/>
  <c r="AG1575" i="6"/>
  <c r="AH1570" i="6"/>
  <c r="AI795" i="6"/>
  <c r="AJ795" i="6"/>
  <c r="AK795" i="6"/>
  <c r="AE795" i="6"/>
  <c r="AH795" i="6"/>
  <c r="AG498" i="6"/>
  <c r="AI487" i="6"/>
  <c r="AJ487" i="6"/>
  <c r="AK487" i="6"/>
  <c r="AE487" i="6"/>
  <c r="AH487" i="6"/>
  <c r="AH248" i="6"/>
  <c r="AI2052" i="5"/>
  <c r="AJ2052" i="5"/>
  <c r="AK2052" i="5"/>
  <c r="AE2052" i="5"/>
  <c r="AI1456" i="5"/>
  <c r="AJ1456" i="5"/>
  <c r="AK1456" i="5"/>
  <c r="AE1456" i="5"/>
  <c r="AH1456" i="5"/>
  <c r="AI1035" i="5"/>
  <c r="AJ1035" i="5"/>
  <c r="AK1035" i="5"/>
  <c r="AE1035" i="5"/>
  <c r="AE746" i="5"/>
  <c r="AH2108" i="5"/>
  <c r="AE1976" i="5"/>
  <c r="AI1356" i="5"/>
  <c r="AJ1356" i="5"/>
  <c r="AK1356" i="5"/>
  <c r="AE1356" i="5"/>
  <c r="AI1039" i="5"/>
  <c r="AJ1039" i="5"/>
  <c r="AK1039" i="5"/>
  <c r="AE1039" i="5"/>
  <c r="AH168" i="5"/>
  <c r="AI1460" i="5"/>
  <c r="AJ1460" i="5"/>
  <c r="AK1460" i="5"/>
  <c r="AE1460" i="5"/>
  <c r="AH1460" i="5"/>
  <c r="AI1462" i="5"/>
  <c r="AJ1462" i="5"/>
  <c r="AK1462" i="5"/>
  <c r="AE1462" i="5"/>
  <c r="AH1462" i="5"/>
  <c r="AH1123" i="5"/>
  <c r="AI928" i="5"/>
  <c r="AJ928" i="5"/>
  <c r="AK928" i="5"/>
  <c r="AE928" i="5"/>
  <c r="AH916" i="5"/>
  <c r="AH1524" i="5"/>
  <c r="AI1640" i="5"/>
  <c r="AJ1640" i="5"/>
  <c r="AK1640" i="5"/>
  <c r="AE1640" i="5"/>
  <c r="AH1640" i="5"/>
  <c r="AH1122" i="5"/>
  <c r="E13" i="13"/>
  <c r="F13" i="13"/>
  <c r="AE124" i="11"/>
  <c r="AI2057" i="5"/>
  <c r="AJ2057" i="5"/>
  <c r="AK2057" i="5"/>
  <c r="AE2057" i="5"/>
  <c r="AI1472" i="5"/>
  <c r="AJ1472" i="5"/>
  <c r="AK1472" i="5"/>
  <c r="AE1472" i="5"/>
  <c r="AH1472" i="5"/>
  <c r="AI1450" i="5"/>
  <c r="AJ1450" i="5"/>
  <c r="AK1450" i="5"/>
  <c r="AE1450" i="5"/>
  <c r="AH1450" i="5"/>
  <c r="AI1532" i="5"/>
  <c r="AJ1532" i="5"/>
  <c r="AK1532" i="5"/>
  <c r="AE1532" i="5"/>
  <c r="AH1416" i="5"/>
  <c r="AH883" i="5"/>
  <c r="AI765" i="5"/>
  <c r="AJ765" i="5"/>
  <c r="AK765" i="5"/>
  <c r="AE765" i="5"/>
  <c r="AH765" i="5"/>
  <c r="AH85" i="5"/>
  <c r="AI1368" i="5"/>
  <c r="AJ1368" i="5"/>
  <c r="AK1368" i="5"/>
  <c r="AE1368" i="5"/>
  <c r="AH1415" i="5"/>
  <c r="AI517" i="5"/>
  <c r="AJ517" i="5"/>
  <c r="AK517" i="5"/>
  <c r="AE517" i="5"/>
  <c r="AH1600" i="5"/>
  <c r="AH1485" i="5"/>
  <c r="AH1184" i="5"/>
  <c r="AI525" i="5"/>
  <c r="AJ525" i="5"/>
  <c r="AK525" i="5"/>
  <c r="AE525" i="5"/>
  <c r="AH119" i="5"/>
  <c r="AI1475" i="5"/>
  <c r="AJ1475" i="5"/>
  <c r="AK1475" i="5"/>
  <c r="AE1475" i="5"/>
  <c r="AH1475" i="5"/>
  <c r="AE987" i="5"/>
  <c r="AH80" i="5"/>
  <c r="AI1440" i="6"/>
  <c r="AJ1440" i="6"/>
  <c r="AK1440" i="6"/>
  <c r="AE1440" i="6"/>
  <c r="AH1440" i="6"/>
  <c r="AH1872" i="6"/>
  <c r="AH1480" i="6"/>
  <c r="AI1429" i="6"/>
  <c r="AJ1429" i="6"/>
  <c r="AK1429" i="6"/>
  <c r="AE1429" i="6"/>
  <c r="AH1429" i="6"/>
  <c r="AH731" i="6"/>
  <c r="AE508" i="6"/>
  <c r="AH506" i="6"/>
  <c r="AH104" i="6"/>
  <c r="AI1474" i="6"/>
  <c r="AJ1474" i="6"/>
  <c r="AK1474" i="6"/>
  <c r="AE1474" i="6"/>
  <c r="AH1474" i="6"/>
  <c r="AI1401" i="6"/>
  <c r="AJ1401" i="6"/>
  <c r="AK1401" i="6"/>
  <c r="AE1401" i="6"/>
  <c r="AH1401" i="6"/>
  <c r="AG450" i="6"/>
  <c r="AH448" i="6"/>
  <c r="AI352" i="6"/>
  <c r="AJ352" i="6"/>
  <c r="AK352" i="6"/>
  <c r="AE352" i="6"/>
  <c r="AH352" i="6"/>
  <c r="B12" i="104"/>
  <c r="AH1494" i="6"/>
  <c r="AH1621" i="6"/>
  <c r="AH2076" i="6"/>
  <c r="AI1647" i="6"/>
  <c r="AJ1647" i="6"/>
  <c r="AK1647" i="6"/>
  <c r="AE1647" i="6"/>
  <c r="AH1647" i="6"/>
  <c r="AI1469" i="6"/>
  <c r="AJ1469" i="6"/>
  <c r="AK1469" i="6"/>
  <c r="AE1469" i="6"/>
  <c r="AH1469" i="6"/>
  <c r="AI1397" i="6"/>
  <c r="AJ1397" i="6"/>
  <c r="AK1397" i="6"/>
  <c r="AE1397" i="6"/>
  <c r="AH1397" i="6"/>
  <c r="AH807" i="6"/>
  <c r="AI728" i="6"/>
  <c r="AJ728" i="6"/>
  <c r="AK728" i="6"/>
  <c r="AE728" i="6"/>
  <c r="AH728" i="6"/>
  <c r="AH2022" i="5"/>
  <c r="AH2075" i="6"/>
  <c r="AI1436" i="6"/>
  <c r="AJ1436" i="6"/>
  <c r="AK1436" i="6"/>
  <c r="AE1436" i="6"/>
  <c r="AH1436" i="6"/>
  <c r="AH375" i="6"/>
  <c r="AI364" i="6"/>
  <c r="AJ364" i="6"/>
  <c r="AK364" i="6"/>
  <c r="AE364" i="6"/>
  <c r="AH364" i="6"/>
  <c r="AH1996" i="6"/>
  <c r="AH1269" i="6"/>
  <c r="AI997" i="6"/>
  <c r="AJ997" i="6"/>
  <c r="AK997" i="6"/>
  <c r="AE997" i="6"/>
  <c r="AH997" i="6"/>
  <c r="AI672" i="6"/>
  <c r="AJ672" i="6"/>
  <c r="AK672" i="6"/>
  <c r="AE672" i="6"/>
  <c r="AH672" i="6"/>
  <c r="AH685" i="6"/>
  <c r="AI350" i="6"/>
  <c r="AJ350" i="6"/>
  <c r="AK350" i="6"/>
  <c r="AE350" i="6"/>
  <c r="AH350" i="6"/>
  <c r="AI354" i="6"/>
  <c r="AJ354" i="6"/>
  <c r="AK354" i="6"/>
  <c r="AE354" i="6"/>
  <c r="AH354" i="6"/>
  <c r="AI1430" i="6"/>
  <c r="AJ1430" i="6"/>
  <c r="AK1430" i="6"/>
  <c r="AE1430" i="6"/>
  <c r="AH1430" i="6"/>
  <c r="AH2124" i="6"/>
  <c r="AH1592" i="6"/>
  <c r="AH1257" i="6"/>
  <c r="AH1267" i="6"/>
  <c r="AG579" i="6"/>
  <c r="AH574" i="6"/>
  <c r="AH743" i="6"/>
  <c r="AH26" i="10"/>
  <c r="AI1450" i="6"/>
  <c r="AJ1450" i="6"/>
  <c r="AK1450" i="6"/>
  <c r="AE1450" i="6"/>
  <c r="AH1450" i="6"/>
  <c r="AH816" i="6"/>
  <c r="AH733" i="6"/>
  <c r="AI2153" i="5"/>
  <c r="AJ2153" i="5"/>
  <c r="AK2153" i="5"/>
  <c r="AE2153" i="5"/>
  <c r="AH2153" i="5"/>
  <c r="AI1865" i="6"/>
  <c r="AJ1865" i="6"/>
  <c r="AK1865" i="6"/>
  <c r="AE1865" i="6"/>
  <c r="AH1865" i="6"/>
  <c r="AI1654" i="6"/>
  <c r="AJ1654" i="6"/>
  <c r="AK1654" i="6"/>
  <c r="AE1654" i="6"/>
  <c r="AH1654" i="6"/>
  <c r="AI1466" i="5"/>
  <c r="AJ1466" i="5"/>
  <c r="AK1466" i="5"/>
  <c r="AE1466" i="5"/>
  <c r="AH1466" i="5"/>
  <c r="AH1180" i="5"/>
  <c r="AI930" i="5"/>
  <c r="AJ930" i="5"/>
  <c r="AK930" i="5"/>
  <c r="AE930" i="5"/>
  <c r="AH930" i="5"/>
  <c r="AH875" i="5"/>
  <c r="AH81" i="5"/>
  <c r="AH1719" i="5"/>
  <c r="AI1641" i="5"/>
  <c r="AJ1641" i="5"/>
  <c r="AK1641" i="5"/>
  <c r="AE1641" i="5"/>
  <c r="AH1641" i="5"/>
  <c r="AI1454" i="5"/>
  <c r="AJ1454" i="5"/>
  <c r="AK1454" i="5"/>
  <c r="AE1454" i="5"/>
  <c r="AH1454" i="5"/>
  <c r="AI920" i="5"/>
  <c r="AJ920" i="5"/>
  <c r="AK920" i="5"/>
  <c r="AE920" i="5"/>
  <c r="AH920" i="5"/>
  <c r="AI2156" i="5"/>
  <c r="AJ2156" i="5"/>
  <c r="AK2156" i="5"/>
  <c r="AE2156" i="5"/>
  <c r="AH2156" i="5"/>
  <c r="AH1715" i="5"/>
  <c r="AI1448" i="5"/>
  <c r="AJ1448" i="5"/>
  <c r="AK1448" i="5"/>
  <c r="AE1448" i="5"/>
  <c r="AH1448" i="5"/>
  <c r="AH1418" i="5"/>
  <c r="AH108" i="5"/>
  <c r="AH1698" i="5"/>
  <c r="AI1711" i="5"/>
  <c r="AJ1711" i="5"/>
  <c r="AK1711" i="5"/>
  <c r="AE1711" i="5"/>
  <c r="AI1642" i="5"/>
  <c r="AJ1642" i="5"/>
  <c r="AK1642" i="5"/>
  <c r="AE1642" i="5"/>
  <c r="AH1642" i="5"/>
  <c r="AH1188" i="5"/>
  <c r="AH172" i="5"/>
  <c r="AI633" i="6"/>
  <c r="AJ633" i="6"/>
  <c r="AK633" i="6"/>
  <c r="AE633" i="6"/>
  <c r="AI459" i="6"/>
  <c r="AJ459" i="6"/>
  <c r="AK459" i="6"/>
  <c r="AE459" i="6"/>
  <c r="AI635" i="6"/>
  <c r="AJ635" i="6"/>
  <c r="AK635" i="6"/>
  <c r="AE635" i="6"/>
  <c r="AI785" i="6"/>
  <c r="AJ785" i="6"/>
  <c r="AK785" i="6"/>
  <c r="AE785" i="6"/>
  <c r="AI801" i="6"/>
  <c r="AJ801" i="6"/>
  <c r="AK801" i="6"/>
  <c r="AE801" i="6"/>
  <c r="AI637" i="6"/>
  <c r="AJ637" i="6"/>
  <c r="AK637" i="6"/>
  <c r="AE637" i="6"/>
  <c r="AI629" i="6"/>
  <c r="AJ629" i="6"/>
  <c r="AK629" i="6"/>
  <c r="AE629" i="6"/>
  <c r="AI764" i="6"/>
  <c r="AJ764" i="6"/>
  <c r="AK764" i="6"/>
  <c r="AE764" i="6"/>
  <c r="AI793" i="6"/>
  <c r="AJ793" i="6"/>
  <c r="AK793" i="6"/>
  <c r="AE793" i="6"/>
  <c r="AI1079" i="6"/>
  <c r="AJ1079" i="6"/>
  <c r="AK1079" i="6"/>
  <c r="AE1079" i="6"/>
  <c r="AI777" i="6"/>
  <c r="AJ777" i="6"/>
  <c r="AK777" i="6"/>
  <c r="AE777" i="6"/>
  <c r="AI1503" i="6"/>
  <c r="AJ1503" i="6"/>
  <c r="AK1503" i="6"/>
  <c r="AE1503" i="6"/>
  <c r="AI1779" i="6"/>
  <c r="AJ1779" i="6"/>
  <c r="AK1779" i="6"/>
  <c r="AE1779" i="6"/>
  <c r="AI1071" i="6"/>
  <c r="AJ1071" i="6"/>
  <c r="AK1071" i="6"/>
  <c r="AE1071" i="6"/>
  <c r="AI1511" i="6"/>
  <c r="AJ1511" i="6"/>
  <c r="AK1511" i="6"/>
  <c r="AE1511" i="6"/>
  <c r="AI1370" i="6"/>
  <c r="AJ1370" i="6"/>
  <c r="AK1370" i="6"/>
  <c r="AE1370" i="6"/>
  <c r="AI1962" i="6"/>
  <c r="AJ1962" i="6"/>
  <c r="AK1962" i="6"/>
  <c r="AE1962" i="6"/>
  <c r="AI2090" i="6"/>
  <c r="AJ2090" i="6"/>
  <c r="AK2090" i="6"/>
  <c r="AE2090" i="6"/>
  <c r="AI1957" i="6"/>
  <c r="AJ1957" i="6"/>
  <c r="AK1957" i="6"/>
  <c r="AE1957" i="6"/>
  <c r="AI1748" i="6"/>
  <c r="AJ1748" i="6"/>
  <c r="AK1748" i="6"/>
  <c r="AE1748" i="6"/>
  <c r="AI1545" i="6"/>
  <c r="AJ1545" i="6"/>
  <c r="AK1545" i="6"/>
  <c r="AE1545" i="6"/>
  <c r="AI1188" i="6"/>
  <c r="AJ1188" i="6"/>
  <c r="AK1188" i="6"/>
  <c r="AE1188" i="6"/>
  <c r="AI1710" i="6"/>
  <c r="AJ1710" i="6"/>
  <c r="AK1710" i="6"/>
  <c r="AE1710" i="6"/>
  <c r="AI1689" i="6"/>
  <c r="AJ1689" i="6"/>
  <c r="AK1689" i="6"/>
  <c r="AE1689" i="6"/>
  <c r="AI1793" i="6"/>
  <c r="AJ1793" i="6"/>
  <c r="AK1793" i="6"/>
  <c r="AE1793" i="6"/>
  <c r="AI1194" i="6"/>
  <c r="AJ1194" i="6"/>
  <c r="AK1194" i="6"/>
  <c r="AE1194" i="6"/>
  <c r="AI1719" i="6"/>
  <c r="AJ1719" i="6"/>
  <c r="AK1719" i="6"/>
  <c r="AE1719" i="6"/>
  <c r="AI1702" i="6"/>
  <c r="AJ1702" i="6"/>
  <c r="AK1702" i="6"/>
  <c r="AE1702" i="6"/>
  <c r="AI1512" i="6"/>
  <c r="AJ1512" i="6"/>
  <c r="AK1512" i="6"/>
  <c r="AE1512" i="6"/>
  <c r="AI1517" i="6"/>
  <c r="AJ1517" i="6"/>
  <c r="AK1517" i="6"/>
  <c r="AE1517" i="6"/>
  <c r="AI1694" i="6"/>
  <c r="AJ1694" i="6"/>
  <c r="AK1694" i="6"/>
  <c r="AE1694" i="6"/>
  <c r="AI1364" i="6"/>
  <c r="AJ1364" i="6"/>
  <c r="AK1364" i="6"/>
  <c r="AE1364" i="6"/>
  <c r="AI1532" i="6"/>
  <c r="AJ1532" i="6"/>
  <c r="AK1532" i="6"/>
  <c r="AE1532" i="6"/>
  <c r="AI1173" i="6"/>
  <c r="AJ1173" i="6"/>
  <c r="AK1173" i="6"/>
  <c r="AE1173" i="6"/>
  <c r="AI1802" i="6"/>
  <c r="AJ1802" i="6"/>
  <c r="AK1802" i="6"/>
  <c r="AE1802" i="6"/>
  <c r="AI1653" i="6"/>
  <c r="AJ1653" i="6"/>
  <c r="AK1653" i="6"/>
  <c r="AE1653" i="6"/>
  <c r="AI1178" i="6"/>
  <c r="AJ1178" i="6"/>
  <c r="AK1178" i="6"/>
  <c r="AE1178" i="6"/>
  <c r="AI1181" i="6"/>
  <c r="AJ1181" i="6"/>
  <c r="AK1181" i="6"/>
  <c r="AE1181" i="6"/>
  <c r="AI1362" i="6"/>
  <c r="AJ1362" i="6"/>
  <c r="AK1362" i="6"/>
  <c r="AE1362" i="6"/>
  <c r="AI1292" i="6"/>
  <c r="AJ1292" i="6"/>
  <c r="AK1292" i="6"/>
  <c r="AE1292" i="6"/>
  <c r="AI917" i="6"/>
  <c r="AJ917" i="6"/>
  <c r="AK917" i="6"/>
  <c r="AE917" i="6"/>
  <c r="AI1199" i="6"/>
  <c r="AJ1199" i="6"/>
  <c r="AK1199" i="6"/>
  <c r="AE1199" i="6"/>
  <c r="AI1143" i="6"/>
  <c r="AJ1143" i="6"/>
  <c r="AK1143" i="6"/>
  <c r="AE1143" i="6"/>
  <c r="AI754" i="6"/>
  <c r="AJ754" i="6"/>
  <c r="AK754" i="6"/>
  <c r="AE754" i="6"/>
  <c r="AI828" i="6"/>
  <c r="AJ828" i="6"/>
  <c r="AK828" i="6"/>
  <c r="AE828" i="6"/>
  <c r="AI1176" i="6"/>
  <c r="AJ1176" i="6"/>
  <c r="AK1176" i="6"/>
  <c r="AE1176" i="6"/>
  <c r="AI781" i="6"/>
  <c r="AJ781" i="6"/>
  <c r="AK781" i="6"/>
  <c r="AE781" i="6"/>
  <c r="AI1147" i="6"/>
  <c r="AJ1147" i="6"/>
  <c r="AK1147" i="6"/>
  <c r="AE1147" i="6"/>
  <c r="AI773" i="6"/>
  <c r="AJ773" i="6"/>
  <c r="AK773" i="6"/>
  <c r="AE773" i="6"/>
  <c r="AI1150" i="6"/>
  <c r="AJ1150" i="6"/>
  <c r="AK1150" i="6"/>
  <c r="AE1150" i="6"/>
  <c r="AI941" i="6"/>
  <c r="AJ941" i="6"/>
  <c r="AK941" i="6"/>
  <c r="AE941" i="6"/>
  <c r="AI934" i="6"/>
  <c r="AJ934" i="6"/>
  <c r="AK934" i="6"/>
  <c r="AE934" i="6"/>
  <c r="AI923" i="6"/>
  <c r="AJ923" i="6"/>
  <c r="AK923" i="6"/>
  <c r="AE923" i="6"/>
  <c r="AI556" i="6"/>
  <c r="AJ556" i="6"/>
  <c r="AK556" i="6"/>
  <c r="AE556" i="6"/>
  <c r="AI288" i="6"/>
  <c r="AJ288" i="6"/>
  <c r="AK288" i="6"/>
  <c r="AE288" i="6"/>
  <c r="AI675" i="6"/>
  <c r="AJ675" i="6"/>
  <c r="AK675" i="6"/>
  <c r="AE675" i="6"/>
  <c r="AI488" i="6"/>
  <c r="AJ488" i="6"/>
  <c r="AK488" i="6"/>
  <c r="AE488" i="6"/>
  <c r="AI280" i="6"/>
  <c r="AJ280" i="6"/>
  <c r="AK280" i="6"/>
  <c r="AE280" i="6"/>
  <c r="AI311" i="6"/>
  <c r="AJ311" i="6"/>
  <c r="AK311" i="6"/>
  <c r="AE311" i="6"/>
  <c r="AI295" i="6"/>
  <c r="AJ295" i="6"/>
  <c r="AK295" i="6"/>
  <c r="AE295" i="6"/>
  <c r="AI279" i="6"/>
  <c r="AJ279" i="6"/>
  <c r="AK279" i="6"/>
  <c r="AE279" i="6"/>
  <c r="AI263" i="6"/>
  <c r="AJ263" i="6"/>
  <c r="AK263" i="6"/>
  <c r="AE263" i="6"/>
  <c r="AI318" i="6"/>
  <c r="AJ318" i="6"/>
  <c r="AK318" i="6"/>
  <c r="AE318" i="6"/>
  <c r="AI302" i="6"/>
  <c r="AJ302" i="6"/>
  <c r="AK302" i="6"/>
  <c r="AE302" i="6"/>
  <c r="AI286" i="6"/>
  <c r="AJ286" i="6"/>
  <c r="AK286" i="6"/>
  <c r="AE286" i="6"/>
  <c r="AI270" i="6"/>
  <c r="AJ270" i="6"/>
  <c r="AK270" i="6"/>
  <c r="AE270" i="6"/>
  <c r="AI2091" i="6"/>
  <c r="AJ2091" i="6"/>
  <c r="AK2091" i="6"/>
  <c r="AE2091" i="6"/>
  <c r="AI1958" i="6"/>
  <c r="AJ1958" i="6"/>
  <c r="AK1958" i="6"/>
  <c r="AE1958" i="6"/>
  <c r="AI2086" i="6"/>
  <c r="AJ2086" i="6"/>
  <c r="AK2086" i="6"/>
  <c r="AE2086" i="6"/>
  <c r="AI1953" i="6"/>
  <c r="AJ1953" i="6"/>
  <c r="AK1953" i="6"/>
  <c r="AE1953" i="6"/>
  <c r="AI1964" i="6"/>
  <c r="AJ1964" i="6"/>
  <c r="AK1964" i="6"/>
  <c r="AE1964" i="6"/>
  <c r="AI1967" i="6"/>
  <c r="AJ1967" i="6"/>
  <c r="AK1967" i="6"/>
  <c r="AE1967" i="6"/>
  <c r="AI1860" i="6"/>
  <c r="AJ1860" i="6"/>
  <c r="AK1860" i="6"/>
  <c r="AE1860" i="6"/>
  <c r="AI2053" i="6"/>
  <c r="AJ2053" i="6"/>
  <c r="AK2053" i="6"/>
  <c r="AE2053" i="6"/>
  <c r="AI1927" i="6"/>
  <c r="AJ1927" i="6"/>
  <c r="AK1927" i="6"/>
  <c r="AE1927" i="6"/>
  <c r="AI1548" i="6"/>
  <c r="AJ1548" i="6"/>
  <c r="AK1548" i="6"/>
  <c r="AE1548" i="6"/>
  <c r="AI2054" i="6"/>
  <c r="AJ2054" i="6"/>
  <c r="AK2054" i="6"/>
  <c r="AE2054" i="6"/>
  <c r="AI1068" i="6"/>
  <c r="AJ1068" i="6"/>
  <c r="AK1068" i="6"/>
  <c r="AE1068" i="6"/>
  <c r="AI2052" i="6"/>
  <c r="AJ2052" i="6"/>
  <c r="AK2052" i="6"/>
  <c r="AE2052" i="6"/>
  <c r="AI1797" i="6"/>
  <c r="AJ1797" i="6"/>
  <c r="AK1797" i="6"/>
  <c r="AE1797" i="6"/>
  <c r="AI1781" i="6"/>
  <c r="AJ1781" i="6"/>
  <c r="AK1781" i="6"/>
  <c r="AE1781" i="6"/>
  <c r="AI1718" i="6"/>
  <c r="AJ1718" i="6"/>
  <c r="AK1718" i="6"/>
  <c r="AE1718" i="6"/>
  <c r="AI1641" i="6"/>
  <c r="AJ1641" i="6"/>
  <c r="AK1641" i="6"/>
  <c r="AE1641" i="6"/>
  <c r="AI1220" i="6"/>
  <c r="AJ1220" i="6"/>
  <c r="AK1220" i="6"/>
  <c r="AE1220" i="6"/>
  <c r="AI1798" i="6"/>
  <c r="AJ1798" i="6"/>
  <c r="AK1798" i="6"/>
  <c r="AE1798" i="6"/>
  <c r="AI1714" i="6"/>
  <c r="AJ1714" i="6"/>
  <c r="AK1714" i="6"/>
  <c r="AE1714" i="6"/>
  <c r="AI1537" i="6"/>
  <c r="AJ1537" i="6"/>
  <c r="AK1537" i="6"/>
  <c r="AE1537" i="6"/>
  <c r="AI1513" i="6"/>
  <c r="AJ1513" i="6"/>
  <c r="AK1513" i="6"/>
  <c r="AE1513" i="6"/>
  <c r="AI1693" i="6"/>
  <c r="AJ1693" i="6"/>
  <c r="AK1693" i="6"/>
  <c r="AE1693" i="6"/>
  <c r="AI1651" i="6"/>
  <c r="AJ1651" i="6"/>
  <c r="AK1651" i="6"/>
  <c r="AE1651" i="6"/>
  <c r="AI1204" i="6"/>
  <c r="AJ1204" i="6"/>
  <c r="AK1204" i="6"/>
  <c r="AE1204" i="6"/>
  <c r="AI1195" i="6"/>
  <c r="AJ1195" i="6"/>
  <c r="AK1195" i="6"/>
  <c r="AE1195" i="6"/>
  <c r="AI770" i="6"/>
  <c r="AJ770" i="6"/>
  <c r="AK770" i="6"/>
  <c r="AE770" i="6"/>
  <c r="AI1235" i="6"/>
  <c r="AJ1235" i="6"/>
  <c r="AK1235" i="6"/>
  <c r="AE1235" i="6"/>
  <c r="AI1145" i="6"/>
  <c r="AJ1145" i="6"/>
  <c r="AK1145" i="6"/>
  <c r="AE1145" i="6"/>
  <c r="AI890" i="6"/>
  <c r="AJ890" i="6"/>
  <c r="AK890" i="6"/>
  <c r="AE890" i="6"/>
  <c r="AI1180" i="6"/>
  <c r="AJ1180" i="6"/>
  <c r="AK1180" i="6"/>
  <c r="AE1180" i="6"/>
  <c r="AI1361" i="6"/>
  <c r="AJ1361" i="6"/>
  <c r="AK1361" i="6"/>
  <c r="AE1361" i="6"/>
  <c r="AI1211" i="6"/>
  <c r="AJ1211" i="6"/>
  <c r="AK1211" i="6"/>
  <c r="AE1211" i="6"/>
  <c r="AI1218" i="6"/>
  <c r="AJ1218" i="6"/>
  <c r="AK1218" i="6"/>
  <c r="AE1218" i="6"/>
  <c r="AI632" i="6"/>
  <c r="AJ632" i="6"/>
  <c r="AK632" i="6"/>
  <c r="AE632" i="6"/>
  <c r="AI1159" i="6"/>
  <c r="AJ1159" i="6"/>
  <c r="AK1159" i="6"/>
  <c r="AE1159" i="6"/>
  <c r="AI1081" i="6"/>
  <c r="AJ1081" i="6"/>
  <c r="AK1081" i="6"/>
  <c r="AE1081" i="6"/>
  <c r="AI1149" i="6"/>
  <c r="AJ1149" i="6"/>
  <c r="AK1149" i="6"/>
  <c r="AE1149" i="6"/>
  <c r="AI1042" i="6"/>
  <c r="AJ1042" i="6"/>
  <c r="AK1042" i="6"/>
  <c r="AE1042" i="6"/>
  <c r="AI884" i="6"/>
  <c r="AJ884" i="6"/>
  <c r="AK884" i="6"/>
  <c r="AE884" i="6"/>
  <c r="AI713" i="6"/>
  <c r="AJ713" i="6"/>
  <c r="AK713" i="6"/>
  <c r="AE713" i="6"/>
  <c r="AI590" i="6"/>
  <c r="AJ590" i="6"/>
  <c r="AK590" i="6"/>
  <c r="AE590" i="6"/>
  <c r="AI891" i="6"/>
  <c r="AJ891" i="6"/>
  <c r="AK891" i="6"/>
  <c r="AE891" i="6"/>
  <c r="AI930" i="6"/>
  <c r="AJ930" i="6"/>
  <c r="AK930" i="6"/>
  <c r="AE930" i="6"/>
  <c r="AI927" i="6"/>
  <c r="AJ927" i="6"/>
  <c r="AK927" i="6"/>
  <c r="AE927" i="6"/>
  <c r="AI716" i="6"/>
  <c r="AJ716" i="6"/>
  <c r="AK716" i="6"/>
  <c r="AE716" i="6"/>
  <c r="AI758" i="6"/>
  <c r="AJ758" i="6"/>
  <c r="AK758" i="6"/>
  <c r="AE758" i="6"/>
  <c r="AI432" i="6"/>
  <c r="AJ432" i="6"/>
  <c r="AK432" i="6"/>
  <c r="AE432" i="6"/>
  <c r="AI316" i="6"/>
  <c r="AJ316" i="6"/>
  <c r="AK316" i="6"/>
  <c r="AE316" i="6"/>
  <c r="AI667" i="6"/>
  <c r="AJ667" i="6"/>
  <c r="AK667" i="6"/>
  <c r="AE667" i="6"/>
  <c r="AI554" i="6"/>
  <c r="AJ554" i="6"/>
  <c r="AK554" i="6"/>
  <c r="AE554" i="6"/>
  <c r="AI324" i="6"/>
  <c r="AJ324" i="6"/>
  <c r="AK324" i="6"/>
  <c r="AE324" i="6"/>
  <c r="AI681" i="6"/>
  <c r="AJ681" i="6"/>
  <c r="AK681" i="6"/>
  <c r="AE681" i="6"/>
  <c r="AI668" i="6"/>
  <c r="AJ668" i="6"/>
  <c r="AK668" i="6"/>
  <c r="AE668" i="6"/>
  <c r="AI317" i="6"/>
  <c r="AJ317" i="6"/>
  <c r="AK317" i="6"/>
  <c r="AE317" i="6"/>
  <c r="AI301" i="6"/>
  <c r="AJ301" i="6"/>
  <c r="AK301" i="6"/>
  <c r="AE301" i="6"/>
  <c r="AI285" i="6"/>
  <c r="AJ285" i="6"/>
  <c r="AK285" i="6"/>
  <c r="AE285" i="6"/>
  <c r="AI269" i="6"/>
  <c r="AJ269" i="6"/>
  <c r="AK269" i="6"/>
  <c r="AE269" i="6"/>
  <c r="AI2087" i="6"/>
  <c r="AJ2087" i="6"/>
  <c r="AK2087" i="6"/>
  <c r="AE2087" i="6"/>
  <c r="AI1954" i="6"/>
  <c r="AJ1954" i="6"/>
  <c r="AK1954" i="6"/>
  <c r="AE1954" i="6"/>
  <c r="AI1960" i="6"/>
  <c r="AJ1960" i="6"/>
  <c r="AK1960" i="6"/>
  <c r="AE1960" i="6"/>
  <c r="AI1963" i="6"/>
  <c r="AJ1963" i="6"/>
  <c r="AK1963" i="6"/>
  <c r="AE1963" i="6"/>
  <c r="AI1691" i="6"/>
  <c r="AJ1691" i="6"/>
  <c r="AK1691" i="6"/>
  <c r="AE1691" i="6"/>
  <c r="AI1778" i="6"/>
  <c r="AJ1778" i="6"/>
  <c r="AK1778" i="6"/>
  <c r="AE1778" i="6"/>
  <c r="AI1185" i="6"/>
  <c r="AJ1185" i="6"/>
  <c r="AK1185" i="6"/>
  <c r="AE1185" i="6"/>
  <c r="AI1924" i="6"/>
  <c r="AJ1924" i="6"/>
  <c r="AK1924" i="6"/>
  <c r="AE1924" i="6"/>
  <c r="AI1708" i="6"/>
  <c r="AJ1708" i="6"/>
  <c r="AK1708" i="6"/>
  <c r="AE1708" i="6"/>
  <c r="AI2056" i="6"/>
  <c r="AJ2056" i="6"/>
  <c r="AK2056" i="6"/>
  <c r="AE2056" i="6"/>
  <c r="AI2059" i="6"/>
  <c r="AJ2059" i="6"/>
  <c r="AK2059" i="6"/>
  <c r="AE2059" i="6"/>
  <c r="AI1700" i="6"/>
  <c r="AJ1700" i="6"/>
  <c r="AK1700" i="6"/>
  <c r="AE1700" i="6"/>
  <c r="AI1776" i="6"/>
  <c r="AJ1776" i="6"/>
  <c r="AK1776" i="6"/>
  <c r="AE1776" i="6"/>
  <c r="AI1697" i="6"/>
  <c r="AJ1697" i="6"/>
  <c r="AK1697" i="6"/>
  <c r="AE1697" i="6"/>
  <c r="AI1692" i="6"/>
  <c r="AJ1692" i="6"/>
  <c r="AK1692" i="6"/>
  <c r="AE1692" i="6"/>
  <c r="AI1794" i="6"/>
  <c r="AJ1794" i="6"/>
  <c r="AK1794" i="6"/>
  <c r="AE1794" i="6"/>
  <c r="AI1172" i="6"/>
  <c r="AJ1172" i="6"/>
  <c r="AK1172" i="6"/>
  <c r="AE1172" i="6"/>
  <c r="AI588" i="6"/>
  <c r="AJ588" i="6"/>
  <c r="AK588" i="6"/>
  <c r="AE588" i="6"/>
  <c r="AI1366" i="6"/>
  <c r="AJ1366" i="6"/>
  <c r="AK1366" i="6"/>
  <c r="AE1366" i="6"/>
  <c r="AI1229" i="6"/>
  <c r="AJ1229" i="6"/>
  <c r="AK1229" i="6"/>
  <c r="AE1229" i="6"/>
  <c r="AI1187" i="6"/>
  <c r="AJ1187" i="6"/>
  <c r="AK1187" i="6"/>
  <c r="AE1187" i="6"/>
  <c r="AI1076" i="6"/>
  <c r="AJ1076" i="6"/>
  <c r="AK1076" i="6"/>
  <c r="AE1076" i="6"/>
  <c r="AI561" i="6"/>
  <c r="AJ561" i="6"/>
  <c r="AK561" i="6"/>
  <c r="AE561" i="6"/>
  <c r="AI1169" i="6"/>
  <c r="AJ1169" i="6"/>
  <c r="AK1169" i="6"/>
  <c r="AE1169" i="6"/>
  <c r="AI1196" i="6"/>
  <c r="AJ1196" i="6"/>
  <c r="AK1196" i="6"/>
  <c r="AE1196" i="6"/>
  <c r="AI1154" i="6"/>
  <c r="AJ1154" i="6"/>
  <c r="AK1154" i="6"/>
  <c r="AE1154" i="6"/>
  <c r="AI1152" i="6"/>
  <c r="AJ1152" i="6"/>
  <c r="AK1152" i="6"/>
  <c r="AE1152" i="6"/>
  <c r="AI1163" i="6"/>
  <c r="AJ1163" i="6"/>
  <c r="AK1163" i="6"/>
  <c r="AE1163" i="6"/>
  <c r="AI600" i="6"/>
  <c r="AJ600" i="6"/>
  <c r="AK600" i="6"/>
  <c r="AE600" i="6"/>
  <c r="AI1166" i="6"/>
  <c r="AJ1166" i="6"/>
  <c r="AK1166" i="6"/>
  <c r="AE1166" i="6"/>
  <c r="AI1080" i="6"/>
  <c r="AJ1080" i="6"/>
  <c r="AK1080" i="6"/>
  <c r="AE1080" i="6"/>
  <c r="AI594" i="6"/>
  <c r="AJ594" i="6"/>
  <c r="AK594" i="6"/>
  <c r="AE594" i="6"/>
  <c r="AI929" i="6"/>
  <c r="AJ929" i="6"/>
  <c r="AK929" i="6"/>
  <c r="AE929" i="6"/>
  <c r="AI458" i="6"/>
  <c r="AJ458" i="6"/>
  <c r="AK458" i="6"/>
  <c r="AE458" i="6"/>
  <c r="AI939" i="6"/>
  <c r="AJ939" i="6"/>
  <c r="AK939" i="6"/>
  <c r="AE939" i="6"/>
  <c r="AI551" i="6"/>
  <c r="AJ551" i="6"/>
  <c r="AK551" i="6"/>
  <c r="AE551" i="6"/>
  <c r="AI678" i="6"/>
  <c r="AJ678" i="6"/>
  <c r="AK678" i="6"/>
  <c r="AE678" i="6"/>
  <c r="AI260" i="6"/>
  <c r="AJ260" i="6"/>
  <c r="AK260" i="6"/>
  <c r="AE260" i="6"/>
  <c r="AI264" i="6"/>
  <c r="AJ264" i="6"/>
  <c r="AK264" i="6"/>
  <c r="AE264" i="6"/>
  <c r="AI323" i="6"/>
  <c r="AJ323" i="6"/>
  <c r="AK323" i="6"/>
  <c r="AE323" i="6"/>
  <c r="AI307" i="6"/>
  <c r="AJ307" i="6"/>
  <c r="AK307" i="6"/>
  <c r="AE307" i="6"/>
  <c r="AI291" i="6"/>
  <c r="AJ291" i="6"/>
  <c r="AK291" i="6"/>
  <c r="AE291" i="6"/>
  <c r="AI275" i="6"/>
  <c r="AJ275" i="6"/>
  <c r="AK275" i="6"/>
  <c r="AE275" i="6"/>
  <c r="AI314" i="6"/>
  <c r="AJ314" i="6"/>
  <c r="AK314" i="6"/>
  <c r="AE314" i="6"/>
  <c r="AI298" i="6"/>
  <c r="AJ298" i="6"/>
  <c r="AK298" i="6"/>
  <c r="AE298" i="6"/>
  <c r="AI282" i="6"/>
  <c r="AJ282" i="6"/>
  <c r="AK282" i="6"/>
  <c r="AE282" i="6"/>
  <c r="AI266" i="6"/>
  <c r="AJ266" i="6"/>
  <c r="AK266" i="6"/>
  <c r="AE266" i="6"/>
  <c r="AI1892" i="6"/>
  <c r="AJ1892" i="6"/>
  <c r="AK1892" i="6"/>
  <c r="AE1892" i="6"/>
  <c r="AI1956" i="6"/>
  <c r="AJ1956" i="6"/>
  <c r="AK1956" i="6"/>
  <c r="AE1956" i="6"/>
  <c r="AI2092" i="6"/>
  <c r="AJ2092" i="6"/>
  <c r="AK2092" i="6"/>
  <c r="AE2092" i="6"/>
  <c r="AI1959" i="6"/>
  <c r="AJ1959" i="6"/>
  <c r="AK1959" i="6"/>
  <c r="AE1959" i="6"/>
  <c r="AI2058" i="6"/>
  <c r="AJ2058" i="6"/>
  <c r="AK2058" i="6"/>
  <c r="AE2058" i="6"/>
  <c r="AI1073" i="6"/>
  <c r="AJ1073" i="6"/>
  <c r="AK1073" i="6"/>
  <c r="AE1073" i="6"/>
  <c r="AI1919" i="6"/>
  <c r="AJ1919" i="6"/>
  <c r="AK1919" i="6"/>
  <c r="AE1919" i="6"/>
  <c r="AI1686" i="6"/>
  <c r="AJ1686" i="6"/>
  <c r="AK1686" i="6"/>
  <c r="AE1686" i="6"/>
  <c r="AI1164" i="6"/>
  <c r="AJ1164" i="6"/>
  <c r="AK1164" i="6"/>
  <c r="AE1164" i="6"/>
  <c r="AI1721" i="6"/>
  <c r="AJ1721" i="6"/>
  <c r="AK1721" i="6"/>
  <c r="AE1721" i="6"/>
  <c r="AI1153" i="6"/>
  <c r="AJ1153" i="6"/>
  <c r="AK1153" i="6"/>
  <c r="AE1153" i="6"/>
  <c r="AI1923" i="6"/>
  <c r="AJ1923" i="6"/>
  <c r="AK1923" i="6"/>
  <c r="AE1923" i="6"/>
  <c r="AI1716" i="6"/>
  <c r="AJ1716" i="6"/>
  <c r="AK1716" i="6"/>
  <c r="AE1716" i="6"/>
  <c r="AI2055" i="6"/>
  <c r="AJ2055" i="6"/>
  <c r="AK2055" i="6"/>
  <c r="AE2055" i="6"/>
  <c r="AI1684" i="6"/>
  <c r="AJ1684" i="6"/>
  <c r="AK1684" i="6"/>
  <c r="AE1684" i="6"/>
  <c r="AI1217" i="6"/>
  <c r="AJ1217" i="6"/>
  <c r="AK1217" i="6"/>
  <c r="AE1217" i="6"/>
  <c r="AI1790" i="6"/>
  <c r="AJ1790" i="6"/>
  <c r="AK1790" i="6"/>
  <c r="AE1790" i="6"/>
  <c r="AI1706" i="6"/>
  <c r="AJ1706" i="6"/>
  <c r="AK1706" i="6"/>
  <c r="AE1706" i="6"/>
  <c r="AI1717" i="6"/>
  <c r="AJ1717" i="6"/>
  <c r="AK1717" i="6"/>
  <c r="AE1717" i="6"/>
  <c r="AI1685" i="6"/>
  <c r="AJ1685" i="6"/>
  <c r="AK1685" i="6"/>
  <c r="AE1685" i="6"/>
  <c r="AI1524" i="6"/>
  <c r="AJ1524" i="6"/>
  <c r="AK1524" i="6"/>
  <c r="AE1524" i="6"/>
  <c r="AI1210" i="6"/>
  <c r="AJ1210" i="6"/>
  <c r="AK1210" i="6"/>
  <c r="AE1210" i="6"/>
  <c r="AI1213" i="6"/>
  <c r="AJ1213" i="6"/>
  <c r="AK1213" i="6"/>
  <c r="AE1213" i="6"/>
  <c r="AI1171" i="6"/>
  <c r="AJ1171" i="6"/>
  <c r="AK1171" i="6"/>
  <c r="AE1171" i="6"/>
  <c r="AI1234" i="6"/>
  <c r="AJ1234" i="6"/>
  <c r="AK1234" i="6"/>
  <c r="AE1234" i="6"/>
  <c r="AI1215" i="6"/>
  <c r="AJ1215" i="6"/>
  <c r="AK1215" i="6"/>
  <c r="AE1215" i="6"/>
  <c r="AI604" i="6"/>
  <c r="AJ604" i="6"/>
  <c r="AK604" i="6"/>
  <c r="AE604" i="6"/>
  <c r="AI1077" i="6"/>
  <c r="AJ1077" i="6"/>
  <c r="AK1077" i="6"/>
  <c r="AE1077" i="6"/>
  <c r="AI889" i="6"/>
  <c r="AJ889" i="6"/>
  <c r="AK889" i="6"/>
  <c r="AE889" i="6"/>
  <c r="AI724" i="6"/>
  <c r="AJ724" i="6"/>
  <c r="AK724" i="6"/>
  <c r="AE724" i="6"/>
  <c r="AI1165" i="6"/>
  <c r="AJ1165" i="6"/>
  <c r="AK1165" i="6"/>
  <c r="AE1165" i="6"/>
  <c r="AI1232" i="6"/>
  <c r="AJ1232" i="6"/>
  <c r="AK1232" i="6"/>
  <c r="AE1232" i="6"/>
  <c r="AI1216" i="6"/>
  <c r="AJ1216" i="6"/>
  <c r="AK1216" i="6"/>
  <c r="AE1216" i="6"/>
  <c r="AI1200" i="6"/>
  <c r="AJ1200" i="6"/>
  <c r="AK1200" i="6"/>
  <c r="AE1200" i="6"/>
  <c r="AI1184" i="6"/>
  <c r="AJ1184" i="6"/>
  <c r="AK1184" i="6"/>
  <c r="AE1184" i="6"/>
  <c r="AI1072" i="6"/>
  <c r="AJ1072" i="6"/>
  <c r="AK1072" i="6"/>
  <c r="AE1072" i="6"/>
  <c r="AI946" i="6"/>
  <c r="AJ946" i="6"/>
  <c r="AK946" i="6"/>
  <c r="AE946" i="6"/>
  <c r="AI943" i="6"/>
  <c r="AJ943" i="6"/>
  <c r="AK943" i="6"/>
  <c r="AE943" i="6"/>
  <c r="AI876" i="6"/>
  <c r="AJ876" i="6"/>
  <c r="AK876" i="6"/>
  <c r="AE876" i="6"/>
  <c r="AI776" i="6"/>
  <c r="AJ776" i="6"/>
  <c r="AK776" i="6"/>
  <c r="AE776" i="6"/>
  <c r="AI926" i="6"/>
  <c r="AJ926" i="6"/>
  <c r="AK926" i="6"/>
  <c r="AE926" i="6"/>
  <c r="AI300" i="6"/>
  <c r="AJ300" i="6"/>
  <c r="AK300" i="6"/>
  <c r="AE300" i="6"/>
  <c r="AI670" i="6"/>
  <c r="AJ670" i="6"/>
  <c r="AK670" i="6"/>
  <c r="AE670" i="6"/>
  <c r="AI431" i="6"/>
  <c r="AJ431" i="6"/>
  <c r="AK431" i="6"/>
  <c r="AE431" i="6"/>
  <c r="AI308" i="6"/>
  <c r="AJ308" i="6"/>
  <c r="AK308" i="6"/>
  <c r="AE308" i="6"/>
  <c r="AI560" i="6"/>
  <c r="AJ560" i="6"/>
  <c r="AK560" i="6"/>
  <c r="AE560" i="6"/>
  <c r="AI313" i="6"/>
  <c r="AJ313" i="6"/>
  <c r="AK313" i="6"/>
  <c r="AE313" i="6"/>
  <c r="AI297" i="6"/>
  <c r="AJ297" i="6"/>
  <c r="AK297" i="6"/>
  <c r="AE297" i="6"/>
  <c r="AI281" i="6"/>
  <c r="AJ281" i="6"/>
  <c r="AK281" i="6"/>
  <c r="AE281" i="6"/>
  <c r="AI265" i="6"/>
  <c r="AJ265" i="6"/>
  <c r="AK265" i="6"/>
  <c r="AE265" i="6"/>
  <c r="AI1952" i="6"/>
  <c r="AJ1952" i="6"/>
  <c r="AK1952" i="6"/>
  <c r="AE1952" i="6"/>
  <c r="AI2088" i="6"/>
  <c r="AJ2088" i="6"/>
  <c r="AK2088" i="6"/>
  <c r="AE2088" i="6"/>
  <c r="AI1955" i="6"/>
  <c r="AJ1955" i="6"/>
  <c r="AK1955" i="6"/>
  <c r="AE1955" i="6"/>
  <c r="AI1921" i="6"/>
  <c r="AJ1921" i="6"/>
  <c r="AK1921" i="6"/>
  <c r="AE1921" i="6"/>
  <c r="AI1713" i="6"/>
  <c r="AJ1713" i="6"/>
  <c r="AK1713" i="6"/>
  <c r="AE1713" i="6"/>
  <c r="AI1553" i="6"/>
  <c r="AJ1553" i="6"/>
  <c r="AK1553" i="6"/>
  <c r="AE1553" i="6"/>
  <c r="AI1226" i="6"/>
  <c r="AJ1226" i="6"/>
  <c r="AK1226" i="6"/>
  <c r="AE1226" i="6"/>
  <c r="AI1829" i="6"/>
  <c r="AJ1829" i="6"/>
  <c r="AK1829" i="6"/>
  <c r="AE1829" i="6"/>
  <c r="AI1801" i="6"/>
  <c r="AJ1801" i="6"/>
  <c r="AK1801" i="6"/>
  <c r="AE1801" i="6"/>
  <c r="AI1785" i="6"/>
  <c r="AJ1785" i="6"/>
  <c r="AK1785" i="6"/>
  <c r="AE1785" i="6"/>
  <c r="AI1705" i="6"/>
  <c r="AJ1705" i="6"/>
  <c r="AK1705" i="6"/>
  <c r="AE1705" i="6"/>
  <c r="AI2057" i="6"/>
  <c r="AJ2057" i="6"/>
  <c r="AK2057" i="6"/>
  <c r="AE2057" i="6"/>
  <c r="AI1920" i="6"/>
  <c r="AJ1920" i="6"/>
  <c r="AK1920" i="6"/>
  <c r="AE1920" i="6"/>
  <c r="AI1863" i="6"/>
  <c r="AJ1863" i="6"/>
  <c r="AK1863" i="6"/>
  <c r="AE1863" i="6"/>
  <c r="AI1227" i="6"/>
  <c r="AJ1227" i="6"/>
  <c r="AK1227" i="6"/>
  <c r="AE1227" i="6"/>
  <c r="AE1389" i="6"/>
  <c r="AI1236" i="6"/>
  <c r="AJ1236" i="6"/>
  <c r="AK1236" i="6"/>
  <c r="AE1236" i="6"/>
  <c r="AI1509" i="6"/>
  <c r="AJ1509" i="6"/>
  <c r="AK1509" i="6"/>
  <c r="AE1509" i="6"/>
  <c r="AI1786" i="6"/>
  <c r="AJ1786" i="6"/>
  <c r="AK1786" i="6"/>
  <c r="AE1786" i="6"/>
  <c r="AI1162" i="6"/>
  <c r="AJ1162" i="6"/>
  <c r="AK1162" i="6"/>
  <c r="AE1162" i="6"/>
  <c r="AI1363" i="6"/>
  <c r="AJ1363" i="6"/>
  <c r="AK1363" i="6"/>
  <c r="AE1363" i="6"/>
  <c r="AI1170" i="6"/>
  <c r="AJ1170" i="6"/>
  <c r="AK1170" i="6"/>
  <c r="AE1170" i="6"/>
  <c r="AI1189" i="6"/>
  <c r="AJ1189" i="6"/>
  <c r="AK1189" i="6"/>
  <c r="AE1189" i="6"/>
  <c r="AI1186" i="6"/>
  <c r="AJ1186" i="6"/>
  <c r="AK1186" i="6"/>
  <c r="AE1186" i="6"/>
  <c r="AI1151" i="6"/>
  <c r="AJ1151" i="6"/>
  <c r="AK1151" i="6"/>
  <c r="AE1151" i="6"/>
  <c r="AI797" i="6"/>
  <c r="AJ797" i="6"/>
  <c r="AK797" i="6"/>
  <c r="AE797" i="6"/>
  <c r="AI1291" i="6"/>
  <c r="AJ1291" i="6"/>
  <c r="AK1291" i="6"/>
  <c r="AE1291" i="6"/>
  <c r="AI1168" i="6"/>
  <c r="AJ1168" i="6"/>
  <c r="AK1168" i="6"/>
  <c r="AE1168" i="6"/>
  <c r="AI800" i="6"/>
  <c r="AJ800" i="6"/>
  <c r="AK800" i="6"/>
  <c r="AE800" i="6"/>
  <c r="AI761" i="6"/>
  <c r="AJ761" i="6"/>
  <c r="AK761" i="6"/>
  <c r="AE761" i="6"/>
  <c r="AI272" i="6"/>
  <c r="AJ272" i="6"/>
  <c r="AK272" i="6"/>
  <c r="AE272" i="6"/>
  <c r="AI922" i="6"/>
  <c r="AJ922" i="6"/>
  <c r="AK922" i="6"/>
  <c r="AE922" i="6"/>
  <c r="AI555" i="6"/>
  <c r="AJ555" i="6"/>
  <c r="AK555" i="6"/>
  <c r="AE555" i="6"/>
  <c r="AI919" i="6"/>
  <c r="AJ919" i="6"/>
  <c r="AK919" i="6"/>
  <c r="AE919" i="6"/>
  <c r="AI945" i="6"/>
  <c r="AJ945" i="6"/>
  <c r="AK945" i="6"/>
  <c r="AE945" i="6"/>
  <c r="AI304" i="6"/>
  <c r="AJ304" i="6"/>
  <c r="AK304" i="6"/>
  <c r="AE304" i="6"/>
  <c r="AI711" i="6"/>
  <c r="AJ711" i="6"/>
  <c r="AK711" i="6"/>
  <c r="AE711" i="6"/>
  <c r="AI888" i="6"/>
  <c r="AJ888" i="6"/>
  <c r="AK888" i="6"/>
  <c r="AE888" i="6"/>
  <c r="AI682" i="6"/>
  <c r="AJ682" i="6"/>
  <c r="AK682" i="6"/>
  <c r="AE682" i="6"/>
  <c r="AI462" i="6"/>
  <c r="AJ462" i="6"/>
  <c r="AK462" i="6"/>
  <c r="AE462" i="6"/>
  <c r="AI673" i="6"/>
  <c r="AJ673" i="6"/>
  <c r="AK673" i="6"/>
  <c r="AE673" i="6"/>
  <c r="AI490" i="6"/>
  <c r="AJ490" i="6"/>
  <c r="AK490" i="6"/>
  <c r="AE490" i="6"/>
  <c r="AI427" i="6"/>
  <c r="AJ427" i="6"/>
  <c r="AK427" i="6"/>
  <c r="AE427" i="6"/>
  <c r="AI312" i="6"/>
  <c r="AJ312" i="6"/>
  <c r="AK312" i="6"/>
  <c r="AE312" i="6"/>
  <c r="AI679" i="6"/>
  <c r="AJ679" i="6"/>
  <c r="AK679" i="6"/>
  <c r="AE679" i="6"/>
  <c r="AI636" i="6"/>
  <c r="AJ636" i="6"/>
  <c r="AK636" i="6"/>
  <c r="AE636" i="6"/>
  <c r="AI319" i="6"/>
  <c r="AJ319" i="6"/>
  <c r="AK319" i="6"/>
  <c r="AE319" i="6"/>
  <c r="AI303" i="6"/>
  <c r="AJ303" i="6"/>
  <c r="AK303" i="6"/>
  <c r="AE303" i="6"/>
  <c r="AI287" i="6"/>
  <c r="AJ287" i="6"/>
  <c r="AK287" i="6"/>
  <c r="AE287" i="6"/>
  <c r="AI271" i="6"/>
  <c r="AJ271" i="6"/>
  <c r="AK271" i="6"/>
  <c r="AE271" i="6"/>
  <c r="AI310" i="6"/>
  <c r="AJ310" i="6"/>
  <c r="AK310" i="6"/>
  <c r="AE310" i="6"/>
  <c r="AI294" i="6"/>
  <c r="AJ294" i="6"/>
  <c r="AK294" i="6"/>
  <c r="AE294" i="6"/>
  <c r="AI278" i="6"/>
  <c r="AJ278" i="6"/>
  <c r="AK278" i="6"/>
  <c r="AE278" i="6"/>
  <c r="AI262" i="6"/>
  <c r="AJ262" i="6"/>
  <c r="AK262" i="6"/>
  <c r="AE262" i="6"/>
  <c r="AE216" i="6"/>
  <c r="AI2089" i="6"/>
  <c r="AJ2089" i="6"/>
  <c r="AK2089" i="6"/>
  <c r="AE2089" i="6"/>
  <c r="AE1985" i="6"/>
  <c r="AI1715" i="6"/>
  <c r="AJ1715" i="6"/>
  <c r="AK1715" i="6"/>
  <c r="AE1715" i="6"/>
  <c r="AI1703" i="6"/>
  <c r="AJ1703" i="6"/>
  <c r="AK1703" i="6"/>
  <c r="AE1703" i="6"/>
  <c r="AI1525" i="6"/>
  <c r="AJ1525" i="6"/>
  <c r="AK1525" i="6"/>
  <c r="AE1525" i="6"/>
  <c r="AI1652" i="6"/>
  <c r="AJ1652" i="6"/>
  <c r="AK1652" i="6"/>
  <c r="AE1652" i="6"/>
  <c r="AI1360" i="6"/>
  <c r="AJ1360" i="6"/>
  <c r="AK1360" i="6"/>
  <c r="AE1360" i="6"/>
  <c r="AI2051" i="6"/>
  <c r="AJ2051" i="6"/>
  <c r="AK2051" i="6"/>
  <c r="AE2051" i="6"/>
  <c r="AI1922" i="6"/>
  <c r="AJ1922" i="6"/>
  <c r="AK1922" i="6"/>
  <c r="AE1922" i="6"/>
  <c r="AI1504" i="6"/>
  <c r="AJ1504" i="6"/>
  <c r="AK1504" i="6"/>
  <c r="AE1504" i="6"/>
  <c r="AI1925" i="6"/>
  <c r="AJ1925" i="6"/>
  <c r="AK1925" i="6"/>
  <c r="AE1925" i="6"/>
  <c r="AI1707" i="6"/>
  <c r="AJ1707" i="6"/>
  <c r="AK1707" i="6"/>
  <c r="AE1707" i="6"/>
  <c r="AI1695" i="6"/>
  <c r="AJ1695" i="6"/>
  <c r="AK1695" i="6"/>
  <c r="AE1695" i="6"/>
  <c r="AI1789" i="6"/>
  <c r="AJ1789" i="6"/>
  <c r="AK1789" i="6"/>
  <c r="AE1789" i="6"/>
  <c r="AI1687" i="6"/>
  <c r="AJ1687" i="6"/>
  <c r="AK1687" i="6"/>
  <c r="AE1687" i="6"/>
  <c r="AI1682" i="6"/>
  <c r="AJ1682" i="6"/>
  <c r="AK1682" i="6"/>
  <c r="AE1682" i="6"/>
  <c r="AI1782" i="6"/>
  <c r="AJ1782" i="6"/>
  <c r="AK1782" i="6"/>
  <c r="AE1782" i="6"/>
  <c r="AI1205" i="6"/>
  <c r="AJ1205" i="6"/>
  <c r="AK1205" i="6"/>
  <c r="AE1205" i="6"/>
  <c r="AI1698" i="6"/>
  <c r="AJ1698" i="6"/>
  <c r="AK1698" i="6"/>
  <c r="AE1698" i="6"/>
  <c r="AI1549" i="6"/>
  <c r="AJ1549" i="6"/>
  <c r="AK1549" i="6"/>
  <c r="AE1549" i="6"/>
  <c r="AI1709" i="6"/>
  <c r="AJ1709" i="6"/>
  <c r="AK1709" i="6"/>
  <c r="AE1709" i="6"/>
  <c r="AI1683" i="6"/>
  <c r="AJ1683" i="6"/>
  <c r="AK1683" i="6"/>
  <c r="AE1683" i="6"/>
  <c r="AI1508" i="6"/>
  <c r="AJ1508" i="6"/>
  <c r="AK1508" i="6"/>
  <c r="AE1508" i="6"/>
  <c r="AI1237" i="6"/>
  <c r="AJ1237" i="6"/>
  <c r="AK1237" i="6"/>
  <c r="AE1237" i="6"/>
  <c r="AE1349" i="6"/>
  <c r="AI1367" i="6"/>
  <c r="AJ1367" i="6"/>
  <c r="AK1367" i="6"/>
  <c r="AE1367" i="6"/>
  <c r="AI1212" i="6"/>
  <c r="AJ1212" i="6"/>
  <c r="AK1212" i="6"/>
  <c r="AE1212" i="6"/>
  <c r="AI598" i="6"/>
  <c r="AJ598" i="6"/>
  <c r="AK598" i="6"/>
  <c r="AE598" i="6"/>
  <c r="AI1219" i="6"/>
  <c r="AJ1219" i="6"/>
  <c r="AK1219" i="6"/>
  <c r="AE1219" i="6"/>
  <c r="AI1161" i="6"/>
  <c r="AJ1161" i="6"/>
  <c r="AK1161" i="6"/>
  <c r="AE1161" i="6"/>
  <c r="AI1148" i="6"/>
  <c r="AJ1148" i="6"/>
  <c r="AK1148" i="6"/>
  <c r="AE1148" i="6"/>
  <c r="AI1356" i="6"/>
  <c r="AJ1356" i="6"/>
  <c r="AK1356" i="6"/>
  <c r="AE1356" i="6"/>
  <c r="AI1231" i="6"/>
  <c r="AJ1231" i="6"/>
  <c r="AK1231" i="6"/>
  <c r="AE1231" i="6"/>
  <c r="AI596" i="6"/>
  <c r="AJ596" i="6"/>
  <c r="AK596" i="6"/>
  <c r="AE596" i="6"/>
  <c r="AI1144" i="6"/>
  <c r="AJ1144" i="6"/>
  <c r="AK1144" i="6"/>
  <c r="AE1144" i="6"/>
  <c r="AI933" i="6"/>
  <c r="AJ933" i="6"/>
  <c r="AK933" i="6"/>
  <c r="AE933" i="6"/>
  <c r="AI1155" i="6"/>
  <c r="AJ1155" i="6"/>
  <c r="AK1155" i="6"/>
  <c r="AE1155" i="6"/>
  <c r="AI756" i="6"/>
  <c r="AJ756" i="6"/>
  <c r="AK756" i="6"/>
  <c r="AE756" i="6"/>
  <c r="AI1158" i="6"/>
  <c r="AJ1158" i="6"/>
  <c r="AK1158" i="6"/>
  <c r="AE1158" i="6"/>
  <c r="AI557" i="6"/>
  <c r="AJ557" i="6"/>
  <c r="AK557" i="6"/>
  <c r="AE557" i="6"/>
  <c r="AI921" i="6"/>
  <c r="AJ921" i="6"/>
  <c r="AK921" i="6"/>
  <c r="AE921" i="6"/>
  <c r="AI792" i="6"/>
  <c r="AJ792" i="6"/>
  <c r="AK792" i="6"/>
  <c r="AE792" i="6"/>
  <c r="AI942" i="6"/>
  <c r="AJ942" i="6"/>
  <c r="AK942" i="6"/>
  <c r="AE942" i="6"/>
  <c r="AI931" i="6"/>
  <c r="AJ931" i="6"/>
  <c r="AK931" i="6"/>
  <c r="AE931" i="6"/>
  <c r="AI674" i="6"/>
  <c r="AJ674" i="6"/>
  <c r="AK674" i="6"/>
  <c r="AE674" i="6"/>
  <c r="AI284" i="6"/>
  <c r="AJ284" i="6"/>
  <c r="AK284" i="6"/>
  <c r="AE284" i="6"/>
  <c r="AI292" i="6"/>
  <c r="AJ292" i="6"/>
  <c r="AK292" i="6"/>
  <c r="AE292" i="6"/>
  <c r="AE121" i="6"/>
  <c r="AI309" i="6"/>
  <c r="AJ309" i="6"/>
  <c r="AK309" i="6"/>
  <c r="AE309" i="6"/>
  <c r="AI293" i="6"/>
  <c r="AJ293" i="6"/>
  <c r="AK293" i="6"/>
  <c r="AE293" i="6"/>
  <c r="AI277" i="6"/>
  <c r="AJ277" i="6"/>
  <c r="AK277" i="6"/>
  <c r="AE277" i="6"/>
  <c r="AI261" i="6"/>
  <c r="AJ261" i="6"/>
  <c r="AK261" i="6"/>
  <c r="AE261" i="6"/>
  <c r="AI433" i="6"/>
  <c r="AJ433" i="6"/>
  <c r="AK433" i="6"/>
  <c r="AE433" i="6"/>
  <c r="AI428" i="6"/>
  <c r="AJ428" i="6"/>
  <c r="AK428" i="6"/>
  <c r="AE428" i="6"/>
  <c r="AI1965" i="6"/>
  <c r="AJ1965" i="6"/>
  <c r="AK1965" i="6"/>
  <c r="AE1965" i="6"/>
  <c r="AI2085" i="6"/>
  <c r="AJ2085" i="6"/>
  <c r="AK2085" i="6"/>
  <c r="AE2085" i="6"/>
  <c r="AI2050" i="6"/>
  <c r="AJ2050" i="6"/>
  <c r="AK2050" i="6"/>
  <c r="AE2050" i="6"/>
  <c r="AI602" i="6"/>
  <c r="AJ602" i="6"/>
  <c r="AK602" i="6"/>
  <c r="AE602" i="6"/>
  <c r="AI2049" i="6"/>
  <c r="AJ2049" i="6"/>
  <c r="AK2049" i="6"/>
  <c r="AE2049" i="6"/>
  <c r="AI1146" i="6"/>
  <c r="AJ1146" i="6"/>
  <c r="AK1146" i="6"/>
  <c r="AE1146" i="6"/>
  <c r="AI1723" i="6"/>
  <c r="AJ1723" i="6"/>
  <c r="AK1723" i="6"/>
  <c r="AE1723" i="6"/>
  <c r="AI1711" i="6"/>
  <c r="AJ1711" i="6"/>
  <c r="AK1711" i="6"/>
  <c r="AE1711" i="6"/>
  <c r="AI1926" i="6"/>
  <c r="AJ1926" i="6"/>
  <c r="AK1926" i="6"/>
  <c r="AE1926" i="6"/>
  <c r="AI1233" i="6"/>
  <c r="AJ1233" i="6"/>
  <c r="AK1233" i="6"/>
  <c r="AE1233" i="6"/>
  <c r="AI1558" i="6"/>
  <c r="AJ1558" i="6"/>
  <c r="AK1558" i="6"/>
  <c r="AE1558" i="6"/>
  <c r="AE1420" i="6"/>
  <c r="AI1203" i="6"/>
  <c r="AJ1203" i="6"/>
  <c r="AK1203" i="6"/>
  <c r="AE1203" i="6"/>
  <c r="AI1156" i="6"/>
  <c r="AJ1156" i="6"/>
  <c r="AK1156" i="6"/>
  <c r="AE1156" i="6"/>
  <c r="AI1221" i="6"/>
  <c r="AJ1221" i="6"/>
  <c r="AK1221" i="6"/>
  <c r="AE1221" i="6"/>
  <c r="AI1167" i="6"/>
  <c r="AJ1167" i="6"/>
  <c r="AK1167" i="6"/>
  <c r="AE1167" i="6"/>
  <c r="AI1157" i="6"/>
  <c r="AJ1157" i="6"/>
  <c r="AK1157" i="6"/>
  <c r="AE1157" i="6"/>
  <c r="AE1099" i="6"/>
  <c r="AI1359" i="6"/>
  <c r="AJ1359" i="6"/>
  <c r="AK1359" i="6"/>
  <c r="AE1359" i="6"/>
  <c r="AI789" i="6"/>
  <c r="AJ789" i="6"/>
  <c r="AK789" i="6"/>
  <c r="AE789" i="6"/>
  <c r="AI784" i="6"/>
  <c r="AJ784" i="6"/>
  <c r="AK784" i="6"/>
  <c r="AE784" i="6"/>
  <c r="AI938" i="6"/>
  <c r="AJ938" i="6"/>
  <c r="AK938" i="6"/>
  <c r="AE938" i="6"/>
  <c r="AI727" i="6"/>
  <c r="AJ727" i="6"/>
  <c r="AK727" i="6"/>
  <c r="AE727" i="6"/>
  <c r="AI935" i="6"/>
  <c r="AJ935" i="6"/>
  <c r="AK935" i="6"/>
  <c r="AE935" i="6"/>
  <c r="AI320" i="6"/>
  <c r="AJ320" i="6"/>
  <c r="AK320" i="6"/>
  <c r="AE320" i="6"/>
  <c r="AI708" i="6"/>
  <c r="AJ708" i="6"/>
  <c r="AK708" i="6"/>
  <c r="AE708" i="6"/>
  <c r="AI918" i="6"/>
  <c r="AJ918" i="6"/>
  <c r="AK918" i="6"/>
  <c r="AE918" i="6"/>
  <c r="AI559" i="6"/>
  <c r="AJ559" i="6"/>
  <c r="AK559" i="6"/>
  <c r="AE559" i="6"/>
  <c r="AI666" i="6"/>
  <c r="AJ666" i="6"/>
  <c r="AK666" i="6"/>
  <c r="AE666" i="6"/>
  <c r="AI296" i="6"/>
  <c r="AJ296" i="6"/>
  <c r="AK296" i="6"/>
  <c r="AE296" i="6"/>
  <c r="AI671" i="6"/>
  <c r="AJ671" i="6"/>
  <c r="AK671" i="6"/>
  <c r="AE671" i="6"/>
  <c r="AI315" i="6"/>
  <c r="AJ315" i="6"/>
  <c r="AK315" i="6"/>
  <c r="AE315" i="6"/>
  <c r="AI299" i="6"/>
  <c r="AJ299" i="6"/>
  <c r="AK299" i="6"/>
  <c r="AE299" i="6"/>
  <c r="AI283" i="6"/>
  <c r="AJ283" i="6"/>
  <c r="AK283" i="6"/>
  <c r="AE283" i="6"/>
  <c r="AI267" i="6"/>
  <c r="AJ267" i="6"/>
  <c r="AK267" i="6"/>
  <c r="AE267" i="6"/>
  <c r="AI322" i="6"/>
  <c r="AJ322" i="6"/>
  <c r="AK322" i="6"/>
  <c r="AE322" i="6"/>
  <c r="AI306" i="6"/>
  <c r="AJ306" i="6"/>
  <c r="AK306" i="6"/>
  <c r="AE306" i="6"/>
  <c r="AI290" i="6"/>
  <c r="AJ290" i="6"/>
  <c r="AK290" i="6"/>
  <c r="AE290" i="6"/>
  <c r="AI274" i="6"/>
  <c r="AJ274" i="6"/>
  <c r="AK274" i="6"/>
  <c r="AE274" i="6"/>
  <c r="AI1966" i="6"/>
  <c r="AJ1966" i="6"/>
  <c r="AK1966" i="6"/>
  <c r="AE1966" i="6"/>
  <c r="AI1961" i="6"/>
  <c r="AJ1961" i="6"/>
  <c r="AK1961" i="6"/>
  <c r="AE1961" i="6"/>
  <c r="AI1556" i="6"/>
  <c r="AJ1556" i="6"/>
  <c r="AK1556" i="6"/>
  <c r="AE1556" i="6"/>
  <c r="AI2060" i="6"/>
  <c r="AJ2060" i="6"/>
  <c r="AK2060" i="6"/>
  <c r="AE2060" i="6"/>
  <c r="AI1516" i="6"/>
  <c r="AJ1516" i="6"/>
  <c r="AK1516" i="6"/>
  <c r="AE1516" i="6"/>
  <c r="AI1722" i="6"/>
  <c r="AJ1722" i="6"/>
  <c r="AK1722" i="6"/>
  <c r="AE1722" i="6"/>
  <c r="AI1690" i="6"/>
  <c r="AJ1690" i="6"/>
  <c r="AK1690" i="6"/>
  <c r="AE1690" i="6"/>
  <c r="AI1540" i="6"/>
  <c r="AJ1540" i="6"/>
  <c r="AK1540" i="6"/>
  <c r="AE1540" i="6"/>
  <c r="AI1701" i="6"/>
  <c r="AJ1701" i="6"/>
  <c r="AK1701" i="6"/>
  <c r="AE1701" i="6"/>
  <c r="AI1201" i="6"/>
  <c r="AJ1201" i="6"/>
  <c r="AK1201" i="6"/>
  <c r="AE1201" i="6"/>
  <c r="AI1293" i="6"/>
  <c r="AJ1293" i="6"/>
  <c r="AK1293" i="6"/>
  <c r="AE1293" i="6"/>
  <c r="AI1202" i="6"/>
  <c r="AJ1202" i="6"/>
  <c r="AK1202" i="6"/>
  <c r="AE1202" i="6"/>
  <c r="AI1183" i="6"/>
  <c r="AJ1183" i="6"/>
  <c r="AK1183" i="6"/>
  <c r="AE1183" i="6"/>
  <c r="AI460" i="6"/>
  <c r="AJ460" i="6"/>
  <c r="AK460" i="6"/>
  <c r="AE460" i="6"/>
  <c r="AI1197" i="6"/>
  <c r="AJ1197" i="6"/>
  <c r="AK1197" i="6"/>
  <c r="AE1197" i="6"/>
  <c r="AI1371" i="6"/>
  <c r="AJ1371" i="6"/>
  <c r="AK1371" i="6"/>
  <c r="AE1371" i="6"/>
  <c r="AI1179" i="6"/>
  <c r="AJ1179" i="6"/>
  <c r="AK1179" i="6"/>
  <c r="AE1179" i="6"/>
  <c r="AI1069" i="6"/>
  <c r="AJ1069" i="6"/>
  <c r="AK1069" i="6"/>
  <c r="AE1069" i="6"/>
  <c r="AI719" i="6"/>
  <c r="AJ719" i="6"/>
  <c r="AK719" i="6"/>
  <c r="AE719" i="6"/>
  <c r="AI1228" i="6"/>
  <c r="AJ1228" i="6"/>
  <c r="AK1228" i="6"/>
  <c r="AE1228" i="6"/>
  <c r="AI766" i="6"/>
  <c r="AJ766" i="6"/>
  <c r="AK766" i="6"/>
  <c r="AE766" i="6"/>
  <c r="AE837" i="6"/>
  <c r="AI592" i="6"/>
  <c r="AJ592" i="6"/>
  <c r="AK592" i="6"/>
  <c r="AE592" i="6"/>
  <c r="AI1240" i="6"/>
  <c r="AJ1240" i="6"/>
  <c r="AK1240" i="6"/>
  <c r="AE1240" i="6"/>
  <c r="AI1224" i="6"/>
  <c r="AJ1224" i="6"/>
  <c r="AK1224" i="6"/>
  <c r="AE1224" i="6"/>
  <c r="AI1208" i="6"/>
  <c r="AJ1208" i="6"/>
  <c r="AK1208" i="6"/>
  <c r="AE1208" i="6"/>
  <c r="AI1192" i="6"/>
  <c r="AJ1192" i="6"/>
  <c r="AK1192" i="6"/>
  <c r="AE1192" i="6"/>
  <c r="AI1160" i="6"/>
  <c r="AJ1160" i="6"/>
  <c r="AK1160" i="6"/>
  <c r="AE1160" i="6"/>
  <c r="AI1039" i="6"/>
  <c r="AJ1039" i="6"/>
  <c r="AK1039" i="6"/>
  <c r="AE1039" i="6"/>
  <c r="AE613" i="6"/>
  <c r="AI880" i="6"/>
  <c r="AJ880" i="6"/>
  <c r="AK880" i="6"/>
  <c r="AE880" i="6"/>
  <c r="AI937" i="6"/>
  <c r="AJ937" i="6"/>
  <c r="AK937" i="6"/>
  <c r="AE937" i="6"/>
  <c r="AI630" i="6"/>
  <c r="AJ630" i="6"/>
  <c r="AK630" i="6"/>
  <c r="AE630" i="6"/>
  <c r="AI762" i="6"/>
  <c r="AJ762" i="6"/>
  <c r="AK762" i="6"/>
  <c r="AE762" i="6"/>
  <c r="AI947" i="6"/>
  <c r="AJ947" i="6"/>
  <c r="AK947" i="6"/>
  <c r="AE947" i="6"/>
  <c r="AE646" i="6"/>
  <c r="AI268" i="6"/>
  <c r="AJ268" i="6"/>
  <c r="AK268" i="6"/>
  <c r="AE268" i="6"/>
  <c r="AI562" i="6"/>
  <c r="AJ562" i="6"/>
  <c r="AK562" i="6"/>
  <c r="AE562" i="6"/>
  <c r="AI276" i="6"/>
  <c r="AJ276" i="6"/>
  <c r="AK276" i="6"/>
  <c r="AE276" i="6"/>
  <c r="AI665" i="6"/>
  <c r="AJ665" i="6"/>
  <c r="AK665" i="6"/>
  <c r="AE665" i="6"/>
  <c r="AI676" i="6"/>
  <c r="AJ676" i="6"/>
  <c r="AK676" i="6"/>
  <c r="AE676" i="6"/>
  <c r="AI552" i="6"/>
  <c r="AJ552" i="6"/>
  <c r="AK552" i="6"/>
  <c r="AE552" i="6"/>
  <c r="AI321" i="6"/>
  <c r="AJ321" i="6"/>
  <c r="AK321" i="6"/>
  <c r="AE321" i="6"/>
  <c r="AI305" i="6"/>
  <c r="AJ305" i="6"/>
  <c r="AK305" i="6"/>
  <c r="AE305" i="6"/>
  <c r="AI289" i="6"/>
  <c r="AJ289" i="6"/>
  <c r="AK289" i="6"/>
  <c r="AE289" i="6"/>
  <c r="AI273" i="6"/>
  <c r="AJ273" i="6"/>
  <c r="AK273" i="6"/>
  <c r="AE273" i="6"/>
  <c r="AI429" i="6"/>
  <c r="AJ429" i="6"/>
  <c r="AK429" i="6"/>
  <c r="AE429" i="6"/>
  <c r="AI1702" i="5"/>
  <c r="AJ1702" i="5"/>
  <c r="AK1702" i="5"/>
  <c r="AE1702" i="5"/>
  <c r="AH1702" i="5"/>
  <c r="AH1880" i="5"/>
  <c r="AI1358" i="5"/>
  <c r="AJ1358" i="5"/>
  <c r="AK1358" i="5"/>
  <c r="AE1358" i="5"/>
  <c r="AI1112" i="5"/>
  <c r="AJ1112" i="5"/>
  <c r="AK1112" i="5"/>
  <c r="AE1112" i="5"/>
  <c r="AI1038" i="5"/>
  <c r="AJ1038" i="5"/>
  <c r="AK1038" i="5"/>
  <c r="AE1038" i="5"/>
  <c r="AI1706" i="5"/>
  <c r="AJ1706" i="5"/>
  <c r="AK1706" i="5"/>
  <c r="AE1706" i="5"/>
  <c r="AH1706" i="5"/>
  <c r="AI1468" i="5"/>
  <c r="AJ1468" i="5"/>
  <c r="AK1468" i="5"/>
  <c r="AE1468" i="5"/>
  <c r="AH1468" i="5"/>
  <c r="AI1476" i="5"/>
  <c r="AJ1476" i="5"/>
  <c r="AK1476" i="5"/>
  <c r="AE1476" i="5"/>
  <c r="AH1476" i="5"/>
  <c r="AH1121" i="5"/>
  <c r="AI1110" i="5"/>
  <c r="AJ1110" i="5"/>
  <c r="AK1110" i="5"/>
  <c r="AE1110" i="5"/>
  <c r="AI1043" i="5"/>
  <c r="AJ1043" i="5"/>
  <c r="AK1043" i="5"/>
  <c r="AE1043" i="5"/>
  <c r="AH166" i="5"/>
  <c r="AH1659" i="5"/>
  <c r="AH1662" i="5"/>
  <c r="AI1459" i="5"/>
  <c r="AJ1459" i="5"/>
  <c r="AK1459" i="5"/>
  <c r="AE1459" i="5"/>
  <c r="AH1459" i="5"/>
  <c r="AH1481" i="5"/>
  <c r="AI1107" i="5"/>
  <c r="AJ1107" i="5"/>
  <c r="AK1107" i="5"/>
  <c r="AE1107" i="5"/>
  <c r="AI489" i="5"/>
  <c r="AJ489" i="5"/>
  <c r="AK489" i="5"/>
  <c r="AE489" i="5"/>
  <c r="F8" i="123"/>
  <c r="AH108" i="10"/>
  <c r="AI2119" i="6"/>
  <c r="AJ2119" i="6"/>
  <c r="AK2119" i="6"/>
  <c r="AE2119" i="6"/>
  <c r="AH2119" i="6"/>
  <c r="AI1471" i="6"/>
  <c r="AJ1471" i="6"/>
  <c r="AK1471" i="6"/>
  <c r="AE1471" i="6"/>
  <c r="AH1471" i="6"/>
  <c r="AI1396" i="6"/>
  <c r="AJ1396" i="6"/>
  <c r="AK1396" i="6"/>
  <c r="AE1396" i="6"/>
  <c r="AG1410" i="6"/>
  <c r="AH1396" i="6"/>
  <c r="AI1803" i="6"/>
  <c r="AJ1803" i="6"/>
  <c r="AK1803" i="6"/>
  <c r="AE1803" i="6"/>
  <c r="AH1803" i="6"/>
  <c r="AI1650" i="6"/>
  <c r="AJ1650" i="6"/>
  <c r="AK1650" i="6"/>
  <c r="AE1650" i="6"/>
  <c r="AH1650" i="6"/>
  <c r="AI1441" i="6"/>
  <c r="AJ1441" i="6"/>
  <c r="AK1441" i="6"/>
  <c r="AE1441" i="6"/>
  <c r="AH1441" i="6"/>
  <c r="AH578" i="6"/>
  <c r="AH1994" i="6"/>
  <c r="AI1462" i="6"/>
  <c r="AJ1462" i="6"/>
  <c r="AK1462" i="6"/>
  <c r="AE1462" i="6"/>
  <c r="AH1462" i="6"/>
  <c r="AI1368" i="6"/>
  <c r="AJ1368" i="6"/>
  <c r="AK1368" i="6"/>
  <c r="AE1368" i="6"/>
  <c r="AH1368" i="6"/>
  <c r="AG1379" i="6"/>
  <c r="AE1136" i="6"/>
  <c r="AI361" i="6"/>
  <c r="AJ361" i="6"/>
  <c r="AK361" i="6"/>
  <c r="AE361" i="6"/>
  <c r="AH361" i="6"/>
  <c r="AI717" i="6"/>
  <c r="AJ717" i="6"/>
  <c r="AK717" i="6"/>
  <c r="AE717" i="6"/>
  <c r="AH717" i="6"/>
  <c r="AI1470" i="6"/>
  <c r="AJ1470" i="6"/>
  <c r="AK1470" i="6"/>
  <c r="AE1470" i="6"/>
  <c r="AH1470" i="6"/>
  <c r="AI1431" i="6"/>
  <c r="AJ1431" i="6"/>
  <c r="AK1431" i="6"/>
  <c r="AE1431" i="6"/>
  <c r="AH1431" i="6"/>
  <c r="AH1491" i="6"/>
  <c r="AH1408" i="6"/>
  <c r="AI351" i="6"/>
  <c r="AJ351" i="6"/>
  <c r="AK351" i="6"/>
  <c r="AE351" i="6"/>
  <c r="AH351" i="6"/>
  <c r="AH105" i="6"/>
  <c r="AH1839" i="6"/>
  <c r="AG1910" i="6"/>
  <c r="AE1911" i="6"/>
  <c r="AH1905" i="6"/>
  <c r="AH1993" i="6"/>
  <c r="AI1586" i="6"/>
  <c r="AJ1586" i="6"/>
  <c r="AK1586" i="6"/>
  <c r="AE1586" i="6"/>
  <c r="AH1586" i="6"/>
  <c r="AI1455" i="6"/>
  <c r="AJ1455" i="6"/>
  <c r="AK1455" i="6"/>
  <c r="AE1455" i="6"/>
  <c r="AH1455" i="6"/>
  <c r="AI1555" i="6"/>
  <c r="AJ1555" i="6"/>
  <c r="AK1555" i="6"/>
  <c r="AE1555" i="6"/>
  <c r="AH1555" i="6"/>
  <c r="AI1775" i="6"/>
  <c r="AJ1775" i="6"/>
  <c r="AK1775" i="6"/>
  <c r="AE1775" i="6"/>
  <c r="AH1775" i="6"/>
  <c r="AH1753" i="6"/>
  <c r="AI1459" i="6"/>
  <c r="AJ1459" i="6"/>
  <c r="AK1459" i="6"/>
  <c r="AE1459" i="6"/>
  <c r="AH1459" i="6"/>
  <c r="AG1018" i="6"/>
  <c r="AH1940" i="6"/>
  <c r="AH2074" i="6"/>
  <c r="AG1486" i="6"/>
  <c r="AH1404" i="6"/>
  <c r="AI999" i="6"/>
  <c r="AJ999" i="6"/>
  <c r="AK999" i="6"/>
  <c r="AE999" i="6"/>
  <c r="AH999" i="6"/>
  <c r="AH373" i="6"/>
  <c r="AI366" i="6"/>
  <c r="AJ366" i="6"/>
  <c r="AK366" i="6"/>
  <c r="AE366" i="6"/>
  <c r="AH366" i="6"/>
  <c r="AE124" i="10"/>
  <c r="E13" i="12"/>
  <c r="F13" i="12"/>
  <c r="AH1995" i="6"/>
  <c r="AI1447" i="6"/>
  <c r="AJ1447" i="6"/>
  <c r="AK1447" i="6"/>
  <c r="AE1447" i="6"/>
  <c r="AH1447" i="6"/>
  <c r="AI1038" i="6"/>
  <c r="AJ1038" i="6"/>
  <c r="AK1038" i="6"/>
  <c r="AE1038" i="6"/>
  <c r="AH1038" i="6"/>
  <c r="AH1082" i="6"/>
  <c r="AH469" i="6"/>
  <c r="AH1663" i="5"/>
  <c r="AI1528" i="5"/>
  <c r="AJ1528" i="5"/>
  <c r="AK1528" i="5"/>
  <c r="AE1528" i="5"/>
  <c r="AH1528" i="5"/>
  <c r="AI1645" i="5"/>
  <c r="AJ1645" i="5"/>
  <c r="AK1645" i="5"/>
  <c r="AE1645" i="5"/>
  <c r="AH1645" i="5"/>
  <c r="AI1471" i="5"/>
  <c r="AJ1471" i="5"/>
  <c r="AK1471" i="5"/>
  <c r="AE1471" i="5"/>
  <c r="AH1471" i="5"/>
  <c r="AI1651" i="5"/>
  <c r="AJ1651" i="5"/>
  <c r="AK1651" i="5"/>
  <c r="AE1651" i="5"/>
  <c r="AH1651" i="5"/>
  <c r="AI1469" i="5"/>
  <c r="AJ1469" i="5"/>
  <c r="AK1469" i="5"/>
  <c r="AE1469" i="5"/>
  <c r="AH1469" i="5"/>
  <c r="AH1192" i="5"/>
  <c r="AH2106" i="5"/>
  <c r="AH1603" i="5"/>
  <c r="AI1041" i="5"/>
  <c r="AJ1041" i="5"/>
  <c r="AK1041" i="5"/>
  <c r="AE1041" i="5"/>
  <c r="AI1037" i="5"/>
  <c r="AJ1037" i="5"/>
  <c r="AK1037" i="5"/>
  <c r="AE1037" i="5"/>
  <c r="AI883" i="5"/>
  <c r="AJ883" i="5"/>
  <c r="AK883" i="5"/>
  <c r="AE883" i="5"/>
  <c r="AI552" i="5"/>
  <c r="AJ552" i="5"/>
  <c r="AK552" i="5"/>
  <c r="AE552" i="5"/>
  <c r="AH551" i="5"/>
  <c r="AH1879" i="5"/>
  <c r="AI1474" i="5"/>
  <c r="AJ1474" i="5"/>
  <c r="AK1474" i="5"/>
  <c r="AE1474" i="5"/>
  <c r="AH1474" i="5"/>
  <c r="AH853" i="5"/>
  <c r="AI1694" i="5"/>
  <c r="AJ1694" i="5"/>
  <c r="AK1694" i="5"/>
  <c r="AE1694" i="5"/>
  <c r="AH1694" i="5"/>
  <c r="AH1601" i="5"/>
  <c r="AH106" i="6"/>
  <c r="AI2016" i="5"/>
  <c r="AJ2016" i="5"/>
  <c r="AK2016" i="5"/>
  <c r="AE2016" i="5"/>
  <c r="AH2017" i="5"/>
  <c r="AH1661" i="5"/>
  <c r="AH1414" i="5"/>
  <c r="AH164" i="5"/>
  <c r="AE1632" i="5"/>
  <c r="AH816" i="5"/>
  <c r="AI521" i="5"/>
  <c r="AJ521" i="5"/>
  <c r="AK521" i="5"/>
  <c r="AE521" i="5"/>
  <c r="AE216" i="5"/>
  <c r="R9" i="101"/>
  <c r="B8" i="103"/>
  <c r="C28" i="103"/>
  <c r="B18" i="103"/>
  <c r="C18" i="103"/>
  <c r="B26" i="103"/>
  <c r="C26" i="103"/>
  <c r="B23" i="103"/>
  <c r="B15" i="103"/>
  <c r="C15" i="103"/>
  <c r="B27" i="103"/>
  <c r="C27" i="103"/>
  <c r="B19" i="103"/>
  <c r="C19" i="103"/>
  <c r="AI1584" i="6"/>
  <c r="AJ1584" i="6"/>
  <c r="AK1584" i="6"/>
  <c r="AE1584" i="6"/>
  <c r="AH1584" i="6"/>
  <c r="AI1448" i="6"/>
  <c r="AJ1448" i="6"/>
  <c r="AK1448" i="6"/>
  <c r="AE1448" i="6"/>
  <c r="AH1448" i="6"/>
  <c r="AG479" i="6"/>
  <c r="AH474" i="6"/>
  <c r="AH465" i="6"/>
  <c r="AI362" i="6"/>
  <c r="AJ362" i="6"/>
  <c r="AK362" i="6"/>
  <c r="AE362" i="6"/>
  <c r="AH362" i="6"/>
  <c r="AH2128" i="6"/>
  <c r="AH1898" i="6"/>
  <c r="AH1594" i="6"/>
  <c r="AI1442" i="6"/>
  <c r="AJ1442" i="6"/>
  <c r="AK1442" i="6"/>
  <c r="AE1442" i="6"/>
  <c r="AH1442" i="6"/>
  <c r="AH1493" i="6"/>
  <c r="C22" i="104"/>
  <c r="AH1406" i="6"/>
  <c r="AI2121" i="6"/>
  <c r="AJ2121" i="6"/>
  <c r="AK2121" i="6"/>
  <c r="AE2121" i="6"/>
  <c r="AH2121" i="6"/>
  <c r="AI1466" i="6"/>
  <c r="AJ1466" i="6"/>
  <c r="AK1466" i="6"/>
  <c r="AE1466" i="6"/>
  <c r="AH1466" i="6"/>
  <c r="AH1736" i="6"/>
  <c r="AI1437" i="6"/>
  <c r="AJ1437" i="6"/>
  <c r="AK1437" i="6"/>
  <c r="AE1437" i="6"/>
  <c r="AH1437" i="6"/>
  <c r="AH1273" i="6"/>
  <c r="AI768" i="6"/>
  <c r="AJ768" i="6"/>
  <c r="AK768" i="6"/>
  <c r="AE768" i="6"/>
  <c r="AH768" i="6"/>
  <c r="AI357" i="6"/>
  <c r="AJ357" i="6"/>
  <c r="AK357" i="6"/>
  <c r="AE357" i="6"/>
  <c r="AH357" i="6"/>
  <c r="AG507" i="6"/>
  <c r="AI2021" i="5"/>
  <c r="AJ2021" i="5"/>
  <c r="AK2021" i="5"/>
  <c r="AE2021" i="5"/>
  <c r="AH2021" i="5"/>
  <c r="AI2123" i="6"/>
  <c r="AJ2123" i="6"/>
  <c r="AK2123" i="6"/>
  <c r="AE2123" i="6"/>
  <c r="AH2123" i="6"/>
  <c r="AI1444" i="6"/>
  <c r="AJ1444" i="6"/>
  <c r="AK1444" i="6"/>
  <c r="AE1444" i="6"/>
  <c r="AH1444" i="6"/>
  <c r="AI680" i="6"/>
  <c r="AJ680" i="6"/>
  <c r="AK680" i="6"/>
  <c r="AE680" i="6"/>
  <c r="AH680" i="6"/>
  <c r="AI1799" i="6"/>
  <c r="AJ1799" i="6"/>
  <c r="AK1799" i="6"/>
  <c r="AE1799" i="6"/>
  <c r="AH1799" i="6"/>
  <c r="AI874" i="6"/>
  <c r="AJ874" i="6"/>
  <c r="AK874" i="6"/>
  <c r="AE874" i="6"/>
  <c r="AH874" i="6"/>
  <c r="AH742" i="6"/>
  <c r="AI359" i="6"/>
  <c r="AJ359" i="6"/>
  <c r="AK359" i="6"/>
  <c r="AE359" i="6"/>
  <c r="AH359" i="6"/>
  <c r="AH495" i="6"/>
  <c r="AH1943" i="6"/>
  <c r="AH1574" i="6"/>
  <c r="AH2023" i="5"/>
  <c r="AI2151" i="5"/>
  <c r="AJ2151" i="5"/>
  <c r="AK2151" i="5"/>
  <c r="AE2151" i="5"/>
  <c r="AH2151" i="5"/>
  <c r="AG2077" i="6"/>
  <c r="AH2072" i="6"/>
  <c r="AI1435" i="6"/>
  <c r="AJ1435" i="6"/>
  <c r="AK1435" i="6"/>
  <c r="AE1435" i="6"/>
  <c r="AH1435" i="6"/>
  <c r="AI1523" i="6"/>
  <c r="AJ1523" i="6"/>
  <c r="AK1523" i="6"/>
  <c r="AE1523" i="6"/>
  <c r="AH1523" i="6"/>
  <c r="AH1617" i="6"/>
  <c r="AI1040" i="6"/>
  <c r="AJ1040" i="6"/>
  <c r="AK1040" i="6"/>
  <c r="AE1040" i="6"/>
  <c r="AH1040" i="6"/>
  <c r="AI1009" i="6"/>
  <c r="AJ1009" i="6"/>
  <c r="AK1009" i="6"/>
  <c r="AE1009" i="6"/>
  <c r="AH1009" i="6"/>
  <c r="AI664" i="6"/>
  <c r="AJ664" i="6"/>
  <c r="AK664" i="6"/>
  <c r="AE664" i="6"/>
  <c r="AH664" i="6"/>
  <c r="AE73" i="6"/>
  <c r="AH71" i="6"/>
  <c r="AI1613" i="6"/>
  <c r="AJ1613" i="6"/>
  <c r="AK1613" i="6"/>
  <c r="AE1613" i="6"/>
  <c r="AH1613" i="6"/>
  <c r="AH1403" i="6"/>
  <c r="AG111" i="6"/>
  <c r="AH103" i="6"/>
  <c r="AI1464" i="5"/>
  <c r="AJ1464" i="5"/>
  <c r="AK1464" i="5"/>
  <c r="AE1464" i="5"/>
  <c r="AH1464" i="5"/>
  <c r="AI1473" i="5"/>
  <c r="AJ1473" i="5"/>
  <c r="AK1473" i="5"/>
  <c r="AE1473" i="5"/>
  <c r="AH1473" i="5"/>
  <c r="AI1106" i="5"/>
  <c r="AJ1106" i="5"/>
  <c r="AK1106" i="5"/>
  <c r="AE1106" i="5"/>
  <c r="AH815" i="5"/>
  <c r="AH161" i="5"/>
  <c r="AH2028" i="5"/>
  <c r="AI1452" i="5"/>
  <c r="AJ1452" i="5"/>
  <c r="AK1452" i="5"/>
  <c r="AE1452" i="5"/>
  <c r="AH1452" i="5"/>
  <c r="AH39" i="5"/>
  <c r="AH2107" i="5"/>
  <c r="AI1655" i="5"/>
  <c r="AJ1655" i="5"/>
  <c r="AK1655" i="5"/>
  <c r="AE1655" i="5"/>
  <c r="AH1655" i="5"/>
  <c r="AI1458" i="5"/>
  <c r="AJ1458" i="5"/>
  <c r="AK1458" i="5"/>
  <c r="AE1458" i="5"/>
  <c r="AH1458" i="5"/>
  <c r="AI1652" i="5"/>
  <c r="AJ1652" i="5"/>
  <c r="AK1652" i="5"/>
  <c r="AE1652" i="5"/>
  <c r="AH1652" i="5"/>
  <c r="AI487" i="5"/>
  <c r="AJ487" i="5"/>
  <c r="AK487" i="5"/>
  <c r="AE487" i="5"/>
  <c r="AH82" i="5"/>
  <c r="AI1453" i="5"/>
  <c r="AJ1453" i="5"/>
  <c r="AK1453" i="5"/>
  <c r="AE1453" i="5"/>
  <c r="AH1453" i="5"/>
  <c r="AH1172" i="5"/>
  <c r="AI1176" i="5"/>
  <c r="AJ1176" i="5"/>
  <c r="AK1176" i="5"/>
  <c r="AE1176" i="5"/>
  <c r="AH162" i="5"/>
  <c r="AH2104" i="5"/>
  <c r="AH1483" i="5"/>
  <c r="AI515" i="5"/>
  <c r="AJ515" i="5"/>
  <c r="AK515" i="5"/>
  <c r="AE515" i="5"/>
  <c r="AH173" i="5"/>
  <c r="AI1461" i="5"/>
  <c r="AJ1461" i="5"/>
  <c r="AK1461" i="5"/>
  <c r="AE1461" i="5"/>
  <c r="AH1461" i="5"/>
  <c r="AI1116" i="5"/>
  <c r="AJ1116" i="5"/>
  <c r="AK1116" i="5"/>
  <c r="AE1116" i="5"/>
  <c r="AI794" i="5"/>
  <c r="AJ794" i="5"/>
  <c r="AK794" i="5"/>
  <c r="AE794" i="5"/>
  <c r="AH794" i="5"/>
  <c r="AH109" i="6"/>
  <c r="AI1653" i="5"/>
  <c r="AJ1653" i="5"/>
  <c r="AK1653" i="5"/>
  <c r="AE1653" i="5"/>
  <c r="AH1653" i="5"/>
  <c r="AE1623" i="5"/>
  <c r="AI1649" i="5"/>
  <c r="AJ1649" i="5"/>
  <c r="AK1649" i="5"/>
  <c r="AE1649" i="5"/>
  <c r="AH1649" i="5"/>
  <c r="AE342" i="5"/>
  <c r="AE900" i="6"/>
  <c r="AE1902" i="6"/>
  <c r="AE580" i="6"/>
  <c r="AE480" i="6"/>
  <c r="AI2023" i="5"/>
  <c r="AJ2023" i="5"/>
  <c r="AK2023" i="5"/>
  <c r="AE2023" i="5"/>
  <c r="AE1090" i="6"/>
  <c r="AI1656" i="5"/>
  <c r="AJ1656" i="5"/>
  <c r="AK1656" i="5"/>
  <c r="AE1656" i="5"/>
  <c r="AI1648" i="5"/>
  <c r="AJ1648" i="5"/>
  <c r="AK1648" i="5"/>
  <c r="AE1648" i="5"/>
  <c r="G16" i="148"/>
  <c r="G14" i="148"/>
  <c r="AE810" i="6"/>
  <c r="AE1874" i="6"/>
  <c r="AI753" i="5"/>
  <c r="AJ753" i="5"/>
  <c r="AK753" i="5"/>
  <c r="AE753" i="5"/>
  <c r="AE253" i="5"/>
  <c r="B14" i="143"/>
  <c r="C14" i="143"/>
  <c r="F13" i="147"/>
  <c r="C23" i="103"/>
  <c r="AE87" i="6"/>
  <c r="AE1666" i="6"/>
  <c r="B12" i="136"/>
  <c r="AE2078" i="6"/>
  <c r="AE2110" i="6"/>
  <c r="G15" i="136"/>
  <c r="F19" i="143"/>
  <c r="G12" i="143"/>
  <c r="C13" i="144"/>
  <c r="C12" i="148"/>
  <c r="B17" i="148"/>
  <c r="G12" i="136"/>
  <c r="AE1936" i="6"/>
  <c r="F13" i="136"/>
  <c r="G13" i="136"/>
  <c r="G13" i="135"/>
  <c r="F19" i="135"/>
  <c r="C12" i="143"/>
  <c r="B17" i="143"/>
  <c r="C19" i="143"/>
  <c r="C13" i="147"/>
  <c r="AE1284" i="6"/>
  <c r="AE846" i="6"/>
  <c r="B17" i="135"/>
  <c r="C12" i="135"/>
  <c r="B12" i="147"/>
  <c r="B17" i="147"/>
  <c r="F13" i="148"/>
  <c r="G13" i="148"/>
  <c r="G12" i="144"/>
  <c r="F19" i="144"/>
  <c r="C19" i="144"/>
  <c r="AE342" i="6"/>
  <c r="AE186" i="6"/>
  <c r="AE819" i="6"/>
  <c r="AE1766" i="6"/>
  <c r="G15" i="103"/>
  <c r="C13" i="135"/>
  <c r="AE1841" i="6"/>
  <c r="F19" i="148"/>
  <c r="G12" i="148"/>
  <c r="AE22" i="146"/>
  <c r="AE31" i="146"/>
  <c r="AE22" i="145"/>
  <c r="AE39" i="145"/>
  <c r="AE31" i="145"/>
  <c r="AE22" i="142"/>
  <c r="AE22" i="141"/>
  <c r="AE31" i="134"/>
  <c r="AE22" i="134"/>
  <c r="AE31" i="133"/>
  <c r="AE22" i="133"/>
  <c r="AE1841" i="5"/>
  <c r="AE1757" i="6"/>
  <c r="R36" i="116"/>
  <c r="AE1822" i="5"/>
  <c r="AE1496" i="6"/>
  <c r="AE535" i="5"/>
  <c r="AE186" i="5"/>
  <c r="AE508" i="5"/>
  <c r="AE1596" i="6"/>
  <c r="AE1099" i="5"/>
  <c r="AE1259" i="5"/>
  <c r="AE1496" i="5"/>
  <c r="AE2132" i="6"/>
  <c r="AE1576" i="6"/>
  <c r="AE1259" i="6"/>
  <c r="R34" i="121"/>
  <c r="AE499" i="6"/>
  <c r="AE253" i="6"/>
  <c r="AE1741" i="6"/>
  <c r="AE386" i="5"/>
  <c r="AE377" i="6"/>
  <c r="AE1275" i="5"/>
  <c r="AE855" i="5"/>
  <c r="AE746" i="6"/>
  <c r="AE499" i="5"/>
  <c r="AE112" i="6"/>
  <c r="AE1487" i="6"/>
  <c r="AE2000" i="6"/>
  <c r="AE2174" i="5"/>
  <c r="AE2000" i="5"/>
  <c r="AE1596" i="5"/>
  <c r="AE64" i="5"/>
  <c r="AE1623" i="6"/>
  <c r="AE655" i="6"/>
  <c r="AE1090" i="5"/>
  <c r="AI875" i="5"/>
  <c r="AJ875" i="5"/>
  <c r="AK875" i="5"/>
  <c r="AE875" i="5"/>
  <c r="AE451" i="5"/>
  <c r="AI1184" i="5"/>
  <c r="AJ1184" i="5"/>
  <c r="AK1184" i="5"/>
  <c r="AE1184" i="5"/>
  <c r="AI2148" i="5"/>
  <c r="AJ2148" i="5"/>
  <c r="AK2148" i="5"/>
  <c r="AE2148" i="5"/>
  <c r="AI891" i="5"/>
  <c r="AJ891" i="5"/>
  <c r="AK891" i="5"/>
  <c r="AE891" i="5"/>
  <c r="AI1708" i="5"/>
  <c r="AJ1708" i="5"/>
  <c r="AK1708" i="5"/>
  <c r="AE1708" i="5"/>
  <c r="AI1686" i="5"/>
  <c r="AJ1686" i="5"/>
  <c r="AK1686" i="5"/>
  <c r="AE1686" i="5"/>
  <c r="AE1019" i="6"/>
  <c r="G16" i="118"/>
  <c r="G14" i="118"/>
  <c r="G15" i="118"/>
  <c r="G13" i="118"/>
  <c r="G12" i="118"/>
  <c r="AI2150" i="5"/>
  <c r="AJ2150" i="5"/>
  <c r="AK2150" i="5"/>
  <c r="AE2150" i="5"/>
  <c r="F12" i="104"/>
  <c r="AE2042" i="5"/>
  <c r="G16" i="103"/>
  <c r="G14" i="104"/>
  <c r="G13" i="109"/>
  <c r="G12" i="109"/>
  <c r="G16" i="109"/>
  <c r="G15" i="109"/>
  <c r="G14" i="109"/>
  <c r="C16" i="103"/>
  <c r="C24" i="103"/>
  <c r="AE1813" i="5"/>
  <c r="AE613" i="5"/>
  <c r="AE42" i="6"/>
  <c r="AE333" i="6"/>
  <c r="AE1813" i="6"/>
  <c r="AE1732" i="6"/>
  <c r="AE2174" i="6"/>
  <c r="AE64" i="6"/>
  <c r="AE1850" i="6"/>
  <c r="AE2042" i="6"/>
  <c r="AE1302" i="6"/>
  <c r="AE471" i="6"/>
  <c r="AI1715" i="5"/>
  <c r="AJ1715" i="5"/>
  <c r="AK1715" i="5"/>
  <c r="AE1715" i="5"/>
  <c r="AI1719" i="5"/>
  <c r="AJ1719" i="5"/>
  <c r="AK1719" i="5"/>
  <c r="AE1719" i="5"/>
  <c r="AI2022" i="5"/>
  <c r="AJ2022" i="5"/>
  <c r="AK2022" i="5"/>
  <c r="AE2022" i="5"/>
  <c r="AI887" i="5"/>
  <c r="AJ887" i="5"/>
  <c r="AK887" i="5"/>
  <c r="AE887" i="5"/>
  <c r="AE580" i="5"/>
  <c r="AI932" i="5"/>
  <c r="AJ932" i="5"/>
  <c r="AK932" i="5"/>
  <c r="AE932" i="5"/>
  <c r="C12" i="124"/>
  <c r="C16" i="124"/>
  <c r="C15" i="124"/>
  <c r="C18" i="124"/>
  <c r="C17" i="124"/>
  <c r="C13" i="124"/>
  <c r="C14" i="124"/>
  <c r="F12" i="103"/>
  <c r="G13" i="104"/>
  <c r="AI1235" i="5"/>
  <c r="AJ1235" i="5"/>
  <c r="AK1235" i="5"/>
  <c r="AE1235" i="5"/>
  <c r="AI1232" i="5"/>
  <c r="AJ1232" i="5"/>
  <c r="AK1232" i="5"/>
  <c r="AE1232" i="5"/>
  <c r="AI1206" i="5"/>
  <c r="AJ1206" i="5"/>
  <c r="AK1206" i="5"/>
  <c r="AE1206" i="5"/>
  <c r="AI1197" i="5"/>
  <c r="AJ1197" i="5"/>
  <c r="AK1197" i="5"/>
  <c r="AE1197" i="5"/>
  <c r="AI1220" i="5"/>
  <c r="AJ1220" i="5"/>
  <c r="AK1220" i="5"/>
  <c r="AE1220" i="5"/>
  <c r="AI1143" i="5"/>
  <c r="AJ1143" i="5"/>
  <c r="AK1143" i="5"/>
  <c r="AE1143" i="5"/>
  <c r="AI1155" i="5"/>
  <c r="AJ1155" i="5"/>
  <c r="AK1155" i="5"/>
  <c r="AE1155" i="5"/>
  <c r="AI1166" i="5"/>
  <c r="AJ1166" i="5"/>
  <c r="AK1166" i="5"/>
  <c r="AE1166" i="5"/>
  <c r="AI1222" i="5"/>
  <c r="AJ1222" i="5"/>
  <c r="AK1222" i="5"/>
  <c r="AE1222" i="5"/>
  <c r="AI1203" i="5"/>
  <c r="AJ1203" i="5"/>
  <c r="AK1203" i="5"/>
  <c r="AE1203" i="5"/>
  <c r="AI1221" i="5"/>
  <c r="AJ1221" i="5"/>
  <c r="AK1221" i="5"/>
  <c r="AE1221" i="5"/>
  <c r="AI1234" i="5"/>
  <c r="AJ1234" i="5"/>
  <c r="AK1234" i="5"/>
  <c r="AE1234" i="5"/>
  <c r="AI1231" i="5"/>
  <c r="AJ1231" i="5"/>
  <c r="AK1231" i="5"/>
  <c r="AE1231" i="5"/>
  <c r="AI1200" i="5"/>
  <c r="AJ1200" i="5"/>
  <c r="AK1200" i="5"/>
  <c r="AE1200" i="5"/>
  <c r="AI1225" i="5"/>
  <c r="AJ1225" i="5"/>
  <c r="AK1225" i="5"/>
  <c r="AE1225" i="5"/>
  <c r="AI1156" i="5"/>
  <c r="AJ1156" i="5"/>
  <c r="AK1156" i="5"/>
  <c r="AE1156" i="5"/>
  <c r="AI1149" i="5"/>
  <c r="AJ1149" i="5"/>
  <c r="AK1149" i="5"/>
  <c r="AE1149" i="5"/>
  <c r="AI1144" i="5"/>
  <c r="AJ1144" i="5"/>
  <c r="AK1144" i="5"/>
  <c r="AE1144" i="5"/>
  <c r="AI1161" i="5"/>
  <c r="AJ1161" i="5"/>
  <c r="AK1161" i="5"/>
  <c r="AE1161" i="5"/>
  <c r="AI1224" i="5"/>
  <c r="AJ1224" i="5"/>
  <c r="AK1224" i="5"/>
  <c r="AE1224" i="5"/>
  <c r="AI1202" i="5"/>
  <c r="AJ1202" i="5"/>
  <c r="AK1202" i="5"/>
  <c r="AE1202" i="5"/>
  <c r="AI1236" i="5"/>
  <c r="AJ1236" i="5"/>
  <c r="AK1236" i="5"/>
  <c r="AE1236" i="5"/>
  <c r="AI1167" i="5"/>
  <c r="AJ1167" i="5"/>
  <c r="AK1167" i="5"/>
  <c r="AE1167" i="5"/>
  <c r="AI1146" i="5"/>
  <c r="AJ1146" i="5"/>
  <c r="AK1146" i="5"/>
  <c r="AE1146" i="5"/>
  <c r="AI1147" i="5"/>
  <c r="AJ1147" i="5"/>
  <c r="AK1147" i="5"/>
  <c r="AE1147" i="5"/>
  <c r="AI1214" i="5"/>
  <c r="AJ1214" i="5"/>
  <c r="AK1214" i="5"/>
  <c r="AE1214" i="5"/>
  <c r="AI1199" i="5"/>
  <c r="AJ1199" i="5"/>
  <c r="AK1199" i="5"/>
  <c r="AE1199" i="5"/>
  <c r="AI1227" i="5"/>
  <c r="AJ1227" i="5"/>
  <c r="AK1227" i="5"/>
  <c r="AE1227" i="5"/>
  <c r="AI1213" i="5"/>
  <c r="AJ1213" i="5"/>
  <c r="AK1213" i="5"/>
  <c r="AE1213" i="5"/>
  <c r="AI1223" i="5"/>
  <c r="AJ1223" i="5"/>
  <c r="AK1223" i="5"/>
  <c r="AE1223" i="5"/>
  <c r="AI1212" i="5"/>
  <c r="AJ1212" i="5"/>
  <c r="AK1212" i="5"/>
  <c r="AE1212" i="5"/>
  <c r="AI1196" i="5"/>
  <c r="AJ1196" i="5"/>
  <c r="AK1196" i="5"/>
  <c r="AE1196" i="5"/>
  <c r="AI1217" i="5"/>
  <c r="AJ1217" i="5"/>
  <c r="AK1217" i="5"/>
  <c r="AE1217" i="5"/>
  <c r="AI1165" i="5"/>
  <c r="AJ1165" i="5"/>
  <c r="AK1165" i="5"/>
  <c r="AE1165" i="5"/>
  <c r="AI1158" i="5"/>
  <c r="AJ1158" i="5"/>
  <c r="AK1158" i="5"/>
  <c r="AE1158" i="5"/>
  <c r="AI1216" i="5"/>
  <c r="AJ1216" i="5"/>
  <c r="AK1216" i="5"/>
  <c r="AE1216" i="5"/>
  <c r="AI1198" i="5"/>
  <c r="AJ1198" i="5"/>
  <c r="AK1198" i="5"/>
  <c r="AE1198" i="5"/>
  <c r="AI1226" i="5"/>
  <c r="AJ1226" i="5"/>
  <c r="AK1226" i="5"/>
  <c r="AE1226" i="5"/>
  <c r="AI1205" i="5"/>
  <c r="AJ1205" i="5"/>
  <c r="AK1205" i="5"/>
  <c r="AE1205" i="5"/>
  <c r="AI1148" i="5"/>
  <c r="AJ1148" i="5"/>
  <c r="AK1148" i="5"/>
  <c r="AE1148" i="5"/>
  <c r="AI1159" i="5"/>
  <c r="AJ1159" i="5"/>
  <c r="AK1159" i="5"/>
  <c r="AE1159" i="5"/>
  <c r="AI1162" i="5"/>
  <c r="AJ1162" i="5"/>
  <c r="AK1162" i="5"/>
  <c r="AE1162" i="5"/>
  <c r="AI1171" i="5"/>
  <c r="AJ1171" i="5"/>
  <c r="AK1171" i="5"/>
  <c r="AE1171" i="5"/>
  <c r="AI1153" i="5"/>
  <c r="AJ1153" i="5"/>
  <c r="AK1153" i="5"/>
  <c r="AE1153" i="5"/>
  <c r="AI1238" i="5"/>
  <c r="AJ1238" i="5"/>
  <c r="AK1238" i="5"/>
  <c r="AE1238" i="5"/>
  <c r="AI1211" i="5"/>
  <c r="AJ1211" i="5"/>
  <c r="AK1211" i="5"/>
  <c r="AE1211" i="5"/>
  <c r="AI1195" i="5"/>
  <c r="AJ1195" i="5"/>
  <c r="AK1195" i="5"/>
  <c r="AE1195" i="5"/>
  <c r="AI1237" i="5"/>
  <c r="AJ1237" i="5"/>
  <c r="AK1237" i="5"/>
  <c r="AE1237" i="5"/>
  <c r="AI1215" i="5"/>
  <c r="AJ1215" i="5"/>
  <c r="AK1215" i="5"/>
  <c r="AE1215" i="5"/>
  <c r="AI1228" i="5"/>
  <c r="AJ1228" i="5"/>
  <c r="AK1228" i="5"/>
  <c r="AE1228" i="5"/>
  <c r="AI1208" i="5"/>
  <c r="AJ1208" i="5"/>
  <c r="AK1208" i="5"/>
  <c r="AE1208" i="5"/>
  <c r="AI1241" i="5"/>
  <c r="AJ1241" i="5"/>
  <c r="AK1241" i="5"/>
  <c r="AE1241" i="5"/>
  <c r="AI1160" i="5"/>
  <c r="AJ1160" i="5"/>
  <c r="AK1160" i="5"/>
  <c r="AE1160" i="5"/>
  <c r="AI1219" i="5"/>
  <c r="AJ1219" i="5"/>
  <c r="AK1219" i="5"/>
  <c r="AE1219" i="5"/>
  <c r="AI1240" i="5"/>
  <c r="AJ1240" i="5"/>
  <c r="AK1240" i="5"/>
  <c r="AE1240" i="5"/>
  <c r="AI1210" i="5"/>
  <c r="AJ1210" i="5"/>
  <c r="AK1210" i="5"/>
  <c r="AE1210" i="5"/>
  <c r="AI1201" i="5"/>
  <c r="AJ1201" i="5"/>
  <c r="AK1201" i="5"/>
  <c r="AE1201" i="5"/>
  <c r="AI1164" i="5"/>
  <c r="AJ1164" i="5"/>
  <c r="AK1164" i="5"/>
  <c r="AE1164" i="5"/>
  <c r="AI1151" i="5"/>
  <c r="AJ1151" i="5"/>
  <c r="AK1151" i="5"/>
  <c r="AE1151" i="5"/>
  <c r="AI1157" i="5"/>
  <c r="AJ1157" i="5"/>
  <c r="AK1157" i="5"/>
  <c r="AE1157" i="5"/>
  <c r="AI1163" i="5"/>
  <c r="AJ1163" i="5"/>
  <c r="AK1163" i="5"/>
  <c r="AE1163" i="5"/>
  <c r="AI1150" i="5"/>
  <c r="AJ1150" i="5"/>
  <c r="AK1150" i="5"/>
  <c r="AE1150" i="5"/>
  <c r="AI1169" i="5"/>
  <c r="AJ1169" i="5"/>
  <c r="AK1169" i="5"/>
  <c r="AE1169" i="5"/>
  <c r="AI1230" i="5"/>
  <c r="AJ1230" i="5"/>
  <c r="AK1230" i="5"/>
  <c r="AE1230" i="5"/>
  <c r="AI1207" i="5"/>
  <c r="AJ1207" i="5"/>
  <c r="AK1207" i="5"/>
  <c r="AE1207" i="5"/>
  <c r="AI1229" i="5"/>
  <c r="AJ1229" i="5"/>
  <c r="AK1229" i="5"/>
  <c r="AE1229" i="5"/>
  <c r="AI1218" i="5"/>
  <c r="AJ1218" i="5"/>
  <c r="AK1218" i="5"/>
  <c r="AE1218" i="5"/>
  <c r="AI1239" i="5"/>
  <c r="AJ1239" i="5"/>
  <c r="AK1239" i="5"/>
  <c r="AE1239" i="5"/>
  <c r="AI1204" i="5"/>
  <c r="AJ1204" i="5"/>
  <c r="AK1204" i="5"/>
  <c r="AE1204" i="5"/>
  <c r="AI1233" i="5"/>
  <c r="AJ1233" i="5"/>
  <c r="AK1233" i="5"/>
  <c r="AE1233" i="5"/>
  <c r="AI1154" i="5"/>
  <c r="AJ1154" i="5"/>
  <c r="AK1154" i="5"/>
  <c r="AE1154" i="5"/>
  <c r="AI1152" i="5"/>
  <c r="AJ1152" i="5"/>
  <c r="AK1152" i="5"/>
  <c r="AE1152" i="5"/>
  <c r="AI1145" i="5"/>
  <c r="AJ1145" i="5"/>
  <c r="AK1145" i="5"/>
  <c r="AE1145" i="5"/>
  <c r="AI1179" i="5"/>
  <c r="AJ1179" i="5"/>
  <c r="AK1179" i="5"/>
  <c r="AE1179" i="5"/>
  <c r="AI1182" i="5"/>
  <c r="AJ1182" i="5"/>
  <c r="AK1182" i="5"/>
  <c r="AE1182" i="5"/>
  <c r="AI1193" i="5"/>
  <c r="AJ1193" i="5"/>
  <c r="AK1193" i="5"/>
  <c r="AE1193" i="5"/>
  <c r="AI1183" i="5"/>
  <c r="AJ1183" i="5"/>
  <c r="AK1183" i="5"/>
  <c r="AE1183" i="5"/>
  <c r="AI1191" i="5"/>
  <c r="AJ1191" i="5"/>
  <c r="AK1191" i="5"/>
  <c r="AE1191" i="5"/>
  <c r="AI1194" i="5"/>
  <c r="AJ1194" i="5"/>
  <c r="AK1194" i="5"/>
  <c r="AE1194" i="5"/>
  <c r="AI1175" i="5"/>
  <c r="AJ1175" i="5"/>
  <c r="AK1175" i="5"/>
  <c r="AE1175" i="5"/>
  <c r="AI1185" i="5"/>
  <c r="AJ1185" i="5"/>
  <c r="AK1185" i="5"/>
  <c r="AE1185" i="5"/>
  <c r="AI1187" i="5"/>
  <c r="AJ1187" i="5"/>
  <c r="AK1187" i="5"/>
  <c r="AE1187" i="5"/>
  <c r="AI1177" i="5"/>
  <c r="AJ1177" i="5"/>
  <c r="AK1177" i="5"/>
  <c r="AE1177" i="5"/>
  <c r="AI1174" i="5"/>
  <c r="AJ1174" i="5"/>
  <c r="AK1174" i="5"/>
  <c r="AE1174" i="5"/>
  <c r="AI1168" i="5"/>
  <c r="AJ1168" i="5"/>
  <c r="AK1168" i="5"/>
  <c r="AE1168" i="5"/>
  <c r="AI1170" i="5"/>
  <c r="AJ1170" i="5"/>
  <c r="AK1170" i="5"/>
  <c r="AE1170" i="5"/>
  <c r="AI1173" i="5"/>
  <c r="AJ1173" i="5"/>
  <c r="AK1173" i="5"/>
  <c r="AE1173" i="5"/>
  <c r="AI1181" i="5"/>
  <c r="AJ1181" i="5"/>
  <c r="AK1181" i="5"/>
  <c r="AE1181" i="5"/>
  <c r="AI1186" i="5"/>
  <c r="AJ1186" i="5"/>
  <c r="AK1186" i="5"/>
  <c r="AE1186" i="5"/>
  <c r="AI1189" i="5"/>
  <c r="AJ1189" i="5"/>
  <c r="AK1189" i="5"/>
  <c r="AE1189" i="5"/>
  <c r="AI1190" i="5"/>
  <c r="AJ1190" i="5"/>
  <c r="AK1190" i="5"/>
  <c r="AE1190" i="5"/>
  <c r="AI1178" i="5"/>
  <c r="AJ1178" i="5"/>
  <c r="AK1178" i="5"/>
  <c r="AE1178" i="5"/>
  <c r="AE1675" i="5"/>
  <c r="AE153" i="6"/>
  <c r="AE737" i="6"/>
  <c r="AE1822" i="6"/>
  <c r="AE700" i="6"/>
  <c r="AI2149" i="5"/>
  <c r="AJ2149" i="5"/>
  <c r="AK2149" i="5"/>
  <c r="AE2149" i="5"/>
  <c r="AI2020" i="5"/>
  <c r="AJ2020" i="5"/>
  <c r="AK2020" i="5"/>
  <c r="AE2020" i="5"/>
  <c r="AI2019" i="5"/>
  <c r="AJ2019" i="5"/>
  <c r="AK2019" i="5"/>
  <c r="AE2019" i="5"/>
  <c r="AE1389" i="5"/>
  <c r="AE655" i="5"/>
  <c r="AI1639" i="5"/>
  <c r="AJ1639" i="5"/>
  <c r="AK1639" i="5"/>
  <c r="AE1639" i="5"/>
  <c r="AE1019" i="5"/>
  <c r="AI2018" i="5"/>
  <c r="AJ2018" i="5"/>
  <c r="AK2018" i="5"/>
  <c r="AE2018" i="5"/>
  <c r="G15" i="104"/>
  <c r="C13" i="103"/>
  <c r="AE144" i="6"/>
  <c r="AE909" i="5"/>
  <c r="AI555" i="5"/>
  <c r="AJ555" i="5"/>
  <c r="AK555" i="5"/>
  <c r="AE555" i="5"/>
  <c r="AI557" i="5"/>
  <c r="AJ557" i="5"/>
  <c r="AK557" i="5"/>
  <c r="AE557" i="5"/>
  <c r="AI559" i="5"/>
  <c r="AJ559" i="5"/>
  <c r="AK559" i="5"/>
  <c r="AE559" i="5"/>
  <c r="AI562" i="5"/>
  <c r="AJ562" i="5"/>
  <c r="AK562" i="5"/>
  <c r="AE562" i="5"/>
  <c r="AI556" i="5"/>
  <c r="AJ556" i="5"/>
  <c r="AK556" i="5"/>
  <c r="AE556" i="5"/>
  <c r="AI553" i="5"/>
  <c r="AJ553" i="5"/>
  <c r="AK553" i="5"/>
  <c r="AE553" i="5"/>
  <c r="AI558" i="5"/>
  <c r="AJ558" i="5"/>
  <c r="AK558" i="5"/>
  <c r="AE558" i="5"/>
  <c r="AI560" i="5"/>
  <c r="AJ560" i="5"/>
  <c r="AK560" i="5"/>
  <c r="AE560" i="5"/>
  <c r="AI561" i="5"/>
  <c r="AJ561" i="5"/>
  <c r="AK561" i="5"/>
  <c r="AE561" i="5"/>
  <c r="AI554" i="5"/>
  <c r="AJ554" i="5"/>
  <c r="AK554" i="5"/>
  <c r="AE554" i="5"/>
  <c r="AE177" i="6"/>
  <c r="AE1632" i="6"/>
  <c r="AE225" i="6"/>
  <c r="AE1380" i="6"/>
  <c r="AE1883" i="6"/>
  <c r="AI1524" i="5"/>
  <c r="AJ1524" i="5"/>
  <c r="AK1524" i="5"/>
  <c r="AE1524" i="5"/>
  <c r="AE42" i="10"/>
  <c r="E12" i="12"/>
  <c r="AI2024" i="5"/>
  <c r="AJ2024" i="5"/>
  <c r="AK2024" i="5"/>
  <c r="AE2024" i="5"/>
  <c r="AI1536" i="5"/>
  <c r="AJ1536" i="5"/>
  <c r="AK1536" i="5"/>
  <c r="AE1536" i="5"/>
  <c r="AI1540" i="5"/>
  <c r="AJ1540" i="5"/>
  <c r="AK1540" i="5"/>
  <c r="AE1540" i="5"/>
  <c r="AE1902" i="5"/>
  <c r="AI1646" i="5"/>
  <c r="AJ1646" i="5"/>
  <c r="AK1646" i="5"/>
  <c r="AE1646" i="5"/>
  <c r="R9" i="117"/>
  <c r="B8" i="119"/>
  <c r="AI1172" i="5"/>
  <c r="AJ1172" i="5"/>
  <c r="AK1172" i="5"/>
  <c r="AE1172" i="5"/>
  <c r="AI551" i="5"/>
  <c r="AJ551" i="5"/>
  <c r="AK551" i="5"/>
  <c r="AE551" i="5"/>
  <c r="AI1192" i="5"/>
  <c r="AJ1192" i="5"/>
  <c r="AK1192" i="5"/>
  <c r="AE1192" i="5"/>
  <c r="AE451" i="6"/>
  <c r="AE244" i="6"/>
  <c r="AE96" i="6"/>
  <c r="AE1605" i="6"/>
  <c r="AE1976" i="6"/>
  <c r="AI1692" i="5"/>
  <c r="AJ1692" i="5"/>
  <c r="AK1692" i="5"/>
  <c r="AE1692" i="5"/>
  <c r="AI1682" i="5"/>
  <c r="AJ1682" i="5"/>
  <c r="AK1682" i="5"/>
  <c r="AE1682" i="5"/>
  <c r="AI1701" i="5"/>
  <c r="AJ1701" i="5"/>
  <c r="AK1701" i="5"/>
  <c r="AE1701" i="5"/>
  <c r="AI1685" i="5"/>
  <c r="AJ1685" i="5"/>
  <c r="AK1685" i="5"/>
  <c r="AE1685" i="5"/>
  <c r="AI1691" i="5"/>
  <c r="AJ1691" i="5"/>
  <c r="AK1691" i="5"/>
  <c r="AE1691" i="5"/>
  <c r="AI1705" i="5"/>
  <c r="AJ1705" i="5"/>
  <c r="AK1705" i="5"/>
  <c r="AE1705" i="5"/>
  <c r="AI1699" i="5"/>
  <c r="AJ1699" i="5"/>
  <c r="AK1699" i="5"/>
  <c r="AE1699" i="5"/>
  <c r="AI1721" i="5"/>
  <c r="AJ1721" i="5"/>
  <c r="AK1721" i="5"/>
  <c r="AE1721" i="5"/>
  <c r="AI1722" i="5"/>
  <c r="AJ1722" i="5"/>
  <c r="AK1722" i="5"/>
  <c r="AE1722" i="5"/>
  <c r="AI1688" i="5"/>
  <c r="AJ1688" i="5"/>
  <c r="AK1688" i="5"/>
  <c r="AE1688" i="5"/>
  <c r="AI1683" i="5"/>
  <c r="AJ1683" i="5"/>
  <c r="AK1683" i="5"/>
  <c r="AE1683" i="5"/>
  <c r="AI1716" i="5"/>
  <c r="AJ1716" i="5"/>
  <c r="AK1716" i="5"/>
  <c r="AE1716" i="5"/>
  <c r="AI1720" i="5"/>
  <c r="AJ1720" i="5"/>
  <c r="AK1720" i="5"/>
  <c r="AE1720" i="5"/>
  <c r="AI1695" i="5"/>
  <c r="AJ1695" i="5"/>
  <c r="AK1695" i="5"/>
  <c r="AE1695" i="5"/>
  <c r="AI1713" i="5"/>
  <c r="AJ1713" i="5"/>
  <c r="AK1713" i="5"/>
  <c r="AE1713" i="5"/>
  <c r="AI1710" i="5"/>
  <c r="AJ1710" i="5"/>
  <c r="AK1710" i="5"/>
  <c r="AE1710" i="5"/>
  <c r="AI1714" i="5"/>
  <c r="AJ1714" i="5"/>
  <c r="AK1714" i="5"/>
  <c r="AE1714" i="5"/>
  <c r="AI1707" i="5"/>
  <c r="AJ1707" i="5"/>
  <c r="AK1707" i="5"/>
  <c r="AE1707" i="5"/>
  <c r="AI1689" i="5"/>
  <c r="AJ1689" i="5"/>
  <c r="AK1689" i="5"/>
  <c r="AE1689" i="5"/>
  <c r="AI1709" i="5"/>
  <c r="AJ1709" i="5"/>
  <c r="AK1709" i="5"/>
  <c r="AE1709" i="5"/>
  <c r="AI1718" i="5"/>
  <c r="AJ1718" i="5"/>
  <c r="AK1718" i="5"/>
  <c r="AE1718" i="5"/>
  <c r="AI1690" i="5"/>
  <c r="AJ1690" i="5"/>
  <c r="AK1690" i="5"/>
  <c r="AE1690" i="5"/>
  <c r="AI1684" i="5"/>
  <c r="AJ1684" i="5"/>
  <c r="AK1684" i="5"/>
  <c r="AE1684" i="5"/>
  <c r="AI1703" i="5"/>
  <c r="AJ1703" i="5"/>
  <c r="AK1703" i="5"/>
  <c r="AE1703" i="5"/>
  <c r="AI1697" i="5"/>
  <c r="AJ1697" i="5"/>
  <c r="AK1697" i="5"/>
  <c r="AE1697" i="5"/>
  <c r="AI1717" i="5"/>
  <c r="AJ1717" i="5"/>
  <c r="AK1717" i="5"/>
  <c r="AE1717" i="5"/>
  <c r="AI1687" i="5"/>
  <c r="AJ1687" i="5"/>
  <c r="AK1687" i="5"/>
  <c r="AE1687" i="5"/>
  <c r="AI1693" i="5"/>
  <c r="AJ1693" i="5"/>
  <c r="AK1693" i="5"/>
  <c r="AE1693" i="5"/>
  <c r="AI1712" i="5"/>
  <c r="AJ1712" i="5"/>
  <c r="AK1712" i="5"/>
  <c r="AE1712" i="5"/>
  <c r="AE2101" i="5"/>
  <c r="AI2155" i="5"/>
  <c r="AJ2155" i="5"/>
  <c r="AK2155" i="5"/>
  <c r="AE2155" i="5"/>
  <c r="C16" i="123"/>
  <c r="C13" i="123"/>
  <c r="C15" i="123"/>
  <c r="C17" i="123"/>
  <c r="C18" i="123"/>
  <c r="C14" i="123"/>
  <c r="C12" i="123"/>
  <c r="AE2078" i="5"/>
  <c r="AE737" i="5"/>
  <c r="AE1945" i="6"/>
  <c r="AE333" i="5"/>
  <c r="C25" i="103"/>
  <c r="C22" i="103"/>
  <c r="AE33" i="6"/>
  <c r="AE544" i="5"/>
  <c r="AE1380" i="5"/>
  <c r="AE571" i="6"/>
  <c r="AE866" i="6"/>
  <c r="AE420" i="6"/>
  <c r="AE1028" i="6"/>
  <c r="AE544" i="6"/>
  <c r="AE691" i="5"/>
  <c r="AI1180" i="5"/>
  <c r="AJ1180" i="5"/>
  <c r="AK1180" i="5"/>
  <c r="AE1180" i="5"/>
  <c r="AE1275" i="6"/>
  <c r="R42" i="102"/>
  <c r="AE442" i="5"/>
  <c r="AI793" i="5"/>
  <c r="AJ793" i="5"/>
  <c r="AK793" i="5"/>
  <c r="AE793" i="5"/>
  <c r="AI796" i="5"/>
  <c r="AJ796" i="5"/>
  <c r="AK796" i="5"/>
  <c r="AE796" i="5"/>
  <c r="AI779" i="5"/>
  <c r="AJ779" i="5"/>
  <c r="AK779" i="5"/>
  <c r="AE779" i="5"/>
  <c r="AI792" i="5"/>
  <c r="AJ792" i="5"/>
  <c r="AK792" i="5"/>
  <c r="AE792" i="5"/>
  <c r="AI754" i="5"/>
  <c r="AJ754" i="5"/>
  <c r="AK754" i="5"/>
  <c r="AE754" i="5"/>
  <c r="AI799" i="5"/>
  <c r="AJ799" i="5"/>
  <c r="AK799" i="5"/>
  <c r="AE799" i="5"/>
  <c r="AI797" i="5"/>
  <c r="AJ797" i="5"/>
  <c r="AK797" i="5"/>
  <c r="AE797" i="5"/>
  <c r="AI801" i="5"/>
  <c r="AJ801" i="5"/>
  <c r="AK801" i="5"/>
  <c r="AE801" i="5"/>
  <c r="AI776" i="5"/>
  <c r="AJ776" i="5"/>
  <c r="AK776" i="5"/>
  <c r="AE776" i="5"/>
  <c r="AI775" i="5"/>
  <c r="AJ775" i="5"/>
  <c r="AK775" i="5"/>
  <c r="AE775" i="5"/>
  <c r="AI781" i="5"/>
  <c r="AJ781" i="5"/>
  <c r="AK781" i="5"/>
  <c r="AE781" i="5"/>
  <c r="AI789" i="5"/>
  <c r="AJ789" i="5"/>
  <c r="AK789" i="5"/>
  <c r="AE789" i="5"/>
  <c r="AI764" i="5"/>
  <c r="AJ764" i="5"/>
  <c r="AK764" i="5"/>
  <c r="AE764" i="5"/>
  <c r="AI768" i="5"/>
  <c r="AJ768" i="5"/>
  <c r="AK768" i="5"/>
  <c r="AE768" i="5"/>
  <c r="AI786" i="5"/>
  <c r="AJ786" i="5"/>
  <c r="AK786" i="5"/>
  <c r="AE786" i="5"/>
  <c r="AI787" i="5"/>
  <c r="AJ787" i="5"/>
  <c r="AK787" i="5"/>
  <c r="AE787" i="5"/>
  <c r="AI788" i="5"/>
  <c r="AJ788" i="5"/>
  <c r="AK788" i="5"/>
  <c r="AE788" i="5"/>
  <c r="AI791" i="5"/>
  <c r="AJ791" i="5"/>
  <c r="AK791" i="5"/>
  <c r="AE791" i="5"/>
  <c r="AI769" i="5"/>
  <c r="AJ769" i="5"/>
  <c r="AK769" i="5"/>
  <c r="AE769" i="5"/>
  <c r="AI772" i="5"/>
  <c r="AJ772" i="5"/>
  <c r="AK772" i="5"/>
  <c r="AE772" i="5"/>
  <c r="AI785" i="5"/>
  <c r="AJ785" i="5"/>
  <c r="AK785" i="5"/>
  <c r="AE785" i="5"/>
  <c r="AI798" i="5"/>
  <c r="AJ798" i="5"/>
  <c r="AK798" i="5"/>
  <c r="AE798" i="5"/>
  <c r="AI759" i="5"/>
  <c r="AJ759" i="5"/>
  <c r="AK759" i="5"/>
  <c r="AE759" i="5"/>
  <c r="AI778" i="5"/>
  <c r="AJ778" i="5"/>
  <c r="AK778" i="5"/>
  <c r="AE778" i="5"/>
  <c r="AI773" i="5"/>
  <c r="AJ773" i="5"/>
  <c r="AK773" i="5"/>
  <c r="AE773" i="5"/>
  <c r="AI767" i="5"/>
  <c r="AJ767" i="5"/>
  <c r="AK767" i="5"/>
  <c r="AE767" i="5"/>
  <c r="AI782" i="5"/>
  <c r="AJ782" i="5"/>
  <c r="AK782" i="5"/>
  <c r="AE782" i="5"/>
  <c r="AI784" i="5"/>
  <c r="AJ784" i="5"/>
  <c r="AK784" i="5"/>
  <c r="AE784" i="5"/>
  <c r="AI756" i="5"/>
  <c r="AJ756" i="5"/>
  <c r="AK756" i="5"/>
  <c r="AE756" i="5"/>
  <c r="AI763" i="5"/>
  <c r="AJ763" i="5"/>
  <c r="AK763" i="5"/>
  <c r="AE763" i="5"/>
  <c r="AI762" i="5"/>
  <c r="AJ762" i="5"/>
  <c r="AK762" i="5"/>
  <c r="AE762" i="5"/>
  <c r="AI771" i="5"/>
  <c r="AJ771" i="5"/>
  <c r="AK771" i="5"/>
  <c r="AE771" i="5"/>
  <c r="AI800" i="5"/>
  <c r="AJ800" i="5"/>
  <c r="AK800" i="5"/>
  <c r="AE800" i="5"/>
  <c r="AI783" i="5"/>
  <c r="AJ783" i="5"/>
  <c r="AK783" i="5"/>
  <c r="AE783" i="5"/>
  <c r="AI790" i="5"/>
  <c r="AJ790" i="5"/>
  <c r="AK790" i="5"/>
  <c r="AE790" i="5"/>
  <c r="AI777" i="5"/>
  <c r="AJ777" i="5"/>
  <c r="AK777" i="5"/>
  <c r="AE777" i="5"/>
  <c r="AI758" i="5"/>
  <c r="AJ758" i="5"/>
  <c r="AK758" i="5"/>
  <c r="AE758" i="5"/>
  <c r="AI770" i="5"/>
  <c r="AJ770" i="5"/>
  <c r="AK770" i="5"/>
  <c r="AE770" i="5"/>
  <c r="AI766" i="5"/>
  <c r="AJ766" i="5"/>
  <c r="AK766" i="5"/>
  <c r="AE766" i="5"/>
  <c r="AI760" i="5"/>
  <c r="AJ760" i="5"/>
  <c r="AK760" i="5"/>
  <c r="AE760" i="5"/>
  <c r="AI774" i="5"/>
  <c r="AJ774" i="5"/>
  <c r="AK774" i="5"/>
  <c r="AE774" i="5"/>
  <c r="AI755" i="5"/>
  <c r="AJ755" i="5"/>
  <c r="AK755" i="5"/>
  <c r="AE755" i="5"/>
  <c r="AI780" i="5"/>
  <c r="AJ780" i="5"/>
  <c r="AK780" i="5"/>
  <c r="AE780" i="5"/>
  <c r="AI1723" i="5"/>
  <c r="AJ1723" i="5"/>
  <c r="AK1723" i="5"/>
  <c r="AE1723" i="5"/>
  <c r="G12" i="119"/>
  <c r="G16" i="119"/>
  <c r="G13" i="119"/>
  <c r="G15" i="119"/>
  <c r="G14" i="119"/>
  <c r="AI1700" i="5"/>
  <c r="AJ1700" i="5"/>
  <c r="AK1700" i="5"/>
  <c r="AE1700" i="5"/>
  <c r="AE1061" i="6"/>
  <c r="G15" i="108"/>
  <c r="G13" i="108"/>
  <c r="G12" i="108"/>
  <c r="G14" i="108"/>
  <c r="G16" i="108"/>
  <c r="AI1704" i="5"/>
  <c r="AJ1704" i="5"/>
  <c r="AK1704" i="5"/>
  <c r="AE1704" i="5"/>
  <c r="AE225" i="5"/>
  <c r="C21" i="103"/>
  <c r="G13" i="113"/>
  <c r="G16" i="113"/>
  <c r="G12" i="113"/>
  <c r="G14" i="113"/>
  <c r="G15" i="113"/>
  <c r="C20" i="118"/>
  <c r="C12" i="118"/>
  <c r="C16" i="118"/>
  <c r="C18" i="118"/>
  <c r="C19" i="118"/>
  <c r="C15" i="118"/>
  <c r="C13" i="118"/>
  <c r="C17" i="118"/>
  <c r="C21" i="118"/>
  <c r="C22" i="118"/>
  <c r="C14" i="118"/>
  <c r="C14" i="113"/>
  <c r="C12" i="113"/>
  <c r="C13" i="113"/>
  <c r="AE420" i="5"/>
  <c r="AI888" i="5"/>
  <c r="AJ888" i="5"/>
  <c r="AK888" i="5"/>
  <c r="AE888" i="5"/>
  <c r="AI890" i="5"/>
  <c r="AJ890" i="5"/>
  <c r="AK890" i="5"/>
  <c r="AE890" i="5"/>
  <c r="AI886" i="5"/>
  <c r="AJ886" i="5"/>
  <c r="AK886" i="5"/>
  <c r="AE886" i="5"/>
  <c r="AI884" i="5"/>
  <c r="AJ884" i="5"/>
  <c r="AK884" i="5"/>
  <c r="AE884" i="5"/>
  <c r="AI882" i="5"/>
  <c r="AJ882" i="5"/>
  <c r="AK882" i="5"/>
  <c r="AE882" i="5"/>
  <c r="AI878" i="5"/>
  <c r="AJ878" i="5"/>
  <c r="AK878" i="5"/>
  <c r="AE878" i="5"/>
  <c r="AI880" i="5"/>
  <c r="AJ880" i="5"/>
  <c r="AK880" i="5"/>
  <c r="AE880" i="5"/>
  <c r="AI874" i="5"/>
  <c r="AJ874" i="5"/>
  <c r="AK874" i="5"/>
  <c r="AE874" i="5"/>
  <c r="AI876" i="5"/>
  <c r="AJ876" i="5"/>
  <c r="AK876" i="5"/>
  <c r="AE876" i="5"/>
  <c r="AI873" i="5"/>
  <c r="AJ873" i="5"/>
  <c r="AK873" i="5"/>
  <c r="AE873" i="5"/>
  <c r="AI889" i="5"/>
  <c r="AJ889" i="5"/>
  <c r="AK889" i="5"/>
  <c r="AE889" i="5"/>
  <c r="AI881" i="5"/>
  <c r="AJ881" i="5"/>
  <c r="AK881" i="5"/>
  <c r="AE881" i="5"/>
  <c r="AI885" i="5"/>
  <c r="AJ885" i="5"/>
  <c r="AK885" i="5"/>
  <c r="AE885" i="5"/>
  <c r="AI877" i="5"/>
  <c r="AJ877" i="5"/>
  <c r="AK877" i="5"/>
  <c r="AE877" i="5"/>
  <c r="AE700" i="5"/>
  <c r="G13" i="123"/>
  <c r="G12" i="123"/>
  <c r="G16" i="123"/>
  <c r="G14" i="123"/>
  <c r="G15" i="123"/>
  <c r="AE1567" i="6"/>
  <c r="AE987" i="6"/>
  <c r="B30" i="104"/>
  <c r="C32" i="104"/>
  <c r="C12" i="104"/>
  <c r="AI921" i="5"/>
  <c r="AJ921" i="5"/>
  <c r="AK921" i="5"/>
  <c r="AE921" i="5"/>
  <c r="AI933" i="5"/>
  <c r="AJ933" i="5"/>
  <c r="AK933" i="5"/>
  <c r="AE933" i="5"/>
  <c r="AI919" i="5"/>
  <c r="AJ919" i="5"/>
  <c r="AK919" i="5"/>
  <c r="AE919" i="5"/>
  <c r="AI929" i="5"/>
  <c r="AJ929" i="5"/>
  <c r="AK929" i="5"/>
  <c r="AE929" i="5"/>
  <c r="AI917" i="5"/>
  <c r="AJ917" i="5"/>
  <c r="AK917" i="5"/>
  <c r="AE917" i="5"/>
  <c r="AI931" i="5"/>
  <c r="AJ931" i="5"/>
  <c r="AK931" i="5"/>
  <c r="AE931" i="5"/>
  <c r="AI927" i="5"/>
  <c r="AJ927" i="5"/>
  <c r="AK927" i="5"/>
  <c r="AE927" i="5"/>
  <c r="AI925" i="5"/>
  <c r="AJ925" i="5"/>
  <c r="AK925" i="5"/>
  <c r="AE925" i="5"/>
  <c r="AI923" i="5"/>
  <c r="AJ923" i="5"/>
  <c r="AK923" i="5"/>
  <c r="AE923" i="5"/>
  <c r="AI952" i="5"/>
  <c r="AJ952" i="5"/>
  <c r="AK952" i="5"/>
  <c r="AE952" i="5"/>
  <c r="AI938" i="5"/>
  <c r="AJ938" i="5"/>
  <c r="AK938" i="5"/>
  <c r="AE938" i="5"/>
  <c r="AI937" i="5"/>
  <c r="AJ937" i="5"/>
  <c r="AK937" i="5"/>
  <c r="AE937" i="5"/>
  <c r="AI965" i="5"/>
  <c r="AJ965" i="5"/>
  <c r="AK965" i="5"/>
  <c r="AE965" i="5"/>
  <c r="AI966" i="5"/>
  <c r="AJ966" i="5"/>
  <c r="AK966" i="5"/>
  <c r="AE966" i="5"/>
  <c r="AI950" i="5"/>
  <c r="AJ950" i="5"/>
  <c r="AK950" i="5"/>
  <c r="AE950" i="5"/>
  <c r="AI949" i="5"/>
  <c r="AJ949" i="5"/>
  <c r="AK949" i="5"/>
  <c r="AE949" i="5"/>
  <c r="AI955" i="5"/>
  <c r="AJ955" i="5"/>
  <c r="AK955" i="5"/>
  <c r="AE955" i="5"/>
  <c r="AI941" i="5"/>
  <c r="AJ941" i="5"/>
  <c r="AK941" i="5"/>
  <c r="AE941" i="5"/>
  <c r="AI947" i="5"/>
  <c r="AJ947" i="5"/>
  <c r="AK947" i="5"/>
  <c r="AE947" i="5"/>
  <c r="AI922" i="5"/>
  <c r="AJ922" i="5"/>
  <c r="AK922" i="5"/>
  <c r="AE922" i="5"/>
  <c r="AI956" i="5"/>
  <c r="AJ956" i="5"/>
  <c r="AK956" i="5"/>
  <c r="AE956" i="5"/>
  <c r="AI958" i="5"/>
  <c r="AJ958" i="5"/>
  <c r="AK958" i="5"/>
  <c r="AE958" i="5"/>
  <c r="AI945" i="5"/>
  <c r="AJ945" i="5"/>
  <c r="AK945" i="5"/>
  <c r="AE945" i="5"/>
  <c r="AI935" i="5"/>
  <c r="AJ935" i="5"/>
  <c r="AK935" i="5"/>
  <c r="AE935" i="5"/>
  <c r="AI960" i="5"/>
  <c r="AJ960" i="5"/>
  <c r="AK960" i="5"/>
  <c r="AE960" i="5"/>
  <c r="AI954" i="5"/>
  <c r="AJ954" i="5"/>
  <c r="AK954" i="5"/>
  <c r="AE954" i="5"/>
  <c r="AI953" i="5"/>
  <c r="AJ953" i="5"/>
  <c r="AK953" i="5"/>
  <c r="AE953" i="5"/>
  <c r="AI943" i="5"/>
  <c r="AJ943" i="5"/>
  <c r="AK943" i="5"/>
  <c r="AE943" i="5"/>
  <c r="AI944" i="5"/>
  <c r="AJ944" i="5"/>
  <c r="AK944" i="5"/>
  <c r="AE944" i="5"/>
  <c r="AI963" i="5"/>
  <c r="AJ963" i="5"/>
  <c r="AK963" i="5"/>
  <c r="AE963" i="5"/>
  <c r="AI957" i="5"/>
  <c r="AJ957" i="5"/>
  <c r="AK957" i="5"/>
  <c r="AE957" i="5"/>
  <c r="AI967" i="5"/>
  <c r="AJ967" i="5"/>
  <c r="AK967" i="5"/>
  <c r="AE967" i="5"/>
  <c r="AI951" i="5"/>
  <c r="AJ951" i="5"/>
  <c r="AK951" i="5"/>
  <c r="AE951" i="5"/>
  <c r="AI936" i="5"/>
  <c r="AJ936" i="5"/>
  <c r="AK936" i="5"/>
  <c r="AE936" i="5"/>
  <c r="AI968" i="5"/>
  <c r="AJ968" i="5"/>
  <c r="AK968" i="5"/>
  <c r="AE968" i="5"/>
  <c r="AI962" i="5"/>
  <c r="AJ962" i="5"/>
  <c r="AK962" i="5"/>
  <c r="AE962" i="5"/>
  <c r="AI959" i="5"/>
  <c r="AJ959" i="5"/>
  <c r="AK959" i="5"/>
  <c r="AE959" i="5"/>
  <c r="AI948" i="5"/>
  <c r="AJ948" i="5"/>
  <c r="AK948" i="5"/>
  <c r="AE948" i="5"/>
  <c r="AI934" i="5"/>
  <c r="AJ934" i="5"/>
  <c r="AK934" i="5"/>
  <c r="AE934" i="5"/>
  <c r="AI961" i="5"/>
  <c r="AJ961" i="5"/>
  <c r="AK961" i="5"/>
  <c r="AE961" i="5"/>
  <c r="AI918" i="5"/>
  <c r="AJ918" i="5"/>
  <c r="AK918" i="5"/>
  <c r="AE918" i="5"/>
  <c r="AI939" i="5"/>
  <c r="AJ939" i="5"/>
  <c r="AK939" i="5"/>
  <c r="AE939" i="5"/>
  <c r="AI940" i="5"/>
  <c r="AJ940" i="5"/>
  <c r="AK940" i="5"/>
  <c r="AE940" i="5"/>
  <c r="AI942" i="5"/>
  <c r="AJ942" i="5"/>
  <c r="AK942" i="5"/>
  <c r="AE942" i="5"/>
  <c r="AI964" i="5"/>
  <c r="AJ964" i="5"/>
  <c r="AK964" i="5"/>
  <c r="AE964" i="5"/>
  <c r="AI946" i="5"/>
  <c r="AJ946" i="5"/>
  <c r="AK946" i="5"/>
  <c r="AE946" i="5"/>
  <c r="AI969" i="5"/>
  <c r="AJ969" i="5"/>
  <c r="AK969" i="5"/>
  <c r="AE969" i="5"/>
  <c r="AE2069" i="5"/>
  <c r="AI2152" i="5"/>
  <c r="AJ2152" i="5"/>
  <c r="AK2152" i="5"/>
  <c r="AE2152" i="5"/>
  <c r="AE149" i="10"/>
  <c r="E14" i="12"/>
  <c r="F14" i="12"/>
  <c r="AI879" i="5"/>
  <c r="AJ879" i="5"/>
  <c r="AK879" i="5"/>
  <c r="AE879" i="5"/>
  <c r="AI926" i="5"/>
  <c r="AJ926" i="5"/>
  <c r="AK926" i="5"/>
  <c r="AE926" i="5"/>
  <c r="AI924" i="5"/>
  <c r="AJ924" i="5"/>
  <c r="AK924" i="5"/>
  <c r="AE924" i="5"/>
  <c r="AI1647" i="5"/>
  <c r="AJ1647" i="5"/>
  <c r="AK1647" i="5"/>
  <c r="AE1647" i="5"/>
  <c r="R28" i="106"/>
  <c r="G13" i="103"/>
  <c r="C17" i="103"/>
  <c r="AE377" i="5"/>
  <c r="C12" i="103"/>
  <c r="B30" i="103"/>
  <c r="G12" i="114"/>
  <c r="G14" i="114"/>
  <c r="G13" i="114"/>
  <c r="G15" i="114"/>
  <c r="G16" i="114"/>
  <c r="AE1411" i="6"/>
  <c r="AI2017" i="5"/>
  <c r="AJ2017" i="5"/>
  <c r="AK2017" i="5"/>
  <c r="AE2017" i="5"/>
  <c r="AE691" i="6"/>
  <c r="AE2069" i="6"/>
  <c r="AE1311" i="6"/>
  <c r="AE1250" i="6"/>
  <c r="AE2101" i="6"/>
  <c r="AE442" i="6"/>
  <c r="AE1052" i="6"/>
  <c r="AI1188" i="5"/>
  <c r="AJ1188" i="5"/>
  <c r="AK1188" i="5"/>
  <c r="AE1188" i="5"/>
  <c r="AI1698" i="5"/>
  <c r="AJ1698" i="5"/>
  <c r="AK1698" i="5"/>
  <c r="AE1698" i="5"/>
  <c r="AI1515" i="5"/>
  <c r="AJ1515" i="5"/>
  <c r="AK1515" i="5"/>
  <c r="AE1515" i="5"/>
  <c r="AI1520" i="5"/>
  <c r="AJ1520" i="5"/>
  <c r="AK1520" i="5"/>
  <c r="AE1520" i="5"/>
  <c r="AI1526" i="5"/>
  <c r="AJ1526" i="5"/>
  <c r="AK1526" i="5"/>
  <c r="AE1526" i="5"/>
  <c r="AI1530" i="5"/>
  <c r="AJ1530" i="5"/>
  <c r="AK1530" i="5"/>
  <c r="AE1530" i="5"/>
  <c r="AI1517" i="5"/>
  <c r="AJ1517" i="5"/>
  <c r="AK1517" i="5"/>
  <c r="AE1517" i="5"/>
  <c r="AI1521" i="5"/>
  <c r="AJ1521" i="5"/>
  <c r="AK1521" i="5"/>
  <c r="AE1521" i="5"/>
  <c r="AI1518" i="5"/>
  <c r="AJ1518" i="5"/>
  <c r="AK1518" i="5"/>
  <c r="AE1518" i="5"/>
  <c r="AI1533" i="5"/>
  <c r="AJ1533" i="5"/>
  <c r="AK1533" i="5"/>
  <c r="AE1533" i="5"/>
  <c r="AI1537" i="5"/>
  <c r="AJ1537" i="5"/>
  <c r="AK1537" i="5"/>
  <c r="AE1537" i="5"/>
  <c r="AI1522" i="5"/>
  <c r="AJ1522" i="5"/>
  <c r="AK1522" i="5"/>
  <c r="AE1522" i="5"/>
  <c r="AI1538" i="5"/>
  <c r="AJ1538" i="5"/>
  <c r="AK1538" i="5"/>
  <c r="AE1538" i="5"/>
  <c r="AI1525" i="5"/>
  <c r="AJ1525" i="5"/>
  <c r="AK1525" i="5"/>
  <c r="AE1525" i="5"/>
  <c r="AI1534" i="5"/>
  <c r="AJ1534" i="5"/>
  <c r="AK1534" i="5"/>
  <c r="AE1534" i="5"/>
  <c r="AI1516" i="5"/>
  <c r="AJ1516" i="5"/>
  <c r="AK1516" i="5"/>
  <c r="AE1516" i="5"/>
  <c r="AI1529" i="5"/>
  <c r="AJ1529" i="5"/>
  <c r="AK1529" i="5"/>
  <c r="AE1529" i="5"/>
  <c r="AI1509" i="5"/>
  <c r="AJ1509" i="5"/>
  <c r="AK1509" i="5"/>
  <c r="AE1509" i="5"/>
  <c r="AI1508" i="5"/>
  <c r="AJ1508" i="5"/>
  <c r="AK1508" i="5"/>
  <c r="AE1508" i="5"/>
  <c r="AI1535" i="5"/>
  <c r="AJ1535" i="5"/>
  <c r="AK1535" i="5"/>
  <c r="AE1535" i="5"/>
  <c r="AI1510" i="5"/>
  <c r="AJ1510" i="5"/>
  <c r="AK1510" i="5"/>
  <c r="AE1510" i="5"/>
  <c r="AI1548" i="5"/>
  <c r="AJ1548" i="5"/>
  <c r="AK1548" i="5"/>
  <c r="AE1548" i="5"/>
  <c r="AI1547" i="5"/>
  <c r="AJ1547" i="5"/>
  <c r="AK1547" i="5"/>
  <c r="AE1547" i="5"/>
  <c r="AI1539" i="5"/>
  <c r="AJ1539" i="5"/>
  <c r="AK1539" i="5"/>
  <c r="AE1539" i="5"/>
  <c r="AI1545" i="5"/>
  <c r="AJ1545" i="5"/>
  <c r="AK1545" i="5"/>
  <c r="AE1545" i="5"/>
  <c r="AI1503" i="5"/>
  <c r="AJ1503" i="5"/>
  <c r="AK1503" i="5"/>
  <c r="AE1503" i="5"/>
  <c r="AI1527" i="5"/>
  <c r="AJ1527" i="5"/>
  <c r="AK1527" i="5"/>
  <c r="AE1527" i="5"/>
  <c r="AI1504" i="5"/>
  <c r="AJ1504" i="5"/>
  <c r="AK1504" i="5"/>
  <c r="AE1504" i="5"/>
  <c r="AI1523" i="5"/>
  <c r="AJ1523" i="5"/>
  <c r="AK1523" i="5"/>
  <c r="AE1523" i="5"/>
  <c r="AI1512" i="5"/>
  <c r="AJ1512" i="5"/>
  <c r="AK1512" i="5"/>
  <c r="AE1512" i="5"/>
  <c r="AI1541" i="5"/>
  <c r="AJ1541" i="5"/>
  <c r="AK1541" i="5"/>
  <c r="AE1541" i="5"/>
  <c r="AI1551" i="5"/>
  <c r="AJ1551" i="5"/>
  <c r="AK1551" i="5"/>
  <c r="AE1551" i="5"/>
  <c r="AI1544" i="5"/>
  <c r="AJ1544" i="5"/>
  <c r="AK1544" i="5"/>
  <c r="AE1544" i="5"/>
  <c r="AI1531" i="5"/>
  <c r="AJ1531" i="5"/>
  <c r="AK1531" i="5"/>
  <c r="AE1531" i="5"/>
  <c r="AI1546" i="5"/>
  <c r="AJ1546" i="5"/>
  <c r="AK1546" i="5"/>
  <c r="AE1546" i="5"/>
  <c r="AI1555" i="5"/>
  <c r="AJ1555" i="5"/>
  <c r="AK1555" i="5"/>
  <c r="AE1555" i="5"/>
  <c r="AI1519" i="5"/>
  <c r="AJ1519" i="5"/>
  <c r="AK1519" i="5"/>
  <c r="AE1519" i="5"/>
  <c r="AI1511" i="5"/>
  <c r="AJ1511" i="5"/>
  <c r="AK1511" i="5"/>
  <c r="AE1511" i="5"/>
  <c r="AI1542" i="5"/>
  <c r="AJ1542" i="5"/>
  <c r="AK1542" i="5"/>
  <c r="AE1542" i="5"/>
  <c r="AI1505" i="5"/>
  <c r="AJ1505" i="5"/>
  <c r="AK1505" i="5"/>
  <c r="AE1505" i="5"/>
  <c r="AI1557" i="5"/>
  <c r="AJ1557" i="5"/>
  <c r="AK1557" i="5"/>
  <c r="AE1557" i="5"/>
  <c r="AI1514" i="5"/>
  <c r="AJ1514" i="5"/>
  <c r="AK1514" i="5"/>
  <c r="AE1514" i="5"/>
  <c r="AI1506" i="5"/>
  <c r="AJ1506" i="5"/>
  <c r="AK1506" i="5"/>
  <c r="AE1506" i="5"/>
  <c r="AI1550" i="5"/>
  <c r="AJ1550" i="5"/>
  <c r="AK1550" i="5"/>
  <c r="AE1550" i="5"/>
  <c r="AI1549" i="5"/>
  <c r="AJ1549" i="5"/>
  <c r="AK1549" i="5"/>
  <c r="AE1549" i="5"/>
  <c r="AI1554" i="5"/>
  <c r="AJ1554" i="5"/>
  <c r="AK1554" i="5"/>
  <c r="AE1554" i="5"/>
  <c r="AI1543" i="5"/>
  <c r="AJ1543" i="5"/>
  <c r="AK1543" i="5"/>
  <c r="AE1543" i="5"/>
  <c r="AI1553" i="5"/>
  <c r="AJ1553" i="5"/>
  <c r="AK1553" i="5"/>
  <c r="AE1553" i="5"/>
  <c r="AI1552" i="5"/>
  <c r="AJ1552" i="5"/>
  <c r="AK1552" i="5"/>
  <c r="AE1552" i="5"/>
  <c r="AI1556" i="5"/>
  <c r="AJ1556" i="5"/>
  <c r="AK1556" i="5"/>
  <c r="AE1556" i="5"/>
  <c r="AI1507" i="5"/>
  <c r="AJ1507" i="5"/>
  <c r="AK1507" i="5"/>
  <c r="AE1507" i="5"/>
  <c r="AI1558" i="5"/>
  <c r="AJ1558" i="5"/>
  <c r="AK1558" i="5"/>
  <c r="AE1558" i="5"/>
  <c r="AI1513" i="5"/>
  <c r="AJ1513" i="5"/>
  <c r="AK1513" i="5"/>
  <c r="AE1513" i="5"/>
  <c r="AI916" i="5"/>
  <c r="AJ916" i="5"/>
  <c r="AK916" i="5"/>
  <c r="AE916" i="5"/>
  <c r="AI1696" i="5"/>
  <c r="AJ1696" i="5"/>
  <c r="AK1696" i="5"/>
  <c r="AE1696" i="5"/>
  <c r="C20" i="103"/>
  <c r="C14" i="103"/>
  <c r="AE39" i="146"/>
  <c r="R34" i="122"/>
  <c r="F19" i="136"/>
  <c r="F19" i="147"/>
  <c r="C19" i="147"/>
  <c r="R43" i="101"/>
  <c r="C19" i="148"/>
  <c r="G13" i="147"/>
  <c r="C12" i="136"/>
  <c r="B17" i="136"/>
  <c r="R28" i="107"/>
  <c r="C12" i="147"/>
  <c r="AE115" i="10"/>
  <c r="AE39" i="142"/>
  <c r="AE39" i="141"/>
  <c r="AE31" i="141"/>
  <c r="AE39" i="134"/>
  <c r="AE819" i="5"/>
  <c r="B14" i="12"/>
  <c r="C14" i="12"/>
  <c r="AE140" i="10"/>
  <c r="AE1420" i="5"/>
  <c r="AE1883" i="5"/>
  <c r="C17" i="119"/>
  <c r="C13" i="119"/>
  <c r="C21" i="119"/>
  <c r="C20" i="119"/>
  <c r="C16" i="119"/>
  <c r="C22" i="119"/>
  <c r="C19" i="119"/>
  <c r="C18" i="119"/>
  <c r="C12" i="119"/>
  <c r="C14" i="119"/>
  <c r="C15" i="119"/>
  <c r="F18" i="103"/>
  <c r="G12" i="103"/>
  <c r="AE471" i="5"/>
  <c r="AE1605" i="5"/>
  <c r="AE73" i="5"/>
  <c r="AE33" i="11"/>
  <c r="B12" i="13"/>
  <c r="AE2110" i="5"/>
  <c r="AE1911" i="5"/>
  <c r="G12" i="104"/>
  <c r="F18" i="104"/>
  <c r="AE622" i="5"/>
  <c r="AE1349" i="5"/>
  <c r="AE144" i="5"/>
  <c r="AE1136" i="5"/>
  <c r="C32" i="103"/>
  <c r="AE1766" i="5"/>
  <c r="AE2009" i="5"/>
  <c r="AE177" i="5"/>
  <c r="AE1028" i="5"/>
  <c r="AE1052" i="5"/>
  <c r="E16" i="12"/>
  <c r="F12" i="12"/>
  <c r="AE1985" i="5"/>
  <c r="E39" i="18"/>
  <c r="E14" i="13"/>
  <c r="F14" i="13"/>
  <c r="AE149" i="11"/>
  <c r="AE480" i="5"/>
  <c r="B39" i="18"/>
  <c r="B41" i="18"/>
  <c r="AE244" i="5"/>
  <c r="AE1487" i="5"/>
  <c r="AE42" i="5"/>
  <c r="AE1127" i="5"/>
  <c r="AE153" i="5"/>
  <c r="AE1666" i="5"/>
  <c r="L17" i="1"/>
  <c r="B13" i="12"/>
  <c r="C13" i="12"/>
  <c r="C19" i="136"/>
  <c r="AE39" i="133"/>
  <c r="AE121" i="5"/>
  <c r="AE2033" i="5"/>
  <c r="AE1732" i="5"/>
  <c r="AE1250" i="5"/>
  <c r="AE1741" i="5"/>
  <c r="AE900" i="5"/>
  <c r="B12" i="12"/>
  <c r="AE33" i="10"/>
  <c r="AE87" i="5"/>
  <c r="AE2180" i="6"/>
  <c r="AE115" i="11"/>
  <c r="B13" i="13"/>
  <c r="C13" i="13"/>
  <c r="C12" i="13"/>
  <c r="R36" i="117"/>
  <c r="AE1567" i="5"/>
  <c r="AE112" i="5"/>
  <c r="AE2165" i="5"/>
  <c r="AE42" i="11"/>
  <c r="E12" i="13"/>
  <c r="AE810" i="5"/>
  <c r="AE571" i="5"/>
  <c r="AE978" i="5"/>
  <c r="B16" i="13"/>
  <c r="E16" i="13"/>
  <c r="B18" i="13"/>
  <c r="F12" i="13"/>
  <c r="B39" i="17"/>
  <c r="E67" i="7"/>
  <c r="AE155" i="10"/>
  <c r="E39" i="17"/>
  <c r="AE2180" i="5"/>
  <c r="C12" i="12"/>
  <c r="B16" i="12"/>
  <c r="B18" i="12"/>
  <c r="B67" i="8"/>
  <c r="AE155" i="11"/>
  <c r="B67" i="7"/>
  <c r="B69" i="7"/>
  <c r="E67" i="8"/>
  <c r="H9" i="1"/>
  <c r="H19" i="1"/>
  <c r="J9" i="1"/>
  <c r="J19" i="1"/>
  <c r="B69" i="8"/>
  <c r="B41" i="17"/>
  <c r="L9" i="1"/>
  <c r="C19" i="135"/>
  <c r="L19" i="1"/>
</calcChain>
</file>

<file path=xl/sharedStrings.xml><?xml version="1.0" encoding="utf-8"?>
<sst xmlns="http://schemas.openxmlformats.org/spreadsheetml/2006/main" count="32501" uniqueCount="2769">
  <si>
    <t>Instituto de Transparencia, Acceso a la Información Pública, Protección de Datos Personales y Rendición de Cuentas de la Ciudad de México</t>
  </si>
  <si>
    <t>Fecha :</t>
  </si>
  <si>
    <t>3a Evaluación Vinculante 2020 respecto a la solventación de la 2a. Evaluación Vinculante 2020.</t>
  </si>
  <si>
    <t>DD / MM / AAAA</t>
  </si>
  <si>
    <t>Índices de Cumplimiento</t>
  </si>
  <si>
    <t>Portal de Internet</t>
  </si>
  <si>
    <t>Sistema de Portales de Obligaciones de Transparencia</t>
  </si>
  <si>
    <t>Índice</t>
  </si>
  <si>
    <t>Artículo 121</t>
  </si>
  <si>
    <t>Artículo 123</t>
  </si>
  <si>
    <t>Artículo 143</t>
  </si>
  <si>
    <t>Artículo 145</t>
  </si>
  <si>
    <t>Artículo 146</t>
  </si>
  <si>
    <t xml:space="preserve">Índice Global de Obligaciones de Transparencia (IGOT) : </t>
  </si>
  <si>
    <t>Roberto Exsome Romero</t>
  </si>
  <si>
    <t>Aldo A. Trapero Maldonado</t>
  </si>
  <si>
    <t>Nombre y firma del evaluador</t>
  </si>
  <si>
    <t>Nombre y firma del supervisor</t>
  </si>
  <si>
    <t>Seleccionar Sujeto Obligado</t>
  </si>
  <si>
    <t>Comisión para la Reconstrucción, Recuperación y Transformación de la Ciudad de México, en una CDMX cada vez más resiliente</t>
  </si>
  <si>
    <t>Consejería Jurídica y de Servicios Legales</t>
  </si>
  <si>
    <t>Contraloría General del Distrito Federal</t>
  </si>
  <si>
    <t>Jefatura de Gobierno del Distrito Federal</t>
  </si>
  <si>
    <t>Oficialía Mayor</t>
  </si>
  <si>
    <t>Procuraduría General de Justicia del Distrito Federal</t>
  </si>
  <si>
    <t>Secretaría de Ciencia, Tecnología e Innovación</t>
  </si>
  <si>
    <t>Secretaría de Cultura</t>
  </si>
  <si>
    <t>Secretaría de Desarrollo Económico</t>
  </si>
  <si>
    <t>Secretaría de Desarrollo Rural y Equidad para las Comunidades</t>
  </si>
  <si>
    <t>Secretaría de Desarrollo Social</t>
  </si>
  <si>
    <t>Secretaría de Desarrollo Urbano y Vivienda</t>
  </si>
  <si>
    <t>Secretaría de Educación</t>
  </si>
  <si>
    <t>Secretaría de Finanzas</t>
  </si>
  <si>
    <t>Secretaría de Gobierno</t>
  </si>
  <si>
    <t>Secretaría de Movilidad</t>
  </si>
  <si>
    <t>Secretaría de Obras y Servicios</t>
  </si>
  <si>
    <t>Secretaría de Protección Civil</t>
  </si>
  <si>
    <t>Secretaría de Salud</t>
  </si>
  <si>
    <t>Secretaría de Seguridad Pública</t>
  </si>
  <si>
    <t>Secretaría de Trabajo y Fomento al Empleo</t>
  </si>
  <si>
    <t>Secretaría de Turismo</t>
  </si>
  <si>
    <t>Secretaría del Medio Ambiente</t>
  </si>
  <si>
    <t>Agencia de Gestión Urbana de la Ciudad de México</t>
  </si>
  <si>
    <t>Agencia de Protección Sanitaria del Gobierno del Distrito Federal</t>
  </si>
  <si>
    <t>Autoridad del Centro Histórico</t>
  </si>
  <si>
    <t>Autoridad del Espacio Público del Distrito Federal</t>
  </si>
  <si>
    <t>Autoridad de la Zona Patrimonio Mundial Natural y Cultural de la Humanidad en Xochimilco, Tláhuac y Milpa Alta</t>
  </si>
  <si>
    <t>Caja de Previsión de la Policía Auxiliar del Distrito Federal</t>
  </si>
  <si>
    <t>Caja de Previsión de la Policía Preventiva del Distrito Federal</t>
  </si>
  <si>
    <t>Caja de Previsión para Trabajadores a Lista de Raya del Distrito Federal</t>
  </si>
  <si>
    <t>Centro de Comando, Control, Cómputo, Comunicaciones y Contacto Ciudadano de la Ciudad de México</t>
  </si>
  <si>
    <t>Comisión de Filmaciones de la Ciudad de México</t>
  </si>
  <si>
    <t>Consejo de Evaluación del Desarrollo Social del Distrito Federal</t>
  </si>
  <si>
    <t>Consejo Económico y Social de la Ciudad de México</t>
  </si>
  <si>
    <t>Consejo para Prevenir y Eliminar la Discriminación de la Ciudad de México</t>
  </si>
  <si>
    <t>Coordinación de los Centros de Transferencia Modal del Distrito Federal</t>
  </si>
  <si>
    <t>Corporación Mexicana de Impresión, S.A. de C.V.</t>
  </si>
  <si>
    <t>Escuela de Administración Pública del Distrito Federal</t>
  </si>
  <si>
    <t>Fideicomiso Centro Histórico de la Ciudad de México</t>
  </si>
  <si>
    <t>Fideicomiso de Recuperación Crediticia de la Ciudad de México</t>
  </si>
  <si>
    <t>Fideicomiso Educación Garantizada del Distrito Federal</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</si>
  <si>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</si>
  <si>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</si>
  <si>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</si>
  <si>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</si>
  <si>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en el Distrito Federal</t>
  </si>
  <si>
    <t>Fideicomiso Público Complejo Ambiental Xochimilco</t>
  </si>
  <si>
    <t>Fideicomiso Público del Fondo de Apoyo a la Procuración de Justicia del Distrito Federal</t>
  </si>
  <si>
    <t>Fideicomiso Público de la Zona de Santa Fe</t>
  </si>
  <si>
    <t>Fondo Ambiental Público del Distrito Federal</t>
  </si>
  <si>
    <t>Fondo de Desarrollo Económico del Distrito Federal</t>
  </si>
  <si>
    <t>Fondo Mixto de Promoción Turística del Distrito Federal</t>
  </si>
  <si>
    <t>Fondo para el Desarrollo Social de la Ciudad de México</t>
  </si>
  <si>
    <t>Fondo para la Atención y Apoyo a las Víctimas del Delito</t>
  </si>
  <si>
    <t>Heroico Cuerpo de Bomberos del Distrito Federal</t>
  </si>
  <si>
    <t>Instituto de Capacitación para el Trabajo de la Ciudad de México</t>
  </si>
  <si>
    <t>Instituto de Educación Media Superior del Distrito Federal</t>
  </si>
  <si>
    <t>Instituto de Formación Profesional</t>
  </si>
  <si>
    <t>Instituto de Verificación Administrativa del Distrito Federal</t>
  </si>
  <si>
    <t>Instituto de Vivienda del Distrito Federal</t>
  </si>
  <si>
    <t>Instituto del Deporte del Distrito Federal</t>
  </si>
  <si>
    <t>Instituto de la Juventud del Distrito Federal</t>
  </si>
  <si>
    <t>Instituto de las Mujeres del Distrito Federal</t>
  </si>
  <si>
    <t>Instituto de las Personas con Discapacidad de la Ciudad de México</t>
  </si>
  <si>
    <t>Instituto Local de la Infraestructura Física Educativa del Distrito Federal</t>
  </si>
  <si>
    <t>Instituto para la Atención y Prevención de las Adicciones en la Ciudad de México</t>
  </si>
  <si>
    <t>Instituto para la Seguridad de las Construcciones en el Distrito Federal</t>
  </si>
  <si>
    <t>Junta de Asistencia Privada del Distrito Federal</t>
  </si>
  <si>
    <t>Mecanismo de Protección Integral de Personas Defensoras de Derechos Humanos y Periodistas del Distrito Federal</t>
  </si>
  <si>
    <t>Metrobús</t>
  </si>
  <si>
    <t>Policía Auxiliar</t>
  </si>
  <si>
    <t>Policía Bancaria e Industrial</t>
  </si>
  <si>
    <t>PROCDMX, S.A. de C.V.</t>
  </si>
  <si>
    <t>Procuraduría Ambiental y del Ordenamiento Territorial del Distrito Federal</t>
  </si>
  <si>
    <t>Procuraduría Social del Distrito Federal</t>
  </si>
  <si>
    <t>Proyecto Metro del Distrito Federal</t>
  </si>
  <si>
    <t>Secretaría Ejecutiva del Mecanismo de Seguimiento y Evaluación del Programa de Derechos Humanos del Distrito Federal</t>
  </si>
  <si>
    <t>Servicio de Transportes Eléctricos del Distrito Federal</t>
  </si>
  <si>
    <t>Servicios de Salud Pública del Distrito Federal</t>
  </si>
  <si>
    <t>Servicios Metropolitanos, S.A. de C.V.</t>
  </si>
  <si>
    <t>Sistema de Aguas de la Ciudad de México</t>
  </si>
  <si>
    <t>Sistema de Movilidad 1</t>
  </si>
  <si>
    <t>Sistema de Radio y Televisión Digital del Gobierno del Distrito Federal</t>
  </si>
  <si>
    <t>Sistema de Transporte Colectivo</t>
  </si>
  <si>
    <t>Sistema para el Desarrollo Integral de la Familia del Distrito Federal</t>
  </si>
  <si>
    <t>Universidad de la Policía de la Ciudad de México</t>
  </si>
  <si>
    <t>Delegación Álvaro Obregón</t>
  </si>
  <si>
    <t>Delegación Azcapotzalco</t>
  </si>
  <si>
    <t>Delegación Benito Juárez</t>
  </si>
  <si>
    <t>Delegación Coyoacán</t>
  </si>
  <si>
    <t>Delegación Cuajimalpa de Morelos</t>
  </si>
  <si>
    <t>Delegación Cuauhtémoc</t>
  </si>
  <si>
    <t>Delegación Gustavo A. Madero</t>
  </si>
  <si>
    <t>Delegación Iztacalco</t>
  </si>
  <si>
    <t>Delegación Iztapalapa</t>
  </si>
  <si>
    <t>Delegación La Magdalena Contreras</t>
  </si>
  <si>
    <t>Delegación Miguel Hidalgo</t>
  </si>
  <si>
    <t>Delegación Milpa Alta</t>
  </si>
  <si>
    <t>Delegación Tláhuac</t>
  </si>
  <si>
    <t>Delegación Tlalpan</t>
  </si>
  <si>
    <t>Delegación Venustiano Carranza</t>
  </si>
  <si>
    <t>Delegación Xochimilco</t>
  </si>
  <si>
    <t>Consejo de la Judicatura de la Ciudad de México</t>
  </si>
  <si>
    <t>Tribunal Superior de Justicia de la Ciudad de México</t>
  </si>
  <si>
    <t>Asamblea Legislativa del Distrito Federal</t>
  </si>
  <si>
    <t>Auditoría Superior de la Ciudad de México</t>
  </si>
  <si>
    <t>Comisión de Derechos Humanos del Distrito Federal</t>
  </si>
  <si>
    <t>Instituto Electoral de la Ciudad de México</t>
  </si>
  <si>
    <t>Junta Local de Conciliación y Arbitraje del Distrito Federal</t>
  </si>
  <si>
    <t>Tribunal de Justicia Administrativa de la Ciudad de México</t>
  </si>
  <si>
    <t>Tribunal Electoral de la Ciudad de México</t>
  </si>
  <si>
    <t>Universidad Autónoma de la Ciudad de México</t>
  </si>
  <si>
    <t>Encuentro Social en la Ciudad de México</t>
  </si>
  <si>
    <t>MORENA en la Ciudad de México</t>
  </si>
  <si>
    <t>Movimiento Ciudadano en la Ciudad de México</t>
  </si>
  <si>
    <t>Nueva Alianza en la Ciudad de México</t>
  </si>
  <si>
    <t>Partido Acción Nacional en la Ciudad de México</t>
  </si>
  <si>
    <t>Partido de la Revolución Democrática en la Ciudad de México</t>
  </si>
  <si>
    <t>Partido del Trabajo en la Ciudad de México</t>
  </si>
  <si>
    <t>Partido Humanista en la Ciudad de México</t>
  </si>
  <si>
    <t>Partido Revolucionario Institucional en la Ciudad de México</t>
  </si>
  <si>
    <t>Partido Verde Ecologista de México en la Ciudad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</si>
  <si>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</si>
  <si>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</si>
  <si>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</si>
  <si>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</si>
  <si>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</si>
  <si>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</si>
  <si>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</si>
  <si>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</si>
  <si>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</si>
  <si>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</si>
  <si>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lo Contencioso Administrativo del Distrito Federal</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</si>
  <si>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</si>
  <si>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</si>
  <si>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</si>
  <si>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</si>
  <si>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</si>
  <si>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</si>
  <si>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</si>
  <si>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</si>
  <si>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</si>
  <si>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</si>
  <si>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</si>
  <si>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</si>
  <si>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</si>
  <si>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</si>
  <si>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Sistema de Portales de Obligaciones de Transparencia (SIPOT)</t>
  </si>
  <si>
    <r>
      <rPr>
        <b/>
        <sz val="12"/>
        <color indexed="9"/>
        <rFont val="Arial"/>
        <family val="2"/>
      </rPr>
      <t>Índice Global de Obligaciones de Transparencia de la información publicada en el Sistema de Portales de Obligaciones de Transparencia (IGOT</t>
    </r>
    <r>
      <rPr>
        <b/>
        <vertAlign val="subscript"/>
        <sz val="12"/>
        <color indexed="9"/>
        <rFont val="Arial"/>
        <family val="2"/>
      </rPr>
      <t>SIPOT</t>
    </r>
    <r>
      <rPr>
        <b/>
        <sz val="12"/>
        <color indexed="9"/>
        <rFont val="Arial"/>
        <family val="2"/>
      </rPr>
      <t xml:space="preserve">) : </t>
    </r>
  </si>
  <si>
    <t>Artículo 121 de la LTAIPRC</t>
  </si>
  <si>
    <t xml:space="preserve">Nombre del Sujeto Obligado : </t>
  </si>
  <si>
    <t xml:space="preserve">Inicio : </t>
  </si>
  <si>
    <t>25</t>
  </si>
  <si>
    <t>/</t>
  </si>
  <si>
    <t>11</t>
  </si>
  <si>
    <t xml:space="preserve">Conclusión : </t>
  </si>
  <si>
    <t>26</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</si>
  <si>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</si>
  <si>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</si>
  <si>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</si>
  <si>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</si>
  <si>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</si>
  <si>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</si>
  <si>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</si>
  <si>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</si>
  <si>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</si>
  <si>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</si>
  <si>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</si>
  <si>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</si>
  <si>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t>Plataforma Nacional de Transparencia</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</si>
  <si>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</si>
  <si>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</si>
  <si>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</si>
  <si>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</si>
  <si>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</si>
  <si>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</si>
  <si>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</si>
  <si>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Existe un problema con los hipervínculos ya que no abren el contenido</t>
  </si>
  <si>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</si>
  <si>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</si>
  <si>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</si>
  <si>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</si>
  <si>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</si>
  <si>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</si>
  <si>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</si>
  <si>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</si>
  <si>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</si>
  <si>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</si>
  <si>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</si>
  <si>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</si>
  <si>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</si>
  <si>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</si>
  <si>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</si>
  <si>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</si>
  <si>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</si>
  <si>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</si>
  <si>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</si>
  <si>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</si>
  <si>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t>Las fechas del periodo que se informan deben ser trimestrales</t>
  </si>
  <si>
    <t>Las fechas del periodo que se informan deben ser trimestrales / Se recomienda limpiar formatos ya que cuenta con información repetida</t>
  </si>
  <si>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</si>
  <si>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</si>
  <si>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</si>
  <si>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</si>
  <si>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</si>
  <si>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</si>
  <si>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</si>
  <si>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</si>
  <si>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</si>
  <si>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t>Se recomienda limpiar formatos ya que cuenta con información repetida</t>
  </si>
  <si>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</si>
  <si>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</si>
  <si>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</si>
  <si>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</si>
  <si>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</si>
  <si>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</si>
  <si>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</si>
  <si>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</si>
  <si>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</si>
  <si>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</si>
  <si>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</si>
  <si>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</si>
  <si>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</si>
  <si>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</si>
  <si>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</si>
  <si>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</si>
  <si>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</si>
  <si>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</si>
  <si>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</si>
  <si>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</si>
  <si>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</si>
  <si>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</si>
  <si>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</si>
  <si>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</si>
  <si>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</si>
  <si>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</si>
  <si>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</si>
  <si>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</si>
  <si>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</si>
  <si>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</si>
  <si>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</si>
  <si>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</si>
  <si>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</si>
  <si>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</si>
  <si>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</si>
  <si>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</si>
  <si>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</si>
  <si>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</si>
  <si>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</si>
  <si>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</si>
  <si>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</si>
  <si>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</si>
  <si>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</si>
  <si>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</si>
  <si>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</si>
  <si>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</si>
  <si>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</si>
  <si>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</si>
  <si>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</si>
  <si>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</si>
  <si>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</si>
  <si>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</si>
  <si>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</si>
  <si>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</si>
  <si>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</si>
  <si>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</si>
  <si>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</si>
  <si>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</si>
  <si>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</si>
  <si>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</si>
  <si>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</si>
  <si>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</si>
  <si>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</si>
  <si>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</si>
  <si>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</si>
  <si>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</si>
  <si>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</si>
  <si>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</si>
  <si>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</si>
  <si>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</si>
  <si>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</si>
  <si>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</si>
  <si>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</si>
  <si>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</si>
  <si>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</si>
  <si>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</si>
  <si>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t>APLICA LA FRACCIÓN AL SUJETO :</t>
  </si>
  <si>
    <t>SÍ</t>
  </si>
  <si>
    <t>X</t>
  </si>
  <si>
    <t>NO</t>
  </si>
  <si>
    <t>Esta información se actualiza cada TRIMESTRE y debe permanecer publicada, de manera obligatoria, solo la información más reciente (vigente); por tanto, no es exigible que se conserve la información de periodos anteriores</t>
  </si>
  <si>
    <t>Se sugiere modificar el periodo de fechas de forma trimestral</t>
  </si>
  <si>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</si>
  <si>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</si>
  <si>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</si>
  <si>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</si>
  <si>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</si>
  <si>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</si>
  <si>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</si>
  <si>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</si>
  <si>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</si>
  <si>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</si>
  <si>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</si>
  <si>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</si>
  <si>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</si>
  <si>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</si>
  <si>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</si>
  <si>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rPr>
      <t xml:space="preserve">2. </t>
    </r>
    <r>
      <rPr>
        <sz val="10"/>
        <rFont val="Arial"/>
        <family val="2"/>
      </rPr>
      <t>Periodo que se informa (fecha de inicio y fecha de término con el formato día/mes/año)</t>
    </r>
  </si>
  <si>
    <t>Se sugiere modificar el periodo de fechas de forma semestral</t>
  </si>
  <si>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</si>
  <si>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</si>
  <si>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</si>
  <si>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</si>
  <si>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</si>
  <si>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</si>
  <si>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</si>
  <si>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</si>
  <si>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</si>
  <si>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</si>
  <si>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</si>
  <si>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</si>
  <si>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</si>
  <si>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</si>
  <si>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</si>
  <si>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</si>
  <si>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</si>
  <si>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</si>
  <si>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</si>
  <si>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</si>
  <si>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</si>
  <si>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</si>
  <si>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</si>
  <si>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</si>
  <si>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</si>
  <si>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</si>
  <si>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</si>
  <si>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</si>
  <si>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</si>
  <si>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</si>
  <si>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</si>
  <si>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</si>
  <si>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</si>
  <si>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</si>
  <si>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</si>
  <si>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</si>
  <si>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</si>
  <si>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</si>
  <si>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</si>
  <si>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</si>
  <si>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</si>
  <si>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</si>
  <si>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</si>
  <si>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</si>
  <si>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</si>
  <si>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</si>
  <si>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</si>
  <si>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</si>
  <si>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</si>
  <si>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</si>
  <si>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</si>
  <si>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</si>
  <si>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</si>
  <si>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</si>
  <si>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</si>
  <si>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</si>
  <si>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</si>
  <si>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</si>
  <si>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</si>
  <si>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</si>
  <si>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</si>
  <si>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</si>
  <si>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</si>
  <si>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</si>
  <si>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</si>
  <si>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</si>
  <si>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</si>
  <si>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</si>
  <si>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</si>
  <si>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</si>
  <si>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</si>
  <si>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</si>
  <si>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</si>
  <si>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</si>
  <si>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</si>
  <si>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</si>
  <si>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</si>
  <si>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</si>
  <si>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</si>
  <si>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</si>
  <si>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</si>
  <si>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</si>
  <si>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</si>
  <si>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</si>
  <si>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</si>
  <si>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</si>
  <si>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</si>
  <si>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</si>
  <si>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</si>
  <si>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</si>
  <si>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</si>
  <si>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</si>
  <si>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</si>
  <si>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</si>
  <si>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</si>
  <si>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</si>
  <si>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</si>
  <si>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</si>
  <si>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</si>
  <si>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</si>
  <si>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</si>
  <si>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</si>
  <si>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</si>
  <si>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</si>
  <si>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</si>
  <si>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</si>
  <si>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</si>
  <si>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t xml:space="preserve">Se sugiere modificar el periodo de fechas de forma trimestral             </t>
  </si>
  <si>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</si>
  <si>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</si>
  <si>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</si>
  <si>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</si>
  <si>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</si>
  <si>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</si>
  <si>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</si>
  <si>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</si>
  <si>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</si>
  <si>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</si>
  <si>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</si>
  <si>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</si>
  <si>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</si>
  <si>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</si>
  <si>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</si>
  <si>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</si>
  <si>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</si>
  <si>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</si>
  <si>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</si>
  <si>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</si>
  <si>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</si>
  <si>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</si>
  <si>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</si>
  <si>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</si>
  <si>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</si>
  <si>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</si>
  <si>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</si>
  <si>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</si>
  <si>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</si>
  <si>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</si>
  <si>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</si>
  <si>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</si>
  <si>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</si>
  <si>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</si>
  <si>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</si>
  <si>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</si>
  <si>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</si>
  <si>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</si>
  <si>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</si>
  <si>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</si>
  <si>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</si>
  <si>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</si>
  <si>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</si>
  <si>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</si>
  <si>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</si>
  <si>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</si>
  <si>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</si>
  <si>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</si>
  <si>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</si>
  <si>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</si>
  <si>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</si>
  <si>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</si>
  <si>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</si>
  <si>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</si>
  <si>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</si>
  <si>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</si>
  <si>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</si>
  <si>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</si>
  <si>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</si>
  <si>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</si>
  <si>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</si>
  <si>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</si>
  <si>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</si>
  <si>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</si>
  <si>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</si>
  <si>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</si>
  <si>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</si>
  <si>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</si>
  <si>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</si>
  <si>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</si>
  <si>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</si>
  <si>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</si>
  <si>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</si>
  <si>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</si>
  <si>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</si>
  <si>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</si>
  <si>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</si>
  <si>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</si>
  <si>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</si>
  <si>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</si>
  <si>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</si>
  <si>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</si>
  <si>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</si>
  <si>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</si>
  <si>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</si>
  <si>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</si>
  <si>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</si>
  <si>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</si>
  <si>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</si>
  <si>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</si>
  <si>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</si>
  <si>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</si>
  <si>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</si>
  <si>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</si>
  <si>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</si>
  <si>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</si>
  <si>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</si>
  <si>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</si>
  <si>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</si>
  <si>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</si>
  <si>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</si>
  <si>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</si>
  <si>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</si>
  <si>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</si>
  <si>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</si>
  <si>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</si>
  <si>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</si>
  <si>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</si>
  <si>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</si>
  <si>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</si>
  <si>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</si>
  <si>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</si>
  <si>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</si>
  <si>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</si>
  <si>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</si>
  <si>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</si>
  <si>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</si>
  <si>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</si>
  <si>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</si>
  <si>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</si>
  <si>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</si>
  <si>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</si>
  <si>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</si>
  <si>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</si>
  <si>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</si>
  <si>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</si>
  <si>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</si>
  <si>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</si>
  <si>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</si>
  <si>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</si>
  <si>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</si>
  <si>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</si>
  <si>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</si>
  <si>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</si>
  <si>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</si>
  <si>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</si>
  <si>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</si>
  <si>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</si>
  <si>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</si>
  <si>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</si>
  <si>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</si>
  <si>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</si>
  <si>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</si>
  <si>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</si>
  <si>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</si>
  <si>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</si>
  <si>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</si>
  <si>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</si>
  <si>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</si>
  <si>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</si>
  <si>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</si>
  <si>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</si>
  <si>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</si>
  <si>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</si>
  <si>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</si>
  <si>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</si>
  <si>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</si>
  <si>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</si>
  <si>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</si>
  <si>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</si>
  <si>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</si>
  <si>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</si>
  <si>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</si>
  <si>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</si>
  <si>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</si>
  <si>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</si>
  <si>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</si>
  <si>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</si>
  <si>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</si>
  <si>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</si>
  <si>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</si>
  <si>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</si>
  <si>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</si>
  <si>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</si>
  <si>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</si>
  <si>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</si>
  <si>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</si>
  <si>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</si>
  <si>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</si>
  <si>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</si>
  <si>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</si>
  <si>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</si>
  <si>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</si>
  <si>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</si>
  <si>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</si>
  <si>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</si>
  <si>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</si>
  <si>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</si>
  <si>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</si>
  <si>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</si>
  <si>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</si>
  <si>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</si>
  <si>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</si>
  <si>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</si>
  <si>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</si>
  <si>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</si>
  <si>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</si>
  <si>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</si>
  <si>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</si>
  <si>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</si>
  <si>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</si>
  <si>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</si>
  <si>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</si>
  <si>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</si>
  <si>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</si>
  <si>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</si>
  <si>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</si>
  <si>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</si>
  <si>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</si>
  <si>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</si>
  <si>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</si>
  <si>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</si>
  <si>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</si>
  <si>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</si>
  <si>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</si>
  <si>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</si>
  <si>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</si>
  <si>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</si>
  <si>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</si>
  <si>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</si>
  <si>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</si>
  <si>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</si>
  <si>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</si>
  <si>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</si>
  <si>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</si>
  <si>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</si>
  <si>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</si>
  <si>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</si>
  <si>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</si>
  <si>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</si>
  <si>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</si>
  <si>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</si>
  <si>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</si>
  <si>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</si>
  <si>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</si>
  <si>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</si>
  <si>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</si>
  <si>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</si>
  <si>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</si>
  <si>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t>N/A</t>
  </si>
  <si>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</si>
  <si>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</si>
  <si>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</si>
  <si>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</si>
  <si>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</si>
  <si>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</si>
  <si>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</si>
  <si>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</si>
  <si>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</si>
  <si>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</si>
  <si>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</si>
  <si>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</si>
  <si>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</si>
  <si>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</si>
  <si>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</si>
  <si>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</si>
  <si>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</si>
  <si>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</si>
  <si>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</si>
  <si>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</si>
  <si>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</si>
  <si>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</si>
  <si>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</si>
  <si>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</si>
  <si>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</si>
  <si>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</si>
  <si>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</si>
  <si>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</si>
  <si>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</si>
  <si>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</si>
  <si>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</si>
  <si>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</si>
  <si>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</si>
  <si>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</si>
  <si>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</si>
  <si>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</si>
  <si>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</si>
  <si>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</si>
  <si>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</si>
  <si>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</si>
  <si>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</si>
  <si>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</si>
  <si>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</si>
  <si>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</si>
  <si>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</si>
  <si>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</si>
  <si>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</si>
  <si>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</si>
  <si>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</si>
  <si>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</si>
  <si>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</si>
  <si>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</si>
  <si>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</si>
  <si>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</si>
  <si>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</si>
  <si>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</si>
  <si>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</si>
  <si>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</si>
  <si>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</si>
  <si>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</si>
  <si>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</si>
  <si>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</si>
  <si>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</si>
  <si>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</si>
  <si>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</si>
  <si>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</si>
  <si>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</si>
  <si>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</si>
  <si>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</si>
  <si>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</si>
  <si>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</si>
  <si>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</si>
  <si>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</si>
  <si>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</si>
  <si>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</si>
  <si>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</si>
  <si>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</si>
  <si>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</si>
  <si>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</si>
  <si>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</si>
  <si>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</si>
  <si>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</si>
  <si>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</si>
  <si>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</si>
  <si>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</si>
  <si>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</si>
  <si>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</si>
  <si>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</si>
  <si>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</si>
  <si>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</si>
  <si>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</si>
  <si>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</si>
  <si>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</si>
  <si>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</si>
  <si>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</si>
  <si>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</si>
  <si>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</si>
  <si>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</si>
  <si>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</si>
  <si>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</si>
  <si>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</si>
  <si>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</si>
  <si>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</si>
  <si>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</si>
  <si>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</si>
  <si>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</si>
  <si>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</si>
  <si>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</si>
  <si>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</si>
  <si>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</si>
  <si>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</si>
  <si>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</si>
  <si>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</si>
  <si>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</si>
  <si>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</si>
  <si>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</si>
  <si>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</si>
  <si>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</si>
  <si>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</si>
  <si>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</si>
  <si>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</si>
  <si>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</si>
  <si>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</si>
  <si>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</si>
  <si>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</si>
  <si>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</si>
  <si>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</si>
  <si>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</si>
  <si>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</si>
  <si>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</si>
  <si>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</si>
  <si>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</si>
  <si>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</si>
  <si>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</si>
  <si>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</si>
  <si>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</si>
  <si>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</si>
  <si>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</si>
  <si>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</si>
  <si>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</si>
  <si>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</si>
  <si>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</si>
  <si>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</si>
  <si>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</si>
  <si>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</si>
  <si>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</si>
  <si>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</si>
  <si>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</si>
  <si>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</si>
  <si>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</si>
  <si>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</si>
  <si>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</si>
  <si>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</si>
  <si>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</si>
  <si>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</si>
  <si>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</si>
  <si>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</si>
  <si>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</si>
  <si>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</si>
  <si>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</si>
  <si>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</si>
  <si>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</si>
  <si>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</si>
  <si>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</si>
  <si>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</si>
  <si>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</si>
  <si>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</si>
  <si>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</si>
  <si>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</si>
  <si>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</si>
  <si>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</si>
  <si>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</si>
  <si>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</si>
  <si>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</si>
  <si>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</si>
  <si>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</si>
  <si>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</si>
  <si>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</si>
  <si>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</si>
  <si>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</si>
  <si>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</si>
  <si>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</si>
  <si>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</si>
  <si>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</si>
  <si>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</si>
  <si>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</si>
  <si>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</si>
  <si>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</si>
  <si>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</si>
  <si>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</si>
  <si>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</si>
  <si>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</si>
  <si>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</si>
  <si>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</si>
  <si>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</si>
  <si>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</si>
  <si>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</si>
  <si>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</si>
  <si>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</si>
  <si>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</si>
  <si>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</si>
  <si>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</si>
  <si>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</si>
  <si>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</si>
  <si>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</si>
  <si>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</si>
  <si>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</si>
  <si>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</si>
  <si>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</si>
  <si>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</si>
  <si>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</si>
  <si>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</si>
  <si>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</si>
  <si>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</si>
  <si>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</si>
  <si>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</si>
  <si>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</si>
  <si>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</si>
  <si>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</si>
  <si>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</si>
  <si>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</si>
  <si>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</si>
  <si>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</si>
  <si>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</si>
  <si>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</si>
  <si>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</si>
  <si>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</si>
  <si>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</si>
  <si>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</si>
  <si>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</si>
  <si>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</si>
  <si>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</si>
  <si>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</si>
  <si>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</si>
  <si>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</si>
  <si>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</si>
  <si>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</si>
  <si>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</si>
  <si>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</si>
  <si>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</si>
  <si>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</si>
  <si>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</si>
  <si>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</si>
  <si>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</si>
  <si>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</si>
  <si>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</si>
  <si>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</si>
  <si>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</si>
  <si>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</si>
  <si>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</si>
  <si>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</si>
  <si>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</si>
  <si>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</si>
  <si>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</si>
  <si>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</si>
  <si>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</si>
  <si>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</si>
  <si>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</si>
  <si>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</si>
  <si>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</si>
  <si>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</si>
  <si>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</si>
  <si>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</si>
  <si>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</si>
  <si>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</si>
  <si>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</si>
  <si>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</si>
  <si>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</si>
  <si>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</si>
  <si>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</si>
  <si>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</si>
  <si>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</si>
  <si>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</si>
  <si>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</si>
  <si>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</si>
  <si>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</si>
  <si>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</si>
  <si>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</si>
  <si>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</si>
  <si>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</si>
  <si>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</si>
  <si>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</si>
  <si>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</si>
  <si>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</si>
  <si>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</si>
  <si>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</si>
  <si>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</si>
  <si>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</si>
  <si>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</si>
  <si>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</si>
  <si>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</si>
  <si>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</si>
  <si>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</si>
  <si>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</si>
  <si>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</si>
  <si>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</si>
  <si>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</si>
  <si>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</si>
  <si>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</si>
  <si>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</si>
  <si>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</si>
  <si>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</si>
  <si>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</si>
  <si>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</si>
  <si>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</si>
  <si>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</si>
  <si>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</si>
  <si>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</si>
  <si>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</si>
  <si>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</si>
  <si>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</si>
  <si>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</si>
  <si>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</si>
  <si>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</si>
  <si>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</si>
  <si>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</si>
  <si>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</si>
  <si>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</si>
  <si>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</si>
  <si>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</si>
  <si>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</si>
  <si>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</si>
  <si>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</si>
  <si>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</si>
  <si>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</si>
  <si>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</si>
  <si>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</si>
  <si>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</si>
  <si>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</si>
  <si>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</si>
  <si>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</si>
  <si>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</si>
  <si>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</si>
  <si>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</si>
  <si>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</si>
  <si>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</si>
  <si>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</si>
  <si>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</si>
  <si>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</si>
  <si>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</si>
  <si>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</si>
  <si>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</si>
  <si>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</si>
  <si>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</si>
  <si>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</si>
  <si>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</si>
  <si>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</si>
  <si>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</si>
  <si>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</si>
  <si>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</si>
  <si>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</si>
  <si>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</si>
  <si>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</si>
  <si>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</si>
  <si>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</si>
  <si>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</si>
  <si>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</si>
  <si>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</si>
  <si>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</si>
  <si>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</si>
  <si>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</si>
  <si>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</si>
  <si>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</si>
  <si>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</si>
  <si>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</si>
  <si>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</si>
  <si>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</si>
  <si>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</si>
  <si>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</si>
  <si>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</si>
  <si>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</si>
  <si>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</si>
  <si>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</si>
  <si>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</si>
  <si>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</si>
  <si>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</si>
  <si>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</si>
  <si>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</si>
  <si>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</si>
  <si>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</si>
  <si>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</si>
  <si>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</si>
  <si>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</si>
  <si>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</si>
  <si>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</si>
  <si>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</si>
  <si>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</si>
  <si>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</si>
  <si>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</si>
  <si>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</si>
  <si>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</si>
  <si>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</si>
  <si>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</si>
  <si>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</si>
  <si>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</si>
  <si>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</si>
  <si>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</si>
  <si>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</si>
  <si>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</si>
  <si>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</si>
  <si>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</si>
  <si>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</si>
  <si>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</si>
  <si>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</si>
  <si>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</si>
  <si>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</si>
  <si>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</si>
  <si>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</si>
  <si>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</si>
  <si>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</si>
  <si>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</si>
  <si>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</si>
  <si>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</si>
  <si>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</si>
  <si>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</si>
  <si>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</si>
  <si>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</si>
  <si>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</si>
  <si>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</si>
  <si>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</si>
  <si>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</si>
  <si>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</si>
  <si>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</si>
  <si>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</si>
  <si>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</si>
  <si>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</si>
  <si>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</si>
  <si>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</si>
  <si>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</si>
  <si>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</si>
  <si>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</si>
  <si>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</si>
  <si>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</si>
  <si>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</si>
  <si>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</si>
  <si>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</si>
  <si>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</si>
  <si>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</si>
  <si>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</si>
  <si>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</si>
  <si>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</si>
  <si>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</si>
  <si>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</si>
  <si>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</si>
  <si>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</si>
  <si>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</si>
  <si>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</si>
  <si>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</si>
  <si>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</si>
  <si>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</si>
  <si>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</si>
  <si>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</si>
  <si>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</si>
  <si>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</si>
  <si>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</si>
  <si>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</si>
  <si>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</si>
  <si>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</si>
  <si>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</si>
  <si>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</si>
  <si>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</si>
  <si>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</si>
  <si>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</si>
  <si>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</si>
  <si>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</si>
  <si>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</si>
  <si>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</si>
  <si>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</si>
  <si>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</si>
  <si>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</si>
  <si>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</si>
  <si>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</si>
  <si>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</si>
  <si>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</si>
  <si>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</si>
  <si>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</si>
  <si>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</si>
  <si>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</si>
  <si>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</si>
  <si>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</si>
  <si>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</si>
  <si>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</si>
  <si>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</si>
  <si>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</si>
  <si>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</si>
  <si>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</si>
  <si>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</si>
  <si>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</si>
  <si>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</si>
  <si>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</si>
  <si>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</si>
  <si>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</si>
  <si>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</si>
  <si>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</si>
  <si>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</si>
  <si>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</si>
  <si>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</si>
  <si>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</si>
  <si>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</si>
  <si>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</si>
  <si>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</si>
  <si>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</si>
  <si>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</si>
  <si>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</si>
  <si>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</si>
  <si>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</si>
  <si>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</si>
  <si>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</si>
  <si>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</si>
  <si>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</si>
  <si>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</si>
  <si>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</si>
  <si>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</si>
  <si>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</si>
  <si>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</si>
  <si>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</si>
  <si>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</si>
  <si>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</si>
  <si>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</si>
  <si>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</si>
  <si>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</si>
  <si>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</si>
  <si>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</si>
  <si>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</si>
  <si>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</si>
  <si>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</si>
  <si>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</si>
  <si>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</si>
  <si>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</si>
  <si>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</si>
  <si>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</si>
  <si>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</si>
  <si>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</si>
  <si>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</si>
  <si>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</si>
  <si>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</si>
  <si>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</si>
  <si>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</si>
  <si>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</si>
  <si>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</si>
  <si>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</si>
  <si>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</si>
  <si>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</si>
  <si>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</si>
  <si>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</si>
  <si>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</si>
  <si>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</si>
  <si>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</si>
  <si>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</si>
  <si>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</si>
  <si>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</si>
  <si>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</si>
  <si>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</si>
  <si>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</si>
  <si>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</si>
  <si>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</si>
  <si>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</si>
  <si>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</si>
  <si>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</si>
  <si>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</si>
  <si>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</si>
  <si>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</si>
  <si>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</si>
  <si>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</si>
  <si>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</si>
  <si>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</si>
  <si>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</si>
  <si>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</si>
  <si>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</si>
  <si>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</si>
  <si>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</si>
  <si>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</si>
  <si>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</si>
  <si>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</si>
  <si>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</si>
  <si>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</si>
  <si>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</si>
  <si>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t xml:space="preserve">Se sugiere modificar el periodo de fechas de forma semestral             </t>
  </si>
  <si>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</si>
  <si>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</si>
  <si>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</si>
  <si>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</si>
  <si>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</si>
  <si>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</si>
  <si>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</si>
  <si>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</si>
  <si>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</si>
  <si>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</si>
  <si>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</si>
  <si>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</si>
  <si>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</si>
  <si>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</si>
  <si>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</si>
  <si>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</si>
  <si>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</si>
  <si>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</si>
  <si>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</si>
  <si>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</si>
  <si>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</si>
  <si>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</si>
  <si>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</si>
  <si>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</si>
  <si>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</si>
  <si>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</si>
  <si>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</si>
  <si>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</si>
  <si>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</si>
  <si>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</si>
  <si>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</si>
  <si>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</si>
  <si>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</si>
  <si>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</si>
  <si>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</si>
  <si>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</si>
  <si>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</si>
  <si>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</si>
  <si>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</si>
  <si>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</si>
  <si>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</si>
  <si>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</si>
  <si>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</si>
  <si>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</si>
  <si>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</si>
  <si>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</si>
  <si>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</si>
  <si>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</si>
  <si>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</si>
  <si>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</si>
  <si>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</si>
  <si>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</si>
  <si>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</si>
  <si>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</si>
  <si>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</si>
  <si>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</si>
  <si>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</si>
  <si>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</si>
  <si>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</si>
  <si>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</si>
  <si>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</si>
  <si>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</si>
  <si>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</si>
  <si>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</si>
  <si>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</si>
  <si>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</si>
  <si>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</si>
  <si>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</si>
  <si>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</si>
  <si>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</si>
  <si>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</si>
  <si>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</si>
  <si>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</si>
  <si>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</si>
  <si>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</si>
  <si>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</si>
  <si>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</si>
  <si>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</si>
  <si>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</si>
  <si>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</si>
  <si>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</si>
  <si>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</si>
  <si>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</si>
  <si>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</si>
  <si>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</si>
  <si>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</si>
  <si>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</si>
  <si>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</si>
  <si>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</si>
  <si>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</si>
  <si>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</si>
  <si>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</si>
  <si>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</si>
  <si>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</si>
  <si>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</si>
  <si>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</si>
  <si>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</si>
  <si>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</si>
  <si>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</si>
  <si>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</si>
  <si>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</si>
  <si>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</si>
  <si>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</si>
  <si>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</si>
  <si>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</si>
  <si>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</si>
  <si>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</si>
  <si>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</si>
  <si>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</si>
  <si>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</si>
  <si>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</si>
  <si>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</si>
  <si>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</si>
  <si>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</si>
  <si>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</si>
  <si>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</si>
  <si>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</si>
  <si>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</si>
  <si>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</si>
  <si>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</si>
  <si>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</si>
  <si>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</si>
  <si>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</si>
  <si>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</si>
  <si>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</si>
  <si>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</si>
  <si>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</si>
  <si>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</si>
  <si>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</si>
  <si>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</si>
  <si>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</si>
  <si>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</si>
  <si>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</si>
  <si>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</si>
  <si>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</si>
  <si>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</si>
  <si>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</si>
  <si>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</si>
  <si>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</si>
  <si>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</si>
  <si>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</si>
  <si>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</si>
  <si>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</si>
  <si>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</si>
  <si>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</si>
  <si>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</si>
  <si>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</si>
  <si>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</si>
  <si>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</si>
  <si>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</si>
  <si>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</si>
  <si>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</si>
  <si>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</si>
  <si>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</si>
  <si>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</si>
  <si>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</si>
  <si>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</si>
  <si>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</si>
  <si>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</si>
  <si>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</si>
  <si>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</si>
  <si>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</si>
  <si>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</si>
  <si>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</si>
  <si>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</si>
  <si>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</si>
  <si>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</si>
  <si>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</si>
  <si>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</si>
  <si>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</si>
  <si>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</si>
  <si>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</si>
  <si>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</si>
  <si>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</si>
  <si>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</si>
  <si>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</si>
  <si>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</si>
  <si>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</si>
  <si>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</si>
  <si>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</si>
  <si>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</si>
  <si>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</si>
  <si>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</si>
  <si>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</si>
  <si>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</si>
  <si>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</si>
  <si>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</si>
  <si>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</si>
  <si>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</si>
  <si>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</si>
  <si>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</si>
  <si>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</si>
  <si>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</si>
  <si>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</si>
  <si>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</si>
  <si>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</si>
  <si>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</si>
  <si>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</si>
  <si>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</si>
  <si>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</si>
  <si>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</si>
  <si>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</si>
  <si>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</si>
  <si>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</si>
  <si>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</si>
  <si>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</si>
  <si>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</si>
  <si>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</si>
  <si>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</si>
  <si>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</si>
  <si>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</si>
  <si>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</si>
  <si>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</si>
  <si>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</si>
  <si>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</si>
  <si>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</si>
  <si>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</si>
  <si>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</si>
  <si>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</si>
  <si>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</si>
  <si>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</si>
  <si>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</si>
  <si>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</si>
  <si>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</si>
  <si>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</si>
  <si>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</si>
  <si>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</si>
  <si>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</si>
  <si>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</si>
  <si>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</si>
  <si>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</si>
  <si>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</si>
  <si>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</si>
  <si>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</si>
  <si>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</si>
  <si>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</si>
  <si>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</si>
  <si>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</si>
  <si>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</si>
  <si>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</si>
  <si>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</si>
  <si>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</si>
  <si>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</si>
  <si>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</si>
  <si>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</si>
  <si>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</si>
  <si>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</si>
  <si>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</si>
  <si>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</si>
  <si>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</si>
  <si>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</si>
  <si>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</si>
  <si>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</si>
  <si>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</si>
  <si>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</si>
  <si>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</si>
  <si>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</si>
  <si>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</si>
  <si>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</si>
  <si>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</si>
  <si>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</si>
  <si>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</si>
  <si>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</si>
  <si>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</si>
  <si>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</si>
  <si>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</si>
  <si>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</si>
  <si>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</si>
  <si>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</si>
  <si>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</si>
  <si>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</si>
  <si>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</si>
  <si>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</si>
  <si>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</si>
  <si>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</si>
  <si>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</si>
  <si>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</si>
  <si>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</si>
  <si>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</si>
  <si>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</si>
  <si>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</si>
  <si>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</si>
  <si>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</si>
  <si>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</si>
  <si>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</si>
  <si>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</si>
  <si>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</si>
  <si>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</si>
  <si>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</si>
  <si>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</si>
  <si>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</si>
  <si>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</si>
  <si>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</si>
  <si>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</si>
  <si>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</si>
  <si>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</si>
  <si>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</si>
  <si>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</si>
  <si>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</si>
  <si>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</si>
  <si>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</si>
  <si>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</si>
  <si>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</si>
  <si>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</si>
  <si>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</si>
  <si>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</si>
  <si>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</si>
  <si>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</si>
  <si>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</si>
  <si>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</si>
  <si>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</si>
  <si>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</si>
  <si>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</si>
  <si>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</si>
  <si>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</si>
  <si>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</si>
  <si>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</si>
  <si>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</si>
  <si>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</si>
  <si>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</si>
  <si>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</si>
  <si>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</si>
  <si>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</si>
  <si>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</si>
  <si>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</si>
  <si>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</si>
  <si>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</si>
  <si>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</si>
  <si>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</si>
  <si>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</si>
  <si>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</si>
  <si>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</si>
  <si>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</si>
  <si>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</si>
  <si>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</si>
  <si>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</si>
  <si>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</si>
  <si>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</si>
  <si>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</si>
  <si>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</si>
  <si>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</si>
  <si>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</si>
  <si>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</si>
  <si>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</si>
  <si>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</si>
  <si>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</si>
  <si>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</si>
  <si>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</si>
  <si>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</si>
  <si>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</si>
  <si>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</si>
  <si>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</si>
  <si>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</si>
  <si>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</si>
  <si>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</si>
  <si>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</si>
  <si>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</si>
  <si>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</si>
  <si>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</si>
  <si>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</si>
  <si>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</si>
  <si>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</si>
  <si>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</si>
  <si>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</si>
  <si>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</si>
  <si>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</si>
  <si>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</si>
  <si>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</si>
  <si>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</si>
  <si>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</si>
  <si>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</si>
  <si>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</si>
  <si>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</si>
  <si>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</si>
  <si>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</si>
  <si>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</si>
  <si>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</si>
  <si>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</si>
  <si>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</si>
  <si>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</si>
  <si>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</si>
  <si>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</si>
  <si>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</si>
  <si>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</si>
  <si>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</si>
  <si>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</si>
  <si>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</si>
  <si>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</si>
  <si>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</si>
  <si>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</si>
  <si>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</si>
  <si>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</si>
  <si>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</si>
  <si>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</si>
  <si>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</si>
  <si>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</si>
  <si>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</si>
  <si>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</si>
  <si>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</si>
  <si>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</si>
  <si>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</si>
  <si>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</si>
  <si>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</si>
  <si>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</si>
  <si>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</si>
  <si>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</si>
  <si>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</si>
  <si>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</si>
  <si>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</si>
  <si>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</si>
  <si>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</si>
  <si>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</si>
  <si>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</si>
  <si>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</si>
  <si>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</si>
  <si>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</si>
  <si>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</si>
  <si>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</si>
  <si>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</si>
  <si>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</si>
  <si>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</si>
  <si>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</si>
  <si>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</si>
  <si>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</si>
  <si>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</si>
  <si>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</si>
  <si>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</si>
  <si>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</si>
  <si>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</si>
  <si>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</si>
  <si>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</si>
  <si>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</si>
  <si>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</si>
  <si>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</si>
  <si>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</si>
  <si>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</si>
  <si>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</si>
  <si>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</si>
  <si>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</si>
  <si>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</si>
  <si>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</si>
  <si>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</si>
  <si>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</si>
  <si>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</si>
  <si>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</si>
  <si>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</si>
  <si>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</si>
  <si>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</si>
  <si>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</si>
  <si>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</si>
  <si>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</si>
  <si>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</si>
  <si>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</si>
  <si>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</si>
  <si>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</si>
  <si>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</si>
  <si>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</si>
  <si>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</si>
  <si>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</si>
  <si>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</si>
  <si>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</si>
  <si>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</si>
  <si>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</si>
  <si>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</si>
  <si>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</si>
  <si>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</si>
  <si>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</si>
  <si>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</si>
  <si>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</si>
  <si>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</si>
  <si>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</si>
  <si>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</si>
  <si>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</si>
  <si>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</si>
  <si>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</si>
  <si>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</si>
  <si>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</si>
  <si>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</si>
  <si>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</si>
  <si>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</si>
  <si>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</si>
  <si>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</si>
  <si>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</si>
  <si>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</si>
  <si>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</si>
  <si>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</si>
  <si>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</si>
  <si>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</si>
  <si>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</si>
  <si>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</si>
  <si>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</si>
  <si>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</si>
  <si>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</si>
  <si>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</si>
  <si>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</si>
  <si>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</si>
  <si>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</si>
  <si>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</si>
  <si>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</si>
  <si>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</si>
  <si>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</si>
  <si>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</si>
  <si>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</si>
  <si>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</si>
  <si>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</si>
  <si>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</si>
  <si>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</si>
  <si>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</si>
  <si>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</si>
  <si>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</si>
  <si>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</si>
  <si>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</si>
  <si>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</si>
  <si>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</si>
  <si>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</si>
  <si>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</si>
  <si>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</si>
  <si>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</si>
  <si>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</si>
  <si>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</si>
  <si>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</si>
  <si>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</si>
  <si>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</si>
  <si>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</si>
  <si>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</si>
  <si>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</si>
  <si>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</si>
  <si>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</si>
  <si>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</si>
  <si>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</si>
  <si>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</si>
  <si>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</si>
  <si>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</si>
  <si>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</si>
  <si>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</si>
  <si>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</si>
  <si>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</si>
  <si>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</si>
  <si>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</si>
  <si>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</si>
  <si>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</si>
  <si>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</si>
  <si>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</si>
  <si>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</si>
  <si>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</si>
  <si>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</si>
  <si>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</si>
  <si>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</si>
  <si>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</si>
  <si>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</si>
  <si>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</si>
  <si>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</si>
  <si>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</si>
  <si>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</si>
  <si>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</si>
  <si>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</si>
  <si>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</si>
  <si>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</si>
  <si>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</si>
  <si>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</si>
  <si>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</si>
  <si>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</si>
  <si>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</si>
  <si>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</si>
  <si>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</si>
  <si>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</si>
  <si>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</si>
  <si>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</si>
  <si>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</si>
  <si>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</si>
  <si>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</si>
  <si>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</si>
  <si>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</si>
  <si>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</si>
  <si>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</si>
  <si>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</si>
  <si>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</si>
  <si>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</si>
  <si>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</si>
  <si>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</si>
  <si>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</si>
  <si>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</si>
  <si>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</si>
  <si>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</si>
  <si>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</si>
  <si>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</si>
  <si>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</si>
  <si>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</si>
  <si>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</si>
  <si>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</si>
  <si>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</si>
  <si>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</si>
  <si>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</si>
  <si>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</si>
  <si>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</si>
  <si>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</si>
  <si>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</si>
  <si>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</si>
  <si>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</si>
  <si>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</si>
  <si>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</si>
  <si>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</si>
  <si>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</si>
  <si>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</si>
  <si>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</si>
  <si>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</si>
  <si>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</si>
  <si>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</si>
  <si>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</si>
  <si>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</si>
  <si>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</si>
  <si>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</si>
  <si>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</si>
  <si>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</si>
  <si>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</si>
  <si>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</si>
  <si>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</si>
  <si>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</si>
  <si>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</si>
  <si>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</si>
  <si>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</si>
  <si>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</si>
  <si>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</si>
  <si>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</si>
  <si>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</si>
  <si>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</si>
  <si>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</si>
  <si>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</si>
  <si>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</si>
  <si>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</si>
  <si>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</si>
  <si>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</si>
  <si>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</si>
  <si>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</si>
  <si>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</si>
  <si>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</si>
  <si>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</si>
  <si>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</si>
  <si>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</si>
  <si>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</si>
  <si>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</si>
  <si>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</si>
  <si>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</si>
  <si>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</si>
  <si>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</si>
  <si>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</si>
  <si>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</si>
  <si>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</si>
  <si>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</si>
  <si>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</si>
  <si>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</si>
  <si>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</si>
  <si>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</si>
  <si>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</si>
  <si>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</si>
  <si>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</si>
  <si>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</si>
  <si>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</si>
  <si>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</si>
  <si>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</si>
  <si>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</si>
  <si>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</si>
  <si>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</si>
  <si>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</si>
  <si>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</si>
  <si>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</si>
  <si>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</si>
  <si>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</si>
  <si>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</si>
  <si>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</si>
  <si>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</si>
  <si>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</si>
  <si>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</si>
  <si>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</si>
  <si>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</si>
  <si>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</si>
  <si>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</si>
  <si>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</si>
  <si>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</si>
  <si>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</si>
  <si>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</si>
  <si>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</si>
  <si>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</si>
  <si>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</si>
  <si>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</si>
  <si>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</si>
  <si>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</si>
  <si>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</si>
  <si>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</si>
  <si>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</si>
  <si>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</si>
  <si>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</si>
  <si>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</si>
  <si>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</si>
  <si>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</si>
  <si>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</si>
  <si>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</si>
  <si>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</si>
  <si>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</si>
  <si>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</si>
  <si>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</si>
  <si>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</si>
  <si>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</si>
  <si>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</si>
  <si>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</si>
  <si>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</si>
  <si>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</si>
  <si>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</si>
  <si>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</si>
  <si>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</si>
  <si>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</si>
  <si>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</si>
  <si>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</si>
  <si>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</si>
  <si>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</si>
  <si>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</si>
  <si>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</si>
  <si>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</si>
  <si>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</si>
  <si>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</si>
  <si>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</si>
  <si>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</si>
  <si>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</si>
  <si>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</si>
  <si>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</si>
  <si>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</si>
  <si>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</si>
  <si>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</si>
  <si>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</si>
  <si>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</si>
  <si>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</si>
  <si>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</si>
  <si>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</si>
  <si>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</si>
  <si>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</si>
  <si>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</si>
  <si>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</si>
  <si>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</si>
  <si>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</si>
  <si>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</si>
  <si>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</si>
  <si>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</si>
  <si>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</si>
  <si>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</si>
  <si>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</si>
  <si>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</si>
  <si>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</si>
  <si>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</si>
  <si>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</si>
  <si>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</si>
  <si>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</si>
  <si>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</si>
  <si>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</si>
  <si>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</si>
  <si>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</si>
  <si>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</si>
  <si>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</si>
  <si>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</si>
  <si>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</si>
  <si>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</si>
  <si>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</si>
  <si>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</si>
  <si>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</si>
  <si>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</si>
  <si>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</si>
  <si>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</si>
  <si>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</si>
  <si>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</si>
  <si>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</si>
  <si>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</si>
  <si>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</si>
  <si>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</si>
  <si>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</si>
  <si>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</si>
  <si>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</si>
  <si>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</si>
  <si>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</si>
  <si>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</si>
  <si>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</si>
  <si>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</si>
  <si>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</si>
  <si>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</si>
  <si>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</si>
  <si>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</si>
  <si>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</si>
  <si>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</si>
  <si>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</si>
  <si>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</si>
  <si>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</si>
  <si>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</si>
  <si>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</si>
  <si>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</si>
  <si>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</si>
  <si>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</si>
  <si>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</si>
  <si>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</si>
  <si>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</si>
  <si>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</si>
  <si>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</si>
  <si>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</si>
  <si>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</si>
  <si>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</si>
  <si>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 xml:space="preserve">No aplica. De acuerdo a lo establecido en el Art. 35, fracción III de la Ley Orgánica de la Administración Pública del Distrito Federal, que estipula: "Elaborar y revisar en su caso los proyectos de iniciativas de leyes y decretos que el Jefe de Gobierno presente a la Asamblea Legislativa, con excepción de aquellas que se refieran a la materia fiscal", ésta es una obligación de la   Consejería Jurídica y de Servicios Legales."
http://data.consejeria.cdmx.gob.mx/index.php/transparencia/articulo-123   </t>
  </si>
  <si>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</si>
  <si>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</si>
  <si>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</si>
  <si>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</si>
  <si>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</si>
  <si>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</si>
  <si>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</si>
  <si>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</si>
  <si>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</si>
  <si>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</si>
  <si>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</si>
  <si>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</si>
  <si>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</si>
  <si>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</si>
  <si>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</si>
  <si>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</si>
  <si>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</si>
  <si>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</si>
  <si>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</si>
  <si>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</si>
  <si>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</si>
  <si>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</si>
  <si>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</si>
  <si>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</si>
  <si>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</si>
  <si>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</si>
  <si>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</si>
  <si>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</si>
  <si>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</si>
  <si>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</si>
  <si>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</si>
  <si>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</si>
  <si>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</si>
  <si>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</si>
  <si>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</si>
  <si>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</si>
  <si>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</si>
  <si>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</si>
  <si>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</si>
  <si>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</si>
  <si>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</si>
  <si>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</si>
  <si>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</si>
  <si>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</si>
  <si>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</si>
  <si>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</si>
  <si>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</si>
  <si>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</si>
  <si>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</si>
  <si>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</si>
  <si>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</si>
  <si>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</si>
  <si>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</si>
  <si>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</si>
  <si>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</si>
  <si>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</si>
  <si>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</si>
  <si>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</si>
  <si>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</si>
  <si>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</si>
  <si>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</si>
  <si>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</si>
  <si>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</si>
  <si>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</si>
  <si>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</si>
  <si>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</si>
  <si>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</si>
  <si>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</si>
  <si>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</si>
  <si>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</si>
  <si>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</si>
  <si>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</si>
  <si>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</si>
  <si>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</si>
  <si>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</si>
  <si>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</si>
  <si>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</si>
  <si>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</si>
  <si>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</si>
  <si>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</si>
  <si>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</si>
  <si>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</si>
  <si>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</si>
  <si>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</si>
  <si>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</si>
  <si>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</si>
  <si>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</si>
  <si>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</si>
  <si>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</si>
  <si>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</si>
  <si>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</si>
  <si>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</si>
  <si>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</si>
  <si>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</si>
  <si>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</si>
  <si>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</si>
  <si>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</si>
  <si>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</si>
  <si>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</si>
  <si>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</si>
  <si>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</si>
  <si>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</si>
  <si>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</si>
  <si>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</si>
  <si>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</si>
  <si>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</si>
  <si>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</si>
  <si>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</si>
  <si>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</si>
  <si>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</si>
  <si>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</si>
  <si>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</si>
  <si>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</si>
  <si>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</si>
  <si>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</si>
  <si>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</si>
  <si>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</si>
  <si>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</si>
  <si>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</si>
  <si>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</si>
  <si>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</si>
  <si>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</si>
  <si>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</si>
  <si>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</si>
  <si>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</si>
  <si>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</si>
  <si>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</si>
  <si>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</si>
  <si>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</si>
  <si>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</si>
  <si>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</si>
  <si>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</si>
  <si>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</si>
  <si>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</si>
  <si>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</si>
  <si>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</si>
  <si>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</si>
  <si>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</si>
  <si>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</si>
  <si>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</si>
  <si>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</si>
  <si>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</si>
  <si>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</si>
  <si>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</si>
  <si>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</si>
  <si>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</si>
  <si>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</si>
  <si>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</si>
  <si>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</si>
  <si>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</si>
  <si>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</si>
  <si>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</si>
  <si>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</si>
  <si>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</si>
  <si>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</si>
  <si>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</si>
  <si>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</si>
  <si>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</si>
  <si>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</si>
  <si>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</si>
  <si>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</si>
  <si>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</si>
  <si>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</si>
  <si>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</si>
  <si>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</si>
  <si>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</si>
  <si>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</si>
  <si>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</si>
  <si>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</si>
  <si>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</si>
  <si>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</si>
  <si>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</si>
  <si>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</si>
  <si>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</si>
  <si>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</si>
  <si>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</si>
  <si>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</si>
  <si>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</si>
  <si>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</si>
  <si>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</si>
  <si>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</si>
  <si>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</si>
  <si>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</si>
  <si>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</si>
  <si>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</si>
  <si>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</si>
  <si>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</si>
  <si>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</si>
  <si>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</si>
  <si>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</si>
  <si>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</si>
  <si>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</si>
  <si>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</si>
  <si>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</si>
  <si>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</si>
  <si>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</si>
  <si>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</si>
  <si>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</si>
  <si>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</si>
  <si>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</si>
  <si>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</si>
  <si>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</si>
  <si>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</si>
  <si>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</si>
  <si>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</si>
  <si>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</si>
  <si>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</si>
  <si>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</si>
  <si>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</si>
  <si>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</si>
  <si>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</si>
  <si>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</si>
  <si>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</si>
  <si>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</si>
  <si>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</si>
  <si>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</si>
  <si>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</si>
  <si>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</si>
  <si>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</si>
  <si>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</si>
  <si>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</si>
  <si>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</si>
  <si>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</si>
  <si>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</si>
  <si>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</si>
  <si>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</si>
  <si>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</si>
  <si>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</si>
  <si>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</si>
  <si>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</si>
  <si>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</si>
  <si>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</si>
  <si>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</si>
  <si>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</si>
  <si>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</si>
  <si>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</si>
  <si>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</si>
  <si>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</si>
  <si>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</si>
  <si>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</si>
  <si>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</si>
  <si>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</si>
  <si>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</si>
  <si>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</si>
  <si>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</si>
  <si>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</si>
  <si>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</si>
  <si>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</si>
  <si>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</si>
  <si>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</si>
  <si>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</si>
  <si>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</si>
  <si>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</si>
  <si>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</si>
  <si>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</si>
  <si>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</si>
  <si>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</si>
  <si>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</si>
  <si>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</si>
  <si>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</si>
  <si>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</si>
  <si>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</si>
  <si>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</si>
  <si>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</si>
  <si>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</si>
  <si>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</si>
  <si>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</si>
  <si>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</si>
  <si>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</si>
  <si>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</si>
  <si>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</si>
  <si>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</si>
  <si>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</si>
  <si>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</si>
  <si>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</si>
  <si>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</si>
  <si>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</si>
  <si>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</si>
  <si>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</si>
  <si>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</si>
  <si>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</si>
  <si>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</si>
  <si>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</si>
  <si>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</si>
  <si>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</si>
  <si>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</si>
  <si>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</si>
  <si>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</si>
  <si>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</si>
  <si>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</si>
  <si>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</si>
  <si>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</si>
  <si>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</si>
  <si>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</si>
  <si>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</si>
  <si>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</si>
  <si>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</si>
  <si>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</si>
  <si>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</si>
  <si>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</si>
  <si>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</si>
  <si>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</si>
  <si>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</si>
  <si>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</si>
  <si>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</si>
  <si>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</si>
  <si>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</si>
  <si>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</si>
  <si>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</si>
  <si>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</si>
  <si>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</si>
  <si>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</si>
  <si>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</si>
  <si>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</si>
  <si>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</si>
  <si>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</si>
  <si>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</si>
  <si>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</si>
  <si>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</si>
  <si>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</si>
  <si>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</si>
  <si>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</si>
  <si>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</si>
  <si>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</si>
  <si>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</si>
  <si>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</si>
  <si>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</si>
  <si>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</si>
  <si>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</si>
  <si>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</si>
  <si>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</si>
  <si>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</si>
  <si>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</si>
  <si>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</si>
  <si>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</si>
  <si>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</si>
  <si>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</si>
  <si>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</si>
  <si>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</si>
  <si>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</si>
  <si>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</si>
  <si>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</si>
  <si>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</si>
  <si>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</si>
  <si>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</si>
  <si>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</si>
  <si>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</si>
  <si>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</si>
  <si>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</si>
  <si>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</si>
  <si>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</si>
  <si>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</si>
  <si>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</si>
  <si>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</si>
  <si>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</si>
  <si>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</si>
  <si>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</si>
  <si>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</si>
  <si>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</si>
  <si>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</si>
  <si>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</si>
  <si>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</si>
  <si>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</si>
  <si>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</si>
  <si>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</si>
  <si>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</si>
  <si>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</si>
  <si>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</si>
  <si>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</si>
  <si>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</si>
  <si>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</si>
  <si>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</si>
  <si>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</si>
  <si>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</si>
  <si>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</si>
  <si>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</si>
  <si>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</si>
  <si>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</si>
  <si>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</si>
  <si>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</si>
  <si>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</si>
  <si>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</si>
  <si>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</si>
  <si>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</si>
  <si>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</si>
  <si>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11. Periodo de actualización de la información: Trimestral  </t>
  </si>
  <si>
    <t xml:space="preserve">12. La información publicada deberá estar actualizada al periodo que corresponde de acuerdo con la Tabla de actualización y conservación de la información  </t>
  </si>
  <si>
    <t xml:space="preserve">13. Conservar en el sitio de Internet y a través de la Plataforma Nacional la información de acuerdo con la Tabla de actualización y conservación de la información  </t>
  </si>
  <si>
    <t xml:space="preserve">14. Área(s) responsable(s) que genera(n) posee(n), publica(n) y/o actualiza(n) la información  </t>
  </si>
  <si>
    <t xml:space="preserve">15. Fecha de actualización de la información publicada con el formato día/mes/año  </t>
  </si>
  <si>
    <t xml:space="preserve">16. Fecha de validación de la información publicada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</si>
  <si>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</si>
  <si>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21a y 21b, en el que se incluyen todos los campos especificados en los criterios sustantivos de contenido.  </t>
  </si>
  <si>
    <t xml:space="preserve">19. El soporte de la información permite su reutilización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</si>
  <si>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</si>
  <si>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</si>
  <si>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</si>
  <si>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</si>
  <si>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</si>
  <si>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</si>
  <si>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</si>
  <si>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</si>
  <si>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</si>
  <si>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15. Área(s) responsable(s) que genera(n) posee(n), publica(n) y/o actualiza(n) la información  </t>
  </si>
  <si>
    <t xml:space="preserve">16. Fecha de actualización de la información publicada con el formato día/mes/año  </t>
  </si>
  <si>
    <t xml:space="preserve">17. Fecha de validación de la información publicada con el formato día/mes/año  </t>
  </si>
  <si>
    <t xml:space="preserve">19. La información publicada se organiza mediante el formato 22, en el que se incluyen todos los campos especificados en los criterios sustantivos de contenido  </t>
  </si>
  <si>
    <t xml:space="preserve">20. El soporte de la información permite su reutilización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</si>
  <si>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</si>
  <si>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</si>
  <si>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</si>
  <si>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</si>
  <si>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</si>
  <si>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 xml:space="preserve">9. Periodo de actualización de la información: anual  </t>
  </si>
  <si>
    <t xml:space="preserve">10. La información publicada deberá estar actualizada al periodo que corresponde de acuerdo con la Tabla de actualización y conservación de la información  </t>
  </si>
  <si>
    <t xml:space="preserve">11. Conservar en el sitio de Internet y a través de la Plataforma Nacional la información vigente de acuerdo con la Tabla de actualización y conservación de la información  </t>
  </si>
  <si>
    <t xml:space="preserve">12. Área(s) responsable(s) que genera(n) posee(n), publica(n) y/o actualiza(n) la información  </t>
  </si>
  <si>
    <t xml:space="preserve">13. Fecha de actualización de la información publicada con el formato día/mes/año  </t>
  </si>
  <si>
    <t xml:space="preserve">14. Fecha de validación de la información publicada con el formato día/mes/año  </t>
  </si>
  <si>
    <t xml:space="preserve">16. La información publicada se organiza mediante el formato 23a y 23b, en el que se incluyen todos los campos especificados en los criterios sustantivos de contenido  </t>
  </si>
  <si>
    <t xml:space="preserve">17. El soporte de la información permite su reutilización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</si>
  <si>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</si>
  <si>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</si>
  <si>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</si>
  <si>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</si>
  <si>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</si>
  <si>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</si>
  <si>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</si>
  <si>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10. Periodo de actualización de la información: Trimestral  </t>
  </si>
  <si>
    <t xml:space="preserve">11. La información publicada deberá estar actualizada al periodo que corresponde de acuerdo con la Tabla de actualización y conservación de la información  </t>
  </si>
  <si>
    <t xml:space="preserve">12. Conservar en el sitio de Internet y a través de la Plataforma Nacional la información de acuerdo con la Tabla de actualización y conservación de la información  </t>
  </si>
  <si>
    <t xml:space="preserve">13. Área(s) responsable(s) que genera(n) posee(n), publica(n) y/o actualiza(n) la información  </t>
  </si>
  <si>
    <t xml:space="preserve">14. Fecha de actualización de la información publicada con el formato día/mes/año  </t>
  </si>
  <si>
    <t xml:space="preserve">15. Fecha de validación de la información publicada con el formato día/mes/año  </t>
  </si>
  <si>
    <t xml:space="preserve">17. La información publicada se organiza mediante el formato 24a y 24b, en el que se incluyen todos los campos especificados en los criterios sustantivos de contenido  </t>
  </si>
  <si>
    <t xml:space="preserve">18. El soporte de la información permite su reutilización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</si>
  <si>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</si>
  <si>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</si>
  <si>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</si>
  <si>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</si>
  <si>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</si>
  <si>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</si>
  <si>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</si>
  <si>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</si>
  <si>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</si>
  <si>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</si>
  <si>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</si>
  <si>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</si>
  <si>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</si>
  <si>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</si>
  <si>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19. La información publicada se organiza mediante el formato 25a y 25b, en el cual se incluyen todos los campos especificados en los criterios sustantivos de contenido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</si>
  <si>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</si>
  <si>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</si>
  <si>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</si>
  <si>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</si>
  <si>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</si>
  <si>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</si>
  <si>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</si>
  <si>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</si>
  <si>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</si>
  <si>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</si>
  <si>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 xml:space="preserve">14. Periodo de actualización de la información: anual  </t>
  </si>
  <si>
    <t xml:space="preserve">15. La información publicada deberá estar actualizada al periodo que corresponde de acuerdo con la Tabla de actualización y conservación de la información.  </t>
  </si>
  <si>
    <t xml:space="preserve">16. Conservar en el sitio de Internet y a través de la Plataforma Nacional la información de acuerdo con la Tabla de actualización y conservación de la información.  </t>
  </si>
  <si>
    <t xml:space="preserve">17. Área(s) responsable(s) que genera(n) posee(n), publica(n) y/o actualiza(n) la información  </t>
  </si>
  <si>
    <t xml:space="preserve">18. Fecha de actualización de la información publicada con el formato día/mes/año  </t>
  </si>
  <si>
    <t xml:space="preserve">19. Fecha de validación de la información publicada con el formato día/mes/año  </t>
  </si>
  <si>
    <t xml:space="preserve">21. La información publicada se organiza mediante el formato 26a, 26b y 26c, en el cual se incluyen todos los campos especificados en los criterios sustantivos de contenido  </t>
  </si>
  <si>
    <t xml:space="preserve">22. El soporte de la información permite su reutilización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</si>
  <si>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</si>
  <si>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</si>
  <si>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</si>
  <si>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</si>
  <si>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</si>
  <si>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</si>
  <si>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</si>
  <si>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</si>
  <si>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</si>
  <si>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</si>
  <si>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</si>
  <si>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</si>
  <si>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2a. Evaluación Vinculante de las Obligaciones de Transparencia que deben publicar en sus portales de Internet y en la Plataforma Nacional de Transparencia los Sujetos Obligados de la Ciudad de México, 2018</t>
  </si>
  <si>
    <t>Artículo 141 de la LTAIPRC</t>
  </si>
  <si>
    <t>05</t>
  </si>
  <si>
    <t>12</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</si>
  <si>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</si>
  <si>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</si>
  <si>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</si>
  <si>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rPr>
        <b/>
        <sz val="10"/>
        <rFont val="Arial"/>
        <family val="2"/>
      </rP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
</t>
    </r>
    <r>
      <rPr>
        <b/>
        <sz val="10"/>
        <rFont val="Arial"/>
        <family val="2"/>
      </rPr>
      <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</si>
  <si>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</si>
  <si>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</si>
  <si>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</si>
  <si>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</si>
  <si>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</si>
  <si>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</si>
  <si>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</si>
  <si>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</si>
  <si>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</si>
  <si>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t>Artículo 141</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</si>
  <si>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</si>
  <si>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</si>
  <si>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</si>
  <si>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</si>
  <si>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</si>
  <si>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</si>
  <si>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</si>
  <si>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</si>
  <si>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</si>
  <si>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</si>
  <si>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</si>
  <si>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</si>
  <si>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</si>
  <si>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</si>
  <si>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</si>
  <si>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</si>
  <si>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</si>
  <si>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</si>
  <si>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</si>
  <si>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</si>
  <si>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</si>
  <si>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</si>
  <si>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</si>
  <si>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</si>
  <si>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</si>
  <si>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</si>
  <si>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</si>
  <si>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</si>
  <si>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</si>
  <si>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</si>
  <si>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t>Artículo 142</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</si>
  <si>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</si>
  <si>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</si>
  <si>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</si>
  <si>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</si>
  <si>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</si>
  <si>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</si>
  <si>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</si>
  <si>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</si>
  <si>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</si>
  <si>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</si>
  <si>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</si>
  <si>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</si>
  <si>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</si>
  <si>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</si>
  <si>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</si>
  <si>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</si>
  <si>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</si>
  <si>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</si>
  <si>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</si>
  <si>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</si>
  <si>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</si>
  <si>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</si>
  <si>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</si>
  <si>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</si>
  <si>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</si>
  <si>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</si>
  <si>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</si>
  <si>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</si>
  <si>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</si>
  <si>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</si>
  <si>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</si>
  <si>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</si>
  <si>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</si>
  <si>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</si>
  <si>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</si>
  <si>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</si>
  <si>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</si>
  <si>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</si>
  <si>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</si>
  <si>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</si>
  <si>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</si>
  <si>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</si>
  <si>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</si>
  <si>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</si>
  <si>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</si>
  <si>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</si>
  <si>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</si>
  <si>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</si>
  <si>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</si>
  <si>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</si>
  <si>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</si>
  <si>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</si>
  <si>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</si>
  <si>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</si>
  <si>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</si>
  <si>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</si>
  <si>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</si>
  <si>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</si>
  <si>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</si>
  <si>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</si>
  <si>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</si>
  <si>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</si>
  <si>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</si>
  <si>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</si>
  <si>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</si>
  <si>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</si>
  <si>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</si>
  <si>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</si>
  <si>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</si>
  <si>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</si>
  <si>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</si>
  <si>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</si>
  <si>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</si>
  <si>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</si>
  <si>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</si>
  <si>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</si>
  <si>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</si>
  <si>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</si>
  <si>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</si>
  <si>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</si>
  <si>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</si>
  <si>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</si>
  <si>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</si>
  <si>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rPr>
      <t xml:space="preserve">Aplica a: </t>
    </r>
    <r>
      <rPr>
        <sz val="10"/>
        <rFont val="Arial"/>
        <family val="2"/>
      </rPr>
      <t>todos los Sujetos Obligados y se evaluará mediante la verificación de los siguientes elementos</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</si>
  <si>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</si>
  <si>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</si>
  <si>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</si>
  <si>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</si>
  <si>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</si>
  <si>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</si>
  <si>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</si>
  <si>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</si>
  <si>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</si>
  <si>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</si>
  <si>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</si>
  <si>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</si>
  <si>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</si>
  <si>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</si>
  <si>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</si>
  <si>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</si>
  <si>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</si>
  <si>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</si>
  <si>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</si>
  <si>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</si>
  <si>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</si>
  <si>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rP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todos los sujetos obligados</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</si>
  <si>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</si>
  <si>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</si>
  <si>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</si>
  <si>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</si>
  <si>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</si>
  <si>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</si>
  <si>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</si>
  <si>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</si>
  <si>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</si>
  <si>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</si>
  <si>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</si>
  <si>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</si>
  <si>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</si>
  <si>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</si>
  <si>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</si>
  <si>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</si>
  <si>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</si>
  <si>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</si>
  <si>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</si>
  <si>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</si>
  <si>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</si>
  <si>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</si>
  <si>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</si>
  <si>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</si>
  <si>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</si>
  <si>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</si>
  <si>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</si>
  <si>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</si>
  <si>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</si>
  <si>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</si>
  <si>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</si>
  <si>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</si>
  <si>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</si>
  <si>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</si>
  <si>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</si>
  <si>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</si>
  <si>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</si>
  <si>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</si>
  <si>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</si>
  <si>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</si>
  <si>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</si>
  <si>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</si>
  <si>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</si>
  <si>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</si>
  <si>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</si>
  <si>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</si>
  <si>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</si>
  <si>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</si>
  <si>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</si>
  <si>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</si>
  <si>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</si>
  <si>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</si>
  <si>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</si>
  <si>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</si>
  <si>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</si>
  <si>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</si>
  <si>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</si>
  <si>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</si>
  <si>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</si>
  <si>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</si>
  <si>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</si>
  <si>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t>Artículo 172</t>
  </si>
  <si>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</si>
  <si>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</si>
  <si>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</si>
  <si>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</si>
  <si>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</si>
  <si>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</si>
  <si>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</si>
  <si>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</si>
  <si>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</si>
  <si>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</si>
  <si>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</si>
  <si>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Dirección de Estado Abierto, Estudios y Evaluación</t>
  </si>
  <si>
    <t>Planta Productora de Mezclas Asfálticas.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</si>
</sst>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 #,##0.00_-;_-* \-??_-;_-@_-"/>
    <numFmt numFmtId="165" formatCode="_-\$* #,##0.00_-;&quot;-$&quot;* #,##0.00_-;_-\$* \-??_-;_-@_-"/>
    <numFmt numFmtId="166" formatCode="0.0"/>
  </numFmts>
  <fonts count="26" x14ac:knownFonts="1">
    <font>
      <sz val="10"/>
      <name val="Arial"/>
      <family val="2"/>
    </font>
    <font>
      <sz val="11"/>
      <color indexed="8"/>
      <name val="Calibri"/>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b/>
      <vertAlign val="subscript"/>
      <sz val="12"/>
      <color indexed="9"/>
      <name val="Arial"/>
      <family val="2"/>
    </font>
    <font>
      <sz val="12"/>
      <name val="Arial"/>
      <family val="2"/>
    </font>
    <font>
      <b/>
      <sz val="14"/>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sz val="10"/>
      <name val="Arial"/>
      <family val="2"/>
    </font>
    <font>
      <u/>
      <sz val="10"/>
      <color theme="10"/>
      <name val="Arial"/>
      <family val="2"/>
    </font>
    <font>
      <u/>
      <sz val="10"/>
      <color theme="11"/>
      <name val="Arial"/>
      <family val="2"/>
    </font>
    <font>
      <b/>
      <sz val="10"/>
      <name val="Arial"/>
      <family val="2"/>
      <charset val="1"/>
    </font>
    <font>
      <sz val="12"/>
      <color rgb="FF000000"/>
      <name val="Calibri"/>
      <family val="2"/>
    </font>
    <font>
      <sz val="10"/>
      <color theme="0"/>
      <name val="Arial"/>
      <family val="2"/>
    </font>
  </fonts>
  <fills count="8">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
      <patternFill patternType="solid">
        <fgColor rgb="FF33CCCC"/>
        <bgColor rgb="FF00CCFF"/>
      </patternFill>
    </fill>
  </fills>
  <borders count="66">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double">
        <color indexed="21"/>
      </left>
      <right/>
      <top/>
      <bottom/>
      <diagonal/>
    </border>
    <border>
      <left/>
      <right style="double">
        <color indexed="9"/>
      </right>
      <top style="double">
        <color indexed="21"/>
      </top>
      <bottom style="double">
        <color indexed="21"/>
      </bottom>
      <diagonal/>
    </border>
    <border>
      <left style="thin">
        <color indexed="21"/>
      </left>
      <right/>
      <top style="double">
        <color indexed="21"/>
      </top>
      <bottom style="thin">
        <color indexed="21"/>
      </bottom>
      <diagonal/>
    </border>
    <border>
      <left/>
      <right/>
      <top style="double">
        <color indexed="21"/>
      </top>
      <bottom style="thin">
        <color indexed="21"/>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style="thin">
        <color indexed="21"/>
      </left>
      <right/>
      <top style="thin">
        <color indexed="21"/>
      </top>
      <bottom/>
      <diagonal/>
    </border>
    <border>
      <left/>
      <right/>
      <top style="thin">
        <color indexed="21"/>
      </top>
      <bottom/>
      <diagonal/>
    </border>
    <border>
      <left/>
      <right style="thin">
        <color indexed="9"/>
      </right>
      <top style="thin">
        <color indexed="21"/>
      </top>
      <bottom/>
      <diagonal/>
    </border>
    <border>
      <left style="double">
        <color rgb="FF008080"/>
      </left>
      <right style="double">
        <color rgb="FF008080"/>
      </right>
      <top style="double">
        <color rgb="FF008080"/>
      </top>
      <bottom style="double">
        <color rgb="FF008080"/>
      </bottom>
      <diagonal/>
    </border>
    <border>
      <left style="double">
        <color rgb="FF008080"/>
      </left>
      <right/>
      <top style="double">
        <color indexed="21"/>
      </top>
      <bottom style="double">
        <color indexed="21"/>
      </bottom>
      <diagonal/>
    </border>
    <border>
      <left/>
      <right style="double">
        <color rgb="FF008080"/>
      </right>
      <top style="double">
        <color indexed="21"/>
      </top>
      <bottom style="double">
        <color indexed="21"/>
      </bottom>
      <diagonal/>
    </border>
    <border>
      <left/>
      <right style="double">
        <color rgb="FF008080"/>
      </right>
      <top style="double">
        <color rgb="FF008080"/>
      </top>
      <bottom style="double">
        <color rgb="FF008080"/>
      </bottom>
      <diagonal/>
    </border>
    <border>
      <left style="thin">
        <color rgb="FF4C4C4C"/>
      </left>
      <right style="thin">
        <color rgb="FF4C4C4C"/>
      </right>
      <top style="thin">
        <color rgb="FF4C4C4C"/>
      </top>
      <bottom style="thin">
        <color rgb="FF4C4C4C"/>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auto="1"/>
      </left>
      <right style="thin">
        <color auto="1"/>
      </right>
      <top style="thin">
        <color auto="1"/>
      </top>
      <bottom style="thin">
        <color auto="1"/>
      </bottom>
      <diagonal/>
    </border>
    <border>
      <left style="double">
        <color rgb="FF008080"/>
      </left>
      <right/>
      <top style="double">
        <color indexed="21"/>
      </top>
      <bottom style="double">
        <color rgb="FF008080"/>
      </bottom>
      <diagonal/>
    </border>
    <border>
      <left/>
      <right/>
      <top style="double">
        <color indexed="21"/>
      </top>
      <bottom style="double">
        <color rgb="FF008080"/>
      </bottom>
      <diagonal/>
    </border>
    <border>
      <left/>
      <right style="double">
        <color indexed="21"/>
      </right>
      <top style="double">
        <color indexed="21"/>
      </top>
      <bottom style="double">
        <color rgb="FF008080"/>
      </bottom>
      <diagonal/>
    </border>
    <border>
      <left/>
      <right style="double">
        <color rgb="FF008080"/>
      </right>
      <top style="double">
        <color indexed="21"/>
      </top>
      <bottom style="double">
        <color rgb="FF008080"/>
      </bottom>
      <diagonal/>
    </border>
  </borders>
  <cellStyleXfs count="970">
    <xf numFmtId="0" fontId="0" fillId="0" borderId="0"/>
    <xf numFmtId="164" fontId="20" fillId="0" borderId="0" applyFill="0" applyBorder="0" applyAlignment="0" applyProtection="0"/>
    <xf numFmtId="165" fontId="20" fillId="0" borderId="0" applyFill="0" applyBorder="0" applyAlignment="0" applyProtection="0"/>
    <xf numFmtId="0" fontId="20" fillId="0" borderId="0"/>
    <xf numFmtId="0" fontId="20" fillId="0" borderId="0"/>
    <xf numFmtId="0" fontId="20" fillId="0" borderId="0"/>
    <xf numFmtId="0" fontId="20" fillId="0" borderId="0"/>
    <xf numFmtId="0" fontId="1" fillId="0" borderId="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cellStyleXfs>
  <cellXfs count="477">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Fill="1" applyBorder="1" applyAlignment="1">
      <alignment horizontal="center" vertical="center"/>
    </xf>
    <xf numFmtId="0" fontId="2" fillId="0" borderId="0" xfId="0" applyFont="1" applyBorder="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Fill="1" applyAlignment="1">
      <alignment horizontal="left" vertical="center"/>
    </xf>
    <xf numFmtId="0" fontId="2" fillId="0" borderId="0" xfId="0" applyFont="1" applyBorder="1" applyAlignment="1">
      <alignment vertical="center"/>
    </xf>
    <xf numFmtId="2" fontId="5" fillId="3" borderId="2" xfId="0" applyNumberFormat="1" applyFont="1" applyFill="1" applyBorder="1" applyAlignment="1">
      <alignment horizontal="center" vertical="center"/>
    </xf>
    <xf numFmtId="2" fontId="5" fillId="4" borderId="3" xfId="0" applyNumberFormat="1" applyFont="1" applyFill="1" applyBorder="1" applyAlignment="1">
      <alignment horizontal="center" vertical="center"/>
    </xf>
    <xf numFmtId="0" fontId="20" fillId="0" borderId="0" xfId="5" applyAlignment="1">
      <alignment vertical="center" wrapText="1"/>
    </xf>
    <xf numFmtId="0" fontId="9" fillId="0" borderId="0" xfId="5" applyFont="1" applyAlignment="1">
      <alignment vertical="center" wrapText="1"/>
    </xf>
    <xf numFmtId="0" fontId="2" fillId="0" borderId="0" xfId="6" applyFont="1" applyAlignment="1">
      <alignment vertical="center"/>
    </xf>
    <xf numFmtId="0" fontId="2" fillId="0" borderId="0" xfId="6" applyFont="1" applyAlignment="1">
      <alignment vertical="center" wrapText="1"/>
    </xf>
    <xf numFmtId="0" fontId="2" fillId="0" borderId="0" xfId="3" applyFont="1" applyAlignment="1">
      <alignment vertical="center"/>
    </xf>
    <xf numFmtId="0" fontId="2" fillId="0" borderId="0" xfId="3" applyFont="1" applyBorder="1" applyAlignment="1" applyProtection="1">
      <alignment horizontal="right" vertical="center"/>
    </xf>
    <xf numFmtId="0" fontId="20" fillId="0" borderId="0" xfId="5" applyAlignment="1">
      <alignment wrapText="1"/>
    </xf>
    <xf numFmtId="0" fontId="2" fillId="0" borderId="0" xfId="0" applyFont="1" applyBorder="1" applyAlignment="1" applyProtection="1">
      <alignment vertical="center"/>
    </xf>
    <xf numFmtId="0" fontId="2" fillId="0" borderId="0" xfId="0" applyFont="1" applyBorder="1" applyAlignment="1" applyProtection="1">
      <alignment horizontal="right" vertical="center"/>
    </xf>
    <xf numFmtId="0" fontId="0" fillId="0" borderId="0" xfId="0" applyAlignment="1">
      <alignment wrapText="1"/>
    </xf>
    <xf numFmtId="0" fontId="9" fillId="0" borderId="0" xfId="0" applyFont="1"/>
    <xf numFmtId="0" fontId="2" fillId="0" borderId="0" xfId="0" applyFont="1" applyBorder="1" applyAlignment="1" applyProtection="1">
      <alignment horizontal="right"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0" fontId="2" fillId="0" borderId="0" xfId="0" applyFont="1"/>
    <xf numFmtId="2" fontId="2" fillId="0" borderId="0" xfId="6" applyNumberFormat="1" applyFont="1" applyBorder="1" applyAlignment="1" applyProtection="1">
      <alignment vertical="center" wrapText="1"/>
    </xf>
    <xf numFmtId="2" fontId="10" fillId="0" borderId="0" xfId="6" applyNumberFormat="1" applyFont="1" applyBorder="1" applyAlignment="1" applyProtection="1">
      <alignment horizontal="center" vertical="center" wrapText="1"/>
    </xf>
    <xf numFmtId="2" fontId="20" fillId="0" borderId="0" xfId="6" applyNumberFormat="1" applyAlignment="1">
      <alignment wrapText="1"/>
    </xf>
    <xf numFmtId="0" fontId="20" fillId="0" borderId="0" xfId="6" applyAlignment="1">
      <alignment wrapText="1"/>
    </xf>
    <xf numFmtId="2" fontId="2" fillId="0" borderId="0" xfId="6" applyNumberFormat="1" applyFont="1" applyBorder="1" applyAlignment="1" applyProtection="1">
      <alignment horizontal="center" vertical="center"/>
    </xf>
    <xf numFmtId="2" fontId="2" fillId="0" borderId="0" xfId="0" applyNumberFormat="1" applyFont="1" applyBorder="1" applyAlignment="1" applyProtection="1">
      <alignment horizontal="center" vertical="center"/>
    </xf>
    <xf numFmtId="2" fontId="2" fillId="0" borderId="0" xfId="6" applyNumberFormat="1" applyFont="1" applyBorder="1" applyAlignment="1" applyProtection="1">
      <alignment vertical="center"/>
    </xf>
    <xf numFmtId="2" fontId="20" fillId="0" borderId="0" xfId="6" applyNumberFormat="1" applyBorder="1" applyAlignment="1">
      <alignment wrapText="1"/>
    </xf>
    <xf numFmtId="2" fontId="0" fillId="0" borderId="0" xfId="0" applyNumberFormat="1"/>
    <xf numFmtId="2" fontId="2" fillId="0" borderId="0" xfId="0" applyNumberFormat="1" applyFont="1" applyBorder="1" applyAlignment="1" applyProtection="1">
      <alignment horizontal="right" vertical="center" wrapText="1"/>
    </xf>
    <xf numFmtId="2" fontId="2" fillId="0" borderId="0" xfId="0" applyNumberFormat="1" applyFont="1" applyBorder="1" applyAlignment="1" applyProtection="1">
      <alignment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2" fontId="0" fillId="0" borderId="0" xfId="0" applyNumberFormat="1" applyAlignment="1">
      <alignment wrapText="1"/>
    </xf>
    <xf numFmtId="2" fontId="9" fillId="0" borderId="0" xfId="0" applyNumberFormat="1" applyFont="1"/>
    <xf numFmtId="166" fontId="2" fillId="0" borderId="0" xfId="6" applyNumberFormat="1" applyFont="1" applyBorder="1" applyAlignment="1" applyProtection="1">
      <alignment horizontal="center" vertical="center"/>
    </xf>
    <xf numFmtId="49" fontId="2" fillId="0" borderId="0" xfId="6" applyNumberFormat="1" applyFont="1" applyBorder="1" applyAlignment="1" applyProtection="1">
      <alignment vertical="center" wrapText="1"/>
    </xf>
    <xf numFmtId="0" fontId="10" fillId="0" borderId="0" xfId="6" applyFont="1" applyBorder="1" applyAlignment="1" applyProtection="1">
      <alignment horizontal="center" vertical="center" wrapText="1"/>
    </xf>
    <xf numFmtId="166" fontId="2" fillId="0" borderId="0" xfId="6" applyNumberFormat="1" applyFont="1" applyBorder="1" applyAlignment="1" applyProtection="1">
      <alignment vertical="center"/>
    </xf>
    <xf numFmtId="0" fontId="20" fillId="0" borderId="0" xfId="6" applyBorder="1" applyAlignment="1">
      <alignment wrapText="1"/>
    </xf>
    <xf numFmtId="0" fontId="2" fillId="0" borderId="0" xfId="6" applyFont="1" applyBorder="1" applyAlignment="1" applyProtection="1">
      <alignment vertical="center" wrapText="1"/>
    </xf>
    <xf numFmtId="0" fontId="0" fillId="0" borderId="0" xfId="5" applyFont="1" applyAlignment="1">
      <alignment vertical="center" wrapText="1"/>
    </xf>
    <xf numFmtId="0" fontId="0" fillId="0" borderId="0" xfId="0" applyFont="1"/>
    <xf numFmtId="0" fontId="0" fillId="0" borderId="0" xfId="6" applyFont="1" applyAlignment="1">
      <alignment vertical="center" wrapText="1"/>
    </xf>
    <xf numFmtId="0" fontId="6" fillId="0" borderId="0" xfId="3" applyFont="1" applyBorder="1" applyAlignment="1">
      <alignment vertical="center"/>
    </xf>
    <xf numFmtId="0" fontId="6" fillId="0" borderId="0" xfId="5" applyFont="1" applyBorder="1" applyAlignment="1">
      <alignment vertical="center"/>
    </xf>
    <xf numFmtId="0" fontId="2" fillId="0" borderId="0" xfId="5" applyFont="1" applyBorder="1" applyAlignment="1">
      <alignment vertical="center"/>
    </xf>
    <xf numFmtId="0" fontId="2" fillId="0" borderId="0" xfId="5" applyFont="1" applyAlignment="1">
      <alignment horizontal="center" vertical="center" wrapText="1"/>
    </xf>
    <xf numFmtId="0" fontId="16" fillId="2" borderId="10" xfId="5" applyFont="1" applyFill="1" applyBorder="1" applyAlignment="1">
      <alignment horizontal="center" vertical="center" wrapText="1"/>
    </xf>
    <xf numFmtId="0" fontId="16" fillId="5" borderId="10" xfId="5" applyFont="1" applyFill="1" applyBorder="1" applyAlignment="1">
      <alignment horizontal="center" vertical="center" wrapText="1"/>
    </xf>
    <xf numFmtId="0" fontId="2" fillId="0" borderId="12" xfId="5" applyFont="1" applyBorder="1" applyAlignment="1">
      <alignment horizontal="center" vertical="center" wrapText="1"/>
    </xf>
    <xf numFmtId="0" fontId="9" fillId="0" borderId="0" xfId="5" applyFont="1" applyAlignment="1">
      <alignment horizontal="center" vertical="center" wrapText="1"/>
    </xf>
    <xf numFmtId="0" fontId="16" fillId="3" borderId="10" xfId="5" applyFont="1" applyFill="1" applyBorder="1" applyAlignment="1">
      <alignment horizontal="center" vertical="center" wrapText="1"/>
    </xf>
    <xf numFmtId="0" fontId="16" fillId="4" borderId="10" xfId="5" applyFont="1" applyFill="1" applyBorder="1" applyAlignment="1">
      <alignment horizontal="center" vertical="center" wrapText="1"/>
    </xf>
    <xf numFmtId="0" fontId="17" fillId="0" borderId="0" xfId="0" applyFont="1" applyAlignment="1">
      <alignment vertical="center"/>
    </xf>
    <xf numFmtId="0" fontId="0" fillId="0" borderId="0" xfId="5" applyFont="1" applyAlignment="1">
      <alignment horizontal="left" vertical="center" wrapText="1"/>
    </xf>
    <xf numFmtId="0" fontId="20" fillId="0" borderId="0" xfId="6" applyAlignment="1">
      <alignment vertical="center" wrapText="1"/>
    </xf>
    <xf numFmtId="0" fontId="6" fillId="0" borderId="12" xfId="6" applyFont="1" applyBorder="1" applyAlignment="1">
      <alignment horizontal="center" vertical="center" wrapText="1"/>
    </xf>
    <xf numFmtId="0" fontId="18" fillId="0" borderId="0" xfId="6" applyFont="1" applyAlignment="1">
      <alignment vertical="center" wrapText="1"/>
    </xf>
    <xf numFmtId="0" fontId="6" fillId="0" borderId="0" xfId="5" applyFont="1" applyBorder="1" applyAlignment="1">
      <alignment horizontal="justify" vertical="center" wrapText="1"/>
    </xf>
    <xf numFmtId="0" fontId="2" fillId="0" borderId="0" xfId="5" applyFont="1" applyBorder="1" applyAlignment="1">
      <alignment horizontal="center" vertical="center" wrapText="1"/>
    </xf>
    <xf numFmtId="0" fontId="0" fillId="0" borderId="0" xfId="5" applyFont="1" applyBorder="1" applyAlignment="1">
      <alignment horizontal="center" vertical="center" wrapText="1"/>
    </xf>
    <xf numFmtId="0" fontId="6" fillId="0" borderId="0" xfId="0" applyFont="1" applyAlignment="1">
      <alignment horizontal="center"/>
    </xf>
    <xf numFmtId="4" fontId="6" fillId="0" borderId="0" xfId="0" applyNumberFormat="1" applyFont="1" applyAlignment="1">
      <alignment horizontal="center"/>
    </xf>
    <xf numFmtId="0" fontId="6" fillId="0" borderId="0" xfId="6" applyFont="1" applyAlignment="1">
      <alignment vertical="center"/>
    </xf>
    <xf numFmtId="0" fontId="6" fillId="0" borderId="0" xfId="6" applyFont="1" applyAlignment="1">
      <alignment horizontal="center" vertical="center"/>
    </xf>
    <xf numFmtId="4" fontId="6" fillId="0" borderId="0" xfId="6" applyNumberFormat="1" applyFont="1" applyAlignment="1">
      <alignment horizontal="center" vertical="center"/>
    </xf>
    <xf numFmtId="4" fontId="6" fillId="0" borderId="0" xfId="3" applyNumberFormat="1" applyFont="1" applyAlignment="1">
      <alignment horizontal="center" vertical="center"/>
    </xf>
    <xf numFmtId="0" fontId="6" fillId="0" borderId="0" xfId="3" applyFont="1" applyAlignment="1">
      <alignment vertical="center"/>
    </xf>
    <xf numFmtId="0" fontId="14" fillId="0" borderId="0" xfId="3" applyFont="1" applyAlignment="1" applyProtection="1">
      <alignment horizontal="justify" vertical="center" wrapText="1"/>
    </xf>
    <xf numFmtId="0" fontId="14" fillId="0" borderId="0" xfId="3" applyFont="1" applyAlignment="1" applyProtection="1">
      <alignment horizontal="center" vertical="center" wrapText="1"/>
    </xf>
    <xf numFmtId="0" fontId="6" fillId="0" borderId="0" xfId="5" applyFont="1" applyBorder="1" applyAlignment="1">
      <alignment horizontal="center" vertical="center"/>
    </xf>
    <xf numFmtId="0" fontId="16" fillId="2" borderId="13" xfId="5" applyFont="1" applyFill="1" applyBorder="1" applyAlignment="1">
      <alignment horizontal="center" vertical="center" wrapText="1"/>
    </xf>
    <xf numFmtId="0" fontId="16" fillId="2" borderId="0" xfId="5" applyFont="1" applyFill="1" applyBorder="1" applyAlignment="1">
      <alignment horizontal="center" vertical="center" wrapText="1"/>
    </xf>
    <xf numFmtId="0" fontId="0" fillId="0" borderId="0" xfId="3" applyFont="1" applyAlignment="1">
      <alignment horizontal="center" vertical="center" wrapText="1"/>
    </xf>
    <xf numFmtId="0" fontId="0" fillId="0" borderId="0" xfId="3" applyFont="1" applyAlignment="1">
      <alignment vertical="center"/>
    </xf>
    <xf numFmtId="4" fontId="6" fillId="0" borderId="14" xfId="3" applyNumberFormat="1" applyFont="1" applyBorder="1" applyAlignment="1">
      <alignment horizontal="center" vertical="center" wrapText="1"/>
    </xf>
    <xf numFmtId="166" fontId="20" fillId="0" borderId="0" xfId="3" applyNumberFormat="1" applyAlignment="1">
      <alignment horizontal="center" vertical="center" wrapText="1"/>
    </xf>
    <xf numFmtId="2" fontId="20" fillId="0" borderId="0" xfId="3" applyNumberFormat="1" applyAlignment="1">
      <alignment horizontal="center" vertical="center" wrapText="1"/>
    </xf>
    <xf numFmtId="0" fontId="0" fillId="0" borderId="0" xfId="6" applyFont="1" applyAlignment="1">
      <alignment horizontal="center" vertical="center" wrapText="1"/>
    </xf>
    <xf numFmtId="166" fontId="0" fillId="0" borderId="0" xfId="6" applyNumberFormat="1" applyFont="1" applyAlignment="1">
      <alignment vertical="center" wrapText="1"/>
    </xf>
    <xf numFmtId="2" fontId="0" fillId="0" borderId="0" xfId="6" applyNumberFormat="1" applyFont="1" applyAlignment="1">
      <alignment vertical="center" wrapText="1"/>
    </xf>
    <xf numFmtId="0" fontId="9" fillId="0" borderId="0" xfId="5" applyFont="1" applyAlignment="1">
      <alignment horizontal="left" vertical="center" wrapText="1"/>
    </xf>
    <xf numFmtId="0" fontId="6" fillId="0" borderId="0" xfId="5" applyFont="1" applyAlignment="1">
      <alignment horizontal="center" vertical="center" wrapText="1"/>
    </xf>
    <xf numFmtId="0" fontId="16" fillId="3" borderId="0" xfId="5" applyFont="1" applyFill="1" applyBorder="1" applyAlignment="1">
      <alignment horizontal="center" vertical="center" wrapText="1"/>
    </xf>
    <xf numFmtId="0" fontId="6" fillId="0" borderId="0" xfId="5" applyFont="1" applyBorder="1" applyAlignment="1">
      <alignment horizontal="left" vertical="center" wrapText="1"/>
    </xf>
    <xf numFmtId="0" fontId="2" fillId="0" borderId="0" xfId="5" applyFont="1" applyBorder="1" applyAlignment="1">
      <alignment horizontal="left" vertical="center" wrapText="1"/>
    </xf>
    <xf numFmtId="0" fontId="0" fillId="0" borderId="0" xfId="5" applyFont="1" applyBorder="1" applyAlignment="1">
      <alignment horizontal="left" vertical="center" wrapText="1"/>
    </xf>
    <xf numFmtId="0" fontId="6" fillId="0" borderId="0" xfId="5" applyFont="1" applyBorder="1" applyAlignment="1">
      <alignment horizontal="center" vertical="center" wrapText="1"/>
    </xf>
    <xf numFmtId="0" fontId="20" fillId="0" borderId="0" xfId="5" applyAlignment="1">
      <alignment horizontal="left" vertical="center" wrapText="1"/>
    </xf>
    <xf numFmtId="0" fontId="14" fillId="0" borderId="0" xfId="3" applyFont="1" applyAlignment="1" applyProtection="1">
      <alignment horizontal="left" vertical="center" wrapText="1"/>
    </xf>
    <xf numFmtId="0" fontId="6" fillId="0" borderId="0" xfId="3" applyFont="1" applyBorder="1" applyAlignment="1">
      <alignment horizontal="left" vertical="center"/>
    </xf>
    <xf numFmtId="0" fontId="6" fillId="0" borderId="0" xfId="5" applyFont="1" applyBorder="1" applyAlignment="1">
      <alignment horizontal="left" vertical="center"/>
    </xf>
    <xf numFmtId="0" fontId="2" fillId="0" borderId="0" xfId="5" applyFont="1" applyBorder="1" applyAlignment="1">
      <alignment horizontal="left" vertical="center"/>
    </xf>
    <xf numFmtId="0" fontId="16" fillId="3" borderId="17" xfId="5" applyFont="1" applyFill="1" applyBorder="1" applyAlignment="1">
      <alignment horizontal="center" vertical="center" wrapText="1"/>
    </xf>
    <xf numFmtId="0" fontId="16" fillId="3" borderId="18" xfId="5"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6" applyNumberFormat="1" applyFont="1" applyAlignment="1">
      <alignment horizontal="center" vertical="center" wrapText="1"/>
    </xf>
    <xf numFmtId="0" fontId="6" fillId="0" borderId="0" xfId="6" applyFont="1" applyAlignment="1">
      <alignment horizontal="center" vertical="center" wrapText="1"/>
    </xf>
    <xf numFmtId="0" fontId="0" fillId="0" borderId="0" xfId="0" applyFont="1" applyAlignment="1">
      <alignment vertical="center"/>
    </xf>
    <xf numFmtId="4" fontId="0" fillId="0" borderId="0" xfId="0" applyNumberFormat="1" applyFont="1" applyAlignment="1">
      <alignment vertical="center" wrapText="1"/>
    </xf>
    <xf numFmtId="0" fontId="20" fillId="0" borderId="0" xfId="3" applyAlignment="1">
      <alignment vertical="center" wrapText="1"/>
    </xf>
    <xf numFmtId="4" fontId="20" fillId="0" borderId="0" xfId="3" applyNumberFormat="1" applyAlignment="1">
      <alignment vertical="center" wrapText="1"/>
    </xf>
    <xf numFmtId="0" fontId="20" fillId="0" borderId="0" xfId="6" applyAlignment="1">
      <alignment horizontal="center" vertical="center" wrapText="1"/>
    </xf>
    <xf numFmtId="0" fontId="6" fillId="0" borderId="0" xfId="3" applyFont="1" applyAlignment="1">
      <alignment horizontal="center" vertical="center"/>
    </xf>
    <xf numFmtId="0" fontId="2" fillId="0" borderId="0" xfId="3" applyFont="1" applyAlignment="1">
      <alignment horizontal="center" vertical="center"/>
    </xf>
    <xf numFmtId="0" fontId="19" fillId="2" borderId="0" xfId="3" applyFont="1" applyFill="1" applyAlignment="1">
      <alignment horizontal="center" vertical="center"/>
    </xf>
    <xf numFmtId="0" fontId="19" fillId="0" borderId="0" xfId="3" applyFont="1" applyFill="1" applyAlignment="1">
      <alignment horizontal="center" vertical="center"/>
    </xf>
    <xf numFmtId="0" fontId="19" fillId="2" borderId="0" xfId="3" applyFont="1" applyFill="1" applyAlignment="1">
      <alignment vertical="center"/>
    </xf>
    <xf numFmtId="0" fontId="6" fillId="0" borderId="2" xfId="3" applyFont="1" applyBorder="1" applyAlignment="1">
      <alignment horizontal="center" vertical="center"/>
    </xf>
    <xf numFmtId="2" fontId="6" fillId="0" borderId="0" xfId="3" applyNumberFormat="1" applyFont="1" applyAlignment="1">
      <alignment horizontal="center" vertical="center"/>
    </xf>
    <xf numFmtId="2" fontId="6" fillId="0" borderId="0" xfId="3" applyNumberFormat="1" applyFont="1" applyFill="1" applyBorder="1" applyAlignment="1">
      <alignment horizontal="center" vertical="center"/>
    </xf>
    <xf numFmtId="0" fontId="19" fillId="0" borderId="0" xfId="3" applyFont="1" applyFill="1" applyBorder="1" applyAlignment="1">
      <alignment horizontal="center" vertical="center"/>
    </xf>
    <xf numFmtId="0" fontId="19" fillId="2" borderId="22" xfId="3" applyFont="1" applyFill="1" applyBorder="1" applyAlignment="1">
      <alignment horizontal="center" vertical="center" wrapText="1"/>
    </xf>
    <xf numFmtId="0" fontId="19" fillId="2" borderId="23" xfId="3" applyFont="1" applyFill="1" applyBorder="1" applyAlignment="1">
      <alignment horizontal="center" vertical="center" wrapText="1"/>
    </xf>
    <xf numFmtId="0" fontId="19" fillId="0" borderId="0" xfId="3" applyFont="1" applyFill="1" applyBorder="1" applyAlignment="1">
      <alignment horizontal="center" vertical="center" wrapText="1"/>
    </xf>
    <xf numFmtId="0" fontId="19" fillId="3" borderId="24" xfId="3" applyFont="1" applyFill="1" applyBorder="1" applyAlignment="1">
      <alignment horizontal="center" vertical="center" wrapText="1"/>
    </xf>
    <xf numFmtId="0" fontId="19" fillId="3" borderId="23" xfId="3" applyFont="1" applyFill="1" applyBorder="1" applyAlignment="1">
      <alignment horizontal="center" vertical="center" wrapText="1"/>
    </xf>
    <xf numFmtId="0" fontId="6" fillId="0" borderId="25" xfId="3" applyFont="1" applyFill="1" applyBorder="1" applyAlignment="1">
      <alignment vertical="center"/>
    </xf>
    <xf numFmtId="2" fontId="6" fillId="0" borderId="25" xfId="3" applyNumberFormat="1" applyFont="1" applyFill="1" applyBorder="1" applyAlignment="1">
      <alignment horizontal="center" vertical="center"/>
    </xf>
    <xf numFmtId="2" fontId="6" fillId="0" borderId="26" xfId="3" applyNumberFormat="1" applyFont="1" applyFill="1" applyBorder="1" applyAlignment="1">
      <alignment horizontal="center" vertical="center"/>
    </xf>
    <xf numFmtId="0" fontId="0" fillId="0" borderId="0" xfId="0" applyFill="1"/>
    <xf numFmtId="0" fontId="6" fillId="0" borderId="2" xfId="3" applyFont="1" applyFill="1" applyBorder="1" applyAlignment="1">
      <alignment vertical="center"/>
    </xf>
    <xf numFmtId="2" fontId="6" fillId="0" borderId="2" xfId="3" applyNumberFormat="1" applyFont="1" applyFill="1" applyBorder="1" applyAlignment="1">
      <alignment horizontal="center" vertical="center"/>
    </xf>
    <xf numFmtId="0" fontId="6" fillId="3" borderId="25" xfId="3" applyFont="1" applyFill="1" applyBorder="1" applyAlignment="1">
      <alignment vertical="center"/>
    </xf>
    <xf numFmtId="2" fontId="6" fillId="3" borderId="2" xfId="3" applyNumberFormat="1" applyFont="1" applyFill="1" applyBorder="1" applyAlignment="1">
      <alignment horizontal="center" vertical="center"/>
    </xf>
    <xf numFmtId="0" fontId="6" fillId="3" borderId="2" xfId="3" applyFont="1" applyFill="1" applyBorder="1" applyAlignment="1">
      <alignment vertical="center"/>
    </xf>
    <xf numFmtId="0" fontId="6" fillId="0" borderId="25" xfId="3" applyFont="1" applyBorder="1" applyAlignment="1">
      <alignment vertical="center"/>
    </xf>
    <xf numFmtId="2" fontId="6" fillId="0" borderId="2" xfId="3" applyNumberFormat="1" applyFont="1" applyBorder="1" applyAlignment="1">
      <alignment horizontal="center" vertical="center"/>
    </xf>
    <xf numFmtId="2" fontId="6" fillId="0" borderId="0" xfId="3" applyNumberFormat="1" applyFont="1" applyBorder="1" applyAlignment="1">
      <alignment horizontal="center" vertical="center"/>
    </xf>
    <xf numFmtId="0" fontId="6" fillId="0" borderId="2" xfId="3" applyFont="1" applyBorder="1" applyAlignment="1">
      <alignment vertical="center"/>
    </xf>
    <xf numFmtId="0" fontId="0" fillId="0" borderId="0" xfId="0" applyFont="1" applyAlignment="1">
      <alignment horizontal="center"/>
    </xf>
    <xf numFmtId="0" fontId="6" fillId="0" borderId="0" xfId="3" applyFont="1" applyAlignment="1">
      <alignment horizontal="center" vertical="center" wrapText="1"/>
    </xf>
    <xf numFmtId="0" fontId="20" fillId="0" borderId="0" xfId="6" applyAlignment="1">
      <alignment horizontal="center" wrapText="1"/>
    </xf>
    <xf numFmtId="0" fontId="6" fillId="0" borderId="0" xfId="6" applyFont="1" applyAlignment="1">
      <alignment horizontal="right" vertical="center" wrapText="1"/>
    </xf>
    <xf numFmtId="0" fontId="6" fillId="0" borderId="0" xfId="3" applyFont="1" applyAlignment="1">
      <alignment vertical="center" wrapText="1"/>
    </xf>
    <xf numFmtId="0" fontId="6" fillId="0" borderId="0" xfId="6" applyFont="1" applyAlignment="1">
      <alignment horizontal="center" vertical="top" wrapText="1"/>
    </xf>
    <xf numFmtId="0" fontId="6" fillId="0" borderId="0" xfId="6" applyFont="1" applyAlignment="1">
      <alignment vertical="top" wrapText="1"/>
    </xf>
    <xf numFmtId="2" fontId="6" fillId="0" borderId="14" xfId="3" applyNumberFormat="1" applyFont="1" applyBorder="1" applyAlignment="1">
      <alignment horizontal="center" vertical="center" wrapText="1"/>
    </xf>
    <xf numFmtId="0" fontId="6" fillId="0" borderId="29" xfId="3" applyFont="1" applyBorder="1" applyAlignment="1">
      <alignment horizontal="center" vertical="center" wrapText="1"/>
    </xf>
    <xf numFmtId="0" fontId="6" fillId="0" borderId="0" xfId="0" applyFont="1" applyAlignment="1">
      <alignment horizontal="center" vertical="center"/>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20" fillId="0" borderId="0" xfId="3" applyNumberFormat="1" applyAlignment="1">
      <alignment horizontal="center" vertical="center" wrapText="1"/>
    </xf>
    <xf numFmtId="0" fontId="0" fillId="0" borderId="0" xfId="0" applyFont="1" applyAlignment="1">
      <alignment horizontal="left"/>
    </xf>
    <xf numFmtId="0" fontId="6" fillId="0" borderId="0" xfId="6" applyFont="1" applyAlignment="1">
      <alignment horizontal="left" vertical="center"/>
    </xf>
    <xf numFmtId="0" fontId="20" fillId="0" borderId="0" xfId="6" applyAlignment="1">
      <alignment horizontal="left" vertical="center" wrapText="1"/>
    </xf>
    <xf numFmtId="0" fontId="6" fillId="0" borderId="0" xfId="6" applyFont="1" applyAlignment="1">
      <alignment horizontal="left" vertical="center" wrapText="1"/>
    </xf>
    <xf numFmtId="0" fontId="20" fillId="0" borderId="0" xfId="6" applyAlignment="1">
      <alignment horizontal="left" wrapText="1"/>
    </xf>
    <xf numFmtId="0" fontId="19" fillId="0" borderId="0" xfId="3" applyFont="1" applyAlignment="1">
      <alignment horizontal="center" vertical="center"/>
    </xf>
    <xf numFmtId="0" fontId="19" fillId="0" borderId="0" xfId="3" applyFont="1" applyAlignment="1">
      <alignment horizontal="center" vertical="center" wrapText="1"/>
    </xf>
    <xf numFmtId="2" fontId="6" fillId="0" borderId="25" xfId="3" applyNumberFormat="1" applyFont="1" applyBorder="1" applyAlignment="1">
      <alignment horizontal="center" vertical="center"/>
    </xf>
    <xf numFmtId="2" fontId="6" fillId="0" borderId="26" xfId="3" applyNumberFormat="1" applyFont="1" applyBorder="1" applyAlignment="1">
      <alignment horizontal="center" vertical="center"/>
    </xf>
    <xf numFmtId="0" fontId="9" fillId="0" borderId="0" xfId="6" applyFont="1" applyAlignment="1">
      <alignment vertical="center" wrapText="1"/>
    </xf>
    <xf numFmtId="0" fontId="9" fillId="0" borderId="0" xfId="0" applyFont="1" applyAlignment="1">
      <alignment vertical="center" wrapText="1"/>
    </xf>
    <xf numFmtId="0" fontId="2" fillId="0" borderId="0" xfId="6" applyFont="1" applyBorder="1" applyAlignment="1" applyProtection="1">
      <alignment vertical="center"/>
    </xf>
    <xf numFmtId="0" fontId="2" fillId="0" borderId="0" xfId="3" applyFont="1" applyBorder="1" applyAlignment="1" applyProtection="1">
      <alignment horizontal="center" vertical="center"/>
    </xf>
    <xf numFmtId="2" fontId="2" fillId="0" borderId="0" xfId="6" applyNumberFormat="1" applyFont="1" applyBorder="1" applyAlignment="1" applyProtection="1">
      <alignment horizontal="right" vertical="center"/>
    </xf>
    <xf numFmtId="0" fontId="11" fillId="0" borderId="0" xfId="6" applyFont="1" applyBorder="1" applyAlignment="1" applyProtection="1">
      <alignment horizontal="center" vertical="top" wrapText="1"/>
    </xf>
    <xf numFmtId="0" fontId="11" fillId="0" borderId="0" xfId="6" applyFont="1" applyBorder="1" applyAlignment="1" applyProtection="1">
      <alignment vertical="top" wrapText="1"/>
    </xf>
    <xf numFmtId="0" fontId="6" fillId="0" borderId="0" xfId="6" applyFont="1" applyBorder="1" applyAlignment="1">
      <alignment vertical="center"/>
    </xf>
    <xf numFmtId="0" fontId="2" fillId="0" borderId="0" xfId="6" applyFont="1" applyBorder="1" applyAlignment="1">
      <alignment vertical="center"/>
    </xf>
    <xf numFmtId="2" fontId="0" fillId="0" borderId="0" xfId="0" applyNumberFormat="1" applyFont="1"/>
    <xf numFmtId="166" fontId="0" fillId="0" borderId="0" xfId="0" applyNumberFormat="1" applyFont="1"/>
    <xf numFmtId="0" fontId="6" fillId="0" borderId="0" xfId="6" applyFont="1" applyBorder="1" applyAlignment="1" applyProtection="1">
      <alignment vertical="center"/>
    </xf>
    <xf numFmtId="0" fontId="6" fillId="0" borderId="0" xfId="3" applyFont="1" applyBorder="1" applyAlignment="1" applyProtection="1">
      <alignment vertical="center" wrapText="1"/>
    </xf>
    <xf numFmtId="2" fontId="0" fillId="0" borderId="0" xfId="6" applyNumberFormat="1" applyFont="1" applyAlignment="1">
      <alignment wrapText="1"/>
    </xf>
    <xf numFmtId="0" fontId="0" fillId="0" borderId="0" xfId="6" applyFont="1" applyAlignment="1">
      <alignment wrapText="1"/>
    </xf>
    <xf numFmtId="0" fontId="0" fillId="0" borderId="0" xfId="6" applyFont="1" applyAlignment="1">
      <alignment horizontal="center" wrapText="1"/>
    </xf>
    <xf numFmtId="166" fontId="0" fillId="0" borderId="0" xfId="6" applyNumberFormat="1" applyFont="1" applyAlignment="1">
      <alignment wrapText="1"/>
    </xf>
    <xf numFmtId="0" fontId="6" fillId="0" borderId="0" xfId="6" applyFont="1" applyBorder="1" applyAlignment="1" applyProtection="1">
      <alignment horizontal="right" vertical="center" wrapText="1"/>
    </xf>
    <xf numFmtId="0" fontId="6" fillId="0" borderId="0" xfId="6" applyFont="1" applyBorder="1" applyAlignment="1" applyProtection="1">
      <alignment vertical="center" wrapText="1"/>
    </xf>
    <xf numFmtId="166" fontId="0" fillId="0" borderId="0" xfId="3" applyNumberFormat="1" applyFont="1" applyAlignment="1">
      <alignment horizontal="center" vertical="center" wrapText="1"/>
    </xf>
    <xf numFmtId="0" fontId="6" fillId="0" borderId="0" xfId="3" applyFont="1" applyFill="1" applyAlignment="1">
      <alignment horizontal="center" vertical="center"/>
    </xf>
    <xf numFmtId="0" fontId="2" fillId="0" borderId="0" xfId="3" applyFont="1" applyFill="1" applyAlignment="1">
      <alignment horizontal="center" vertical="center"/>
    </xf>
    <xf numFmtId="0" fontId="6" fillId="0" borderId="0" xfId="3" applyFont="1" applyFill="1" applyBorder="1" applyAlignment="1">
      <alignment horizontal="center" vertical="center"/>
    </xf>
    <xf numFmtId="0" fontId="19" fillId="0" borderId="30" xfId="3" applyFont="1" applyFill="1" applyBorder="1" applyAlignment="1">
      <alignment horizontal="center" vertical="center"/>
    </xf>
    <xf numFmtId="0" fontId="19" fillId="0" borderId="31" xfId="3" applyFont="1" applyFill="1" applyBorder="1" applyAlignment="1">
      <alignment horizontal="center" vertical="center" wrapText="1"/>
    </xf>
    <xf numFmtId="2" fontId="6" fillId="0" borderId="32" xfId="3" applyNumberFormat="1" applyFont="1" applyFill="1" applyBorder="1" applyAlignment="1">
      <alignment horizontal="center" vertical="center"/>
    </xf>
    <xf numFmtId="2" fontId="6" fillId="0" borderId="0" xfId="3" applyNumberFormat="1" applyFont="1" applyFill="1" applyAlignment="1">
      <alignment horizontal="center" vertical="center"/>
    </xf>
    <xf numFmtId="2" fontId="6" fillId="0" borderId="0" xfId="6" applyNumberFormat="1" applyFont="1" applyAlignment="1">
      <alignment vertical="center"/>
    </xf>
    <xf numFmtId="2" fontId="6" fillId="0" borderId="0" xfId="3" applyNumberFormat="1" applyFont="1" applyAlignment="1">
      <alignment vertical="center"/>
    </xf>
    <xf numFmtId="0" fontId="2" fillId="0" borderId="0" xfId="3" applyFont="1" applyAlignment="1">
      <alignment horizontal="right" vertical="center"/>
    </xf>
    <xf numFmtId="0" fontId="2" fillId="0" borderId="0" xfId="6" applyFont="1" applyAlignment="1">
      <alignment horizontal="righ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2" fillId="0" borderId="0" xfId="0" applyFont="1" applyAlignment="1">
      <alignment horizontal="right" vertical="center" wrapText="1"/>
    </xf>
    <xf numFmtId="0" fontId="11" fillId="0" borderId="0" xfId="0" applyFont="1" applyAlignment="1">
      <alignment vertical="top" wrapText="1"/>
    </xf>
    <xf numFmtId="0" fontId="11" fillId="0" borderId="0" xfId="0" applyFont="1" applyAlignment="1">
      <alignment horizontal="center" vertical="top" wrapText="1"/>
    </xf>
    <xf numFmtId="2" fontId="2" fillId="0" borderId="0" xfId="6" applyNumberFormat="1" applyFont="1" applyAlignment="1">
      <alignment vertical="center" wrapText="1"/>
    </xf>
    <xf numFmtId="2" fontId="10" fillId="0" borderId="0" xfId="6" applyNumberFormat="1" applyFont="1" applyAlignment="1">
      <alignment horizontal="center" vertical="center" wrapText="1"/>
    </xf>
    <xf numFmtId="2" fontId="2" fillId="0" borderId="0" xfId="6" applyNumberFormat="1" applyFont="1" applyAlignment="1">
      <alignment horizontal="center" vertical="center"/>
    </xf>
    <xf numFmtId="2" fontId="2" fillId="0" borderId="0" xfId="0" applyNumberFormat="1" applyFont="1" applyAlignment="1">
      <alignment horizontal="center" vertical="center"/>
    </xf>
    <xf numFmtId="2" fontId="2" fillId="0" borderId="0" xfId="6" applyNumberFormat="1" applyFont="1" applyAlignment="1">
      <alignment vertical="center"/>
    </xf>
    <xf numFmtId="2" fontId="2" fillId="0" borderId="0" xfId="0" applyNumberFormat="1" applyFont="1" applyAlignment="1">
      <alignment horizontal="right" vertical="center" wrapText="1"/>
    </xf>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0" fontId="11" fillId="0" borderId="0" xfId="6" applyFont="1" applyAlignment="1">
      <alignment horizontal="center" vertical="top" wrapText="1"/>
    </xf>
    <xf numFmtId="0" fontId="11" fillId="0" borderId="0" xfId="6" applyFont="1" applyAlignment="1">
      <alignment vertical="top" wrapText="1"/>
    </xf>
    <xf numFmtId="0" fontId="16" fillId="2" borderId="10" xfId="6" applyFont="1" applyFill="1" applyBorder="1" applyAlignment="1">
      <alignment horizontal="center" vertical="center" wrapText="1"/>
    </xf>
    <xf numFmtId="0" fontId="16" fillId="5" borderId="10" xfId="6" applyFont="1" applyFill="1" applyBorder="1" applyAlignment="1">
      <alignment horizontal="center" vertical="center" wrapText="1"/>
    </xf>
    <xf numFmtId="0" fontId="9" fillId="0" borderId="0" xfId="6" applyFont="1" applyAlignment="1">
      <alignment horizontal="center" vertical="center" wrapText="1"/>
    </xf>
    <xf numFmtId="0" fontId="16" fillId="3" borderId="10" xfId="6" applyFont="1" applyFill="1" applyBorder="1" applyAlignment="1">
      <alignment horizontal="center" vertical="center" wrapText="1"/>
    </xf>
    <xf numFmtId="0" fontId="16" fillId="4" borderId="10" xfId="6" applyFont="1" applyFill="1" applyBorder="1" applyAlignment="1">
      <alignment horizontal="center" vertical="center" wrapText="1"/>
    </xf>
    <xf numFmtId="2" fontId="2" fillId="0" borderId="0" xfId="6" applyNumberFormat="1" applyFont="1" applyAlignment="1">
      <alignment horizontal="right" vertical="center"/>
    </xf>
    <xf numFmtId="0" fontId="6" fillId="0" borderId="33" xfId="6" applyFont="1" applyBorder="1" applyAlignment="1">
      <alignment vertical="center"/>
    </xf>
    <xf numFmtId="0" fontId="6" fillId="0" borderId="34" xfId="6" applyFont="1" applyBorder="1" applyAlignment="1">
      <alignment vertical="center" wrapText="1"/>
    </xf>
    <xf numFmtId="0" fontId="16" fillId="2" borderId="36" xfId="6" applyFont="1" applyFill="1" applyBorder="1" applyAlignment="1">
      <alignment horizontal="center" vertical="center" wrapText="1"/>
    </xf>
    <xf numFmtId="2" fontId="16" fillId="2" borderId="37" xfId="3" applyNumberFormat="1" applyFont="1" applyFill="1" applyBorder="1" applyAlignment="1">
      <alignment horizontal="center" vertical="center" wrapText="1"/>
    </xf>
    <xf numFmtId="0" fontId="6" fillId="0" borderId="14" xfId="6" applyFont="1" applyBorder="1" applyAlignment="1">
      <alignment horizontal="center" vertical="center" wrapText="1"/>
    </xf>
    <xf numFmtId="166" fontId="20" fillId="0" borderId="0" xfId="6" applyNumberFormat="1" applyAlignment="1">
      <alignment vertical="center" wrapText="1"/>
    </xf>
    <xf numFmtId="166" fontId="0" fillId="0" borderId="0" xfId="0" applyNumberFormat="1"/>
    <xf numFmtId="0" fontId="16" fillId="3" borderId="39" xfId="6" applyFont="1" applyFill="1" applyBorder="1" applyAlignment="1">
      <alignment horizontal="center" vertical="center" wrapText="1"/>
    </xf>
    <xf numFmtId="2" fontId="16" fillId="3" borderId="40" xfId="3" applyNumberFormat="1" applyFont="1" applyFill="1" applyBorder="1" applyAlignment="1">
      <alignment horizontal="center" vertical="center" wrapText="1"/>
    </xf>
    <xf numFmtId="0" fontId="20" fillId="0" borderId="0" xfId="3" applyAlignment="1">
      <alignment horizontal="center" vertical="center" wrapText="1"/>
    </xf>
    <xf numFmtId="2" fontId="20" fillId="0" borderId="0" xfId="6" applyNumberFormat="1" applyAlignment="1">
      <alignment vertical="center" wrapText="1"/>
    </xf>
    <xf numFmtId="0" fontId="20" fillId="0" borderId="41" xfId="6" applyBorder="1" applyAlignment="1">
      <alignment vertical="center" wrapText="1"/>
    </xf>
    <xf numFmtId="2" fontId="20" fillId="0" borderId="41" xfId="6"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Font="1" applyAlignment="1">
      <alignment vertical="center" wrapText="1"/>
    </xf>
    <xf numFmtId="2" fontId="20" fillId="0" borderId="0" xfId="3" applyNumberFormat="1" applyAlignment="1">
      <alignment vertical="center" wrapText="1"/>
    </xf>
    <xf numFmtId="0" fontId="19" fillId="2" borderId="4" xfId="0" applyFont="1" applyFill="1" applyBorder="1" applyAlignment="1">
      <alignment horizontal="center" vertical="center"/>
    </xf>
    <xf numFmtId="0" fontId="6" fillId="0" borderId="2" xfId="0" applyFont="1" applyBorder="1" applyAlignment="1">
      <alignment horizontal="center" vertical="center"/>
    </xf>
    <xf numFmtId="0" fontId="19" fillId="3" borderId="4" xfId="0" applyFont="1" applyFill="1" applyBorder="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3" borderId="22"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6" fillId="0" borderId="0" xfId="0" applyFont="1" applyBorder="1" applyAlignment="1">
      <alignment vertical="center"/>
    </xf>
    <xf numFmtId="0" fontId="19" fillId="2" borderId="2" xfId="0" applyFont="1" applyFill="1" applyBorder="1" applyAlignment="1">
      <alignment vertical="center"/>
    </xf>
    <xf numFmtId="2" fontId="6" fillId="0" borderId="0" xfId="0" applyNumberFormat="1" applyFont="1" applyAlignment="1">
      <alignment horizontal="center" vertical="center"/>
    </xf>
    <xf numFmtId="0" fontId="19" fillId="6" borderId="4" xfId="0" applyFont="1" applyFill="1" applyBorder="1" applyAlignment="1">
      <alignment vertical="center"/>
    </xf>
    <xf numFmtId="0" fontId="19" fillId="6" borderId="42" xfId="0" applyFont="1" applyFill="1" applyBorder="1" applyAlignment="1">
      <alignment vertical="center"/>
    </xf>
    <xf numFmtId="0" fontId="19" fillId="3" borderId="2" xfId="0" applyFont="1" applyFill="1" applyBorder="1" applyAlignment="1">
      <alignment vertical="center"/>
    </xf>
    <xf numFmtId="0" fontId="0" fillId="0" borderId="0" xfId="6" applyFont="1" applyBorder="1" applyAlignment="1">
      <alignment vertical="center" wrapText="1"/>
    </xf>
    <xf numFmtId="0" fontId="12" fillId="0" borderId="0" xfId="6" applyFont="1" applyAlignment="1">
      <alignment vertical="center" wrapText="1"/>
    </xf>
    <xf numFmtId="1" fontId="6" fillId="0" borderId="0" xfId="6" applyNumberFormat="1" applyFont="1" applyAlignment="1">
      <alignment horizontal="center" vertical="center" wrapText="1"/>
    </xf>
    <xf numFmtId="0" fontId="0" fillId="0" borderId="0" xfId="3" applyFont="1" applyAlignment="1">
      <alignment vertical="center" wrapText="1"/>
    </xf>
    <xf numFmtId="0" fontId="16" fillId="2" borderId="37" xfId="3" applyFont="1" applyFill="1" applyBorder="1" applyAlignment="1">
      <alignment horizontal="center" vertical="center" wrapText="1"/>
    </xf>
    <xf numFmtId="2" fontId="0" fillId="0" borderId="0" xfId="3" applyNumberFormat="1" applyFont="1" applyAlignment="1">
      <alignment horizontal="center" vertical="center" wrapText="1"/>
    </xf>
    <xf numFmtId="0" fontId="16" fillId="3" borderId="40" xfId="3" applyFont="1" applyFill="1" applyBorder="1" applyAlignment="1">
      <alignment horizontal="center" vertical="center" wrapText="1"/>
    </xf>
    <xf numFmtId="0" fontId="6" fillId="0" borderId="43" xfId="6"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2" fontId="0" fillId="0" borderId="0" xfId="3" applyNumberFormat="1" applyFont="1" applyAlignment="1">
      <alignment vertical="center" wrapText="1"/>
    </xf>
    <xf numFmtId="0" fontId="0" fillId="0" borderId="41" xfId="6" applyFont="1" applyBorder="1" applyAlignment="1">
      <alignment vertical="center" wrapText="1"/>
    </xf>
    <xf numFmtId="1" fontId="6" fillId="0" borderId="0" xfId="6" applyNumberFormat="1" applyFont="1" applyBorder="1" applyAlignment="1">
      <alignment horizontal="center" vertical="center" wrapText="1"/>
    </xf>
    <xf numFmtId="0" fontId="6" fillId="0" borderId="0" xfId="3" applyFont="1" applyBorder="1" applyAlignment="1">
      <alignment horizontal="center" vertical="center" wrapText="1"/>
    </xf>
    <xf numFmtId="2" fontId="6" fillId="0" borderId="0" xfId="3" applyNumberFormat="1" applyFont="1" applyBorder="1" applyAlignment="1">
      <alignment horizontal="center" vertical="center" wrapText="1"/>
    </xf>
    <xf numFmtId="0" fontId="0" fillId="0" borderId="0" xfId="0" applyFont="1" applyBorder="1" applyAlignment="1">
      <alignment vertical="center" wrapText="1"/>
    </xf>
    <xf numFmtId="0" fontId="12" fillId="0" borderId="0" xfId="6" applyFont="1" applyBorder="1" applyAlignment="1" applyProtection="1">
      <alignment vertical="center" wrapText="1"/>
    </xf>
    <xf numFmtId="0" fontId="4" fillId="0" borderId="0" xfId="0" applyFont="1" applyAlignment="1">
      <alignment vertical="center"/>
    </xf>
    <xf numFmtId="0" fontId="9" fillId="0" borderId="0" xfId="6" applyFont="1" applyBorder="1" applyAlignment="1">
      <alignment vertical="center" wrapText="1"/>
    </xf>
    <xf numFmtId="0" fontId="18" fillId="0" borderId="0" xfId="3" applyFont="1" applyBorder="1" applyAlignment="1">
      <alignment vertical="center" wrapText="1"/>
    </xf>
    <xf numFmtId="0" fontId="2" fillId="0" borderId="0" xfId="5" applyFont="1" applyAlignment="1">
      <alignment vertical="center"/>
    </xf>
    <xf numFmtId="0" fontId="2" fillId="0" borderId="0" xfId="5" applyFont="1" applyAlignment="1">
      <alignment horizontal="right" vertical="center" wrapText="1"/>
    </xf>
    <xf numFmtId="0" fontId="2" fillId="0" borderId="0" xfId="5" applyFont="1" applyAlignment="1">
      <alignment vertical="center" wrapText="1"/>
    </xf>
    <xf numFmtId="166" fontId="2" fillId="0" borderId="0" xfId="6" applyNumberFormat="1" applyFont="1" applyAlignment="1">
      <alignment horizontal="center" vertical="center"/>
    </xf>
    <xf numFmtId="49" fontId="2" fillId="0" borderId="0" xfId="6" applyNumberFormat="1" applyFont="1" applyAlignment="1">
      <alignment vertical="center" wrapText="1"/>
    </xf>
    <xf numFmtId="0" fontId="10" fillId="0" borderId="0" xfId="6" applyFont="1" applyAlignment="1">
      <alignment horizontal="center" vertical="center" wrapText="1"/>
    </xf>
    <xf numFmtId="166" fontId="2" fillId="0" borderId="0" xfId="6" applyNumberFormat="1" applyFont="1" applyAlignment="1">
      <alignment vertical="center"/>
    </xf>
    <xf numFmtId="0" fontId="11" fillId="0" borderId="0" xfId="5" applyFont="1" applyAlignment="1">
      <alignment horizontal="center" vertical="top" wrapText="1"/>
    </xf>
    <xf numFmtId="0" fontId="11" fillId="0" borderId="0" xfId="5" applyFont="1" applyAlignment="1">
      <alignment vertical="top" wrapText="1"/>
    </xf>
    <xf numFmtId="0" fontId="6" fillId="0" borderId="0" xfId="5" applyFont="1" applyAlignment="1">
      <alignment vertical="center"/>
    </xf>
    <xf numFmtId="0" fontId="6" fillId="0" borderId="0" xfId="5" applyFont="1" applyAlignment="1">
      <alignment horizontal="justify" vertical="center" wrapText="1"/>
    </xf>
    <xf numFmtId="0" fontId="0" fillId="0" borderId="0" xfId="5" applyFont="1" applyAlignment="1">
      <alignment horizontal="center" vertical="center" wrapText="1"/>
    </xf>
    <xf numFmtId="0" fontId="2" fillId="0" borderId="54" xfId="0" applyFont="1" applyBorder="1" applyAlignment="1">
      <alignment horizontal="center" vertical="center" wrapText="1"/>
    </xf>
    <xf numFmtId="0" fontId="2" fillId="0" borderId="57" xfId="0" applyFont="1" applyBorder="1" applyAlignment="1">
      <alignment horizontal="center" vertical="center" wrapText="1"/>
    </xf>
    <xf numFmtId="2" fontId="6" fillId="0" borderId="0" xfId="6" applyNumberFormat="1" applyFont="1" applyAlignment="1">
      <alignment vertical="center" wrapText="1"/>
    </xf>
    <xf numFmtId="166" fontId="6" fillId="0" borderId="0" xfId="6" applyNumberFormat="1" applyFont="1" applyAlignment="1">
      <alignment vertical="center" wrapText="1"/>
    </xf>
    <xf numFmtId="0" fontId="16" fillId="2" borderId="0" xfId="5" applyFont="1" applyFill="1" applyAlignment="1">
      <alignment horizontal="center" vertical="center" wrapText="1"/>
    </xf>
    <xf numFmtId="0" fontId="16" fillId="3" borderId="0" xfId="5" applyFont="1" applyFill="1" applyAlignment="1">
      <alignment horizontal="center" vertical="center" wrapText="1"/>
    </xf>
    <xf numFmtId="0" fontId="6" fillId="0" borderId="0" xfId="5" applyFont="1" applyAlignment="1">
      <alignment horizontal="left" vertical="center" wrapText="1"/>
    </xf>
    <xf numFmtId="0" fontId="2" fillId="0" borderId="0" xfId="5" applyFont="1" applyAlignment="1">
      <alignment horizontal="left" vertical="center" wrapText="1"/>
    </xf>
    <xf numFmtId="0" fontId="14" fillId="0" borderId="0" xfId="3" applyFont="1" applyAlignment="1">
      <alignment horizontal="center" vertical="center" wrapText="1"/>
    </xf>
    <xf numFmtId="0" fontId="6" fillId="0" borderId="0" xfId="3" applyFont="1" applyAlignment="1">
      <alignment horizontal="left" vertical="center"/>
    </xf>
    <xf numFmtId="0" fontId="6" fillId="0" borderId="0" xfId="5" applyFont="1" applyAlignment="1">
      <alignment horizontal="left" vertical="center"/>
    </xf>
    <xf numFmtId="0" fontId="2" fillId="0" borderId="0" xfId="5" applyFont="1" applyAlignment="1">
      <alignment horizontal="left" vertical="center"/>
    </xf>
    <xf numFmtId="0" fontId="6" fillId="0" borderId="0" xfId="5" applyFont="1" applyAlignment="1">
      <alignment horizontal="center" vertical="center"/>
    </xf>
    <xf numFmtId="4" fontId="0" fillId="0" borderId="0" xfId="0" applyNumberFormat="1" applyAlignment="1">
      <alignment vertical="center" wrapText="1"/>
    </xf>
    <xf numFmtId="0" fontId="23" fillId="0" borderId="59" xfId="0" applyFont="1" applyBorder="1" applyAlignment="1">
      <alignment horizontal="center" vertical="center" wrapText="1"/>
    </xf>
    <xf numFmtId="0" fontId="23" fillId="7" borderId="59" xfId="0" applyFont="1" applyFill="1" applyBorder="1" applyAlignment="1">
      <alignment horizontal="center" vertical="center" wrapText="1"/>
    </xf>
    <xf numFmtId="0" fontId="23" fillId="7" borderId="61" xfId="0" applyFont="1" applyFill="1" applyBorder="1" applyAlignment="1">
      <alignment horizontal="center" vertical="center" wrapText="1"/>
    </xf>
    <xf numFmtId="2" fontId="2" fillId="0" borderId="0" xfId="6" applyNumberFormat="1" applyFont="1" applyAlignment="1">
      <alignment horizontal="right" vertical="center" wrapText="1"/>
    </xf>
    <xf numFmtId="0" fontId="2" fillId="0" borderId="0" xfId="6" applyFont="1" applyAlignment="1">
      <alignment horizontal="center" vertical="center" wrapText="1"/>
    </xf>
    <xf numFmtId="0" fontId="16" fillId="2" borderId="11" xfId="5" applyFont="1" applyFill="1" applyBorder="1" applyAlignment="1">
      <alignment horizontal="center" vertical="center" wrapText="1"/>
    </xf>
    <xf numFmtId="0" fontId="6" fillId="0" borderId="0" xfId="0" applyFont="1" applyAlignment="1">
      <alignment horizontal="center"/>
    </xf>
    <xf numFmtId="0" fontId="6" fillId="0" borderId="0" xfId="6" applyFont="1" applyAlignment="1">
      <alignment vertical="center" wrapText="1"/>
    </xf>
    <xf numFmtId="0" fontId="6" fillId="0" borderId="1" xfId="6" applyFont="1" applyBorder="1" applyAlignment="1">
      <alignment horizontal="center" vertical="center" wrapText="1"/>
    </xf>
    <xf numFmtId="0" fontId="6" fillId="0" borderId="12" xfId="5" applyFont="1" applyBorder="1" applyAlignment="1">
      <alignment horizontal="center" vertical="center" wrapText="1"/>
    </xf>
    <xf numFmtId="2" fontId="2" fillId="0" borderId="0" xfId="6" applyNumberFormat="1" applyFont="1" applyBorder="1" applyAlignment="1" applyProtection="1">
      <alignment horizontal="right" vertical="center" wrapText="1"/>
    </xf>
    <xf numFmtId="0" fontId="6" fillId="0" borderId="0" xfId="3" applyFont="1" applyAlignment="1">
      <alignment horizontal="center" vertical="center"/>
    </xf>
    <xf numFmtId="0" fontId="14" fillId="0" borderId="0" xfId="3" applyFont="1" applyAlignment="1">
      <alignment horizontal="left" vertical="center" wrapText="1"/>
    </xf>
    <xf numFmtId="0" fontId="6" fillId="0" borderId="8" xfId="6" applyFont="1" applyBorder="1" applyAlignment="1">
      <alignment vertical="center" wrapText="1"/>
    </xf>
    <xf numFmtId="0" fontId="2" fillId="0" borderId="0" xfId="6" applyFont="1" applyBorder="1" applyAlignment="1" applyProtection="1">
      <alignment horizontal="right" vertical="center" wrapText="1"/>
    </xf>
    <xf numFmtId="0" fontId="0" fillId="0" borderId="61" xfId="0" applyBorder="1" applyAlignment="1">
      <alignment horizontal="center" vertical="center" wrapText="1"/>
    </xf>
    <xf numFmtId="0" fontId="25" fillId="0" borderId="0" xfId="0" applyFont="1"/>
    <xf numFmtId="0" fontId="2" fillId="0" borderId="2" xfId="0" applyFont="1" applyBorder="1" applyAlignment="1">
      <alignment horizontal="center" vertical="center"/>
    </xf>
    <xf numFmtId="0" fontId="2" fillId="0" borderId="0" xfId="0" applyFont="1" applyBorder="1" applyAlignment="1">
      <alignment horizontal="center" vertical="center" wrapText="1"/>
    </xf>
    <xf numFmtId="0" fontId="2" fillId="0" borderId="0" xfId="0" applyFont="1" applyBorder="1" applyAlignment="1">
      <alignment horizontal="center" vertical="center"/>
    </xf>
    <xf numFmtId="0" fontId="4" fillId="0" borderId="0" xfId="0" applyFont="1" applyBorder="1" applyAlignment="1">
      <alignment horizontal="center" vertical="center"/>
    </xf>
    <xf numFmtId="0" fontId="5" fillId="2" borderId="2" xfId="0" applyFont="1" applyFill="1" applyBorder="1" applyAlignment="1">
      <alignment horizontal="center" vertical="center"/>
    </xf>
    <xf numFmtId="0" fontId="6" fillId="0" borderId="0"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3" applyFont="1" applyBorder="1" applyAlignment="1" applyProtection="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5" fillId="4" borderId="6" xfId="0" applyFont="1" applyFill="1" applyBorder="1" applyAlignment="1">
      <alignment horizontal="center" vertical="center" wrapText="1"/>
    </xf>
    <xf numFmtId="0" fontId="2" fillId="0" borderId="3" xfId="0" applyFont="1" applyBorder="1" applyAlignment="1">
      <alignment horizontal="center" vertical="center"/>
    </xf>
    <xf numFmtId="0" fontId="4" fillId="0" borderId="0" xfId="0" applyFont="1" applyAlignment="1">
      <alignment horizontal="center" vertical="center"/>
    </xf>
    <xf numFmtId="2" fontId="2" fillId="0" borderId="0" xfId="6" applyNumberFormat="1" applyFont="1" applyAlignment="1">
      <alignment horizontal="right" vertical="center" wrapText="1"/>
    </xf>
    <xf numFmtId="2" fontId="2" fillId="0" borderId="5" xfId="6" applyNumberFormat="1" applyFont="1" applyBorder="1" applyAlignment="1">
      <alignment horizontal="center" vertical="center"/>
    </xf>
    <xf numFmtId="0" fontId="11" fillId="0" borderId="7" xfId="0" applyFont="1" applyBorder="1" applyAlignment="1">
      <alignment horizontal="center" vertical="top" wrapText="1"/>
    </xf>
    <xf numFmtId="0" fontId="2" fillId="0" borderId="0" xfId="6" applyFont="1" applyAlignment="1">
      <alignment horizontal="center" vertical="center"/>
    </xf>
    <xf numFmtId="0" fontId="2" fillId="0" borderId="0" xfId="6" applyFont="1" applyAlignment="1">
      <alignment horizontal="center" vertical="center" wrapText="1"/>
    </xf>
    <xf numFmtId="0" fontId="10" fillId="0" borderId="0" xfId="3" applyFont="1" applyAlignment="1">
      <alignment horizontal="center" vertical="center"/>
    </xf>
    <xf numFmtId="0" fontId="2" fillId="0" borderId="5" xfId="3"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6" fillId="2" borderId="9" xfId="5" applyFont="1" applyFill="1" applyBorder="1" applyAlignment="1">
      <alignment horizontal="center" vertical="center" wrapText="1"/>
    </xf>
    <xf numFmtId="0" fontId="16" fillId="2" borderId="11" xfId="5" applyFont="1" applyFill="1" applyBorder="1" applyAlignment="1">
      <alignment horizontal="center" vertical="center" wrapText="1"/>
    </xf>
    <xf numFmtId="0" fontId="16" fillId="5" borderId="11" xfId="5" applyFont="1" applyFill="1" applyBorder="1" applyAlignment="1">
      <alignment horizontal="center" vertical="center" wrapText="1"/>
    </xf>
    <xf numFmtId="0" fontId="6" fillId="0" borderId="12" xfId="5" applyFont="1" applyBorder="1" applyAlignment="1">
      <alignment horizontal="justify" vertical="center" wrapText="1"/>
    </xf>
    <xf numFmtId="0" fontId="0" fillId="0" borderId="12" xfId="5" applyFont="1" applyBorder="1" applyAlignment="1">
      <alignment horizontal="justify" vertical="center" wrapText="1"/>
    </xf>
    <xf numFmtId="0" fontId="12" fillId="0" borderId="0" xfId="5" applyFont="1" applyAlignment="1">
      <alignment horizontal="justify" vertical="center" wrapText="1"/>
    </xf>
    <xf numFmtId="0" fontId="14" fillId="0" borderId="0" xfId="3" applyFont="1" applyAlignment="1">
      <alignment horizontal="justify" vertical="center" wrapText="1"/>
    </xf>
    <xf numFmtId="0" fontId="6" fillId="0" borderId="0" xfId="0" applyFont="1" applyAlignment="1">
      <alignment horizontal="center"/>
    </xf>
    <xf numFmtId="0" fontId="6" fillId="0" borderId="0" xfId="6" applyFont="1" applyAlignment="1">
      <alignment vertical="center" wrapText="1"/>
    </xf>
    <xf numFmtId="2" fontId="6" fillId="0" borderId="8" xfId="5" applyNumberFormat="1" applyFont="1" applyBorder="1" applyAlignment="1">
      <alignment horizontal="left" vertical="center" wrapText="1"/>
    </xf>
    <xf numFmtId="2" fontId="4" fillId="0" borderId="0" xfId="0" applyNumberFormat="1" applyFont="1" applyAlignment="1">
      <alignment horizontal="center" vertical="center"/>
    </xf>
    <xf numFmtId="0" fontId="16" fillId="3" borderId="9" xfId="5" applyFont="1" applyFill="1" applyBorder="1" applyAlignment="1">
      <alignment horizontal="center" vertical="center" wrapText="1"/>
    </xf>
    <xf numFmtId="0" fontId="16" fillId="3" borderId="11" xfId="5" applyFont="1" applyFill="1" applyBorder="1" applyAlignment="1">
      <alignment horizontal="center" vertical="center" wrapText="1"/>
    </xf>
    <xf numFmtId="0" fontId="16" fillId="4" borderId="11" xfId="5" applyFont="1" applyFill="1" applyBorder="1" applyAlignment="1">
      <alignment horizontal="center" vertical="center" wrapText="1"/>
    </xf>
    <xf numFmtId="0" fontId="6" fillId="0" borderId="12" xfId="5" applyFont="1" applyBorder="1" applyAlignment="1">
      <alignment horizontal="left" vertical="center" wrapText="1"/>
    </xf>
    <xf numFmtId="0" fontId="16" fillId="3" borderId="12" xfId="6" applyFont="1" applyFill="1" applyBorder="1" applyAlignment="1">
      <alignment horizontal="center" vertical="center" wrapText="1"/>
    </xf>
    <xf numFmtId="0" fontId="0" fillId="0" borderId="12" xfId="5" applyFont="1" applyBorder="1" applyAlignment="1">
      <alignment horizontal="center" vertical="center" wrapText="1"/>
    </xf>
    <xf numFmtId="0" fontId="24" fillId="0" borderId="16" xfId="0" applyFont="1" applyBorder="1" applyAlignment="1">
      <alignment horizontal="justify" vertical="center" wrapText="1"/>
    </xf>
    <xf numFmtId="0" fontId="24" fillId="0" borderId="17" xfId="0" applyFont="1" applyBorder="1" applyAlignment="1">
      <alignment horizontal="justify" vertical="center" wrapText="1"/>
    </xf>
    <xf numFmtId="0" fontId="24" fillId="0" borderId="56" xfId="0" applyFont="1" applyBorder="1" applyAlignment="1">
      <alignment horizontal="justify" vertical="center" wrapText="1"/>
    </xf>
    <xf numFmtId="0" fontId="0" fillId="0" borderId="16" xfId="5" applyFont="1" applyBorder="1" applyAlignment="1">
      <alignment horizontal="justify" vertical="center" wrapText="1"/>
    </xf>
    <xf numFmtId="0" fontId="0" fillId="0" borderId="17" xfId="5" applyFont="1" applyBorder="1" applyAlignment="1">
      <alignment horizontal="justify" vertical="center" wrapText="1"/>
    </xf>
    <xf numFmtId="0" fontId="0" fillId="0" borderId="18" xfId="5" applyFont="1" applyBorder="1" applyAlignment="1">
      <alignment horizontal="justify" vertical="center" wrapText="1"/>
    </xf>
    <xf numFmtId="0" fontId="0" fillId="0" borderId="55" xfId="0" applyBorder="1" applyAlignment="1">
      <alignment horizontal="center" vertical="center" wrapText="1"/>
    </xf>
    <xf numFmtId="0" fontId="0" fillId="0" borderId="17" xfId="0" applyBorder="1" applyAlignment="1">
      <alignment horizontal="center" vertical="center" wrapText="1"/>
    </xf>
    <xf numFmtId="0" fontId="0" fillId="0" borderId="56" xfId="0" applyBorder="1" applyAlignment="1">
      <alignment horizontal="center" vertical="center" wrapText="1"/>
    </xf>
    <xf numFmtId="0" fontId="0" fillId="0" borderId="16" xfId="5" applyFont="1" applyBorder="1" applyAlignment="1">
      <alignment horizontal="center" vertical="center" wrapText="1"/>
    </xf>
    <xf numFmtId="0" fontId="0" fillId="0" borderId="17" xfId="5" applyFont="1" applyBorder="1" applyAlignment="1">
      <alignment horizontal="center" vertical="center" wrapText="1"/>
    </xf>
    <xf numFmtId="0" fontId="0" fillId="0" borderId="18" xfId="5" applyFont="1" applyBorder="1" applyAlignment="1">
      <alignment horizontal="center" vertical="center" wrapText="1"/>
    </xf>
    <xf numFmtId="0" fontId="24" fillId="0" borderId="55" xfId="0" applyFont="1" applyBorder="1" applyAlignment="1">
      <alignment horizontal="justify" vertical="center" wrapText="1"/>
    </xf>
    <xf numFmtId="0" fontId="24" fillId="0" borderId="18" xfId="0" applyFont="1" applyBorder="1" applyAlignment="1">
      <alignment horizontal="justify" vertical="center" wrapText="1"/>
    </xf>
    <xf numFmtId="0" fontId="24" fillId="0" borderId="62" xfId="0" applyFont="1" applyBorder="1" applyAlignment="1">
      <alignment horizontal="justify" vertical="center" wrapText="1"/>
    </xf>
    <xf numFmtId="0" fontId="24" fillId="0" borderId="63" xfId="0" applyFont="1" applyBorder="1" applyAlignment="1">
      <alignment horizontal="justify" vertical="center" wrapText="1"/>
    </xf>
    <xf numFmtId="0" fontId="24" fillId="0" borderId="64" xfId="0" applyFont="1" applyBorder="1" applyAlignment="1">
      <alignment horizontal="justify" vertical="center" wrapText="1"/>
    </xf>
    <xf numFmtId="0" fontId="24" fillId="0" borderId="65" xfId="0" applyFont="1" applyBorder="1" applyAlignment="1">
      <alignment horizontal="justify" vertical="center" wrapText="1"/>
    </xf>
    <xf numFmtId="0" fontId="2" fillId="0" borderId="12" xfId="5" applyFont="1" applyBorder="1" applyAlignment="1">
      <alignment horizontal="left" vertical="center" wrapText="1"/>
    </xf>
    <xf numFmtId="0" fontId="6" fillId="0" borderId="0" xfId="3" applyFont="1" applyBorder="1" applyAlignment="1">
      <alignment horizontal="center" vertical="center"/>
    </xf>
    <xf numFmtId="0" fontId="18" fillId="0" borderId="0" xfId="3" applyFont="1" applyBorder="1" applyAlignment="1" applyProtection="1">
      <alignment horizontal="center" vertical="center" wrapText="1"/>
    </xf>
    <xf numFmtId="0" fontId="6" fillId="0" borderId="1" xfId="3" applyFont="1" applyBorder="1" applyAlignment="1" applyProtection="1">
      <alignment horizontal="center" vertical="center" wrapText="1"/>
    </xf>
    <xf numFmtId="0" fontId="6" fillId="0" borderId="1" xfId="6" applyFont="1" applyBorder="1" applyAlignment="1">
      <alignment horizontal="center" vertical="center" wrapText="1"/>
    </xf>
    <xf numFmtId="0" fontId="23" fillId="0" borderId="58" xfId="0" applyFont="1" applyBorder="1" applyAlignment="1">
      <alignment horizontal="center" vertical="center" wrapText="1"/>
    </xf>
    <xf numFmtId="0" fontId="6" fillId="0" borderId="15" xfId="3" applyFont="1" applyBorder="1" applyAlignment="1">
      <alignment horizontal="left" vertical="center" wrapText="1"/>
    </xf>
    <xf numFmtId="0" fontId="6" fillId="0" borderId="14" xfId="3" applyFont="1" applyBorder="1" applyAlignment="1">
      <alignment horizontal="left" vertical="center" wrapText="1"/>
    </xf>
    <xf numFmtId="0" fontId="14" fillId="0" borderId="0" xfId="6" applyFont="1" applyBorder="1" applyAlignment="1" applyProtection="1">
      <alignment horizontal="justify" vertical="center" wrapText="1"/>
    </xf>
    <xf numFmtId="0" fontId="14" fillId="0" borderId="0" xfId="3" applyFont="1" applyBorder="1" applyAlignment="1" applyProtection="1">
      <alignment horizontal="justify" vertical="center" wrapText="1"/>
    </xf>
    <xf numFmtId="0" fontId="16" fillId="2" borderId="9" xfId="5" applyFont="1" applyFill="1" applyBorder="1" applyAlignment="1">
      <alignment horizontal="left" vertical="center" wrapText="1"/>
    </xf>
    <xf numFmtId="0" fontId="23" fillId="0" borderId="60" xfId="0" applyFont="1" applyBorder="1" applyAlignment="1">
      <alignment horizontal="center" vertical="center" wrapText="1"/>
    </xf>
    <xf numFmtId="0" fontId="6" fillId="0" borderId="1" xfId="6" applyFont="1" applyBorder="1" applyAlignment="1">
      <alignment horizontal="center" vertical="center"/>
    </xf>
    <xf numFmtId="0" fontId="14" fillId="0" borderId="0" xfId="3" applyFont="1" applyBorder="1" applyAlignment="1" applyProtection="1">
      <alignment horizontal="left" vertical="center" wrapText="1"/>
    </xf>
    <xf numFmtId="0" fontId="16" fillId="3" borderId="16" xfId="5" applyFont="1" applyFill="1" applyBorder="1" applyAlignment="1">
      <alignment horizontal="left" vertical="center" wrapText="1"/>
    </xf>
    <xf numFmtId="0" fontId="6" fillId="0" borderId="16" xfId="5" applyFont="1" applyBorder="1" applyAlignment="1">
      <alignment horizontal="left" vertical="center" wrapText="1"/>
    </xf>
    <xf numFmtId="0" fontId="0" fillId="0" borderId="12" xfId="5" applyFont="1" applyBorder="1" applyAlignment="1">
      <alignment horizontal="left" vertical="center" wrapText="1"/>
    </xf>
    <xf numFmtId="0" fontId="2" fillId="0" borderId="0" xfId="3" applyFont="1" applyBorder="1" applyAlignment="1">
      <alignment horizontal="center" vertical="center"/>
    </xf>
    <xf numFmtId="0" fontId="4" fillId="0" borderId="0" xfId="3" applyFont="1" applyBorder="1" applyAlignment="1">
      <alignment horizontal="center" vertical="center" wrapText="1"/>
    </xf>
    <xf numFmtId="0" fontId="19" fillId="2" borderId="19" xfId="3" applyFont="1" applyFill="1" applyBorder="1" applyAlignment="1">
      <alignment horizontal="center" vertical="center"/>
    </xf>
    <xf numFmtId="0" fontId="19" fillId="2" borderId="20" xfId="3" applyFont="1" applyFill="1" applyBorder="1" applyAlignment="1">
      <alignment horizontal="center" vertical="center"/>
    </xf>
    <xf numFmtId="0" fontId="19" fillId="3" borderId="21" xfId="3" applyFont="1" applyFill="1" applyBorder="1" applyAlignment="1">
      <alignment horizontal="center" vertical="center"/>
    </xf>
    <xf numFmtId="0" fontId="12" fillId="0" borderId="0" xfId="6" applyFont="1" applyAlignment="1">
      <alignment horizontal="justify" vertical="center" wrapText="1"/>
    </xf>
    <xf numFmtId="0" fontId="14" fillId="0" borderId="0" xfId="6" applyFont="1" applyBorder="1" applyAlignment="1">
      <alignment horizontal="justify" vertical="center" wrapText="1"/>
    </xf>
    <xf numFmtId="0" fontId="14" fillId="0" borderId="0" xfId="3" applyFont="1" applyBorder="1" applyAlignment="1">
      <alignment vertical="center" wrapText="1"/>
    </xf>
    <xf numFmtId="0" fontId="6" fillId="0" borderId="27" xfId="3" applyFont="1" applyBorder="1" applyAlignment="1">
      <alignment horizontal="center" vertical="center" wrapText="1"/>
    </xf>
    <xf numFmtId="0" fontId="18" fillId="0" borderId="0" xfId="3" applyFont="1" applyBorder="1" applyAlignment="1">
      <alignment horizontal="center" vertical="center" wrapText="1"/>
    </xf>
    <xf numFmtId="0" fontId="6" fillId="0" borderId="1" xfId="3" applyFont="1" applyBorder="1" applyAlignment="1">
      <alignment horizontal="center" vertical="center" wrapText="1"/>
    </xf>
    <xf numFmtId="0" fontId="6" fillId="0" borderId="15" xfId="3" applyFont="1" applyBorder="1" applyAlignment="1">
      <alignment horizontal="center" vertical="center" wrapText="1"/>
    </xf>
    <xf numFmtId="0" fontId="6" fillId="0" borderId="14" xfId="3" applyFont="1" applyBorder="1" applyAlignment="1">
      <alignment horizontal="center" vertical="center" wrapText="1"/>
    </xf>
    <xf numFmtId="0" fontId="14" fillId="0" borderId="0" xfId="3" applyFont="1" applyBorder="1" applyAlignment="1" applyProtection="1">
      <alignment horizontal="center" vertical="center" wrapText="1"/>
    </xf>
    <xf numFmtId="0" fontId="6" fillId="0" borderId="28" xfId="3" applyFont="1" applyBorder="1" applyAlignment="1">
      <alignment horizontal="center" vertical="center" wrapText="1"/>
    </xf>
    <xf numFmtId="0" fontId="16" fillId="3" borderId="16" xfId="5" applyFont="1" applyFill="1" applyBorder="1" applyAlignment="1">
      <alignment horizontal="center" vertical="center" wrapText="1"/>
    </xf>
    <xf numFmtId="0" fontId="6" fillId="0" borderId="12" xfId="5" applyFont="1" applyBorder="1" applyAlignment="1">
      <alignment horizontal="center" vertical="center" wrapText="1"/>
    </xf>
    <xf numFmtId="0" fontId="6" fillId="0" borderId="27" xfId="3" applyFont="1" applyBorder="1" applyAlignment="1">
      <alignment horizontal="left" vertical="center" wrapText="1"/>
    </xf>
    <xf numFmtId="0" fontId="6" fillId="0" borderId="28" xfId="3" applyFont="1" applyBorder="1" applyAlignment="1">
      <alignment horizontal="left" vertical="center" wrapText="1"/>
    </xf>
    <xf numFmtId="0" fontId="2" fillId="0" borderId="0" xfId="6" applyFont="1" applyBorder="1" applyAlignment="1">
      <alignment horizontal="center" vertical="center"/>
    </xf>
    <xf numFmtId="0" fontId="2" fillId="0" borderId="0" xfId="6" applyFont="1" applyBorder="1" applyAlignment="1">
      <alignment horizontal="center" vertical="center" wrapText="1"/>
    </xf>
    <xf numFmtId="0" fontId="10" fillId="0" borderId="0" xfId="3" applyFont="1" applyBorder="1" applyAlignment="1">
      <alignment horizontal="center" vertical="center"/>
    </xf>
    <xf numFmtId="0" fontId="2" fillId="0" borderId="5" xfId="3" applyFont="1" applyBorder="1" applyAlignment="1" applyProtection="1">
      <alignment horizontal="center" vertical="center"/>
    </xf>
    <xf numFmtId="2" fontId="4" fillId="0" borderId="0" xfId="0" applyNumberFormat="1" applyFont="1" applyBorder="1" applyAlignment="1">
      <alignment horizontal="center" vertical="center"/>
    </xf>
    <xf numFmtId="2" fontId="2" fillId="0" borderId="0" xfId="6" applyNumberFormat="1" applyFont="1" applyBorder="1" applyAlignment="1" applyProtection="1">
      <alignment horizontal="right" vertical="center" wrapText="1"/>
    </xf>
    <xf numFmtId="2" fontId="2" fillId="0" borderId="5" xfId="6" applyNumberFormat="1" applyFont="1" applyBorder="1" applyAlignment="1" applyProtection="1">
      <alignment horizontal="center" vertical="center"/>
    </xf>
    <xf numFmtId="0" fontId="11" fillId="0" borderId="7" xfId="0" applyFont="1" applyBorder="1" applyAlignment="1" applyProtection="1">
      <alignment horizontal="center" vertical="top" wrapText="1"/>
    </xf>
    <xf numFmtId="0" fontId="12" fillId="0" borderId="0" xfId="6" applyFont="1" applyBorder="1" applyAlignment="1" applyProtection="1">
      <alignment horizontal="justify" vertical="center" wrapText="1"/>
    </xf>
    <xf numFmtId="0" fontId="6" fillId="0" borderId="0" xfId="0" applyFont="1" applyBorder="1" applyAlignment="1">
      <alignment horizontal="center"/>
    </xf>
    <xf numFmtId="0" fontId="6" fillId="0" borderId="0" xfId="6" applyFont="1" applyBorder="1" applyAlignment="1">
      <alignment vertical="center" wrapText="1"/>
    </xf>
    <xf numFmtId="2" fontId="6" fillId="0" borderId="8" xfId="6" applyNumberFormat="1" applyFont="1" applyBorder="1" applyAlignment="1">
      <alignment horizontal="left" vertical="center" wrapText="1"/>
    </xf>
    <xf numFmtId="0" fontId="6" fillId="0" borderId="0" xfId="3" applyFont="1" applyAlignment="1">
      <alignment horizontal="center" vertical="center"/>
    </xf>
    <xf numFmtId="0" fontId="18" fillId="0" borderId="0" xfId="3" applyFont="1" applyAlignment="1">
      <alignment horizontal="center" vertical="center" wrapText="1"/>
    </xf>
    <xf numFmtId="0" fontId="6" fillId="0" borderId="17" xfId="5" applyFont="1" applyBorder="1" applyAlignment="1">
      <alignment horizontal="left" vertical="center" wrapText="1"/>
    </xf>
    <xf numFmtId="0" fontId="6" fillId="0" borderId="18" xfId="5" applyFont="1" applyBorder="1" applyAlignment="1">
      <alignment horizontal="left" vertical="center" wrapText="1"/>
    </xf>
    <xf numFmtId="0" fontId="14" fillId="0" borderId="0" xfId="6" applyFont="1" applyAlignment="1">
      <alignment horizontal="justify" vertical="center" wrapText="1"/>
    </xf>
    <xf numFmtId="0" fontId="14" fillId="0" borderId="0" xfId="3" applyFont="1" applyAlignment="1">
      <alignment vertical="center" wrapText="1"/>
    </xf>
    <xf numFmtId="0" fontId="16" fillId="2" borderId="16" xfId="5" applyFont="1" applyFill="1" applyBorder="1" applyAlignment="1">
      <alignment horizontal="left" vertical="center" wrapText="1"/>
    </xf>
    <xf numFmtId="0" fontId="16" fillId="2" borderId="17" xfId="5" applyFont="1" applyFill="1" applyBorder="1" applyAlignment="1">
      <alignment horizontal="left" vertical="center" wrapText="1"/>
    </xf>
    <xf numFmtId="0" fontId="16" fillId="2" borderId="46" xfId="5" applyFont="1" applyFill="1" applyBorder="1" applyAlignment="1">
      <alignment horizontal="left" vertical="center" wrapText="1"/>
    </xf>
    <xf numFmtId="0" fontId="0" fillId="0" borderId="16" xfId="5" applyFont="1" applyBorder="1" applyAlignment="1">
      <alignment horizontal="left" vertical="center" wrapText="1"/>
    </xf>
    <xf numFmtId="0" fontId="0" fillId="0" borderId="17" xfId="5" applyFont="1" applyBorder="1" applyAlignment="1">
      <alignment horizontal="left" vertical="center" wrapText="1"/>
    </xf>
    <xf numFmtId="0" fontId="0" fillId="0" borderId="18" xfId="5" applyFont="1" applyBorder="1" applyAlignment="1">
      <alignment horizontal="left" vertical="center" wrapText="1"/>
    </xf>
    <xf numFmtId="0" fontId="6" fillId="0" borderId="47" xfId="3" applyFont="1" applyBorder="1" applyAlignment="1">
      <alignment horizontal="left" vertical="center" wrapText="1"/>
    </xf>
    <xf numFmtId="0" fontId="6" fillId="0" borderId="48" xfId="3" applyFont="1" applyBorder="1" applyAlignment="1">
      <alignment horizontal="left" vertical="center" wrapText="1"/>
    </xf>
    <xf numFmtId="0" fontId="6" fillId="0" borderId="29" xfId="3" applyFont="1" applyBorder="1" applyAlignment="1">
      <alignment horizontal="left" vertical="center" wrapText="1"/>
    </xf>
    <xf numFmtId="0" fontId="6" fillId="0" borderId="49" xfId="3" applyFont="1" applyBorder="1" applyAlignment="1">
      <alignment horizontal="left" vertical="center" wrapText="1"/>
    </xf>
    <xf numFmtId="0" fontId="6" fillId="0" borderId="50" xfId="3" applyFont="1" applyBorder="1" applyAlignment="1">
      <alignment horizontal="left" vertical="center" wrapText="1"/>
    </xf>
    <xf numFmtId="0" fontId="6" fillId="0" borderId="43" xfId="3" applyFont="1" applyBorder="1" applyAlignment="1">
      <alignment horizontal="left" vertical="center" wrapText="1"/>
    </xf>
    <xf numFmtId="0" fontId="16" fillId="3" borderId="17" xfId="5" applyFont="1" applyFill="1" applyBorder="1" applyAlignment="1">
      <alignment horizontal="left" vertical="center" wrapText="1"/>
    </xf>
    <xf numFmtId="0" fontId="14" fillId="0" borderId="0" xfId="3" applyFont="1" applyAlignment="1">
      <alignment horizontal="left" vertical="center" wrapText="1"/>
    </xf>
    <xf numFmtId="2" fontId="2" fillId="0" borderId="0" xfId="6" applyNumberFormat="1" applyFont="1" applyBorder="1" applyAlignment="1">
      <alignment horizontal="right" vertical="center" wrapText="1"/>
    </xf>
    <xf numFmtId="2" fontId="2" fillId="0" borderId="5" xfId="0" applyNumberFormat="1" applyFont="1" applyBorder="1" applyAlignment="1">
      <alignment horizontal="center" vertical="center"/>
    </xf>
    <xf numFmtId="0" fontId="12" fillId="0" borderId="0" xfId="6" applyFont="1" applyBorder="1" applyAlignment="1">
      <alignment horizontal="justify" vertical="center" wrapText="1"/>
    </xf>
    <xf numFmtId="0" fontId="6" fillId="0" borderId="8" xfId="6" applyFont="1" applyBorder="1" applyAlignment="1">
      <alignment vertical="center" wrapText="1"/>
    </xf>
    <xf numFmtId="0" fontId="16" fillId="2" borderId="9" xfId="6" applyFont="1" applyFill="1" applyBorder="1" applyAlignment="1">
      <alignment horizontal="center" vertical="center" wrapText="1"/>
    </xf>
    <xf numFmtId="0" fontId="16" fillId="2" borderId="11" xfId="6" applyFont="1" applyFill="1" applyBorder="1" applyAlignment="1">
      <alignment horizontal="center" vertical="center" wrapText="1"/>
    </xf>
    <xf numFmtId="0" fontId="16" fillId="5" borderId="11" xfId="6" applyFont="1" applyFill="1" applyBorder="1" applyAlignment="1">
      <alignment horizontal="center" vertical="center" wrapText="1"/>
    </xf>
    <xf numFmtId="0" fontId="6" fillId="0" borderId="12" xfId="6" applyFont="1" applyBorder="1" applyAlignment="1">
      <alignment horizontal="justify" vertical="center" wrapText="1"/>
    </xf>
    <xf numFmtId="0" fontId="16" fillId="3" borderId="9" xfId="6" applyFont="1" applyFill="1" applyBorder="1" applyAlignment="1">
      <alignment horizontal="center" vertical="center" wrapText="1"/>
    </xf>
    <xf numFmtId="0" fontId="16" fillId="3" borderId="11" xfId="6" applyFont="1" applyFill="1" applyBorder="1" applyAlignment="1">
      <alignment horizontal="center" vertical="center" wrapText="1"/>
    </xf>
    <xf numFmtId="0" fontId="16" fillId="4" borderId="11" xfId="6" applyFont="1" applyFill="1" applyBorder="1" applyAlignment="1">
      <alignment horizontal="center" vertical="center" wrapText="1"/>
    </xf>
    <xf numFmtId="0" fontId="16" fillId="3" borderId="51" xfId="6" applyFont="1" applyFill="1" applyBorder="1" applyAlignment="1">
      <alignment horizontal="left" vertical="center" wrapText="1"/>
    </xf>
    <xf numFmtId="0" fontId="16" fillId="3" borderId="52" xfId="6" applyFont="1" applyFill="1" applyBorder="1" applyAlignment="1">
      <alignment horizontal="left" vertical="center" wrapText="1"/>
    </xf>
    <xf numFmtId="0" fontId="16" fillId="3" borderId="53" xfId="6" applyFont="1" applyFill="1" applyBorder="1" applyAlignment="1">
      <alignment horizontal="left" vertical="center" wrapText="1"/>
    </xf>
    <xf numFmtId="0" fontId="6" fillId="0" borderId="45" xfId="6" applyFont="1" applyBorder="1" applyAlignment="1">
      <alignment horizontal="left" vertical="center" wrapText="1"/>
    </xf>
    <xf numFmtId="0" fontId="6" fillId="0" borderId="0" xfId="6" applyFont="1" applyBorder="1" applyAlignment="1">
      <alignment horizontal="left" vertical="center" wrapText="1"/>
    </xf>
    <xf numFmtId="0" fontId="6" fillId="0" borderId="38" xfId="6" applyFont="1" applyBorder="1" applyAlignment="1">
      <alignment horizontal="left" vertical="center" wrapText="1"/>
    </xf>
    <xf numFmtId="0" fontId="16" fillId="2" borderId="35" xfId="6" applyFont="1" applyFill="1" applyBorder="1" applyAlignment="1">
      <alignment horizontal="center" vertical="center" wrapText="1"/>
    </xf>
    <xf numFmtId="0" fontId="18"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2" fontId="6" fillId="0" borderId="0" xfId="6" applyNumberFormat="1" applyFont="1" applyBorder="1" applyAlignment="1">
      <alignment horizontal="left" vertical="center" wrapText="1"/>
    </xf>
    <xf numFmtId="0" fontId="6" fillId="0" borderId="12" xfId="6" applyFont="1" applyBorder="1" applyAlignment="1">
      <alignment vertical="center" wrapText="1"/>
    </xf>
    <xf numFmtId="0" fontId="14" fillId="0" borderId="0" xfId="6" applyFont="1" applyBorder="1" applyAlignment="1">
      <alignment vertical="center" wrapText="1"/>
    </xf>
    <xf numFmtId="0" fontId="6" fillId="0" borderId="44" xfId="3" applyFont="1" applyBorder="1" applyAlignment="1">
      <alignment horizontal="center" vertical="center" wrapText="1"/>
    </xf>
    <xf numFmtId="0" fontId="16" fillId="3" borderId="35" xfId="6" applyFont="1" applyFill="1" applyBorder="1" applyAlignment="1">
      <alignment horizontal="center" vertical="center" wrapText="1"/>
    </xf>
    <xf numFmtId="0" fontId="14" fillId="0" borderId="0" xfId="6" applyFont="1" applyBorder="1" applyAlignment="1" applyProtection="1">
      <alignment vertical="center" wrapText="1"/>
    </xf>
    <xf numFmtId="0" fontId="2" fillId="0" borderId="0" xfId="6" applyFont="1" applyBorder="1" applyAlignment="1" applyProtection="1">
      <alignment horizontal="right" vertical="center" wrapText="1"/>
    </xf>
    <xf numFmtId="0" fontId="6" fillId="0" borderId="14" xfId="6" applyFont="1" applyBorder="1" applyAlignment="1">
      <alignment horizontal="justify" vertical="center" wrapText="1"/>
    </xf>
    <xf numFmtId="0" fontId="6" fillId="0" borderId="14" xfId="6" applyFont="1" applyFill="1" applyBorder="1" applyAlignment="1">
      <alignment horizontal="justify" vertical="center" wrapText="1"/>
    </xf>
  </cellXfs>
  <cellStyles count="970">
    <cellStyle name="Hipervínculo" xfId="74" builtinId="8" hidden="1"/>
    <cellStyle name="Hipervínculo" xfId="78" builtinId="8" hidden="1"/>
    <cellStyle name="Hipervínculo" xfId="82" builtinId="8" hidden="1"/>
    <cellStyle name="Hipervínculo" xfId="86" builtinId="8" hidden="1"/>
    <cellStyle name="Hipervínculo" xfId="90" builtinId="8" hidden="1"/>
    <cellStyle name="Hipervínculo" xfId="94" builtinId="8" hidden="1"/>
    <cellStyle name="Hipervínculo" xfId="98" builtinId="8" hidden="1"/>
    <cellStyle name="Hipervínculo" xfId="102" builtinId="8" hidden="1"/>
    <cellStyle name="Hipervínculo" xfId="106" builtinId="8" hidden="1"/>
    <cellStyle name="Hipervínculo" xfId="110" builtinId="8" hidden="1"/>
    <cellStyle name="Hipervínculo" xfId="114" builtinId="8" hidden="1"/>
    <cellStyle name="Hipervínculo" xfId="118" builtinId="8" hidden="1"/>
    <cellStyle name="Hipervínculo" xfId="122" builtinId="8" hidden="1"/>
    <cellStyle name="Hipervínculo" xfId="126" builtinId="8" hidden="1"/>
    <cellStyle name="Hipervínculo" xfId="130" builtinId="8" hidden="1"/>
    <cellStyle name="Hipervínculo" xfId="134" builtinId="8" hidden="1"/>
    <cellStyle name="Hipervínculo" xfId="138" builtinId="8" hidden="1"/>
    <cellStyle name="Hipervínculo" xfId="142" builtinId="8" hidden="1"/>
    <cellStyle name="Hipervínculo" xfId="146" builtinId="8" hidden="1"/>
    <cellStyle name="Hipervínculo" xfId="150" builtinId="8" hidden="1"/>
    <cellStyle name="Hipervínculo" xfId="154" builtinId="8" hidden="1"/>
    <cellStyle name="Hipervínculo" xfId="158" builtinId="8" hidden="1"/>
    <cellStyle name="Hipervínculo" xfId="162" builtinId="8" hidden="1"/>
    <cellStyle name="Hipervínculo" xfId="166" builtinId="8" hidden="1"/>
    <cellStyle name="Hipervínculo" xfId="170" builtinId="8" hidden="1"/>
    <cellStyle name="Hipervínculo" xfId="174" builtinId="8" hidden="1"/>
    <cellStyle name="Hipervínculo" xfId="178" builtinId="8" hidden="1"/>
    <cellStyle name="Hipervínculo" xfId="182" builtinId="8" hidden="1"/>
    <cellStyle name="Hipervínculo" xfId="186" builtinId="8" hidden="1"/>
    <cellStyle name="Hipervínculo" xfId="190" builtinId="8" hidden="1"/>
    <cellStyle name="Hipervínculo" xfId="194" builtinId="8" hidden="1"/>
    <cellStyle name="Hipervínculo" xfId="198" builtinId="8" hidden="1"/>
    <cellStyle name="Hipervínculo" xfId="202" builtinId="8" hidden="1"/>
    <cellStyle name="Hipervínculo" xfId="206" builtinId="8" hidden="1"/>
    <cellStyle name="Hipervínculo" xfId="210" builtinId="8" hidden="1"/>
    <cellStyle name="Hipervínculo" xfId="214" builtinId="8" hidden="1"/>
    <cellStyle name="Hipervínculo" xfId="218" builtinId="8" hidden="1"/>
    <cellStyle name="Hipervínculo" xfId="222" builtinId="8" hidden="1"/>
    <cellStyle name="Hipervínculo" xfId="226" builtinId="8" hidden="1"/>
    <cellStyle name="Hipervínculo" xfId="230" builtinId="8" hidden="1"/>
    <cellStyle name="Hipervínculo" xfId="234" builtinId="8" hidden="1"/>
    <cellStyle name="Hipervínculo" xfId="238" builtinId="8" hidden="1"/>
    <cellStyle name="Hipervínculo" xfId="242" builtinId="8" hidden="1"/>
    <cellStyle name="Hipervínculo" xfId="246" builtinId="8" hidden="1"/>
    <cellStyle name="Hipervínculo" xfId="250" builtinId="8" hidden="1"/>
    <cellStyle name="Hipervínculo" xfId="254" builtinId="8" hidden="1"/>
    <cellStyle name="Hipervínculo" xfId="258" builtinId="8" hidden="1"/>
    <cellStyle name="Hipervínculo" xfId="262" builtinId="8" hidden="1"/>
    <cellStyle name="Hipervínculo" xfId="266" builtinId="8" hidden="1"/>
    <cellStyle name="Hipervínculo" xfId="270" builtinId="8" hidden="1"/>
    <cellStyle name="Hipervínculo" xfId="274" builtinId="8" hidden="1"/>
    <cellStyle name="Hipervínculo" xfId="278" builtinId="8" hidden="1"/>
    <cellStyle name="Hipervínculo" xfId="282" builtinId="8" hidden="1"/>
    <cellStyle name="Hipervínculo" xfId="286" builtinId="8" hidden="1"/>
    <cellStyle name="Hipervínculo" xfId="290" builtinId="8" hidden="1"/>
    <cellStyle name="Hipervínculo" xfId="294" builtinId="8" hidden="1"/>
    <cellStyle name="Hipervínculo" xfId="298" builtinId="8" hidden="1"/>
    <cellStyle name="Hipervínculo" xfId="302" builtinId="8" hidden="1"/>
    <cellStyle name="Hipervínculo" xfId="306" builtinId="8" hidden="1"/>
    <cellStyle name="Hipervínculo" xfId="310" builtinId="8" hidden="1"/>
    <cellStyle name="Hipervínculo" xfId="314" builtinId="8" hidden="1"/>
    <cellStyle name="Hipervínculo" xfId="318" builtinId="8" hidden="1"/>
    <cellStyle name="Hipervínculo" xfId="322" builtinId="8" hidden="1"/>
    <cellStyle name="Hipervínculo" xfId="326" builtinId="8" hidden="1"/>
    <cellStyle name="Hipervínculo" xfId="330" builtinId="8" hidden="1"/>
    <cellStyle name="Hipervínculo" xfId="334" builtinId="8" hidden="1"/>
    <cellStyle name="Hipervínculo" xfId="338" builtinId="8" hidden="1"/>
    <cellStyle name="Hipervínculo" xfId="342" builtinId="8" hidden="1"/>
    <cellStyle name="Hipervínculo" xfId="346" builtinId="8" hidden="1"/>
    <cellStyle name="Hipervínculo" xfId="350" builtinId="8" hidden="1"/>
    <cellStyle name="Hipervínculo" xfId="354" builtinId="8" hidden="1"/>
    <cellStyle name="Hipervínculo" xfId="358" builtinId="8" hidden="1"/>
    <cellStyle name="Hipervínculo" xfId="362" builtinId="8" hidden="1"/>
    <cellStyle name="Hipervínculo" xfId="366" builtinId="8" hidden="1"/>
    <cellStyle name="Hipervínculo" xfId="370" builtinId="8" hidden="1"/>
    <cellStyle name="Hipervínculo" xfId="374" builtinId="8" hidden="1"/>
    <cellStyle name="Hipervínculo" xfId="378" builtinId="8" hidden="1"/>
    <cellStyle name="Hipervínculo" xfId="382" builtinId="8" hidden="1"/>
    <cellStyle name="Hipervínculo" xfId="386" builtinId="8" hidden="1"/>
    <cellStyle name="Hipervínculo" xfId="390" builtinId="8" hidden="1"/>
    <cellStyle name="Hipervínculo" xfId="394" builtinId="8" hidden="1"/>
    <cellStyle name="Hipervínculo" xfId="398" builtinId="8" hidden="1"/>
    <cellStyle name="Hipervínculo" xfId="402" builtinId="8" hidden="1"/>
    <cellStyle name="Hipervínculo" xfId="406" builtinId="8" hidden="1"/>
    <cellStyle name="Hipervínculo" xfId="410" builtinId="8" hidden="1"/>
    <cellStyle name="Hipervínculo" xfId="414" builtinId="8" hidden="1"/>
    <cellStyle name="Hipervínculo" xfId="418" builtinId="8" hidden="1"/>
    <cellStyle name="Hipervínculo" xfId="422" builtinId="8" hidden="1"/>
    <cellStyle name="Hipervínculo" xfId="426" builtinId="8" hidden="1"/>
    <cellStyle name="Hipervínculo" xfId="430" builtinId="8" hidden="1"/>
    <cellStyle name="Hipervínculo" xfId="434" builtinId="8" hidden="1"/>
    <cellStyle name="Hipervínculo" xfId="438" builtinId="8" hidden="1"/>
    <cellStyle name="Hipervínculo" xfId="442" builtinId="8" hidden="1"/>
    <cellStyle name="Hipervínculo" xfId="446" builtinId="8" hidden="1"/>
    <cellStyle name="Hipervínculo" xfId="450" builtinId="8" hidden="1"/>
    <cellStyle name="Hipervínculo" xfId="454" builtinId="8" hidden="1"/>
    <cellStyle name="Hipervínculo" xfId="458" builtinId="8" hidden="1"/>
    <cellStyle name="Hipervínculo" xfId="462" builtinId="8" hidden="1"/>
    <cellStyle name="Hipervínculo" xfId="466" builtinId="8" hidden="1"/>
    <cellStyle name="Hipervínculo" xfId="470" builtinId="8" hidden="1"/>
    <cellStyle name="Hipervínculo" xfId="474" builtinId="8" hidden="1"/>
    <cellStyle name="Hipervínculo" xfId="478" builtinId="8" hidden="1"/>
    <cellStyle name="Hipervínculo" xfId="482" builtinId="8" hidden="1"/>
    <cellStyle name="Hipervínculo" xfId="486" builtinId="8" hidden="1"/>
    <cellStyle name="Hipervínculo" xfId="490" builtinId="8" hidden="1"/>
    <cellStyle name="Hipervínculo" xfId="494" builtinId="8" hidden="1"/>
    <cellStyle name="Hipervínculo" xfId="498" builtinId="8" hidden="1"/>
    <cellStyle name="Hipervínculo" xfId="502" builtinId="8" hidden="1"/>
    <cellStyle name="Hipervínculo" xfId="506" builtinId="8" hidden="1"/>
    <cellStyle name="Hipervínculo" xfId="510" builtinId="8" hidden="1"/>
    <cellStyle name="Hipervínculo" xfId="514" builtinId="8" hidden="1"/>
    <cellStyle name="Hipervínculo" xfId="518" builtinId="8" hidden="1"/>
    <cellStyle name="Hipervínculo" xfId="522" builtinId="8" hidden="1"/>
    <cellStyle name="Hipervínculo" xfId="526" builtinId="8" hidden="1"/>
    <cellStyle name="Hipervínculo" xfId="530" builtinId="8" hidden="1"/>
    <cellStyle name="Hipervínculo" xfId="534" builtinId="8" hidden="1"/>
    <cellStyle name="Hipervínculo" xfId="538" builtinId="8" hidden="1"/>
    <cellStyle name="Hipervínculo" xfId="542" builtinId="8" hidden="1"/>
    <cellStyle name="Hipervínculo" xfId="546" builtinId="8" hidden="1"/>
    <cellStyle name="Hipervínculo" xfId="550" builtinId="8" hidden="1"/>
    <cellStyle name="Hipervínculo" xfId="554" builtinId="8" hidden="1"/>
    <cellStyle name="Hipervínculo" xfId="558" builtinId="8" hidden="1"/>
    <cellStyle name="Hipervínculo" xfId="562" builtinId="8" hidden="1"/>
    <cellStyle name="Hipervínculo" xfId="566" builtinId="8" hidden="1"/>
    <cellStyle name="Hipervínculo" xfId="570" builtinId="8" hidden="1"/>
    <cellStyle name="Hipervínculo" xfId="574" builtinId="8" hidden="1"/>
    <cellStyle name="Hipervínculo" xfId="578" builtinId="8" hidden="1"/>
    <cellStyle name="Hipervínculo" xfId="582" builtinId="8" hidden="1"/>
    <cellStyle name="Hipervínculo" xfId="586" builtinId="8" hidden="1"/>
    <cellStyle name="Hipervínculo" xfId="590" builtinId="8" hidden="1"/>
    <cellStyle name="Hipervínculo" xfId="594" builtinId="8" hidden="1"/>
    <cellStyle name="Hipervínculo" xfId="598" builtinId="8" hidden="1"/>
    <cellStyle name="Hipervínculo" xfId="602" builtinId="8" hidden="1"/>
    <cellStyle name="Hipervínculo" xfId="606" builtinId="8" hidden="1"/>
    <cellStyle name="Hipervínculo" xfId="610" builtinId="8" hidden="1"/>
    <cellStyle name="Hipervínculo" xfId="614" builtinId="8" hidden="1"/>
    <cellStyle name="Hipervínculo" xfId="618" builtinId="8" hidden="1"/>
    <cellStyle name="Hipervínculo" xfId="622" builtinId="8" hidden="1"/>
    <cellStyle name="Hipervínculo" xfId="626" builtinId="8" hidden="1"/>
    <cellStyle name="Hipervínculo" xfId="630" builtinId="8" hidden="1"/>
    <cellStyle name="Hipervínculo" xfId="634" builtinId="8" hidden="1"/>
    <cellStyle name="Hipervínculo" xfId="638" builtinId="8" hidden="1"/>
    <cellStyle name="Hipervínculo" xfId="642" builtinId="8" hidden="1"/>
    <cellStyle name="Hipervínculo" xfId="646" builtinId="8" hidden="1"/>
    <cellStyle name="Hipervínculo" xfId="650" builtinId="8" hidden="1"/>
    <cellStyle name="Hipervínculo" xfId="654" builtinId="8" hidden="1"/>
    <cellStyle name="Hipervínculo" xfId="658" builtinId="8" hidden="1"/>
    <cellStyle name="Hipervínculo" xfId="662" builtinId="8" hidden="1"/>
    <cellStyle name="Hipervínculo" xfId="666" builtinId="8" hidden="1"/>
    <cellStyle name="Hipervínculo" xfId="670" builtinId="8" hidden="1"/>
    <cellStyle name="Hipervínculo" xfId="674" builtinId="8" hidden="1"/>
    <cellStyle name="Hipervínculo" xfId="678" builtinId="8" hidden="1"/>
    <cellStyle name="Hipervínculo" xfId="682" builtinId="8" hidden="1"/>
    <cellStyle name="Hipervínculo" xfId="686" builtinId="8" hidden="1"/>
    <cellStyle name="Hipervínculo" xfId="690" builtinId="8" hidden="1"/>
    <cellStyle name="Hipervínculo" xfId="694" builtinId="8" hidden="1"/>
    <cellStyle name="Hipervínculo" xfId="698" builtinId="8" hidden="1"/>
    <cellStyle name="Hipervínculo" xfId="702" builtinId="8" hidden="1"/>
    <cellStyle name="Hipervínculo" xfId="706" builtinId="8" hidden="1"/>
    <cellStyle name="Hipervínculo" xfId="710" builtinId="8" hidden="1"/>
    <cellStyle name="Hipervínculo" xfId="714" builtinId="8" hidden="1"/>
    <cellStyle name="Hipervínculo" xfId="718" builtinId="8" hidden="1"/>
    <cellStyle name="Hipervínculo" xfId="722" builtinId="8" hidden="1"/>
    <cellStyle name="Hipervínculo" xfId="726" builtinId="8" hidden="1"/>
    <cellStyle name="Hipervínculo" xfId="730" builtinId="8" hidden="1"/>
    <cellStyle name="Hipervínculo" xfId="734" builtinId="8" hidden="1"/>
    <cellStyle name="Hipervínculo" xfId="738" builtinId="8" hidden="1"/>
    <cellStyle name="Hipervínculo" xfId="742" builtinId="8" hidden="1"/>
    <cellStyle name="Hipervínculo" xfId="746" builtinId="8" hidden="1"/>
    <cellStyle name="Hipervínculo" xfId="750" builtinId="8" hidden="1"/>
    <cellStyle name="Hipervínculo" xfId="754" builtinId="8" hidden="1"/>
    <cellStyle name="Hipervínculo" xfId="758" builtinId="8" hidden="1"/>
    <cellStyle name="Hipervínculo" xfId="762" builtinId="8" hidden="1"/>
    <cellStyle name="Hipervínculo" xfId="766" builtinId="8" hidden="1"/>
    <cellStyle name="Hipervínculo" xfId="770" builtinId="8" hidden="1"/>
    <cellStyle name="Hipervínculo" xfId="774" builtinId="8" hidden="1"/>
    <cellStyle name="Hipervínculo" xfId="778" builtinId="8" hidden="1"/>
    <cellStyle name="Hipervínculo" xfId="782" builtinId="8" hidden="1"/>
    <cellStyle name="Hipervínculo" xfId="786" builtinId="8" hidden="1"/>
    <cellStyle name="Hipervínculo" xfId="790" builtinId="8" hidden="1"/>
    <cellStyle name="Hipervínculo" xfId="794" builtinId="8" hidden="1"/>
    <cellStyle name="Hipervínculo" xfId="798" builtinId="8" hidden="1"/>
    <cellStyle name="Hipervínculo" xfId="802" builtinId="8" hidden="1"/>
    <cellStyle name="Hipervínculo" xfId="806" builtinId="8" hidden="1"/>
    <cellStyle name="Hipervínculo" xfId="810" builtinId="8" hidden="1"/>
    <cellStyle name="Hipervínculo" xfId="814" builtinId="8" hidden="1"/>
    <cellStyle name="Hipervínculo" xfId="818" builtinId="8" hidden="1"/>
    <cellStyle name="Hipervínculo" xfId="822" builtinId="8" hidden="1"/>
    <cellStyle name="Hipervínculo" xfId="826" builtinId="8" hidden="1"/>
    <cellStyle name="Hipervínculo" xfId="830" builtinId="8" hidden="1"/>
    <cellStyle name="Hipervínculo" xfId="834" builtinId="8" hidden="1"/>
    <cellStyle name="Hipervínculo" xfId="838" builtinId="8" hidden="1"/>
    <cellStyle name="Hipervínculo" xfId="842" builtinId="8" hidden="1"/>
    <cellStyle name="Hipervínculo" xfId="846" builtinId="8" hidden="1"/>
    <cellStyle name="Hipervínculo" xfId="850" builtinId="8" hidden="1"/>
    <cellStyle name="Hipervínculo" xfId="854" builtinId="8" hidden="1"/>
    <cellStyle name="Hipervínculo" xfId="858" builtinId="8" hidden="1"/>
    <cellStyle name="Hipervínculo" xfId="862" builtinId="8" hidden="1"/>
    <cellStyle name="Hipervínculo" xfId="866" builtinId="8" hidden="1"/>
    <cellStyle name="Hipervínculo" xfId="870" builtinId="8" hidden="1"/>
    <cellStyle name="Hipervínculo" xfId="874" builtinId="8" hidden="1"/>
    <cellStyle name="Hipervínculo" xfId="878" builtinId="8" hidden="1"/>
    <cellStyle name="Hipervínculo" xfId="882" builtinId="8" hidden="1"/>
    <cellStyle name="Hipervínculo" xfId="886" builtinId="8" hidden="1"/>
    <cellStyle name="Hipervínculo" xfId="890" builtinId="8" hidden="1"/>
    <cellStyle name="Hipervínculo" xfId="894" builtinId="8" hidden="1"/>
    <cellStyle name="Hipervínculo" xfId="898" builtinId="8" hidden="1"/>
    <cellStyle name="Hipervínculo" xfId="902" builtinId="8" hidden="1"/>
    <cellStyle name="Hipervínculo" xfId="906" builtinId="8" hidden="1"/>
    <cellStyle name="Hipervínculo" xfId="910" builtinId="8" hidden="1"/>
    <cellStyle name="Hipervínculo" xfId="914" builtinId="8" hidden="1"/>
    <cellStyle name="Hipervínculo" xfId="918" builtinId="8" hidden="1"/>
    <cellStyle name="Hipervínculo" xfId="922" builtinId="8" hidden="1"/>
    <cellStyle name="Hipervínculo" xfId="926" builtinId="8" hidden="1"/>
    <cellStyle name="Hipervínculo" xfId="930" builtinId="8" hidden="1"/>
    <cellStyle name="Hipervínculo" xfId="934" builtinId="8" hidden="1"/>
    <cellStyle name="Hipervínculo" xfId="938" builtinId="8" hidden="1"/>
    <cellStyle name="Hipervínculo" xfId="942" builtinId="8" hidden="1"/>
    <cellStyle name="Hipervínculo" xfId="946" builtinId="8" hidden="1"/>
    <cellStyle name="Hipervínculo" xfId="950" builtinId="8" hidden="1"/>
    <cellStyle name="Hipervínculo" xfId="954" builtinId="8" hidden="1"/>
    <cellStyle name="Hipervínculo" xfId="958" builtinId="8" hidden="1"/>
    <cellStyle name="Hipervínculo" xfId="962" builtinId="8" hidden="1"/>
    <cellStyle name="Hipervínculo" xfId="966" builtinId="8" hidden="1"/>
    <cellStyle name="Hipervínculo" xfId="968" builtinId="8" hidden="1"/>
    <cellStyle name="Hipervínculo" xfId="964" builtinId="8" hidden="1"/>
    <cellStyle name="Hipervínculo" xfId="960" builtinId="8" hidden="1"/>
    <cellStyle name="Hipervínculo" xfId="956" builtinId="8" hidden="1"/>
    <cellStyle name="Hipervínculo" xfId="952" builtinId="8" hidden="1"/>
    <cellStyle name="Hipervínculo" xfId="948" builtinId="8" hidden="1"/>
    <cellStyle name="Hipervínculo" xfId="944" builtinId="8" hidden="1"/>
    <cellStyle name="Hipervínculo" xfId="940" builtinId="8" hidden="1"/>
    <cellStyle name="Hipervínculo" xfId="936" builtinId="8" hidden="1"/>
    <cellStyle name="Hipervínculo" xfId="932" builtinId="8" hidden="1"/>
    <cellStyle name="Hipervínculo" xfId="928" builtinId="8" hidden="1"/>
    <cellStyle name="Hipervínculo" xfId="924" builtinId="8" hidden="1"/>
    <cellStyle name="Hipervínculo" xfId="920" builtinId="8" hidden="1"/>
    <cellStyle name="Hipervínculo" xfId="916" builtinId="8" hidden="1"/>
    <cellStyle name="Hipervínculo" xfId="912" builtinId="8" hidden="1"/>
    <cellStyle name="Hipervínculo" xfId="908" builtinId="8" hidden="1"/>
    <cellStyle name="Hipervínculo" xfId="904" builtinId="8" hidden="1"/>
    <cellStyle name="Hipervínculo" xfId="900" builtinId="8" hidden="1"/>
    <cellStyle name="Hipervínculo" xfId="896" builtinId="8" hidden="1"/>
    <cellStyle name="Hipervínculo" xfId="892" builtinId="8" hidden="1"/>
    <cellStyle name="Hipervínculo" xfId="888" builtinId="8" hidden="1"/>
    <cellStyle name="Hipervínculo" xfId="884" builtinId="8" hidden="1"/>
    <cellStyle name="Hipervínculo" xfId="880" builtinId="8" hidden="1"/>
    <cellStyle name="Hipervínculo" xfId="876" builtinId="8" hidden="1"/>
    <cellStyle name="Hipervínculo" xfId="872" builtinId="8" hidden="1"/>
    <cellStyle name="Hipervínculo" xfId="868" builtinId="8" hidden="1"/>
    <cellStyle name="Hipervínculo" xfId="864" builtinId="8" hidden="1"/>
    <cellStyle name="Hipervínculo" xfId="860" builtinId="8" hidden="1"/>
    <cellStyle name="Hipervínculo" xfId="856" builtinId="8" hidden="1"/>
    <cellStyle name="Hipervínculo" xfId="852" builtinId="8" hidden="1"/>
    <cellStyle name="Hipervínculo" xfId="848" builtinId="8" hidden="1"/>
    <cellStyle name="Hipervínculo" xfId="844" builtinId="8" hidden="1"/>
    <cellStyle name="Hipervínculo" xfId="840" builtinId="8" hidden="1"/>
    <cellStyle name="Hipervínculo" xfId="836" builtinId="8" hidden="1"/>
    <cellStyle name="Hipervínculo" xfId="832" builtinId="8" hidden="1"/>
    <cellStyle name="Hipervínculo" xfId="828" builtinId="8" hidden="1"/>
    <cellStyle name="Hipervínculo" xfId="824" builtinId="8" hidden="1"/>
    <cellStyle name="Hipervínculo" xfId="820" builtinId="8" hidden="1"/>
    <cellStyle name="Hipervínculo" xfId="816" builtinId="8" hidden="1"/>
    <cellStyle name="Hipervínculo" xfId="812" builtinId="8" hidden="1"/>
    <cellStyle name="Hipervínculo" xfId="808" builtinId="8" hidden="1"/>
    <cellStyle name="Hipervínculo" xfId="804" builtinId="8" hidden="1"/>
    <cellStyle name="Hipervínculo" xfId="800" builtinId="8" hidden="1"/>
    <cellStyle name="Hipervínculo" xfId="796" builtinId="8" hidden="1"/>
    <cellStyle name="Hipervínculo" xfId="792" builtinId="8" hidden="1"/>
    <cellStyle name="Hipervínculo" xfId="788" builtinId="8" hidden="1"/>
    <cellStyle name="Hipervínculo" xfId="784" builtinId="8" hidden="1"/>
    <cellStyle name="Hipervínculo" xfId="780" builtinId="8" hidden="1"/>
    <cellStyle name="Hipervínculo" xfId="776" builtinId="8" hidden="1"/>
    <cellStyle name="Hipervínculo" xfId="772" builtinId="8" hidden="1"/>
    <cellStyle name="Hipervínculo" xfId="768" builtinId="8" hidden="1"/>
    <cellStyle name="Hipervínculo" xfId="764" builtinId="8" hidden="1"/>
    <cellStyle name="Hipervínculo" xfId="760" builtinId="8" hidden="1"/>
    <cellStyle name="Hipervínculo" xfId="756" builtinId="8" hidden="1"/>
    <cellStyle name="Hipervínculo" xfId="752" builtinId="8" hidden="1"/>
    <cellStyle name="Hipervínculo" xfId="748" builtinId="8" hidden="1"/>
    <cellStyle name="Hipervínculo" xfId="744" builtinId="8" hidden="1"/>
    <cellStyle name="Hipervínculo" xfId="740" builtinId="8" hidden="1"/>
    <cellStyle name="Hipervínculo" xfId="736" builtinId="8" hidden="1"/>
    <cellStyle name="Hipervínculo" xfId="732" builtinId="8" hidden="1"/>
    <cellStyle name="Hipervínculo" xfId="728" builtinId="8" hidden="1"/>
    <cellStyle name="Hipervínculo" xfId="724" builtinId="8" hidden="1"/>
    <cellStyle name="Hipervínculo" xfId="720" builtinId="8" hidden="1"/>
    <cellStyle name="Hipervínculo" xfId="716" builtinId="8" hidden="1"/>
    <cellStyle name="Hipervínculo" xfId="712" builtinId="8" hidden="1"/>
    <cellStyle name="Hipervínculo" xfId="708" builtinId="8" hidden="1"/>
    <cellStyle name="Hipervínculo" xfId="704" builtinId="8" hidden="1"/>
    <cellStyle name="Hipervínculo" xfId="700" builtinId="8" hidden="1"/>
    <cellStyle name="Hipervínculo" xfId="696" builtinId="8" hidden="1"/>
    <cellStyle name="Hipervínculo" xfId="692" builtinId="8" hidden="1"/>
    <cellStyle name="Hipervínculo" xfId="688" builtinId="8" hidden="1"/>
    <cellStyle name="Hipervínculo" xfId="684" builtinId="8" hidden="1"/>
    <cellStyle name="Hipervínculo" xfId="680" builtinId="8" hidden="1"/>
    <cellStyle name="Hipervínculo" xfId="676" builtinId="8" hidden="1"/>
    <cellStyle name="Hipervínculo" xfId="672" builtinId="8" hidden="1"/>
    <cellStyle name="Hipervínculo" xfId="668" builtinId="8" hidden="1"/>
    <cellStyle name="Hipervínculo" xfId="664" builtinId="8" hidden="1"/>
    <cellStyle name="Hipervínculo" xfId="660" builtinId="8" hidden="1"/>
    <cellStyle name="Hipervínculo" xfId="656" builtinId="8" hidden="1"/>
    <cellStyle name="Hipervínculo" xfId="652" builtinId="8" hidden="1"/>
    <cellStyle name="Hipervínculo" xfId="648" builtinId="8" hidden="1"/>
    <cellStyle name="Hipervínculo" xfId="644" builtinId="8" hidden="1"/>
    <cellStyle name="Hipervínculo" xfId="640" builtinId="8" hidden="1"/>
    <cellStyle name="Hipervínculo" xfId="636" builtinId="8" hidden="1"/>
    <cellStyle name="Hipervínculo" xfId="632" builtinId="8" hidden="1"/>
    <cellStyle name="Hipervínculo" xfId="628" builtinId="8" hidden="1"/>
    <cellStyle name="Hipervínculo" xfId="624" builtinId="8" hidden="1"/>
    <cellStyle name="Hipervínculo" xfId="620" builtinId="8" hidden="1"/>
    <cellStyle name="Hipervínculo" xfId="616" builtinId="8" hidden="1"/>
    <cellStyle name="Hipervínculo" xfId="612" builtinId="8" hidden="1"/>
    <cellStyle name="Hipervínculo" xfId="608" builtinId="8" hidden="1"/>
    <cellStyle name="Hipervínculo" xfId="604" builtinId="8" hidden="1"/>
    <cellStyle name="Hipervínculo" xfId="600" builtinId="8" hidden="1"/>
    <cellStyle name="Hipervínculo" xfId="596" builtinId="8" hidden="1"/>
    <cellStyle name="Hipervínculo" xfId="592" builtinId="8" hidden="1"/>
    <cellStyle name="Hipervínculo" xfId="588" builtinId="8" hidden="1"/>
    <cellStyle name="Hipervínculo" xfId="584" builtinId="8" hidden="1"/>
    <cellStyle name="Hipervínculo" xfId="580" builtinId="8" hidden="1"/>
    <cellStyle name="Hipervínculo" xfId="576" builtinId="8" hidden="1"/>
    <cellStyle name="Hipervínculo" xfId="572" builtinId="8" hidden="1"/>
    <cellStyle name="Hipervínculo" xfId="568" builtinId="8" hidden="1"/>
    <cellStyle name="Hipervínculo" xfId="564" builtinId="8" hidden="1"/>
    <cellStyle name="Hipervínculo" xfId="560" builtinId="8" hidden="1"/>
    <cellStyle name="Hipervínculo" xfId="556" builtinId="8" hidden="1"/>
    <cellStyle name="Hipervínculo" xfId="552" builtinId="8" hidden="1"/>
    <cellStyle name="Hipervínculo" xfId="548" builtinId="8" hidden="1"/>
    <cellStyle name="Hipervínculo" xfId="544" builtinId="8" hidden="1"/>
    <cellStyle name="Hipervínculo" xfId="540" builtinId="8" hidden="1"/>
    <cellStyle name="Hipervínculo" xfId="536" builtinId="8" hidden="1"/>
    <cellStyle name="Hipervínculo" xfId="532" builtinId="8" hidden="1"/>
    <cellStyle name="Hipervínculo" xfId="528" builtinId="8" hidden="1"/>
    <cellStyle name="Hipervínculo" xfId="524" builtinId="8" hidden="1"/>
    <cellStyle name="Hipervínculo" xfId="520" builtinId="8" hidden="1"/>
    <cellStyle name="Hipervínculo" xfId="516" builtinId="8" hidden="1"/>
    <cellStyle name="Hipervínculo" xfId="512" builtinId="8" hidden="1"/>
    <cellStyle name="Hipervínculo" xfId="508" builtinId="8" hidden="1"/>
    <cellStyle name="Hipervínculo" xfId="504" builtinId="8" hidden="1"/>
    <cellStyle name="Hipervínculo" xfId="500" builtinId="8" hidden="1"/>
    <cellStyle name="Hipervínculo" xfId="496" builtinId="8" hidden="1"/>
    <cellStyle name="Hipervínculo" xfId="492" builtinId="8" hidden="1"/>
    <cellStyle name="Hipervínculo" xfId="488" builtinId="8" hidden="1"/>
    <cellStyle name="Hipervínculo" xfId="484" builtinId="8" hidden="1"/>
    <cellStyle name="Hipervínculo" xfId="480" builtinId="8" hidden="1"/>
    <cellStyle name="Hipervínculo" xfId="476" builtinId="8" hidden="1"/>
    <cellStyle name="Hipervínculo" xfId="472" builtinId="8" hidden="1"/>
    <cellStyle name="Hipervínculo" xfId="468" builtinId="8" hidden="1"/>
    <cellStyle name="Hipervínculo" xfId="464" builtinId="8" hidden="1"/>
    <cellStyle name="Hipervínculo" xfId="460" builtinId="8" hidden="1"/>
    <cellStyle name="Hipervínculo" xfId="456" builtinId="8" hidden="1"/>
    <cellStyle name="Hipervínculo" xfId="452" builtinId="8" hidden="1"/>
    <cellStyle name="Hipervínculo" xfId="448" builtinId="8" hidden="1"/>
    <cellStyle name="Hipervínculo" xfId="444" builtinId="8" hidden="1"/>
    <cellStyle name="Hipervínculo" xfId="440" builtinId="8" hidden="1"/>
    <cellStyle name="Hipervínculo" xfId="436" builtinId="8" hidden="1"/>
    <cellStyle name="Hipervínculo" xfId="432" builtinId="8" hidden="1"/>
    <cellStyle name="Hipervínculo" xfId="428" builtinId="8" hidden="1"/>
    <cellStyle name="Hipervínculo" xfId="424" builtinId="8" hidden="1"/>
    <cellStyle name="Hipervínculo" xfId="420" builtinId="8" hidden="1"/>
    <cellStyle name="Hipervínculo" xfId="416" builtinId="8" hidden="1"/>
    <cellStyle name="Hipervínculo" xfId="412" builtinId="8" hidden="1"/>
    <cellStyle name="Hipervínculo" xfId="408" builtinId="8" hidden="1"/>
    <cellStyle name="Hipervínculo" xfId="404" builtinId="8" hidden="1"/>
    <cellStyle name="Hipervínculo" xfId="400" builtinId="8" hidden="1"/>
    <cellStyle name="Hipervínculo" xfId="396" builtinId="8" hidden="1"/>
    <cellStyle name="Hipervínculo" xfId="392" builtinId="8" hidden="1"/>
    <cellStyle name="Hipervínculo" xfId="388" builtinId="8" hidden="1"/>
    <cellStyle name="Hipervínculo" xfId="384" builtinId="8" hidden="1"/>
    <cellStyle name="Hipervínculo" xfId="380" builtinId="8" hidden="1"/>
    <cellStyle name="Hipervínculo" xfId="376" builtinId="8" hidden="1"/>
    <cellStyle name="Hipervínculo" xfId="372" builtinId="8" hidden="1"/>
    <cellStyle name="Hipervínculo" xfId="368" builtinId="8" hidden="1"/>
    <cellStyle name="Hipervínculo" xfId="364" builtinId="8" hidden="1"/>
    <cellStyle name="Hipervínculo" xfId="360" builtinId="8" hidden="1"/>
    <cellStyle name="Hipervínculo" xfId="356" builtinId="8" hidden="1"/>
    <cellStyle name="Hipervínculo" xfId="352" builtinId="8" hidden="1"/>
    <cellStyle name="Hipervínculo" xfId="348" builtinId="8" hidden="1"/>
    <cellStyle name="Hipervínculo" xfId="344" builtinId="8" hidden="1"/>
    <cellStyle name="Hipervínculo" xfId="340" builtinId="8" hidden="1"/>
    <cellStyle name="Hipervínculo" xfId="336" builtinId="8" hidden="1"/>
    <cellStyle name="Hipervínculo" xfId="332" builtinId="8" hidden="1"/>
    <cellStyle name="Hipervínculo" xfId="328" builtinId="8" hidden="1"/>
    <cellStyle name="Hipervínculo" xfId="324" builtinId="8" hidden="1"/>
    <cellStyle name="Hipervínculo" xfId="320" builtinId="8" hidden="1"/>
    <cellStyle name="Hipervínculo" xfId="316" builtinId="8" hidden="1"/>
    <cellStyle name="Hipervínculo" xfId="312" builtinId="8" hidden="1"/>
    <cellStyle name="Hipervínculo" xfId="308" builtinId="8" hidden="1"/>
    <cellStyle name="Hipervínculo" xfId="304" builtinId="8" hidden="1"/>
    <cellStyle name="Hipervínculo" xfId="300" builtinId="8" hidden="1"/>
    <cellStyle name="Hipervínculo" xfId="296" builtinId="8" hidden="1"/>
    <cellStyle name="Hipervínculo" xfId="292" builtinId="8" hidden="1"/>
    <cellStyle name="Hipervínculo" xfId="288" builtinId="8" hidden="1"/>
    <cellStyle name="Hipervínculo" xfId="284" builtinId="8" hidden="1"/>
    <cellStyle name="Hipervínculo" xfId="280" builtinId="8" hidden="1"/>
    <cellStyle name="Hipervínculo" xfId="276" builtinId="8" hidden="1"/>
    <cellStyle name="Hipervínculo" xfId="272" builtinId="8" hidden="1"/>
    <cellStyle name="Hipervínculo" xfId="268" builtinId="8" hidden="1"/>
    <cellStyle name="Hipervínculo" xfId="264" builtinId="8" hidden="1"/>
    <cellStyle name="Hipervínculo" xfId="260" builtinId="8" hidden="1"/>
    <cellStyle name="Hipervínculo" xfId="256" builtinId="8" hidden="1"/>
    <cellStyle name="Hipervínculo" xfId="252" builtinId="8" hidden="1"/>
    <cellStyle name="Hipervínculo" xfId="248" builtinId="8" hidden="1"/>
    <cellStyle name="Hipervínculo" xfId="244" builtinId="8" hidden="1"/>
    <cellStyle name="Hipervínculo" xfId="240" builtinId="8" hidden="1"/>
    <cellStyle name="Hipervínculo" xfId="236" builtinId="8" hidden="1"/>
    <cellStyle name="Hipervínculo" xfId="232" builtinId="8" hidden="1"/>
    <cellStyle name="Hipervínculo" xfId="228" builtinId="8" hidden="1"/>
    <cellStyle name="Hipervínculo" xfId="224" builtinId="8" hidden="1"/>
    <cellStyle name="Hipervínculo" xfId="220" builtinId="8" hidden="1"/>
    <cellStyle name="Hipervínculo" xfId="216" builtinId="8" hidden="1"/>
    <cellStyle name="Hipervínculo" xfId="212" builtinId="8" hidden="1"/>
    <cellStyle name="Hipervínculo" xfId="208" builtinId="8" hidden="1"/>
    <cellStyle name="Hipervínculo" xfId="204" builtinId="8" hidden="1"/>
    <cellStyle name="Hipervínculo" xfId="200" builtinId="8" hidden="1"/>
    <cellStyle name="Hipervínculo" xfId="196" builtinId="8" hidden="1"/>
    <cellStyle name="Hipervínculo" xfId="192" builtinId="8" hidden="1"/>
    <cellStyle name="Hipervínculo" xfId="188" builtinId="8" hidden="1"/>
    <cellStyle name="Hipervínculo" xfId="184" builtinId="8" hidden="1"/>
    <cellStyle name="Hipervínculo" xfId="180" builtinId="8" hidden="1"/>
    <cellStyle name="Hipervínculo" xfId="176" builtinId="8" hidden="1"/>
    <cellStyle name="Hipervínculo" xfId="172" builtinId="8" hidden="1"/>
    <cellStyle name="Hipervínculo" xfId="168" builtinId="8" hidden="1"/>
    <cellStyle name="Hipervínculo" xfId="164" builtinId="8" hidden="1"/>
    <cellStyle name="Hipervínculo" xfId="160" builtinId="8" hidden="1"/>
    <cellStyle name="Hipervínculo" xfId="156" builtinId="8" hidden="1"/>
    <cellStyle name="Hipervínculo" xfId="152" builtinId="8" hidden="1"/>
    <cellStyle name="Hipervínculo" xfId="148" builtinId="8" hidden="1"/>
    <cellStyle name="Hipervínculo" xfId="144" builtinId="8" hidden="1"/>
    <cellStyle name="Hipervínculo" xfId="140" builtinId="8" hidden="1"/>
    <cellStyle name="Hipervínculo" xfId="136" builtinId="8" hidden="1"/>
    <cellStyle name="Hipervínculo" xfId="132" builtinId="8" hidden="1"/>
    <cellStyle name="Hipervínculo" xfId="128" builtinId="8" hidden="1"/>
    <cellStyle name="Hipervínculo" xfId="124" builtinId="8" hidden="1"/>
    <cellStyle name="Hipervínculo" xfId="120" builtinId="8" hidden="1"/>
    <cellStyle name="Hipervínculo" xfId="116" builtinId="8" hidden="1"/>
    <cellStyle name="Hipervínculo" xfId="112" builtinId="8" hidden="1"/>
    <cellStyle name="Hipervínculo" xfId="108" builtinId="8" hidden="1"/>
    <cellStyle name="Hipervínculo" xfId="104" builtinId="8" hidden="1"/>
    <cellStyle name="Hipervínculo" xfId="100" builtinId="8" hidden="1"/>
    <cellStyle name="Hipervínculo" xfId="96" builtinId="8" hidden="1"/>
    <cellStyle name="Hipervínculo" xfId="92" builtinId="8" hidden="1"/>
    <cellStyle name="Hipervínculo" xfId="88" builtinId="8" hidden="1"/>
    <cellStyle name="Hipervínculo" xfId="84" builtinId="8" hidden="1"/>
    <cellStyle name="Hipervínculo" xfId="80" builtinId="8" hidden="1"/>
    <cellStyle name="Hipervínculo" xfId="76" builtinId="8" hidden="1"/>
    <cellStyle name="Hipervínculo" xfId="72" builtinId="8" hidden="1"/>
    <cellStyle name="Hipervínculo" xfId="30" builtinId="8" hidden="1"/>
    <cellStyle name="Hipervínculo" xfId="32" builtinId="8" hidden="1"/>
    <cellStyle name="Hipervínculo" xfId="34" builtinId="8" hidden="1"/>
    <cellStyle name="Hipervínculo" xfId="38" builtinId="8" hidden="1"/>
    <cellStyle name="Hipervínculo" xfId="40" builtinId="8" hidden="1"/>
    <cellStyle name="Hipervínculo" xfId="42" builtinId="8" hidden="1"/>
    <cellStyle name="Hipervínculo" xfId="46" builtinId="8" hidden="1"/>
    <cellStyle name="Hipervínculo" xfId="48" builtinId="8" hidden="1"/>
    <cellStyle name="Hipervínculo" xfId="50" builtinId="8" hidden="1"/>
    <cellStyle name="Hipervínculo" xfId="54" builtinId="8" hidden="1"/>
    <cellStyle name="Hipervínculo" xfId="56" builtinId="8" hidden="1"/>
    <cellStyle name="Hipervínculo" xfId="58" builtinId="8" hidden="1"/>
    <cellStyle name="Hipervínculo" xfId="62" builtinId="8" hidden="1"/>
    <cellStyle name="Hipervínculo" xfId="64" builtinId="8" hidden="1"/>
    <cellStyle name="Hipervínculo" xfId="66" builtinId="8" hidden="1"/>
    <cellStyle name="Hipervínculo" xfId="70" builtinId="8" hidden="1"/>
    <cellStyle name="Hipervínculo" xfId="68" builtinId="8" hidden="1"/>
    <cellStyle name="Hipervínculo" xfId="60" builtinId="8" hidden="1"/>
    <cellStyle name="Hipervínculo" xfId="52" builtinId="8" hidden="1"/>
    <cellStyle name="Hipervínculo" xfId="44" builtinId="8" hidden="1"/>
    <cellStyle name="Hipervínculo" xfId="36" builtinId="8" hidden="1"/>
    <cellStyle name="Hipervínculo" xfId="28" builtinId="8" hidden="1"/>
    <cellStyle name="Hipervínculo" xfId="16" builtinId="8" hidden="1"/>
    <cellStyle name="Hipervínculo" xfId="18" builtinId="8" hidden="1"/>
    <cellStyle name="Hipervínculo" xfId="22" builtinId="8" hidden="1"/>
    <cellStyle name="Hipervínculo" xfId="24" builtinId="8" hidden="1"/>
    <cellStyle name="Hipervínculo" xfId="26" builtinId="8" hidden="1"/>
    <cellStyle name="Hipervínculo" xfId="20" builtinId="8" hidden="1"/>
    <cellStyle name="Hipervínculo" xfId="12" builtinId="8" hidden="1"/>
    <cellStyle name="Hipervínculo" xfId="14" builtinId="8" hidden="1"/>
    <cellStyle name="Hipervínculo" xfId="10" builtinId="8" hidden="1"/>
    <cellStyle name="Hipervínculo" xfId="8" builtinId="8" hidden="1"/>
    <cellStyle name="Hipervínculo visitado" xfId="351" builtinId="9" hidden="1"/>
    <cellStyle name="Hipervínculo visitado" xfId="353" builtinId="9" hidden="1"/>
    <cellStyle name="Hipervínculo visitado" xfId="357" builtinId="9" hidden="1"/>
    <cellStyle name="Hipervínculo visitado" xfId="359" builtinId="9" hidden="1"/>
    <cellStyle name="Hipervínculo visitado" xfId="361" builtinId="9" hidden="1"/>
    <cellStyle name="Hipervínculo visitado" xfId="365" builtinId="9" hidden="1"/>
    <cellStyle name="Hipervínculo visitado" xfId="367" builtinId="9" hidden="1"/>
    <cellStyle name="Hipervínculo visitado" xfId="369" builtinId="9" hidden="1"/>
    <cellStyle name="Hipervínculo visitado" xfId="373" builtinId="9" hidden="1"/>
    <cellStyle name="Hipervínculo visitado" xfId="375" builtinId="9" hidden="1"/>
    <cellStyle name="Hipervínculo visitado" xfId="377" builtinId="9" hidden="1"/>
    <cellStyle name="Hipervínculo visitado" xfId="381" builtinId="9" hidden="1"/>
    <cellStyle name="Hipervínculo visitado" xfId="383" builtinId="9" hidden="1"/>
    <cellStyle name="Hipervínculo visitado" xfId="385" builtinId="9" hidden="1"/>
    <cellStyle name="Hipervínculo visitado" xfId="389" builtinId="9" hidden="1"/>
    <cellStyle name="Hipervínculo visitado" xfId="391" builtinId="9" hidden="1"/>
    <cellStyle name="Hipervínculo visitado" xfId="393" builtinId="9" hidden="1"/>
    <cellStyle name="Hipervínculo visitado" xfId="397" builtinId="9" hidden="1"/>
    <cellStyle name="Hipervínculo visitado" xfId="399" builtinId="9" hidden="1"/>
    <cellStyle name="Hipervínculo visitado" xfId="401" builtinId="9" hidden="1"/>
    <cellStyle name="Hipervínculo visitado" xfId="405" builtinId="9" hidden="1"/>
    <cellStyle name="Hipervínculo visitado" xfId="407" builtinId="9" hidden="1"/>
    <cellStyle name="Hipervínculo visitado" xfId="409" builtinId="9" hidden="1"/>
    <cellStyle name="Hipervínculo visitado" xfId="413" builtinId="9" hidden="1"/>
    <cellStyle name="Hipervínculo visitado" xfId="415" builtinId="9" hidden="1"/>
    <cellStyle name="Hipervínculo visitado" xfId="417" builtinId="9" hidden="1"/>
    <cellStyle name="Hipervínculo visitado" xfId="421" builtinId="9" hidden="1"/>
    <cellStyle name="Hipervínculo visitado" xfId="423" builtinId="9" hidden="1"/>
    <cellStyle name="Hipervínculo visitado" xfId="425" builtinId="9" hidden="1"/>
    <cellStyle name="Hipervínculo visitado" xfId="429" builtinId="9" hidden="1"/>
    <cellStyle name="Hipervínculo visitado" xfId="431" builtinId="9" hidden="1"/>
    <cellStyle name="Hipervínculo visitado" xfId="433" builtinId="9" hidden="1"/>
    <cellStyle name="Hipervínculo visitado" xfId="437" builtinId="9" hidden="1"/>
    <cellStyle name="Hipervínculo visitado" xfId="439" builtinId="9" hidden="1"/>
    <cellStyle name="Hipervínculo visitado" xfId="441" builtinId="9" hidden="1"/>
    <cellStyle name="Hipervínculo visitado" xfId="445" builtinId="9" hidden="1"/>
    <cellStyle name="Hipervínculo visitado" xfId="447" builtinId="9" hidden="1"/>
    <cellStyle name="Hipervínculo visitado" xfId="449" builtinId="9" hidden="1"/>
    <cellStyle name="Hipervínculo visitado" xfId="453" builtinId="9" hidden="1"/>
    <cellStyle name="Hipervínculo visitado" xfId="455" builtinId="9" hidden="1"/>
    <cellStyle name="Hipervínculo visitado" xfId="457" builtinId="9" hidden="1"/>
    <cellStyle name="Hipervínculo visitado" xfId="461" builtinId="9" hidden="1"/>
    <cellStyle name="Hipervínculo visitado" xfId="463" builtinId="9" hidden="1"/>
    <cellStyle name="Hipervínculo visitado" xfId="465" builtinId="9" hidden="1"/>
    <cellStyle name="Hipervínculo visitado" xfId="469" builtinId="9" hidden="1"/>
    <cellStyle name="Hipervínculo visitado" xfId="471" builtinId="9" hidden="1"/>
    <cellStyle name="Hipervínculo visitado" xfId="473" builtinId="9" hidden="1"/>
    <cellStyle name="Hipervínculo visitado" xfId="477" builtinId="9" hidden="1"/>
    <cellStyle name="Hipervínculo visitado" xfId="479" builtinId="9" hidden="1"/>
    <cellStyle name="Hipervínculo visitado" xfId="481" builtinId="9" hidden="1"/>
    <cellStyle name="Hipervínculo visitado" xfId="485" builtinId="9" hidden="1"/>
    <cellStyle name="Hipervínculo visitado" xfId="487" builtinId="9" hidden="1"/>
    <cellStyle name="Hipervínculo visitado" xfId="489" builtinId="9" hidden="1"/>
    <cellStyle name="Hipervínculo visitado" xfId="493" builtinId="9" hidden="1"/>
    <cellStyle name="Hipervínculo visitado" xfId="495" builtinId="9" hidden="1"/>
    <cellStyle name="Hipervínculo visitado" xfId="497" builtinId="9" hidden="1"/>
    <cellStyle name="Hipervínculo visitado" xfId="501" builtinId="9" hidden="1"/>
    <cellStyle name="Hipervínculo visitado" xfId="503" builtinId="9" hidden="1"/>
    <cellStyle name="Hipervínculo visitado" xfId="505" builtinId="9" hidden="1"/>
    <cellStyle name="Hipervínculo visitado" xfId="509" builtinId="9" hidden="1"/>
    <cellStyle name="Hipervínculo visitado" xfId="511" builtinId="9" hidden="1"/>
    <cellStyle name="Hipervínculo visitado" xfId="513" builtinId="9" hidden="1"/>
    <cellStyle name="Hipervínculo visitado" xfId="517" builtinId="9" hidden="1"/>
    <cellStyle name="Hipervínculo visitado" xfId="519" builtinId="9" hidden="1"/>
    <cellStyle name="Hipervínculo visitado" xfId="521" builtinId="9" hidden="1"/>
    <cellStyle name="Hipervínculo visitado" xfId="525" builtinId="9" hidden="1"/>
    <cellStyle name="Hipervínculo visitado" xfId="527" builtinId="9" hidden="1"/>
    <cellStyle name="Hipervínculo visitado" xfId="529" builtinId="9" hidden="1"/>
    <cellStyle name="Hipervínculo visitado" xfId="533" builtinId="9" hidden="1"/>
    <cellStyle name="Hipervínculo visitado" xfId="535" builtinId="9" hidden="1"/>
    <cellStyle name="Hipervínculo visitado" xfId="537" builtinId="9" hidden="1"/>
    <cellStyle name="Hipervínculo visitado" xfId="541" builtinId="9" hidden="1"/>
    <cellStyle name="Hipervínculo visitado" xfId="543" builtinId="9" hidden="1"/>
    <cellStyle name="Hipervínculo visitado" xfId="545" builtinId="9" hidden="1"/>
    <cellStyle name="Hipervínculo visitado" xfId="549" builtinId="9" hidden="1"/>
    <cellStyle name="Hipervínculo visitado" xfId="551" builtinId="9" hidden="1"/>
    <cellStyle name="Hipervínculo visitado" xfId="553" builtinId="9" hidden="1"/>
    <cellStyle name="Hipervínculo visitado" xfId="557" builtinId="9" hidden="1"/>
    <cellStyle name="Hipervínculo visitado" xfId="559" builtinId="9" hidden="1"/>
    <cellStyle name="Hipervínculo visitado" xfId="561" builtinId="9" hidden="1"/>
    <cellStyle name="Hipervínculo visitado" xfId="565" builtinId="9" hidden="1"/>
    <cellStyle name="Hipervínculo visitado" xfId="567" builtinId="9" hidden="1"/>
    <cellStyle name="Hipervínculo visitado" xfId="569" builtinId="9" hidden="1"/>
    <cellStyle name="Hipervínculo visitado" xfId="573" builtinId="9" hidden="1"/>
    <cellStyle name="Hipervínculo visitado" xfId="575" builtinId="9" hidden="1"/>
    <cellStyle name="Hipervínculo visitado" xfId="577" builtinId="9" hidden="1"/>
    <cellStyle name="Hipervínculo visitado" xfId="581" builtinId="9" hidden="1"/>
    <cellStyle name="Hipervínculo visitado" xfId="583" builtinId="9" hidden="1"/>
    <cellStyle name="Hipervínculo visitado" xfId="585" builtinId="9" hidden="1"/>
    <cellStyle name="Hipervínculo visitado" xfId="589" builtinId="9" hidden="1"/>
    <cellStyle name="Hipervínculo visitado" xfId="591" builtinId="9" hidden="1"/>
    <cellStyle name="Hipervínculo visitado" xfId="593" builtinId="9" hidden="1"/>
    <cellStyle name="Hipervínculo visitado" xfId="597" builtinId="9" hidden="1"/>
    <cellStyle name="Hipervínculo visitado" xfId="599" builtinId="9" hidden="1"/>
    <cellStyle name="Hipervínculo visitado" xfId="601" builtinId="9" hidden="1"/>
    <cellStyle name="Hipervínculo visitado" xfId="605" builtinId="9" hidden="1"/>
    <cellStyle name="Hipervínculo visitado" xfId="607" builtinId="9" hidden="1"/>
    <cellStyle name="Hipervínculo visitado" xfId="609" builtinId="9" hidden="1"/>
    <cellStyle name="Hipervínculo visitado" xfId="613" builtinId="9" hidden="1"/>
    <cellStyle name="Hipervínculo visitado" xfId="615" builtinId="9" hidden="1"/>
    <cellStyle name="Hipervínculo visitado" xfId="617" builtinId="9" hidden="1"/>
    <cellStyle name="Hipervínculo visitado" xfId="621" builtinId="9" hidden="1"/>
    <cellStyle name="Hipervínculo visitado" xfId="623" builtinId="9" hidden="1"/>
    <cellStyle name="Hipervínculo visitado" xfId="625" builtinId="9" hidden="1"/>
    <cellStyle name="Hipervínculo visitado" xfId="629" builtinId="9" hidden="1"/>
    <cellStyle name="Hipervínculo visitado" xfId="631" builtinId="9" hidden="1"/>
    <cellStyle name="Hipervínculo visitado" xfId="633" builtinId="9" hidden="1"/>
    <cellStyle name="Hipervínculo visitado" xfId="637" builtinId="9" hidden="1"/>
    <cellStyle name="Hipervínculo visitado" xfId="639" builtinId="9" hidden="1"/>
    <cellStyle name="Hipervínculo visitado" xfId="641" builtinId="9" hidden="1"/>
    <cellStyle name="Hipervínculo visitado" xfId="645" builtinId="9" hidden="1"/>
    <cellStyle name="Hipervínculo visitado" xfId="647" builtinId="9" hidden="1"/>
    <cellStyle name="Hipervínculo visitado" xfId="649" builtinId="9" hidden="1"/>
    <cellStyle name="Hipervínculo visitado" xfId="653" builtinId="9" hidden="1"/>
    <cellStyle name="Hipervínculo visitado" xfId="655" builtinId="9" hidden="1"/>
    <cellStyle name="Hipervínculo visitado" xfId="657" builtinId="9" hidden="1"/>
    <cellStyle name="Hipervínculo visitado" xfId="661" builtinId="9" hidden="1"/>
    <cellStyle name="Hipervínculo visitado" xfId="663" builtinId="9" hidden="1"/>
    <cellStyle name="Hipervínculo visitado" xfId="665" builtinId="9" hidden="1"/>
    <cellStyle name="Hipervínculo visitado" xfId="669" builtinId="9" hidden="1"/>
    <cellStyle name="Hipervínculo visitado" xfId="671" builtinId="9" hidden="1"/>
    <cellStyle name="Hipervínculo visitado" xfId="673" builtinId="9" hidden="1"/>
    <cellStyle name="Hipervínculo visitado" xfId="677" builtinId="9" hidden="1"/>
    <cellStyle name="Hipervínculo visitado" xfId="679" builtinId="9" hidden="1"/>
    <cellStyle name="Hipervínculo visitado" xfId="681" builtinId="9" hidden="1"/>
    <cellStyle name="Hipervínculo visitado" xfId="685" builtinId="9" hidden="1"/>
    <cellStyle name="Hipervínculo visitado" xfId="687" builtinId="9" hidden="1"/>
    <cellStyle name="Hipervínculo visitado" xfId="689" builtinId="9" hidden="1"/>
    <cellStyle name="Hipervínculo visitado" xfId="693" builtinId="9" hidden="1"/>
    <cellStyle name="Hipervínculo visitado" xfId="695" builtinId="9" hidden="1"/>
    <cellStyle name="Hipervínculo visitado" xfId="697" builtinId="9" hidden="1"/>
    <cellStyle name="Hipervínculo visitado" xfId="701" builtinId="9" hidden="1"/>
    <cellStyle name="Hipervínculo visitado" xfId="703" builtinId="9" hidden="1"/>
    <cellStyle name="Hipervínculo visitado" xfId="705" builtinId="9" hidden="1"/>
    <cellStyle name="Hipervínculo visitado" xfId="709" builtinId="9" hidden="1"/>
    <cellStyle name="Hipervínculo visitado" xfId="711" builtinId="9" hidden="1"/>
    <cellStyle name="Hipervínculo visitado" xfId="713" builtinId="9" hidden="1"/>
    <cellStyle name="Hipervínculo visitado" xfId="717" builtinId="9" hidden="1"/>
    <cellStyle name="Hipervínculo visitado" xfId="719" builtinId="9" hidden="1"/>
    <cellStyle name="Hipervínculo visitado" xfId="721" builtinId="9" hidden="1"/>
    <cellStyle name="Hipervínculo visitado" xfId="725" builtinId="9" hidden="1"/>
    <cellStyle name="Hipervínculo visitado" xfId="727" builtinId="9" hidden="1"/>
    <cellStyle name="Hipervínculo visitado" xfId="729" builtinId="9" hidden="1"/>
    <cellStyle name="Hipervínculo visitado" xfId="733" builtinId="9" hidden="1"/>
    <cellStyle name="Hipervínculo visitado" xfId="735" builtinId="9" hidden="1"/>
    <cellStyle name="Hipervínculo visitado" xfId="737" builtinId="9" hidden="1"/>
    <cellStyle name="Hipervínculo visitado" xfId="741" builtinId="9" hidden="1"/>
    <cellStyle name="Hipervínculo visitado" xfId="743" builtinId="9" hidden="1"/>
    <cellStyle name="Hipervínculo visitado" xfId="745" builtinId="9" hidden="1"/>
    <cellStyle name="Hipervínculo visitado" xfId="749" builtinId="9" hidden="1"/>
    <cellStyle name="Hipervínculo visitado" xfId="751" builtinId="9" hidden="1"/>
    <cellStyle name="Hipervínculo visitado" xfId="753" builtinId="9" hidden="1"/>
    <cellStyle name="Hipervínculo visitado" xfId="757" builtinId="9" hidden="1"/>
    <cellStyle name="Hipervínculo visitado" xfId="759" builtinId="9" hidden="1"/>
    <cellStyle name="Hipervínculo visitado" xfId="761" builtinId="9" hidden="1"/>
    <cellStyle name="Hipervínculo visitado" xfId="765" builtinId="9" hidden="1"/>
    <cellStyle name="Hipervínculo visitado" xfId="767" builtinId="9" hidden="1"/>
    <cellStyle name="Hipervínculo visitado" xfId="769" builtinId="9" hidden="1"/>
    <cellStyle name="Hipervínculo visitado" xfId="773" builtinId="9" hidden="1"/>
    <cellStyle name="Hipervínculo visitado" xfId="775" builtinId="9" hidden="1"/>
    <cellStyle name="Hipervínculo visitado" xfId="777" builtinId="9" hidden="1"/>
    <cellStyle name="Hipervínculo visitado" xfId="781" builtinId="9" hidden="1"/>
    <cellStyle name="Hipervínculo visitado" xfId="783" builtinId="9" hidden="1"/>
    <cellStyle name="Hipervínculo visitado" xfId="785" builtinId="9" hidden="1"/>
    <cellStyle name="Hipervínculo visitado" xfId="789" builtinId="9" hidden="1"/>
    <cellStyle name="Hipervínculo visitado" xfId="791" builtinId="9" hidden="1"/>
    <cellStyle name="Hipervínculo visitado" xfId="793" builtinId="9" hidden="1"/>
    <cellStyle name="Hipervínculo visitado" xfId="797" builtinId="9" hidden="1"/>
    <cellStyle name="Hipervínculo visitado" xfId="799" builtinId="9" hidden="1"/>
    <cellStyle name="Hipervínculo visitado" xfId="801" builtinId="9" hidden="1"/>
    <cellStyle name="Hipervínculo visitado" xfId="805" builtinId="9" hidden="1"/>
    <cellStyle name="Hipervínculo visitado" xfId="807" builtinId="9" hidden="1"/>
    <cellStyle name="Hipervínculo visitado" xfId="809" builtinId="9" hidden="1"/>
    <cellStyle name="Hipervínculo visitado" xfId="813" builtinId="9" hidden="1"/>
    <cellStyle name="Hipervínculo visitado" xfId="815" builtinId="9" hidden="1"/>
    <cellStyle name="Hipervínculo visitado" xfId="817" builtinId="9" hidden="1"/>
    <cellStyle name="Hipervínculo visitado" xfId="821" builtinId="9" hidden="1"/>
    <cellStyle name="Hipervínculo visitado" xfId="823" builtinId="9" hidden="1"/>
    <cellStyle name="Hipervínculo visitado" xfId="825" builtinId="9" hidden="1"/>
    <cellStyle name="Hipervínculo visitado" xfId="829" builtinId="9" hidden="1"/>
    <cellStyle name="Hipervínculo visitado" xfId="831" builtinId="9" hidden="1"/>
    <cellStyle name="Hipervínculo visitado" xfId="833" builtinId="9" hidden="1"/>
    <cellStyle name="Hipervínculo visitado" xfId="837" builtinId="9" hidden="1"/>
    <cellStyle name="Hipervínculo visitado" xfId="839" builtinId="9" hidden="1"/>
    <cellStyle name="Hipervínculo visitado" xfId="841" builtinId="9" hidden="1"/>
    <cellStyle name="Hipervínculo visitado" xfId="845" builtinId="9" hidden="1"/>
    <cellStyle name="Hipervínculo visitado" xfId="847" builtinId="9" hidden="1"/>
    <cellStyle name="Hipervínculo visitado" xfId="849" builtinId="9" hidden="1"/>
    <cellStyle name="Hipervínculo visitado" xfId="853" builtinId="9" hidden="1"/>
    <cellStyle name="Hipervínculo visitado" xfId="855" builtinId="9" hidden="1"/>
    <cellStyle name="Hipervínculo visitado" xfId="857" builtinId="9" hidden="1"/>
    <cellStyle name="Hipervínculo visitado" xfId="861" builtinId="9" hidden="1"/>
    <cellStyle name="Hipervínculo visitado" xfId="863" builtinId="9" hidden="1"/>
    <cellStyle name="Hipervínculo visitado" xfId="865" builtinId="9" hidden="1"/>
    <cellStyle name="Hipervínculo visitado" xfId="869" builtinId="9" hidden="1"/>
    <cellStyle name="Hipervínculo visitado" xfId="871" builtinId="9" hidden="1"/>
    <cellStyle name="Hipervínculo visitado" xfId="873" builtinId="9" hidden="1"/>
    <cellStyle name="Hipervínculo visitado" xfId="877" builtinId="9" hidden="1"/>
    <cellStyle name="Hipervínculo visitado" xfId="879" builtinId="9" hidden="1"/>
    <cellStyle name="Hipervínculo visitado" xfId="881" builtinId="9" hidden="1"/>
    <cellStyle name="Hipervínculo visitado" xfId="885" builtinId="9" hidden="1"/>
    <cellStyle name="Hipervínculo visitado" xfId="887" builtinId="9" hidden="1"/>
    <cellStyle name="Hipervínculo visitado" xfId="889" builtinId="9" hidden="1"/>
    <cellStyle name="Hipervínculo visitado" xfId="893" builtinId="9" hidden="1"/>
    <cellStyle name="Hipervínculo visitado" xfId="895" builtinId="9" hidden="1"/>
    <cellStyle name="Hipervínculo visitado" xfId="897" builtinId="9" hidden="1"/>
    <cellStyle name="Hipervínculo visitado" xfId="901" builtinId="9" hidden="1"/>
    <cellStyle name="Hipervínculo visitado" xfId="903" builtinId="9" hidden="1"/>
    <cellStyle name="Hipervínculo visitado" xfId="905" builtinId="9" hidden="1"/>
    <cellStyle name="Hipervínculo visitado" xfId="909" builtinId="9" hidden="1"/>
    <cellStyle name="Hipervínculo visitado" xfId="911" builtinId="9" hidden="1"/>
    <cellStyle name="Hipervínculo visitado" xfId="913" builtinId="9" hidden="1"/>
    <cellStyle name="Hipervínculo visitado" xfId="917" builtinId="9" hidden="1"/>
    <cellStyle name="Hipervínculo visitado" xfId="919" builtinId="9" hidden="1"/>
    <cellStyle name="Hipervínculo visitado" xfId="921" builtinId="9" hidden="1"/>
    <cellStyle name="Hipervínculo visitado" xfId="925" builtinId="9" hidden="1"/>
    <cellStyle name="Hipervínculo visitado" xfId="927" builtinId="9" hidden="1"/>
    <cellStyle name="Hipervínculo visitado" xfId="929" builtinId="9" hidden="1"/>
    <cellStyle name="Hipervínculo visitado" xfId="933" builtinId="9" hidden="1"/>
    <cellStyle name="Hipervínculo visitado" xfId="935" builtinId="9" hidden="1"/>
    <cellStyle name="Hipervínculo visitado" xfId="937" builtinId="9" hidden="1"/>
    <cellStyle name="Hipervínculo visitado" xfId="941" builtinId="9" hidden="1"/>
    <cellStyle name="Hipervínculo visitado" xfId="943" builtinId="9" hidden="1"/>
    <cellStyle name="Hipervínculo visitado" xfId="945" builtinId="9" hidden="1"/>
    <cellStyle name="Hipervínculo visitado" xfId="949" builtinId="9" hidden="1"/>
    <cellStyle name="Hipervínculo visitado" xfId="951" builtinId="9" hidden="1"/>
    <cellStyle name="Hipervínculo visitado" xfId="953" builtinId="9" hidden="1"/>
    <cellStyle name="Hipervínculo visitado" xfId="957" builtinId="9" hidden="1"/>
    <cellStyle name="Hipervínculo visitado" xfId="959" builtinId="9" hidden="1"/>
    <cellStyle name="Hipervínculo visitado" xfId="961" builtinId="9" hidden="1"/>
    <cellStyle name="Hipervínculo visitado" xfId="965" builtinId="9" hidden="1"/>
    <cellStyle name="Hipervínculo visitado" xfId="967" builtinId="9" hidden="1"/>
    <cellStyle name="Hipervínculo visitado" xfId="969" builtinId="9" hidden="1"/>
    <cellStyle name="Hipervínculo visitado" xfId="963" builtinId="9" hidden="1"/>
    <cellStyle name="Hipervínculo visitado" xfId="955" builtinId="9" hidden="1"/>
    <cellStyle name="Hipervínculo visitado" xfId="947" builtinId="9" hidden="1"/>
    <cellStyle name="Hipervínculo visitado" xfId="939" builtinId="9" hidden="1"/>
    <cellStyle name="Hipervínculo visitado" xfId="931" builtinId="9" hidden="1"/>
    <cellStyle name="Hipervínculo visitado" xfId="923" builtinId="9" hidden="1"/>
    <cellStyle name="Hipervínculo visitado" xfId="915" builtinId="9" hidden="1"/>
    <cellStyle name="Hipervínculo visitado" xfId="907" builtinId="9" hidden="1"/>
    <cellStyle name="Hipervínculo visitado" xfId="899" builtinId="9" hidden="1"/>
    <cellStyle name="Hipervínculo visitado" xfId="891" builtinId="9" hidden="1"/>
    <cellStyle name="Hipervínculo visitado" xfId="883" builtinId="9" hidden="1"/>
    <cellStyle name="Hipervínculo visitado" xfId="875" builtinId="9" hidden="1"/>
    <cellStyle name="Hipervínculo visitado" xfId="867" builtinId="9" hidden="1"/>
    <cellStyle name="Hipervínculo visitado" xfId="859" builtinId="9" hidden="1"/>
    <cellStyle name="Hipervínculo visitado" xfId="851" builtinId="9" hidden="1"/>
    <cellStyle name="Hipervínculo visitado" xfId="843" builtinId="9" hidden="1"/>
    <cellStyle name="Hipervínculo visitado" xfId="835" builtinId="9" hidden="1"/>
    <cellStyle name="Hipervínculo visitado" xfId="827" builtinId="9" hidden="1"/>
    <cellStyle name="Hipervínculo visitado" xfId="819" builtinId="9" hidden="1"/>
    <cellStyle name="Hipervínculo visitado" xfId="811" builtinId="9" hidden="1"/>
    <cellStyle name="Hipervínculo visitado" xfId="803" builtinId="9" hidden="1"/>
    <cellStyle name="Hipervínculo visitado" xfId="795" builtinId="9" hidden="1"/>
    <cellStyle name="Hipervínculo visitado" xfId="787" builtinId="9" hidden="1"/>
    <cellStyle name="Hipervínculo visitado" xfId="779" builtinId="9" hidden="1"/>
    <cellStyle name="Hipervínculo visitado" xfId="771" builtinId="9" hidden="1"/>
    <cellStyle name="Hipervínculo visitado" xfId="763" builtinId="9" hidden="1"/>
    <cellStyle name="Hipervínculo visitado" xfId="755" builtinId="9" hidden="1"/>
    <cellStyle name="Hipervínculo visitado" xfId="747" builtinId="9" hidden="1"/>
    <cellStyle name="Hipervínculo visitado" xfId="739" builtinId="9" hidden="1"/>
    <cellStyle name="Hipervínculo visitado" xfId="731" builtinId="9" hidden="1"/>
    <cellStyle name="Hipervínculo visitado" xfId="723" builtinId="9" hidden="1"/>
    <cellStyle name="Hipervínculo visitado" xfId="715" builtinId="9" hidden="1"/>
    <cellStyle name="Hipervínculo visitado" xfId="707" builtinId="9" hidden="1"/>
    <cellStyle name="Hipervínculo visitado" xfId="699" builtinId="9" hidden="1"/>
    <cellStyle name="Hipervínculo visitado" xfId="691" builtinId="9" hidden="1"/>
    <cellStyle name="Hipervínculo visitado" xfId="683" builtinId="9" hidden="1"/>
    <cellStyle name="Hipervínculo visitado" xfId="675" builtinId="9" hidden="1"/>
    <cellStyle name="Hipervínculo visitado" xfId="667" builtinId="9" hidden="1"/>
    <cellStyle name="Hipervínculo visitado" xfId="659" builtinId="9" hidden="1"/>
    <cellStyle name="Hipervínculo visitado" xfId="651" builtinId="9" hidden="1"/>
    <cellStyle name="Hipervínculo visitado" xfId="643" builtinId="9" hidden="1"/>
    <cellStyle name="Hipervínculo visitado" xfId="635" builtinId="9" hidden="1"/>
    <cellStyle name="Hipervínculo visitado" xfId="627" builtinId="9" hidden="1"/>
    <cellStyle name="Hipervínculo visitado" xfId="619" builtinId="9" hidden="1"/>
    <cellStyle name="Hipervínculo visitado" xfId="611" builtinId="9" hidden="1"/>
    <cellStyle name="Hipervínculo visitado" xfId="603" builtinId="9" hidden="1"/>
    <cellStyle name="Hipervínculo visitado" xfId="595" builtinId="9" hidden="1"/>
    <cellStyle name="Hipervínculo visitado" xfId="587" builtinId="9" hidden="1"/>
    <cellStyle name="Hipervínculo visitado" xfId="579" builtinId="9" hidden="1"/>
    <cellStyle name="Hipervínculo visitado" xfId="571" builtinId="9" hidden="1"/>
    <cellStyle name="Hipervínculo visitado" xfId="563" builtinId="9" hidden="1"/>
    <cellStyle name="Hipervínculo visitado" xfId="555" builtinId="9" hidden="1"/>
    <cellStyle name="Hipervínculo visitado" xfId="547" builtinId="9" hidden="1"/>
    <cellStyle name="Hipervínculo visitado" xfId="539" builtinId="9" hidden="1"/>
    <cellStyle name="Hipervínculo visitado" xfId="531" builtinId="9" hidden="1"/>
    <cellStyle name="Hipervínculo visitado" xfId="523" builtinId="9" hidden="1"/>
    <cellStyle name="Hipervínculo visitado" xfId="515" builtinId="9" hidden="1"/>
    <cellStyle name="Hipervínculo visitado" xfId="507" builtinId="9" hidden="1"/>
    <cellStyle name="Hipervínculo visitado" xfId="499" builtinId="9" hidden="1"/>
    <cellStyle name="Hipervínculo visitado" xfId="491" builtinId="9" hidden="1"/>
    <cellStyle name="Hipervínculo visitado" xfId="483" builtinId="9" hidden="1"/>
    <cellStyle name="Hipervínculo visitado" xfId="475" builtinId="9" hidden="1"/>
    <cellStyle name="Hipervínculo visitado" xfId="467" builtinId="9" hidden="1"/>
    <cellStyle name="Hipervínculo visitado" xfId="459" builtinId="9" hidden="1"/>
    <cellStyle name="Hipervínculo visitado" xfId="451" builtinId="9" hidden="1"/>
    <cellStyle name="Hipervínculo visitado" xfId="443" builtinId="9" hidden="1"/>
    <cellStyle name="Hipervínculo visitado" xfId="435" builtinId="9" hidden="1"/>
    <cellStyle name="Hipervínculo visitado" xfId="427" builtinId="9" hidden="1"/>
    <cellStyle name="Hipervínculo visitado" xfId="419" builtinId="9" hidden="1"/>
    <cellStyle name="Hipervínculo visitado" xfId="411" builtinId="9" hidden="1"/>
    <cellStyle name="Hipervínculo visitado" xfId="403" builtinId="9" hidden="1"/>
    <cellStyle name="Hipervínculo visitado" xfId="395" builtinId="9" hidden="1"/>
    <cellStyle name="Hipervínculo visitado" xfId="387" builtinId="9" hidden="1"/>
    <cellStyle name="Hipervínculo visitado" xfId="379" builtinId="9" hidden="1"/>
    <cellStyle name="Hipervínculo visitado" xfId="371" builtinId="9" hidden="1"/>
    <cellStyle name="Hipervínculo visitado" xfId="363" builtinId="9" hidden="1"/>
    <cellStyle name="Hipervínculo visitado" xfId="355" builtinId="9" hidden="1"/>
    <cellStyle name="Hipervínculo visitado" xfId="155" builtinId="9" hidden="1"/>
    <cellStyle name="Hipervínculo visitado" xfId="157" builtinId="9" hidden="1"/>
    <cellStyle name="Hipervínculo visitado" xfId="159" builtinId="9" hidden="1"/>
    <cellStyle name="Hipervínculo visitado" xfId="161" builtinId="9" hidden="1"/>
    <cellStyle name="Hipervínculo visitado" xfId="165" builtinId="9" hidden="1"/>
    <cellStyle name="Hipervínculo visitado" xfId="167" builtinId="9" hidden="1"/>
    <cellStyle name="Hipervínculo visitado" xfId="169" builtinId="9" hidden="1"/>
    <cellStyle name="Hipervínculo visitado" xfId="171" builtinId="9" hidden="1"/>
    <cellStyle name="Hipervínculo visitado" xfId="173" builtinId="9" hidden="1"/>
    <cellStyle name="Hipervínculo visitado" xfId="175" builtinId="9" hidden="1"/>
    <cellStyle name="Hipervínculo visitado" xfId="177" builtinId="9" hidden="1"/>
    <cellStyle name="Hipervínculo visitado" xfId="181" builtinId="9" hidden="1"/>
    <cellStyle name="Hipervínculo visitado" xfId="183" builtinId="9" hidden="1"/>
    <cellStyle name="Hipervínculo visitado" xfId="185" builtinId="9" hidden="1"/>
    <cellStyle name="Hipervínculo visitado" xfId="187" builtinId="9" hidden="1"/>
    <cellStyle name="Hipervínculo visitado" xfId="189" builtinId="9" hidden="1"/>
    <cellStyle name="Hipervínculo visitado" xfId="191" builtinId="9" hidden="1"/>
    <cellStyle name="Hipervínculo visitado" xfId="193" builtinId="9" hidden="1"/>
    <cellStyle name="Hipervínculo visitado" xfId="197" builtinId="9" hidden="1"/>
    <cellStyle name="Hipervínculo visitado" xfId="199" builtinId="9" hidden="1"/>
    <cellStyle name="Hipervínculo visitado" xfId="201" builtinId="9" hidden="1"/>
    <cellStyle name="Hipervínculo visitado" xfId="203" builtinId="9" hidden="1"/>
    <cellStyle name="Hipervínculo visitado" xfId="205" builtinId="9" hidden="1"/>
    <cellStyle name="Hipervínculo visitado" xfId="207" builtinId="9" hidden="1"/>
    <cellStyle name="Hipervínculo visitado" xfId="209" builtinId="9" hidden="1"/>
    <cellStyle name="Hipervínculo visitado" xfId="213" builtinId="9" hidden="1"/>
    <cellStyle name="Hipervínculo visitado" xfId="215" builtinId="9" hidden="1"/>
    <cellStyle name="Hipervínculo visitado" xfId="217" builtinId="9" hidden="1"/>
    <cellStyle name="Hipervínculo visitado" xfId="219" builtinId="9" hidden="1"/>
    <cellStyle name="Hipervínculo visitado" xfId="221" builtinId="9" hidden="1"/>
    <cellStyle name="Hipervínculo visitado" xfId="223" builtinId="9" hidden="1"/>
    <cellStyle name="Hipervínculo visitado" xfId="225" builtinId="9" hidden="1"/>
    <cellStyle name="Hipervínculo visitado" xfId="229" builtinId="9" hidden="1"/>
    <cellStyle name="Hipervínculo visitado" xfId="231" builtinId="9" hidden="1"/>
    <cellStyle name="Hipervínculo visitado" xfId="233" builtinId="9" hidden="1"/>
    <cellStyle name="Hipervínculo visitado" xfId="235" builtinId="9" hidden="1"/>
    <cellStyle name="Hipervínculo visitado" xfId="237" builtinId="9" hidden="1"/>
    <cellStyle name="Hipervínculo visitado" xfId="239" builtinId="9" hidden="1"/>
    <cellStyle name="Hipervínculo visitado" xfId="241" builtinId="9" hidden="1"/>
    <cellStyle name="Hipervínculo visitado" xfId="245" builtinId="9" hidden="1"/>
    <cellStyle name="Hipervínculo visitado" xfId="247" builtinId="9" hidden="1"/>
    <cellStyle name="Hipervínculo visitado" xfId="249" builtinId="9" hidden="1"/>
    <cellStyle name="Hipervínculo visitado" xfId="251" builtinId="9" hidden="1"/>
    <cellStyle name="Hipervínculo visitado" xfId="253" builtinId="9" hidden="1"/>
    <cellStyle name="Hipervínculo visitado" xfId="255" builtinId="9" hidden="1"/>
    <cellStyle name="Hipervínculo visitado" xfId="257" builtinId="9" hidden="1"/>
    <cellStyle name="Hipervínculo visitado" xfId="261" builtinId="9" hidden="1"/>
    <cellStyle name="Hipervínculo visitado" xfId="263" builtinId="9" hidden="1"/>
    <cellStyle name="Hipervínculo visitado" xfId="265" builtinId="9" hidden="1"/>
    <cellStyle name="Hipervínculo visitado" xfId="267" builtinId="9" hidden="1"/>
    <cellStyle name="Hipervínculo visitado" xfId="269" builtinId="9" hidden="1"/>
    <cellStyle name="Hipervínculo visitado" xfId="271" builtinId="9" hidden="1"/>
    <cellStyle name="Hipervínculo visitado" xfId="273" builtinId="9" hidden="1"/>
    <cellStyle name="Hipervínculo visitado" xfId="277" builtinId="9" hidden="1"/>
    <cellStyle name="Hipervínculo visitado" xfId="279" builtinId="9" hidden="1"/>
    <cellStyle name="Hipervínculo visitado" xfId="281" builtinId="9" hidden="1"/>
    <cellStyle name="Hipervínculo visitado" xfId="283" builtinId="9" hidden="1"/>
    <cellStyle name="Hipervínculo visitado" xfId="285" builtinId="9" hidden="1"/>
    <cellStyle name="Hipervínculo visitado" xfId="287" builtinId="9" hidden="1"/>
    <cellStyle name="Hipervínculo visitado" xfId="289" builtinId="9" hidden="1"/>
    <cellStyle name="Hipervínculo visitado" xfId="293" builtinId="9" hidden="1"/>
    <cellStyle name="Hipervínculo visitado" xfId="295" builtinId="9" hidden="1"/>
    <cellStyle name="Hipervínculo visitado" xfId="297" builtinId="9" hidden="1"/>
    <cellStyle name="Hipervínculo visitado" xfId="299" builtinId="9" hidden="1"/>
    <cellStyle name="Hipervínculo visitado" xfId="301" builtinId="9" hidden="1"/>
    <cellStyle name="Hipervínculo visitado" xfId="303" builtinId="9" hidden="1"/>
    <cellStyle name="Hipervínculo visitado" xfId="305" builtinId="9" hidden="1"/>
    <cellStyle name="Hipervínculo visitado" xfId="309" builtinId="9" hidden="1"/>
    <cellStyle name="Hipervínculo visitado" xfId="311" builtinId="9" hidden="1"/>
    <cellStyle name="Hipervínculo visitado" xfId="313" builtinId="9" hidden="1"/>
    <cellStyle name="Hipervínculo visitado" xfId="315" builtinId="9" hidden="1"/>
    <cellStyle name="Hipervínculo visitado" xfId="317" builtinId="9" hidden="1"/>
    <cellStyle name="Hipervínculo visitado" xfId="319" builtinId="9" hidden="1"/>
    <cellStyle name="Hipervínculo visitado" xfId="321" builtinId="9" hidden="1"/>
    <cellStyle name="Hipervínculo visitado" xfId="325" builtinId="9" hidden="1"/>
    <cellStyle name="Hipervínculo visitado" xfId="327" builtinId="9" hidden="1"/>
    <cellStyle name="Hipervínculo visitado" xfId="329" builtinId="9" hidden="1"/>
    <cellStyle name="Hipervínculo visitado" xfId="331" builtinId="9" hidden="1"/>
    <cellStyle name="Hipervínculo visitado" xfId="333" builtinId="9" hidden="1"/>
    <cellStyle name="Hipervínculo visitado" xfId="335" builtinId="9" hidden="1"/>
    <cellStyle name="Hipervínculo visitado" xfId="337" builtinId="9" hidden="1"/>
    <cellStyle name="Hipervínculo visitado" xfId="341" builtinId="9" hidden="1"/>
    <cellStyle name="Hipervínculo visitado" xfId="343" builtinId="9" hidden="1"/>
    <cellStyle name="Hipervínculo visitado" xfId="345" builtinId="9" hidden="1"/>
    <cellStyle name="Hipervínculo visitado" xfId="347" builtinId="9" hidden="1"/>
    <cellStyle name="Hipervínculo visitado" xfId="349" builtinId="9" hidden="1"/>
    <cellStyle name="Hipervínculo visitado" xfId="339" builtinId="9" hidden="1"/>
    <cellStyle name="Hipervínculo visitado" xfId="323" builtinId="9" hidden="1"/>
    <cellStyle name="Hipervínculo visitado" xfId="307" builtinId="9" hidden="1"/>
    <cellStyle name="Hipervínculo visitado" xfId="291" builtinId="9" hidden="1"/>
    <cellStyle name="Hipervínculo visitado" xfId="275" builtinId="9" hidden="1"/>
    <cellStyle name="Hipervínculo visitado" xfId="259" builtinId="9" hidden="1"/>
    <cellStyle name="Hipervínculo visitado" xfId="243" builtinId="9" hidden="1"/>
    <cellStyle name="Hipervínculo visitado" xfId="227" builtinId="9" hidden="1"/>
    <cellStyle name="Hipervínculo visitado" xfId="211" builtinId="9" hidden="1"/>
    <cellStyle name="Hipervínculo visitado" xfId="195" builtinId="9" hidden="1"/>
    <cellStyle name="Hipervínculo visitado" xfId="179" builtinId="9" hidden="1"/>
    <cellStyle name="Hipervínculo visitado" xfId="163" builtinId="9" hidden="1"/>
    <cellStyle name="Hipervínculo visitado" xfId="77" builtinId="9" hidden="1"/>
    <cellStyle name="Hipervínculo visitado" xfId="79" builtinId="9" hidden="1"/>
    <cellStyle name="Hipervínculo visitado" xfId="81" builtinId="9" hidden="1"/>
    <cellStyle name="Hipervínculo visitado" xfId="83" builtinId="9" hidden="1"/>
    <cellStyle name="Hipervínculo visitado" xfId="85" builtinId="9" hidden="1"/>
    <cellStyle name="Hipervínculo visitado" xfId="87" builtinId="9" hidden="1"/>
    <cellStyle name="Hipervínculo visitado" xfId="89" builtinId="9" hidden="1"/>
    <cellStyle name="Hipervínculo visitado" xfId="91" builtinId="9" hidden="1"/>
    <cellStyle name="Hipervínculo visitado" xfId="93" builtinId="9" hidden="1"/>
    <cellStyle name="Hipervínculo visitado" xfId="95" builtinId="9" hidden="1"/>
    <cellStyle name="Hipervínculo visitado" xfId="97" builtinId="9" hidden="1"/>
    <cellStyle name="Hipervínculo visitado" xfId="101" builtinId="9" hidden="1"/>
    <cellStyle name="Hipervínculo visitado" xfId="103" builtinId="9" hidden="1"/>
    <cellStyle name="Hipervínculo visitado" xfId="105" builtinId="9" hidden="1"/>
    <cellStyle name="Hipervínculo visitado" xfId="107" builtinId="9" hidden="1"/>
    <cellStyle name="Hipervínculo visitado" xfId="109" builtinId="9" hidden="1"/>
    <cellStyle name="Hipervínculo visitado" xfId="111" builtinId="9" hidden="1"/>
    <cellStyle name="Hipervínculo visitado" xfId="113" builtinId="9" hidden="1"/>
    <cellStyle name="Hipervínculo visitado" xfId="115" builtinId="9" hidden="1"/>
    <cellStyle name="Hipervínculo visitado" xfId="117" builtinId="9" hidden="1"/>
    <cellStyle name="Hipervínculo visitado" xfId="119" builtinId="9" hidden="1"/>
    <cellStyle name="Hipervínculo visitado" xfId="121" builtinId="9" hidden="1"/>
    <cellStyle name="Hipervínculo visitado" xfId="123" builtinId="9" hidden="1"/>
    <cellStyle name="Hipervínculo visitado" xfId="125" builtinId="9" hidden="1"/>
    <cellStyle name="Hipervínculo visitado" xfId="127" builtinId="9" hidden="1"/>
    <cellStyle name="Hipervínculo visitado" xfId="129" builtinId="9" hidden="1"/>
    <cellStyle name="Hipervínculo visitado" xfId="133" builtinId="9" hidden="1"/>
    <cellStyle name="Hipervínculo visitado" xfId="135" builtinId="9" hidden="1"/>
    <cellStyle name="Hipervínculo visitado" xfId="137" builtinId="9" hidden="1"/>
    <cellStyle name="Hipervínculo visitado" xfId="139" builtinId="9" hidden="1"/>
    <cellStyle name="Hipervínculo visitado" xfId="141" builtinId="9" hidden="1"/>
    <cellStyle name="Hipervínculo visitado" xfId="143" builtinId="9" hidden="1"/>
    <cellStyle name="Hipervínculo visitado" xfId="145" builtinId="9" hidden="1"/>
    <cellStyle name="Hipervínculo visitado" xfId="147" builtinId="9" hidden="1"/>
    <cellStyle name="Hipervínculo visitado" xfId="149" builtinId="9" hidden="1"/>
    <cellStyle name="Hipervínculo visitado" xfId="151" builtinId="9" hidden="1"/>
    <cellStyle name="Hipervínculo visitado" xfId="153" builtinId="9" hidden="1"/>
    <cellStyle name="Hipervínculo visitado" xfId="131" builtinId="9" hidden="1"/>
    <cellStyle name="Hipervínculo visitado" xfId="99" builtinId="9" hidden="1"/>
    <cellStyle name="Hipervínculo visitado" xfId="41" builtinId="9" hidden="1"/>
    <cellStyle name="Hipervínculo visitado" xfId="43" builtinId="9" hidden="1"/>
    <cellStyle name="Hipervínculo visitado" xfId="45" builtinId="9" hidden="1"/>
    <cellStyle name="Hipervínculo visitado" xfId="47" builtinId="9" hidden="1"/>
    <cellStyle name="Hipervínculo visitado" xfId="49" builtinId="9" hidden="1"/>
    <cellStyle name="Hipervínculo visitado" xfId="51" builtinId="9" hidden="1"/>
    <cellStyle name="Hipervínculo visitado" xfId="53" builtinId="9" hidden="1"/>
    <cellStyle name="Hipervínculo visitado" xfId="55" builtinId="9" hidden="1"/>
    <cellStyle name="Hipervínculo visitado" xfId="57" builtinId="9" hidden="1"/>
    <cellStyle name="Hipervínculo visitado" xfId="59" builtinId="9" hidden="1"/>
    <cellStyle name="Hipervínculo visitado" xfId="61" builtinId="9" hidden="1"/>
    <cellStyle name="Hipervínculo visitado" xfId="63" builtinId="9" hidden="1"/>
    <cellStyle name="Hipervínculo visitado" xfId="65" builtinId="9" hidden="1"/>
    <cellStyle name="Hipervínculo visitado" xfId="69" builtinId="9" hidden="1"/>
    <cellStyle name="Hipervínculo visitado" xfId="71" builtinId="9" hidden="1"/>
    <cellStyle name="Hipervínculo visitado" xfId="73" builtinId="9" hidden="1"/>
    <cellStyle name="Hipervínculo visitado" xfId="75" builtinId="9" hidden="1"/>
    <cellStyle name="Hipervínculo visitado" xfId="67" builtinId="9" hidden="1"/>
    <cellStyle name="Hipervínculo visitado" xfId="25" builtinId="9" hidden="1"/>
    <cellStyle name="Hipervínculo visitado" xfId="27" builtinId="9" hidden="1"/>
    <cellStyle name="Hipervínculo visitado" xfId="29" builtinId="9" hidden="1"/>
    <cellStyle name="Hipervínculo visitado" xfId="31" builtinId="9" hidden="1"/>
    <cellStyle name="Hipervínculo visitado" xfId="33" builtinId="9" hidden="1"/>
    <cellStyle name="Hipervínculo visitado" xfId="35" builtinId="9" hidden="1"/>
    <cellStyle name="Hipervínculo visitado" xfId="37" builtinId="9" hidden="1"/>
    <cellStyle name="Hipervínculo visitado" xfId="39" builtinId="9" hidden="1"/>
    <cellStyle name="Hipervínculo visitado" xfId="17" builtinId="9" hidden="1"/>
    <cellStyle name="Hipervínculo visitado" xfId="19" builtinId="9" hidden="1"/>
    <cellStyle name="Hipervínculo visitado" xfId="21" builtinId="9" hidden="1"/>
    <cellStyle name="Hipervínculo visitado" xfId="23" builtinId="9" hidden="1"/>
    <cellStyle name="Hipervínculo visitado" xfId="13" builtinId="9" hidden="1"/>
    <cellStyle name="Hipervínculo visitado" xfId="15" builtinId="9" hidden="1"/>
    <cellStyle name="Hipervínculo visitado" xfId="11" builtinId="9" hidden="1"/>
    <cellStyle name="Hipervínculo visitado" xfId="9" builtinId="9" hidden="1"/>
    <cellStyle name="Millares 2" xfId="1" xr:uid="{00000000-0005-0000-0000-0000C2030000}"/>
    <cellStyle name="Moneda 2" xfId="2" xr:uid="{00000000-0005-0000-0000-0000C3030000}"/>
    <cellStyle name="Normal" xfId="0" builtinId="0"/>
    <cellStyle name="Normal 2" xfId="3" xr:uid="{00000000-0005-0000-0000-0000C5030000}"/>
    <cellStyle name="Normal 2 2" xfId="4" xr:uid="{00000000-0005-0000-0000-0000C6030000}"/>
    <cellStyle name="Normal 3" xfId="5" xr:uid="{00000000-0005-0000-0000-0000C7030000}"/>
    <cellStyle name="Normal 3 2" xfId="6" xr:uid="{00000000-0005-0000-0000-0000C8030000}"/>
    <cellStyle name="Normal 4" xfId="7" xr:uid="{00000000-0005-0000-0000-0000C903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4C4C4C"/>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3" name="Imagen 2">
          <a:extLst>
            <a:ext uri="{FF2B5EF4-FFF2-40B4-BE49-F238E27FC236}">
              <a16:creationId xmlns:a16="http://schemas.microsoft.com/office/drawing/2014/main" id="{24273D2B-0C31-4CE8-805C-4AAAFE5191A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4C841D2-8EEE-4531-AB12-50C079D017F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598CFD70-4276-490B-96D8-4C25B6CD1B1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F3F535F7-BBBE-4E95-8740-D476ECB3826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27F0C2C2-A2D7-4F22-85FE-9BFEF993367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5" name="Imagen 4">
          <a:extLst>
            <a:ext uri="{FF2B5EF4-FFF2-40B4-BE49-F238E27FC236}">
              <a16:creationId xmlns:a16="http://schemas.microsoft.com/office/drawing/2014/main" id="{DB524C3A-B3B8-4660-8A55-6892E02AEE4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47A1D75-7662-4505-A26C-E78FF332CA0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5CE1C17-B444-4EE5-866D-79283A24A2F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A59AF084-4BE5-43B5-BCAB-6D1BE5BD5D5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1ED38D39-905C-4473-9B43-D693B6C1D7F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4" name="Imagen 3">
          <a:extLst>
            <a:ext uri="{FF2B5EF4-FFF2-40B4-BE49-F238E27FC236}">
              <a16:creationId xmlns:a16="http://schemas.microsoft.com/office/drawing/2014/main" id="{67F55FC7-B83D-4535-B15A-C15A00FC5B1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3" name="Imagen 2">
          <a:extLst>
            <a:ext uri="{FF2B5EF4-FFF2-40B4-BE49-F238E27FC236}">
              <a16:creationId xmlns:a16="http://schemas.microsoft.com/office/drawing/2014/main" id="{031D253A-D808-48FE-835D-39B7640F623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F6A5527-DF9F-4D57-A825-0AE37259278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1B9865F-0BC5-483E-8C1E-B5D776DF0D0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5ABE9D5E-B526-4EAC-82C1-2DFDCFF24FD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9B77FBC0-1D40-45DF-90F7-6DA02BEC179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4" name="Imagen 3">
          <a:extLst>
            <a:ext uri="{FF2B5EF4-FFF2-40B4-BE49-F238E27FC236}">
              <a16:creationId xmlns:a16="http://schemas.microsoft.com/office/drawing/2014/main" id="{9C20EECD-BD12-4FC3-8DA6-897F8BB6363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C567585-2BAF-44A4-81CA-B6B8957471A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165A3BF-5DFB-4514-84B4-7160D06CA00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5798FA48-2A5C-4010-B1D2-9DA2C188490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247A4F24-A7E2-4503-91F7-A6436670584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21771</xdr:colOff>
      <xdr:row>2</xdr:row>
      <xdr:rowOff>420914</xdr:rowOff>
    </xdr:to>
    <xdr:pic>
      <xdr:nvPicPr>
        <xdr:cNvPr id="4" name="Imagen 3">
          <a:extLst>
            <a:ext uri="{FF2B5EF4-FFF2-40B4-BE49-F238E27FC236}">
              <a16:creationId xmlns:a16="http://schemas.microsoft.com/office/drawing/2014/main" id="{50EAEA6F-ACE4-4DB1-B450-E815215C062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3" name="Imagen 2">
          <a:extLst>
            <a:ext uri="{FF2B5EF4-FFF2-40B4-BE49-F238E27FC236}">
              <a16:creationId xmlns:a16="http://schemas.microsoft.com/office/drawing/2014/main" id="{DD450AA8-0D3A-478E-8173-A88E5418353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0C336F2A-ABBD-4806-B80E-54C963C03E7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68AC54B-19B4-4E30-A2A9-1A3098F395C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DF317043-E313-4664-9651-59A9464DF16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99C7A4D7-B912-4C5D-84D4-2E84EEE4DAC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4" name="Imagen 3">
          <a:extLst>
            <a:ext uri="{FF2B5EF4-FFF2-40B4-BE49-F238E27FC236}">
              <a16:creationId xmlns:a16="http://schemas.microsoft.com/office/drawing/2014/main" id="{DD3C92D6-3491-445C-9B17-479C20B8891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A3884EF-83CC-45BD-BD1F-137097D459A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F194BF3-A24F-4773-80DC-A1C7D68FA6C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F7D93F28-C2F3-4494-B35A-647471C2B3C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AC929343-95C6-4032-AB22-B7967E8233B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6" name="Imagen 5">
          <a:extLst>
            <a:ext uri="{FF2B5EF4-FFF2-40B4-BE49-F238E27FC236}">
              <a16:creationId xmlns:a16="http://schemas.microsoft.com/office/drawing/2014/main" id="{A66F2529-FDB1-4B47-AD76-11744507334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21771</xdr:colOff>
      <xdr:row>2</xdr:row>
      <xdr:rowOff>420914</xdr:rowOff>
    </xdr:to>
    <xdr:pic>
      <xdr:nvPicPr>
        <xdr:cNvPr id="4" name="Imagen 3">
          <a:extLst>
            <a:ext uri="{FF2B5EF4-FFF2-40B4-BE49-F238E27FC236}">
              <a16:creationId xmlns:a16="http://schemas.microsoft.com/office/drawing/2014/main" id="{24D1BBF6-5676-400D-A743-77B1181B3FC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F575510D-E28B-4FF6-8575-ABECED583DB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5D7E37B3-F17E-4125-904E-6F3C826F916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B797640D-22E5-4C16-AB96-6FF0A576D1A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B7D9B9D6-C733-45B3-894B-A63275A77FC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5" name="Imagen 4">
          <a:extLst>
            <a:ext uri="{FF2B5EF4-FFF2-40B4-BE49-F238E27FC236}">
              <a16:creationId xmlns:a16="http://schemas.microsoft.com/office/drawing/2014/main" id="{4F1AD43F-8A3D-422C-8B54-28DD620B892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F31F051-6807-46E4-A23D-263E17E9806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FA9BC03C-B4DF-4397-BB74-DC1AE8A4D6C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4B60B9AE-A296-498A-A560-109C64E2AD1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5F7E2C30-E3EA-49F3-BB30-ABBBD2CC598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38100</xdr:colOff>
      <xdr:row>2</xdr:row>
      <xdr:rowOff>431800</xdr:rowOff>
    </xdr:to>
    <xdr:pic>
      <xdr:nvPicPr>
        <xdr:cNvPr id="4" name="Imagen 3">
          <a:extLst>
            <a:ext uri="{FF2B5EF4-FFF2-40B4-BE49-F238E27FC236}">
              <a16:creationId xmlns:a16="http://schemas.microsoft.com/office/drawing/2014/main" id="{F3F44B84-CFD4-4460-BEBB-A5BE3A324D8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57E2A33A-4E95-42CE-AD3B-ABAFA33B4AC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EF31B35-E499-4B47-BA84-BA293643940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F7DC908D-7CD3-42B6-B772-2A08D9C9918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24034D2C-51C6-4F73-8596-A2F96B16A53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2B592F27-D27A-4D51-B9D6-C57BD717900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4" name="Imagen 3">
          <a:extLst>
            <a:ext uri="{FF2B5EF4-FFF2-40B4-BE49-F238E27FC236}">
              <a16:creationId xmlns:a16="http://schemas.microsoft.com/office/drawing/2014/main" id="{69D26D3E-A095-4EFF-90E1-D560F3D6706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FA48D9C-7693-41F1-8368-26E823DFF2E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F8A495F5-D942-44B4-88E8-A1BADE921EE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49A48468-CB2D-4DAE-98CB-6268F3FE3B7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94853E36-D56D-425F-A5D8-AFAD8023CF8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685F94A-270C-4D02-9AF8-0F287930C37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9DA7BF26-901C-4A78-A26E-9847C402E0B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309EF6F6-9CD8-4E7F-A5C0-4EB7F65C8DC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6" name="Imagen 5">
          <a:extLst>
            <a:ext uri="{FF2B5EF4-FFF2-40B4-BE49-F238E27FC236}">
              <a16:creationId xmlns:a16="http://schemas.microsoft.com/office/drawing/2014/main" id="{9BB17985-1F13-4D6E-BE95-FB2EDE5E1F7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C1:N237"/>
  <sheetViews>
    <sheetView showGridLines="0" tabSelected="1" zoomScale="75" zoomScaleNormal="75" zoomScalePageLayoutView="75" workbookViewId="0">
      <selection activeCell="C5" sqref="C5:L5"/>
    </sheetView>
  </sheetViews>
  <sheetFormatPr baseColWidth="10" defaultColWidth="10.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0.88671875" style="1"/>
  </cols>
  <sheetData>
    <row r="1" spans="3:14" ht="48" customHeight="1" x14ac:dyDescent="0.3">
      <c r="D1" s="319" t="s">
        <v>0</v>
      </c>
      <c r="E1" s="319"/>
      <c r="F1" s="319"/>
      <c r="G1" s="319"/>
      <c r="H1" s="319"/>
      <c r="I1" s="319"/>
      <c r="J1" s="319"/>
      <c r="K1" s="319"/>
      <c r="L1" s="319"/>
      <c r="N1" s="2" t="s">
        <v>1</v>
      </c>
    </row>
    <row r="2" spans="3:14" ht="24" customHeight="1" x14ac:dyDescent="0.25">
      <c r="D2" s="320" t="s">
        <v>2767</v>
      </c>
      <c r="E2" s="320"/>
      <c r="F2" s="320"/>
      <c r="G2" s="320"/>
      <c r="H2" s="320"/>
      <c r="I2" s="320"/>
      <c r="J2" s="320"/>
      <c r="K2" s="320"/>
      <c r="L2" s="320"/>
      <c r="N2" s="3">
        <v>44160</v>
      </c>
    </row>
    <row r="3" spans="3:14" ht="75" customHeight="1" x14ac:dyDescent="0.25">
      <c r="C3" s="4"/>
      <c r="D3" s="319" t="s">
        <v>2</v>
      </c>
      <c r="E3" s="319"/>
      <c r="F3" s="319"/>
      <c r="G3" s="319"/>
      <c r="H3" s="319"/>
      <c r="I3" s="319"/>
      <c r="J3" s="319"/>
      <c r="K3" s="319"/>
      <c r="L3" s="319"/>
      <c r="N3" s="5" t="s">
        <v>3</v>
      </c>
    </row>
    <row r="4" spans="3:14" ht="24" customHeight="1" x14ac:dyDescent="0.25"/>
    <row r="5" spans="3:14" ht="24" customHeight="1" x14ac:dyDescent="0.25">
      <c r="C5" s="321" t="s">
        <v>2768</v>
      </c>
      <c r="D5" s="321"/>
      <c r="E5" s="321"/>
      <c r="F5" s="321"/>
      <c r="G5" s="321"/>
      <c r="H5" s="321"/>
      <c r="I5" s="321"/>
      <c r="J5" s="321"/>
      <c r="K5" s="321"/>
      <c r="L5" s="321"/>
    </row>
    <row r="6" spans="3:14" ht="24" customHeight="1" x14ac:dyDescent="0.25">
      <c r="C6" s="6"/>
      <c r="K6" s="6"/>
      <c r="L6" s="6"/>
    </row>
    <row r="7" spans="3:14" ht="63" customHeight="1" x14ac:dyDescent="0.25">
      <c r="C7" s="322" t="s">
        <v>4</v>
      </c>
      <c r="D7" s="322"/>
      <c r="E7" s="322"/>
      <c r="F7" s="322"/>
      <c r="H7" s="7" t="s">
        <v>5</v>
      </c>
      <c r="J7" s="8" t="s">
        <v>6</v>
      </c>
      <c r="L7" s="9" t="s">
        <v>7</v>
      </c>
    </row>
    <row r="8" spans="3:14" ht="6" customHeight="1" x14ac:dyDescent="0.25">
      <c r="H8" s="10"/>
      <c r="J8" s="10"/>
      <c r="L8" s="10"/>
    </row>
    <row r="9" spans="3:14" ht="24" customHeight="1" x14ac:dyDescent="0.25">
      <c r="C9" s="318" t="s">
        <v>8</v>
      </c>
      <c r="D9" s="318"/>
      <c r="E9" s="318"/>
      <c r="F9" s="318"/>
      <c r="H9" s="11">
        <f>'IGOT (PI)'!K11</f>
        <v>56.606330670056771</v>
      </c>
      <c r="I9" s="12"/>
      <c r="J9" s="13">
        <f>'IGOT (SIPOT)'!K11</f>
        <v>86.688311688311728</v>
      </c>
      <c r="K9" s="12"/>
      <c r="L9" s="11">
        <f>(H9+J9)/2</f>
        <v>71.647321179184246</v>
      </c>
    </row>
    <row r="10" spans="3:14" ht="6" customHeight="1" thickBot="1" x14ac:dyDescent="0.3">
      <c r="H10" s="14"/>
      <c r="I10" s="12"/>
      <c r="J10" s="14"/>
      <c r="K10" s="12"/>
      <c r="L10" s="14"/>
    </row>
    <row r="11" spans="3:14" ht="24" customHeight="1" thickBot="1" x14ac:dyDescent="0.3">
      <c r="C11" s="318" t="s">
        <v>9</v>
      </c>
      <c r="D11" s="318"/>
      <c r="E11" s="318"/>
      <c r="F11" s="318"/>
      <c r="H11" s="11">
        <f>'IGOT (PI)'!K13</f>
        <v>74.078160919540238</v>
      </c>
      <c r="I11" s="12"/>
      <c r="J11" s="13">
        <f>'IGOT (SIPOT)'!K13</f>
        <v>70.878160919540235</v>
      </c>
      <c r="K11" s="12"/>
      <c r="L11" s="11">
        <f>(H11+J11)/2</f>
        <v>72.478160919540244</v>
      </c>
    </row>
    <row r="12" spans="3:14" ht="6" customHeight="1" thickBot="1" x14ac:dyDescent="0.3">
      <c r="H12" s="14"/>
      <c r="I12" s="12"/>
      <c r="J12" s="14"/>
      <c r="K12" s="12"/>
      <c r="L12" s="14"/>
    </row>
    <row r="13" spans="3:14" ht="24" customHeight="1" thickBot="1" x14ac:dyDescent="0.3">
      <c r="C13" s="318" t="s">
        <v>10</v>
      </c>
      <c r="D13" s="318"/>
      <c r="E13" s="318"/>
      <c r="F13" s="318"/>
      <c r="H13" s="11">
        <f>'IGOT (PI)'!K15</f>
        <v>0</v>
      </c>
      <c r="I13" s="12"/>
      <c r="J13" s="13">
        <f>'IGOT (SIPOT)'!K15</f>
        <v>20</v>
      </c>
      <c r="K13" s="12"/>
      <c r="L13" s="11">
        <f>(H13+J13)/2</f>
        <v>10</v>
      </c>
    </row>
    <row r="14" spans="3:14" ht="6" customHeight="1" thickBot="1" x14ac:dyDescent="0.3">
      <c r="H14" s="14"/>
      <c r="I14" s="12"/>
      <c r="J14" s="14"/>
      <c r="K14" s="12"/>
      <c r="L14" s="14"/>
    </row>
    <row r="15" spans="3:14" ht="24" customHeight="1" thickBot="1" x14ac:dyDescent="0.3">
      <c r="C15" s="318" t="s">
        <v>11</v>
      </c>
      <c r="D15" s="318"/>
      <c r="E15" s="318"/>
      <c r="F15" s="318"/>
      <c r="H15" s="11">
        <f>'IGOT (PI)'!K17</f>
        <v>0</v>
      </c>
      <c r="I15" s="12"/>
      <c r="J15" s="13">
        <f>'IGOT (SIPOT)'!K17</f>
        <v>0</v>
      </c>
      <c r="K15" s="12"/>
      <c r="L15" s="11">
        <f>(H15+J15)/2</f>
        <v>0</v>
      </c>
    </row>
    <row r="16" spans="3:14" ht="6" customHeight="1" x14ac:dyDescent="0.25">
      <c r="H16" s="14"/>
      <c r="I16" s="12"/>
      <c r="J16" s="14"/>
      <c r="K16" s="12"/>
      <c r="L16" s="14"/>
    </row>
    <row r="17" spans="3:12" ht="24" customHeight="1" x14ac:dyDescent="0.25">
      <c r="C17" s="318" t="s">
        <v>12</v>
      </c>
      <c r="D17" s="318"/>
      <c r="E17" s="318"/>
      <c r="F17" s="318"/>
      <c r="H17" s="11">
        <f>'IGOT (PI)'!K19</f>
        <v>100.00000000000001</v>
      </c>
      <c r="I17" s="12"/>
      <c r="J17" s="13">
        <f>'IGOT (SIPOT)'!K19</f>
        <v>100.00000000000001</v>
      </c>
      <c r="K17" s="12"/>
      <c r="L17" s="11">
        <f>(H17+J17)/2</f>
        <v>100.00000000000001</v>
      </c>
    </row>
    <row r="18" spans="3:12" ht="6" customHeight="1" thickBot="1" x14ac:dyDescent="0.3">
      <c r="H18" s="14"/>
      <c r="I18" s="12"/>
      <c r="J18" s="14"/>
      <c r="K18" s="12"/>
      <c r="L18" s="14"/>
    </row>
    <row r="19" spans="3:12" ht="42" customHeight="1" thickBot="1" x14ac:dyDescent="0.3">
      <c r="C19" s="324" t="s">
        <v>13</v>
      </c>
      <c r="D19" s="324"/>
      <c r="E19" s="324"/>
      <c r="F19" s="324"/>
      <c r="H19" s="15">
        <f>'IGOT (PI)'!K21</f>
        <v>56.609747119444954</v>
      </c>
      <c r="I19" s="12"/>
      <c r="J19" s="16">
        <f>'IGOT (SIPOT)'!K21</f>
        <v>76.52303478131067</v>
      </c>
      <c r="K19" s="12"/>
      <c r="L19" s="17">
        <f>(H19+J19)/2</f>
        <v>66.566390950377809</v>
      </c>
    </row>
    <row r="20" spans="3:12" ht="15" customHeight="1" x14ac:dyDescent="0.25"/>
    <row r="21" spans="3:12" ht="15" customHeight="1" x14ac:dyDescent="0.25"/>
    <row r="22" spans="3:12" ht="15" customHeight="1" x14ac:dyDescent="0.25"/>
    <row r="23" spans="3:12" ht="15" customHeight="1" x14ac:dyDescent="0.25"/>
    <row r="24" spans="3:12" ht="15" customHeight="1" x14ac:dyDescent="0.25">
      <c r="C24" s="325"/>
      <c r="D24" s="325"/>
      <c r="E24" s="325"/>
      <c r="H24"/>
      <c r="I24"/>
      <c r="J24" s="325"/>
      <c r="K24" s="325"/>
      <c r="L24" s="325"/>
    </row>
    <row r="25" spans="3:12" ht="24" customHeight="1" x14ac:dyDescent="0.25">
      <c r="C25" s="320" t="s">
        <v>14</v>
      </c>
      <c r="D25" s="320"/>
      <c r="E25" s="320"/>
      <c r="H25"/>
      <c r="I25"/>
      <c r="J25" s="320" t="s">
        <v>15</v>
      </c>
      <c r="K25" s="320"/>
      <c r="L25" s="320"/>
    </row>
    <row r="26" spans="3:12" ht="24" customHeight="1" x14ac:dyDescent="0.25">
      <c r="C26" s="323" t="s">
        <v>16</v>
      </c>
      <c r="D26" s="323"/>
      <c r="E26" s="323"/>
      <c r="H26" s="18"/>
      <c r="I26" s="18"/>
      <c r="J26" s="323" t="s">
        <v>17</v>
      </c>
      <c r="K26" s="323"/>
      <c r="L26" s="323"/>
    </row>
    <row r="91" spans="3:3" x14ac:dyDescent="0.25">
      <c r="C91" s="19" t="s">
        <v>18</v>
      </c>
    </row>
    <row r="92" spans="3:3" x14ac:dyDescent="0.25">
      <c r="C92" s="19" t="s">
        <v>19</v>
      </c>
    </row>
    <row r="93" spans="3:3" x14ac:dyDescent="0.25">
      <c r="C93" s="19" t="s">
        <v>20</v>
      </c>
    </row>
    <row r="94" spans="3:3" x14ac:dyDescent="0.25">
      <c r="C94" s="19" t="s">
        <v>21</v>
      </c>
    </row>
    <row r="95" spans="3:3" x14ac:dyDescent="0.25">
      <c r="C95" s="19" t="s">
        <v>22</v>
      </c>
    </row>
    <row r="96" spans="3:3" x14ac:dyDescent="0.25">
      <c r="C96" s="19" t="s">
        <v>23</v>
      </c>
    </row>
    <row r="97" spans="3:3" x14ac:dyDescent="0.25">
      <c r="C97" s="19" t="s">
        <v>24</v>
      </c>
    </row>
    <row r="98" spans="3:3" x14ac:dyDescent="0.25">
      <c r="C98" s="19" t="s">
        <v>25</v>
      </c>
    </row>
    <row r="99" spans="3:3" x14ac:dyDescent="0.25">
      <c r="C99" s="19" t="s">
        <v>26</v>
      </c>
    </row>
    <row r="100" spans="3:3" x14ac:dyDescent="0.25">
      <c r="C100" s="19" t="s">
        <v>27</v>
      </c>
    </row>
    <row r="101" spans="3:3" x14ac:dyDescent="0.25">
      <c r="C101" s="19" t="s">
        <v>28</v>
      </c>
    </row>
    <row r="102" spans="3:3" x14ac:dyDescent="0.25">
      <c r="C102" s="19" t="s">
        <v>29</v>
      </c>
    </row>
    <row r="103" spans="3:3" x14ac:dyDescent="0.25">
      <c r="C103" s="19" t="s">
        <v>30</v>
      </c>
    </row>
    <row r="104" spans="3:3" x14ac:dyDescent="0.25">
      <c r="C104" s="19" t="s">
        <v>31</v>
      </c>
    </row>
    <row r="105" spans="3:3" x14ac:dyDescent="0.25">
      <c r="C105" s="19" t="s">
        <v>32</v>
      </c>
    </row>
    <row r="106" spans="3:3" x14ac:dyDescent="0.25">
      <c r="C106" s="19" t="s">
        <v>33</v>
      </c>
    </row>
    <row r="107" spans="3:3" x14ac:dyDescent="0.25">
      <c r="C107" s="19" t="s">
        <v>34</v>
      </c>
    </row>
    <row r="108" spans="3:3" x14ac:dyDescent="0.25">
      <c r="C108" s="19" t="s">
        <v>35</v>
      </c>
    </row>
    <row r="109" spans="3:3" x14ac:dyDescent="0.25">
      <c r="C109" s="19" t="s">
        <v>36</v>
      </c>
    </row>
    <row r="110" spans="3:3" x14ac:dyDescent="0.25">
      <c r="C110" s="19" t="s">
        <v>37</v>
      </c>
    </row>
    <row r="111" spans="3:3" x14ac:dyDescent="0.25">
      <c r="C111" s="19" t="s">
        <v>38</v>
      </c>
    </row>
    <row r="112" spans="3:3" x14ac:dyDescent="0.25">
      <c r="C112" s="19" t="s">
        <v>39</v>
      </c>
    </row>
    <row r="113" spans="3:3" x14ac:dyDescent="0.25">
      <c r="C113" s="19" t="s">
        <v>40</v>
      </c>
    </row>
    <row r="114" spans="3:3" x14ac:dyDescent="0.25">
      <c r="C114" s="19" t="s">
        <v>41</v>
      </c>
    </row>
    <row r="115" spans="3:3" x14ac:dyDescent="0.25">
      <c r="C115" s="19" t="s">
        <v>42</v>
      </c>
    </row>
    <row r="116" spans="3:3" x14ac:dyDescent="0.25">
      <c r="C116" s="19" t="s">
        <v>43</v>
      </c>
    </row>
    <row r="117" spans="3:3" x14ac:dyDescent="0.25">
      <c r="C117" s="19" t="s">
        <v>44</v>
      </c>
    </row>
    <row r="118" spans="3:3" x14ac:dyDescent="0.25">
      <c r="C118" s="19" t="s">
        <v>45</v>
      </c>
    </row>
    <row r="119" spans="3:3" x14ac:dyDescent="0.25">
      <c r="C119" s="19" t="s">
        <v>46</v>
      </c>
    </row>
    <row r="120" spans="3:3" x14ac:dyDescent="0.25">
      <c r="C120" s="19" t="s">
        <v>47</v>
      </c>
    </row>
    <row r="121" spans="3:3" x14ac:dyDescent="0.25">
      <c r="C121" s="19" t="s">
        <v>48</v>
      </c>
    </row>
    <row r="122" spans="3:3" x14ac:dyDescent="0.25">
      <c r="C122" s="19" t="s">
        <v>49</v>
      </c>
    </row>
    <row r="123" spans="3:3" x14ac:dyDescent="0.25">
      <c r="C123" s="19" t="s">
        <v>50</v>
      </c>
    </row>
    <row r="124" spans="3:3" x14ac:dyDescent="0.25">
      <c r="C124" s="19" t="s">
        <v>51</v>
      </c>
    </row>
    <row r="125" spans="3:3" x14ac:dyDescent="0.25">
      <c r="C125" s="19" t="s">
        <v>52</v>
      </c>
    </row>
    <row r="126" spans="3:3" x14ac:dyDescent="0.25">
      <c r="C126" s="19" t="s">
        <v>53</v>
      </c>
    </row>
    <row r="127" spans="3:3" x14ac:dyDescent="0.25">
      <c r="C127" s="19" t="s">
        <v>54</v>
      </c>
    </row>
    <row r="128" spans="3:3" x14ac:dyDescent="0.25">
      <c r="C128" s="19" t="s">
        <v>55</v>
      </c>
    </row>
    <row r="129" spans="3:3" x14ac:dyDescent="0.25">
      <c r="C129" s="19" t="s">
        <v>56</v>
      </c>
    </row>
    <row r="130" spans="3:3" x14ac:dyDescent="0.25">
      <c r="C130" s="19" t="s">
        <v>57</v>
      </c>
    </row>
    <row r="131" spans="3:3" x14ac:dyDescent="0.25">
      <c r="C131" s="19" t="s">
        <v>58</v>
      </c>
    </row>
    <row r="132" spans="3:3" x14ac:dyDescent="0.25">
      <c r="C132" s="19" t="s">
        <v>59</v>
      </c>
    </row>
    <row r="133" spans="3:3" x14ac:dyDescent="0.25">
      <c r="C133" s="19" t="s">
        <v>60</v>
      </c>
    </row>
    <row r="134" spans="3:3" x14ac:dyDescent="0.25">
      <c r="C134" s="19" t="s">
        <v>61</v>
      </c>
    </row>
    <row r="135" spans="3:3" x14ac:dyDescent="0.25">
      <c r="C135" s="19" t="s">
        <v>62</v>
      </c>
    </row>
    <row r="136" spans="3:3" x14ac:dyDescent="0.25">
      <c r="C136" s="19" t="s">
        <v>63</v>
      </c>
    </row>
    <row r="137" spans="3:3" x14ac:dyDescent="0.25">
      <c r="C137" s="19" t="s">
        <v>64</v>
      </c>
    </row>
    <row r="138" spans="3:3" x14ac:dyDescent="0.25">
      <c r="C138" s="19" t="s">
        <v>65</v>
      </c>
    </row>
    <row r="139" spans="3:3" x14ac:dyDescent="0.25">
      <c r="C139" s="19" t="s">
        <v>66</v>
      </c>
    </row>
    <row r="140" spans="3:3" x14ac:dyDescent="0.25">
      <c r="C140" s="19" t="s">
        <v>67</v>
      </c>
    </row>
    <row r="141" spans="3:3" x14ac:dyDescent="0.25">
      <c r="C141" s="19" t="s">
        <v>68</v>
      </c>
    </row>
    <row r="142" spans="3:3" x14ac:dyDescent="0.25">
      <c r="C142" s="19" t="s">
        <v>69</v>
      </c>
    </row>
    <row r="143" spans="3:3" x14ac:dyDescent="0.25">
      <c r="C143" s="19" t="s">
        <v>70</v>
      </c>
    </row>
    <row r="144" spans="3:3" x14ac:dyDescent="0.25">
      <c r="C144" s="19" t="s">
        <v>71</v>
      </c>
    </row>
    <row r="145" spans="3:3" x14ac:dyDescent="0.25">
      <c r="C145" s="19" t="s">
        <v>72</v>
      </c>
    </row>
    <row r="146" spans="3:3" x14ac:dyDescent="0.25">
      <c r="C146" s="19" t="s">
        <v>73</v>
      </c>
    </row>
    <row r="147" spans="3:3" x14ac:dyDescent="0.25">
      <c r="C147" s="19" t="s">
        <v>74</v>
      </c>
    </row>
    <row r="148" spans="3:3" x14ac:dyDescent="0.25">
      <c r="C148" s="19" t="s">
        <v>75</v>
      </c>
    </row>
    <row r="149" spans="3:3" x14ac:dyDescent="0.25">
      <c r="C149" s="19" t="s">
        <v>76</v>
      </c>
    </row>
    <row r="150" spans="3:3" x14ac:dyDescent="0.25">
      <c r="C150" s="19" t="s">
        <v>77</v>
      </c>
    </row>
    <row r="151" spans="3:3" x14ac:dyDescent="0.25">
      <c r="C151" s="19" t="s">
        <v>78</v>
      </c>
    </row>
    <row r="152" spans="3:3" x14ac:dyDescent="0.25">
      <c r="C152" s="19" t="s">
        <v>79</v>
      </c>
    </row>
    <row r="153" spans="3:3" x14ac:dyDescent="0.25">
      <c r="C153" s="19" t="s">
        <v>80</v>
      </c>
    </row>
    <row r="154" spans="3:3" x14ac:dyDescent="0.25">
      <c r="C154" s="19" t="s">
        <v>81</v>
      </c>
    </row>
    <row r="155" spans="3:3" x14ac:dyDescent="0.25">
      <c r="C155" s="19" t="s">
        <v>82</v>
      </c>
    </row>
    <row r="156" spans="3:3" x14ac:dyDescent="0.25">
      <c r="C156" s="19" t="s">
        <v>83</v>
      </c>
    </row>
    <row r="157" spans="3:3" x14ac:dyDescent="0.25">
      <c r="C157" s="19" t="s">
        <v>84</v>
      </c>
    </row>
    <row r="158" spans="3:3" x14ac:dyDescent="0.25">
      <c r="C158" s="19" t="s">
        <v>85</v>
      </c>
    </row>
    <row r="159" spans="3:3" x14ac:dyDescent="0.25">
      <c r="C159" s="19" t="s">
        <v>86</v>
      </c>
    </row>
    <row r="160" spans="3:3" x14ac:dyDescent="0.25">
      <c r="C160" s="19" t="s">
        <v>87</v>
      </c>
    </row>
    <row r="161" spans="3:3" x14ac:dyDescent="0.25">
      <c r="C161" s="19" t="s">
        <v>88</v>
      </c>
    </row>
    <row r="162" spans="3:3" x14ac:dyDescent="0.25">
      <c r="C162" s="19" t="s">
        <v>89</v>
      </c>
    </row>
    <row r="163" spans="3:3" x14ac:dyDescent="0.25">
      <c r="C163" s="317" t="s">
        <v>2768</v>
      </c>
    </row>
    <row r="164" spans="3:3" x14ac:dyDescent="0.25">
      <c r="C164" s="19" t="s">
        <v>90</v>
      </c>
    </row>
    <row r="165" spans="3:3" x14ac:dyDescent="0.25">
      <c r="C165" s="19" t="s">
        <v>91</v>
      </c>
    </row>
    <row r="166" spans="3:3" x14ac:dyDescent="0.25">
      <c r="C166" s="19" t="s">
        <v>92</v>
      </c>
    </row>
    <row r="167" spans="3:3" x14ac:dyDescent="0.25">
      <c r="C167" s="19" t="s">
        <v>93</v>
      </c>
    </row>
    <row r="168" spans="3:3" x14ac:dyDescent="0.25">
      <c r="C168" s="19" t="s">
        <v>94</v>
      </c>
    </row>
    <row r="169" spans="3:3" x14ac:dyDescent="0.25">
      <c r="C169" s="19" t="s">
        <v>95</v>
      </c>
    </row>
    <row r="170" spans="3:3" x14ac:dyDescent="0.25">
      <c r="C170" s="19" t="s">
        <v>96</v>
      </c>
    </row>
    <row r="171" spans="3:3" x14ac:dyDescent="0.25">
      <c r="C171" s="19" t="s">
        <v>97</v>
      </c>
    </row>
    <row r="172" spans="3:3" x14ac:dyDescent="0.25">
      <c r="C172" s="19" t="s">
        <v>98</v>
      </c>
    </row>
    <row r="173" spans="3:3" x14ac:dyDescent="0.25">
      <c r="C173" s="19" t="s">
        <v>99</v>
      </c>
    </row>
    <row r="174" spans="3:3" x14ac:dyDescent="0.25">
      <c r="C174" s="19" t="s">
        <v>100</v>
      </c>
    </row>
    <row r="175" spans="3:3" x14ac:dyDescent="0.25">
      <c r="C175" s="19" t="s">
        <v>101</v>
      </c>
    </row>
    <row r="176" spans="3:3" x14ac:dyDescent="0.25">
      <c r="C176" s="19" t="s">
        <v>102</v>
      </c>
    </row>
    <row r="177" spans="3:3" x14ac:dyDescent="0.25">
      <c r="C177" s="19" t="s">
        <v>103</v>
      </c>
    </row>
    <row r="178" spans="3:3" x14ac:dyDescent="0.25">
      <c r="C178" s="19" t="s">
        <v>104</v>
      </c>
    </row>
    <row r="179" spans="3:3" x14ac:dyDescent="0.25">
      <c r="C179" s="19" t="s">
        <v>105</v>
      </c>
    </row>
    <row r="180" spans="3:3" x14ac:dyDescent="0.25">
      <c r="C180" s="19" t="s">
        <v>106</v>
      </c>
    </row>
    <row r="181" spans="3:3" x14ac:dyDescent="0.25">
      <c r="C181" s="19" t="s">
        <v>107</v>
      </c>
    </row>
    <row r="182" spans="3:3" x14ac:dyDescent="0.25">
      <c r="C182" s="19" t="s">
        <v>108</v>
      </c>
    </row>
    <row r="183" spans="3:3" x14ac:dyDescent="0.25">
      <c r="C183" s="19" t="s">
        <v>109</v>
      </c>
    </row>
    <row r="184" spans="3:3" x14ac:dyDescent="0.25">
      <c r="C184" s="19" t="s">
        <v>110</v>
      </c>
    </row>
    <row r="185" spans="3:3" x14ac:dyDescent="0.25">
      <c r="C185" s="19" t="s">
        <v>111</v>
      </c>
    </row>
    <row r="186" spans="3:3" x14ac:dyDescent="0.25">
      <c r="C186" s="19" t="s">
        <v>112</v>
      </c>
    </row>
    <row r="187" spans="3:3" x14ac:dyDescent="0.25">
      <c r="C187" s="19" t="s">
        <v>113</v>
      </c>
    </row>
    <row r="188" spans="3:3" x14ac:dyDescent="0.25">
      <c r="C188" s="19" t="s">
        <v>114</v>
      </c>
    </row>
    <row r="189" spans="3:3" x14ac:dyDescent="0.25">
      <c r="C189" s="19" t="s">
        <v>115</v>
      </c>
    </row>
    <row r="190" spans="3:3" x14ac:dyDescent="0.25">
      <c r="C190" s="19" t="s">
        <v>116</v>
      </c>
    </row>
    <row r="191" spans="3:3" x14ac:dyDescent="0.25">
      <c r="C191" s="19" t="s">
        <v>117</v>
      </c>
    </row>
    <row r="192" spans="3:3" x14ac:dyDescent="0.25">
      <c r="C192" s="19" t="s">
        <v>118</v>
      </c>
    </row>
    <row r="193" spans="3:3" x14ac:dyDescent="0.25">
      <c r="C193" s="19" t="s">
        <v>119</v>
      </c>
    </row>
    <row r="194" spans="3:3" x14ac:dyDescent="0.25">
      <c r="C194" s="19" t="s">
        <v>120</v>
      </c>
    </row>
    <row r="195" spans="3:3" x14ac:dyDescent="0.25">
      <c r="C195" s="19" t="s">
        <v>121</v>
      </c>
    </row>
    <row r="196" spans="3:3" x14ac:dyDescent="0.25">
      <c r="C196" s="19" t="s">
        <v>122</v>
      </c>
    </row>
    <row r="197" spans="3:3" x14ac:dyDescent="0.25">
      <c r="C197" s="19" t="s">
        <v>123</v>
      </c>
    </row>
    <row r="198" spans="3:3" x14ac:dyDescent="0.25">
      <c r="C198" s="19" t="s">
        <v>124</v>
      </c>
    </row>
    <row r="199" spans="3:3" x14ac:dyDescent="0.25">
      <c r="C199" s="19" t="s">
        <v>125</v>
      </c>
    </row>
    <row r="200" spans="3:3" x14ac:dyDescent="0.25">
      <c r="C200" s="19" t="s">
        <v>126</v>
      </c>
    </row>
    <row r="201" spans="3:3" x14ac:dyDescent="0.25">
      <c r="C201" s="19" t="s">
        <v>0</v>
      </c>
    </row>
    <row r="202" spans="3:3" x14ac:dyDescent="0.25">
      <c r="C202" s="19" t="s">
        <v>127</v>
      </c>
    </row>
    <row r="203" spans="3:3" x14ac:dyDescent="0.25">
      <c r="C203" s="19" t="s">
        <v>128</v>
      </c>
    </row>
    <row r="204" spans="3:3" x14ac:dyDescent="0.25">
      <c r="C204" s="19" t="s">
        <v>129</v>
      </c>
    </row>
    <row r="205" spans="3:3" x14ac:dyDescent="0.25">
      <c r="C205" s="19" t="s">
        <v>130</v>
      </c>
    </row>
    <row r="206" spans="3:3" x14ac:dyDescent="0.25">
      <c r="C206" s="19" t="s">
        <v>131</v>
      </c>
    </row>
    <row r="207" spans="3:3" x14ac:dyDescent="0.25">
      <c r="C207" s="19" t="s">
        <v>132</v>
      </c>
    </row>
    <row r="208" spans="3:3" x14ac:dyDescent="0.25">
      <c r="C208" s="19" t="s">
        <v>133</v>
      </c>
    </row>
    <row r="209" spans="3:3" x14ac:dyDescent="0.25">
      <c r="C209" s="19" t="s">
        <v>134</v>
      </c>
    </row>
    <row r="210" spans="3:3" x14ac:dyDescent="0.25">
      <c r="C210" s="19" t="s">
        <v>135</v>
      </c>
    </row>
    <row r="211" spans="3:3" x14ac:dyDescent="0.25">
      <c r="C211" s="19" t="s">
        <v>136</v>
      </c>
    </row>
    <row r="212" spans="3:3" x14ac:dyDescent="0.25">
      <c r="C212" s="19" t="s">
        <v>137</v>
      </c>
    </row>
    <row r="213" spans="3:3" x14ac:dyDescent="0.25">
      <c r="C213" s="19" t="s">
        <v>138</v>
      </c>
    </row>
    <row r="214" spans="3:3" x14ac:dyDescent="0.25">
      <c r="C214" s="19" t="s">
        <v>139</v>
      </c>
    </row>
    <row r="215" spans="3:3" x14ac:dyDescent="0.25">
      <c r="C215" s="19" t="s">
        <v>140</v>
      </c>
    </row>
    <row r="216" spans="3:3" x14ac:dyDescent="0.25">
      <c r="C216" s="19" t="s">
        <v>141</v>
      </c>
    </row>
    <row r="217" spans="3:3" x14ac:dyDescent="0.25">
      <c r="C217" s="19" t="s">
        <v>142</v>
      </c>
    </row>
    <row r="218" spans="3:3" x14ac:dyDescent="0.25">
      <c r="C218" s="19" t="s">
        <v>143</v>
      </c>
    </row>
    <row r="219" spans="3:3" x14ac:dyDescent="0.25">
      <c r="C219" s="19" t="s">
        <v>144</v>
      </c>
    </row>
    <row r="220" spans="3:3" x14ac:dyDescent="0.25">
      <c r="C220" s="19" t="s">
        <v>145</v>
      </c>
    </row>
    <row r="221" spans="3:3" x14ac:dyDescent="0.25">
      <c r="C221" s="19" t="s">
        <v>146</v>
      </c>
    </row>
    <row r="222" spans="3:3" x14ac:dyDescent="0.25">
      <c r="C222" s="19" t="s">
        <v>147</v>
      </c>
    </row>
    <row r="223" spans="3:3" x14ac:dyDescent="0.25">
      <c r="C223" s="19" t="s">
        <v>148</v>
      </c>
    </row>
    <row r="224" spans="3:3" x14ac:dyDescent="0.25">
      <c r="C224" s="19" t="s">
        <v>149</v>
      </c>
    </row>
    <row r="225" spans="3:3" x14ac:dyDescent="0.25">
      <c r="C225" s="19" t="s">
        <v>150</v>
      </c>
    </row>
    <row r="226" spans="3:3" x14ac:dyDescent="0.25">
      <c r="C226" s="19" t="s">
        <v>151</v>
      </c>
    </row>
    <row r="227" spans="3:3" x14ac:dyDescent="0.25">
      <c r="C227" s="19" t="s">
        <v>152</v>
      </c>
    </row>
    <row r="228" spans="3:3" x14ac:dyDescent="0.25">
      <c r="C228" s="19" t="s">
        <v>153</v>
      </c>
    </row>
    <row r="229" spans="3:3" x14ac:dyDescent="0.25">
      <c r="C229" s="19" t="s">
        <v>154</v>
      </c>
    </row>
    <row r="230" spans="3:3" x14ac:dyDescent="0.25">
      <c r="C230" s="19" t="s">
        <v>155</v>
      </c>
    </row>
    <row r="231" spans="3:3" x14ac:dyDescent="0.25">
      <c r="C231" s="19" t="s">
        <v>156</v>
      </c>
    </row>
    <row r="232" spans="3:3" x14ac:dyDescent="0.25">
      <c r="C232" s="19" t="s">
        <v>157</v>
      </c>
    </row>
    <row r="233" spans="3:3" x14ac:dyDescent="0.25">
      <c r="C233" s="19" t="s">
        <v>158</v>
      </c>
    </row>
    <row r="234" spans="3:3" x14ac:dyDescent="0.25">
      <c r="C234" s="19" t="s">
        <v>159</v>
      </c>
    </row>
    <row r="235" spans="3:3" x14ac:dyDescent="0.25">
      <c r="C235" s="19" t="s">
        <v>160</v>
      </c>
    </row>
    <row r="236" spans="3:3" x14ac:dyDescent="0.25">
      <c r="C236" s="19" t="s">
        <v>161</v>
      </c>
    </row>
    <row r="237" spans="3:3" x14ac:dyDescent="0.25">
      <c r="C237" s="19" t="s">
        <v>162</v>
      </c>
    </row>
  </sheetData>
  <sheetProtection algorithmName="SHA-512" hashValue="/ju/VPxSjpkNeSwH5tC9f4+0SCTRVzYoF+NYlsnCt2iIG2qZwjCuW+gUGoTtZOgyqOtmSnYfs6L6324OiQd/ew==" saltValue="+3rpgJsnDvE21NOp6bvmRg==" spinCount="100000" sheet="1" objects="1" scenarios="1" selectLockedCells="1" selectUnlockedCells="1"/>
  <mergeCells count="17">
    <mergeCell ref="C26:E26"/>
    <mergeCell ref="J26:L26"/>
    <mergeCell ref="C11:F11"/>
    <mergeCell ref="C13:F13"/>
    <mergeCell ref="C15:F15"/>
    <mergeCell ref="C17:F17"/>
    <mergeCell ref="C19:F19"/>
    <mergeCell ref="C24:E24"/>
    <mergeCell ref="J24:L24"/>
    <mergeCell ref="C25:E25"/>
    <mergeCell ref="J25:L25"/>
    <mergeCell ref="C9:F9"/>
    <mergeCell ref="D1:L1"/>
    <mergeCell ref="D2:L2"/>
    <mergeCell ref="D3:L3"/>
    <mergeCell ref="C5:L5"/>
    <mergeCell ref="C7:F7"/>
  </mergeCells>
  <dataValidations count="1">
    <dataValidation type="list" allowBlank="1" showErrorMessage="1" sqref="C5:L5" xr:uid="{00000000-0002-0000-0000-000000000000}">
      <formula1>$C$91:$C$237</formula1>
      <formula2>0</formula2>
    </dataValidation>
  </dataValidations>
  <printOptions horizontalCentered="1"/>
  <pageMargins left="0.19652777777777777" right="0.19652777777777777" top="0.39374999999999999" bottom="0.39374999999999999" header="0.51180555555555551" footer="0"/>
  <headerFooter alignWithMargins="0">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dimension ref="A1:IV156"/>
  <sheetViews>
    <sheetView showGridLines="0" topLeftCell="A132" zoomScale="75" zoomScaleNormal="75" zoomScalePageLayoutView="75" workbookViewId="0">
      <selection activeCell="AE115" sqref="AE115"/>
    </sheetView>
  </sheetViews>
  <sheetFormatPr baseColWidth="10" defaultColWidth="10.88671875" defaultRowHeight="15" customHeight="1" x14ac:dyDescent="0.25"/>
  <cols>
    <col min="1" max="29" width="7.6640625" style="60" customWidth="1"/>
    <col min="30" max="31" width="11.44140625" style="150" customWidth="1"/>
    <col min="32" max="16384" width="10.88671875" style="60"/>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4"/>
      <c r="AG1" s="122"/>
      <c r="AH1" s="74"/>
      <c r="AI1" s="74"/>
      <c r="AJ1" s="74"/>
      <c r="AK1" s="74"/>
    </row>
    <row r="2" spans="1:37" ht="15" customHeight="1" x14ac:dyDescent="0.25">
      <c r="A2" s="378" t="s">
        <v>2040</v>
      </c>
      <c r="B2" s="378"/>
      <c r="C2" s="378"/>
      <c r="D2" s="378"/>
      <c r="E2" s="378"/>
      <c r="F2" s="378"/>
      <c r="G2" s="378"/>
      <c r="H2" s="378"/>
      <c r="I2" s="378"/>
      <c r="J2" s="378"/>
      <c r="K2" s="378"/>
      <c r="L2" s="378"/>
      <c r="M2" s="378"/>
      <c r="N2" s="378"/>
      <c r="O2" s="378"/>
      <c r="P2" s="378"/>
      <c r="Q2" s="378"/>
      <c r="R2" s="378"/>
      <c r="S2" s="378"/>
      <c r="T2" s="378"/>
      <c r="U2" s="378"/>
      <c r="V2" s="378"/>
      <c r="W2" s="378"/>
      <c r="X2" s="378"/>
      <c r="Y2" s="378"/>
      <c r="Z2" s="378"/>
      <c r="AA2" s="378"/>
      <c r="AB2" s="378"/>
      <c r="AC2" s="378"/>
      <c r="AD2" s="378"/>
      <c r="AE2" s="122"/>
      <c r="AF2" s="74"/>
      <c r="AG2" s="122"/>
      <c r="AH2" s="74"/>
      <c r="AI2" s="74"/>
      <c r="AJ2" s="74"/>
      <c r="AK2" s="74"/>
    </row>
    <row r="3" spans="1:37" ht="15" customHeight="1" x14ac:dyDescent="0.25">
      <c r="A3" s="378" t="s">
        <v>5</v>
      </c>
      <c r="B3" s="378"/>
      <c r="C3" s="378"/>
      <c r="D3" s="378"/>
      <c r="E3" s="378"/>
      <c r="F3" s="378"/>
      <c r="G3" s="378"/>
      <c r="H3" s="378"/>
      <c r="I3" s="378"/>
      <c r="J3" s="378"/>
      <c r="K3" s="378"/>
      <c r="L3" s="378"/>
      <c r="M3" s="378"/>
      <c r="N3" s="378"/>
      <c r="O3" s="378"/>
      <c r="P3" s="378"/>
      <c r="Q3" s="378"/>
      <c r="R3" s="378"/>
      <c r="S3" s="378"/>
      <c r="T3" s="378"/>
      <c r="U3" s="378"/>
      <c r="V3" s="378"/>
      <c r="W3" s="378"/>
      <c r="X3" s="378"/>
      <c r="Y3" s="378"/>
      <c r="Z3" s="378"/>
      <c r="AA3" s="378"/>
      <c r="AB3" s="378"/>
      <c r="AC3" s="378"/>
      <c r="AD3" s="378"/>
      <c r="AE3" s="122"/>
      <c r="AF3" s="74"/>
      <c r="AG3" s="122"/>
      <c r="AH3" s="74"/>
      <c r="AI3" s="74"/>
      <c r="AJ3" s="74"/>
      <c r="AK3" s="74"/>
    </row>
    <row r="4" spans="1:37" ht="15" customHeight="1" x14ac:dyDescent="0.25">
      <c r="A4" s="74"/>
      <c r="B4" s="74"/>
      <c r="C4" s="74"/>
      <c r="D4" s="74"/>
      <c r="E4" s="74"/>
      <c r="F4" s="74"/>
      <c r="G4" s="74"/>
      <c r="H4" s="74"/>
      <c r="I4" s="74"/>
      <c r="J4" s="74"/>
      <c r="K4" s="74"/>
      <c r="L4" s="74"/>
      <c r="M4" s="74"/>
      <c r="N4" s="74"/>
      <c r="O4" s="74"/>
      <c r="P4" s="74"/>
      <c r="Q4" s="74"/>
      <c r="R4" s="74"/>
      <c r="S4" s="74"/>
      <c r="T4" s="74"/>
      <c r="U4" s="74"/>
      <c r="V4" s="74"/>
      <c r="W4" s="74"/>
      <c r="X4" s="74"/>
      <c r="Y4" s="74"/>
      <c r="Z4" s="74"/>
      <c r="AA4" s="74"/>
      <c r="AB4" s="74"/>
      <c r="AC4" s="74"/>
      <c r="AD4" s="122"/>
      <c r="AE4" s="122"/>
      <c r="AF4" s="74"/>
      <c r="AG4" s="122"/>
      <c r="AH4" s="74"/>
      <c r="AI4" s="74"/>
      <c r="AJ4" s="74"/>
      <c r="AK4" s="74"/>
    </row>
    <row r="5" spans="1:37" ht="15" customHeight="1" x14ac:dyDescent="0.25">
      <c r="A5" s="82"/>
      <c r="B5" s="403" t="s">
        <v>18</v>
      </c>
      <c r="C5" s="403"/>
      <c r="D5" s="403"/>
      <c r="E5" s="403"/>
      <c r="F5" s="403"/>
      <c r="G5" s="403"/>
      <c r="H5" s="403"/>
      <c r="I5" s="403"/>
      <c r="J5" s="403"/>
      <c r="K5" s="403"/>
      <c r="L5" s="403"/>
      <c r="M5" s="403"/>
      <c r="N5" s="403"/>
      <c r="O5" s="403"/>
      <c r="P5" s="403"/>
      <c r="Q5" s="403"/>
      <c r="R5" s="403"/>
      <c r="S5" s="403"/>
      <c r="T5" s="403"/>
      <c r="U5" s="403"/>
      <c r="V5" s="403"/>
      <c r="W5" s="403"/>
      <c r="X5" s="403"/>
      <c r="Y5" s="403"/>
      <c r="Z5" s="403"/>
      <c r="AA5" s="403"/>
      <c r="AB5" s="403"/>
      <c r="AC5" s="403"/>
      <c r="AD5" s="151"/>
      <c r="AE5" s="152"/>
      <c r="AF5" s="41"/>
      <c r="AG5" s="152"/>
      <c r="AH5" s="41"/>
      <c r="AI5" s="41"/>
      <c r="AJ5" s="41"/>
      <c r="AK5" s="41"/>
    </row>
    <row r="6" spans="1:37" ht="15" customHeight="1" x14ac:dyDescent="0.25">
      <c r="A6" s="153"/>
      <c r="B6" s="153"/>
      <c r="C6" s="153"/>
      <c r="D6" s="153"/>
      <c r="E6" s="82"/>
      <c r="F6" s="308"/>
      <c r="G6" s="308"/>
      <c r="H6" s="308"/>
      <c r="I6" s="308"/>
      <c r="J6" s="308"/>
      <c r="K6" s="308"/>
      <c r="L6" s="308"/>
      <c r="M6" s="308"/>
      <c r="N6" s="308"/>
      <c r="O6" s="308"/>
      <c r="P6" s="308"/>
      <c r="Q6" s="308"/>
      <c r="R6" s="308"/>
      <c r="S6" s="308"/>
      <c r="T6" s="308"/>
      <c r="U6" s="308"/>
      <c r="V6" s="308"/>
      <c r="W6" s="308"/>
      <c r="X6" s="308"/>
      <c r="Y6" s="308"/>
      <c r="Z6" s="308"/>
      <c r="AA6" s="308"/>
      <c r="AB6" s="308"/>
      <c r="AC6" s="308"/>
      <c r="AD6" s="117"/>
      <c r="AE6" s="117"/>
      <c r="AF6" s="41"/>
      <c r="AG6" s="152"/>
      <c r="AH6" s="41"/>
      <c r="AI6" s="41"/>
      <c r="AJ6" s="41"/>
      <c r="AK6" s="41"/>
    </row>
    <row r="7" spans="1:37" ht="15" customHeight="1" x14ac:dyDescent="0.25">
      <c r="A7" s="153"/>
      <c r="B7" s="153"/>
      <c r="C7" s="153"/>
      <c r="D7" s="153"/>
      <c r="E7" s="82"/>
      <c r="F7" s="308"/>
      <c r="G7" s="308"/>
      <c r="H7" s="308"/>
      <c r="I7" s="308"/>
      <c r="J7" s="308"/>
      <c r="K7" s="308"/>
      <c r="L7" s="308"/>
      <c r="M7" s="308"/>
      <c r="N7" s="308"/>
      <c r="O7" s="308"/>
      <c r="P7" s="308"/>
      <c r="Q7" s="308"/>
      <c r="R7" s="308"/>
      <c r="S7" s="308"/>
      <c r="T7" s="308"/>
      <c r="U7" s="308"/>
      <c r="V7" s="308"/>
      <c r="W7" s="308"/>
      <c r="X7" s="308"/>
      <c r="Y7" s="308"/>
      <c r="Z7" s="308"/>
      <c r="AA7" s="308"/>
      <c r="AB7" s="308"/>
      <c r="AC7" s="308"/>
      <c r="AD7" s="117"/>
      <c r="AE7" s="117"/>
      <c r="AF7" s="308"/>
      <c r="AG7" s="117"/>
      <c r="AH7" s="308"/>
      <c r="AI7" s="308"/>
      <c r="AJ7" s="308"/>
      <c r="AK7" s="308"/>
    </row>
    <row r="8" spans="1:37" ht="15" customHeight="1" x14ac:dyDescent="0.25">
      <c r="A8" s="82" t="s">
        <v>1608</v>
      </c>
      <c r="B8" s="154"/>
      <c r="C8" s="41"/>
      <c r="D8" s="41"/>
      <c r="E8" s="154"/>
      <c r="F8" s="154"/>
      <c r="G8" s="154"/>
      <c r="H8" s="154"/>
      <c r="I8" s="154"/>
      <c r="J8" s="154"/>
      <c r="K8" s="154"/>
      <c r="L8" s="154"/>
      <c r="M8" s="154"/>
      <c r="N8" s="154"/>
      <c r="O8" s="154"/>
      <c r="P8" s="154"/>
      <c r="Q8" s="154"/>
      <c r="R8" s="154"/>
      <c r="S8" s="154"/>
      <c r="T8" s="154"/>
      <c r="U8" s="154"/>
      <c r="V8" s="154"/>
      <c r="W8" s="154"/>
      <c r="X8" s="154"/>
      <c r="Y8" s="154"/>
      <c r="Z8" s="154"/>
      <c r="AA8" s="154"/>
      <c r="AB8" s="154"/>
      <c r="AC8" s="154"/>
      <c r="AD8" s="151"/>
      <c r="AE8" s="117"/>
      <c r="AF8" s="92"/>
      <c r="AG8" s="92"/>
      <c r="AH8" s="92"/>
      <c r="AI8" s="93"/>
      <c r="AJ8" s="92"/>
      <c r="AK8" s="93"/>
    </row>
    <row r="9" spans="1:37" ht="15" customHeight="1" x14ac:dyDescent="0.25">
      <c r="A9" s="404"/>
      <c r="B9" s="404"/>
      <c r="C9" s="381" t="s">
        <v>2041</v>
      </c>
      <c r="D9" s="381"/>
      <c r="E9" s="381"/>
      <c r="F9"/>
      <c r="G9" s="308"/>
      <c r="H9" s="308"/>
      <c r="I9" s="117"/>
      <c r="J9" s="308"/>
      <c r="K9" s="308"/>
      <c r="L9" s="308"/>
      <c r="M9" s="308"/>
    </row>
    <row r="10" spans="1:37" ht="15" customHeight="1" x14ac:dyDescent="0.25">
      <c r="A10" s="381" t="s">
        <v>1609</v>
      </c>
      <c r="B10" s="381"/>
      <c r="C10" s="309" t="s">
        <v>1610</v>
      </c>
      <c r="D10" s="309" t="s">
        <v>1611</v>
      </c>
      <c r="E10" s="309" t="s">
        <v>1612</v>
      </c>
      <c r="F10"/>
      <c r="G10" s="117"/>
      <c r="H10" s="117"/>
      <c r="I10" s="117"/>
      <c r="J10" s="117"/>
      <c r="K10" s="117"/>
      <c r="L10" s="117"/>
      <c r="M10" s="117"/>
    </row>
    <row r="11" spans="1:37" ht="15" customHeight="1" x14ac:dyDescent="0.25">
      <c r="A11" s="381" t="s">
        <v>1636</v>
      </c>
      <c r="B11" s="381"/>
      <c r="C11" s="309">
        <v>1</v>
      </c>
      <c r="D11" s="309">
        <v>1</v>
      </c>
      <c r="E11" s="309">
        <v>1</v>
      </c>
      <c r="G11" s="117"/>
      <c r="H11" s="117"/>
      <c r="I11" s="117"/>
      <c r="J11" s="117"/>
      <c r="K11" s="117"/>
      <c r="L11" s="117"/>
      <c r="M11" s="117"/>
    </row>
    <row r="12" spans="1:37" ht="15" customHeight="1" x14ac:dyDescent="0.25">
      <c r="A12" s="153"/>
      <c r="B12" s="153"/>
      <c r="C12" s="153"/>
      <c r="D12" s="153"/>
      <c r="E12" s="308"/>
      <c r="F12" s="308"/>
      <c r="G12" s="308"/>
      <c r="H12" s="308"/>
      <c r="I12" s="308"/>
      <c r="J12" s="308"/>
      <c r="K12" s="308"/>
      <c r="L12" s="308"/>
      <c r="M12" s="308"/>
      <c r="N12" s="308"/>
      <c r="O12" s="308"/>
      <c r="P12" s="308"/>
      <c r="Q12" s="308"/>
      <c r="R12" s="308"/>
      <c r="S12" s="308"/>
      <c r="T12" s="308"/>
      <c r="U12" s="308"/>
      <c r="V12" s="308"/>
      <c r="W12" s="308"/>
      <c r="X12" s="308"/>
      <c r="Y12" s="308"/>
      <c r="Z12" s="308"/>
      <c r="AA12" s="308"/>
      <c r="AB12" s="308"/>
      <c r="AC12" s="308"/>
      <c r="AD12" s="117"/>
      <c r="AE12" s="117"/>
      <c r="AF12" s="41"/>
      <c r="AG12" s="152"/>
      <c r="AH12" s="41"/>
      <c r="AI12" s="41"/>
      <c r="AJ12" s="41"/>
      <c r="AK12" s="41"/>
    </row>
    <row r="13" spans="1:37" ht="15" customHeight="1" x14ac:dyDescent="0.25">
      <c r="A13" s="389" t="s">
        <v>1664</v>
      </c>
      <c r="B13" s="389"/>
      <c r="C13" s="389"/>
      <c r="D13" s="389"/>
      <c r="E13" s="389"/>
      <c r="F13" s="309">
        <f>COUNTIF(C11:E11,1)</f>
        <v>3</v>
      </c>
      <c r="G13"/>
      <c r="H13"/>
      <c r="I13"/>
      <c r="J13"/>
      <c r="K13"/>
      <c r="L13"/>
      <c r="M13"/>
      <c r="N13" s="308"/>
      <c r="O13" s="308"/>
      <c r="P13" s="308"/>
      <c r="Q13" s="308"/>
      <c r="R13" s="308"/>
      <c r="S13" s="308"/>
      <c r="T13" s="308"/>
      <c r="U13" s="308"/>
      <c r="V13" s="308"/>
      <c r="W13" s="308"/>
      <c r="X13" s="308"/>
      <c r="Y13" s="308"/>
      <c r="Z13" s="308"/>
      <c r="AA13" s="308"/>
      <c r="AB13" s="308"/>
      <c r="AC13" s="308"/>
      <c r="AD13" s="117"/>
      <c r="AE13" s="117"/>
      <c r="AF13" s="41"/>
      <c r="AG13" s="152"/>
      <c r="AH13" s="41"/>
      <c r="AI13" s="41"/>
      <c r="AJ13" s="41"/>
      <c r="AK13" s="41"/>
    </row>
    <row r="14" spans="1:37" ht="15" customHeight="1" x14ac:dyDescent="0.25">
      <c r="A14" s="41"/>
      <c r="B14" s="41"/>
      <c r="C14" s="153"/>
      <c r="D14" s="153"/>
      <c r="E14" s="153"/>
      <c r="F14" s="153"/>
      <c r="G14" s="82"/>
      <c r="H14" s="155"/>
      <c r="I14" s="155"/>
      <c r="J14" s="156"/>
      <c r="K14" s="155"/>
      <c r="L14" s="155"/>
      <c r="M14" s="156"/>
      <c r="N14" s="155"/>
      <c r="O14" s="155"/>
      <c r="P14" s="155"/>
      <c r="Q14" s="155"/>
      <c r="R14" s="155"/>
      <c r="S14" s="155"/>
      <c r="T14" s="155"/>
      <c r="U14" s="155"/>
      <c r="V14" s="155"/>
      <c r="W14" s="155"/>
      <c r="X14" s="155"/>
      <c r="Y14" s="155"/>
      <c r="Z14" s="155"/>
      <c r="AA14" s="155"/>
      <c r="AB14" s="155"/>
      <c r="AC14" s="41"/>
      <c r="AD14" s="117"/>
      <c r="AE14" s="117"/>
      <c r="AF14" s="308"/>
      <c r="AG14" s="117"/>
      <c r="AH14" s="41"/>
      <c r="AI14" s="41"/>
      <c r="AJ14" s="41"/>
      <c r="AK14" s="41"/>
    </row>
    <row r="15" spans="1:37" ht="30" customHeight="1" x14ac:dyDescent="0.25">
      <c r="A15" s="400" t="s">
        <v>2042</v>
      </c>
      <c r="B15" s="400"/>
      <c r="C15" s="400"/>
      <c r="D15" s="400"/>
      <c r="E15" s="400"/>
      <c r="F15" s="400"/>
      <c r="G15" s="400"/>
      <c r="H15" s="400"/>
      <c r="I15" s="400"/>
      <c r="J15" s="400"/>
      <c r="K15" s="400"/>
      <c r="L15" s="400"/>
      <c r="M15" s="400"/>
      <c r="N15" s="400"/>
      <c r="O15" s="400"/>
      <c r="P15" s="400"/>
      <c r="Q15" s="400"/>
      <c r="R15" s="400"/>
      <c r="S15" s="400"/>
      <c r="T15" s="400"/>
      <c r="U15" s="400"/>
      <c r="V15" s="400"/>
      <c r="W15" s="400"/>
      <c r="X15" s="400"/>
      <c r="Y15" s="400"/>
      <c r="Z15" s="400"/>
      <c r="AA15" s="400"/>
      <c r="AB15" s="400"/>
      <c r="AC15" s="400"/>
      <c r="AD15" s="400"/>
      <c r="AE15" s="400"/>
      <c r="AF15" s="41"/>
      <c r="AG15" s="152"/>
      <c r="AH15" s="41"/>
      <c r="AI15" s="41"/>
      <c r="AJ15" s="41"/>
      <c r="AK15" s="41"/>
    </row>
    <row r="16" spans="1:37" ht="15" customHeight="1" x14ac:dyDescent="0.25">
      <c r="A16" s="74"/>
      <c r="B16" s="74"/>
      <c r="C16" s="74"/>
      <c r="D16" s="74"/>
      <c r="E16" s="74"/>
      <c r="F16" s="74"/>
      <c r="G16" s="74"/>
      <c r="H16" s="74"/>
      <c r="I16" s="74"/>
      <c r="J16" s="74"/>
      <c r="K16" s="74"/>
      <c r="L16" s="74"/>
      <c r="M16" s="74"/>
      <c r="N16" s="74"/>
      <c r="O16" s="74"/>
      <c r="P16" s="74"/>
      <c r="Q16" s="74"/>
      <c r="R16" s="74"/>
      <c r="S16" s="74"/>
      <c r="T16" s="74"/>
      <c r="U16" s="74"/>
      <c r="V16" s="74"/>
      <c r="W16" s="74"/>
      <c r="X16" s="74"/>
      <c r="Y16" s="74"/>
      <c r="Z16" s="74"/>
      <c r="AA16" s="74"/>
      <c r="AB16" s="74"/>
      <c r="AC16" s="74"/>
      <c r="AD16" s="122"/>
      <c r="AE16" s="122"/>
      <c r="AF16" s="74"/>
      <c r="AG16" s="122"/>
      <c r="AH16" s="74"/>
      <c r="AI16" s="74"/>
      <c r="AJ16" s="74"/>
      <c r="AK16" s="74"/>
    </row>
    <row r="17" spans="1:256" ht="30" customHeight="1" x14ac:dyDescent="0.25">
      <c r="A17" s="401" t="s">
        <v>1950</v>
      </c>
      <c r="B17" s="401"/>
      <c r="C17" s="401"/>
      <c r="D17" s="401"/>
      <c r="E17" s="401"/>
      <c r="F17" s="401"/>
      <c r="G17" s="401"/>
      <c r="H17" s="401"/>
      <c r="I17" s="401"/>
      <c r="J17" s="401"/>
      <c r="K17" s="401"/>
      <c r="L17" s="401"/>
      <c r="M17" s="401"/>
      <c r="N17" s="401"/>
      <c r="O17" s="401"/>
      <c r="P17" s="401"/>
      <c r="Q17" s="401"/>
      <c r="R17" s="401"/>
      <c r="S17" s="401"/>
      <c r="T17" s="401"/>
      <c r="U17" s="401"/>
      <c r="V17" s="401"/>
      <c r="W17" s="401"/>
      <c r="X17" s="401"/>
      <c r="Y17" s="401"/>
      <c r="Z17" s="401"/>
      <c r="AA17" s="401"/>
      <c r="AB17" s="401"/>
      <c r="AC17" s="401"/>
      <c r="AD17" s="401"/>
      <c r="AE17" s="401"/>
      <c r="AF17" s="74"/>
      <c r="AG17" s="122"/>
      <c r="AH17" s="74"/>
      <c r="AI17" s="74"/>
      <c r="AJ17" s="74"/>
      <c r="AK17" s="74"/>
    </row>
    <row r="18" spans="1:256" ht="15" customHeight="1" x14ac:dyDescent="0.25">
      <c r="A18" s="74"/>
      <c r="B18" s="74"/>
      <c r="C18" s="74"/>
      <c r="D18" s="74"/>
      <c r="E18" s="74"/>
      <c r="F18" s="74"/>
      <c r="G18" s="74"/>
      <c r="H18" s="74"/>
      <c r="I18" s="74"/>
      <c r="J18" s="74"/>
      <c r="K18" s="74"/>
      <c r="L18" s="74"/>
      <c r="M18" s="74"/>
      <c r="N18" s="74"/>
      <c r="O18" s="74"/>
      <c r="P18" s="74"/>
      <c r="Q18" s="74"/>
      <c r="R18" s="74"/>
      <c r="S18" s="74"/>
      <c r="T18" s="74"/>
      <c r="U18" s="74"/>
      <c r="V18" s="74"/>
      <c r="W18" s="74"/>
      <c r="X18" s="74"/>
      <c r="Y18" s="74"/>
      <c r="Z18" s="74"/>
      <c r="AA18" s="74"/>
      <c r="AB18" s="74"/>
      <c r="AC18" s="74"/>
      <c r="AD18" s="122"/>
      <c r="AE18" s="122">
        <f>1/$F$13*100</f>
        <v>33.333333333333329</v>
      </c>
      <c r="AF18" s="74"/>
      <c r="AG18" s="122"/>
      <c r="AH18" s="74"/>
      <c r="AI18" s="74"/>
      <c r="AJ18" s="74"/>
      <c r="AK18" s="74"/>
    </row>
    <row r="19" spans="1:256" ht="24.9" customHeight="1" x14ac:dyDescent="0.25">
      <c r="A19" s="342" t="s">
        <v>163</v>
      </c>
      <c r="B19" s="342"/>
      <c r="C19" s="342"/>
      <c r="D19" s="342"/>
      <c r="E19" s="342"/>
      <c r="F19" s="342"/>
      <c r="G19" s="342"/>
      <c r="H19" s="342"/>
      <c r="I19" s="342"/>
      <c r="J19" s="342"/>
      <c r="K19" s="342"/>
      <c r="L19" s="342"/>
      <c r="M19" s="342"/>
      <c r="N19" s="342"/>
      <c r="O19" s="342"/>
      <c r="P19" s="342"/>
      <c r="Q19" s="342"/>
      <c r="R19" s="342"/>
      <c r="S19" s="342"/>
      <c r="T19" s="342"/>
      <c r="U19" s="342"/>
      <c r="V19" s="342"/>
      <c r="W19" s="342"/>
      <c r="X19" s="342"/>
      <c r="Y19" s="342"/>
      <c r="Z19" s="342"/>
      <c r="AA19" s="342"/>
      <c r="AB19" s="342"/>
      <c r="AC19" s="342"/>
      <c r="AD19" s="90" t="s">
        <v>187</v>
      </c>
      <c r="AE19" s="91" t="s">
        <v>7</v>
      </c>
      <c r="AF19" s="92" t="s">
        <v>1666</v>
      </c>
      <c r="AG19" s="92" t="s">
        <v>1667</v>
      </c>
      <c r="AH19" s="92" t="s">
        <v>1668</v>
      </c>
      <c r="AI19" s="93" t="s">
        <v>1669</v>
      </c>
      <c r="AJ19" s="92"/>
      <c r="AK19" s="93" t="s">
        <v>1670</v>
      </c>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24.9" customHeight="1" x14ac:dyDescent="0.25">
      <c r="A20" s="402" t="s">
        <v>1025</v>
      </c>
      <c r="B20" s="402"/>
      <c r="C20" s="402"/>
      <c r="D20" s="402"/>
      <c r="E20" s="402"/>
      <c r="F20" s="402"/>
      <c r="G20" s="402"/>
      <c r="H20" s="402"/>
      <c r="I20" s="402"/>
      <c r="J20" s="402"/>
      <c r="K20" s="402"/>
      <c r="L20" s="402"/>
      <c r="M20" s="402"/>
      <c r="N20" s="402"/>
      <c r="O20" s="402"/>
      <c r="P20" s="402"/>
      <c r="Q20" s="402"/>
      <c r="R20" s="402"/>
      <c r="S20" s="402"/>
      <c r="T20" s="402"/>
      <c r="U20" s="402"/>
      <c r="V20" s="402"/>
      <c r="W20" s="402"/>
      <c r="X20" s="402"/>
      <c r="Y20" s="402"/>
      <c r="Z20" s="402"/>
      <c r="AA20" s="402"/>
      <c r="AB20" s="402"/>
      <c r="AC20" s="402"/>
      <c r="AD20" s="310">
        <f>'Art. 122'!Q35</f>
        <v>3</v>
      </c>
      <c r="AE20" s="157" t="str">
        <f t="shared" ref="AE20:AE31" si="0">IF(AG20=1,AK20,AG20)</f>
        <v>No aplica</v>
      </c>
      <c r="AF20" s="92">
        <f t="shared" ref="AF20:AF31" si="1">AD20/2</f>
        <v>1.5</v>
      </c>
      <c r="AG20" s="92" t="str">
        <f t="shared" ref="AG20:AG31" si="2">IF(AND(AF20&gt;=0,AF20&lt;=1),1,"No aplica")</f>
        <v>No aplica</v>
      </c>
      <c r="AH20" s="95" t="e">
        <f t="shared" ref="AH20:AH31" si="3">AD20/(AG20*2)</f>
        <v>#VALUE!</v>
      </c>
      <c r="AI20" s="96" t="str">
        <f t="shared" ref="AI20:AI31" si="4">IF(AG20=1,AG20/$AG$32,"No aplica")</f>
        <v>No aplica</v>
      </c>
      <c r="AJ20" s="96" t="e">
        <f t="shared" ref="AJ20:AJ31" si="5">AF20*AI20</f>
        <v>#VALUE!</v>
      </c>
      <c r="AK20" s="96" t="e">
        <f t="shared" ref="AK20:AK31" si="6">AJ20*$AE$18</f>
        <v>#VALUE!</v>
      </c>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24.9" customHeight="1" x14ac:dyDescent="0.25">
      <c r="A21" s="402" t="s">
        <v>1026</v>
      </c>
      <c r="B21" s="402"/>
      <c r="C21" s="402"/>
      <c r="D21" s="402"/>
      <c r="E21" s="402"/>
      <c r="F21" s="402"/>
      <c r="G21" s="402"/>
      <c r="H21" s="402"/>
      <c r="I21" s="402"/>
      <c r="J21" s="402"/>
      <c r="K21" s="402"/>
      <c r="L21" s="402"/>
      <c r="M21" s="402"/>
      <c r="N21" s="402"/>
      <c r="O21" s="402"/>
      <c r="P21" s="402"/>
      <c r="Q21" s="402"/>
      <c r="R21" s="402"/>
      <c r="S21" s="402"/>
      <c r="T21" s="402"/>
      <c r="U21" s="402"/>
      <c r="V21" s="402"/>
      <c r="W21" s="402"/>
      <c r="X21" s="402"/>
      <c r="Y21" s="402"/>
      <c r="Z21" s="402"/>
      <c r="AA21" s="402"/>
      <c r="AB21" s="402"/>
      <c r="AC21" s="402"/>
      <c r="AD21" s="310">
        <f>'Art. 122'!Q36</f>
        <v>3</v>
      </c>
      <c r="AE21" s="157" t="str">
        <f t="shared" si="0"/>
        <v>No aplica</v>
      </c>
      <c r="AF21" s="92">
        <f t="shared" si="1"/>
        <v>1.5</v>
      </c>
      <c r="AG21" s="92" t="str">
        <f t="shared" si="2"/>
        <v>No aplica</v>
      </c>
      <c r="AH21" s="95" t="e">
        <f t="shared" si="3"/>
        <v>#VALUE!</v>
      </c>
      <c r="AI21" s="96" t="str">
        <f t="shared" si="4"/>
        <v>No aplica</v>
      </c>
      <c r="AJ21" s="96" t="e">
        <f t="shared" si="5"/>
        <v>#VALUE!</v>
      </c>
      <c r="AK21" s="96" t="e">
        <f t="shared" si="6"/>
        <v>#VALUE!</v>
      </c>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24.9" customHeight="1" x14ac:dyDescent="0.25">
      <c r="A22" s="402" t="s">
        <v>1951</v>
      </c>
      <c r="B22" s="402"/>
      <c r="C22" s="402"/>
      <c r="D22" s="402"/>
      <c r="E22" s="402"/>
      <c r="F22" s="402"/>
      <c r="G22" s="402"/>
      <c r="H22" s="402"/>
      <c r="I22" s="402"/>
      <c r="J22" s="402"/>
      <c r="K22" s="402"/>
      <c r="L22" s="402"/>
      <c r="M22" s="402"/>
      <c r="N22" s="402"/>
      <c r="O22" s="402"/>
      <c r="P22" s="402"/>
      <c r="Q22" s="402"/>
      <c r="R22" s="402"/>
      <c r="S22" s="402"/>
      <c r="T22" s="402"/>
      <c r="U22" s="402"/>
      <c r="V22" s="402"/>
      <c r="W22" s="402"/>
      <c r="X22" s="402"/>
      <c r="Y22" s="402"/>
      <c r="Z22" s="402"/>
      <c r="AA22" s="402"/>
      <c r="AB22" s="402"/>
      <c r="AC22" s="402"/>
      <c r="AD22" s="310">
        <f>'Art. 122'!Q37</f>
        <v>3</v>
      </c>
      <c r="AE22" s="157" t="str">
        <f t="shared" si="0"/>
        <v>No aplica</v>
      </c>
      <c r="AF22" s="92">
        <f t="shared" si="1"/>
        <v>1.5</v>
      </c>
      <c r="AG22" s="92" t="str">
        <f t="shared" si="2"/>
        <v>No aplica</v>
      </c>
      <c r="AH22" s="95" t="e">
        <f t="shared" si="3"/>
        <v>#VALUE!</v>
      </c>
      <c r="AI22" s="96" t="str">
        <f t="shared" si="4"/>
        <v>No aplica</v>
      </c>
      <c r="AJ22" s="96" t="e">
        <f t="shared" si="5"/>
        <v>#VALUE!</v>
      </c>
      <c r="AK22" s="96" t="e">
        <f t="shared" si="6"/>
        <v>#VALUE!</v>
      </c>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24.9" customHeight="1" x14ac:dyDescent="0.25">
      <c r="A23" s="402" t="s">
        <v>1952</v>
      </c>
      <c r="B23" s="402"/>
      <c r="C23" s="402"/>
      <c r="D23" s="402"/>
      <c r="E23" s="402"/>
      <c r="F23" s="402"/>
      <c r="G23" s="402"/>
      <c r="H23" s="402"/>
      <c r="I23" s="402"/>
      <c r="J23" s="402"/>
      <c r="K23" s="402"/>
      <c r="L23" s="402"/>
      <c r="M23" s="402"/>
      <c r="N23" s="402"/>
      <c r="O23" s="402"/>
      <c r="P23" s="402"/>
      <c r="Q23" s="402"/>
      <c r="R23" s="402"/>
      <c r="S23" s="402"/>
      <c r="T23" s="402"/>
      <c r="U23" s="402"/>
      <c r="V23" s="402"/>
      <c r="W23" s="402"/>
      <c r="X23" s="402"/>
      <c r="Y23" s="402"/>
      <c r="Z23" s="402"/>
      <c r="AA23" s="402"/>
      <c r="AB23" s="402"/>
      <c r="AC23" s="402"/>
      <c r="AD23" s="310">
        <f>'Art. 122'!Q38</f>
        <v>3</v>
      </c>
      <c r="AE23" s="157" t="str">
        <f t="shared" si="0"/>
        <v>No aplica</v>
      </c>
      <c r="AF23" s="92">
        <f t="shared" si="1"/>
        <v>1.5</v>
      </c>
      <c r="AG23" s="92" t="str">
        <f t="shared" si="2"/>
        <v>No aplica</v>
      </c>
      <c r="AH23" s="95" t="e">
        <f t="shared" si="3"/>
        <v>#VALUE!</v>
      </c>
      <c r="AI23" s="96" t="str">
        <f t="shared" si="4"/>
        <v>No aplica</v>
      </c>
      <c r="AJ23" s="96" t="e">
        <f t="shared" si="5"/>
        <v>#VALUE!</v>
      </c>
      <c r="AK23" s="96" t="e">
        <f t="shared" si="6"/>
        <v>#VALUE!</v>
      </c>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24.9" customHeight="1" x14ac:dyDescent="0.25">
      <c r="A24" s="402" t="s">
        <v>1953</v>
      </c>
      <c r="B24" s="402"/>
      <c r="C24" s="402"/>
      <c r="D24" s="402"/>
      <c r="E24" s="402"/>
      <c r="F24" s="402"/>
      <c r="G24" s="402"/>
      <c r="H24" s="402"/>
      <c r="I24" s="402"/>
      <c r="J24" s="402"/>
      <c r="K24" s="402"/>
      <c r="L24" s="402"/>
      <c r="M24" s="402"/>
      <c r="N24" s="402"/>
      <c r="O24" s="402"/>
      <c r="P24" s="402"/>
      <c r="Q24" s="402"/>
      <c r="R24" s="402"/>
      <c r="S24" s="402"/>
      <c r="T24" s="402"/>
      <c r="U24" s="402"/>
      <c r="V24" s="402"/>
      <c r="W24" s="402"/>
      <c r="X24" s="402"/>
      <c r="Y24" s="402"/>
      <c r="Z24" s="402"/>
      <c r="AA24" s="402"/>
      <c r="AB24" s="402"/>
      <c r="AC24" s="402"/>
      <c r="AD24" s="310">
        <f>'Art. 122'!Q39</f>
        <v>3</v>
      </c>
      <c r="AE24" s="157" t="str">
        <f t="shared" si="0"/>
        <v>No aplica</v>
      </c>
      <c r="AF24" s="92">
        <f t="shared" si="1"/>
        <v>1.5</v>
      </c>
      <c r="AG24" s="92" t="str">
        <f t="shared" si="2"/>
        <v>No aplica</v>
      </c>
      <c r="AH24" s="95" t="e">
        <f t="shared" si="3"/>
        <v>#VALUE!</v>
      </c>
      <c r="AI24" s="96" t="str">
        <f t="shared" si="4"/>
        <v>No aplica</v>
      </c>
      <c r="AJ24" s="96" t="e">
        <f t="shared" si="5"/>
        <v>#VALUE!</v>
      </c>
      <c r="AK24" s="96" t="e">
        <f t="shared" si="6"/>
        <v>#VALUE!</v>
      </c>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24.9" customHeight="1" x14ac:dyDescent="0.25">
      <c r="A25" s="402" t="s">
        <v>1954</v>
      </c>
      <c r="B25" s="402"/>
      <c r="C25" s="402"/>
      <c r="D25" s="402"/>
      <c r="E25" s="402"/>
      <c r="F25" s="402"/>
      <c r="G25" s="402"/>
      <c r="H25" s="402"/>
      <c r="I25" s="402"/>
      <c r="J25" s="402"/>
      <c r="K25" s="402"/>
      <c r="L25" s="402"/>
      <c r="M25" s="402"/>
      <c r="N25" s="402"/>
      <c r="O25" s="402"/>
      <c r="P25" s="402"/>
      <c r="Q25" s="402"/>
      <c r="R25" s="402"/>
      <c r="S25" s="402"/>
      <c r="T25" s="402"/>
      <c r="U25" s="402"/>
      <c r="V25" s="402"/>
      <c r="W25" s="402"/>
      <c r="X25" s="402"/>
      <c r="Y25" s="402"/>
      <c r="Z25" s="402"/>
      <c r="AA25" s="402"/>
      <c r="AB25" s="402"/>
      <c r="AC25" s="402"/>
      <c r="AD25" s="310">
        <f>'Art. 122'!Q40</f>
        <v>3</v>
      </c>
      <c r="AE25" s="157" t="str">
        <f t="shared" si="0"/>
        <v>No aplica</v>
      </c>
      <c r="AF25" s="92">
        <f t="shared" si="1"/>
        <v>1.5</v>
      </c>
      <c r="AG25" s="92" t="str">
        <f t="shared" si="2"/>
        <v>No aplica</v>
      </c>
      <c r="AH25" s="95" t="e">
        <f t="shared" si="3"/>
        <v>#VALUE!</v>
      </c>
      <c r="AI25" s="96" t="str">
        <f t="shared" si="4"/>
        <v>No aplica</v>
      </c>
      <c r="AJ25" s="96" t="e">
        <f t="shared" si="5"/>
        <v>#VALUE!</v>
      </c>
      <c r="AK25" s="96" t="e">
        <f t="shared" si="6"/>
        <v>#VALUE!</v>
      </c>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24.9" customHeight="1" x14ac:dyDescent="0.25">
      <c r="A26" s="402" t="s">
        <v>1955</v>
      </c>
      <c r="B26" s="402"/>
      <c r="C26" s="402"/>
      <c r="D26" s="402"/>
      <c r="E26" s="402"/>
      <c r="F26" s="402"/>
      <c r="G26" s="402"/>
      <c r="H26" s="402"/>
      <c r="I26" s="402"/>
      <c r="J26" s="402"/>
      <c r="K26" s="402"/>
      <c r="L26" s="402"/>
      <c r="M26" s="402"/>
      <c r="N26" s="402"/>
      <c r="O26" s="402"/>
      <c r="P26" s="402"/>
      <c r="Q26" s="402"/>
      <c r="R26" s="402"/>
      <c r="S26" s="402"/>
      <c r="T26" s="402"/>
      <c r="U26" s="402"/>
      <c r="V26" s="402"/>
      <c r="W26" s="402"/>
      <c r="X26" s="402"/>
      <c r="Y26" s="402"/>
      <c r="Z26" s="402"/>
      <c r="AA26" s="402"/>
      <c r="AB26" s="402"/>
      <c r="AC26" s="402"/>
      <c r="AD26" s="310">
        <f>'Art. 122'!Q41</f>
        <v>3</v>
      </c>
      <c r="AE26" s="157" t="str">
        <f t="shared" si="0"/>
        <v>No aplica</v>
      </c>
      <c r="AF26" s="92">
        <f t="shared" si="1"/>
        <v>1.5</v>
      </c>
      <c r="AG26" s="92" t="str">
        <f t="shared" si="2"/>
        <v>No aplica</v>
      </c>
      <c r="AH26" s="95" t="e">
        <f t="shared" si="3"/>
        <v>#VALUE!</v>
      </c>
      <c r="AI26" s="96" t="str">
        <f t="shared" si="4"/>
        <v>No aplica</v>
      </c>
      <c r="AJ26" s="96" t="e">
        <f t="shared" si="5"/>
        <v>#VALUE!</v>
      </c>
      <c r="AK26" s="96" t="e">
        <f t="shared" si="6"/>
        <v>#VALUE!</v>
      </c>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24.9" customHeight="1" x14ac:dyDescent="0.25">
      <c r="A27" s="402" t="s">
        <v>1956</v>
      </c>
      <c r="B27" s="402"/>
      <c r="C27" s="402"/>
      <c r="D27" s="402"/>
      <c r="E27" s="402"/>
      <c r="F27" s="402"/>
      <c r="G27" s="402"/>
      <c r="H27" s="402"/>
      <c r="I27" s="402"/>
      <c r="J27" s="402"/>
      <c r="K27" s="402"/>
      <c r="L27" s="402"/>
      <c r="M27" s="402"/>
      <c r="N27" s="402"/>
      <c r="O27" s="402"/>
      <c r="P27" s="402"/>
      <c r="Q27" s="402"/>
      <c r="R27" s="402"/>
      <c r="S27" s="402"/>
      <c r="T27" s="402"/>
      <c r="U27" s="402"/>
      <c r="V27" s="402"/>
      <c r="W27" s="402"/>
      <c r="X27" s="402"/>
      <c r="Y27" s="402"/>
      <c r="Z27" s="402"/>
      <c r="AA27" s="402"/>
      <c r="AB27" s="402"/>
      <c r="AC27" s="402"/>
      <c r="AD27" s="310">
        <f>'Art. 122'!Q42</f>
        <v>3</v>
      </c>
      <c r="AE27" s="157" t="str">
        <f t="shared" si="0"/>
        <v>No aplica</v>
      </c>
      <c r="AF27" s="92">
        <f t="shared" si="1"/>
        <v>1.5</v>
      </c>
      <c r="AG27" s="92" t="str">
        <f t="shared" si="2"/>
        <v>No aplica</v>
      </c>
      <c r="AH27" s="95" t="e">
        <f t="shared" si="3"/>
        <v>#VALUE!</v>
      </c>
      <c r="AI27" s="96" t="str">
        <f t="shared" si="4"/>
        <v>No aplica</v>
      </c>
      <c r="AJ27" s="96" t="e">
        <f t="shared" si="5"/>
        <v>#VALUE!</v>
      </c>
      <c r="AK27" s="96" t="e">
        <f t="shared" si="6"/>
        <v>#VALUE!</v>
      </c>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4.9" customHeight="1" x14ac:dyDescent="0.25">
      <c r="A28" s="402" t="s">
        <v>1957</v>
      </c>
      <c r="B28" s="402"/>
      <c r="C28" s="402"/>
      <c r="D28" s="402"/>
      <c r="E28" s="402"/>
      <c r="F28" s="402"/>
      <c r="G28" s="402"/>
      <c r="H28" s="402"/>
      <c r="I28" s="402"/>
      <c r="J28" s="402"/>
      <c r="K28" s="402"/>
      <c r="L28" s="402"/>
      <c r="M28" s="402"/>
      <c r="N28" s="402"/>
      <c r="O28" s="402"/>
      <c r="P28" s="402"/>
      <c r="Q28" s="402"/>
      <c r="R28" s="402"/>
      <c r="S28" s="402"/>
      <c r="T28" s="402"/>
      <c r="U28" s="402"/>
      <c r="V28" s="402"/>
      <c r="W28" s="402"/>
      <c r="X28" s="402"/>
      <c r="Y28" s="402"/>
      <c r="Z28" s="402"/>
      <c r="AA28" s="402"/>
      <c r="AB28" s="402"/>
      <c r="AC28" s="402"/>
      <c r="AD28" s="310">
        <f>'Art. 122'!Q43</f>
        <v>3</v>
      </c>
      <c r="AE28" s="157" t="str">
        <f t="shared" si="0"/>
        <v>No aplica</v>
      </c>
      <c r="AF28" s="92">
        <f t="shared" si="1"/>
        <v>1.5</v>
      </c>
      <c r="AG28" s="92" t="str">
        <f t="shared" si="2"/>
        <v>No aplica</v>
      </c>
      <c r="AH28" s="95" t="e">
        <f t="shared" si="3"/>
        <v>#VALUE!</v>
      </c>
      <c r="AI28" s="96" t="str">
        <f t="shared" si="4"/>
        <v>No aplica</v>
      </c>
      <c r="AJ28" s="96" t="e">
        <f t="shared" si="5"/>
        <v>#VALUE!</v>
      </c>
      <c r="AK28" s="96" t="e">
        <f t="shared" si="6"/>
        <v>#VALUE!</v>
      </c>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24.9" customHeight="1" x14ac:dyDescent="0.25">
      <c r="A29" s="402" t="s">
        <v>1958</v>
      </c>
      <c r="B29" s="402"/>
      <c r="C29" s="402"/>
      <c r="D29" s="402"/>
      <c r="E29" s="402"/>
      <c r="F29" s="402"/>
      <c r="G29" s="402"/>
      <c r="H29" s="402"/>
      <c r="I29" s="402"/>
      <c r="J29" s="402"/>
      <c r="K29" s="402"/>
      <c r="L29" s="402"/>
      <c r="M29" s="402"/>
      <c r="N29" s="402"/>
      <c r="O29" s="402"/>
      <c r="P29" s="402"/>
      <c r="Q29" s="402"/>
      <c r="R29" s="402"/>
      <c r="S29" s="402"/>
      <c r="T29" s="402"/>
      <c r="U29" s="402"/>
      <c r="V29" s="402"/>
      <c r="W29" s="402"/>
      <c r="X29" s="402"/>
      <c r="Y29" s="402"/>
      <c r="Z29" s="402"/>
      <c r="AA29" s="402"/>
      <c r="AB29" s="402"/>
      <c r="AC29" s="402"/>
      <c r="AD29" s="310">
        <f>'Art. 122'!Q44</f>
        <v>3</v>
      </c>
      <c r="AE29" s="157" t="str">
        <f t="shared" si="0"/>
        <v>No aplica</v>
      </c>
      <c r="AF29" s="92">
        <f t="shared" si="1"/>
        <v>1.5</v>
      </c>
      <c r="AG29" s="92" t="str">
        <f t="shared" si="2"/>
        <v>No aplica</v>
      </c>
      <c r="AH29" s="95" t="e">
        <f t="shared" si="3"/>
        <v>#VALUE!</v>
      </c>
      <c r="AI29" s="96" t="str">
        <f t="shared" si="4"/>
        <v>No aplica</v>
      </c>
      <c r="AJ29" s="96" t="e">
        <f t="shared" si="5"/>
        <v>#VALUE!</v>
      </c>
      <c r="AK29" s="96" t="e">
        <f t="shared" si="6"/>
        <v>#VALUE!</v>
      </c>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4.9" customHeight="1" x14ac:dyDescent="0.25">
      <c r="A30" s="402" t="s">
        <v>1959</v>
      </c>
      <c r="B30" s="402"/>
      <c r="C30" s="402"/>
      <c r="D30" s="402"/>
      <c r="E30" s="402"/>
      <c r="F30" s="402"/>
      <c r="G30" s="402"/>
      <c r="H30" s="402"/>
      <c r="I30" s="402"/>
      <c r="J30" s="402"/>
      <c r="K30" s="402"/>
      <c r="L30" s="402"/>
      <c r="M30" s="402"/>
      <c r="N30" s="402"/>
      <c r="O30" s="402"/>
      <c r="P30" s="402"/>
      <c r="Q30" s="402"/>
      <c r="R30" s="402"/>
      <c r="S30" s="402"/>
      <c r="T30" s="402"/>
      <c r="U30" s="402"/>
      <c r="V30" s="402"/>
      <c r="W30" s="402"/>
      <c r="X30" s="402"/>
      <c r="Y30" s="402"/>
      <c r="Z30" s="402"/>
      <c r="AA30" s="402"/>
      <c r="AB30" s="402"/>
      <c r="AC30" s="402"/>
      <c r="AD30" s="310">
        <f>'Art. 122'!Q45</f>
        <v>3</v>
      </c>
      <c r="AE30" s="157" t="str">
        <f t="shared" si="0"/>
        <v>No aplica</v>
      </c>
      <c r="AF30" s="92">
        <f t="shared" si="1"/>
        <v>1.5</v>
      </c>
      <c r="AG30" s="92" t="str">
        <f t="shared" si="2"/>
        <v>No aplica</v>
      </c>
      <c r="AH30" s="95" t="e">
        <f t="shared" si="3"/>
        <v>#VALUE!</v>
      </c>
      <c r="AI30" s="96" t="str">
        <f t="shared" si="4"/>
        <v>No aplica</v>
      </c>
      <c r="AJ30" s="96" t="e">
        <f t="shared" si="5"/>
        <v>#VALUE!</v>
      </c>
      <c r="AK30" s="96" t="e">
        <f t="shared" si="6"/>
        <v>#VALUE!</v>
      </c>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24.9" customHeight="1" x14ac:dyDescent="0.25">
      <c r="A31" s="402" t="s">
        <v>1960</v>
      </c>
      <c r="B31" s="402"/>
      <c r="C31" s="402"/>
      <c r="D31" s="402"/>
      <c r="E31" s="402"/>
      <c r="F31" s="402"/>
      <c r="G31" s="402"/>
      <c r="H31" s="402"/>
      <c r="I31" s="402"/>
      <c r="J31" s="402"/>
      <c r="K31" s="402"/>
      <c r="L31" s="402"/>
      <c r="M31" s="402"/>
      <c r="N31" s="402"/>
      <c r="O31" s="402"/>
      <c r="P31" s="402"/>
      <c r="Q31" s="402"/>
      <c r="R31" s="402"/>
      <c r="S31" s="402"/>
      <c r="T31" s="402"/>
      <c r="U31" s="402"/>
      <c r="V31" s="402"/>
      <c r="W31" s="402"/>
      <c r="X31" s="402"/>
      <c r="Y31" s="402"/>
      <c r="Z31" s="402"/>
      <c r="AA31" s="402"/>
      <c r="AB31" s="402"/>
      <c r="AC31" s="402"/>
      <c r="AD31" s="310">
        <f>'Art. 122'!Q46</f>
        <v>3</v>
      </c>
      <c r="AE31" s="157" t="str">
        <f t="shared" si="0"/>
        <v>No aplica</v>
      </c>
      <c r="AF31" s="92">
        <f t="shared" si="1"/>
        <v>1.5</v>
      </c>
      <c r="AG31" s="92" t="str">
        <f t="shared" si="2"/>
        <v>No aplica</v>
      </c>
      <c r="AH31" s="95" t="e">
        <f t="shared" si="3"/>
        <v>#VALUE!</v>
      </c>
      <c r="AI31" s="96" t="str">
        <f t="shared" si="4"/>
        <v>No aplica</v>
      </c>
      <c r="AJ31" s="96" t="e">
        <f t="shared" si="5"/>
        <v>#VALUE!</v>
      </c>
      <c r="AK31" s="96" t="e">
        <f t="shared" si="6"/>
        <v>#VALUE!</v>
      </c>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24.9" customHeight="1" x14ac:dyDescent="0.25">
      <c r="A32" s="405" t="s">
        <v>1671</v>
      </c>
      <c r="B32" s="405"/>
      <c r="C32" s="405"/>
      <c r="D32" s="405"/>
      <c r="E32" s="405"/>
      <c r="F32" s="405"/>
      <c r="G32" s="405"/>
      <c r="H32" s="405"/>
      <c r="I32" s="405"/>
      <c r="J32" s="405"/>
      <c r="K32" s="405"/>
      <c r="L32" s="405"/>
      <c r="M32" s="405"/>
      <c r="N32" s="405"/>
      <c r="O32" s="405"/>
      <c r="P32" s="405"/>
      <c r="Q32" s="405"/>
      <c r="R32" s="405"/>
      <c r="S32" s="405"/>
      <c r="T32" s="405"/>
      <c r="U32" s="405"/>
      <c r="V32" s="405"/>
      <c r="W32" s="405"/>
      <c r="X32" s="405"/>
      <c r="Y32" s="405"/>
      <c r="Z32" s="405"/>
      <c r="AA32" s="405"/>
      <c r="AB32" s="405"/>
      <c r="AC32" s="405"/>
      <c r="AD32" s="405"/>
      <c r="AE32" s="94">
        <f>SUM(AE20:AE31)</f>
        <v>0</v>
      </c>
      <c r="AF32" s="61"/>
      <c r="AG32" s="97">
        <f>SUM(AG20:AG31)</f>
        <v>0</v>
      </c>
      <c r="AH32" s="98"/>
      <c r="AI32" s="99"/>
      <c r="AJ32" s="99"/>
      <c r="AK32" s="99"/>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24.9" customHeight="1" x14ac:dyDescent="0.25">
      <c r="A33" s="406" t="s">
        <v>1672</v>
      </c>
      <c r="B33" s="406"/>
      <c r="C33" s="406"/>
      <c r="D33" s="406"/>
      <c r="E33" s="406"/>
      <c r="F33" s="406"/>
      <c r="G33" s="406"/>
      <c r="H33" s="406"/>
      <c r="I33" s="406"/>
      <c r="J33" s="406"/>
      <c r="K33" s="406"/>
      <c r="L33" s="406"/>
      <c r="M33" s="406"/>
      <c r="N33" s="406"/>
      <c r="O33" s="406"/>
      <c r="P33" s="406"/>
      <c r="Q33" s="406"/>
      <c r="R33" s="406"/>
      <c r="S33" s="406"/>
      <c r="T33" s="406"/>
      <c r="U33" s="406"/>
      <c r="V33" s="406"/>
      <c r="W33" s="406"/>
      <c r="X33" s="406"/>
      <c r="Y33" s="406"/>
      <c r="Z33" s="406"/>
      <c r="AA33" s="406"/>
      <c r="AB33" s="406"/>
      <c r="AC33" s="406"/>
      <c r="AD33" s="406"/>
      <c r="AE33" s="94">
        <f>AE32/$AE$18*100</f>
        <v>0</v>
      </c>
      <c r="AF33" s="61"/>
      <c r="AG33" s="97"/>
      <c r="AH33" s="98"/>
      <c r="AI33" s="99"/>
      <c r="AJ33" s="99"/>
      <c r="AK33" s="99"/>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24.9" customHeight="1" x14ac:dyDescent="0.25">
      <c r="A34" s="73"/>
      <c r="B34" s="73"/>
      <c r="C34" s="73"/>
      <c r="D34" s="73"/>
      <c r="E34" s="73"/>
      <c r="F34" s="73"/>
      <c r="G34" s="73"/>
      <c r="H34" s="73"/>
      <c r="I34" s="73"/>
      <c r="J34" s="73"/>
      <c r="K34" s="73"/>
      <c r="L34" s="73"/>
      <c r="M34" s="73"/>
      <c r="N34" s="73"/>
      <c r="O34" s="73"/>
      <c r="P34" s="73"/>
      <c r="Q34" s="100"/>
      <c r="R34" s="73"/>
      <c r="S34" s="73"/>
      <c r="T34" s="73"/>
      <c r="U34" s="73"/>
      <c r="V34" s="73"/>
      <c r="W34" s="73"/>
      <c r="X34" s="73"/>
      <c r="Y34" s="73"/>
      <c r="Z34" s="73"/>
      <c r="AA34" s="73"/>
      <c r="AB34" s="73"/>
      <c r="AC34" s="73"/>
      <c r="AD34" s="101"/>
      <c r="AE34" s="101"/>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24.9" customHeight="1" x14ac:dyDescent="0.25">
      <c r="A35" s="409" t="s">
        <v>198</v>
      </c>
      <c r="B35" s="409"/>
      <c r="C35" s="409"/>
      <c r="D35" s="409"/>
      <c r="E35" s="409"/>
      <c r="F35" s="409"/>
      <c r="G35" s="409"/>
      <c r="H35" s="409"/>
      <c r="I35" s="409"/>
      <c r="J35" s="409"/>
      <c r="K35" s="409"/>
      <c r="L35" s="409"/>
      <c r="M35" s="409"/>
      <c r="N35" s="409"/>
      <c r="O35" s="409"/>
      <c r="P35" s="409"/>
      <c r="Q35" s="409"/>
      <c r="R35" s="409"/>
      <c r="S35" s="409"/>
      <c r="T35" s="409"/>
      <c r="U35" s="409"/>
      <c r="V35" s="409"/>
      <c r="W35" s="409"/>
      <c r="X35" s="409"/>
      <c r="Y35" s="409"/>
      <c r="Z35" s="409"/>
      <c r="AA35" s="409"/>
      <c r="AB35" s="409"/>
      <c r="AC35" s="409"/>
      <c r="AD35" s="102" t="s">
        <v>187</v>
      </c>
      <c r="AE35" s="102" t="s">
        <v>7</v>
      </c>
      <c r="AF35" s="92" t="s">
        <v>1666</v>
      </c>
      <c r="AG35" s="92" t="s">
        <v>1667</v>
      </c>
      <c r="AH35" s="92" t="s">
        <v>1668</v>
      </c>
      <c r="AI35" s="93" t="s">
        <v>1669</v>
      </c>
      <c r="AJ35" s="92"/>
      <c r="AK35" s="93" t="s">
        <v>1670</v>
      </c>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24.9" customHeight="1" x14ac:dyDescent="0.25">
      <c r="A36" s="402" t="s">
        <v>1265</v>
      </c>
      <c r="B36" s="402"/>
      <c r="C36" s="402"/>
      <c r="D36" s="402"/>
      <c r="E36" s="402"/>
      <c r="F36" s="402"/>
      <c r="G36" s="402"/>
      <c r="H36" s="402"/>
      <c r="I36" s="402"/>
      <c r="J36" s="402"/>
      <c r="K36" s="402"/>
      <c r="L36" s="402"/>
      <c r="M36" s="402"/>
      <c r="N36" s="402"/>
      <c r="O36" s="402"/>
      <c r="P36" s="402"/>
      <c r="Q36" s="402"/>
      <c r="R36" s="402"/>
      <c r="S36" s="402"/>
      <c r="T36" s="402"/>
      <c r="U36" s="402"/>
      <c r="V36" s="402"/>
      <c r="W36" s="402"/>
      <c r="X36" s="402"/>
      <c r="Y36" s="402"/>
      <c r="Z36" s="402"/>
      <c r="AA36" s="402"/>
      <c r="AB36" s="402"/>
      <c r="AC36" s="402"/>
      <c r="AD36" s="310">
        <f>'Art. 122'!Q49</f>
        <v>3</v>
      </c>
      <c r="AE36" s="157" t="str">
        <f>IF(AG36=1,AK36,AG36)</f>
        <v>No aplica</v>
      </c>
      <c r="AF36" s="92">
        <f>AD36/2</f>
        <v>1.5</v>
      </c>
      <c r="AG36" s="92" t="str">
        <f>IF(AND(AF36&gt;=0,AF36&lt;=1),1,"No aplica")</f>
        <v>No aplica</v>
      </c>
      <c r="AH36" s="95" t="e">
        <f>AD36/(AG36*2)</f>
        <v>#VALUE!</v>
      </c>
      <c r="AI36" s="96" t="str">
        <f>IF(AG36=1,AG36/$AG$41,"No aplica")</f>
        <v>No aplica</v>
      </c>
      <c r="AJ36" s="96" t="e">
        <f>AF36*AI36</f>
        <v>#VALUE!</v>
      </c>
      <c r="AK36" s="96" t="e">
        <f>AJ36*$AE$18</f>
        <v>#VALUE!</v>
      </c>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24.9" customHeight="1" x14ac:dyDescent="0.25">
      <c r="A37" s="402" t="s">
        <v>1266</v>
      </c>
      <c r="B37" s="402"/>
      <c r="C37" s="402"/>
      <c r="D37" s="402"/>
      <c r="E37" s="402"/>
      <c r="F37" s="402"/>
      <c r="G37" s="402"/>
      <c r="H37" s="402"/>
      <c r="I37" s="402"/>
      <c r="J37" s="402"/>
      <c r="K37" s="402"/>
      <c r="L37" s="402"/>
      <c r="M37" s="402"/>
      <c r="N37" s="402"/>
      <c r="O37" s="402"/>
      <c r="P37" s="402"/>
      <c r="Q37" s="402"/>
      <c r="R37" s="402"/>
      <c r="S37" s="402"/>
      <c r="T37" s="402"/>
      <c r="U37" s="402"/>
      <c r="V37" s="402"/>
      <c r="W37" s="402"/>
      <c r="X37" s="402"/>
      <c r="Y37" s="402"/>
      <c r="Z37" s="402"/>
      <c r="AA37" s="402"/>
      <c r="AB37" s="402"/>
      <c r="AC37" s="402"/>
      <c r="AD37" s="310">
        <f>'Art. 122'!Q50</f>
        <v>3</v>
      </c>
      <c r="AE37" s="157" t="str">
        <f>IF(AG37=1,AK37,AG37)</f>
        <v>No aplica</v>
      </c>
      <c r="AF37" s="92">
        <f>AD37/2</f>
        <v>1.5</v>
      </c>
      <c r="AG37" s="92" t="str">
        <f>IF(AND(AF37&gt;=0,AF37&lt;=1),1,"No aplica")</f>
        <v>No aplica</v>
      </c>
      <c r="AH37" s="95" t="e">
        <f>AD37/(AG37*2)</f>
        <v>#VALUE!</v>
      </c>
      <c r="AI37" s="96" t="str">
        <f>IF(AG37=1,AG37/$AG$41,"No aplica")</f>
        <v>No aplica</v>
      </c>
      <c r="AJ37" s="96" t="e">
        <f>AF37*AI37</f>
        <v>#VALUE!</v>
      </c>
      <c r="AK37" s="96" t="e">
        <f>AJ37*$AE$18</f>
        <v>#VALUE!</v>
      </c>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24.9" customHeight="1" x14ac:dyDescent="0.25">
      <c r="A38" s="402" t="s">
        <v>1267</v>
      </c>
      <c r="B38" s="402"/>
      <c r="C38" s="402"/>
      <c r="D38" s="402"/>
      <c r="E38" s="402"/>
      <c r="F38" s="402"/>
      <c r="G38" s="402"/>
      <c r="H38" s="402"/>
      <c r="I38" s="402"/>
      <c r="J38" s="402"/>
      <c r="K38" s="402"/>
      <c r="L38" s="402"/>
      <c r="M38" s="402"/>
      <c r="N38" s="402"/>
      <c r="O38" s="402"/>
      <c r="P38" s="402"/>
      <c r="Q38" s="402"/>
      <c r="R38" s="402"/>
      <c r="S38" s="402"/>
      <c r="T38" s="402"/>
      <c r="U38" s="402"/>
      <c r="V38" s="402"/>
      <c r="W38" s="402"/>
      <c r="X38" s="402"/>
      <c r="Y38" s="402"/>
      <c r="Z38" s="402"/>
      <c r="AA38" s="402"/>
      <c r="AB38" s="402"/>
      <c r="AC38" s="402"/>
      <c r="AD38" s="310">
        <f>'Art. 122'!Q51</f>
        <v>3</v>
      </c>
      <c r="AE38" s="157" t="str">
        <f>IF(AG38=1,AK38,AG38)</f>
        <v>No aplica</v>
      </c>
      <c r="AF38" s="92">
        <f>AD38/2</f>
        <v>1.5</v>
      </c>
      <c r="AG38" s="92" t="str">
        <f>IF(AND(AF38&gt;=0,AF38&lt;=1),1,"No aplica")</f>
        <v>No aplica</v>
      </c>
      <c r="AH38" s="95" t="e">
        <f>AD38/(AG38*2)</f>
        <v>#VALUE!</v>
      </c>
      <c r="AI38" s="96" t="str">
        <f>IF(AG38=1,AG38/$AG$41,"No aplica")</f>
        <v>No aplica</v>
      </c>
      <c r="AJ38" s="96" t="e">
        <f>AF38*AI38</f>
        <v>#VALUE!</v>
      </c>
      <c r="AK38" s="96" t="e">
        <f>AJ38*$AE$18</f>
        <v>#VALUE!</v>
      </c>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24.9" customHeight="1" x14ac:dyDescent="0.25">
      <c r="A39" s="402" t="s">
        <v>1268</v>
      </c>
      <c r="B39" s="402"/>
      <c r="C39" s="402"/>
      <c r="D39" s="402"/>
      <c r="E39" s="402"/>
      <c r="F39" s="402"/>
      <c r="G39" s="402"/>
      <c r="H39" s="402"/>
      <c r="I39" s="402"/>
      <c r="J39" s="402"/>
      <c r="K39" s="402"/>
      <c r="L39" s="402"/>
      <c r="M39" s="402"/>
      <c r="N39" s="402"/>
      <c r="O39" s="402"/>
      <c r="P39" s="402"/>
      <c r="Q39" s="402"/>
      <c r="R39" s="402"/>
      <c r="S39" s="402"/>
      <c r="T39" s="402"/>
      <c r="U39" s="402"/>
      <c r="V39" s="402"/>
      <c r="W39" s="402"/>
      <c r="X39" s="402"/>
      <c r="Y39" s="402"/>
      <c r="Z39" s="402"/>
      <c r="AA39" s="402"/>
      <c r="AB39" s="402"/>
      <c r="AC39" s="402"/>
      <c r="AD39" s="310">
        <f>'Art. 122'!Q52</f>
        <v>3</v>
      </c>
      <c r="AE39" s="157" t="str">
        <f>IF(AG39=1,AK39,AG39)</f>
        <v>No aplica</v>
      </c>
      <c r="AF39" s="92">
        <f>AD39/2</f>
        <v>1.5</v>
      </c>
      <c r="AG39" s="92" t="str">
        <f>IF(AND(AF39&gt;=0,AF39&lt;=1),1,"No aplica")</f>
        <v>No aplica</v>
      </c>
      <c r="AH39" s="95" t="e">
        <f>AD39/(AG39*2)</f>
        <v>#VALUE!</v>
      </c>
      <c r="AI39" s="96" t="str">
        <f>IF(AG39=1,AG39/$AG$41,"No aplica")</f>
        <v>No aplica</v>
      </c>
      <c r="AJ39" s="96" t="e">
        <f>AF39*AI39</f>
        <v>#VALUE!</v>
      </c>
      <c r="AK39" s="96" t="e">
        <f>AJ39*$AE$18</f>
        <v>#VALUE!</v>
      </c>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24.9" customHeight="1" x14ac:dyDescent="0.25">
      <c r="A40" s="402" t="s">
        <v>1961</v>
      </c>
      <c r="B40" s="402"/>
      <c r="C40" s="402"/>
      <c r="D40" s="402"/>
      <c r="E40" s="402"/>
      <c r="F40" s="402"/>
      <c r="G40" s="402"/>
      <c r="H40" s="402"/>
      <c r="I40" s="402"/>
      <c r="J40" s="402"/>
      <c r="K40" s="402"/>
      <c r="L40" s="402"/>
      <c r="M40" s="402"/>
      <c r="N40" s="402"/>
      <c r="O40" s="402"/>
      <c r="P40" s="402"/>
      <c r="Q40" s="402"/>
      <c r="R40" s="402"/>
      <c r="S40" s="402"/>
      <c r="T40" s="402"/>
      <c r="U40" s="402"/>
      <c r="V40" s="402"/>
      <c r="W40" s="402"/>
      <c r="X40" s="402"/>
      <c r="Y40" s="402"/>
      <c r="Z40" s="402"/>
      <c r="AA40" s="402"/>
      <c r="AB40" s="402"/>
      <c r="AC40" s="402"/>
      <c r="AD40" s="310">
        <f>'Art. 122'!Q53</f>
        <v>3</v>
      </c>
      <c r="AE40" s="157" t="str">
        <f>IF(AG40=1,AK40,AG40)</f>
        <v>No aplica</v>
      </c>
      <c r="AF40" s="92">
        <f>AD40/2</f>
        <v>1.5</v>
      </c>
      <c r="AG40" s="92" t="str">
        <f>IF(AND(AF40&gt;=0,AF40&lt;=1),1,"No aplica")</f>
        <v>No aplica</v>
      </c>
      <c r="AH40" s="95" t="e">
        <f>AD40/(AG40*2)</f>
        <v>#VALUE!</v>
      </c>
      <c r="AI40" s="96" t="str">
        <f>IF(AG40=1,AG40/$AG$41,"No aplica")</f>
        <v>No aplica</v>
      </c>
      <c r="AJ40" s="96" t="e">
        <f>AF40*AI40</f>
        <v>#VALUE!</v>
      </c>
      <c r="AK40" s="96" t="e">
        <f>AJ40*$AE$18</f>
        <v>#VALUE!</v>
      </c>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24.9" customHeight="1" x14ac:dyDescent="0.25">
      <c r="A41" s="405" t="s">
        <v>1673</v>
      </c>
      <c r="B41" s="405"/>
      <c r="C41" s="405"/>
      <c r="D41" s="405"/>
      <c r="E41" s="405"/>
      <c r="F41" s="405"/>
      <c r="G41" s="405"/>
      <c r="H41" s="405"/>
      <c r="I41" s="405"/>
      <c r="J41" s="405"/>
      <c r="K41" s="405"/>
      <c r="L41" s="405"/>
      <c r="M41" s="405"/>
      <c r="N41" s="405"/>
      <c r="O41" s="405"/>
      <c r="P41" s="405"/>
      <c r="Q41" s="405"/>
      <c r="R41" s="405"/>
      <c r="S41" s="405"/>
      <c r="T41" s="405"/>
      <c r="U41" s="405"/>
      <c r="V41" s="405"/>
      <c r="W41" s="405"/>
      <c r="X41" s="405"/>
      <c r="Y41" s="405"/>
      <c r="Z41" s="405"/>
      <c r="AA41" s="405"/>
      <c r="AB41" s="405"/>
      <c r="AC41" s="405"/>
      <c r="AD41" s="405"/>
      <c r="AE41" s="94">
        <f>SUM(AE36:AE40)</f>
        <v>0</v>
      </c>
      <c r="AF41" s="61"/>
      <c r="AG41" s="97">
        <f>SUM(AG36:AG40)</f>
        <v>0</v>
      </c>
      <c r="AH41" s="98"/>
      <c r="AI41" s="99"/>
      <c r="AJ41" s="99"/>
      <c r="AK41" s="99"/>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24.9" customHeight="1" x14ac:dyDescent="0.25">
      <c r="A42" s="406" t="s">
        <v>1674</v>
      </c>
      <c r="B42" s="406"/>
      <c r="C42" s="406"/>
      <c r="D42" s="406"/>
      <c r="E42" s="406"/>
      <c r="F42" s="406"/>
      <c r="G42" s="406"/>
      <c r="H42" s="406"/>
      <c r="I42" s="406"/>
      <c r="J42" s="406"/>
      <c r="K42" s="406"/>
      <c r="L42" s="406"/>
      <c r="M42" s="406"/>
      <c r="N42" s="406"/>
      <c r="O42" s="406"/>
      <c r="P42" s="406"/>
      <c r="Q42" s="406"/>
      <c r="R42" s="406"/>
      <c r="S42" s="406"/>
      <c r="T42" s="406"/>
      <c r="U42" s="406"/>
      <c r="V42" s="406"/>
      <c r="W42" s="406"/>
      <c r="X42" s="406"/>
      <c r="Y42" s="406"/>
      <c r="Z42" s="406"/>
      <c r="AA42" s="406"/>
      <c r="AB42" s="406"/>
      <c r="AC42" s="406"/>
      <c r="AD42" s="406"/>
      <c r="AE42" s="94">
        <f>AE41/$AE$18*100</f>
        <v>0</v>
      </c>
      <c r="AF42" s="61"/>
      <c r="AG42" s="97"/>
      <c r="AH42" s="98"/>
      <c r="AI42" s="99"/>
      <c r="AJ42" s="99"/>
      <c r="AK42" s="99"/>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24.9" customHeight="1" x14ac:dyDescent="0.25">
      <c r="A43" s="103"/>
      <c r="B43" s="103"/>
      <c r="C43" s="103"/>
      <c r="D43" s="103"/>
      <c r="E43" s="103"/>
      <c r="F43" s="103"/>
      <c r="G43" s="103"/>
      <c r="H43" s="103"/>
      <c r="I43" s="103"/>
      <c r="J43" s="103"/>
      <c r="K43" s="103"/>
      <c r="L43" s="103"/>
      <c r="M43" s="103"/>
      <c r="N43" s="103"/>
      <c r="O43" s="103"/>
      <c r="P43" s="103"/>
      <c r="Q43" s="104"/>
      <c r="R43" s="105"/>
      <c r="S43" s="105"/>
      <c r="T43" s="105"/>
      <c r="U43" s="105"/>
      <c r="V43" s="105"/>
      <c r="W43" s="105"/>
      <c r="X43" s="105"/>
      <c r="Y43" s="105"/>
      <c r="Z43" s="105"/>
      <c r="AA43" s="105"/>
      <c r="AB43" s="105"/>
      <c r="AC43" s="105"/>
      <c r="AD43" s="106"/>
      <c r="AE43" s="106"/>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24.9" customHeight="1" x14ac:dyDescent="0.25">
      <c r="A44" s="107"/>
      <c r="B44" s="107"/>
      <c r="C44" s="107"/>
      <c r="D44" s="107"/>
      <c r="E44" s="107"/>
      <c r="F44" s="107"/>
      <c r="G44" s="107"/>
      <c r="H44" s="107"/>
      <c r="I44" s="107"/>
      <c r="J44" s="107"/>
      <c r="K44" s="107"/>
      <c r="L44" s="107"/>
      <c r="M44" s="107"/>
      <c r="N44" s="107"/>
      <c r="O44" s="107"/>
      <c r="P44" s="107"/>
      <c r="Q44" s="100"/>
      <c r="R44" s="107"/>
      <c r="S44" s="107"/>
      <c r="T44" s="107"/>
      <c r="U44" s="107"/>
      <c r="V44" s="107"/>
      <c r="W44" s="107"/>
      <c r="X44" s="107"/>
      <c r="Y44" s="107"/>
      <c r="Z44" s="107"/>
      <c r="AA44" s="107"/>
      <c r="AB44" s="107"/>
      <c r="AC44" s="107"/>
      <c r="AD44" s="101"/>
      <c r="AE44" s="101"/>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24.9" customHeight="1" x14ac:dyDescent="0.25">
      <c r="A45" s="407" t="s">
        <v>1962</v>
      </c>
      <c r="B45" s="407"/>
      <c r="C45" s="407"/>
      <c r="D45" s="407"/>
      <c r="E45" s="407"/>
      <c r="F45" s="407"/>
      <c r="G45" s="407"/>
      <c r="H45" s="407"/>
      <c r="I45" s="407"/>
      <c r="J45" s="407"/>
      <c r="K45" s="407"/>
      <c r="L45" s="407"/>
      <c r="M45" s="407"/>
      <c r="N45" s="407"/>
      <c r="O45" s="407"/>
      <c r="P45" s="407"/>
      <c r="Q45" s="407"/>
      <c r="R45" s="407"/>
      <c r="S45" s="407"/>
      <c r="T45" s="407"/>
      <c r="U45" s="407"/>
      <c r="V45" s="407"/>
      <c r="W45" s="407"/>
      <c r="X45" s="407"/>
      <c r="Y45" s="407"/>
      <c r="Z45" s="407"/>
      <c r="AA45" s="407"/>
      <c r="AB45" s="407"/>
      <c r="AC45" s="407"/>
      <c r="AD45" s="407"/>
      <c r="AE45" s="407"/>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24.9" customHeight="1" x14ac:dyDescent="0.25">
      <c r="A46" s="108"/>
      <c r="B46" s="108"/>
      <c r="C46" s="108"/>
      <c r="D46" s="108"/>
      <c r="E46" s="108"/>
      <c r="F46" s="108"/>
      <c r="G46" s="108"/>
      <c r="H46" s="108"/>
      <c r="I46" s="108"/>
      <c r="J46" s="108"/>
      <c r="K46" s="108"/>
      <c r="L46" s="108"/>
      <c r="M46" s="108"/>
      <c r="N46" s="108"/>
      <c r="O46" s="108"/>
      <c r="P46" s="108"/>
      <c r="Q46" s="108"/>
      <c r="R46" s="108"/>
      <c r="S46" s="108"/>
      <c r="T46" s="108"/>
      <c r="U46" s="108"/>
      <c r="V46" s="108"/>
      <c r="W46" s="108"/>
      <c r="X46" s="108"/>
      <c r="Y46" s="108"/>
      <c r="Z46" s="108"/>
      <c r="AA46" s="108"/>
      <c r="AB46" s="108"/>
      <c r="AC46" s="108"/>
      <c r="AD46" s="88"/>
      <c r="AE46" s="88"/>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24.9" customHeight="1" x14ac:dyDescent="0.25">
      <c r="A47" s="109"/>
      <c r="B47" s="110"/>
      <c r="C47" s="110"/>
      <c r="D47" s="110"/>
      <c r="E47" s="110"/>
      <c r="F47" s="110"/>
      <c r="G47" s="110"/>
      <c r="H47" s="110"/>
      <c r="I47" s="110"/>
      <c r="J47" s="110"/>
      <c r="K47" s="110"/>
      <c r="L47" s="110"/>
      <c r="M47" s="110"/>
      <c r="N47" s="110"/>
      <c r="O47" s="110"/>
      <c r="P47" s="110"/>
      <c r="Q47" s="111"/>
      <c r="R47" s="110"/>
      <c r="S47" s="110"/>
      <c r="T47" s="110"/>
      <c r="U47" s="110"/>
      <c r="V47" s="110"/>
      <c r="W47" s="110"/>
      <c r="X47" s="110"/>
      <c r="Y47" s="110"/>
      <c r="Z47" s="110"/>
      <c r="AA47" s="110"/>
      <c r="AB47" s="110"/>
      <c r="AC47" s="110"/>
      <c r="AD47" s="89"/>
      <c r="AE47" s="89"/>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24.9" customHeight="1" x14ac:dyDescent="0.25">
      <c r="A48" s="342" t="s">
        <v>163</v>
      </c>
      <c r="B48" s="342"/>
      <c r="C48" s="342"/>
      <c r="D48" s="342"/>
      <c r="E48" s="342"/>
      <c r="F48" s="342"/>
      <c r="G48" s="342"/>
      <c r="H48" s="342"/>
      <c r="I48" s="342"/>
      <c r="J48" s="342"/>
      <c r="K48" s="342"/>
      <c r="L48" s="342"/>
      <c r="M48" s="342"/>
      <c r="N48" s="342"/>
      <c r="O48" s="342"/>
      <c r="P48" s="342"/>
      <c r="Q48" s="342"/>
      <c r="R48" s="342"/>
      <c r="S48" s="342"/>
      <c r="T48" s="342"/>
      <c r="U48" s="342"/>
      <c r="V48" s="342"/>
      <c r="W48" s="342"/>
      <c r="X48" s="342"/>
      <c r="Y48" s="342"/>
      <c r="Z48" s="342"/>
      <c r="AA48" s="342"/>
      <c r="AB48" s="342"/>
      <c r="AC48" s="342"/>
      <c r="AD48" s="90" t="s">
        <v>187</v>
      </c>
      <c r="AE48" s="91" t="s">
        <v>7</v>
      </c>
      <c r="AF48" s="92" t="s">
        <v>1666</v>
      </c>
      <c r="AG48" s="92" t="s">
        <v>1667</v>
      </c>
      <c r="AH48" s="92" t="s">
        <v>1668</v>
      </c>
      <c r="AI48" s="93" t="s">
        <v>1669</v>
      </c>
      <c r="AJ48" s="92"/>
      <c r="AK48" s="93" t="s">
        <v>1670</v>
      </c>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24.9" customHeight="1" x14ac:dyDescent="0.25">
      <c r="A49" s="408" t="s">
        <v>2043</v>
      </c>
      <c r="B49" s="408"/>
      <c r="C49" s="408"/>
      <c r="D49" s="408"/>
      <c r="E49" s="408"/>
      <c r="F49" s="408"/>
      <c r="G49" s="408"/>
      <c r="H49" s="408"/>
      <c r="I49" s="408"/>
      <c r="J49" s="408"/>
      <c r="K49" s="408"/>
      <c r="L49" s="408"/>
      <c r="M49" s="408"/>
      <c r="N49" s="408"/>
      <c r="O49" s="408"/>
      <c r="P49" s="408"/>
      <c r="Q49" s="408"/>
      <c r="R49" s="408"/>
      <c r="S49" s="408"/>
      <c r="T49" s="408"/>
      <c r="U49" s="408"/>
      <c r="V49" s="408"/>
      <c r="W49" s="408"/>
      <c r="X49" s="408"/>
      <c r="Y49" s="408"/>
      <c r="Z49" s="408"/>
      <c r="AA49" s="408"/>
      <c r="AB49" s="408"/>
      <c r="AC49" s="408"/>
      <c r="AD49" s="158">
        <f>'Art. 122'!Q62</f>
        <v>3</v>
      </c>
      <c r="AE49" s="157" t="str">
        <f t="shared" ref="AE49:AE113" si="7">IF(AG49=1,AK49,AG49)</f>
        <v>No aplica</v>
      </c>
      <c r="AF49" s="92">
        <f t="shared" ref="AF49:AF113" si="8">AD49/2</f>
        <v>1.5</v>
      </c>
      <c r="AG49" s="92" t="str">
        <f t="shared" ref="AG49:AG80" si="9">IF(AND(AF49&gt;=0,AF49&lt;=1),1,"No aplica")</f>
        <v>No aplica</v>
      </c>
      <c r="AH49" s="95" t="e">
        <f t="shared" ref="AH49:AH113" si="10">AD49/(AG49*2)</f>
        <v>#VALUE!</v>
      </c>
      <c r="AI49" s="96" t="str">
        <f t="shared" ref="AI49:AI113" si="11">IF(AG49=1,AG49/$AG$114,"No aplica")</f>
        <v>No aplica</v>
      </c>
      <c r="AJ49" s="96" t="e">
        <f t="shared" ref="AJ49:AJ113" si="12">AF49*AI49</f>
        <v>#VALUE!</v>
      </c>
      <c r="AK49" s="96" t="e">
        <f t="shared" ref="AK49:AK113" si="13">AJ49*$AE$18</f>
        <v>#VALUE!</v>
      </c>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24.9" customHeight="1" x14ac:dyDescent="0.25">
      <c r="A50" s="408" t="s">
        <v>1963</v>
      </c>
      <c r="B50" s="408"/>
      <c r="C50" s="408"/>
      <c r="D50" s="408"/>
      <c r="E50" s="408"/>
      <c r="F50" s="408"/>
      <c r="G50" s="408"/>
      <c r="H50" s="408"/>
      <c r="I50" s="408"/>
      <c r="J50" s="408"/>
      <c r="K50" s="408"/>
      <c r="L50" s="408"/>
      <c r="M50" s="408"/>
      <c r="N50" s="408"/>
      <c r="O50" s="408"/>
      <c r="P50" s="408"/>
      <c r="Q50" s="408"/>
      <c r="R50" s="408"/>
      <c r="S50" s="408"/>
      <c r="T50" s="408"/>
      <c r="U50" s="408"/>
      <c r="V50" s="408"/>
      <c r="W50" s="408"/>
      <c r="X50" s="408"/>
      <c r="Y50" s="408"/>
      <c r="Z50" s="408"/>
      <c r="AA50" s="408"/>
      <c r="AB50" s="408"/>
      <c r="AC50" s="408"/>
      <c r="AD50" s="158">
        <f>'Art. 122'!Q63</f>
        <v>3</v>
      </c>
      <c r="AE50" s="157" t="str">
        <f t="shared" si="7"/>
        <v>No aplica</v>
      </c>
      <c r="AF50" s="92">
        <f t="shared" si="8"/>
        <v>1.5</v>
      </c>
      <c r="AG50" s="92" t="str">
        <f t="shared" si="9"/>
        <v>No aplica</v>
      </c>
      <c r="AH50" s="95" t="e">
        <f t="shared" si="10"/>
        <v>#VALUE!</v>
      </c>
      <c r="AI50" s="96" t="str">
        <f t="shared" si="11"/>
        <v>No aplica</v>
      </c>
      <c r="AJ50" s="96" t="e">
        <f t="shared" si="12"/>
        <v>#VALUE!</v>
      </c>
      <c r="AK50" s="96" t="e">
        <f t="shared" si="13"/>
        <v>#VALUE!</v>
      </c>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24.9" customHeight="1" x14ac:dyDescent="0.25">
      <c r="A51" s="408" t="s">
        <v>1964</v>
      </c>
      <c r="B51" s="408"/>
      <c r="C51" s="408"/>
      <c r="D51" s="408"/>
      <c r="E51" s="408"/>
      <c r="F51" s="408"/>
      <c r="G51" s="408"/>
      <c r="H51" s="408"/>
      <c r="I51" s="408"/>
      <c r="J51" s="408"/>
      <c r="K51" s="408"/>
      <c r="L51" s="408"/>
      <c r="M51" s="408"/>
      <c r="N51" s="408"/>
      <c r="O51" s="408"/>
      <c r="P51" s="408"/>
      <c r="Q51" s="408"/>
      <c r="R51" s="408"/>
      <c r="S51" s="408"/>
      <c r="T51" s="408"/>
      <c r="U51" s="408"/>
      <c r="V51" s="408"/>
      <c r="W51" s="408"/>
      <c r="X51" s="408"/>
      <c r="Y51" s="408"/>
      <c r="Z51" s="408"/>
      <c r="AA51" s="408"/>
      <c r="AB51" s="408"/>
      <c r="AC51" s="408"/>
      <c r="AD51" s="158">
        <f>'Art. 122'!Q64</f>
        <v>3</v>
      </c>
      <c r="AE51" s="157" t="str">
        <f t="shared" si="7"/>
        <v>No aplica</v>
      </c>
      <c r="AF51" s="92">
        <f t="shared" si="8"/>
        <v>1.5</v>
      </c>
      <c r="AG51" s="92" t="str">
        <f t="shared" si="9"/>
        <v>No aplica</v>
      </c>
      <c r="AH51" s="95" t="e">
        <f t="shared" si="10"/>
        <v>#VALUE!</v>
      </c>
      <c r="AI51" s="96" t="str">
        <f t="shared" si="11"/>
        <v>No aplica</v>
      </c>
      <c r="AJ51" s="96" t="e">
        <f t="shared" si="12"/>
        <v>#VALUE!</v>
      </c>
      <c r="AK51" s="96" t="e">
        <f t="shared" si="13"/>
        <v>#VALUE!</v>
      </c>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24.9" customHeight="1" x14ac:dyDescent="0.25">
      <c r="A52" s="408" t="s">
        <v>1952</v>
      </c>
      <c r="B52" s="408"/>
      <c r="C52" s="408"/>
      <c r="D52" s="408"/>
      <c r="E52" s="408"/>
      <c r="F52" s="408"/>
      <c r="G52" s="408"/>
      <c r="H52" s="408"/>
      <c r="I52" s="408"/>
      <c r="J52" s="408"/>
      <c r="K52" s="408"/>
      <c r="L52" s="408"/>
      <c r="M52" s="408"/>
      <c r="N52" s="408"/>
      <c r="O52" s="408"/>
      <c r="P52" s="408"/>
      <c r="Q52" s="408"/>
      <c r="R52" s="408"/>
      <c r="S52" s="408"/>
      <c r="T52" s="408"/>
      <c r="U52" s="408"/>
      <c r="V52" s="408"/>
      <c r="W52" s="408"/>
      <c r="X52" s="408"/>
      <c r="Y52" s="408"/>
      <c r="Z52" s="408"/>
      <c r="AA52" s="408"/>
      <c r="AB52" s="408"/>
      <c r="AC52" s="408"/>
      <c r="AD52" s="158">
        <f>'Art. 122'!Q65</f>
        <v>3</v>
      </c>
      <c r="AE52" s="157" t="str">
        <f t="shared" si="7"/>
        <v>No aplica</v>
      </c>
      <c r="AF52" s="92">
        <f t="shared" si="8"/>
        <v>1.5</v>
      </c>
      <c r="AG52" s="92" t="str">
        <f t="shared" si="9"/>
        <v>No aplica</v>
      </c>
      <c r="AH52" s="95" t="e">
        <f t="shared" si="10"/>
        <v>#VALUE!</v>
      </c>
      <c r="AI52" s="96" t="str">
        <f t="shared" si="11"/>
        <v>No aplica</v>
      </c>
      <c r="AJ52" s="96" t="e">
        <f t="shared" si="12"/>
        <v>#VALUE!</v>
      </c>
      <c r="AK52" s="96" t="e">
        <f t="shared" si="13"/>
        <v>#VALUE!</v>
      </c>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24.9" customHeight="1" x14ac:dyDescent="0.25">
      <c r="A53" s="408" t="s">
        <v>1965</v>
      </c>
      <c r="B53" s="408"/>
      <c r="C53" s="408"/>
      <c r="D53" s="408"/>
      <c r="E53" s="408"/>
      <c r="F53" s="408"/>
      <c r="G53" s="408"/>
      <c r="H53" s="408"/>
      <c r="I53" s="408"/>
      <c r="J53" s="408"/>
      <c r="K53" s="408"/>
      <c r="L53" s="408"/>
      <c r="M53" s="408"/>
      <c r="N53" s="408"/>
      <c r="O53" s="408"/>
      <c r="P53" s="408"/>
      <c r="Q53" s="408"/>
      <c r="R53" s="408"/>
      <c r="S53" s="408"/>
      <c r="T53" s="408"/>
      <c r="U53" s="408"/>
      <c r="V53" s="408"/>
      <c r="W53" s="408"/>
      <c r="X53" s="408"/>
      <c r="Y53" s="408"/>
      <c r="Z53" s="408"/>
      <c r="AA53" s="408"/>
      <c r="AB53" s="408"/>
      <c r="AC53" s="408"/>
      <c r="AD53" s="158">
        <f>'Art. 122'!Q66</f>
        <v>3</v>
      </c>
      <c r="AE53" s="157" t="str">
        <f t="shared" si="7"/>
        <v>No aplica</v>
      </c>
      <c r="AF53" s="92">
        <f t="shared" si="8"/>
        <v>1.5</v>
      </c>
      <c r="AG53" s="92" t="str">
        <f t="shared" si="9"/>
        <v>No aplica</v>
      </c>
      <c r="AH53" s="95" t="e">
        <f t="shared" si="10"/>
        <v>#VALUE!</v>
      </c>
      <c r="AI53" s="96" t="str">
        <f t="shared" si="11"/>
        <v>No aplica</v>
      </c>
      <c r="AJ53" s="96" t="e">
        <f t="shared" si="12"/>
        <v>#VALUE!</v>
      </c>
      <c r="AK53" s="96" t="e">
        <f t="shared" si="13"/>
        <v>#VALUE!</v>
      </c>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24.9" customHeight="1" x14ac:dyDescent="0.25">
      <c r="A54" s="408" t="s">
        <v>1966</v>
      </c>
      <c r="B54" s="408"/>
      <c r="C54" s="408"/>
      <c r="D54" s="408"/>
      <c r="E54" s="408"/>
      <c r="F54" s="408"/>
      <c r="G54" s="408"/>
      <c r="H54" s="408"/>
      <c r="I54" s="408"/>
      <c r="J54" s="408"/>
      <c r="K54" s="408"/>
      <c r="L54" s="408"/>
      <c r="M54" s="408"/>
      <c r="N54" s="408"/>
      <c r="O54" s="408"/>
      <c r="P54" s="408"/>
      <c r="Q54" s="408"/>
      <c r="R54" s="408"/>
      <c r="S54" s="408"/>
      <c r="T54" s="408"/>
      <c r="U54" s="408"/>
      <c r="V54" s="408"/>
      <c r="W54" s="408"/>
      <c r="X54" s="408"/>
      <c r="Y54" s="408"/>
      <c r="Z54" s="408"/>
      <c r="AA54" s="408"/>
      <c r="AB54" s="408"/>
      <c r="AC54" s="408"/>
      <c r="AD54" s="158">
        <f>'Art. 122'!Q67</f>
        <v>3</v>
      </c>
      <c r="AE54" s="157" t="str">
        <f t="shared" si="7"/>
        <v>No aplica</v>
      </c>
      <c r="AF54" s="92">
        <f t="shared" si="8"/>
        <v>1.5</v>
      </c>
      <c r="AG54" s="92" t="str">
        <f t="shared" si="9"/>
        <v>No aplica</v>
      </c>
      <c r="AH54" s="95" t="e">
        <f t="shared" si="10"/>
        <v>#VALUE!</v>
      </c>
      <c r="AI54" s="96" t="str">
        <f t="shared" si="11"/>
        <v>No aplica</v>
      </c>
      <c r="AJ54" s="96" t="e">
        <f t="shared" si="12"/>
        <v>#VALUE!</v>
      </c>
      <c r="AK54" s="96" t="e">
        <f t="shared" si="13"/>
        <v>#VALUE!</v>
      </c>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24.9" customHeight="1" x14ac:dyDescent="0.25">
      <c r="A55" s="408" t="s">
        <v>1967</v>
      </c>
      <c r="B55" s="408"/>
      <c r="C55" s="408"/>
      <c r="D55" s="408"/>
      <c r="E55" s="408"/>
      <c r="F55" s="408"/>
      <c r="G55" s="408"/>
      <c r="H55" s="408"/>
      <c r="I55" s="408"/>
      <c r="J55" s="408"/>
      <c r="K55" s="408"/>
      <c r="L55" s="408"/>
      <c r="M55" s="408"/>
      <c r="N55" s="408"/>
      <c r="O55" s="408"/>
      <c r="P55" s="408"/>
      <c r="Q55" s="408"/>
      <c r="R55" s="408"/>
      <c r="S55" s="408"/>
      <c r="T55" s="408"/>
      <c r="U55" s="408"/>
      <c r="V55" s="408"/>
      <c r="W55" s="408"/>
      <c r="X55" s="408"/>
      <c r="Y55" s="408"/>
      <c r="Z55" s="408"/>
      <c r="AA55" s="408"/>
      <c r="AB55" s="408"/>
      <c r="AC55" s="408"/>
      <c r="AD55" s="158">
        <f>'Art. 122'!Q68</f>
        <v>3</v>
      </c>
      <c r="AE55" s="157" t="str">
        <f t="shared" si="7"/>
        <v>No aplica</v>
      </c>
      <c r="AF55" s="92">
        <f t="shared" si="8"/>
        <v>1.5</v>
      </c>
      <c r="AG55" s="92" t="str">
        <f t="shared" si="9"/>
        <v>No aplica</v>
      </c>
      <c r="AH55" s="95" t="e">
        <f t="shared" si="10"/>
        <v>#VALUE!</v>
      </c>
      <c r="AI55" s="96" t="str">
        <f t="shared" si="11"/>
        <v>No aplica</v>
      </c>
      <c r="AJ55" s="96" t="e">
        <f t="shared" si="12"/>
        <v>#VALUE!</v>
      </c>
      <c r="AK55" s="96" t="e">
        <f t="shared" si="13"/>
        <v>#VALUE!</v>
      </c>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24.9" customHeight="1" x14ac:dyDescent="0.25">
      <c r="A56" s="408" t="s">
        <v>1968</v>
      </c>
      <c r="B56" s="408"/>
      <c r="C56" s="408"/>
      <c r="D56" s="408"/>
      <c r="E56" s="408"/>
      <c r="F56" s="408"/>
      <c r="G56" s="408"/>
      <c r="H56" s="408"/>
      <c r="I56" s="408"/>
      <c r="J56" s="408"/>
      <c r="K56" s="408"/>
      <c r="L56" s="408"/>
      <c r="M56" s="408"/>
      <c r="N56" s="408"/>
      <c r="O56" s="408"/>
      <c r="P56" s="408"/>
      <c r="Q56" s="408"/>
      <c r="R56" s="408"/>
      <c r="S56" s="408"/>
      <c r="T56" s="408"/>
      <c r="U56" s="408"/>
      <c r="V56" s="408"/>
      <c r="W56" s="408"/>
      <c r="X56" s="408"/>
      <c r="Y56" s="408"/>
      <c r="Z56" s="408"/>
      <c r="AA56" s="408"/>
      <c r="AB56" s="408"/>
      <c r="AC56" s="408"/>
      <c r="AD56" s="158">
        <f>'Art. 122'!Q69</f>
        <v>3</v>
      </c>
      <c r="AE56" s="157" t="str">
        <f t="shared" si="7"/>
        <v>No aplica</v>
      </c>
      <c r="AF56" s="92">
        <f t="shared" si="8"/>
        <v>1.5</v>
      </c>
      <c r="AG56" s="92" t="str">
        <f t="shared" si="9"/>
        <v>No aplica</v>
      </c>
      <c r="AH56" s="95" t="e">
        <f t="shared" si="10"/>
        <v>#VALUE!</v>
      </c>
      <c r="AI56" s="96" t="str">
        <f t="shared" si="11"/>
        <v>No aplica</v>
      </c>
      <c r="AJ56" s="96" t="e">
        <f t="shared" si="12"/>
        <v>#VALUE!</v>
      </c>
      <c r="AK56" s="96" t="e">
        <f t="shared" si="13"/>
        <v>#VALUE!</v>
      </c>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24.9" customHeight="1" x14ac:dyDescent="0.25">
      <c r="A57" s="408" t="s">
        <v>1969</v>
      </c>
      <c r="B57" s="408"/>
      <c r="C57" s="408"/>
      <c r="D57" s="408"/>
      <c r="E57" s="408"/>
      <c r="F57" s="408"/>
      <c r="G57" s="408"/>
      <c r="H57" s="408"/>
      <c r="I57" s="408"/>
      <c r="J57" s="408"/>
      <c r="K57" s="408"/>
      <c r="L57" s="408"/>
      <c r="M57" s="408"/>
      <c r="N57" s="408"/>
      <c r="O57" s="408"/>
      <c r="P57" s="408"/>
      <c r="Q57" s="408"/>
      <c r="R57" s="408"/>
      <c r="S57" s="408"/>
      <c r="T57" s="408"/>
      <c r="U57" s="408"/>
      <c r="V57" s="408"/>
      <c r="W57" s="408"/>
      <c r="X57" s="408"/>
      <c r="Y57" s="408"/>
      <c r="Z57" s="408"/>
      <c r="AA57" s="408"/>
      <c r="AB57" s="408"/>
      <c r="AC57" s="408"/>
      <c r="AD57" s="158">
        <f>'Art. 122'!Q70</f>
        <v>3</v>
      </c>
      <c r="AE57" s="157" t="str">
        <f t="shared" si="7"/>
        <v>No aplica</v>
      </c>
      <c r="AF57" s="92">
        <f t="shared" si="8"/>
        <v>1.5</v>
      </c>
      <c r="AG57" s="92" t="str">
        <f t="shared" si="9"/>
        <v>No aplica</v>
      </c>
      <c r="AH57" s="95" t="e">
        <f t="shared" si="10"/>
        <v>#VALUE!</v>
      </c>
      <c r="AI57" s="96" t="str">
        <f t="shared" si="11"/>
        <v>No aplica</v>
      </c>
      <c r="AJ57" s="96" t="e">
        <f t="shared" si="12"/>
        <v>#VALUE!</v>
      </c>
      <c r="AK57" s="96" t="e">
        <f t="shared" si="13"/>
        <v>#VALUE!</v>
      </c>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24.9" customHeight="1" x14ac:dyDescent="0.25">
      <c r="A58" s="408" t="s">
        <v>1970</v>
      </c>
      <c r="B58" s="408"/>
      <c r="C58" s="408"/>
      <c r="D58" s="408"/>
      <c r="E58" s="408"/>
      <c r="F58" s="408"/>
      <c r="G58" s="408"/>
      <c r="H58" s="408"/>
      <c r="I58" s="408"/>
      <c r="J58" s="408"/>
      <c r="K58" s="408"/>
      <c r="L58" s="408"/>
      <c r="M58" s="408"/>
      <c r="N58" s="408"/>
      <c r="O58" s="408"/>
      <c r="P58" s="408"/>
      <c r="Q58" s="408"/>
      <c r="R58" s="408"/>
      <c r="S58" s="408"/>
      <c r="T58" s="408"/>
      <c r="U58" s="408"/>
      <c r="V58" s="408"/>
      <c r="W58" s="408"/>
      <c r="X58" s="408"/>
      <c r="Y58" s="408"/>
      <c r="Z58" s="408"/>
      <c r="AA58" s="408"/>
      <c r="AB58" s="408"/>
      <c r="AC58" s="408"/>
      <c r="AD58" s="158">
        <f>'Art. 122'!Q71</f>
        <v>3</v>
      </c>
      <c r="AE58" s="157" t="str">
        <f t="shared" si="7"/>
        <v>No aplica</v>
      </c>
      <c r="AF58" s="92">
        <f t="shared" si="8"/>
        <v>1.5</v>
      </c>
      <c r="AG58" s="92" t="str">
        <f t="shared" si="9"/>
        <v>No aplica</v>
      </c>
      <c r="AH58" s="95" t="e">
        <f t="shared" si="10"/>
        <v>#VALUE!</v>
      </c>
      <c r="AI58" s="96" t="str">
        <f t="shared" si="11"/>
        <v>No aplica</v>
      </c>
      <c r="AJ58" s="96" t="e">
        <f t="shared" si="12"/>
        <v>#VALUE!</v>
      </c>
      <c r="AK58" s="96" t="e">
        <f t="shared" si="13"/>
        <v>#VALUE!</v>
      </c>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24.9" customHeight="1" x14ac:dyDescent="0.25">
      <c r="A59" s="408" t="s">
        <v>1971</v>
      </c>
      <c r="B59" s="408"/>
      <c r="C59" s="408"/>
      <c r="D59" s="408"/>
      <c r="E59" s="408"/>
      <c r="F59" s="408"/>
      <c r="G59" s="408"/>
      <c r="H59" s="408"/>
      <c r="I59" s="408"/>
      <c r="J59" s="408"/>
      <c r="K59" s="408"/>
      <c r="L59" s="408"/>
      <c r="M59" s="408"/>
      <c r="N59" s="408"/>
      <c r="O59" s="408"/>
      <c r="P59" s="408"/>
      <c r="Q59" s="408"/>
      <c r="R59" s="408"/>
      <c r="S59" s="408"/>
      <c r="T59" s="408"/>
      <c r="U59" s="408"/>
      <c r="V59" s="408"/>
      <c r="W59" s="408"/>
      <c r="X59" s="408"/>
      <c r="Y59" s="408"/>
      <c r="Z59" s="408"/>
      <c r="AA59" s="408"/>
      <c r="AB59" s="408"/>
      <c r="AC59" s="408"/>
      <c r="AD59" s="158">
        <f>'Art. 122'!Q72</f>
        <v>3</v>
      </c>
      <c r="AE59" s="157" t="str">
        <f t="shared" si="7"/>
        <v>No aplica</v>
      </c>
      <c r="AF59" s="92">
        <f t="shared" si="8"/>
        <v>1.5</v>
      </c>
      <c r="AG59" s="92" t="str">
        <f t="shared" si="9"/>
        <v>No aplica</v>
      </c>
      <c r="AH59" s="95" t="e">
        <f t="shared" si="10"/>
        <v>#VALUE!</v>
      </c>
      <c r="AI59" s="96" t="str">
        <f t="shared" si="11"/>
        <v>No aplica</v>
      </c>
      <c r="AJ59" s="96" t="e">
        <f t="shared" si="12"/>
        <v>#VALUE!</v>
      </c>
      <c r="AK59" s="96" t="e">
        <f t="shared" si="13"/>
        <v>#VALUE!</v>
      </c>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24.9" customHeight="1" x14ac:dyDescent="0.25">
      <c r="A60" s="408" t="s">
        <v>1972</v>
      </c>
      <c r="B60" s="408"/>
      <c r="C60" s="408"/>
      <c r="D60" s="408"/>
      <c r="E60" s="408"/>
      <c r="F60" s="408"/>
      <c r="G60" s="408"/>
      <c r="H60" s="408"/>
      <c r="I60" s="408"/>
      <c r="J60" s="408"/>
      <c r="K60" s="408"/>
      <c r="L60" s="408"/>
      <c r="M60" s="408"/>
      <c r="N60" s="408"/>
      <c r="O60" s="408"/>
      <c r="P60" s="408"/>
      <c r="Q60" s="408"/>
      <c r="R60" s="408"/>
      <c r="S60" s="408"/>
      <c r="T60" s="408"/>
      <c r="U60" s="408"/>
      <c r="V60" s="408"/>
      <c r="W60" s="408"/>
      <c r="X60" s="408"/>
      <c r="Y60" s="408"/>
      <c r="Z60" s="408"/>
      <c r="AA60" s="408"/>
      <c r="AB60" s="408"/>
      <c r="AC60" s="408"/>
      <c r="AD60" s="158">
        <f>'Art. 122'!Q73</f>
        <v>3</v>
      </c>
      <c r="AE60" s="157" t="str">
        <f t="shared" si="7"/>
        <v>No aplica</v>
      </c>
      <c r="AF60" s="92">
        <f t="shared" si="8"/>
        <v>1.5</v>
      </c>
      <c r="AG60" s="92" t="str">
        <f t="shared" si="9"/>
        <v>No aplica</v>
      </c>
      <c r="AH60" s="95" t="e">
        <f t="shared" si="10"/>
        <v>#VALUE!</v>
      </c>
      <c r="AI60" s="96" t="str">
        <f t="shared" si="11"/>
        <v>No aplica</v>
      </c>
      <c r="AJ60" s="96" t="e">
        <f t="shared" si="12"/>
        <v>#VALUE!</v>
      </c>
      <c r="AK60" s="96" t="e">
        <f t="shared" si="13"/>
        <v>#VALUE!</v>
      </c>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24.9" customHeight="1" x14ac:dyDescent="0.25">
      <c r="A61" s="408" t="s">
        <v>1973</v>
      </c>
      <c r="B61" s="408"/>
      <c r="C61" s="408"/>
      <c r="D61" s="408"/>
      <c r="E61" s="408"/>
      <c r="F61" s="408"/>
      <c r="G61" s="408"/>
      <c r="H61" s="408"/>
      <c r="I61" s="408"/>
      <c r="J61" s="408"/>
      <c r="K61" s="408"/>
      <c r="L61" s="408"/>
      <c r="M61" s="408"/>
      <c r="N61" s="408"/>
      <c r="O61" s="408"/>
      <c r="P61" s="408"/>
      <c r="Q61" s="408"/>
      <c r="R61" s="408"/>
      <c r="S61" s="408"/>
      <c r="T61" s="408"/>
      <c r="U61" s="408"/>
      <c r="V61" s="408"/>
      <c r="W61" s="408"/>
      <c r="X61" s="408"/>
      <c r="Y61" s="408"/>
      <c r="Z61" s="408"/>
      <c r="AA61" s="408"/>
      <c r="AB61" s="408"/>
      <c r="AC61" s="408"/>
      <c r="AD61" s="158">
        <f>'Art. 122'!Q74</f>
        <v>3</v>
      </c>
      <c r="AE61" s="157" t="str">
        <f t="shared" si="7"/>
        <v>No aplica</v>
      </c>
      <c r="AF61" s="92">
        <f t="shared" si="8"/>
        <v>1.5</v>
      </c>
      <c r="AG61" s="92" t="str">
        <f t="shared" si="9"/>
        <v>No aplica</v>
      </c>
      <c r="AH61" s="95" t="e">
        <f t="shared" si="10"/>
        <v>#VALUE!</v>
      </c>
      <c r="AI61" s="96" t="str">
        <f t="shared" si="11"/>
        <v>No aplica</v>
      </c>
      <c r="AJ61" s="96" t="e">
        <f t="shared" si="12"/>
        <v>#VALUE!</v>
      </c>
      <c r="AK61" s="96" t="e">
        <f t="shared" si="13"/>
        <v>#VALUE!</v>
      </c>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ht="24.9" customHeight="1" x14ac:dyDescent="0.25">
      <c r="A62" s="408" t="s">
        <v>1974</v>
      </c>
      <c r="B62" s="408"/>
      <c r="C62" s="408"/>
      <c r="D62" s="408"/>
      <c r="E62" s="408"/>
      <c r="F62" s="408"/>
      <c r="G62" s="408"/>
      <c r="H62" s="408"/>
      <c r="I62" s="408"/>
      <c r="J62" s="408"/>
      <c r="K62" s="408"/>
      <c r="L62" s="408"/>
      <c r="M62" s="408"/>
      <c r="N62" s="408"/>
      <c r="O62" s="408"/>
      <c r="P62" s="408"/>
      <c r="Q62" s="408"/>
      <c r="R62" s="408"/>
      <c r="S62" s="408"/>
      <c r="T62" s="408"/>
      <c r="U62" s="408"/>
      <c r="V62" s="408"/>
      <c r="W62" s="408"/>
      <c r="X62" s="408"/>
      <c r="Y62" s="408"/>
      <c r="Z62" s="408"/>
      <c r="AA62" s="408"/>
      <c r="AB62" s="408"/>
      <c r="AC62" s="408"/>
      <c r="AD62" s="158">
        <f>'Art. 122'!Q75</f>
        <v>3</v>
      </c>
      <c r="AE62" s="157" t="str">
        <f t="shared" si="7"/>
        <v>No aplica</v>
      </c>
      <c r="AF62" s="92">
        <f t="shared" si="8"/>
        <v>1.5</v>
      </c>
      <c r="AG62" s="92" t="str">
        <f t="shared" si="9"/>
        <v>No aplica</v>
      </c>
      <c r="AH62" s="95" t="e">
        <f t="shared" si="10"/>
        <v>#VALUE!</v>
      </c>
      <c r="AI62" s="96" t="str">
        <f t="shared" si="11"/>
        <v>No aplica</v>
      </c>
      <c r="AJ62" s="96" t="e">
        <f t="shared" si="12"/>
        <v>#VALUE!</v>
      </c>
      <c r="AK62" s="96" t="e">
        <f t="shared" si="13"/>
        <v>#VALUE!</v>
      </c>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ht="24.9" customHeight="1" x14ac:dyDescent="0.25">
      <c r="A63" s="408" t="s">
        <v>1975</v>
      </c>
      <c r="B63" s="408"/>
      <c r="C63" s="408"/>
      <c r="D63" s="408"/>
      <c r="E63" s="408"/>
      <c r="F63" s="408"/>
      <c r="G63" s="408"/>
      <c r="H63" s="408"/>
      <c r="I63" s="408"/>
      <c r="J63" s="408"/>
      <c r="K63" s="408"/>
      <c r="L63" s="408"/>
      <c r="M63" s="408"/>
      <c r="N63" s="408"/>
      <c r="O63" s="408"/>
      <c r="P63" s="408"/>
      <c r="Q63" s="408"/>
      <c r="R63" s="408"/>
      <c r="S63" s="408"/>
      <c r="T63" s="408"/>
      <c r="U63" s="408"/>
      <c r="V63" s="408"/>
      <c r="W63" s="408"/>
      <c r="X63" s="408"/>
      <c r="Y63" s="408"/>
      <c r="Z63" s="408"/>
      <c r="AA63" s="408"/>
      <c r="AB63" s="408"/>
      <c r="AC63" s="408"/>
      <c r="AD63" s="158">
        <f>'Art. 122'!Q76</f>
        <v>3</v>
      </c>
      <c r="AE63" s="157" t="str">
        <f t="shared" si="7"/>
        <v>No aplica</v>
      </c>
      <c r="AF63" s="92">
        <f t="shared" si="8"/>
        <v>1.5</v>
      </c>
      <c r="AG63" s="92" t="str">
        <f t="shared" si="9"/>
        <v>No aplica</v>
      </c>
      <c r="AH63" s="95" t="e">
        <f t="shared" si="10"/>
        <v>#VALUE!</v>
      </c>
      <c r="AI63" s="96" t="str">
        <f t="shared" si="11"/>
        <v>No aplica</v>
      </c>
      <c r="AJ63" s="96" t="e">
        <f t="shared" si="12"/>
        <v>#VALUE!</v>
      </c>
      <c r="AK63" s="96" t="e">
        <f t="shared" si="13"/>
        <v>#VALUE!</v>
      </c>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ht="24.9" customHeight="1" x14ac:dyDescent="0.25">
      <c r="A64" s="408" t="s">
        <v>1976</v>
      </c>
      <c r="B64" s="408"/>
      <c r="C64" s="408"/>
      <c r="D64" s="408"/>
      <c r="E64" s="408"/>
      <c r="F64" s="408"/>
      <c r="G64" s="408"/>
      <c r="H64" s="408"/>
      <c r="I64" s="408"/>
      <c r="J64" s="408"/>
      <c r="K64" s="408"/>
      <c r="L64" s="408"/>
      <c r="M64" s="408"/>
      <c r="N64" s="408"/>
      <c r="O64" s="408"/>
      <c r="P64" s="408"/>
      <c r="Q64" s="408"/>
      <c r="R64" s="408"/>
      <c r="S64" s="408"/>
      <c r="T64" s="408"/>
      <c r="U64" s="408"/>
      <c r="V64" s="408"/>
      <c r="W64" s="408"/>
      <c r="X64" s="408"/>
      <c r="Y64" s="408"/>
      <c r="Z64" s="408"/>
      <c r="AA64" s="408"/>
      <c r="AB64" s="408"/>
      <c r="AC64" s="408"/>
      <c r="AD64" s="158">
        <f>'Art. 122'!Q77</f>
        <v>3</v>
      </c>
      <c r="AE64" s="157" t="str">
        <f t="shared" si="7"/>
        <v>No aplica</v>
      </c>
      <c r="AF64" s="92">
        <f t="shared" si="8"/>
        <v>1.5</v>
      </c>
      <c r="AG64" s="92" t="str">
        <f t="shared" si="9"/>
        <v>No aplica</v>
      </c>
      <c r="AH64" s="95" t="e">
        <f t="shared" si="10"/>
        <v>#VALUE!</v>
      </c>
      <c r="AI64" s="96" t="str">
        <f t="shared" si="11"/>
        <v>No aplica</v>
      </c>
      <c r="AJ64" s="96" t="e">
        <f t="shared" si="12"/>
        <v>#VALUE!</v>
      </c>
      <c r="AK64" s="96" t="e">
        <f t="shared" si="13"/>
        <v>#VALUE!</v>
      </c>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ht="24.9" customHeight="1" x14ac:dyDescent="0.25">
      <c r="A65" s="408" t="s">
        <v>1977</v>
      </c>
      <c r="B65" s="408"/>
      <c r="C65" s="408"/>
      <c r="D65" s="408"/>
      <c r="E65" s="408"/>
      <c r="F65" s="408"/>
      <c r="G65" s="408"/>
      <c r="H65" s="408"/>
      <c r="I65" s="408"/>
      <c r="J65" s="408"/>
      <c r="K65" s="408"/>
      <c r="L65" s="408"/>
      <c r="M65" s="408"/>
      <c r="N65" s="408"/>
      <c r="O65" s="408"/>
      <c r="P65" s="408"/>
      <c r="Q65" s="408"/>
      <c r="R65" s="408"/>
      <c r="S65" s="408"/>
      <c r="T65" s="408"/>
      <c r="U65" s="408"/>
      <c r="V65" s="408"/>
      <c r="W65" s="408"/>
      <c r="X65" s="408"/>
      <c r="Y65" s="408"/>
      <c r="Z65" s="408"/>
      <c r="AA65" s="408"/>
      <c r="AB65" s="408"/>
      <c r="AC65" s="408"/>
      <c r="AD65" s="158">
        <f>'Art. 122'!Q78</f>
        <v>3</v>
      </c>
      <c r="AE65" s="157" t="str">
        <f t="shared" si="7"/>
        <v>No aplica</v>
      </c>
      <c r="AF65" s="92">
        <f t="shared" si="8"/>
        <v>1.5</v>
      </c>
      <c r="AG65" s="92" t="str">
        <f t="shared" si="9"/>
        <v>No aplica</v>
      </c>
      <c r="AH65" s="95" t="e">
        <f t="shared" si="10"/>
        <v>#VALUE!</v>
      </c>
      <c r="AI65" s="96" t="str">
        <f t="shared" si="11"/>
        <v>No aplica</v>
      </c>
      <c r="AJ65" s="96" t="e">
        <f t="shared" si="12"/>
        <v>#VALUE!</v>
      </c>
      <c r="AK65" s="96" t="e">
        <f t="shared" si="13"/>
        <v>#VALUE!</v>
      </c>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ht="24.9" customHeight="1" x14ac:dyDescent="0.25">
      <c r="A66" s="408" t="s">
        <v>1978</v>
      </c>
      <c r="B66" s="408"/>
      <c r="C66" s="408"/>
      <c r="D66" s="408"/>
      <c r="E66" s="408"/>
      <c r="F66" s="408"/>
      <c r="G66" s="408"/>
      <c r="H66" s="408"/>
      <c r="I66" s="408"/>
      <c r="J66" s="408"/>
      <c r="K66" s="408"/>
      <c r="L66" s="408"/>
      <c r="M66" s="408"/>
      <c r="N66" s="408"/>
      <c r="O66" s="408"/>
      <c r="P66" s="408"/>
      <c r="Q66" s="408"/>
      <c r="R66" s="408"/>
      <c r="S66" s="408"/>
      <c r="T66" s="408"/>
      <c r="U66" s="408"/>
      <c r="V66" s="408"/>
      <c r="W66" s="408"/>
      <c r="X66" s="408"/>
      <c r="Y66" s="408"/>
      <c r="Z66" s="408"/>
      <c r="AA66" s="408"/>
      <c r="AB66" s="408"/>
      <c r="AC66" s="408"/>
      <c r="AD66" s="158">
        <f>'Art. 122'!Q79</f>
        <v>3</v>
      </c>
      <c r="AE66" s="157" t="str">
        <f t="shared" si="7"/>
        <v>No aplica</v>
      </c>
      <c r="AF66" s="92">
        <f t="shared" si="8"/>
        <v>1.5</v>
      </c>
      <c r="AG66" s="92" t="str">
        <f t="shared" si="9"/>
        <v>No aplica</v>
      </c>
      <c r="AH66" s="95" t="e">
        <f t="shared" si="10"/>
        <v>#VALUE!</v>
      </c>
      <c r="AI66" s="96" t="str">
        <f t="shared" si="11"/>
        <v>No aplica</v>
      </c>
      <c r="AJ66" s="96" t="e">
        <f t="shared" si="12"/>
        <v>#VALUE!</v>
      </c>
      <c r="AK66" s="96" t="e">
        <f t="shared" si="13"/>
        <v>#VALUE!</v>
      </c>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ht="24.9" customHeight="1" x14ac:dyDescent="0.25">
      <c r="A67" s="408" t="s">
        <v>1979</v>
      </c>
      <c r="B67" s="408"/>
      <c r="C67" s="408"/>
      <c r="D67" s="408"/>
      <c r="E67" s="408"/>
      <c r="F67" s="408"/>
      <c r="G67" s="408"/>
      <c r="H67" s="408"/>
      <c r="I67" s="408"/>
      <c r="J67" s="408"/>
      <c r="K67" s="408"/>
      <c r="L67" s="408"/>
      <c r="M67" s="408"/>
      <c r="N67" s="408"/>
      <c r="O67" s="408"/>
      <c r="P67" s="408"/>
      <c r="Q67" s="408"/>
      <c r="R67" s="408"/>
      <c r="S67" s="408"/>
      <c r="T67" s="408"/>
      <c r="U67" s="408"/>
      <c r="V67" s="408"/>
      <c r="W67" s="408"/>
      <c r="X67" s="408"/>
      <c r="Y67" s="408"/>
      <c r="Z67" s="408"/>
      <c r="AA67" s="408"/>
      <c r="AB67" s="408"/>
      <c r="AC67" s="408"/>
      <c r="AD67" s="158">
        <f>'Art. 122'!Q80</f>
        <v>3</v>
      </c>
      <c r="AE67" s="157" t="str">
        <f t="shared" si="7"/>
        <v>No aplica</v>
      </c>
      <c r="AF67" s="92">
        <f t="shared" si="8"/>
        <v>1.5</v>
      </c>
      <c r="AG67" s="92" t="str">
        <f t="shared" si="9"/>
        <v>No aplica</v>
      </c>
      <c r="AH67" s="95" t="e">
        <f t="shared" si="10"/>
        <v>#VALUE!</v>
      </c>
      <c r="AI67" s="96" t="str">
        <f t="shared" si="11"/>
        <v>No aplica</v>
      </c>
      <c r="AJ67" s="96" t="e">
        <f t="shared" si="12"/>
        <v>#VALUE!</v>
      </c>
      <c r="AK67" s="96" t="e">
        <f t="shared" si="13"/>
        <v>#VALUE!</v>
      </c>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ht="24.9" customHeight="1" x14ac:dyDescent="0.25">
      <c r="A68" s="408" t="s">
        <v>1980</v>
      </c>
      <c r="B68" s="408"/>
      <c r="C68" s="408"/>
      <c r="D68" s="408"/>
      <c r="E68" s="408"/>
      <c r="F68" s="408"/>
      <c r="G68" s="408"/>
      <c r="H68" s="408"/>
      <c r="I68" s="408"/>
      <c r="J68" s="408"/>
      <c r="K68" s="408"/>
      <c r="L68" s="408"/>
      <c r="M68" s="408"/>
      <c r="N68" s="408"/>
      <c r="O68" s="408"/>
      <c r="P68" s="408"/>
      <c r="Q68" s="408"/>
      <c r="R68" s="408"/>
      <c r="S68" s="408"/>
      <c r="T68" s="408"/>
      <c r="U68" s="408"/>
      <c r="V68" s="408"/>
      <c r="W68" s="408"/>
      <c r="X68" s="408"/>
      <c r="Y68" s="408"/>
      <c r="Z68" s="408"/>
      <c r="AA68" s="408"/>
      <c r="AB68" s="408"/>
      <c r="AC68" s="408"/>
      <c r="AD68" s="158">
        <f>'Art. 122'!Q81</f>
        <v>3</v>
      </c>
      <c r="AE68" s="157" t="str">
        <f t="shared" si="7"/>
        <v>No aplica</v>
      </c>
      <c r="AF68" s="92">
        <f t="shared" si="8"/>
        <v>1.5</v>
      </c>
      <c r="AG68" s="92" t="str">
        <f t="shared" si="9"/>
        <v>No aplica</v>
      </c>
      <c r="AH68" s="95" t="e">
        <f t="shared" si="10"/>
        <v>#VALUE!</v>
      </c>
      <c r="AI68" s="96" t="str">
        <f t="shared" si="11"/>
        <v>No aplica</v>
      </c>
      <c r="AJ68" s="96" t="e">
        <f t="shared" si="12"/>
        <v>#VALUE!</v>
      </c>
      <c r="AK68" s="96" t="e">
        <f t="shared" si="13"/>
        <v>#VALUE!</v>
      </c>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ht="24.9" customHeight="1" x14ac:dyDescent="0.25">
      <c r="A69" s="408" t="s">
        <v>1981</v>
      </c>
      <c r="B69" s="408"/>
      <c r="C69" s="408"/>
      <c r="D69" s="408"/>
      <c r="E69" s="408"/>
      <c r="F69" s="408"/>
      <c r="G69" s="408"/>
      <c r="H69" s="408"/>
      <c r="I69" s="408"/>
      <c r="J69" s="408"/>
      <c r="K69" s="408"/>
      <c r="L69" s="408"/>
      <c r="M69" s="408"/>
      <c r="N69" s="408"/>
      <c r="O69" s="408"/>
      <c r="P69" s="408"/>
      <c r="Q69" s="408"/>
      <c r="R69" s="408"/>
      <c r="S69" s="408"/>
      <c r="T69" s="408"/>
      <c r="U69" s="408"/>
      <c r="V69" s="408"/>
      <c r="W69" s="408"/>
      <c r="X69" s="408"/>
      <c r="Y69" s="408"/>
      <c r="Z69" s="408"/>
      <c r="AA69" s="408"/>
      <c r="AB69" s="408"/>
      <c r="AC69" s="408"/>
      <c r="AD69" s="158">
        <f>'Art. 122'!Q82</f>
        <v>3</v>
      </c>
      <c r="AE69" s="157" t="str">
        <f t="shared" si="7"/>
        <v>No aplica</v>
      </c>
      <c r="AF69" s="92">
        <f t="shared" si="8"/>
        <v>1.5</v>
      </c>
      <c r="AG69" s="92" t="str">
        <f t="shared" si="9"/>
        <v>No aplica</v>
      </c>
      <c r="AH69" s="95" t="e">
        <f t="shared" si="10"/>
        <v>#VALUE!</v>
      </c>
      <c r="AI69" s="96" t="str">
        <f t="shared" si="11"/>
        <v>No aplica</v>
      </c>
      <c r="AJ69" s="96" t="e">
        <f t="shared" si="12"/>
        <v>#VALUE!</v>
      </c>
      <c r="AK69" s="96" t="e">
        <f t="shared" si="13"/>
        <v>#VALUE!</v>
      </c>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ht="24.9" customHeight="1" x14ac:dyDescent="0.25">
      <c r="A70" s="408" t="s">
        <v>1982</v>
      </c>
      <c r="B70" s="408"/>
      <c r="C70" s="408"/>
      <c r="D70" s="408"/>
      <c r="E70" s="408"/>
      <c r="F70" s="408"/>
      <c r="G70" s="408"/>
      <c r="H70" s="408"/>
      <c r="I70" s="408"/>
      <c r="J70" s="408"/>
      <c r="K70" s="408"/>
      <c r="L70" s="408"/>
      <c r="M70" s="408"/>
      <c r="N70" s="408"/>
      <c r="O70" s="408"/>
      <c r="P70" s="408"/>
      <c r="Q70" s="408"/>
      <c r="R70" s="408"/>
      <c r="S70" s="408"/>
      <c r="T70" s="408"/>
      <c r="U70" s="408"/>
      <c r="V70" s="408"/>
      <c r="W70" s="408"/>
      <c r="X70" s="408"/>
      <c r="Y70" s="408"/>
      <c r="Z70" s="408"/>
      <c r="AA70" s="408"/>
      <c r="AB70" s="408"/>
      <c r="AC70" s="408"/>
      <c r="AD70" s="158">
        <f>'Art. 122'!Q83</f>
        <v>3</v>
      </c>
      <c r="AE70" s="157" t="str">
        <f t="shared" si="7"/>
        <v>No aplica</v>
      </c>
      <c r="AF70" s="92">
        <f t="shared" si="8"/>
        <v>1.5</v>
      </c>
      <c r="AG70" s="92" t="str">
        <f t="shared" si="9"/>
        <v>No aplica</v>
      </c>
      <c r="AH70" s="95" t="e">
        <f t="shared" si="10"/>
        <v>#VALUE!</v>
      </c>
      <c r="AI70" s="96" t="str">
        <f t="shared" si="11"/>
        <v>No aplica</v>
      </c>
      <c r="AJ70" s="96" t="e">
        <f t="shared" si="12"/>
        <v>#VALUE!</v>
      </c>
      <c r="AK70" s="96" t="e">
        <f t="shared" si="13"/>
        <v>#VALUE!</v>
      </c>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ht="24.9" customHeight="1" x14ac:dyDescent="0.25">
      <c r="A71" s="408" t="s">
        <v>1983</v>
      </c>
      <c r="B71" s="408"/>
      <c r="C71" s="408"/>
      <c r="D71" s="408"/>
      <c r="E71" s="408"/>
      <c r="F71" s="408"/>
      <c r="G71" s="408"/>
      <c r="H71" s="408"/>
      <c r="I71" s="408"/>
      <c r="J71" s="408"/>
      <c r="K71" s="408"/>
      <c r="L71" s="408"/>
      <c r="M71" s="408"/>
      <c r="N71" s="408"/>
      <c r="O71" s="408"/>
      <c r="P71" s="408"/>
      <c r="Q71" s="408"/>
      <c r="R71" s="408"/>
      <c r="S71" s="408"/>
      <c r="T71" s="408"/>
      <c r="U71" s="408"/>
      <c r="V71" s="408"/>
      <c r="W71" s="408"/>
      <c r="X71" s="408"/>
      <c r="Y71" s="408"/>
      <c r="Z71" s="408"/>
      <c r="AA71" s="408"/>
      <c r="AB71" s="408"/>
      <c r="AC71" s="408"/>
      <c r="AD71" s="158">
        <f>'Art. 122'!Q84</f>
        <v>3</v>
      </c>
      <c r="AE71" s="157" t="str">
        <f t="shared" si="7"/>
        <v>No aplica</v>
      </c>
      <c r="AF71" s="92">
        <f t="shared" si="8"/>
        <v>1.5</v>
      </c>
      <c r="AG71" s="92" t="str">
        <f t="shared" si="9"/>
        <v>No aplica</v>
      </c>
      <c r="AH71" s="95" t="e">
        <f t="shared" si="10"/>
        <v>#VALUE!</v>
      </c>
      <c r="AI71" s="96" t="str">
        <f t="shared" si="11"/>
        <v>No aplica</v>
      </c>
      <c r="AJ71" s="96" t="e">
        <f t="shared" si="12"/>
        <v>#VALUE!</v>
      </c>
      <c r="AK71" s="96" t="e">
        <f t="shared" si="13"/>
        <v>#VALUE!</v>
      </c>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ht="24.9" customHeight="1" x14ac:dyDescent="0.25">
      <c r="A72" s="408" t="s">
        <v>1984</v>
      </c>
      <c r="B72" s="408"/>
      <c r="C72" s="408"/>
      <c r="D72" s="408"/>
      <c r="E72" s="408"/>
      <c r="F72" s="408"/>
      <c r="G72" s="408"/>
      <c r="H72" s="408"/>
      <c r="I72" s="408"/>
      <c r="J72" s="408"/>
      <c r="K72" s="408"/>
      <c r="L72" s="408"/>
      <c r="M72" s="408"/>
      <c r="N72" s="408"/>
      <c r="O72" s="408"/>
      <c r="P72" s="408"/>
      <c r="Q72" s="408"/>
      <c r="R72" s="408"/>
      <c r="S72" s="408"/>
      <c r="T72" s="408"/>
      <c r="U72" s="408"/>
      <c r="V72" s="408"/>
      <c r="W72" s="408"/>
      <c r="X72" s="408"/>
      <c r="Y72" s="408"/>
      <c r="Z72" s="408"/>
      <c r="AA72" s="408"/>
      <c r="AB72" s="408"/>
      <c r="AC72" s="408"/>
      <c r="AD72" s="158">
        <f>'Art. 122'!Q85</f>
        <v>3</v>
      </c>
      <c r="AE72" s="157" t="str">
        <f t="shared" si="7"/>
        <v>No aplica</v>
      </c>
      <c r="AF72" s="92">
        <f t="shared" si="8"/>
        <v>1.5</v>
      </c>
      <c r="AG72" s="92" t="str">
        <f t="shared" si="9"/>
        <v>No aplica</v>
      </c>
      <c r="AH72" s="95" t="e">
        <f t="shared" si="10"/>
        <v>#VALUE!</v>
      </c>
      <c r="AI72" s="96" t="str">
        <f t="shared" si="11"/>
        <v>No aplica</v>
      </c>
      <c r="AJ72" s="96" t="e">
        <f t="shared" si="12"/>
        <v>#VALUE!</v>
      </c>
      <c r="AK72" s="96" t="e">
        <f t="shared" si="13"/>
        <v>#VALUE!</v>
      </c>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ht="24.9" customHeight="1" x14ac:dyDescent="0.25">
      <c r="A73" s="408" t="s">
        <v>1985</v>
      </c>
      <c r="B73" s="408"/>
      <c r="C73" s="408"/>
      <c r="D73" s="408"/>
      <c r="E73" s="408"/>
      <c r="F73" s="408"/>
      <c r="G73" s="408"/>
      <c r="H73" s="408"/>
      <c r="I73" s="408"/>
      <c r="J73" s="408"/>
      <c r="K73" s="408"/>
      <c r="L73" s="408"/>
      <c r="M73" s="408"/>
      <c r="N73" s="408"/>
      <c r="O73" s="408"/>
      <c r="P73" s="408"/>
      <c r="Q73" s="408"/>
      <c r="R73" s="408"/>
      <c r="S73" s="408"/>
      <c r="T73" s="408"/>
      <c r="U73" s="408"/>
      <c r="V73" s="408"/>
      <c r="W73" s="408"/>
      <c r="X73" s="408"/>
      <c r="Y73" s="408"/>
      <c r="Z73" s="408"/>
      <c r="AA73" s="408"/>
      <c r="AB73" s="408"/>
      <c r="AC73" s="408"/>
      <c r="AD73" s="158">
        <f>'Art. 122'!Q86</f>
        <v>3</v>
      </c>
      <c r="AE73" s="157" t="str">
        <f t="shared" si="7"/>
        <v>No aplica</v>
      </c>
      <c r="AF73" s="92">
        <f t="shared" si="8"/>
        <v>1.5</v>
      </c>
      <c r="AG73" s="92" t="str">
        <f t="shared" si="9"/>
        <v>No aplica</v>
      </c>
      <c r="AH73" s="95" t="e">
        <f t="shared" si="10"/>
        <v>#VALUE!</v>
      </c>
      <c r="AI73" s="96" t="str">
        <f t="shared" si="11"/>
        <v>No aplica</v>
      </c>
      <c r="AJ73" s="96" t="e">
        <f t="shared" si="12"/>
        <v>#VALUE!</v>
      </c>
      <c r="AK73" s="96" t="e">
        <f t="shared" si="13"/>
        <v>#VALUE!</v>
      </c>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ht="24.9" customHeight="1" x14ac:dyDescent="0.25">
      <c r="A74" s="408" t="s">
        <v>1986</v>
      </c>
      <c r="B74" s="408"/>
      <c r="C74" s="408"/>
      <c r="D74" s="408"/>
      <c r="E74" s="408"/>
      <c r="F74" s="408"/>
      <c r="G74" s="408"/>
      <c r="H74" s="408"/>
      <c r="I74" s="408"/>
      <c r="J74" s="408"/>
      <c r="K74" s="408"/>
      <c r="L74" s="408"/>
      <c r="M74" s="408"/>
      <c r="N74" s="408"/>
      <c r="O74" s="408"/>
      <c r="P74" s="408"/>
      <c r="Q74" s="408"/>
      <c r="R74" s="408"/>
      <c r="S74" s="408"/>
      <c r="T74" s="408"/>
      <c r="U74" s="408"/>
      <c r="V74" s="408"/>
      <c r="W74" s="408"/>
      <c r="X74" s="408"/>
      <c r="Y74" s="408"/>
      <c r="Z74" s="408"/>
      <c r="AA74" s="408"/>
      <c r="AB74" s="408"/>
      <c r="AC74" s="408"/>
      <c r="AD74" s="158">
        <f>'Art. 122'!Q87</f>
        <v>3</v>
      </c>
      <c r="AE74" s="157" t="str">
        <f t="shared" si="7"/>
        <v>No aplica</v>
      </c>
      <c r="AF74" s="92">
        <f t="shared" si="8"/>
        <v>1.5</v>
      </c>
      <c r="AG74" s="92" t="str">
        <f t="shared" si="9"/>
        <v>No aplica</v>
      </c>
      <c r="AH74" s="95" t="e">
        <f t="shared" si="10"/>
        <v>#VALUE!</v>
      </c>
      <c r="AI74" s="96" t="str">
        <f t="shared" si="11"/>
        <v>No aplica</v>
      </c>
      <c r="AJ74" s="96" t="e">
        <f t="shared" si="12"/>
        <v>#VALUE!</v>
      </c>
      <c r="AK74" s="96" t="e">
        <f t="shared" si="13"/>
        <v>#VALUE!</v>
      </c>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ht="24.9" customHeight="1" x14ac:dyDescent="0.25">
      <c r="A75" s="408" t="s">
        <v>1987</v>
      </c>
      <c r="B75" s="408"/>
      <c r="C75" s="408"/>
      <c r="D75" s="408"/>
      <c r="E75" s="408"/>
      <c r="F75" s="408"/>
      <c r="G75" s="408"/>
      <c r="H75" s="408"/>
      <c r="I75" s="408"/>
      <c r="J75" s="408"/>
      <c r="K75" s="408"/>
      <c r="L75" s="408"/>
      <c r="M75" s="408"/>
      <c r="N75" s="408"/>
      <c r="O75" s="408"/>
      <c r="P75" s="408"/>
      <c r="Q75" s="408"/>
      <c r="R75" s="408"/>
      <c r="S75" s="408"/>
      <c r="T75" s="408"/>
      <c r="U75" s="408"/>
      <c r="V75" s="408"/>
      <c r="W75" s="408"/>
      <c r="X75" s="408"/>
      <c r="Y75" s="408"/>
      <c r="Z75" s="408"/>
      <c r="AA75" s="408"/>
      <c r="AB75" s="408"/>
      <c r="AC75" s="408"/>
      <c r="AD75" s="158">
        <f>'Art. 122'!Q88</f>
        <v>3</v>
      </c>
      <c r="AE75" s="157" t="str">
        <f t="shared" si="7"/>
        <v>No aplica</v>
      </c>
      <c r="AF75" s="92">
        <f t="shared" si="8"/>
        <v>1.5</v>
      </c>
      <c r="AG75" s="92" t="str">
        <f t="shared" si="9"/>
        <v>No aplica</v>
      </c>
      <c r="AH75" s="95" t="e">
        <f t="shared" si="10"/>
        <v>#VALUE!</v>
      </c>
      <c r="AI75" s="96" t="str">
        <f t="shared" si="11"/>
        <v>No aplica</v>
      </c>
      <c r="AJ75" s="96" t="e">
        <f t="shared" si="12"/>
        <v>#VALUE!</v>
      </c>
      <c r="AK75" s="96" t="e">
        <f t="shared" si="13"/>
        <v>#VALUE!</v>
      </c>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ht="24.9" customHeight="1" x14ac:dyDescent="0.25">
      <c r="A76" s="408" t="s">
        <v>1988</v>
      </c>
      <c r="B76" s="408"/>
      <c r="C76" s="408"/>
      <c r="D76" s="408"/>
      <c r="E76" s="408"/>
      <c r="F76" s="408"/>
      <c r="G76" s="408"/>
      <c r="H76" s="408"/>
      <c r="I76" s="408"/>
      <c r="J76" s="408"/>
      <c r="K76" s="408"/>
      <c r="L76" s="408"/>
      <c r="M76" s="408"/>
      <c r="N76" s="408"/>
      <c r="O76" s="408"/>
      <c r="P76" s="408"/>
      <c r="Q76" s="408"/>
      <c r="R76" s="408"/>
      <c r="S76" s="408"/>
      <c r="T76" s="408"/>
      <c r="U76" s="408"/>
      <c r="V76" s="408"/>
      <c r="W76" s="408"/>
      <c r="X76" s="408"/>
      <c r="Y76" s="408"/>
      <c r="Z76" s="408"/>
      <c r="AA76" s="408"/>
      <c r="AB76" s="408"/>
      <c r="AC76" s="408"/>
      <c r="AD76" s="158">
        <f>'Art. 122'!Q89</f>
        <v>3</v>
      </c>
      <c r="AE76" s="157" t="str">
        <f t="shared" si="7"/>
        <v>No aplica</v>
      </c>
      <c r="AF76" s="92">
        <f t="shared" si="8"/>
        <v>1.5</v>
      </c>
      <c r="AG76" s="92" t="str">
        <f t="shared" si="9"/>
        <v>No aplica</v>
      </c>
      <c r="AH76" s="95" t="e">
        <f t="shared" si="10"/>
        <v>#VALUE!</v>
      </c>
      <c r="AI76" s="96" t="str">
        <f t="shared" si="11"/>
        <v>No aplica</v>
      </c>
      <c r="AJ76" s="96" t="e">
        <f t="shared" si="12"/>
        <v>#VALUE!</v>
      </c>
      <c r="AK76" s="96" t="e">
        <f t="shared" si="13"/>
        <v>#VALUE!</v>
      </c>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ht="24.9" customHeight="1" x14ac:dyDescent="0.25">
      <c r="A77" s="408" t="s">
        <v>1989</v>
      </c>
      <c r="B77" s="408"/>
      <c r="C77" s="408"/>
      <c r="D77" s="408"/>
      <c r="E77" s="408"/>
      <c r="F77" s="408"/>
      <c r="G77" s="408"/>
      <c r="H77" s="408"/>
      <c r="I77" s="408"/>
      <c r="J77" s="408"/>
      <c r="K77" s="408"/>
      <c r="L77" s="408"/>
      <c r="M77" s="408"/>
      <c r="N77" s="408"/>
      <c r="O77" s="408"/>
      <c r="P77" s="408"/>
      <c r="Q77" s="408"/>
      <c r="R77" s="408"/>
      <c r="S77" s="408"/>
      <c r="T77" s="408"/>
      <c r="U77" s="408"/>
      <c r="V77" s="408"/>
      <c r="W77" s="408"/>
      <c r="X77" s="408"/>
      <c r="Y77" s="408"/>
      <c r="Z77" s="408"/>
      <c r="AA77" s="408"/>
      <c r="AB77" s="408"/>
      <c r="AC77" s="408"/>
      <c r="AD77" s="158">
        <f>'Art. 122'!Q90</f>
        <v>3</v>
      </c>
      <c r="AE77" s="157" t="str">
        <f t="shared" si="7"/>
        <v>No aplica</v>
      </c>
      <c r="AF77" s="92">
        <f t="shared" si="8"/>
        <v>1.5</v>
      </c>
      <c r="AG77" s="92" t="str">
        <f t="shared" si="9"/>
        <v>No aplica</v>
      </c>
      <c r="AH77" s="95" t="e">
        <f t="shared" si="10"/>
        <v>#VALUE!</v>
      </c>
      <c r="AI77" s="96" t="str">
        <f t="shared" si="11"/>
        <v>No aplica</v>
      </c>
      <c r="AJ77" s="96" t="e">
        <f t="shared" si="12"/>
        <v>#VALUE!</v>
      </c>
      <c r="AK77" s="96" t="e">
        <f t="shared" si="13"/>
        <v>#VALUE!</v>
      </c>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ht="24.9" customHeight="1" x14ac:dyDescent="0.25">
      <c r="A78" s="408" t="s">
        <v>1990</v>
      </c>
      <c r="B78" s="408"/>
      <c r="C78" s="408"/>
      <c r="D78" s="408"/>
      <c r="E78" s="408"/>
      <c r="F78" s="408"/>
      <c r="G78" s="408"/>
      <c r="H78" s="408"/>
      <c r="I78" s="408"/>
      <c r="J78" s="408"/>
      <c r="K78" s="408"/>
      <c r="L78" s="408"/>
      <c r="M78" s="408"/>
      <c r="N78" s="408"/>
      <c r="O78" s="408"/>
      <c r="P78" s="408"/>
      <c r="Q78" s="408"/>
      <c r="R78" s="408"/>
      <c r="S78" s="408"/>
      <c r="T78" s="408"/>
      <c r="U78" s="408"/>
      <c r="V78" s="408"/>
      <c r="W78" s="408"/>
      <c r="X78" s="408"/>
      <c r="Y78" s="408"/>
      <c r="Z78" s="408"/>
      <c r="AA78" s="408"/>
      <c r="AB78" s="408"/>
      <c r="AC78" s="408"/>
      <c r="AD78" s="158">
        <f>'Art. 122'!Q91</f>
        <v>3</v>
      </c>
      <c r="AE78" s="157" t="str">
        <f t="shared" si="7"/>
        <v>No aplica</v>
      </c>
      <c r="AF78" s="92">
        <f t="shared" si="8"/>
        <v>1.5</v>
      </c>
      <c r="AG78" s="92" t="str">
        <f t="shared" si="9"/>
        <v>No aplica</v>
      </c>
      <c r="AH78" s="95" t="e">
        <f t="shared" si="10"/>
        <v>#VALUE!</v>
      </c>
      <c r="AI78" s="96" t="str">
        <f t="shared" si="11"/>
        <v>No aplica</v>
      </c>
      <c r="AJ78" s="96" t="e">
        <f t="shared" si="12"/>
        <v>#VALUE!</v>
      </c>
      <c r="AK78" s="96" t="e">
        <f t="shared" si="13"/>
        <v>#VALUE!</v>
      </c>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ht="24.9" customHeight="1" x14ac:dyDescent="0.25">
      <c r="A79" s="408" t="s">
        <v>1991</v>
      </c>
      <c r="B79" s="408"/>
      <c r="C79" s="408"/>
      <c r="D79" s="408"/>
      <c r="E79" s="408"/>
      <c r="F79" s="408"/>
      <c r="G79" s="408"/>
      <c r="H79" s="408"/>
      <c r="I79" s="408"/>
      <c r="J79" s="408"/>
      <c r="K79" s="408"/>
      <c r="L79" s="408"/>
      <c r="M79" s="408"/>
      <c r="N79" s="408"/>
      <c r="O79" s="408"/>
      <c r="P79" s="408"/>
      <c r="Q79" s="408"/>
      <c r="R79" s="408"/>
      <c r="S79" s="408"/>
      <c r="T79" s="408"/>
      <c r="U79" s="408"/>
      <c r="V79" s="408"/>
      <c r="W79" s="408"/>
      <c r="X79" s="408"/>
      <c r="Y79" s="408"/>
      <c r="Z79" s="408"/>
      <c r="AA79" s="408"/>
      <c r="AB79" s="408"/>
      <c r="AC79" s="408"/>
      <c r="AD79" s="158">
        <f>'Art. 122'!Q92</f>
        <v>3</v>
      </c>
      <c r="AE79" s="157" t="str">
        <f t="shared" si="7"/>
        <v>No aplica</v>
      </c>
      <c r="AF79" s="92">
        <f t="shared" si="8"/>
        <v>1.5</v>
      </c>
      <c r="AG79" s="92" t="str">
        <f t="shared" si="9"/>
        <v>No aplica</v>
      </c>
      <c r="AH79" s="95" t="e">
        <f t="shared" si="10"/>
        <v>#VALUE!</v>
      </c>
      <c r="AI79" s="96" t="str">
        <f t="shared" si="11"/>
        <v>No aplica</v>
      </c>
      <c r="AJ79" s="96" t="e">
        <f t="shared" si="12"/>
        <v>#VALUE!</v>
      </c>
      <c r="AK79" s="96" t="e">
        <f t="shared" si="13"/>
        <v>#VALUE!</v>
      </c>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ht="24.9" customHeight="1" x14ac:dyDescent="0.25">
      <c r="A80" s="408" t="s">
        <v>1992</v>
      </c>
      <c r="B80" s="408"/>
      <c r="C80" s="408"/>
      <c r="D80" s="408"/>
      <c r="E80" s="408"/>
      <c r="F80" s="408"/>
      <c r="G80" s="408"/>
      <c r="H80" s="408"/>
      <c r="I80" s="408"/>
      <c r="J80" s="408"/>
      <c r="K80" s="408"/>
      <c r="L80" s="408"/>
      <c r="M80" s="408"/>
      <c r="N80" s="408"/>
      <c r="O80" s="408"/>
      <c r="P80" s="408"/>
      <c r="Q80" s="408"/>
      <c r="R80" s="408"/>
      <c r="S80" s="408"/>
      <c r="T80" s="408"/>
      <c r="U80" s="408"/>
      <c r="V80" s="408"/>
      <c r="W80" s="408"/>
      <c r="X80" s="408"/>
      <c r="Y80" s="408"/>
      <c r="Z80" s="408"/>
      <c r="AA80" s="408"/>
      <c r="AB80" s="408"/>
      <c r="AC80" s="408"/>
      <c r="AD80" s="158">
        <f>'Art. 122'!Q93</f>
        <v>3</v>
      </c>
      <c r="AE80" s="157" t="str">
        <f t="shared" si="7"/>
        <v>No aplica</v>
      </c>
      <c r="AF80" s="92">
        <f t="shared" si="8"/>
        <v>1.5</v>
      </c>
      <c r="AG80" s="92" t="str">
        <f t="shared" si="9"/>
        <v>No aplica</v>
      </c>
      <c r="AH80" s="95" t="e">
        <f t="shared" si="10"/>
        <v>#VALUE!</v>
      </c>
      <c r="AI80" s="96" t="str">
        <f t="shared" si="11"/>
        <v>No aplica</v>
      </c>
      <c r="AJ80" s="96" t="e">
        <f t="shared" si="12"/>
        <v>#VALUE!</v>
      </c>
      <c r="AK80" s="96" t="e">
        <f t="shared" si="13"/>
        <v>#VALUE!</v>
      </c>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ht="24.9" customHeight="1" x14ac:dyDescent="0.25">
      <c r="A81" s="408" t="s">
        <v>1993</v>
      </c>
      <c r="B81" s="408"/>
      <c r="C81" s="408"/>
      <c r="D81" s="408"/>
      <c r="E81" s="408"/>
      <c r="F81" s="408"/>
      <c r="G81" s="408"/>
      <c r="H81" s="408"/>
      <c r="I81" s="408"/>
      <c r="J81" s="408"/>
      <c r="K81" s="408"/>
      <c r="L81" s="408"/>
      <c r="M81" s="408"/>
      <c r="N81" s="408"/>
      <c r="O81" s="408"/>
      <c r="P81" s="408"/>
      <c r="Q81" s="408"/>
      <c r="R81" s="408"/>
      <c r="S81" s="408"/>
      <c r="T81" s="408"/>
      <c r="U81" s="408"/>
      <c r="V81" s="408"/>
      <c r="W81" s="408"/>
      <c r="X81" s="408"/>
      <c r="Y81" s="408"/>
      <c r="Z81" s="408"/>
      <c r="AA81" s="408"/>
      <c r="AB81" s="408"/>
      <c r="AC81" s="408"/>
      <c r="AD81" s="158">
        <f>'Art. 122'!Q94</f>
        <v>3</v>
      </c>
      <c r="AE81" s="157" t="str">
        <f t="shared" si="7"/>
        <v>No aplica</v>
      </c>
      <c r="AF81" s="92">
        <f t="shared" si="8"/>
        <v>1.5</v>
      </c>
      <c r="AG81" s="92" t="str">
        <f t="shared" ref="AG81:AG112" si="14">IF(AND(AF81&gt;=0,AF81&lt;=1),1,"No aplica")</f>
        <v>No aplica</v>
      </c>
      <c r="AH81" s="95" t="e">
        <f t="shared" si="10"/>
        <v>#VALUE!</v>
      </c>
      <c r="AI81" s="96" t="str">
        <f t="shared" si="11"/>
        <v>No aplica</v>
      </c>
      <c r="AJ81" s="96" t="e">
        <f t="shared" si="12"/>
        <v>#VALUE!</v>
      </c>
      <c r="AK81" s="96" t="e">
        <f t="shared" si="13"/>
        <v>#VALUE!</v>
      </c>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ht="24.9" customHeight="1" x14ac:dyDescent="0.25">
      <c r="A82" s="408" t="s">
        <v>1994</v>
      </c>
      <c r="B82" s="408"/>
      <c r="C82" s="408"/>
      <c r="D82" s="408"/>
      <c r="E82" s="408"/>
      <c r="F82" s="408"/>
      <c r="G82" s="408"/>
      <c r="H82" s="408"/>
      <c r="I82" s="408"/>
      <c r="J82" s="408"/>
      <c r="K82" s="408"/>
      <c r="L82" s="408"/>
      <c r="M82" s="408"/>
      <c r="N82" s="408"/>
      <c r="O82" s="408"/>
      <c r="P82" s="408"/>
      <c r="Q82" s="408"/>
      <c r="R82" s="408"/>
      <c r="S82" s="408"/>
      <c r="T82" s="408"/>
      <c r="U82" s="408"/>
      <c r="V82" s="408"/>
      <c r="W82" s="408"/>
      <c r="X82" s="408"/>
      <c r="Y82" s="408"/>
      <c r="Z82" s="408"/>
      <c r="AA82" s="408"/>
      <c r="AB82" s="408"/>
      <c r="AC82" s="408"/>
      <c r="AD82" s="158">
        <f>'Art. 122'!Q95</f>
        <v>3</v>
      </c>
      <c r="AE82" s="157" t="str">
        <f t="shared" si="7"/>
        <v>No aplica</v>
      </c>
      <c r="AF82" s="92">
        <f t="shared" si="8"/>
        <v>1.5</v>
      </c>
      <c r="AG82" s="92" t="str">
        <f t="shared" si="14"/>
        <v>No aplica</v>
      </c>
      <c r="AH82" s="95" t="e">
        <f t="shared" si="10"/>
        <v>#VALUE!</v>
      </c>
      <c r="AI82" s="96" t="str">
        <f t="shared" si="11"/>
        <v>No aplica</v>
      </c>
      <c r="AJ82" s="96" t="e">
        <f t="shared" si="12"/>
        <v>#VALUE!</v>
      </c>
      <c r="AK82" s="96" t="e">
        <f t="shared" si="13"/>
        <v>#VALUE!</v>
      </c>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ht="24.9" customHeight="1" x14ac:dyDescent="0.25">
      <c r="A83" s="408" t="s">
        <v>1995</v>
      </c>
      <c r="B83" s="408"/>
      <c r="C83" s="408"/>
      <c r="D83" s="408"/>
      <c r="E83" s="408"/>
      <c r="F83" s="408"/>
      <c r="G83" s="408"/>
      <c r="H83" s="408"/>
      <c r="I83" s="408"/>
      <c r="J83" s="408"/>
      <c r="K83" s="408"/>
      <c r="L83" s="408"/>
      <c r="M83" s="408"/>
      <c r="N83" s="408"/>
      <c r="O83" s="408"/>
      <c r="P83" s="408"/>
      <c r="Q83" s="408"/>
      <c r="R83" s="408"/>
      <c r="S83" s="408"/>
      <c r="T83" s="408"/>
      <c r="U83" s="408"/>
      <c r="V83" s="408"/>
      <c r="W83" s="408"/>
      <c r="X83" s="408"/>
      <c r="Y83" s="408"/>
      <c r="Z83" s="408"/>
      <c r="AA83" s="408"/>
      <c r="AB83" s="408"/>
      <c r="AC83" s="408"/>
      <c r="AD83" s="158">
        <f>'Art. 122'!Q96</f>
        <v>3</v>
      </c>
      <c r="AE83" s="157" t="str">
        <f t="shared" si="7"/>
        <v>No aplica</v>
      </c>
      <c r="AF83" s="92">
        <f t="shared" si="8"/>
        <v>1.5</v>
      </c>
      <c r="AG83" s="92" t="str">
        <f t="shared" si="14"/>
        <v>No aplica</v>
      </c>
      <c r="AH83" s="95" t="e">
        <f t="shared" si="10"/>
        <v>#VALUE!</v>
      </c>
      <c r="AI83" s="96" t="str">
        <f t="shared" si="11"/>
        <v>No aplica</v>
      </c>
      <c r="AJ83" s="96" t="e">
        <f t="shared" si="12"/>
        <v>#VALUE!</v>
      </c>
      <c r="AK83" s="96" t="e">
        <f t="shared" si="13"/>
        <v>#VALUE!</v>
      </c>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ht="24.9" customHeight="1" x14ac:dyDescent="0.25">
      <c r="A84" s="408" t="s">
        <v>1996</v>
      </c>
      <c r="B84" s="408"/>
      <c r="C84" s="408"/>
      <c r="D84" s="408"/>
      <c r="E84" s="408"/>
      <c r="F84" s="408"/>
      <c r="G84" s="408"/>
      <c r="H84" s="408"/>
      <c r="I84" s="408"/>
      <c r="J84" s="408"/>
      <c r="K84" s="408"/>
      <c r="L84" s="408"/>
      <c r="M84" s="408"/>
      <c r="N84" s="408"/>
      <c r="O84" s="408"/>
      <c r="P84" s="408"/>
      <c r="Q84" s="408"/>
      <c r="R84" s="408"/>
      <c r="S84" s="408"/>
      <c r="T84" s="408"/>
      <c r="U84" s="408"/>
      <c r="V84" s="408"/>
      <c r="W84" s="408"/>
      <c r="X84" s="408"/>
      <c r="Y84" s="408"/>
      <c r="Z84" s="408"/>
      <c r="AA84" s="408"/>
      <c r="AB84" s="408"/>
      <c r="AC84" s="408"/>
      <c r="AD84" s="158">
        <f>'Art. 122'!Q97</f>
        <v>3</v>
      </c>
      <c r="AE84" s="157" t="str">
        <f t="shared" si="7"/>
        <v>No aplica</v>
      </c>
      <c r="AF84" s="92">
        <f t="shared" si="8"/>
        <v>1.5</v>
      </c>
      <c r="AG84" s="92" t="str">
        <f t="shared" si="14"/>
        <v>No aplica</v>
      </c>
      <c r="AH84" s="95" t="e">
        <f t="shared" si="10"/>
        <v>#VALUE!</v>
      </c>
      <c r="AI84" s="96" t="str">
        <f t="shared" si="11"/>
        <v>No aplica</v>
      </c>
      <c r="AJ84" s="96" t="e">
        <f t="shared" si="12"/>
        <v>#VALUE!</v>
      </c>
      <c r="AK84" s="96" t="e">
        <f t="shared" si="13"/>
        <v>#VALUE!</v>
      </c>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ht="24.9" customHeight="1" x14ac:dyDescent="0.25">
      <c r="A85" s="408" t="s">
        <v>1997</v>
      </c>
      <c r="B85" s="408"/>
      <c r="C85" s="408"/>
      <c r="D85" s="408"/>
      <c r="E85" s="408"/>
      <c r="F85" s="408"/>
      <c r="G85" s="408"/>
      <c r="H85" s="408"/>
      <c r="I85" s="408"/>
      <c r="J85" s="408"/>
      <c r="K85" s="408"/>
      <c r="L85" s="408"/>
      <c r="M85" s="408"/>
      <c r="N85" s="408"/>
      <c r="O85" s="408"/>
      <c r="P85" s="408"/>
      <c r="Q85" s="408"/>
      <c r="R85" s="408"/>
      <c r="S85" s="408"/>
      <c r="T85" s="408"/>
      <c r="U85" s="408"/>
      <c r="V85" s="408"/>
      <c r="W85" s="408"/>
      <c r="X85" s="408"/>
      <c r="Y85" s="408"/>
      <c r="Z85" s="408"/>
      <c r="AA85" s="408"/>
      <c r="AB85" s="408"/>
      <c r="AC85" s="408"/>
      <c r="AD85" s="158">
        <f>'Art. 122'!Q98</f>
        <v>3</v>
      </c>
      <c r="AE85" s="157" t="str">
        <f t="shared" si="7"/>
        <v>No aplica</v>
      </c>
      <c r="AF85" s="92">
        <f t="shared" si="8"/>
        <v>1.5</v>
      </c>
      <c r="AG85" s="92" t="str">
        <f t="shared" si="14"/>
        <v>No aplica</v>
      </c>
      <c r="AH85" s="95" t="e">
        <f t="shared" si="10"/>
        <v>#VALUE!</v>
      </c>
      <c r="AI85" s="96" t="str">
        <f t="shared" si="11"/>
        <v>No aplica</v>
      </c>
      <c r="AJ85" s="96" t="e">
        <f t="shared" si="12"/>
        <v>#VALUE!</v>
      </c>
      <c r="AK85" s="96" t="e">
        <f t="shared" si="13"/>
        <v>#VALUE!</v>
      </c>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ht="24.9" customHeight="1" x14ac:dyDescent="0.25">
      <c r="A86" s="408" t="s">
        <v>1998</v>
      </c>
      <c r="B86" s="408"/>
      <c r="C86" s="408"/>
      <c r="D86" s="408"/>
      <c r="E86" s="408"/>
      <c r="F86" s="408"/>
      <c r="G86" s="408"/>
      <c r="H86" s="408"/>
      <c r="I86" s="408"/>
      <c r="J86" s="408"/>
      <c r="K86" s="408"/>
      <c r="L86" s="408"/>
      <c r="M86" s="408"/>
      <c r="N86" s="408"/>
      <c r="O86" s="408"/>
      <c r="P86" s="408"/>
      <c r="Q86" s="408"/>
      <c r="R86" s="408"/>
      <c r="S86" s="408"/>
      <c r="T86" s="408"/>
      <c r="U86" s="408"/>
      <c r="V86" s="408"/>
      <c r="W86" s="408"/>
      <c r="X86" s="408"/>
      <c r="Y86" s="408"/>
      <c r="Z86" s="408"/>
      <c r="AA86" s="408"/>
      <c r="AB86" s="408"/>
      <c r="AC86" s="408"/>
      <c r="AD86" s="158">
        <f>'Art. 122'!Q99</f>
        <v>3</v>
      </c>
      <c r="AE86" s="157" t="str">
        <f t="shared" si="7"/>
        <v>No aplica</v>
      </c>
      <c r="AF86" s="92">
        <f t="shared" si="8"/>
        <v>1.5</v>
      </c>
      <c r="AG86" s="92" t="str">
        <f t="shared" si="14"/>
        <v>No aplica</v>
      </c>
      <c r="AH86" s="95" t="e">
        <f t="shared" si="10"/>
        <v>#VALUE!</v>
      </c>
      <c r="AI86" s="96" t="str">
        <f t="shared" si="11"/>
        <v>No aplica</v>
      </c>
      <c r="AJ86" s="96" t="e">
        <f t="shared" si="12"/>
        <v>#VALUE!</v>
      </c>
      <c r="AK86" s="96" t="e">
        <f t="shared" si="13"/>
        <v>#VALUE!</v>
      </c>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ht="24.9" customHeight="1" x14ac:dyDescent="0.25">
      <c r="A87" s="408" t="s">
        <v>1999</v>
      </c>
      <c r="B87" s="408"/>
      <c r="C87" s="408"/>
      <c r="D87" s="408"/>
      <c r="E87" s="408"/>
      <c r="F87" s="408"/>
      <c r="G87" s="408"/>
      <c r="H87" s="408"/>
      <c r="I87" s="408"/>
      <c r="J87" s="408"/>
      <c r="K87" s="408"/>
      <c r="L87" s="408"/>
      <c r="M87" s="408"/>
      <c r="N87" s="408"/>
      <c r="O87" s="408"/>
      <c r="P87" s="408"/>
      <c r="Q87" s="408"/>
      <c r="R87" s="408"/>
      <c r="S87" s="408"/>
      <c r="T87" s="408"/>
      <c r="U87" s="408"/>
      <c r="V87" s="408"/>
      <c r="W87" s="408"/>
      <c r="X87" s="408"/>
      <c r="Y87" s="408"/>
      <c r="Z87" s="408"/>
      <c r="AA87" s="408"/>
      <c r="AB87" s="408"/>
      <c r="AC87" s="408"/>
      <c r="AD87" s="158">
        <f>'Art. 122'!Q100</f>
        <v>3</v>
      </c>
      <c r="AE87" s="157" t="str">
        <f t="shared" si="7"/>
        <v>No aplica</v>
      </c>
      <c r="AF87" s="92">
        <f t="shared" si="8"/>
        <v>1.5</v>
      </c>
      <c r="AG87" s="92" t="str">
        <f t="shared" si="14"/>
        <v>No aplica</v>
      </c>
      <c r="AH87" s="95" t="e">
        <f t="shared" si="10"/>
        <v>#VALUE!</v>
      </c>
      <c r="AI87" s="96" t="str">
        <f t="shared" si="11"/>
        <v>No aplica</v>
      </c>
      <c r="AJ87" s="96" t="e">
        <f t="shared" si="12"/>
        <v>#VALUE!</v>
      </c>
      <c r="AK87" s="96" t="e">
        <f t="shared" si="13"/>
        <v>#VALUE!</v>
      </c>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ht="24.9" customHeight="1" x14ac:dyDescent="0.25">
      <c r="A88" s="408" t="s">
        <v>2000</v>
      </c>
      <c r="B88" s="408"/>
      <c r="C88" s="408"/>
      <c r="D88" s="408"/>
      <c r="E88" s="408"/>
      <c r="F88" s="408"/>
      <c r="G88" s="408"/>
      <c r="H88" s="408"/>
      <c r="I88" s="408"/>
      <c r="J88" s="408"/>
      <c r="K88" s="408"/>
      <c r="L88" s="408"/>
      <c r="M88" s="408"/>
      <c r="N88" s="408"/>
      <c r="O88" s="408"/>
      <c r="P88" s="408"/>
      <c r="Q88" s="408"/>
      <c r="R88" s="408"/>
      <c r="S88" s="408"/>
      <c r="T88" s="408"/>
      <c r="U88" s="408"/>
      <c r="V88" s="408"/>
      <c r="W88" s="408"/>
      <c r="X88" s="408"/>
      <c r="Y88" s="408"/>
      <c r="Z88" s="408"/>
      <c r="AA88" s="408"/>
      <c r="AB88" s="408"/>
      <c r="AC88" s="408"/>
      <c r="AD88" s="158">
        <f>'Art. 122'!Q101</f>
        <v>3</v>
      </c>
      <c r="AE88" s="157" t="str">
        <f t="shared" si="7"/>
        <v>No aplica</v>
      </c>
      <c r="AF88" s="92">
        <f t="shared" si="8"/>
        <v>1.5</v>
      </c>
      <c r="AG88" s="92" t="str">
        <f t="shared" si="14"/>
        <v>No aplica</v>
      </c>
      <c r="AH88" s="95" t="e">
        <f t="shared" si="10"/>
        <v>#VALUE!</v>
      </c>
      <c r="AI88" s="96" t="str">
        <f t="shared" si="11"/>
        <v>No aplica</v>
      </c>
      <c r="AJ88" s="96" t="e">
        <f t="shared" si="12"/>
        <v>#VALUE!</v>
      </c>
      <c r="AK88" s="96" t="e">
        <f t="shared" si="13"/>
        <v>#VALUE!</v>
      </c>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ht="24.9" customHeight="1" x14ac:dyDescent="0.25">
      <c r="A89" s="408" t="s">
        <v>2001</v>
      </c>
      <c r="B89" s="408"/>
      <c r="C89" s="408"/>
      <c r="D89" s="408"/>
      <c r="E89" s="408"/>
      <c r="F89" s="408"/>
      <c r="G89" s="408"/>
      <c r="H89" s="408"/>
      <c r="I89" s="408"/>
      <c r="J89" s="408"/>
      <c r="K89" s="408"/>
      <c r="L89" s="408"/>
      <c r="M89" s="408"/>
      <c r="N89" s="408"/>
      <c r="O89" s="408"/>
      <c r="P89" s="408"/>
      <c r="Q89" s="408"/>
      <c r="R89" s="408"/>
      <c r="S89" s="408"/>
      <c r="T89" s="408"/>
      <c r="U89" s="408"/>
      <c r="V89" s="408"/>
      <c r="W89" s="408"/>
      <c r="X89" s="408"/>
      <c r="Y89" s="408"/>
      <c r="Z89" s="408"/>
      <c r="AA89" s="408"/>
      <c r="AB89" s="408"/>
      <c r="AC89" s="408"/>
      <c r="AD89" s="158">
        <f>'Art. 122'!Q102</f>
        <v>3</v>
      </c>
      <c r="AE89" s="157" t="str">
        <f t="shared" si="7"/>
        <v>No aplica</v>
      </c>
      <c r="AF89" s="92">
        <f t="shared" si="8"/>
        <v>1.5</v>
      </c>
      <c r="AG89" s="92" t="str">
        <f t="shared" si="14"/>
        <v>No aplica</v>
      </c>
      <c r="AH89" s="95" t="e">
        <f t="shared" si="10"/>
        <v>#VALUE!</v>
      </c>
      <c r="AI89" s="96" t="str">
        <f t="shared" si="11"/>
        <v>No aplica</v>
      </c>
      <c r="AJ89" s="96" t="e">
        <f t="shared" si="12"/>
        <v>#VALUE!</v>
      </c>
      <c r="AK89" s="96" t="e">
        <f t="shared" si="13"/>
        <v>#VALUE!</v>
      </c>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ht="24.9" customHeight="1" x14ac:dyDescent="0.25">
      <c r="A90" s="408" t="s">
        <v>2002</v>
      </c>
      <c r="B90" s="408"/>
      <c r="C90" s="408"/>
      <c r="D90" s="408"/>
      <c r="E90" s="408"/>
      <c r="F90" s="408"/>
      <c r="G90" s="408"/>
      <c r="H90" s="408"/>
      <c r="I90" s="408"/>
      <c r="J90" s="408"/>
      <c r="K90" s="408"/>
      <c r="L90" s="408"/>
      <c r="M90" s="408"/>
      <c r="N90" s="408"/>
      <c r="O90" s="408"/>
      <c r="P90" s="408"/>
      <c r="Q90" s="408"/>
      <c r="R90" s="408"/>
      <c r="S90" s="408"/>
      <c r="T90" s="408"/>
      <c r="U90" s="408"/>
      <c r="V90" s="408"/>
      <c r="W90" s="408"/>
      <c r="X90" s="408"/>
      <c r="Y90" s="408"/>
      <c r="Z90" s="408"/>
      <c r="AA90" s="408"/>
      <c r="AB90" s="408"/>
      <c r="AC90" s="408"/>
      <c r="AD90" s="158">
        <f>'Art. 122'!Q103</f>
        <v>3</v>
      </c>
      <c r="AE90" s="157" t="str">
        <f t="shared" si="7"/>
        <v>No aplica</v>
      </c>
      <c r="AF90" s="92">
        <f t="shared" si="8"/>
        <v>1.5</v>
      </c>
      <c r="AG90" s="92" t="str">
        <f t="shared" si="14"/>
        <v>No aplica</v>
      </c>
      <c r="AH90" s="95" t="e">
        <f t="shared" si="10"/>
        <v>#VALUE!</v>
      </c>
      <c r="AI90" s="96" t="str">
        <f t="shared" si="11"/>
        <v>No aplica</v>
      </c>
      <c r="AJ90" s="96" t="e">
        <f t="shared" si="12"/>
        <v>#VALUE!</v>
      </c>
      <c r="AK90" s="96" t="e">
        <f t="shared" si="13"/>
        <v>#VALUE!</v>
      </c>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ht="24.9" customHeight="1" x14ac:dyDescent="0.25">
      <c r="A91" s="408" t="s">
        <v>2003</v>
      </c>
      <c r="B91" s="408"/>
      <c r="C91" s="408"/>
      <c r="D91" s="408"/>
      <c r="E91" s="408"/>
      <c r="F91" s="408"/>
      <c r="G91" s="408"/>
      <c r="H91" s="408"/>
      <c r="I91" s="408"/>
      <c r="J91" s="408"/>
      <c r="K91" s="408"/>
      <c r="L91" s="408"/>
      <c r="M91" s="408"/>
      <c r="N91" s="408"/>
      <c r="O91" s="408"/>
      <c r="P91" s="408"/>
      <c r="Q91" s="408"/>
      <c r="R91" s="408"/>
      <c r="S91" s="408"/>
      <c r="T91" s="408"/>
      <c r="U91" s="408"/>
      <c r="V91" s="408"/>
      <c r="W91" s="408"/>
      <c r="X91" s="408"/>
      <c r="Y91" s="408"/>
      <c r="Z91" s="408"/>
      <c r="AA91" s="408"/>
      <c r="AB91" s="408"/>
      <c r="AC91" s="408"/>
      <c r="AD91" s="158">
        <f>'Art. 122'!Q104</f>
        <v>3</v>
      </c>
      <c r="AE91" s="157" t="str">
        <f t="shared" si="7"/>
        <v>No aplica</v>
      </c>
      <c r="AF91" s="92">
        <f t="shared" si="8"/>
        <v>1.5</v>
      </c>
      <c r="AG91" s="92" t="str">
        <f t="shared" si="14"/>
        <v>No aplica</v>
      </c>
      <c r="AH91" s="95" t="e">
        <f t="shared" si="10"/>
        <v>#VALUE!</v>
      </c>
      <c r="AI91" s="96" t="str">
        <f t="shared" si="11"/>
        <v>No aplica</v>
      </c>
      <c r="AJ91" s="96" t="e">
        <f t="shared" si="12"/>
        <v>#VALUE!</v>
      </c>
      <c r="AK91" s="96" t="e">
        <f t="shared" si="13"/>
        <v>#VALUE!</v>
      </c>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ht="24.9" customHeight="1" x14ac:dyDescent="0.25">
      <c r="A92" s="408" t="s">
        <v>2004</v>
      </c>
      <c r="B92" s="408"/>
      <c r="C92" s="408"/>
      <c r="D92" s="408"/>
      <c r="E92" s="408"/>
      <c r="F92" s="408"/>
      <c r="G92" s="408"/>
      <c r="H92" s="408"/>
      <c r="I92" s="408"/>
      <c r="J92" s="408"/>
      <c r="K92" s="408"/>
      <c r="L92" s="408"/>
      <c r="M92" s="408"/>
      <c r="N92" s="408"/>
      <c r="O92" s="408"/>
      <c r="P92" s="408"/>
      <c r="Q92" s="408"/>
      <c r="R92" s="408"/>
      <c r="S92" s="408"/>
      <c r="T92" s="408"/>
      <c r="U92" s="408"/>
      <c r="V92" s="408"/>
      <c r="W92" s="408"/>
      <c r="X92" s="408"/>
      <c r="Y92" s="408"/>
      <c r="Z92" s="408"/>
      <c r="AA92" s="408"/>
      <c r="AB92" s="408"/>
      <c r="AC92" s="408"/>
      <c r="AD92" s="158">
        <f>'Art. 122'!Q105</f>
        <v>3</v>
      </c>
      <c r="AE92" s="157" t="str">
        <f t="shared" si="7"/>
        <v>No aplica</v>
      </c>
      <c r="AF92" s="92">
        <f t="shared" si="8"/>
        <v>1.5</v>
      </c>
      <c r="AG92" s="92" t="str">
        <f t="shared" si="14"/>
        <v>No aplica</v>
      </c>
      <c r="AH92" s="95" t="e">
        <f t="shared" si="10"/>
        <v>#VALUE!</v>
      </c>
      <c r="AI92" s="96" t="str">
        <f t="shared" si="11"/>
        <v>No aplica</v>
      </c>
      <c r="AJ92" s="96" t="e">
        <f t="shared" si="12"/>
        <v>#VALUE!</v>
      </c>
      <c r="AK92" s="96" t="e">
        <f t="shared" si="13"/>
        <v>#VALUE!</v>
      </c>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ht="24.9" customHeight="1" x14ac:dyDescent="0.25">
      <c r="A93" s="408" t="s">
        <v>2005</v>
      </c>
      <c r="B93" s="408"/>
      <c r="C93" s="408"/>
      <c r="D93" s="408"/>
      <c r="E93" s="408"/>
      <c r="F93" s="408"/>
      <c r="G93" s="408"/>
      <c r="H93" s="408"/>
      <c r="I93" s="408"/>
      <c r="J93" s="408"/>
      <c r="K93" s="408"/>
      <c r="L93" s="408"/>
      <c r="M93" s="408"/>
      <c r="N93" s="408"/>
      <c r="O93" s="408"/>
      <c r="P93" s="408"/>
      <c r="Q93" s="408"/>
      <c r="R93" s="408"/>
      <c r="S93" s="408"/>
      <c r="T93" s="408"/>
      <c r="U93" s="408"/>
      <c r="V93" s="408"/>
      <c r="W93" s="408"/>
      <c r="X93" s="408"/>
      <c r="Y93" s="408"/>
      <c r="Z93" s="408"/>
      <c r="AA93" s="408"/>
      <c r="AB93" s="408"/>
      <c r="AC93" s="408"/>
      <c r="AD93" s="158">
        <f>'Art. 122'!Q106</f>
        <v>3</v>
      </c>
      <c r="AE93" s="157" t="str">
        <f t="shared" si="7"/>
        <v>No aplica</v>
      </c>
      <c r="AF93" s="92">
        <f t="shared" si="8"/>
        <v>1.5</v>
      </c>
      <c r="AG93" s="92" t="str">
        <f t="shared" si="14"/>
        <v>No aplica</v>
      </c>
      <c r="AH93" s="95" t="e">
        <f t="shared" si="10"/>
        <v>#VALUE!</v>
      </c>
      <c r="AI93" s="96" t="str">
        <f t="shared" si="11"/>
        <v>No aplica</v>
      </c>
      <c r="AJ93" s="96" t="e">
        <f t="shared" si="12"/>
        <v>#VALUE!</v>
      </c>
      <c r="AK93" s="96" t="e">
        <f t="shared" si="13"/>
        <v>#VALUE!</v>
      </c>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ht="24.9" customHeight="1" x14ac:dyDescent="0.25">
      <c r="A94" s="408" t="s">
        <v>2006</v>
      </c>
      <c r="B94" s="408"/>
      <c r="C94" s="408"/>
      <c r="D94" s="408"/>
      <c r="E94" s="408"/>
      <c r="F94" s="408"/>
      <c r="G94" s="408"/>
      <c r="H94" s="408"/>
      <c r="I94" s="408"/>
      <c r="J94" s="408"/>
      <c r="K94" s="408"/>
      <c r="L94" s="408"/>
      <c r="M94" s="408"/>
      <c r="N94" s="408"/>
      <c r="O94" s="408"/>
      <c r="P94" s="408"/>
      <c r="Q94" s="408"/>
      <c r="R94" s="408"/>
      <c r="S94" s="408"/>
      <c r="T94" s="408"/>
      <c r="U94" s="408"/>
      <c r="V94" s="408"/>
      <c r="W94" s="408"/>
      <c r="X94" s="408"/>
      <c r="Y94" s="408"/>
      <c r="Z94" s="408"/>
      <c r="AA94" s="408"/>
      <c r="AB94" s="408"/>
      <c r="AC94" s="408"/>
      <c r="AD94" s="158">
        <f>'Art. 122'!Q107</f>
        <v>3</v>
      </c>
      <c r="AE94" s="157" t="str">
        <f t="shared" si="7"/>
        <v>No aplica</v>
      </c>
      <c r="AF94" s="92">
        <f t="shared" si="8"/>
        <v>1.5</v>
      </c>
      <c r="AG94" s="92" t="str">
        <f t="shared" si="14"/>
        <v>No aplica</v>
      </c>
      <c r="AH94" s="95" t="e">
        <f t="shared" si="10"/>
        <v>#VALUE!</v>
      </c>
      <c r="AI94" s="96" t="str">
        <f t="shared" si="11"/>
        <v>No aplica</v>
      </c>
      <c r="AJ94" s="96" t="e">
        <f t="shared" si="12"/>
        <v>#VALUE!</v>
      </c>
      <c r="AK94" s="96" t="e">
        <f t="shared" si="13"/>
        <v>#VALUE!</v>
      </c>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ht="24.9" customHeight="1" x14ac:dyDescent="0.25">
      <c r="A95" s="408" t="s">
        <v>2007</v>
      </c>
      <c r="B95" s="408"/>
      <c r="C95" s="408"/>
      <c r="D95" s="408"/>
      <c r="E95" s="408"/>
      <c r="F95" s="408"/>
      <c r="G95" s="408"/>
      <c r="H95" s="408"/>
      <c r="I95" s="408"/>
      <c r="J95" s="408"/>
      <c r="K95" s="408"/>
      <c r="L95" s="408"/>
      <c r="M95" s="408"/>
      <c r="N95" s="408"/>
      <c r="O95" s="408"/>
      <c r="P95" s="408"/>
      <c r="Q95" s="408"/>
      <c r="R95" s="408"/>
      <c r="S95" s="408"/>
      <c r="T95" s="408"/>
      <c r="U95" s="408"/>
      <c r="V95" s="408"/>
      <c r="W95" s="408"/>
      <c r="X95" s="408"/>
      <c r="Y95" s="408"/>
      <c r="Z95" s="408"/>
      <c r="AA95" s="408"/>
      <c r="AB95" s="408"/>
      <c r="AC95" s="408"/>
      <c r="AD95" s="158">
        <f>'Art. 122'!Q108</f>
        <v>3</v>
      </c>
      <c r="AE95" s="157" t="str">
        <f t="shared" si="7"/>
        <v>No aplica</v>
      </c>
      <c r="AF95" s="92">
        <f t="shared" si="8"/>
        <v>1.5</v>
      </c>
      <c r="AG95" s="92" t="str">
        <f t="shared" si="14"/>
        <v>No aplica</v>
      </c>
      <c r="AH95" s="95" t="e">
        <f t="shared" si="10"/>
        <v>#VALUE!</v>
      </c>
      <c r="AI95" s="96" t="str">
        <f t="shared" si="11"/>
        <v>No aplica</v>
      </c>
      <c r="AJ95" s="96" t="e">
        <f t="shared" si="12"/>
        <v>#VALUE!</v>
      </c>
      <c r="AK95" s="96" t="e">
        <f t="shared" si="13"/>
        <v>#VALUE!</v>
      </c>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ht="24.9" customHeight="1" x14ac:dyDescent="0.25">
      <c r="A96" s="408" t="s">
        <v>2008</v>
      </c>
      <c r="B96" s="408"/>
      <c r="C96" s="408"/>
      <c r="D96" s="408"/>
      <c r="E96" s="408"/>
      <c r="F96" s="408"/>
      <c r="G96" s="408"/>
      <c r="H96" s="408"/>
      <c r="I96" s="408"/>
      <c r="J96" s="408"/>
      <c r="K96" s="408"/>
      <c r="L96" s="408"/>
      <c r="M96" s="408"/>
      <c r="N96" s="408"/>
      <c r="O96" s="408"/>
      <c r="P96" s="408"/>
      <c r="Q96" s="408"/>
      <c r="R96" s="408"/>
      <c r="S96" s="408"/>
      <c r="T96" s="408"/>
      <c r="U96" s="408"/>
      <c r="V96" s="408"/>
      <c r="W96" s="408"/>
      <c r="X96" s="408"/>
      <c r="Y96" s="408"/>
      <c r="Z96" s="408"/>
      <c r="AA96" s="408"/>
      <c r="AB96" s="408"/>
      <c r="AC96" s="408"/>
      <c r="AD96" s="158">
        <f>'Art. 122'!Q109</f>
        <v>3</v>
      </c>
      <c r="AE96" s="157" t="str">
        <f t="shared" si="7"/>
        <v>No aplica</v>
      </c>
      <c r="AF96" s="92">
        <f t="shared" si="8"/>
        <v>1.5</v>
      </c>
      <c r="AG96" s="92" t="str">
        <f t="shared" si="14"/>
        <v>No aplica</v>
      </c>
      <c r="AH96" s="95" t="e">
        <f t="shared" si="10"/>
        <v>#VALUE!</v>
      </c>
      <c r="AI96" s="96" t="str">
        <f t="shared" si="11"/>
        <v>No aplica</v>
      </c>
      <c r="AJ96" s="96" t="e">
        <f t="shared" si="12"/>
        <v>#VALUE!</v>
      </c>
      <c r="AK96" s="96" t="e">
        <f t="shared" si="13"/>
        <v>#VALUE!</v>
      </c>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ht="24.9" customHeight="1" x14ac:dyDescent="0.25">
      <c r="A97" s="408" t="s">
        <v>2009</v>
      </c>
      <c r="B97" s="408"/>
      <c r="C97" s="408"/>
      <c r="D97" s="408"/>
      <c r="E97" s="408"/>
      <c r="F97" s="408"/>
      <c r="G97" s="408"/>
      <c r="H97" s="408"/>
      <c r="I97" s="408"/>
      <c r="J97" s="408"/>
      <c r="K97" s="408"/>
      <c r="L97" s="408"/>
      <c r="M97" s="408"/>
      <c r="N97" s="408"/>
      <c r="O97" s="408"/>
      <c r="P97" s="408"/>
      <c r="Q97" s="408"/>
      <c r="R97" s="408"/>
      <c r="S97" s="408"/>
      <c r="T97" s="408"/>
      <c r="U97" s="408"/>
      <c r="V97" s="408"/>
      <c r="W97" s="408"/>
      <c r="X97" s="408"/>
      <c r="Y97" s="408"/>
      <c r="Z97" s="408"/>
      <c r="AA97" s="408"/>
      <c r="AB97" s="408"/>
      <c r="AC97" s="408"/>
      <c r="AD97" s="158">
        <f>'Art. 122'!Q110</f>
        <v>3</v>
      </c>
      <c r="AE97" s="157" t="str">
        <f t="shared" si="7"/>
        <v>No aplica</v>
      </c>
      <c r="AF97" s="92">
        <f t="shared" si="8"/>
        <v>1.5</v>
      </c>
      <c r="AG97" s="92" t="str">
        <f t="shared" si="14"/>
        <v>No aplica</v>
      </c>
      <c r="AH97" s="95" t="e">
        <f t="shared" si="10"/>
        <v>#VALUE!</v>
      </c>
      <c r="AI97" s="96" t="str">
        <f t="shared" si="11"/>
        <v>No aplica</v>
      </c>
      <c r="AJ97" s="96" t="e">
        <f t="shared" si="12"/>
        <v>#VALUE!</v>
      </c>
      <c r="AK97" s="96" t="e">
        <f t="shared" si="13"/>
        <v>#VALUE!</v>
      </c>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ht="24.9" customHeight="1" x14ac:dyDescent="0.25">
      <c r="A98" s="408" t="s">
        <v>2010</v>
      </c>
      <c r="B98" s="408"/>
      <c r="C98" s="408"/>
      <c r="D98" s="408"/>
      <c r="E98" s="408"/>
      <c r="F98" s="408"/>
      <c r="G98" s="408"/>
      <c r="H98" s="408"/>
      <c r="I98" s="408"/>
      <c r="J98" s="408"/>
      <c r="K98" s="408"/>
      <c r="L98" s="408"/>
      <c r="M98" s="408"/>
      <c r="N98" s="408"/>
      <c r="O98" s="408"/>
      <c r="P98" s="408"/>
      <c r="Q98" s="408"/>
      <c r="R98" s="408"/>
      <c r="S98" s="408"/>
      <c r="T98" s="408"/>
      <c r="U98" s="408"/>
      <c r="V98" s="408"/>
      <c r="W98" s="408"/>
      <c r="X98" s="408"/>
      <c r="Y98" s="408"/>
      <c r="Z98" s="408"/>
      <c r="AA98" s="408"/>
      <c r="AB98" s="408"/>
      <c r="AC98" s="408"/>
      <c r="AD98" s="158">
        <f>'Art. 122'!Q111</f>
        <v>3</v>
      </c>
      <c r="AE98" s="157" t="str">
        <f t="shared" si="7"/>
        <v>No aplica</v>
      </c>
      <c r="AF98" s="92">
        <f t="shared" si="8"/>
        <v>1.5</v>
      </c>
      <c r="AG98" s="92" t="str">
        <f t="shared" si="14"/>
        <v>No aplica</v>
      </c>
      <c r="AH98" s="95" t="e">
        <f t="shared" si="10"/>
        <v>#VALUE!</v>
      </c>
      <c r="AI98" s="96" t="str">
        <f t="shared" si="11"/>
        <v>No aplica</v>
      </c>
      <c r="AJ98" s="96" t="e">
        <f t="shared" si="12"/>
        <v>#VALUE!</v>
      </c>
      <c r="AK98" s="96" t="e">
        <f t="shared" si="13"/>
        <v>#VALUE!</v>
      </c>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ht="24.9" customHeight="1" x14ac:dyDescent="0.25">
      <c r="A99" s="408" t="s">
        <v>2011</v>
      </c>
      <c r="B99" s="408"/>
      <c r="C99" s="408"/>
      <c r="D99" s="408"/>
      <c r="E99" s="408"/>
      <c r="F99" s="408"/>
      <c r="G99" s="408"/>
      <c r="H99" s="408"/>
      <c r="I99" s="408"/>
      <c r="J99" s="408"/>
      <c r="K99" s="408"/>
      <c r="L99" s="408"/>
      <c r="M99" s="408"/>
      <c r="N99" s="408"/>
      <c r="O99" s="408"/>
      <c r="P99" s="408"/>
      <c r="Q99" s="408"/>
      <c r="R99" s="408"/>
      <c r="S99" s="408"/>
      <c r="T99" s="408"/>
      <c r="U99" s="408"/>
      <c r="V99" s="408"/>
      <c r="W99" s="408"/>
      <c r="X99" s="408"/>
      <c r="Y99" s="408"/>
      <c r="Z99" s="408"/>
      <c r="AA99" s="408"/>
      <c r="AB99" s="408"/>
      <c r="AC99" s="408"/>
      <c r="AD99" s="158">
        <f>'Art. 122'!Q112</f>
        <v>3</v>
      </c>
      <c r="AE99" s="157" t="str">
        <f t="shared" si="7"/>
        <v>No aplica</v>
      </c>
      <c r="AF99" s="92">
        <f t="shared" si="8"/>
        <v>1.5</v>
      </c>
      <c r="AG99" s="92" t="str">
        <f t="shared" si="14"/>
        <v>No aplica</v>
      </c>
      <c r="AH99" s="95" t="e">
        <f t="shared" si="10"/>
        <v>#VALUE!</v>
      </c>
      <c r="AI99" s="96" t="str">
        <f t="shared" si="11"/>
        <v>No aplica</v>
      </c>
      <c r="AJ99" s="96" t="e">
        <f t="shared" si="12"/>
        <v>#VALUE!</v>
      </c>
      <c r="AK99" s="96" t="e">
        <f t="shared" si="13"/>
        <v>#VALUE!</v>
      </c>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ht="24.9" customHeight="1" x14ac:dyDescent="0.25">
      <c r="A100" s="408" t="s">
        <v>2012</v>
      </c>
      <c r="B100" s="408"/>
      <c r="C100" s="408"/>
      <c r="D100" s="408"/>
      <c r="E100" s="408"/>
      <c r="F100" s="408"/>
      <c r="G100" s="408"/>
      <c r="H100" s="408"/>
      <c r="I100" s="408"/>
      <c r="J100" s="408"/>
      <c r="K100" s="408"/>
      <c r="L100" s="408"/>
      <c r="M100" s="408"/>
      <c r="N100" s="408"/>
      <c r="O100" s="408"/>
      <c r="P100" s="408"/>
      <c r="Q100" s="408"/>
      <c r="R100" s="408"/>
      <c r="S100" s="408"/>
      <c r="T100" s="408"/>
      <c r="U100" s="408"/>
      <c r="V100" s="408"/>
      <c r="W100" s="408"/>
      <c r="X100" s="408"/>
      <c r="Y100" s="408"/>
      <c r="Z100" s="408"/>
      <c r="AA100" s="408"/>
      <c r="AB100" s="408"/>
      <c r="AC100" s="408"/>
      <c r="AD100" s="158">
        <f>'Art. 122'!Q113</f>
        <v>3</v>
      </c>
      <c r="AE100" s="157" t="str">
        <f t="shared" si="7"/>
        <v>No aplica</v>
      </c>
      <c r="AF100" s="92">
        <f t="shared" si="8"/>
        <v>1.5</v>
      </c>
      <c r="AG100" s="92" t="str">
        <f t="shared" si="14"/>
        <v>No aplica</v>
      </c>
      <c r="AH100" s="95" t="e">
        <f t="shared" si="10"/>
        <v>#VALUE!</v>
      </c>
      <c r="AI100" s="96" t="str">
        <f t="shared" si="11"/>
        <v>No aplica</v>
      </c>
      <c r="AJ100" s="96" t="e">
        <f t="shared" si="12"/>
        <v>#VALUE!</v>
      </c>
      <c r="AK100" s="96" t="e">
        <f t="shared" si="13"/>
        <v>#VALUE!</v>
      </c>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ht="24.9" customHeight="1" x14ac:dyDescent="0.25">
      <c r="A101" s="408" t="s">
        <v>2013</v>
      </c>
      <c r="B101" s="408"/>
      <c r="C101" s="408"/>
      <c r="D101" s="408"/>
      <c r="E101" s="408"/>
      <c r="F101" s="408"/>
      <c r="G101" s="408"/>
      <c r="H101" s="408"/>
      <c r="I101" s="408"/>
      <c r="J101" s="408"/>
      <c r="K101" s="408"/>
      <c r="L101" s="408"/>
      <c r="M101" s="408"/>
      <c r="N101" s="408"/>
      <c r="O101" s="408"/>
      <c r="P101" s="408"/>
      <c r="Q101" s="408"/>
      <c r="R101" s="408"/>
      <c r="S101" s="408"/>
      <c r="T101" s="408"/>
      <c r="U101" s="408"/>
      <c r="V101" s="408"/>
      <c r="W101" s="408"/>
      <c r="X101" s="408"/>
      <c r="Y101" s="408"/>
      <c r="Z101" s="408"/>
      <c r="AA101" s="408"/>
      <c r="AB101" s="408"/>
      <c r="AC101" s="408"/>
      <c r="AD101" s="158">
        <f>'Art. 122'!Q114</f>
        <v>3</v>
      </c>
      <c r="AE101" s="157" t="str">
        <f t="shared" si="7"/>
        <v>No aplica</v>
      </c>
      <c r="AF101" s="92">
        <f t="shared" si="8"/>
        <v>1.5</v>
      </c>
      <c r="AG101" s="92" t="str">
        <f t="shared" si="14"/>
        <v>No aplica</v>
      </c>
      <c r="AH101" s="95" t="e">
        <f t="shared" si="10"/>
        <v>#VALUE!</v>
      </c>
      <c r="AI101" s="96" t="str">
        <f t="shared" si="11"/>
        <v>No aplica</v>
      </c>
      <c r="AJ101" s="96" t="e">
        <f t="shared" si="12"/>
        <v>#VALUE!</v>
      </c>
      <c r="AK101" s="96" t="e">
        <f t="shared" si="13"/>
        <v>#VALUE!</v>
      </c>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ht="24.9" customHeight="1" x14ac:dyDescent="0.25">
      <c r="A102" s="408" t="s">
        <v>2014</v>
      </c>
      <c r="B102" s="408"/>
      <c r="C102" s="408"/>
      <c r="D102" s="408"/>
      <c r="E102" s="408"/>
      <c r="F102" s="408"/>
      <c r="G102" s="408"/>
      <c r="H102" s="408"/>
      <c r="I102" s="408"/>
      <c r="J102" s="408"/>
      <c r="K102" s="408"/>
      <c r="L102" s="408"/>
      <c r="M102" s="408"/>
      <c r="N102" s="408"/>
      <c r="O102" s="408"/>
      <c r="P102" s="408"/>
      <c r="Q102" s="408"/>
      <c r="R102" s="408"/>
      <c r="S102" s="408"/>
      <c r="T102" s="408"/>
      <c r="U102" s="408"/>
      <c r="V102" s="408"/>
      <c r="W102" s="408"/>
      <c r="X102" s="408"/>
      <c r="Y102" s="408"/>
      <c r="Z102" s="408"/>
      <c r="AA102" s="408"/>
      <c r="AB102" s="408"/>
      <c r="AC102" s="408"/>
      <c r="AD102" s="158">
        <f>'Art. 122'!Q115</f>
        <v>3</v>
      </c>
      <c r="AE102" s="157" t="str">
        <f t="shared" si="7"/>
        <v>No aplica</v>
      </c>
      <c r="AF102" s="92">
        <f t="shared" si="8"/>
        <v>1.5</v>
      </c>
      <c r="AG102" s="92" t="str">
        <f t="shared" si="14"/>
        <v>No aplica</v>
      </c>
      <c r="AH102" s="95" t="e">
        <f t="shared" si="10"/>
        <v>#VALUE!</v>
      </c>
      <c r="AI102" s="96" t="str">
        <f t="shared" si="11"/>
        <v>No aplica</v>
      </c>
      <c r="AJ102" s="96" t="e">
        <f t="shared" si="12"/>
        <v>#VALUE!</v>
      </c>
      <c r="AK102" s="96" t="e">
        <f t="shared" si="13"/>
        <v>#VALUE!</v>
      </c>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ht="24.9" customHeight="1" x14ac:dyDescent="0.25">
      <c r="A103" s="408" t="s">
        <v>2015</v>
      </c>
      <c r="B103" s="408"/>
      <c r="C103" s="408"/>
      <c r="D103" s="408"/>
      <c r="E103" s="408"/>
      <c r="F103" s="408"/>
      <c r="G103" s="408"/>
      <c r="H103" s="408"/>
      <c r="I103" s="408"/>
      <c r="J103" s="408"/>
      <c r="K103" s="408"/>
      <c r="L103" s="408"/>
      <c r="M103" s="408"/>
      <c r="N103" s="408"/>
      <c r="O103" s="408"/>
      <c r="P103" s="408"/>
      <c r="Q103" s="408"/>
      <c r="R103" s="408"/>
      <c r="S103" s="408"/>
      <c r="T103" s="408"/>
      <c r="U103" s="408"/>
      <c r="V103" s="408"/>
      <c r="W103" s="408"/>
      <c r="X103" s="408"/>
      <c r="Y103" s="408"/>
      <c r="Z103" s="408"/>
      <c r="AA103" s="408"/>
      <c r="AB103" s="408"/>
      <c r="AC103" s="408"/>
      <c r="AD103" s="158">
        <f>'Art. 122'!Q116</f>
        <v>3</v>
      </c>
      <c r="AE103" s="157" t="str">
        <f t="shared" si="7"/>
        <v>No aplica</v>
      </c>
      <c r="AF103" s="92">
        <f t="shared" si="8"/>
        <v>1.5</v>
      </c>
      <c r="AG103" s="92" t="str">
        <f t="shared" si="14"/>
        <v>No aplica</v>
      </c>
      <c r="AH103" s="95" t="e">
        <f t="shared" si="10"/>
        <v>#VALUE!</v>
      </c>
      <c r="AI103" s="96" t="str">
        <f t="shared" si="11"/>
        <v>No aplica</v>
      </c>
      <c r="AJ103" s="96" t="e">
        <f t="shared" si="12"/>
        <v>#VALUE!</v>
      </c>
      <c r="AK103" s="96" t="e">
        <f t="shared" si="13"/>
        <v>#VALUE!</v>
      </c>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ht="24.9" customHeight="1" x14ac:dyDescent="0.25">
      <c r="A104" s="408" t="s">
        <v>2016</v>
      </c>
      <c r="B104" s="408"/>
      <c r="C104" s="408"/>
      <c r="D104" s="408"/>
      <c r="E104" s="408"/>
      <c r="F104" s="408"/>
      <c r="G104" s="408"/>
      <c r="H104" s="408"/>
      <c r="I104" s="408"/>
      <c r="J104" s="408"/>
      <c r="K104" s="408"/>
      <c r="L104" s="408"/>
      <c r="M104" s="408"/>
      <c r="N104" s="408"/>
      <c r="O104" s="408"/>
      <c r="P104" s="408"/>
      <c r="Q104" s="408"/>
      <c r="R104" s="408"/>
      <c r="S104" s="408"/>
      <c r="T104" s="408"/>
      <c r="U104" s="408"/>
      <c r="V104" s="408"/>
      <c r="W104" s="408"/>
      <c r="X104" s="408"/>
      <c r="Y104" s="408"/>
      <c r="Z104" s="408"/>
      <c r="AA104" s="408"/>
      <c r="AB104" s="408"/>
      <c r="AC104" s="408"/>
      <c r="AD104" s="158">
        <f>'Art. 122'!Q117</f>
        <v>3</v>
      </c>
      <c r="AE104" s="157" t="str">
        <f t="shared" si="7"/>
        <v>No aplica</v>
      </c>
      <c r="AF104" s="92">
        <f t="shared" si="8"/>
        <v>1.5</v>
      </c>
      <c r="AG104" s="92" t="str">
        <f t="shared" si="14"/>
        <v>No aplica</v>
      </c>
      <c r="AH104" s="95" t="e">
        <f t="shared" si="10"/>
        <v>#VALUE!</v>
      </c>
      <c r="AI104" s="96" t="str">
        <f t="shared" si="11"/>
        <v>No aplica</v>
      </c>
      <c r="AJ104" s="96" t="e">
        <f t="shared" si="12"/>
        <v>#VALUE!</v>
      </c>
      <c r="AK104" s="96" t="e">
        <f t="shared" si="13"/>
        <v>#VALUE!</v>
      </c>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ht="24.9" customHeight="1" x14ac:dyDescent="0.25">
      <c r="A105" s="408" t="s">
        <v>2017</v>
      </c>
      <c r="B105" s="408"/>
      <c r="C105" s="408"/>
      <c r="D105" s="408"/>
      <c r="E105" s="408"/>
      <c r="F105" s="408"/>
      <c r="G105" s="408"/>
      <c r="H105" s="408"/>
      <c r="I105" s="408"/>
      <c r="J105" s="408"/>
      <c r="K105" s="408"/>
      <c r="L105" s="408"/>
      <c r="M105" s="408"/>
      <c r="N105" s="408"/>
      <c r="O105" s="408"/>
      <c r="P105" s="408"/>
      <c r="Q105" s="408"/>
      <c r="R105" s="408"/>
      <c r="S105" s="408"/>
      <c r="T105" s="408"/>
      <c r="U105" s="408"/>
      <c r="V105" s="408"/>
      <c r="W105" s="408"/>
      <c r="X105" s="408"/>
      <c r="Y105" s="408"/>
      <c r="Z105" s="408"/>
      <c r="AA105" s="408"/>
      <c r="AB105" s="408"/>
      <c r="AC105" s="408"/>
      <c r="AD105" s="158">
        <f>'Art. 122'!Q118</f>
        <v>3</v>
      </c>
      <c r="AE105" s="157" t="str">
        <f t="shared" si="7"/>
        <v>No aplica</v>
      </c>
      <c r="AF105" s="92">
        <f t="shared" si="8"/>
        <v>1.5</v>
      </c>
      <c r="AG105" s="92" t="str">
        <f t="shared" si="14"/>
        <v>No aplica</v>
      </c>
      <c r="AH105" s="95" t="e">
        <f t="shared" si="10"/>
        <v>#VALUE!</v>
      </c>
      <c r="AI105" s="96" t="str">
        <f t="shared" si="11"/>
        <v>No aplica</v>
      </c>
      <c r="AJ105" s="96" t="e">
        <f t="shared" si="12"/>
        <v>#VALUE!</v>
      </c>
      <c r="AK105" s="96" t="e">
        <f t="shared" si="13"/>
        <v>#VALUE!</v>
      </c>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ht="24.9" customHeight="1" x14ac:dyDescent="0.25">
      <c r="A106" s="408" t="s">
        <v>2018</v>
      </c>
      <c r="B106" s="408"/>
      <c r="C106" s="408"/>
      <c r="D106" s="408"/>
      <c r="E106" s="408"/>
      <c r="F106" s="408"/>
      <c r="G106" s="408"/>
      <c r="H106" s="408"/>
      <c r="I106" s="408"/>
      <c r="J106" s="408"/>
      <c r="K106" s="408"/>
      <c r="L106" s="408"/>
      <c r="M106" s="408"/>
      <c r="N106" s="408"/>
      <c r="O106" s="408"/>
      <c r="P106" s="408"/>
      <c r="Q106" s="408"/>
      <c r="R106" s="408"/>
      <c r="S106" s="408"/>
      <c r="T106" s="408"/>
      <c r="U106" s="408"/>
      <c r="V106" s="408"/>
      <c r="W106" s="408"/>
      <c r="X106" s="408"/>
      <c r="Y106" s="408"/>
      <c r="Z106" s="408"/>
      <c r="AA106" s="408"/>
      <c r="AB106" s="408"/>
      <c r="AC106" s="408"/>
      <c r="AD106" s="158">
        <f>'Art. 122'!Q119</f>
        <v>3</v>
      </c>
      <c r="AE106" s="157" t="str">
        <f t="shared" si="7"/>
        <v>No aplica</v>
      </c>
      <c r="AF106" s="92">
        <f t="shared" si="8"/>
        <v>1.5</v>
      </c>
      <c r="AG106" s="92" t="str">
        <f t="shared" si="14"/>
        <v>No aplica</v>
      </c>
      <c r="AH106" s="95" t="e">
        <f t="shared" si="10"/>
        <v>#VALUE!</v>
      </c>
      <c r="AI106" s="96" t="str">
        <f t="shared" si="11"/>
        <v>No aplica</v>
      </c>
      <c r="AJ106" s="96" t="e">
        <f t="shared" si="12"/>
        <v>#VALUE!</v>
      </c>
      <c r="AK106" s="96" t="e">
        <f t="shared" si="13"/>
        <v>#VALUE!</v>
      </c>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ht="24.9" customHeight="1" x14ac:dyDescent="0.25">
      <c r="A107" s="408" t="s">
        <v>2019</v>
      </c>
      <c r="B107" s="408"/>
      <c r="C107" s="408"/>
      <c r="D107" s="408"/>
      <c r="E107" s="408"/>
      <c r="F107" s="408"/>
      <c r="G107" s="408"/>
      <c r="H107" s="408"/>
      <c r="I107" s="408"/>
      <c r="J107" s="408"/>
      <c r="K107" s="408"/>
      <c r="L107" s="408"/>
      <c r="M107" s="408"/>
      <c r="N107" s="408"/>
      <c r="O107" s="408"/>
      <c r="P107" s="408"/>
      <c r="Q107" s="408"/>
      <c r="R107" s="408"/>
      <c r="S107" s="408"/>
      <c r="T107" s="408"/>
      <c r="U107" s="408"/>
      <c r="V107" s="408"/>
      <c r="W107" s="408"/>
      <c r="X107" s="408"/>
      <c r="Y107" s="408"/>
      <c r="Z107" s="408"/>
      <c r="AA107" s="408"/>
      <c r="AB107" s="408"/>
      <c r="AC107" s="408"/>
      <c r="AD107" s="158">
        <f>'Art. 122'!Q120</f>
        <v>3</v>
      </c>
      <c r="AE107" s="157" t="str">
        <f t="shared" si="7"/>
        <v>No aplica</v>
      </c>
      <c r="AF107" s="92">
        <f t="shared" si="8"/>
        <v>1.5</v>
      </c>
      <c r="AG107" s="92" t="str">
        <f t="shared" si="14"/>
        <v>No aplica</v>
      </c>
      <c r="AH107" s="95" t="e">
        <f t="shared" si="10"/>
        <v>#VALUE!</v>
      </c>
      <c r="AI107" s="96" t="str">
        <f t="shared" si="11"/>
        <v>No aplica</v>
      </c>
      <c r="AJ107" s="96" t="e">
        <f t="shared" si="12"/>
        <v>#VALUE!</v>
      </c>
      <c r="AK107" s="96" t="e">
        <f t="shared" si="13"/>
        <v>#VALUE!</v>
      </c>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ht="24.9" customHeight="1" x14ac:dyDescent="0.25">
      <c r="A108" s="408" t="s">
        <v>2020</v>
      </c>
      <c r="B108" s="408"/>
      <c r="C108" s="408"/>
      <c r="D108" s="408"/>
      <c r="E108" s="408"/>
      <c r="F108" s="408"/>
      <c r="G108" s="408"/>
      <c r="H108" s="408"/>
      <c r="I108" s="408"/>
      <c r="J108" s="408"/>
      <c r="K108" s="408"/>
      <c r="L108" s="408"/>
      <c r="M108" s="408"/>
      <c r="N108" s="408"/>
      <c r="O108" s="408"/>
      <c r="P108" s="408"/>
      <c r="Q108" s="408"/>
      <c r="R108" s="408"/>
      <c r="S108" s="408"/>
      <c r="T108" s="408"/>
      <c r="U108" s="408"/>
      <c r="V108" s="408"/>
      <c r="W108" s="408"/>
      <c r="X108" s="408"/>
      <c r="Y108" s="408"/>
      <c r="Z108" s="408"/>
      <c r="AA108" s="408"/>
      <c r="AB108" s="408"/>
      <c r="AC108" s="408"/>
      <c r="AD108" s="158">
        <f>'Art. 122'!Q121</f>
        <v>3</v>
      </c>
      <c r="AE108" s="157" t="str">
        <f t="shared" si="7"/>
        <v>No aplica</v>
      </c>
      <c r="AF108" s="92">
        <f t="shared" si="8"/>
        <v>1.5</v>
      </c>
      <c r="AG108" s="92" t="str">
        <f t="shared" si="14"/>
        <v>No aplica</v>
      </c>
      <c r="AH108" s="95" t="e">
        <f t="shared" si="10"/>
        <v>#VALUE!</v>
      </c>
      <c r="AI108" s="96" t="str">
        <f t="shared" si="11"/>
        <v>No aplica</v>
      </c>
      <c r="AJ108" s="96" t="e">
        <f t="shared" si="12"/>
        <v>#VALUE!</v>
      </c>
      <c r="AK108" s="96" t="e">
        <f t="shared" si="13"/>
        <v>#VALUE!</v>
      </c>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ht="24.9" customHeight="1" x14ac:dyDescent="0.25">
      <c r="A109" s="408" t="s">
        <v>2021</v>
      </c>
      <c r="B109" s="408"/>
      <c r="C109" s="408"/>
      <c r="D109" s="408"/>
      <c r="E109" s="408"/>
      <c r="F109" s="408"/>
      <c r="G109" s="408"/>
      <c r="H109" s="408"/>
      <c r="I109" s="408"/>
      <c r="J109" s="408"/>
      <c r="K109" s="408"/>
      <c r="L109" s="408"/>
      <c r="M109" s="408"/>
      <c r="N109" s="408"/>
      <c r="O109" s="408"/>
      <c r="P109" s="408"/>
      <c r="Q109" s="408"/>
      <c r="R109" s="408"/>
      <c r="S109" s="408"/>
      <c r="T109" s="408"/>
      <c r="U109" s="408"/>
      <c r="V109" s="408"/>
      <c r="W109" s="408"/>
      <c r="X109" s="408"/>
      <c r="Y109" s="408"/>
      <c r="Z109" s="408"/>
      <c r="AA109" s="408"/>
      <c r="AB109" s="408"/>
      <c r="AC109" s="408"/>
      <c r="AD109" s="158">
        <f>'Art. 122'!Q122</f>
        <v>3</v>
      </c>
      <c r="AE109" s="157" t="str">
        <f t="shared" si="7"/>
        <v>No aplica</v>
      </c>
      <c r="AF109" s="92">
        <f t="shared" si="8"/>
        <v>1.5</v>
      </c>
      <c r="AG109" s="92" t="str">
        <f t="shared" si="14"/>
        <v>No aplica</v>
      </c>
      <c r="AH109" s="95" t="e">
        <f t="shared" si="10"/>
        <v>#VALUE!</v>
      </c>
      <c r="AI109" s="96" t="str">
        <f t="shared" si="11"/>
        <v>No aplica</v>
      </c>
      <c r="AJ109" s="96" t="e">
        <f t="shared" si="12"/>
        <v>#VALUE!</v>
      </c>
      <c r="AK109" s="96" t="e">
        <f t="shared" si="13"/>
        <v>#VALUE!</v>
      </c>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ht="24.9" customHeight="1" x14ac:dyDescent="0.25">
      <c r="A110" s="408" t="s">
        <v>2022</v>
      </c>
      <c r="B110" s="408"/>
      <c r="C110" s="408"/>
      <c r="D110" s="408"/>
      <c r="E110" s="408"/>
      <c r="F110" s="408"/>
      <c r="G110" s="408"/>
      <c r="H110" s="408"/>
      <c r="I110" s="408"/>
      <c r="J110" s="408"/>
      <c r="K110" s="408"/>
      <c r="L110" s="408"/>
      <c r="M110" s="408"/>
      <c r="N110" s="408"/>
      <c r="O110" s="408"/>
      <c r="P110" s="408"/>
      <c r="Q110" s="408"/>
      <c r="R110" s="408"/>
      <c r="S110" s="408"/>
      <c r="T110" s="408"/>
      <c r="U110" s="408"/>
      <c r="V110" s="408"/>
      <c r="W110" s="408"/>
      <c r="X110" s="408"/>
      <c r="Y110" s="408"/>
      <c r="Z110" s="408"/>
      <c r="AA110" s="408"/>
      <c r="AB110" s="408"/>
      <c r="AC110" s="408"/>
      <c r="AD110" s="158">
        <f>'Art. 122'!Q123</f>
        <v>3</v>
      </c>
      <c r="AE110" s="157" t="str">
        <f t="shared" si="7"/>
        <v>No aplica</v>
      </c>
      <c r="AF110" s="92">
        <f t="shared" si="8"/>
        <v>1.5</v>
      </c>
      <c r="AG110" s="92" t="str">
        <f t="shared" si="14"/>
        <v>No aplica</v>
      </c>
      <c r="AH110" s="95" t="e">
        <f t="shared" si="10"/>
        <v>#VALUE!</v>
      </c>
      <c r="AI110" s="96" t="str">
        <f t="shared" si="11"/>
        <v>No aplica</v>
      </c>
      <c r="AJ110" s="96" t="e">
        <f t="shared" si="12"/>
        <v>#VALUE!</v>
      </c>
      <c r="AK110" s="96" t="e">
        <f t="shared" si="13"/>
        <v>#VALUE!</v>
      </c>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ht="24.9" customHeight="1" x14ac:dyDescent="0.25">
      <c r="A111" s="408" t="s">
        <v>2023</v>
      </c>
      <c r="B111" s="408"/>
      <c r="C111" s="408"/>
      <c r="D111" s="408"/>
      <c r="E111" s="408"/>
      <c r="F111" s="408"/>
      <c r="G111" s="408"/>
      <c r="H111" s="408"/>
      <c r="I111" s="408"/>
      <c r="J111" s="408"/>
      <c r="K111" s="408"/>
      <c r="L111" s="408"/>
      <c r="M111" s="408"/>
      <c r="N111" s="408"/>
      <c r="O111" s="408"/>
      <c r="P111" s="408"/>
      <c r="Q111" s="408"/>
      <c r="R111" s="408"/>
      <c r="S111" s="408"/>
      <c r="T111" s="408"/>
      <c r="U111" s="408"/>
      <c r="V111" s="408"/>
      <c r="W111" s="408"/>
      <c r="X111" s="408"/>
      <c r="Y111" s="408"/>
      <c r="Z111" s="408"/>
      <c r="AA111" s="408"/>
      <c r="AB111" s="408"/>
      <c r="AC111" s="408"/>
      <c r="AD111" s="158">
        <f>'Art. 122'!Q124</f>
        <v>3</v>
      </c>
      <c r="AE111" s="157" t="str">
        <f t="shared" si="7"/>
        <v>No aplica</v>
      </c>
      <c r="AF111" s="92">
        <f t="shared" si="8"/>
        <v>1.5</v>
      </c>
      <c r="AG111" s="92" t="str">
        <f t="shared" si="14"/>
        <v>No aplica</v>
      </c>
      <c r="AH111" s="95" t="e">
        <f t="shared" si="10"/>
        <v>#VALUE!</v>
      </c>
      <c r="AI111" s="96" t="str">
        <f t="shared" si="11"/>
        <v>No aplica</v>
      </c>
      <c r="AJ111" s="96" t="e">
        <f t="shared" si="12"/>
        <v>#VALUE!</v>
      </c>
      <c r="AK111" s="96" t="e">
        <f t="shared" si="13"/>
        <v>#VALUE!</v>
      </c>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ht="24.9" customHeight="1" x14ac:dyDescent="0.25">
      <c r="A112" s="408" t="s">
        <v>2024</v>
      </c>
      <c r="B112" s="408"/>
      <c r="C112" s="408"/>
      <c r="D112" s="408"/>
      <c r="E112" s="408"/>
      <c r="F112" s="408"/>
      <c r="G112" s="408"/>
      <c r="H112" s="408"/>
      <c r="I112" s="408"/>
      <c r="J112" s="408"/>
      <c r="K112" s="408"/>
      <c r="L112" s="408"/>
      <c r="M112" s="408"/>
      <c r="N112" s="408"/>
      <c r="O112" s="408"/>
      <c r="P112" s="408"/>
      <c r="Q112" s="408"/>
      <c r="R112" s="408"/>
      <c r="S112" s="408"/>
      <c r="T112" s="408"/>
      <c r="U112" s="408"/>
      <c r="V112" s="408"/>
      <c r="W112" s="408"/>
      <c r="X112" s="408"/>
      <c r="Y112" s="408"/>
      <c r="Z112" s="408"/>
      <c r="AA112" s="408"/>
      <c r="AB112" s="408"/>
      <c r="AC112" s="408"/>
      <c r="AD112" s="158">
        <f>'Art. 122'!Q125</f>
        <v>3</v>
      </c>
      <c r="AE112" s="157" t="str">
        <f t="shared" si="7"/>
        <v>No aplica</v>
      </c>
      <c r="AF112" s="92">
        <f t="shared" si="8"/>
        <v>1.5</v>
      </c>
      <c r="AG112" s="92" t="str">
        <f t="shared" si="14"/>
        <v>No aplica</v>
      </c>
      <c r="AH112" s="95" t="e">
        <f t="shared" si="10"/>
        <v>#VALUE!</v>
      </c>
      <c r="AI112" s="96" t="str">
        <f t="shared" si="11"/>
        <v>No aplica</v>
      </c>
      <c r="AJ112" s="96" t="e">
        <f t="shared" si="12"/>
        <v>#VALUE!</v>
      </c>
      <c r="AK112" s="96" t="e">
        <f t="shared" si="13"/>
        <v>#VALUE!</v>
      </c>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ht="24.9" customHeight="1" x14ac:dyDescent="0.25">
      <c r="A113" s="408" t="s">
        <v>2025</v>
      </c>
      <c r="B113" s="408"/>
      <c r="C113" s="408"/>
      <c r="D113" s="408"/>
      <c r="E113" s="408"/>
      <c r="F113" s="408"/>
      <c r="G113" s="408"/>
      <c r="H113" s="408"/>
      <c r="I113" s="408"/>
      <c r="J113" s="408"/>
      <c r="K113" s="408"/>
      <c r="L113" s="408"/>
      <c r="M113" s="408"/>
      <c r="N113" s="408"/>
      <c r="O113" s="408"/>
      <c r="P113" s="408"/>
      <c r="Q113" s="408"/>
      <c r="R113" s="408"/>
      <c r="S113" s="408"/>
      <c r="T113" s="408"/>
      <c r="U113" s="408"/>
      <c r="V113" s="408"/>
      <c r="W113" s="408"/>
      <c r="X113" s="408"/>
      <c r="Y113" s="408"/>
      <c r="Z113" s="408"/>
      <c r="AA113" s="408"/>
      <c r="AB113" s="408"/>
      <c r="AC113" s="408"/>
      <c r="AD113" s="158">
        <f>'Art. 122'!Q126</f>
        <v>3</v>
      </c>
      <c r="AE113" s="157" t="str">
        <f t="shared" si="7"/>
        <v>No aplica</v>
      </c>
      <c r="AF113" s="92">
        <f t="shared" si="8"/>
        <v>1.5</v>
      </c>
      <c r="AG113" s="92" t="str">
        <f>IF(AND(AF113&gt;=0,AF113&lt;=1),1,"No aplica")</f>
        <v>No aplica</v>
      </c>
      <c r="AH113" s="95" t="e">
        <f t="shared" si="10"/>
        <v>#VALUE!</v>
      </c>
      <c r="AI113" s="96" t="str">
        <f t="shared" si="11"/>
        <v>No aplica</v>
      </c>
      <c r="AJ113" s="96" t="e">
        <f t="shared" si="12"/>
        <v>#VALUE!</v>
      </c>
      <c r="AK113" s="96" t="e">
        <f t="shared" si="13"/>
        <v>#VALUE!</v>
      </c>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ht="24.9" customHeight="1" x14ac:dyDescent="0.25">
      <c r="A114" s="405" t="s">
        <v>1676</v>
      </c>
      <c r="B114" s="405"/>
      <c r="C114" s="405"/>
      <c r="D114" s="405"/>
      <c r="E114" s="405"/>
      <c r="F114" s="405"/>
      <c r="G114" s="405"/>
      <c r="H114" s="405"/>
      <c r="I114" s="405"/>
      <c r="J114" s="405"/>
      <c r="K114" s="405"/>
      <c r="L114" s="405"/>
      <c r="M114" s="405"/>
      <c r="N114" s="405"/>
      <c r="O114" s="405"/>
      <c r="P114" s="405"/>
      <c r="Q114" s="405"/>
      <c r="R114" s="405"/>
      <c r="S114" s="405"/>
      <c r="T114" s="405"/>
      <c r="U114" s="405"/>
      <c r="V114" s="405"/>
      <c r="W114" s="405"/>
      <c r="X114" s="405"/>
      <c r="Y114" s="405"/>
      <c r="Z114" s="405"/>
      <c r="AA114" s="405"/>
      <c r="AB114" s="405"/>
      <c r="AC114" s="405"/>
      <c r="AD114" s="405"/>
      <c r="AE114" s="94">
        <f>SUM(AE49:AE113)</f>
        <v>0</v>
      </c>
      <c r="AF114" s="61"/>
      <c r="AG114" s="97">
        <f>SUM(AG49:AG113)</f>
        <v>0</v>
      </c>
      <c r="AH114" s="98"/>
      <c r="AI114" s="99"/>
      <c r="AJ114" s="99"/>
      <c r="AK114" s="99"/>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ht="24.9" customHeight="1" x14ac:dyDescent="0.25">
      <c r="A115" s="406" t="s">
        <v>1677</v>
      </c>
      <c r="B115" s="406"/>
      <c r="C115" s="406"/>
      <c r="D115" s="406"/>
      <c r="E115" s="406"/>
      <c r="F115" s="406"/>
      <c r="G115" s="406"/>
      <c r="H115" s="406"/>
      <c r="I115" s="406"/>
      <c r="J115" s="406"/>
      <c r="K115" s="406"/>
      <c r="L115" s="406"/>
      <c r="M115" s="406"/>
      <c r="N115" s="406"/>
      <c r="O115" s="406"/>
      <c r="P115" s="406"/>
      <c r="Q115" s="406"/>
      <c r="R115" s="406"/>
      <c r="S115" s="406"/>
      <c r="T115" s="406"/>
      <c r="U115" s="406"/>
      <c r="V115" s="406"/>
      <c r="W115" s="406"/>
      <c r="X115" s="406"/>
      <c r="Y115" s="406"/>
      <c r="Z115" s="406"/>
      <c r="AA115" s="406"/>
      <c r="AB115" s="406"/>
      <c r="AC115" s="406"/>
      <c r="AD115" s="406"/>
      <c r="AE115" s="94">
        <f>AE114/$AE$18*100</f>
        <v>0</v>
      </c>
      <c r="AF115" s="61"/>
      <c r="AG115" s="97"/>
      <c r="AH115" s="98"/>
      <c r="AI115" s="99"/>
      <c r="AJ115" s="99"/>
      <c r="AK115" s="99"/>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ht="24.9" customHeight="1" x14ac:dyDescent="0.25">
      <c r="A116" s="73"/>
      <c r="B116" s="73"/>
      <c r="C116" s="73"/>
      <c r="D116" s="73"/>
      <c r="E116" s="73"/>
      <c r="F116" s="73"/>
      <c r="G116" s="73"/>
      <c r="H116" s="73"/>
      <c r="I116" s="73"/>
      <c r="J116" s="73"/>
      <c r="K116" s="73"/>
      <c r="L116" s="73"/>
      <c r="M116" s="73"/>
      <c r="N116" s="73"/>
      <c r="O116" s="73"/>
      <c r="P116" s="73"/>
      <c r="Q116" s="100"/>
      <c r="R116" s="73"/>
      <c r="S116" s="73"/>
      <c r="T116" s="73"/>
      <c r="U116" s="73"/>
      <c r="V116" s="73"/>
      <c r="W116" s="73"/>
      <c r="X116" s="73"/>
      <c r="Y116" s="73"/>
      <c r="Z116" s="73"/>
      <c r="AA116" s="73"/>
      <c r="AB116" s="73"/>
      <c r="AC116" s="73"/>
      <c r="AD116" s="101"/>
      <c r="AE116" s="101"/>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ht="24.9" customHeight="1" x14ac:dyDescent="0.25">
      <c r="A117" s="409" t="s">
        <v>198</v>
      </c>
      <c r="B117" s="409"/>
      <c r="C117" s="409"/>
      <c r="D117" s="409"/>
      <c r="E117" s="409"/>
      <c r="F117" s="409"/>
      <c r="G117" s="409"/>
      <c r="H117" s="409"/>
      <c r="I117" s="409"/>
      <c r="J117" s="409"/>
      <c r="K117" s="409"/>
      <c r="L117" s="409"/>
      <c r="M117" s="409"/>
      <c r="N117" s="409"/>
      <c r="O117" s="409"/>
      <c r="P117" s="409"/>
      <c r="Q117" s="409"/>
      <c r="R117" s="409"/>
      <c r="S117" s="409"/>
      <c r="T117" s="409"/>
      <c r="U117" s="409"/>
      <c r="V117" s="409"/>
      <c r="W117" s="409"/>
      <c r="X117" s="409"/>
      <c r="Y117" s="409"/>
      <c r="Z117" s="409"/>
      <c r="AA117" s="409"/>
      <c r="AB117" s="409"/>
      <c r="AC117" s="409"/>
      <c r="AD117" s="112" t="s">
        <v>187</v>
      </c>
      <c r="AE117" s="113" t="s">
        <v>7</v>
      </c>
      <c r="AF117" s="92" t="s">
        <v>1666</v>
      </c>
      <c r="AG117" s="92" t="s">
        <v>1667</v>
      </c>
      <c r="AH117" s="92" t="s">
        <v>1668</v>
      </c>
      <c r="AI117" s="93" t="s">
        <v>1669</v>
      </c>
      <c r="AJ117" s="92"/>
      <c r="AK117" s="93" t="s">
        <v>1670</v>
      </c>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ht="24.9" customHeight="1" x14ac:dyDescent="0.25">
      <c r="A118" s="402" t="s">
        <v>2026</v>
      </c>
      <c r="B118" s="402"/>
      <c r="C118" s="402"/>
      <c r="D118" s="402"/>
      <c r="E118" s="402"/>
      <c r="F118" s="402"/>
      <c r="G118" s="402"/>
      <c r="H118" s="402"/>
      <c r="I118" s="402"/>
      <c r="J118" s="402"/>
      <c r="K118" s="402"/>
      <c r="L118" s="402"/>
      <c r="M118" s="402"/>
      <c r="N118" s="402"/>
      <c r="O118" s="402"/>
      <c r="P118" s="402"/>
      <c r="Q118" s="402"/>
      <c r="R118" s="402"/>
      <c r="S118" s="402"/>
      <c r="T118" s="402"/>
      <c r="U118" s="402"/>
      <c r="V118" s="402"/>
      <c r="W118" s="402"/>
      <c r="X118" s="402"/>
      <c r="Y118" s="402"/>
      <c r="Z118" s="402"/>
      <c r="AA118" s="402"/>
      <c r="AB118" s="402"/>
      <c r="AC118" s="402"/>
      <c r="AD118" s="310">
        <f>'Art. 122'!Q129</f>
        <v>3</v>
      </c>
      <c r="AE118" s="157" t="str">
        <f>IF(AG118=1,AK118,AG118)</f>
        <v>No aplica</v>
      </c>
      <c r="AF118" s="92">
        <f>AD118/2</f>
        <v>1.5</v>
      </c>
      <c r="AG118" s="92" t="str">
        <f>IF(AND(AF118&gt;=0,AF118&lt;=1),1,"No aplica")</f>
        <v>No aplica</v>
      </c>
      <c r="AH118" s="95" t="e">
        <f>AD118/(AG118*2)</f>
        <v>#VALUE!</v>
      </c>
      <c r="AI118" s="96" t="str">
        <f>IF(AG118=1,AG118/$AG$123,"No aplica")</f>
        <v>No aplica</v>
      </c>
      <c r="AJ118" s="96" t="e">
        <f>AF118*AI118</f>
        <v>#VALUE!</v>
      </c>
      <c r="AK118" s="96" t="e">
        <f>AJ118*$AE$18</f>
        <v>#VALUE!</v>
      </c>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ht="24.9" customHeight="1" x14ac:dyDescent="0.25">
      <c r="A119" s="402" t="s">
        <v>2027</v>
      </c>
      <c r="B119" s="402"/>
      <c r="C119" s="402"/>
      <c r="D119" s="402"/>
      <c r="E119" s="402"/>
      <c r="F119" s="402"/>
      <c r="G119" s="402"/>
      <c r="H119" s="402"/>
      <c r="I119" s="402"/>
      <c r="J119" s="402"/>
      <c r="K119" s="402"/>
      <c r="L119" s="402"/>
      <c r="M119" s="402"/>
      <c r="N119" s="402"/>
      <c r="O119" s="402"/>
      <c r="P119" s="402"/>
      <c r="Q119" s="402"/>
      <c r="R119" s="402"/>
      <c r="S119" s="402"/>
      <c r="T119" s="402"/>
      <c r="U119" s="402"/>
      <c r="V119" s="402"/>
      <c r="W119" s="402"/>
      <c r="X119" s="402"/>
      <c r="Y119" s="402"/>
      <c r="Z119" s="402"/>
      <c r="AA119" s="402"/>
      <c r="AB119" s="402"/>
      <c r="AC119" s="402"/>
      <c r="AD119" s="310">
        <f>'Art. 122'!Q130</f>
        <v>3</v>
      </c>
      <c r="AE119" s="157" t="str">
        <f>IF(AG119=1,AK119,AG119)</f>
        <v>No aplica</v>
      </c>
      <c r="AF119" s="92">
        <f>AD119/2</f>
        <v>1.5</v>
      </c>
      <c r="AG119" s="92" t="str">
        <f>IF(AND(AF119&gt;=0,AF119&lt;=1),1,"No aplica")</f>
        <v>No aplica</v>
      </c>
      <c r="AH119" s="95" t="e">
        <f>AD119/(AG119*2)</f>
        <v>#VALUE!</v>
      </c>
      <c r="AI119" s="96" t="str">
        <f>IF(AG119=1,AG119/$AG$123,"No aplica")</f>
        <v>No aplica</v>
      </c>
      <c r="AJ119" s="96" t="e">
        <f>AF119*AI119</f>
        <v>#VALUE!</v>
      </c>
      <c r="AK119" s="96" t="e">
        <f>AJ119*$AE$18</f>
        <v>#VALUE!</v>
      </c>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ht="24.9" customHeight="1" x14ac:dyDescent="0.25">
      <c r="A120" s="402" t="s">
        <v>2028</v>
      </c>
      <c r="B120" s="402"/>
      <c r="C120" s="402"/>
      <c r="D120" s="402"/>
      <c r="E120" s="402"/>
      <c r="F120" s="402"/>
      <c r="G120" s="402"/>
      <c r="H120" s="402"/>
      <c r="I120" s="402"/>
      <c r="J120" s="402"/>
      <c r="K120" s="402"/>
      <c r="L120" s="402"/>
      <c r="M120" s="402"/>
      <c r="N120" s="402"/>
      <c r="O120" s="402"/>
      <c r="P120" s="402"/>
      <c r="Q120" s="402"/>
      <c r="R120" s="402"/>
      <c r="S120" s="402"/>
      <c r="T120" s="402"/>
      <c r="U120" s="402"/>
      <c r="V120" s="402"/>
      <c r="W120" s="402"/>
      <c r="X120" s="402"/>
      <c r="Y120" s="402"/>
      <c r="Z120" s="402"/>
      <c r="AA120" s="402"/>
      <c r="AB120" s="402"/>
      <c r="AC120" s="402"/>
      <c r="AD120" s="310">
        <f>'Art. 122'!Q131</f>
        <v>3</v>
      </c>
      <c r="AE120" s="157" t="str">
        <f>IF(AG120=1,AK120,AG120)</f>
        <v>No aplica</v>
      </c>
      <c r="AF120" s="92">
        <f>AD120/2</f>
        <v>1.5</v>
      </c>
      <c r="AG120" s="92" t="str">
        <f>IF(AND(AF120&gt;=0,AF120&lt;=1),1,"No aplica")</f>
        <v>No aplica</v>
      </c>
      <c r="AH120" s="95" t="e">
        <f>AD120/(AG120*2)</f>
        <v>#VALUE!</v>
      </c>
      <c r="AI120" s="96" t="str">
        <f>IF(AG120=1,AG120/$AG$123,"No aplica")</f>
        <v>No aplica</v>
      </c>
      <c r="AJ120" s="96" t="e">
        <f>AF120*AI120</f>
        <v>#VALUE!</v>
      </c>
      <c r="AK120" s="96" t="e">
        <f>AJ120*$AE$18</f>
        <v>#VALUE!</v>
      </c>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ht="24.9" customHeight="1" x14ac:dyDescent="0.25">
      <c r="A121" s="402" t="s">
        <v>2029</v>
      </c>
      <c r="B121" s="402"/>
      <c r="C121" s="402"/>
      <c r="D121" s="402"/>
      <c r="E121" s="402"/>
      <c r="F121" s="402"/>
      <c r="G121" s="402"/>
      <c r="H121" s="402"/>
      <c r="I121" s="402"/>
      <c r="J121" s="402"/>
      <c r="K121" s="402"/>
      <c r="L121" s="402"/>
      <c r="M121" s="402"/>
      <c r="N121" s="402"/>
      <c r="O121" s="402"/>
      <c r="P121" s="402"/>
      <c r="Q121" s="402"/>
      <c r="R121" s="402"/>
      <c r="S121" s="402"/>
      <c r="T121" s="402"/>
      <c r="U121" s="402"/>
      <c r="V121" s="402"/>
      <c r="W121" s="402"/>
      <c r="X121" s="402"/>
      <c r="Y121" s="402"/>
      <c r="Z121" s="402"/>
      <c r="AA121" s="402"/>
      <c r="AB121" s="402"/>
      <c r="AC121" s="402"/>
      <c r="AD121" s="310">
        <f>'Art. 122'!Q132</f>
        <v>3</v>
      </c>
      <c r="AE121" s="157" t="str">
        <f>IF(AG121=1,AK121,AG121)</f>
        <v>No aplica</v>
      </c>
      <c r="AF121" s="92">
        <f>AD121/2</f>
        <v>1.5</v>
      </c>
      <c r="AG121" s="92" t="str">
        <f>IF(AND(AF121&gt;=0,AF121&lt;=1),1,"No aplica")</f>
        <v>No aplica</v>
      </c>
      <c r="AH121" s="95" t="e">
        <f>AD121/(AG121*2)</f>
        <v>#VALUE!</v>
      </c>
      <c r="AI121" s="96" t="str">
        <f>IF(AG121=1,AG121/$AG$123,"No aplica")</f>
        <v>No aplica</v>
      </c>
      <c r="AJ121" s="96" t="e">
        <f>AF121*AI121</f>
        <v>#VALUE!</v>
      </c>
      <c r="AK121" s="96" t="e">
        <f>AJ121*$AE$18</f>
        <v>#VALUE!</v>
      </c>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ht="24.9" customHeight="1" x14ac:dyDescent="0.25">
      <c r="A122" s="402" t="s">
        <v>2030</v>
      </c>
      <c r="B122" s="402"/>
      <c r="C122" s="402"/>
      <c r="D122" s="402"/>
      <c r="E122" s="402"/>
      <c r="F122" s="402"/>
      <c r="G122" s="402"/>
      <c r="H122" s="402"/>
      <c r="I122" s="402"/>
      <c r="J122" s="402"/>
      <c r="K122" s="402"/>
      <c r="L122" s="402"/>
      <c r="M122" s="402"/>
      <c r="N122" s="402"/>
      <c r="O122" s="402"/>
      <c r="P122" s="402"/>
      <c r="Q122" s="402"/>
      <c r="R122" s="402"/>
      <c r="S122" s="402"/>
      <c r="T122" s="402"/>
      <c r="U122" s="402"/>
      <c r="V122" s="402"/>
      <c r="W122" s="402"/>
      <c r="X122" s="402"/>
      <c r="Y122" s="402"/>
      <c r="Z122" s="402"/>
      <c r="AA122" s="402"/>
      <c r="AB122" s="402"/>
      <c r="AC122" s="402"/>
      <c r="AD122" s="310">
        <f>'Art. 122'!Q133</f>
        <v>3</v>
      </c>
      <c r="AE122" s="157" t="str">
        <f>IF(AG122=1,AK122,AG122)</f>
        <v>No aplica</v>
      </c>
      <c r="AF122" s="92">
        <f>AD122/2</f>
        <v>1.5</v>
      </c>
      <c r="AG122" s="92" t="str">
        <f>IF(AND(AF122&gt;=0,AF122&lt;=1),1,"No aplica")</f>
        <v>No aplica</v>
      </c>
      <c r="AH122" s="95" t="e">
        <f>AD122/(AG122*2)</f>
        <v>#VALUE!</v>
      </c>
      <c r="AI122" s="96" t="str">
        <f>IF(AG122=1,AG122/$AG$123,"No aplica")</f>
        <v>No aplica</v>
      </c>
      <c r="AJ122" s="96" t="e">
        <f>AF122*AI122</f>
        <v>#VALUE!</v>
      </c>
      <c r="AK122" s="96" t="e">
        <f>AJ122*$AE$18</f>
        <v>#VALUE!</v>
      </c>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ht="24.9" customHeight="1" x14ac:dyDescent="0.25">
      <c r="A123" s="405" t="s">
        <v>1678</v>
      </c>
      <c r="B123" s="405"/>
      <c r="C123" s="405"/>
      <c r="D123" s="405"/>
      <c r="E123" s="405"/>
      <c r="F123" s="405"/>
      <c r="G123" s="405"/>
      <c r="H123" s="405"/>
      <c r="I123" s="405"/>
      <c r="J123" s="405"/>
      <c r="K123" s="405"/>
      <c r="L123" s="405"/>
      <c r="M123" s="405"/>
      <c r="N123" s="405"/>
      <c r="O123" s="405"/>
      <c r="P123" s="405"/>
      <c r="Q123" s="405"/>
      <c r="R123" s="405"/>
      <c r="S123" s="405"/>
      <c r="T123" s="405"/>
      <c r="U123" s="405"/>
      <c r="V123" s="405"/>
      <c r="W123" s="405"/>
      <c r="X123" s="405"/>
      <c r="Y123" s="405"/>
      <c r="Z123" s="405"/>
      <c r="AA123" s="405"/>
      <c r="AB123" s="405"/>
      <c r="AC123" s="405"/>
      <c r="AD123" s="405"/>
      <c r="AE123" s="94">
        <f>SUM(AE118:AE122)</f>
        <v>0</v>
      </c>
      <c r="AF123" s="61"/>
      <c r="AG123" s="97">
        <f>SUM(AG118:AG122)</f>
        <v>0</v>
      </c>
      <c r="AH123" s="98"/>
      <c r="AI123" s="99"/>
      <c r="AJ123" s="99"/>
      <c r="AK123" s="99"/>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ht="24.9" customHeight="1" x14ac:dyDescent="0.25">
      <c r="A124" s="406" t="s">
        <v>1679</v>
      </c>
      <c r="B124" s="406"/>
      <c r="C124" s="406"/>
      <c r="D124" s="406"/>
      <c r="E124" s="406"/>
      <c r="F124" s="406"/>
      <c r="G124" s="406"/>
      <c r="H124" s="406"/>
      <c r="I124" s="406"/>
      <c r="J124" s="406"/>
      <c r="K124" s="406"/>
      <c r="L124" s="406"/>
      <c r="M124" s="406"/>
      <c r="N124" s="406"/>
      <c r="O124" s="406"/>
      <c r="P124" s="406"/>
      <c r="Q124" s="406"/>
      <c r="R124" s="406"/>
      <c r="S124" s="406"/>
      <c r="T124" s="406"/>
      <c r="U124" s="406"/>
      <c r="V124" s="406"/>
      <c r="W124" s="406"/>
      <c r="X124" s="406"/>
      <c r="Y124" s="406"/>
      <c r="Z124" s="406"/>
      <c r="AA124" s="406"/>
      <c r="AB124" s="406"/>
      <c r="AC124" s="406"/>
      <c r="AD124" s="406"/>
      <c r="AE124" s="94">
        <f>AE123/$AE$18*100</f>
        <v>0</v>
      </c>
      <c r="AF124" s="61"/>
      <c r="AG124" s="97"/>
      <c r="AH124" s="98"/>
      <c r="AI124" s="99"/>
      <c r="AJ124" s="99"/>
      <c r="AK124" s="99"/>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ht="24.9" customHeight="1" x14ac:dyDescent="0.25">
      <c r="A125" s="107"/>
      <c r="B125" s="107"/>
      <c r="C125" s="107"/>
      <c r="D125" s="107"/>
      <c r="E125" s="107"/>
      <c r="F125" s="107"/>
      <c r="G125" s="107"/>
      <c r="H125" s="107"/>
      <c r="I125" s="107"/>
      <c r="J125" s="107"/>
      <c r="K125" s="107"/>
      <c r="L125" s="107"/>
      <c r="M125" s="107"/>
      <c r="N125" s="107"/>
      <c r="O125" s="107"/>
      <c r="P125" s="107"/>
      <c r="Q125" s="100"/>
      <c r="R125" s="107"/>
      <c r="S125" s="107"/>
      <c r="T125" s="107"/>
      <c r="U125" s="107"/>
      <c r="V125" s="107"/>
      <c r="W125" s="107"/>
      <c r="X125" s="107"/>
      <c r="Y125" s="107"/>
      <c r="Z125" s="107"/>
      <c r="AA125" s="107"/>
      <c r="AB125" s="107"/>
      <c r="AC125" s="107"/>
      <c r="AD125" s="101"/>
      <c r="AE125" s="101"/>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ht="24.9" customHeight="1" x14ac:dyDescent="0.25">
      <c r="A126" s="107"/>
      <c r="B126" s="107"/>
      <c r="C126" s="107"/>
      <c r="D126" s="107"/>
      <c r="E126" s="107"/>
      <c r="F126" s="107"/>
      <c r="G126" s="107"/>
      <c r="H126" s="107"/>
      <c r="I126" s="107"/>
      <c r="J126" s="107"/>
      <c r="K126" s="107"/>
      <c r="L126" s="107"/>
      <c r="M126" s="107"/>
      <c r="N126" s="107"/>
      <c r="O126" s="107"/>
      <c r="P126" s="107"/>
      <c r="Q126" s="100"/>
      <c r="R126" s="107"/>
      <c r="S126" s="107"/>
      <c r="T126" s="107"/>
      <c r="U126" s="107"/>
      <c r="V126" s="107"/>
      <c r="W126" s="107"/>
      <c r="X126" s="107"/>
      <c r="Y126" s="107"/>
      <c r="Z126" s="107"/>
      <c r="AA126" s="107"/>
      <c r="AB126" s="107"/>
      <c r="AC126" s="107"/>
      <c r="AD126" s="101"/>
      <c r="AE126" s="101"/>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ht="24.9" customHeight="1" x14ac:dyDescent="0.25">
      <c r="A127" s="407" t="s">
        <v>2031</v>
      </c>
      <c r="B127" s="407"/>
      <c r="C127" s="407"/>
      <c r="D127" s="407"/>
      <c r="E127" s="407"/>
      <c r="F127" s="407"/>
      <c r="G127" s="407"/>
      <c r="H127" s="407"/>
      <c r="I127" s="407"/>
      <c r="J127" s="407"/>
      <c r="K127" s="407"/>
      <c r="L127" s="407"/>
      <c r="M127" s="407"/>
      <c r="N127" s="407"/>
      <c r="O127" s="407"/>
      <c r="P127" s="407"/>
      <c r="Q127" s="407"/>
      <c r="R127" s="407"/>
      <c r="S127" s="407"/>
      <c r="T127" s="407"/>
      <c r="U127" s="407"/>
      <c r="V127" s="407"/>
      <c r="W127" s="407"/>
      <c r="X127" s="407"/>
      <c r="Y127" s="407"/>
      <c r="Z127" s="407"/>
      <c r="AA127" s="407"/>
      <c r="AB127" s="407"/>
      <c r="AC127" s="407"/>
      <c r="AD127" s="407"/>
      <c r="AE127" s="40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ht="24.9" customHeight="1" x14ac:dyDescent="0.25">
      <c r="A128" s="108"/>
      <c r="B128" s="108"/>
      <c r="C128" s="108"/>
      <c r="D128" s="108"/>
      <c r="E128" s="108"/>
      <c r="F128" s="108"/>
      <c r="G128" s="108"/>
      <c r="H128" s="108"/>
      <c r="I128" s="108"/>
      <c r="J128" s="108"/>
      <c r="K128" s="108"/>
      <c r="L128" s="108"/>
      <c r="M128" s="108"/>
      <c r="N128" s="108"/>
      <c r="O128" s="108"/>
      <c r="P128" s="108"/>
      <c r="Q128" s="108"/>
      <c r="R128" s="108"/>
      <c r="S128" s="108"/>
      <c r="T128" s="108"/>
      <c r="U128" s="108"/>
      <c r="V128" s="108"/>
      <c r="W128" s="108"/>
      <c r="X128" s="108"/>
      <c r="Y128" s="108"/>
      <c r="Z128" s="108"/>
      <c r="AA128" s="108"/>
      <c r="AB128" s="108"/>
      <c r="AC128" s="108"/>
      <c r="AD128" s="88"/>
      <c r="AE128" s="8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ht="24.9" customHeight="1" x14ac:dyDescent="0.25">
      <c r="A129" s="109"/>
      <c r="B129" s="110"/>
      <c r="C129" s="110"/>
      <c r="D129" s="110"/>
      <c r="E129" s="110"/>
      <c r="F129" s="110"/>
      <c r="G129" s="110"/>
      <c r="H129" s="110"/>
      <c r="I129" s="110"/>
      <c r="J129" s="110"/>
      <c r="K129" s="110"/>
      <c r="L129" s="110"/>
      <c r="M129" s="110"/>
      <c r="N129" s="110"/>
      <c r="O129" s="110"/>
      <c r="P129" s="110"/>
      <c r="Q129" s="111"/>
      <c r="R129" s="110"/>
      <c r="S129" s="110"/>
      <c r="T129" s="110"/>
      <c r="U129" s="110"/>
      <c r="V129" s="110"/>
      <c r="W129" s="110"/>
      <c r="X129" s="110"/>
      <c r="Y129" s="110"/>
      <c r="Z129" s="110"/>
      <c r="AA129" s="110"/>
      <c r="AB129" s="110"/>
      <c r="AC129" s="110"/>
      <c r="AD129" s="89"/>
      <c r="AE129" s="8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ht="24.9" customHeight="1" x14ac:dyDescent="0.25">
      <c r="A130" s="342" t="s">
        <v>163</v>
      </c>
      <c r="B130" s="342"/>
      <c r="C130" s="342"/>
      <c r="D130" s="342"/>
      <c r="E130" s="342"/>
      <c r="F130" s="342"/>
      <c r="G130" s="342"/>
      <c r="H130" s="342"/>
      <c r="I130" s="342"/>
      <c r="J130" s="342"/>
      <c r="K130" s="342"/>
      <c r="L130" s="342"/>
      <c r="M130" s="342"/>
      <c r="N130" s="342"/>
      <c r="O130" s="342"/>
      <c r="P130" s="342"/>
      <c r="Q130" s="342"/>
      <c r="R130" s="342"/>
      <c r="S130" s="342"/>
      <c r="T130" s="342"/>
      <c r="U130" s="342"/>
      <c r="V130" s="342"/>
      <c r="W130" s="342"/>
      <c r="X130" s="342"/>
      <c r="Y130" s="342"/>
      <c r="Z130" s="342"/>
      <c r="AA130" s="342"/>
      <c r="AB130" s="342"/>
      <c r="AC130" s="342"/>
      <c r="AD130" s="66" t="s">
        <v>187</v>
      </c>
      <c r="AE130" s="306" t="s">
        <v>7</v>
      </c>
      <c r="AF130" s="92" t="s">
        <v>1666</v>
      </c>
      <c r="AG130" s="92" t="s">
        <v>1667</v>
      </c>
      <c r="AH130" s="92" t="s">
        <v>1668</v>
      </c>
      <c r="AI130" s="93" t="s">
        <v>1669</v>
      </c>
      <c r="AJ130" s="92"/>
      <c r="AK130" s="93" t="s">
        <v>1670</v>
      </c>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ht="24.9" customHeight="1" x14ac:dyDescent="0.25">
      <c r="A131" s="410" t="s">
        <v>1025</v>
      </c>
      <c r="B131" s="410"/>
      <c r="C131" s="410"/>
      <c r="D131" s="410"/>
      <c r="E131" s="410"/>
      <c r="F131" s="410"/>
      <c r="G131" s="410"/>
      <c r="H131" s="410"/>
      <c r="I131" s="410"/>
      <c r="J131" s="410"/>
      <c r="K131" s="410"/>
      <c r="L131" s="410"/>
      <c r="M131" s="410"/>
      <c r="N131" s="410"/>
      <c r="O131" s="410"/>
      <c r="P131" s="410"/>
      <c r="Q131" s="410"/>
      <c r="R131" s="410"/>
      <c r="S131" s="410"/>
      <c r="T131" s="410"/>
      <c r="U131" s="410"/>
      <c r="V131" s="410"/>
      <c r="W131" s="410"/>
      <c r="X131" s="410"/>
      <c r="Y131" s="410"/>
      <c r="Z131" s="410"/>
      <c r="AA131" s="410"/>
      <c r="AB131" s="410"/>
      <c r="AC131" s="410"/>
      <c r="AD131" s="310">
        <f>'Art. 122'!Q142</f>
        <v>3</v>
      </c>
      <c r="AE131" s="94" t="str">
        <f t="shared" ref="AE131:AE138" si="15">IF(AG131=1,AK131,AG131)</f>
        <v>No aplica</v>
      </c>
      <c r="AF131" s="92">
        <f t="shared" ref="AF131:AF138" si="16">AD131/2</f>
        <v>1.5</v>
      </c>
      <c r="AG131" s="92" t="str">
        <f t="shared" ref="AG131:AG138" si="17">IF(AND(AF131&gt;=0,AF131&lt;=1),1,"No aplica")</f>
        <v>No aplica</v>
      </c>
      <c r="AH131" s="95" t="e">
        <f t="shared" ref="AH131:AH138" si="18">AD131/(AG131*2)</f>
        <v>#VALUE!</v>
      </c>
      <c r="AI131" s="96" t="str">
        <f t="shared" ref="AI131:AI138" si="19">IF(AG131=1,AG131/$AG$139,"No aplica")</f>
        <v>No aplica</v>
      </c>
      <c r="AJ131" s="96" t="e">
        <f t="shared" ref="AJ131:AJ138" si="20">AF131*AI131</f>
        <v>#VALUE!</v>
      </c>
      <c r="AK131" s="96" t="e">
        <f t="shared" ref="AK131:AK138" si="21">AJ131*$AE$18</f>
        <v>#VALUE!</v>
      </c>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ht="24.9" customHeight="1" x14ac:dyDescent="0.25">
      <c r="A132" s="410" t="s">
        <v>1026</v>
      </c>
      <c r="B132" s="410"/>
      <c r="C132" s="410"/>
      <c r="D132" s="410"/>
      <c r="E132" s="410"/>
      <c r="F132" s="410"/>
      <c r="G132" s="410"/>
      <c r="H132" s="410"/>
      <c r="I132" s="410"/>
      <c r="J132" s="410"/>
      <c r="K132" s="410"/>
      <c r="L132" s="410"/>
      <c r="M132" s="410"/>
      <c r="N132" s="410"/>
      <c r="O132" s="410"/>
      <c r="P132" s="410"/>
      <c r="Q132" s="410"/>
      <c r="R132" s="410"/>
      <c r="S132" s="410"/>
      <c r="T132" s="410"/>
      <c r="U132" s="410"/>
      <c r="V132" s="410"/>
      <c r="W132" s="410"/>
      <c r="X132" s="410"/>
      <c r="Y132" s="410"/>
      <c r="Z132" s="410"/>
      <c r="AA132" s="410"/>
      <c r="AB132" s="410"/>
      <c r="AC132" s="410"/>
      <c r="AD132" s="310">
        <f>'Art. 122'!Q143</f>
        <v>3</v>
      </c>
      <c r="AE132" s="94" t="str">
        <f t="shared" si="15"/>
        <v>No aplica</v>
      </c>
      <c r="AF132" s="92">
        <f t="shared" si="16"/>
        <v>1.5</v>
      </c>
      <c r="AG132" s="92" t="str">
        <f t="shared" si="17"/>
        <v>No aplica</v>
      </c>
      <c r="AH132" s="95" t="e">
        <f t="shared" si="18"/>
        <v>#VALUE!</v>
      </c>
      <c r="AI132" s="96" t="str">
        <f t="shared" si="19"/>
        <v>No aplica</v>
      </c>
      <c r="AJ132" s="96" t="e">
        <f t="shared" si="20"/>
        <v>#VALUE!</v>
      </c>
      <c r="AK132" s="96" t="e">
        <f t="shared" si="21"/>
        <v>#VALUE!</v>
      </c>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ht="24.9" customHeight="1" x14ac:dyDescent="0.25">
      <c r="A133" s="410" t="s">
        <v>2032</v>
      </c>
      <c r="B133" s="410"/>
      <c r="C133" s="410"/>
      <c r="D133" s="410"/>
      <c r="E133" s="410"/>
      <c r="F133" s="410"/>
      <c r="G133" s="410"/>
      <c r="H133" s="410"/>
      <c r="I133" s="410"/>
      <c r="J133" s="410"/>
      <c r="K133" s="410"/>
      <c r="L133" s="410"/>
      <c r="M133" s="410"/>
      <c r="N133" s="410"/>
      <c r="O133" s="410"/>
      <c r="P133" s="410"/>
      <c r="Q133" s="410"/>
      <c r="R133" s="410"/>
      <c r="S133" s="410"/>
      <c r="T133" s="410"/>
      <c r="U133" s="410"/>
      <c r="V133" s="410"/>
      <c r="W133" s="410"/>
      <c r="X133" s="410"/>
      <c r="Y133" s="410"/>
      <c r="Z133" s="410"/>
      <c r="AA133" s="410"/>
      <c r="AB133" s="410"/>
      <c r="AC133" s="410"/>
      <c r="AD133" s="310">
        <f>'Art. 122'!Q144</f>
        <v>3</v>
      </c>
      <c r="AE133" s="94" t="str">
        <f t="shared" si="15"/>
        <v>No aplica</v>
      </c>
      <c r="AF133" s="92">
        <f t="shared" si="16"/>
        <v>1.5</v>
      </c>
      <c r="AG133" s="92" t="str">
        <f t="shared" si="17"/>
        <v>No aplica</v>
      </c>
      <c r="AH133" s="95" t="e">
        <f t="shared" si="18"/>
        <v>#VALUE!</v>
      </c>
      <c r="AI133" s="96" t="str">
        <f t="shared" si="19"/>
        <v>No aplica</v>
      </c>
      <c r="AJ133" s="96" t="e">
        <f t="shared" si="20"/>
        <v>#VALUE!</v>
      </c>
      <c r="AK133" s="96" t="e">
        <f t="shared" si="21"/>
        <v>#VALUE!</v>
      </c>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ht="24.9" customHeight="1" x14ac:dyDescent="0.25">
      <c r="A134" s="410" t="s">
        <v>2033</v>
      </c>
      <c r="B134" s="410"/>
      <c r="C134" s="410"/>
      <c r="D134" s="410"/>
      <c r="E134" s="410"/>
      <c r="F134" s="410"/>
      <c r="G134" s="410"/>
      <c r="H134" s="410"/>
      <c r="I134" s="410"/>
      <c r="J134" s="410"/>
      <c r="K134" s="410"/>
      <c r="L134" s="410"/>
      <c r="M134" s="410"/>
      <c r="N134" s="410"/>
      <c r="O134" s="410"/>
      <c r="P134" s="410"/>
      <c r="Q134" s="410"/>
      <c r="R134" s="410"/>
      <c r="S134" s="410"/>
      <c r="T134" s="410"/>
      <c r="U134" s="410"/>
      <c r="V134" s="410"/>
      <c r="W134" s="410"/>
      <c r="X134" s="410"/>
      <c r="Y134" s="410"/>
      <c r="Z134" s="410"/>
      <c r="AA134" s="410"/>
      <c r="AB134" s="410"/>
      <c r="AC134" s="410"/>
      <c r="AD134" s="310">
        <f>'Art. 122'!Q145</f>
        <v>3</v>
      </c>
      <c r="AE134" s="94" t="str">
        <f t="shared" si="15"/>
        <v>No aplica</v>
      </c>
      <c r="AF134" s="92">
        <f t="shared" si="16"/>
        <v>1.5</v>
      </c>
      <c r="AG134" s="92" t="str">
        <f t="shared" si="17"/>
        <v>No aplica</v>
      </c>
      <c r="AH134" s="95" t="e">
        <f t="shared" si="18"/>
        <v>#VALUE!</v>
      </c>
      <c r="AI134" s="96" t="str">
        <f t="shared" si="19"/>
        <v>No aplica</v>
      </c>
      <c r="AJ134" s="96" t="e">
        <f t="shared" si="20"/>
        <v>#VALUE!</v>
      </c>
      <c r="AK134" s="96" t="e">
        <f t="shared" si="21"/>
        <v>#VALUE!</v>
      </c>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ht="24.9" customHeight="1" x14ac:dyDescent="0.25">
      <c r="A135" s="358" t="s">
        <v>2034</v>
      </c>
      <c r="B135" s="358"/>
      <c r="C135" s="358"/>
      <c r="D135" s="358"/>
      <c r="E135" s="358"/>
      <c r="F135" s="358"/>
      <c r="G135" s="358"/>
      <c r="H135" s="358"/>
      <c r="I135" s="358"/>
      <c r="J135" s="358"/>
      <c r="K135" s="358"/>
      <c r="L135" s="358"/>
      <c r="M135" s="358"/>
      <c r="N135" s="358"/>
      <c r="O135" s="358"/>
      <c r="P135" s="358"/>
      <c r="Q135" s="358"/>
      <c r="R135" s="358"/>
      <c r="S135" s="358"/>
      <c r="T135" s="358"/>
      <c r="U135" s="358"/>
      <c r="V135" s="358"/>
      <c r="W135" s="358"/>
      <c r="X135" s="358"/>
      <c r="Y135" s="358"/>
      <c r="Z135" s="358"/>
      <c r="AA135" s="358"/>
      <c r="AB135" s="358"/>
      <c r="AC135" s="358"/>
      <c r="AD135" s="310">
        <f>'Art. 122'!Q146</f>
        <v>3</v>
      </c>
      <c r="AE135" s="94" t="str">
        <f t="shared" si="15"/>
        <v>No aplica</v>
      </c>
      <c r="AF135" s="92">
        <f t="shared" si="16"/>
        <v>1.5</v>
      </c>
      <c r="AG135" s="92" t="str">
        <f t="shared" si="17"/>
        <v>No aplica</v>
      </c>
      <c r="AH135" s="95" t="e">
        <f t="shared" si="18"/>
        <v>#VALUE!</v>
      </c>
      <c r="AI135" s="96" t="str">
        <f t="shared" si="19"/>
        <v>No aplica</v>
      </c>
      <c r="AJ135" s="96" t="e">
        <f t="shared" si="20"/>
        <v>#VALUE!</v>
      </c>
      <c r="AK135" s="96" t="e">
        <f t="shared" si="21"/>
        <v>#VALUE!</v>
      </c>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ht="24.9" customHeight="1" x14ac:dyDescent="0.25">
      <c r="A136" s="358" t="s">
        <v>2035</v>
      </c>
      <c r="B136" s="358"/>
      <c r="C136" s="358"/>
      <c r="D136" s="358"/>
      <c r="E136" s="358"/>
      <c r="F136" s="358"/>
      <c r="G136" s="358"/>
      <c r="H136" s="358"/>
      <c r="I136" s="358"/>
      <c r="J136" s="358"/>
      <c r="K136" s="358"/>
      <c r="L136" s="358"/>
      <c r="M136" s="358"/>
      <c r="N136" s="358"/>
      <c r="O136" s="358"/>
      <c r="P136" s="358"/>
      <c r="Q136" s="358"/>
      <c r="R136" s="358"/>
      <c r="S136" s="358"/>
      <c r="T136" s="358"/>
      <c r="U136" s="358"/>
      <c r="V136" s="358"/>
      <c r="W136" s="358"/>
      <c r="X136" s="358"/>
      <c r="Y136" s="358"/>
      <c r="Z136" s="358"/>
      <c r="AA136" s="358"/>
      <c r="AB136" s="358"/>
      <c r="AC136" s="358"/>
      <c r="AD136" s="310">
        <f>'Art. 122'!Q147</f>
        <v>3</v>
      </c>
      <c r="AE136" s="94" t="str">
        <f t="shared" si="15"/>
        <v>No aplica</v>
      </c>
      <c r="AF136" s="92">
        <f t="shared" si="16"/>
        <v>1.5</v>
      </c>
      <c r="AG136" s="92" t="str">
        <f t="shared" si="17"/>
        <v>No aplica</v>
      </c>
      <c r="AH136" s="95" t="e">
        <f t="shared" si="18"/>
        <v>#VALUE!</v>
      </c>
      <c r="AI136" s="96" t="str">
        <f t="shared" si="19"/>
        <v>No aplica</v>
      </c>
      <c r="AJ136" s="96" t="e">
        <f t="shared" si="20"/>
        <v>#VALUE!</v>
      </c>
      <c r="AK136" s="96" t="e">
        <f t="shared" si="21"/>
        <v>#VALUE!</v>
      </c>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ht="24.9" customHeight="1" x14ac:dyDescent="0.25">
      <c r="A137" s="410" t="s">
        <v>2036</v>
      </c>
      <c r="B137" s="410"/>
      <c r="C137" s="410"/>
      <c r="D137" s="410"/>
      <c r="E137" s="410"/>
      <c r="F137" s="410"/>
      <c r="G137" s="410"/>
      <c r="H137" s="410"/>
      <c r="I137" s="410"/>
      <c r="J137" s="410"/>
      <c r="K137" s="410"/>
      <c r="L137" s="410"/>
      <c r="M137" s="410"/>
      <c r="N137" s="410"/>
      <c r="O137" s="410"/>
      <c r="P137" s="410"/>
      <c r="Q137" s="410"/>
      <c r="R137" s="410"/>
      <c r="S137" s="410"/>
      <c r="T137" s="410"/>
      <c r="U137" s="410"/>
      <c r="V137" s="410"/>
      <c r="W137" s="410"/>
      <c r="X137" s="410"/>
      <c r="Y137" s="410"/>
      <c r="Z137" s="410"/>
      <c r="AA137" s="410"/>
      <c r="AB137" s="410"/>
      <c r="AC137" s="410"/>
      <c r="AD137" s="310">
        <f>'Art. 122'!Q148</f>
        <v>3</v>
      </c>
      <c r="AE137" s="94" t="str">
        <f t="shared" si="15"/>
        <v>No aplica</v>
      </c>
      <c r="AF137" s="92">
        <f t="shared" si="16"/>
        <v>1.5</v>
      </c>
      <c r="AG137" s="92" t="str">
        <f t="shared" si="17"/>
        <v>No aplica</v>
      </c>
      <c r="AH137" s="95" t="e">
        <f t="shared" si="18"/>
        <v>#VALUE!</v>
      </c>
      <c r="AI137" s="96" t="str">
        <f t="shared" si="19"/>
        <v>No aplica</v>
      </c>
      <c r="AJ137" s="96" t="e">
        <f t="shared" si="20"/>
        <v>#VALUE!</v>
      </c>
      <c r="AK137" s="96" t="e">
        <f t="shared" si="21"/>
        <v>#VALUE!</v>
      </c>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ht="24.9" customHeight="1" x14ac:dyDescent="0.25">
      <c r="A138" s="410" t="s">
        <v>2037</v>
      </c>
      <c r="B138" s="410"/>
      <c r="C138" s="410"/>
      <c r="D138" s="410"/>
      <c r="E138" s="410"/>
      <c r="F138" s="410"/>
      <c r="G138" s="410"/>
      <c r="H138" s="410"/>
      <c r="I138" s="410"/>
      <c r="J138" s="410"/>
      <c r="K138" s="410"/>
      <c r="L138" s="410"/>
      <c r="M138" s="410"/>
      <c r="N138" s="410"/>
      <c r="O138" s="410"/>
      <c r="P138" s="410"/>
      <c r="Q138" s="410"/>
      <c r="R138" s="410"/>
      <c r="S138" s="410"/>
      <c r="T138" s="410"/>
      <c r="U138" s="410"/>
      <c r="V138" s="410"/>
      <c r="W138" s="410"/>
      <c r="X138" s="410"/>
      <c r="Y138" s="410"/>
      <c r="Z138" s="410"/>
      <c r="AA138" s="410"/>
      <c r="AB138" s="410"/>
      <c r="AC138" s="410"/>
      <c r="AD138" s="310">
        <f>'Art. 122'!Q149</f>
        <v>3</v>
      </c>
      <c r="AE138" s="94" t="str">
        <f t="shared" si="15"/>
        <v>No aplica</v>
      </c>
      <c r="AF138" s="92">
        <f t="shared" si="16"/>
        <v>1.5</v>
      </c>
      <c r="AG138" s="92" t="str">
        <f t="shared" si="17"/>
        <v>No aplica</v>
      </c>
      <c r="AH138" s="95" t="e">
        <f t="shared" si="18"/>
        <v>#VALUE!</v>
      </c>
      <c r="AI138" s="96" t="str">
        <f t="shared" si="19"/>
        <v>No aplica</v>
      </c>
      <c r="AJ138" s="96" t="e">
        <f t="shared" si="20"/>
        <v>#VALUE!</v>
      </c>
      <c r="AK138" s="96" t="e">
        <f t="shared" si="21"/>
        <v>#VALUE!</v>
      </c>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ht="24.9" customHeight="1" x14ac:dyDescent="0.25">
      <c r="A139" s="405" t="s">
        <v>1681</v>
      </c>
      <c r="B139" s="405"/>
      <c r="C139" s="405"/>
      <c r="D139" s="405"/>
      <c r="E139" s="405"/>
      <c r="F139" s="405"/>
      <c r="G139" s="405"/>
      <c r="H139" s="405"/>
      <c r="I139" s="405"/>
      <c r="J139" s="405"/>
      <c r="K139" s="405"/>
      <c r="L139" s="405"/>
      <c r="M139" s="405"/>
      <c r="N139" s="405"/>
      <c r="O139" s="405"/>
      <c r="P139" s="405"/>
      <c r="Q139" s="405"/>
      <c r="R139" s="405"/>
      <c r="S139" s="405"/>
      <c r="T139" s="405"/>
      <c r="U139" s="405"/>
      <c r="V139" s="405"/>
      <c r="W139" s="405"/>
      <c r="X139" s="405"/>
      <c r="Y139" s="405"/>
      <c r="Z139" s="405"/>
      <c r="AA139" s="405"/>
      <c r="AB139" s="405"/>
      <c r="AC139" s="405"/>
      <c r="AD139" s="405"/>
      <c r="AE139" s="94">
        <f>SUM(AE131:AE138)</f>
        <v>0</v>
      </c>
      <c r="AF139" s="61"/>
      <c r="AG139" s="97">
        <f>SUM(AG131:AG138)</f>
        <v>0</v>
      </c>
      <c r="AH139" s="98"/>
      <c r="AI139" s="99"/>
      <c r="AJ139" s="99"/>
      <c r="AK139" s="9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ht="24.9" customHeight="1" x14ac:dyDescent="0.25">
      <c r="A140" s="406" t="s">
        <v>1682</v>
      </c>
      <c r="B140" s="406"/>
      <c r="C140" s="406"/>
      <c r="D140" s="406"/>
      <c r="E140" s="406"/>
      <c r="F140" s="406"/>
      <c r="G140" s="406"/>
      <c r="H140" s="406"/>
      <c r="I140" s="406"/>
      <c r="J140" s="406"/>
      <c r="K140" s="406"/>
      <c r="L140" s="406"/>
      <c r="M140" s="406"/>
      <c r="N140" s="406"/>
      <c r="O140" s="406"/>
      <c r="P140" s="406"/>
      <c r="Q140" s="406"/>
      <c r="R140" s="406"/>
      <c r="S140" s="406"/>
      <c r="T140" s="406"/>
      <c r="U140" s="406"/>
      <c r="V140" s="406"/>
      <c r="W140" s="406"/>
      <c r="X140" s="406"/>
      <c r="Y140" s="406"/>
      <c r="Z140" s="406"/>
      <c r="AA140" s="406"/>
      <c r="AB140" s="406"/>
      <c r="AC140" s="406"/>
      <c r="AD140" s="406"/>
      <c r="AE140" s="94">
        <f>AE139/$AE$18*100</f>
        <v>0</v>
      </c>
      <c r="AF140" s="61"/>
      <c r="AG140" s="97"/>
      <c r="AH140" s="98"/>
      <c r="AI140" s="99"/>
      <c r="AJ140" s="99"/>
      <c r="AK140" s="99"/>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24.9" customHeight="1" x14ac:dyDescent="0.25">
      <c r="A141" s="73"/>
      <c r="B141" s="73"/>
      <c r="C141" s="73"/>
      <c r="D141" s="73"/>
      <c r="E141" s="73"/>
      <c r="F141" s="73"/>
      <c r="G141" s="73"/>
      <c r="H141" s="73"/>
      <c r="I141" s="73"/>
      <c r="J141" s="73"/>
      <c r="K141" s="73"/>
      <c r="L141" s="73"/>
      <c r="M141" s="73"/>
      <c r="N141" s="73"/>
      <c r="O141" s="73"/>
      <c r="P141" s="73"/>
      <c r="Q141" s="100"/>
      <c r="R141" s="73"/>
      <c r="S141" s="73"/>
      <c r="T141" s="73"/>
      <c r="U141" s="73"/>
      <c r="V141" s="73"/>
      <c r="W141" s="73"/>
      <c r="X141" s="73"/>
      <c r="Y141" s="73"/>
      <c r="Z141" s="73"/>
      <c r="AA141" s="73"/>
      <c r="AB141" s="73"/>
      <c r="AC141" s="73"/>
      <c r="AD141" s="101"/>
      <c r="AE141" s="10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24.9" customHeight="1" x14ac:dyDescent="0.25">
      <c r="A142" s="409" t="s">
        <v>198</v>
      </c>
      <c r="B142" s="409"/>
      <c r="C142" s="409"/>
      <c r="D142" s="409"/>
      <c r="E142" s="409"/>
      <c r="F142" s="409"/>
      <c r="G142" s="409"/>
      <c r="H142" s="409"/>
      <c r="I142" s="409"/>
      <c r="J142" s="409"/>
      <c r="K142" s="409"/>
      <c r="L142" s="409"/>
      <c r="M142" s="409"/>
      <c r="N142" s="409"/>
      <c r="O142" s="409"/>
      <c r="P142" s="409"/>
      <c r="Q142" s="409"/>
      <c r="R142" s="409"/>
      <c r="S142" s="409"/>
      <c r="T142" s="409"/>
      <c r="U142" s="409"/>
      <c r="V142" s="409"/>
      <c r="W142" s="409"/>
      <c r="X142" s="409"/>
      <c r="Y142" s="409"/>
      <c r="Z142" s="409"/>
      <c r="AA142" s="409"/>
      <c r="AB142" s="409"/>
      <c r="AC142" s="409"/>
      <c r="AD142" s="112" t="s">
        <v>187</v>
      </c>
      <c r="AE142" s="113" t="s">
        <v>7</v>
      </c>
      <c r="AF142" s="92" t="s">
        <v>1666</v>
      </c>
      <c r="AG142" s="92" t="s">
        <v>1667</v>
      </c>
      <c r="AH142" s="92" t="s">
        <v>1668</v>
      </c>
      <c r="AI142" s="93" t="s">
        <v>1669</v>
      </c>
      <c r="AJ142" s="92"/>
      <c r="AK142" s="93" t="s">
        <v>1670</v>
      </c>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24.9" customHeight="1" x14ac:dyDescent="0.25">
      <c r="A143" s="410" t="s">
        <v>1033</v>
      </c>
      <c r="B143" s="410"/>
      <c r="C143" s="410"/>
      <c r="D143" s="410"/>
      <c r="E143" s="410"/>
      <c r="F143" s="410"/>
      <c r="G143" s="410"/>
      <c r="H143" s="410"/>
      <c r="I143" s="410"/>
      <c r="J143" s="410"/>
      <c r="K143" s="410"/>
      <c r="L143" s="410"/>
      <c r="M143" s="410"/>
      <c r="N143" s="410"/>
      <c r="O143" s="410"/>
      <c r="P143" s="410"/>
      <c r="Q143" s="410"/>
      <c r="R143" s="410"/>
      <c r="S143" s="410"/>
      <c r="T143" s="410"/>
      <c r="U143" s="410"/>
      <c r="V143" s="410"/>
      <c r="W143" s="410"/>
      <c r="X143" s="410"/>
      <c r="Y143" s="410"/>
      <c r="Z143" s="410"/>
      <c r="AA143" s="410"/>
      <c r="AB143" s="410"/>
      <c r="AC143" s="410"/>
      <c r="AD143" s="310">
        <f>'Art. 122'!Q152</f>
        <v>3</v>
      </c>
      <c r="AE143" s="94" t="str">
        <f>IF(AG143=1,AK143,AG143)</f>
        <v>No aplica</v>
      </c>
      <c r="AF143" s="92">
        <f>AD143/2</f>
        <v>1.5</v>
      </c>
      <c r="AG143" s="92" t="str">
        <f>IF(AND(AF143&gt;=0,AF143&lt;=1),1,"No aplica")</f>
        <v>No aplica</v>
      </c>
      <c r="AH143" s="95" t="e">
        <f>AD143/(AG143*2)</f>
        <v>#VALUE!</v>
      </c>
      <c r="AI143" s="96" t="str">
        <f>IF(AG143=1,AG143/$AG$148,"No aplica")</f>
        <v>No aplica</v>
      </c>
      <c r="AJ143" s="96" t="e">
        <f>AF143*AI143</f>
        <v>#VALUE!</v>
      </c>
      <c r="AK143" s="96" t="e">
        <f>AJ143*$AE$18</f>
        <v>#VALUE!</v>
      </c>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24.9" customHeight="1" x14ac:dyDescent="0.25">
      <c r="A144" s="410" t="s">
        <v>1034</v>
      </c>
      <c r="B144" s="410"/>
      <c r="C144" s="410"/>
      <c r="D144" s="410"/>
      <c r="E144" s="410"/>
      <c r="F144" s="410"/>
      <c r="G144" s="410"/>
      <c r="H144" s="410"/>
      <c r="I144" s="410"/>
      <c r="J144" s="410"/>
      <c r="K144" s="410"/>
      <c r="L144" s="410"/>
      <c r="M144" s="410"/>
      <c r="N144" s="410"/>
      <c r="O144" s="410"/>
      <c r="P144" s="410"/>
      <c r="Q144" s="410"/>
      <c r="R144" s="410"/>
      <c r="S144" s="410"/>
      <c r="T144" s="410"/>
      <c r="U144" s="410"/>
      <c r="V144" s="410"/>
      <c r="W144" s="410"/>
      <c r="X144" s="410"/>
      <c r="Y144" s="410"/>
      <c r="Z144" s="410"/>
      <c r="AA144" s="410"/>
      <c r="AB144" s="410"/>
      <c r="AC144" s="410"/>
      <c r="AD144" s="310">
        <f>'Art. 122'!Q153</f>
        <v>3</v>
      </c>
      <c r="AE144" s="94" t="str">
        <f>IF(AG144=1,AK144,AG144)</f>
        <v>No aplica</v>
      </c>
      <c r="AF144" s="92">
        <f>AD144/2</f>
        <v>1.5</v>
      </c>
      <c r="AG144" s="92" t="str">
        <f>IF(AND(AF144&gt;=0,AF144&lt;=1),1,"No aplica")</f>
        <v>No aplica</v>
      </c>
      <c r="AH144" s="95" t="e">
        <f>AD144/(AG144*2)</f>
        <v>#VALUE!</v>
      </c>
      <c r="AI144" s="96" t="str">
        <f>IF(AG144=1,AG144/$AG$148,"No aplica")</f>
        <v>No aplica</v>
      </c>
      <c r="AJ144" s="96" t="e">
        <f>AF144*AI144</f>
        <v>#VALUE!</v>
      </c>
      <c r="AK144" s="96" t="e">
        <f>AJ144*$AE$18</f>
        <v>#VALUE!</v>
      </c>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24.9" customHeight="1" x14ac:dyDescent="0.25">
      <c r="A145" s="410" t="s">
        <v>1035</v>
      </c>
      <c r="B145" s="410"/>
      <c r="C145" s="410"/>
      <c r="D145" s="410"/>
      <c r="E145" s="410"/>
      <c r="F145" s="410"/>
      <c r="G145" s="410"/>
      <c r="H145" s="410"/>
      <c r="I145" s="410"/>
      <c r="J145" s="410"/>
      <c r="K145" s="410"/>
      <c r="L145" s="410"/>
      <c r="M145" s="410"/>
      <c r="N145" s="410"/>
      <c r="O145" s="410"/>
      <c r="P145" s="410"/>
      <c r="Q145" s="410"/>
      <c r="R145" s="410"/>
      <c r="S145" s="410"/>
      <c r="T145" s="410"/>
      <c r="U145" s="410"/>
      <c r="V145" s="410"/>
      <c r="W145" s="410"/>
      <c r="X145" s="410"/>
      <c r="Y145" s="410"/>
      <c r="Z145" s="410"/>
      <c r="AA145" s="410"/>
      <c r="AB145" s="410"/>
      <c r="AC145" s="410"/>
      <c r="AD145" s="310">
        <f>'Art. 122'!Q154</f>
        <v>3</v>
      </c>
      <c r="AE145" s="94" t="str">
        <f>IF(AG145=1,AK145,AG145)</f>
        <v>No aplica</v>
      </c>
      <c r="AF145" s="92">
        <f>AD145/2</f>
        <v>1.5</v>
      </c>
      <c r="AG145" s="92" t="str">
        <f>IF(AND(AF145&gt;=0,AF145&lt;=1),1,"No aplica")</f>
        <v>No aplica</v>
      </c>
      <c r="AH145" s="95" t="e">
        <f>AD145/(AG145*2)</f>
        <v>#VALUE!</v>
      </c>
      <c r="AI145" s="96" t="str">
        <f>IF(AG145=1,AG145/$AG$148,"No aplica")</f>
        <v>No aplica</v>
      </c>
      <c r="AJ145" s="96" t="e">
        <f>AF145*AI145</f>
        <v>#VALUE!</v>
      </c>
      <c r="AK145" s="96" t="e">
        <f>AJ145*$AE$18</f>
        <v>#VALUE!</v>
      </c>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24.9" customHeight="1" x14ac:dyDescent="0.25">
      <c r="A146" s="410" t="s">
        <v>1036</v>
      </c>
      <c r="B146" s="410"/>
      <c r="C146" s="410"/>
      <c r="D146" s="410"/>
      <c r="E146" s="410"/>
      <c r="F146" s="410"/>
      <c r="G146" s="410"/>
      <c r="H146" s="410"/>
      <c r="I146" s="410"/>
      <c r="J146" s="410"/>
      <c r="K146" s="410"/>
      <c r="L146" s="410"/>
      <c r="M146" s="410"/>
      <c r="N146" s="410"/>
      <c r="O146" s="410"/>
      <c r="P146" s="410"/>
      <c r="Q146" s="410"/>
      <c r="R146" s="410"/>
      <c r="S146" s="410"/>
      <c r="T146" s="410"/>
      <c r="U146" s="410"/>
      <c r="V146" s="410"/>
      <c r="W146" s="410"/>
      <c r="X146" s="410"/>
      <c r="Y146" s="410"/>
      <c r="Z146" s="410"/>
      <c r="AA146" s="410"/>
      <c r="AB146" s="410"/>
      <c r="AC146" s="410"/>
      <c r="AD146" s="310">
        <f>'Art. 122'!Q155</f>
        <v>3</v>
      </c>
      <c r="AE146" s="94" t="str">
        <f>IF(AG146=1,AK146,AG146)</f>
        <v>No aplica</v>
      </c>
      <c r="AF146" s="92">
        <f>AD146/2</f>
        <v>1.5</v>
      </c>
      <c r="AG146" s="92" t="str">
        <f>IF(AND(AF146&gt;=0,AF146&lt;=1),1,"No aplica")</f>
        <v>No aplica</v>
      </c>
      <c r="AH146" s="95" t="e">
        <f>AD146/(AG146*2)</f>
        <v>#VALUE!</v>
      </c>
      <c r="AI146" s="96" t="str">
        <f>IF(AG146=1,AG146/$AG$148,"No aplica")</f>
        <v>No aplica</v>
      </c>
      <c r="AJ146" s="96" t="e">
        <f>AF146*AI146</f>
        <v>#VALUE!</v>
      </c>
      <c r="AK146" s="96" t="e">
        <f>AJ146*$AE$18</f>
        <v>#VALUE!</v>
      </c>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24.9" customHeight="1" x14ac:dyDescent="0.25">
      <c r="A147" s="410" t="s">
        <v>2038</v>
      </c>
      <c r="B147" s="410"/>
      <c r="C147" s="410"/>
      <c r="D147" s="410"/>
      <c r="E147" s="410"/>
      <c r="F147" s="410"/>
      <c r="G147" s="410"/>
      <c r="H147" s="410"/>
      <c r="I147" s="410"/>
      <c r="J147" s="410"/>
      <c r="K147" s="410"/>
      <c r="L147" s="410"/>
      <c r="M147" s="410"/>
      <c r="N147" s="410"/>
      <c r="O147" s="410"/>
      <c r="P147" s="410"/>
      <c r="Q147" s="410"/>
      <c r="R147" s="410"/>
      <c r="S147" s="410"/>
      <c r="T147" s="410"/>
      <c r="U147" s="410"/>
      <c r="V147" s="410"/>
      <c r="W147" s="410"/>
      <c r="X147" s="410"/>
      <c r="Y147" s="410"/>
      <c r="Z147" s="410"/>
      <c r="AA147" s="410"/>
      <c r="AB147" s="410"/>
      <c r="AC147" s="410"/>
      <c r="AD147" s="310">
        <f>'Art. 122'!Q156</f>
        <v>3</v>
      </c>
      <c r="AE147" s="94" t="str">
        <f>IF(AG147=1,AK147,AG147)</f>
        <v>No aplica</v>
      </c>
      <c r="AF147" s="92">
        <f>AD147/2</f>
        <v>1.5</v>
      </c>
      <c r="AG147" s="92" t="str">
        <f>IF(AND(AF147&gt;=0,AF147&lt;=1),1,"No aplica")</f>
        <v>No aplica</v>
      </c>
      <c r="AH147" s="95" t="e">
        <f>AD147/(AG147*2)</f>
        <v>#VALUE!</v>
      </c>
      <c r="AI147" s="96" t="str">
        <f>IF(AG147=1,AG147/$AG$148,"No aplica")</f>
        <v>No aplica</v>
      </c>
      <c r="AJ147" s="96" t="e">
        <f>AF147*AI147</f>
        <v>#VALUE!</v>
      </c>
      <c r="AK147" s="96" t="e">
        <f>AJ147*$AE$18</f>
        <v>#VALUE!</v>
      </c>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24.9" customHeight="1" x14ac:dyDescent="0.25">
      <c r="A148" s="405" t="s">
        <v>1683</v>
      </c>
      <c r="B148" s="405"/>
      <c r="C148" s="405"/>
      <c r="D148" s="405"/>
      <c r="E148" s="405"/>
      <c r="F148" s="405"/>
      <c r="G148" s="405"/>
      <c r="H148" s="405"/>
      <c r="I148" s="405"/>
      <c r="J148" s="405"/>
      <c r="K148" s="405"/>
      <c r="L148" s="405"/>
      <c r="M148" s="405"/>
      <c r="N148" s="405"/>
      <c r="O148" s="405"/>
      <c r="P148" s="405"/>
      <c r="Q148" s="405"/>
      <c r="R148" s="405"/>
      <c r="S148" s="405"/>
      <c r="T148" s="405"/>
      <c r="U148" s="405"/>
      <c r="V148" s="405"/>
      <c r="W148" s="405"/>
      <c r="X148" s="405"/>
      <c r="Y148" s="405"/>
      <c r="Z148" s="405"/>
      <c r="AA148" s="405"/>
      <c r="AB148" s="405"/>
      <c r="AC148" s="405"/>
      <c r="AD148" s="405"/>
      <c r="AE148" s="94">
        <f>SUM(AE143:AE147)</f>
        <v>0</v>
      </c>
      <c r="AF148" s="61"/>
      <c r="AG148" s="97">
        <f>SUM(AG143:AG147)</f>
        <v>0</v>
      </c>
      <c r="AH148" s="98"/>
      <c r="AI148" s="99"/>
      <c r="AJ148" s="99"/>
      <c r="AK148" s="99"/>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24.9" customHeight="1" x14ac:dyDescent="0.25">
      <c r="A149" s="406" t="s">
        <v>1684</v>
      </c>
      <c r="B149" s="406"/>
      <c r="C149" s="406"/>
      <c r="D149" s="406"/>
      <c r="E149" s="406"/>
      <c r="F149" s="406"/>
      <c r="G149" s="406"/>
      <c r="H149" s="406"/>
      <c r="I149" s="406"/>
      <c r="J149" s="406"/>
      <c r="K149" s="406"/>
      <c r="L149" s="406"/>
      <c r="M149" s="406"/>
      <c r="N149" s="406"/>
      <c r="O149" s="406"/>
      <c r="P149" s="406"/>
      <c r="Q149" s="406"/>
      <c r="R149" s="406"/>
      <c r="S149" s="406"/>
      <c r="T149" s="406"/>
      <c r="U149" s="406"/>
      <c r="V149" s="406"/>
      <c r="W149" s="406"/>
      <c r="X149" s="406"/>
      <c r="Y149" s="406"/>
      <c r="Z149" s="406"/>
      <c r="AA149" s="406"/>
      <c r="AB149" s="406"/>
      <c r="AC149" s="406"/>
      <c r="AD149" s="406"/>
      <c r="AE149" s="94">
        <f>AE148/$AE$18*100</f>
        <v>0</v>
      </c>
      <c r="AF149" s="61"/>
      <c r="AG149" s="97"/>
      <c r="AH149" s="98"/>
      <c r="AI149" s="99"/>
      <c r="AJ149" s="99"/>
      <c r="AK149" s="9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24.9" customHeight="1" x14ac:dyDescent="0.25">
      <c r="A150" s="107"/>
      <c r="B150" s="107"/>
      <c r="C150" s="107"/>
      <c r="D150" s="107"/>
      <c r="E150" s="107"/>
      <c r="F150" s="107"/>
      <c r="G150" s="107"/>
      <c r="H150" s="107"/>
      <c r="I150" s="107"/>
      <c r="J150" s="107"/>
      <c r="K150" s="107"/>
      <c r="L150" s="107"/>
      <c r="M150" s="107"/>
      <c r="N150" s="107"/>
      <c r="O150" s="107"/>
      <c r="P150" s="107"/>
      <c r="Q150" s="100"/>
      <c r="R150" s="107"/>
      <c r="S150" s="107"/>
      <c r="T150" s="107"/>
      <c r="U150" s="107"/>
      <c r="V150" s="107"/>
      <c r="W150" s="107"/>
      <c r="X150" s="107"/>
      <c r="Y150" s="107"/>
      <c r="Z150" s="107"/>
      <c r="AA150" s="107"/>
      <c r="AB150" s="107"/>
      <c r="AC150" s="107"/>
      <c r="AD150" s="101"/>
      <c r="AE150" s="101"/>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15" customHeight="1" x14ac:dyDescent="0.25">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159" t="s">
        <v>2044</v>
      </c>
      <c r="AE151" s="115">
        <f>AE32+AE114+AE139</f>
        <v>0</v>
      </c>
      <c r="AF151" s="74"/>
      <c r="AG151" s="116"/>
      <c r="AH151" s="117"/>
      <c r="AI151" s="117"/>
      <c r="AJ151" s="117"/>
      <c r="AK151" s="117"/>
    </row>
    <row r="152" spans="1:256" ht="15" customHeight="1" x14ac:dyDescent="0.25">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160"/>
      <c r="AE152" s="161"/>
      <c r="AF152" s="74"/>
      <c r="AG152" s="117"/>
      <c r="AH152" s="117"/>
      <c r="AI152" s="74"/>
      <c r="AJ152" s="117"/>
      <c r="AK152" s="117"/>
    </row>
    <row r="153" spans="1:256" ht="15" customHeight="1" x14ac:dyDescent="0.25">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159" t="s">
        <v>2045</v>
      </c>
      <c r="AE153" s="115">
        <f>AE41+AE123+AE148</f>
        <v>0</v>
      </c>
      <c r="AF153" s="74"/>
      <c r="AG153" s="116"/>
      <c r="AH153" s="117"/>
      <c r="AI153" s="117"/>
      <c r="AJ153" s="117"/>
      <c r="AK153" s="117"/>
    </row>
    <row r="154" spans="1:256" ht="15" customHeight="1" x14ac:dyDescent="0.25">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92"/>
      <c r="AE154" s="162"/>
      <c r="AF154" s="74"/>
      <c r="AG154" s="122"/>
      <c r="AH154" s="117"/>
      <c r="AI154" s="74"/>
      <c r="AJ154" s="74"/>
      <c r="AK154" s="74"/>
    </row>
    <row r="155" spans="1:256" ht="15" customHeight="1" x14ac:dyDescent="0.25">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159" t="s">
        <v>2046</v>
      </c>
      <c r="AE155" s="115">
        <f>(AE151*0.8)+(AE153*0.2)</f>
        <v>0</v>
      </c>
      <c r="AF155" s="74"/>
      <c r="AG155" s="122"/>
      <c r="AH155" s="74"/>
      <c r="AI155" s="74"/>
      <c r="AJ155" s="74"/>
      <c r="AK155" s="74"/>
    </row>
    <row r="156" spans="1:256" ht="24.9" customHeight="1" x14ac:dyDescent="0.25"/>
  </sheetData>
  <sheetProtection algorithmName="SHA-512" hashValue="brQBujzAwkgcCA5pIi6mUDCFQcdZi/hD3kNd1M+2Zm2nRI4bFP/0ayh96CwNHrrhslXwIo7NRmpy3egEQOB3sw==" saltValue="xf5ycM9Fkow1GYTcCpLLsw=="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00000000-0002-0000-09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IV156"/>
  <sheetViews>
    <sheetView showGridLines="0" topLeftCell="A145" zoomScale="75" zoomScaleNormal="75" zoomScalePageLayoutView="75" workbookViewId="0">
      <selection activeCell="AE115" sqref="AE115"/>
    </sheetView>
  </sheetViews>
  <sheetFormatPr baseColWidth="10" defaultColWidth="10.88671875" defaultRowHeight="15" customHeight="1" x14ac:dyDescent="0.25"/>
  <cols>
    <col min="1" max="1" width="7.6640625" style="163" customWidth="1"/>
    <col min="2" max="29" width="7.6640625" style="60" customWidth="1"/>
    <col min="30" max="31" width="11.44140625" style="150" customWidth="1"/>
    <col min="32" max="16384" width="10.88671875" style="60"/>
  </cols>
  <sheetData>
    <row r="1" spans="1:37" ht="15" customHeight="1" x14ac:dyDescent="0.25">
      <c r="A1" s="164"/>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4"/>
      <c r="AG1" s="122"/>
      <c r="AH1" s="74"/>
      <c r="AI1" s="74"/>
      <c r="AJ1" s="74"/>
      <c r="AK1" s="74"/>
    </row>
    <row r="2" spans="1:37" ht="15" customHeight="1" x14ac:dyDescent="0.25">
      <c r="A2" s="378" t="s">
        <v>2040</v>
      </c>
      <c r="B2" s="378"/>
      <c r="C2" s="378"/>
      <c r="D2" s="378"/>
      <c r="E2" s="378"/>
      <c r="F2" s="378"/>
      <c r="G2" s="378"/>
      <c r="H2" s="378"/>
      <c r="I2" s="378"/>
      <c r="J2" s="378"/>
      <c r="K2" s="378"/>
      <c r="L2" s="378"/>
      <c r="M2" s="378"/>
      <c r="N2" s="378"/>
      <c r="O2" s="378"/>
      <c r="P2" s="378"/>
      <c r="Q2" s="378"/>
      <c r="R2" s="378"/>
      <c r="S2" s="378"/>
      <c r="T2" s="378"/>
      <c r="U2" s="378"/>
      <c r="V2" s="378"/>
      <c r="W2" s="378"/>
      <c r="X2" s="378"/>
      <c r="Y2" s="378"/>
      <c r="Z2" s="378"/>
      <c r="AA2" s="378"/>
      <c r="AB2" s="378"/>
      <c r="AC2" s="378"/>
      <c r="AD2" s="378"/>
      <c r="AE2" s="122"/>
      <c r="AF2" s="74"/>
      <c r="AG2" s="122"/>
      <c r="AH2" s="74"/>
      <c r="AI2" s="74"/>
      <c r="AJ2" s="74"/>
      <c r="AK2" s="74"/>
    </row>
    <row r="3" spans="1:37" ht="15" customHeight="1" x14ac:dyDescent="0.25">
      <c r="A3" s="378" t="s">
        <v>6</v>
      </c>
      <c r="B3" s="378"/>
      <c r="C3" s="378"/>
      <c r="D3" s="378"/>
      <c r="E3" s="378"/>
      <c r="F3" s="378"/>
      <c r="G3" s="378"/>
      <c r="H3" s="378"/>
      <c r="I3" s="378"/>
      <c r="J3" s="378"/>
      <c r="K3" s="378"/>
      <c r="L3" s="378"/>
      <c r="M3" s="378"/>
      <c r="N3" s="378"/>
      <c r="O3" s="378"/>
      <c r="P3" s="378"/>
      <c r="Q3" s="378"/>
      <c r="R3" s="378"/>
      <c r="S3" s="378"/>
      <c r="T3" s="378"/>
      <c r="U3" s="378"/>
      <c r="V3" s="378"/>
      <c r="W3" s="378"/>
      <c r="X3" s="378"/>
      <c r="Y3" s="378"/>
      <c r="Z3" s="378"/>
      <c r="AA3" s="378"/>
      <c r="AB3" s="378"/>
      <c r="AC3" s="378"/>
      <c r="AD3" s="378"/>
      <c r="AE3" s="122"/>
      <c r="AF3" s="74"/>
      <c r="AG3" s="122"/>
      <c r="AH3" s="74"/>
      <c r="AI3" s="74"/>
      <c r="AJ3" s="74"/>
      <c r="AK3" s="74"/>
    </row>
    <row r="4" spans="1:37" ht="15" customHeight="1" x14ac:dyDescent="0.25">
      <c r="A4" s="165"/>
      <c r="B4" s="74"/>
      <c r="C4" s="74"/>
      <c r="D4" s="74"/>
      <c r="E4" s="74"/>
      <c r="F4" s="74"/>
      <c r="G4" s="74"/>
      <c r="H4" s="74"/>
      <c r="I4" s="74"/>
      <c r="J4" s="74"/>
      <c r="K4" s="74"/>
      <c r="L4" s="74"/>
      <c r="M4" s="74"/>
      <c r="N4" s="74"/>
      <c r="O4" s="74"/>
      <c r="P4" s="74"/>
      <c r="Q4" s="74"/>
      <c r="R4" s="74"/>
      <c r="S4" s="74"/>
      <c r="T4" s="74"/>
      <c r="U4" s="74"/>
      <c r="V4" s="74"/>
      <c r="W4" s="74"/>
      <c r="X4" s="74"/>
      <c r="Y4" s="74"/>
      <c r="Z4" s="74"/>
      <c r="AA4" s="74"/>
      <c r="AB4" s="74"/>
      <c r="AC4" s="74"/>
      <c r="AD4" s="122"/>
      <c r="AE4" s="122"/>
      <c r="AF4" s="74"/>
      <c r="AG4" s="122"/>
      <c r="AH4" s="74"/>
      <c r="AI4" s="74"/>
      <c r="AJ4" s="74"/>
      <c r="AK4" s="74"/>
    </row>
    <row r="5" spans="1:37" ht="15" customHeight="1" x14ac:dyDescent="0.25">
      <c r="A5" s="164"/>
      <c r="B5" s="403" t="s">
        <v>18</v>
      </c>
      <c r="C5" s="403"/>
      <c r="D5" s="403"/>
      <c r="E5" s="403"/>
      <c r="F5" s="403"/>
      <c r="G5" s="403"/>
      <c r="H5" s="403"/>
      <c r="I5" s="403"/>
      <c r="J5" s="403"/>
      <c r="K5" s="403"/>
      <c r="L5" s="403"/>
      <c r="M5" s="403"/>
      <c r="N5" s="403"/>
      <c r="O5" s="403"/>
      <c r="P5" s="403"/>
      <c r="Q5" s="403"/>
      <c r="R5" s="403"/>
      <c r="S5" s="403"/>
      <c r="T5" s="403"/>
      <c r="U5" s="403"/>
      <c r="V5" s="403"/>
      <c r="W5" s="403"/>
      <c r="X5" s="403"/>
      <c r="Y5" s="403"/>
      <c r="Z5" s="403"/>
      <c r="AA5" s="403"/>
      <c r="AB5" s="403"/>
      <c r="AC5" s="403"/>
      <c r="AD5" s="151"/>
      <c r="AE5" s="152"/>
      <c r="AF5" s="41"/>
      <c r="AG5" s="152"/>
      <c r="AH5" s="41"/>
      <c r="AI5" s="41"/>
      <c r="AJ5" s="41"/>
      <c r="AK5" s="41"/>
    </row>
    <row r="6" spans="1:37" ht="15" customHeight="1" x14ac:dyDescent="0.25">
      <c r="A6" s="166"/>
      <c r="B6" s="153"/>
      <c r="C6" s="153"/>
      <c r="D6" s="153"/>
      <c r="E6" s="82"/>
      <c r="F6" s="308"/>
      <c r="G6" s="308"/>
      <c r="H6" s="308"/>
      <c r="I6" s="308"/>
      <c r="J6" s="308"/>
      <c r="K6" s="308"/>
      <c r="L6" s="308"/>
      <c r="M6" s="308"/>
      <c r="N6" s="308"/>
      <c r="O6" s="308"/>
      <c r="P6" s="308"/>
      <c r="Q6" s="308"/>
      <c r="R6" s="308"/>
      <c r="S6" s="308"/>
      <c r="T6" s="308"/>
      <c r="U6" s="308"/>
      <c r="V6" s="308"/>
      <c r="W6" s="308"/>
      <c r="X6" s="308"/>
      <c r="Y6" s="308"/>
      <c r="Z6" s="308"/>
      <c r="AA6" s="308"/>
      <c r="AB6" s="308"/>
      <c r="AC6" s="308"/>
      <c r="AD6" s="117"/>
      <c r="AE6" s="117"/>
      <c r="AF6" s="41"/>
      <c r="AG6" s="152"/>
      <c r="AH6" s="41"/>
      <c r="AI6" s="41"/>
      <c r="AJ6" s="41"/>
      <c r="AK6" s="41"/>
    </row>
    <row r="7" spans="1:37" ht="15" customHeight="1" x14ac:dyDescent="0.25">
      <c r="A7" s="166"/>
      <c r="B7" s="153"/>
      <c r="C7" s="153"/>
      <c r="D7" s="153"/>
      <c r="E7" s="82"/>
      <c r="F7" s="308"/>
      <c r="G7" s="308"/>
      <c r="H7" s="308"/>
      <c r="I7" s="308"/>
      <c r="J7" s="308"/>
      <c r="K7" s="308"/>
      <c r="L7" s="308"/>
      <c r="M7" s="308"/>
      <c r="N7" s="308"/>
      <c r="O7" s="308"/>
      <c r="P7" s="308"/>
      <c r="Q7" s="308"/>
      <c r="R7" s="308"/>
      <c r="S7" s="308"/>
      <c r="T7" s="308"/>
      <c r="U7" s="308"/>
      <c r="V7" s="308"/>
      <c r="W7" s="308"/>
      <c r="X7" s="308"/>
      <c r="Y7" s="308"/>
      <c r="Z7" s="308"/>
      <c r="AA7" s="308"/>
      <c r="AB7" s="308"/>
      <c r="AC7" s="308"/>
      <c r="AD7" s="117"/>
      <c r="AE7" s="117"/>
      <c r="AF7" s="308"/>
      <c r="AG7" s="117"/>
      <c r="AH7" s="308"/>
      <c r="AI7" s="308"/>
      <c r="AJ7" s="308"/>
      <c r="AK7" s="308"/>
    </row>
    <row r="8" spans="1:37" ht="15" customHeight="1" x14ac:dyDescent="0.25">
      <c r="A8" s="164" t="s">
        <v>1608</v>
      </c>
      <c r="B8" s="154"/>
      <c r="C8" s="41"/>
      <c r="D8" s="41"/>
      <c r="E8" s="154"/>
      <c r="F8" s="154"/>
      <c r="G8" s="154"/>
      <c r="H8" s="154"/>
      <c r="I8" s="154"/>
      <c r="J8" s="154"/>
      <c r="K8" s="154"/>
      <c r="L8" s="154"/>
      <c r="M8" s="154"/>
      <c r="N8" s="154"/>
      <c r="O8" s="154"/>
      <c r="P8" s="154"/>
      <c r="Q8" s="154"/>
      <c r="R8" s="154"/>
      <c r="S8" s="154"/>
      <c r="T8" s="154"/>
      <c r="U8" s="154"/>
      <c r="V8" s="154"/>
      <c r="W8" s="154"/>
      <c r="X8" s="154"/>
      <c r="Y8" s="154"/>
      <c r="Z8" s="154"/>
      <c r="AA8" s="154"/>
      <c r="AB8" s="154"/>
      <c r="AC8" s="154"/>
      <c r="AD8" s="151"/>
      <c r="AE8" s="117"/>
      <c r="AF8" s="92"/>
      <c r="AG8" s="92"/>
      <c r="AH8" s="92"/>
      <c r="AI8" s="93"/>
      <c r="AJ8" s="92"/>
      <c r="AK8" s="93"/>
    </row>
    <row r="9" spans="1:37" ht="15" customHeight="1" x14ac:dyDescent="0.25">
      <c r="A9" s="404"/>
      <c r="B9" s="404"/>
      <c r="C9" s="381" t="s">
        <v>2041</v>
      </c>
      <c r="D9" s="381"/>
      <c r="E9" s="381"/>
      <c r="F9"/>
      <c r="G9" s="308"/>
      <c r="H9" s="308"/>
      <c r="I9" s="117"/>
      <c r="J9" s="308"/>
      <c r="K9" s="308"/>
      <c r="L9" s="308"/>
      <c r="M9" s="308"/>
    </row>
    <row r="10" spans="1:37" ht="15" customHeight="1" x14ac:dyDescent="0.25">
      <c r="A10" s="381" t="s">
        <v>1609</v>
      </c>
      <c r="B10" s="381"/>
      <c r="C10" s="309" t="s">
        <v>1610</v>
      </c>
      <c r="D10" s="309" t="s">
        <v>1611</v>
      </c>
      <c r="E10" s="309" t="s">
        <v>1612</v>
      </c>
      <c r="F10"/>
      <c r="G10" s="117"/>
      <c r="H10" s="117"/>
      <c r="I10" s="117"/>
      <c r="J10" s="117"/>
      <c r="K10" s="117"/>
      <c r="L10" s="117"/>
      <c r="M10" s="117"/>
    </row>
    <row r="11" spans="1:37" ht="15" customHeight="1" x14ac:dyDescent="0.25">
      <c r="A11" s="381" t="s">
        <v>1636</v>
      </c>
      <c r="B11" s="381"/>
      <c r="C11" s="309">
        <v>1</v>
      </c>
      <c r="D11" s="309">
        <v>1</v>
      </c>
      <c r="E11" s="309">
        <v>1</v>
      </c>
      <c r="G11" s="117"/>
      <c r="H11" s="117"/>
      <c r="I11" s="117"/>
      <c r="J11" s="117"/>
      <c r="K11" s="117"/>
      <c r="L11" s="117"/>
      <c r="M11" s="117"/>
    </row>
    <row r="12" spans="1:37" ht="15" customHeight="1" x14ac:dyDescent="0.25">
      <c r="A12" s="166"/>
      <c r="B12" s="153"/>
      <c r="C12" s="153"/>
      <c r="D12" s="153"/>
      <c r="E12" s="308"/>
      <c r="F12" s="308"/>
      <c r="G12" s="308"/>
      <c r="H12" s="308"/>
      <c r="I12" s="308"/>
      <c r="J12" s="308"/>
      <c r="K12" s="308"/>
      <c r="L12" s="308"/>
      <c r="M12" s="308"/>
      <c r="N12" s="308"/>
      <c r="O12" s="308"/>
      <c r="P12" s="308"/>
      <c r="Q12" s="308"/>
      <c r="R12" s="308"/>
      <c r="S12" s="308"/>
      <c r="T12" s="308"/>
      <c r="U12" s="308"/>
      <c r="V12" s="308"/>
      <c r="W12" s="308"/>
      <c r="X12" s="308"/>
      <c r="Y12" s="308"/>
      <c r="Z12" s="308"/>
      <c r="AA12" s="308"/>
      <c r="AB12" s="308"/>
      <c r="AC12" s="308"/>
      <c r="AD12" s="117"/>
      <c r="AE12" s="117"/>
      <c r="AF12" s="41"/>
      <c r="AG12" s="152"/>
      <c r="AH12" s="41"/>
      <c r="AI12" s="41"/>
      <c r="AJ12" s="41"/>
      <c r="AK12" s="41"/>
    </row>
    <row r="13" spans="1:37" ht="15" customHeight="1" x14ac:dyDescent="0.25">
      <c r="A13" s="389" t="s">
        <v>1664</v>
      </c>
      <c r="B13" s="389"/>
      <c r="C13" s="389"/>
      <c r="D13" s="389"/>
      <c r="E13" s="389"/>
      <c r="F13" s="309">
        <f>COUNTIF(C11:E11,1)</f>
        <v>3</v>
      </c>
      <c r="G13"/>
      <c r="H13"/>
      <c r="I13"/>
      <c r="J13"/>
      <c r="K13"/>
      <c r="L13"/>
      <c r="M13"/>
      <c r="N13" s="308"/>
      <c r="O13" s="308"/>
      <c r="P13" s="308"/>
      <c r="Q13" s="308"/>
      <c r="R13" s="308"/>
      <c r="S13" s="308"/>
      <c r="T13" s="308"/>
      <c r="U13" s="308"/>
      <c r="V13" s="308"/>
      <c r="W13" s="308"/>
      <c r="X13" s="308"/>
      <c r="Y13" s="308"/>
      <c r="Z13" s="308"/>
      <c r="AA13" s="308"/>
      <c r="AB13" s="308"/>
      <c r="AC13" s="308"/>
      <c r="AD13" s="117"/>
      <c r="AE13" s="117"/>
      <c r="AF13" s="41"/>
      <c r="AG13" s="152"/>
      <c r="AH13" s="41"/>
      <c r="AI13" s="41"/>
      <c r="AJ13" s="41"/>
      <c r="AK13" s="41"/>
    </row>
    <row r="14" spans="1:37" ht="15" customHeight="1" x14ac:dyDescent="0.25">
      <c r="A14" s="167"/>
      <c r="B14" s="41"/>
      <c r="C14" s="153"/>
      <c r="D14" s="153"/>
      <c r="E14" s="153"/>
      <c r="F14" s="153"/>
      <c r="G14" s="82"/>
      <c r="H14" s="155"/>
      <c r="I14" s="155"/>
      <c r="J14" s="156"/>
      <c r="K14" s="155"/>
      <c r="L14" s="155"/>
      <c r="M14" s="156"/>
      <c r="N14" s="155"/>
      <c r="O14" s="155"/>
      <c r="P14" s="155"/>
      <c r="Q14" s="155"/>
      <c r="R14" s="155"/>
      <c r="S14" s="155"/>
      <c r="T14" s="155"/>
      <c r="U14" s="155"/>
      <c r="V14" s="155"/>
      <c r="W14" s="155"/>
      <c r="X14" s="155"/>
      <c r="Y14" s="155"/>
      <c r="Z14" s="155"/>
      <c r="AA14" s="155"/>
      <c r="AB14" s="155"/>
      <c r="AC14" s="41"/>
      <c r="AD14" s="117"/>
      <c r="AE14" s="117"/>
      <c r="AF14" s="308"/>
      <c r="AG14" s="117"/>
      <c r="AH14" s="41"/>
      <c r="AI14" s="41"/>
      <c r="AJ14" s="41"/>
      <c r="AK14" s="41"/>
    </row>
    <row r="15" spans="1:37" ht="30" customHeight="1" x14ac:dyDescent="0.25">
      <c r="A15" s="400" t="s">
        <v>2042</v>
      </c>
      <c r="B15" s="400"/>
      <c r="C15" s="400"/>
      <c r="D15" s="400"/>
      <c r="E15" s="400"/>
      <c r="F15" s="400"/>
      <c r="G15" s="400"/>
      <c r="H15" s="400"/>
      <c r="I15" s="400"/>
      <c r="J15" s="400"/>
      <c r="K15" s="400"/>
      <c r="L15" s="400"/>
      <c r="M15" s="400"/>
      <c r="N15" s="400"/>
      <c r="O15" s="400"/>
      <c r="P15" s="400"/>
      <c r="Q15" s="400"/>
      <c r="R15" s="400"/>
      <c r="S15" s="400"/>
      <c r="T15" s="400"/>
      <c r="U15" s="400"/>
      <c r="V15" s="400"/>
      <c r="W15" s="400"/>
      <c r="X15" s="400"/>
      <c r="Y15" s="400"/>
      <c r="Z15" s="400"/>
      <c r="AA15" s="400"/>
      <c r="AB15" s="400"/>
      <c r="AC15" s="400"/>
      <c r="AD15" s="400"/>
      <c r="AE15" s="400"/>
      <c r="AF15" s="41"/>
      <c r="AG15" s="152"/>
      <c r="AH15" s="41"/>
      <c r="AI15" s="41"/>
      <c r="AJ15" s="41"/>
      <c r="AK15" s="41"/>
    </row>
    <row r="16" spans="1:37" ht="15" customHeight="1" x14ac:dyDescent="0.25">
      <c r="A16" s="165"/>
      <c r="B16" s="74"/>
      <c r="C16" s="74"/>
      <c r="D16" s="74"/>
      <c r="E16" s="74"/>
      <c r="F16" s="74"/>
      <c r="G16" s="74"/>
      <c r="H16" s="74"/>
      <c r="I16" s="74"/>
      <c r="J16" s="74"/>
      <c r="K16" s="74"/>
      <c r="L16" s="74"/>
      <c r="M16" s="74"/>
      <c r="N16" s="74"/>
      <c r="O16" s="74"/>
      <c r="P16" s="74"/>
      <c r="Q16" s="74"/>
      <c r="R16" s="74"/>
      <c r="S16" s="74"/>
      <c r="T16" s="74"/>
      <c r="U16" s="74"/>
      <c r="V16" s="74"/>
      <c r="W16" s="74"/>
      <c r="X16" s="74"/>
      <c r="Y16" s="74"/>
      <c r="Z16" s="74"/>
      <c r="AA16" s="74"/>
      <c r="AB16" s="74"/>
      <c r="AC16" s="74"/>
      <c r="AD16" s="122"/>
      <c r="AE16" s="122"/>
      <c r="AF16" s="74"/>
      <c r="AG16" s="122"/>
      <c r="AH16" s="74"/>
      <c r="AI16" s="74"/>
      <c r="AJ16" s="74"/>
      <c r="AK16" s="74"/>
    </row>
    <row r="17" spans="1:256" ht="30" customHeight="1" x14ac:dyDescent="0.25">
      <c r="A17" s="401" t="s">
        <v>1950</v>
      </c>
      <c r="B17" s="401"/>
      <c r="C17" s="401"/>
      <c r="D17" s="401"/>
      <c r="E17" s="401"/>
      <c r="F17" s="401"/>
      <c r="G17" s="401"/>
      <c r="H17" s="401"/>
      <c r="I17" s="401"/>
      <c r="J17" s="401"/>
      <c r="K17" s="401"/>
      <c r="L17" s="401"/>
      <c r="M17" s="401"/>
      <c r="N17" s="401"/>
      <c r="O17" s="401"/>
      <c r="P17" s="401"/>
      <c r="Q17" s="401"/>
      <c r="R17" s="401"/>
      <c r="S17" s="401"/>
      <c r="T17" s="401"/>
      <c r="U17" s="401"/>
      <c r="V17" s="401"/>
      <c r="W17" s="401"/>
      <c r="X17" s="401"/>
      <c r="Y17" s="401"/>
      <c r="Z17" s="401"/>
      <c r="AA17" s="401"/>
      <c r="AB17" s="401"/>
      <c r="AC17" s="401"/>
      <c r="AD17" s="401"/>
      <c r="AE17" s="401"/>
      <c r="AF17" s="74"/>
      <c r="AG17" s="122"/>
      <c r="AH17" s="74"/>
      <c r="AI17" s="74"/>
      <c r="AJ17" s="74"/>
      <c r="AK17" s="74"/>
    </row>
    <row r="18" spans="1:256" ht="15" customHeight="1" x14ac:dyDescent="0.25">
      <c r="A18" s="165"/>
      <c r="B18" s="74"/>
      <c r="C18" s="74"/>
      <c r="D18" s="74"/>
      <c r="E18" s="74"/>
      <c r="F18" s="74"/>
      <c r="G18" s="74"/>
      <c r="H18" s="74"/>
      <c r="I18" s="74"/>
      <c r="J18" s="74"/>
      <c r="K18" s="74"/>
      <c r="L18" s="74"/>
      <c r="M18" s="74"/>
      <c r="N18" s="74"/>
      <c r="O18" s="74"/>
      <c r="P18" s="74"/>
      <c r="Q18" s="74"/>
      <c r="R18" s="74"/>
      <c r="S18" s="74"/>
      <c r="T18" s="74"/>
      <c r="U18" s="74"/>
      <c r="V18" s="74"/>
      <c r="W18" s="74"/>
      <c r="X18" s="74"/>
      <c r="Y18" s="74"/>
      <c r="Z18" s="74"/>
      <c r="AA18" s="74"/>
      <c r="AB18" s="74"/>
      <c r="AC18" s="74"/>
      <c r="AD18" s="122"/>
      <c r="AE18" s="122">
        <f>1/$F$13*100</f>
        <v>33.333333333333329</v>
      </c>
      <c r="AF18" s="74"/>
      <c r="AG18" s="122"/>
      <c r="AH18" s="74"/>
      <c r="AI18" s="74"/>
      <c r="AJ18" s="74"/>
      <c r="AK18" s="74"/>
    </row>
    <row r="19" spans="1:256" ht="24.9" customHeight="1" x14ac:dyDescent="0.25">
      <c r="A19" s="342" t="s">
        <v>163</v>
      </c>
      <c r="B19" s="342"/>
      <c r="C19" s="342"/>
      <c r="D19" s="342"/>
      <c r="E19" s="342"/>
      <c r="F19" s="342"/>
      <c r="G19" s="342"/>
      <c r="H19" s="342"/>
      <c r="I19" s="342"/>
      <c r="J19" s="342"/>
      <c r="K19" s="342"/>
      <c r="L19" s="342"/>
      <c r="M19" s="342"/>
      <c r="N19" s="342"/>
      <c r="O19" s="342"/>
      <c r="P19" s="342"/>
      <c r="Q19" s="342"/>
      <c r="R19" s="342"/>
      <c r="S19" s="342"/>
      <c r="T19" s="342"/>
      <c r="U19" s="342"/>
      <c r="V19" s="342"/>
      <c r="W19" s="342"/>
      <c r="X19" s="342"/>
      <c r="Y19" s="342"/>
      <c r="Z19" s="342"/>
      <c r="AA19" s="342"/>
      <c r="AB19" s="342"/>
      <c r="AC19" s="342"/>
      <c r="AD19" s="90" t="s">
        <v>187</v>
      </c>
      <c r="AE19" s="91" t="s">
        <v>7</v>
      </c>
      <c r="AF19" s="92" t="s">
        <v>1666</v>
      </c>
      <c r="AG19" s="92" t="s">
        <v>1667</v>
      </c>
      <c r="AH19" s="92" t="s">
        <v>1668</v>
      </c>
      <c r="AI19" s="93" t="s">
        <v>1669</v>
      </c>
      <c r="AJ19" s="92"/>
      <c r="AK19" s="93" t="s">
        <v>1670</v>
      </c>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24.9" customHeight="1" x14ac:dyDescent="0.25">
      <c r="A20" s="411" t="s">
        <v>1025</v>
      </c>
      <c r="B20" s="411"/>
      <c r="C20" s="411"/>
      <c r="D20" s="411"/>
      <c r="E20" s="411"/>
      <c r="F20" s="411"/>
      <c r="G20" s="411"/>
      <c r="H20" s="411"/>
      <c r="I20" s="411"/>
      <c r="J20" s="411"/>
      <c r="K20" s="411"/>
      <c r="L20" s="411"/>
      <c r="M20" s="411"/>
      <c r="N20" s="411"/>
      <c r="O20" s="411"/>
      <c r="P20" s="411"/>
      <c r="Q20" s="411"/>
      <c r="R20" s="411"/>
      <c r="S20" s="411"/>
      <c r="T20" s="411"/>
      <c r="U20" s="411"/>
      <c r="V20" s="411"/>
      <c r="W20" s="411"/>
      <c r="X20" s="411"/>
      <c r="Y20" s="411"/>
      <c r="Z20" s="411"/>
      <c r="AA20" s="411"/>
      <c r="AB20" s="411"/>
      <c r="AC20" s="411"/>
      <c r="AD20" s="310">
        <f>'Art. 122'!AF35</f>
        <v>3</v>
      </c>
      <c r="AE20" s="157" t="str">
        <f t="shared" ref="AE20:AE31" si="0">IF(AG20=1,AK20,AG20)</f>
        <v>No aplica</v>
      </c>
      <c r="AF20" s="92">
        <f t="shared" ref="AF20:AF31" si="1">AD20/2</f>
        <v>1.5</v>
      </c>
      <c r="AG20" s="92" t="str">
        <f t="shared" ref="AG20:AG31" si="2">IF(AND(AF20&gt;=0,AF20&lt;=1),1,"No aplica")</f>
        <v>No aplica</v>
      </c>
      <c r="AH20" s="95" t="e">
        <f t="shared" ref="AH20:AH31" si="3">AD20/(AG20*2)</f>
        <v>#VALUE!</v>
      </c>
      <c r="AI20" s="96" t="str">
        <f t="shared" ref="AI20:AI31" si="4">IF(AG20=1,AG20/$AG$32,"No aplica")</f>
        <v>No aplica</v>
      </c>
      <c r="AJ20" s="96" t="e">
        <f t="shared" ref="AJ20:AJ31" si="5">AF20*AI20</f>
        <v>#VALUE!</v>
      </c>
      <c r="AK20" s="96" t="e">
        <f t="shared" ref="AK20:AK31" si="6">AJ20*$AE$18</f>
        <v>#VALUE!</v>
      </c>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24.9" customHeight="1" x14ac:dyDescent="0.25">
      <c r="A21" s="411" t="s">
        <v>1026</v>
      </c>
      <c r="B21" s="411"/>
      <c r="C21" s="411"/>
      <c r="D21" s="411"/>
      <c r="E21" s="411"/>
      <c r="F21" s="411"/>
      <c r="G21" s="411"/>
      <c r="H21" s="411"/>
      <c r="I21" s="411"/>
      <c r="J21" s="411"/>
      <c r="K21" s="411"/>
      <c r="L21" s="411"/>
      <c r="M21" s="411"/>
      <c r="N21" s="411"/>
      <c r="O21" s="411"/>
      <c r="P21" s="411"/>
      <c r="Q21" s="411"/>
      <c r="R21" s="411"/>
      <c r="S21" s="411"/>
      <c r="T21" s="411"/>
      <c r="U21" s="411"/>
      <c r="V21" s="411"/>
      <c r="W21" s="411"/>
      <c r="X21" s="411"/>
      <c r="Y21" s="411"/>
      <c r="Z21" s="411"/>
      <c r="AA21" s="411"/>
      <c r="AB21" s="411"/>
      <c r="AC21" s="411"/>
      <c r="AD21" s="310">
        <f>'Art. 122'!AF36</f>
        <v>3</v>
      </c>
      <c r="AE21" s="157" t="str">
        <f t="shared" si="0"/>
        <v>No aplica</v>
      </c>
      <c r="AF21" s="92">
        <f t="shared" si="1"/>
        <v>1.5</v>
      </c>
      <c r="AG21" s="92" t="str">
        <f t="shared" si="2"/>
        <v>No aplica</v>
      </c>
      <c r="AH21" s="95" t="e">
        <f t="shared" si="3"/>
        <v>#VALUE!</v>
      </c>
      <c r="AI21" s="96" t="str">
        <f t="shared" si="4"/>
        <v>No aplica</v>
      </c>
      <c r="AJ21" s="96" t="e">
        <f t="shared" si="5"/>
        <v>#VALUE!</v>
      </c>
      <c r="AK21" s="96" t="e">
        <f t="shared" si="6"/>
        <v>#VALUE!</v>
      </c>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24.9" customHeight="1" x14ac:dyDescent="0.25">
      <c r="A22" s="411" t="s">
        <v>1951</v>
      </c>
      <c r="B22" s="411"/>
      <c r="C22" s="411"/>
      <c r="D22" s="411"/>
      <c r="E22" s="411"/>
      <c r="F22" s="411"/>
      <c r="G22" s="411"/>
      <c r="H22" s="411"/>
      <c r="I22" s="411"/>
      <c r="J22" s="411"/>
      <c r="K22" s="411"/>
      <c r="L22" s="411"/>
      <c r="M22" s="411"/>
      <c r="N22" s="411"/>
      <c r="O22" s="411"/>
      <c r="P22" s="411"/>
      <c r="Q22" s="411"/>
      <c r="R22" s="411"/>
      <c r="S22" s="411"/>
      <c r="T22" s="411"/>
      <c r="U22" s="411"/>
      <c r="V22" s="411"/>
      <c r="W22" s="411"/>
      <c r="X22" s="411"/>
      <c r="Y22" s="411"/>
      <c r="Z22" s="411"/>
      <c r="AA22" s="411"/>
      <c r="AB22" s="411"/>
      <c r="AC22" s="411"/>
      <c r="AD22" s="310">
        <f>'Art. 122'!AF37</f>
        <v>3</v>
      </c>
      <c r="AE22" s="157" t="str">
        <f t="shared" si="0"/>
        <v>No aplica</v>
      </c>
      <c r="AF22" s="92">
        <f t="shared" si="1"/>
        <v>1.5</v>
      </c>
      <c r="AG22" s="92" t="str">
        <f t="shared" si="2"/>
        <v>No aplica</v>
      </c>
      <c r="AH22" s="95" t="e">
        <f t="shared" si="3"/>
        <v>#VALUE!</v>
      </c>
      <c r="AI22" s="96" t="str">
        <f t="shared" si="4"/>
        <v>No aplica</v>
      </c>
      <c r="AJ22" s="96" t="e">
        <f t="shared" si="5"/>
        <v>#VALUE!</v>
      </c>
      <c r="AK22" s="96" t="e">
        <f t="shared" si="6"/>
        <v>#VALUE!</v>
      </c>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24.9" customHeight="1" x14ac:dyDescent="0.25">
      <c r="A23" s="411" t="s">
        <v>1952</v>
      </c>
      <c r="B23" s="411"/>
      <c r="C23" s="411"/>
      <c r="D23" s="411"/>
      <c r="E23" s="411"/>
      <c r="F23" s="411"/>
      <c r="G23" s="411"/>
      <c r="H23" s="411"/>
      <c r="I23" s="411"/>
      <c r="J23" s="411"/>
      <c r="K23" s="411"/>
      <c r="L23" s="411"/>
      <c r="M23" s="411"/>
      <c r="N23" s="411"/>
      <c r="O23" s="411"/>
      <c r="P23" s="411"/>
      <c r="Q23" s="411"/>
      <c r="R23" s="411"/>
      <c r="S23" s="411"/>
      <c r="T23" s="411"/>
      <c r="U23" s="411"/>
      <c r="V23" s="411"/>
      <c r="W23" s="411"/>
      <c r="X23" s="411"/>
      <c r="Y23" s="411"/>
      <c r="Z23" s="411"/>
      <c r="AA23" s="411"/>
      <c r="AB23" s="411"/>
      <c r="AC23" s="411"/>
      <c r="AD23" s="310">
        <f>'Art. 122'!AF38</f>
        <v>3</v>
      </c>
      <c r="AE23" s="157" t="str">
        <f t="shared" si="0"/>
        <v>No aplica</v>
      </c>
      <c r="AF23" s="92">
        <f t="shared" si="1"/>
        <v>1.5</v>
      </c>
      <c r="AG23" s="92" t="str">
        <f t="shared" si="2"/>
        <v>No aplica</v>
      </c>
      <c r="AH23" s="95" t="e">
        <f t="shared" si="3"/>
        <v>#VALUE!</v>
      </c>
      <c r="AI23" s="96" t="str">
        <f t="shared" si="4"/>
        <v>No aplica</v>
      </c>
      <c r="AJ23" s="96" t="e">
        <f t="shared" si="5"/>
        <v>#VALUE!</v>
      </c>
      <c r="AK23" s="96" t="e">
        <f t="shared" si="6"/>
        <v>#VALUE!</v>
      </c>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24.9" customHeight="1" x14ac:dyDescent="0.25">
      <c r="A24" s="411" t="s">
        <v>1953</v>
      </c>
      <c r="B24" s="411"/>
      <c r="C24" s="411"/>
      <c r="D24" s="411"/>
      <c r="E24" s="411"/>
      <c r="F24" s="411"/>
      <c r="G24" s="411"/>
      <c r="H24" s="411"/>
      <c r="I24" s="411"/>
      <c r="J24" s="411"/>
      <c r="K24" s="411"/>
      <c r="L24" s="411"/>
      <c r="M24" s="411"/>
      <c r="N24" s="411"/>
      <c r="O24" s="411"/>
      <c r="P24" s="411"/>
      <c r="Q24" s="411"/>
      <c r="R24" s="411"/>
      <c r="S24" s="411"/>
      <c r="T24" s="411"/>
      <c r="U24" s="411"/>
      <c r="V24" s="411"/>
      <c r="W24" s="411"/>
      <c r="X24" s="411"/>
      <c r="Y24" s="411"/>
      <c r="Z24" s="411"/>
      <c r="AA24" s="411"/>
      <c r="AB24" s="411"/>
      <c r="AC24" s="411"/>
      <c r="AD24" s="310">
        <f>'Art. 122'!AF39</f>
        <v>3</v>
      </c>
      <c r="AE24" s="157" t="str">
        <f t="shared" si="0"/>
        <v>No aplica</v>
      </c>
      <c r="AF24" s="92">
        <f t="shared" si="1"/>
        <v>1.5</v>
      </c>
      <c r="AG24" s="92" t="str">
        <f t="shared" si="2"/>
        <v>No aplica</v>
      </c>
      <c r="AH24" s="95" t="e">
        <f t="shared" si="3"/>
        <v>#VALUE!</v>
      </c>
      <c r="AI24" s="96" t="str">
        <f t="shared" si="4"/>
        <v>No aplica</v>
      </c>
      <c r="AJ24" s="96" t="e">
        <f t="shared" si="5"/>
        <v>#VALUE!</v>
      </c>
      <c r="AK24" s="96" t="e">
        <f t="shared" si="6"/>
        <v>#VALUE!</v>
      </c>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24.9" customHeight="1" x14ac:dyDescent="0.25">
      <c r="A25" s="411" t="s">
        <v>1954</v>
      </c>
      <c r="B25" s="411"/>
      <c r="C25" s="411"/>
      <c r="D25" s="411"/>
      <c r="E25" s="411"/>
      <c r="F25" s="411"/>
      <c r="G25" s="411"/>
      <c r="H25" s="411"/>
      <c r="I25" s="411"/>
      <c r="J25" s="411"/>
      <c r="K25" s="411"/>
      <c r="L25" s="411"/>
      <c r="M25" s="411"/>
      <c r="N25" s="411"/>
      <c r="O25" s="411"/>
      <c r="P25" s="411"/>
      <c r="Q25" s="411"/>
      <c r="R25" s="411"/>
      <c r="S25" s="411"/>
      <c r="T25" s="411"/>
      <c r="U25" s="411"/>
      <c r="V25" s="411"/>
      <c r="W25" s="411"/>
      <c r="X25" s="411"/>
      <c r="Y25" s="411"/>
      <c r="Z25" s="411"/>
      <c r="AA25" s="411"/>
      <c r="AB25" s="411"/>
      <c r="AC25" s="411"/>
      <c r="AD25" s="310">
        <f>'Art. 122'!AF40</f>
        <v>3</v>
      </c>
      <c r="AE25" s="157" t="str">
        <f t="shared" si="0"/>
        <v>No aplica</v>
      </c>
      <c r="AF25" s="92">
        <f t="shared" si="1"/>
        <v>1.5</v>
      </c>
      <c r="AG25" s="92" t="str">
        <f t="shared" si="2"/>
        <v>No aplica</v>
      </c>
      <c r="AH25" s="95" t="e">
        <f t="shared" si="3"/>
        <v>#VALUE!</v>
      </c>
      <c r="AI25" s="96" t="str">
        <f t="shared" si="4"/>
        <v>No aplica</v>
      </c>
      <c r="AJ25" s="96" t="e">
        <f t="shared" si="5"/>
        <v>#VALUE!</v>
      </c>
      <c r="AK25" s="96" t="e">
        <f t="shared" si="6"/>
        <v>#VALUE!</v>
      </c>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24.9" customHeight="1" x14ac:dyDescent="0.25">
      <c r="A26" s="411" t="s">
        <v>1955</v>
      </c>
      <c r="B26" s="411"/>
      <c r="C26" s="411"/>
      <c r="D26" s="411"/>
      <c r="E26" s="411"/>
      <c r="F26" s="411"/>
      <c r="G26" s="411"/>
      <c r="H26" s="411"/>
      <c r="I26" s="411"/>
      <c r="J26" s="411"/>
      <c r="K26" s="411"/>
      <c r="L26" s="411"/>
      <c r="M26" s="411"/>
      <c r="N26" s="411"/>
      <c r="O26" s="411"/>
      <c r="P26" s="411"/>
      <c r="Q26" s="411"/>
      <c r="R26" s="411"/>
      <c r="S26" s="411"/>
      <c r="T26" s="411"/>
      <c r="U26" s="411"/>
      <c r="V26" s="411"/>
      <c r="W26" s="411"/>
      <c r="X26" s="411"/>
      <c r="Y26" s="411"/>
      <c r="Z26" s="411"/>
      <c r="AA26" s="411"/>
      <c r="AB26" s="411"/>
      <c r="AC26" s="411"/>
      <c r="AD26" s="310">
        <f>'Art. 122'!AF41</f>
        <v>3</v>
      </c>
      <c r="AE26" s="157" t="str">
        <f t="shared" si="0"/>
        <v>No aplica</v>
      </c>
      <c r="AF26" s="92">
        <f t="shared" si="1"/>
        <v>1.5</v>
      </c>
      <c r="AG26" s="92" t="str">
        <f t="shared" si="2"/>
        <v>No aplica</v>
      </c>
      <c r="AH26" s="95" t="e">
        <f t="shared" si="3"/>
        <v>#VALUE!</v>
      </c>
      <c r="AI26" s="96" t="str">
        <f t="shared" si="4"/>
        <v>No aplica</v>
      </c>
      <c r="AJ26" s="96" t="e">
        <f t="shared" si="5"/>
        <v>#VALUE!</v>
      </c>
      <c r="AK26" s="96" t="e">
        <f t="shared" si="6"/>
        <v>#VALUE!</v>
      </c>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24.9" customHeight="1" x14ac:dyDescent="0.25">
      <c r="A27" s="411" t="s">
        <v>1956</v>
      </c>
      <c r="B27" s="411"/>
      <c r="C27" s="411"/>
      <c r="D27" s="411"/>
      <c r="E27" s="411"/>
      <c r="F27" s="411"/>
      <c r="G27" s="411"/>
      <c r="H27" s="411"/>
      <c r="I27" s="411"/>
      <c r="J27" s="411"/>
      <c r="K27" s="411"/>
      <c r="L27" s="411"/>
      <c r="M27" s="411"/>
      <c r="N27" s="411"/>
      <c r="O27" s="411"/>
      <c r="P27" s="411"/>
      <c r="Q27" s="411"/>
      <c r="R27" s="411"/>
      <c r="S27" s="411"/>
      <c r="T27" s="411"/>
      <c r="U27" s="411"/>
      <c r="V27" s="411"/>
      <c r="W27" s="411"/>
      <c r="X27" s="411"/>
      <c r="Y27" s="411"/>
      <c r="Z27" s="411"/>
      <c r="AA27" s="411"/>
      <c r="AB27" s="411"/>
      <c r="AC27" s="411"/>
      <c r="AD27" s="310">
        <f>'Art. 122'!AF42</f>
        <v>3</v>
      </c>
      <c r="AE27" s="157" t="str">
        <f t="shared" si="0"/>
        <v>No aplica</v>
      </c>
      <c r="AF27" s="92">
        <f t="shared" si="1"/>
        <v>1.5</v>
      </c>
      <c r="AG27" s="92" t="str">
        <f t="shared" si="2"/>
        <v>No aplica</v>
      </c>
      <c r="AH27" s="95" t="e">
        <f t="shared" si="3"/>
        <v>#VALUE!</v>
      </c>
      <c r="AI27" s="96" t="str">
        <f t="shared" si="4"/>
        <v>No aplica</v>
      </c>
      <c r="AJ27" s="96" t="e">
        <f t="shared" si="5"/>
        <v>#VALUE!</v>
      </c>
      <c r="AK27" s="96" t="e">
        <f t="shared" si="6"/>
        <v>#VALUE!</v>
      </c>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4.9" customHeight="1" x14ac:dyDescent="0.25">
      <c r="A28" s="411" t="s">
        <v>1957</v>
      </c>
      <c r="B28" s="411"/>
      <c r="C28" s="411"/>
      <c r="D28" s="411"/>
      <c r="E28" s="411"/>
      <c r="F28" s="411"/>
      <c r="G28" s="411"/>
      <c r="H28" s="411"/>
      <c r="I28" s="411"/>
      <c r="J28" s="411"/>
      <c r="K28" s="411"/>
      <c r="L28" s="411"/>
      <c r="M28" s="411"/>
      <c r="N28" s="411"/>
      <c r="O28" s="411"/>
      <c r="P28" s="411"/>
      <c r="Q28" s="411"/>
      <c r="R28" s="411"/>
      <c r="S28" s="411"/>
      <c r="T28" s="411"/>
      <c r="U28" s="411"/>
      <c r="V28" s="411"/>
      <c r="W28" s="411"/>
      <c r="X28" s="411"/>
      <c r="Y28" s="411"/>
      <c r="Z28" s="411"/>
      <c r="AA28" s="411"/>
      <c r="AB28" s="411"/>
      <c r="AC28" s="411"/>
      <c r="AD28" s="310">
        <f>'Art. 122'!AF43</f>
        <v>3</v>
      </c>
      <c r="AE28" s="157" t="str">
        <f t="shared" si="0"/>
        <v>No aplica</v>
      </c>
      <c r="AF28" s="92">
        <f t="shared" si="1"/>
        <v>1.5</v>
      </c>
      <c r="AG28" s="92" t="str">
        <f t="shared" si="2"/>
        <v>No aplica</v>
      </c>
      <c r="AH28" s="95" t="e">
        <f t="shared" si="3"/>
        <v>#VALUE!</v>
      </c>
      <c r="AI28" s="96" t="str">
        <f t="shared" si="4"/>
        <v>No aplica</v>
      </c>
      <c r="AJ28" s="96" t="e">
        <f t="shared" si="5"/>
        <v>#VALUE!</v>
      </c>
      <c r="AK28" s="96" t="e">
        <f t="shared" si="6"/>
        <v>#VALUE!</v>
      </c>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24.9" customHeight="1" x14ac:dyDescent="0.25">
      <c r="A29" s="411" t="s">
        <v>1958</v>
      </c>
      <c r="B29" s="411"/>
      <c r="C29" s="411"/>
      <c r="D29" s="411"/>
      <c r="E29" s="411"/>
      <c r="F29" s="411"/>
      <c r="G29" s="411"/>
      <c r="H29" s="411"/>
      <c r="I29" s="411"/>
      <c r="J29" s="411"/>
      <c r="K29" s="411"/>
      <c r="L29" s="411"/>
      <c r="M29" s="411"/>
      <c r="N29" s="411"/>
      <c r="O29" s="411"/>
      <c r="P29" s="411"/>
      <c r="Q29" s="411"/>
      <c r="R29" s="411"/>
      <c r="S29" s="411"/>
      <c r="T29" s="411"/>
      <c r="U29" s="411"/>
      <c r="V29" s="411"/>
      <c r="W29" s="411"/>
      <c r="X29" s="411"/>
      <c r="Y29" s="411"/>
      <c r="Z29" s="411"/>
      <c r="AA29" s="411"/>
      <c r="AB29" s="411"/>
      <c r="AC29" s="411"/>
      <c r="AD29" s="310">
        <f>'Art. 122'!AF44</f>
        <v>3</v>
      </c>
      <c r="AE29" s="157" t="str">
        <f t="shared" si="0"/>
        <v>No aplica</v>
      </c>
      <c r="AF29" s="92">
        <f t="shared" si="1"/>
        <v>1.5</v>
      </c>
      <c r="AG29" s="92" t="str">
        <f t="shared" si="2"/>
        <v>No aplica</v>
      </c>
      <c r="AH29" s="95" t="e">
        <f t="shared" si="3"/>
        <v>#VALUE!</v>
      </c>
      <c r="AI29" s="96" t="str">
        <f t="shared" si="4"/>
        <v>No aplica</v>
      </c>
      <c r="AJ29" s="96" t="e">
        <f t="shared" si="5"/>
        <v>#VALUE!</v>
      </c>
      <c r="AK29" s="96" t="e">
        <f t="shared" si="6"/>
        <v>#VALUE!</v>
      </c>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4.9" customHeight="1" x14ac:dyDescent="0.25">
      <c r="A30" s="411" t="s">
        <v>1959</v>
      </c>
      <c r="B30" s="411"/>
      <c r="C30" s="411"/>
      <c r="D30" s="411"/>
      <c r="E30" s="411"/>
      <c r="F30" s="411"/>
      <c r="G30" s="411"/>
      <c r="H30" s="411"/>
      <c r="I30" s="411"/>
      <c r="J30" s="411"/>
      <c r="K30" s="411"/>
      <c r="L30" s="411"/>
      <c r="M30" s="411"/>
      <c r="N30" s="411"/>
      <c r="O30" s="411"/>
      <c r="P30" s="411"/>
      <c r="Q30" s="411"/>
      <c r="R30" s="411"/>
      <c r="S30" s="411"/>
      <c r="T30" s="411"/>
      <c r="U30" s="411"/>
      <c r="V30" s="411"/>
      <c r="W30" s="411"/>
      <c r="X30" s="411"/>
      <c r="Y30" s="411"/>
      <c r="Z30" s="411"/>
      <c r="AA30" s="411"/>
      <c r="AB30" s="411"/>
      <c r="AC30" s="411"/>
      <c r="AD30" s="310">
        <f>'Art. 122'!AF45</f>
        <v>3</v>
      </c>
      <c r="AE30" s="157" t="str">
        <f t="shared" si="0"/>
        <v>No aplica</v>
      </c>
      <c r="AF30" s="92">
        <f t="shared" si="1"/>
        <v>1.5</v>
      </c>
      <c r="AG30" s="92" t="str">
        <f t="shared" si="2"/>
        <v>No aplica</v>
      </c>
      <c r="AH30" s="95" t="e">
        <f t="shared" si="3"/>
        <v>#VALUE!</v>
      </c>
      <c r="AI30" s="96" t="str">
        <f t="shared" si="4"/>
        <v>No aplica</v>
      </c>
      <c r="AJ30" s="96" t="e">
        <f t="shared" si="5"/>
        <v>#VALUE!</v>
      </c>
      <c r="AK30" s="96" t="e">
        <f t="shared" si="6"/>
        <v>#VALUE!</v>
      </c>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24.9" customHeight="1" x14ac:dyDescent="0.25">
      <c r="A31" s="411" t="s">
        <v>1960</v>
      </c>
      <c r="B31" s="411"/>
      <c r="C31" s="411"/>
      <c r="D31" s="411"/>
      <c r="E31" s="411"/>
      <c r="F31" s="411"/>
      <c r="G31" s="411"/>
      <c r="H31" s="411"/>
      <c r="I31" s="411"/>
      <c r="J31" s="411"/>
      <c r="K31" s="411"/>
      <c r="L31" s="411"/>
      <c r="M31" s="411"/>
      <c r="N31" s="411"/>
      <c r="O31" s="411"/>
      <c r="P31" s="411"/>
      <c r="Q31" s="411"/>
      <c r="R31" s="411"/>
      <c r="S31" s="411"/>
      <c r="T31" s="411"/>
      <c r="U31" s="411"/>
      <c r="V31" s="411"/>
      <c r="W31" s="411"/>
      <c r="X31" s="411"/>
      <c r="Y31" s="411"/>
      <c r="Z31" s="411"/>
      <c r="AA31" s="411"/>
      <c r="AB31" s="411"/>
      <c r="AC31" s="411"/>
      <c r="AD31" s="310">
        <f>'Art. 122'!AF46</f>
        <v>3</v>
      </c>
      <c r="AE31" s="157" t="str">
        <f t="shared" si="0"/>
        <v>No aplica</v>
      </c>
      <c r="AF31" s="92">
        <f t="shared" si="1"/>
        <v>1.5</v>
      </c>
      <c r="AG31" s="92" t="str">
        <f t="shared" si="2"/>
        <v>No aplica</v>
      </c>
      <c r="AH31" s="95" t="e">
        <f t="shared" si="3"/>
        <v>#VALUE!</v>
      </c>
      <c r="AI31" s="96" t="str">
        <f t="shared" si="4"/>
        <v>No aplica</v>
      </c>
      <c r="AJ31" s="96" t="e">
        <f t="shared" si="5"/>
        <v>#VALUE!</v>
      </c>
      <c r="AK31" s="96" t="e">
        <f t="shared" si="6"/>
        <v>#VALUE!</v>
      </c>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24.9" customHeight="1" x14ac:dyDescent="0.25">
      <c r="A32" s="405" t="s">
        <v>1671</v>
      </c>
      <c r="B32" s="405"/>
      <c r="C32" s="405"/>
      <c r="D32" s="405"/>
      <c r="E32" s="405"/>
      <c r="F32" s="405"/>
      <c r="G32" s="405"/>
      <c r="H32" s="405"/>
      <c r="I32" s="405"/>
      <c r="J32" s="405"/>
      <c r="K32" s="405"/>
      <c r="L32" s="405"/>
      <c r="M32" s="405"/>
      <c r="N32" s="405"/>
      <c r="O32" s="405"/>
      <c r="P32" s="405"/>
      <c r="Q32" s="405"/>
      <c r="R32" s="405"/>
      <c r="S32" s="405"/>
      <c r="T32" s="405"/>
      <c r="U32" s="405"/>
      <c r="V32" s="405"/>
      <c r="W32" s="405"/>
      <c r="X32" s="405"/>
      <c r="Y32" s="405"/>
      <c r="Z32" s="405"/>
      <c r="AA32" s="405"/>
      <c r="AB32" s="405"/>
      <c r="AC32" s="405"/>
      <c r="AD32" s="405"/>
      <c r="AE32" s="94">
        <f>SUM(AE20:AE31)</f>
        <v>0</v>
      </c>
      <c r="AF32" s="61"/>
      <c r="AG32" s="97">
        <f>SUM(AG20:AG31)</f>
        <v>0</v>
      </c>
      <c r="AH32" s="98"/>
      <c r="AI32" s="99"/>
      <c r="AJ32" s="99"/>
      <c r="AK32" s="99"/>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24.9" customHeight="1" x14ac:dyDescent="0.25">
      <c r="A33" s="406" t="s">
        <v>1672</v>
      </c>
      <c r="B33" s="406"/>
      <c r="C33" s="406"/>
      <c r="D33" s="406"/>
      <c r="E33" s="406"/>
      <c r="F33" s="406"/>
      <c r="G33" s="406"/>
      <c r="H33" s="406"/>
      <c r="I33" s="406"/>
      <c r="J33" s="406"/>
      <c r="K33" s="406"/>
      <c r="L33" s="406"/>
      <c r="M33" s="406"/>
      <c r="N33" s="406"/>
      <c r="O33" s="406"/>
      <c r="P33" s="406"/>
      <c r="Q33" s="406"/>
      <c r="R33" s="406"/>
      <c r="S33" s="406"/>
      <c r="T33" s="406"/>
      <c r="U33" s="406"/>
      <c r="V33" s="406"/>
      <c r="W33" s="406"/>
      <c r="X33" s="406"/>
      <c r="Y33" s="406"/>
      <c r="Z33" s="406"/>
      <c r="AA33" s="406"/>
      <c r="AB33" s="406"/>
      <c r="AC33" s="406"/>
      <c r="AD33" s="406"/>
      <c r="AE33" s="94">
        <f>AE32/$AE$18*100</f>
        <v>0</v>
      </c>
      <c r="AF33" s="61"/>
      <c r="AG33" s="97"/>
      <c r="AH33" s="98"/>
      <c r="AI33" s="99"/>
      <c r="AJ33" s="99"/>
      <c r="AK33" s="99"/>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24.9" customHeight="1" x14ac:dyDescent="0.25">
      <c r="A34" s="73"/>
      <c r="B34" s="73"/>
      <c r="C34" s="73"/>
      <c r="D34" s="73"/>
      <c r="E34" s="73"/>
      <c r="F34" s="73"/>
      <c r="G34" s="73"/>
      <c r="H34" s="73"/>
      <c r="I34" s="73"/>
      <c r="J34" s="73"/>
      <c r="K34" s="73"/>
      <c r="L34" s="73"/>
      <c r="M34" s="73"/>
      <c r="N34" s="73"/>
      <c r="O34" s="73"/>
      <c r="P34" s="73"/>
      <c r="Q34" s="100"/>
      <c r="R34" s="73"/>
      <c r="S34" s="73"/>
      <c r="T34" s="73"/>
      <c r="U34" s="73"/>
      <c r="V34" s="73"/>
      <c r="W34" s="73"/>
      <c r="X34" s="73"/>
      <c r="Y34" s="73"/>
      <c r="Z34" s="73"/>
      <c r="AA34" s="73"/>
      <c r="AB34" s="73"/>
      <c r="AC34" s="73"/>
      <c r="AD34" s="101"/>
      <c r="AE34" s="101"/>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24.9" customHeight="1" x14ac:dyDescent="0.25">
      <c r="A35" s="409" t="s">
        <v>198</v>
      </c>
      <c r="B35" s="409"/>
      <c r="C35" s="409"/>
      <c r="D35" s="409"/>
      <c r="E35" s="409"/>
      <c r="F35" s="409"/>
      <c r="G35" s="409"/>
      <c r="H35" s="409"/>
      <c r="I35" s="409"/>
      <c r="J35" s="409"/>
      <c r="K35" s="409"/>
      <c r="L35" s="409"/>
      <c r="M35" s="409"/>
      <c r="N35" s="409"/>
      <c r="O35" s="409"/>
      <c r="P35" s="409"/>
      <c r="Q35" s="409"/>
      <c r="R35" s="409"/>
      <c r="S35" s="409"/>
      <c r="T35" s="409"/>
      <c r="U35" s="409"/>
      <c r="V35" s="409"/>
      <c r="W35" s="409"/>
      <c r="X35" s="409"/>
      <c r="Y35" s="409"/>
      <c r="Z35" s="409"/>
      <c r="AA35" s="409"/>
      <c r="AB35" s="409"/>
      <c r="AC35" s="409"/>
      <c r="AD35" s="102" t="s">
        <v>187</v>
      </c>
      <c r="AE35" s="102" t="s">
        <v>7</v>
      </c>
      <c r="AF35" s="92" t="s">
        <v>1666</v>
      </c>
      <c r="AG35" s="92" t="s">
        <v>1667</v>
      </c>
      <c r="AH35" s="92" t="s">
        <v>1668</v>
      </c>
      <c r="AI35" s="93" t="s">
        <v>1669</v>
      </c>
      <c r="AJ35" s="92"/>
      <c r="AK35" s="93" t="s">
        <v>1670</v>
      </c>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24.9" customHeight="1" x14ac:dyDescent="0.25">
      <c r="A36" s="411" t="s">
        <v>1265</v>
      </c>
      <c r="B36" s="411"/>
      <c r="C36" s="411"/>
      <c r="D36" s="411"/>
      <c r="E36" s="411"/>
      <c r="F36" s="411"/>
      <c r="G36" s="411"/>
      <c r="H36" s="411"/>
      <c r="I36" s="411"/>
      <c r="J36" s="411"/>
      <c r="K36" s="411"/>
      <c r="L36" s="411"/>
      <c r="M36" s="411"/>
      <c r="N36" s="411"/>
      <c r="O36" s="411"/>
      <c r="P36" s="411"/>
      <c r="Q36" s="411"/>
      <c r="R36" s="411"/>
      <c r="S36" s="411"/>
      <c r="T36" s="411"/>
      <c r="U36" s="411"/>
      <c r="V36" s="411"/>
      <c r="W36" s="411"/>
      <c r="X36" s="411"/>
      <c r="Y36" s="411"/>
      <c r="Z36" s="411"/>
      <c r="AA36" s="411"/>
      <c r="AB36" s="411"/>
      <c r="AC36" s="411"/>
      <c r="AD36" s="310">
        <f>'Art. 122'!AF49</f>
        <v>3</v>
      </c>
      <c r="AE36" s="157" t="str">
        <f>IF(AG36=1,AK36,AG36)</f>
        <v>No aplica</v>
      </c>
      <c r="AF36" s="92">
        <f>AD36/2</f>
        <v>1.5</v>
      </c>
      <c r="AG36" s="92" t="str">
        <f>IF(AND(AF36&gt;=0,AF36&lt;=1),1,"No aplica")</f>
        <v>No aplica</v>
      </c>
      <c r="AH36" s="95" t="e">
        <f>AD36/(AG36*2)</f>
        <v>#VALUE!</v>
      </c>
      <c r="AI36" s="96" t="str">
        <f>IF(AG36=1,AG36/$AG$41,"No aplica")</f>
        <v>No aplica</v>
      </c>
      <c r="AJ36" s="96" t="e">
        <f>AF36*AI36</f>
        <v>#VALUE!</v>
      </c>
      <c r="AK36" s="96" t="e">
        <f>AJ36*$AE$18</f>
        <v>#VALUE!</v>
      </c>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24.9" customHeight="1" x14ac:dyDescent="0.25">
      <c r="A37" s="411" t="s">
        <v>1266</v>
      </c>
      <c r="B37" s="411"/>
      <c r="C37" s="411"/>
      <c r="D37" s="411"/>
      <c r="E37" s="411"/>
      <c r="F37" s="411"/>
      <c r="G37" s="411"/>
      <c r="H37" s="411"/>
      <c r="I37" s="411"/>
      <c r="J37" s="411"/>
      <c r="K37" s="411"/>
      <c r="L37" s="411"/>
      <c r="M37" s="411"/>
      <c r="N37" s="411"/>
      <c r="O37" s="411"/>
      <c r="P37" s="411"/>
      <c r="Q37" s="411"/>
      <c r="R37" s="411"/>
      <c r="S37" s="411"/>
      <c r="T37" s="411"/>
      <c r="U37" s="411"/>
      <c r="V37" s="411"/>
      <c r="W37" s="411"/>
      <c r="X37" s="411"/>
      <c r="Y37" s="411"/>
      <c r="Z37" s="411"/>
      <c r="AA37" s="411"/>
      <c r="AB37" s="411"/>
      <c r="AC37" s="411"/>
      <c r="AD37" s="310">
        <f>'Art. 122'!AF50</f>
        <v>3</v>
      </c>
      <c r="AE37" s="157" t="str">
        <f>IF(AG37=1,AK37,AG37)</f>
        <v>No aplica</v>
      </c>
      <c r="AF37" s="92">
        <f>AD37/2</f>
        <v>1.5</v>
      </c>
      <c r="AG37" s="92" t="str">
        <f>IF(AND(AF37&gt;=0,AF37&lt;=1),1,"No aplica")</f>
        <v>No aplica</v>
      </c>
      <c r="AH37" s="95" t="e">
        <f>AD37/(AG37*2)</f>
        <v>#VALUE!</v>
      </c>
      <c r="AI37" s="96" t="str">
        <f>IF(AG37=1,AG37/$AG$41,"No aplica")</f>
        <v>No aplica</v>
      </c>
      <c r="AJ37" s="96" t="e">
        <f>AF37*AI37</f>
        <v>#VALUE!</v>
      </c>
      <c r="AK37" s="96" t="e">
        <f>AJ37*$AE$18</f>
        <v>#VALUE!</v>
      </c>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24.9" customHeight="1" x14ac:dyDescent="0.25">
      <c r="A38" s="411" t="s">
        <v>1267</v>
      </c>
      <c r="B38" s="411"/>
      <c r="C38" s="411"/>
      <c r="D38" s="411"/>
      <c r="E38" s="411"/>
      <c r="F38" s="411"/>
      <c r="G38" s="411"/>
      <c r="H38" s="411"/>
      <c r="I38" s="411"/>
      <c r="J38" s="411"/>
      <c r="K38" s="411"/>
      <c r="L38" s="411"/>
      <c r="M38" s="411"/>
      <c r="N38" s="411"/>
      <c r="O38" s="411"/>
      <c r="P38" s="411"/>
      <c r="Q38" s="411"/>
      <c r="R38" s="411"/>
      <c r="S38" s="411"/>
      <c r="T38" s="411"/>
      <c r="U38" s="411"/>
      <c r="V38" s="411"/>
      <c r="W38" s="411"/>
      <c r="X38" s="411"/>
      <c r="Y38" s="411"/>
      <c r="Z38" s="411"/>
      <c r="AA38" s="411"/>
      <c r="AB38" s="411"/>
      <c r="AC38" s="411"/>
      <c r="AD38" s="310">
        <f>'Art. 122'!AF51</f>
        <v>3</v>
      </c>
      <c r="AE38" s="157" t="str">
        <f>IF(AG38=1,AK38,AG38)</f>
        <v>No aplica</v>
      </c>
      <c r="AF38" s="92">
        <f>AD38/2</f>
        <v>1.5</v>
      </c>
      <c r="AG38" s="92" t="str">
        <f>IF(AND(AF38&gt;=0,AF38&lt;=1),1,"No aplica")</f>
        <v>No aplica</v>
      </c>
      <c r="AH38" s="95" t="e">
        <f>AD38/(AG38*2)</f>
        <v>#VALUE!</v>
      </c>
      <c r="AI38" s="96" t="str">
        <f>IF(AG38=1,AG38/$AG$41,"No aplica")</f>
        <v>No aplica</v>
      </c>
      <c r="AJ38" s="96" t="e">
        <f>AF38*AI38</f>
        <v>#VALUE!</v>
      </c>
      <c r="AK38" s="96" t="e">
        <f>AJ38*$AE$18</f>
        <v>#VALUE!</v>
      </c>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24.9" customHeight="1" x14ac:dyDescent="0.25">
      <c r="A39" s="411" t="s">
        <v>1268</v>
      </c>
      <c r="B39" s="411"/>
      <c r="C39" s="411"/>
      <c r="D39" s="411"/>
      <c r="E39" s="411"/>
      <c r="F39" s="411"/>
      <c r="G39" s="411"/>
      <c r="H39" s="411"/>
      <c r="I39" s="411"/>
      <c r="J39" s="411"/>
      <c r="K39" s="411"/>
      <c r="L39" s="411"/>
      <c r="M39" s="411"/>
      <c r="N39" s="411"/>
      <c r="O39" s="411"/>
      <c r="P39" s="411"/>
      <c r="Q39" s="411"/>
      <c r="R39" s="411"/>
      <c r="S39" s="411"/>
      <c r="T39" s="411"/>
      <c r="U39" s="411"/>
      <c r="V39" s="411"/>
      <c r="W39" s="411"/>
      <c r="X39" s="411"/>
      <c r="Y39" s="411"/>
      <c r="Z39" s="411"/>
      <c r="AA39" s="411"/>
      <c r="AB39" s="411"/>
      <c r="AC39" s="411"/>
      <c r="AD39" s="310">
        <f>'Art. 122'!AF52</f>
        <v>3</v>
      </c>
      <c r="AE39" s="157" t="str">
        <f>IF(AG39=1,AK39,AG39)</f>
        <v>No aplica</v>
      </c>
      <c r="AF39" s="92">
        <f>AD39/2</f>
        <v>1.5</v>
      </c>
      <c r="AG39" s="92" t="str">
        <f>IF(AND(AF39&gt;=0,AF39&lt;=1),1,"No aplica")</f>
        <v>No aplica</v>
      </c>
      <c r="AH39" s="95" t="e">
        <f>AD39/(AG39*2)</f>
        <v>#VALUE!</v>
      </c>
      <c r="AI39" s="96" t="str">
        <f>IF(AG39=1,AG39/$AG$41,"No aplica")</f>
        <v>No aplica</v>
      </c>
      <c r="AJ39" s="96" t="e">
        <f>AF39*AI39</f>
        <v>#VALUE!</v>
      </c>
      <c r="AK39" s="96" t="e">
        <f>AJ39*$AE$18</f>
        <v>#VALUE!</v>
      </c>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24.9" customHeight="1" x14ac:dyDescent="0.25">
      <c r="A40" s="411" t="s">
        <v>1961</v>
      </c>
      <c r="B40" s="411"/>
      <c r="C40" s="411"/>
      <c r="D40" s="411"/>
      <c r="E40" s="411"/>
      <c r="F40" s="411"/>
      <c r="G40" s="411"/>
      <c r="H40" s="411"/>
      <c r="I40" s="411"/>
      <c r="J40" s="411"/>
      <c r="K40" s="411"/>
      <c r="L40" s="411"/>
      <c r="M40" s="411"/>
      <c r="N40" s="411"/>
      <c r="O40" s="411"/>
      <c r="P40" s="411"/>
      <c r="Q40" s="411"/>
      <c r="R40" s="411"/>
      <c r="S40" s="411"/>
      <c r="T40" s="411"/>
      <c r="U40" s="411"/>
      <c r="V40" s="411"/>
      <c r="W40" s="411"/>
      <c r="X40" s="411"/>
      <c r="Y40" s="411"/>
      <c r="Z40" s="411"/>
      <c r="AA40" s="411"/>
      <c r="AB40" s="411"/>
      <c r="AC40" s="411"/>
      <c r="AD40" s="310">
        <f>'Art. 122'!AF53</f>
        <v>3</v>
      </c>
      <c r="AE40" s="157" t="str">
        <f>IF(AG40=1,AK40,AG40)</f>
        <v>No aplica</v>
      </c>
      <c r="AF40" s="92">
        <f>AD40/2</f>
        <v>1.5</v>
      </c>
      <c r="AG40" s="92" t="str">
        <f>IF(AND(AF40&gt;=0,AF40&lt;=1),1,"No aplica")</f>
        <v>No aplica</v>
      </c>
      <c r="AH40" s="95" t="e">
        <f>AD40/(AG40*2)</f>
        <v>#VALUE!</v>
      </c>
      <c r="AI40" s="96" t="str">
        <f>IF(AG40=1,AG40/$AG$41,"No aplica")</f>
        <v>No aplica</v>
      </c>
      <c r="AJ40" s="96" t="e">
        <f>AF40*AI40</f>
        <v>#VALUE!</v>
      </c>
      <c r="AK40" s="96" t="e">
        <f>AJ40*$AE$18</f>
        <v>#VALUE!</v>
      </c>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24.9" customHeight="1" x14ac:dyDescent="0.25">
      <c r="A41" s="405" t="s">
        <v>1673</v>
      </c>
      <c r="B41" s="405"/>
      <c r="C41" s="405"/>
      <c r="D41" s="405"/>
      <c r="E41" s="405"/>
      <c r="F41" s="405"/>
      <c r="G41" s="405"/>
      <c r="H41" s="405"/>
      <c r="I41" s="405"/>
      <c r="J41" s="405"/>
      <c r="K41" s="405"/>
      <c r="L41" s="405"/>
      <c r="M41" s="405"/>
      <c r="N41" s="405"/>
      <c r="O41" s="405"/>
      <c r="P41" s="405"/>
      <c r="Q41" s="405"/>
      <c r="R41" s="405"/>
      <c r="S41" s="405"/>
      <c r="T41" s="405"/>
      <c r="U41" s="405"/>
      <c r="V41" s="405"/>
      <c r="W41" s="405"/>
      <c r="X41" s="405"/>
      <c r="Y41" s="405"/>
      <c r="Z41" s="405"/>
      <c r="AA41" s="405"/>
      <c r="AB41" s="405"/>
      <c r="AC41" s="405"/>
      <c r="AD41" s="405"/>
      <c r="AE41" s="94">
        <f>SUM(AE36:AE40)</f>
        <v>0</v>
      </c>
      <c r="AF41" s="61"/>
      <c r="AG41" s="97">
        <f>SUM(AG36:AG40)</f>
        <v>0</v>
      </c>
      <c r="AH41" s="98"/>
      <c r="AI41" s="99"/>
      <c r="AJ41" s="99"/>
      <c r="AK41" s="99"/>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24.9" customHeight="1" x14ac:dyDescent="0.25">
      <c r="A42" s="406" t="s">
        <v>1674</v>
      </c>
      <c r="B42" s="406"/>
      <c r="C42" s="406"/>
      <c r="D42" s="406"/>
      <c r="E42" s="406"/>
      <c r="F42" s="406"/>
      <c r="G42" s="406"/>
      <c r="H42" s="406"/>
      <c r="I42" s="406"/>
      <c r="J42" s="406"/>
      <c r="K42" s="406"/>
      <c r="L42" s="406"/>
      <c r="M42" s="406"/>
      <c r="N42" s="406"/>
      <c r="O42" s="406"/>
      <c r="P42" s="406"/>
      <c r="Q42" s="406"/>
      <c r="R42" s="406"/>
      <c r="S42" s="406"/>
      <c r="T42" s="406"/>
      <c r="U42" s="406"/>
      <c r="V42" s="406"/>
      <c r="W42" s="406"/>
      <c r="X42" s="406"/>
      <c r="Y42" s="406"/>
      <c r="Z42" s="406"/>
      <c r="AA42" s="406"/>
      <c r="AB42" s="406"/>
      <c r="AC42" s="406"/>
      <c r="AD42" s="406"/>
      <c r="AE42" s="94">
        <f>AE41/$AE$18*100</f>
        <v>0</v>
      </c>
      <c r="AF42" s="61"/>
      <c r="AG42" s="97"/>
      <c r="AH42" s="98"/>
      <c r="AI42" s="99"/>
      <c r="AJ42" s="99"/>
      <c r="AK42" s="99"/>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24.9" customHeight="1" x14ac:dyDescent="0.25">
      <c r="A43" s="103"/>
      <c r="B43" s="103"/>
      <c r="C43" s="103"/>
      <c r="D43" s="103"/>
      <c r="E43" s="103"/>
      <c r="F43" s="103"/>
      <c r="G43" s="103"/>
      <c r="H43" s="103"/>
      <c r="I43" s="103"/>
      <c r="J43" s="103"/>
      <c r="K43" s="103"/>
      <c r="L43" s="103"/>
      <c r="M43" s="103"/>
      <c r="N43" s="103"/>
      <c r="O43" s="103"/>
      <c r="P43" s="103"/>
      <c r="Q43" s="104"/>
      <c r="R43" s="105"/>
      <c r="S43" s="105"/>
      <c r="T43" s="105"/>
      <c r="U43" s="105"/>
      <c r="V43" s="105"/>
      <c r="W43" s="105"/>
      <c r="X43" s="105"/>
      <c r="Y43" s="105"/>
      <c r="Z43" s="105"/>
      <c r="AA43" s="105"/>
      <c r="AB43" s="105"/>
      <c r="AC43" s="105"/>
      <c r="AD43" s="106"/>
      <c r="AE43" s="106"/>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24.9" customHeight="1" x14ac:dyDescent="0.25">
      <c r="A44" s="107"/>
      <c r="B44" s="107"/>
      <c r="C44" s="107"/>
      <c r="D44" s="107"/>
      <c r="E44" s="107"/>
      <c r="F44" s="107"/>
      <c r="G44" s="107"/>
      <c r="H44" s="107"/>
      <c r="I44" s="107"/>
      <c r="J44" s="107"/>
      <c r="K44" s="107"/>
      <c r="L44" s="107"/>
      <c r="M44" s="107"/>
      <c r="N44" s="107"/>
      <c r="O44" s="107"/>
      <c r="P44" s="107"/>
      <c r="Q44" s="100"/>
      <c r="R44" s="107"/>
      <c r="S44" s="107"/>
      <c r="T44" s="107"/>
      <c r="U44" s="107"/>
      <c r="V44" s="107"/>
      <c r="W44" s="107"/>
      <c r="X44" s="107"/>
      <c r="Y44" s="107"/>
      <c r="Z44" s="107"/>
      <c r="AA44" s="107"/>
      <c r="AB44" s="107"/>
      <c r="AC44" s="107"/>
      <c r="AD44" s="101"/>
      <c r="AE44" s="101"/>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24.9" customHeight="1" x14ac:dyDescent="0.25">
      <c r="A45" s="407" t="s">
        <v>1962</v>
      </c>
      <c r="B45" s="407"/>
      <c r="C45" s="407"/>
      <c r="D45" s="407"/>
      <c r="E45" s="407"/>
      <c r="F45" s="407"/>
      <c r="G45" s="407"/>
      <c r="H45" s="407"/>
      <c r="I45" s="407"/>
      <c r="J45" s="407"/>
      <c r="K45" s="407"/>
      <c r="L45" s="407"/>
      <c r="M45" s="407"/>
      <c r="N45" s="407"/>
      <c r="O45" s="407"/>
      <c r="P45" s="407"/>
      <c r="Q45" s="407"/>
      <c r="R45" s="407"/>
      <c r="S45" s="407"/>
      <c r="T45" s="407"/>
      <c r="U45" s="407"/>
      <c r="V45" s="407"/>
      <c r="W45" s="407"/>
      <c r="X45" s="407"/>
      <c r="Y45" s="407"/>
      <c r="Z45" s="407"/>
      <c r="AA45" s="407"/>
      <c r="AB45" s="407"/>
      <c r="AC45" s="407"/>
      <c r="AD45" s="407"/>
      <c r="AE45" s="407"/>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24.9" customHeight="1" x14ac:dyDescent="0.25">
      <c r="A46" s="108"/>
      <c r="B46" s="108"/>
      <c r="C46" s="108"/>
      <c r="D46" s="108"/>
      <c r="E46" s="108"/>
      <c r="F46" s="108"/>
      <c r="G46" s="108"/>
      <c r="H46" s="108"/>
      <c r="I46" s="108"/>
      <c r="J46" s="108"/>
      <c r="K46" s="108"/>
      <c r="L46" s="108"/>
      <c r="M46" s="108"/>
      <c r="N46" s="108"/>
      <c r="O46" s="108"/>
      <c r="P46" s="108"/>
      <c r="Q46" s="108"/>
      <c r="R46" s="108"/>
      <c r="S46" s="108"/>
      <c r="T46" s="108"/>
      <c r="U46" s="108"/>
      <c r="V46" s="108"/>
      <c r="W46" s="108"/>
      <c r="X46" s="108"/>
      <c r="Y46" s="108"/>
      <c r="Z46" s="108"/>
      <c r="AA46" s="108"/>
      <c r="AB46" s="108"/>
      <c r="AC46" s="108"/>
      <c r="AD46" s="88"/>
      <c r="AE46" s="88"/>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24.9" customHeight="1" x14ac:dyDescent="0.25">
      <c r="A47" s="109"/>
      <c r="B47" s="110"/>
      <c r="C47" s="110"/>
      <c r="D47" s="110"/>
      <c r="E47" s="110"/>
      <c r="F47" s="110"/>
      <c r="G47" s="110"/>
      <c r="H47" s="110"/>
      <c r="I47" s="110"/>
      <c r="J47" s="110"/>
      <c r="K47" s="110"/>
      <c r="L47" s="110"/>
      <c r="M47" s="110"/>
      <c r="N47" s="110"/>
      <c r="O47" s="110"/>
      <c r="P47" s="110"/>
      <c r="Q47" s="111"/>
      <c r="R47" s="110"/>
      <c r="S47" s="110"/>
      <c r="T47" s="110"/>
      <c r="U47" s="110"/>
      <c r="V47" s="110"/>
      <c r="W47" s="110"/>
      <c r="X47" s="110"/>
      <c r="Y47" s="110"/>
      <c r="Z47" s="110"/>
      <c r="AA47" s="110"/>
      <c r="AB47" s="110"/>
      <c r="AC47" s="110"/>
      <c r="AD47" s="89"/>
      <c r="AE47" s="89"/>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24.9" customHeight="1" x14ac:dyDescent="0.25">
      <c r="A48" s="342" t="s">
        <v>163</v>
      </c>
      <c r="B48" s="342"/>
      <c r="C48" s="342"/>
      <c r="D48" s="342"/>
      <c r="E48" s="342"/>
      <c r="F48" s="342"/>
      <c r="G48" s="342"/>
      <c r="H48" s="342"/>
      <c r="I48" s="342"/>
      <c r="J48" s="342"/>
      <c r="K48" s="342"/>
      <c r="L48" s="342"/>
      <c r="M48" s="342"/>
      <c r="N48" s="342"/>
      <c r="O48" s="342"/>
      <c r="P48" s="342"/>
      <c r="Q48" s="342"/>
      <c r="R48" s="342"/>
      <c r="S48" s="342"/>
      <c r="T48" s="342"/>
      <c r="U48" s="342"/>
      <c r="V48" s="342"/>
      <c r="W48" s="342"/>
      <c r="X48" s="342"/>
      <c r="Y48" s="342"/>
      <c r="Z48" s="342"/>
      <c r="AA48" s="342"/>
      <c r="AB48" s="342"/>
      <c r="AC48" s="342"/>
      <c r="AD48" s="90" t="s">
        <v>187</v>
      </c>
      <c r="AE48" s="91" t="s">
        <v>7</v>
      </c>
      <c r="AF48" s="92" t="s">
        <v>1666</v>
      </c>
      <c r="AG48" s="92" t="s">
        <v>1667</v>
      </c>
      <c r="AH48" s="92" t="s">
        <v>1668</v>
      </c>
      <c r="AI48" s="93" t="s">
        <v>1669</v>
      </c>
      <c r="AJ48" s="92"/>
      <c r="AK48" s="93" t="s">
        <v>1670</v>
      </c>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24.9" customHeight="1" x14ac:dyDescent="0.25">
      <c r="A49" s="412" t="s">
        <v>2043</v>
      </c>
      <c r="B49" s="412"/>
      <c r="C49" s="412"/>
      <c r="D49" s="412"/>
      <c r="E49" s="412"/>
      <c r="F49" s="412"/>
      <c r="G49" s="412"/>
      <c r="H49" s="412"/>
      <c r="I49" s="412"/>
      <c r="J49" s="412"/>
      <c r="K49" s="412"/>
      <c r="L49" s="412"/>
      <c r="M49" s="412"/>
      <c r="N49" s="412"/>
      <c r="O49" s="412"/>
      <c r="P49" s="412"/>
      <c r="Q49" s="412"/>
      <c r="R49" s="412"/>
      <c r="S49" s="412"/>
      <c r="T49" s="412"/>
      <c r="U49" s="412"/>
      <c r="V49" s="412"/>
      <c r="W49" s="412"/>
      <c r="X49" s="412"/>
      <c r="Y49" s="412"/>
      <c r="Z49" s="412"/>
      <c r="AA49" s="412"/>
      <c r="AB49" s="412"/>
      <c r="AC49" s="412"/>
      <c r="AD49" s="158">
        <f>'Art. 122'!Q62</f>
        <v>3</v>
      </c>
      <c r="AE49" s="157" t="str">
        <f t="shared" ref="AE49:AE113" si="7">IF(AG49=1,AK49,AG49)</f>
        <v>No aplica</v>
      </c>
      <c r="AF49" s="92">
        <f t="shared" ref="AF49:AF113" si="8">AD49/2</f>
        <v>1.5</v>
      </c>
      <c r="AG49" s="92" t="str">
        <f t="shared" ref="AG49:AG80" si="9">IF(AND(AF49&gt;=0,AF49&lt;=1),1,"No aplica")</f>
        <v>No aplica</v>
      </c>
      <c r="AH49" s="95" t="e">
        <f t="shared" ref="AH49:AH113" si="10">AD49/(AG49*2)</f>
        <v>#VALUE!</v>
      </c>
      <c r="AI49" s="96" t="str">
        <f t="shared" ref="AI49:AI113" si="11">IF(AG49=1,AG49/$AG$114,"No aplica")</f>
        <v>No aplica</v>
      </c>
      <c r="AJ49" s="96" t="e">
        <f t="shared" ref="AJ49:AJ113" si="12">AF49*AI49</f>
        <v>#VALUE!</v>
      </c>
      <c r="AK49" s="96" t="e">
        <f t="shared" ref="AK49:AK113" si="13">AJ49*$AE$18</f>
        <v>#VALUE!</v>
      </c>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24.9" customHeight="1" x14ac:dyDescent="0.25">
      <c r="A50" s="412" t="s">
        <v>1963</v>
      </c>
      <c r="B50" s="412"/>
      <c r="C50" s="412"/>
      <c r="D50" s="412"/>
      <c r="E50" s="412"/>
      <c r="F50" s="412"/>
      <c r="G50" s="412"/>
      <c r="H50" s="412"/>
      <c r="I50" s="412"/>
      <c r="J50" s="412"/>
      <c r="K50" s="412"/>
      <c r="L50" s="412"/>
      <c r="M50" s="412"/>
      <c r="N50" s="412"/>
      <c r="O50" s="412"/>
      <c r="P50" s="412"/>
      <c r="Q50" s="412"/>
      <c r="R50" s="412"/>
      <c r="S50" s="412"/>
      <c r="T50" s="412"/>
      <c r="U50" s="412"/>
      <c r="V50" s="412"/>
      <c r="W50" s="412"/>
      <c r="X50" s="412"/>
      <c r="Y50" s="412"/>
      <c r="Z50" s="412"/>
      <c r="AA50" s="412"/>
      <c r="AB50" s="412"/>
      <c r="AC50" s="412"/>
      <c r="AD50" s="158">
        <f>'Art. 122'!Q63</f>
        <v>3</v>
      </c>
      <c r="AE50" s="157" t="str">
        <f t="shared" si="7"/>
        <v>No aplica</v>
      </c>
      <c r="AF50" s="92">
        <f t="shared" si="8"/>
        <v>1.5</v>
      </c>
      <c r="AG50" s="92" t="str">
        <f t="shared" si="9"/>
        <v>No aplica</v>
      </c>
      <c r="AH50" s="95" t="e">
        <f t="shared" si="10"/>
        <v>#VALUE!</v>
      </c>
      <c r="AI50" s="96" t="str">
        <f t="shared" si="11"/>
        <v>No aplica</v>
      </c>
      <c r="AJ50" s="96" t="e">
        <f t="shared" si="12"/>
        <v>#VALUE!</v>
      </c>
      <c r="AK50" s="96" t="e">
        <f t="shared" si="13"/>
        <v>#VALUE!</v>
      </c>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24.9" customHeight="1" x14ac:dyDescent="0.25">
      <c r="A51" s="412" t="s">
        <v>1964</v>
      </c>
      <c r="B51" s="412"/>
      <c r="C51" s="412"/>
      <c r="D51" s="412"/>
      <c r="E51" s="412"/>
      <c r="F51" s="412"/>
      <c r="G51" s="412"/>
      <c r="H51" s="412"/>
      <c r="I51" s="412"/>
      <c r="J51" s="412"/>
      <c r="K51" s="412"/>
      <c r="L51" s="412"/>
      <c r="M51" s="412"/>
      <c r="N51" s="412"/>
      <c r="O51" s="412"/>
      <c r="P51" s="412"/>
      <c r="Q51" s="412"/>
      <c r="R51" s="412"/>
      <c r="S51" s="412"/>
      <c r="T51" s="412"/>
      <c r="U51" s="412"/>
      <c r="V51" s="412"/>
      <c r="W51" s="412"/>
      <c r="X51" s="412"/>
      <c r="Y51" s="412"/>
      <c r="Z51" s="412"/>
      <c r="AA51" s="412"/>
      <c r="AB51" s="412"/>
      <c r="AC51" s="412"/>
      <c r="AD51" s="158">
        <f>'Art. 122'!Q64</f>
        <v>3</v>
      </c>
      <c r="AE51" s="157" t="str">
        <f t="shared" si="7"/>
        <v>No aplica</v>
      </c>
      <c r="AF51" s="92">
        <f t="shared" si="8"/>
        <v>1.5</v>
      </c>
      <c r="AG51" s="92" t="str">
        <f t="shared" si="9"/>
        <v>No aplica</v>
      </c>
      <c r="AH51" s="95" t="e">
        <f t="shared" si="10"/>
        <v>#VALUE!</v>
      </c>
      <c r="AI51" s="96" t="str">
        <f t="shared" si="11"/>
        <v>No aplica</v>
      </c>
      <c r="AJ51" s="96" t="e">
        <f t="shared" si="12"/>
        <v>#VALUE!</v>
      </c>
      <c r="AK51" s="96" t="e">
        <f t="shared" si="13"/>
        <v>#VALUE!</v>
      </c>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24.9" customHeight="1" x14ac:dyDescent="0.25">
      <c r="A52" s="412" t="s">
        <v>1952</v>
      </c>
      <c r="B52" s="412"/>
      <c r="C52" s="412"/>
      <c r="D52" s="412"/>
      <c r="E52" s="412"/>
      <c r="F52" s="412"/>
      <c r="G52" s="412"/>
      <c r="H52" s="412"/>
      <c r="I52" s="412"/>
      <c r="J52" s="412"/>
      <c r="K52" s="412"/>
      <c r="L52" s="412"/>
      <c r="M52" s="412"/>
      <c r="N52" s="412"/>
      <c r="O52" s="412"/>
      <c r="P52" s="412"/>
      <c r="Q52" s="412"/>
      <c r="R52" s="412"/>
      <c r="S52" s="412"/>
      <c r="T52" s="412"/>
      <c r="U52" s="412"/>
      <c r="V52" s="412"/>
      <c r="W52" s="412"/>
      <c r="X52" s="412"/>
      <c r="Y52" s="412"/>
      <c r="Z52" s="412"/>
      <c r="AA52" s="412"/>
      <c r="AB52" s="412"/>
      <c r="AC52" s="412"/>
      <c r="AD52" s="158">
        <f>'Art. 122'!Q65</f>
        <v>3</v>
      </c>
      <c r="AE52" s="157" t="str">
        <f t="shared" si="7"/>
        <v>No aplica</v>
      </c>
      <c r="AF52" s="92">
        <f t="shared" si="8"/>
        <v>1.5</v>
      </c>
      <c r="AG52" s="92" t="str">
        <f t="shared" si="9"/>
        <v>No aplica</v>
      </c>
      <c r="AH52" s="95" t="e">
        <f t="shared" si="10"/>
        <v>#VALUE!</v>
      </c>
      <c r="AI52" s="96" t="str">
        <f t="shared" si="11"/>
        <v>No aplica</v>
      </c>
      <c r="AJ52" s="96" t="e">
        <f t="shared" si="12"/>
        <v>#VALUE!</v>
      </c>
      <c r="AK52" s="96" t="e">
        <f t="shared" si="13"/>
        <v>#VALUE!</v>
      </c>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24.9" customHeight="1" x14ac:dyDescent="0.25">
      <c r="A53" s="412" t="s">
        <v>1965</v>
      </c>
      <c r="B53" s="412"/>
      <c r="C53" s="412"/>
      <c r="D53" s="412"/>
      <c r="E53" s="412"/>
      <c r="F53" s="412"/>
      <c r="G53" s="412"/>
      <c r="H53" s="412"/>
      <c r="I53" s="412"/>
      <c r="J53" s="412"/>
      <c r="K53" s="412"/>
      <c r="L53" s="412"/>
      <c r="M53" s="412"/>
      <c r="N53" s="412"/>
      <c r="O53" s="412"/>
      <c r="P53" s="412"/>
      <c r="Q53" s="412"/>
      <c r="R53" s="412"/>
      <c r="S53" s="412"/>
      <c r="T53" s="412"/>
      <c r="U53" s="412"/>
      <c r="V53" s="412"/>
      <c r="W53" s="412"/>
      <c r="X53" s="412"/>
      <c r="Y53" s="412"/>
      <c r="Z53" s="412"/>
      <c r="AA53" s="412"/>
      <c r="AB53" s="412"/>
      <c r="AC53" s="412"/>
      <c r="AD53" s="158">
        <f>'Art. 122'!Q66</f>
        <v>3</v>
      </c>
      <c r="AE53" s="157" t="str">
        <f t="shared" si="7"/>
        <v>No aplica</v>
      </c>
      <c r="AF53" s="92">
        <f t="shared" si="8"/>
        <v>1.5</v>
      </c>
      <c r="AG53" s="92" t="str">
        <f t="shared" si="9"/>
        <v>No aplica</v>
      </c>
      <c r="AH53" s="95" t="e">
        <f t="shared" si="10"/>
        <v>#VALUE!</v>
      </c>
      <c r="AI53" s="96" t="str">
        <f t="shared" si="11"/>
        <v>No aplica</v>
      </c>
      <c r="AJ53" s="96" t="e">
        <f t="shared" si="12"/>
        <v>#VALUE!</v>
      </c>
      <c r="AK53" s="96" t="e">
        <f t="shared" si="13"/>
        <v>#VALUE!</v>
      </c>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24.9" customHeight="1" x14ac:dyDescent="0.25">
      <c r="A54" s="412" t="s">
        <v>1966</v>
      </c>
      <c r="B54" s="412"/>
      <c r="C54" s="412"/>
      <c r="D54" s="412"/>
      <c r="E54" s="412"/>
      <c r="F54" s="412"/>
      <c r="G54" s="412"/>
      <c r="H54" s="412"/>
      <c r="I54" s="412"/>
      <c r="J54" s="412"/>
      <c r="K54" s="412"/>
      <c r="L54" s="412"/>
      <c r="M54" s="412"/>
      <c r="N54" s="412"/>
      <c r="O54" s="412"/>
      <c r="P54" s="412"/>
      <c r="Q54" s="412"/>
      <c r="R54" s="412"/>
      <c r="S54" s="412"/>
      <c r="T54" s="412"/>
      <c r="U54" s="412"/>
      <c r="V54" s="412"/>
      <c r="W54" s="412"/>
      <c r="X54" s="412"/>
      <c r="Y54" s="412"/>
      <c r="Z54" s="412"/>
      <c r="AA54" s="412"/>
      <c r="AB54" s="412"/>
      <c r="AC54" s="412"/>
      <c r="AD54" s="158">
        <f>'Art. 122'!Q67</f>
        <v>3</v>
      </c>
      <c r="AE54" s="157" t="str">
        <f t="shared" si="7"/>
        <v>No aplica</v>
      </c>
      <c r="AF54" s="92">
        <f t="shared" si="8"/>
        <v>1.5</v>
      </c>
      <c r="AG54" s="92" t="str">
        <f t="shared" si="9"/>
        <v>No aplica</v>
      </c>
      <c r="AH54" s="95" t="e">
        <f t="shared" si="10"/>
        <v>#VALUE!</v>
      </c>
      <c r="AI54" s="96" t="str">
        <f t="shared" si="11"/>
        <v>No aplica</v>
      </c>
      <c r="AJ54" s="96" t="e">
        <f t="shared" si="12"/>
        <v>#VALUE!</v>
      </c>
      <c r="AK54" s="96" t="e">
        <f t="shared" si="13"/>
        <v>#VALUE!</v>
      </c>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24.9" customHeight="1" x14ac:dyDescent="0.25">
      <c r="A55" s="412" t="s">
        <v>1967</v>
      </c>
      <c r="B55" s="412"/>
      <c r="C55" s="412"/>
      <c r="D55" s="412"/>
      <c r="E55" s="412"/>
      <c r="F55" s="412"/>
      <c r="G55" s="412"/>
      <c r="H55" s="412"/>
      <c r="I55" s="412"/>
      <c r="J55" s="412"/>
      <c r="K55" s="412"/>
      <c r="L55" s="412"/>
      <c r="M55" s="412"/>
      <c r="N55" s="412"/>
      <c r="O55" s="412"/>
      <c r="P55" s="412"/>
      <c r="Q55" s="412"/>
      <c r="R55" s="412"/>
      <c r="S55" s="412"/>
      <c r="T55" s="412"/>
      <c r="U55" s="412"/>
      <c r="V55" s="412"/>
      <c r="W55" s="412"/>
      <c r="X55" s="412"/>
      <c r="Y55" s="412"/>
      <c r="Z55" s="412"/>
      <c r="AA55" s="412"/>
      <c r="AB55" s="412"/>
      <c r="AC55" s="412"/>
      <c r="AD55" s="158">
        <f>'Art. 122'!Q68</f>
        <v>3</v>
      </c>
      <c r="AE55" s="157" t="str">
        <f t="shared" si="7"/>
        <v>No aplica</v>
      </c>
      <c r="AF55" s="92">
        <f t="shared" si="8"/>
        <v>1.5</v>
      </c>
      <c r="AG55" s="92" t="str">
        <f t="shared" si="9"/>
        <v>No aplica</v>
      </c>
      <c r="AH55" s="95" t="e">
        <f t="shared" si="10"/>
        <v>#VALUE!</v>
      </c>
      <c r="AI55" s="96" t="str">
        <f t="shared" si="11"/>
        <v>No aplica</v>
      </c>
      <c r="AJ55" s="96" t="e">
        <f t="shared" si="12"/>
        <v>#VALUE!</v>
      </c>
      <c r="AK55" s="96" t="e">
        <f t="shared" si="13"/>
        <v>#VALUE!</v>
      </c>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24.9" customHeight="1" x14ac:dyDescent="0.25">
      <c r="A56" s="412" t="s">
        <v>1968</v>
      </c>
      <c r="B56" s="412"/>
      <c r="C56" s="412"/>
      <c r="D56" s="412"/>
      <c r="E56" s="412"/>
      <c r="F56" s="412"/>
      <c r="G56" s="412"/>
      <c r="H56" s="412"/>
      <c r="I56" s="412"/>
      <c r="J56" s="412"/>
      <c r="K56" s="412"/>
      <c r="L56" s="412"/>
      <c r="M56" s="412"/>
      <c r="N56" s="412"/>
      <c r="O56" s="412"/>
      <c r="P56" s="412"/>
      <c r="Q56" s="412"/>
      <c r="R56" s="412"/>
      <c r="S56" s="412"/>
      <c r="T56" s="412"/>
      <c r="U56" s="412"/>
      <c r="V56" s="412"/>
      <c r="W56" s="412"/>
      <c r="X56" s="412"/>
      <c r="Y56" s="412"/>
      <c r="Z56" s="412"/>
      <c r="AA56" s="412"/>
      <c r="AB56" s="412"/>
      <c r="AC56" s="412"/>
      <c r="AD56" s="158">
        <f>'Art. 122'!Q69</f>
        <v>3</v>
      </c>
      <c r="AE56" s="157" t="str">
        <f t="shared" si="7"/>
        <v>No aplica</v>
      </c>
      <c r="AF56" s="92">
        <f t="shared" si="8"/>
        <v>1.5</v>
      </c>
      <c r="AG56" s="92" t="str">
        <f t="shared" si="9"/>
        <v>No aplica</v>
      </c>
      <c r="AH56" s="95" t="e">
        <f t="shared" si="10"/>
        <v>#VALUE!</v>
      </c>
      <c r="AI56" s="96" t="str">
        <f t="shared" si="11"/>
        <v>No aplica</v>
      </c>
      <c r="AJ56" s="96" t="e">
        <f t="shared" si="12"/>
        <v>#VALUE!</v>
      </c>
      <c r="AK56" s="96" t="e">
        <f t="shared" si="13"/>
        <v>#VALUE!</v>
      </c>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24.9" customHeight="1" x14ac:dyDescent="0.25">
      <c r="A57" s="412" t="s">
        <v>1969</v>
      </c>
      <c r="B57" s="412"/>
      <c r="C57" s="412"/>
      <c r="D57" s="412"/>
      <c r="E57" s="412"/>
      <c r="F57" s="412"/>
      <c r="G57" s="412"/>
      <c r="H57" s="412"/>
      <c r="I57" s="412"/>
      <c r="J57" s="412"/>
      <c r="K57" s="412"/>
      <c r="L57" s="412"/>
      <c r="M57" s="412"/>
      <c r="N57" s="412"/>
      <c r="O57" s="412"/>
      <c r="P57" s="412"/>
      <c r="Q57" s="412"/>
      <c r="R57" s="412"/>
      <c r="S57" s="412"/>
      <c r="T57" s="412"/>
      <c r="U57" s="412"/>
      <c r="V57" s="412"/>
      <c r="W57" s="412"/>
      <c r="X57" s="412"/>
      <c r="Y57" s="412"/>
      <c r="Z57" s="412"/>
      <c r="AA57" s="412"/>
      <c r="AB57" s="412"/>
      <c r="AC57" s="412"/>
      <c r="AD57" s="158">
        <f>'Art. 122'!Q70</f>
        <v>3</v>
      </c>
      <c r="AE57" s="157" t="str">
        <f t="shared" si="7"/>
        <v>No aplica</v>
      </c>
      <c r="AF57" s="92">
        <f t="shared" si="8"/>
        <v>1.5</v>
      </c>
      <c r="AG57" s="92" t="str">
        <f t="shared" si="9"/>
        <v>No aplica</v>
      </c>
      <c r="AH57" s="95" t="e">
        <f t="shared" si="10"/>
        <v>#VALUE!</v>
      </c>
      <c r="AI57" s="96" t="str">
        <f t="shared" si="11"/>
        <v>No aplica</v>
      </c>
      <c r="AJ57" s="96" t="e">
        <f t="shared" si="12"/>
        <v>#VALUE!</v>
      </c>
      <c r="AK57" s="96" t="e">
        <f t="shared" si="13"/>
        <v>#VALUE!</v>
      </c>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24.9" customHeight="1" x14ac:dyDescent="0.25">
      <c r="A58" s="412" t="s">
        <v>1970</v>
      </c>
      <c r="B58" s="412"/>
      <c r="C58" s="412"/>
      <c r="D58" s="412"/>
      <c r="E58" s="412"/>
      <c r="F58" s="412"/>
      <c r="G58" s="412"/>
      <c r="H58" s="412"/>
      <c r="I58" s="412"/>
      <c r="J58" s="412"/>
      <c r="K58" s="412"/>
      <c r="L58" s="412"/>
      <c r="M58" s="412"/>
      <c r="N58" s="412"/>
      <c r="O58" s="412"/>
      <c r="P58" s="412"/>
      <c r="Q58" s="412"/>
      <c r="R58" s="412"/>
      <c r="S58" s="412"/>
      <c r="T58" s="412"/>
      <c r="U58" s="412"/>
      <c r="V58" s="412"/>
      <c r="W58" s="412"/>
      <c r="X58" s="412"/>
      <c r="Y58" s="412"/>
      <c r="Z58" s="412"/>
      <c r="AA58" s="412"/>
      <c r="AB58" s="412"/>
      <c r="AC58" s="412"/>
      <c r="AD58" s="158">
        <f>'Art. 122'!Q71</f>
        <v>3</v>
      </c>
      <c r="AE58" s="157" t="str">
        <f t="shared" si="7"/>
        <v>No aplica</v>
      </c>
      <c r="AF58" s="92">
        <f t="shared" si="8"/>
        <v>1.5</v>
      </c>
      <c r="AG58" s="92" t="str">
        <f t="shared" si="9"/>
        <v>No aplica</v>
      </c>
      <c r="AH58" s="95" t="e">
        <f t="shared" si="10"/>
        <v>#VALUE!</v>
      </c>
      <c r="AI58" s="96" t="str">
        <f t="shared" si="11"/>
        <v>No aplica</v>
      </c>
      <c r="AJ58" s="96" t="e">
        <f t="shared" si="12"/>
        <v>#VALUE!</v>
      </c>
      <c r="AK58" s="96" t="e">
        <f t="shared" si="13"/>
        <v>#VALUE!</v>
      </c>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24.9" customHeight="1" x14ac:dyDescent="0.25">
      <c r="A59" s="412" t="s">
        <v>1971</v>
      </c>
      <c r="B59" s="412"/>
      <c r="C59" s="412"/>
      <c r="D59" s="412"/>
      <c r="E59" s="412"/>
      <c r="F59" s="412"/>
      <c r="G59" s="412"/>
      <c r="H59" s="412"/>
      <c r="I59" s="412"/>
      <c r="J59" s="412"/>
      <c r="K59" s="412"/>
      <c r="L59" s="412"/>
      <c r="M59" s="412"/>
      <c r="N59" s="412"/>
      <c r="O59" s="412"/>
      <c r="P59" s="412"/>
      <c r="Q59" s="412"/>
      <c r="R59" s="412"/>
      <c r="S59" s="412"/>
      <c r="T59" s="412"/>
      <c r="U59" s="412"/>
      <c r="V59" s="412"/>
      <c r="W59" s="412"/>
      <c r="X59" s="412"/>
      <c r="Y59" s="412"/>
      <c r="Z59" s="412"/>
      <c r="AA59" s="412"/>
      <c r="AB59" s="412"/>
      <c r="AC59" s="412"/>
      <c r="AD59" s="158">
        <f>'Art. 122'!Q72</f>
        <v>3</v>
      </c>
      <c r="AE59" s="157" t="str">
        <f t="shared" si="7"/>
        <v>No aplica</v>
      </c>
      <c r="AF59" s="92">
        <f t="shared" si="8"/>
        <v>1.5</v>
      </c>
      <c r="AG59" s="92" t="str">
        <f t="shared" si="9"/>
        <v>No aplica</v>
      </c>
      <c r="AH59" s="95" t="e">
        <f t="shared" si="10"/>
        <v>#VALUE!</v>
      </c>
      <c r="AI59" s="96" t="str">
        <f t="shared" si="11"/>
        <v>No aplica</v>
      </c>
      <c r="AJ59" s="96" t="e">
        <f t="shared" si="12"/>
        <v>#VALUE!</v>
      </c>
      <c r="AK59" s="96" t="e">
        <f t="shared" si="13"/>
        <v>#VALUE!</v>
      </c>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24.9" customHeight="1" x14ac:dyDescent="0.25">
      <c r="A60" s="412" t="s">
        <v>1972</v>
      </c>
      <c r="B60" s="412"/>
      <c r="C60" s="412"/>
      <c r="D60" s="412"/>
      <c r="E60" s="412"/>
      <c r="F60" s="412"/>
      <c r="G60" s="412"/>
      <c r="H60" s="412"/>
      <c r="I60" s="412"/>
      <c r="J60" s="412"/>
      <c r="K60" s="412"/>
      <c r="L60" s="412"/>
      <c r="M60" s="412"/>
      <c r="N60" s="412"/>
      <c r="O60" s="412"/>
      <c r="P60" s="412"/>
      <c r="Q60" s="412"/>
      <c r="R60" s="412"/>
      <c r="S60" s="412"/>
      <c r="T60" s="412"/>
      <c r="U60" s="412"/>
      <c r="V60" s="412"/>
      <c r="W60" s="412"/>
      <c r="X60" s="412"/>
      <c r="Y60" s="412"/>
      <c r="Z60" s="412"/>
      <c r="AA60" s="412"/>
      <c r="AB60" s="412"/>
      <c r="AC60" s="412"/>
      <c r="AD60" s="158">
        <f>'Art. 122'!Q73</f>
        <v>3</v>
      </c>
      <c r="AE60" s="157" t="str">
        <f t="shared" si="7"/>
        <v>No aplica</v>
      </c>
      <c r="AF60" s="92">
        <f t="shared" si="8"/>
        <v>1.5</v>
      </c>
      <c r="AG60" s="92" t="str">
        <f t="shared" si="9"/>
        <v>No aplica</v>
      </c>
      <c r="AH60" s="95" t="e">
        <f t="shared" si="10"/>
        <v>#VALUE!</v>
      </c>
      <c r="AI60" s="96" t="str">
        <f t="shared" si="11"/>
        <v>No aplica</v>
      </c>
      <c r="AJ60" s="96" t="e">
        <f t="shared" si="12"/>
        <v>#VALUE!</v>
      </c>
      <c r="AK60" s="96" t="e">
        <f t="shared" si="13"/>
        <v>#VALUE!</v>
      </c>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24.9" customHeight="1" x14ac:dyDescent="0.25">
      <c r="A61" s="412" t="s">
        <v>1973</v>
      </c>
      <c r="B61" s="412"/>
      <c r="C61" s="412"/>
      <c r="D61" s="412"/>
      <c r="E61" s="412"/>
      <c r="F61" s="412"/>
      <c r="G61" s="412"/>
      <c r="H61" s="412"/>
      <c r="I61" s="412"/>
      <c r="J61" s="412"/>
      <c r="K61" s="412"/>
      <c r="L61" s="412"/>
      <c r="M61" s="412"/>
      <c r="N61" s="412"/>
      <c r="O61" s="412"/>
      <c r="P61" s="412"/>
      <c r="Q61" s="412"/>
      <c r="R61" s="412"/>
      <c r="S61" s="412"/>
      <c r="T61" s="412"/>
      <c r="U61" s="412"/>
      <c r="V61" s="412"/>
      <c r="W61" s="412"/>
      <c r="X61" s="412"/>
      <c r="Y61" s="412"/>
      <c r="Z61" s="412"/>
      <c r="AA61" s="412"/>
      <c r="AB61" s="412"/>
      <c r="AC61" s="412"/>
      <c r="AD61" s="158">
        <f>'Art. 122'!Q74</f>
        <v>3</v>
      </c>
      <c r="AE61" s="157" t="str">
        <f t="shared" si="7"/>
        <v>No aplica</v>
      </c>
      <c r="AF61" s="92">
        <f t="shared" si="8"/>
        <v>1.5</v>
      </c>
      <c r="AG61" s="92" t="str">
        <f t="shared" si="9"/>
        <v>No aplica</v>
      </c>
      <c r="AH61" s="95" t="e">
        <f t="shared" si="10"/>
        <v>#VALUE!</v>
      </c>
      <c r="AI61" s="96" t="str">
        <f t="shared" si="11"/>
        <v>No aplica</v>
      </c>
      <c r="AJ61" s="96" t="e">
        <f t="shared" si="12"/>
        <v>#VALUE!</v>
      </c>
      <c r="AK61" s="96" t="e">
        <f t="shared" si="13"/>
        <v>#VALUE!</v>
      </c>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ht="24.9" customHeight="1" x14ac:dyDescent="0.25">
      <c r="A62" s="412" t="s">
        <v>1974</v>
      </c>
      <c r="B62" s="412"/>
      <c r="C62" s="412"/>
      <c r="D62" s="412"/>
      <c r="E62" s="412"/>
      <c r="F62" s="412"/>
      <c r="G62" s="412"/>
      <c r="H62" s="412"/>
      <c r="I62" s="412"/>
      <c r="J62" s="412"/>
      <c r="K62" s="412"/>
      <c r="L62" s="412"/>
      <c r="M62" s="412"/>
      <c r="N62" s="412"/>
      <c r="O62" s="412"/>
      <c r="P62" s="412"/>
      <c r="Q62" s="412"/>
      <c r="R62" s="412"/>
      <c r="S62" s="412"/>
      <c r="T62" s="412"/>
      <c r="U62" s="412"/>
      <c r="V62" s="412"/>
      <c r="W62" s="412"/>
      <c r="X62" s="412"/>
      <c r="Y62" s="412"/>
      <c r="Z62" s="412"/>
      <c r="AA62" s="412"/>
      <c r="AB62" s="412"/>
      <c r="AC62" s="412"/>
      <c r="AD62" s="158">
        <f>'Art. 122'!Q75</f>
        <v>3</v>
      </c>
      <c r="AE62" s="157" t="str">
        <f t="shared" si="7"/>
        <v>No aplica</v>
      </c>
      <c r="AF62" s="92">
        <f t="shared" si="8"/>
        <v>1.5</v>
      </c>
      <c r="AG62" s="92" t="str">
        <f t="shared" si="9"/>
        <v>No aplica</v>
      </c>
      <c r="AH62" s="95" t="e">
        <f t="shared" si="10"/>
        <v>#VALUE!</v>
      </c>
      <c r="AI62" s="96" t="str">
        <f t="shared" si="11"/>
        <v>No aplica</v>
      </c>
      <c r="AJ62" s="96" t="e">
        <f t="shared" si="12"/>
        <v>#VALUE!</v>
      </c>
      <c r="AK62" s="96" t="e">
        <f t="shared" si="13"/>
        <v>#VALUE!</v>
      </c>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ht="24.9" customHeight="1" x14ac:dyDescent="0.25">
      <c r="A63" s="412" t="s">
        <v>1975</v>
      </c>
      <c r="B63" s="412"/>
      <c r="C63" s="412"/>
      <c r="D63" s="412"/>
      <c r="E63" s="412"/>
      <c r="F63" s="412"/>
      <c r="G63" s="412"/>
      <c r="H63" s="412"/>
      <c r="I63" s="412"/>
      <c r="J63" s="412"/>
      <c r="K63" s="412"/>
      <c r="L63" s="412"/>
      <c r="M63" s="412"/>
      <c r="N63" s="412"/>
      <c r="O63" s="412"/>
      <c r="P63" s="412"/>
      <c r="Q63" s="412"/>
      <c r="R63" s="412"/>
      <c r="S63" s="412"/>
      <c r="T63" s="412"/>
      <c r="U63" s="412"/>
      <c r="V63" s="412"/>
      <c r="W63" s="412"/>
      <c r="X63" s="412"/>
      <c r="Y63" s="412"/>
      <c r="Z63" s="412"/>
      <c r="AA63" s="412"/>
      <c r="AB63" s="412"/>
      <c r="AC63" s="412"/>
      <c r="AD63" s="158">
        <f>'Art. 122'!Q76</f>
        <v>3</v>
      </c>
      <c r="AE63" s="157" t="str">
        <f t="shared" si="7"/>
        <v>No aplica</v>
      </c>
      <c r="AF63" s="92">
        <f t="shared" si="8"/>
        <v>1.5</v>
      </c>
      <c r="AG63" s="92" t="str">
        <f t="shared" si="9"/>
        <v>No aplica</v>
      </c>
      <c r="AH63" s="95" t="e">
        <f t="shared" si="10"/>
        <v>#VALUE!</v>
      </c>
      <c r="AI63" s="96" t="str">
        <f t="shared" si="11"/>
        <v>No aplica</v>
      </c>
      <c r="AJ63" s="96" t="e">
        <f t="shared" si="12"/>
        <v>#VALUE!</v>
      </c>
      <c r="AK63" s="96" t="e">
        <f t="shared" si="13"/>
        <v>#VALUE!</v>
      </c>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ht="24.9" customHeight="1" x14ac:dyDescent="0.25">
      <c r="A64" s="412" t="s">
        <v>1976</v>
      </c>
      <c r="B64" s="412"/>
      <c r="C64" s="412"/>
      <c r="D64" s="412"/>
      <c r="E64" s="412"/>
      <c r="F64" s="412"/>
      <c r="G64" s="412"/>
      <c r="H64" s="412"/>
      <c r="I64" s="412"/>
      <c r="J64" s="412"/>
      <c r="K64" s="412"/>
      <c r="L64" s="412"/>
      <c r="M64" s="412"/>
      <c r="N64" s="412"/>
      <c r="O64" s="412"/>
      <c r="P64" s="412"/>
      <c r="Q64" s="412"/>
      <c r="R64" s="412"/>
      <c r="S64" s="412"/>
      <c r="T64" s="412"/>
      <c r="U64" s="412"/>
      <c r="V64" s="412"/>
      <c r="W64" s="412"/>
      <c r="X64" s="412"/>
      <c r="Y64" s="412"/>
      <c r="Z64" s="412"/>
      <c r="AA64" s="412"/>
      <c r="AB64" s="412"/>
      <c r="AC64" s="412"/>
      <c r="AD64" s="158">
        <f>'Art. 122'!Q77</f>
        <v>3</v>
      </c>
      <c r="AE64" s="157" t="str">
        <f t="shared" si="7"/>
        <v>No aplica</v>
      </c>
      <c r="AF64" s="92">
        <f t="shared" si="8"/>
        <v>1.5</v>
      </c>
      <c r="AG64" s="92" t="str">
        <f t="shared" si="9"/>
        <v>No aplica</v>
      </c>
      <c r="AH64" s="95" t="e">
        <f t="shared" si="10"/>
        <v>#VALUE!</v>
      </c>
      <c r="AI64" s="96" t="str">
        <f t="shared" si="11"/>
        <v>No aplica</v>
      </c>
      <c r="AJ64" s="96" t="e">
        <f t="shared" si="12"/>
        <v>#VALUE!</v>
      </c>
      <c r="AK64" s="96" t="e">
        <f t="shared" si="13"/>
        <v>#VALUE!</v>
      </c>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ht="24.9" customHeight="1" x14ac:dyDescent="0.25">
      <c r="A65" s="412" t="s">
        <v>1977</v>
      </c>
      <c r="B65" s="412"/>
      <c r="C65" s="412"/>
      <c r="D65" s="412"/>
      <c r="E65" s="412"/>
      <c r="F65" s="412"/>
      <c r="G65" s="412"/>
      <c r="H65" s="412"/>
      <c r="I65" s="412"/>
      <c r="J65" s="412"/>
      <c r="K65" s="412"/>
      <c r="L65" s="412"/>
      <c r="M65" s="412"/>
      <c r="N65" s="412"/>
      <c r="O65" s="412"/>
      <c r="P65" s="412"/>
      <c r="Q65" s="412"/>
      <c r="R65" s="412"/>
      <c r="S65" s="412"/>
      <c r="T65" s="412"/>
      <c r="U65" s="412"/>
      <c r="V65" s="412"/>
      <c r="W65" s="412"/>
      <c r="X65" s="412"/>
      <c r="Y65" s="412"/>
      <c r="Z65" s="412"/>
      <c r="AA65" s="412"/>
      <c r="AB65" s="412"/>
      <c r="AC65" s="412"/>
      <c r="AD65" s="158">
        <f>'Art. 122'!Q78</f>
        <v>3</v>
      </c>
      <c r="AE65" s="157" t="str">
        <f t="shared" si="7"/>
        <v>No aplica</v>
      </c>
      <c r="AF65" s="92">
        <f t="shared" si="8"/>
        <v>1.5</v>
      </c>
      <c r="AG65" s="92" t="str">
        <f t="shared" si="9"/>
        <v>No aplica</v>
      </c>
      <c r="AH65" s="95" t="e">
        <f t="shared" si="10"/>
        <v>#VALUE!</v>
      </c>
      <c r="AI65" s="96" t="str">
        <f t="shared" si="11"/>
        <v>No aplica</v>
      </c>
      <c r="AJ65" s="96" t="e">
        <f t="shared" si="12"/>
        <v>#VALUE!</v>
      </c>
      <c r="AK65" s="96" t="e">
        <f t="shared" si="13"/>
        <v>#VALUE!</v>
      </c>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ht="24.9" customHeight="1" x14ac:dyDescent="0.25">
      <c r="A66" s="412" t="s">
        <v>1978</v>
      </c>
      <c r="B66" s="412"/>
      <c r="C66" s="412"/>
      <c r="D66" s="412"/>
      <c r="E66" s="412"/>
      <c r="F66" s="412"/>
      <c r="G66" s="412"/>
      <c r="H66" s="412"/>
      <c r="I66" s="412"/>
      <c r="J66" s="412"/>
      <c r="K66" s="412"/>
      <c r="L66" s="412"/>
      <c r="M66" s="412"/>
      <c r="N66" s="412"/>
      <c r="O66" s="412"/>
      <c r="P66" s="412"/>
      <c r="Q66" s="412"/>
      <c r="R66" s="412"/>
      <c r="S66" s="412"/>
      <c r="T66" s="412"/>
      <c r="U66" s="412"/>
      <c r="V66" s="412"/>
      <c r="W66" s="412"/>
      <c r="X66" s="412"/>
      <c r="Y66" s="412"/>
      <c r="Z66" s="412"/>
      <c r="AA66" s="412"/>
      <c r="AB66" s="412"/>
      <c r="AC66" s="412"/>
      <c r="AD66" s="158">
        <f>'Art. 122'!Q79</f>
        <v>3</v>
      </c>
      <c r="AE66" s="157" t="str">
        <f t="shared" si="7"/>
        <v>No aplica</v>
      </c>
      <c r="AF66" s="92">
        <f t="shared" si="8"/>
        <v>1.5</v>
      </c>
      <c r="AG66" s="92" t="str">
        <f t="shared" si="9"/>
        <v>No aplica</v>
      </c>
      <c r="AH66" s="95" t="e">
        <f t="shared" si="10"/>
        <v>#VALUE!</v>
      </c>
      <c r="AI66" s="96" t="str">
        <f t="shared" si="11"/>
        <v>No aplica</v>
      </c>
      <c r="AJ66" s="96" t="e">
        <f t="shared" si="12"/>
        <v>#VALUE!</v>
      </c>
      <c r="AK66" s="96" t="e">
        <f t="shared" si="13"/>
        <v>#VALUE!</v>
      </c>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ht="24.9" customHeight="1" x14ac:dyDescent="0.25">
      <c r="A67" s="412" t="s">
        <v>1979</v>
      </c>
      <c r="B67" s="412"/>
      <c r="C67" s="412"/>
      <c r="D67" s="412"/>
      <c r="E67" s="412"/>
      <c r="F67" s="412"/>
      <c r="G67" s="412"/>
      <c r="H67" s="412"/>
      <c r="I67" s="412"/>
      <c r="J67" s="412"/>
      <c r="K67" s="412"/>
      <c r="L67" s="412"/>
      <c r="M67" s="412"/>
      <c r="N67" s="412"/>
      <c r="O67" s="412"/>
      <c r="P67" s="412"/>
      <c r="Q67" s="412"/>
      <c r="R67" s="412"/>
      <c r="S67" s="412"/>
      <c r="T67" s="412"/>
      <c r="U67" s="412"/>
      <c r="V67" s="412"/>
      <c r="W67" s="412"/>
      <c r="X67" s="412"/>
      <c r="Y67" s="412"/>
      <c r="Z67" s="412"/>
      <c r="AA67" s="412"/>
      <c r="AB67" s="412"/>
      <c r="AC67" s="412"/>
      <c r="AD67" s="158">
        <f>'Art. 122'!Q80</f>
        <v>3</v>
      </c>
      <c r="AE67" s="157" t="str">
        <f t="shared" si="7"/>
        <v>No aplica</v>
      </c>
      <c r="AF67" s="92">
        <f t="shared" si="8"/>
        <v>1.5</v>
      </c>
      <c r="AG67" s="92" t="str">
        <f t="shared" si="9"/>
        <v>No aplica</v>
      </c>
      <c r="AH67" s="95" t="e">
        <f t="shared" si="10"/>
        <v>#VALUE!</v>
      </c>
      <c r="AI67" s="96" t="str">
        <f t="shared" si="11"/>
        <v>No aplica</v>
      </c>
      <c r="AJ67" s="96" t="e">
        <f t="shared" si="12"/>
        <v>#VALUE!</v>
      </c>
      <c r="AK67" s="96" t="e">
        <f t="shared" si="13"/>
        <v>#VALUE!</v>
      </c>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ht="24.9" customHeight="1" x14ac:dyDescent="0.25">
      <c r="A68" s="412" t="s">
        <v>1980</v>
      </c>
      <c r="B68" s="412"/>
      <c r="C68" s="412"/>
      <c r="D68" s="412"/>
      <c r="E68" s="412"/>
      <c r="F68" s="412"/>
      <c r="G68" s="412"/>
      <c r="H68" s="412"/>
      <c r="I68" s="412"/>
      <c r="J68" s="412"/>
      <c r="K68" s="412"/>
      <c r="L68" s="412"/>
      <c r="M68" s="412"/>
      <c r="N68" s="412"/>
      <c r="O68" s="412"/>
      <c r="P68" s="412"/>
      <c r="Q68" s="412"/>
      <c r="R68" s="412"/>
      <c r="S68" s="412"/>
      <c r="T68" s="412"/>
      <c r="U68" s="412"/>
      <c r="V68" s="412"/>
      <c r="W68" s="412"/>
      <c r="X68" s="412"/>
      <c r="Y68" s="412"/>
      <c r="Z68" s="412"/>
      <c r="AA68" s="412"/>
      <c r="AB68" s="412"/>
      <c r="AC68" s="412"/>
      <c r="AD68" s="158">
        <f>'Art. 122'!Q81</f>
        <v>3</v>
      </c>
      <c r="AE68" s="157" t="str">
        <f t="shared" si="7"/>
        <v>No aplica</v>
      </c>
      <c r="AF68" s="92">
        <f t="shared" si="8"/>
        <v>1.5</v>
      </c>
      <c r="AG68" s="92" t="str">
        <f t="shared" si="9"/>
        <v>No aplica</v>
      </c>
      <c r="AH68" s="95" t="e">
        <f t="shared" si="10"/>
        <v>#VALUE!</v>
      </c>
      <c r="AI68" s="96" t="str">
        <f t="shared" si="11"/>
        <v>No aplica</v>
      </c>
      <c r="AJ68" s="96" t="e">
        <f t="shared" si="12"/>
        <v>#VALUE!</v>
      </c>
      <c r="AK68" s="96" t="e">
        <f t="shared" si="13"/>
        <v>#VALUE!</v>
      </c>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ht="24.9" customHeight="1" x14ac:dyDescent="0.25">
      <c r="A69" s="412" t="s">
        <v>1981</v>
      </c>
      <c r="B69" s="412"/>
      <c r="C69" s="412"/>
      <c r="D69" s="412"/>
      <c r="E69" s="412"/>
      <c r="F69" s="412"/>
      <c r="G69" s="412"/>
      <c r="H69" s="412"/>
      <c r="I69" s="412"/>
      <c r="J69" s="412"/>
      <c r="K69" s="412"/>
      <c r="L69" s="412"/>
      <c r="M69" s="412"/>
      <c r="N69" s="412"/>
      <c r="O69" s="412"/>
      <c r="P69" s="412"/>
      <c r="Q69" s="412"/>
      <c r="R69" s="412"/>
      <c r="S69" s="412"/>
      <c r="T69" s="412"/>
      <c r="U69" s="412"/>
      <c r="V69" s="412"/>
      <c r="W69" s="412"/>
      <c r="X69" s="412"/>
      <c r="Y69" s="412"/>
      <c r="Z69" s="412"/>
      <c r="AA69" s="412"/>
      <c r="AB69" s="412"/>
      <c r="AC69" s="412"/>
      <c r="AD69" s="158">
        <f>'Art. 122'!Q82</f>
        <v>3</v>
      </c>
      <c r="AE69" s="157" t="str">
        <f t="shared" si="7"/>
        <v>No aplica</v>
      </c>
      <c r="AF69" s="92">
        <f t="shared" si="8"/>
        <v>1.5</v>
      </c>
      <c r="AG69" s="92" t="str">
        <f t="shared" si="9"/>
        <v>No aplica</v>
      </c>
      <c r="AH69" s="95" t="e">
        <f t="shared" si="10"/>
        <v>#VALUE!</v>
      </c>
      <c r="AI69" s="96" t="str">
        <f t="shared" si="11"/>
        <v>No aplica</v>
      </c>
      <c r="AJ69" s="96" t="e">
        <f t="shared" si="12"/>
        <v>#VALUE!</v>
      </c>
      <c r="AK69" s="96" t="e">
        <f t="shared" si="13"/>
        <v>#VALUE!</v>
      </c>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ht="24.9" customHeight="1" x14ac:dyDescent="0.25">
      <c r="A70" s="412" t="s">
        <v>1982</v>
      </c>
      <c r="B70" s="412"/>
      <c r="C70" s="412"/>
      <c r="D70" s="412"/>
      <c r="E70" s="412"/>
      <c r="F70" s="412"/>
      <c r="G70" s="412"/>
      <c r="H70" s="412"/>
      <c r="I70" s="412"/>
      <c r="J70" s="412"/>
      <c r="K70" s="412"/>
      <c r="L70" s="412"/>
      <c r="M70" s="412"/>
      <c r="N70" s="412"/>
      <c r="O70" s="412"/>
      <c r="P70" s="412"/>
      <c r="Q70" s="412"/>
      <c r="R70" s="412"/>
      <c r="S70" s="412"/>
      <c r="T70" s="412"/>
      <c r="U70" s="412"/>
      <c r="V70" s="412"/>
      <c r="W70" s="412"/>
      <c r="X70" s="412"/>
      <c r="Y70" s="412"/>
      <c r="Z70" s="412"/>
      <c r="AA70" s="412"/>
      <c r="AB70" s="412"/>
      <c r="AC70" s="412"/>
      <c r="AD70" s="158">
        <f>'Art. 122'!Q83</f>
        <v>3</v>
      </c>
      <c r="AE70" s="157" t="str">
        <f t="shared" si="7"/>
        <v>No aplica</v>
      </c>
      <c r="AF70" s="92">
        <f t="shared" si="8"/>
        <v>1.5</v>
      </c>
      <c r="AG70" s="92" t="str">
        <f t="shared" si="9"/>
        <v>No aplica</v>
      </c>
      <c r="AH70" s="95" t="e">
        <f t="shared" si="10"/>
        <v>#VALUE!</v>
      </c>
      <c r="AI70" s="96" t="str">
        <f t="shared" si="11"/>
        <v>No aplica</v>
      </c>
      <c r="AJ70" s="96" t="e">
        <f t="shared" si="12"/>
        <v>#VALUE!</v>
      </c>
      <c r="AK70" s="96" t="e">
        <f t="shared" si="13"/>
        <v>#VALUE!</v>
      </c>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ht="24.9" customHeight="1" x14ac:dyDescent="0.25">
      <c r="A71" s="412" t="s">
        <v>1983</v>
      </c>
      <c r="B71" s="412"/>
      <c r="C71" s="412"/>
      <c r="D71" s="412"/>
      <c r="E71" s="412"/>
      <c r="F71" s="412"/>
      <c r="G71" s="412"/>
      <c r="H71" s="412"/>
      <c r="I71" s="412"/>
      <c r="J71" s="412"/>
      <c r="K71" s="412"/>
      <c r="L71" s="412"/>
      <c r="M71" s="412"/>
      <c r="N71" s="412"/>
      <c r="O71" s="412"/>
      <c r="P71" s="412"/>
      <c r="Q71" s="412"/>
      <c r="R71" s="412"/>
      <c r="S71" s="412"/>
      <c r="T71" s="412"/>
      <c r="U71" s="412"/>
      <c r="V71" s="412"/>
      <c r="W71" s="412"/>
      <c r="X71" s="412"/>
      <c r="Y71" s="412"/>
      <c r="Z71" s="412"/>
      <c r="AA71" s="412"/>
      <c r="AB71" s="412"/>
      <c r="AC71" s="412"/>
      <c r="AD71" s="158">
        <f>'Art. 122'!Q84</f>
        <v>3</v>
      </c>
      <c r="AE71" s="157" t="str">
        <f t="shared" si="7"/>
        <v>No aplica</v>
      </c>
      <c r="AF71" s="92">
        <f t="shared" si="8"/>
        <v>1.5</v>
      </c>
      <c r="AG71" s="92" t="str">
        <f t="shared" si="9"/>
        <v>No aplica</v>
      </c>
      <c r="AH71" s="95" t="e">
        <f t="shared" si="10"/>
        <v>#VALUE!</v>
      </c>
      <c r="AI71" s="96" t="str">
        <f t="shared" si="11"/>
        <v>No aplica</v>
      </c>
      <c r="AJ71" s="96" t="e">
        <f t="shared" si="12"/>
        <v>#VALUE!</v>
      </c>
      <c r="AK71" s="96" t="e">
        <f t="shared" si="13"/>
        <v>#VALUE!</v>
      </c>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ht="24.9" customHeight="1" x14ac:dyDescent="0.25">
      <c r="A72" s="412" t="s">
        <v>1984</v>
      </c>
      <c r="B72" s="412"/>
      <c r="C72" s="412"/>
      <c r="D72" s="412"/>
      <c r="E72" s="412"/>
      <c r="F72" s="412"/>
      <c r="G72" s="412"/>
      <c r="H72" s="412"/>
      <c r="I72" s="412"/>
      <c r="J72" s="412"/>
      <c r="K72" s="412"/>
      <c r="L72" s="412"/>
      <c r="M72" s="412"/>
      <c r="N72" s="412"/>
      <c r="O72" s="412"/>
      <c r="P72" s="412"/>
      <c r="Q72" s="412"/>
      <c r="R72" s="412"/>
      <c r="S72" s="412"/>
      <c r="T72" s="412"/>
      <c r="U72" s="412"/>
      <c r="V72" s="412"/>
      <c r="W72" s="412"/>
      <c r="X72" s="412"/>
      <c r="Y72" s="412"/>
      <c r="Z72" s="412"/>
      <c r="AA72" s="412"/>
      <c r="AB72" s="412"/>
      <c r="AC72" s="412"/>
      <c r="AD72" s="158">
        <f>'Art. 122'!Q85</f>
        <v>3</v>
      </c>
      <c r="AE72" s="157" t="str">
        <f t="shared" si="7"/>
        <v>No aplica</v>
      </c>
      <c r="AF72" s="92">
        <f t="shared" si="8"/>
        <v>1.5</v>
      </c>
      <c r="AG72" s="92" t="str">
        <f t="shared" si="9"/>
        <v>No aplica</v>
      </c>
      <c r="AH72" s="95" t="e">
        <f t="shared" si="10"/>
        <v>#VALUE!</v>
      </c>
      <c r="AI72" s="96" t="str">
        <f t="shared" si="11"/>
        <v>No aplica</v>
      </c>
      <c r="AJ72" s="96" t="e">
        <f t="shared" si="12"/>
        <v>#VALUE!</v>
      </c>
      <c r="AK72" s="96" t="e">
        <f t="shared" si="13"/>
        <v>#VALUE!</v>
      </c>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ht="24.9" customHeight="1" x14ac:dyDescent="0.25">
      <c r="A73" s="412" t="s">
        <v>1985</v>
      </c>
      <c r="B73" s="412"/>
      <c r="C73" s="412"/>
      <c r="D73" s="412"/>
      <c r="E73" s="412"/>
      <c r="F73" s="412"/>
      <c r="G73" s="412"/>
      <c r="H73" s="412"/>
      <c r="I73" s="412"/>
      <c r="J73" s="412"/>
      <c r="K73" s="412"/>
      <c r="L73" s="412"/>
      <c r="M73" s="412"/>
      <c r="N73" s="412"/>
      <c r="O73" s="412"/>
      <c r="P73" s="412"/>
      <c r="Q73" s="412"/>
      <c r="R73" s="412"/>
      <c r="S73" s="412"/>
      <c r="T73" s="412"/>
      <c r="U73" s="412"/>
      <c r="V73" s="412"/>
      <c r="W73" s="412"/>
      <c r="X73" s="412"/>
      <c r="Y73" s="412"/>
      <c r="Z73" s="412"/>
      <c r="AA73" s="412"/>
      <c r="AB73" s="412"/>
      <c r="AC73" s="412"/>
      <c r="AD73" s="158">
        <f>'Art. 122'!Q86</f>
        <v>3</v>
      </c>
      <c r="AE73" s="157" t="str">
        <f t="shared" si="7"/>
        <v>No aplica</v>
      </c>
      <c r="AF73" s="92">
        <f t="shared" si="8"/>
        <v>1.5</v>
      </c>
      <c r="AG73" s="92" t="str">
        <f t="shared" si="9"/>
        <v>No aplica</v>
      </c>
      <c r="AH73" s="95" t="e">
        <f t="shared" si="10"/>
        <v>#VALUE!</v>
      </c>
      <c r="AI73" s="96" t="str">
        <f t="shared" si="11"/>
        <v>No aplica</v>
      </c>
      <c r="AJ73" s="96" t="e">
        <f t="shared" si="12"/>
        <v>#VALUE!</v>
      </c>
      <c r="AK73" s="96" t="e">
        <f t="shared" si="13"/>
        <v>#VALUE!</v>
      </c>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ht="24.9" customHeight="1" x14ac:dyDescent="0.25">
      <c r="A74" s="412" t="s">
        <v>1986</v>
      </c>
      <c r="B74" s="412"/>
      <c r="C74" s="412"/>
      <c r="D74" s="412"/>
      <c r="E74" s="412"/>
      <c r="F74" s="412"/>
      <c r="G74" s="412"/>
      <c r="H74" s="412"/>
      <c r="I74" s="412"/>
      <c r="J74" s="412"/>
      <c r="K74" s="412"/>
      <c r="L74" s="412"/>
      <c r="M74" s="412"/>
      <c r="N74" s="412"/>
      <c r="O74" s="412"/>
      <c r="P74" s="412"/>
      <c r="Q74" s="412"/>
      <c r="R74" s="412"/>
      <c r="S74" s="412"/>
      <c r="T74" s="412"/>
      <c r="U74" s="412"/>
      <c r="V74" s="412"/>
      <c r="W74" s="412"/>
      <c r="X74" s="412"/>
      <c r="Y74" s="412"/>
      <c r="Z74" s="412"/>
      <c r="AA74" s="412"/>
      <c r="AB74" s="412"/>
      <c r="AC74" s="412"/>
      <c r="AD74" s="158">
        <f>'Art. 122'!Q87</f>
        <v>3</v>
      </c>
      <c r="AE74" s="157" t="str">
        <f t="shared" si="7"/>
        <v>No aplica</v>
      </c>
      <c r="AF74" s="92">
        <f t="shared" si="8"/>
        <v>1.5</v>
      </c>
      <c r="AG74" s="92" t="str">
        <f t="shared" si="9"/>
        <v>No aplica</v>
      </c>
      <c r="AH74" s="95" t="e">
        <f t="shared" si="10"/>
        <v>#VALUE!</v>
      </c>
      <c r="AI74" s="96" t="str">
        <f t="shared" si="11"/>
        <v>No aplica</v>
      </c>
      <c r="AJ74" s="96" t="e">
        <f t="shared" si="12"/>
        <v>#VALUE!</v>
      </c>
      <c r="AK74" s="96" t="e">
        <f t="shared" si="13"/>
        <v>#VALUE!</v>
      </c>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ht="24.9" customHeight="1" x14ac:dyDescent="0.25">
      <c r="A75" s="412" t="s">
        <v>1987</v>
      </c>
      <c r="B75" s="412"/>
      <c r="C75" s="412"/>
      <c r="D75" s="412"/>
      <c r="E75" s="412"/>
      <c r="F75" s="412"/>
      <c r="G75" s="412"/>
      <c r="H75" s="412"/>
      <c r="I75" s="412"/>
      <c r="J75" s="412"/>
      <c r="K75" s="412"/>
      <c r="L75" s="412"/>
      <c r="M75" s="412"/>
      <c r="N75" s="412"/>
      <c r="O75" s="412"/>
      <c r="P75" s="412"/>
      <c r="Q75" s="412"/>
      <c r="R75" s="412"/>
      <c r="S75" s="412"/>
      <c r="T75" s="412"/>
      <c r="U75" s="412"/>
      <c r="V75" s="412"/>
      <c r="W75" s="412"/>
      <c r="X75" s="412"/>
      <c r="Y75" s="412"/>
      <c r="Z75" s="412"/>
      <c r="AA75" s="412"/>
      <c r="AB75" s="412"/>
      <c r="AC75" s="412"/>
      <c r="AD75" s="158">
        <f>'Art. 122'!Q88</f>
        <v>3</v>
      </c>
      <c r="AE75" s="157" t="str">
        <f t="shared" si="7"/>
        <v>No aplica</v>
      </c>
      <c r="AF75" s="92">
        <f t="shared" si="8"/>
        <v>1.5</v>
      </c>
      <c r="AG75" s="92" t="str">
        <f t="shared" si="9"/>
        <v>No aplica</v>
      </c>
      <c r="AH75" s="95" t="e">
        <f t="shared" si="10"/>
        <v>#VALUE!</v>
      </c>
      <c r="AI75" s="96" t="str">
        <f t="shared" si="11"/>
        <v>No aplica</v>
      </c>
      <c r="AJ75" s="96" t="e">
        <f t="shared" si="12"/>
        <v>#VALUE!</v>
      </c>
      <c r="AK75" s="96" t="e">
        <f t="shared" si="13"/>
        <v>#VALUE!</v>
      </c>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ht="24.9" customHeight="1" x14ac:dyDescent="0.25">
      <c r="A76" s="412" t="s">
        <v>1988</v>
      </c>
      <c r="B76" s="412"/>
      <c r="C76" s="412"/>
      <c r="D76" s="412"/>
      <c r="E76" s="412"/>
      <c r="F76" s="412"/>
      <c r="G76" s="412"/>
      <c r="H76" s="412"/>
      <c r="I76" s="412"/>
      <c r="J76" s="412"/>
      <c r="K76" s="412"/>
      <c r="L76" s="412"/>
      <c r="M76" s="412"/>
      <c r="N76" s="412"/>
      <c r="O76" s="412"/>
      <c r="P76" s="412"/>
      <c r="Q76" s="412"/>
      <c r="R76" s="412"/>
      <c r="S76" s="412"/>
      <c r="T76" s="412"/>
      <c r="U76" s="412"/>
      <c r="V76" s="412"/>
      <c r="W76" s="412"/>
      <c r="X76" s="412"/>
      <c r="Y76" s="412"/>
      <c r="Z76" s="412"/>
      <c r="AA76" s="412"/>
      <c r="AB76" s="412"/>
      <c r="AC76" s="412"/>
      <c r="AD76" s="158">
        <f>'Art. 122'!Q89</f>
        <v>3</v>
      </c>
      <c r="AE76" s="157" t="str">
        <f t="shared" si="7"/>
        <v>No aplica</v>
      </c>
      <c r="AF76" s="92">
        <f t="shared" si="8"/>
        <v>1.5</v>
      </c>
      <c r="AG76" s="92" t="str">
        <f t="shared" si="9"/>
        <v>No aplica</v>
      </c>
      <c r="AH76" s="95" t="e">
        <f t="shared" si="10"/>
        <v>#VALUE!</v>
      </c>
      <c r="AI76" s="96" t="str">
        <f t="shared" si="11"/>
        <v>No aplica</v>
      </c>
      <c r="AJ76" s="96" t="e">
        <f t="shared" si="12"/>
        <v>#VALUE!</v>
      </c>
      <c r="AK76" s="96" t="e">
        <f t="shared" si="13"/>
        <v>#VALUE!</v>
      </c>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ht="24.9" customHeight="1" x14ac:dyDescent="0.25">
      <c r="A77" s="412" t="s">
        <v>1989</v>
      </c>
      <c r="B77" s="412"/>
      <c r="C77" s="412"/>
      <c r="D77" s="412"/>
      <c r="E77" s="412"/>
      <c r="F77" s="412"/>
      <c r="G77" s="412"/>
      <c r="H77" s="412"/>
      <c r="I77" s="412"/>
      <c r="J77" s="412"/>
      <c r="K77" s="412"/>
      <c r="L77" s="412"/>
      <c r="M77" s="412"/>
      <c r="N77" s="412"/>
      <c r="O77" s="412"/>
      <c r="P77" s="412"/>
      <c r="Q77" s="412"/>
      <c r="R77" s="412"/>
      <c r="S77" s="412"/>
      <c r="T77" s="412"/>
      <c r="U77" s="412"/>
      <c r="V77" s="412"/>
      <c r="W77" s="412"/>
      <c r="X77" s="412"/>
      <c r="Y77" s="412"/>
      <c r="Z77" s="412"/>
      <c r="AA77" s="412"/>
      <c r="AB77" s="412"/>
      <c r="AC77" s="412"/>
      <c r="AD77" s="158">
        <f>'Art. 122'!Q90</f>
        <v>3</v>
      </c>
      <c r="AE77" s="157" t="str">
        <f t="shared" si="7"/>
        <v>No aplica</v>
      </c>
      <c r="AF77" s="92">
        <f t="shared" si="8"/>
        <v>1.5</v>
      </c>
      <c r="AG77" s="92" t="str">
        <f t="shared" si="9"/>
        <v>No aplica</v>
      </c>
      <c r="AH77" s="95" t="e">
        <f t="shared" si="10"/>
        <v>#VALUE!</v>
      </c>
      <c r="AI77" s="96" t="str">
        <f t="shared" si="11"/>
        <v>No aplica</v>
      </c>
      <c r="AJ77" s="96" t="e">
        <f t="shared" si="12"/>
        <v>#VALUE!</v>
      </c>
      <c r="AK77" s="96" t="e">
        <f t="shared" si="13"/>
        <v>#VALUE!</v>
      </c>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ht="24.9" customHeight="1" x14ac:dyDescent="0.25">
      <c r="A78" s="412" t="s">
        <v>1990</v>
      </c>
      <c r="B78" s="412"/>
      <c r="C78" s="412"/>
      <c r="D78" s="412"/>
      <c r="E78" s="412"/>
      <c r="F78" s="412"/>
      <c r="G78" s="412"/>
      <c r="H78" s="412"/>
      <c r="I78" s="412"/>
      <c r="J78" s="412"/>
      <c r="K78" s="412"/>
      <c r="L78" s="412"/>
      <c r="M78" s="412"/>
      <c r="N78" s="412"/>
      <c r="O78" s="412"/>
      <c r="P78" s="412"/>
      <c r="Q78" s="412"/>
      <c r="R78" s="412"/>
      <c r="S78" s="412"/>
      <c r="T78" s="412"/>
      <c r="U78" s="412"/>
      <c r="V78" s="412"/>
      <c r="W78" s="412"/>
      <c r="X78" s="412"/>
      <c r="Y78" s="412"/>
      <c r="Z78" s="412"/>
      <c r="AA78" s="412"/>
      <c r="AB78" s="412"/>
      <c r="AC78" s="412"/>
      <c r="AD78" s="158">
        <f>'Art. 122'!Q91</f>
        <v>3</v>
      </c>
      <c r="AE78" s="157" t="str">
        <f t="shared" si="7"/>
        <v>No aplica</v>
      </c>
      <c r="AF78" s="92">
        <f t="shared" si="8"/>
        <v>1.5</v>
      </c>
      <c r="AG78" s="92" t="str">
        <f t="shared" si="9"/>
        <v>No aplica</v>
      </c>
      <c r="AH78" s="95" t="e">
        <f t="shared" si="10"/>
        <v>#VALUE!</v>
      </c>
      <c r="AI78" s="96" t="str">
        <f t="shared" si="11"/>
        <v>No aplica</v>
      </c>
      <c r="AJ78" s="96" t="e">
        <f t="shared" si="12"/>
        <v>#VALUE!</v>
      </c>
      <c r="AK78" s="96" t="e">
        <f t="shared" si="13"/>
        <v>#VALUE!</v>
      </c>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ht="24.9" customHeight="1" x14ac:dyDescent="0.25">
      <c r="A79" s="412" t="s">
        <v>1991</v>
      </c>
      <c r="B79" s="412"/>
      <c r="C79" s="412"/>
      <c r="D79" s="412"/>
      <c r="E79" s="412"/>
      <c r="F79" s="412"/>
      <c r="G79" s="412"/>
      <c r="H79" s="412"/>
      <c r="I79" s="412"/>
      <c r="J79" s="412"/>
      <c r="K79" s="412"/>
      <c r="L79" s="412"/>
      <c r="M79" s="412"/>
      <c r="N79" s="412"/>
      <c r="O79" s="412"/>
      <c r="P79" s="412"/>
      <c r="Q79" s="412"/>
      <c r="R79" s="412"/>
      <c r="S79" s="412"/>
      <c r="T79" s="412"/>
      <c r="U79" s="412"/>
      <c r="V79" s="412"/>
      <c r="W79" s="412"/>
      <c r="X79" s="412"/>
      <c r="Y79" s="412"/>
      <c r="Z79" s="412"/>
      <c r="AA79" s="412"/>
      <c r="AB79" s="412"/>
      <c r="AC79" s="412"/>
      <c r="AD79" s="158">
        <f>'Art. 122'!Q92</f>
        <v>3</v>
      </c>
      <c r="AE79" s="157" t="str">
        <f t="shared" si="7"/>
        <v>No aplica</v>
      </c>
      <c r="AF79" s="92">
        <f t="shared" si="8"/>
        <v>1.5</v>
      </c>
      <c r="AG79" s="92" t="str">
        <f t="shared" si="9"/>
        <v>No aplica</v>
      </c>
      <c r="AH79" s="95" t="e">
        <f t="shared" si="10"/>
        <v>#VALUE!</v>
      </c>
      <c r="AI79" s="96" t="str">
        <f t="shared" si="11"/>
        <v>No aplica</v>
      </c>
      <c r="AJ79" s="96" t="e">
        <f t="shared" si="12"/>
        <v>#VALUE!</v>
      </c>
      <c r="AK79" s="96" t="e">
        <f t="shared" si="13"/>
        <v>#VALUE!</v>
      </c>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ht="24.9" customHeight="1" x14ac:dyDescent="0.25">
      <c r="A80" s="412" t="s">
        <v>1992</v>
      </c>
      <c r="B80" s="412"/>
      <c r="C80" s="412"/>
      <c r="D80" s="412"/>
      <c r="E80" s="412"/>
      <c r="F80" s="412"/>
      <c r="G80" s="412"/>
      <c r="H80" s="412"/>
      <c r="I80" s="412"/>
      <c r="J80" s="412"/>
      <c r="K80" s="412"/>
      <c r="L80" s="412"/>
      <c r="M80" s="412"/>
      <c r="N80" s="412"/>
      <c r="O80" s="412"/>
      <c r="P80" s="412"/>
      <c r="Q80" s="412"/>
      <c r="R80" s="412"/>
      <c r="S80" s="412"/>
      <c r="T80" s="412"/>
      <c r="U80" s="412"/>
      <c r="V80" s="412"/>
      <c r="W80" s="412"/>
      <c r="X80" s="412"/>
      <c r="Y80" s="412"/>
      <c r="Z80" s="412"/>
      <c r="AA80" s="412"/>
      <c r="AB80" s="412"/>
      <c r="AC80" s="412"/>
      <c r="AD80" s="158">
        <f>'Art. 122'!Q93</f>
        <v>3</v>
      </c>
      <c r="AE80" s="157" t="str">
        <f t="shared" si="7"/>
        <v>No aplica</v>
      </c>
      <c r="AF80" s="92">
        <f t="shared" si="8"/>
        <v>1.5</v>
      </c>
      <c r="AG80" s="92" t="str">
        <f t="shared" si="9"/>
        <v>No aplica</v>
      </c>
      <c r="AH80" s="95" t="e">
        <f t="shared" si="10"/>
        <v>#VALUE!</v>
      </c>
      <c r="AI80" s="96" t="str">
        <f t="shared" si="11"/>
        <v>No aplica</v>
      </c>
      <c r="AJ80" s="96" t="e">
        <f t="shared" si="12"/>
        <v>#VALUE!</v>
      </c>
      <c r="AK80" s="96" t="e">
        <f t="shared" si="13"/>
        <v>#VALUE!</v>
      </c>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ht="24.9" customHeight="1" x14ac:dyDescent="0.25">
      <c r="A81" s="412" t="s">
        <v>1993</v>
      </c>
      <c r="B81" s="412"/>
      <c r="C81" s="412"/>
      <c r="D81" s="412"/>
      <c r="E81" s="412"/>
      <c r="F81" s="412"/>
      <c r="G81" s="412"/>
      <c r="H81" s="412"/>
      <c r="I81" s="412"/>
      <c r="J81" s="412"/>
      <c r="K81" s="412"/>
      <c r="L81" s="412"/>
      <c r="M81" s="412"/>
      <c r="N81" s="412"/>
      <c r="O81" s="412"/>
      <c r="P81" s="412"/>
      <c r="Q81" s="412"/>
      <c r="R81" s="412"/>
      <c r="S81" s="412"/>
      <c r="T81" s="412"/>
      <c r="U81" s="412"/>
      <c r="V81" s="412"/>
      <c r="W81" s="412"/>
      <c r="X81" s="412"/>
      <c r="Y81" s="412"/>
      <c r="Z81" s="412"/>
      <c r="AA81" s="412"/>
      <c r="AB81" s="412"/>
      <c r="AC81" s="412"/>
      <c r="AD81" s="158">
        <f>'Art. 122'!Q94</f>
        <v>3</v>
      </c>
      <c r="AE81" s="157" t="str">
        <f t="shared" si="7"/>
        <v>No aplica</v>
      </c>
      <c r="AF81" s="92">
        <f t="shared" si="8"/>
        <v>1.5</v>
      </c>
      <c r="AG81" s="92" t="str">
        <f t="shared" ref="AG81:AG112" si="14">IF(AND(AF81&gt;=0,AF81&lt;=1),1,"No aplica")</f>
        <v>No aplica</v>
      </c>
      <c r="AH81" s="95" t="e">
        <f t="shared" si="10"/>
        <v>#VALUE!</v>
      </c>
      <c r="AI81" s="96" t="str">
        <f t="shared" si="11"/>
        <v>No aplica</v>
      </c>
      <c r="AJ81" s="96" t="e">
        <f t="shared" si="12"/>
        <v>#VALUE!</v>
      </c>
      <c r="AK81" s="96" t="e">
        <f t="shared" si="13"/>
        <v>#VALUE!</v>
      </c>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ht="24.9" customHeight="1" x14ac:dyDescent="0.25">
      <c r="A82" s="412" t="s">
        <v>1994</v>
      </c>
      <c r="B82" s="412"/>
      <c r="C82" s="412"/>
      <c r="D82" s="412"/>
      <c r="E82" s="412"/>
      <c r="F82" s="412"/>
      <c r="G82" s="412"/>
      <c r="H82" s="412"/>
      <c r="I82" s="412"/>
      <c r="J82" s="412"/>
      <c r="K82" s="412"/>
      <c r="L82" s="412"/>
      <c r="M82" s="412"/>
      <c r="N82" s="412"/>
      <c r="O82" s="412"/>
      <c r="P82" s="412"/>
      <c r="Q82" s="412"/>
      <c r="R82" s="412"/>
      <c r="S82" s="412"/>
      <c r="T82" s="412"/>
      <c r="U82" s="412"/>
      <c r="V82" s="412"/>
      <c r="W82" s="412"/>
      <c r="X82" s="412"/>
      <c r="Y82" s="412"/>
      <c r="Z82" s="412"/>
      <c r="AA82" s="412"/>
      <c r="AB82" s="412"/>
      <c r="AC82" s="412"/>
      <c r="AD82" s="158">
        <f>'Art. 122'!Q95</f>
        <v>3</v>
      </c>
      <c r="AE82" s="157" t="str">
        <f t="shared" si="7"/>
        <v>No aplica</v>
      </c>
      <c r="AF82" s="92">
        <f t="shared" si="8"/>
        <v>1.5</v>
      </c>
      <c r="AG82" s="92" t="str">
        <f t="shared" si="14"/>
        <v>No aplica</v>
      </c>
      <c r="AH82" s="95" t="e">
        <f t="shared" si="10"/>
        <v>#VALUE!</v>
      </c>
      <c r="AI82" s="96" t="str">
        <f t="shared" si="11"/>
        <v>No aplica</v>
      </c>
      <c r="AJ82" s="96" t="e">
        <f t="shared" si="12"/>
        <v>#VALUE!</v>
      </c>
      <c r="AK82" s="96" t="e">
        <f t="shared" si="13"/>
        <v>#VALUE!</v>
      </c>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ht="24.9" customHeight="1" x14ac:dyDescent="0.25">
      <c r="A83" s="412" t="s">
        <v>1995</v>
      </c>
      <c r="B83" s="412"/>
      <c r="C83" s="412"/>
      <c r="D83" s="412"/>
      <c r="E83" s="412"/>
      <c r="F83" s="412"/>
      <c r="G83" s="412"/>
      <c r="H83" s="412"/>
      <c r="I83" s="412"/>
      <c r="J83" s="412"/>
      <c r="K83" s="412"/>
      <c r="L83" s="412"/>
      <c r="M83" s="412"/>
      <c r="N83" s="412"/>
      <c r="O83" s="412"/>
      <c r="P83" s="412"/>
      <c r="Q83" s="412"/>
      <c r="R83" s="412"/>
      <c r="S83" s="412"/>
      <c r="T83" s="412"/>
      <c r="U83" s="412"/>
      <c r="V83" s="412"/>
      <c r="W83" s="412"/>
      <c r="X83" s="412"/>
      <c r="Y83" s="412"/>
      <c r="Z83" s="412"/>
      <c r="AA83" s="412"/>
      <c r="AB83" s="412"/>
      <c r="AC83" s="412"/>
      <c r="AD83" s="158">
        <f>'Art. 122'!Q96</f>
        <v>3</v>
      </c>
      <c r="AE83" s="157" t="str">
        <f t="shared" si="7"/>
        <v>No aplica</v>
      </c>
      <c r="AF83" s="92">
        <f t="shared" si="8"/>
        <v>1.5</v>
      </c>
      <c r="AG83" s="92" t="str">
        <f t="shared" si="14"/>
        <v>No aplica</v>
      </c>
      <c r="AH83" s="95" t="e">
        <f t="shared" si="10"/>
        <v>#VALUE!</v>
      </c>
      <c r="AI83" s="96" t="str">
        <f t="shared" si="11"/>
        <v>No aplica</v>
      </c>
      <c r="AJ83" s="96" t="e">
        <f t="shared" si="12"/>
        <v>#VALUE!</v>
      </c>
      <c r="AK83" s="96" t="e">
        <f t="shared" si="13"/>
        <v>#VALUE!</v>
      </c>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ht="24.9" customHeight="1" x14ac:dyDescent="0.25">
      <c r="A84" s="412" t="s">
        <v>1996</v>
      </c>
      <c r="B84" s="412"/>
      <c r="C84" s="412"/>
      <c r="D84" s="412"/>
      <c r="E84" s="412"/>
      <c r="F84" s="412"/>
      <c r="G84" s="412"/>
      <c r="H84" s="412"/>
      <c r="I84" s="412"/>
      <c r="J84" s="412"/>
      <c r="K84" s="412"/>
      <c r="L84" s="412"/>
      <c r="M84" s="412"/>
      <c r="N84" s="412"/>
      <c r="O84" s="412"/>
      <c r="P84" s="412"/>
      <c r="Q84" s="412"/>
      <c r="R84" s="412"/>
      <c r="S84" s="412"/>
      <c r="T84" s="412"/>
      <c r="U84" s="412"/>
      <c r="V84" s="412"/>
      <c r="W84" s="412"/>
      <c r="X84" s="412"/>
      <c r="Y84" s="412"/>
      <c r="Z84" s="412"/>
      <c r="AA84" s="412"/>
      <c r="AB84" s="412"/>
      <c r="AC84" s="412"/>
      <c r="AD84" s="158">
        <f>'Art. 122'!Q97</f>
        <v>3</v>
      </c>
      <c r="AE84" s="157" t="str">
        <f t="shared" si="7"/>
        <v>No aplica</v>
      </c>
      <c r="AF84" s="92">
        <f t="shared" si="8"/>
        <v>1.5</v>
      </c>
      <c r="AG84" s="92" t="str">
        <f t="shared" si="14"/>
        <v>No aplica</v>
      </c>
      <c r="AH84" s="95" t="e">
        <f t="shared" si="10"/>
        <v>#VALUE!</v>
      </c>
      <c r="AI84" s="96" t="str">
        <f t="shared" si="11"/>
        <v>No aplica</v>
      </c>
      <c r="AJ84" s="96" t="e">
        <f t="shared" si="12"/>
        <v>#VALUE!</v>
      </c>
      <c r="AK84" s="96" t="e">
        <f t="shared" si="13"/>
        <v>#VALUE!</v>
      </c>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ht="24.9" customHeight="1" x14ac:dyDescent="0.25">
      <c r="A85" s="412" t="s">
        <v>1997</v>
      </c>
      <c r="B85" s="412"/>
      <c r="C85" s="412"/>
      <c r="D85" s="412"/>
      <c r="E85" s="412"/>
      <c r="F85" s="412"/>
      <c r="G85" s="412"/>
      <c r="H85" s="412"/>
      <c r="I85" s="412"/>
      <c r="J85" s="412"/>
      <c r="K85" s="412"/>
      <c r="L85" s="412"/>
      <c r="M85" s="412"/>
      <c r="N85" s="412"/>
      <c r="O85" s="412"/>
      <c r="P85" s="412"/>
      <c r="Q85" s="412"/>
      <c r="R85" s="412"/>
      <c r="S85" s="412"/>
      <c r="T85" s="412"/>
      <c r="U85" s="412"/>
      <c r="V85" s="412"/>
      <c r="W85" s="412"/>
      <c r="X85" s="412"/>
      <c r="Y85" s="412"/>
      <c r="Z85" s="412"/>
      <c r="AA85" s="412"/>
      <c r="AB85" s="412"/>
      <c r="AC85" s="412"/>
      <c r="AD85" s="158">
        <f>'Art. 122'!Q98</f>
        <v>3</v>
      </c>
      <c r="AE85" s="157" t="str">
        <f t="shared" si="7"/>
        <v>No aplica</v>
      </c>
      <c r="AF85" s="92">
        <f t="shared" si="8"/>
        <v>1.5</v>
      </c>
      <c r="AG85" s="92" t="str">
        <f t="shared" si="14"/>
        <v>No aplica</v>
      </c>
      <c r="AH85" s="95" t="e">
        <f t="shared" si="10"/>
        <v>#VALUE!</v>
      </c>
      <c r="AI85" s="96" t="str">
        <f t="shared" si="11"/>
        <v>No aplica</v>
      </c>
      <c r="AJ85" s="96" t="e">
        <f t="shared" si="12"/>
        <v>#VALUE!</v>
      </c>
      <c r="AK85" s="96" t="e">
        <f t="shared" si="13"/>
        <v>#VALUE!</v>
      </c>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ht="24.9" customHeight="1" x14ac:dyDescent="0.25">
      <c r="A86" s="412" t="s">
        <v>1998</v>
      </c>
      <c r="B86" s="412"/>
      <c r="C86" s="412"/>
      <c r="D86" s="412"/>
      <c r="E86" s="412"/>
      <c r="F86" s="412"/>
      <c r="G86" s="412"/>
      <c r="H86" s="412"/>
      <c r="I86" s="412"/>
      <c r="J86" s="412"/>
      <c r="K86" s="412"/>
      <c r="L86" s="412"/>
      <c r="M86" s="412"/>
      <c r="N86" s="412"/>
      <c r="O86" s="412"/>
      <c r="P86" s="412"/>
      <c r="Q86" s="412"/>
      <c r="R86" s="412"/>
      <c r="S86" s="412"/>
      <c r="T86" s="412"/>
      <c r="U86" s="412"/>
      <c r="V86" s="412"/>
      <c r="W86" s="412"/>
      <c r="X86" s="412"/>
      <c r="Y86" s="412"/>
      <c r="Z86" s="412"/>
      <c r="AA86" s="412"/>
      <c r="AB86" s="412"/>
      <c r="AC86" s="412"/>
      <c r="AD86" s="158">
        <f>'Art. 122'!Q99</f>
        <v>3</v>
      </c>
      <c r="AE86" s="157" t="str">
        <f t="shared" si="7"/>
        <v>No aplica</v>
      </c>
      <c r="AF86" s="92">
        <f t="shared" si="8"/>
        <v>1.5</v>
      </c>
      <c r="AG86" s="92" t="str">
        <f t="shared" si="14"/>
        <v>No aplica</v>
      </c>
      <c r="AH86" s="95" t="e">
        <f t="shared" si="10"/>
        <v>#VALUE!</v>
      </c>
      <c r="AI86" s="96" t="str">
        <f t="shared" si="11"/>
        <v>No aplica</v>
      </c>
      <c r="AJ86" s="96" t="e">
        <f t="shared" si="12"/>
        <v>#VALUE!</v>
      </c>
      <c r="AK86" s="96" t="e">
        <f t="shared" si="13"/>
        <v>#VALUE!</v>
      </c>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ht="24.9" customHeight="1" x14ac:dyDescent="0.25">
      <c r="A87" s="412" t="s">
        <v>1999</v>
      </c>
      <c r="B87" s="412"/>
      <c r="C87" s="412"/>
      <c r="D87" s="412"/>
      <c r="E87" s="412"/>
      <c r="F87" s="412"/>
      <c r="G87" s="412"/>
      <c r="H87" s="412"/>
      <c r="I87" s="412"/>
      <c r="J87" s="412"/>
      <c r="K87" s="412"/>
      <c r="L87" s="412"/>
      <c r="M87" s="412"/>
      <c r="N87" s="412"/>
      <c r="O87" s="412"/>
      <c r="P87" s="412"/>
      <c r="Q87" s="412"/>
      <c r="R87" s="412"/>
      <c r="S87" s="412"/>
      <c r="T87" s="412"/>
      <c r="U87" s="412"/>
      <c r="V87" s="412"/>
      <c r="W87" s="412"/>
      <c r="X87" s="412"/>
      <c r="Y87" s="412"/>
      <c r="Z87" s="412"/>
      <c r="AA87" s="412"/>
      <c r="AB87" s="412"/>
      <c r="AC87" s="412"/>
      <c r="AD87" s="158">
        <f>'Art. 122'!Q100</f>
        <v>3</v>
      </c>
      <c r="AE87" s="157" t="str">
        <f t="shared" si="7"/>
        <v>No aplica</v>
      </c>
      <c r="AF87" s="92">
        <f t="shared" si="8"/>
        <v>1.5</v>
      </c>
      <c r="AG87" s="92" t="str">
        <f t="shared" si="14"/>
        <v>No aplica</v>
      </c>
      <c r="AH87" s="95" t="e">
        <f t="shared" si="10"/>
        <v>#VALUE!</v>
      </c>
      <c r="AI87" s="96" t="str">
        <f t="shared" si="11"/>
        <v>No aplica</v>
      </c>
      <c r="AJ87" s="96" t="e">
        <f t="shared" si="12"/>
        <v>#VALUE!</v>
      </c>
      <c r="AK87" s="96" t="e">
        <f t="shared" si="13"/>
        <v>#VALUE!</v>
      </c>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ht="24.9" customHeight="1" x14ac:dyDescent="0.25">
      <c r="A88" s="412" t="s">
        <v>2000</v>
      </c>
      <c r="B88" s="412"/>
      <c r="C88" s="412"/>
      <c r="D88" s="412"/>
      <c r="E88" s="412"/>
      <c r="F88" s="412"/>
      <c r="G88" s="412"/>
      <c r="H88" s="412"/>
      <c r="I88" s="412"/>
      <c r="J88" s="412"/>
      <c r="K88" s="412"/>
      <c r="L88" s="412"/>
      <c r="M88" s="412"/>
      <c r="N88" s="412"/>
      <c r="O88" s="412"/>
      <c r="P88" s="412"/>
      <c r="Q88" s="412"/>
      <c r="R88" s="412"/>
      <c r="S88" s="412"/>
      <c r="T88" s="412"/>
      <c r="U88" s="412"/>
      <c r="V88" s="412"/>
      <c r="W88" s="412"/>
      <c r="X88" s="412"/>
      <c r="Y88" s="412"/>
      <c r="Z88" s="412"/>
      <c r="AA88" s="412"/>
      <c r="AB88" s="412"/>
      <c r="AC88" s="412"/>
      <c r="AD88" s="158">
        <f>'Art. 122'!Q101</f>
        <v>3</v>
      </c>
      <c r="AE88" s="157" t="str">
        <f t="shared" si="7"/>
        <v>No aplica</v>
      </c>
      <c r="AF88" s="92">
        <f t="shared" si="8"/>
        <v>1.5</v>
      </c>
      <c r="AG88" s="92" t="str">
        <f t="shared" si="14"/>
        <v>No aplica</v>
      </c>
      <c r="AH88" s="95" t="e">
        <f t="shared" si="10"/>
        <v>#VALUE!</v>
      </c>
      <c r="AI88" s="96" t="str">
        <f t="shared" si="11"/>
        <v>No aplica</v>
      </c>
      <c r="AJ88" s="96" t="e">
        <f t="shared" si="12"/>
        <v>#VALUE!</v>
      </c>
      <c r="AK88" s="96" t="e">
        <f t="shared" si="13"/>
        <v>#VALUE!</v>
      </c>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ht="24.9" customHeight="1" x14ac:dyDescent="0.25">
      <c r="A89" s="412" t="s">
        <v>2001</v>
      </c>
      <c r="B89" s="412"/>
      <c r="C89" s="412"/>
      <c r="D89" s="412"/>
      <c r="E89" s="412"/>
      <c r="F89" s="412"/>
      <c r="G89" s="412"/>
      <c r="H89" s="412"/>
      <c r="I89" s="412"/>
      <c r="J89" s="412"/>
      <c r="K89" s="412"/>
      <c r="L89" s="412"/>
      <c r="M89" s="412"/>
      <c r="N89" s="412"/>
      <c r="O89" s="412"/>
      <c r="P89" s="412"/>
      <c r="Q89" s="412"/>
      <c r="R89" s="412"/>
      <c r="S89" s="412"/>
      <c r="T89" s="412"/>
      <c r="U89" s="412"/>
      <c r="V89" s="412"/>
      <c r="W89" s="412"/>
      <c r="X89" s="412"/>
      <c r="Y89" s="412"/>
      <c r="Z89" s="412"/>
      <c r="AA89" s="412"/>
      <c r="AB89" s="412"/>
      <c r="AC89" s="412"/>
      <c r="AD89" s="158">
        <f>'Art. 122'!Q102</f>
        <v>3</v>
      </c>
      <c r="AE89" s="157" t="str">
        <f t="shared" si="7"/>
        <v>No aplica</v>
      </c>
      <c r="AF89" s="92">
        <f t="shared" si="8"/>
        <v>1.5</v>
      </c>
      <c r="AG89" s="92" t="str">
        <f t="shared" si="14"/>
        <v>No aplica</v>
      </c>
      <c r="AH89" s="95" t="e">
        <f t="shared" si="10"/>
        <v>#VALUE!</v>
      </c>
      <c r="AI89" s="96" t="str">
        <f t="shared" si="11"/>
        <v>No aplica</v>
      </c>
      <c r="AJ89" s="96" t="e">
        <f t="shared" si="12"/>
        <v>#VALUE!</v>
      </c>
      <c r="AK89" s="96" t="e">
        <f t="shared" si="13"/>
        <v>#VALUE!</v>
      </c>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ht="24.9" customHeight="1" x14ac:dyDescent="0.25">
      <c r="A90" s="412" t="s">
        <v>2002</v>
      </c>
      <c r="B90" s="412"/>
      <c r="C90" s="412"/>
      <c r="D90" s="412"/>
      <c r="E90" s="412"/>
      <c r="F90" s="412"/>
      <c r="G90" s="412"/>
      <c r="H90" s="412"/>
      <c r="I90" s="412"/>
      <c r="J90" s="412"/>
      <c r="K90" s="412"/>
      <c r="L90" s="412"/>
      <c r="M90" s="412"/>
      <c r="N90" s="412"/>
      <c r="O90" s="412"/>
      <c r="P90" s="412"/>
      <c r="Q90" s="412"/>
      <c r="R90" s="412"/>
      <c r="S90" s="412"/>
      <c r="T90" s="412"/>
      <c r="U90" s="412"/>
      <c r="V90" s="412"/>
      <c r="W90" s="412"/>
      <c r="X90" s="412"/>
      <c r="Y90" s="412"/>
      <c r="Z90" s="412"/>
      <c r="AA90" s="412"/>
      <c r="AB90" s="412"/>
      <c r="AC90" s="412"/>
      <c r="AD90" s="158">
        <f>'Art. 122'!Q103</f>
        <v>3</v>
      </c>
      <c r="AE90" s="157" t="str">
        <f t="shared" si="7"/>
        <v>No aplica</v>
      </c>
      <c r="AF90" s="92">
        <f t="shared" si="8"/>
        <v>1.5</v>
      </c>
      <c r="AG90" s="92" t="str">
        <f t="shared" si="14"/>
        <v>No aplica</v>
      </c>
      <c r="AH90" s="95" t="e">
        <f t="shared" si="10"/>
        <v>#VALUE!</v>
      </c>
      <c r="AI90" s="96" t="str">
        <f t="shared" si="11"/>
        <v>No aplica</v>
      </c>
      <c r="AJ90" s="96" t="e">
        <f t="shared" si="12"/>
        <v>#VALUE!</v>
      </c>
      <c r="AK90" s="96" t="e">
        <f t="shared" si="13"/>
        <v>#VALUE!</v>
      </c>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ht="24.9" customHeight="1" x14ac:dyDescent="0.25">
      <c r="A91" s="412" t="s">
        <v>2003</v>
      </c>
      <c r="B91" s="412"/>
      <c r="C91" s="412"/>
      <c r="D91" s="412"/>
      <c r="E91" s="412"/>
      <c r="F91" s="412"/>
      <c r="G91" s="412"/>
      <c r="H91" s="412"/>
      <c r="I91" s="412"/>
      <c r="J91" s="412"/>
      <c r="K91" s="412"/>
      <c r="L91" s="412"/>
      <c r="M91" s="412"/>
      <c r="N91" s="412"/>
      <c r="O91" s="412"/>
      <c r="P91" s="412"/>
      <c r="Q91" s="412"/>
      <c r="R91" s="412"/>
      <c r="S91" s="412"/>
      <c r="T91" s="412"/>
      <c r="U91" s="412"/>
      <c r="V91" s="412"/>
      <c r="W91" s="412"/>
      <c r="X91" s="412"/>
      <c r="Y91" s="412"/>
      <c r="Z91" s="412"/>
      <c r="AA91" s="412"/>
      <c r="AB91" s="412"/>
      <c r="AC91" s="412"/>
      <c r="AD91" s="158">
        <f>'Art. 122'!Q104</f>
        <v>3</v>
      </c>
      <c r="AE91" s="157" t="str">
        <f t="shared" si="7"/>
        <v>No aplica</v>
      </c>
      <c r="AF91" s="92">
        <f t="shared" si="8"/>
        <v>1.5</v>
      </c>
      <c r="AG91" s="92" t="str">
        <f t="shared" si="14"/>
        <v>No aplica</v>
      </c>
      <c r="AH91" s="95" t="e">
        <f t="shared" si="10"/>
        <v>#VALUE!</v>
      </c>
      <c r="AI91" s="96" t="str">
        <f t="shared" si="11"/>
        <v>No aplica</v>
      </c>
      <c r="AJ91" s="96" t="e">
        <f t="shared" si="12"/>
        <v>#VALUE!</v>
      </c>
      <c r="AK91" s="96" t="e">
        <f t="shared" si="13"/>
        <v>#VALUE!</v>
      </c>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ht="24.9" customHeight="1" x14ac:dyDescent="0.25">
      <c r="A92" s="412" t="s">
        <v>2004</v>
      </c>
      <c r="B92" s="412"/>
      <c r="C92" s="412"/>
      <c r="D92" s="412"/>
      <c r="E92" s="412"/>
      <c r="F92" s="412"/>
      <c r="G92" s="412"/>
      <c r="H92" s="412"/>
      <c r="I92" s="412"/>
      <c r="J92" s="412"/>
      <c r="K92" s="412"/>
      <c r="L92" s="412"/>
      <c r="M92" s="412"/>
      <c r="N92" s="412"/>
      <c r="O92" s="412"/>
      <c r="P92" s="412"/>
      <c r="Q92" s="412"/>
      <c r="R92" s="412"/>
      <c r="S92" s="412"/>
      <c r="T92" s="412"/>
      <c r="U92" s="412"/>
      <c r="V92" s="412"/>
      <c r="W92" s="412"/>
      <c r="X92" s="412"/>
      <c r="Y92" s="412"/>
      <c r="Z92" s="412"/>
      <c r="AA92" s="412"/>
      <c r="AB92" s="412"/>
      <c r="AC92" s="412"/>
      <c r="AD92" s="158">
        <f>'Art. 122'!Q105</f>
        <v>3</v>
      </c>
      <c r="AE92" s="157" t="str">
        <f t="shared" si="7"/>
        <v>No aplica</v>
      </c>
      <c r="AF92" s="92">
        <f t="shared" si="8"/>
        <v>1.5</v>
      </c>
      <c r="AG92" s="92" t="str">
        <f t="shared" si="14"/>
        <v>No aplica</v>
      </c>
      <c r="AH92" s="95" t="e">
        <f t="shared" si="10"/>
        <v>#VALUE!</v>
      </c>
      <c r="AI92" s="96" t="str">
        <f t="shared" si="11"/>
        <v>No aplica</v>
      </c>
      <c r="AJ92" s="96" t="e">
        <f t="shared" si="12"/>
        <v>#VALUE!</v>
      </c>
      <c r="AK92" s="96" t="e">
        <f t="shared" si="13"/>
        <v>#VALUE!</v>
      </c>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ht="24.9" customHeight="1" x14ac:dyDescent="0.25">
      <c r="A93" s="412" t="s">
        <v>2005</v>
      </c>
      <c r="B93" s="412"/>
      <c r="C93" s="412"/>
      <c r="D93" s="412"/>
      <c r="E93" s="412"/>
      <c r="F93" s="412"/>
      <c r="G93" s="412"/>
      <c r="H93" s="412"/>
      <c r="I93" s="412"/>
      <c r="J93" s="412"/>
      <c r="K93" s="412"/>
      <c r="L93" s="412"/>
      <c r="M93" s="412"/>
      <c r="N93" s="412"/>
      <c r="O93" s="412"/>
      <c r="P93" s="412"/>
      <c r="Q93" s="412"/>
      <c r="R93" s="412"/>
      <c r="S93" s="412"/>
      <c r="T93" s="412"/>
      <c r="U93" s="412"/>
      <c r="V93" s="412"/>
      <c r="W93" s="412"/>
      <c r="X93" s="412"/>
      <c r="Y93" s="412"/>
      <c r="Z93" s="412"/>
      <c r="AA93" s="412"/>
      <c r="AB93" s="412"/>
      <c r="AC93" s="412"/>
      <c r="AD93" s="158">
        <f>'Art. 122'!Q106</f>
        <v>3</v>
      </c>
      <c r="AE93" s="157" t="str">
        <f t="shared" si="7"/>
        <v>No aplica</v>
      </c>
      <c r="AF93" s="92">
        <f t="shared" si="8"/>
        <v>1.5</v>
      </c>
      <c r="AG93" s="92" t="str">
        <f t="shared" si="14"/>
        <v>No aplica</v>
      </c>
      <c r="AH93" s="95" t="e">
        <f t="shared" si="10"/>
        <v>#VALUE!</v>
      </c>
      <c r="AI93" s="96" t="str">
        <f t="shared" si="11"/>
        <v>No aplica</v>
      </c>
      <c r="AJ93" s="96" t="e">
        <f t="shared" si="12"/>
        <v>#VALUE!</v>
      </c>
      <c r="AK93" s="96" t="e">
        <f t="shared" si="13"/>
        <v>#VALUE!</v>
      </c>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ht="24.9" customHeight="1" x14ac:dyDescent="0.25">
      <c r="A94" s="412" t="s">
        <v>2006</v>
      </c>
      <c r="B94" s="412"/>
      <c r="C94" s="412"/>
      <c r="D94" s="412"/>
      <c r="E94" s="412"/>
      <c r="F94" s="412"/>
      <c r="G94" s="412"/>
      <c r="H94" s="412"/>
      <c r="I94" s="412"/>
      <c r="J94" s="412"/>
      <c r="K94" s="412"/>
      <c r="L94" s="412"/>
      <c r="M94" s="412"/>
      <c r="N94" s="412"/>
      <c r="O94" s="412"/>
      <c r="P94" s="412"/>
      <c r="Q94" s="412"/>
      <c r="R94" s="412"/>
      <c r="S94" s="412"/>
      <c r="T94" s="412"/>
      <c r="U94" s="412"/>
      <c r="V94" s="412"/>
      <c r="W94" s="412"/>
      <c r="X94" s="412"/>
      <c r="Y94" s="412"/>
      <c r="Z94" s="412"/>
      <c r="AA94" s="412"/>
      <c r="AB94" s="412"/>
      <c r="AC94" s="412"/>
      <c r="AD94" s="158">
        <f>'Art. 122'!Q107</f>
        <v>3</v>
      </c>
      <c r="AE94" s="157" t="str">
        <f t="shared" si="7"/>
        <v>No aplica</v>
      </c>
      <c r="AF94" s="92">
        <f t="shared" si="8"/>
        <v>1.5</v>
      </c>
      <c r="AG94" s="92" t="str">
        <f t="shared" si="14"/>
        <v>No aplica</v>
      </c>
      <c r="AH94" s="95" t="e">
        <f t="shared" si="10"/>
        <v>#VALUE!</v>
      </c>
      <c r="AI94" s="96" t="str">
        <f t="shared" si="11"/>
        <v>No aplica</v>
      </c>
      <c r="AJ94" s="96" t="e">
        <f t="shared" si="12"/>
        <v>#VALUE!</v>
      </c>
      <c r="AK94" s="96" t="e">
        <f t="shared" si="13"/>
        <v>#VALUE!</v>
      </c>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ht="24.9" customHeight="1" x14ac:dyDescent="0.25">
      <c r="A95" s="412" t="s">
        <v>2007</v>
      </c>
      <c r="B95" s="412"/>
      <c r="C95" s="412"/>
      <c r="D95" s="412"/>
      <c r="E95" s="412"/>
      <c r="F95" s="412"/>
      <c r="G95" s="412"/>
      <c r="H95" s="412"/>
      <c r="I95" s="412"/>
      <c r="J95" s="412"/>
      <c r="K95" s="412"/>
      <c r="L95" s="412"/>
      <c r="M95" s="412"/>
      <c r="N95" s="412"/>
      <c r="O95" s="412"/>
      <c r="P95" s="412"/>
      <c r="Q95" s="412"/>
      <c r="R95" s="412"/>
      <c r="S95" s="412"/>
      <c r="T95" s="412"/>
      <c r="U95" s="412"/>
      <c r="V95" s="412"/>
      <c r="W95" s="412"/>
      <c r="X95" s="412"/>
      <c r="Y95" s="412"/>
      <c r="Z95" s="412"/>
      <c r="AA95" s="412"/>
      <c r="AB95" s="412"/>
      <c r="AC95" s="412"/>
      <c r="AD95" s="158">
        <f>'Art. 122'!Q108</f>
        <v>3</v>
      </c>
      <c r="AE95" s="157" t="str">
        <f t="shared" si="7"/>
        <v>No aplica</v>
      </c>
      <c r="AF95" s="92">
        <f t="shared" si="8"/>
        <v>1.5</v>
      </c>
      <c r="AG95" s="92" t="str">
        <f t="shared" si="14"/>
        <v>No aplica</v>
      </c>
      <c r="AH95" s="95" t="e">
        <f t="shared" si="10"/>
        <v>#VALUE!</v>
      </c>
      <c r="AI95" s="96" t="str">
        <f t="shared" si="11"/>
        <v>No aplica</v>
      </c>
      <c r="AJ95" s="96" t="e">
        <f t="shared" si="12"/>
        <v>#VALUE!</v>
      </c>
      <c r="AK95" s="96" t="e">
        <f t="shared" si="13"/>
        <v>#VALUE!</v>
      </c>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ht="24.9" customHeight="1" x14ac:dyDescent="0.25">
      <c r="A96" s="412" t="s">
        <v>2008</v>
      </c>
      <c r="B96" s="412"/>
      <c r="C96" s="412"/>
      <c r="D96" s="412"/>
      <c r="E96" s="412"/>
      <c r="F96" s="412"/>
      <c r="G96" s="412"/>
      <c r="H96" s="412"/>
      <c r="I96" s="412"/>
      <c r="J96" s="412"/>
      <c r="K96" s="412"/>
      <c r="L96" s="412"/>
      <c r="M96" s="412"/>
      <c r="N96" s="412"/>
      <c r="O96" s="412"/>
      <c r="P96" s="412"/>
      <c r="Q96" s="412"/>
      <c r="R96" s="412"/>
      <c r="S96" s="412"/>
      <c r="T96" s="412"/>
      <c r="U96" s="412"/>
      <c r="V96" s="412"/>
      <c r="W96" s="412"/>
      <c r="X96" s="412"/>
      <c r="Y96" s="412"/>
      <c r="Z96" s="412"/>
      <c r="AA96" s="412"/>
      <c r="AB96" s="412"/>
      <c r="AC96" s="412"/>
      <c r="AD96" s="158">
        <f>'Art. 122'!Q109</f>
        <v>3</v>
      </c>
      <c r="AE96" s="157" t="str">
        <f t="shared" si="7"/>
        <v>No aplica</v>
      </c>
      <c r="AF96" s="92">
        <f t="shared" si="8"/>
        <v>1.5</v>
      </c>
      <c r="AG96" s="92" t="str">
        <f t="shared" si="14"/>
        <v>No aplica</v>
      </c>
      <c r="AH96" s="95" t="e">
        <f t="shared" si="10"/>
        <v>#VALUE!</v>
      </c>
      <c r="AI96" s="96" t="str">
        <f t="shared" si="11"/>
        <v>No aplica</v>
      </c>
      <c r="AJ96" s="96" t="e">
        <f t="shared" si="12"/>
        <v>#VALUE!</v>
      </c>
      <c r="AK96" s="96" t="e">
        <f t="shared" si="13"/>
        <v>#VALUE!</v>
      </c>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ht="24.9" customHeight="1" x14ac:dyDescent="0.25">
      <c r="A97" s="412" t="s">
        <v>2009</v>
      </c>
      <c r="B97" s="412"/>
      <c r="C97" s="412"/>
      <c r="D97" s="412"/>
      <c r="E97" s="412"/>
      <c r="F97" s="412"/>
      <c r="G97" s="412"/>
      <c r="H97" s="412"/>
      <c r="I97" s="412"/>
      <c r="J97" s="412"/>
      <c r="K97" s="412"/>
      <c r="L97" s="412"/>
      <c r="M97" s="412"/>
      <c r="N97" s="412"/>
      <c r="O97" s="412"/>
      <c r="P97" s="412"/>
      <c r="Q97" s="412"/>
      <c r="R97" s="412"/>
      <c r="S97" s="412"/>
      <c r="T97" s="412"/>
      <c r="U97" s="412"/>
      <c r="V97" s="412"/>
      <c r="W97" s="412"/>
      <c r="X97" s="412"/>
      <c r="Y97" s="412"/>
      <c r="Z97" s="412"/>
      <c r="AA97" s="412"/>
      <c r="AB97" s="412"/>
      <c r="AC97" s="412"/>
      <c r="AD97" s="158">
        <f>'Art. 122'!Q110</f>
        <v>3</v>
      </c>
      <c r="AE97" s="157" t="str">
        <f t="shared" si="7"/>
        <v>No aplica</v>
      </c>
      <c r="AF97" s="92">
        <f t="shared" si="8"/>
        <v>1.5</v>
      </c>
      <c r="AG97" s="92" t="str">
        <f t="shared" si="14"/>
        <v>No aplica</v>
      </c>
      <c r="AH97" s="95" t="e">
        <f t="shared" si="10"/>
        <v>#VALUE!</v>
      </c>
      <c r="AI97" s="96" t="str">
        <f t="shared" si="11"/>
        <v>No aplica</v>
      </c>
      <c r="AJ97" s="96" t="e">
        <f t="shared" si="12"/>
        <v>#VALUE!</v>
      </c>
      <c r="AK97" s="96" t="e">
        <f t="shared" si="13"/>
        <v>#VALUE!</v>
      </c>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ht="24.9" customHeight="1" x14ac:dyDescent="0.25">
      <c r="A98" s="412" t="s">
        <v>2010</v>
      </c>
      <c r="B98" s="412"/>
      <c r="C98" s="412"/>
      <c r="D98" s="412"/>
      <c r="E98" s="412"/>
      <c r="F98" s="412"/>
      <c r="G98" s="412"/>
      <c r="H98" s="412"/>
      <c r="I98" s="412"/>
      <c r="J98" s="412"/>
      <c r="K98" s="412"/>
      <c r="L98" s="412"/>
      <c r="M98" s="412"/>
      <c r="N98" s="412"/>
      <c r="O98" s="412"/>
      <c r="P98" s="412"/>
      <c r="Q98" s="412"/>
      <c r="R98" s="412"/>
      <c r="S98" s="412"/>
      <c r="T98" s="412"/>
      <c r="U98" s="412"/>
      <c r="V98" s="412"/>
      <c r="W98" s="412"/>
      <c r="X98" s="412"/>
      <c r="Y98" s="412"/>
      <c r="Z98" s="412"/>
      <c r="AA98" s="412"/>
      <c r="AB98" s="412"/>
      <c r="AC98" s="412"/>
      <c r="AD98" s="158">
        <f>'Art. 122'!Q111</f>
        <v>3</v>
      </c>
      <c r="AE98" s="157" t="str">
        <f t="shared" si="7"/>
        <v>No aplica</v>
      </c>
      <c r="AF98" s="92">
        <f t="shared" si="8"/>
        <v>1.5</v>
      </c>
      <c r="AG98" s="92" t="str">
        <f t="shared" si="14"/>
        <v>No aplica</v>
      </c>
      <c r="AH98" s="95" t="e">
        <f t="shared" si="10"/>
        <v>#VALUE!</v>
      </c>
      <c r="AI98" s="96" t="str">
        <f t="shared" si="11"/>
        <v>No aplica</v>
      </c>
      <c r="AJ98" s="96" t="e">
        <f t="shared" si="12"/>
        <v>#VALUE!</v>
      </c>
      <c r="AK98" s="96" t="e">
        <f t="shared" si="13"/>
        <v>#VALUE!</v>
      </c>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ht="24.9" customHeight="1" x14ac:dyDescent="0.25">
      <c r="A99" s="412" t="s">
        <v>2011</v>
      </c>
      <c r="B99" s="412"/>
      <c r="C99" s="412"/>
      <c r="D99" s="412"/>
      <c r="E99" s="412"/>
      <c r="F99" s="412"/>
      <c r="G99" s="412"/>
      <c r="H99" s="412"/>
      <c r="I99" s="412"/>
      <c r="J99" s="412"/>
      <c r="K99" s="412"/>
      <c r="L99" s="412"/>
      <c r="M99" s="412"/>
      <c r="N99" s="412"/>
      <c r="O99" s="412"/>
      <c r="P99" s="412"/>
      <c r="Q99" s="412"/>
      <c r="R99" s="412"/>
      <c r="S99" s="412"/>
      <c r="T99" s="412"/>
      <c r="U99" s="412"/>
      <c r="V99" s="412"/>
      <c r="W99" s="412"/>
      <c r="X99" s="412"/>
      <c r="Y99" s="412"/>
      <c r="Z99" s="412"/>
      <c r="AA99" s="412"/>
      <c r="AB99" s="412"/>
      <c r="AC99" s="412"/>
      <c r="AD99" s="158">
        <f>'Art. 122'!Q112</f>
        <v>3</v>
      </c>
      <c r="AE99" s="157" t="str">
        <f t="shared" si="7"/>
        <v>No aplica</v>
      </c>
      <c r="AF99" s="92">
        <f t="shared" si="8"/>
        <v>1.5</v>
      </c>
      <c r="AG99" s="92" t="str">
        <f t="shared" si="14"/>
        <v>No aplica</v>
      </c>
      <c r="AH99" s="95" t="e">
        <f t="shared" si="10"/>
        <v>#VALUE!</v>
      </c>
      <c r="AI99" s="96" t="str">
        <f t="shared" si="11"/>
        <v>No aplica</v>
      </c>
      <c r="AJ99" s="96" t="e">
        <f t="shared" si="12"/>
        <v>#VALUE!</v>
      </c>
      <c r="AK99" s="96" t="e">
        <f t="shared" si="13"/>
        <v>#VALUE!</v>
      </c>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ht="24.9" customHeight="1" x14ac:dyDescent="0.25">
      <c r="A100" s="412" t="s">
        <v>2012</v>
      </c>
      <c r="B100" s="412"/>
      <c r="C100" s="412"/>
      <c r="D100" s="412"/>
      <c r="E100" s="412"/>
      <c r="F100" s="412"/>
      <c r="G100" s="412"/>
      <c r="H100" s="412"/>
      <c r="I100" s="412"/>
      <c r="J100" s="412"/>
      <c r="K100" s="412"/>
      <c r="L100" s="412"/>
      <c r="M100" s="412"/>
      <c r="N100" s="412"/>
      <c r="O100" s="412"/>
      <c r="P100" s="412"/>
      <c r="Q100" s="412"/>
      <c r="R100" s="412"/>
      <c r="S100" s="412"/>
      <c r="T100" s="412"/>
      <c r="U100" s="412"/>
      <c r="V100" s="412"/>
      <c r="W100" s="412"/>
      <c r="X100" s="412"/>
      <c r="Y100" s="412"/>
      <c r="Z100" s="412"/>
      <c r="AA100" s="412"/>
      <c r="AB100" s="412"/>
      <c r="AC100" s="412"/>
      <c r="AD100" s="158">
        <f>'Art. 122'!Q113</f>
        <v>3</v>
      </c>
      <c r="AE100" s="157" t="str">
        <f t="shared" si="7"/>
        <v>No aplica</v>
      </c>
      <c r="AF100" s="92">
        <f t="shared" si="8"/>
        <v>1.5</v>
      </c>
      <c r="AG100" s="92" t="str">
        <f t="shared" si="14"/>
        <v>No aplica</v>
      </c>
      <c r="AH100" s="95" t="e">
        <f t="shared" si="10"/>
        <v>#VALUE!</v>
      </c>
      <c r="AI100" s="96" t="str">
        <f t="shared" si="11"/>
        <v>No aplica</v>
      </c>
      <c r="AJ100" s="96" t="e">
        <f t="shared" si="12"/>
        <v>#VALUE!</v>
      </c>
      <c r="AK100" s="96" t="e">
        <f t="shared" si="13"/>
        <v>#VALUE!</v>
      </c>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ht="24.9" customHeight="1" x14ac:dyDescent="0.25">
      <c r="A101" s="412" t="s">
        <v>2013</v>
      </c>
      <c r="B101" s="412"/>
      <c r="C101" s="412"/>
      <c r="D101" s="412"/>
      <c r="E101" s="412"/>
      <c r="F101" s="412"/>
      <c r="G101" s="412"/>
      <c r="H101" s="412"/>
      <c r="I101" s="412"/>
      <c r="J101" s="412"/>
      <c r="K101" s="412"/>
      <c r="L101" s="412"/>
      <c r="M101" s="412"/>
      <c r="N101" s="412"/>
      <c r="O101" s="412"/>
      <c r="P101" s="412"/>
      <c r="Q101" s="412"/>
      <c r="R101" s="412"/>
      <c r="S101" s="412"/>
      <c r="T101" s="412"/>
      <c r="U101" s="412"/>
      <c r="V101" s="412"/>
      <c r="W101" s="412"/>
      <c r="X101" s="412"/>
      <c r="Y101" s="412"/>
      <c r="Z101" s="412"/>
      <c r="AA101" s="412"/>
      <c r="AB101" s="412"/>
      <c r="AC101" s="412"/>
      <c r="AD101" s="158">
        <f>'Art. 122'!Q114</f>
        <v>3</v>
      </c>
      <c r="AE101" s="157" t="str">
        <f t="shared" si="7"/>
        <v>No aplica</v>
      </c>
      <c r="AF101" s="92">
        <f t="shared" si="8"/>
        <v>1.5</v>
      </c>
      <c r="AG101" s="92" t="str">
        <f t="shared" si="14"/>
        <v>No aplica</v>
      </c>
      <c r="AH101" s="95" t="e">
        <f t="shared" si="10"/>
        <v>#VALUE!</v>
      </c>
      <c r="AI101" s="96" t="str">
        <f t="shared" si="11"/>
        <v>No aplica</v>
      </c>
      <c r="AJ101" s="96" t="e">
        <f t="shared" si="12"/>
        <v>#VALUE!</v>
      </c>
      <c r="AK101" s="96" t="e">
        <f t="shared" si="13"/>
        <v>#VALUE!</v>
      </c>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ht="24.9" customHeight="1" x14ac:dyDescent="0.25">
      <c r="A102" s="412" t="s">
        <v>2014</v>
      </c>
      <c r="B102" s="412"/>
      <c r="C102" s="412"/>
      <c r="D102" s="412"/>
      <c r="E102" s="412"/>
      <c r="F102" s="412"/>
      <c r="G102" s="412"/>
      <c r="H102" s="412"/>
      <c r="I102" s="412"/>
      <c r="J102" s="412"/>
      <c r="K102" s="412"/>
      <c r="L102" s="412"/>
      <c r="M102" s="412"/>
      <c r="N102" s="412"/>
      <c r="O102" s="412"/>
      <c r="P102" s="412"/>
      <c r="Q102" s="412"/>
      <c r="R102" s="412"/>
      <c r="S102" s="412"/>
      <c r="T102" s="412"/>
      <c r="U102" s="412"/>
      <c r="V102" s="412"/>
      <c r="W102" s="412"/>
      <c r="X102" s="412"/>
      <c r="Y102" s="412"/>
      <c r="Z102" s="412"/>
      <c r="AA102" s="412"/>
      <c r="AB102" s="412"/>
      <c r="AC102" s="412"/>
      <c r="AD102" s="158">
        <f>'Art. 122'!Q115</f>
        <v>3</v>
      </c>
      <c r="AE102" s="157" t="str">
        <f t="shared" si="7"/>
        <v>No aplica</v>
      </c>
      <c r="AF102" s="92">
        <f t="shared" si="8"/>
        <v>1.5</v>
      </c>
      <c r="AG102" s="92" t="str">
        <f t="shared" si="14"/>
        <v>No aplica</v>
      </c>
      <c r="AH102" s="95" t="e">
        <f t="shared" si="10"/>
        <v>#VALUE!</v>
      </c>
      <c r="AI102" s="96" t="str">
        <f t="shared" si="11"/>
        <v>No aplica</v>
      </c>
      <c r="AJ102" s="96" t="e">
        <f t="shared" si="12"/>
        <v>#VALUE!</v>
      </c>
      <c r="AK102" s="96" t="e">
        <f t="shared" si="13"/>
        <v>#VALUE!</v>
      </c>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ht="24.9" customHeight="1" x14ac:dyDescent="0.25">
      <c r="A103" s="412" t="s">
        <v>2015</v>
      </c>
      <c r="B103" s="412"/>
      <c r="C103" s="412"/>
      <c r="D103" s="412"/>
      <c r="E103" s="412"/>
      <c r="F103" s="412"/>
      <c r="G103" s="412"/>
      <c r="H103" s="412"/>
      <c r="I103" s="412"/>
      <c r="J103" s="412"/>
      <c r="K103" s="412"/>
      <c r="L103" s="412"/>
      <c r="M103" s="412"/>
      <c r="N103" s="412"/>
      <c r="O103" s="412"/>
      <c r="P103" s="412"/>
      <c r="Q103" s="412"/>
      <c r="R103" s="412"/>
      <c r="S103" s="412"/>
      <c r="T103" s="412"/>
      <c r="U103" s="412"/>
      <c r="V103" s="412"/>
      <c r="W103" s="412"/>
      <c r="X103" s="412"/>
      <c r="Y103" s="412"/>
      <c r="Z103" s="412"/>
      <c r="AA103" s="412"/>
      <c r="AB103" s="412"/>
      <c r="AC103" s="412"/>
      <c r="AD103" s="158">
        <f>'Art. 122'!Q116</f>
        <v>3</v>
      </c>
      <c r="AE103" s="157" t="str">
        <f t="shared" si="7"/>
        <v>No aplica</v>
      </c>
      <c r="AF103" s="92">
        <f t="shared" si="8"/>
        <v>1.5</v>
      </c>
      <c r="AG103" s="92" t="str">
        <f t="shared" si="14"/>
        <v>No aplica</v>
      </c>
      <c r="AH103" s="95" t="e">
        <f t="shared" si="10"/>
        <v>#VALUE!</v>
      </c>
      <c r="AI103" s="96" t="str">
        <f t="shared" si="11"/>
        <v>No aplica</v>
      </c>
      <c r="AJ103" s="96" t="e">
        <f t="shared" si="12"/>
        <v>#VALUE!</v>
      </c>
      <c r="AK103" s="96" t="e">
        <f t="shared" si="13"/>
        <v>#VALUE!</v>
      </c>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ht="24.9" customHeight="1" x14ac:dyDescent="0.25">
      <c r="A104" s="412" t="s">
        <v>2016</v>
      </c>
      <c r="B104" s="412"/>
      <c r="C104" s="412"/>
      <c r="D104" s="412"/>
      <c r="E104" s="412"/>
      <c r="F104" s="412"/>
      <c r="G104" s="412"/>
      <c r="H104" s="412"/>
      <c r="I104" s="412"/>
      <c r="J104" s="412"/>
      <c r="K104" s="412"/>
      <c r="L104" s="412"/>
      <c r="M104" s="412"/>
      <c r="N104" s="412"/>
      <c r="O104" s="412"/>
      <c r="P104" s="412"/>
      <c r="Q104" s="412"/>
      <c r="R104" s="412"/>
      <c r="S104" s="412"/>
      <c r="T104" s="412"/>
      <c r="U104" s="412"/>
      <c r="V104" s="412"/>
      <c r="W104" s="412"/>
      <c r="X104" s="412"/>
      <c r="Y104" s="412"/>
      <c r="Z104" s="412"/>
      <c r="AA104" s="412"/>
      <c r="AB104" s="412"/>
      <c r="AC104" s="412"/>
      <c r="AD104" s="158">
        <f>'Art. 122'!Q117</f>
        <v>3</v>
      </c>
      <c r="AE104" s="157" t="str">
        <f t="shared" si="7"/>
        <v>No aplica</v>
      </c>
      <c r="AF104" s="92">
        <f t="shared" si="8"/>
        <v>1.5</v>
      </c>
      <c r="AG104" s="92" t="str">
        <f t="shared" si="14"/>
        <v>No aplica</v>
      </c>
      <c r="AH104" s="95" t="e">
        <f t="shared" si="10"/>
        <v>#VALUE!</v>
      </c>
      <c r="AI104" s="96" t="str">
        <f t="shared" si="11"/>
        <v>No aplica</v>
      </c>
      <c r="AJ104" s="96" t="e">
        <f t="shared" si="12"/>
        <v>#VALUE!</v>
      </c>
      <c r="AK104" s="96" t="e">
        <f t="shared" si="13"/>
        <v>#VALUE!</v>
      </c>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ht="24.9" customHeight="1" x14ac:dyDescent="0.25">
      <c r="A105" s="412" t="s">
        <v>2017</v>
      </c>
      <c r="B105" s="412"/>
      <c r="C105" s="412"/>
      <c r="D105" s="412"/>
      <c r="E105" s="412"/>
      <c r="F105" s="412"/>
      <c r="G105" s="412"/>
      <c r="H105" s="412"/>
      <c r="I105" s="412"/>
      <c r="J105" s="412"/>
      <c r="K105" s="412"/>
      <c r="L105" s="412"/>
      <c r="M105" s="412"/>
      <c r="N105" s="412"/>
      <c r="O105" s="412"/>
      <c r="P105" s="412"/>
      <c r="Q105" s="412"/>
      <c r="R105" s="412"/>
      <c r="S105" s="412"/>
      <c r="T105" s="412"/>
      <c r="U105" s="412"/>
      <c r="V105" s="412"/>
      <c r="W105" s="412"/>
      <c r="X105" s="412"/>
      <c r="Y105" s="412"/>
      <c r="Z105" s="412"/>
      <c r="AA105" s="412"/>
      <c r="AB105" s="412"/>
      <c r="AC105" s="412"/>
      <c r="AD105" s="158">
        <f>'Art. 122'!Q118</f>
        <v>3</v>
      </c>
      <c r="AE105" s="157" t="str">
        <f t="shared" si="7"/>
        <v>No aplica</v>
      </c>
      <c r="AF105" s="92">
        <f t="shared" si="8"/>
        <v>1.5</v>
      </c>
      <c r="AG105" s="92" t="str">
        <f t="shared" si="14"/>
        <v>No aplica</v>
      </c>
      <c r="AH105" s="95" t="e">
        <f t="shared" si="10"/>
        <v>#VALUE!</v>
      </c>
      <c r="AI105" s="96" t="str">
        <f t="shared" si="11"/>
        <v>No aplica</v>
      </c>
      <c r="AJ105" s="96" t="e">
        <f t="shared" si="12"/>
        <v>#VALUE!</v>
      </c>
      <c r="AK105" s="96" t="e">
        <f t="shared" si="13"/>
        <v>#VALUE!</v>
      </c>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ht="24.9" customHeight="1" x14ac:dyDescent="0.25">
      <c r="A106" s="412" t="s">
        <v>2018</v>
      </c>
      <c r="B106" s="412"/>
      <c r="C106" s="412"/>
      <c r="D106" s="412"/>
      <c r="E106" s="412"/>
      <c r="F106" s="412"/>
      <c r="G106" s="412"/>
      <c r="H106" s="412"/>
      <c r="I106" s="412"/>
      <c r="J106" s="412"/>
      <c r="K106" s="412"/>
      <c r="L106" s="412"/>
      <c r="M106" s="412"/>
      <c r="N106" s="412"/>
      <c r="O106" s="412"/>
      <c r="P106" s="412"/>
      <c r="Q106" s="412"/>
      <c r="R106" s="412"/>
      <c r="S106" s="412"/>
      <c r="T106" s="412"/>
      <c r="U106" s="412"/>
      <c r="V106" s="412"/>
      <c r="W106" s="412"/>
      <c r="X106" s="412"/>
      <c r="Y106" s="412"/>
      <c r="Z106" s="412"/>
      <c r="AA106" s="412"/>
      <c r="AB106" s="412"/>
      <c r="AC106" s="412"/>
      <c r="AD106" s="158">
        <f>'Art. 122'!Q119</f>
        <v>3</v>
      </c>
      <c r="AE106" s="157" t="str">
        <f t="shared" si="7"/>
        <v>No aplica</v>
      </c>
      <c r="AF106" s="92">
        <f t="shared" si="8"/>
        <v>1.5</v>
      </c>
      <c r="AG106" s="92" t="str">
        <f t="shared" si="14"/>
        <v>No aplica</v>
      </c>
      <c r="AH106" s="95" t="e">
        <f t="shared" si="10"/>
        <v>#VALUE!</v>
      </c>
      <c r="AI106" s="96" t="str">
        <f t="shared" si="11"/>
        <v>No aplica</v>
      </c>
      <c r="AJ106" s="96" t="e">
        <f t="shared" si="12"/>
        <v>#VALUE!</v>
      </c>
      <c r="AK106" s="96" t="e">
        <f t="shared" si="13"/>
        <v>#VALUE!</v>
      </c>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ht="24.9" customHeight="1" x14ac:dyDescent="0.25">
      <c r="A107" s="412" t="s">
        <v>2019</v>
      </c>
      <c r="B107" s="412"/>
      <c r="C107" s="412"/>
      <c r="D107" s="412"/>
      <c r="E107" s="412"/>
      <c r="F107" s="412"/>
      <c r="G107" s="412"/>
      <c r="H107" s="412"/>
      <c r="I107" s="412"/>
      <c r="J107" s="412"/>
      <c r="K107" s="412"/>
      <c r="L107" s="412"/>
      <c r="M107" s="412"/>
      <c r="N107" s="412"/>
      <c r="O107" s="412"/>
      <c r="P107" s="412"/>
      <c r="Q107" s="412"/>
      <c r="R107" s="412"/>
      <c r="S107" s="412"/>
      <c r="T107" s="412"/>
      <c r="U107" s="412"/>
      <c r="V107" s="412"/>
      <c r="W107" s="412"/>
      <c r="X107" s="412"/>
      <c r="Y107" s="412"/>
      <c r="Z107" s="412"/>
      <c r="AA107" s="412"/>
      <c r="AB107" s="412"/>
      <c r="AC107" s="412"/>
      <c r="AD107" s="158">
        <f>'Art. 122'!Q120</f>
        <v>3</v>
      </c>
      <c r="AE107" s="157" t="str">
        <f t="shared" si="7"/>
        <v>No aplica</v>
      </c>
      <c r="AF107" s="92">
        <f t="shared" si="8"/>
        <v>1.5</v>
      </c>
      <c r="AG107" s="92" t="str">
        <f t="shared" si="14"/>
        <v>No aplica</v>
      </c>
      <c r="AH107" s="95" t="e">
        <f t="shared" si="10"/>
        <v>#VALUE!</v>
      </c>
      <c r="AI107" s="96" t="str">
        <f t="shared" si="11"/>
        <v>No aplica</v>
      </c>
      <c r="AJ107" s="96" t="e">
        <f t="shared" si="12"/>
        <v>#VALUE!</v>
      </c>
      <c r="AK107" s="96" t="e">
        <f t="shared" si="13"/>
        <v>#VALUE!</v>
      </c>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ht="24.9" customHeight="1" x14ac:dyDescent="0.25">
      <c r="A108" s="412" t="s">
        <v>2020</v>
      </c>
      <c r="B108" s="412"/>
      <c r="C108" s="412"/>
      <c r="D108" s="412"/>
      <c r="E108" s="412"/>
      <c r="F108" s="412"/>
      <c r="G108" s="412"/>
      <c r="H108" s="412"/>
      <c r="I108" s="412"/>
      <c r="J108" s="412"/>
      <c r="K108" s="412"/>
      <c r="L108" s="412"/>
      <c r="M108" s="412"/>
      <c r="N108" s="412"/>
      <c r="O108" s="412"/>
      <c r="P108" s="412"/>
      <c r="Q108" s="412"/>
      <c r="R108" s="412"/>
      <c r="S108" s="412"/>
      <c r="T108" s="412"/>
      <c r="U108" s="412"/>
      <c r="V108" s="412"/>
      <c r="W108" s="412"/>
      <c r="X108" s="412"/>
      <c r="Y108" s="412"/>
      <c r="Z108" s="412"/>
      <c r="AA108" s="412"/>
      <c r="AB108" s="412"/>
      <c r="AC108" s="412"/>
      <c r="AD108" s="158">
        <f>'Art. 122'!Q121</f>
        <v>3</v>
      </c>
      <c r="AE108" s="157" t="str">
        <f t="shared" si="7"/>
        <v>No aplica</v>
      </c>
      <c r="AF108" s="92">
        <f t="shared" si="8"/>
        <v>1.5</v>
      </c>
      <c r="AG108" s="92" t="str">
        <f t="shared" si="14"/>
        <v>No aplica</v>
      </c>
      <c r="AH108" s="95" t="e">
        <f t="shared" si="10"/>
        <v>#VALUE!</v>
      </c>
      <c r="AI108" s="96" t="str">
        <f t="shared" si="11"/>
        <v>No aplica</v>
      </c>
      <c r="AJ108" s="96" t="e">
        <f t="shared" si="12"/>
        <v>#VALUE!</v>
      </c>
      <c r="AK108" s="96" t="e">
        <f t="shared" si="13"/>
        <v>#VALUE!</v>
      </c>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ht="24.9" customHeight="1" x14ac:dyDescent="0.25">
      <c r="A109" s="412" t="s">
        <v>2021</v>
      </c>
      <c r="B109" s="412"/>
      <c r="C109" s="412"/>
      <c r="D109" s="412"/>
      <c r="E109" s="412"/>
      <c r="F109" s="412"/>
      <c r="G109" s="412"/>
      <c r="H109" s="412"/>
      <c r="I109" s="412"/>
      <c r="J109" s="412"/>
      <c r="K109" s="412"/>
      <c r="L109" s="412"/>
      <c r="M109" s="412"/>
      <c r="N109" s="412"/>
      <c r="O109" s="412"/>
      <c r="P109" s="412"/>
      <c r="Q109" s="412"/>
      <c r="R109" s="412"/>
      <c r="S109" s="412"/>
      <c r="T109" s="412"/>
      <c r="U109" s="412"/>
      <c r="V109" s="412"/>
      <c r="W109" s="412"/>
      <c r="X109" s="412"/>
      <c r="Y109" s="412"/>
      <c r="Z109" s="412"/>
      <c r="AA109" s="412"/>
      <c r="AB109" s="412"/>
      <c r="AC109" s="412"/>
      <c r="AD109" s="158">
        <f>'Art. 122'!Q122</f>
        <v>3</v>
      </c>
      <c r="AE109" s="157" t="str">
        <f t="shared" si="7"/>
        <v>No aplica</v>
      </c>
      <c r="AF109" s="92">
        <f t="shared" si="8"/>
        <v>1.5</v>
      </c>
      <c r="AG109" s="92" t="str">
        <f t="shared" si="14"/>
        <v>No aplica</v>
      </c>
      <c r="AH109" s="95" t="e">
        <f t="shared" si="10"/>
        <v>#VALUE!</v>
      </c>
      <c r="AI109" s="96" t="str">
        <f t="shared" si="11"/>
        <v>No aplica</v>
      </c>
      <c r="AJ109" s="96" t="e">
        <f t="shared" si="12"/>
        <v>#VALUE!</v>
      </c>
      <c r="AK109" s="96" t="e">
        <f t="shared" si="13"/>
        <v>#VALUE!</v>
      </c>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ht="24.9" customHeight="1" x14ac:dyDescent="0.25">
      <c r="A110" s="412" t="s">
        <v>2022</v>
      </c>
      <c r="B110" s="412"/>
      <c r="C110" s="412"/>
      <c r="D110" s="412"/>
      <c r="E110" s="412"/>
      <c r="F110" s="412"/>
      <c r="G110" s="412"/>
      <c r="H110" s="412"/>
      <c r="I110" s="412"/>
      <c r="J110" s="412"/>
      <c r="K110" s="412"/>
      <c r="L110" s="412"/>
      <c r="M110" s="412"/>
      <c r="N110" s="412"/>
      <c r="O110" s="412"/>
      <c r="P110" s="412"/>
      <c r="Q110" s="412"/>
      <c r="R110" s="412"/>
      <c r="S110" s="412"/>
      <c r="T110" s="412"/>
      <c r="U110" s="412"/>
      <c r="V110" s="412"/>
      <c r="W110" s="412"/>
      <c r="X110" s="412"/>
      <c r="Y110" s="412"/>
      <c r="Z110" s="412"/>
      <c r="AA110" s="412"/>
      <c r="AB110" s="412"/>
      <c r="AC110" s="412"/>
      <c r="AD110" s="158">
        <f>'Art. 122'!Q123</f>
        <v>3</v>
      </c>
      <c r="AE110" s="157" t="str">
        <f t="shared" si="7"/>
        <v>No aplica</v>
      </c>
      <c r="AF110" s="92">
        <f t="shared" si="8"/>
        <v>1.5</v>
      </c>
      <c r="AG110" s="92" t="str">
        <f t="shared" si="14"/>
        <v>No aplica</v>
      </c>
      <c r="AH110" s="95" t="e">
        <f t="shared" si="10"/>
        <v>#VALUE!</v>
      </c>
      <c r="AI110" s="96" t="str">
        <f t="shared" si="11"/>
        <v>No aplica</v>
      </c>
      <c r="AJ110" s="96" t="e">
        <f t="shared" si="12"/>
        <v>#VALUE!</v>
      </c>
      <c r="AK110" s="96" t="e">
        <f t="shared" si="13"/>
        <v>#VALUE!</v>
      </c>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ht="24.9" customHeight="1" x14ac:dyDescent="0.25">
      <c r="A111" s="412" t="s">
        <v>2023</v>
      </c>
      <c r="B111" s="412"/>
      <c r="C111" s="412"/>
      <c r="D111" s="412"/>
      <c r="E111" s="412"/>
      <c r="F111" s="412"/>
      <c r="G111" s="412"/>
      <c r="H111" s="412"/>
      <c r="I111" s="412"/>
      <c r="J111" s="412"/>
      <c r="K111" s="412"/>
      <c r="L111" s="412"/>
      <c r="M111" s="412"/>
      <c r="N111" s="412"/>
      <c r="O111" s="412"/>
      <c r="P111" s="412"/>
      <c r="Q111" s="412"/>
      <c r="R111" s="412"/>
      <c r="S111" s="412"/>
      <c r="T111" s="412"/>
      <c r="U111" s="412"/>
      <c r="V111" s="412"/>
      <c r="W111" s="412"/>
      <c r="X111" s="412"/>
      <c r="Y111" s="412"/>
      <c r="Z111" s="412"/>
      <c r="AA111" s="412"/>
      <c r="AB111" s="412"/>
      <c r="AC111" s="412"/>
      <c r="AD111" s="158">
        <f>'Art. 122'!Q124</f>
        <v>3</v>
      </c>
      <c r="AE111" s="157" t="str">
        <f t="shared" si="7"/>
        <v>No aplica</v>
      </c>
      <c r="AF111" s="92">
        <f t="shared" si="8"/>
        <v>1.5</v>
      </c>
      <c r="AG111" s="92" t="str">
        <f t="shared" si="14"/>
        <v>No aplica</v>
      </c>
      <c r="AH111" s="95" t="e">
        <f t="shared" si="10"/>
        <v>#VALUE!</v>
      </c>
      <c r="AI111" s="96" t="str">
        <f t="shared" si="11"/>
        <v>No aplica</v>
      </c>
      <c r="AJ111" s="96" t="e">
        <f t="shared" si="12"/>
        <v>#VALUE!</v>
      </c>
      <c r="AK111" s="96" t="e">
        <f t="shared" si="13"/>
        <v>#VALUE!</v>
      </c>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ht="24.9" customHeight="1" x14ac:dyDescent="0.25">
      <c r="A112" s="412" t="s">
        <v>2024</v>
      </c>
      <c r="B112" s="412"/>
      <c r="C112" s="412"/>
      <c r="D112" s="412"/>
      <c r="E112" s="412"/>
      <c r="F112" s="412"/>
      <c r="G112" s="412"/>
      <c r="H112" s="412"/>
      <c r="I112" s="412"/>
      <c r="J112" s="412"/>
      <c r="K112" s="412"/>
      <c r="L112" s="412"/>
      <c r="M112" s="412"/>
      <c r="N112" s="412"/>
      <c r="O112" s="412"/>
      <c r="P112" s="412"/>
      <c r="Q112" s="412"/>
      <c r="R112" s="412"/>
      <c r="S112" s="412"/>
      <c r="T112" s="412"/>
      <c r="U112" s="412"/>
      <c r="V112" s="412"/>
      <c r="W112" s="412"/>
      <c r="X112" s="412"/>
      <c r="Y112" s="412"/>
      <c r="Z112" s="412"/>
      <c r="AA112" s="412"/>
      <c r="AB112" s="412"/>
      <c r="AC112" s="412"/>
      <c r="AD112" s="158">
        <f>'Art. 122'!Q125</f>
        <v>3</v>
      </c>
      <c r="AE112" s="157" t="str">
        <f t="shared" si="7"/>
        <v>No aplica</v>
      </c>
      <c r="AF112" s="92">
        <f t="shared" si="8"/>
        <v>1.5</v>
      </c>
      <c r="AG112" s="92" t="str">
        <f t="shared" si="14"/>
        <v>No aplica</v>
      </c>
      <c r="AH112" s="95" t="e">
        <f t="shared" si="10"/>
        <v>#VALUE!</v>
      </c>
      <c r="AI112" s="96" t="str">
        <f t="shared" si="11"/>
        <v>No aplica</v>
      </c>
      <c r="AJ112" s="96" t="e">
        <f t="shared" si="12"/>
        <v>#VALUE!</v>
      </c>
      <c r="AK112" s="96" t="e">
        <f t="shared" si="13"/>
        <v>#VALUE!</v>
      </c>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ht="24.9" customHeight="1" x14ac:dyDescent="0.25">
      <c r="A113" s="412" t="s">
        <v>2025</v>
      </c>
      <c r="B113" s="412"/>
      <c r="C113" s="412"/>
      <c r="D113" s="412"/>
      <c r="E113" s="412"/>
      <c r="F113" s="412"/>
      <c r="G113" s="412"/>
      <c r="H113" s="412"/>
      <c r="I113" s="412"/>
      <c r="J113" s="412"/>
      <c r="K113" s="412"/>
      <c r="L113" s="412"/>
      <c r="M113" s="412"/>
      <c r="N113" s="412"/>
      <c r="O113" s="412"/>
      <c r="P113" s="412"/>
      <c r="Q113" s="412"/>
      <c r="R113" s="412"/>
      <c r="S113" s="412"/>
      <c r="T113" s="412"/>
      <c r="U113" s="412"/>
      <c r="V113" s="412"/>
      <c r="W113" s="412"/>
      <c r="X113" s="412"/>
      <c r="Y113" s="412"/>
      <c r="Z113" s="412"/>
      <c r="AA113" s="412"/>
      <c r="AB113" s="412"/>
      <c r="AC113" s="412"/>
      <c r="AD113" s="158">
        <f>'Art. 122'!Q126</f>
        <v>3</v>
      </c>
      <c r="AE113" s="157" t="str">
        <f t="shared" si="7"/>
        <v>No aplica</v>
      </c>
      <c r="AF113" s="92">
        <f t="shared" si="8"/>
        <v>1.5</v>
      </c>
      <c r="AG113" s="92" t="str">
        <f>IF(AND(AF113&gt;=0,AF113&lt;=1),1,"No aplica")</f>
        <v>No aplica</v>
      </c>
      <c r="AH113" s="95" t="e">
        <f t="shared" si="10"/>
        <v>#VALUE!</v>
      </c>
      <c r="AI113" s="96" t="str">
        <f t="shared" si="11"/>
        <v>No aplica</v>
      </c>
      <c r="AJ113" s="96" t="e">
        <f t="shared" si="12"/>
        <v>#VALUE!</v>
      </c>
      <c r="AK113" s="96" t="e">
        <f t="shared" si="13"/>
        <v>#VALUE!</v>
      </c>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ht="24.9" customHeight="1" x14ac:dyDescent="0.25">
      <c r="A114" s="405" t="s">
        <v>1676</v>
      </c>
      <c r="B114" s="405"/>
      <c r="C114" s="405"/>
      <c r="D114" s="405"/>
      <c r="E114" s="405"/>
      <c r="F114" s="405"/>
      <c r="G114" s="405"/>
      <c r="H114" s="405"/>
      <c r="I114" s="405"/>
      <c r="J114" s="405"/>
      <c r="K114" s="405"/>
      <c r="L114" s="405"/>
      <c r="M114" s="405"/>
      <c r="N114" s="405"/>
      <c r="O114" s="405"/>
      <c r="P114" s="405"/>
      <c r="Q114" s="405"/>
      <c r="R114" s="405"/>
      <c r="S114" s="405"/>
      <c r="T114" s="405"/>
      <c r="U114" s="405"/>
      <c r="V114" s="405"/>
      <c r="W114" s="405"/>
      <c r="X114" s="405"/>
      <c r="Y114" s="405"/>
      <c r="Z114" s="405"/>
      <c r="AA114" s="405"/>
      <c r="AB114" s="405"/>
      <c r="AC114" s="405"/>
      <c r="AD114" s="405"/>
      <c r="AE114" s="94">
        <f>SUM(AE49:AE113)</f>
        <v>0</v>
      </c>
      <c r="AF114" s="61"/>
      <c r="AG114" s="97">
        <f>SUM(AG49:AG113)</f>
        <v>0</v>
      </c>
      <c r="AH114" s="98"/>
      <c r="AI114" s="99"/>
      <c r="AJ114" s="99"/>
      <c r="AK114" s="99"/>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ht="24.9" customHeight="1" x14ac:dyDescent="0.25">
      <c r="A115" s="406" t="s">
        <v>1677</v>
      </c>
      <c r="B115" s="406"/>
      <c r="C115" s="406"/>
      <c r="D115" s="406"/>
      <c r="E115" s="406"/>
      <c r="F115" s="406"/>
      <c r="G115" s="406"/>
      <c r="H115" s="406"/>
      <c r="I115" s="406"/>
      <c r="J115" s="406"/>
      <c r="K115" s="406"/>
      <c r="L115" s="406"/>
      <c r="M115" s="406"/>
      <c r="N115" s="406"/>
      <c r="O115" s="406"/>
      <c r="P115" s="406"/>
      <c r="Q115" s="406"/>
      <c r="R115" s="406"/>
      <c r="S115" s="406"/>
      <c r="T115" s="406"/>
      <c r="U115" s="406"/>
      <c r="V115" s="406"/>
      <c r="W115" s="406"/>
      <c r="X115" s="406"/>
      <c r="Y115" s="406"/>
      <c r="Z115" s="406"/>
      <c r="AA115" s="406"/>
      <c r="AB115" s="406"/>
      <c r="AC115" s="406"/>
      <c r="AD115" s="406"/>
      <c r="AE115" s="94">
        <f>AE114/$AE$18*100</f>
        <v>0</v>
      </c>
      <c r="AF115" s="61"/>
      <c r="AG115" s="97"/>
      <c r="AH115" s="98"/>
      <c r="AI115" s="99"/>
      <c r="AJ115" s="99"/>
      <c r="AK115" s="99"/>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ht="24.9" customHeight="1" x14ac:dyDescent="0.25">
      <c r="A116" s="73"/>
      <c r="B116" s="73"/>
      <c r="C116" s="73"/>
      <c r="D116" s="73"/>
      <c r="E116" s="73"/>
      <c r="F116" s="73"/>
      <c r="G116" s="73"/>
      <c r="H116" s="73"/>
      <c r="I116" s="73"/>
      <c r="J116" s="73"/>
      <c r="K116" s="73"/>
      <c r="L116" s="73"/>
      <c r="M116" s="73"/>
      <c r="N116" s="73"/>
      <c r="O116" s="73"/>
      <c r="P116" s="73"/>
      <c r="Q116" s="100"/>
      <c r="R116" s="73"/>
      <c r="S116" s="73"/>
      <c r="T116" s="73"/>
      <c r="U116" s="73"/>
      <c r="V116" s="73"/>
      <c r="W116" s="73"/>
      <c r="X116" s="73"/>
      <c r="Y116" s="73"/>
      <c r="Z116" s="73"/>
      <c r="AA116" s="73"/>
      <c r="AB116" s="73"/>
      <c r="AC116" s="73"/>
      <c r="AD116" s="101"/>
      <c r="AE116" s="101"/>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ht="24.9" customHeight="1" x14ac:dyDescent="0.25">
      <c r="A117" s="409" t="s">
        <v>198</v>
      </c>
      <c r="B117" s="409"/>
      <c r="C117" s="409"/>
      <c r="D117" s="409"/>
      <c r="E117" s="409"/>
      <c r="F117" s="409"/>
      <c r="G117" s="409"/>
      <c r="H117" s="409"/>
      <c r="I117" s="409"/>
      <c r="J117" s="409"/>
      <c r="K117" s="409"/>
      <c r="L117" s="409"/>
      <c r="M117" s="409"/>
      <c r="N117" s="409"/>
      <c r="O117" s="409"/>
      <c r="P117" s="409"/>
      <c r="Q117" s="409"/>
      <c r="R117" s="409"/>
      <c r="S117" s="409"/>
      <c r="T117" s="409"/>
      <c r="U117" s="409"/>
      <c r="V117" s="409"/>
      <c r="W117" s="409"/>
      <c r="X117" s="409"/>
      <c r="Y117" s="409"/>
      <c r="Z117" s="409"/>
      <c r="AA117" s="409"/>
      <c r="AB117" s="409"/>
      <c r="AC117" s="409"/>
      <c r="AD117" s="112" t="s">
        <v>187</v>
      </c>
      <c r="AE117" s="113" t="s">
        <v>7</v>
      </c>
      <c r="AF117" s="92" t="s">
        <v>1666</v>
      </c>
      <c r="AG117" s="92" t="s">
        <v>1667</v>
      </c>
      <c r="AH117" s="92" t="s">
        <v>1668</v>
      </c>
      <c r="AI117" s="93" t="s">
        <v>1669</v>
      </c>
      <c r="AJ117" s="92"/>
      <c r="AK117" s="93" t="s">
        <v>1670</v>
      </c>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ht="24.9" customHeight="1" x14ac:dyDescent="0.25">
      <c r="A118" s="411" t="s">
        <v>2026</v>
      </c>
      <c r="B118" s="411"/>
      <c r="C118" s="411"/>
      <c r="D118" s="411"/>
      <c r="E118" s="411"/>
      <c r="F118" s="411"/>
      <c r="G118" s="411"/>
      <c r="H118" s="411"/>
      <c r="I118" s="411"/>
      <c r="J118" s="411"/>
      <c r="K118" s="411"/>
      <c r="L118" s="411"/>
      <c r="M118" s="411"/>
      <c r="N118" s="411"/>
      <c r="O118" s="411"/>
      <c r="P118" s="411"/>
      <c r="Q118" s="411"/>
      <c r="R118" s="411"/>
      <c r="S118" s="411"/>
      <c r="T118" s="411"/>
      <c r="U118" s="411"/>
      <c r="V118" s="411"/>
      <c r="W118" s="411"/>
      <c r="X118" s="411"/>
      <c r="Y118" s="411"/>
      <c r="Z118" s="411"/>
      <c r="AA118" s="411"/>
      <c r="AB118" s="411"/>
      <c r="AC118" s="411"/>
      <c r="AD118" s="310">
        <f>'Art. 122'!AF129</f>
        <v>3</v>
      </c>
      <c r="AE118" s="157" t="str">
        <f>IF(AG118=1,AK118,AG118)</f>
        <v>No aplica</v>
      </c>
      <c r="AF118" s="92">
        <f>AD118/2</f>
        <v>1.5</v>
      </c>
      <c r="AG118" s="92" t="str">
        <f>IF(AND(AF118&gt;=0,AF118&lt;=1),1,"No aplica")</f>
        <v>No aplica</v>
      </c>
      <c r="AH118" s="95" t="e">
        <f>AD118/(AG118*2)</f>
        <v>#VALUE!</v>
      </c>
      <c r="AI118" s="96" t="str">
        <f>IF(AG118=1,AG118/$AG$123,"No aplica")</f>
        <v>No aplica</v>
      </c>
      <c r="AJ118" s="96" t="e">
        <f>AF118*AI118</f>
        <v>#VALUE!</v>
      </c>
      <c r="AK118" s="96" t="e">
        <f>AJ118*$AE$18</f>
        <v>#VALUE!</v>
      </c>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ht="24.9" customHeight="1" x14ac:dyDescent="0.25">
      <c r="A119" s="411" t="s">
        <v>2027</v>
      </c>
      <c r="B119" s="411"/>
      <c r="C119" s="411"/>
      <c r="D119" s="411"/>
      <c r="E119" s="411"/>
      <c r="F119" s="411"/>
      <c r="G119" s="411"/>
      <c r="H119" s="411"/>
      <c r="I119" s="411"/>
      <c r="J119" s="411"/>
      <c r="K119" s="411"/>
      <c r="L119" s="411"/>
      <c r="M119" s="411"/>
      <c r="N119" s="411"/>
      <c r="O119" s="411"/>
      <c r="P119" s="411"/>
      <c r="Q119" s="411"/>
      <c r="R119" s="411"/>
      <c r="S119" s="411"/>
      <c r="T119" s="411"/>
      <c r="U119" s="411"/>
      <c r="V119" s="411"/>
      <c r="W119" s="411"/>
      <c r="X119" s="411"/>
      <c r="Y119" s="411"/>
      <c r="Z119" s="411"/>
      <c r="AA119" s="411"/>
      <c r="AB119" s="411"/>
      <c r="AC119" s="411"/>
      <c r="AD119" s="310">
        <f>'Art. 122'!AF130</f>
        <v>3</v>
      </c>
      <c r="AE119" s="157" t="str">
        <f>IF(AG119=1,AK119,AG119)</f>
        <v>No aplica</v>
      </c>
      <c r="AF119" s="92">
        <f>AD119/2</f>
        <v>1.5</v>
      </c>
      <c r="AG119" s="92" t="str">
        <f>IF(AND(AF119&gt;=0,AF119&lt;=1),1,"No aplica")</f>
        <v>No aplica</v>
      </c>
      <c r="AH119" s="95" t="e">
        <f>AD119/(AG119*2)</f>
        <v>#VALUE!</v>
      </c>
      <c r="AI119" s="96" t="str">
        <f>IF(AG119=1,AG119/$AG$123,"No aplica")</f>
        <v>No aplica</v>
      </c>
      <c r="AJ119" s="96" t="e">
        <f>AF119*AI119</f>
        <v>#VALUE!</v>
      </c>
      <c r="AK119" s="96" t="e">
        <f>AJ119*$AE$18</f>
        <v>#VALUE!</v>
      </c>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ht="24.9" customHeight="1" x14ac:dyDescent="0.25">
      <c r="A120" s="411" t="s">
        <v>2028</v>
      </c>
      <c r="B120" s="411"/>
      <c r="C120" s="411"/>
      <c r="D120" s="411"/>
      <c r="E120" s="411"/>
      <c r="F120" s="411"/>
      <c r="G120" s="411"/>
      <c r="H120" s="411"/>
      <c r="I120" s="411"/>
      <c r="J120" s="411"/>
      <c r="K120" s="411"/>
      <c r="L120" s="411"/>
      <c r="M120" s="411"/>
      <c r="N120" s="411"/>
      <c r="O120" s="411"/>
      <c r="P120" s="411"/>
      <c r="Q120" s="411"/>
      <c r="R120" s="411"/>
      <c r="S120" s="411"/>
      <c r="T120" s="411"/>
      <c r="U120" s="411"/>
      <c r="V120" s="411"/>
      <c r="W120" s="411"/>
      <c r="X120" s="411"/>
      <c r="Y120" s="411"/>
      <c r="Z120" s="411"/>
      <c r="AA120" s="411"/>
      <c r="AB120" s="411"/>
      <c r="AC120" s="411"/>
      <c r="AD120" s="310">
        <f>'Art. 122'!AF131</f>
        <v>3</v>
      </c>
      <c r="AE120" s="157" t="str">
        <f>IF(AG120=1,AK120,AG120)</f>
        <v>No aplica</v>
      </c>
      <c r="AF120" s="92">
        <f>AD120/2</f>
        <v>1.5</v>
      </c>
      <c r="AG120" s="92" t="str">
        <f>IF(AND(AF120&gt;=0,AF120&lt;=1),1,"No aplica")</f>
        <v>No aplica</v>
      </c>
      <c r="AH120" s="95" t="e">
        <f>AD120/(AG120*2)</f>
        <v>#VALUE!</v>
      </c>
      <c r="AI120" s="96" t="str">
        <f>IF(AG120=1,AG120/$AG$123,"No aplica")</f>
        <v>No aplica</v>
      </c>
      <c r="AJ120" s="96" t="e">
        <f>AF120*AI120</f>
        <v>#VALUE!</v>
      </c>
      <c r="AK120" s="96" t="e">
        <f>AJ120*$AE$18</f>
        <v>#VALUE!</v>
      </c>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ht="24.9" customHeight="1" x14ac:dyDescent="0.25">
      <c r="A121" s="411" t="s">
        <v>2029</v>
      </c>
      <c r="B121" s="411"/>
      <c r="C121" s="411"/>
      <c r="D121" s="411"/>
      <c r="E121" s="411"/>
      <c r="F121" s="411"/>
      <c r="G121" s="411"/>
      <c r="H121" s="411"/>
      <c r="I121" s="411"/>
      <c r="J121" s="411"/>
      <c r="K121" s="411"/>
      <c r="L121" s="411"/>
      <c r="M121" s="411"/>
      <c r="N121" s="411"/>
      <c r="O121" s="411"/>
      <c r="P121" s="411"/>
      <c r="Q121" s="411"/>
      <c r="R121" s="411"/>
      <c r="S121" s="411"/>
      <c r="T121" s="411"/>
      <c r="U121" s="411"/>
      <c r="V121" s="411"/>
      <c r="W121" s="411"/>
      <c r="X121" s="411"/>
      <c r="Y121" s="411"/>
      <c r="Z121" s="411"/>
      <c r="AA121" s="411"/>
      <c r="AB121" s="411"/>
      <c r="AC121" s="411"/>
      <c r="AD121" s="310">
        <f>'Art. 122'!AF132</f>
        <v>3</v>
      </c>
      <c r="AE121" s="157" t="str">
        <f>IF(AG121=1,AK121,AG121)</f>
        <v>No aplica</v>
      </c>
      <c r="AF121" s="92">
        <f>AD121/2</f>
        <v>1.5</v>
      </c>
      <c r="AG121" s="92" t="str">
        <f>IF(AND(AF121&gt;=0,AF121&lt;=1),1,"No aplica")</f>
        <v>No aplica</v>
      </c>
      <c r="AH121" s="95" t="e">
        <f>AD121/(AG121*2)</f>
        <v>#VALUE!</v>
      </c>
      <c r="AI121" s="96" t="str">
        <f>IF(AG121=1,AG121/$AG$123,"No aplica")</f>
        <v>No aplica</v>
      </c>
      <c r="AJ121" s="96" t="e">
        <f>AF121*AI121</f>
        <v>#VALUE!</v>
      </c>
      <c r="AK121" s="96" t="e">
        <f>AJ121*$AE$18</f>
        <v>#VALUE!</v>
      </c>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ht="24.9" customHeight="1" x14ac:dyDescent="0.25">
      <c r="A122" s="411" t="s">
        <v>2030</v>
      </c>
      <c r="B122" s="411"/>
      <c r="C122" s="411"/>
      <c r="D122" s="411"/>
      <c r="E122" s="411"/>
      <c r="F122" s="411"/>
      <c r="G122" s="411"/>
      <c r="H122" s="411"/>
      <c r="I122" s="411"/>
      <c r="J122" s="411"/>
      <c r="K122" s="411"/>
      <c r="L122" s="411"/>
      <c r="M122" s="411"/>
      <c r="N122" s="411"/>
      <c r="O122" s="411"/>
      <c r="P122" s="411"/>
      <c r="Q122" s="411"/>
      <c r="R122" s="411"/>
      <c r="S122" s="411"/>
      <c r="T122" s="411"/>
      <c r="U122" s="411"/>
      <c r="V122" s="411"/>
      <c r="W122" s="411"/>
      <c r="X122" s="411"/>
      <c r="Y122" s="411"/>
      <c r="Z122" s="411"/>
      <c r="AA122" s="411"/>
      <c r="AB122" s="411"/>
      <c r="AC122" s="411"/>
      <c r="AD122" s="310">
        <f>'Art. 122'!AF133</f>
        <v>3</v>
      </c>
      <c r="AE122" s="157" t="str">
        <f>IF(AG122=1,AK122,AG122)</f>
        <v>No aplica</v>
      </c>
      <c r="AF122" s="92">
        <f>AD122/2</f>
        <v>1.5</v>
      </c>
      <c r="AG122" s="92" t="str">
        <f>IF(AND(AF122&gt;=0,AF122&lt;=1),1,"No aplica")</f>
        <v>No aplica</v>
      </c>
      <c r="AH122" s="95" t="e">
        <f>AD122/(AG122*2)</f>
        <v>#VALUE!</v>
      </c>
      <c r="AI122" s="96" t="str">
        <f>IF(AG122=1,AG122/$AG$123,"No aplica")</f>
        <v>No aplica</v>
      </c>
      <c r="AJ122" s="96" t="e">
        <f>AF122*AI122</f>
        <v>#VALUE!</v>
      </c>
      <c r="AK122" s="96" t="e">
        <f>AJ122*$AE$18</f>
        <v>#VALUE!</v>
      </c>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ht="24.9" customHeight="1" x14ac:dyDescent="0.25">
      <c r="A123" s="405" t="s">
        <v>1678</v>
      </c>
      <c r="B123" s="405"/>
      <c r="C123" s="405"/>
      <c r="D123" s="405"/>
      <c r="E123" s="405"/>
      <c r="F123" s="405"/>
      <c r="G123" s="405"/>
      <c r="H123" s="405"/>
      <c r="I123" s="405"/>
      <c r="J123" s="405"/>
      <c r="K123" s="405"/>
      <c r="L123" s="405"/>
      <c r="M123" s="405"/>
      <c r="N123" s="405"/>
      <c r="O123" s="405"/>
      <c r="P123" s="405"/>
      <c r="Q123" s="405"/>
      <c r="R123" s="405"/>
      <c r="S123" s="405"/>
      <c r="T123" s="405"/>
      <c r="U123" s="405"/>
      <c r="V123" s="405"/>
      <c r="W123" s="405"/>
      <c r="X123" s="405"/>
      <c r="Y123" s="405"/>
      <c r="Z123" s="405"/>
      <c r="AA123" s="405"/>
      <c r="AB123" s="405"/>
      <c r="AC123" s="405"/>
      <c r="AD123" s="405"/>
      <c r="AE123" s="94">
        <f>SUM(AE118:AE122)</f>
        <v>0</v>
      </c>
      <c r="AF123" s="61"/>
      <c r="AG123" s="97">
        <f>SUM(AG118:AG122)</f>
        <v>0</v>
      </c>
      <c r="AH123" s="98"/>
      <c r="AI123" s="99"/>
      <c r="AJ123" s="99"/>
      <c r="AK123" s="99"/>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ht="24.9" customHeight="1" x14ac:dyDescent="0.25">
      <c r="A124" s="406" t="s">
        <v>1679</v>
      </c>
      <c r="B124" s="406"/>
      <c r="C124" s="406"/>
      <c r="D124" s="406"/>
      <c r="E124" s="406"/>
      <c r="F124" s="406"/>
      <c r="G124" s="406"/>
      <c r="H124" s="406"/>
      <c r="I124" s="406"/>
      <c r="J124" s="406"/>
      <c r="K124" s="406"/>
      <c r="L124" s="406"/>
      <c r="M124" s="406"/>
      <c r="N124" s="406"/>
      <c r="O124" s="406"/>
      <c r="P124" s="406"/>
      <c r="Q124" s="406"/>
      <c r="R124" s="406"/>
      <c r="S124" s="406"/>
      <c r="T124" s="406"/>
      <c r="U124" s="406"/>
      <c r="V124" s="406"/>
      <c r="W124" s="406"/>
      <c r="X124" s="406"/>
      <c r="Y124" s="406"/>
      <c r="Z124" s="406"/>
      <c r="AA124" s="406"/>
      <c r="AB124" s="406"/>
      <c r="AC124" s="406"/>
      <c r="AD124" s="406"/>
      <c r="AE124" s="94">
        <f>AE123/$AE$18*100</f>
        <v>0</v>
      </c>
      <c r="AF124" s="61"/>
      <c r="AG124" s="97"/>
      <c r="AH124" s="98"/>
      <c r="AI124" s="99"/>
      <c r="AJ124" s="99"/>
      <c r="AK124" s="99"/>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ht="24.9" customHeight="1" x14ac:dyDescent="0.25">
      <c r="A125" s="107"/>
      <c r="B125" s="107"/>
      <c r="C125" s="107"/>
      <c r="D125" s="107"/>
      <c r="E125" s="107"/>
      <c r="F125" s="107"/>
      <c r="G125" s="107"/>
      <c r="H125" s="107"/>
      <c r="I125" s="107"/>
      <c r="J125" s="107"/>
      <c r="K125" s="107"/>
      <c r="L125" s="107"/>
      <c r="M125" s="107"/>
      <c r="N125" s="107"/>
      <c r="O125" s="107"/>
      <c r="P125" s="107"/>
      <c r="Q125" s="100"/>
      <c r="R125" s="107"/>
      <c r="S125" s="107"/>
      <c r="T125" s="107"/>
      <c r="U125" s="107"/>
      <c r="V125" s="107"/>
      <c r="W125" s="107"/>
      <c r="X125" s="107"/>
      <c r="Y125" s="107"/>
      <c r="Z125" s="107"/>
      <c r="AA125" s="107"/>
      <c r="AB125" s="107"/>
      <c r="AC125" s="107"/>
      <c r="AD125" s="101"/>
      <c r="AE125" s="101"/>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ht="24.9" customHeight="1" x14ac:dyDescent="0.25">
      <c r="A126" s="107"/>
      <c r="B126" s="107"/>
      <c r="C126" s="107"/>
      <c r="D126" s="107"/>
      <c r="E126" s="107"/>
      <c r="F126" s="107"/>
      <c r="G126" s="107"/>
      <c r="H126" s="107"/>
      <c r="I126" s="107"/>
      <c r="J126" s="107"/>
      <c r="K126" s="107"/>
      <c r="L126" s="107"/>
      <c r="M126" s="107"/>
      <c r="N126" s="107"/>
      <c r="O126" s="107"/>
      <c r="P126" s="107"/>
      <c r="Q126" s="100"/>
      <c r="R126" s="107"/>
      <c r="S126" s="107"/>
      <c r="T126" s="107"/>
      <c r="U126" s="107"/>
      <c r="V126" s="107"/>
      <c r="W126" s="107"/>
      <c r="X126" s="107"/>
      <c r="Y126" s="107"/>
      <c r="Z126" s="107"/>
      <c r="AA126" s="107"/>
      <c r="AB126" s="107"/>
      <c r="AC126" s="107"/>
      <c r="AD126" s="101"/>
      <c r="AE126" s="101"/>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ht="24.9" customHeight="1" x14ac:dyDescent="0.25">
      <c r="A127" s="407" t="s">
        <v>2031</v>
      </c>
      <c r="B127" s="407"/>
      <c r="C127" s="407"/>
      <c r="D127" s="407"/>
      <c r="E127" s="407"/>
      <c r="F127" s="407"/>
      <c r="G127" s="407"/>
      <c r="H127" s="407"/>
      <c r="I127" s="407"/>
      <c r="J127" s="407"/>
      <c r="K127" s="407"/>
      <c r="L127" s="407"/>
      <c r="M127" s="407"/>
      <c r="N127" s="407"/>
      <c r="O127" s="407"/>
      <c r="P127" s="407"/>
      <c r="Q127" s="407"/>
      <c r="R127" s="407"/>
      <c r="S127" s="407"/>
      <c r="T127" s="407"/>
      <c r="U127" s="407"/>
      <c r="V127" s="407"/>
      <c r="W127" s="407"/>
      <c r="X127" s="407"/>
      <c r="Y127" s="407"/>
      <c r="Z127" s="407"/>
      <c r="AA127" s="407"/>
      <c r="AB127" s="407"/>
      <c r="AC127" s="407"/>
      <c r="AD127" s="407"/>
      <c r="AE127" s="40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ht="24.9" customHeight="1" x14ac:dyDescent="0.25">
      <c r="A128" s="108"/>
      <c r="B128" s="108"/>
      <c r="C128" s="108"/>
      <c r="D128" s="108"/>
      <c r="E128" s="108"/>
      <c r="F128" s="108"/>
      <c r="G128" s="108"/>
      <c r="H128" s="108"/>
      <c r="I128" s="108"/>
      <c r="J128" s="108"/>
      <c r="K128" s="108"/>
      <c r="L128" s="108"/>
      <c r="M128" s="108"/>
      <c r="N128" s="108"/>
      <c r="O128" s="108"/>
      <c r="P128" s="108"/>
      <c r="Q128" s="108"/>
      <c r="R128" s="108"/>
      <c r="S128" s="108"/>
      <c r="T128" s="108"/>
      <c r="U128" s="108"/>
      <c r="V128" s="108"/>
      <c r="W128" s="108"/>
      <c r="X128" s="108"/>
      <c r="Y128" s="108"/>
      <c r="Z128" s="108"/>
      <c r="AA128" s="108"/>
      <c r="AB128" s="108"/>
      <c r="AC128" s="108"/>
      <c r="AD128" s="88"/>
      <c r="AE128" s="8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ht="24.9" customHeight="1" x14ac:dyDescent="0.25">
      <c r="A129" s="109"/>
      <c r="B129" s="110"/>
      <c r="C129" s="110"/>
      <c r="D129" s="110"/>
      <c r="E129" s="110"/>
      <c r="F129" s="110"/>
      <c r="G129" s="110"/>
      <c r="H129" s="110"/>
      <c r="I129" s="110"/>
      <c r="J129" s="110"/>
      <c r="K129" s="110"/>
      <c r="L129" s="110"/>
      <c r="M129" s="110"/>
      <c r="N129" s="110"/>
      <c r="O129" s="110"/>
      <c r="P129" s="110"/>
      <c r="Q129" s="111"/>
      <c r="R129" s="110"/>
      <c r="S129" s="110"/>
      <c r="T129" s="110"/>
      <c r="U129" s="110"/>
      <c r="V129" s="110"/>
      <c r="W129" s="110"/>
      <c r="X129" s="110"/>
      <c r="Y129" s="110"/>
      <c r="Z129" s="110"/>
      <c r="AA129" s="110"/>
      <c r="AB129" s="110"/>
      <c r="AC129" s="110"/>
      <c r="AD129" s="89"/>
      <c r="AE129" s="8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ht="24.9" customHeight="1" x14ac:dyDescent="0.25">
      <c r="A130" s="342" t="s">
        <v>163</v>
      </c>
      <c r="B130" s="342"/>
      <c r="C130" s="342"/>
      <c r="D130" s="342"/>
      <c r="E130" s="342"/>
      <c r="F130" s="342"/>
      <c r="G130" s="342"/>
      <c r="H130" s="342"/>
      <c r="I130" s="342"/>
      <c r="J130" s="342"/>
      <c r="K130" s="342"/>
      <c r="L130" s="342"/>
      <c r="M130" s="342"/>
      <c r="N130" s="342"/>
      <c r="O130" s="342"/>
      <c r="P130" s="342"/>
      <c r="Q130" s="342"/>
      <c r="R130" s="342"/>
      <c r="S130" s="342"/>
      <c r="T130" s="342"/>
      <c r="U130" s="342"/>
      <c r="V130" s="342"/>
      <c r="W130" s="342"/>
      <c r="X130" s="342"/>
      <c r="Y130" s="342"/>
      <c r="Z130" s="342"/>
      <c r="AA130" s="342"/>
      <c r="AB130" s="342"/>
      <c r="AC130" s="342"/>
      <c r="AD130" s="66" t="s">
        <v>187</v>
      </c>
      <c r="AE130" s="306" t="s">
        <v>7</v>
      </c>
      <c r="AF130" s="92" t="s">
        <v>1666</v>
      </c>
      <c r="AG130" s="92" t="s">
        <v>1667</v>
      </c>
      <c r="AH130" s="92" t="s">
        <v>1668</v>
      </c>
      <c r="AI130" s="93" t="s">
        <v>1669</v>
      </c>
      <c r="AJ130" s="92"/>
      <c r="AK130" s="93" t="s">
        <v>1670</v>
      </c>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ht="24.9" customHeight="1" x14ac:dyDescent="0.25">
      <c r="A131" s="356" t="s">
        <v>1025</v>
      </c>
      <c r="B131" s="356"/>
      <c r="C131" s="356"/>
      <c r="D131" s="356"/>
      <c r="E131" s="356"/>
      <c r="F131" s="356"/>
      <c r="G131" s="356"/>
      <c r="H131" s="356"/>
      <c r="I131" s="356"/>
      <c r="J131" s="356"/>
      <c r="K131" s="356"/>
      <c r="L131" s="356"/>
      <c r="M131" s="356"/>
      <c r="N131" s="356"/>
      <c r="O131" s="356"/>
      <c r="P131" s="356"/>
      <c r="Q131" s="356"/>
      <c r="R131" s="356"/>
      <c r="S131" s="356"/>
      <c r="T131" s="356"/>
      <c r="U131" s="356"/>
      <c r="V131" s="356"/>
      <c r="W131" s="356"/>
      <c r="X131" s="356"/>
      <c r="Y131" s="356"/>
      <c r="Z131" s="356"/>
      <c r="AA131" s="356"/>
      <c r="AB131" s="356"/>
      <c r="AC131" s="356"/>
      <c r="AD131" s="310">
        <f>'Art. 122'!AF142</f>
        <v>3</v>
      </c>
      <c r="AE131" s="94" t="str">
        <f t="shared" ref="AE131:AE138" si="15">IF(AG131=1,AK131,AG131)</f>
        <v>No aplica</v>
      </c>
      <c r="AF131" s="92">
        <f t="shared" ref="AF131:AF138" si="16">AD131/2</f>
        <v>1.5</v>
      </c>
      <c r="AG131" s="92" t="str">
        <f t="shared" ref="AG131:AG138" si="17">IF(AND(AF131&gt;=0,AF131&lt;=1),1,"No aplica")</f>
        <v>No aplica</v>
      </c>
      <c r="AH131" s="95" t="e">
        <f t="shared" ref="AH131:AH138" si="18">AD131/(AG131*2)</f>
        <v>#VALUE!</v>
      </c>
      <c r="AI131" s="96" t="str">
        <f t="shared" ref="AI131:AI138" si="19">IF(AG131=1,AG131/$AG$139,"No aplica")</f>
        <v>No aplica</v>
      </c>
      <c r="AJ131" s="96" t="e">
        <f t="shared" ref="AJ131:AJ138" si="20">AF131*AI131</f>
        <v>#VALUE!</v>
      </c>
      <c r="AK131" s="96" t="e">
        <f t="shared" ref="AK131:AK138" si="21">AJ131*$AE$18</f>
        <v>#VALUE!</v>
      </c>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ht="24.9" customHeight="1" x14ac:dyDescent="0.25">
      <c r="A132" s="356" t="s">
        <v>1026</v>
      </c>
      <c r="B132" s="356"/>
      <c r="C132" s="356"/>
      <c r="D132" s="356"/>
      <c r="E132" s="356"/>
      <c r="F132" s="356"/>
      <c r="G132" s="356"/>
      <c r="H132" s="356"/>
      <c r="I132" s="356"/>
      <c r="J132" s="356"/>
      <c r="K132" s="356"/>
      <c r="L132" s="356"/>
      <c r="M132" s="356"/>
      <c r="N132" s="356"/>
      <c r="O132" s="356"/>
      <c r="P132" s="356"/>
      <c r="Q132" s="356"/>
      <c r="R132" s="356"/>
      <c r="S132" s="356"/>
      <c r="T132" s="356"/>
      <c r="U132" s="356"/>
      <c r="V132" s="356"/>
      <c r="W132" s="356"/>
      <c r="X132" s="356"/>
      <c r="Y132" s="356"/>
      <c r="Z132" s="356"/>
      <c r="AA132" s="356"/>
      <c r="AB132" s="356"/>
      <c r="AC132" s="356"/>
      <c r="AD132" s="310">
        <f>'Art. 122'!AF143</f>
        <v>3</v>
      </c>
      <c r="AE132" s="94" t="str">
        <f t="shared" si="15"/>
        <v>No aplica</v>
      </c>
      <c r="AF132" s="92">
        <f t="shared" si="16"/>
        <v>1.5</v>
      </c>
      <c r="AG132" s="92" t="str">
        <f t="shared" si="17"/>
        <v>No aplica</v>
      </c>
      <c r="AH132" s="95" t="e">
        <f t="shared" si="18"/>
        <v>#VALUE!</v>
      </c>
      <c r="AI132" s="96" t="str">
        <f t="shared" si="19"/>
        <v>No aplica</v>
      </c>
      <c r="AJ132" s="96" t="e">
        <f t="shared" si="20"/>
        <v>#VALUE!</v>
      </c>
      <c r="AK132" s="96" t="e">
        <f t="shared" si="21"/>
        <v>#VALUE!</v>
      </c>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ht="24.9" customHeight="1" x14ac:dyDescent="0.25">
      <c r="A133" s="356" t="s">
        <v>2032</v>
      </c>
      <c r="B133" s="356"/>
      <c r="C133" s="356"/>
      <c r="D133" s="356"/>
      <c r="E133" s="356"/>
      <c r="F133" s="356"/>
      <c r="G133" s="356"/>
      <c r="H133" s="356"/>
      <c r="I133" s="356"/>
      <c r="J133" s="356"/>
      <c r="K133" s="356"/>
      <c r="L133" s="356"/>
      <c r="M133" s="356"/>
      <c r="N133" s="356"/>
      <c r="O133" s="356"/>
      <c r="P133" s="356"/>
      <c r="Q133" s="356"/>
      <c r="R133" s="356"/>
      <c r="S133" s="356"/>
      <c r="T133" s="356"/>
      <c r="U133" s="356"/>
      <c r="V133" s="356"/>
      <c r="W133" s="356"/>
      <c r="X133" s="356"/>
      <c r="Y133" s="356"/>
      <c r="Z133" s="356"/>
      <c r="AA133" s="356"/>
      <c r="AB133" s="356"/>
      <c r="AC133" s="356"/>
      <c r="AD133" s="310">
        <f>'Art. 122'!AF144</f>
        <v>3</v>
      </c>
      <c r="AE133" s="94" t="str">
        <f t="shared" si="15"/>
        <v>No aplica</v>
      </c>
      <c r="AF133" s="92">
        <f t="shared" si="16"/>
        <v>1.5</v>
      </c>
      <c r="AG133" s="92" t="str">
        <f t="shared" si="17"/>
        <v>No aplica</v>
      </c>
      <c r="AH133" s="95" t="e">
        <f t="shared" si="18"/>
        <v>#VALUE!</v>
      </c>
      <c r="AI133" s="96" t="str">
        <f t="shared" si="19"/>
        <v>No aplica</v>
      </c>
      <c r="AJ133" s="96" t="e">
        <f t="shared" si="20"/>
        <v>#VALUE!</v>
      </c>
      <c r="AK133" s="96" t="e">
        <f t="shared" si="21"/>
        <v>#VALUE!</v>
      </c>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ht="24.9" customHeight="1" x14ac:dyDescent="0.25">
      <c r="A134" s="356" t="s">
        <v>2033</v>
      </c>
      <c r="B134" s="356"/>
      <c r="C134" s="356"/>
      <c r="D134" s="356"/>
      <c r="E134" s="356"/>
      <c r="F134" s="356"/>
      <c r="G134" s="356"/>
      <c r="H134" s="356"/>
      <c r="I134" s="356"/>
      <c r="J134" s="356"/>
      <c r="K134" s="356"/>
      <c r="L134" s="356"/>
      <c r="M134" s="356"/>
      <c r="N134" s="356"/>
      <c r="O134" s="356"/>
      <c r="P134" s="356"/>
      <c r="Q134" s="356"/>
      <c r="R134" s="356"/>
      <c r="S134" s="356"/>
      <c r="T134" s="356"/>
      <c r="U134" s="356"/>
      <c r="V134" s="356"/>
      <c r="W134" s="356"/>
      <c r="X134" s="356"/>
      <c r="Y134" s="356"/>
      <c r="Z134" s="356"/>
      <c r="AA134" s="356"/>
      <c r="AB134" s="356"/>
      <c r="AC134" s="356"/>
      <c r="AD134" s="310">
        <f>'Art. 122'!AF145</f>
        <v>3</v>
      </c>
      <c r="AE134" s="94" t="str">
        <f t="shared" si="15"/>
        <v>No aplica</v>
      </c>
      <c r="AF134" s="92">
        <f t="shared" si="16"/>
        <v>1.5</v>
      </c>
      <c r="AG134" s="92" t="str">
        <f t="shared" si="17"/>
        <v>No aplica</v>
      </c>
      <c r="AH134" s="95" t="e">
        <f t="shared" si="18"/>
        <v>#VALUE!</v>
      </c>
      <c r="AI134" s="96" t="str">
        <f t="shared" si="19"/>
        <v>No aplica</v>
      </c>
      <c r="AJ134" s="96" t="e">
        <f t="shared" si="20"/>
        <v>#VALUE!</v>
      </c>
      <c r="AK134" s="96" t="e">
        <f t="shared" si="21"/>
        <v>#VALUE!</v>
      </c>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ht="24.9" customHeight="1" x14ac:dyDescent="0.25">
      <c r="A135" s="393" t="s">
        <v>2034</v>
      </c>
      <c r="B135" s="393"/>
      <c r="C135" s="393"/>
      <c r="D135" s="393"/>
      <c r="E135" s="393"/>
      <c r="F135" s="393"/>
      <c r="G135" s="393"/>
      <c r="H135" s="393"/>
      <c r="I135" s="393"/>
      <c r="J135" s="393"/>
      <c r="K135" s="393"/>
      <c r="L135" s="393"/>
      <c r="M135" s="393"/>
      <c r="N135" s="393"/>
      <c r="O135" s="393"/>
      <c r="P135" s="393"/>
      <c r="Q135" s="393"/>
      <c r="R135" s="393"/>
      <c r="S135" s="393"/>
      <c r="T135" s="393"/>
      <c r="U135" s="393"/>
      <c r="V135" s="393"/>
      <c r="W135" s="393"/>
      <c r="X135" s="393"/>
      <c r="Y135" s="393"/>
      <c r="Z135" s="393"/>
      <c r="AA135" s="393"/>
      <c r="AB135" s="393"/>
      <c r="AC135" s="393"/>
      <c r="AD135" s="310">
        <f>'Art. 122'!AF146</f>
        <v>3</v>
      </c>
      <c r="AE135" s="94" t="str">
        <f t="shared" si="15"/>
        <v>No aplica</v>
      </c>
      <c r="AF135" s="92">
        <f t="shared" si="16"/>
        <v>1.5</v>
      </c>
      <c r="AG135" s="92" t="str">
        <f t="shared" si="17"/>
        <v>No aplica</v>
      </c>
      <c r="AH135" s="95" t="e">
        <f t="shared" si="18"/>
        <v>#VALUE!</v>
      </c>
      <c r="AI135" s="96" t="str">
        <f t="shared" si="19"/>
        <v>No aplica</v>
      </c>
      <c r="AJ135" s="96" t="e">
        <f t="shared" si="20"/>
        <v>#VALUE!</v>
      </c>
      <c r="AK135" s="96" t="e">
        <f t="shared" si="21"/>
        <v>#VALUE!</v>
      </c>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ht="24.9" customHeight="1" x14ac:dyDescent="0.25">
      <c r="A136" s="393" t="s">
        <v>2035</v>
      </c>
      <c r="B136" s="393"/>
      <c r="C136" s="393"/>
      <c r="D136" s="393"/>
      <c r="E136" s="393"/>
      <c r="F136" s="393"/>
      <c r="G136" s="393"/>
      <c r="H136" s="393"/>
      <c r="I136" s="393"/>
      <c r="J136" s="393"/>
      <c r="K136" s="393"/>
      <c r="L136" s="393"/>
      <c r="M136" s="393"/>
      <c r="N136" s="393"/>
      <c r="O136" s="393"/>
      <c r="P136" s="393"/>
      <c r="Q136" s="393"/>
      <c r="R136" s="393"/>
      <c r="S136" s="393"/>
      <c r="T136" s="393"/>
      <c r="U136" s="393"/>
      <c r="V136" s="393"/>
      <c r="W136" s="393"/>
      <c r="X136" s="393"/>
      <c r="Y136" s="393"/>
      <c r="Z136" s="393"/>
      <c r="AA136" s="393"/>
      <c r="AB136" s="393"/>
      <c r="AC136" s="393"/>
      <c r="AD136" s="310">
        <f>'Art. 122'!AF147</f>
        <v>3</v>
      </c>
      <c r="AE136" s="94" t="str">
        <f t="shared" si="15"/>
        <v>No aplica</v>
      </c>
      <c r="AF136" s="92">
        <f t="shared" si="16"/>
        <v>1.5</v>
      </c>
      <c r="AG136" s="92" t="str">
        <f t="shared" si="17"/>
        <v>No aplica</v>
      </c>
      <c r="AH136" s="95" t="e">
        <f t="shared" si="18"/>
        <v>#VALUE!</v>
      </c>
      <c r="AI136" s="96" t="str">
        <f t="shared" si="19"/>
        <v>No aplica</v>
      </c>
      <c r="AJ136" s="96" t="e">
        <f t="shared" si="20"/>
        <v>#VALUE!</v>
      </c>
      <c r="AK136" s="96" t="e">
        <f t="shared" si="21"/>
        <v>#VALUE!</v>
      </c>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ht="24.9" customHeight="1" x14ac:dyDescent="0.25">
      <c r="A137" s="356" t="s">
        <v>2036</v>
      </c>
      <c r="B137" s="356"/>
      <c r="C137" s="356"/>
      <c r="D137" s="356"/>
      <c r="E137" s="356"/>
      <c r="F137" s="356"/>
      <c r="G137" s="356"/>
      <c r="H137" s="356"/>
      <c r="I137" s="356"/>
      <c r="J137" s="356"/>
      <c r="K137" s="356"/>
      <c r="L137" s="356"/>
      <c r="M137" s="356"/>
      <c r="N137" s="356"/>
      <c r="O137" s="356"/>
      <c r="P137" s="356"/>
      <c r="Q137" s="356"/>
      <c r="R137" s="356"/>
      <c r="S137" s="356"/>
      <c r="T137" s="356"/>
      <c r="U137" s="356"/>
      <c r="V137" s="356"/>
      <c r="W137" s="356"/>
      <c r="X137" s="356"/>
      <c r="Y137" s="356"/>
      <c r="Z137" s="356"/>
      <c r="AA137" s="356"/>
      <c r="AB137" s="356"/>
      <c r="AC137" s="356"/>
      <c r="AD137" s="310">
        <f>'Art. 122'!AF148</f>
        <v>3</v>
      </c>
      <c r="AE137" s="94" t="str">
        <f t="shared" si="15"/>
        <v>No aplica</v>
      </c>
      <c r="AF137" s="92">
        <f t="shared" si="16"/>
        <v>1.5</v>
      </c>
      <c r="AG137" s="92" t="str">
        <f t="shared" si="17"/>
        <v>No aplica</v>
      </c>
      <c r="AH137" s="95" t="e">
        <f t="shared" si="18"/>
        <v>#VALUE!</v>
      </c>
      <c r="AI137" s="96" t="str">
        <f t="shared" si="19"/>
        <v>No aplica</v>
      </c>
      <c r="AJ137" s="96" t="e">
        <f t="shared" si="20"/>
        <v>#VALUE!</v>
      </c>
      <c r="AK137" s="96" t="e">
        <f t="shared" si="21"/>
        <v>#VALUE!</v>
      </c>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ht="24.9" customHeight="1" x14ac:dyDescent="0.25">
      <c r="A138" s="356" t="s">
        <v>2037</v>
      </c>
      <c r="B138" s="356"/>
      <c r="C138" s="356"/>
      <c r="D138" s="356"/>
      <c r="E138" s="356"/>
      <c r="F138" s="356"/>
      <c r="G138" s="356"/>
      <c r="H138" s="356"/>
      <c r="I138" s="356"/>
      <c r="J138" s="356"/>
      <c r="K138" s="356"/>
      <c r="L138" s="356"/>
      <c r="M138" s="356"/>
      <c r="N138" s="356"/>
      <c r="O138" s="356"/>
      <c r="P138" s="356"/>
      <c r="Q138" s="356"/>
      <c r="R138" s="356"/>
      <c r="S138" s="356"/>
      <c r="T138" s="356"/>
      <c r="U138" s="356"/>
      <c r="V138" s="356"/>
      <c r="W138" s="356"/>
      <c r="X138" s="356"/>
      <c r="Y138" s="356"/>
      <c r="Z138" s="356"/>
      <c r="AA138" s="356"/>
      <c r="AB138" s="356"/>
      <c r="AC138" s="356"/>
      <c r="AD138" s="310">
        <f>'Art. 122'!AF149</f>
        <v>3</v>
      </c>
      <c r="AE138" s="94" t="str">
        <f t="shared" si="15"/>
        <v>No aplica</v>
      </c>
      <c r="AF138" s="92">
        <f t="shared" si="16"/>
        <v>1.5</v>
      </c>
      <c r="AG138" s="92" t="str">
        <f t="shared" si="17"/>
        <v>No aplica</v>
      </c>
      <c r="AH138" s="95" t="e">
        <f t="shared" si="18"/>
        <v>#VALUE!</v>
      </c>
      <c r="AI138" s="96" t="str">
        <f t="shared" si="19"/>
        <v>No aplica</v>
      </c>
      <c r="AJ138" s="96" t="e">
        <f t="shared" si="20"/>
        <v>#VALUE!</v>
      </c>
      <c r="AK138" s="96" t="e">
        <f t="shared" si="21"/>
        <v>#VALUE!</v>
      </c>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ht="24.9" customHeight="1" x14ac:dyDescent="0.25">
      <c r="A139" s="405" t="s">
        <v>1681</v>
      </c>
      <c r="B139" s="405"/>
      <c r="C139" s="405"/>
      <c r="D139" s="405"/>
      <c r="E139" s="405"/>
      <c r="F139" s="405"/>
      <c r="G139" s="405"/>
      <c r="H139" s="405"/>
      <c r="I139" s="405"/>
      <c r="J139" s="405"/>
      <c r="K139" s="405"/>
      <c r="L139" s="405"/>
      <c r="M139" s="405"/>
      <c r="N139" s="405"/>
      <c r="O139" s="405"/>
      <c r="P139" s="405"/>
      <c r="Q139" s="405"/>
      <c r="R139" s="405"/>
      <c r="S139" s="405"/>
      <c r="T139" s="405"/>
      <c r="U139" s="405"/>
      <c r="V139" s="405"/>
      <c r="W139" s="405"/>
      <c r="X139" s="405"/>
      <c r="Y139" s="405"/>
      <c r="Z139" s="405"/>
      <c r="AA139" s="405"/>
      <c r="AB139" s="405"/>
      <c r="AC139" s="405"/>
      <c r="AD139" s="405"/>
      <c r="AE139" s="94">
        <f>SUM(AE131:AE138)</f>
        <v>0</v>
      </c>
      <c r="AF139" s="61"/>
      <c r="AG139" s="97">
        <f>SUM(AG131:AG138)</f>
        <v>0</v>
      </c>
      <c r="AH139" s="98"/>
      <c r="AI139" s="99"/>
      <c r="AJ139" s="99"/>
      <c r="AK139" s="9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ht="24.9" customHeight="1" x14ac:dyDescent="0.25">
      <c r="A140" s="406" t="s">
        <v>1682</v>
      </c>
      <c r="B140" s="406"/>
      <c r="C140" s="406"/>
      <c r="D140" s="406"/>
      <c r="E140" s="406"/>
      <c r="F140" s="406"/>
      <c r="G140" s="406"/>
      <c r="H140" s="406"/>
      <c r="I140" s="406"/>
      <c r="J140" s="406"/>
      <c r="K140" s="406"/>
      <c r="L140" s="406"/>
      <c r="M140" s="406"/>
      <c r="N140" s="406"/>
      <c r="O140" s="406"/>
      <c r="P140" s="406"/>
      <c r="Q140" s="406"/>
      <c r="R140" s="406"/>
      <c r="S140" s="406"/>
      <c r="T140" s="406"/>
      <c r="U140" s="406"/>
      <c r="V140" s="406"/>
      <c r="W140" s="406"/>
      <c r="X140" s="406"/>
      <c r="Y140" s="406"/>
      <c r="Z140" s="406"/>
      <c r="AA140" s="406"/>
      <c r="AB140" s="406"/>
      <c r="AC140" s="406"/>
      <c r="AD140" s="406"/>
      <c r="AE140" s="94">
        <f>AE139/$AE$18*100</f>
        <v>0</v>
      </c>
      <c r="AF140" s="61"/>
      <c r="AG140" s="97"/>
      <c r="AH140" s="98"/>
      <c r="AI140" s="99"/>
      <c r="AJ140" s="99"/>
      <c r="AK140" s="99"/>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24.9" customHeight="1" x14ac:dyDescent="0.25">
      <c r="A141" s="73"/>
      <c r="B141" s="73"/>
      <c r="C141" s="73"/>
      <c r="D141" s="73"/>
      <c r="E141" s="73"/>
      <c r="F141" s="73"/>
      <c r="G141" s="73"/>
      <c r="H141" s="73"/>
      <c r="I141" s="73"/>
      <c r="J141" s="73"/>
      <c r="K141" s="73"/>
      <c r="L141" s="73"/>
      <c r="M141" s="73"/>
      <c r="N141" s="73"/>
      <c r="O141" s="73"/>
      <c r="P141" s="73"/>
      <c r="Q141" s="100"/>
      <c r="R141" s="73"/>
      <c r="S141" s="73"/>
      <c r="T141" s="73"/>
      <c r="U141" s="73"/>
      <c r="V141" s="73"/>
      <c r="W141" s="73"/>
      <c r="X141" s="73"/>
      <c r="Y141" s="73"/>
      <c r="Z141" s="73"/>
      <c r="AA141" s="73"/>
      <c r="AB141" s="73"/>
      <c r="AC141" s="73"/>
      <c r="AD141" s="101"/>
      <c r="AE141" s="10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24.9" customHeight="1" x14ac:dyDescent="0.25">
      <c r="A142" s="409" t="s">
        <v>198</v>
      </c>
      <c r="B142" s="409"/>
      <c r="C142" s="409"/>
      <c r="D142" s="409"/>
      <c r="E142" s="409"/>
      <c r="F142" s="409"/>
      <c r="G142" s="409"/>
      <c r="H142" s="409"/>
      <c r="I142" s="409"/>
      <c r="J142" s="409"/>
      <c r="K142" s="409"/>
      <c r="L142" s="409"/>
      <c r="M142" s="409"/>
      <c r="N142" s="409"/>
      <c r="O142" s="409"/>
      <c r="P142" s="409"/>
      <c r="Q142" s="409"/>
      <c r="R142" s="409"/>
      <c r="S142" s="409"/>
      <c r="T142" s="409"/>
      <c r="U142" s="409"/>
      <c r="V142" s="409"/>
      <c r="W142" s="409"/>
      <c r="X142" s="409"/>
      <c r="Y142" s="409"/>
      <c r="Z142" s="409"/>
      <c r="AA142" s="409"/>
      <c r="AB142" s="409"/>
      <c r="AC142" s="409"/>
      <c r="AD142" s="112" t="s">
        <v>187</v>
      </c>
      <c r="AE142" s="113" t="s">
        <v>7</v>
      </c>
      <c r="AF142" s="92" t="s">
        <v>1666</v>
      </c>
      <c r="AG142" s="92" t="s">
        <v>1667</v>
      </c>
      <c r="AH142" s="92" t="s">
        <v>1668</v>
      </c>
      <c r="AI142" s="93" t="s">
        <v>1669</v>
      </c>
      <c r="AJ142" s="92"/>
      <c r="AK142" s="93" t="s">
        <v>1670</v>
      </c>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24.9" customHeight="1" x14ac:dyDescent="0.25">
      <c r="A143" s="356" t="s">
        <v>1033</v>
      </c>
      <c r="B143" s="356"/>
      <c r="C143" s="356"/>
      <c r="D143" s="356"/>
      <c r="E143" s="356"/>
      <c r="F143" s="356"/>
      <c r="G143" s="356"/>
      <c r="H143" s="356"/>
      <c r="I143" s="356"/>
      <c r="J143" s="356"/>
      <c r="K143" s="356"/>
      <c r="L143" s="356"/>
      <c r="M143" s="356"/>
      <c r="N143" s="356"/>
      <c r="O143" s="356"/>
      <c r="P143" s="356"/>
      <c r="Q143" s="356"/>
      <c r="R143" s="356"/>
      <c r="S143" s="356"/>
      <c r="T143" s="356"/>
      <c r="U143" s="356"/>
      <c r="V143" s="356"/>
      <c r="W143" s="356"/>
      <c r="X143" s="356"/>
      <c r="Y143" s="356"/>
      <c r="Z143" s="356"/>
      <c r="AA143" s="356"/>
      <c r="AB143" s="356"/>
      <c r="AC143" s="356"/>
      <c r="AD143" s="310">
        <f>'Art. 122'!AF152</f>
        <v>3</v>
      </c>
      <c r="AE143" s="94" t="str">
        <f>IF(AG143=1,AK143,AG143)</f>
        <v>No aplica</v>
      </c>
      <c r="AF143" s="92">
        <f>AD143/2</f>
        <v>1.5</v>
      </c>
      <c r="AG143" s="92" t="str">
        <f>IF(AND(AF143&gt;=0,AF143&lt;=1),1,"No aplica")</f>
        <v>No aplica</v>
      </c>
      <c r="AH143" s="95" t="e">
        <f>AD143/(AG143*2)</f>
        <v>#VALUE!</v>
      </c>
      <c r="AI143" s="96" t="str">
        <f>IF(AG143=1,AG143/$AG$148,"No aplica")</f>
        <v>No aplica</v>
      </c>
      <c r="AJ143" s="96" t="e">
        <f>AF143*AI143</f>
        <v>#VALUE!</v>
      </c>
      <c r="AK143" s="96" t="e">
        <f>AJ143*$AE$18</f>
        <v>#VALUE!</v>
      </c>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24.9" customHeight="1" x14ac:dyDescent="0.25">
      <c r="A144" s="356" t="s">
        <v>1034</v>
      </c>
      <c r="B144" s="356"/>
      <c r="C144" s="356"/>
      <c r="D144" s="356"/>
      <c r="E144" s="356"/>
      <c r="F144" s="356"/>
      <c r="G144" s="356"/>
      <c r="H144" s="356"/>
      <c r="I144" s="356"/>
      <c r="J144" s="356"/>
      <c r="K144" s="356"/>
      <c r="L144" s="356"/>
      <c r="M144" s="356"/>
      <c r="N144" s="356"/>
      <c r="O144" s="356"/>
      <c r="P144" s="356"/>
      <c r="Q144" s="356"/>
      <c r="R144" s="356"/>
      <c r="S144" s="356"/>
      <c r="T144" s="356"/>
      <c r="U144" s="356"/>
      <c r="V144" s="356"/>
      <c r="W144" s="356"/>
      <c r="X144" s="356"/>
      <c r="Y144" s="356"/>
      <c r="Z144" s="356"/>
      <c r="AA144" s="356"/>
      <c r="AB144" s="356"/>
      <c r="AC144" s="356"/>
      <c r="AD144" s="310">
        <f>'Art. 122'!AF153</f>
        <v>3</v>
      </c>
      <c r="AE144" s="94" t="str">
        <f>IF(AG144=1,AK144,AG144)</f>
        <v>No aplica</v>
      </c>
      <c r="AF144" s="92">
        <f>AD144/2</f>
        <v>1.5</v>
      </c>
      <c r="AG144" s="92" t="str">
        <f>IF(AND(AF144&gt;=0,AF144&lt;=1),1,"No aplica")</f>
        <v>No aplica</v>
      </c>
      <c r="AH144" s="95" t="e">
        <f>AD144/(AG144*2)</f>
        <v>#VALUE!</v>
      </c>
      <c r="AI144" s="96" t="str">
        <f>IF(AG144=1,AG144/$AG$148,"No aplica")</f>
        <v>No aplica</v>
      </c>
      <c r="AJ144" s="96" t="e">
        <f>AF144*AI144</f>
        <v>#VALUE!</v>
      </c>
      <c r="AK144" s="96" t="e">
        <f>AJ144*$AE$18</f>
        <v>#VALUE!</v>
      </c>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24.9" customHeight="1" x14ac:dyDescent="0.25">
      <c r="A145" s="356" t="s">
        <v>1035</v>
      </c>
      <c r="B145" s="356"/>
      <c r="C145" s="356"/>
      <c r="D145" s="356"/>
      <c r="E145" s="356"/>
      <c r="F145" s="356"/>
      <c r="G145" s="356"/>
      <c r="H145" s="356"/>
      <c r="I145" s="356"/>
      <c r="J145" s="356"/>
      <c r="K145" s="356"/>
      <c r="L145" s="356"/>
      <c r="M145" s="356"/>
      <c r="N145" s="356"/>
      <c r="O145" s="356"/>
      <c r="P145" s="356"/>
      <c r="Q145" s="356"/>
      <c r="R145" s="356"/>
      <c r="S145" s="356"/>
      <c r="T145" s="356"/>
      <c r="U145" s="356"/>
      <c r="V145" s="356"/>
      <c r="W145" s="356"/>
      <c r="X145" s="356"/>
      <c r="Y145" s="356"/>
      <c r="Z145" s="356"/>
      <c r="AA145" s="356"/>
      <c r="AB145" s="356"/>
      <c r="AC145" s="356"/>
      <c r="AD145" s="310">
        <f>'Art. 122'!AF154</f>
        <v>3</v>
      </c>
      <c r="AE145" s="94" t="str">
        <f>IF(AG145=1,AK145,AG145)</f>
        <v>No aplica</v>
      </c>
      <c r="AF145" s="92">
        <f>AD145/2</f>
        <v>1.5</v>
      </c>
      <c r="AG145" s="92" t="str">
        <f>IF(AND(AF145&gt;=0,AF145&lt;=1),1,"No aplica")</f>
        <v>No aplica</v>
      </c>
      <c r="AH145" s="95" t="e">
        <f>AD145/(AG145*2)</f>
        <v>#VALUE!</v>
      </c>
      <c r="AI145" s="96" t="str">
        <f>IF(AG145=1,AG145/$AG$148,"No aplica")</f>
        <v>No aplica</v>
      </c>
      <c r="AJ145" s="96" t="e">
        <f>AF145*AI145</f>
        <v>#VALUE!</v>
      </c>
      <c r="AK145" s="96" t="e">
        <f>AJ145*$AE$18</f>
        <v>#VALUE!</v>
      </c>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24.9" customHeight="1" x14ac:dyDescent="0.25">
      <c r="A146" s="356" t="s">
        <v>1036</v>
      </c>
      <c r="B146" s="356"/>
      <c r="C146" s="356"/>
      <c r="D146" s="356"/>
      <c r="E146" s="356"/>
      <c r="F146" s="356"/>
      <c r="G146" s="356"/>
      <c r="H146" s="356"/>
      <c r="I146" s="356"/>
      <c r="J146" s="356"/>
      <c r="K146" s="356"/>
      <c r="L146" s="356"/>
      <c r="M146" s="356"/>
      <c r="N146" s="356"/>
      <c r="O146" s="356"/>
      <c r="P146" s="356"/>
      <c r="Q146" s="356"/>
      <c r="R146" s="356"/>
      <c r="S146" s="356"/>
      <c r="T146" s="356"/>
      <c r="U146" s="356"/>
      <c r="V146" s="356"/>
      <c r="W146" s="356"/>
      <c r="X146" s="356"/>
      <c r="Y146" s="356"/>
      <c r="Z146" s="356"/>
      <c r="AA146" s="356"/>
      <c r="AB146" s="356"/>
      <c r="AC146" s="356"/>
      <c r="AD146" s="310">
        <f>'Art. 122'!AF155</f>
        <v>3</v>
      </c>
      <c r="AE146" s="94" t="str">
        <f>IF(AG146=1,AK146,AG146)</f>
        <v>No aplica</v>
      </c>
      <c r="AF146" s="92">
        <f>AD146/2</f>
        <v>1.5</v>
      </c>
      <c r="AG146" s="92" t="str">
        <f>IF(AND(AF146&gt;=0,AF146&lt;=1),1,"No aplica")</f>
        <v>No aplica</v>
      </c>
      <c r="AH146" s="95" t="e">
        <f>AD146/(AG146*2)</f>
        <v>#VALUE!</v>
      </c>
      <c r="AI146" s="96" t="str">
        <f>IF(AG146=1,AG146/$AG$148,"No aplica")</f>
        <v>No aplica</v>
      </c>
      <c r="AJ146" s="96" t="e">
        <f>AF146*AI146</f>
        <v>#VALUE!</v>
      </c>
      <c r="AK146" s="96" t="e">
        <f>AJ146*$AE$18</f>
        <v>#VALUE!</v>
      </c>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24.9" customHeight="1" x14ac:dyDescent="0.25">
      <c r="A147" s="356" t="s">
        <v>2038</v>
      </c>
      <c r="B147" s="356"/>
      <c r="C147" s="356"/>
      <c r="D147" s="356"/>
      <c r="E147" s="356"/>
      <c r="F147" s="356"/>
      <c r="G147" s="356"/>
      <c r="H147" s="356"/>
      <c r="I147" s="356"/>
      <c r="J147" s="356"/>
      <c r="K147" s="356"/>
      <c r="L147" s="356"/>
      <c r="M147" s="356"/>
      <c r="N147" s="356"/>
      <c r="O147" s="356"/>
      <c r="P147" s="356"/>
      <c r="Q147" s="356"/>
      <c r="R147" s="356"/>
      <c r="S147" s="356"/>
      <c r="T147" s="356"/>
      <c r="U147" s="356"/>
      <c r="V147" s="356"/>
      <c r="W147" s="356"/>
      <c r="X147" s="356"/>
      <c r="Y147" s="356"/>
      <c r="Z147" s="356"/>
      <c r="AA147" s="356"/>
      <c r="AB147" s="356"/>
      <c r="AC147" s="356"/>
      <c r="AD147" s="310">
        <f>'Art. 122'!AF156</f>
        <v>3</v>
      </c>
      <c r="AE147" s="94" t="str">
        <f>IF(AG147=1,AK147,AG147)</f>
        <v>No aplica</v>
      </c>
      <c r="AF147" s="92">
        <f>AD147/2</f>
        <v>1.5</v>
      </c>
      <c r="AG147" s="92" t="str">
        <f>IF(AND(AF147&gt;=0,AF147&lt;=1),1,"No aplica")</f>
        <v>No aplica</v>
      </c>
      <c r="AH147" s="95" t="e">
        <f>AD147/(AG147*2)</f>
        <v>#VALUE!</v>
      </c>
      <c r="AI147" s="96" t="str">
        <f>IF(AG147=1,AG147/$AG$148,"No aplica")</f>
        <v>No aplica</v>
      </c>
      <c r="AJ147" s="96" t="e">
        <f>AF147*AI147</f>
        <v>#VALUE!</v>
      </c>
      <c r="AK147" s="96" t="e">
        <f>AJ147*$AE$18</f>
        <v>#VALUE!</v>
      </c>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24.9" customHeight="1" x14ac:dyDescent="0.25">
      <c r="A148" s="405" t="s">
        <v>1683</v>
      </c>
      <c r="B148" s="405"/>
      <c r="C148" s="405"/>
      <c r="D148" s="405"/>
      <c r="E148" s="405"/>
      <c r="F148" s="405"/>
      <c r="G148" s="405"/>
      <c r="H148" s="405"/>
      <c r="I148" s="405"/>
      <c r="J148" s="405"/>
      <c r="K148" s="405"/>
      <c r="L148" s="405"/>
      <c r="M148" s="405"/>
      <c r="N148" s="405"/>
      <c r="O148" s="405"/>
      <c r="P148" s="405"/>
      <c r="Q148" s="405"/>
      <c r="R148" s="405"/>
      <c r="S148" s="405"/>
      <c r="T148" s="405"/>
      <c r="U148" s="405"/>
      <c r="V148" s="405"/>
      <c r="W148" s="405"/>
      <c r="X148" s="405"/>
      <c r="Y148" s="405"/>
      <c r="Z148" s="405"/>
      <c r="AA148" s="405"/>
      <c r="AB148" s="405"/>
      <c r="AC148" s="405"/>
      <c r="AD148" s="405"/>
      <c r="AE148" s="94">
        <f>SUM(AE143:AE147)</f>
        <v>0</v>
      </c>
      <c r="AF148" s="61"/>
      <c r="AG148" s="97">
        <f>SUM(AG143:AG147)</f>
        <v>0</v>
      </c>
      <c r="AH148" s="98"/>
      <c r="AI148" s="99"/>
      <c r="AJ148" s="99"/>
      <c r="AK148" s="99"/>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24.9" customHeight="1" x14ac:dyDescent="0.25">
      <c r="A149" s="406" t="s">
        <v>1684</v>
      </c>
      <c r="B149" s="406"/>
      <c r="C149" s="406"/>
      <c r="D149" s="406"/>
      <c r="E149" s="406"/>
      <c r="F149" s="406"/>
      <c r="G149" s="406"/>
      <c r="H149" s="406"/>
      <c r="I149" s="406"/>
      <c r="J149" s="406"/>
      <c r="K149" s="406"/>
      <c r="L149" s="406"/>
      <c r="M149" s="406"/>
      <c r="N149" s="406"/>
      <c r="O149" s="406"/>
      <c r="P149" s="406"/>
      <c r="Q149" s="406"/>
      <c r="R149" s="406"/>
      <c r="S149" s="406"/>
      <c r="T149" s="406"/>
      <c r="U149" s="406"/>
      <c r="V149" s="406"/>
      <c r="W149" s="406"/>
      <c r="X149" s="406"/>
      <c r="Y149" s="406"/>
      <c r="Z149" s="406"/>
      <c r="AA149" s="406"/>
      <c r="AB149" s="406"/>
      <c r="AC149" s="406"/>
      <c r="AD149" s="406"/>
      <c r="AE149" s="94">
        <f>AE148/$AE$18*100</f>
        <v>0</v>
      </c>
      <c r="AF149" s="61"/>
      <c r="AG149" s="97"/>
      <c r="AH149" s="98"/>
      <c r="AI149" s="99"/>
      <c r="AJ149" s="99"/>
      <c r="AK149" s="9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24.9" customHeight="1" x14ac:dyDescent="0.25">
      <c r="A150" s="107"/>
      <c r="B150" s="107"/>
      <c r="C150" s="107"/>
      <c r="D150" s="107"/>
      <c r="E150" s="107"/>
      <c r="F150" s="107"/>
      <c r="G150" s="107"/>
      <c r="H150" s="107"/>
      <c r="I150" s="107"/>
      <c r="J150" s="107"/>
      <c r="K150" s="107"/>
      <c r="L150" s="107"/>
      <c r="M150" s="107"/>
      <c r="N150" s="107"/>
      <c r="O150" s="107"/>
      <c r="P150" s="107"/>
      <c r="Q150" s="100"/>
      <c r="R150" s="107"/>
      <c r="S150" s="107"/>
      <c r="T150" s="107"/>
      <c r="U150" s="107"/>
      <c r="V150" s="107"/>
      <c r="W150" s="107"/>
      <c r="X150" s="107"/>
      <c r="Y150" s="107"/>
      <c r="Z150" s="107"/>
      <c r="AA150" s="107"/>
      <c r="AB150" s="107"/>
      <c r="AC150" s="107"/>
      <c r="AD150" s="101"/>
      <c r="AE150" s="101"/>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15" customHeight="1" x14ac:dyDescent="0.25">
      <c r="A151" s="165"/>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159" t="s">
        <v>2044</v>
      </c>
      <c r="AE151" s="115">
        <f>AE32+AE114+AE139</f>
        <v>0</v>
      </c>
      <c r="AF151" s="74"/>
      <c r="AG151" s="116"/>
      <c r="AH151" s="117"/>
      <c r="AI151" s="117"/>
      <c r="AJ151" s="117"/>
      <c r="AK151" s="117"/>
    </row>
    <row r="152" spans="1:256" ht="15" customHeight="1" x14ac:dyDescent="0.25">
      <c r="A152" s="165"/>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160"/>
      <c r="AE152" s="161"/>
      <c r="AF152" s="74"/>
      <c r="AG152" s="117"/>
      <c r="AH152" s="117"/>
      <c r="AI152" s="74"/>
      <c r="AJ152" s="117"/>
      <c r="AK152" s="117"/>
    </row>
    <row r="153" spans="1:256" ht="15" customHeight="1" x14ac:dyDescent="0.25">
      <c r="A153" s="165"/>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159" t="s">
        <v>2045</v>
      </c>
      <c r="AE153" s="115">
        <f>AE41+AE123+AE148</f>
        <v>0</v>
      </c>
      <c r="AF153" s="74"/>
      <c r="AG153" s="116"/>
      <c r="AH153" s="117"/>
      <c r="AI153" s="117"/>
      <c r="AJ153" s="117"/>
      <c r="AK153" s="117"/>
    </row>
    <row r="154" spans="1:256" ht="15" customHeight="1" x14ac:dyDescent="0.25">
      <c r="A154" s="165"/>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92"/>
      <c r="AE154" s="162"/>
      <c r="AF154" s="74"/>
      <c r="AG154" s="122"/>
      <c r="AH154" s="117"/>
      <c r="AI154" s="74"/>
      <c r="AJ154" s="74"/>
      <c r="AK154" s="74"/>
    </row>
    <row r="155" spans="1:256" ht="15" customHeight="1" x14ac:dyDescent="0.25">
      <c r="A155" s="165"/>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159" t="s">
        <v>2046</v>
      </c>
      <c r="AE155" s="115">
        <f>(AE151*0.8)+(AE153*0.2)</f>
        <v>0</v>
      </c>
      <c r="AF155" s="74"/>
      <c r="AG155" s="122"/>
      <c r="AH155" s="74"/>
      <c r="AI155" s="74"/>
      <c r="AJ155" s="74"/>
      <c r="AK155" s="74"/>
    </row>
    <row r="156" spans="1:256" ht="24.9" customHeight="1" x14ac:dyDescent="0.25"/>
  </sheetData>
  <sheetProtection algorithmName="SHA-512" hashValue="elrbtRqk5yRSKRT7r0r7CUnkxSitzCa3PO7vHK3wahnUvslqKyP7Kyne17zlORAVsQDWHnEVwXnTe8/ljDQYnw==" saltValue="b9vVNcWs8Lj6AdolIqgTbQ=="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00000000-0002-0000-0A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G18"/>
  <sheetViews>
    <sheetView showGridLines="0" zoomScale="75" zoomScaleNormal="75" zoomScalePageLayoutView="75" workbookViewId="0">
      <selection activeCell="Q24" sqref="Q24"/>
    </sheetView>
  </sheetViews>
  <sheetFormatPr baseColWidth="10" defaultColWidth="10.88671875" defaultRowHeight="13.2" x14ac:dyDescent="0.25"/>
  <cols>
    <col min="1" max="1" width="19.6640625" style="86" customWidth="1"/>
    <col min="2" max="3" width="16.6640625" style="123" customWidth="1"/>
    <col min="4" max="4" width="1.6640625" style="123" customWidth="1"/>
    <col min="5" max="5" width="16.6640625" style="123" customWidth="1"/>
    <col min="6" max="6" width="16.6640625" style="86" customWidth="1"/>
    <col min="7" max="7" width="1.6640625" style="123" customWidth="1"/>
    <col min="8" max="16384" width="10.88671875" style="86"/>
  </cols>
  <sheetData>
    <row r="1" spans="1:7" ht="18" customHeight="1" x14ac:dyDescent="0.25">
      <c r="A1" s="312"/>
      <c r="B1" s="312"/>
      <c r="C1" s="312"/>
      <c r="D1" s="312"/>
      <c r="E1" s="312"/>
      <c r="G1" s="312"/>
    </row>
    <row r="2" spans="1:7" ht="18" customHeight="1" x14ac:dyDescent="0.25">
      <c r="A2" s="394" t="s">
        <v>2047</v>
      </c>
      <c r="B2" s="394"/>
      <c r="C2" s="394"/>
      <c r="D2" s="394"/>
      <c r="E2" s="394"/>
      <c r="F2" s="394"/>
      <c r="G2" s="394"/>
    </row>
    <row r="3" spans="1:7" ht="18" customHeight="1" x14ac:dyDescent="0.25">
      <c r="A3" s="394" t="s">
        <v>5</v>
      </c>
      <c r="B3" s="394"/>
      <c r="C3" s="394"/>
      <c r="D3" s="394"/>
      <c r="E3" s="394"/>
      <c r="F3" s="394"/>
      <c r="G3" s="394"/>
    </row>
    <row r="4" spans="1:7" ht="18" customHeight="1" x14ac:dyDescent="0.25">
      <c r="A4" s="124"/>
      <c r="B4" s="124"/>
      <c r="C4" s="124"/>
      <c r="D4" s="124"/>
      <c r="E4" s="124"/>
      <c r="F4" s="124"/>
      <c r="G4" s="124"/>
    </row>
    <row r="5" spans="1:7" ht="36" customHeight="1" x14ac:dyDescent="0.25">
      <c r="A5" s="395" t="s">
        <v>18</v>
      </c>
      <c r="B5" s="395"/>
      <c r="C5" s="395"/>
      <c r="D5" s="395"/>
      <c r="E5" s="395"/>
      <c r="F5" s="395"/>
      <c r="G5" s="395"/>
    </row>
    <row r="6" spans="1:7" ht="18" customHeight="1" x14ac:dyDescent="0.25">
      <c r="A6" s="312"/>
      <c r="B6" s="312"/>
      <c r="C6" s="312"/>
      <c r="D6" s="312"/>
      <c r="E6" s="312"/>
      <c r="G6" s="312"/>
    </row>
    <row r="7" spans="1:7" ht="18" customHeight="1" x14ac:dyDescent="0.25">
      <c r="A7" s="312"/>
      <c r="B7" s="86"/>
      <c r="C7" s="125" t="s">
        <v>1887</v>
      </c>
      <c r="D7" s="86"/>
      <c r="E7" s="312"/>
      <c r="F7" s="168"/>
      <c r="G7" s="86"/>
    </row>
    <row r="8" spans="1:7" ht="18" customHeight="1" x14ac:dyDescent="0.25">
      <c r="B8" s="127"/>
      <c r="C8" s="128">
        <v>3</v>
      </c>
      <c r="D8" s="168"/>
      <c r="E8" s="312"/>
      <c r="F8" s="129"/>
      <c r="G8" s="168"/>
    </row>
    <row r="9" spans="1:7" ht="18" customHeight="1" x14ac:dyDescent="0.25">
      <c r="B9" s="312"/>
      <c r="C9" s="312"/>
      <c r="D9" s="312"/>
      <c r="E9" s="312"/>
      <c r="G9" s="312"/>
    </row>
    <row r="10" spans="1:7" ht="18" customHeight="1" x14ac:dyDescent="0.25">
      <c r="A10" s="396" t="s">
        <v>1609</v>
      </c>
      <c r="B10" s="397" t="s">
        <v>163</v>
      </c>
      <c r="C10" s="397"/>
      <c r="D10" s="168"/>
      <c r="E10" s="398" t="s">
        <v>2048</v>
      </c>
      <c r="F10" s="398"/>
      <c r="G10" s="168"/>
    </row>
    <row r="11" spans="1:7" ht="54" customHeight="1" x14ac:dyDescent="0.25">
      <c r="A11" s="396"/>
      <c r="B11" s="132" t="s">
        <v>1888</v>
      </c>
      <c r="C11" s="133" t="s">
        <v>1889</v>
      </c>
      <c r="D11" s="169"/>
      <c r="E11" s="135" t="s">
        <v>1888</v>
      </c>
      <c r="F11" s="136" t="s">
        <v>1889</v>
      </c>
      <c r="G11" s="169"/>
    </row>
    <row r="12" spans="1:7" ht="18" customHeight="1" x14ac:dyDescent="0.25">
      <c r="A12" s="146" t="s">
        <v>1890</v>
      </c>
      <c r="B12" s="170">
        <f>'Artículo 122 (cálculo PI)'!AE32</f>
        <v>0</v>
      </c>
      <c r="C12" s="170">
        <f>(B12/(1/$C$8))</f>
        <v>0</v>
      </c>
      <c r="D12" s="171"/>
      <c r="E12" s="170">
        <f>'Artículo 122 (cálculo PI)'!AE41</f>
        <v>0</v>
      </c>
      <c r="F12" s="170">
        <f>(E12/(1/$C$8))</f>
        <v>0</v>
      </c>
      <c r="G12" s="129"/>
    </row>
    <row r="13" spans="1:7" ht="18" customHeight="1" x14ac:dyDescent="0.25">
      <c r="A13" s="149" t="s">
        <v>1891</v>
      </c>
      <c r="B13" s="147">
        <f>'Artículo 122 (cálculo PI)'!AE114</f>
        <v>0</v>
      </c>
      <c r="C13" s="147">
        <f>(B13/(1/$C$8))</f>
        <v>0</v>
      </c>
      <c r="D13" s="171"/>
      <c r="E13" s="147">
        <f>'Artículo 122 (cálculo PI)'!AE123</f>
        <v>0</v>
      </c>
      <c r="F13" s="147">
        <f>(E13/(1/$C$8))</f>
        <v>0</v>
      </c>
      <c r="G13" s="129"/>
    </row>
    <row r="14" spans="1:7" ht="18" customHeight="1" x14ac:dyDescent="0.25">
      <c r="A14" s="149" t="s">
        <v>1892</v>
      </c>
      <c r="B14" s="147">
        <f>'Artículo 122 (cálculo PI)'!AE139</f>
        <v>0</v>
      </c>
      <c r="C14" s="147">
        <f>(B14/(1/$C$8))</f>
        <v>0</v>
      </c>
      <c r="D14" s="171"/>
      <c r="E14" s="147">
        <f>'Artículo 122 (cálculo PI)'!AE148</f>
        <v>0</v>
      </c>
      <c r="F14" s="147">
        <f>(E14/(1/$C$8))</f>
        <v>0</v>
      </c>
      <c r="G14" s="129"/>
    </row>
    <row r="15" spans="1:7" ht="6" customHeight="1" x14ac:dyDescent="0.25">
      <c r="B15" s="312"/>
      <c r="C15" s="312"/>
      <c r="D15" s="312"/>
      <c r="E15" s="312"/>
      <c r="G15" s="312"/>
    </row>
    <row r="16" spans="1:7" ht="18" customHeight="1" x14ac:dyDescent="0.25">
      <c r="A16" s="149" t="s">
        <v>2049</v>
      </c>
      <c r="B16" s="147">
        <f>SUM(B12:B14)</f>
        <v>0</v>
      </c>
      <c r="C16" s="129"/>
      <c r="D16" s="129"/>
      <c r="E16" s="147">
        <f>SUM(E12:E14)</f>
        <v>0</v>
      </c>
      <c r="G16" s="129"/>
    </row>
    <row r="17" spans="1:2" ht="6" customHeight="1" x14ac:dyDescent="0.25">
      <c r="B17" s="312"/>
    </row>
    <row r="18" spans="1:2" ht="18" customHeight="1" x14ac:dyDescent="0.25">
      <c r="A18" s="145" t="s">
        <v>2050</v>
      </c>
      <c r="B18" s="147">
        <f>(B16*0.8)+(E16*0.2)</f>
        <v>0</v>
      </c>
    </row>
  </sheetData>
  <sheetProtection algorithmName="SHA-512" hashValue="JbgO+ouqN6+5LY5G1HM/qNxdbG9N61VaUSX5u1hDYQbbt7CyCsfGKVAtaHL37DsoG8lK8ZNiirviKzlwFM1sgQ==" saltValue="3WOIF3YlntAHaPDzWvhG6A=="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G18"/>
  <sheetViews>
    <sheetView showGridLines="0" zoomScale="75" zoomScaleNormal="75" zoomScalePageLayoutView="75" workbookViewId="0">
      <selection activeCell="Q24" sqref="Q24"/>
    </sheetView>
  </sheetViews>
  <sheetFormatPr baseColWidth="10" defaultColWidth="10.88671875" defaultRowHeight="13.2" x14ac:dyDescent="0.25"/>
  <cols>
    <col min="1" max="1" width="19.6640625" style="86" customWidth="1"/>
    <col min="2" max="3" width="16.6640625" style="123" customWidth="1"/>
    <col min="4" max="4" width="1.6640625" style="123" customWidth="1"/>
    <col min="5" max="5" width="16.6640625" style="123" customWidth="1"/>
    <col min="6" max="6" width="16.6640625" style="86" customWidth="1"/>
    <col min="7" max="7" width="1.6640625" style="123" customWidth="1"/>
    <col min="8" max="16384" width="10.88671875" style="86"/>
  </cols>
  <sheetData>
    <row r="1" spans="1:7" ht="18" customHeight="1" x14ac:dyDescent="0.25">
      <c r="A1" s="312"/>
      <c r="B1" s="312"/>
      <c r="C1" s="312"/>
      <c r="D1" s="312"/>
      <c r="E1" s="312"/>
      <c r="G1" s="312"/>
    </row>
    <row r="2" spans="1:7" ht="18" customHeight="1" x14ac:dyDescent="0.25">
      <c r="A2" s="394" t="s">
        <v>2047</v>
      </c>
      <c r="B2" s="394"/>
      <c r="C2" s="394"/>
      <c r="D2" s="394"/>
      <c r="E2" s="394"/>
      <c r="F2" s="394"/>
      <c r="G2" s="394"/>
    </row>
    <row r="3" spans="1:7" ht="18" customHeight="1" x14ac:dyDescent="0.25">
      <c r="A3" s="394" t="s">
        <v>167</v>
      </c>
      <c r="B3" s="394"/>
      <c r="C3" s="394"/>
      <c r="D3" s="394"/>
      <c r="E3" s="394"/>
      <c r="F3" s="394"/>
      <c r="G3" s="394"/>
    </row>
    <row r="4" spans="1:7" ht="18" customHeight="1" x14ac:dyDescent="0.25">
      <c r="A4" s="124"/>
      <c r="B4" s="124"/>
      <c r="C4" s="124"/>
      <c r="D4" s="124"/>
      <c r="E4" s="124"/>
      <c r="F4" s="124"/>
      <c r="G4" s="124"/>
    </row>
    <row r="5" spans="1:7" ht="36" customHeight="1" x14ac:dyDescent="0.25">
      <c r="A5" s="395" t="s">
        <v>18</v>
      </c>
      <c r="B5" s="395"/>
      <c r="C5" s="395"/>
      <c r="D5" s="395"/>
      <c r="E5" s="395"/>
      <c r="F5" s="395"/>
      <c r="G5" s="395"/>
    </row>
    <row r="6" spans="1:7" ht="18" customHeight="1" x14ac:dyDescent="0.25">
      <c r="A6" s="312"/>
      <c r="B6" s="312"/>
      <c r="C6" s="312"/>
      <c r="D6" s="312"/>
      <c r="E6" s="312"/>
      <c r="G6" s="312"/>
    </row>
    <row r="7" spans="1:7" ht="18" customHeight="1" x14ac:dyDescent="0.25">
      <c r="A7" s="312"/>
      <c r="B7" s="86"/>
      <c r="C7" s="125" t="s">
        <v>1887</v>
      </c>
      <c r="D7" s="86"/>
      <c r="E7" s="312"/>
      <c r="F7" s="168"/>
      <c r="G7" s="86"/>
    </row>
    <row r="8" spans="1:7" ht="18" customHeight="1" x14ac:dyDescent="0.25">
      <c r="B8" s="127"/>
      <c r="C8" s="128">
        <v>3</v>
      </c>
      <c r="D8" s="168"/>
      <c r="E8" s="312"/>
      <c r="F8" s="129"/>
      <c r="G8" s="168"/>
    </row>
    <row r="9" spans="1:7" ht="18" customHeight="1" x14ac:dyDescent="0.25">
      <c r="B9" s="312"/>
      <c r="C9" s="312"/>
      <c r="D9" s="312"/>
      <c r="E9" s="312"/>
      <c r="G9" s="312"/>
    </row>
    <row r="10" spans="1:7" ht="18" customHeight="1" x14ac:dyDescent="0.25">
      <c r="A10" s="396" t="s">
        <v>1609</v>
      </c>
      <c r="B10" s="397" t="s">
        <v>163</v>
      </c>
      <c r="C10" s="397"/>
      <c r="D10" s="168"/>
      <c r="E10" s="398" t="s">
        <v>2048</v>
      </c>
      <c r="F10" s="398"/>
      <c r="G10" s="168"/>
    </row>
    <row r="11" spans="1:7" ht="54" customHeight="1" x14ac:dyDescent="0.25">
      <c r="A11" s="396"/>
      <c r="B11" s="132" t="s">
        <v>1888</v>
      </c>
      <c r="C11" s="133" t="s">
        <v>1889</v>
      </c>
      <c r="D11" s="169"/>
      <c r="E11" s="135" t="s">
        <v>1888</v>
      </c>
      <c r="F11" s="136" t="s">
        <v>1889</v>
      </c>
      <c r="G11" s="169"/>
    </row>
    <row r="12" spans="1:7" ht="18" customHeight="1" x14ac:dyDescent="0.25">
      <c r="A12" s="146" t="s">
        <v>1890</v>
      </c>
      <c r="B12" s="170">
        <f>'Artículo 122 (cálculo SIPOT)'!AE32</f>
        <v>0</v>
      </c>
      <c r="C12" s="170">
        <f>(B12/(1/$C$8))</f>
        <v>0</v>
      </c>
      <c r="D12" s="171"/>
      <c r="E12" s="170">
        <f>'Artículo 122 (cálculo SIPOT)'!AE41</f>
        <v>0</v>
      </c>
      <c r="F12" s="170">
        <f>(E12/(1/$C$8))</f>
        <v>0</v>
      </c>
      <c r="G12" s="129"/>
    </row>
    <row r="13" spans="1:7" ht="18" customHeight="1" x14ac:dyDescent="0.25">
      <c r="A13" s="149" t="s">
        <v>1891</v>
      </c>
      <c r="B13" s="147">
        <f>'Artículo 122 (cálculo SIPOT)'!AE114</f>
        <v>0</v>
      </c>
      <c r="C13" s="147">
        <f>(B13/(1/$C$8))</f>
        <v>0</v>
      </c>
      <c r="D13" s="171"/>
      <c r="E13" s="147">
        <f>'Artículo 122 (cálculo SIPOT)'!AE123</f>
        <v>0</v>
      </c>
      <c r="F13" s="147">
        <f>(E13/(1/$C$8))</f>
        <v>0</v>
      </c>
      <c r="G13" s="129"/>
    </row>
    <row r="14" spans="1:7" ht="18" customHeight="1" x14ac:dyDescent="0.25">
      <c r="A14" s="149" t="s">
        <v>1892</v>
      </c>
      <c r="B14" s="147">
        <f>'Artículo 122 (cálculo SIPOT)'!AE139</f>
        <v>0</v>
      </c>
      <c r="C14" s="147">
        <f>(B14/(1/$C$8))</f>
        <v>0</v>
      </c>
      <c r="D14" s="171"/>
      <c r="E14" s="147">
        <f>'Artículo 122 (cálculo SIPOT)'!AE148</f>
        <v>0</v>
      </c>
      <c r="F14" s="147">
        <f>(E14/(1/$C$8))</f>
        <v>0</v>
      </c>
      <c r="G14" s="129"/>
    </row>
    <row r="15" spans="1:7" ht="6" customHeight="1" x14ac:dyDescent="0.25">
      <c r="B15" s="312"/>
      <c r="C15" s="312"/>
      <c r="D15" s="312"/>
      <c r="E15" s="312"/>
      <c r="G15" s="312"/>
    </row>
    <row r="16" spans="1:7" ht="18" customHeight="1" x14ac:dyDescent="0.25">
      <c r="A16" s="149" t="s">
        <v>2049</v>
      </c>
      <c r="B16" s="147">
        <f>SUM(B12:B14)</f>
        <v>0</v>
      </c>
      <c r="C16" s="129"/>
      <c r="D16" s="129"/>
      <c r="E16" s="147">
        <f>SUM(E12:E14)</f>
        <v>0</v>
      </c>
      <c r="G16" s="129"/>
    </row>
    <row r="17" spans="1:2" ht="6" customHeight="1" x14ac:dyDescent="0.25">
      <c r="B17" s="312"/>
    </row>
    <row r="18" spans="1:2" ht="18" customHeight="1" x14ac:dyDescent="0.25">
      <c r="A18" s="145" t="s">
        <v>2050</v>
      </c>
      <c r="B18" s="147">
        <f>(B16*0.8)+(E16*0.2)</f>
        <v>0</v>
      </c>
    </row>
  </sheetData>
  <sheetProtection algorithmName="SHA-512" hashValue="ElRLW8/eEqh15lsMIwSxFp+HCkZT3z508ohNMq+efg2M4+Wu+HNqdqz9Qh2KTsTa279PNV+3EC5bQeo8Pge+1w==" saltValue="Q+nc1eGLwbGq9XyYhyaLWA=="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IV843"/>
  <sheetViews>
    <sheetView showGridLines="0" topLeftCell="A833" zoomScale="75" zoomScaleNormal="75" zoomScaleSheetLayoutView="85" zoomScalePageLayoutView="75" workbookViewId="0">
      <selection activeCell="Q842" sqref="Q842:AT842"/>
    </sheetView>
  </sheetViews>
  <sheetFormatPr baseColWidth="10" defaultColWidth="10.88671875" defaultRowHeight="18" customHeight="1" x14ac:dyDescent="0.25"/>
  <cols>
    <col min="1" max="16" width="5.6640625" style="74" customWidth="1"/>
    <col min="17" max="17" width="12.6640625" style="172" customWidth="1"/>
    <col min="18" max="31" width="5.6640625" style="74" customWidth="1"/>
    <col min="32" max="32" width="12.6640625" style="172" customWidth="1"/>
    <col min="33" max="46" width="5.6640625" style="74" customWidth="1"/>
    <col min="47" max="16384" width="10.88671875" style="74"/>
  </cols>
  <sheetData>
    <row r="1" spans="1:256" ht="21" customHeight="1" x14ac:dyDescent="0.25">
      <c r="B1" s="25"/>
      <c r="C1" s="25"/>
      <c r="E1" s="25"/>
      <c r="F1" s="413" t="s">
        <v>0</v>
      </c>
      <c r="G1" s="413"/>
      <c r="H1" s="413"/>
      <c r="I1" s="413"/>
      <c r="J1" s="413"/>
      <c r="K1" s="413"/>
      <c r="L1" s="413"/>
      <c r="M1" s="413"/>
      <c r="N1" s="413"/>
      <c r="O1" s="413"/>
      <c r="P1" s="413"/>
      <c r="Q1" s="413"/>
      <c r="R1" s="413"/>
      <c r="S1" s="413"/>
      <c r="T1" s="413"/>
      <c r="U1" s="413"/>
      <c r="V1" s="413"/>
      <c r="W1" s="413"/>
      <c r="X1" s="413"/>
      <c r="Y1" s="413"/>
      <c r="Z1" s="413"/>
      <c r="AA1" s="413"/>
      <c r="AB1" s="413"/>
      <c r="AC1" s="413"/>
      <c r="AD1" s="413"/>
      <c r="AE1" s="41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13" t="s">
        <v>2767</v>
      </c>
      <c r="G2" s="413"/>
      <c r="H2" s="413"/>
      <c r="I2" s="413"/>
      <c r="J2" s="413"/>
      <c r="K2" s="413"/>
      <c r="L2" s="413"/>
      <c r="M2" s="413"/>
      <c r="N2" s="413"/>
      <c r="O2" s="413"/>
      <c r="P2" s="413"/>
      <c r="Q2" s="413"/>
      <c r="R2" s="413"/>
      <c r="S2" s="413"/>
      <c r="T2" s="413"/>
      <c r="U2" s="413"/>
      <c r="V2" s="413"/>
      <c r="W2" s="413"/>
      <c r="X2" s="413"/>
      <c r="Y2" s="413"/>
      <c r="Z2" s="413"/>
      <c r="AA2" s="413"/>
      <c r="AB2" s="413"/>
      <c r="AC2" s="413"/>
      <c r="AD2" s="413"/>
      <c r="AE2" s="41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14" t="s">
        <v>2</v>
      </c>
      <c r="G3" s="414"/>
      <c r="H3" s="414"/>
      <c r="I3" s="414"/>
      <c r="J3" s="414"/>
      <c r="K3" s="414"/>
      <c r="L3" s="414"/>
      <c r="M3" s="414"/>
      <c r="N3" s="414"/>
      <c r="O3" s="414"/>
      <c r="P3" s="414"/>
      <c r="Q3" s="414"/>
      <c r="R3" s="414"/>
      <c r="S3" s="414"/>
      <c r="T3" s="414"/>
      <c r="U3" s="414"/>
      <c r="V3" s="414"/>
      <c r="W3" s="414"/>
      <c r="X3" s="414"/>
      <c r="Y3" s="414"/>
      <c r="Z3" s="414"/>
      <c r="AA3" s="414"/>
      <c r="AB3" s="414"/>
      <c r="AC3" s="414"/>
      <c r="AD3" s="414"/>
      <c r="AE3" s="41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305"/>
      <c r="E4" s="305"/>
      <c r="F4" s="305"/>
      <c r="G4" s="305"/>
      <c r="H4" s="305"/>
      <c r="I4" s="305"/>
      <c r="J4" s="305"/>
      <c r="K4" s="305"/>
      <c r="L4" s="305"/>
      <c r="M4" s="305"/>
      <c r="N4" s="305"/>
      <c r="O4" s="305"/>
      <c r="P4" s="305"/>
      <c r="Q4" s="305"/>
      <c r="R4" s="305"/>
      <c r="S4" s="305"/>
      <c r="T4" s="305"/>
      <c r="U4" s="305"/>
      <c r="V4" s="305"/>
      <c r="W4" s="305"/>
      <c r="X4" s="305"/>
      <c r="Y4" s="305"/>
      <c r="Z4" s="305"/>
      <c r="AA4" s="305"/>
      <c r="AB4" s="305"/>
      <c r="AC4" s="305"/>
      <c r="AD4" s="305"/>
      <c r="AE4" s="30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415" t="s">
        <v>2051</v>
      </c>
      <c r="G5" s="415"/>
      <c r="H5" s="415"/>
      <c r="I5" s="415"/>
      <c r="J5" s="415"/>
      <c r="K5" s="415"/>
      <c r="L5" s="415"/>
      <c r="M5" s="415"/>
      <c r="N5" s="415"/>
      <c r="O5" s="415"/>
      <c r="P5" s="415"/>
      <c r="Q5" s="415"/>
      <c r="R5" s="415"/>
      <c r="S5" s="415"/>
      <c r="T5" s="415"/>
      <c r="U5" s="415"/>
      <c r="V5" s="415"/>
      <c r="W5" s="415"/>
      <c r="X5" s="415"/>
      <c r="Y5" s="415"/>
      <c r="Z5" s="415"/>
      <c r="AA5" s="415"/>
      <c r="AB5" s="415"/>
      <c r="AC5" s="415"/>
      <c r="AD5" s="415"/>
      <c r="AE5" s="41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3"/>
      <c r="G7" s="173"/>
      <c r="H7" s="173"/>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x14ac:dyDescent="0.25">
      <c r="A8" s="174"/>
      <c r="B8" s="174"/>
      <c r="C8" s="174"/>
      <c r="D8" s="174"/>
      <c r="E8" s="174"/>
      <c r="F8" s="174"/>
      <c r="G8" s="28" t="s">
        <v>170</v>
      </c>
      <c r="H8" s="416" t="str">
        <f>IGOT!C5</f>
        <v>Planta Productora de Mezclas Asfálticas.</v>
      </c>
      <c r="I8" s="416"/>
      <c r="J8" s="416"/>
      <c r="K8" s="416"/>
      <c r="L8" s="416"/>
      <c r="M8" s="416"/>
      <c r="N8" s="416"/>
      <c r="O8" s="416"/>
      <c r="P8" s="416"/>
      <c r="Q8" s="416"/>
      <c r="R8" s="416"/>
      <c r="S8" s="416"/>
      <c r="T8" s="416"/>
      <c r="U8" s="416"/>
      <c r="V8" s="416"/>
      <c r="W8" s="416"/>
      <c r="X8" s="416"/>
      <c r="Y8" s="416"/>
      <c r="Z8" s="416"/>
      <c r="AA8" s="416"/>
      <c r="AB8" s="416"/>
      <c r="AC8" s="416"/>
      <c r="AD8" s="416"/>
      <c r="AE8" s="416"/>
      <c r="AF8"/>
      <c r="AG8"/>
      <c r="AH8"/>
      <c r="AI8"/>
      <c r="AJ8"/>
      <c r="AK8"/>
      <c r="AL8"/>
      <c r="AM8"/>
      <c r="AN8"/>
      <c r="AO8"/>
      <c r="AP8"/>
      <c r="AQ8"/>
      <c r="AR8"/>
      <c r="AS8"/>
      <c r="AT8"/>
    </row>
    <row r="9" spans="1:256" s="41" customFormat="1" ht="18" customHeight="1" x14ac:dyDescent="0.25">
      <c r="A9" s="174"/>
      <c r="B9" s="174"/>
      <c r="C9" s="174"/>
      <c r="D9" s="174"/>
      <c r="E9" s="174"/>
      <c r="F9" s="174"/>
      <c r="G9" s="28"/>
      <c r="H9" s="175"/>
      <c r="I9" s="175"/>
      <c r="J9" s="175"/>
      <c r="K9" s="175"/>
      <c r="L9" s="175"/>
      <c r="M9" s="175"/>
      <c r="N9" s="175"/>
      <c r="O9" s="175"/>
      <c r="P9" s="175"/>
      <c r="Q9" s="175"/>
      <c r="R9" s="175"/>
      <c r="S9" s="175"/>
      <c r="T9" s="175"/>
      <c r="U9" s="175"/>
      <c r="V9" s="175"/>
      <c r="W9" s="175"/>
      <c r="X9" s="175"/>
      <c r="Y9" s="175"/>
      <c r="Z9" s="175"/>
      <c r="AA9" s="175"/>
      <c r="AB9" s="175"/>
      <c r="AC9" s="175"/>
      <c r="AD9" s="175"/>
      <c r="AE9" s="175"/>
      <c r="AF9"/>
      <c r="AG9"/>
      <c r="AH9"/>
      <c r="AI9"/>
      <c r="AJ9"/>
      <c r="AK9"/>
      <c r="AL9"/>
      <c r="AM9"/>
      <c r="AN9"/>
      <c r="AO9"/>
      <c r="AP9"/>
      <c r="AQ9"/>
      <c r="AR9"/>
      <c r="AS9"/>
      <c r="AT9"/>
    </row>
    <row r="10" spans="1:256" s="41" customFormat="1" ht="18" customHeight="1" x14ac:dyDescent="0.25">
      <c r="A10" s="315"/>
      <c r="B10" s="315"/>
      <c r="C10" s="315"/>
      <c r="D10" s="315"/>
      <c r="E10" s="174"/>
      <c r="F10" s="58"/>
      <c r="G10" s="58"/>
      <c r="H10" s="58"/>
      <c r="I10" s="58"/>
      <c r="J10" s="58"/>
      <c r="K10" s="58"/>
      <c r="L10" s="58"/>
      <c r="M10" s="58"/>
      <c r="N10" s="58"/>
      <c r="O10" s="58"/>
      <c r="P10" s="58"/>
      <c r="Q10" s="58"/>
      <c r="R10" s="58"/>
      <c r="S10" s="58"/>
      <c r="T10" s="58"/>
      <c r="U10" s="58"/>
      <c r="V10" s="58"/>
      <c r="W10" s="58"/>
      <c r="X10" s="58"/>
      <c r="Y10" s="58"/>
      <c r="Z10" s="58"/>
      <c r="AA10" s="58"/>
      <c r="AB10" s="58"/>
      <c r="AC10" s="58"/>
      <c r="AD10" s="58"/>
      <c r="AE10" s="58"/>
      <c r="AF10"/>
      <c r="AG10"/>
      <c r="AH10"/>
      <c r="AI10"/>
      <c r="AJ10"/>
      <c r="AK10"/>
      <c r="AL10"/>
      <c r="AM10"/>
      <c r="AN10"/>
      <c r="AO10"/>
      <c r="AP10"/>
      <c r="AQ10"/>
      <c r="AR10"/>
      <c r="AS10"/>
      <c r="AT10"/>
    </row>
    <row r="11" spans="1:256" ht="18" customHeight="1" thickBot="1" x14ac:dyDescent="0.3">
      <c r="A11"/>
      <c r="B11"/>
      <c r="C11"/>
      <c r="D11" s="30"/>
      <c r="E11" s="30"/>
      <c r="F11" s="30"/>
      <c r="G11" s="31" t="s">
        <v>171</v>
      </c>
      <c r="H11" s="340" t="s">
        <v>172</v>
      </c>
      <c r="I11" s="340"/>
      <c r="J11" s="204" t="s">
        <v>173</v>
      </c>
      <c r="K11" s="341" t="s">
        <v>174</v>
      </c>
      <c r="L11" s="341"/>
      <c r="M11" s="204" t="s">
        <v>173</v>
      </c>
      <c r="N11" s="325">
        <v>2020</v>
      </c>
      <c r="O11" s="325"/>
      <c r="P11" s="32"/>
      <c r="Q11" s="33"/>
      <c r="R11"/>
      <c r="S11"/>
      <c r="T11"/>
      <c r="U11"/>
      <c r="V11" s="203"/>
      <c r="W11" s="203" t="s">
        <v>175</v>
      </c>
      <c r="X11" s="340" t="s">
        <v>176</v>
      </c>
      <c r="Y11" s="340"/>
      <c r="Z11" s="204" t="s">
        <v>173</v>
      </c>
      <c r="AA11" s="341" t="s">
        <v>174</v>
      </c>
      <c r="AB11" s="341"/>
      <c r="AC11" s="204" t="s">
        <v>173</v>
      </c>
      <c r="AD11" s="325">
        <v>2020</v>
      </c>
      <c r="AE11" s="32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30"/>
      <c r="H12" s="420" t="s">
        <v>177</v>
      </c>
      <c r="I12" s="420"/>
      <c r="J12" s="35"/>
      <c r="K12" s="420" t="s">
        <v>178</v>
      </c>
      <c r="L12" s="420"/>
      <c r="M12" s="35"/>
      <c r="N12" s="420" t="s">
        <v>179</v>
      </c>
      <c r="O12" s="420"/>
      <c r="P12" s="32"/>
      <c r="Q12" s="33"/>
      <c r="R12"/>
      <c r="S12"/>
      <c r="T12"/>
      <c r="U12"/>
      <c r="V12"/>
      <c r="W12"/>
      <c r="X12" s="420" t="s">
        <v>177</v>
      </c>
      <c r="Y12" s="420"/>
      <c r="Z12" s="35"/>
      <c r="AA12" s="420" t="s">
        <v>178</v>
      </c>
      <c r="AB12" s="420"/>
      <c r="AC12" s="35"/>
      <c r="AD12" s="420" t="s">
        <v>179</v>
      </c>
      <c r="AE12" s="42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30"/>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30"/>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321" t="s">
        <v>5</v>
      </c>
      <c r="B15" s="321"/>
      <c r="C15" s="321"/>
      <c r="D15" s="321"/>
      <c r="E15" s="321"/>
      <c r="F15" s="321"/>
      <c r="G15" s="321"/>
      <c r="H15" s="321"/>
      <c r="I15" s="321"/>
      <c r="J15" s="321"/>
      <c r="K15" s="321"/>
      <c r="L15" s="321"/>
      <c r="M15" s="321"/>
      <c r="N15" s="321"/>
      <c r="O15" s="321"/>
      <c r="P15" s="321"/>
      <c r="Q15" s="321"/>
      <c r="R15" s="321"/>
      <c r="S15" s="321"/>
      <c r="T15" s="321"/>
      <c r="U15" s="321"/>
      <c r="V15" s="321"/>
      <c r="W15" s="321"/>
      <c r="X15" s="321"/>
      <c r="Y15" s="321"/>
      <c r="Z15" s="321"/>
      <c r="AA15" s="321"/>
      <c r="AB15" s="321"/>
      <c r="AC15" s="321"/>
      <c r="AD15" s="321"/>
      <c r="AE15" s="321"/>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30"/>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36" customHeight="1" x14ac:dyDescent="0.25">
      <c r="A17" s="418" t="s">
        <v>2052</v>
      </c>
      <c r="B17" s="418"/>
      <c r="C17" s="418"/>
      <c r="D17" s="418"/>
      <c r="E17" s="418"/>
      <c r="F17" s="418"/>
      <c r="G17" s="418"/>
      <c r="H17" s="419">
        <f>'Artículo 123 (cálculo PI)'!AE889</f>
        <v>67.597701149425291</v>
      </c>
      <c r="I17" s="419"/>
      <c r="J17" s="38"/>
      <c r="K17" s="38"/>
      <c r="L17" s="39"/>
      <c r="M17" s="418" t="s">
        <v>2053</v>
      </c>
      <c r="N17" s="418"/>
      <c r="O17" s="418"/>
      <c r="P17" s="418"/>
      <c r="Q17" s="418"/>
      <c r="R17" s="419">
        <f>'Artículo 123 (cálculo PI)'!AE891</f>
        <v>100</v>
      </c>
      <c r="S17" s="419"/>
      <c r="T17" s="40"/>
      <c r="U17" s="40"/>
      <c r="V17" s="40"/>
      <c r="W17" s="418"/>
      <c r="X17" s="418"/>
      <c r="Y17" s="418"/>
      <c r="Z17" s="418"/>
      <c r="AA17" s="418"/>
      <c r="AB17" s="418"/>
      <c r="AC17" s="418"/>
      <c r="AD17"/>
      <c r="AE17"/>
      <c r="AF17"/>
      <c r="AG17"/>
      <c r="AH17"/>
      <c r="AI17"/>
      <c r="AJ17"/>
      <c r="AK17"/>
      <c r="AL17"/>
      <c r="AM17"/>
      <c r="AN17"/>
      <c r="AO17"/>
      <c r="AP17"/>
      <c r="AQ17"/>
      <c r="AR17"/>
      <c r="AS17"/>
      <c r="AT17"/>
    </row>
    <row r="18" spans="1:256" s="41" customFormat="1" ht="18" customHeight="1" x14ac:dyDescent="0.25">
      <c r="A18" s="40"/>
      <c r="B18" s="44"/>
      <c r="C18" s="44"/>
      <c r="D18" s="44"/>
      <c r="E18" s="44"/>
      <c r="F18" s="40"/>
      <c r="G18" s="176"/>
      <c r="H18" s="42"/>
      <c r="I18" s="42"/>
      <c r="J18" s="38"/>
      <c r="K18" s="38"/>
      <c r="L18" s="39"/>
      <c r="M18" s="44"/>
      <c r="N18" s="44"/>
      <c r="O18" s="40"/>
      <c r="P18" s="176"/>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s="41" customFormat="1" ht="18" customHeight="1" x14ac:dyDescent="0.25">
      <c r="A19" s="40"/>
      <c r="B19" s="44"/>
      <c r="C19" s="44"/>
      <c r="D19" s="44"/>
      <c r="E19" s="44"/>
      <c r="F19" s="40"/>
      <c r="G19" s="176"/>
      <c r="H19" s="42"/>
      <c r="I19" s="42"/>
      <c r="J19" s="38"/>
      <c r="K19" s="38"/>
      <c r="L19" s="39"/>
      <c r="M19" s="44"/>
      <c r="N19" s="44"/>
      <c r="O19" s="40"/>
      <c r="P19" s="176"/>
      <c r="Q19" s="42"/>
      <c r="R19" s="40"/>
      <c r="S19" s="40"/>
      <c r="T19" s="40"/>
      <c r="U19" s="40"/>
      <c r="V19" s="40"/>
      <c r="W19" s="40"/>
      <c r="X19" s="40"/>
      <c r="Y19" s="40"/>
      <c r="Z19" s="40"/>
      <c r="AA19" s="40"/>
      <c r="AB19" s="40"/>
      <c r="AC19" s="40"/>
      <c r="AD19" s="40"/>
      <c r="AE19" s="40"/>
      <c r="AF19"/>
      <c r="AG19"/>
      <c r="AH19"/>
      <c r="AI19"/>
      <c r="AJ19"/>
      <c r="AK19"/>
      <c r="AL19"/>
      <c r="AM19"/>
      <c r="AN19"/>
      <c r="AO19"/>
      <c r="AP19"/>
      <c r="AQ19"/>
      <c r="AR19"/>
      <c r="AS19"/>
      <c r="AT19"/>
    </row>
    <row r="20" spans="1:256" ht="18" customHeight="1" x14ac:dyDescent="0.25">
      <c r="A20" s="46"/>
      <c r="B20" s="46"/>
      <c r="C20" s="47"/>
      <c r="D20" s="47"/>
      <c r="E20" s="47"/>
      <c r="F20" s="47"/>
      <c r="G20" s="48"/>
      <c r="H20" s="49"/>
      <c r="I20" s="49"/>
      <c r="J20" s="50"/>
      <c r="K20" s="49"/>
      <c r="L20" s="49"/>
      <c r="M20" s="50"/>
      <c r="N20" s="49"/>
      <c r="O20" s="49"/>
      <c r="P20" s="51"/>
      <c r="Q20" s="52"/>
      <c r="R20" s="46"/>
      <c r="S20" s="46"/>
      <c r="T20" s="46"/>
      <c r="U20" s="46"/>
      <c r="V20" s="46"/>
      <c r="W20" s="46"/>
      <c r="X20" s="49"/>
      <c r="Y20" s="49"/>
      <c r="Z20" s="50"/>
      <c r="AA20" s="49"/>
      <c r="AB20" s="49"/>
      <c r="AC20" s="50"/>
      <c r="AD20" s="49"/>
      <c r="AE20" s="49"/>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417" t="s">
        <v>167</v>
      </c>
      <c r="B21" s="417"/>
      <c r="C21" s="417"/>
      <c r="D21" s="417"/>
      <c r="E21" s="417"/>
      <c r="F21" s="417"/>
      <c r="G21" s="417"/>
      <c r="H21" s="417"/>
      <c r="I21" s="417"/>
      <c r="J21" s="417"/>
      <c r="K21" s="417"/>
      <c r="L21" s="417"/>
      <c r="M21" s="417"/>
      <c r="N21" s="417"/>
      <c r="O21" s="417"/>
      <c r="P21" s="417"/>
      <c r="Q21" s="417"/>
      <c r="R21" s="417"/>
      <c r="S21" s="417"/>
      <c r="T21" s="417"/>
      <c r="U21" s="417"/>
      <c r="V21" s="417"/>
      <c r="W21" s="417"/>
      <c r="X21" s="417"/>
      <c r="Y21" s="417"/>
      <c r="Z21" s="417"/>
      <c r="AA21" s="417"/>
      <c r="AB21" s="417"/>
      <c r="AC21" s="417"/>
      <c r="AD21" s="417"/>
      <c r="AE21" s="417"/>
      <c r="AF21"/>
      <c r="AG21"/>
      <c r="AH21"/>
      <c r="AI21"/>
      <c r="AJ21"/>
      <c r="AK21"/>
      <c r="AL21"/>
      <c r="AM21"/>
      <c r="AN21"/>
      <c r="AO21"/>
      <c r="AP21"/>
      <c r="AQ21"/>
      <c r="AR21"/>
      <c r="AS21"/>
      <c r="AT21"/>
      <c r="AU21"/>
      <c r="AV21"/>
      <c r="AW21"/>
      <c r="AX21"/>
      <c r="AY21"/>
      <c r="AZ21"/>
      <c r="BA21"/>
      <c r="BB21"/>
    </row>
    <row r="22" spans="1:256" ht="18" customHeight="1" x14ac:dyDescent="0.25">
      <c r="A22" s="46"/>
      <c r="B22" s="46"/>
      <c r="C22" s="47"/>
      <c r="D22" s="47"/>
      <c r="E22" s="47"/>
      <c r="F22" s="47"/>
      <c r="G22" s="48"/>
      <c r="H22" s="49"/>
      <c r="I22" s="49"/>
      <c r="J22" s="50"/>
      <c r="K22" s="49"/>
      <c r="L22" s="49"/>
      <c r="M22" s="50"/>
      <c r="N22" s="49"/>
      <c r="O22" s="49"/>
      <c r="P22" s="51"/>
      <c r="Q22" s="52"/>
      <c r="R22" s="46"/>
      <c r="S22" s="46"/>
      <c r="T22" s="46"/>
      <c r="U22" s="46"/>
      <c r="V22" s="46"/>
      <c r="W22" s="49"/>
      <c r="X22" s="49"/>
      <c r="Y22" s="50"/>
      <c r="Z22" s="49"/>
      <c r="AA22" s="49"/>
      <c r="AB22" s="50"/>
      <c r="AC22" s="49"/>
      <c r="AD22" s="49"/>
      <c r="AE22" s="46"/>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36" customHeight="1" x14ac:dyDescent="0.25">
      <c r="A23" s="418" t="s">
        <v>2052</v>
      </c>
      <c r="B23" s="418"/>
      <c r="C23" s="418"/>
      <c r="D23" s="418"/>
      <c r="E23" s="418"/>
      <c r="F23" s="418"/>
      <c r="G23" s="418"/>
      <c r="H23" s="419">
        <f>'Artículo 123 (cálculo SIPOT)'!AE889</f>
        <v>67.597701149425291</v>
      </c>
      <c r="I23" s="419"/>
      <c r="J23" s="38"/>
      <c r="K23" s="38"/>
      <c r="L23" s="39"/>
      <c r="M23" s="418" t="s">
        <v>2053</v>
      </c>
      <c r="N23" s="418"/>
      <c r="O23" s="418"/>
      <c r="P23" s="418"/>
      <c r="Q23" s="418"/>
      <c r="R23" s="419">
        <f>'Artículo 123 (cálculo SIPOT)'!AE891</f>
        <v>84</v>
      </c>
      <c r="S23" s="419"/>
      <c r="T23" s="40"/>
      <c r="U23" s="40"/>
      <c r="V23" s="40"/>
      <c r="W23" s="418"/>
      <c r="X23" s="418"/>
      <c r="Y23" s="418"/>
      <c r="Z23" s="418"/>
      <c r="AA23" s="418"/>
      <c r="AB23" s="418"/>
      <c r="AC23" s="418"/>
      <c r="AD23"/>
      <c r="AE23"/>
      <c r="AF23"/>
      <c r="AG23"/>
      <c r="AH23"/>
      <c r="AI23"/>
      <c r="AJ23"/>
      <c r="AK23"/>
      <c r="AL23"/>
      <c r="AM23"/>
      <c r="AN23"/>
      <c r="AO23"/>
      <c r="AP23"/>
      <c r="AQ23"/>
      <c r="AR23"/>
      <c r="AS23"/>
      <c r="AT23"/>
      <c r="AU23"/>
      <c r="AV23"/>
      <c r="AW23"/>
      <c r="AX23"/>
      <c r="AY23"/>
      <c r="AZ23"/>
      <c r="BA23"/>
      <c r="BB23"/>
    </row>
    <row r="24" spans="1:256" s="41" customFormat="1" ht="36" customHeight="1" x14ac:dyDescent="0.25">
      <c r="A24" s="311"/>
      <c r="B24" s="311"/>
      <c r="C24" s="311"/>
      <c r="D24" s="311"/>
      <c r="E24" s="311"/>
      <c r="F24" s="311"/>
      <c r="G24" s="311"/>
      <c r="H24" s="42"/>
      <c r="I24" s="42"/>
      <c r="J24" s="38"/>
      <c r="K24" s="38"/>
      <c r="L24" s="39"/>
      <c r="M24" s="311"/>
      <c r="N24" s="311"/>
      <c r="O24" s="311"/>
      <c r="P24" s="311"/>
      <c r="Q24" s="311"/>
      <c r="R24" s="42"/>
      <c r="S24" s="42"/>
      <c r="T24" s="40"/>
      <c r="U24" s="40"/>
      <c r="V24" s="40"/>
      <c r="W24" s="311"/>
      <c r="X24" s="311"/>
      <c r="Y24" s="311"/>
      <c r="Z24" s="311"/>
      <c r="AA24" s="311"/>
      <c r="AB24" s="311"/>
      <c r="AC24" s="311"/>
      <c r="AD24"/>
      <c r="AE24"/>
      <c r="AF24"/>
      <c r="AG24"/>
      <c r="AH24"/>
      <c r="AI24"/>
      <c r="AJ24"/>
      <c r="AK24"/>
      <c r="AL24"/>
      <c r="AM24"/>
      <c r="AN24"/>
      <c r="AO24"/>
      <c r="AP24"/>
      <c r="AQ24"/>
      <c r="AR24"/>
      <c r="AS24"/>
      <c r="AT24"/>
      <c r="AU24"/>
      <c r="AV24"/>
      <c r="AW24"/>
      <c r="AX24"/>
      <c r="AY24"/>
      <c r="AZ24"/>
      <c r="BA24"/>
      <c r="BB24"/>
    </row>
    <row r="25" spans="1:256" s="41" customFormat="1" ht="18" customHeight="1" x14ac:dyDescent="0.25">
      <c r="A25" s="40"/>
      <c r="B25" s="44"/>
      <c r="C25" s="44"/>
      <c r="D25" s="44"/>
      <c r="E25" s="44"/>
      <c r="F25" s="40"/>
      <c r="G25" s="176"/>
      <c r="H25" s="42"/>
      <c r="I25" s="42"/>
      <c r="J25" s="38"/>
      <c r="K25" s="38"/>
      <c r="L25" s="39"/>
      <c r="M25" s="44"/>
      <c r="N25" s="44"/>
      <c r="O25" s="40"/>
      <c r="P25" s="176"/>
      <c r="Q25" s="42"/>
      <c r="R25" s="42"/>
      <c r="S25" s="42"/>
      <c r="T25" s="40"/>
      <c r="U25" s="40"/>
      <c r="V25" s="40"/>
      <c r="W25" s="311"/>
      <c r="X25" s="311"/>
      <c r="Y25" s="311"/>
      <c r="Z25" s="311"/>
      <c r="AA25" s="311"/>
      <c r="AB25" s="311"/>
      <c r="AC25" s="311"/>
      <c r="AD25" s="43"/>
      <c r="AE25" s="43"/>
      <c r="AF25"/>
      <c r="AG25"/>
      <c r="AH25"/>
      <c r="AI25"/>
      <c r="AJ25"/>
      <c r="AK25"/>
      <c r="AL25"/>
      <c r="AM25"/>
      <c r="AN25"/>
      <c r="AO25"/>
      <c r="AP25"/>
      <c r="AQ25"/>
      <c r="AR25"/>
      <c r="AS25"/>
      <c r="AT25"/>
      <c r="AU25"/>
      <c r="AV25"/>
      <c r="AW25"/>
      <c r="AX25"/>
      <c r="AY25"/>
      <c r="AZ25"/>
      <c r="BA25"/>
      <c r="BB25"/>
    </row>
    <row r="26" spans="1:256" s="41" customFormat="1" ht="18" customHeight="1" x14ac:dyDescent="0.25">
      <c r="C26" s="315"/>
      <c r="D26" s="315"/>
      <c r="E26" s="315"/>
      <c r="F26" s="315"/>
      <c r="G26" s="174"/>
      <c r="H26" s="177"/>
      <c r="I26" s="177"/>
      <c r="J26" s="178"/>
      <c r="K26" s="177"/>
      <c r="L26" s="177"/>
      <c r="M26" s="178"/>
      <c r="N26" s="177"/>
      <c r="O26" s="177"/>
      <c r="Q26" s="58"/>
      <c r="R26" s="58"/>
      <c r="S26" s="58"/>
      <c r="T26" s="58"/>
      <c r="U26" s="58"/>
      <c r="V26" s="58"/>
      <c r="W26" s="58"/>
      <c r="X26" s="58"/>
      <c r="Y26" s="58"/>
      <c r="Z26" s="58"/>
      <c r="AA26" s="58"/>
      <c r="AB26" s="58"/>
      <c r="AC26" s="58"/>
      <c r="AD26" s="58"/>
      <c r="AE26" s="58"/>
      <c r="AF26"/>
      <c r="AG26"/>
      <c r="AH26"/>
      <c r="AI26"/>
      <c r="AJ26"/>
      <c r="AK26"/>
      <c r="AL26"/>
      <c r="AM26"/>
      <c r="AN26"/>
      <c r="AO26"/>
      <c r="AP26"/>
      <c r="AQ26"/>
      <c r="AR26"/>
      <c r="AS26"/>
      <c r="AT26"/>
    </row>
    <row r="27" spans="1:256" s="41" customFormat="1" ht="54" customHeight="1" x14ac:dyDescent="0.25">
      <c r="A27" s="421" t="s">
        <v>2054</v>
      </c>
      <c r="B27" s="421"/>
      <c r="C27" s="421"/>
      <c r="D27" s="421"/>
      <c r="E27" s="421"/>
      <c r="F27" s="421"/>
      <c r="G27" s="421"/>
      <c r="H27" s="421"/>
      <c r="I27" s="421"/>
      <c r="J27" s="421"/>
      <c r="K27" s="421"/>
      <c r="L27" s="421"/>
      <c r="M27" s="421"/>
      <c r="N27" s="421"/>
      <c r="O27" s="421"/>
      <c r="P27" s="421"/>
      <c r="Q27" s="421"/>
      <c r="R27" s="421"/>
      <c r="S27" s="421"/>
      <c r="T27" s="421"/>
      <c r="U27" s="421"/>
      <c r="V27" s="421"/>
      <c r="W27" s="421"/>
      <c r="X27" s="421"/>
      <c r="Y27" s="421"/>
      <c r="Z27" s="421"/>
      <c r="AA27" s="421"/>
      <c r="AB27" s="421"/>
      <c r="AC27" s="421"/>
      <c r="AD27" s="421"/>
      <c r="AE27" s="421"/>
      <c r="AF27"/>
      <c r="AG27"/>
      <c r="AH27"/>
      <c r="AI27"/>
      <c r="AJ27"/>
      <c r="AK27"/>
      <c r="AL27"/>
      <c r="AM27"/>
      <c r="AN27"/>
      <c r="AO27"/>
      <c r="AP27"/>
      <c r="AQ27"/>
      <c r="AR27"/>
      <c r="AS27"/>
      <c r="AT27"/>
    </row>
    <row r="28" spans="1:256" s="61" customFormat="1" ht="18" customHeight="1" x14ac:dyDescent="0.25">
      <c r="Q28" s="172"/>
      <c r="AF28"/>
      <c r="AG28"/>
      <c r="AH28"/>
      <c r="AI28"/>
      <c r="AJ28"/>
      <c r="AK28" s="60"/>
      <c r="AL28"/>
      <c r="AM28"/>
      <c r="AN28"/>
      <c r="AO28"/>
      <c r="AP28"/>
      <c r="AQ28"/>
      <c r="AR28"/>
      <c r="AS28"/>
      <c r="AT28"/>
    </row>
    <row r="29" spans="1:256" s="61" customFormat="1" ht="36" customHeight="1" x14ac:dyDescent="0.25">
      <c r="A29" s="386" t="s">
        <v>2055</v>
      </c>
      <c r="B29" s="386"/>
      <c r="C29" s="386"/>
      <c r="D29" s="386"/>
      <c r="E29" s="386"/>
      <c r="F29" s="386"/>
      <c r="G29" s="386"/>
      <c r="H29" s="386"/>
      <c r="I29" s="386"/>
      <c r="J29" s="386"/>
      <c r="K29" s="386"/>
      <c r="L29" s="386"/>
      <c r="M29" s="386"/>
      <c r="N29" s="386"/>
      <c r="O29" s="386"/>
      <c r="P29" s="386"/>
      <c r="Q29" s="386"/>
      <c r="R29" s="386"/>
      <c r="S29" s="386"/>
      <c r="T29" s="386"/>
      <c r="U29" s="386"/>
      <c r="V29" s="386"/>
      <c r="W29" s="386"/>
      <c r="X29" s="386"/>
      <c r="Y29" s="386"/>
      <c r="Z29" s="386"/>
      <c r="AA29" s="386"/>
      <c r="AB29" s="386"/>
      <c r="AC29" s="386"/>
      <c r="AD29" s="386"/>
      <c r="AE29" s="386"/>
      <c r="AF29"/>
      <c r="AG29" s="422" t="s">
        <v>184</v>
      </c>
      <c r="AH29" s="422"/>
      <c r="AI29" s="422"/>
      <c r="AJ29" s="422"/>
      <c r="AK29" s="72">
        <f>(('Artículo 123 (resumen PI)'!C12*0.8+'Artículo 123 (resumen PI)'!F12*0.2)+('Artículo 123 (resumen SIPOT)'!C12*0.8+'Artículo 123 (resumen SIPOT)'!F12*0.2))/2</f>
        <v>0</v>
      </c>
      <c r="AL29"/>
      <c r="AM29"/>
      <c r="AN29"/>
      <c r="AO29"/>
      <c r="AP29"/>
      <c r="AQ29"/>
      <c r="AR29"/>
      <c r="AS29"/>
      <c r="AT29"/>
    </row>
    <row r="30" spans="1:256" s="61" customFormat="1" ht="18" customHeight="1" x14ac:dyDescent="0.25">
      <c r="A30" s="62"/>
      <c r="B30" s="179"/>
      <c r="C30" s="179"/>
      <c r="D30" s="179"/>
      <c r="E30" s="179"/>
      <c r="F30" s="179"/>
      <c r="G30" s="179"/>
      <c r="H30" s="179"/>
      <c r="I30" s="179"/>
      <c r="J30" s="179"/>
      <c r="K30" s="179"/>
      <c r="L30" s="179"/>
      <c r="M30" s="179"/>
      <c r="N30" s="179"/>
      <c r="O30" s="179"/>
      <c r="P30" s="179"/>
      <c r="Q30" s="180"/>
      <c r="R30" s="179"/>
      <c r="S30" s="179"/>
      <c r="T30" s="179"/>
      <c r="U30" s="179"/>
      <c r="V30" s="179"/>
      <c r="W30" s="179"/>
      <c r="X30" s="179"/>
      <c r="Y30" s="179"/>
      <c r="Z30" s="179"/>
      <c r="AA30" s="179"/>
      <c r="AB30" s="179"/>
      <c r="AC30" s="179"/>
      <c r="AD30" s="179"/>
      <c r="AE30" s="179"/>
      <c r="AF30"/>
      <c r="AG30"/>
      <c r="AH30"/>
      <c r="AI30"/>
      <c r="AJ30"/>
      <c r="AK30"/>
      <c r="AL30"/>
      <c r="AM30"/>
      <c r="AN30"/>
      <c r="AO30"/>
      <c r="AP30"/>
      <c r="AQ30"/>
      <c r="AR30"/>
      <c r="AS30"/>
      <c r="AT30"/>
    </row>
    <row r="31" spans="1:256" s="61" customFormat="1" ht="18" customHeight="1" x14ac:dyDescent="0.25">
      <c r="A31" s="62" t="s">
        <v>185</v>
      </c>
      <c r="B31" s="179"/>
      <c r="C31" s="179"/>
      <c r="D31" s="179"/>
      <c r="E31" s="179"/>
      <c r="F31" s="179"/>
      <c r="G31" s="179"/>
      <c r="H31" s="179"/>
      <c r="I31" s="179"/>
      <c r="J31" s="179"/>
      <c r="K31" s="179"/>
      <c r="L31" s="179"/>
      <c r="M31" s="179"/>
      <c r="N31" s="179"/>
      <c r="O31" s="179"/>
      <c r="P31" s="179"/>
      <c r="Q31" s="180"/>
      <c r="R31" s="179"/>
      <c r="S31" s="179"/>
      <c r="T31" s="179"/>
      <c r="U31" s="179"/>
      <c r="V31" s="179"/>
      <c r="W31" s="179"/>
      <c r="X31" s="179"/>
      <c r="Y31" s="179"/>
      <c r="Z31" s="179"/>
      <c r="AA31" s="179"/>
      <c r="AB31" s="179"/>
      <c r="AC31" s="179"/>
      <c r="AD31" s="179"/>
      <c r="AE31" s="179"/>
      <c r="AF31"/>
      <c r="AG31"/>
      <c r="AH31"/>
      <c r="AI31"/>
      <c r="AJ31"/>
      <c r="AK31"/>
      <c r="AL31"/>
      <c r="AM31"/>
      <c r="AN31"/>
      <c r="AO31"/>
      <c r="AP31"/>
      <c r="AQ31"/>
      <c r="AR31"/>
      <c r="AS31"/>
      <c r="AT31"/>
    </row>
    <row r="32" spans="1:256" s="61" customFormat="1" ht="18" customHeight="1" x14ac:dyDescent="0.25">
      <c r="Q32" s="172"/>
      <c r="AF32"/>
      <c r="AG32"/>
      <c r="AH32"/>
      <c r="AI32"/>
      <c r="AJ32"/>
      <c r="AK32"/>
      <c r="AL32"/>
      <c r="AM32"/>
      <c r="AN32"/>
      <c r="AO32"/>
      <c r="AP32"/>
      <c r="AQ32"/>
      <c r="AR32"/>
      <c r="AS32"/>
      <c r="AT32"/>
    </row>
    <row r="33" spans="1:46" s="61" customFormat="1" ht="54" customHeight="1" x14ac:dyDescent="0.25">
      <c r="A33" s="423" t="s">
        <v>2056</v>
      </c>
      <c r="B33" s="423"/>
      <c r="C33" s="423"/>
      <c r="D33" s="423"/>
      <c r="E33" s="423"/>
      <c r="F33" s="423"/>
      <c r="G33" s="423"/>
      <c r="H33" s="423"/>
      <c r="I33" s="423"/>
      <c r="J33" s="423"/>
      <c r="K33" s="423"/>
      <c r="L33" s="423"/>
      <c r="M33" s="423"/>
      <c r="N33" s="423"/>
      <c r="O33" s="423"/>
      <c r="P33" s="423"/>
      <c r="Q33" s="172"/>
      <c r="V33" s="424"/>
      <c r="W33" s="424"/>
      <c r="X33" s="424"/>
      <c r="Y33" s="424"/>
      <c r="Z33" s="424"/>
      <c r="AA33" s="424"/>
      <c r="AB33" s="424"/>
      <c r="AC33" s="424"/>
      <c r="AD33" s="424"/>
      <c r="AE33" s="424"/>
      <c r="AF33" s="172"/>
      <c r="AK33" s="424"/>
      <c r="AL33" s="424"/>
      <c r="AM33" s="424"/>
      <c r="AN33" s="424"/>
      <c r="AO33" s="424"/>
      <c r="AP33" s="424"/>
      <c r="AQ33" s="424"/>
      <c r="AR33" s="424"/>
      <c r="AS33" s="424"/>
      <c r="AT33" s="424"/>
    </row>
    <row r="34" spans="1:46" s="59" customFormat="1" ht="45" customHeight="1" x14ac:dyDescent="0.25">
      <c r="A34" s="342" t="s">
        <v>163</v>
      </c>
      <c r="B34" s="342"/>
      <c r="C34" s="342"/>
      <c r="D34" s="342"/>
      <c r="E34" s="342"/>
      <c r="F34" s="342"/>
      <c r="G34" s="342"/>
      <c r="H34" s="342"/>
      <c r="I34" s="342"/>
      <c r="J34" s="342"/>
      <c r="K34" s="342"/>
      <c r="L34" s="342"/>
      <c r="M34" s="342"/>
      <c r="N34" s="342"/>
      <c r="O34" s="342"/>
      <c r="P34" s="342"/>
      <c r="Q34" s="66" t="s">
        <v>187</v>
      </c>
      <c r="R34" s="343" t="s">
        <v>188</v>
      </c>
      <c r="S34" s="343"/>
      <c r="T34" s="343"/>
      <c r="U34" s="343"/>
      <c r="V34" s="343"/>
      <c r="W34" s="343"/>
      <c r="X34" s="343"/>
      <c r="Y34" s="343"/>
      <c r="Z34" s="343"/>
      <c r="AA34" s="343"/>
      <c r="AB34" s="343"/>
      <c r="AC34" s="343"/>
      <c r="AD34" s="343"/>
      <c r="AE34" s="343"/>
      <c r="AF34" s="67" t="s">
        <v>187</v>
      </c>
      <c r="AG34" s="344" t="s">
        <v>189</v>
      </c>
      <c r="AH34" s="344"/>
      <c r="AI34" s="344"/>
      <c r="AJ34" s="344"/>
      <c r="AK34" s="344"/>
      <c r="AL34" s="344"/>
      <c r="AM34" s="344"/>
      <c r="AN34" s="344"/>
      <c r="AO34" s="344"/>
      <c r="AP34" s="344"/>
      <c r="AQ34" s="344"/>
      <c r="AR34" s="344"/>
      <c r="AS34" s="344"/>
      <c r="AT34" s="344"/>
    </row>
    <row r="35" spans="1:46" s="59" customFormat="1" ht="45" customHeight="1" x14ac:dyDescent="0.25">
      <c r="A35" s="345" t="s">
        <v>1025</v>
      </c>
      <c r="B35" s="345" t="s">
        <v>1025</v>
      </c>
      <c r="C35" s="345" t="s">
        <v>1025</v>
      </c>
      <c r="D35" s="345" t="s">
        <v>1025</v>
      </c>
      <c r="E35" s="345" t="s">
        <v>1025</v>
      </c>
      <c r="F35" s="345" t="s">
        <v>1025</v>
      </c>
      <c r="G35" s="345" t="s">
        <v>1025</v>
      </c>
      <c r="H35" s="345" t="s">
        <v>1025</v>
      </c>
      <c r="I35" s="345" t="s">
        <v>1025</v>
      </c>
      <c r="J35" s="345" t="s">
        <v>1025</v>
      </c>
      <c r="K35" s="345" t="s">
        <v>1025</v>
      </c>
      <c r="L35" s="345" t="s">
        <v>1025</v>
      </c>
      <c r="M35" s="345" t="s">
        <v>1025</v>
      </c>
      <c r="N35" s="345" t="s">
        <v>1025</v>
      </c>
      <c r="O35" s="345" t="s">
        <v>1025</v>
      </c>
      <c r="P35" s="345" t="s">
        <v>1025</v>
      </c>
      <c r="Q35" s="68">
        <v>3</v>
      </c>
      <c r="R35" s="368" t="s">
        <v>2057</v>
      </c>
      <c r="S35" s="369"/>
      <c r="T35" s="369"/>
      <c r="U35" s="369"/>
      <c r="V35" s="369"/>
      <c r="W35" s="369"/>
      <c r="X35" s="369"/>
      <c r="Y35" s="369"/>
      <c r="Z35" s="369"/>
      <c r="AA35" s="369"/>
      <c r="AB35" s="369"/>
      <c r="AC35" s="369"/>
      <c r="AD35" s="369"/>
      <c r="AE35" s="370"/>
      <c r="AF35" s="68">
        <v>3</v>
      </c>
      <c r="AG35" s="368" t="s">
        <v>676</v>
      </c>
      <c r="AH35" s="369"/>
      <c r="AI35" s="369"/>
      <c r="AJ35" s="369"/>
      <c r="AK35" s="369"/>
      <c r="AL35" s="369"/>
      <c r="AM35" s="369"/>
      <c r="AN35" s="369"/>
      <c r="AO35" s="369"/>
      <c r="AP35" s="369"/>
      <c r="AQ35" s="369"/>
      <c r="AR35" s="369"/>
      <c r="AS35" s="369"/>
      <c r="AT35" s="370"/>
    </row>
    <row r="36" spans="1:46" s="59" customFormat="1" ht="45" customHeight="1" thickTop="1" thickBot="1" x14ac:dyDescent="0.3">
      <c r="A36" s="345" t="s">
        <v>1026</v>
      </c>
      <c r="B36" s="345" t="s">
        <v>1026</v>
      </c>
      <c r="C36" s="345" t="s">
        <v>1026</v>
      </c>
      <c r="D36" s="345" t="s">
        <v>1026</v>
      </c>
      <c r="E36" s="345" t="s">
        <v>1026</v>
      </c>
      <c r="F36" s="345" t="s">
        <v>1026</v>
      </c>
      <c r="G36" s="345" t="s">
        <v>1026</v>
      </c>
      <c r="H36" s="345" t="s">
        <v>1026</v>
      </c>
      <c r="I36" s="345" t="s">
        <v>1026</v>
      </c>
      <c r="J36" s="345" t="s">
        <v>1026</v>
      </c>
      <c r="K36" s="345" t="s">
        <v>1026</v>
      </c>
      <c r="L36" s="345" t="s">
        <v>1026</v>
      </c>
      <c r="M36" s="345" t="s">
        <v>1026</v>
      </c>
      <c r="N36" s="345" t="s">
        <v>1026</v>
      </c>
      <c r="O36" s="345" t="s">
        <v>1026</v>
      </c>
      <c r="P36" s="345" t="s">
        <v>1026</v>
      </c>
      <c r="Q36" s="68">
        <v>3</v>
      </c>
      <c r="R36" s="368" t="s">
        <v>676</v>
      </c>
      <c r="S36" s="369"/>
      <c r="T36" s="369"/>
      <c r="U36" s="369"/>
      <c r="V36" s="369"/>
      <c r="W36" s="369"/>
      <c r="X36" s="369"/>
      <c r="Y36" s="369"/>
      <c r="Z36" s="369"/>
      <c r="AA36" s="369"/>
      <c r="AB36" s="369"/>
      <c r="AC36" s="369"/>
      <c r="AD36" s="369"/>
      <c r="AE36" s="370"/>
      <c r="AF36" s="68">
        <v>3</v>
      </c>
      <c r="AG36" s="368" t="s">
        <v>676</v>
      </c>
      <c r="AH36" s="369"/>
      <c r="AI36" s="369"/>
      <c r="AJ36" s="369"/>
      <c r="AK36" s="369"/>
      <c r="AL36" s="369"/>
      <c r="AM36" s="369"/>
      <c r="AN36" s="369"/>
      <c r="AO36" s="369"/>
      <c r="AP36" s="369"/>
      <c r="AQ36" s="369"/>
      <c r="AR36" s="369"/>
      <c r="AS36" s="369"/>
      <c r="AT36" s="370"/>
    </row>
    <row r="37" spans="1:46" s="59" customFormat="1" ht="45" customHeight="1" thickTop="1" thickBot="1" x14ac:dyDescent="0.3">
      <c r="A37" s="345" t="s">
        <v>2058</v>
      </c>
      <c r="B37" s="345" t="s">
        <v>2058</v>
      </c>
      <c r="C37" s="345" t="s">
        <v>2058</v>
      </c>
      <c r="D37" s="345" t="s">
        <v>2058</v>
      </c>
      <c r="E37" s="345" t="s">
        <v>2058</v>
      </c>
      <c r="F37" s="345" t="s">
        <v>2058</v>
      </c>
      <c r="G37" s="345" t="s">
        <v>2058</v>
      </c>
      <c r="H37" s="345" t="s">
        <v>2058</v>
      </c>
      <c r="I37" s="345" t="s">
        <v>2058</v>
      </c>
      <c r="J37" s="345" t="s">
        <v>2058</v>
      </c>
      <c r="K37" s="345" t="s">
        <v>2058</v>
      </c>
      <c r="L37" s="345" t="s">
        <v>2058</v>
      </c>
      <c r="M37" s="345" t="s">
        <v>2058</v>
      </c>
      <c r="N37" s="345" t="s">
        <v>2058</v>
      </c>
      <c r="O37" s="345" t="s">
        <v>2058</v>
      </c>
      <c r="P37" s="345" t="s">
        <v>2058</v>
      </c>
      <c r="Q37" s="68">
        <v>3</v>
      </c>
      <c r="R37" s="368" t="s">
        <v>676</v>
      </c>
      <c r="S37" s="369"/>
      <c r="T37" s="369"/>
      <c r="U37" s="369"/>
      <c r="V37" s="369"/>
      <c r="W37" s="369"/>
      <c r="X37" s="369"/>
      <c r="Y37" s="369"/>
      <c r="Z37" s="369"/>
      <c r="AA37" s="369"/>
      <c r="AB37" s="369"/>
      <c r="AC37" s="369"/>
      <c r="AD37" s="369"/>
      <c r="AE37" s="370"/>
      <c r="AF37" s="68">
        <v>3</v>
      </c>
      <c r="AG37" s="368" t="s">
        <v>676</v>
      </c>
      <c r="AH37" s="369"/>
      <c r="AI37" s="369"/>
      <c r="AJ37" s="369"/>
      <c r="AK37" s="369"/>
      <c r="AL37" s="369"/>
      <c r="AM37" s="369"/>
      <c r="AN37" s="369"/>
      <c r="AO37" s="369"/>
      <c r="AP37" s="369"/>
      <c r="AQ37" s="369"/>
      <c r="AR37" s="369"/>
      <c r="AS37" s="369"/>
      <c r="AT37" s="370"/>
    </row>
    <row r="38" spans="1:46" s="59" customFormat="1" ht="45" customHeight="1" thickTop="1" thickBot="1" x14ac:dyDescent="0.3">
      <c r="A38" s="345" t="s">
        <v>2059</v>
      </c>
      <c r="B38" s="345" t="s">
        <v>2059</v>
      </c>
      <c r="C38" s="345" t="s">
        <v>2059</v>
      </c>
      <c r="D38" s="345" t="s">
        <v>2059</v>
      </c>
      <c r="E38" s="345" t="s">
        <v>2059</v>
      </c>
      <c r="F38" s="345" t="s">
        <v>2059</v>
      </c>
      <c r="G38" s="345" t="s">
        <v>2059</v>
      </c>
      <c r="H38" s="345" t="s">
        <v>2059</v>
      </c>
      <c r="I38" s="345" t="s">
        <v>2059</v>
      </c>
      <c r="J38" s="345" t="s">
        <v>2059</v>
      </c>
      <c r="K38" s="345" t="s">
        <v>2059</v>
      </c>
      <c r="L38" s="345" t="s">
        <v>2059</v>
      </c>
      <c r="M38" s="345" t="s">
        <v>2059</v>
      </c>
      <c r="N38" s="345" t="s">
        <v>2059</v>
      </c>
      <c r="O38" s="345" t="s">
        <v>2059</v>
      </c>
      <c r="P38" s="345" t="s">
        <v>2059</v>
      </c>
      <c r="Q38" s="68">
        <v>3</v>
      </c>
      <c r="R38" s="368" t="s">
        <v>676</v>
      </c>
      <c r="S38" s="369"/>
      <c r="T38" s="369"/>
      <c r="U38" s="369"/>
      <c r="V38" s="369"/>
      <c r="W38" s="369"/>
      <c r="X38" s="369"/>
      <c r="Y38" s="369"/>
      <c r="Z38" s="369"/>
      <c r="AA38" s="369"/>
      <c r="AB38" s="369"/>
      <c r="AC38" s="369"/>
      <c r="AD38" s="369"/>
      <c r="AE38" s="370"/>
      <c r="AF38" s="68">
        <v>3</v>
      </c>
      <c r="AG38" s="368" t="s">
        <v>676</v>
      </c>
      <c r="AH38" s="369"/>
      <c r="AI38" s="369"/>
      <c r="AJ38" s="369"/>
      <c r="AK38" s="369"/>
      <c r="AL38" s="369"/>
      <c r="AM38" s="369"/>
      <c r="AN38" s="369"/>
      <c r="AO38" s="369"/>
      <c r="AP38" s="369"/>
      <c r="AQ38" s="369"/>
      <c r="AR38" s="369"/>
      <c r="AS38" s="369"/>
      <c r="AT38" s="370"/>
    </row>
    <row r="39" spans="1:46" s="59" customFormat="1" ht="45" customHeight="1" thickTop="1" thickBot="1" x14ac:dyDescent="0.3">
      <c r="A39" s="346" t="s">
        <v>2060</v>
      </c>
      <c r="B39" s="346" t="s">
        <v>2060</v>
      </c>
      <c r="C39" s="346" t="s">
        <v>2060</v>
      </c>
      <c r="D39" s="346" t="s">
        <v>2060</v>
      </c>
      <c r="E39" s="346" t="s">
        <v>2060</v>
      </c>
      <c r="F39" s="346" t="s">
        <v>2060</v>
      </c>
      <c r="G39" s="346" t="s">
        <v>2060</v>
      </c>
      <c r="H39" s="346" t="s">
        <v>2060</v>
      </c>
      <c r="I39" s="346" t="s">
        <v>2060</v>
      </c>
      <c r="J39" s="346" t="s">
        <v>2060</v>
      </c>
      <c r="K39" s="346" t="s">
        <v>2060</v>
      </c>
      <c r="L39" s="346" t="s">
        <v>2060</v>
      </c>
      <c r="M39" s="346" t="s">
        <v>2060</v>
      </c>
      <c r="N39" s="346" t="s">
        <v>2060</v>
      </c>
      <c r="O39" s="346" t="s">
        <v>2060</v>
      </c>
      <c r="P39" s="346" t="s">
        <v>2060</v>
      </c>
      <c r="Q39" s="68">
        <v>3</v>
      </c>
      <c r="R39" s="368" t="s">
        <v>676</v>
      </c>
      <c r="S39" s="369"/>
      <c r="T39" s="369"/>
      <c r="U39" s="369"/>
      <c r="V39" s="369"/>
      <c r="W39" s="369"/>
      <c r="X39" s="369"/>
      <c r="Y39" s="369"/>
      <c r="Z39" s="369"/>
      <c r="AA39" s="369"/>
      <c r="AB39" s="369"/>
      <c r="AC39" s="369"/>
      <c r="AD39" s="369"/>
      <c r="AE39" s="370"/>
      <c r="AF39" s="68">
        <v>3</v>
      </c>
      <c r="AG39" s="368" t="s">
        <v>676</v>
      </c>
      <c r="AH39" s="369"/>
      <c r="AI39" s="369"/>
      <c r="AJ39" s="369"/>
      <c r="AK39" s="369"/>
      <c r="AL39" s="369"/>
      <c r="AM39" s="369"/>
      <c r="AN39" s="369"/>
      <c r="AO39" s="369"/>
      <c r="AP39" s="369"/>
      <c r="AQ39" s="369"/>
      <c r="AR39" s="369"/>
      <c r="AS39" s="369"/>
      <c r="AT39" s="370"/>
    </row>
    <row r="40" spans="1:46" s="59" customFormat="1" ht="45" customHeight="1" thickTop="1" thickBot="1" x14ac:dyDescent="0.3">
      <c r="A40" s="346" t="s">
        <v>2061</v>
      </c>
      <c r="B40" s="346" t="s">
        <v>2061</v>
      </c>
      <c r="C40" s="346" t="s">
        <v>2061</v>
      </c>
      <c r="D40" s="346" t="s">
        <v>2061</v>
      </c>
      <c r="E40" s="346" t="s">
        <v>2061</v>
      </c>
      <c r="F40" s="346" t="s">
        <v>2061</v>
      </c>
      <c r="G40" s="346" t="s">
        <v>2061</v>
      </c>
      <c r="H40" s="346" t="s">
        <v>2061</v>
      </c>
      <c r="I40" s="346" t="s">
        <v>2061</v>
      </c>
      <c r="J40" s="346" t="s">
        <v>2061</v>
      </c>
      <c r="K40" s="346" t="s">
        <v>2061</v>
      </c>
      <c r="L40" s="346" t="s">
        <v>2061</v>
      </c>
      <c r="M40" s="346" t="s">
        <v>2061</v>
      </c>
      <c r="N40" s="346" t="s">
        <v>2061</v>
      </c>
      <c r="O40" s="346" t="s">
        <v>2061</v>
      </c>
      <c r="P40" s="346" t="s">
        <v>2061</v>
      </c>
      <c r="Q40" s="68">
        <v>3</v>
      </c>
      <c r="R40" s="368" t="s">
        <v>676</v>
      </c>
      <c r="S40" s="369"/>
      <c r="T40" s="369"/>
      <c r="U40" s="369"/>
      <c r="V40" s="369"/>
      <c r="W40" s="369"/>
      <c r="X40" s="369"/>
      <c r="Y40" s="369"/>
      <c r="Z40" s="369"/>
      <c r="AA40" s="369"/>
      <c r="AB40" s="369"/>
      <c r="AC40" s="369"/>
      <c r="AD40" s="369"/>
      <c r="AE40" s="370"/>
      <c r="AF40" s="68">
        <v>3</v>
      </c>
      <c r="AG40" s="368" t="s">
        <v>676</v>
      </c>
      <c r="AH40" s="369"/>
      <c r="AI40" s="369"/>
      <c r="AJ40" s="369"/>
      <c r="AK40" s="369"/>
      <c r="AL40" s="369"/>
      <c r="AM40" s="369"/>
      <c r="AN40" s="369"/>
      <c r="AO40" s="369"/>
      <c r="AP40" s="369"/>
      <c r="AQ40" s="369"/>
      <c r="AR40" s="369"/>
      <c r="AS40" s="369"/>
      <c r="AT40" s="370"/>
    </row>
    <row r="41" spans="1:46" s="59" customFormat="1" ht="45" customHeight="1" thickTop="1" thickBot="1" x14ac:dyDescent="0.3">
      <c r="A41" s="345" t="s">
        <v>2062</v>
      </c>
      <c r="B41" s="345" t="s">
        <v>2062</v>
      </c>
      <c r="C41" s="345" t="s">
        <v>2062</v>
      </c>
      <c r="D41" s="345" t="s">
        <v>2062</v>
      </c>
      <c r="E41" s="345" t="s">
        <v>2062</v>
      </c>
      <c r="F41" s="345" t="s">
        <v>2062</v>
      </c>
      <c r="G41" s="345" t="s">
        <v>2062</v>
      </c>
      <c r="H41" s="345" t="s">
        <v>2062</v>
      </c>
      <c r="I41" s="345" t="s">
        <v>2062</v>
      </c>
      <c r="J41" s="345" t="s">
        <v>2062</v>
      </c>
      <c r="K41" s="345" t="s">
        <v>2062</v>
      </c>
      <c r="L41" s="345" t="s">
        <v>2062</v>
      </c>
      <c r="M41" s="345" t="s">
        <v>2062</v>
      </c>
      <c r="N41" s="345" t="s">
        <v>2062</v>
      </c>
      <c r="O41" s="345" t="s">
        <v>2062</v>
      </c>
      <c r="P41" s="345" t="s">
        <v>2062</v>
      </c>
      <c r="Q41" s="68">
        <v>3</v>
      </c>
      <c r="R41" s="368" t="s">
        <v>676</v>
      </c>
      <c r="S41" s="369"/>
      <c r="T41" s="369"/>
      <c r="U41" s="369"/>
      <c r="V41" s="369"/>
      <c r="W41" s="369"/>
      <c r="X41" s="369"/>
      <c r="Y41" s="369"/>
      <c r="Z41" s="369"/>
      <c r="AA41" s="369"/>
      <c r="AB41" s="369"/>
      <c r="AC41" s="369"/>
      <c r="AD41" s="369"/>
      <c r="AE41" s="370"/>
      <c r="AF41" s="68">
        <v>3</v>
      </c>
      <c r="AG41" s="368" t="s">
        <v>676</v>
      </c>
      <c r="AH41" s="369"/>
      <c r="AI41" s="369"/>
      <c r="AJ41" s="369"/>
      <c r="AK41" s="369"/>
      <c r="AL41" s="369"/>
      <c r="AM41" s="369"/>
      <c r="AN41" s="369"/>
      <c r="AO41" s="369"/>
      <c r="AP41" s="369"/>
      <c r="AQ41" s="369"/>
      <c r="AR41" s="369"/>
      <c r="AS41" s="369"/>
      <c r="AT41" s="370"/>
    </row>
    <row r="42" spans="1:46" s="59" customFormat="1" ht="45" customHeight="1" thickTop="1" thickBot="1" x14ac:dyDescent="0.3">
      <c r="A42" s="346" t="s">
        <v>2063</v>
      </c>
      <c r="B42" s="346" t="s">
        <v>2063</v>
      </c>
      <c r="C42" s="346" t="s">
        <v>2063</v>
      </c>
      <c r="D42" s="346" t="s">
        <v>2063</v>
      </c>
      <c r="E42" s="346" t="s">
        <v>2063</v>
      </c>
      <c r="F42" s="346" t="s">
        <v>2063</v>
      </c>
      <c r="G42" s="346" t="s">
        <v>2063</v>
      </c>
      <c r="H42" s="346" t="s">
        <v>2063</v>
      </c>
      <c r="I42" s="346" t="s">
        <v>2063</v>
      </c>
      <c r="J42" s="346" t="s">
        <v>2063</v>
      </c>
      <c r="K42" s="346" t="s">
        <v>2063</v>
      </c>
      <c r="L42" s="346" t="s">
        <v>2063</v>
      </c>
      <c r="M42" s="346" t="s">
        <v>2063</v>
      </c>
      <c r="N42" s="346" t="s">
        <v>2063</v>
      </c>
      <c r="O42" s="346" t="s">
        <v>2063</v>
      </c>
      <c r="P42" s="346" t="s">
        <v>2063</v>
      </c>
      <c r="Q42" s="68">
        <v>3</v>
      </c>
      <c r="R42" s="368" t="s">
        <v>676</v>
      </c>
      <c r="S42" s="369"/>
      <c r="T42" s="369"/>
      <c r="U42" s="369"/>
      <c r="V42" s="369"/>
      <c r="W42" s="369"/>
      <c r="X42" s="369"/>
      <c r="Y42" s="369"/>
      <c r="Z42" s="369"/>
      <c r="AA42" s="369"/>
      <c r="AB42" s="369"/>
      <c r="AC42" s="369"/>
      <c r="AD42" s="369"/>
      <c r="AE42" s="370"/>
      <c r="AF42" s="68">
        <v>3</v>
      </c>
      <c r="AG42" s="368" t="s">
        <v>676</v>
      </c>
      <c r="AH42" s="369"/>
      <c r="AI42" s="369"/>
      <c r="AJ42" s="369"/>
      <c r="AK42" s="369"/>
      <c r="AL42" s="369"/>
      <c r="AM42" s="369"/>
      <c r="AN42" s="369"/>
      <c r="AO42" s="369"/>
      <c r="AP42" s="369"/>
      <c r="AQ42" s="369"/>
      <c r="AR42" s="369"/>
      <c r="AS42" s="369"/>
      <c r="AT42" s="370"/>
    </row>
    <row r="43" spans="1:46" s="59" customFormat="1" ht="45" customHeight="1" thickTop="1" thickBot="1" x14ac:dyDescent="0.3">
      <c r="A43" s="346" t="s">
        <v>2064</v>
      </c>
      <c r="B43" s="346" t="s">
        <v>2064</v>
      </c>
      <c r="C43" s="346" t="s">
        <v>2064</v>
      </c>
      <c r="D43" s="346" t="s">
        <v>2064</v>
      </c>
      <c r="E43" s="346" t="s">
        <v>2064</v>
      </c>
      <c r="F43" s="346" t="s">
        <v>2064</v>
      </c>
      <c r="G43" s="346" t="s">
        <v>2064</v>
      </c>
      <c r="H43" s="346" t="s">
        <v>2064</v>
      </c>
      <c r="I43" s="346" t="s">
        <v>2064</v>
      </c>
      <c r="J43" s="346" t="s">
        <v>2064</v>
      </c>
      <c r="K43" s="346" t="s">
        <v>2064</v>
      </c>
      <c r="L43" s="346" t="s">
        <v>2064</v>
      </c>
      <c r="M43" s="346" t="s">
        <v>2064</v>
      </c>
      <c r="N43" s="346" t="s">
        <v>2064</v>
      </c>
      <c r="O43" s="346" t="s">
        <v>2064</v>
      </c>
      <c r="P43" s="346" t="s">
        <v>2064</v>
      </c>
      <c r="Q43" s="68">
        <v>3</v>
      </c>
      <c r="R43" s="368" t="s">
        <v>676</v>
      </c>
      <c r="S43" s="369"/>
      <c r="T43" s="369"/>
      <c r="U43" s="369"/>
      <c r="V43" s="369"/>
      <c r="W43" s="369"/>
      <c r="X43" s="369"/>
      <c r="Y43" s="369"/>
      <c r="Z43" s="369"/>
      <c r="AA43" s="369"/>
      <c r="AB43" s="369"/>
      <c r="AC43" s="369"/>
      <c r="AD43" s="369"/>
      <c r="AE43" s="370"/>
      <c r="AF43" s="68">
        <v>3</v>
      </c>
      <c r="AG43" s="368" t="s">
        <v>676</v>
      </c>
      <c r="AH43" s="369"/>
      <c r="AI43" s="369"/>
      <c r="AJ43" s="369"/>
      <c r="AK43" s="369"/>
      <c r="AL43" s="369"/>
      <c r="AM43" s="369"/>
      <c r="AN43" s="369"/>
      <c r="AO43" s="369"/>
      <c r="AP43" s="369"/>
      <c r="AQ43" s="369"/>
      <c r="AR43" s="369"/>
      <c r="AS43" s="369"/>
      <c r="AT43" s="370"/>
    </row>
    <row r="44" spans="1:46" s="59" customFormat="1" ht="16.5" customHeight="1" thickTop="1" thickBot="1" x14ac:dyDescent="0.3">
      <c r="Q44" s="69"/>
      <c r="AF44" s="69"/>
    </row>
    <row r="45" spans="1:46" s="59" customFormat="1" ht="45" customHeight="1" thickTop="1" thickBot="1" x14ac:dyDescent="0.3">
      <c r="A45" s="353" t="s">
        <v>198</v>
      </c>
      <c r="B45" s="353"/>
      <c r="C45" s="353"/>
      <c r="D45" s="353"/>
      <c r="E45" s="353"/>
      <c r="F45" s="353"/>
      <c r="G45" s="353"/>
      <c r="H45" s="353"/>
      <c r="I45" s="353"/>
      <c r="J45" s="353"/>
      <c r="K45" s="353"/>
      <c r="L45" s="353"/>
      <c r="M45" s="353"/>
      <c r="N45" s="353"/>
      <c r="O45" s="353"/>
      <c r="P45" s="353"/>
      <c r="Q45" s="70" t="s">
        <v>187</v>
      </c>
      <c r="R45" s="354" t="s">
        <v>188</v>
      </c>
      <c r="S45" s="354"/>
      <c r="T45" s="354"/>
      <c r="U45" s="354"/>
      <c r="V45" s="354"/>
      <c r="W45" s="354"/>
      <c r="X45" s="354"/>
      <c r="Y45" s="354"/>
      <c r="Z45" s="354"/>
      <c r="AA45" s="354"/>
      <c r="AB45" s="354"/>
      <c r="AC45" s="354"/>
      <c r="AD45" s="354"/>
      <c r="AE45" s="354"/>
      <c r="AF45" s="71" t="s">
        <v>187</v>
      </c>
      <c r="AG45" s="355" t="s">
        <v>189</v>
      </c>
      <c r="AH45" s="355"/>
      <c r="AI45" s="355"/>
      <c r="AJ45" s="355"/>
      <c r="AK45" s="355"/>
      <c r="AL45" s="355"/>
      <c r="AM45" s="355"/>
      <c r="AN45" s="355"/>
      <c r="AO45" s="355"/>
      <c r="AP45" s="355"/>
      <c r="AQ45" s="355"/>
      <c r="AR45" s="355"/>
      <c r="AS45" s="355"/>
      <c r="AT45" s="355"/>
    </row>
    <row r="46" spans="1:46" s="59" customFormat="1" ht="45" customHeight="1" thickTop="1" thickBot="1" x14ac:dyDescent="0.3">
      <c r="A46" s="345" t="s">
        <v>2065</v>
      </c>
      <c r="B46" s="345" t="s">
        <v>2065</v>
      </c>
      <c r="C46" s="345" t="s">
        <v>2065</v>
      </c>
      <c r="D46" s="345" t="s">
        <v>2065</v>
      </c>
      <c r="E46" s="345" t="s">
        <v>2065</v>
      </c>
      <c r="F46" s="345" t="s">
        <v>2065</v>
      </c>
      <c r="G46" s="345" t="s">
        <v>2065</v>
      </c>
      <c r="H46" s="345" t="s">
        <v>2065</v>
      </c>
      <c r="I46" s="345" t="s">
        <v>2065</v>
      </c>
      <c r="J46" s="345" t="s">
        <v>2065</v>
      </c>
      <c r="K46" s="345" t="s">
        <v>2065</v>
      </c>
      <c r="L46" s="345" t="s">
        <v>2065</v>
      </c>
      <c r="M46" s="345" t="s">
        <v>2065</v>
      </c>
      <c r="N46" s="345" t="s">
        <v>2065</v>
      </c>
      <c r="O46" s="345" t="s">
        <v>2065</v>
      </c>
      <c r="P46" s="345" t="s">
        <v>2065</v>
      </c>
      <c r="Q46" s="68">
        <v>3</v>
      </c>
      <c r="R46" s="368" t="s">
        <v>676</v>
      </c>
      <c r="S46" s="369"/>
      <c r="T46" s="369"/>
      <c r="U46" s="369"/>
      <c r="V46" s="369"/>
      <c r="W46" s="369"/>
      <c r="X46" s="369"/>
      <c r="Y46" s="369"/>
      <c r="Z46" s="369"/>
      <c r="AA46" s="369"/>
      <c r="AB46" s="369"/>
      <c r="AC46" s="369"/>
      <c r="AD46" s="369"/>
      <c r="AE46" s="370"/>
      <c r="AF46" s="68">
        <v>3</v>
      </c>
      <c r="AG46" s="368" t="s">
        <v>676</v>
      </c>
      <c r="AH46" s="369"/>
      <c r="AI46" s="369"/>
      <c r="AJ46" s="369"/>
      <c r="AK46" s="369"/>
      <c r="AL46" s="369"/>
      <c r="AM46" s="369"/>
      <c r="AN46" s="369"/>
      <c r="AO46" s="369"/>
      <c r="AP46" s="369"/>
      <c r="AQ46" s="369"/>
      <c r="AR46" s="369"/>
      <c r="AS46" s="369"/>
      <c r="AT46" s="370"/>
    </row>
    <row r="47" spans="1:46" s="59" customFormat="1" ht="45" customHeight="1" thickTop="1" thickBot="1" x14ac:dyDescent="0.3">
      <c r="A47" s="345" t="s">
        <v>2066</v>
      </c>
      <c r="B47" s="345" t="s">
        <v>2066</v>
      </c>
      <c r="C47" s="345" t="s">
        <v>2066</v>
      </c>
      <c r="D47" s="345" t="s">
        <v>2066</v>
      </c>
      <c r="E47" s="345" t="s">
        <v>2066</v>
      </c>
      <c r="F47" s="345" t="s">
        <v>2066</v>
      </c>
      <c r="G47" s="345" t="s">
        <v>2066</v>
      </c>
      <c r="H47" s="345" t="s">
        <v>2066</v>
      </c>
      <c r="I47" s="345" t="s">
        <v>2066</v>
      </c>
      <c r="J47" s="345" t="s">
        <v>2066</v>
      </c>
      <c r="K47" s="345" t="s">
        <v>2066</v>
      </c>
      <c r="L47" s="345" t="s">
        <v>2066</v>
      </c>
      <c r="M47" s="345" t="s">
        <v>2066</v>
      </c>
      <c r="N47" s="345" t="s">
        <v>2066</v>
      </c>
      <c r="O47" s="345" t="s">
        <v>2066</v>
      </c>
      <c r="P47" s="345" t="s">
        <v>2066</v>
      </c>
      <c r="Q47" s="68">
        <v>3</v>
      </c>
      <c r="R47" s="368" t="s">
        <v>676</v>
      </c>
      <c r="S47" s="369"/>
      <c r="T47" s="369"/>
      <c r="U47" s="369"/>
      <c r="V47" s="369"/>
      <c r="W47" s="369"/>
      <c r="X47" s="369"/>
      <c r="Y47" s="369"/>
      <c r="Z47" s="369"/>
      <c r="AA47" s="369"/>
      <c r="AB47" s="369"/>
      <c r="AC47" s="369"/>
      <c r="AD47" s="369"/>
      <c r="AE47" s="370"/>
      <c r="AF47" s="68">
        <v>3</v>
      </c>
      <c r="AG47" s="368" t="s">
        <v>676</v>
      </c>
      <c r="AH47" s="369"/>
      <c r="AI47" s="369"/>
      <c r="AJ47" s="369"/>
      <c r="AK47" s="369"/>
      <c r="AL47" s="369"/>
      <c r="AM47" s="369"/>
      <c r="AN47" s="369"/>
      <c r="AO47" s="369"/>
      <c r="AP47" s="369"/>
      <c r="AQ47" s="369"/>
      <c r="AR47" s="369"/>
      <c r="AS47" s="369"/>
      <c r="AT47" s="370"/>
    </row>
    <row r="48" spans="1:46" s="59" customFormat="1" ht="45" customHeight="1" thickTop="1" thickBot="1" x14ac:dyDescent="0.3">
      <c r="A48" s="345" t="s">
        <v>2067</v>
      </c>
      <c r="B48" s="345" t="s">
        <v>2067</v>
      </c>
      <c r="C48" s="345" t="s">
        <v>2067</v>
      </c>
      <c r="D48" s="345" t="s">
        <v>2067</v>
      </c>
      <c r="E48" s="345" t="s">
        <v>2067</v>
      </c>
      <c r="F48" s="345" t="s">
        <v>2067</v>
      </c>
      <c r="G48" s="345" t="s">
        <v>2067</v>
      </c>
      <c r="H48" s="345" t="s">
        <v>2067</v>
      </c>
      <c r="I48" s="345" t="s">
        <v>2067</v>
      </c>
      <c r="J48" s="345" t="s">
        <v>2067</v>
      </c>
      <c r="K48" s="345" t="s">
        <v>2067</v>
      </c>
      <c r="L48" s="345" t="s">
        <v>2067</v>
      </c>
      <c r="M48" s="345" t="s">
        <v>2067</v>
      </c>
      <c r="N48" s="345" t="s">
        <v>2067</v>
      </c>
      <c r="O48" s="345" t="s">
        <v>2067</v>
      </c>
      <c r="P48" s="345" t="s">
        <v>2067</v>
      </c>
      <c r="Q48" s="68">
        <v>3</v>
      </c>
      <c r="R48" s="368" t="s">
        <v>676</v>
      </c>
      <c r="S48" s="369"/>
      <c r="T48" s="369"/>
      <c r="U48" s="369"/>
      <c r="V48" s="369"/>
      <c r="W48" s="369"/>
      <c r="X48" s="369"/>
      <c r="Y48" s="369"/>
      <c r="Z48" s="369"/>
      <c r="AA48" s="369"/>
      <c r="AB48" s="369"/>
      <c r="AC48" s="369"/>
      <c r="AD48" s="369"/>
      <c r="AE48" s="370"/>
      <c r="AF48" s="68">
        <v>3</v>
      </c>
      <c r="AG48" s="368" t="s">
        <v>676</v>
      </c>
      <c r="AH48" s="369"/>
      <c r="AI48" s="369"/>
      <c r="AJ48" s="369"/>
      <c r="AK48" s="369"/>
      <c r="AL48" s="369"/>
      <c r="AM48" s="369"/>
      <c r="AN48" s="369"/>
      <c r="AO48" s="369"/>
      <c r="AP48" s="369"/>
      <c r="AQ48" s="369"/>
      <c r="AR48" s="369"/>
      <c r="AS48" s="369"/>
      <c r="AT48" s="370"/>
    </row>
    <row r="49" spans="1:46" s="59" customFormat="1" ht="45" customHeight="1" thickTop="1" thickBot="1" x14ac:dyDescent="0.3">
      <c r="A49" s="345" t="s">
        <v>2068</v>
      </c>
      <c r="B49" s="345" t="s">
        <v>2068</v>
      </c>
      <c r="C49" s="345" t="s">
        <v>2068</v>
      </c>
      <c r="D49" s="345" t="s">
        <v>2068</v>
      </c>
      <c r="E49" s="345" t="s">
        <v>2068</v>
      </c>
      <c r="F49" s="345" t="s">
        <v>2068</v>
      </c>
      <c r="G49" s="345" t="s">
        <v>2068</v>
      </c>
      <c r="H49" s="345" t="s">
        <v>2068</v>
      </c>
      <c r="I49" s="345" t="s">
        <v>2068</v>
      </c>
      <c r="J49" s="345" t="s">
        <v>2068</v>
      </c>
      <c r="K49" s="345" t="s">
        <v>2068</v>
      </c>
      <c r="L49" s="345" t="s">
        <v>2068</v>
      </c>
      <c r="M49" s="345" t="s">
        <v>2068</v>
      </c>
      <c r="N49" s="345" t="s">
        <v>2068</v>
      </c>
      <c r="O49" s="345" t="s">
        <v>2068</v>
      </c>
      <c r="P49" s="345" t="s">
        <v>2068</v>
      </c>
      <c r="Q49" s="68">
        <v>3</v>
      </c>
      <c r="R49" s="368" t="s">
        <v>676</v>
      </c>
      <c r="S49" s="369"/>
      <c r="T49" s="369"/>
      <c r="U49" s="369"/>
      <c r="V49" s="369"/>
      <c r="W49" s="369"/>
      <c r="X49" s="369"/>
      <c r="Y49" s="369"/>
      <c r="Z49" s="369"/>
      <c r="AA49" s="369"/>
      <c r="AB49" s="369"/>
      <c r="AC49" s="369"/>
      <c r="AD49" s="369"/>
      <c r="AE49" s="370"/>
      <c r="AF49" s="68">
        <v>3</v>
      </c>
      <c r="AG49" s="368" t="s">
        <v>676</v>
      </c>
      <c r="AH49" s="369"/>
      <c r="AI49" s="369"/>
      <c r="AJ49" s="369"/>
      <c r="AK49" s="369"/>
      <c r="AL49" s="369"/>
      <c r="AM49" s="369"/>
      <c r="AN49" s="369"/>
      <c r="AO49" s="369"/>
      <c r="AP49" s="369"/>
      <c r="AQ49" s="369"/>
      <c r="AR49" s="369"/>
      <c r="AS49" s="369"/>
      <c r="AT49" s="370"/>
    </row>
    <row r="50" spans="1:46" s="23" customFormat="1" ht="45" customHeight="1" thickTop="1" thickBot="1" x14ac:dyDescent="0.3">
      <c r="A50" s="345" t="s">
        <v>2069</v>
      </c>
      <c r="B50" s="345" t="s">
        <v>2069</v>
      </c>
      <c r="C50" s="345" t="s">
        <v>2069</v>
      </c>
      <c r="D50" s="345" t="s">
        <v>2069</v>
      </c>
      <c r="E50" s="345" t="s">
        <v>2069</v>
      </c>
      <c r="F50" s="345" t="s">
        <v>2069</v>
      </c>
      <c r="G50" s="345" t="s">
        <v>2069</v>
      </c>
      <c r="H50" s="345" t="s">
        <v>2069</v>
      </c>
      <c r="I50" s="345" t="s">
        <v>2069</v>
      </c>
      <c r="J50" s="345" t="s">
        <v>2069</v>
      </c>
      <c r="K50" s="345" t="s">
        <v>2069</v>
      </c>
      <c r="L50" s="345" t="s">
        <v>2069</v>
      </c>
      <c r="M50" s="345" t="s">
        <v>2069</v>
      </c>
      <c r="N50" s="345" t="s">
        <v>2069</v>
      </c>
      <c r="O50" s="345" t="s">
        <v>2069</v>
      </c>
      <c r="P50" s="345" t="s">
        <v>2069</v>
      </c>
      <c r="Q50" s="68">
        <v>3</v>
      </c>
      <c r="R50" s="368" t="s">
        <v>676</v>
      </c>
      <c r="S50" s="369"/>
      <c r="T50" s="369"/>
      <c r="U50" s="369"/>
      <c r="V50" s="369"/>
      <c r="W50" s="369"/>
      <c r="X50" s="369"/>
      <c r="Y50" s="369"/>
      <c r="Z50" s="369"/>
      <c r="AA50" s="369"/>
      <c r="AB50" s="369"/>
      <c r="AC50" s="369"/>
      <c r="AD50" s="369"/>
      <c r="AE50" s="370"/>
      <c r="AF50" s="68">
        <v>3</v>
      </c>
      <c r="AG50" s="368" t="s">
        <v>676</v>
      </c>
      <c r="AH50" s="369"/>
      <c r="AI50" s="369"/>
      <c r="AJ50" s="369"/>
      <c r="AK50" s="369"/>
      <c r="AL50" s="369"/>
      <c r="AM50" s="369"/>
      <c r="AN50" s="369"/>
      <c r="AO50" s="369"/>
      <c r="AP50" s="369"/>
      <c r="AQ50" s="369"/>
      <c r="AR50" s="369"/>
      <c r="AS50" s="369"/>
      <c r="AT50" s="370"/>
    </row>
    <row r="51" spans="1:46" s="23" customFormat="1" ht="18" customHeight="1" thickTop="1" x14ac:dyDescent="0.25">
      <c r="Q51" s="24"/>
      <c r="AF51" s="24"/>
    </row>
    <row r="52" spans="1:46" s="23" customFormat="1" ht="18" customHeight="1" x14ac:dyDescent="0.25">
      <c r="Q52" s="24"/>
      <c r="AF52" s="24"/>
    </row>
    <row r="53" spans="1:46" s="23" customFormat="1" ht="45" customHeight="1" x14ac:dyDescent="0.25">
      <c r="A53" s="386" t="s">
        <v>2070</v>
      </c>
      <c r="B53" s="386"/>
      <c r="C53" s="386"/>
      <c r="D53" s="386"/>
      <c r="E53" s="386"/>
      <c r="F53" s="386"/>
      <c r="G53" s="386"/>
      <c r="H53" s="386"/>
      <c r="I53" s="386"/>
      <c r="J53" s="386"/>
      <c r="K53" s="386"/>
      <c r="L53" s="386"/>
      <c r="M53" s="386"/>
      <c r="N53" s="386"/>
      <c r="O53" s="386"/>
      <c r="P53" s="386"/>
      <c r="Q53" s="386"/>
      <c r="R53" s="386"/>
      <c r="S53" s="386"/>
      <c r="T53" s="386"/>
      <c r="U53" s="386"/>
      <c r="V53" s="386"/>
      <c r="W53" s="386"/>
      <c r="X53" s="386"/>
      <c r="Y53" s="386"/>
      <c r="Z53" s="386"/>
      <c r="AA53" s="386"/>
      <c r="AB53" s="386"/>
      <c r="AC53" s="386"/>
      <c r="AD53" s="386"/>
      <c r="AE53" s="386"/>
      <c r="AF53"/>
      <c r="AG53" s="422" t="s">
        <v>184</v>
      </c>
      <c r="AH53" s="422"/>
      <c r="AI53" s="422"/>
      <c r="AJ53" s="422"/>
      <c r="AK53" s="72">
        <f>(('Artículo 123 (resumen PI)'!C13*0.8+'Artículo 123 (resumen PI)'!F13*0.2)+('Artículo 123 (resumen SIPOT)'!C13*0.8+'Artículo 123 (resumen SIPOT)'!F13*0.2))/2</f>
        <v>91.72413793103452</v>
      </c>
      <c r="AL53"/>
      <c r="AM53"/>
      <c r="AN53"/>
      <c r="AO53"/>
      <c r="AP53"/>
      <c r="AQ53"/>
      <c r="AR53"/>
      <c r="AS53"/>
      <c r="AT53"/>
    </row>
    <row r="54" spans="1:46" s="23" customFormat="1" ht="15.75" customHeight="1" x14ac:dyDescent="0.25">
      <c r="A54" s="62"/>
      <c r="B54" s="63"/>
      <c r="C54" s="63"/>
      <c r="D54" s="63"/>
      <c r="E54" s="63"/>
      <c r="F54" s="63"/>
      <c r="G54" s="63"/>
      <c r="H54" s="63"/>
      <c r="I54" s="63"/>
      <c r="J54" s="63"/>
      <c r="K54" s="63"/>
      <c r="L54" s="63"/>
      <c r="M54" s="63"/>
      <c r="N54" s="63"/>
      <c r="O54" s="63"/>
      <c r="P54" s="63"/>
      <c r="Q54" s="64"/>
      <c r="R54" s="63"/>
      <c r="S54" s="63"/>
      <c r="T54" s="63"/>
      <c r="U54" s="63"/>
      <c r="V54" s="63"/>
      <c r="W54" s="63"/>
      <c r="X54" s="63"/>
      <c r="Y54" s="63"/>
      <c r="Z54" s="63"/>
      <c r="AA54" s="63"/>
      <c r="AB54" s="63"/>
      <c r="AC54" s="63"/>
      <c r="AD54" s="63"/>
      <c r="AE54" s="63"/>
      <c r="AF54"/>
      <c r="AG54"/>
      <c r="AH54"/>
      <c r="AI54"/>
      <c r="AJ54"/>
      <c r="AK54"/>
      <c r="AL54"/>
      <c r="AM54"/>
      <c r="AN54"/>
      <c r="AO54"/>
      <c r="AP54"/>
      <c r="AQ54"/>
      <c r="AR54"/>
      <c r="AS54"/>
      <c r="AT54"/>
    </row>
    <row r="55" spans="1:46" s="23" customFormat="1" ht="45" customHeight="1" x14ac:dyDescent="0.25">
      <c r="A55" s="62" t="s">
        <v>185</v>
      </c>
      <c r="B55" s="63"/>
      <c r="C55" s="63"/>
      <c r="D55" s="63"/>
      <c r="E55" s="63"/>
      <c r="F55" s="63"/>
      <c r="G55" s="63"/>
      <c r="H55" s="63"/>
      <c r="I55" s="63"/>
      <c r="J55" s="63"/>
      <c r="K55" s="63"/>
      <c r="L55" s="63"/>
      <c r="M55" s="63"/>
      <c r="N55" s="63"/>
      <c r="O55" s="63"/>
      <c r="P55" s="63"/>
      <c r="Q55" s="64"/>
      <c r="R55" s="63"/>
      <c r="S55" s="63"/>
      <c r="T55" s="63"/>
      <c r="U55" s="63"/>
      <c r="V55" s="63"/>
      <c r="W55" s="63"/>
      <c r="X55" s="63"/>
      <c r="Y55" s="63"/>
      <c r="Z55" s="63"/>
      <c r="AA55" s="63"/>
      <c r="AB55" s="63"/>
      <c r="AC55" s="63"/>
      <c r="AD55" s="63"/>
      <c r="AE55" s="63"/>
      <c r="AF55"/>
      <c r="AG55"/>
      <c r="AH55"/>
      <c r="AI55"/>
      <c r="AJ55"/>
      <c r="AK55"/>
      <c r="AL55"/>
      <c r="AM55"/>
      <c r="AN55"/>
      <c r="AO55"/>
      <c r="AP55"/>
      <c r="AQ55"/>
      <c r="AR55"/>
      <c r="AS55"/>
      <c r="AT55"/>
    </row>
    <row r="56" spans="1:46" s="23" customFormat="1" ht="15" customHeight="1" x14ac:dyDescent="0.25">
      <c r="A56" s="59"/>
      <c r="B56" s="59"/>
      <c r="C56" s="59"/>
      <c r="D56" s="59"/>
      <c r="E56" s="59"/>
      <c r="F56" s="59"/>
      <c r="G56" s="59"/>
      <c r="H56" s="59"/>
      <c r="I56" s="59"/>
      <c r="J56" s="59"/>
      <c r="K56" s="59"/>
      <c r="L56" s="59"/>
      <c r="M56" s="59"/>
      <c r="N56" s="59"/>
      <c r="O56" s="59"/>
      <c r="P56" s="59"/>
      <c r="Q56" s="24"/>
      <c r="R56" s="59"/>
      <c r="S56" s="59"/>
      <c r="T56" s="59"/>
      <c r="U56" s="59"/>
      <c r="V56" s="59"/>
      <c r="W56" s="59"/>
      <c r="X56" s="59"/>
      <c r="Y56" s="59"/>
      <c r="Z56" s="59"/>
      <c r="AA56" s="59"/>
      <c r="AB56" s="59"/>
      <c r="AC56" s="59"/>
      <c r="AD56" s="59"/>
      <c r="AE56" s="59"/>
      <c r="AF56"/>
      <c r="AG56"/>
      <c r="AH56"/>
      <c r="AI56"/>
      <c r="AJ56"/>
      <c r="AK56"/>
      <c r="AL56"/>
      <c r="AM56"/>
      <c r="AN56"/>
      <c r="AO56"/>
      <c r="AP56"/>
      <c r="AQ56"/>
      <c r="AR56"/>
      <c r="AS56"/>
      <c r="AT56"/>
    </row>
    <row r="57" spans="1:46" s="23" customFormat="1" ht="45" customHeight="1" x14ac:dyDescent="0.25">
      <c r="A57" s="423" t="s">
        <v>186</v>
      </c>
      <c r="B57" s="423"/>
      <c r="C57" s="423"/>
      <c r="D57" s="423"/>
      <c r="E57" s="423"/>
      <c r="F57" s="423"/>
      <c r="G57" s="423"/>
      <c r="H57" s="423"/>
      <c r="I57" s="423"/>
      <c r="J57" s="423"/>
      <c r="K57" s="423"/>
      <c r="L57" s="423"/>
      <c r="M57" s="423"/>
      <c r="N57" s="423"/>
      <c r="O57" s="423"/>
      <c r="P57" s="423"/>
      <c r="Q57" s="65"/>
      <c r="R57" s="59"/>
      <c r="S57" s="59"/>
      <c r="T57" s="59"/>
      <c r="U57" s="59"/>
      <c r="V57" s="351"/>
      <c r="W57" s="351"/>
      <c r="X57" s="351"/>
      <c r="Y57" s="351"/>
      <c r="Z57" s="351"/>
      <c r="AA57" s="351"/>
      <c r="AB57" s="351"/>
      <c r="AC57" s="351"/>
      <c r="AD57" s="351"/>
      <c r="AE57" s="351"/>
      <c r="AF57" s="65"/>
      <c r="AG57" s="59"/>
      <c r="AH57" s="59"/>
      <c r="AI57" s="59"/>
      <c r="AJ57" s="59"/>
      <c r="AK57" s="351"/>
      <c r="AL57" s="351"/>
      <c r="AM57" s="351"/>
      <c r="AN57" s="351"/>
      <c r="AO57" s="351"/>
      <c r="AP57" s="351"/>
      <c r="AQ57" s="351"/>
      <c r="AR57" s="351"/>
      <c r="AS57" s="351"/>
      <c r="AT57" s="351"/>
    </row>
    <row r="58" spans="1:46" s="23" customFormat="1" ht="45" customHeight="1" x14ac:dyDescent="0.25">
      <c r="A58" s="342" t="s">
        <v>163</v>
      </c>
      <c r="B58" s="342"/>
      <c r="C58" s="342"/>
      <c r="D58" s="342"/>
      <c r="E58" s="342"/>
      <c r="F58" s="342"/>
      <c r="G58" s="342"/>
      <c r="H58" s="342"/>
      <c r="I58" s="342"/>
      <c r="J58" s="342"/>
      <c r="K58" s="342"/>
      <c r="L58" s="342"/>
      <c r="M58" s="342"/>
      <c r="N58" s="342"/>
      <c r="O58" s="342"/>
      <c r="P58" s="342"/>
      <c r="Q58" s="66" t="s">
        <v>187</v>
      </c>
      <c r="R58" s="343" t="s">
        <v>188</v>
      </c>
      <c r="S58" s="343"/>
      <c r="T58" s="343"/>
      <c r="U58" s="343"/>
      <c r="V58" s="343"/>
      <c r="W58" s="343"/>
      <c r="X58" s="343"/>
      <c r="Y58" s="343"/>
      <c r="Z58" s="343"/>
      <c r="AA58" s="343"/>
      <c r="AB58" s="343"/>
      <c r="AC58" s="343"/>
      <c r="AD58" s="343"/>
      <c r="AE58" s="343"/>
      <c r="AF58" s="67" t="s">
        <v>187</v>
      </c>
      <c r="AG58" s="344" t="s">
        <v>189</v>
      </c>
      <c r="AH58" s="344"/>
      <c r="AI58" s="344"/>
      <c r="AJ58" s="344"/>
      <c r="AK58" s="344"/>
      <c r="AL58" s="344"/>
      <c r="AM58" s="344"/>
      <c r="AN58" s="344"/>
      <c r="AO58" s="344"/>
      <c r="AP58" s="344"/>
      <c r="AQ58" s="344"/>
      <c r="AR58" s="344"/>
      <c r="AS58" s="344"/>
      <c r="AT58" s="344"/>
    </row>
    <row r="59" spans="1:46" s="23" customFormat="1" ht="45" customHeight="1" thickTop="1" thickBot="1" x14ac:dyDescent="0.3">
      <c r="A59" s="345" t="s">
        <v>1025</v>
      </c>
      <c r="B59" s="345" t="s">
        <v>1025</v>
      </c>
      <c r="C59" s="345" t="s">
        <v>1025</v>
      </c>
      <c r="D59" s="345" t="s">
        <v>1025</v>
      </c>
      <c r="E59" s="345" t="s">
        <v>1025</v>
      </c>
      <c r="F59" s="345" t="s">
        <v>1025</v>
      </c>
      <c r="G59" s="345" t="s">
        <v>1025</v>
      </c>
      <c r="H59" s="345" t="s">
        <v>1025</v>
      </c>
      <c r="I59" s="345" t="s">
        <v>1025</v>
      </c>
      <c r="J59" s="345" t="s">
        <v>1025</v>
      </c>
      <c r="K59" s="345" t="s">
        <v>1025</v>
      </c>
      <c r="L59" s="345" t="s">
        <v>1025</v>
      </c>
      <c r="M59" s="345" t="s">
        <v>1025</v>
      </c>
      <c r="N59" s="345" t="s">
        <v>1025</v>
      </c>
      <c r="O59" s="345" t="s">
        <v>1025</v>
      </c>
      <c r="P59" s="345" t="s">
        <v>1025</v>
      </c>
      <c r="Q59" s="68">
        <v>2</v>
      </c>
      <c r="R59" s="346"/>
      <c r="S59" s="346"/>
      <c r="T59" s="346"/>
      <c r="U59" s="346"/>
      <c r="V59" s="346"/>
      <c r="W59" s="346"/>
      <c r="X59" s="346"/>
      <c r="Y59" s="346"/>
      <c r="Z59" s="346"/>
      <c r="AA59" s="346"/>
      <c r="AB59" s="346"/>
      <c r="AC59" s="346"/>
      <c r="AD59" s="346"/>
      <c r="AE59" s="346"/>
      <c r="AF59" s="68">
        <v>2</v>
      </c>
      <c r="AG59" s="346"/>
      <c r="AH59" s="346"/>
      <c r="AI59" s="346"/>
      <c r="AJ59" s="346"/>
      <c r="AK59" s="346"/>
      <c r="AL59" s="346"/>
      <c r="AM59" s="346"/>
      <c r="AN59" s="346"/>
      <c r="AO59" s="346"/>
      <c r="AP59" s="346"/>
      <c r="AQ59" s="346"/>
      <c r="AR59" s="346"/>
      <c r="AS59" s="346"/>
      <c r="AT59" s="346"/>
    </row>
    <row r="60" spans="1:46" s="23" customFormat="1" ht="45" customHeight="1" thickTop="1" thickBot="1" x14ac:dyDescent="0.3">
      <c r="A60" s="345" t="s">
        <v>1026</v>
      </c>
      <c r="B60" s="345" t="s">
        <v>1026</v>
      </c>
      <c r="C60" s="345" t="s">
        <v>1026</v>
      </c>
      <c r="D60" s="345" t="s">
        <v>1026</v>
      </c>
      <c r="E60" s="345" t="s">
        <v>1026</v>
      </c>
      <c r="F60" s="345" t="s">
        <v>1026</v>
      </c>
      <c r="G60" s="345" t="s">
        <v>1026</v>
      </c>
      <c r="H60" s="345" t="s">
        <v>1026</v>
      </c>
      <c r="I60" s="345" t="s">
        <v>1026</v>
      </c>
      <c r="J60" s="345" t="s">
        <v>1026</v>
      </c>
      <c r="K60" s="345" t="s">
        <v>1026</v>
      </c>
      <c r="L60" s="345" t="s">
        <v>1026</v>
      </c>
      <c r="M60" s="345" t="s">
        <v>1026</v>
      </c>
      <c r="N60" s="345" t="s">
        <v>1026</v>
      </c>
      <c r="O60" s="345" t="s">
        <v>1026</v>
      </c>
      <c r="P60" s="345" t="s">
        <v>1026</v>
      </c>
      <c r="Q60" s="68">
        <v>2</v>
      </c>
      <c r="R60" s="346"/>
      <c r="S60" s="346"/>
      <c r="T60" s="346"/>
      <c r="U60" s="346"/>
      <c r="V60" s="346"/>
      <c r="W60" s="346"/>
      <c r="X60" s="346"/>
      <c r="Y60" s="346"/>
      <c r="Z60" s="346"/>
      <c r="AA60" s="346"/>
      <c r="AB60" s="346"/>
      <c r="AC60" s="346"/>
      <c r="AD60" s="346"/>
      <c r="AE60" s="346"/>
      <c r="AF60" s="68">
        <v>2</v>
      </c>
      <c r="AG60" s="346"/>
      <c r="AH60" s="346"/>
      <c r="AI60" s="346"/>
      <c r="AJ60" s="346"/>
      <c r="AK60" s="346"/>
      <c r="AL60" s="346"/>
      <c r="AM60" s="346"/>
      <c r="AN60" s="346"/>
      <c r="AO60" s="346"/>
      <c r="AP60" s="346"/>
      <c r="AQ60" s="346"/>
      <c r="AR60" s="346"/>
      <c r="AS60" s="346"/>
      <c r="AT60" s="346"/>
    </row>
    <row r="61" spans="1:46" s="23" customFormat="1" ht="45" customHeight="1" thickTop="1" thickBot="1" x14ac:dyDescent="0.3">
      <c r="A61" s="345" t="s">
        <v>2071</v>
      </c>
      <c r="B61" s="345" t="s">
        <v>2071</v>
      </c>
      <c r="C61" s="345" t="s">
        <v>2071</v>
      </c>
      <c r="D61" s="345" t="s">
        <v>2071</v>
      </c>
      <c r="E61" s="345" t="s">
        <v>2071</v>
      </c>
      <c r="F61" s="345" t="s">
        <v>2071</v>
      </c>
      <c r="G61" s="345" t="s">
        <v>2071</v>
      </c>
      <c r="H61" s="345" t="s">
        <v>2071</v>
      </c>
      <c r="I61" s="345" t="s">
        <v>2071</v>
      </c>
      <c r="J61" s="345" t="s">
        <v>2071</v>
      </c>
      <c r="K61" s="345" t="s">
        <v>2071</v>
      </c>
      <c r="L61" s="345" t="s">
        <v>2071</v>
      </c>
      <c r="M61" s="345" t="s">
        <v>2071</v>
      </c>
      <c r="N61" s="345" t="s">
        <v>2071</v>
      </c>
      <c r="O61" s="345" t="s">
        <v>2071</v>
      </c>
      <c r="P61" s="345" t="s">
        <v>2071</v>
      </c>
      <c r="Q61" s="68">
        <v>2</v>
      </c>
      <c r="R61" s="346"/>
      <c r="S61" s="346"/>
      <c r="T61" s="346"/>
      <c r="U61" s="346"/>
      <c r="V61" s="346"/>
      <c r="W61" s="346"/>
      <c r="X61" s="346"/>
      <c r="Y61" s="346"/>
      <c r="Z61" s="346"/>
      <c r="AA61" s="346"/>
      <c r="AB61" s="346"/>
      <c r="AC61" s="346"/>
      <c r="AD61" s="346"/>
      <c r="AE61" s="346"/>
      <c r="AF61" s="68">
        <v>2</v>
      </c>
      <c r="AG61" s="346"/>
      <c r="AH61" s="346"/>
      <c r="AI61" s="346"/>
      <c r="AJ61" s="346"/>
      <c r="AK61" s="346"/>
      <c r="AL61" s="346"/>
      <c r="AM61" s="346"/>
      <c r="AN61" s="346"/>
      <c r="AO61" s="346"/>
      <c r="AP61" s="346"/>
      <c r="AQ61" s="346"/>
      <c r="AR61" s="346"/>
      <c r="AS61" s="346"/>
      <c r="AT61" s="346"/>
    </row>
    <row r="62" spans="1:46" s="23" customFormat="1" ht="45" customHeight="1" thickTop="1" thickBot="1" x14ac:dyDescent="0.3">
      <c r="A62" s="345" t="s">
        <v>2072</v>
      </c>
      <c r="B62" s="345" t="s">
        <v>2072</v>
      </c>
      <c r="C62" s="345" t="s">
        <v>2072</v>
      </c>
      <c r="D62" s="345" t="s">
        <v>2072</v>
      </c>
      <c r="E62" s="345" t="s">
        <v>2072</v>
      </c>
      <c r="F62" s="345" t="s">
        <v>2072</v>
      </c>
      <c r="G62" s="345" t="s">
        <v>2072</v>
      </c>
      <c r="H62" s="345" t="s">
        <v>2072</v>
      </c>
      <c r="I62" s="345" t="s">
        <v>2072</v>
      </c>
      <c r="J62" s="345" t="s">
        <v>2072</v>
      </c>
      <c r="K62" s="345" t="s">
        <v>2072</v>
      </c>
      <c r="L62" s="345" t="s">
        <v>2072</v>
      </c>
      <c r="M62" s="345" t="s">
        <v>2072</v>
      </c>
      <c r="N62" s="345" t="s">
        <v>2072</v>
      </c>
      <c r="O62" s="345" t="s">
        <v>2072</v>
      </c>
      <c r="P62" s="345" t="s">
        <v>2072</v>
      </c>
      <c r="Q62" s="68">
        <v>0</v>
      </c>
      <c r="R62" s="346" t="s">
        <v>197</v>
      </c>
      <c r="S62" s="346"/>
      <c r="T62" s="346"/>
      <c r="U62" s="346"/>
      <c r="V62" s="346"/>
      <c r="W62" s="346"/>
      <c r="X62" s="346"/>
      <c r="Y62" s="346"/>
      <c r="Z62" s="346"/>
      <c r="AA62" s="346"/>
      <c r="AB62" s="346"/>
      <c r="AC62" s="346"/>
      <c r="AD62" s="346"/>
      <c r="AE62" s="346"/>
      <c r="AF62" s="68">
        <v>0</v>
      </c>
      <c r="AG62" s="346" t="s">
        <v>197</v>
      </c>
      <c r="AH62" s="346"/>
      <c r="AI62" s="346"/>
      <c r="AJ62" s="346"/>
      <c r="AK62" s="346"/>
      <c r="AL62" s="346"/>
      <c r="AM62" s="346"/>
      <c r="AN62" s="346"/>
      <c r="AO62" s="346"/>
      <c r="AP62" s="346"/>
      <c r="AQ62" s="346"/>
      <c r="AR62" s="346"/>
      <c r="AS62" s="346"/>
      <c r="AT62" s="346"/>
    </row>
    <row r="63" spans="1:46" s="23" customFormat="1" ht="45" customHeight="1" thickTop="1" thickBot="1" x14ac:dyDescent="0.3">
      <c r="A63" s="346" t="s">
        <v>2073</v>
      </c>
      <c r="B63" s="346"/>
      <c r="C63" s="346"/>
      <c r="D63" s="346"/>
      <c r="E63" s="346"/>
      <c r="F63" s="346"/>
      <c r="G63" s="346"/>
      <c r="H63" s="346"/>
      <c r="I63" s="346"/>
      <c r="J63" s="346"/>
      <c r="K63" s="346"/>
      <c r="L63" s="346"/>
      <c r="M63" s="346"/>
      <c r="N63" s="346"/>
      <c r="O63" s="346"/>
      <c r="P63" s="346"/>
      <c r="Q63" s="68">
        <v>2</v>
      </c>
      <c r="R63" s="346"/>
      <c r="S63" s="346"/>
      <c r="T63" s="346"/>
      <c r="U63" s="346"/>
      <c r="V63" s="346"/>
      <c r="W63" s="346"/>
      <c r="X63" s="346"/>
      <c r="Y63" s="346"/>
      <c r="Z63" s="346"/>
      <c r="AA63" s="346"/>
      <c r="AB63" s="346"/>
      <c r="AC63" s="346"/>
      <c r="AD63" s="346"/>
      <c r="AE63" s="346"/>
      <c r="AF63" s="68">
        <v>2</v>
      </c>
      <c r="AG63" s="346"/>
      <c r="AH63" s="346"/>
      <c r="AI63" s="346"/>
      <c r="AJ63" s="346"/>
      <c r="AK63" s="346"/>
      <c r="AL63" s="346"/>
      <c r="AM63" s="346"/>
      <c r="AN63" s="346"/>
      <c r="AO63" s="346"/>
      <c r="AP63" s="346"/>
      <c r="AQ63" s="346"/>
      <c r="AR63" s="346"/>
      <c r="AS63" s="346"/>
      <c r="AT63" s="346"/>
    </row>
    <row r="64" spans="1:46" s="23" customFormat="1" ht="45" customHeight="1" thickTop="1" thickBot="1" x14ac:dyDescent="0.3">
      <c r="A64" s="346" t="s">
        <v>2074</v>
      </c>
      <c r="B64" s="346" t="s">
        <v>2074</v>
      </c>
      <c r="C64" s="346" t="s">
        <v>2074</v>
      </c>
      <c r="D64" s="346" t="s">
        <v>2074</v>
      </c>
      <c r="E64" s="346" t="s">
        <v>2074</v>
      </c>
      <c r="F64" s="346" t="s">
        <v>2074</v>
      </c>
      <c r="G64" s="346" t="s">
        <v>2074</v>
      </c>
      <c r="H64" s="346" t="s">
        <v>2074</v>
      </c>
      <c r="I64" s="346" t="s">
        <v>2074</v>
      </c>
      <c r="J64" s="346" t="s">
        <v>2074</v>
      </c>
      <c r="K64" s="346" t="s">
        <v>2074</v>
      </c>
      <c r="L64" s="346" t="s">
        <v>2074</v>
      </c>
      <c r="M64" s="346" t="s">
        <v>2074</v>
      </c>
      <c r="N64" s="346" t="s">
        <v>2074</v>
      </c>
      <c r="O64" s="346" t="s">
        <v>2074</v>
      </c>
      <c r="P64" s="346" t="s">
        <v>2074</v>
      </c>
      <c r="Q64" s="68">
        <v>2</v>
      </c>
      <c r="R64" s="346"/>
      <c r="S64" s="346"/>
      <c r="T64" s="346"/>
      <c r="U64" s="346"/>
      <c r="V64" s="346"/>
      <c r="W64" s="346"/>
      <c r="X64" s="346"/>
      <c r="Y64" s="346"/>
      <c r="Z64" s="346"/>
      <c r="AA64" s="346"/>
      <c r="AB64" s="346"/>
      <c r="AC64" s="346"/>
      <c r="AD64" s="346"/>
      <c r="AE64" s="346"/>
      <c r="AF64" s="68">
        <v>2</v>
      </c>
      <c r="AG64" s="346"/>
      <c r="AH64" s="346"/>
      <c r="AI64" s="346"/>
      <c r="AJ64" s="346"/>
      <c r="AK64" s="346"/>
      <c r="AL64" s="346"/>
      <c r="AM64" s="346"/>
      <c r="AN64" s="346"/>
      <c r="AO64" s="346"/>
      <c r="AP64" s="346"/>
      <c r="AQ64" s="346"/>
      <c r="AR64" s="346"/>
      <c r="AS64" s="346"/>
      <c r="AT64" s="346"/>
    </row>
    <row r="65" spans="1:46" s="23" customFormat="1" ht="45" customHeight="1" thickTop="1" thickBot="1" x14ac:dyDescent="0.3">
      <c r="A65" s="345" t="s">
        <v>2075</v>
      </c>
      <c r="B65" s="345" t="s">
        <v>2075</v>
      </c>
      <c r="C65" s="345" t="s">
        <v>2075</v>
      </c>
      <c r="D65" s="345" t="s">
        <v>2075</v>
      </c>
      <c r="E65" s="345" t="s">
        <v>2075</v>
      </c>
      <c r="F65" s="345" t="s">
        <v>2075</v>
      </c>
      <c r="G65" s="345" t="s">
        <v>2075</v>
      </c>
      <c r="H65" s="345" t="s">
        <v>2075</v>
      </c>
      <c r="I65" s="345" t="s">
        <v>2075</v>
      </c>
      <c r="J65" s="345" t="s">
        <v>2075</v>
      </c>
      <c r="K65" s="345" t="s">
        <v>2075</v>
      </c>
      <c r="L65" s="345" t="s">
        <v>2075</v>
      </c>
      <c r="M65" s="345" t="s">
        <v>2075</v>
      </c>
      <c r="N65" s="345" t="s">
        <v>2075</v>
      </c>
      <c r="O65" s="345" t="s">
        <v>2075</v>
      </c>
      <c r="P65" s="345" t="s">
        <v>2075</v>
      </c>
      <c r="Q65" s="68">
        <v>2</v>
      </c>
      <c r="R65" s="346"/>
      <c r="S65" s="346"/>
      <c r="T65" s="346"/>
      <c r="U65" s="346"/>
      <c r="V65" s="346"/>
      <c r="W65" s="346"/>
      <c r="X65" s="346"/>
      <c r="Y65" s="346"/>
      <c r="Z65" s="346"/>
      <c r="AA65" s="346"/>
      <c r="AB65" s="346"/>
      <c r="AC65" s="346"/>
      <c r="AD65" s="346"/>
      <c r="AE65" s="346"/>
      <c r="AF65" s="68">
        <v>2</v>
      </c>
      <c r="AG65" s="346"/>
      <c r="AH65" s="346"/>
      <c r="AI65" s="346"/>
      <c r="AJ65" s="346"/>
      <c r="AK65" s="346"/>
      <c r="AL65" s="346"/>
      <c r="AM65" s="346"/>
      <c r="AN65" s="346"/>
      <c r="AO65" s="346"/>
      <c r="AP65" s="346"/>
      <c r="AQ65" s="346"/>
      <c r="AR65" s="346"/>
      <c r="AS65" s="346"/>
      <c r="AT65" s="346"/>
    </row>
    <row r="66" spans="1:46" s="23" customFormat="1" ht="45" customHeight="1" thickTop="1" thickBot="1" x14ac:dyDescent="0.3">
      <c r="A66" s="345" t="s">
        <v>2076</v>
      </c>
      <c r="B66" s="345" t="s">
        <v>2076</v>
      </c>
      <c r="C66" s="345" t="s">
        <v>2076</v>
      </c>
      <c r="D66" s="345" t="s">
        <v>2076</v>
      </c>
      <c r="E66" s="345" t="s">
        <v>2076</v>
      </c>
      <c r="F66" s="345" t="s">
        <v>2076</v>
      </c>
      <c r="G66" s="345" t="s">
        <v>2076</v>
      </c>
      <c r="H66" s="345" t="s">
        <v>2076</v>
      </c>
      <c r="I66" s="345" t="s">
        <v>2076</v>
      </c>
      <c r="J66" s="345" t="s">
        <v>2076</v>
      </c>
      <c r="K66" s="345" t="s">
        <v>2076</v>
      </c>
      <c r="L66" s="345" t="s">
        <v>2076</v>
      </c>
      <c r="M66" s="345" t="s">
        <v>2076</v>
      </c>
      <c r="N66" s="345" t="s">
        <v>2076</v>
      </c>
      <c r="O66" s="345" t="s">
        <v>2076</v>
      </c>
      <c r="P66" s="345" t="s">
        <v>2076</v>
      </c>
      <c r="Q66" s="68">
        <v>2</v>
      </c>
      <c r="R66" s="346"/>
      <c r="S66" s="346"/>
      <c r="T66" s="346"/>
      <c r="U66" s="346"/>
      <c r="V66" s="346"/>
      <c r="W66" s="346"/>
      <c r="X66" s="346"/>
      <c r="Y66" s="346"/>
      <c r="Z66" s="346"/>
      <c r="AA66" s="346"/>
      <c r="AB66" s="346"/>
      <c r="AC66" s="346"/>
      <c r="AD66" s="346"/>
      <c r="AE66" s="346"/>
      <c r="AF66" s="68">
        <v>2</v>
      </c>
      <c r="AG66" s="346"/>
      <c r="AH66" s="346"/>
      <c r="AI66" s="346"/>
      <c r="AJ66" s="346"/>
      <c r="AK66" s="346"/>
      <c r="AL66" s="346"/>
      <c r="AM66" s="346"/>
      <c r="AN66" s="346"/>
      <c r="AO66" s="346"/>
      <c r="AP66" s="346"/>
      <c r="AQ66" s="346"/>
      <c r="AR66" s="346"/>
      <c r="AS66" s="346"/>
      <c r="AT66" s="346"/>
    </row>
    <row r="67" spans="1:46" s="23" customFormat="1" ht="45" customHeight="1" thickTop="1" thickBot="1" x14ac:dyDescent="0.3">
      <c r="A67" s="345" t="s">
        <v>2077</v>
      </c>
      <c r="B67" s="345" t="s">
        <v>2077</v>
      </c>
      <c r="C67" s="345" t="s">
        <v>2077</v>
      </c>
      <c r="D67" s="345" t="s">
        <v>2077</v>
      </c>
      <c r="E67" s="345" t="s">
        <v>2077</v>
      </c>
      <c r="F67" s="345" t="s">
        <v>2077</v>
      </c>
      <c r="G67" s="345" t="s">
        <v>2077</v>
      </c>
      <c r="H67" s="345" t="s">
        <v>2077</v>
      </c>
      <c r="I67" s="345" t="s">
        <v>2077</v>
      </c>
      <c r="J67" s="345" t="s">
        <v>2077</v>
      </c>
      <c r="K67" s="345" t="s">
        <v>2077</v>
      </c>
      <c r="L67" s="345" t="s">
        <v>2077</v>
      </c>
      <c r="M67" s="345" t="s">
        <v>2077</v>
      </c>
      <c r="N67" s="345" t="s">
        <v>2077</v>
      </c>
      <c r="O67" s="345" t="s">
        <v>2077</v>
      </c>
      <c r="P67" s="345" t="s">
        <v>2077</v>
      </c>
      <c r="Q67" s="68">
        <v>2</v>
      </c>
      <c r="R67" s="346"/>
      <c r="S67" s="346"/>
      <c r="T67" s="346"/>
      <c r="U67" s="346"/>
      <c r="V67" s="346"/>
      <c r="W67" s="346"/>
      <c r="X67" s="346"/>
      <c r="Y67" s="346"/>
      <c r="Z67" s="346"/>
      <c r="AA67" s="346"/>
      <c r="AB67" s="346"/>
      <c r="AC67" s="346"/>
      <c r="AD67" s="346"/>
      <c r="AE67" s="346"/>
      <c r="AF67" s="68">
        <v>2</v>
      </c>
      <c r="AG67" s="346"/>
      <c r="AH67" s="346"/>
      <c r="AI67" s="346"/>
      <c r="AJ67" s="346"/>
      <c r="AK67" s="346"/>
      <c r="AL67" s="346"/>
      <c r="AM67" s="346"/>
      <c r="AN67" s="346"/>
      <c r="AO67" s="346"/>
      <c r="AP67" s="346"/>
      <c r="AQ67" s="346"/>
      <c r="AR67" s="346"/>
      <c r="AS67" s="346"/>
      <c r="AT67" s="346"/>
    </row>
    <row r="68" spans="1:46" s="23" customFormat="1" ht="45" customHeight="1" thickTop="1" thickBot="1" x14ac:dyDescent="0.3">
      <c r="A68" s="345" t="s">
        <v>2078</v>
      </c>
      <c r="B68" s="345" t="s">
        <v>2078</v>
      </c>
      <c r="C68" s="345" t="s">
        <v>2078</v>
      </c>
      <c r="D68" s="345" t="s">
        <v>2078</v>
      </c>
      <c r="E68" s="345" t="s">
        <v>2078</v>
      </c>
      <c r="F68" s="345" t="s">
        <v>2078</v>
      </c>
      <c r="G68" s="345" t="s">
        <v>2078</v>
      </c>
      <c r="H68" s="345" t="s">
        <v>2078</v>
      </c>
      <c r="I68" s="345" t="s">
        <v>2078</v>
      </c>
      <c r="J68" s="345" t="s">
        <v>2078</v>
      </c>
      <c r="K68" s="345" t="s">
        <v>2078</v>
      </c>
      <c r="L68" s="345" t="s">
        <v>2078</v>
      </c>
      <c r="M68" s="345" t="s">
        <v>2078</v>
      </c>
      <c r="N68" s="345" t="s">
        <v>2078</v>
      </c>
      <c r="O68" s="345" t="s">
        <v>2078</v>
      </c>
      <c r="P68" s="345" t="s">
        <v>2078</v>
      </c>
      <c r="Q68" s="68">
        <v>2</v>
      </c>
      <c r="R68" s="346"/>
      <c r="S68" s="346"/>
      <c r="T68" s="346"/>
      <c r="U68" s="346"/>
      <c r="V68" s="346"/>
      <c r="W68" s="346"/>
      <c r="X68" s="346"/>
      <c r="Y68" s="346"/>
      <c r="Z68" s="346"/>
      <c r="AA68" s="346"/>
      <c r="AB68" s="346"/>
      <c r="AC68" s="346"/>
      <c r="AD68" s="346"/>
      <c r="AE68" s="346"/>
      <c r="AF68" s="68">
        <v>2</v>
      </c>
      <c r="AG68" s="346"/>
      <c r="AH68" s="346"/>
      <c r="AI68" s="346"/>
      <c r="AJ68" s="346"/>
      <c r="AK68" s="346"/>
      <c r="AL68" s="346"/>
      <c r="AM68" s="346"/>
      <c r="AN68" s="346"/>
      <c r="AO68" s="346"/>
      <c r="AP68" s="346"/>
      <c r="AQ68" s="346"/>
      <c r="AR68" s="346"/>
      <c r="AS68" s="346"/>
      <c r="AT68" s="346"/>
    </row>
    <row r="69" spans="1:46" s="23" customFormat="1" ht="45" customHeight="1" thickTop="1" thickBot="1" x14ac:dyDescent="0.3">
      <c r="A69" s="345" t="s">
        <v>2079</v>
      </c>
      <c r="B69" s="345" t="s">
        <v>2079</v>
      </c>
      <c r="C69" s="345" t="s">
        <v>2079</v>
      </c>
      <c r="D69" s="345" t="s">
        <v>2079</v>
      </c>
      <c r="E69" s="345" t="s">
        <v>2079</v>
      </c>
      <c r="F69" s="345" t="s">
        <v>2079</v>
      </c>
      <c r="G69" s="345" t="s">
        <v>2079</v>
      </c>
      <c r="H69" s="345" t="s">
        <v>2079</v>
      </c>
      <c r="I69" s="345" t="s">
        <v>2079</v>
      </c>
      <c r="J69" s="345" t="s">
        <v>2079</v>
      </c>
      <c r="K69" s="345" t="s">
        <v>2079</v>
      </c>
      <c r="L69" s="345" t="s">
        <v>2079</v>
      </c>
      <c r="M69" s="345" t="s">
        <v>2079</v>
      </c>
      <c r="N69" s="345" t="s">
        <v>2079</v>
      </c>
      <c r="O69" s="345" t="s">
        <v>2079</v>
      </c>
      <c r="P69" s="345" t="s">
        <v>2079</v>
      </c>
      <c r="Q69" s="68">
        <v>2</v>
      </c>
      <c r="R69" s="346"/>
      <c r="S69" s="346"/>
      <c r="T69" s="346"/>
      <c r="U69" s="346"/>
      <c r="V69" s="346"/>
      <c r="W69" s="346"/>
      <c r="X69" s="346"/>
      <c r="Y69" s="346"/>
      <c r="Z69" s="346"/>
      <c r="AA69" s="346"/>
      <c r="AB69" s="346"/>
      <c r="AC69" s="346"/>
      <c r="AD69" s="346"/>
      <c r="AE69" s="346"/>
      <c r="AF69" s="68">
        <v>2</v>
      </c>
      <c r="AG69" s="346"/>
      <c r="AH69" s="346"/>
      <c r="AI69" s="346"/>
      <c r="AJ69" s="346"/>
      <c r="AK69" s="346"/>
      <c r="AL69" s="346"/>
      <c r="AM69" s="346"/>
      <c r="AN69" s="346"/>
      <c r="AO69" s="346"/>
      <c r="AP69" s="346"/>
      <c r="AQ69" s="346"/>
      <c r="AR69" s="346"/>
      <c r="AS69" s="346"/>
      <c r="AT69" s="346"/>
    </row>
    <row r="70" spans="1:46" s="23" customFormat="1" ht="45" customHeight="1" thickTop="1" thickBot="1" x14ac:dyDescent="0.3">
      <c r="A70" s="345" t="s">
        <v>2080</v>
      </c>
      <c r="B70" s="345" t="s">
        <v>2080</v>
      </c>
      <c r="C70" s="345" t="s">
        <v>2080</v>
      </c>
      <c r="D70" s="345" t="s">
        <v>2080</v>
      </c>
      <c r="E70" s="345" t="s">
        <v>2080</v>
      </c>
      <c r="F70" s="345" t="s">
        <v>2080</v>
      </c>
      <c r="G70" s="345" t="s">
        <v>2080</v>
      </c>
      <c r="H70" s="345" t="s">
        <v>2080</v>
      </c>
      <c r="I70" s="345" t="s">
        <v>2080</v>
      </c>
      <c r="J70" s="345" t="s">
        <v>2080</v>
      </c>
      <c r="K70" s="345" t="s">
        <v>2080</v>
      </c>
      <c r="L70" s="345" t="s">
        <v>2080</v>
      </c>
      <c r="M70" s="345" t="s">
        <v>2080</v>
      </c>
      <c r="N70" s="345" t="s">
        <v>2080</v>
      </c>
      <c r="O70" s="345" t="s">
        <v>2080</v>
      </c>
      <c r="P70" s="345" t="s">
        <v>2080</v>
      </c>
      <c r="Q70" s="68">
        <v>2</v>
      </c>
      <c r="R70" s="346"/>
      <c r="S70" s="346"/>
      <c r="T70" s="346"/>
      <c r="U70" s="346"/>
      <c r="V70" s="346"/>
      <c r="W70" s="346"/>
      <c r="X70" s="346"/>
      <c r="Y70" s="346"/>
      <c r="Z70" s="346"/>
      <c r="AA70" s="346"/>
      <c r="AB70" s="346"/>
      <c r="AC70" s="346"/>
      <c r="AD70" s="346"/>
      <c r="AE70" s="346"/>
      <c r="AF70" s="68">
        <v>2</v>
      </c>
      <c r="AG70" s="346"/>
      <c r="AH70" s="346"/>
      <c r="AI70" s="346"/>
      <c r="AJ70" s="346"/>
      <c r="AK70" s="346"/>
      <c r="AL70" s="346"/>
      <c r="AM70" s="346"/>
      <c r="AN70" s="346"/>
      <c r="AO70" s="346"/>
      <c r="AP70" s="346"/>
      <c r="AQ70" s="346"/>
      <c r="AR70" s="346"/>
      <c r="AS70" s="346"/>
      <c r="AT70" s="346"/>
    </row>
    <row r="71" spans="1:46" s="23" customFormat="1" ht="45" customHeight="1" thickTop="1" thickBot="1" x14ac:dyDescent="0.3">
      <c r="A71" s="345" t="s">
        <v>2081</v>
      </c>
      <c r="B71" s="345" t="s">
        <v>2081</v>
      </c>
      <c r="C71" s="345" t="s">
        <v>2081</v>
      </c>
      <c r="D71" s="345" t="s">
        <v>2081</v>
      </c>
      <c r="E71" s="345" t="s">
        <v>2081</v>
      </c>
      <c r="F71" s="345" t="s">
        <v>2081</v>
      </c>
      <c r="G71" s="345" t="s">
        <v>2081</v>
      </c>
      <c r="H71" s="345" t="s">
        <v>2081</v>
      </c>
      <c r="I71" s="345" t="s">
        <v>2081</v>
      </c>
      <c r="J71" s="345" t="s">
        <v>2081</v>
      </c>
      <c r="K71" s="345" t="s">
        <v>2081</v>
      </c>
      <c r="L71" s="345" t="s">
        <v>2081</v>
      </c>
      <c r="M71" s="345" t="s">
        <v>2081</v>
      </c>
      <c r="N71" s="345" t="s">
        <v>2081</v>
      </c>
      <c r="O71" s="345" t="s">
        <v>2081</v>
      </c>
      <c r="P71" s="345" t="s">
        <v>2081</v>
      </c>
      <c r="Q71" s="68">
        <v>2</v>
      </c>
      <c r="R71" s="346"/>
      <c r="S71" s="346"/>
      <c r="T71" s="346"/>
      <c r="U71" s="346"/>
      <c r="V71" s="346"/>
      <c r="W71" s="346"/>
      <c r="X71" s="346"/>
      <c r="Y71" s="346"/>
      <c r="Z71" s="346"/>
      <c r="AA71" s="346"/>
      <c r="AB71" s="346"/>
      <c r="AC71" s="346"/>
      <c r="AD71" s="346"/>
      <c r="AE71" s="346"/>
      <c r="AF71" s="68">
        <v>2</v>
      </c>
      <c r="AG71" s="346"/>
      <c r="AH71" s="346"/>
      <c r="AI71" s="346"/>
      <c r="AJ71" s="346"/>
      <c r="AK71" s="346"/>
      <c r="AL71" s="346"/>
      <c r="AM71" s="346"/>
      <c r="AN71" s="346"/>
      <c r="AO71" s="346"/>
      <c r="AP71" s="346"/>
      <c r="AQ71" s="346"/>
      <c r="AR71" s="346"/>
      <c r="AS71" s="346"/>
      <c r="AT71" s="346"/>
    </row>
    <row r="72" spans="1:46" s="23" customFormat="1" ht="45" customHeight="1" thickTop="1" thickBot="1" x14ac:dyDescent="0.3">
      <c r="A72" s="345" t="s">
        <v>2082</v>
      </c>
      <c r="B72" s="345" t="s">
        <v>2082</v>
      </c>
      <c r="C72" s="345" t="s">
        <v>2082</v>
      </c>
      <c r="D72" s="345" t="s">
        <v>2082</v>
      </c>
      <c r="E72" s="345" t="s">
        <v>2082</v>
      </c>
      <c r="F72" s="345" t="s">
        <v>2082</v>
      </c>
      <c r="G72" s="345" t="s">
        <v>2082</v>
      </c>
      <c r="H72" s="345" t="s">
        <v>2082</v>
      </c>
      <c r="I72" s="345" t="s">
        <v>2082</v>
      </c>
      <c r="J72" s="345" t="s">
        <v>2082</v>
      </c>
      <c r="K72" s="345" t="s">
        <v>2082</v>
      </c>
      <c r="L72" s="345" t="s">
        <v>2082</v>
      </c>
      <c r="M72" s="345" t="s">
        <v>2082</v>
      </c>
      <c r="N72" s="345" t="s">
        <v>2082</v>
      </c>
      <c r="O72" s="345" t="s">
        <v>2082</v>
      </c>
      <c r="P72" s="345" t="s">
        <v>2082</v>
      </c>
      <c r="Q72" s="68">
        <v>2</v>
      </c>
      <c r="R72" s="346"/>
      <c r="S72" s="346"/>
      <c r="T72" s="346"/>
      <c r="U72" s="346"/>
      <c r="V72" s="346"/>
      <c r="W72" s="346"/>
      <c r="X72" s="346"/>
      <c r="Y72" s="346"/>
      <c r="Z72" s="346"/>
      <c r="AA72" s="346"/>
      <c r="AB72" s="346"/>
      <c r="AC72" s="346"/>
      <c r="AD72" s="346"/>
      <c r="AE72" s="346"/>
      <c r="AF72" s="68">
        <v>2</v>
      </c>
      <c r="AG72" s="346"/>
      <c r="AH72" s="346"/>
      <c r="AI72" s="346"/>
      <c r="AJ72" s="346"/>
      <c r="AK72" s="346"/>
      <c r="AL72" s="346"/>
      <c r="AM72" s="346"/>
      <c r="AN72" s="346"/>
      <c r="AO72" s="346"/>
      <c r="AP72" s="346"/>
      <c r="AQ72" s="346"/>
      <c r="AR72" s="346"/>
      <c r="AS72" s="346"/>
      <c r="AT72" s="346"/>
    </row>
    <row r="73" spans="1:46" s="23" customFormat="1" ht="45" customHeight="1" thickTop="1" thickBot="1" x14ac:dyDescent="0.3">
      <c r="A73" s="346" t="s">
        <v>2083</v>
      </c>
      <c r="B73" s="346" t="s">
        <v>2083</v>
      </c>
      <c r="C73" s="346" t="s">
        <v>2083</v>
      </c>
      <c r="D73" s="346" t="s">
        <v>2083</v>
      </c>
      <c r="E73" s="346" t="s">
        <v>2083</v>
      </c>
      <c r="F73" s="346" t="s">
        <v>2083</v>
      </c>
      <c r="G73" s="346" t="s">
        <v>2083</v>
      </c>
      <c r="H73" s="346" t="s">
        <v>2083</v>
      </c>
      <c r="I73" s="346" t="s">
        <v>2083</v>
      </c>
      <c r="J73" s="346" t="s">
        <v>2083</v>
      </c>
      <c r="K73" s="346" t="s">
        <v>2083</v>
      </c>
      <c r="L73" s="346" t="s">
        <v>2083</v>
      </c>
      <c r="M73" s="346" t="s">
        <v>2083</v>
      </c>
      <c r="N73" s="346" t="s">
        <v>2083</v>
      </c>
      <c r="O73" s="346" t="s">
        <v>2083</v>
      </c>
      <c r="P73" s="346" t="s">
        <v>2083</v>
      </c>
      <c r="Q73" s="68">
        <v>0</v>
      </c>
      <c r="R73" s="346" t="s">
        <v>197</v>
      </c>
      <c r="S73" s="346"/>
      <c r="T73" s="346"/>
      <c r="U73" s="346"/>
      <c r="V73" s="346"/>
      <c r="W73" s="346"/>
      <c r="X73" s="346"/>
      <c r="Y73" s="346"/>
      <c r="Z73" s="346"/>
      <c r="AA73" s="346"/>
      <c r="AB73" s="346"/>
      <c r="AC73" s="346"/>
      <c r="AD73" s="346"/>
      <c r="AE73" s="346"/>
      <c r="AF73" s="68">
        <v>0</v>
      </c>
      <c r="AG73" s="346" t="s">
        <v>197</v>
      </c>
      <c r="AH73" s="346"/>
      <c r="AI73" s="346"/>
      <c r="AJ73" s="346"/>
      <c r="AK73" s="346"/>
      <c r="AL73" s="346"/>
      <c r="AM73" s="346"/>
      <c r="AN73" s="346"/>
      <c r="AO73" s="346"/>
      <c r="AP73" s="346"/>
      <c r="AQ73" s="346"/>
      <c r="AR73" s="346"/>
      <c r="AS73" s="346"/>
      <c r="AT73" s="346"/>
    </row>
    <row r="74" spans="1:46" s="23" customFormat="1" ht="45" customHeight="1" thickTop="1" thickBot="1" x14ac:dyDescent="0.3">
      <c r="A74" s="346" t="s">
        <v>2084</v>
      </c>
      <c r="B74" s="346"/>
      <c r="C74" s="346"/>
      <c r="D74" s="346"/>
      <c r="E74" s="346"/>
      <c r="F74" s="346"/>
      <c r="G74" s="346"/>
      <c r="H74" s="346"/>
      <c r="I74" s="346"/>
      <c r="J74" s="346"/>
      <c r="K74" s="346"/>
      <c r="L74" s="346"/>
      <c r="M74" s="346"/>
      <c r="N74" s="346"/>
      <c r="O74" s="346"/>
      <c r="P74" s="346"/>
      <c r="Q74" s="68">
        <v>2</v>
      </c>
      <c r="R74" s="346"/>
      <c r="S74" s="346"/>
      <c r="T74" s="346"/>
      <c r="U74" s="346"/>
      <c r="V74" s="346"/>
      <c r="W74" s="346"/>
      <c r="X74" s="346"/>
      <c r="Y74" s="346"/>
      <c r="Z74" s="346"/>
      <c r="AA74" s="346"/>
      <c r="AB74" s="346"/>
      <c r="AC74" s="346"/>
      <c r="AD74" s="346"/>
      <c r="AE74" s="346"/>
      <c r="AF74" s="68">
        <v>2</v>
      </c>
      <c r="AG74" s="346"/>
      <c r="AH74" s="346"/>
      <c r="AI74" s="346"/>
      <c r="AJ74" s="346"/>
      <c r="AK74" s="346"/>
      <c r="AL74" s="346"/>
      <c r="AM74" s="346"/>
      <c r="AN74" s="346"/>
      <c r="AO74" s="346"/>
      <c r="AP74" s="346"/>
      <c r="AQ74" s="346"/>
      <c r="AR74" s="346"/>
      <c r="AS74" s="346"/>
      <c r="AT74" s="346"/>
    </row>
    <row r="75" spans="1:46" s="23" customFormat="1" ht="45" customHeight="1" thickTop="1" thickBot="1" x14ac:dyDescent="0.3">
      <c r="A75" s="345" t="s">
        <v>2085</v>
      </c>
      <c r="B75" s="345" t="s">
        <v>2085</v>
      </c>
      <c r="C75" s="345" t="s">
        <v>2085</v>
      </c>
      <c r="D75" s="345" t="s">
        <v>2085</v>
      </c>
      <c r="E75" s="345" t="s">
        <v>2085</v>
      </c>
      <c r="F75" s="345" t="s">
        <v>2085</v>
      </c>
      <c r="G75" s="345" t="s">
        <v>2085</v>
      </c>
      <c r="H75" s="345" t="s">
        <v>2085</v>
      </c>
      <c r="I75" s="345" t="s">
        <v>2085</v>
      </c>
      <c r="J75" s="345" t="s">
        <v>2085</v>
      </c>
      <c r="K75" s="345" t="s">
        <v>2085</v>
      </c>
      <c r="L75" s="345" t="s">
        <v>2085</v>
      </c>
      <c r="M75" s="345" t="s">
        <v>2085</v>
      </c>
      <c r="N75" s="345" t="s">
        <v>2085</v>
      </c>
      <c r="O75" s="345" t="s">
        <v>2085</v>
      </c>
      <c r="P75" s="345" t="s">
        <v>2085</v>
      </c>
      <c r="Q75" s="68">
        <v>2</v>
      </c>
      <c r="R75" s="346"/>
      <c r="S75" s="346"/>
      <c r="T75" s="346"/>
      <c r="U75" s="346"/>
      <c r="V75" s="346"/>
      <c r="W75" s="346"/>
      <c r="X75" s="346"/>
      <c r="Y75" s="346"/>
      <c r="Z75" s="346"/>
      <c r="AA75" s="346"/>
      <c r="AB75" s="346"/>
      <c r="AC75" s="346"/>
      <c r="AD75" s="346"/>
      <c r="AE75" s="346"/>
      <c r="AF75" s="68">
        <v>2</v>
      </c>
      <c r="AG75" s="346"/>
      <c r="AH75" s="346"/>
      <c r="AI75" s="346"/>
      <c r="AJ75" s="346"/>
      <c r="AK75" s="346"/>
      <c r="AL75" s="346"/>
      <c r="AM75" s="346"/>
      <c r="AN75" s="346"/>
      <c r="AO75" s="346"/>
      <c r="AP75" s="346"/>
      <c r="AQ75" s="346"/>
      <c r="AR75" s="346"/>
      <c r="AS75" s="346"/>
      <c r="AT75" s="346"/>
    </row>
    <row r="76" spans="1:46" s="23" customFormat="1" ht="45" customHeight="1" thickTop="1" thickBot="1" x14ac:dyDescent="0.3">
      <c r="A76" s="345" t="s">
        <v>2086</v>
      </c>
      <c r="B76" s="345" t="s">
        <v>2086</v>
      </c>
      <c r="C76" s="345" t="s">
        <v>2086</v>
      </c>
      <c r="D76" s="345" t="s">
        <v>2086</v>
      </c>
      <c r="E76" s="345" t="s">
        <v>2086</v>
      </c>
      <c r="F76" s="345" t="s">
        <v>2086</v>
      </c>
      <c r="G76" s="345" t="s">
        <v>2086</v>
      </c>
      <c r="H76" s="345" t="s">
        <v>2086</v>
      </c>
      <c r="I76" s="345" t="s">
        <v>2086</v>
      </c>
      <c r="J76" s="345" t="s">
        <v>2086</v>
      </c>
      <c r="K76" s="345" t="s">
        <v>2086</v>
      </c>
      <c r="L76" s="345" t="s">
        <v>2086</v>
      </c>
      <c r="M76" s="345" t="s">
        <v>2086</v>
      </c>
      <c r="N76" s="345" t="s">
        <v>2086</v>
      </c>
      <c r="O76" s="345" t="s">
        <v>2086</v>
      </c>
      <c r="P76" s="345" t="s">
        <v>2086</v>
      </c>
      <c r="Q76" s="68">
        <v>2</v>
      </c>
      <c r="R76" s="346"/>
      <c r="S76" s="346"/>
      <c r="T76" s="346"/>
      <c r="U76" s="346"/>
      <c r="V76" s="346"/>
      <c r="W76" s="346"/>
      <c r="X76" s="346"/>
      <c r="Y76" s="346"/>
      <c r="Z76" s="346"/>
      <c r="AA76" s="346"/>
      <c r="AB76" s="346"/>
      <c r="AC76" s="346"/>
      <c r="AD76" s="346"/>
      <c r="AE76" s="346"/>
      <c r="AF76" s="68">
        <v>2</v>
      </c>
      <c r="AG76" s="346"/>
      <c r="AH76" s="346"/>
      <c r="AI76" s="346"/>
      <c r="AJ76" s="346"/>
      <c r="AK76" s="346"/>
      <c r="AL76" s="346"/>
      <c r="AM76" s="346"/>
      <c r="AN76" s="346"/>
      <c r="AO76" s="346"/>
      <c r="AP76" s="346"/>
      <c r="AQ76" s="346"/>
      <c r="AR76" s="346"/>
      <c r="AS76" s="346"/>
      <c r="AT76" s="346"/>
    </row>
    <row r="77" spans="1:46" s="23" customFormat="1" ht="45" customHeight="1" thickTop="1" thickBot="1" x14ac:dyDescent="0.3">
      <c r="A77" s="345" t="s">
        <v>2087</v>
      </c>
      <c r="B77" s="345" t="s">
        <v>2087</v>
      </c>
      <c r="C77" s="345" t="s">
        <v>2087</v>
      </c>
      <c r="D77" s="345" t="s">
        <v>2087</v>
      </c>
      <c r="E77" s="345" t="s">
        <v>2087</v>
      </c>
      <c r="F77" s="345" t="s">
        <v>2087</v>
      </c>
      <c r="G77" s="345" t="s">
        <v>2087</v>
      </c>
      <c r="H77" s="345" t="s">
        <v>2087</v>
      </c>
      <c r="I77" s="345" t="s">
        <v>2087</v>
      </c>
      <c r="J77" s="345" t="s">
        <v>2087</v>
      </c>
      <c r="K77" s="345" t="s">
        <v>2087</v>
      </c>
      <c r="L77" s="345" t="s">
        <v>2087</v>
      </c>
      <c r="M77" s="345" t="s">
        <v>2087</v>
      </c>
      <c r="N77" s="345" t="s">
        <v>2087</v>
      </c>
      <c r="O77" s="345" t="s">
        <v>2087</v>
      </c>
      <c r="P77" s="345" t="s">
        <v>2087</v>
      </c>
      <c r="Q77" s="68">
        <v>0</v>
      </c>
      <c r="R77" s="346" t="s">
        <v>197</v>
      </c>
      <c r="S77" s="346"/>
      <c r="T77" s="346"/>
      <c r="U77" s="346"/>
      <c r="V77" s="346"/>
      <c r="W77" s="346"/>
      <c r="X77" s="346"/>
      <c r="Y77" s="346"/>
      <c r="Z77" s="346"/>
      <c r="AA77" s="346"/>
      <c r="AB77" s="346"/>
      <c r="AC77" s="346"/>
      <c r="AD77" s="346"/>
      <c r="AE77" s="346"/>
      <c r="AF77" s="68">
        <v>0</v>
      </c>
      <c r="AG77" s="346" t="s">
        <v>197</v>
      </c>
      <c r="AH77" s="346"/>
      <c r="AI77" s="346"/>
      <c r="AJ77" s="346"/>
      <c r="AK77" s="346"/>
      <c r="AL77" s="346"/>
      <c r="AM77" s="346"/>
      <c r="AN77" s="346"/>
      <c r="AO77" s="346"/>
      <c r="AP77" s="346"/>
      <c r="AQ77" s="346"/>
      <c r="AR77" s="346"/>
      <c r="AS77" s="346"/>
      <c r="AT77" s="346"/>
    </row>
    <row r="78" spans="1:46" s="23" customFormat="1" ht="45" customHeight="1" thickTop="1" thickBot="1" x14ac:dyDescent="0.3">
      <c r="A78" s="345" t="s">
        <v>2088</v>
      </c>
      <c r="B78" s="345"/>
      <c r="C78" s="345"/>
      <c r="D78" s="345"/>
      <c r="E78" s="345"/>
      <c r="F78" s="345"/>
      <c r="G78" s="345"/>
      <c r="H78" s="345"/>
      <c r="I78" s="345"/>
      <c r="J78" s="345"/>
      <c r="K78" s="345"/>
      <c r="L78" s="345"/>
      <c r="M78" s="345"/>
      <c r="N78" s="345"/>
      <c r="O78" s="345"/>
      <c r="P78" s="345"/>
      <c r="Q78" s="68">
        <v>2</v>
      </c>
      <c r="R78" s="346"/>
      <c r="S78" s="346"/>
      <c r="T78" s="346"/>
      <c r="U78" s="346"/>
      <c r="V78" s="346"/>
      <c r="W78" s="346"/>
      <c r="X78" s="346"/>
      <c r="Y78" s="346"/>
      <c r="Z78" s="346"/>
      <c r="AA78" s="346"/>
      <c r="AB78" s="346"/>
      <c r="AC78" s="346"/>
      <c r="AD78" s="346"/>
      <c r="AE78" s="346"/>
      <c r="AF78" s="68">
        <v>2</v>
      </c>
      <c r="AG78" s="346"/>
      <c r="AH78" s="346"/>
      <c r="AI78" s="346"/>
      <c r="AJ78" s="346"/>
      <c r="AK78" s="346"/>
      <c r="AL78" s="346"/>
      <c r="AM78" s="346"/>
      <c r="AN78" s="346"/>
      <c r="AO78" s="346"/>
      <c r="AP78" s="346"/>
      <c r="AQ78" s="346"/>
      <c r="AR78" s="346"/>
      <c r="AS78" s="346"/>
      <c r="AT78" s="346"/>
    </row>
    <row r="79" spans="1:46" s="23" customFormat="1" ht="45" customHeight="1" thickTop="1" thickBot="1" x14ac:dyDescent="0.3">
      <c r="A79" s="345" t="s">
        <v>2089</v>
      </c>
      <c r="B79" s="345" t="s">
        <v>2089</v>
      </c>
      <c r="C79" s="345" t="s">
        <v>2089</v>
      </c>
      <c r="D79" s="345" t="s">
        <v>2089</v>
      </c>
      <c r="E79" s="345" t="s">
        <v>2089</v>
      </c>
      <c r="F79" s="345" t="s">
        <v>2089</v>
      </c>
      <c r="G79" s="345" t="s">
        <v>2089</v>
      </c>
      <c r="H79" s="345" t="s">
        <v>2089</v>
      </c>
      <c r="I79" s="345" t="s">
        <v>2089</v>
      </c>
      <c r="J79" s="345" t="s">
        <v>2089</v>
      </c>
      <c r="K79" s="345" t="s">
        <v>2089</v>
      </c>
      <c r="L79" s="345" t="s">
        <v>2089</v>
      </c>
      <c r="M79" s="345" t="s">
        <v>2089</v>
      </c>
      <c r="N79" s="345" t="s">
        <v>2089</v>
      </c>
      <c r="O79" s="345" t="s">
        <v>2089</v>
      </c>
      <c r="P79" s="345" t="s">
        <v>2089</v>
      </c>
      <c r="Q79" s="68">
        <v>2</v>
      </c>
      <c r="R79" s="346"/>
      <c r="S79" s="346"/>
      <c r="T79" s="346"/>
      <c r="U79" s="346"/>
      <c r="V79" s="346"/>
      <c r="W79" s="346"/>
      <c r="X79" s="346"/>
      <c r="Y79" s="346"/>
      <c r="Z79" s="346"/>
      <c r="AA79" s="346"/>
      <c r="AB79" s="346"/>
      <c r="AC79" s="346"/>
      <c r="AD79" s="346"/>
      <c r="AE79" s="346"/>
      <c r="AF79" s="68">
        <v>2</v>
      </c>
      <c r="AG79" s="346"/>
      <c r="AH79" s="346"/>
      <c r="AI79" s="346"/>
      <c r="AJ79" s="346"/>
      <c r="AK79" s="346"/>
      <c r="AL79" s="346"/>
      <c r="AM79" s="346"/>
      <c r="AN79" s="346"/>
      <c r="AO79" s="346"/>
      <c r="AP79" s="346"/>
      <c r="AQ79" s="346"/>
      <c r="AR79" s="346"/>
      <c r="AS79" s="346"/>
      <c r="AT79" s="346"/>
    </row>
    <row r="80" spans="1:46" s="23" customFormat="1" ht="45" customHeight="1" thickTop="1" thickBot="1" x14ac:dyDescent="0.3">
      <c r="A80" s="345" t="s">
        <v>2090</v>
      </c>
      <c r="B80" s="345" t="s">
        <v>2090</v>
      </c>
      <c r="C80" s="345" t="s">
        <v>2090</v>
      </c>
      <c r="D80" s="345" t="s">
        <v>2090</v>
      </c>
      <c r="E80" s="345" t="s">
        <v>2090</v>
      </c>
      <c r="F80" s="345" t="s">
        <v>2090</v>
      </c>
      <c r="G80" s="345" t="s">
        <v>2090</v>
      </c>
      <c r="H80" s="345" t="s">
        <v>2090</v>
      </c>
      <c r="I80" s="345" t="s">
        <v>2090</v>
      </c>
      <c r="J80" s="345" t="s">
        <v>2090</v>
      </c>
      <c r="K80" s="345" t="s">
        <v>2090</v>
      </c>
      <c r="L80" s="345" t="s">
        <v>2090</v>
      </c>
      <c r="M80" s="345" t="s">
        <v>2090</v>
      </c>
      <c r="N80" s="345" t="s">
        <v>2090</v>
      </c>
      <c r="O80" s="345" t="s">
        <v>2090</v>
      </c>
      <c r="P80" s="345" t="s">
        <v>2090</v>
      </c>
      <c r="Q80" s="68">
        <v>2</v>
      </c>
      <c r="R80" s="346"/>
      <c r="S80" s="346"/>
      <c r="T80" s="346"/>
      <c r="U80" s="346"/>
      <c r="V80" s="346"/>
      <c r="W80" s="346"/>
      <c r="X80" s="346"/>
      <c r="Y80" s="346"/>
      <c r="Z80" s="346"/>
      <c r="AA80" s="346"/>
      <c r="AB80" s="346"/>
      <c r="AC80" s="346"/>
      <c r="AD80" s="346"/>
      <c r="AE80" s="346"/>
      <c r="AF80" s="68">
        <v>2</v>
      </c>
      <c r="AG80" s="346"/>
      <c r="AH80" s="346"/>
      <c r="AI80" s="346"/>
      <c r="AJ80" s="346"/>
      <c r="AK80" s="346"/>
      <c r="AL80" s="346"/>
      <c r="AM80" s="346"/>
      <c r="AN80" s="346"/>
      <c r="AO80" s="346"/>
      <c r="AP80" s="346"/>
      <c r="AQ80" s="346"/>
      <c r="AR80" s="346"/>
      <c r="AS80" s="346"/>
      <c r="AT80" s="346"/>
    </row>
    <row r="81" spans="1:46" s="23" customFormat="1" ht="45" customHeight="1" thickTop="1" thickBot="1" x14ac:dyDescent="0.3">
      <c r="A81" s="345" t="s">
        <v>2091</v>
      </c>
      <c r="B81" s="345" t="s">
        <v>2091</v>
      </c>
      <c r="C81" s="345" t="s">
        <v>2091</v>
      </c>
      <c r="D81" s="345" t="s">
        <v>2091</v>
      </c>
      <c r="E81" s="345" t="s">
        <v>2091</v>
      </c>
      <c r="F81" s="345" t="s">
        <v>2091</v>
      </c>
      <c r="G81" s="345" t="s">
        <v>2091</v>
      </c>
      <c r="H81" s="345" t="s">
        <v>2091</v>
      </c>
      <c r="I81" s="345" t="s">
        <v>2091</v>
      </c>
      <c r="J81" s="345" t="s">
        <v>2091</v>
      </c>
      <c r="K81" s="345" t="s">
        <v>2091</v>
      </c>
      <c r="L81" s="345" t="s">
        <v>2091</v>
      </c>
      <c r="M81" s="345" t="s">
        <v>2091</v>
      </c>
      <c r="N81" s="345" t="s">
        <v>2091</v>
      </c>
      <c r="O81" s="345" t="s">
        <v>2091</v>
      </c>
      <c r="P81" s="345" t="s">
        <v>2091</v>
      </c>
      <c r="Q81" s="68">
        <v>2</v>
      </c>
      <c r="R81" s="346"/>
      <c r="S81" s="346"/>
      <c r="T81" s="346"/>
      <c r="U81" s="346"/>
      <c r="V81" s="346"/>
      <c r="W81" s="346"/>
      <c r="X81" s="346"/>
      <c r="Y81" s="346"/>
      <c r="Z81" s="346"/>
      <c r="AA81" s="346"/>
      <c r="AB81" s="346"/>
      <c r="AC81" s="346"/>
      <c r="AD81" s="346"/>
      <c r="AE81" s="346"/>
      <c r="AF81" s="68">
        <v>2</v>
      </c>
      <c r="AG81" s="346"/>
      <c r="AH81" s="346"/>
      <c r="AI81" s="346"/>
      <c r="AJ81" s="346"/>
      <c r="AK81" s="346"/>
      <c r="AL81" s="346"/>
      <c r="AM81" s="346"/>
      <c r="AN81" s="346"/>
      <c r="AO81" s="346"/>
      <c r="AP81" s="346"/>
      <c r="AQ81" s="346"/>
      <c r="AR81" s="346"/>
      <c r="AS81" s="346"/>
      <c r="AT81" s="346"/>
    </row>
    <row r="82" spans="1:46" s="23" customFormat="1" ht="45" customHeight="1" thickTop="1" thickBot="1" x14ac:dyDescent="0.3">
      <c r="A82" s="345" t="s">
        <v>2092</v>
      </c>
      <c r="B82" s="345" t="s">
        <v>2092</v>
      </c>
      <c r="C82" s="345" t="s">
        <v>2092</v>
      </c>
      <c r="D82" s="345" t="s">
        <v>2092</v>
      </c>
      <c r="E82" s="345" t="s">
        <v>2092</v>
      </c>
      <c r="F82" s="345" t="s">
        <v>2092</v>
      </c>
      <c r="G82" s="345" t="s">
        <v>2092</v>
      </c>
      <c r="H82" s="345" t="s">
        <v>2092</v>
      </c>
      <c r="I82" s="345" t="s">
        <v>2092</v>
      </c>
      <c r="J82" s="345" t="s">
        <v>2092</v>
      </c>
      <c r="K82" s="345" t="s">
        <v>2092</v>
      </c>
      <c r="L82" s="345" t="s">
        <v>2092</v>
      </c>
      <c r="M82" s="345" t="s">
        <v>2092</v>
      </c>
      <c r="N82" s="345" t="s">
        <v>2092</v>
      </c>
      <c r="O82" s="345" t="s">
        <v>2092</v>
      </c>
      <c r="P82" s="345" t="s">
        <v>2092</v>
      </c>
      <c r="Q82" s="68">
        <v>2</v>
      </c>
      <c r="R82" s="346"/>
      <c r="S82" s="346"/>
      <c r="T82" s="346"/>
      <c r="U82" s="346"/>
      <c r="V82" s="346"/>
      <c r="W82" s="346"/>
      <c r="X82" s="346"/>
      <c r="Y82" s="346"/>
      <c r="Z82" s="346"/>
      <c r="AA82" s="346"/>
      <c r="AB82" s="346"/>
      <c r="AC82" s="346"/>
      <c r="AD82" s="346"/>
      <c r="AE82" s="346"/>
      <c r="AF82" s="68">
        <v>2</v>
      </c>
      <c r="AG82" s="346"/>
      <c r="AH82" s="346"/>
      <c r="AI82" s="346"/>
      <c r="AJ82" s="346"/>
      <c r="AK82" s="346"/>
      <c r="AL82" s="346"/>
      <c r="AM82" s="346"/>
      <c r="AN82" s="346"/>
      <c r="AO82" s="346"/>
      <c r="AP82" s="346"/>
      <c r="AQ82" s="346"/>
      <c r="AR82" s="346"/>
      <c r="AS82" s="346"/>
      <c r="AT82" s="346"/>
    </row>
    <row r="83" spans="1:46" s="23" customFormat="1" ht="45" customHeight="1" thickTop="1" thickBot="1" x14ac:dyDescent="0.3">
      <c r="A83" s="346" t="s">
        <v>2093</v>
      </c>
      <c r="B83" s="346" t="s">
        <v>2093</v>
      </c>
      <c r="C83" s="346" t="s">
        <v>2093</v>
      </c>
      <c r="D83" s="346" t="s">
        <v>2093</v>
      </c>
      <c r="E83" s="346" t="s">
        <v>2093</v>
      </c>
      <c r="F83" s="346" t="s">
        <v>2093</v>
      </c>
      <c r="G83" s="346" t="s">
        <v>2093</v>
      </c>
      <c r="H83" s="346" t="s">
        <v>2093</v>
      </c>
      <c r="I83" s="346" t="s">
        <v>2093</v>
      </c>
      <c r="J83" s="346" t="s">
        <v>2093</v>
      </c>
      <c r="K83" s="346" t="s">
        <v>2093</v>
      </c>
      <c r="L83" s="346" t="s">
        <v>2093</v>
      </c>
      <c r="M83" s="346" t="s">
        <v>2093</v>
      </c>
      <c r="N83" s="346" t="s">
        <v>2093</v>
      </c>
      <c r="O83" s="346" t="s">
        <v>2093</v>
      </c>
      <c r="P83" s="346" t="s">
        <v>2093</v>
      </c>
      <c r="Q83" s="68">
        <v>2</v>
      </c>
      <c r="R83" s="346"/>
      <c r="S83" s="346"/>
      <c r="T83" s="346"/>
      <c r="U83" s="346"/>
      <c r="V83" s="346"/>
      <c r="W83" s="346"/>
      <c r="X83" s="346"/>
      <c r="Y83" s="346"/>
      <c r="Z83" s="346"/>
      <c r="AA83" s="346"/>
      <c r="AB83" s="346"/>
      <c r="AC83" s="346"/>
      <c r="AD83" s="346"/>
      <c r="AE83" s="346"/>
      <c r="AF83" s="68">
        <v>2</v>
      </c>
      <c r="AG83" s="346"/>
      <c r="AH83" s="346"/>
      <c r="AI83" s="346"/>
      <c r="AJ83" s="346"/>
      <c r="AK83" s="346"/>
      <c r="AL83" s="346"/>
      <c r="AM83" s="346"/>
      <c r="AN83" s="346"/>
      <c r="AO83" s="346"/>
      <c r="AP83" s="346"/>
      <c r="AQ83" s="346"/>
      <c r="AR83" s="346"/>
      <c r="AS83" s="346"/>
      <c r="AT83" s="346"/>
    </row>
    <row r="84" spans="1:46" s="23" customFormat="1" ht="45" customHeight="1" thickTop="1" thickBot="1" x14ac:dyDescent="0.3">
      <c r="A84" s="346" t="s">
        <v>2094</v>
      </c>
      <c r="B84" s="346"/>
      <c r="C84" s="346"/>
      <c r="D84" s="346"/>
      <c r="E84" s="346"/>
      <c r="F84" s="346"/>
      <c r="G84" s="346"/>
      <c r="H84" s="346"/>
      <c r="I84" s="346"/>
      <c r="J84" s="346"/>
      <c r="K84" s="346"/>
      <c r="L84" s="346"/>
      <c r="M84" s="346"/>
      <c r="N84" s="346"/>
      <c r="O84" s="346"/>
      <c r="P84" s="346"/>
      <c r="Q84" s="68">
        <v>2</v>
      </c>
      <c r="R84" s="346"/>
      <c r="S84" s="346"/>
      <c r="T84" s="346"/>
      <c r="U84" s="346"/>
      <c r="V84" s="346"/>
      <c r="W84" s="346"/>
      <c r="X84" s="346"/>
      <c r="Y84" s="346"/>
      <c r="Z84" s="346"/>
      <c r="AA84" s="346"/>
      <c r="AB84" s="346"/>
      <c r="AC84" s="346"/>
      <c r="AD84" s="346"/>
      <c r="AE84" s="346"/>
      <c r="AF84" s="68">
        <v>2</v>
      </c>
      <c r="AG84" s="346"/>
      <c r="AH84" s="346"/>
      <c r="AI84" s="346"/>
      <c r="AJ84" s="346"/>
      <c r="AK84" s="346"/>
      <c r="AL84" s="346"/>
      <c r="AM84" s="346"/>
      <c r="AN84" s="346"/>
      <c r="AO84" s="346"/>
      <c r="AP84" s="346"/>
      <c r="AQ84" s="346"/>
      <c r="AR84" s="346"/>
      <c r="AS84" s="346"/>
      <c r="AT84" s="346"/>
    </row>
    <row r="85" spans="1:46" s="23" customFormat="1" ht="45" customHeight="1" thickTop="1" thickBot="1" x14ac:dyDescent="0.3">
      <c r="A85" s="345" t="s">
        <v>2095</v>
      </c>
      <c r="B85" s="345" t="s">
        <v>2095</v>
      </c>
      <c r="C85" s="345" t="s">
        <v>2095</v>
      </c>
      <c r="D85" s="345" t="s">
        <v>2095</v>
      </c>
      <c r="E85" s="345" t="s">
        <v>2095</v>
      </c>
      <c r="F85" s="345" t="s">
        <v>2095</v>
      </c>
      <c r="G85" s="345" t="s">
        <v>2095</v>
      </c>
      <c r="H85" s="345" t="s">
        <v>2095</v>
      </c>
      <c r="I85" s="345" t="s">
        <v>2095</v>
      </c>
      <c r="J85" s="345" t="s">
        <v>2095</v>
      </c>
      <c r="K85" s="345" t="s">
        <v>2095</v>
      </c>
      <c r="L85" s="345" t="s">
        <v>2095</v>
      </c>
      <c r="M85" s="345" t="s">
        <v>2095</v>
      </c>
      <c r="N85" s="345" t="s">
        <v>2095</v>
      </c>
      <c r="O85" s="345" t="s">
        <v>2095</v>
      </c>
      <c r="P85" s="345" t="s">
        <v>2095</v>
      </c>
      <c r="Q85" s="68">
        <v>2</v>
      </c>
      <c r="R85" s="346"/>
      <c r="S85" s="346"/>
      <c r="T85" s="346"/>
      <c r="U85" s="346"/>
      <c r="V85" s="346"/>
      <c r="W85" s="346"/>
      <c r="X85" s="346"/>
      <c r="Y85" s="346"/>
      <c r="Z85" s="346"/>
      <c r="AA85" s="346"/>
      <c r="AB85" s="346"/>
      <c r="AC85" s="346"/>
      <c r="AD85" s="346"/>
      <c r="AE85" s="346"/>
      <c r="AF85" s="68">
        <v>2</v>
      </c>
      <c r="AG85" s="346"/>
      <c r="AH85" s="346"/>
      <c r="AI85" s="346"/>
      <c r="AJ85" s="346"/>
      <c r="AK85" s="346"/>
      <c r="AL85" s="346"/>
      <c r="AM85" s="346"/>
      <c r="AN85" s="346"/>
      <c r="AO85" s="346"/>
      <c r="AP85" s="346"/>
      <c r="AQ85" s="346"/>
      <c r="AR85" s="346"/>
      <c r="AS85" s="346"/>
      <c r="AT85" s="346"/>
    </row>
    <row r="86" spans="1:46" s="23" customFormat="1" ht="45" customHeight="1" thickTop="1" thickBot="1" x14ac:dyDescent="0.3">
      <c r="A86" s="345" t="s">
        <v>2096</v>
      </c>
      <c r="B86" s="345" t="s">
        <v>2096</v>
      </c>
      <c r="C86" s="345" t="s">
        <v>2096</v>
      </c>
      <c r="D86" s="345" t="s">
        <v>2096</v>
      </c>
      <c r="E86" s="345" t="s">
        <v>2096</v>
      </c>
      <c r="F86" s="345" t="s">
        <v>2096</v>
      </c>
      <c r="G86" s="345" t="s">
        <v>2096</v>
      </c>
      <c r="H86" s="345" t="s">
        <v>2096</v>
      </c>
      <c r="I86" s="345" t="s">
        <v>2096</v>
      </c>
      <c r="J86" s="345" t="s">
        <v>2096</v>
      </c>
      <c r="K86" s="345" t="s">
        <v>2096</v>
      </c>
      <c r="L86" s="345" t="s">
        <v>2096</v>
      </c>
      <c r="M86" s="345" t="s">
        <v>2096</v>
      </c>
      <c r="N86" s="345" t="s">
        <v>2096</v>
      </c>
      <c r="O86" s="345" t="s">
        <v>2096</v>
      </c>
      <c r="P86" s="345" t="s">
        <v>2096</v>
      </c>
      <c r="Q86" s="68">
        <v>2</v>
      </c>
      <c r="R86" s="346"/>
      <c r="S86" s="346"/>
      <c r="T86" s="346"/>
      <c r="U86" s="346"/>
      <c r="V86" s="346"/>
      <c r="W86" s="346"/>
      <c r="X86" s="346"/>
      <c r="Y86" s="346"/>
      <c r="Z86" s="346"/>
      <c r="AA86" s="346"/>
      <c r="AB86" s="346"/>
      <c r="AC86" s="346"/>
      <c r="AD86" s="346"/>
      <c r="AE86" s="346"/>
      <c r="AF86" s="68">
        <v>2</v>
      </c>
      <c r="AG86" s="346"/>
      <c r="AH86" s="346"/>
      <c r="AI86" s="346"/>
      <c r="AJ86" s="346"/>
      <c r="AK86" s="346"/>
      <c r="AL86" s="346"/>
      <c r="AM86" s="346"/>
      <c r="AN86" s="346"/>
      <c r="AO86" s="346"/>
      <c r="AP86" s="346"/>
      <c r="AQ86" s="346"/>
      <c r="AR86" s="346"/>
      <c r="AS86" s="346"/>
      <c r="AT86" s="346"/>
    </row>
    <row r="87" spans="1:46" s="23" customFormat="1" ht="45" customHeight="1" thickTop="1" thickBot="1" x14ac:dyDescent="0.3">
      <c r="A87" s="345" t="s">
        <v>2097</v>
      </c>
      <c r="B87" s="345" t="s">
        <v>2097</v>
      </c>
      <c r="C87" s="345" t="s">
        <v>2097</v>
      </c>
      <c r="D87" s="345" t="s">
        <v>2097</v>
      </c>
      <c r="E87" s="345" t="s">
        <v>2097</v>
      </c>
      <c r="F87" s="345" t="s">
        <v>2097</v>
      </c>
      <c r="G87" s="345" t="s">
        <v>2097</v>
      </c>
      <c r="H87" s="345" t="s">
        <v>2097</v>
      </c>
      <c r="I87" s="345" t="s">
        <v>2097</v>
      </c>
      <c r="J87" s="345" t="s">
        <v>2097</v>
      </c>
      <c r="K87" s="345" t="s">
        <v>2097</v>
      </c>
      <c r="L87" s="345" t="s">
        <v>2097</v>
      </c>
      <c r="M87" s="345" t="s">
        <v>2097</v>
      </c>
      <c r="N87" s="345" t="s">
        <v>2097</v>
      </c>
      <c r="O87" s="345" t="s">
        <v>2097</v>
      </c>
      <c r="P87" s="345" t="s">
        <v>2097</v>
      </c>
      <c r="Q87" s="68">
        <v>2</v>
      </c>
      <c r="R87" s="346"/>
      <c r="S87" s="346"/>
      <c r="T87" s="346"/>
      <c r="U87" s="346"/>
      <c r="V87" s="346"/>
      <c r="W87" s="346"/>
      <c r="X87" s="346"/>
      <c r="Y87" s="346"/>
      <c r="Z87" s="346"/>
      <c r="AA87" s="346"/>
      <c r="AB87" s="346"/>
      <c r="AC87" s="346"/>
      <c r="AD87" s="346"/>
      <c r="AE87" s="346"/>
      <c r="AF87" s="68">
        <v>2</v>
      </c>
      <c r="AG87" s="346"/>
      <c r="AH87" s="346"/>
      <c r="AI87" s="346"/>
      <c r="AJ87" s="346"/>
      <c r="AK87" s="346"/>
      <c r="AL87" s="346"/>
      <c r="AM87" s="346"/>
      <c r="AN87" s="346"/>
      <c r="AO87" s="346"/>
      <c r="AP87" s="346"/>
      <c r="AQ87" s="346"/>
      <c r="AR87" s="346"/>
      <c r="AS87" s="346"/>
      <c r="AT87" s="346"/>
    </row>
    <row r="88" spans="1:46" s="23" customFormat="1" ht="16.5" customHeight="1" thickTop="1" thickBot="1" x14ac:dyDescent="0.3">
      <c r="A88" s="59"/>
      <c r="B88" s="59"/>
      <c r="C88" s="59"/>
      <c r="D88" s="59"/>
      <c r="E88" s="59"/>
      <c r="F88" s="59"/>
      <c r="G88" s="59"/>
      <c r="H88" s="59"/>
      <c r="I88" s="59"/>
      <c r="J88" s="59"/>
      <c r="K88" s="59"/>
      <c r="L88" s="59"/>
      <c r="M88" s="59"/>
      <c r="N88" s="59"/>
      <c r="O88" s="59"/>
      <c r="P88" s="59"/>
      <c r="Q88" s="69"/>
      <c r="R88" s="59"/>
      <c r="S88" s="59"/>
      <c r="T88" s="59"/>
      <c r="U88" s="59"/>
      <c r="V88" s="59"/>
      <c r="W88" s="59"/>
      <c r="X88" s="59"/>
      <c r="Y88" s="59"/>
      <c r="Z88" s="59"/>
      <c r="AA88" s="59"/>
      <c r="AB88" s="59"/>
      <c r="AC88" s="59"/>
      <c r="AD88" s="59"/>
      <c r="AE88" s="59"/>
      <c r="AF88" s="69"/>
      <c r="AG88" s="59"/>
      <c r="AH88" s="59"/>
      <c r="AI88" s="59"/>
      <c r="AJ88" s="59"/>
      <c r="AK88" s="59"/>
      <c r="AL88" s="59"/>
      <c r="AM88" s="59"/>
      <c r="AN88" s="59"/>
      <c r="AO88" s="59"/>
      <c r="AP88" s="59"/>
      <c r="AQ88" s="59"/>
      <c r="AR88" s="59"/>
      <c r="AS88" s="59"/>
      <c r="AT88" s="59"/>
    </row>
    <row r="89" spans="1:46" s="23" customFormat="1" ht="45" customHeight="1" thickTop="1" thickBot="1" x14ac:dyDescent="0.3">
      <c r="A89" s="353" t="s">
        <v>198</v>
      </c>
      <c r="B89" s="353"/>
      <c r="C89" s="353"/>
      <c r="D89" s="353"/>
      <c r="E89" s="353"/>
      <c r="F89" s="353"/>
      <c r="G89" s="353"/>
      <c r="H89" s="353"/>
      <c r="I89" s="353"/>
      <c r="J89" s="353"/>
      <c r="K89" s="353"/>
      <c r="L89" s="353"/>
      <c r="M89" s="353"/>
      <c r="N89" s="353"/>
      <c r="O89" s="353"/>
      <c r="P89" s="353"/>
      <c r="Q89" s="70" t="s">
        <v>187</v>
      </c>
      <c r="R89" s="354" t="s">
        <v>188</v>
      </c>
      <c r="S89" s="354"/>
      <c r="T89" s="354"/>
      <c r="U89" s="354"/>
      <c r="V89" s="354"/>
      <c r="W89" s="354"/>
      <c r="X89" s="354"/>
      <c r="Y89" s="354"/>
      <c r="Z89" s="354"/>
      <c r="AA89" s="354"/>
      <c r="AB89" s="354"/>
      <c r="AC89" s="354"/>
      <c r="AD89" s="354"/>
      <c r="AE89" s="354"/>
      <c r="AF89" s="71" t="s">
        <v>187</v>
      </c>
      <c r="AG89" s="355" t="s">
        <v>189</v>
      </c>
      <c r="AH89" s="355"/>
      <c r="AI89" s="355"/>
      <c r="AJ89" s="355"/>
      <c r="AK89" s="355"/>
      <c r="AL89" s="355"/>
      <c r="AM89" s="355"/>
      <c r="AN89" s="355"/>
      <c r="AO89" s="355"/>
      <c r="AP89" s="355"/>
      <c r="AQ89" s="355"/>
      <c r="AR89" s="355"/>
      <c r="AS89" s="355"/>
      <c r="AT89" s="355"/>
    </row>
    <row r="90" spans="1:46" s="23" customFormat="1" ht="45" customHeight="1" thickTop="1" thickBot="1" x14ac:dyDescent="0.3">
      <c r="A90" s="345" t="s">
        <v>2098</v>
      </c>
      <c r="B90" s="345" t="s">
        <v>2098</v>
      </c>
      <c r="C90" s="345" t="s">
        <v>2098</v>
      </c>
      <c r="D90" s="345" t="s">
        <v>2098</v>
      </c>
      <c r="E90" s="345" t="s">
        <v>2098</v>
      </c>
      <c r="F90" s="345" t="s">
        <v>2098</v>
      </c>
      <c r="G90" s="345" t="s">
        <v>2098</v>
      </c>
      <c r="H90" s="345" t="s">
        <v>2098</v>
      </c>
      <c r="I90" s="345" t="s">
        <v>2098</v>
      </c>
      <c r="J90" s="345" t="s">
        <v>2098</v>
      </c>
      <c r="K90" s="345" t="s">
        <v>2098</v>
      </c>
      <c r="L90" s="345" t="s">
        <v>2098</v>
      </c>
      <c r="M90" s="345" t="s">
        <v>2098</v>
      </c>
      <c r="N90" s="345" t="s">
        <v>2098</v>
      </c>
      <c r="O90" s="345" t="s">
        <v>2098</v>
      </c>
      <c r="P90" s="345" t="s">
        <v>2098</v>
      </c>
      <c r="Q90" s="68">
        <v>2</v>
      </c>
      <c r="R90" s="346"/>
      <c r="S90" s="346"/>
      <c r="T90" s="346"/>
      <c r="U90" s="346"/>
      <c r="V90" s="346"/>
      <c r="W90" s="346"/>
      <c r="X90" s="346"/>
      <c r="Y90" s="346"/>
      <c r="Z90" s="346"/>
      <c r="AA90" s="346"/>
      <c r="AB90" s="346"/>
      <c r="AC90" s="346"/>
      <c r="AD90" s="346"/>
      <c r="AE90" s="346"/>
      <c r="AF90" s="68">
        <v>2</v>
      </c>
      <c r="AG90" s="346"/>
      <c r="AH90" s="346"/>
      <c r="AI90" s="346"/>
      <c r="AJ90" s="346"/>
      <c r="AK90" s="346"/>
      <c r="AL90" s="346"/>
      <c r="AM90" s="346"/>
      <c r="AN90" s="346"/>
      <c r="AO90" s="346"/>
      <c r="AP90" s="346"/>
      <c r="AQ90" s="346"/>
      <c r="AR90" s="346"/>
      <c r="AS90" s="346"/>
      <c r="AT90" s="346"/>
    </row>
    <row r="91" spans="1:46" s="23" customFormat="1" ht="45" customHeight="1" thickTop="1" thickBot="1" x14ac:dyDescent="0.3">
      <c r="A91" s="345" t="s">
        <v>2099</v>
      </c>
      <c r="B91" s="345" t="s">
        <v>2099</v>
      </c>
      <c r="C91" s="345" t="s">
        <v>2099</v>
      </c>
      <c r="D91" s="345" t="s">
        <v>2099</v>
      </c>
      <c r="E91" s="345" t="s">
        <v>2099</v>
      </c>
      <c r="F91" s="345" t="s">
        <v>2099</v>
      </c>
      <c r="G91" s="345" t="s">
        <v>2099</v>
      </c>
      <c r="H91" s="345" t="s">
        <v>2099</v>
      </c>
      <c r="I91" s="345" t="s">
        <v>2099</v>
      </c>
      <c r="J91" s="345" t="s">
        <v>2099</v>
      </c>
      <c r="K91" s="345" t="s">
        <v>2099</v>
      </c>
      <c r="L91" s="345" t="s">
        <v>2099</v>
      </c>
      <c r="M91" s="345" t="s">
        <v>2099</v>
      </c>
      <c r="N91" s="345" t="s">
        <v>2099</v>
      </c>
      <c r="O91" s="345" t="s">
        <v>2099</v>
      </c>
      <c r="P91" s="345" t="s">
        <v>2099</v>
      </c>
      <c r="Q91" s="68">
        <v>2</v>
      </c>
      <c r="R91" s="346"/>
      <c r="S91" s="346"/>
      <c r="T91" s="346"/>
      <c r="U91" s="346"/>
      <c r="V91" s="346"/>
      <c r="W91" s="346"/>
      <c r="X91" s="346"/>
      <c r="Y91" s="346"/>
      <c r="Z91" s="346"/>
      <c r="AA91" s="346"/>
      <c r="AB91" s="346"/>
      <c r="AC91" s="346"/>
      <c r="AD91" s="346"/>
      <c r="AE91" s="346"/>
      <c r="AF91" s="68">
        <v>2</v>
      </c>
      <c r="AG91" s="346"/>
      <c r="AH91" s="346"/>
      <c r="AI91" s="346"/>
      <c r="AJ91" s="346"/>
      <c r="AK91" s="346"/>
      <c r="AL91" s="346"/>
      <c r="AM91" s="346"/>
      <c r="AN91" s="346"/>
      <c r="AO91" s="346"/>
      <c r="AP91" s="346"/>
      <c r="AQ91" s="346"/>
      <c r="AR91" s="346"/>
      <c r="AS91" s="346"/>
      <c r="AT91" s="346"/>
    </row>
    <row r="92" spans="1:46" s="23" customFormat="1" ht="45" customHeight="1" thickTop="1" thickBot="1" x14ac:dyDescent="0.3">
      <c r="A92" s="345" t="s">
        <v>2100</v>
      </c>
      <c r="B92" s="345" t="s">
        <v>2100</v>
      </c>
      <c r="C92" s="345" t="s">
        <v>2100</v>
      </c>
      <c r="D92" s="345" t="s">
        <v>2100</v>
      </c>
      <c r="E92" s="345" t="s">
        <v>2100</v>
      </c>
      <c r="F92" s="345" t="s">
        <v>2100</v>
      </c>
      <c r="G92" s="345" t="s">
        <v>2100</v>
      </c>
      <c r="H92" s="345" t="s">
        <v>2100</v>
      </c>
      <c r="I92" s="345" t="s">
        <v>2100</v>
      </c>
      <c r="J92" s="345" t="s">
        <v>2100</v>
      </c>
      <c r="K92" s="345" t="s">
        <v>2100</v>
      </c>
      <c r="L92" s="345" t="s">
        <v>2100</v>
      </c>
      <c r="M92" s="345" t="s">
        <v>2100</v>
      </c>
      <c r="N92" s="345" t="s">
        <v>2100</v>
      </c>
      <c r="O92" s="345" t="s">
        <v>2100</v>
      </c>
      <c r="P92" s="345" t="s">
        <v>2100</v>
      </c>
      <c r="Q92" s="68">
        <v>2</v>
      </c>
      <c r="R92" s="346"/>
      <c r="S92" s="346"/>
      <c r="T92" s="346"/>
      <c r="U92" s="346"/>
      <c r="V92" s="346"/>
      <c r="W92" s="346"/>
      <c r="X92" s="346"/>
      <c r="Y92" s="346"/>
      <c r="Z92" s="346"/>
      <c r="AA92" s="346"/>
      <c r="AB92" s="346"/>
      <c r="AC92" s="346"/>
      <c r="AD92" s="346"/>
      <c r="AE92" s="346"/>
      <c r="AF92" s="68">
        <v>2</v>
      </c>
      <c r="AG92" s="346"/>
      <c r="AH92" s="346"/>
      <c r="AI92" s="346"/>
      <c r="AJ92" s="346"/>
      <c r="AK92" s="346"/>
      <c r="AL92" s="346"/>
      <c r="AM92" s="346"/>
      <c r="AN92" s="346"/>
      <c r="AO92" s="346"/>
      <c r="AP92" s="346"/>
      <c r="AQ92" s="346"/>
      <c r="AR92" s="346"/>
      <c r="AS92" s="346"/>
      <c r="AT92" s="346"/>
    </row>
    <row r="93" spans="1:46" s="23" customFormat="1" ht="45" customHeight="1" thickTop="1" thickBot="1" x14ac:dyDescent="0.3">
      <c r="A93" s="345" t="s">
        <v>2101</v>
      </c>
      <c r="B93" s="345" t="s">
        <v>2101</v>
      </c>
      <c r="C93" s="345" t="s">
        <v>2101</v>
      </c>
      <c r="D93" s="345" t="s">
        <v>2101</v>
      </c>
      <c r="E93" s="345" t="s">
        <v>2101</v>
      </c>
      <c r="F93" s="345" t="s">
        <v>2101</v>
      </c>
      <c r="G93" s="345" t="s">
        <v>2101</v>
      </c>
      <c r="H93" s="345" t="s">
        <v>2101</v>
      </c>
      <c r="I93" s="345" t="s">
        <v>2101</v>
      </c>
      <c r="J93" s="345" t="s">
        <v>2101</v>
      </c>
      <c r="K93" s="345" t="s">
        <v>2101</v>
      </c>
      <c r="L93" s="345" t="s">
        <v>2101</v>
      </c>
      <c r="M93" s="345" t="s">
        <v>2101</v>
      </c>
      <c r="N93" s="345" t="s">
        <v>2101</v>
      </c>
      <c r="O93" s="345" t="s">
        <v>2101</v>
      </c>
      <c r="P93" s="345" t="s">
        <v>2101</v>
      </c>
      <c r="Q93" s="68">
        <v>2</v>
      </c>
      <c r="R93" s="346"/>
      <c r="S93" s="346"/>
      <c r="T93" s="346"/>
      <c r="U93" s="346"/>
      <c r="V93" s="346"/>
      <c r="W93" s="346"/>
      <c r="X93" s="346"/>
      <c r="Y93" s="346"/>
      <c r="Z93" s="346"/>
      <c r="AA93" s="346"/>
      <c r="AB93" s="346"/>
      <c r="AC93" s="346"/>
      <c r="AD93" s="346"/>
      <c r="AE93" s="346"/>
      <c r="AF93" s="68">
        <v>2</v>
      </c>
      <c r="AG93" s="346"/>
      <c r="AH93" s="346"/>
      <c r="AI93" s="346"/>
      <c r="AJ93" s="346"/>
      <c r="AK93" s="346"/>
      <c r="AL93" s="346"/>
      <c r="AM93" s="346"/>
      <c r="AN93" s="346"/>
      <c r="AO93" s="346"/>
      <c r="AP93" s="346"/>
      <c r="AQ93" s="346"/>
      <c r="AR93" s="346"/>
      <c r="AS93" s="346"/>
      <c r="AT93" s="346"/>
    </row>
    <row r="94" spans="1:46" s="23" customFormat="1" ht="45" customHeight="1" thickTop="1" thickBot="1" x14ac:dyDescent="0.3">
      <c r="A94" s="345" t="s">
        <v>2102</v>
      </c>
      <c r="B94" s="345" t="s">
        <v>2102</v>
      </c>
      <c r="C94" s="345" t="s">
        <v>2102</v>
      </c>
      <c r="D94" s="345" t="s">
        <v>2102</v>
      </c>
      <c r="E94" s="345" t="s">
        <v>2102</v>
      </c>
      <c r="F94" s="345" t="s">
        <v>2102</v>
      </c>
      <c r="G94" s="345" t="s">
        <v>2102</v>
      </c>
      <c r="H94" s="345" t="s">
        <v>2102</v>
      </c>
      <c r="I94" s="345" t="s">
        <v>2102</v>
      </c>
      <c r="J94" s="345" t="s">
        <v>2102</v>
      </c>
      <c r="K94" s="345" t="s">
        <v>2102</v>
      </c>
      <c r="L94" s="345" t="s">
        <v>2102</v>
      </c>
      <c r="M94" s="345" t="s">
        <v>2102</v>
      </c>
      <c r="N94" s="345" t="s">
        <v>2102</v>
      </c>
      <c r="O94" s="345" t="s">
        <v>2102</v>
      </c>
      <c r="P94" s="345" t="s">
        <v>2102</v>
      </c>
      <c r="Q94" s="68">
        <v>2</v>
      </c>
      <c r="R94" s="346"/>
      <c r="S94" s="346"/>
      <c r="T94" s="346"/>
      <c r="U94" s="346"/>
      <c r="V94" s="346"/>
      <c r="W94" s="346"/>
      <c r="X94" s="346"/>
      <c r="Y94" s="346"/>
      <c r="Z94" s="346"/>
      <c r="AA94" s="346"/>
      <c r="AB94" s="346"/>
      <c r="AC94" s="346"/>
      <c r="AD94" s="346"/>
      <c r="AE94" s="346"/>
      <c r="AF94" s="68">
        <v>2</v>
      </c>
      <c r="AG94" s="346"/>
      <c r="AH94" s="346"/>
      <c r="AI94" s="346"/>
      <c r="AJ94" s="346"/>
      <c r="AK94" s="346"/>
      <c r="AL94" s="346"/>
      <c r="AM94" s="346"/>
      <c r="AN94" s="346"/>
      <c r="AO94" s="346"/>
      <c r="AP94" s="346"/>
      <c r="AQ94" s="346"/>
      <c r="AR94" s="346"/>
      <c r="AS94" s="346"/>
      <c r="AT94" s="346"/>
    </row>
    <row r="95" spans="1:46" s="23" customFormat="1" ht="18" customHeight="1" thickTop="1" x14ac:dyDescent="0.25">
      <c r="Q95" s="24"/>
      <c r="AF95" s="24"/>
    </row>
    <row r="96" spans="1:46" s="23" customFormat="1" ht="18" customHeight="1" x14ac:dyDescent="0.25">
      <c r="Q96" s="24"/>
      <c r="AF96" s="24"/>
    </row>
    <row r="97" spans="1:46" s="23" customFormat="1" ht="45" customHeight="1" x14ac:dyDescent="0.25">
      <c r="A97" s="386" t="s">
        <v>2103</v>
      </c>
      <c r="B97" s="386"/>
      <c r="C97" s="386"/>
      <c r="D97" s="386"/>
      <c r="E97" s="386"/>
      <c r="F97" s="386"/>
      <c r="G97" s="386"/>
      <c r="H97" s="386"/>
      <c r="I97" s="386"/>
      <c r="J97" s="386"/>
      <c r="K97" s="386"/>
      <c r="L97" s="386"/>
      <c r="M97" s="386"/>
      <c r="N97" s="386"/>
      <c r="O97" s="386"/>
      <c r="P97" s="386"/>
      <c r="Q97" s="386"/>
      <c r="R97" s="386"/>
      <c r="S97" s="386"/>
      <c r="T97" s="386"/>
      <c r="U97" s="386"/>
      <c r="V97" s="386"/>
      <c r="W97" s="386"/>
      <c r="X97" s="386"/>
      <c r="Y97" s="386"/>
      <c r="Z97" s="386"/>
      <c r="AA97" s="386"/>
      <c r="AB97" s="386"/>
      <c r="AC97" s="386"/>
      <c r="AD97" s="386"/>
      <c r="AE97" s="386"/>
      <c r="AF97"/>
      <c r="AG97" s="422" t="s">
        <v>184</v>
      </c>
      <c r="AH97" s="422"/>
      <c r="AI97" s="422"/>
      <c r="AJ97" s="422"/>
      <c r="AK97" s="72">
        <f>(('Artículo 123 (resumen PI)'!C14*0.8+'Artículo 123 (resumen PI)'!F14*0.2)+('Artículo 123 (resumen SIPOT)'!C14*0.8+'Artículo 123 (resumen SIPOT)'!F14*0.2))/2</f>
        <v>65.333333333333329</v>
      </c>
      <c r="AL97"/>
      <c r="AM97"/>
      <c r="AN97"/>
      <c r="AO97"/>
      <c r="AP97"/>
      <c r="AQ97"/>
      <c r="AR97"/>
      <c r="AS97"/>
      <c r="AT97"/>
    </row>
    <row r="98" spans="1:46" s="23" customFormat="1" ht="15.75" customHeight="1" x14ac:dyDescent="0.25">
      <c r="A98" s="62"/>
      <c r="B98" s="63"/>
      <c r="C98" s="63"/>
      <c r="D98" s="63"/>
      <c r="E98" s="63"/>
      <c r="F98" s="63"/>
      <c r="G98" s="63"/>
      <c r="H98" s="63"/>
      <c r="I98" s="63"/>
      <c r="J98" s="63"/>
      <c r="K98" s="63"/>
      <c r="L98" s="63"/>
      <c r="M98" s="63"/>
      <c r="N98" s="63"/>
      <c r="O98" s="63"/>
      <c r="P98" s="63"/>
      <c r="Q98" s="64"/>
      <c r="R98" s="63"/>
      <c r="S98" s="63"/>
      <c r="T98" s="63"/>
      <c r="U98" s="63"/>
      <c r="V98" s="63"/>
      <c r="W98" s="63"/>
      <c r="X98" s="63"/>
      <c r="Y98" s="63"/>
      <c r="Z98" s="63"/>
      <c r="AA98" s="63"/>
      <c r="AB98" s="63"/>
      <c r="AC98" s="63"/>
      <c r="AD98" s="63"/>
      <c r="AE98" s="63"/>
      <c r="AF98"/>
      <c r="AG98"/>
      <c r="AH98"/>
      <c r="AI98"/>
      <c r="AJ98"/>
      <c r="AK98"/>
      <c r="AL98"/>
      <c r="AM98"/>
      <c r="AN98"/>
      <c r="AO98"/>
      <c r="AP98"/>
      <c r="AQ98"/>
      <c r="AR98"/>
      <c r="AS98"/>
      <c r="AT98"/>
    </row>
    <row r="99" spans="1:46" s="23" customFormat="1" ht="45" customHeight="1" x14ac:dyDescent="0.25">
      <c r="A99" s="62" t="s">
        <v>185</v>
      </c>
      <c r="B99" s="63"/>
      <c r="C99" s="63"/>
      <c r="D99" s="63"/>
      <c r="E99" s="63"/>
      <c r="F99" s="63"/>
      <c r="G99" s="63"/>
      <c r="H99" s="63"/>
      <c r="I99" s="63"/>
      <c r="J99" s="63"/>
      <c r="K99" s="63"/>
      <c r="L99" s="63"/>
      <c r="M99" s="63"/>
      <c r="N99" s="63"/>
      <c r="O99" s="63"/>
      <c r="P99" s="63"/>
      <c r="Q99" s="64"/>
      <c r="R99" s="63"/>
      <c r="S99" s="63"/>
      <c r="T99" s="63"/>
      <c r="U99" s="63"/>
      <c r="V99" s="63"/>
      <c r="W99" s="63"/>
      <c r="X99" s="63"/>
      <c r="Y99" s="63"/>
      <c r="Z99" s="63"/>
      <c r="AA99" s="63"/>
      <c r="AB99" s="63"/>
      <c r="AC99" s="63"/>
      <c r="AD99" s="63"/>
      <c r="AE99" s="63"/>
      <c r="AF99"/>
      <c r="AG99"/>
      <c r="AH99"/>
      <c r="AI99"/>
      <c r="AJ99"/>
      <c r="AK99"/>
      <c r="AL99"/>
      <c r="AM99"/>
      <c r="AN99"/>
      <c r="AO99"/>
      <c r="AP99"/>
      <c r="AQ99"/>
      <c r="AR99"/>
      <c r="AS99"/>
      <c r="AT99"/>
    </row>
    <row r="100" spans="1:46" s="23" customFormat="1" ht="15" customHeight="1" x14ac:dyDescent="0.25">
      <c r="A100" s="59"/>
      <c r="B100" s="59"/>
      <c r="C100" s="59"/>
      <c r="D100" s="59"/>
      <c r="E100" s="59"/>
      <c r="F100" s="59"/>
      <c r="G100" s="59"/>
      <c r="H100" s="59"/>
      <c r="I100" s="59"/>
      <c r="J100" s="59"/>
      <c r="K100" s="59"/>
      <c r="L100" s="59"/>
      <c r="M100" s="59"/>
      <c r="N100" s="59"/>
      <c r="O100" s="59"/>
      <c r="P100" s="59"/>
      <c r="Q100" s="24"/>
      <c r="R100" s="59"/>
      <c r="S100" s="59"/>
      <c r="T100" s="59"/>
      <c r="U100" s="59"/>
      <c r="V100" s="59"/>
      <c r="W100" s="59"/>
      <c r="X100" s="59"/>
      <c r="Y100" s="59"/>
      <c r="Z100" s="59"/>
      <c r="AA100" s="59"/>
      <c r="AB100" s="59"/>
      <c r="AC100" s="59"/>
      <c r="AD100" s="59"/>
      <c r="AE100" s="59"/>
      <c r="AF100"/>
      <c r="AG100"/>
      <c r="AH100"/>
      <c r="AI100"/>
      <c r="AJ100"/>
      <c r="AK100"/>
      <c r="AL100"/>
      <c r="AM100"/>
      <c r="AN100"/>
      <c r="AO100"/>
      <c r="AP100"/>
      <c r="AQ100"/>
      <c r="AR100"/>
      <c r="AS100"/>
      <c r="AT100"/>
    </row>
    <row r="101" spans="1:46" s="23" customFormat="1" ht="45" customHeight="1" x14ac:dyDescent="0.25">
      <c r="A101" s="423" t="s">
        <v>186</v>
      </c>
      <c r="B101" s="423"/>
      <c r="C101" s="423"/>
      <c r="D101" s="423"/>
      <c r="E101" s="423"/>
      <c r="F101" s="423"/>
      <c r="G101" s="423"/>
      <c r="H101" s="423"/>
      <c r="I101" s="423"/>
      <c r="J101" s="423"/>
      <c r="K101" s="423"/>
      <c r="L101" s="423"/>
      <c r="M101" s="423"/>
      <c r="N101" s="423"/>
      <c r="O101" s="423"/>
      <c r="P101" s="423"/>
      <c r="Q101" s="65"/>
      <c r="R101" s="59"/>
      <c r="S101" s="59"/>
      <c r="T101" s="59"/>
      <c r="U101" s="59"/>
      <c r="V101" s="351"/>
      <c r="W101" s="351"/>
      <c r="X101" s="351"/>
      <c r="Y101" s="351"/>
      <c r="Z101" s="351"/>
      <c r="AA101" s="351"/>
      <c r="AB101" s="351"/>
      <c r="AC101" s="351"/>
      <c r="AD101" s="351"/>
      <c r="AE101" s="351"/>
      <c r="AF101" s="65"/>
      <c r="AG101" s="59"/>
      <c r="AH101" s="59"/>
      <c r="AI101" s="59"/>
      <c r="AJ101" s="59"/>
      <c r="AK101" s="351"/>
      <c r="AL101" s="351"/>
      <c r="AM101" s="351"/>
      <c r="AN101" s="351"/>
      <c r="AO101" s="351"/>
      <c r="AP101" s="351"/>
      <c r="AQ101" s="351"/>
      <c r="AR101" s="351"/>
      <c r="AS101" s="351"/>
      <c r="AT101" s="351"/>
    </row>
    <row r="102" spans="1:46" s="23" customFormat="1" ht="45" customHeight="1" thickTop="1" thickBot="1" x14ac:dyDescent="0.3">
      <c r="A102" s="342" t="s">
        <v>163</v>
      </c>
      <c r="B102" s="342"/>
      <c r="C102" s="342"/>
      <c r="D102" s="342"/>
      <c r="E102" s="342"/>
      <c r="F102" s="342"/>
      <c r="G102" s="342"/>
      <c r="H102" s="342"/>
      <c r="I102" s="342"/>
      <c r="J102" s="342"/>
      <c r="K102" s="342"/>
      <c r="L102" s="342"/>
      <c r="M102" s="342"/>
      <c r="N102" s="342"/>
      <c r="O102" s="342"/>
      <c r="P102" s="342"/>
      <c r="Q102" s="66" t="s">
        <v>187</v>
      </c>
      <c r="R102" s="343" t="s">
        <v>188</v>
      </c>
      <c r="S102" s="343"/>
      <c r="T102" s="343"/>
      <c r="U102" s="343"/>
      <c r="V102" s="343"/>
      <c r="W102" s="343"/>
      <c r="X102" s="343"/>
      <c r="Y102" s="343"/>
      <c r="Z102" s="343"/>
      <c r="AA102" s="343"/>
      <c r="AB102" s="343"/>
      <c r="AC102" s="343"/>
      <c r="AD102" s="343"/>
      <c r="AE102" s="343"/>
      <c r="AF102" s="67" t="s">
        <v>187</v>
      </c>
      <c r="AG102" s="344" t="s">
        <v>189</v>
      </c>
      <c r="AH102" s="344"/>
      <c r="AI102" s="344"/>
      <c r="AJ102" s="344"/>
      <c r="AK102" s="344"/>
      <c r="AL102" s="344"/>
      <c r="AM102" s="344"/>
      <c r="AN102" s="344"/>
      <c r="AO102" s="344"/>
      <c r="AP102" s="344"/>
      <c r="AQ102" s="344"/>
      <c r="AR102" s="344"/>
      <c r="AS102" s="344"/>
      <c r="AT102" s="344"/>
    </row>
    <row r="103" spans="1:46" s="23" customFormat="1" ht="45" customHeight="1" thickTop="1" thickBot="1" x14ac:dyDescent="0.3">
      <c r="A103" s="345" t="s">
        <v>190</v>
      </c>
      <c r="B103" s="345"/>
      <c r="C103" s="345"/>
      <c r="D103" s="345"/>
      <c r="E103" s="345"/>
      <c r="F103" s="345"/>
      <c r="G103" s="345"/>
      <c r="H103" s="345"/>
      <c r="I103" s="345"/>
      <c r="J103" s="345"/>
      <c r="K103" s="345"/>
      <c r="L103" s="345"/>
      <c r="M103" s="345"/>
      <c r="N103" s="345"/>
      <c r="O103" s="345"/>
      <c r="P103" s="345"/>
      <c r="Q103" s="68">
        <v>2</v>
      </c>
      <c r="R103" s="346"/>
      <c r="S103" s="346"/>
      <c r="T103" s="346"/>
      <c r="U103" s="346"/>
      <c r="V103" s="346"/>
      <c r="W103" s="346"/>
      <c r="X103" s="346"/>
      <c r="Y103" s="346"/>
      <c r="Z103" s="346"/>
      <c r="AA103" s="346"/>
      <c r="AB103" s="346"/>
      <c r="AC103" s="346"/>
      <c r="AD103" s="346"/>
      <c r="AE103" s="346"/>
      <c r="AF103" s="68">
        <v>2</v>
      </c>
      <c r="AG103" s="346"/>
      <c r="AH103" s="346"/>
      <c r="AI103" s="346"/>
      <c r="AJ103" s="346"/>
      <c r="AK103" s="346"/>
      <c r="AL103" s="346"/>
      <c r="AM103" s="346"/>
      <c r="AN103" s="346"/>
      <c r="AO103" s="346"/>
      <c r="AP103" s="346"/>
      <c r="AQ103" s="346"/>
      <c r="AR103" s="346"/>
      <c r="AS103" s="346"/>
      <c r="AT103" s="346"/>
    </row>
    <row r="104" spans="1:46" s="23" customFormat="1" ht="45" customHeight="1" thickTop="1" thickBot="1" x14ac:dyDescent="0.3">
      <c r="A104" s="345" t="s">
        <v>1026</v>
      </c>
      <c r="B104" s="345" t="s">
        <v>1026</v>
      </c>
      <c r="C104" s="345" t="s">
        <v>1026</v>
      </c>
      <c r="D104" s="345" t="s">
        <v>1026</v>
      </c>
      <c r="E104" s="345" t="s">
        <v>1026</v>
      </c>
      <c r="F104" s="345" t="s">
        <v>1026</v>
      </c>
      <c r="G104" s="345" t="s">
        <v>1026</v>
      </c>
      <c r="H104" s="345" t="s">
        <v>1026</v>
      </c>
      <c r="I104" s="345" t="s">
        <v>1026</v>
      </c>
      <c r="J104" s="345" t="s">
        <v>1026</v>
      </c>
      <c r="K104" s="345" t="s">
        <v>1026</v>
      </c>
      <c r="L104" s="345" t="s">
        <v>1026</v>
      </c>
      <c r="M104" s="345" t="s">
        <v>1026</v>
      </c>
      <c r="N104" s="345" t="s">
        <v>1026</v>
      </c>
      <c r="O104" s="345" t="s">
        <v>1026</v>
      </c>
      <c r="P104" s="345" t="s">
        <v>1026</v>
      </c>
      <c r="Q104" s="68">
        <v>2</v>
      </c>
      <c r="R104" s="346"/>
      <c r="S104" s="346"/>
      <c r="T104" s="346"/>
      <c r="U104" s="346"/>
      <c r="V104" s="346"/>
      <c r="W104" s="346"/>
      <c r="X104" s="346"/>
      <c r="Y104" s="346"/>
      <c r="Z104" s="346"/>
      <c r="AA104" s="346"/>
      <c r="AB104" s="346"/>
      <c r="AC104" s="346"/>
      <c r="AD104" s="346"/>
      <c r="AE104" s="346"/>
      <c r="AF104" s="68">
        <v>2</v>
      </c>
      <c r="AG104" s="346"/>
      <c r="AH104" s="346"/>
      <c r="AI104" s="346"/>
      <c r="AJ104" s="346"/>
      <c r="AK104" s="346"/>
      <c r="AL104" s="346"/>
      <c r="AM104" s="346"/>
      <c r="AN104" s="346"/>
      <c r="AO104" s="346"/>
      <c r="AP104" s="346"/>
      <c r="AQ104" s="346"/>
      <c r="AR104" s="346"/>
      <c r="AS104" s="346"/>
      <c r="AT104" s="346"/>
    </row>
    <row r="105" spans="1:46" s="23" customFormat="1" ht="45" customHeight="1" thickTop="1" thickBot="1" x14ac:dyDescent="0.3">
      <c r="A105" s="345" t="s">
        <v>2104</v>
      </c>
      <c r="B105" s="345" t="s">
        <v>2104</v>
      </c>
      <c r="C105" s="345" t="s">
        <v>2104</v>
      </c>
      <c r="D105" s="345" t="s">
        <v>2104</v>
      </c>
      <c r="E105" s="345" t="s">
        <v>2104</v>
      </c>
      <c r="F105" s="345" t="s">
        <v>2104</v>
      </c>
      <c r="G105" s="345" t="s">
        <v>2104</v>
      </c>
      <c r="H105" s="345" t="s">
        <v>2104</v>
      </c>
      <c r="I105" s="345" t="s">
        <v>2104</v>
      </c>
      <c r="J105" s="345" t="s">
        <v>2104</v>
      </c>
      <c r="K105" s="345" t="s">
        <v>2104</v>
      </c>
      <c r="L105" s="345" t="s">
        <v>2104</v>
      </c>
      <c r="M105" s="345" t="s">
        <v>2104</v>
      </c>
      <c r="N105" s="345" t="s">
        <v>2104</v>
      </c>
      <c r="O105" s="345" t="s">
        <v>2104</v>
      </c>
      <c r="P105" s="345" t="s">
        <v>2104</v>
      </c>
      <c r="Q105" s="68">
        <v>2</v>
      </c>
      <c r="R105" s="346"/>
      <c r="S105" s="346"/>
      <c r="T105" s="346"/>
      <c r="U105" s="346"/>
      <c r="V105" s="346"/>
      <c r="W105" s="346"/>
      <c r="X105" s="346"/>
      <c r="Y105" s="346"/>
      <c r="Z105" s="346"/>
      <c r="AA105" s="346"/>
      <c r="AB105" s="346"/>
      <c r="AC105" s="346"/>
      <c r="AD105" s="346"/>
      <c r="AE105" s="346"/>
      <c r="AF105" s="68">
        <v>2</v>
      </c>
      <c r="AG105" s="346"/>
      <c r="AH105" s="346"/>
      <c r="AI105" s="346"/>
      <c r="AJ105" s="346"/>
      <c r="AK105" s="346"/>
      <c r="AL105" s="346"/>
      <c r="AM105" s="346"/>
      <c r="AN105" s="346"/>
      <c r="AO105" s="346"/>
      <c r="AP105" s="346"/>
      <c r="AQ105" s="346"/>
      <c r="AR105" s="346"/>
      <c r="AS105" s="346"/>
      <c r="AT105" s="346"/>
    </row>
    <row r="106" spans="1:46" s="23" customFormat="1" ht="45" customHeight="1" thickTop="1" thickBot="1" x14ac:dyDescent="0.3">
      <c r="A106" s="345" t="s">
        <v>2105</v>
      </c>
      <c r="B106" s="345" t="s">
        <v>2105</v>
      </c>
      <c r="C106" s="345" t="s">
        <v>2105</v>
      </c>
      <c r="D106" s="345" t="s">
        <v>2105</v>
      </c>
      <c r="E106" s="345" t="s">
        <v>2105</v>
      </c>
      <c r="F106" s="345" t="s">
        <v>2105</v>
      </c>
      <c r="G106" s="345" t="s">
        <v>2105</v>
      </c>
      <c r="H106" s="345" t="s">
        <v>2105</v>
      </c>
      <c r="I106" s="345" t="s">
        <v>2105</v>
      </c>
      <c r="J106" s="345" t="s">
        <v>2105</v>
      </c>
      <c r="K106" s="345" t="s">
        <v>2105</v>
      </c>
      <c r="L106" s="345" t="s">
        <v>2105</v>
      </c>
      <c r="M106" s="345" t="s">
        <v>2105</v>
      </c>
      <c r="N106" s="345" t="s">
        <v>2105</v>
      </c>
      <c r="O106" s="345" t="s">
        <v>2105</v>
      </c>
      <c r="P106" s="345" t="s">
        <v>2105</v>
      </c>
      <c r="Q106" s="68">
        <v>0</v>
      </c>
      <c r="R106" s="346" t="s">
        <v>197</v>
      </c>
      <c r="S106" s="346"/>
      <c r="T106" s="346"/>
      <c r="U106" s="346"/>
      <c r="V106" s="346"/>
      <c r="W106" s="346"/>
      <c r="X106" s="346"/>
      <c r="Y106" s="346"/>
      <c r="Z106" s="346"/>
      <c r="AA106" s="346"/>
      <c r="AB106" s="346"/>
      <c r="AC106" s="346"/>
      <c r="AD106" s="346"/>
      <c r="AE106" s="346"/>
      <c r="AF106" s="68">
        <v>0</v>
      </c>
      <c r="AG106" s="346" t="s">
        <v>197</v>
      </c>
      <c r="AH106" s="346"/>
      <c r="AI106" s="346"/>
      <c r="AJ106" s="346"/>
      <c r="AK106" s="346"/>
      <c r="AL106" s="346"/>
      <c r="AM106" s="346"/>
      <c r="AN106" s="346"/>
      <c r="AO106" s="346"/>
      <c r="AP106" s="346"/>
      <c r="AQ106" s="346"/>
      <c r="AR106" s="346"/>
      <c r="AS106" s="346"/>
      <c r="AT106" s="346"/>
    </row>
    <row r="107" spans="1:46" s="23" customFormat="1" ht="45" customHeight="1" thickTop="1" thickBot="1" x14ac:dyDescent="0.3">
      <c r="A107" s="346" t="s">
        <v>2106</v>
      </c>
      <c r="B107" s="346" t="s">
        <v>2106</v>
      </c>
      <c r="C107" s="346" t="s">
        <v>2106</v>
      </c>
      <c r="D107" s="346" t="s">
        <v>2106</v>
      </c>
      <c r="E107" s="346" t="s">
        <v>2106</v>
      </c>
      <c r="F107" s="346" t="s">
        <v>2106</v>
      </c>
      <c r="G107" s="346" t="s">
        <v>2106</v>
      </c>
      <c r="H107" s="346" t="s">
        <v>2106</v>
      </c>
      <c r="I107" s="346" t="s">
        <v>2106</v>
      </c>
      <c r="J107" s="346" t="s">
        <v>2106</v>
      </c>
      <c r="K107" s="346" t="s">
        <v>2106</v>
      </c>
      <c r="L107" s="346" t="s">
        <v>2106</v>
      </c>
      <c r="M107" s="346" t="s">
        <v>2106</v>
      </c>
      <c r="N107" s="346" t="s">
        <v>2106</v>
      </c>
      <c r="O107" s="346" t="s">
        <v>2106</v>
      </c>
      <c r="P107" s="346" t="s">
        <v>2106</v>
      </c>
      <c r="Q107" s="68">
        <v>0</v>
      </c>
      <c r="R107" s="346" t="s">
        <v>197</v>
      </c>
      <c r="S107" s="346"/>
      <c r="T107" s="346"/>
      <c r="U107" s="346"/>
      <c r="V107" s="346"/>
      <c r="W107" s="346"/>
      <c r="X107" s="346"/>
      <c r="Y107" s="346"/>
      <c r="Z107" s="346"/>
      <c r="AA107" s="346"/>
      <c r="AB107" s="346"/>
      <c r="AC107" s="346"/>
      <c r="AD107" s="346"/>
      <c r="AE107" s="346"/>
      <c r="AF107" s="68">
        <v>0</v>
      </c>
      <c r="AG107" s="346" t="s">
        <v>197</v>
      </c>
      <c r="AH107" s="346"/>
      <c r="AI107" s="346"/>
      <c r="AJ107" s="346"/>
      <c r="AK107" s="346"/>
      <c r="AL107" s="346"/>
      <c r="AM107" s="346"/>
      <c r="AN107" s="346"/>
      <c r="AO107" s="346"/>
      <c r="AP107" s="346"/>
      <c r="AQ107" s="346"/>
      <c r="AR107" s="346"/>
      <c r="AS107" s="346"/>
      <c r="AT107" s="346"/>
    </row>
    <row r="108" spans="1:46" s="23" customFormat="1" ht="45" customHeight="1" thickTop="1" thickBot="1" x14ac:dyDescent="0.3">
      <c r="A108" s="346" t="s">
        <v>2107</v>
      </c>
      <c r="B108" s="346" t="s">
        <v>2107</v>
      </c>
      <c r="C108" s="346" t="s">
        <v>2107</v>
      </c>
      <c r="D108" s="346" t="s">
        <v>2107</v>
      </c>
      <c r="E108" s="346" t="s">
        <v>2107</v>
      </c>
      <c r="F108" s="346" t="s">
        <v>2107</v>
      </c>
      <c r="G108" s="346" t="s">
        <v>2107</v>
      </c>
      <c r="H108" s="346" t="s">
        <v>2107</v>
      </c>
      <c r="I108" s="346" t="s">
        <v>2107</v>
      </c>
      <c r="J108" s="346" t="s">
        <v>2107</v>
      </c>
      <c r="K108" s="346" t="s">
        <v>2107</v>
      </c>
      <c r="L108" s="346" t="s">
        <v>2107</v>
      </c>
      <c r="M108" s="346" t="s">
        <v>2107</v>
      </c>
      <c r="N108" s="346" t="s">
        <v>2107</v>
      </c>
      <c r="O108" s="346" t="s">
        <v>2107</v>
      </c>
      <c r="P108" s="346" t="s">
        <v>2107</v>
      </c>
      <c r="Q108" s="68">
        <v>2</v>
      </c>
      <c r="R108" s="346"/>
      <c r="S108" s="346"/>
      <c r="T108" s="346"/>
      <c r="U108" s="346"/>
      <c r="V108" s="346"/>
      <c r="W108" s="346"/>
      <c r="X108" s="346"/>
      <c r="Y108" s="346"/>
      <c r="Z108" s="346"/>
      <c r="AA108" s="346"/>
      <c r="AB108" s="346"/>
      <c r="AC108" s="346"/>
      <c r="AD108" s="346"/>
      <c r="AE108" s="346"/>
      <c r="AF108" s="68">
        <v>2</v>
      </c>
      <c r="AG108" s="346"/>
      <c r="AH108" s="346"/>
      <c r="AI108" s="346"/>
      <c r="AJ108" s="346"/>
      <c r="AK108" s="346"/>
      <c r="AL108" s="346"/>
      <c r="AM108" s="346"/>
      <c r="AN108" s="346"/>
      <c r="AO108" s="346"/>
      <c r="AP108" s="346"/>
      <c r="AQ108" s="346"/>
      <c r="AR108" s="346"/>
      <c r="AS108" s="346"/>
      <c r="AT108" s="346"/>
    </row>
    <row r="109" spans="1:46" s="23" customFormat="1" ht="45" customHeight="1" thickTop="1" thickBot="1" x14ac:dyDescent="0.3">
      <c r="A109" s="345" t="s">
        <v>2108</v>
      </c>
      <c r="B109" s="345"/>
      <c r="C109" s="345"/>
      <c r="D109" s="345"/>
      <c r="E109" s="345"/>
      <c r="F109" s="345"/>
      <c r="G109" s="345"/>
      <c r="H109" s="345"/>
      <c r="I109" s="345"/>
      <c r="J109" s="345"/>
      <c r="K109" s="345"/>
      <c r="L109" s="345"/>
      <c r="M109" s="345"/>
      <c r="N109" s="345"/>
      <c r="O109" s="345"/>
      <c r="P109" s="345"/>
      <c r="Q109" s="287">
        <v>3</v>
      </c>
      <c r="R109" s="365" t="s">
        <v>676</v>
      </c>
      <c r="S109" s="366"/>
      <c r="T109" s="366"/>
      <c r="U109" s="366"/>
      <c r="V109" s="366"/>
      <c r="W109" s="366"/>
      <c r="X109" s="366"/>
      <c r="Y109" s="366"/>
      <c r="Z109" s="366"/>
      <c r="AA109" s="366"/>
      <c r="AB109" s="366"/>
      <c r="AC109" s="366"/>
      <c r="AD109" s="366"/>
      <c r="AE109" s="367"/>
      <c r="AF109" s="288">
        <v>3</v>
      </c>
      <c r="AG109" s="365" t="s">
        <v>676</v>
      </c>
      <c r="AH109" s="366"/>
      <c r="AI109" s="366"/>
      <c r="AJ109" s="366"/>
      <c r="AK109" s="366"/>
      <c r="AL109" s="366"/>
      <c r="AM109" s="366"/>
      <c r="AN109" s="366"/>
      <c r="AO109" s="366"/>
      <c r="AP109" s="366"/>
      <c r="AQ109" s="366"/>
      <c r="AR109" s="366"/>
      <c r="AS109" s="366"/>
      <c r="AT109" s="367"/>
    </row>
    <row r="110" spans="1:46" s="23" customFormat="1" ht="45" customHeight="1" thickTop="1" thickBot="1" x14ac:dyDescent="0.3">
      <c r="A110" s="345" t="s">
        <v>2109</v>
      </c>
      <c r="B110" s="345" t="s">
        <v>2109</v>
      </c>
      <c r="C110" s="345" t="s">
        <v>2109</v>
      </c>
      <c r="D110" s="345" t="s">
        <v>2109</v>
      </c>
      <c r="E110" s="345" t="s">
        <v>2109</v>
      </c>
      <c r="F110" s="345" t="s">
        <v>2109</v>
      </c>
      <c r="G110" s="345" t="s">
        <v>2109</v>
      </c>
      <c r="H110" s="345" t="s">
        <v>2109</v>
      </c>
      <c r="I110" s="345" t="s">
        <v>2109</v>
      </c>
      <c r="J110" s="345" t="s">
        <v>2109</v>
      </c>
      <c r="K110" s="345" t="s">
        <v>2109</v>
      </c>
      <c r="L110" s="345" t="s">
        <v>2109</v>
      </c>
      <c r="M110" s="345" t="s">
        <v>2109</v>
      </c>
      <c r="N110" s="345" t="s">
        <v>2109</v>
      </c>
      <c r="O110" s="345" t="s">
        <v>2109</v>
      </c>
      <c r="P110" s="345" t="s">
        <v>2109</v>
      </c>
      <c r="Q110" s="287">
        <v>3</v>
      </c>
      <c r="R110" s="365" t="s">
        <v>676</v>
      </c>
      <c r="S110" s="366"/>
      <c r="T110" s="366"/>
      <c r="U110" s="366"/>
      <c r="V110" s="366"/>
      <c r="W110" s="366"/>
      <c r="X110" s="366"/>
      <c r="Y110" s="366"/>
      <c r="Z110" s="366"/>
      <c r="AA110" s="366"/>
      <c r="AB110" s="366"/>
      <c r="AC110" s="366"/>
      <c r="AD110" s="366"/>
      <c r="AE110" s="367"/>
      <c r="AF110" s="288">
        <v>3</v>
      </c>
      <c r="AG110" s="365" t="s">
        <v>676</v>
      </c>
      <c r="AH110" s="366"/>
      <c r="AI110" s="366"/>
      <c r="AJ110" s="366"/>
      <c r="AK110" s="366"/>
      <c r="AL110" s="366"/>
      <c r="AM110" s="366"/>
      <c r="AN110" s="366"/>
      <c r="AO110" s="366"/>
      <c r="AP110" s="366"/>
      <c r="AQ110" s="366"/>
      <c r="AR110" s="366"/>
      <c r="AS110" s="366"/>
      <c r="AT110" s="367"/>
    </row>
    <row r="111" spans="1:46" s="23" customFormat="1" ht="45" customHeight="1" thickTop="1" thickBot="1" x14ac:dyDescent="0.3">
      <c r="A111" s="345" t="s">
        <v>2110</v>
      </c>
      <c r="B111" s="345" t="s">
        <v>2110</v>
      </c>
      <c r="C111" s="345" t="s">
        <v>2110</v>
      </c>
      <c r="D111" s="345" t="s">
        <v>2110</v>
      </c>
      <c r="E111" s="345" t="s">
        <v>2110</v>
      </c>
      <c r="F111" s="345" t="s">
        <v>2110</v>
      </c>
      <c r="G111" s="345" t="s">
        <v>2110</v>
      </c>
      <c r="H111" s="345" t="s">
        <v>2110</v>
      </c>
      <c r="I111" s="345" t="s">
        <v>2110</v>
      </c>
      <c r="J111" s="345" t="s">
        <v>2110</v>
      </c>
      <c r="K111" s="345" t="s">
        <v>2110</v>
      </c>
      <c r="L111" s="345" t="s">
        <v>2110</v>
      </c>
      <c r="M111" s="345" t="s">
        <v>2110</v>
      </c>
      <c r="N111" s="345" t="s">
        <v>2110</v>
      </c>
      <c r="O111" s="345" t="s">
        <v>2110</v>
      </c>
      <c r="P111" s="345" t="s">
        <v>2110</v>
      </c>
      <c r="Q111" s="287">
        <v>3</v>
      </c>
      <c r="R111" s="365" t="s">
        <v>676</v>
      </c>
      <c r="S111" s="366"/>
      <c r="T111" s="366"/>
      <c r="U111" s="366"/>
      <c r="V111" s="366"/>
      <c r="W111" s="366"/>
      <c r="X111" s="366"/>
      <c r="Y111" s="366"/>
      <c r="Z111" s="366"/>
      <c r="AA111" s="366"/>
      <c r="AB111" s="366"/>
      <c r="AC111" s="366"/>
      <c r="AD111" s="366"/>
      <c r="AE111" s="367"/>
      <c r="AF111" s="288">
        <v>3</v>
      </c>
      <c r="AG111" s="365" t="s">
        <v>676</v>
      </c>
      <c r="AH111" s="366"/>
      <c r="AI111" s="366"/>
      <c r="AJ111" s="366"/>
      <c r="AK111" s="366"/>
      <c r="AL111" s="366"/>
      <c r="AM111" s="366"/>
      <c r="AN111" s="366"/>
      <c r="AO111" s="366"/>
      <c r="AP111" s="366"/>
      <c r="AQ111" s="366"/>
      <c r="AR111" s="366"/>
      <c r="AS111" s="366"/>
      <c r="AT111" s="367"/>
    </row>
    <row r="112" spans="1:46" s="23" customFormat="1" ht="45" customHeight="1" thickTop="1" thickBot="1" x14ac:dyDescent="0.3">
      <c r="A112" s="345" t="s">
        <v>2111</v>
      </c>
      <c r="B112" s="345" t="s">
        <v>2111</v>
      </c>
      <c r="C112" s="345" t="s">
        <v>2111</v>
      </c>
      <c r="D112" s="345" t="s">
        <v>2111</v>
      </c>
      <c r="E112" s="345" t="s">
        <v>2111</v>
      </c>
      <c r="F112" s="345" t="s">
        <v>2111</v>
      </c>
      <c r="G112" s="345" t="s">
        <v>2111</v>
      </c>
      <c r="H112" s="345" t="s">
        <v>2111</v>
      </c>
      <c r="I112" s="345" t="s">
        <v>2111</v>
      </c>
      <c r="J112" s="345" t="s">
        <v>2111</v>
      </c>
      <c r="K112" s="345" t="s">
        <v>2111</v>
      </c>
      <c r="L112" s="345" t="s">
        <v>2111</v>
      </c>
      <c r="M112" s="345" t="s">
        <v>2111</v>
      </c>
      <c r="N112" s="345" t="s">
        <v>2111</v>
      </c>
      <c r="O112" s="345" t="s">
        <v>2111</v>
      </c>
      <c r="P112" s="345" t="s">
        <v>2111</v>
      </c>
      <c r="Q112" s="287">
        <v>3</v>
      </c>
      <c r="R112" s="365" t="s">
        <v>676</v>
      </c>
      <c r="S112" s="366"/>
      <c r="T112" s="366"/>
      <c r="U112" s="366"/>
      <c r="V112" s="366"/>
      <c r="W112" s="366"/>
      <c r="X112" s="366"/>
      <c r="Y112" s="366"/>
      <c r="Z112" s="366"/>
      <c r="AA112" s="366"/>
      <c r="AB112" s="366"/>
      <c r="AC112" s="366"/>
      <c r="AD112" s="366"/>
      <c r="AE112" s="367"/>
      <c r="AF112" s="288">
        <v>3</v>
      </c>
      <c r="AG112" s="365" t="s">
        <v>676</v>
      </c>
      <c r="AH112" s="366"/>
      <c r="AI112" s="366"/>
      <c r="AJ112" s="366"/>
      <c r="AK112" s="366"/>
      <c r="AL112" s="366"/>
      <c r="AM112" s="366"/>
      <c r="AN112" s="366"/>
      <c r="AO112" s="366"/>
      <c r="AP112" s="366"/>
      <c r="AQ112" s="366"/>
      <c r="AR112" s="366"/>
      <c r="AS112" s="366"/>
      <c r="AT112" s="367"/>
    </row>
    <row r="113" spans="1:46" s="23" customFormat="1" ht="45" customHeight="1" thickTop="1" thickBot="1" x14ac:dyDescent="0.3">
      <c r="A113" s="346" t="s">
        <v>2112</v>
      </c>
      <c r="B113" s="346" t="s">
        <v>2112</v>
      </c>
      <c r="C113" s="346" t="s">
        <v>2112</v>
      </c>
      <c r="D113" s="346" t="s">
        <v>2112</v>
      </c>
      <c r="E113" s="346" t="s">
        <v>2112</v>
      </c>
      <c r="F113" s="346" t="s">
        <v>2112</v>
      </c>
      <c r="G113" s="346" t="s">
        <v>2112</v>
      </c>
      <c r="H113" s="346" t="s">
        <v>2112</v>
      </c>
      <c r="I113" s="346" t="s">
        <v>2112</v>
      </c>
      <c r="J113" s="346" t="s">
        <v>2112</v>
      </c>
      <c r="K113" s="346" t="s">
        <v>2112</v>
      </c>
      <c r="L113" s="346" t="s">
        <v>2112</v>
      </c>
      <c r="M113" s="346" t="s">
        <v>2112</v>
      </c>
      <c r="N113" s="346" t="s">
        <v>2112</v>
      </c>
      <c r="O113" s="346" t="s">
        <v>2112</v>
      </c>
      <c r="P113" s="346" t="s">
        <v>2112</v>
      </c>
      <c r="Q113" s="287">
        <v>3</v>
      </c>
      <c r="R113" s="365" t="s">
        <v>676</v>
      </c>
      <c r="S113" s="366"/>
      <c r="T113" s="366"/>
      <c r="U113" s="366"/>
      <c r="V113" s="366"/>
      <c r="W113" s="366"/>
      <c r="X113" s="366"/>
      <c r="Y113" s="366"/>
      <c r="Z113" s="366"/>
      <c r="AA113" s="366"/>
      <c r="AB113" s="366"/>
      <c r="AC113" s="366"/>
      <c r="AD113" s="366"/>
      <c r="AE113" s="367"/>
      <c r="AF113" s="288">
        <v>3</v>
      </c>
      <c r="AG113" s="365" t="s">
        <v>676</v>
      </c>
      <c r="AH113" s="366"/>
      <c r="AI113" s="366"/>
      <c r="AJ113" s="366"/>
      <c r="AK113" s="366"/>
      <c r="AL113" s="366"/>
      <c r="AM113" s="366"/>
      <c r="AN113" s="366"/>
      <c r="AO113" s="366"/>
      <c r="AP113" s="366"/>
      <c r="AQ113" s="366"/>
      <c r="AR113" s="366"/>
      <c r="AS113" s="366"/>
      <c r="AT113" s="367"/>
    </row>
    <row r="114" spans="1:46" s="23" customFormat="1" ht="45" customHeight="1" thickTop="1" thickBot="1" x14ac:dyDescent="0.3">
      <c r="A114" s="346" t="s">
        <v>2113</v>
      </c>
      <c r="B114" s="346" t="s">
        <v>2113</v>
      </c>
      <c r="C114" s="346" t="s">
        <v>2113</v>
      </c>
      <c r="D114" s="346" t="s">
        <v>2113</v>
      </c>
      <c r="E114" s="346" t="s">
        <v>2113</v>
      </c>
      <c r="F114" s="346" t="s">
        <v>2113</v>
      </c>
      <c r="G114" s="346" t="s">
        <v>2113</v>
      </c>
      <c r="H114" s="346" t="s">
        <v>2113</v>
      </c>
      <c r="I114" s="346" t="s">
        <v>2113</v>
      </c>
      <c r="J114" s="346" t="s">
        <v>2113</v>
      </c>
      <c r="K114" s="346" t="s">
        <v>2113</v>
      </c>
      <c r="L114" s="346" t="s">
        <v>2113</v>
      </c>
      <c r="M114" s="346" t="s">
        <v>2113</v>
      </c>
      <c r="N114" s="346" t="s">
        <v>2113</v>
      </c>
      <c r="O114" s="346" t="s">
        <v>2113</v>
      </c>
      <c r="P114" s="346" t="s">
        <v>2113</v>
      </c>
      <c r="Q114" s="287">
        <v>3</v>
      </c>
      <c r="R114" s="365" t="s">
        <v>676</v>
      </c>
      <c r="S114" s="366"/>
      <c r="T114" s="366"/>
      <c r="U114" s="366"/>
      <c r="V114" s="366"/>
      <c r="W114" s="366"/>
      <c r="X114" s="366"/>
      <c r="Y114" s="366"/>
      <c r="Z114" s="366"/>
      <c r="AA114" s="366"/>
      <c r="AB114" s="366"/>
      <c r="AC114" s="366"/>
      <c r="AD114" s="366"/>
      <c r="AE114" s="367"/>
      <c r="AF114" s="288">
        <v>3</v>
      </c>
      <c r="AG114" s="365" t="s">
        <v>676</v>
      </c>
      <c r="AH114" s="366"/>
      <c r="AI114" s="366"/>
      <c r="AJ114" s="366"/>
      <c r="AK114" s="366"/>
      <c r="AL114" s="366"/>
      <c r="AM114" s="366"/>
      <c r="AN114" s="366"/>
      <c r="AO114" s="366"/>
      <c r="AP114" s="366"/>
      <c r="AQ114" s="366"/>
      <c r="AR114" s="366"/>
      <c r="AS114" s="366"/>
      <c r="AT114" s="367"/>
    </row>
    <row r="115" spans="1:46" s="23" customFormat="1" ht="45" customHeight="1" thickTop="1" thickBot="1" x14ac:dyDescent="0.3">
      <c r="A115" s="345" t="s">
        <v>2114</v>
      </c>
      <c r="B115" s="345" t="s">
        <v>2114</v>
      </c>
      <c r="C115" s="345" t="s">
        <v>2114</v>
      </c>
      <c r="D115" s="345" t="s">
        <v>2114</v>
      </c>
      <c r="E115" s="345" t="s">
        <v>2114</v>
      </c>
      <c r="F115" s="345" t="s">
        <v>2114</v>
      </c>
      <c r="G115" s="345" t="s">
        <v>2114</v>
      </c>
      <c r="H115" s="345" t="s">
        <v>2114</v>
      </c>
      <c r="I115" s="345" t="s">
        <v>2114</v>
      </c>
      <c r="J115" s="345" t="s">
        <v>2114</v>
      </c>
      <c r="K115" s="345" t="s">
        <v>2114</v>
      </c>
      <c r="L115" s="345" t="s">
        <v>2114</v>
      </c>
      <c r="M115" s="345" t="s">
        <v>2114</v>
      </c>
      <c r="N115" s="345" t="s">
        <v>2114</v>
      </c>
      <c r="O115" s="345" t="s">
        <v>2114</v>
      </c>
      <c r="P115" s="345" t="s">
        <v>2114</v>
      </c>
      <c r="Q115" s="287">
        <v>3</v>
      </c>
      <c r="R115" s="365" t="s">
        <v>676</v>
      </c>
      <c r="S115" s="366"/>
      <c r="T115" s="366"/>
      <c r="U115" s="366"/>
      <c r="V115" s="366"/>
      <c r="W115" s="366"/>
      <c r="X115" s="366"/>
      <c r="Y115" s="366"/>
      <c r="Z115" s="366"/>
      <c r="AA115" s="366"/>
      <c r="AB115" s="366"/>
      <c r="AC115" s="366"/>
      <c r="AD115" s="366"/>
      <c r="AE115" s="367"/>
      <c r="AF115" s="288">
        <v>3</v>
      </c>
      <c r="AG115" s="365" t="s">
        <v>676</v>
      </c>
      <c r="AH115" s="366"/>
      <c r="AI115" s="366"/>
      <c r="AJ115" s="366"/>
      <c r="AK115" s="366"/>
      <c r="AL115" s="366"/>
      <c r="AM115" s="366"/>
      <c r="AN115" s="366"/>
      <c r="AO115" s="366"/>
      <c r="AP115" s="366"/>
      <c r="AQ115" s="366"/>
      <c r="AR115" s="366"/>
      <c r="AS115" s="366"/>
      <c r="AT115" s="367"/>
    </row>
    <row r="116" spans="1:46" s="23" customFormat="1" ht="45" customHeight="1" thickTop="1" thickBot="1" x14ac:dyDescent="0.3">
      <c r="A116" s="346" t="s">
        <v>2115</v>
      </c>
      <c r="B116" s="346" t="s">
        <v>2115</v>
      </c>
      <c r="C116" s="346" t="s">
        <v>2115</v>
      </c>
      <c r="D116" s="346" t="s">
        <v>2115</v>
      </c>
      <c r="E116" s="346" t="s">
        <v>2115</v>
      </c>
      <c r="F116" s="346" t="s">
        <v>2115</v>
      </c>
      <c r="G116" s="346" t="s">
        <v>2115</v>
      </c>
      <c r="H116" s="346" t="s">
        <v>2115</v>
      </c>
      <c r="I116" s="346" t="s">
        <v>2115</v>
      </c>
      <c r="J116" s="346" t="s">
        <v>2115</v>
      </c>
      <c r="K116" s="346" t="s">
        <v>2115</v>
      </c>
      <c r="L116" s="346" t="s">
        <v>2115</v>
      </c>
      <c r="M116" s="346" t="s">
        <v>2115</v>
      </c>
      <c r="N116" s="346" t="s">
        <v>2115</v>
      </c>
      <c r="O116" s="346" t="s">
        <v>2115</v>
      </c>
      <c r="P116" s="346" t="s">
        <v>2115</v>
      </c>
      <c r="Q116" s="287">
        <v>3</v>
      </c>
      <c r="R116" s="365" t="s">
        <v>676</v>
      </c>
      <c r="S116" s="366"/>
      <c r="T116" s="366"/>
      <c r="U116" s="366"/>
      <c r="V116" s="366"/>
      <c r="W116" s="366"/>
      <c r="X116" s="366"/>
      <c r="Y116" s="366"/>
      <c r="Z116" s="366"/>
      <c r="AA116" s="366"/>
      <c r="AB116" s="366"/>
      <c r="AC116" s="366"/>
      <c r="AD116" s="366"/>
      <c r="AE116" s="367"/>
      <c r="AF116" s="288">
        <v>3</v>
      </c>
      <c r="AG116" s="365" t="s">
        <v>676</v>
      </c>
      <c r="AH116" s="366"/>
      <c r="AI116" s="366"/>
      <c r="AJ116" s="366"/>
      <c r="AK116" s="366"/>
      <c r="AL116" s="366"/>
      <c r="AM116" s="366"/>
      <c r="AN116" s="366"/>
      <c r="AO116" s="366"/>
      <c r="AP116" s="366"/>
      <c r="AQ116" s="366"/>
      <c r="AR116" s="366"/>
      <c r="AS116" s="366"/>
      <c r="AT116" s="367"/>
    </row>
    <row r="117" spans="1:46" s="23" customFormat="1" ht="45" customHeight="1" thickTop="1" thickBot="1" x14ac:dyDescent="0.3">
      <c r="A117" s="59"/>
      <c r="B117" s="59"/>
      <c r="C117" s="59"/>
      <c r="D117" s="59"/>
      <c r="E117" s="59"/>
      <c r="F117" s="59"/>
      <c r="G117" s="59"/>
      <c r="H117" s="59"/>
      <c r="I117" s="59"/>
      <c r="J117" s="59"/>
      <c r="K117" s="59"/>
      <c r="L117" s="59"/>
      <c r="M117" s="59"/>
      <c r="N117" s="59"/>
      <c r="O117" s="59"/>
      <c r="P117" s="59"/>
      <c r="Q117" s="69"/>
      <c r="R117" s="59"/>
      <c r="S117" s="59"/>
      <c r="T117" s="59"/>
      <c r="U117" s="59"/>
      <c r="V117" s="59"/>
      <c r="W117" s="59"/>
      <c r="X117" s="59"/>
      <c r="Y117" s="59"/>
      <c r="Z117" s="59"/>
      <c r="AA117" s="59"/>
      <c r="AB117" s="59"/>
      <c r="AC117" s="59"/>
      <c r="AD117" s="59"/>
      <c r="AE117" s="59"/>
      <c r="AF117" s="69"/>
      <c r="AG117" s="59"/>
      <c r="AH117" s="59"/>
      <c r="AI117" s="59"/>
      <c r="AJ117" s="59"/>
      <c r="AK117" s="59"/>
      <c r="AL117" s="59"/>
      <c r="AM117" s="59"/>
      <c r="AN117" s="59"/>
      <c r="AO117" s="59"/>
      <c r="AP117" s="59"/>
      <c r="AQ117" s="59"/>
      <c r="AR117" s="59"/>
      <c r="AS117" s="59"/>
      <c r="AT117" s="59"/>
    </row>
    <row r="118" spans="1:46" s="23" customFormat="1" ht="45" customHeight="1" thickTop="1" thickBot="1" x14ac:dyDescent="0.3">
      <c r="A118" s="353" t="s">
        <v>198</v>
      </c>
      <c r="B118" s="353"/>
      <c r="C118" s="353"/>
      <c r="D118" s="353"/>
      <c r="E118" s="353"/>
      <c r="F118" s="353"/>
      <c r="G118" s="353"/>
      <c r="H118" s="353"/>
      <c r="I118" s="353"/>
      <c r="J118" s="353"/>
      <c r="K118" s="353"/>
      <c r="L118" s="353"/>
      <c r="M118" s="353"/>
      <c r="N118" s="353"/>
      <c r="O118" s="353"/>
      <c r="P118" s="353"/>
      <c r="Q118" s="70" t="s">
        <v>187</v>
      </c>
      <c r="R118" s="354" t="s">
        <v>188</v>
      </c>
      <c r="S118" s="354"/>
      <c r="T118" s="354"/>
      <c r="U118" s="354"/>
      <c r="V118" s="354"/>
      <c r="W118" s="354"/>
      <c r="X118" s="354"/>
      <c r="Y118" s="354"/>
      <c r="Z118" s="354"/>
      <c r="AA118" s="354"/>
      <c r="AB118" s="354"/>
      <c r="AC118" s="354"/>
      <c r="AD118" s="354"/>
      <c r="AE118" s="354"/>
      <c r="AF118" s="71" t="s">
        <v>187</v>
      </c>
      <c r="AG118" s="355" t="s">
        <v>189</v>
      </c>
      <c r="AH118" s="355"/>
      <c r="AI118" s="355"/>
      <c r="AJ118" s="355"/>
      <c r="AK118" s="355"/>
      <c r="AL118" s="355"/>
      <c r="AM118" s="355"/>
      <c r="AN118" s="355"/>
      <c r="AO118" s="355"/>
      <c r="AP118" s="355"/>
      <c r="AQ118" s="355"/>
      <c r="AR118" s="355"/>
      <c r="AS118" s="355"/>
      <c r="AT118" s="355"/>
    </row>
    <row r="119" spans="1:46" s="23" customFormat="1" ht="45" customHeight="1" thickTop="1" thickBot="1" x14ac:dyDescent="0.3">
      <c r="A119" s="345" t="s">
        <v>2116</v>
      </c>
      <c r="B119" s="345" t="s">
        <v>2116</v>
      </c>
      <c r="C119" s="345" t="s">
        <v>2116</v>
      </c>
      <c r="D119" s="345" t="s">
        <v>2116</v>
      </c>
      <c r="E119" s="345" t="s">
        <v>2116</v>
      </c>
      <c r="F119" s="345" t="s">
        <v>2116</v>
      </c>
      <c r="G119" s="345" t="s">
        <v>2116</v>
      </c>
      <c r="H119" s="345" t="s">
        <v>2116</v>
      </c>
      <c r="I119" s="345" t="s">
        <v>2116</v>
      </c>
      <c r="J119" s="345" t="s">
        <v>2116</v>
      </c>
      <c r="K119" s="345" t="s">
        <v>2116</v>
      </c>
      <c r="L119" s="345" t="s">
        <v>2116</v>
      </c>
      <c r="M119" s="345" t="s">
        <v>2116</v>
      </c>
      <c r="N119" s="345" t="s">
        <v>2116</v>
      </c>
      <c r="O119" s="345" t="s">
        <v>2116</v>
      </c>
      <c r="P119" s="345" t="s">
        <v>2116</v>
      </c>
      <c r="Q119" s="68">
        <v>2</v>
      </c>
      <c r="R119" s="346"/>
      <c r="S119" s="346"/>
      <c r="T119" s="346"/>
      <c r="U119" s="346"/>
      <c r="V119" s="346"/>
      <c r="W119" s="346"/>
      <c r="X119" s="346"/>
      <c r="Y119" s="346"/>
      <c r="Z119" s="346"/>
      <c r="AA119" s="346"/>
      <c r="AB119" s="346"/>
      <c r="AC119" s="346"/>
      <c r="AD119" s="346"/>
      <c r="AE119" s="346"/>
      <c r="AF119" s="68">
        <v>2</v>
      </c>
      <c r="AG119" s="346"/>
      <c r="AH119" s="346"/>
      <c r="AI119" s="346"/>
      <c r="AJ119" s="346"/>
      <c r="AK119" s="346"/>
      <c r="AL119" s="346"/>
      <c r="AM119" s="346"/>
      <c r="AN119" s="346"/>
      <c r="AO119" s="346"/>
      <c r="AP119" s="346"/>
      <c r="AQ119" s="346"/>
      <c r="AR119" s="346"/>
      <c r="AS119" s="346"/>
      <c r="AT119" s="346"/>
    </row>
    <row r="120" spans="1:46" s="23" customFormat="1" ht="45" customHeight="1" thickTop="1" thickBot="1" x14ac:dyDescent="0.3">
      <c r="A120" s="345" t="s">
        <v>1119</v>
      </c>
      <c r="B120" s="345" t="s">
        <v>1119</v>
      </c>
      <c r="C120" s="345" t="s">
        <v>1119</v>
      </c>
      <c r="D120" s="345" t="s">
        <v>1119</v>
      </c>
      <c r="E120" s="345" t="s">
        <v>1119</v>
      </c>
      <c r="F120" s="345" t="s">
        <v>1119</v>
      </c>
      <c r="G120" s="345" t="s">
        <v>1119</v>
      </c>
      <c r="H120" s="345" t="s">
        <v>1119</v>
      </c>
      <c r="I120" s="345" t="s">
        <v>1119</v>
      </c>
      <c r="J120" s="345" t="s">
        <v>1119</v>
      </c>
      <c r="K120" s="345" t="s">
        <v>1119</v>
      </c>
      <c r="L120" s="345" t="s">
        <v>1119</v>
      </c>
      <c r="M120" s="345" t="s">
        <v>1119</v>
      </c>
      <c r="N120" s="345" t="s">
        <v>1119</v>
      </c>
      <c r="O120" s="345" t="s">
        <v>1119</v>
      </c>
      <c r="P120" s="345" t="s">
        <v>1119</v>
      </c>
      <c r="Q120" s="68">
        <v>2</v>
      </c>
      <c r="R120" s="346"/>
      <c r="S120" s="346"/>
      <c r="T120" s="346"/>
      <c r="U120" s="346"/>
      <c r="V120" s="346"/>
      <c r="W120" s="346"/>
      <c r="X120" s="346"/>
      <c r="Y120" s="346"/>
      <c r="Z120" s="346"/>
      <c r="AA120" s="346"/>
      <c r="AB120" s="346"/>
      <c r="AC120" s="346"/>
      <c r="AD120" s="346"/>
      <c r="AE120" s="346"/>
      <c r="AF120" s="68">
        <v>2</v>
      </c>
      <c r="AG120" s="346"/>
      <c r="AH120" s="346"/>
      <c r="AI120" s="346"/>
      <c r="AJ120" s="346"/>
      <c r="AK120" s="346"/>
      <c r="AL120" s="346"/>
      <c r="AM120" s="346"/>
      <c r="AN120" s="346"/>
      <c r="AO120" s="346"/>
      <c r="AP120" s="346"/>
      <c r="AQ120" s="346"/>
      <c r="AR120" s="346"/>
      <c r="AS120" s="346"/>
      <c r="AT120" s="346"/>
    </row>
    <row r="121" spans="1:46" s="23" customFormat="1" ht="45" customHeight="1" thickTop="1" thickBot="1" x14ac:dyDescent="0.3">
      <c r="A121" s="345" t="s">
        <v>1120</v>
      </c>
      <c r="B121" s="345" t="s">
        <v>1120</v>
      </c>
      <c r="C121" s="345" t="s">
        <v>1120</v>
      </c>
      <c r="D121" s="345" t="s">
        <v>1120</v>
      </c>
      <c r="E121" s="345" t="s">
        <v>1120</v>
      </c>
      <c r="F121" s="345" t="s">
        <v>1120</v>
      </c>
      <c r="G121" s="345" t="s">
        <v>1120</v>
      </c>
      <c r="H121" s="345" t="s">
        <v>1120</v>
      </c>
      <c r="I121" s="345" t="s">
        <v>1120</v>
      </c>
      <c r="J121" s="345" t="s">
        <v>1120</v>
      </c>
      <c r="K121" s="345" t="s">
        <v>1120</v>
      </c>
      <c r="L121" s="345" t="s">
        <v>1120</v>
      </c>
      <c r="M121" s="345" t="s">
        <v>1120</v>
      </c>
      <c r="N121" s="345" t="s">
        <v>1120</v>
      </c>
      <c r="O121" s="345" t="s">
        <v>1120</v>
      </c>
      <c r="P121" s="345" t="s">
        <v>1120</v>
      </c>
      <c r="Q121" s="68">
        <v>2</v>
      </c>
      <c r="R121" s="346"/>
      <c r="S121" s="346"/>
      <c r="T121" s="346"/>
      <c r="U121" s="346"/>
      <c r="V121" s="346"/>
      <c r="W121" s="346"/>
      <c r="X121" s="346"/>
      <c r="Y121" s="346"/>
      <c r="Z121" s="346"/>
      <c r="AA121" s="346"/>
      <c r="AB121" s="346"/>
      <c r="AC121" s="346"/>
      <c r="AD121" s="346"/>
      <c r="AE121" s="346"/>
      <c r="AF121" s="68">
        <v>2</v>
      </c>
      <c r="AG121" s="346"/>
      <c r="AH121" s="346"/>
      <c r="AI121" s="346"/>
      <c r="AJ121" s="346"/>
      <c r="AK121" s="346"/>
      <c r="AL121" s="346"/>
      <c r="AM121" s="346"/>
      <c r="AN121" s="346"/>
      <c r="AO121" s="346"/>
      <c r="AP121" s="346"/>
      <c r="AQ121" s="346"/>
      <c r="AR121" s="346"/>
      <c r="AS121" s="346"/>
      <c r="AT121" s="346"/>
    </row>
    <row r="122" spans="1:46" s="23" customFormat="1" ht="45" customHeight="1" thickTop="1" thickBot="1" x14ac:dyDescent="0.3">
      <c r="A122" s="345" t="s">
        <v>1121</v>
      </c>
      <c r="B122" s="345" t="s">
        <v>1121</v>
      </c>
      <c r="C122" s="345" t="s">
        <v>1121</v>
      </c>
      <c r="D122" s="345" t="s">
        <v>1121</v>
      </c>
      <c r="E122" s="345" t="s">
        <v>1121</v>
      </c>
      <c r="F122" s="345" t="s">
        <v>1121</v>
      </c>
      <c r="G122" s="345" t="s">
        <v>1121</v>
      </c>
      <c r="H122" s="345" t="s">
        <v>1121</v>
      </c>
      <c r="I122" s="345" t="s">
        <v>1121</v>
      </c>
      <c r="J122" s="345" t="s">
        <v>1121</v>
      </c>
      <c r="K122" s="345" t="s">
        <v>1121</v>
      </c>
      <c r="L122" s="345" t="s">
        <v>1121</v>
      </c>
      <c r="M122" s="345" t="s">
        <v>1121</v>
      </c>
      <c r="N122" s="345" t="s">
        <v>1121</v>
      </c>
      <c r="O122" s="345" t="s">
        <v>1121</v>
      </c>
      <c r="P122" s="345" t="s">
        <v>1121</v>
      </c>
      <c r="Q122" s="68">
        <v>2</v>
      </c>
      <c r="R122" s="346"/>
      <c r="S122" s="346"/>
      <c r="T122" s="346"/>
      <c r="U122" s="346"/>
      <c r="V122" s="346"/>
      <c r="W122" s="346"/>
      <c r="X122" s="346"/>
      <c r="Y122" s="346"/>
      <c r="Z122" s="346"/>
      <c r="AA122" s="346"/>
      <c r="AB122" s="346"/>
      <c r="AC122" s="346"/>
      <c r="AD122" s="346"/>
      <c r="AE122" s="346"/>
      <c r="AF122" s="68">
        <v>2</v>
      </c>
      <c r="AG122" s="346"/>
      <c r="AH122" s="346"/>
      <c r="AI122" s="346"/>
      <c r="AJ122" s="346"/>
      <c r="AK122" s="346"/>
      <c r="AL122" s="346"/>
      <c r="AM122" s="346"/>
      <c r="AN122" s="346"/>
      <c r="AO122" s="346"/>
      <c r="AP122" s="346"/>
      <c r="AQ122" s="346"/>
      <c r="AR122" s="346"/>
      <c r="AS122" s="346"/>
      <c r="AT122" s="346"/>
    </row>
    <row r="123" spans="1:46" s="23" customFormat="1" ht="45" customHeight="1" thickTop="1" thickBot="1" x14ac:dyDescent="0.3">
      <c r="A123" s="345" t="s">
        <v>2117</v>
      </c>
      <c r="B123" s="345" t="s">
        <v>2117</v>
      </c>
      <c r="C123" s="345" t="s">
        <v>2117</v>
      </c>
      <c r="D123" s="345" t="s">
        <v>2117</v>
      </c>
      <c r="E123" s="345" t="s">
        <v>2117</v>
      </c>
      <c r="F123" s="345" t="s">
        <v>2117</v>
      </c>
      <c r="G123" s="345" t="s">
        <v>2117</v>
      </c>
      <c r="H123" s="345" t="s">
        <v>2117</v>
      </c>
      <c r="I123" s="345" t="s">
        <v>2117</v>
      </c>
      <c r="J123" s="345" t="s">
        <v>2117</v>
      </c>
      <c r="K123" s="345" t="s">
        <v>2117</v>
      </c>
      <c r="L123" s="345" t="s">
        <v>2117</v>
      </c>
      <c r="M123" s="345" t="s">
        <v>2117</v>
      </c>
      <c r="N123" s="345" t="s">
        <v>2117</v>
      </c>
      <c r="O123" s="345" t="s">
        <v>2117</v>
      </c>
      <c r="P123" s="345" t="s">
        <v>2117</v>
      </c>
      <c r="Q123" s="68">
        <v>2</v>
      </c>
      <c r="R123" s="346"/>
      <c r="S123" s="346"/>
      <c r="T123" s="346"/>
      <c r="U123" s="346"/>
      <c r="V123" s="346"/>
      <c r="W123" s="346"/>
      <c r="X123" s="346"/>
      <c r="Y123" s="346"/>
      <c r="Z123" s="346"/>
      <c r="AA123" s="346"/>
      <c r="AB123" s="346"/>
      <c r="AC123" s="346"/>
      <c r="AD123" s="346"/>
      <c r="AE123" s="346"/>
      <c r="AF123" s="68">
        <v>2</v>
      </c>
      <c r="AG123" s="346"/>
      <c r="AH123" s="346"/>
      <c r="AI123" s="346"/>
      <c r="AJ123" s="346"/>
      <c r="AK123" s="346"/>
      <c r="AL123" s="346"/>
      <c r="AM123" s="346"/>
      <c r="AN123" s="346"/>
      <c r="AO123" s="346"/>
      <c r="AP123" s="346"/>
      <c r="AQ123" s="346"/>
      <c r="AR123" s="346"/>
      <c r="AS123" s="346"/>
      <c r="AT123" s="346"/>
    </row>
    <row r="124" spans="1:46" s="23" customFormat="1" ht="18" customHeight="1" thickTop="1" x14ac:dyDescent="0.25">
      <c r="Q124" s="24"/>
      <c r="AF124" s="24"/>
    </row>
    <row r="125" spans="1:46" s="23" customFormat="1" ht="18" customHeight="1" x14ac:dyDescent="0.25">
      <c r="Q125" s="24"/>
      <c r="AF125" s="24"/>
    </row>
    <row r="126" spans="1:46" s="23" customFormat="1" ht="45" customHeight="1" x14ac:dyDescent="0.25">
      <c r="A126" s="386" t="s">
        <v>2118</v>
      </c>
      <c r="B126" s="386"/>
      <c r="C126" s="386"/>
      <c r="D126" s="386"/>
      <c r="E126" s="386"/>
      <c r="F126" s="386"/>
      <c r="G126" s="386"/>
      <c r="H126" s="386"/>
      <c r="I126" s="386"/>
      <c r="J126" s="386"/>
      <c r="K126" s="386"/>
      <c r="L126" s="386"/>
      <c r="M126" s="386"/>
      <c r="N126" s="386"/>
      <c r="O126" s="386"/>
      <c r="P126" s="386"/>
      <c r="Q126" s="386"/>
      <c r="R126" s="386"/>
      <c r="S126" s="386"/>
      <c r="T126" s="386"/>
      <c r="U126" s="386"/>
      <c r="V126" s="386"/>
      <c r="W126" s="386"/>
      <c r="X126" s="386"/>
      <c r="Y126" s="386"/>
      <c r="Z126" s="386"/>
      <c r="AA126" s="386"/>
      <c r="AB126" s="386"/>
      <c r="AC126" s="386"/>
      <c r="AD126" s="386"/>
      <c r="AE126" s="386"/>
      <c r="AF126"/>
      <c r="AG126" s="422" t="s">
        <v>184</v>
      </c>
      <c r="AH126" s="422"/>
      <c r="AI126" s="422"/>
      <c r="AJ126" s="422"/>
      <c r="AK126" s="72">
        <f>(('Artículo 123 (resumen PI)'!C15*0.8+'Artículo 123 (resumen PI)'!F15*0.2)+('Artículo 123 (resumen SIPOT)'!C15*0.8+'Artículo 123 (resumen SIPOT)'!F15*0.2))/2</f>
        <v>0</v>
      </c>
      <c r="AL126"/>
      <c r="AM126"/>
      <c r="AN126"/>
      <c r="AO126"/>
      <c r="AP126"/>
      <c r="AQ126"/>
      <c r="AR126"/>
      <c r="AS126"/>
      <c r="AT126"/>
    </row>
    <row r="127" spans="1:46" s="23" customFormat="1" ht="15.75" customHeight="1" x14ac:dyDescent="0.25">
      <c r="A127" s="62"/>
      <c r="B127" s="63"/>
      <c r="C127" s="63"/>
      <c r="D127" s="63"/>
      <c r="E127" s="63"/>
      <c r="F127" s="63"/>
      <c r="G127" s="63"/>
      <c r="H127" s="63"/>
      <c r="I127" s="63"/>
      <c r="J127" s="63"/>
      <c r="K127" s="63"/>
      <c r="L127" s="63"/>
      <c r="M127" s="63"/>
      <c r="N127" s="63"/>
      <c r="O127" s="63"/>
      <c r="P127" s="63"/>
      <c r="Q127" s="64"/>
      <c r="R127" s="63"/>
      <c r="S127" s="63"/>
      <c r="T127" s="63"/>
      <c r="U127" s="63"/>
      <c r="V127" s="63"/>
      <c r="W127" s="63"/>
      <c r="X127" s="63"/>
      <c r="Y127" s="63"/>
      <c r="Z127" s="63"/>
      <c r="AA127" s="63"/>
      <c r="AB127" s="63"/>
      <c r="AC127" s="63"/>
      <c r="AD127" s="63"/>
      <c r="AE127" s="63"/>
      <c r="AF127"/>
      <c r="AG127"/>
      <c r="AH127"/>
      <c r="AI127"/>
      <c r="AJ127"/>
      <c r="AK127"/>
      <c r="AL127"/>
      <c r="AM127"/>
      <c r="AN127"/>
      <c r="AO127"/>
      <c r="AP127"/>
      <c r="AQ127"/>
      <c r="AR127"/>
      <c r="AS127"/>
      <c r="AT127"/>
    </row>
    <row r="128" spans="1:46" s="23" customFormat="1" ht="45" customHeight="1" x14ac:dyDescent="0.25">
      <c r="A128" s="62" t="s">
        <v>185</v>
      </c>
      <c r="B128" s="63"/>
      <c r="C128" s="63"/>
      <c r="D128" s="63"/>
      <c r="E128" s="63"/>
      <c r="F128" s="63"/>
      <c r="G128" s="63"/>
      <c r="H128" s="63"/>
      <c r="I128" s="63"/>
      <c r="J128" s="63"/>
      <c r="K128" s="63"/>
      <c r="L128" s="63"/>
      <c r="M128" s="63"/>
      <c r="N128" s="63"/>
      <c r="O128" s="63"/>
      <c r="P128" s="63"/>
      <c r="Q128" s="64"/>
      <c r="R128" s="63"/>
      <c r="S128" s="63"/>
      <c r="T128" s="63"/>
      <c r="U128" s="63"/>
      <c r="V128" s="63"/>
      <c r="W128" s="63"/>
      <c r="X128" s="63"/>
      <c r="Y128" s="63"/>
      <c r="Z128" s="63"/>
      <c r="AA128" s="63"/>
      <c r="AB128" s="63"/>
      <c r="AC128" s="63"/>
      <c r="AD128" s="63"/>
      <c r="AE128" s="63"/>
      <c r="AF128"/>
      <c r="AG128"/>
      <c r="AH128"/>
      <c r="AI128"/>
      <c r="AJ128"/>
      <c r="AK128"/>
      <c r="AL128"/>
      <c r="AM128"/>
      <c r="AN128"/>
      <c r="AO128"/>
      <c r="AP128"/>
      <c r="AQ128"/>
      <c r="AR128"/>
      <c r="AS128"/>
      <c r="AT128"/>
    </row>
    <row r="129" spans="1:46" s="23" customFormat="1" ht="15" customHeight="1" x14ac:dyDescent="0.25">
      <c r="A129" s="59"/>
      <c r="B129" s="59"/>
      <c r="C129" s="59"/>
      <c r="D129" s="59"/>
      <c r="E129" s="59"/>
      <c r="F129" s="59"/>
      <c r="G129" s="59"/>
      <c r="H129" s="59"/>
      <c r="I129" s="59"/>
      <c r="J129" s="59"/>
      <c r="K129" s="59"/>
      <c r="L129" s="59"/>
      <c r="M129" s="59"/>
      <c r="N129" s="59"/>
      <c r="O129" s="59"/>
      <c r="P129" s="59"/>
      <c r="Q129" s="24"/>
      <c r="R129" s="59"/>
      <c r="S129" s="59"/>
      <c r="T129" s="59"/>
      <c r="U129" s="59"/>
      <c r="V129" s="59"/>
      <c r="W129" s="59"/>
      <c r="X129" s="59"/>
      <c r="Y129" s="59"/>
      <c r="Z129" s="59"/>
      <c r="AA129" s="59"/>
      <c r="AB129" s="59"/>
      <c r="AC129" s="59"/>
      <c r="AD129" s="59"/>
      <c r="AE129" s="59"/>
      <c r="AF129"/>
      <c r="AG129"/>
      <c r="AH129"/>
      <c r="AI129"/>
      <c r="AJ129"/>
      <c r="AK129"/>
      <c r="AL129"/>
      <c r="AM129"/>
      <c r="AN129"/>
      <c r="AO129"/>
      <c r="AP129"/>
      <c r="AQ129"/>
      <c r="AR129"/>
      <c r="AS129"/>
      <c r="AT129"/>
    </row>
    <row r="130" spans="1:46" s="23" customFormat="1" ht="45" customHeight="1" x14ac:dyDescent="0.25">
      <c r="A130" s="423" t="s">
        <v>186</v>
      </c>
      <c r="B130" s="423"/>
      <c r="C130" s="423"/>
      <c r="D130" s="423"/>
      <c r="E130" s="423"/>
      <c r="F130" s="423"/>
      <c r="G130" s="423"/>
      <c r="H130" s="423"/>
      <c r="I130" s="423"/>
      <c r="J130" s="423"/>
      <c r="K130" s="423"/>
      <c r="L130" s="423"/>
      <c r="M130" s="423"/>
      <c r="N130" s="423"/>
      <c r="O130" s="423"/>
      <c r="P130" s="423"/>
      <c r="Q130" s="65"/>
      <c r="R130" s="59"/>
      <c r="S130" s="59"/>
      <c r="T130" s="59"/>
      <c r="U130" s="59"/>
      <c r="V130" s="351"/>
      <c r="W130" s="351"/>
      <c r="X130" s="351"/>
      <c r="Y130" s="351"/>
      <c r="Z130" s="351"/>
      <c r="AA130" s="351"/>
      <c r="AB130" s="351"/>
      <c r="AC130" s="351"/>
      <c r="AD130" s="351"/>
      <c r="AE130" s="351"/>
      <c r="AF130" s="65"/>
      <c r="AG130" s="59"/>
      <c r="AH130" s="59"/>
      <c r="AI130" s="59"/>
      <c r="AJ130" s="59"/>
      <c r="AK130" s="351"/>
      <c r="AL130" s="351"/>
      <c r="AM130" s="351"/>
      <c r="AN130" s="351"/>
      <c r="AO130" s="351"/>
      <c r="AP130" s="351"/>
      <c r="AQ130" s="351"/>
      <c r="AR130" s="351"/>
      <c r="AS130" s="351"/>
      <c r="AT130" s="351"/>
    </row>
    <row r="131" spans="1:46" s="23" customFormat="1" ht="45" customHeight="1" thickTop="1" thickBot="1" x14ac:dyDescent="0.3">
      <c r="A131" s="342" t="s">
        <v>163</v>
      </c>
      <c r="B131" s="342"/>
      <c r="C131" s="342"/>
      <c r="D131" s="342"/>
      <c r="E131" s="342"/>
      <c r="F131" s="342"/>
      <c r="G131" s="342"/>
      <c r="H131" s="342"/>
      <c r="I131" s="342"/>
      <c r="J131" s="342"/>
      <c r="K131" s="342"/>
      <c r="L131" s="342"/>
      <c r="M131" s="342"/>
      <c r="N131" s="342"/>
      <c r="O131" s="342"/>
      <c r="P131" s="342"/>
      <c r="Q131" s="66" t="s">
        <v>187</v>
      </c>
      <c r="R131" s="343" t="s">
        <v>188</v>
      </c>
      <c r="S131" s="343"/>
      <c r="T131" s="343"/>
      <c r="U131" s="343"/>
      <c r="V131" s="343"/>
      <c r="W131" s="343"/>
      <c r="X131" s="343"/>
      <c r="Y131" s="343"/>
      <c r="Z131" s="343"/>
      <c r="AA131" s="343"/>
      <c r="AB131" s="343"/>
      <c r="AC131" s="343"/>
      <c r="AD131" s="343"/>
      <c r="AE131" s="343"/>
      <c r="AF131" s="67" t="s">
        <v>187</v>
      </c>
      <c r="AG131" s="344" t="s">
        <v>189</v>
      </c>
      <c r="AH131" s="344"/>
      <c r="AI131" s="344"/>
      <c r="AJ131" s="344"/>
      <c r="AK131" s="344"/>
      <c r="AL131" s="344"/>
      <c r="AM131" s="344"/>
      <c r="AN131" s="344"/>
      <c r="AO131" s="344"/>
      <c r="AP131" s="344"/>
      <c r="AQ131" s="344"/>
      <c r="AR131" s="344"/>
      <c r="AS131" s="344"/>
      <c r="AT131" s="344"/>
    </row>
    <row r="132" spans="1:46" s="23" customFormat="1" ht="45" customHeight="1" thickTop="1" thickBot="1" x14ac:dyDescent="0.3">
      <c r="A132" s="345" t="s">
        <v>2119</v>
      </c>
      <c r="B132" s="345"/>
      <c r="C132" s="345"/>
      <c r="D132" s="345"/>
      <c r="E132" s="345"/>
      <c r="F132" s="345"/>
      <c r="G132" s="345"/>
      <c r="H132" s="345"/>
      <c r="I132" s="345"/>
      <c r="J132" s="345"/>
      <c r="K132" s="345"/>
      <c r="L132" s="345"/>
      <c r="M132" s="345"/>
      <c r="N132" s="345"/>
      <c r="O132" s="345"/>
      <c r="P132" s="345"/>
      <c r="Q132" s="68">
        <v>3</v>
      </c>
      <c r="R132" s="368" t="s">
        <v>676</v>
      </c>
      <c r="S132" s="369"/>
      <c r="T132" s="369"/>
      <c r="U132" s="369"/>
      <c r="V132" s="369"/>
      <c r="W132" s="369"/>
      <c r="X132" s="369"/>
      <c r="Y132" s="369"/>
      <c r="Z132" s="369"/>
      <c r="AA132" s="369"/>
      <c r="AB132" s="369"/>
      <c r="AC132" s="369"/>
      <c r="AD132" s="369"/>
      <c r="AE132" s="370"/>
      <c r="AF132" s="68">
        <v>3</v>
      </c>
      <c r="AG132" s="368" t="s">
        <v>676</v>
      </c>
      <c r="AH132" s="369"/>
      <c r="AI132" s="369"/>
      <c r="AJ132" s="369"/>
      <c r="AK132" s="369"/>
      <c r="AL132" s="369"/>
      <c r="AM132" s="369"/>
      <c r="AN132" s="369"/>
      <c r="AO132" s="369"/>
      <c r="AP132" s="369"/>
      <c r="AQ132" s="369"/>
      <c r="AR132" s="369"/>
      <c r="AS132" s="369"/>
      <c r="AT132" s="370"/>
    </row>
    <row r="133" spans="1:46" s="23" customFormat="1" ht="45" customHeight="1" thickTop="1" thickBot="1" x14ac:dyDescent="0.3">
      <c r="A133" s="345" t="s">
        <v>1026</v>
      </c>
      <c r="B133" s="345" t="s">
        <v>1026</v>
      </c>
      <c r="C133" s="345" t="s">
        <v>1026</v>
      </c>
      <c r="D133" s="345" t="s">
        <v>1026</v>
      </c>
      <c r="E133" s="345" t="s">
        <v>1026</v>
      </c>
      <c r="F133" s="345" t="s">
        <v>1026</v>
      </c>
      <c r="G133" s="345" t="s">
        <v>1026</v>
      </c>
      <c r="H133" s="345" t="s">
        <v>1026</v>
      </c>
      <c r="I133" s="345" t="s">
        <v>1026</v>
      </c>
      <c r="J133" s="345" t="s">
        <v>1026</v>
      </c>
      <c r="K133" s="345" t="s">
        <v>1026</v>
      </c>
      <c r="L133" s="345" t="s">
        <v>1026</v>
      </c>
      <c r="M133" s="345" t="s">
        <v>1026</v>
      </c>
      <c r="N133" s="345" t="s">
        <v>1026</v>
      </c>
      <c r="O133" s="345" t="s">
        <v>1026</v>
      </c>
      <c r="P133" s="345" t="s">
        <v>1026</v>
      </c>
      <c r="Q133" s="68">
        <v>3</v>
      </c>
      <c r="R133" s="368" t="s">
        <v>676</v>
      </c>
      <c r="S133" s="369"/>
      <c r="T133" s="369"/>
      <c r="U133" s="369"/>
      <c r="V133" s="369"/>
      <c r="W133" s="369"/>
      <c r="X133" s="369"/>
      <c r="Y133" s="369"/>
      <c r="Z133" s="369"/>
      <c r="AA133" s="369"/>
      <c r="AB133" s="369"/>
      <c r="AC133" s="369"/>
      <c r="AD133" s="369"/>
      <c r="AE133" s="370"/>
      <c r="AF133" s="68">
        <v>3</v>
      </c>
      <c r="AG133" s="368" t="s">
        <v>676</v>
      </c>
      <c r="AH133" s="369"/>
      <c r="AI133" s="369"/>
      <c r="AJ133" s="369"/>
      <c r="AK133" s="369"/>
      <c r="AL133" s="369"/>
      <c r="AM133" s="369"/>
      <c r="AN133" s="369"/>
      <c r="AO133" s="369"/>
      <c r="AP133" s="369"/>
      <c r="AQ133" s="369"/>
      <c r="AR133" s="369"/>
      <c r="AS133" s="369"/>
      <c r="AT133" s="370"/>
    </row>
    <row r="134" spans="1:46" s="23" customFormat="1" ht="45" customHeight="1" thickTop="1" thickBot="1" x14ac:dyDescent="0.3">
      <c r="A134" s="345" t="s">
        <v>2120</v>
      </c>
      <c r="B134" s="345" t="s">
        <v>2120</v>
      </c>
      <c r="C134" s="345" t="s">
        <v>2120</v>
      </c>
      <c r="D134" s="345" t="s">
        <v>2120</v>
      </c>
      <c r="E134" s="345" t="s">
        <v>2120</v>
      </c>
      <c r="F134" s="345" t="s">
        <v>2120</v>
      </c>
      <c r="G134" s="345" t="s">
        <v>2120</v>
      </c>
      <c r="H134" s="345" t="s">
        <v>2120</v>
      </c>
      <c r="I134" s="345" t="s">
        <v>2120</v>
      </c>
      <c r="J134" s="345" t="s">
        <v>2120</v>
      </c>
      <c r="K134" s="345" t="s">
        <v>2120</v>
      </c>
      <c r="L134" s="345" t="s">
        <v>2120</v>
      </c>
      <c r="M134" s="345" t="s">
        <v>2120</v>
      </c>
      <c r="N134" s="345" t="s">
        <v>2120</v>
      </c>
      <c r="O134" s="345" t="s">
        <v>2120</v>
      </c>
      <c r="P134" s="345" t="s">
        <v>2120</v>
      </c>
      <c r="Q134" s="68">
        <v>3</v>
      </c>
      <c r="R134" s="368" t="s">
        <v>676</v>
      </c>
      <c r="S134" s="369"/>
      <c r="T134" s="369"/>
      <c r="U134" s="369"/>
      <c r="V134" s="369"/>
      <c r="W134" s="369"/>
      <c r="X134" s="369"/>
      <c r="Y134" s="369"/>
      <c r="Z134" s="369"/>
      <c r="AA134" s="369"/>
      <c r="AB134" s="369"/>
      <c r="AC134" s="369"/>
      <c r="AD134" s="369"/>
      <c r="AE134" s="370"/>
      <c r="AF134" s="68">
        <v>3</v>
      </c>
      <c r="AG134" s="368" t="s">
        <v>676</v>
      </c>
      <c r="AH134" s="369"/>
      <c r="AI134" s="369"/>
      <c r="AJ134" s="369"/>
      <c r="AK134" s="369"/>
      <c r="AL134" s="369"/>
      <c r="AM134" s="369"/>
      <c r="AN134" s="369"/>
      <c r="AO134" s="369"/>
      <c r="AP134" s="369"/>
      <c r="AQ134" s="369"/>
      <c r="AR134" s="369"/>
      <c r="AS134" s="369"/>
      <c r="AT134" s="370"/>
    </row>
    <row r="135" spans="1:46" s="23" customFormat="1" ht="45" customHeight="1" thickTop="1" thickBot="1" x14ac:dyDescent="0.3">
      <c r="A135" s="345" t="s">
        <v>2121</v>
      </c>
      <c r="B135" s="345" t="s">
        <v>2121</v>
      </c>
      <c r="C135" s="345" t="s">
        <v>2121</v>
      </c>
      <c r="D135" s="345" t="s">
        <v>2121</v>
      </c>
      <c r="E135" s="345" t="s">
        <v>2121</v>
      </c>
      <c r="F135" s="345" t="s">
        <v>2121</v>
      </c>
      <c r="G135" s="345" t="s">
        <v>2121</v>
      </c>
      <c r="H135" s="345" t="s">
        <v>2121</v>
      </c>
      <c r="I135" s="345" t="s">
        <v>2121</v>
      </c>
      <c r="J135" s="345" t="s">
        <v>2121</v>
      </c>
      <c r="K135" s="345" t="s">
        <v>2121</v>
      </c>
      <c r="L135" s="345" t="s">
        <v>2121</v>
      </c>
      <c r="M135" s="345" t="s">
        <v>2121</v>
      </c>
      <c r="N135" s="345" t="s">
        <v>2121</v>
      </c>
      <c r="O135" s="345" t="s">
        <v>2121</v>
      </c>
      <c r="P135" s="345" t="s">
        <v>2121</v>
      </c>
      <c r="Q135" s="68">
        <v>3</v>
      </c>
      <c r="R135" s="368" t="s">
        <v>676</v>
      </c>
      <c r="S135" s="369"/>
      <c r="T135" s="369"/>
      <c r="U135" s="369"/>
      <c r="V135" s="369"/>
      <c r="W135" s="369"/>
      <c r="X135" s="369"/>
      <c r="Y135" s="369"/>
      <c r="Z135" s="369"/>
      <c r="AA135" s="369"/>
      <c r="AB135" s="369"/>
      <c r="AC135" s="369"/>
      <c r="AD135" s="369"/>
      <c r="AE135" s="370"/>
      <c r="AF135" s="68">
        <v>3</v>
      </c>
      <c r="AG135" s="368" t="s">
        <v>676</v>
      </c>
      <c r="AH135" s="369"/>
      <c r="AI135" s="369"/>
      <c r="AJ135" s="369"/>
      <c r="AK135" s="369"/>
      <c r="AL135" s="369"/>
      <c r="AM135" s="369"/>
      <c r="AN135" s="369"/>
      <c r="AO135" s="369"/>
      <c r="AP135" s="369"/>
      <c r="AQ135" s="369"/>
      <c r="AR135" s="369"/>
      <c r="AS135" s="369"/>
      <c r="AT135" s="370"/>
    </row>
    <row r="136" spans="1:46" s="23" customFormat="1" ht="45" customHeight="1" thickTop="1" thickBot="1" x14ac:dyDescent="0.3">
      <c r="A136" s="346" t="s">
        <v>2122</v>
      </c>
      <c r="B136" s="346"/>
      <c r="C136" s="346"/>
      <c r="D136" s="346"/>
      <c r="E136" s="346"/>
      <c r="F136" s="346"/>
      <c r="G136" s="346"/>
      <c r="H136" s="346"/>
      <c r="I136" s="346"/>
      <c r="J136" s="346"/>
      <c r="K136" s="346"/>
      <c r="L136" s="346"/>
      <c r="M136" s="346"/>
      <c r="N136" s="346"/>
      <c r="O136" s="346"/>
      <c r="P136" s="346"/>
      <c r="Q136" s="68">
        <v>3</v>
      </c>
      <c r="R136" s="368" t="s">
        <v>676</v>
      </c>
      <c r="S136" s="369"/>
      <c r="T136" s="369"/>
      <c r="U136" s="369"/>
      <c r="V136" s="369"/>
      <c r="W136" s="369"/>
      <c r="X136" s="369"/>
      <c r="Y136" s="369"/>
      <c r="Z136" s="369"/>
      <c r="AA136" s="369"/>
      <c r="AB136" s="369"/>
      <c r="AC136" s="369"/>
      <c r="AD136" s="369"/>
      <c r="AE136" s="370"/>
      <c r="AF136" s="68">
        <v>3</v>
      </c>
      <c r="AG136" s="368" t="s">
        <v>676</v>
      </c>
      <c r="AH136" s="369"/>
      <c r="AI136" s="369"/>
      <c r="AJ136" s="369"/>
      <c r="AK136" s="369"/>
      <c r="AL136" s="369"/>
      <c r="AM136" s="369"/>
      <c r="AN136" s="369"/>
      <c r="AO136" s="369"/>
      <c r="AP136" s="369"/>
      <c r="AQ136" s="369"/>
      <c r="AR136" s="369"/>
      <c r="AS136" s="369"/>
      <c r="AT136" s="370"/>
    </row>
    <row r="137" spans="1:46" s="23" customFormat="1" ht="45" customHeight="1" thickTop="1" thickBot="1" x14ac:dyDescent="0.3">
      <c r="A137" s="346" t="s">
        <v>2074</v>
      </c>
      <c r="B137" s="346" t="s">
        <v>2074</v>
      </c>
      <c r="C137" s="346" t="s">
        <v>2074</v>
      </c>
      <c r="D137" s="346" t="s">
        <v>2074</v>
      </c>
      <c r="E137" s="346" t="s">
        <v>2074</v>
      </c>
      <c r="F137" s="346" t="s">
        <v>2074</v>
      </c>
      <c r="G137" s="346" t="s">
        <v>2074</v>
      </c>
      <c r="H137" s="346" t="s">
        <v>2074</v>
      </c>
      <c r="I137" s="346" t="s">
        <v>2074</v>
      </c>
      <c r="J137" s="346" t="s">
        <v>2074</v>
      </c>
      <c r="K137" s="346" t="s">
        <v>2074</v>
      </c>
      <c r="L137" s="346" t="s">
        <v>2074</v>
      </c>
      <c r="M137" s="346" t="s">
        <v>2074</v>
      </c>
      <c r="N137" s="346" t="s">
        <v>2074</v>
      </c>
      <c r="O137" s="346" t="s">
        <v>2074</v>
      </c>
      <c r="P137" s="346" t="s">
        <v>2074</v>
      </c>
      <c r="Q137" s="68">
        <v>3</v>
      </c>
      <c r="R137" s="368" t="s">
        <v>676</v>
      </c>
      <c r="S137" s="369"/>
      <c r="T137" s="369"/>
      <c r="U137" s="369"/>
      <c r="V137" s="369"/>
      <c r="W137" s="369"/>
      <c r="X137" s="369"/>
      <c r="Y137" s="369"/>
      <c r="Z137" s="369"/>
      <c r="AA137" s="369"/>
      <c r="AB137" s="369"/>
      <c r="AC137" s="369"/>
      <c r="AD137" s="369"/>
      <c r="AE137" s="370"/>
      <c r="AF137" s="68">
        <v>3</v>
      </c>
      <c r="AG137" s="368" t="s">
        <v>676</v>
      </c>
      <c r="AH137" s="369"/>
      <c r="AI137" s="369"/>
      <c r="AJ137" s="369"/>
      <c r="AK137" s="369"/>
      <c r="AL137" s="369"/>
      <c r="AM137" s="369"/>
      <c r="AN137" s="369"/>
      <c r="AO137" s="369"/>
      <c r="AP137" s="369"/>
      <c r="AQ137" s="369"/>
      <c r="AR137" s="369"/>
      <c r="AS137" s="369"/>
      <c r="AT137" s="370"/>
    </row>
    <row r="138" spans="1:46" s="23" customFormat="1" ht="45" customHeight="1" thickTop="1" thickBot="1" x14ac:dyDescent="0.3">
      <c r="A138" s="345" t="s">
        <v>2123</v>
      </c>
      <c r="B138" s="345" t="s">
        <v>2123</v>
      </c>
      <c r="C138" s="345" t="s">
        <v>2123</v>
      </c>
      <c r="D138" s="345" t="s">
        <v>2123</v>
      </c>
      <c r="E138" s="345" t="s">
        <v>2123</v>
      </c>
      <c r="F138" s="345" t="s">
        <v>2123</v>
      </c>
      <c r="G138" s="345" t="s">
        <v>2123</v>
      </c>
      <c r="H138" s="345" t="s">
        <v>2123</v>
      </c>
      <c r="I138" s="345" t="s">
        <v>2123</v>
      </c>
      <c r="J138" s="345" t="s">
        <v>2123</v>
      </c>
      <c r="K138" s="345" t="s">
        <v>2123</v>
      </c>
      <c r="L138" s="345" t="s">
        <v>2123</v>
      </c>
      <c r="M138" s="345" t="s">
        <v>2123</v>
      </c>
      <c r="N138" s="345" t="s">
        <v>2123</v>
      </c>
      <c r="O138" s="345" t="s">
        <v>2123</v>
      </c>
      <c r="P138" s="345" t="s">
        <v>2123</v>
      </c>
      <c r="Q138" s="68">
        <v>3</v>
      </c>
      <c r="R138" s="368" t="s">
        <v>676</v>
      </c>
      <c r="S138" s="369"/>
      <c r="T138" s="369"/>
      <c r="U138" s="369"/>
      <c r="V138" s="369"/>
      <c r="W138" s="369"/>
      <c r="X138" s="369"/>
      <c r="Y138" s="369"/>
      <c r="Z138" s="369"/>
      <c r="AA138" s="369"/>
      <c r="AB138" s="369"/>
      <c r="AC138" s="369"/>
      <c r="AD138" s="369"/>
      <c r="AE138" s="370"/>
      <c r="AF138" s="68">
        <v>3</v>
      </c>
      <c r="AG138" s="368" t="s">
        <v>676</v>
      </c>
      <c r="AH138" s="369"/>
      <c r="AI138" s="369"/>
      <c r="AJ138" s="369"/>
      <c r="AK138" s="369"/>
      <c r="AL138" s="369"/>
      <c r="AM138" s="369"/>
      <c r="AN138" s="369"/>
      <c r="AO138" s="369"/>
      <c r="AP138" s="369"/>
      <c r="AQ138" s="369"/>
      <c r="AR138" s="369"/>
      <c r="AS138" s="369"/>
      <c r="AT138" s="370"/>
    </row>
    <row r="139" spans="1:46" s="23" customFormat="1" ht="45" customHeight="1" thickTop="1" thickBot="1" x14ac:dyDescent="0.3">
      <c r="A139" s="345" t="s">
        <v>2124</v>
      </c>
      <c r="B139" s="345" t="s">
        <v>2124</v>
      </c>
      <c r="C139" s="345" t="s">
        <v>2124</v>
      </c>
      <c r="D139" s="345" t="s">
        <v>2124</v>
      </c>
      <c r="E139" s="345" t="s">
        <v>2124</v>
      </c>
      <c r="F139" s="345" t="s">
        <v>2124</v>
      </c>
      <c r="G139" s="345" t="s">
        <v>2124</v>
      </c>
      <c r="H139" s="345" t="s">
        <v>2124</v>
      </c>
      <c r="I139" s="345" t="s">
        <v>2124</v>
      </c>
      <c r="J139" s="345" t="s">
        <v>2124</v>
      </c>
      <c r="K139" s="345" t="s">
        <v>2124</v>
      </c>
      <c r="L139" s="345" t="s">
        <v>2124</v>
      </c>
      <c r="M139" s="345" t="s">
        <v>2124</v>
      </c>
      <c r="N139" s="345" t="s">
        <v>2124</v>
      </c>
      <c r="O139" s="345" t="s">
        <v>2124</v>
      </c>
      <c r="P139" s="345" t="s">
        <v>2124</v>
      </c>
      <c r="Q139" s="68">
        <v>3</v>
      </c>
      <c r="R139" s="368" t="s">
        <v>676</v>
      </c>
      <c r="S139" s="369"/>
      <c r="T139" s="369"/>
      <c r="U139" s="369"/>
      <c r="V139" s="369"/>
      <c r="W139" s="369"/>
      <c r="X139" s="369"/>
      <c r="Y139" s="369"/>
      <c r="Z139" s="369"/>
      <c r="AA139" s="369"/>
      <c r="AB139" s="369"/>
      <c r="AC139" s="369"/>
      <c r="AD139" s="369"/>
      <c r="AE139" s="370"/>
      <c r="AF139" s="68">
        <v>3</v>
      </c>
      <c r="AG139" s="368" t="s">
        <v>676</v>
      </c>
      <c r="AH139" s="369"/>
      <c r="AI139" s="369"/>
      <c r="AJ139" s="369"/>
      <c r="AK139" s="369"/>
      <c r="AL139" s="369"/>
      <c r="AM139" s="369"/>
      <c r="AN139" s="369"/>
      <c r="AO139" s="369"/>
      <c r="AP139" s="369"/>
      <c r="AQ139" s="369"/>
      <c r="AR139" s="369"/>
      <c r="AS139" s="369"/>
      <c r="AT139" s="370"/>
    </row>
    <row r="140" spans="1:46" s="23" customFormat="1" ht="45" customHeight="1" thickTop="1" thickBot="1" x14ac:dyDescent="0.3">
      <c r="A140" s="345" t="s">
        <v>2125</v>
      </c>
      <c r="B140" s="345" t="s">
        <v>2125</v>
      </c>
      <c r="C140" s="345" t="s">
        <v>2125</v>
      </c>
      <c r="D140" s="345" t="s">
        <v>2125</v>
      </c>
      <c r="E140" s="345" t="s">
        <v>2125</v>
      </c>
      <c r="F140" s="345" t="s">
        <v>2125</v>
      </c>
      <c r="G140" s="345" t="s">
        <v>2125</v>
      </c>
      <c r="H140" s="345" t="s">
        <v>2125</v>
      </c>
      <c r="I140" s="345" t="s">
        <v>2125</v>
      </c>
      <c r="J140" s="345" t="s">
        <v>2125</v>
      </c>
      <c r="K140" s="345" t="s">
        <v>2125</v>
      </c>
      <c r="L140" s="345" t="s">
        <v>2125</v>
      </c>
      <c r="M140" s="345" t="s">
        <v>2125</v>
      </c>
      <c r="N140" s="345" t="s">
        <v>2125</v>
      </c>
      <c r="O140" s="345" t="s">
        <v>2125</v>
      </c>
      <c r="P140" s="345" t="s">
        <v>2125</v>
      </c>
      <c r="Q140" s="68">
        <v>3</v>
      </c>
      <c r="R140" s="368" t="s">
        <v>676</v>
      </c>
      <c r="S140" s="369"/>
      <c r="T140" s="369"/>
      <c r="U140" s="369"/>
      <c r="V140" s="369"/>
      <c r="W140" s="369"/>
      <c r="X140" s="369"/>
      <c r="Y140" s="369"/>
      <c r="Z140" s="369"/>
      <c r="AA140" s="369"/>
      <c r="AB140" s="369"/>
      <c r="AC140" s="369"/>
      <c r="AD140" s="369"/>
      <c r="AE140" s="370"/>
      <c r="AF140" s="68">
        <v>3</v>
      </c>
      <c r="AG140" s="368" t="s">
        <v>676</v>
      </c>
      <c r="AH140" s="369"/>
      <c r="AI140" s="369"/>
      <c r="AJ140" s="369"/>
      <c r="AK140" s="369"/>
      <c r="AL140" s="369"/>
      <c r="AM140" s="369"/>
      <c r="AN140" s="369"/>
      <c r="AO140" s="369"/>
      <c r="AP140" s="369"/>
      <c r="AQ140" s="369"/>
      <c r="AR140" s="369"/>
      <c r="AS140" s="369"/>
      <c r="AT140" s="370"/>
    </row>
    <row r="141" spans="1:46" s="23" customFormat="1" ht="45" customHeight="1" thickTop="1" thickBot="1" x14ac:dyDescent="0.3">
      <c r="A141" s="345" t="s">
        <v>2126</v>
      </c>
      <c r="B141" s="345" t="s">
        <v>2126</v>
      </c>
      <c r="C141" s="345" t="s">
        <v>2126</v>
      </c>
      <c r="D141" s="345" t="s">
        <v>2126</v>
      </c>
      <c r="E141" s="345" t="s">
        <v>2126</v>
      </c>
      <c r="F141" s="345" t="s">
        <v>2126</v>
      </c>
      <c r="G141" s="345" t="s">
        <v>2126</v>
      </c>
      <c r="H141" s="345" t="s">
        <v>2126</v>
      </c>
      <c r="I141" s="345" t="s">
        <v>2126</v>
      </c>
      <c r="J141" s="345" t="s">
        <v>2126</v>
      </c>
      <c r="K141" s="345" t="s">
        <v>2126</v>
      </c>
      <c r="L141" s="345" t="s">
        <v>2126</v>
      </c>
      <c r="M141" s="345" t="s">
        <v>2126</v>
      </c>
      <c r="N141" s="345" t="s">
        <v>2126</v>
      </c>
      <c r="O141" s="345" t="s">
        <v>2126</v>
      </c>
      <c r="P141" s="345" t="s">
        <v>2126</v>
      </c>
      <c r="Q141" s="68">
        <v>3</v>
      </c>
      <c r="R141" s="368" t="s">
        <v>676</v>
      </c>
      <c r="S141" s="369"/>
      <c r="T141" s="369"/>
      <c r="U141" s="369"/>
      <c r="V141" s="369"/>
      <c r="W141" s="369"/>
      <c r="X141" s="369"/>
      <c r="Y141" s="369"/>
      <c r="Z141" s="369"/>
      <c r="AA141" s="369"/>
      <c r="AB141" s="369"/>
      <c r="AC141" s="369"/>
      <c r="AD141" s="369"/>
      <c r="AE141" s="370"/>
      <c r="AF141" s="68">
        <v>3</v>
      </c>
      <c r="AG141" s="368" t="s">
        <v>676</v>
      </c>
      <c r="AH141" s="369"/>
      <c r="AI141" s="369"/>
      <c r="AJ141" s="369"/>
      <c r="AK141" s="369"/>
      <c r="AL141" s="369"/>
      <c r="AM141" s="369"/>
      <c r="AN141" s="369"/>
      <c r="AO141" s="369"/>
      <c r="AP141" s="369"/>
      <c r="AQ141" s="369"/>
      <c r="AR141" s="369"/>
      <c r="AS141" s="369"/>
      <c r="AT141" s="370"/>
    </row>
    <row r="142" spans="1:46" s="23" customFormat="1" ht="45" customHeight="1" thickTop="1" thickBot="1" x14ac:dyDescent="0.3">
      <c r="A142" s="345" t="s">
        <v>2127</v>
      </c>
      <c r="B142" s="345" t="s">
        <v>2127</v>
      </c>
      <c r="C142" s="345" t="s">
        <v>2127</v>
      </c>
      <c r="D142" s="345" t="s">
        <v>2127</v>
      </c>
      <c r="E142" s="345" t="s">
        <v>2127</v>
      </c>
      <c r="F142" s="345" t="s">
        <v>2127</v>
      </c>
      <c r="G142" s="345" t="s">
        <v>2127</v>
      </c>
      <c r="H142" s="345" t="s">
        <v>2127</v>
      </c>
      <c r="I142" s="345" t="s">
        <v>2127</v>
      </c>
      <c r="J142" s="345" t="s">
        <v>2127</v>
      </c>
      <c r="K142" s="345" t="s">
        <v>2127</v>
      </c>
      <c r="L142" s="345" t="s">
        <v>2127</v>
      </c>
      <c r="M142" s="345" t="s">
        <v>2127</v>
      </c>
      <c r="N142" s="345" t="s">
        <v>2127</v>
      </c>
      <c r="O142" s="345" t="s">
        <v>2127</v>
      </c>
      <c r="P142" s="345" t="s">
        <v>2127</v>
      </c>
      <c r="Q142" s="68">
        <v>3</v>
      </c>
      <c r="R142" s="368" t="s">
        <v>676</v>
      </c>
      <c r="S142" s="369"/>
      <c r="T142" s="369"/>
      <c r="U142" s="369"/>
      <c r="V142" s="369"/>
      <c r="W142" s="369"/>
      <c r="X142" s="369"/>
      <c r="Y142" s="369"/>
      <c r="Z142" s="369"/>
      <c r="AA142" s="369"/>
      <c r="AB142" s="369"/>
      <c r="AC142" s="369"/>
      <c r="AD142" s="369"/>
      <c r="AE142" s="370"/>
      <c r="AF142" s="68">
        <v>3</v>
      </c>
      <c r="AG142" s="368" t="s">
        <v>676</v>
      </c>
      <c r="AH142" s="369"/>
      <c r="AI142" s="369"/>
      <c r="AJ142" s="369"/>
      <c r="AK142" s="369"/>
      <c r="AL142" s="369"/>
      <c r="AM142" s="369"/>
      <c r="AN142" s="369"/>
      <c r="AO142" s="369"/>
      <c r="AP142" s="369"/>
      <c r="AQ142" s="369"/>
      <c r="AR142" s="369"/>
      <c r="AS142" s="369"/>
      <c r="AT142" s="370"/>
    </row>
    <row r="143" spans="1:46" s="23" customFormat="1" ht="45" customHeight="1" thickTop="1" thickBot="1" x14ac:dyDescent="0.3">
      <c r="A143" s="345" t="s">
        <v>2128</v>
      </c>
      <c r="B143" s="345" t="s">
        <v>2128</v>
      </c>
      <c r="C143" s="345" t="s">
        <v>2128</v>
      </c>
      <c r="D143" s="345" t="s">
        <v>2128</v>
      </c>
      <c r="E143" s="345" t="s">
        <v>2128</v>
      </c>
      <c r="F143" s="345" t="s">
        <v>2128</v>
      </c>
      <c r="G143" s="345" t="s">
        <v>2128</v>
      </c>
      <c r="H143" s="345" t="s">
        <v>2128</v>
      </c>
      <c r="I143" s="345" t="s">
        <v>2128</v>
      </c>
      <c r="J143" s="345" t="s">
        <v>2128</v>
      </c>
      <c r="K143" s="345" t="s">
        <v>2128</v>
      </c>
      <c r="L143" s="345" t="s">
        <v>2128</v>
      </c>
      <c r="M143" s="345" t="s">
        <v>2128</v>
      </c>
      <c r="N143" s="345" t="s">
        <v>2128</v>
      </c>
      <c r="O143" s="345" t="s">
        <v>2128</v>
      </c>
      <c r="P143" s="345" t="s">
        <v>2128</v>
      </c>
      <c r="Q143" s="68">
        <v>3</v>
      </c>
      <c r="R143" s="368" t="s">
        <v>676</v>
      </c>
      <c r="S143" s="369"/>
      <c r="T143" s="369"/>
      <c r="U143" s="369"/>
      <c r="V143" s="369"/>
      <c r="W143" s="369"/>
      <c r="X143" s="369"/>
      <c r="Y143" s="369"/>
      <c r="Z143" s="369"/>
      <c r="AA143" s="369"/>
      <c r="AB143" s="369"/>
      <c r="AC143" s="369"/>
      <c r="AD143" s="369"/>
      <c r="AE143" s="370"/>
      <c r="AF143" s="68">
        <v>3</v>
      </c>
      <c r="AG143" s="368" t="s">
        <v>676</v>
      </c>
      <c r="AH143" s="369"/>
      <c r="AI143" s="369"/>
      <c r="AJ143" s="369"/>
      <c r="AK143" s="369"/>
      <c r="AL143" s="369"/>
      <c r="AM143" s="369"/>
      <c r="AN143" s="369"/>
      <c r="AO143" s="369"/>
      <c r="AP143" s="369"/>
      <c r="AQ143" s="369"/>
      <c r="AR143" s="369"/>
      <c r="AS143" s="369"/>
      <c r="AT143" s="370"/>
    </row>
    <row r="144" spans="1:46" s="23" customFormat="1" ht="45" customHeight="1" thickTop="1" thickBot="1" x14ac:dyDescent="0.3">
      <c r="A144" s="346" t="s">
        <v>2129</v>
      </c>
      <c r="B144" s="346" t="s">
        <v>2129</v>
      </c>
      <c r="C144" s="346" t="s">
        <v>2129</v>
      </c>
      <c r="D144" s="346" t="s">
        <v>2129</v>
      </c>
      <c r="E144" s="346" t="s">
        <v>2129</v>
      </c>
      <c r="F144" s="346" t="s">
        <v>2129</v>
      </c>
      <c r="G144" s="346" t="s">
        <v>2129</v>
      </c>
      <c r="H144" s="346" t="s">
        <v>2129</v>
      </c>
      <c r="I144" s="346" t="s">
        <v>2129</v>
      </c>
      <c r="J144" s="346" t="s">
        <v>2129</v>
      </c>
      <c r="K144" s="346" t="s">
        <v>2129</v>
      </c>
      <c r="L144" s="346" t="s">
        <v>2129</v>
      </c>
      <c r="M144" s="346" t="s">
        <v>2129</v>
      </c>
      <c r="N144" s="346" t="s">
        <v>2129</v>
      </c>
      <c r="O144" s="346" t="s">
        <v>2129</v>
      </c>
      <c r="P144" s="346" t="s">
        <v>2129</v>
      </c>
      <c r="Q144" s="68">
        <v>3</v>
      </c>
      <c r="R144" s="368" t="s">
        <v>676</v>
      </c>
      <c r="S144" s="369"/>
      <c r="T144" s="369"/>
      <c r="U144" s="369"/>
      <c r="V144" s="369"/>
      <c r="W144" s="369"/>
      <c r="X144" s="369"/>
      <c r="Y144" s="369"/>
      <c r="Z144" s="369"/>
      <c r="AA144" s="369"/>
      <c r="AB144" s="369"/>
      <c r="AC144" s="369"/>
      <c r="AD144" s="369"/>
      <c r="AE144" s="370"/>
      <c r="AF144" s="68">
        <v>3</v>
      </c>
      <c r="AG144" s="368" t="s">
        <v>676</v>
      </c>
      <c r="AH144" s="369"/>
      <c r="AI144" s="369"/>
      <c r="AJ144" s="369"/>
      <c r="AK144" s="369"/>
      <c r="AL144" s="369"/>
      <c r="AM144" s="369"/>
      <c r="AN144" s="369"/>
      <c r="AO144" s="369"/>
      <c r="AP144" s="369"/>
      <c r="AQ144" s="369"/>
      <c r="AR144" s="369"/>
      <c r="AS144" s="369"/>
      <c r="AT144" s="370"/>
    </row>
    <row r="145" spans="1:46" s="23" customFormat="1" ht="45" customHeight="1" thickTop="1" thickBot="1" x14ac:dyDescent="0.3">
      <c r="A145" s="346" t="s">
        <v>2130</v>
      </c>
      <c r="B145" s="346" t="s">
        <v>2130</v>
      </c>
      <c r="C145" s="346" t="s">
        <v>2130</v>
      </c>
      <c r="D145" s="346" t="s">
        <v>2130</v>
      </c>
      <c r="E145" s="346" t="s">
        <v>2130</v>
      </c>
      <c r="F145" s="346" t="s">
        <v>2130</v>
      </c>
      <c r="G145" s="346" t="s">
        <v>2130</v>
      </c>
      <c r="H145" s="346" t="s">
        <v>2130</v>
      </c>
      <c r="I145" s="346" t="s">
        <v>2130</v>
      </c>
      <c r="J145" s="346" t="s">
        <v>2130</v>
      </c>
      <c r="K145" s="346" t="s">
        <v>2130</v>
      </c>
      <c r="L145" s="346" t="s">
        <v>2130</v>
      </c>
      <c r="M145" s="346" t="s">
        <v>2130</v>
      </c>
      <c r="N145" s="346" t="s">
        <v>2130</v>
      </c>
      <c r="O145" s="346" t="s">
        <v>2130</v>
      </c>
      <c r="P145" s="346" t="s">
        <v>2130</v>
      </c>
      <c r="Q145" s="68">
        <v>3</v>
      </c>
      <c r="R145" s="368" t="s">
        <v>676</v>
      </c>
      <c r="S145" s="369"/>
      <c r="T145" s="369"/>
      <c r="U145" s="369"/>
      <c r="V145" s="369"/>
      <c r="W145" s="369"/>
      <c r="X145" s="369"/>
      <c r="Y145" s="369"/>
      <c r="Z145" s="369"/>
      <c r="AA145" s="369"/>
      <c r="AB145" s="369"/>
      <c r="AC145" s="369"/>
      <c r="AD145" s="369"/>
      <c r="AE145" s="370"/>
      <c r="AF145" s="68">
        <v>3</v>
      </c>
      <c r="AG145" s="368" t="s">
        <v>676</v>
      </c>
      <c r="AH145" s="369"/>
      <c r="AI145" s="369"/>
      <c r="AJ145" s="369"/>
      <c r="AK145" s="369"/>
      <c r="AL145" s="369"/>
      <c r="AM145" s="369"/>
      <c r="AN145" s="369"/>
      <c r="AO145" s="369"/>
      <c r="AP145" s="369"/>
      <c r="AQ145" s="369"/>
      <c r="AR145" s="369"/>
      <c r="AS145" s="369"/>
      <c r="AT145" s="370"/>
    </row>
    <row r="146" spans="1:46" s="23" customFormat="1" ht="45" customHeight="1" thickTop="1" thickBot="1" x14ac:dyDescent="0.3">
      <c r="A146" s="345" t="s">
        <v>2131</v>
      </c>
      <c r="B146" s="345" t="s">
        <v>2131</v>
      </c>
      <c r="C146" s="345" t="s">
        <v>2131</v>
      </c>
      <c r="D146" s="345" t="s">
        <v>2131</v>
      </c>
      <c r="E146" s="345" t="s">
        <v>2131</v>
      </c>
      <c r="F146" s="345" t="s">
        <v>2131</v>
      </c>
      <c r="G146" s="345" t="s">
        <v>2131</v>
      </c>
      <c r="H146" s="345" t="s">
        <v>2131</v>
      </c>
      <c r="I146" s="345" t="s">
        <v>2131</v>
      </c>
      <c r="J146" s="345" t="s">
        <v>2131</v>
      </c>
      <c r="K146" s="345" t="s">
        <v>2131</v>
      </c>
      <c r="L146" s="345" t="s">
        <v>2131</v>
      </c>
      <c r="M146" s="345" t="s">
        <v>2131</v>
      </c>
      <c r="N146" s="345" t="s">
        <v>2131</v>
      </c>
      <c r="O146" s="345" t="s">
        <v>2131</v>
      </c>
      <c r="P146" s="345" t="s">
        <v>2131</v>
      </c>
      <c r="Q146" s="68">
        <v>3</v>
      </c>
      <c r="R146" s="368" t="s">
        <v>676</v>
      </c>
      <c r="S146" s="369"/>
      <c r="T146" s="369"/>
      <c r="U146" s="369"/>
      <c r="V146" s="369"/>
      <c r="W146" s="369"/>
      <c r="X146" s="369"/>
      <c r="Y146" s="369"/>
      <c r="Z146" s="369"/>
      <c r="AA146" s="369"/>
      <c r="AB146" s="369"/>
      <c r="AC146" s="369"/>
      <c r="AD146" s="369"/>
      <c r="AE146" s="370"/>
      <c r="AF146" s="68">
        <v>3</v>
      </c>
      <c r="AG146" s="368" t="s">
        <v>676</v>
      </c>
      <c r="AH146" s="369"/>
      <c r="AI146" s="369"/>
      <c r="AJ146" s="369"/>
      <c r="AK146" s="369"/>
      <c r="AL146" s="369"/>
      <c r="AM146" s="369"/>
      <c r="AN146" s="369"/>
      <c r="AO146" s="369"/>
      <c r="AP146" s="369"/>
      <c r="AQ146" s="369"/>
      <c r="AR146" s="369"/>
      <c r="AS146" s="369"/>
      <c r="AT146" s="370"/>
    </row>
    <row r="147" spans="1:46" s="23" customFormat="1" ht="45" customHeight="1" thickTop="1" thickBot="1" x14ac:dyDescent="0.3">
      <c r="A147" s="345" t="s">
        <v>2132</v>
      </c>
      <c r="B147" s="345"/>
      <c r="C147" s="345"/>
      <c r="D147" s="345"/>
      <c r="E147" s="345"/>
      <c r="F147" s="345"/>
      <c r="G147" s="345"/>
      <c r="H147" s="345"/>
      <c r="I147" s="345"/>
      <c r="J147" s="345"/>
      <c r="K147" s="345"/>
      <c r="L147" s="345"/>
      <c r="M147" s="345"/>
      <c r="N147" s="345"/>
      <c r="O147" s="345"/>
      <c r="P147" s="345"/>
      <c r="Q147" s="68">
        <v>3</v>
      </c>
      <c r="R147" s="368" t="s">
        <v>676</v>
      </c>
      <c r="S147" s="369"/>
      <c r="T147" s="369"/>
      <c r="U147" s="369"/>
      <c r="V147" s="369"/>
      <c r="W147" s="369"/>
      <c r="X147" s="369"/>
      <c r="Y147" s="369"/>
      <c r="Z147" s="369"/>
      <c r="AA147" s="369"/>
      <c r="AB147" s="369"/>
      <c r="AC147" s="369"/>
      <c r="AD147" s="369"/>
      <c r="AE147" s="370"/>
      <c r="AF147" s="68">
        <v>3</v>
      </c>
      <c r="AG147" s="368" t="s">
        <v>676</v>
      </c>
      <c r="AH147" s="369"/>
      <c r="AI147" s="369"/>
      <c r="AJ147" s="369"/>
      <c r="AK147" s="369"/>
      <c r="AL147" s="369"/>
      <c r="AM147" s="369"/>
      <c r="AN147" s="369"/>
      <c r="AO147" s="369"/>
      <c r="AP147" s="369"/>
      <c r="AQ147" s="369"/>
      <c r="AR147" s="369"/>
      <c r="AS147" s="369"/>
      <c r="AT147" s="370"/>
    </row>
    <row r="148" spans="1:46" s="23" customFormat="1" ht="45" customHeight="1" thickTop="1" thickBot="1" x14ac:dyDescent="0.3">
      <c r="A148" s="345" t="s">
        <v>2133</v>
      </c>
      <c r="B148" s="345" t="s">
        <v>2133</v>
      </c>
      <c r="C148" s="345" t="s">
        <v>2133</v>
      </c>
      <c r="D148" s="345" t="s">
        <v>2133</v>
      </c>
      <c r="E148" s="345" t="s">
        <v>2133</v>
      </c>
      <c r="F148" s="345" t="s">
        <v>2133</v>
      </c>
      <c r="G148" s="345" t="s">
        <v>2133</v>
      </c>
      <c r="H148" s="345" t="s">
        <v>2133</v>
      </c>
      <c r="I148" s="345" t="s">
        <v>2133</v>
      </c>
      <c r="J148" s="345" t="s">
        <v>2133</v>
      </c>
      <c r="K148" s="345" t="s">
        <v>2133</v>
      </c>
      <c r="L148" s="345" t="s">
        <v>2133</v>
      </c>
      <c r="M148" s="345" t="s">
        <v>2133</v>
      </c>
      <c r="N148" s="345" t="s">
        <v>2133</v>
      </c>
      <c r="O148" s="345" t="s">
        <v>2133</v>
      </c>
      <c r="P148" s="345" t="s">
        <v>2133</v>
      </c>
      <c r="Q148" s="68">
        <v>3</v>
      </c>
      <c r="R148" s="368" t="s">
        <v>676</v>
      </c>
      <c r="S148" s="369"/>
      <c r="T148" s="369"/>
      <c r="U148" s="369"/>
      <c r="V148" s="369"/>
      <c r="W148" s="369"/>
      <c r="X148" s="369"/>
      <c r="Y148" s="369"/>
      <c r="Z148" s="369"/>
      <c r="AA148" s="369"/>
      <c r="AB148" s="369"/>
      <c r="AC148" s="369"/>
      <c r="AD148" s="369"/>
      <c r="AE148" s="370"/>
      <c r="AF148" s="68">
        <v>3</v>
      </c>
      <c r="AG148" s="368" t="s">
        <v>676</v>
      </c>
      <c r="AH148" s="369"/>
      <c r="AI148" s="369"/>
      <c r="AJ148" s="369"/>
      <c r="AK148" s="369"/>
      <c r="AL148" s="369"/>
      <c r="AM148" s="369"/>
      <c r="AN148" s="369"/>
      <c r="AO148" s="369"/>
      <c r="AP148" s="369"/>
      <c r="AQ148" s="369"/>
      <c r="AR148" s="369"/>
      <c r="AS148" s="369"/>
      <c r="AT148" s="370"/>
    </row>
    <row r="149" spans="1:46" s="23" customFormat="1" ht="45" customHeight="1" thickTop="1" thickBot="1" x14ac:dyDescent="0.3">
      <c r="A149" s="345" t="s">
        <v>2134</v>
      </c>
      <c r="B149" s="345" t="s">
        <v>2134</v>
      </c>
      <c r="C149" s="345" t="s">
        <v>2134</v>
      </c>
      <c r="D149" s="345" t="s">
        <v>2134</v>
      </c>
      <c r="E149" s="345" t="s">
        <v>2134</v>
      </c>
      <c r="F149" s="345" t="s">
        <v>2134</v>
      </c>
      <c r="G149" s="345" t="s">
        <v>2134</v>
      </c>
      <c r="H149" s="345" t="s">
        <v>2134</v>
      </c>
      <c r="I149" s="345" t="s">
        <v>2134</v>
      </c>
      <c r="J149" s="345" t="s">
        <v>2134</v>
      </c>
      <c r="K149" s="345" t="s">
        <v>2134</v>
      </c>
      <c r="L149" s="345" t="s">
        <v>2134</v>
      </c>
      <c r="M149" s="345" t="s">
        <v>2134</v>
      </c>
      <c r="N149" s="345" t="s">
        <v>2134</v>
      </c>
      <c r="O149" s="345" t="s">
        <v>2134</v>
      </c>
      <c r="P149" s="345" t="s">
        <v>2134</v>
      </c>
      <c r="Q149" s="68">
        <v>3</v>
      </c>
      <c r="R149" s="368" t="s">
        <v>676</v>
      </c>
      <c r="S149" s="369"/>
      <c r="T149" s="369"/>
      <c r="U149" s="369"/>
      <c r="V149" s="369"/>
      <c r="W149" s="369"/>
      <c r="X149" s="369"/>
      <c r="Y149" s="369"/>
      <c r="Z149" s="369"/>
      <c r="AA149" s="369"/>
      <c r="AB149" s="369"/>
      <c r="AC149" s="369"/>
      <c r="AD149" s="369"/>
      <c r="AE149" s="370"/>
      <c r="AF149" s="68">
        <v>3</v>
      </c>
      <c r="AG149" s="368" t="s">
        <v>676</v>
      </c>
      <c r="AH149" s="369"/>
      <c r="AI149" s="369"/>
      <c r="AJ149" s="369"/>
      <c r="AK149" s="369"/>
      <c r="AL149" s="369"/>
      <c r="AM149" s="369"/>
      <c r="AN149" s="369"/>
      <c r="AO149" s="369"/>
      <c r="AP149" s="369"/>
      <c r="AQ149" s="369"/>
      <c r="AR149" s="369"/>
      <c r="AS149" s="369"/>
      <c r="AT149" s="370"/>
    </row>
    <row r="150" spans="1:46" s="23" customFormat="1" ht="45" customHeight="1" thickTop="1" thickBot="1" x14ac:dyDescent="0.3">
      <c r="A150" s="345" t="s">
        <v>2135</v>
      </c>
      <c r="B150" s="345" t="s">
        <v>2135</v>
      </c>
      <c r="C150" s="345" t="s">
        <v>2135</v>
      </c>
      <c r="D150" s="345" t="s">
        <v>2135</v>
      </c>
      <c r="E150" s="345" t="s">
        <v>2135</v>
      </c>
      <c r="F150" s="345" t="s">
        <v>2135</v>
      </c>
      <c r="G150" s="345" t="s">
        <v>2135</v>
      </c>
      <c r="H150" s="345" t="s">
        <v>2135</v>
      </c>
      <c r="I150" s="345" t="s">
        <v>2135</v>
      </c>
      <c r="J150" s="345" t="s">
        <v>2135</v>
      </c>
      <c r="K150" s="345" t="s">
        <v>2135</v>
      </c>
      <c r="L150" s="345" t="s">
        <v>2135</v>
      </c>
      <c r="M150" s="345" t="s">
        <v>2135</v>
      </c>
      <c r="N150" s="345" t="s">
        <v>2135</v>
      </c>
      <c r="O150" s="345" t="s">
        <v>2135</v>
      </c>
      <c r="P150" s="345" t="s">
        <v>2135</v>
      </c>
      <c r="Q150" s="68">
        <v>3</v>
      </c>
      <c r="R150" s="368" t="s">
        <v>676</v>
      </c>
      <c r="S150" s="369"/>
      <c r="T150" s="369"/>
      <c r="U150" s="369"/>
      <c r="V150" s="369"/>
      <c r="W150" s="369"/>
      <c r="X150" s="369"/>
      <c r="Y150" s="369"/>
      <c r="Z150" s="369"/>
      <c r="AA150" s="369"/>
      <c r="AB150" s="369"/>
      <c r="AC150" s="369"/>
      <c r="AD150" s="369"/>
      <c r="AE150" s="370"/>
      <c r="AF150" s="68">
        <v>3</v>
      </c>
      <c r="AG150" s="368" t="s">
        <v>676</v>
      </c>
      <c r="AH150" s="369"/>
      <c r="AI150" s="369"/>
      <c r="AJ150" s="369"/>
      <c r="AK150" s="369"/>
      <c r="AL150" s="369"/>
      <c r="AM150" s="369"/>
      <c r="AN150" s="369"/>
      <c r="AO150" s="369"/>
      <c r="AP150" s="369"/>
      <c r="AQ150" s="369"/>
      <c r="AR150" s="369"/>
      <c r="AS150" s="369"/>
      <c r="AT150" s="370"/>
    </row>
    <row r="151" spans="1:46" s="23" customFormat="1" ht="45" customHeight="1" thickTop="1" thickBot="1" x14ac:dyDescent="0.3">
      <c r="A151" s="345" t="s">
        <v>2136</v>
      </c>
      <c r="B151" s="345" t="s">
        <v>2136</v>
      </c>
      <c r="C151" s="345" t="s">
        <v>2136</v>
      </c>
      <c r="D151" s="345" t="s">
        <v>2136</v>
      </c>
      <c r="E151" s="345" t="s">
        <v>2136</v>
      </c>
      <c r="F151" s="345" t="s">
        <v>2136</v>
      </c>
      <c r="G151" s="345" t="s">
        <v>2136</v>
      </c>
      <c r="H151" s="345" t="s">
        <v>2136</v>
      </c>
      <c r="I151" s="345" t="s">
        <v>2136</v>
      </c>
      <c r="J151" s="345" t="s">
        <v>2136</v>
      </c>
      <c r="K151" s="345" t="s">
        <v>2136</v>
      </c>
      <c r="L151" s="345" t="s">
        <v>2136</v>
      </c>
      <c r="M151" s="345" t="s">
        <v>2136</v>
      </c>
      <c r="N151" s="345" t="s">
        <v>2136</v>
      </c>
      <c r="O151" s="345" t="s">
        <v>2136</v>
      </c>
      <c r="P151" s="345" t="s">
        <v>2136</v>
      </c>
      <c r="Q151" s="68">
        <v>3</v>
      </c>
      <c r="R151" s="368" t="s">
        <v>676</v>
      </c>
      <c r="S151" s="369"/>
      <c r="T151" s="369"/>
      <c r="U151" s="369"/>
      <c r="V151" s="369"/>
      <c r="W151" s="369"/>
      <c r="X151" s="369"/>
      <c r="Y151" s="369"/>
      <c r="Z151" s="369"/>
      <c r="AA151" s="369"/>
      <c r="AB151" s="369"/>
      <c r="AC151" s="369"/>
      <c r="AD151" s="369"/>
      <c r="AE151" s="370"/>
      <c r="AF151" s="68">
        <v>3</v>
      </c>
      <c r="AG151" s="368" t="s">
        <v>676</v>
      </c>
      <c r="AH151" s="369"/>
      <c r="AI151" s="369"/>
      <c r="AJ151" s="369"/>
      <c r="AK151" s="369"/>
      <c r="AL151" s="369"/>
      <c r="AM151" s="369"/>
      <c r="AN151" s="369"/>
      <c r="AO151" s="369"/>
      <c r="AP151" s="369"/>
      <c r="AQ151" s="369"/>
      <c r="AR151" s="369"/>
      <c r="AS151" s="369"/>
      <c r="AT151" s="370"/>
    </row>
    <row r="152" spans="1:46" s="23" customFormat="1" ht="45" customHeight="1" thickTop="1" thickBot="1" x14ac:dyDescent="0.3">
      <c r="A152" s="346" t="s">
        <v>2137</v>
      </c>
      <c r="B152" s="346" t="s">
        <v>2137</v>
      </c>
      <c r="C152" s="346" t="s">
        <v>2137</v>
      </c>
      <c r="D152" s="346" t="s">
        <v>2137</v>
      </c>
      <c r="E152" s="346" t="s">
        <v>2137</v>
      </c>
      <c r="F152" s="346" t="s">
        <v>2137</v>
      </c>
      <c r="G152" s="346" t="s">
        <v>2137</v>
      </c>
      <c r="H152" s="346" t="s">
        <v>2137</v>
      </c>
      <c r="I152" s="346" t="s">
        <v>2137</v>
      </c>
      <c r="J152" s="346" t="s">
        <v>2137</v>
      </c>
      <c r="K152" s="346" t="s">
        <v>2137</v>
      </c>
      <c r="L152" s="346" t="s">
        <v>2137</v>
      </c>
      <c r="M152" s="346" t="s">
        <v>2137</v>
      </c>
      <c r="N152" s="346" t="s">
        <v>2137</v>
      </c>
      <c r="O152" s="346" t="s">
        <v>2137</v>
      </c>
      <c r="P152" s="346" t="s">
        <v>2137</v>
      </c>
      <c r="Q152" s="68">
        <v>3</v>
      </c>
      <c r="R152" s="368" t="s">
        <v>676</v>
      </c>
      <c r="S152" s="369"/>
      <c r="T152" s="369"/>
      <c r="U152" s="369"/>
      <c r="V152" s="369"/>
      <c r="W152" s="369"/>
      <c r="X152" s="369"/>
      <c r="Y152" s="369"/>
      <c r="Z152" s="369"/>
      <c r="AA152" s="369"/>
      <c r="AB152" s="369"/>
      <c r="AC152" s="369"/>
      <c r="AD152" s="369"/>
      <c r="AE152" s="370"/>
      <c r="AF152" s="68">
        <v>3</v>
      </c>
      <c r="AG152" s="368" t="s">
        <v>676</v>
      </c>
      <c r="AH152" s="369"/>
      <c r="AI152" s="369"/>
      <c r="AJ152" s="369"/>
      <c r="AK152" s="369"/>
      <c r="AL152" s="369"/>
      <c r="AM152" s="369"/>
      <c r="AN152" s="369"/>
      <c r="AO152" s="369"/>
      <c r="AP152" s="369"/>
      <c r="AQ152" s="369"/>
      <c r="AR152" s="369"/>
      <c r="AS152" s="369"/>
      <c r="AT152" s="370"/>
    </row>
    <row r="153" spans="1:46" s="23" customFormat="1" ht="16.5" customHeight="1" thickTop="1" thickBot="1" x14ac:dyDescent="0.3">
      <c r="A153" s="59"/>
      <c r="B153" s="59"/>
      <c r="C153" s="59"/>
      <c r="D153" s="59"/>
      <c r="E153" s="59"/>
      <c r="F153" s="59"/>
      <c r="G153" s="59"/>
      <c r="H153" s="59"/>
      <c r="I153" s="59"/>
      <c r="J153" s="59"/>
      <c r="K153" s="59"/>
      <c r="L153" s="59"/>
      <c r="M153" s="59"/>
      <c r="N153" s="59"/>
      <c r="O153" s="59"/>
      <c r="P153" s="59"/>
      <c r="Q153" s="69"/>
      <c r="R153" s="59"/>
      <c r="S153" s="59"/>
      <c r="T153" s="59"/>
      <c r="U153" s="59"/>
      <c r="V153" s="59"/>
      <c r="W153" s="59"/>
      <c r="X153" s="59"/>
      <c r="Y153" s="59"/>
      <c r="Z153" s="59"/>
      <c r="AA153" s="59"/>
      <c r="AB153" s="59"/>
      <c r="AC153" s="59"/>
      <c r="AD153" s="59"/>
      <c r="AE153" s="59"/>
      <c r="AF153" s="69"/>
      <c r="AG153" s="59"/>
      <c r="AH153" s="59"/>
      <c r="AI153" s="59"/>
      <c r="AJ153" s="59"/>
      <c r="AK153" s="59"/>
      <c r="AL153" s="59"/>
      <c r="AM153" s="59"/>
      <c r="AN153" s="59"/>
      <c r="AO153" s="59"/>
      <c r="AP153" s="59"/>
      <c r="AQ153" s="59"/>
      <c r="AR153" s="59"/>
      <c r="AS153" s="59"/>
      <c r="AT153" s="59"/>
    </row>
    <row r="154" spans="1:46" s="23" customFormat="1" ht="45" customHeight="1" thickTop="1" thickBot="1" x14ac:dyDescent="0.3">
      <c r="A154" s="353" t="s">
        <v>198</v>
      </c>
      <c r="B154" s="353"/>
      <c r="C154" s="353"/>
      <c r="D154" s="353"/>
      <c r="E154" s="353"/>
      <c r="F154" s="353"/>
      <c r="G154" s="353"/>
      <c r="H154" s="353"/>
      <c r="I154" s="353"/>
      <c r="J154" s="353"/>
      <c r="K154" s="353"/>
      <c r="L154" s="353"/>
      <c r="M154" s="353"/>
      <c r="N154" s="353"/>
      <c r="O154" s="353"/>
      <c r="P154" s="353"/>
      <c r="Q154" s="70" t="s">
        <v>187</v>
      </c>
      <c r="R154" s="354" t="s">
        <v>188</v>
      </c>
      <c r="S154" s="354"/>
      <c r="T154" s="354"/>
      <c r="U154" s="354"/>
      <c r="V154" s="354"/>
      <c r="W154" s="354"/>
      <c r="X154" s="354"/>
      <c r="Y154" s="354"/>
      <c r="Z154" s="354"/>
      <c r="AA154" s="354"/>
      <c r="AB154" s="354"/>
      <c r="AC154" s="354"/>
      <c r="AD154" s="354"/>
      <c r="AE154" s="354"/>
      <c r="AF154" s="71" t="s">
        <v>187</v>
      </c>
      <c r="AG154" s="355" t="s">
        <v>189</v>
      </c>
      <c r="AH154" s="355"/>
      <c r="AI154" s="355"/>
      <c r="AJ154" s="355"/>
      <c r="AK154" s="355"/>
      <c r="AL154" s="355"/>
      <c r="AM154" s="355"/>
      <c r="AN154" s="355"/>
      <c r="AO154" s="355"/>
      <c r="AP154" s="355"/>
      <c r="AQ154" s="355"/>
      <c r="AR154" s="355"/>
      <c r="AS154" s="355"/>
      <c r="AT154" s="355"/>
    </row>
    <row r="155" spans="1:46" s="23" customFormat="1" ht="45" customHeight="1" thickTop="1" thickBot="1" x14ac:dyDescent="0.3">
      <c r="A155" s="345" t="s">
        <v>2138</v>
      </c>
      <c r="B155" s="345" t="s">
        <v>2138</v>
      </c>
      <c r="C155" s="345" t="s">
        <v>2138</v>
      </c>
      <c r="D155" s="345" t="s">
        <v>2138</v>
      </c>
      <c r="E155" s="345" t="s">
        <v>2138</v>
      </c>
      <c r="F155" s="345" t="s">
        <v>2138</v>
      </c>
      <c r="G155" s="345" t="s">
        <v>2138</v>
      </c>
      <c r="H155" s="345" t="s">
        <v>2138</v>
      </c>
      <c r="I155" s="345" t="s">
        <v>2138</v>
      </c>
      <c r="J155" s="345" t="s">
        <v>2138</v>
      </c>
      <c r="K155" s="345" t="s">
        <v>2138</v>
      </c>
      <c r="L155" s="345" t="s">
        <v>2138</v>
      </c>
      <c r="M155" s="345" t="s">
        <v>2138</v>
      </c>
      <c r="N155" s="345" t="s">
        <v>2138</v>
      </c>
      <c r="O155" s="345" t="s">
        <v>2138</v>
      </c>
      <c r="P155" s="345" t="s">
        <v>2138</v>
      </c>
      <c r="Q155" s="68">
        <v>3</v>
      </c>
      <c r="R155" s="368" t="s">
        <v>676</v>
      </c>
      <c r="S155" s="369"/>
      <c r="T155" s="369"/>
      <c r="U155" s="369"/>
      <c r="V155" s="369"/>
      <c r="W155" s="369"/>
      <c r="X155" s="369"/>
      <c r="Y155" s="369"/>
      <c r="Z155" s="369"/>
      <c r="AA155" s="369"/>
      <c r="AB155" s="369"/>
      <c r="AC155" s="369"/>
      <c r="AD155" s="369"/>
      <c r="AE155" s="370"/>
      <c r="AF155" s="68">
        <v>3</v>
      </c>
      <c r="AG155" s="368" t="s">
        <v>676</v>
      </c>
      <c r="AH155" s="369"/>
      <c r="AI155" s="369"/>
      <c r="AJ155" s="369"/>
      <c r="AK155" s="369"/>
      <c r="AL155" s="369"/>
      <c r="AM155" s="369"/>
      <c r="AN155" s="369"/>
      <c r="AO155" s="369"/>
      <c r="AP155" s="369"/>
      <c r="AQ155" s="369"/>
      <c r="AR155" s="369"/>
      <c r="AS155" s="369"/>
      <c r="AT155" s="370"/>
    </row>
    <row r="156" spans="1:46" s="23" customFormat="1" ht="45" customHeight="1" thickTop="1" thickBot="1" x14ac:dyDescent="0.3">
      <c r="A156" s="345" t="s">
        <v>2139</v>
      </c>
      <c r="B156" s="345" t="s">
        <v>2139</v>
      </c>
      <c r="C156" s="345" t="s">
        <v>2139</v>
      </c>
      <c r="D156" s="345" t="s">
        <v>2139</v>
      </c>
      <c r="E156" s="345" t="s">
        <v>2139</v>
      </c>
      <c r="F156" s="345" t="s">
        <v>2139</v>
      </c>
      <c r="G156" s="345" t="s">
        <v>2139</v>
      </c>
      <c r="H156" s="345" t="s">
        <v>2139</v>
      </c>
      <c r="I156" s="345" t="s">
        <v>2139</v>
      </c>
      <c r="J156" s="345" t="s">
        <v>2139</v>
      </c>
      <c r="K156" s="345" t="s">
        <v>2139</v>
      </c>
      <c r="L156" s="345" t="s">
        <v>2139</v>
      </c>
      <c r="M156" s="345" t="s">
        <v>2139</v>
      </c>
      <c r="N156" s="345" t="s">
        <v>2139</v>
      </c>
      <c r="O156" s="345" t="s">
        <v>2139</v>
      </c>
      <c r="P156" s="345" t="s">
        <v>2139</v>
      </c>
      <c r="Q156" s="68">
        <v>3</v>
      </c>
      <c r="R156" s="368" t="s">
        <v>676</v>
      </c>
      <c r="S156" s="369"/>
      <c r="T156" s="369"/>
      <c r="U156" s="369"/>
      <c r="V156" s="369"/>
      <c r="W156" s="369"/>
      <c r="X156" s="369"/>
      <c r="Y156" s="369"/>
      <c r="Z156" s="369"/>
      <c r="AA156" s="369"/>
      <c r="AB156" s="369"/>
      <c r="AC156" s="369"/>
      <c r="AD156" s="369"/>
      <c r="AE156" s="370"/>
      <c r="AF156" s="68">
        <v>3</v>
      </c>
      <c r="AG156" s="368" t="s">
        <v>676</v>
      </c>
      <c r="AH156" s="369"/>
      <c r="AI156" s="369"/>
      <c r="AJ156" s="369"/>
      <c r="AK156" s="369"/>
      <c r="AL156" s="369"/>
      <c r="AM156" s="369"/>
      <c r="AN156" s="369"/>
      <c r="AO156" s="369"/>
      <c r="AP156" s="369"/>
      <c r="AQ156" s="369"/>
      <c r="AR156" s="369"/>
      <c r="AS156" s="369"/>
      <c r="AT156" s="370"/>
    </row>
    <row r="157" spans="1:46" s="23" customFormat="1" ht="45" customHeight="1" thickTop="1" thickBot="1" x14ac:dyDescent="0.3">
      <c r="A157" s="345" t="s">
        <v>2140</v>
      </c>
      <c r="B157" s="345" t="s">
        <v>2140</v>
      </c>
      <c r="C157" s="345" t="s">
        <v>2140</v>
      </c>
      <c r="D157" s="345" t="s">
        <v>2140</v>
      </c>
      <c r="E157" s="345" t="s">
        <v>2140</v>
      </c>
      <c r="F157" s="345" t="s">
        <v>2140</v>
      </c>
      <c r="G157" s="345" t="s">
        <v>2140</v>
      </c>
      <c r="H157" s="345" t="s">
        <v>2140</v>
      </c>
      <c r="I157" s="345" t="s">
        <v>2140</v>
      </c>
      <c r="J157" s="345" t="s">
        <v>2140</v>
      </c>
      <c r="K157" s="345" t="s">
        <v>2140</v>
      </c>
      <c r="L157" s="345" t="s">
        <v>2140</v>
      </c>
      <c r="M157" s="345" t="s">
        <v>2140</v>
      </c>
      <c r="N157" s="345" t="s">
        <v>2140</v>
      </c>
      <c r="O157" s="345" t="s">
        <v>2140</v>
      </c>
      <c r="P157" s="345" t="s">
        <v>2140</v>
      </c>
      <c r="Q157" s="68">
        <v>3</v>
      </c>
      <c r="R157" s="368" t="s">
        <v>676</v>
      </c>
      <c r="S157" s="369"/>
      <c r="T157" s="369"/>
      <c r="U157" s="369"/>
      <c r="V157" s="369"/>
      <c r="W157" s="369"/>
      <c r="X157" s="369"/>
      <c r="Y157" s="369"/>
      <c r="Z157" s="369"/>
      <c r="AA157" s="369"/>
      <c r="AB157" s="369"/>
      <c r="AC157" s="369"/>
      <c r="AD157" s="369"/>
      <c r="AE157" s="370"/>
      <c r="AF157" s="68">
        <v>3</v>
      </c>
      <c r="AG157" s="368" t="s">
        <v>676</v>
      </c>
      <c r="AH157" s="369"/>
      <c r="AI157" s="369"/>
      <c r="AJ157" s="369"/>
      <c r="AK157" s="369"/>
      <c r="AL157" s="369"/>
      <c r="AM157" s="369"/>
      <c r="AN157" s="369"/>
      <c r="AO157" s="369"/>
      <c r="AP157" s="369"/>
      <c r="AQ157" s="369"/>
      <c r="AR157" s="369"/>
      <c r="AS157" s="369"/>
      <c r="AT157" s="370"/>
    </row>
    <row r="158" spans="1:46" s="23" customFormat="1" ht="45" customHeight="1" thickTop="1" thickBot="1" x14ac:dyDescent="0.3">
      <c r="A158" s="345" t="s">
        <v>2141</v>
      </c>
      <c r="B158" s="345" t="s">
        <v>2141</v>
      </c>
      <c r="C158" s="345" t="s">
        <v>2141</v>
      </c>
      <c r="D158" s="345" t="s">
        <v>2141</v>
      </c>
      <c r="E158" s="345" t="s">
        <v>2141</v>
      </c>
      <c r="F158" s="345" t="s">
        <v>2141</v>
      </c>
      <c r="G158" s="345" t="s">
        <v>2141</v>
      </c>
      <c r="H158" s="345" t="s">
        <v>2141</v>
      </c>
      <c r="I158" s="345" t="s">
        <v>2141</v>
      </c>
      <c r="J158" s="345" t="s">
        <v>2141</v>
      </c>
      <c r="K158" s="345" t="s">
        <v>2141</v>
      </c>
      <c r="L158" s="345" t="s">
        <v>2141</v>
      </c>
      <c r="M158" s="345" t="s">
        <v>2141</v>
      </c>
      <c r="N158" s="345" t="s">
        <v>2141</v>
      </c>
      <c r="O158" s="345" t="s">
        <v>2141</v>
      </c>
      <c r="P158" s="345" t="s">
        <v>2141</v>
      </c>
      <c r="Q158" s="68">
        <v>3</v>
      </c>
      <c r="R158" s="368" t="s">
        <v>676</v>
      </c>
      <c r="S158" s="369"/>
      <c r="T158" s="369"/>
      <c r="U158" s="369"/>
      <c r="V158" s="369"/>
      <c r="W158" s="369"/>
      <c r="X158" s="369"/>
      <c r="Y158" s="369"/>
      <c r="Z158" s="369"/>
      <c r="AA158" s="369"/>
      <c r="AB158" s="369"/>
      <c r="AC158" s="369"/>
      <c r="AD158" s="369"/>
      <c r="AE158" s="370"/>
      <c r="AF158" s="68">
        <v>3</v>
      </c>
      <c r="AG158" s="368" t="s">
        <v>676</v>
      </c>
      <c r="AH158" s="369"/>
      <c r="AI158" s="369"/>
      <c r="AJ158" s="369"/>
      <c r="AK158" s="369"/>
      <c r="AL158" s="369"/>
      <c r="AM158" s="369"/>
      <c r="AN158" s="369"/>
      <c r="AO158" s="369"/>
      <c r="AP158" s="369"/>
      <c r="AQ158" s="369"/>
      <c r="AR158" s="369"/>
      <c r="AS158" s="369"/>
      <c r="AT158" s="370"/>
    </row>
    <row r="159" spans="1:46" s="23" customFormat="1" ht="45" customHeight="1" thickTop="1" thickBot="1" x14ac:dyDescent="0.3">
      <c r="A159" s="345" t="s">
        <v>2142</v>
      </c>
      <c r="B159" s="345" t="s">
        <v>2142</v>
      </c>
      <c r="C159" s="345" t="s">
        <v>2142</v>
      </c>
      <c r="D159" s="345" t="s">
        <v>2142</v>
      </c>
      <c r="E159" s="345" t="s">
        <v>2142</v>
      </c>
      <c r="F159" s="345" t="s">
        <v>2142</v>
      </c>
      <c r="G159" s="345" t="s">
        <v>2142</v>
      </c>
      <c r="H159" s="345" t="s">
        <v>2142</v>
      </c>
      <c r="I159" s="345" t="s">
        <v>2142</v>
      </c>
      <c r="J159" s="345" t="s">
        <v>2142</v>
      </c>
      <c r="K159" s="345" t="s">
        <v>2142</v>
      </c>
      <c r="L159" s="345" t="s">
        <v>2142</v>
      </c>
      <c r="M159" s="345" t="s">
        <v>2142</v>
      </c>
      <c r="N159" s="345" t="s">
        <v>2142</v>
      </c>
      <c r="O159" s="345" t="s">
        <v>2142</v>
      </c>
      <c r="P159" s="345" t="s">
        <v>2142</v>
      </c>
      <c r="Q159" s="68">
        <v>3</v>
      </c>
      <c r="R159" s="368" t="s">
        <v>676</v>
      </c>
      <c r="S159" s="369"/>
      <c r="T159" s="369"/>
      <c r="U159" s="369"/>
      <c r="V159" s="369"/>
      <c r="W159" s="369"/>
      <c r="X159" s="369"/>
      <c r="Y159" s="369"/>
      <c r="Z159" s="369"/>
      <c r="AA159" s="369"/>
      <c r="AB159" s="369"/>
      <c r="AC159" s="369"/>
      <c r="AD159" s="369"/>
      <c r="AE159" s="370"/>
      <c r="AF159" s="68">
        <v>3</v>
      </c>
      <c r="AG159" s="368" t="s">
        <v>676</v>
      </c>
      <c r="AH159" s="369"/>
      <c r="AI159" s="369"/>
      <c r="AJ159" s="369"/>
      <c r="AK159" s="369"/>
      <c r="AL159" s="369"/>
      <c r="AM159" s="369"/>
      <c r="AN159" s="369"/>
      <c r="AO159" s="369"/>
      <c r="AP159" s="369"/>
      <c r="AQ159" s="369"/>
      <c r="AR159" s="369"/>
      <c r="AS159" s="369"/>
      <c r="AT159" s="370"/>
    </row>
    <row r="160" spans="1:46" s="23" customFormat="1" ht="18" customHeight="1" thickTop="1" x14ac:dyDescent="0.25">
      <c r="Q160" s="24"/>
      <c r="AF160" s="24"/>
    </row>
    <row r="161" spans="1:46" s="23" customFormat="1" ht="18" customHeight="1" x14ac:dyDescent="0.25">
      <c r="Q161" s="24"/>
      <c r="AF161" s="24"/>
    </row>
    <row r="162" spans="1:46" s="23" customFormat="1" ht="45" customHeight="1" x14ac:dyDescent="0.25">
      <c r="A162" s="386" t="s">
        <v>2143</v>
      </c>
      <c r="B162" s="386"/>
      <c r="C162" s="386"/>
      <c r="D162" s="386"/>
      <c r="E162" s="386"/>
      <c r="F162" s="386"/>
      <c r="G162" s="386"/>
      <c r="H162" s="386"/>
      <c r="I162" s="386"/>
      <c r="J162" s="386"/>
      <c r="K162" s="386"/>
      <c r="L162" s="386"/>
      <c r="M162" s="386"/>
      <c r="N162" s="386"/>
      <c r="O162" s="386"/>
      <c r="P162" s="386"/>
      <c r="Q162" s="386"/>
      <c r="R162" s="386"/>
      <c r="S162" s="386"/>
      <c r="T162" s="386"/>
      <c r="U162" s="386"/>
      <c r="V162" s="386"/>
      <c r="W162" s="386"/>
      <c r="X162" s="386"/>
      <c r="Y162" s="386"/>
      <c r="Z162" s="386"/>
      <c r="AA162" s="386"/>
      <c r="AB162" s="386"/>
      <c r="AC162" s="386"/>
      <c r="AD162" s="386"/>
      <c r="AE162" s="386"/>
      <c r="AF162"/>
      <c r="AG162" s="422" t="s">
        <v>184</v>
      </c>
      <c r="AH162" s="422"/>
      <c r="AI162" s="422"/>
      <c r="AJ162" s="422"/>
      <c r="AK162" s="72">
        <f>(('Artículo 123 (resumen PI)'!C16*0.8+'Artículo 123 (resumen PI)'!F16*0.2)+('Artículo 123 (resumen SIPOT)'!C16*0.8+'Artículo 123 (resumen SIPOT)'!F16*0.2))/2</f>
        <v>0</v>
      </c>
      <c r="AL162"/>
      <c r="AM162"/>
      <c r="AN162"/>
      <c r="AO162"/>
      <c r="AP162"/>
      <c r="AQ162"/>
      <c r="AR162"/>
      <c r="AS162"/>
      <c r="AT162"/>
    </row>
    <row r="163" spans="1:46" s="23" customFormat="1" ht="15.75" customHeight="1" x14ac:dyDescent="0.25">
      <c r="A163" s="62"/>
      <c r="B163" s="63"/>
      <c r="C163" s="63"/>
      <c r="D163" s="63"/>
      <c r="E163" s="63"/>
      <c r="F163" s="63"/>
      <c r="G163" s="63"/>
      <c r="H163" s="63"/>
      <c r="I163" s="63"/>
      <c r="J163" s="63"/>
      <c r="K163" s="63"/>
      <c r="L163" s="63"/>
      <c r="M163" s="63"/>
      <c r="N163" s="63"/>
      <c r="O163" s="63"/>
      <c r="P163" s="63"/>
      <c r="Q163" s="64"/>
      <c r="R163" s="63"/>
      <c r="S163" s="63"/>
      <c r="T163" s="63"/>
      <c r="U163" s="63"/>
      <c r="V163" s="63"/>
      <c r="W163" s="63"/>
      <c r="X163" s="63"/>
      <c r="Y163" s="63"/>
      <c r="Z163" s="63"/>
      <c r="AA163" s="63"/>
      <c r="AB163" s="63"/>
      <c r="AC163" s="63"/>
      <c r="AD163" s="63"/>
      <c r="AE163" s="63"/>
      <c r="AF163"/>
      <c r="AG163"/>
      <c r="AH163"/>
      <c r="AI163"/>
      <c r="AJ163"/>
      <c r="AK163"/>
      <c r="AL163"/>
      <c r="AM163"/>
      <c r="AN163"/>
      <c r="AO163"/>
      <c r="AP163"/>
      <c r="AQ163"/>
      <c r="AR163"/>
      <c r="AS163"/>
      <c r="AT163"/>
    </row>
    <row r="164" spans="1:46" s="23" customFormat="1" ht="45" customHeight="1" x14ac:dyDescent="0.25">
      <c r="A164" s="62" t="s">
        <v>185</v>
      </c>
      <c r="B164" s="63"/>
      <c r="C164" s="63"/>
      <c r="D164" s="63"/>
      <c r="E164" s="63"/>
      <c r="F164" s="63"/>
      <c r="G164" s="63"/>
      <c r="H164" s="63"/>
      <c r="I164" s="63"/>
      <c r="J164" s="63"/>
      <c r="K164" s="63"/>
      <c r="L164" s="63"/>
      <c r="M164" s="63"/>
      <c r="N164" s="63"/>
      <c r="O164" s="63"/>
      <c r="P164" s="63"/>
      <c r="Q164" s="64"/>
      <c r="R164" s="63"/>
      <c r="S164" s="63"/>
      <c r="T164" s="63"/>
      <c r="U164" s="63"/>
      <c r="V164" s="63"/>
      <c r="W164" s="63"/>
      <c r="X164" s="63"/>
      <c r="Y164" s="63"/>
      <c r="Z164" s="63"/>
      <c r="AA164" s="63"/>
      <c r="AB164" s="63"/>
      <c r="AC164" s="63"/>
      <c r="AD164" s="63"/>
      <c r="AE164" s="63"/>
      <c r="AF164"/>
      <c r="AG164"/>
      <c r="AH164"/>
      <c r="AI164"/>
      <c r="AJ164"/>
      <c r="AK164"/>
      <c r="AL164"/>
      <c r="AM164"/>
      <c r="AN164"/>
      <c r="AO164"/>
      <c r="AP164"/>
      <c r="AQ164"/>
      <c r="AR164"/>
      <c r="AS164"/>
      <c r="AT164"/>
    </row>
    <row r="165" spans="1:46" s="23" customFormat="1" ht="15" customHeight="1" x14ac:dyDescent="0.25">
      <c r="A165" s="59"/>
      <c r="B165" s="59"/>
      <c r="C165" s="59"/>
      <c r="D165" s="59"/>
      <c r="E165" s="59"/>
      <c r="F165" s="59"/>
      <c r="G165" s="59"/>
      <c r="H165" s="59"/>
      <c r="I165" s="59"/>
      <c r="J165" s="59"/>
      <c r="K165" s="59"/>
      <c r="L165" s="59"/>
      <c r="M165" s="59"/>
      <c r="N165" s="59"/>
      <c r="O165" s="59"/>
      <c r="P165" s="59"/>
      <c r="Q165" s="24"/>
      <c r="R165" s="59"/>
      <c r="S165" s="59"/>
      <c r="T165" s="59"/>
      <c r="U165" s="59"/>
      <c r="V165" s="59"/>
      <c r="W165" s="59"/>
      <c r="X165" s="59"/>
      <c r="Y165" s="59"/>
      <c r="Z165" s="59"/>
      <c r="AA165" s="59"/>
      <c r="AB165" s="59"/>
      <c r="AC165" s="59"/>
      <c r="AD165" s="59"/>
      <c r="AE165" s="59"/>
      <c r="AF165"/>
      <c r="AG165"/>
      <c r="AH165"/>
      <c r="AI165"/>
      <c r="AJ165"/>
      <c r="AK165"/>
      <c r="AL165"/>
      <c r="AM165"/>
      <c r="AN165"/>
      <c r="AO165"/>
      <c r="AP165"/>
      <c r="AQ165"/>
      <c r="AR165"/>
      <c r="AS165"/>
      <c r="AT165"/>
    </row>
    <row r="166" spans="1:46" s="23" customFormat="1" ht="45" customHeight="1" x14ac:dyDescent="0.25">
      <c r="A166" s="423" t="s">
        <v>186</v>
      </c>
      <c r="B166" s="423"/>
      <c r="C166" s="423"/>
      <c r="D166" s="423"/>
      <c r="E166" s="423"/>
      <c r="F166" s="423"/>
      <c r="G166" s="423"/>
      <c r="H166" s="423"/>
      <c r="I166" s="423"/>
      <c r="J166" s="423"/>
      <c r="K166" s="423"/>
      <c r="L166" s="423"/>
      <c r="M166" s="423"/>
      <c r="N166" s="423"/>
      <c r="O166" s="423"/>
      <c r="P166" s="423"/>
      <c r="Q166" s="65"/>
      <c r="R166" s="59"/>
      <c r="S166" s="59"/>
      <c r="T166" s="59"/>
      <c r="U166" s="59"/>
      <c r="V166" s="351"/>
      <c r="W166" s="351"/>
      <c r="X166" s="351"/>
      <c r="Y166" s="351"/>
      <c r="Z166" s="351"/>
      <c r="AA166" s="351"/>
      <c r="AB166" s="351"/>
      <c r="AC166" s="351"/>
      <c r="AD166" s="351"/>
      <c r="AE166" s="351"/>
      <c r="AF166" s="65"/>
      <c r="AG166" s="59"/>
      <c r="AH166" s="59"/>
      <c r="AI166" s="59"/>
      <c r="AJ166" s="59"/>
      <c r="AK166" s="351"/>
      <c r="AL166" s="351"/>
      <c r="AM166" s="351"/>
      <c r="AN166" s="351"/>
      <c r="AO166" s="351"/>
      <c r="AP166" s="351"/>
      <c r="AQ166" s="351"/>
      <c r="AR166" s="351"/>
      <c r="AS166" s="351"/>
      <c r="AT166" s="351"/>
    </row>
    <row r="167" spans="1:46" s="23" customFormat="1" ht="45" customHeight="1" thickTop="1" thickBot="1" x14ac:dyDescent="0.3">
      <c r="A167" s="342" t="s">
        <v>163</v>
      </c>
      <c r="B167" s="342"/>
      <c r="C167" s="342"/>
      <c r="D167" s="342"/>
      <c r="E167" s="342"/>
      <c r="F167" s="342"/>
      <c r="G167" s="342"/>
      <c r="H167" s="342"/>
      <c r="I167" s="342"/>
      <c r="J167" s="342"/>
      <c r="K167" s="342"/>
      <c r="L167" s="342"/>
      <c r="M167" s="342"/>
      <c r="N167" s="342"/>
      <c r="O167" s="342"/>
      <c r="P167" s="342"/>
      <c r="Q167" s="66" t="s">
        <v>187</v>
      </c>
      <c r="R167" s="343" t="s">
        <v>188</v>
      </c>
      <c r="S167" s="343"/>
      <c r="T167" s="343"/>
      <c r="U167" s="343"/>
      <c r="V167" s="343"/>
      <c r="W167" s="343"/>
      <c r="X167" s="343"/>
      <c r="Y167" s="343"/>
      <c r="Z167" s="343"/>
      <c r="AA167" s="343"/>
      <c r="AB167" s="343"/>
      <c r="AC167" s="343"/>
      <c r="AD167" s="343"/>
      <c r="AE167" s="343"/>
      <c r="AF167" s="67" t="s">
        <v>187</v>
      </c>
      <c r="AG167" s="344" t="s">
        <v>189</v>
      </c>
      <c r="AH167" s="344"/>
      <c r="AI167" s="344"/>
      <c r="AJ167" s="344"/>
      <c r="AK167" s="344"/>
      <c r="AL167" s="344"/>
      <c r="AM167" s="344"/>
      <c r="AN167" s="344"/>
      <c r="AO167" s="344"/>
      <c r="AP167" s="344"/>
      <c r="AQ167" s="344"/>
      <c r="AR167" s="344"/>
      <c r="AS167" s="344"/>
      <c r="AT167" s="344"/>
    </row>
    <row r="168" spans="1:46" s="23" customFormat="1" ht="45" customHeight="1" thickTop="1" thickBot="1" x14ac:dyDescent="0.3">
      <c r="A168" s="345" t="s">
        <v>1025</v>
      </c>
      <c r="B168" s="345" t="s">
        <v>1025</v>
      </c>
      <c r="C168" s="345" t="s">
        <v>1025</v>
      </c>
      <c r="D168" s="345" t="s">
        <v>1025</v>
      </c>
      <c r="E168" s="345" t="s">
        <v>1025</v>
      </c>
      <c r="F168" s="345" t="s">
        <v>1025</v>
      </c>
      <c r="G168" s="345" t="s">
        <v>1025</v>
      </c>
      <c r="H168" s="345" t="s">
        <v>1025</v>
      </c>
      <c r="I168" s="345" t="s">
        <v>1025</v>
      </c>
      <c r="J168" s="345" t="s">
        <v>1025</v>
      </c>
      <c r="K168" s="345" t="s">
        <v>1025</v>
      </c>
      <c r="L168" s="345" t="s">
        <v>1025</v>
      </c>
      <c r="M168" s="345" t="s">
        <v>1025</v>
      </c>
      <c r="N168" s="345" t="s">
        <v>1025</v>
      </c>
      <c r="O168" s="345" t="s">
        <v>1025</v>
      </c>
      <c r="P168" s="345" t="s">
        <v>1025</v>
      </c>
      <c r="Q168" s="68">
        <v>3</v>
      </c>
      <c r="R168" s="368" t="s">
        <v>676</v>
      </c>
      <c r="S168" s="369"/>
      <c r="T168" s="369"/>
      <c r="U168" s="369"/>
      <c r="V168" s="369"/>
      <c r="W168" s="369"/>
      <c r="X168" s="369"/>
      <c r="Y168" s="369"/>
      <c r="Z168" s="369"/>
      <c r="AA168" s="369"/>
      <c r="AB168" s="369"/>
      <c r="AC168" s="369"/>
      <c r="AD168" s="369"/>
      <c r="AE168" s="370"/>
      <c r="AF168" s="68">
        <v>3</v>
      </c>
      <c r="AG168" s="368" t="s">
        <v>676</v>
      </c>
      <c r="AH168" s="369"/>
      <c r="AI168" s="369"/>
      <c r="AJ168" s="369"/>
      <c r="AK168" s="369"/>
      <c r="AL168" s="369"/>
      <c r="AM168" s="369"/>
      <c r="AN168" s="369"/>
      <c r="AO168" s="369"/>
      <c r="AP168" s="369"/>
      <c r="AQ168" s="369"/>
      <c r="AR168" s="369"/>
      <c r="AS168" s="369"/>
      <c r="AT168" s="370"/>
    </row>
    <row r="169" spans="1:46" s="23" customFormat="1" ht="45" customHeight="1" thickTop="1" thickBot="1" x14ac:dyDescent="0.3">
      <c r="A169" s="345" t="s">
        <v>1026</v>
      </c>
      <c r="B169" s="345" t="s">
        <v>1026</v>
      </c>
      <c r="C169" s="345" t="s">
        <v>1026</v>
      </c>
      <c r="D169" s="345" t="s">
        <v>1026</v>
      </c>
      <c r="E169" s="345" t="s">
        <v>1026</v>
      </c>
      <c r="F169" s="345" t="s">
        <v>1026</v>
      </c>
      <c r="G169" s="345" t="s">
        <v>1026</v>
      </c>
      <c r="H169" s="345" t="s">
        <v>1026</v>
      </c>
      <c r="I169" s="345" t="s">
        <v>1026</v>
      </c>
      <c r="J169" s="345" t="s">
        <v>1026</v>
      </c>
      <c r="K169" s="345" t="s">
        <v>1026</v>
      </c>
      <c r="L169" s="345" t="s">
        <v>1026</v>
      </c>
      <c r="M169" s="345" t="s">
        <v>1026</v>
      </c>
      <c r="N169" s="345" t="s">
        <v>1026</v>
      </c>
      <c r="O169" s="345" t="s">
        <v>1026</v>
      </c>
      <c r="P169" s="345" t="s">
        <v>1026</v>
      </c>
      <c r="Q169" s="68">
        <v>3</v>
      </c>
      <c r="R169" s="368" t="s">
        <v>676</v>
      </c>
      <c r="S169" s="369"/>
      <c r="T169" s="369"/>
      <c r="U169" s="369"/>
      <c r="V169" s="369"/>
      <c r="W169" s="369"/>
      <c r="X169" s="369"/>
      <c r="Y169" s="369"/>
      <c r="Z169" s="369"/>
      <c r="AA169" s="369"/>
      <c r="AB169" s="369"/>
      <c r="AC169" s="369"/>
      <c r="AD169" s="369"/>
      <c r="AE169" s="370"/>
      <c r="AF169" s="68">
        <v>3</v>
      </c>
      <c r="AG169" s="368" t="s">
        <v>676</v>
      </c>
      <c r="AH169" s="369"/>
      <c r="AI169" s="369"/>
      <c r="AJ169" s="369"/>
      <c r="AK169" s="369"/>
      <c r="AL169" s="369"/>
      <c r="AM169" s="369"/>
      <c r="AN169" s="369"/>
      <c r="AO169" s="369"/>
      <c r="AP169" s="369"/>
      <c r="AQ169" s="369"/>
      <c r="AR169" s="369"/>
      <c r="AS169" s="369"/>
      <c r="AT169" s="370"/>
    </row>
    <row r="170" spans="1:46" s="23" customFormat="1" ht="45" customHeight="1" thickTop="1" thickBot="1" x14ac:dyDescent="0.3">
      <c r="A170" s="345" t="s">
        <v>2144</v>
      </c>
      <c r="B170" s="345" t="s">
        <v>2144</v>
      </c>
      <c r="C170" s="345" t="s">
        <v>2144</v>
      </c>
      <c r="D170" s="345" t="s">
        <v>2144</v>
      </c>
      <c r="E170" s="345" t="s">
        <v>2144</v>
      </c>
      <c r="F170" s="345" t="s">
        <v>2144</v>
      </c>
      <c r="G170" s="345" t="s">
        <v>2144</v>
      </c>
      <c r="H170" s="345" t="s">
        <v>2144</v>
      </c>
      <c r="I170" s="345" t="s">
        <v>2144</v>
      </c>
      <c r="J170" s="345" t="s">
        <v>2144</v>
      </c>
      <c r="K170" s="345" t="s">
        <v>2144</v>
      </c>
      <c r="L170" s="345" t="s">
        <v>2144</v>
      </c>
      <c r="M170" s="345" t="s">
        <v>2144</v>
      </c>
      <c r="N170" s="345" t="s">
        <v>2144</v>
      </c>
      <c r="O170" s="345" t="s">
        <v>2144</v>
      </c>
      <c r="P170" s="345" t="s">
        <v>2144</v>
      </c>
      <c r="Q170" s="68">
        <v>3</v>
      </c>
      <c r="R170" s="368" t="s">
        <v>676</v>
      </c>
      <c r="S170" s="369"/>
      <c r="T170" s="369"/>
      <c r="U170" s="369"/>
      <c r="V170" s="369"/>
      <c r="W170" s="369"/>
      <c r="X170" s="369"/>
      <c r="Y170" s="369"/>
      <c r="Z170" s="369"/>
      <c r="AA170" s="369"/>
      <c r="AB170" s="369"/>
      <c r="AC170" s="369"/>
      <c r="AD170" s="369"/>
      <c r="AE170" s="370"/>
      <c r="AF170" s="68">
        <v>3</v>
      </c>
      <c r="AG170" s="368" t="s">
        <v>676</v>
      </c>
      <c r="AH170" s="369"/>
      <c r="AI170" s="369"/>
      <c r="AJ170" s="369"/>
      <c r="AK170" s="369"/>
      <c r="AL170" s="369"/>
      <c r="AM170" s="369"/>
      <c r="AN170" s="369"/>
      <c r="AO170" s="369"/>
      <c r="AP170" s="369"/>
      <c r="AQ170" s="369"/>
      <c r="AR170" s="369"/>
      <c r="AS170" s="369"/>
      <c r="AT170" s="370"/>
    </row>
    <row r="171" spans="1:46" s="23" customFormat="1" ht="45" customHeight="1" thickTop="1" thickBot="1" x14ac:dyDescent="0.3">
      <c r="A171" s="345" t="s">
        <v>2145</v>
      </c>
      <c r="B171" s="345" t="s">
        <v>2145</v>
      </c>
      <c r="C171" s="345" t="s">
        <v>2145</v>
      </c>
      <c r="D171" s="345" t="s">
        <v>2145</v>
      </c>
      <c r="E171" s="345" t="s">
        <v>2145</v>
      </c>
      <c r="F171" s="345" t="s">
        <v>2145</v>
      </c>
      <c r="G171" s="345" t="s">
        <v>2145</v>
      </c>
      <c r="H171" s="345" t="s">
        <v>2145</v>
      </c>
      <c r="I171" s="345" t="s">
        <v>2145</v>
      </c>
      <c r="J171" s="345" t="s">
        <v>2145</v>
      </c>
      <c r="K171" s="345" t="s">
        <v>2145</v>
      </c>
      <c r="L171" s="345" t="s">
        <v>2145</v>
      </c>
      <c r="M171" s="345" t="s">
        <v>2145</v>
      </c>
      <c r="N171" s="345" t="s">
        <v>2145</v>
      </c>
      <c r="O171" s="345" t="s">
        <v>2145</v>
      </c>
      <c r="P171" s="345" t="s">
        <v>2145</v>
      </c>
      <c r="Q171" s="68">
        <v>3</v>
      </c>
      <c r="R171" s="368" t="s">
        <v>676</v>
      </c>
      <c r="S171" s="369"/>
      <c r="T171" s="369"/>
      <c r="U171" s="369"/>
      <c r="V171" s="369"/>
      <c r="W171" s="369"/>
      <c r="X171" s="369"/>
      <c r="Y171" s="369"/>
      <c r="Z171" s="369"/>
      <c r="AA171" s="369"/>
      <c r="AB171" s="369"/>
      <c r="AC171" s="369"/>
      <c r="AD171" s="369"/>
      <c r="AE171" s="370"/>
      <c r="AF171" s="68">
        <v>3</v>
      </c>
      <c r="AG171" s="368" t="s">
        <v>676</v>
      </c>
      <c r="AH171" s="369"/>
      <c r="AI171" s="369"/>
      <c r="AJ171" s="369"/>
      <c r="AK171" s="369"/>
      <c r="AL171" s="369"/>
      <c r="AM171" s="369"/>
      <c r="AN171" s="369"/>
      <c r="AO171" s="369"/>
      <c r="AP171" s="369"/>
      <c r="AQ171" s="369"/>
      <c r="AR171" s="369"/>
      <c r="AS171" s="369"/>
      <c r="AT171" s="370"/>
    </row>
    <row r="172" spans="1:46" s="23" customFormat="1" ht="45" customHeight="1" thickTop="1" thickBot="1" x14ac:dyDescent="0.3">
      <c r="A172" s="346" t="s">
        <v>2146</v>
      </c>
      <c r="B172" s="346"/>
      <c r="C172" s="346"/>
      <c r="D172" s="346"/>
      <c r="E172" s="346"/>
      <c r="F172" s="346"/>
      <c r="G172" s="346"/>
      <c r="H172" s="346"/>
      <c r="I172" s="346"/>
      <c r="J172" s="346"/>
      <c r="K172" s="346"/>
      <c r="L172" s="346"/>
      <c r="M172" s="346"/>
      <c r="N172" s="346"/>
      <c r="O172" s="346"/>
      <c r="P172" s="346"/>
      <c r="Q172" s="68">
        <v>3</v>
      </c>
      <c r="R172" s="368" t="s">
        <v>676</v>
      </c>
      <c r="S172" s="369"/>
      <c r="T172" s="369"/>
      <c r="U172" s="369"/>
      <c r="V172" s="369"/>
      <c r="W172" s="369"/>
      <c r="X172" s="369"/>
      <c r="Y172" s="369"/>
      <c r="Z172" s="369"/>
      <c r="AA172" s="369"/>
      <c r="AB172" s="369"/>
      <c r="AC172" s="369"/>
      <c r="AD172" s="369"/>
      <c r="AE172" s="370"/>
      <c r="AF172" s="68">
        <v>3</v>
      </c>
      <c r="AG172" s="368" t="s">
        <v>676</v>
      </c>
      <c r="AH172" s="369"/>
      <c r="AI172" s="369"/>
      <c r="AJ172" s="369"/>
      <c r="AK172" s="369"/>
      <c r="AL172" s="369"/>
      <c r="AM172" s="369"/>
      <c r="AN172" s="369"/>
      <c r="AO172" s="369"/>
      <c r="AP172" s="369"/>
      <c r="AQ172" s="369"/>
      <c r="AR172" s="369"/>
      <c r="AS172" s="369"/>
      <c r="AT172" s="370"/>
    </row>
    <row r="173" spans="1:46" s="23" customFormat="1" ht="45" customHeight="1" thickTop="1" thickBot="1" x14ac:dyDescent="0.3">
      <c r="A173" s="346" t="s">
        <v>2074</v>
      </c>
      <c r="B173" s="346" t="s">
        <v>2074</v>
      </c>
      <c r="C173" s="346" t="s">
        <v>2074</v>
      </c>
      <c r="D173" s="346" t="s">
        <v>2074</v>
      </c>
      <c r="E173" s="346" t="s">
        <v>2074</v>
      </c>
      <c r="F173" s="346" t="s">
        <v>2074</v>
      </c>
      <c r="G173" s="346" t="s">
        <v>2074</v>
      </c>
      <c r="H173" s="346" t="s">
        <v>2074</v>
      </c>
      <c r="I173" s="346" t="s">
        <v>2074</v>
      </c>
      <c r="J173" s="346" t="s">
        <v>2074</v>
      </c>
      <c r="K173" s="346" t="s">
        <v>2074</v>
      </c>
      <c r="L173" s="346" t="s">
        <v>2074</v>
      </c>
      <c r="M173" s="346" t="s">
        <v>2074</v>
      </c>
      <c r="N173" s="346" t="s">
        <v>2074</v>
      </c>
      <c r="O173" s="346" t="s">
        <v>2074</v>
      </c>
      <c r="P173" s="346" t="s">
        <v>2074</v>
      </c>
      <c r="Q173" s="68">
        <v>3</v>
      </c>
      <c r="R173" s="368" t="s">
        <v>676</v>
      </c>
      <c r="S173" s="369"/>
      <c r="T173" s="369"/>
      <c r="U173" s="369"/>
      <c r="V173" s="369"/>
      <c r="W173" s="369"/>
      <c r="X173" s="369"/>
      <c r="Y173" s="369"/>
      <c r="Z173" s="369"/>
      <c r="AA173" s="369"/>
      <c r="AB173" s="369"/>
      <c r="AC173" s="369"/>
      <c r="AD173" s="369"/>
      <c r="AE173" s="370"/>
      <c r="AF173" s="68">
        <v>3</v>
      </c>
      <c r="AG173" s="368" t="s">
        <v>676</v>
      </c>
      <c r="AH173" s="369"/>
      <c r="AI173" s="369"/>
      <c r="AJ173" s="369"/>
      <c r="AK173" s="369"/>
      <c r="AL173" s="369"/>
      <c r="AM173" s="369"/>
      <c r="AN173" s="369"/>
      <c r="AO173" s="369"/>
      <c r="AP173" s="369"/>
      <c r="AQ173" s="369"/>
      <c r="AR173" s="369"/>
      <c r="AS173" s="369"/>
      <c r="AT173" s="370"/>
    </row>
    <row r="174" spans="1:46" s="23" customFormat="1" ht="45" customHeight="1" thickTop="1" thickBot="1" x14ac:dyDescent="0.3">
      <c r="A174" s="393" t="s">
        <v>2147</v>
      </c>
      <c r="B174" s="393" t="s">
        <v>2147</v>
      </c>
      <c r="C174" s="393" t="s">
        <v>2147</v>
      </c>
      <c r="D174" s="393" t="s">
        <v>2147</v>
      </c>
      <c r="E174" s="393" t="s">
        <v>2147</v>
      </c>
      <c r="F174" s="393" t="s">
        <v>2147</v>
      </c>
      <c r="G174" s="393" t="s">
        <v>2147</v>
      </c>
      <c r="H174" s="393" t="s">
        <v>2147</v>
      </c>
      <c r="I174" s="393" t="s">
        <v>2147</v>
      </c>
      <c r="J174" s="393" t="s">
        <v>2147</v>
      </c>
      <c r="K174" s="393" t="s">
        <v>2147</v>
      </c>
      <c r="L174" s="393" t="s">
        <v>2147</v>
      </c>
      <c r="M174" s="393" t="s">
        <v>2147</v>
      </c>
      <c r="N174" s="393" t="s">
        <v>2147</v>
      </c>
      <c r="O174" s="393" t="s">
        <v>2147</v>
      </c>
      <c r="P174" s="393" t="s">
        <v>2147</v>
      </c>
      <c r="Q174" s="68">
        <v>3</v>
      </c>
      <c r="R174" s="368" t="s">
        <v>676</v>
      </c>
      <c r="S174" s="369"/>
      <c r="T174" s="369"/>
      <c r="U174" s="369"/>
      <c r="V174" s="369"/>
      <c r="W174" s="369"/>
      <c r="X174" s="369"/>
      <c r="Y174" s="369"/>
      <c r="Z174" s="369"/>
      <c r="AA174" s="369"/>
      <c r="AB174" s="369"/>
      <c r="AC174" s="369"/>
      <c r="AD174" s="369"/>
      <c r="AE174" s="370"/>
      <c r="AF174" s="68">
        <v>3</v>
      </c>
      <c r="AG174" s="368" t="s">
        <v>676</v>
      </c>
      <c r="AH174" s="369"/>
      <c r="AI174" s="369"/>
      <c r="AJ174" s="369"/>
      <c r="AK174" s="369"/>
      <c r="AL174" s="369"/>
      <c r="AM174" s="369"/>
      <c r="AN174" s="369"/>
      <c r="AO174" s="369"/>
      <c r="AP174" s="369"/>
      <c r="AQ174" s="369"/>
      <c r="AR174" s="369"/>
      <c r="AS174" s="369"/>
      <c r="AT174" s="370"/>
    </row>
    <row r="175" spans="1:46" s="23" customFormat="1" ht="45" customHeight="1" thickTop="1" thickBot="1" x14ac:dyDescent="0.3">
      <c r="A175" s="356" t="s">
        <v>2148</v>
      </c>
      <c r="B175" s="356" t="s">
        <v>2148</v>
      </c>
      <c r="C175" s="356" t="s">
        <v>2148</v>
      </c>
      <c r="D175" s="356" t="s">
        <v>2148</v>
      </c>
      <c r="E175" s="356" t="s">
        <v>2148</v>
      </c>
      <c r="F175" s="356" t="s">
        <v>2148</v>
      </c>
      <c r="G175" s="356" t="s">
        <v>2148</v>
      </c>
      <c r="H175" s="356" t="s">
        <v>2148</v>
      </c>
      <c r="I175" s="356" t="s">
        <v>2148</v>
      </c>
      <c r="J175" s="356" t="s">
        <v>2148</v>
      </c>
      <c r="K175" s="356" t="s">
        <v>2148</v>
      </c>
      <c r="L175" s="356" t="s">
        <v>2148</v>
      </c>
      <c r="M175" s="356" t="s">
        <v>2148</v>
      </c>
      <c r="N175" s="356" t="s">
        <v>2148</v>
      </c>
      <c r="O175" s="356" t="s">
        <v>2148</v>
      </c>
      <c r="P175" s="356" t="s">
        <v>2148</v>
      </c>
      <c r="Q175" s="68">
        <v>3</v>
      </c>
      <c r="R175" s="368" t="s">
        <v>676</v>
      </c>
      <c r="S175" s="369"/>
      <c r="T175" s="369"/>
      <c r="U175" s="369"/>
      <c r="V175" s="369"/>
      <c r="W175" s="369"/>
      <c r="X175" s="369"/>
      <c r="Y175" s="369"/>
      <c r="Z175" s="369"/>
      <c r="AA175" s="369"/>
      <c r="AB175" s="369"/>
      <c r="AC175" s="369"/>
      <c r="AD175" s="369"/>
      <c r="AE175" s="370"/>
      <c r="AF175" s="68">
        <v>3</v>
      </c>
      <c r="AG175" s="368" t="s">
        <v>676</v>
      </c>
      <c r="AH175" s="369"/>
      <c r="AI175" s="369"/>
      <c r="AJ175" s="369"/>
      <c r="AK175" s="369"/>
      <c r="AL175" s="369"/>
      <c r="AM175" s="369"/>
      <c r="AN175" s="369"/>
      <c r="AO175" s="369"/>
      <c r="AP175" s="369"/>
      <c r="AQ175" s="369"/>
      <c r="AR175" s="369"/>
      <c r="AS175" s="369"/>
      <c r="AT175" s="370"/>
    </row>
    <row r="176" spans="1:46" s="23" customFormat="1" ht="45" customHeight="1" thickTop="1" thickBot="1" x14ac:dyDescent="0.3">
      <c r="A176" s="356" t="s">
        <v>2149</v>
      </c>
      <c r="B176" s="356" t="s">
        <v>2149</v>
      </c>
      <c r="C176" s="356" t="s">
        <v>2149</v>
      </c>
      <c r="D176" s="356" t="s">
        <v>2149</v>
      </c>
      <c r="E176" s="356" t="s">
        <v>2149</v>
      </c>
      <c r="F176" s="356" t="s">
        <v>2149</v>
      </c>
      <c r="G176" s="356" t="s">
        <v>2149</v>
      </c>
      <c r="H176" s="356" t="s">
        <v>2149</v>
      </c>
      <c r="I176" s="356" t="s">
        <v>2149</v>
      </c>
      <c r="J176" s="356" t="s">
        <v>2149</v>
      </c>
      <c r="K176" s="356" t="s">
        <v>2149</v>
      </c>
      <c r="L176" s="356" t="s">
        <v>2149</v>
      </c>
      <c r="M176" s="356" t="s">
        <v>2149</v>
      </c>
      <c r="N176" s="356" t="s">
        <v>2149</v>
      </c>
      <c r="O176" s="356" t="s">
        <v>2149</v>
      </c>
      <c r="P176" s="356" t="s">
        <v>2149</v>
      </c>
      <c r="Q176" s="68">
        <v>3</v>
      </c>
      <c r="R176" s="368" t="s">
        <v>676</v>
      </c>
      <c r="S176" s="369"/>
      <c r="T176" s="369"/>
      <c r="U176" s="369"/>
      <c r="V176" s="369"/>
      <c r="W176" s="369"/>
      <c r="X176" s="369"/>
      <c r="Y176" s="369"/>
      <c r="Z176" s="369"/>
      <c r="AA176" s="369"/>
      <c r="AB176" s="369"/>
      <c r="AC176" s="369"/>
      <c r="AD176" s="369"/>
      <c r="AE176" s="370"/>
      <c r="AF176" s="68">
        <v>3</v>
      </c>
      <c r="AG176" s="368" t="s">
        <v>676</v>
      </c>
      <c r="AH176" s="369"/>
      <c r="AI176" s="369"/>
      <c r="AJ176" s="369"/>
      <c r="AK176" s="369"/>
      <c r="AL176" s="369"/>
      <c r="AM176" s="369"/>
      <c r="AN176" s="369"/>
      <c r="AO176" s="369"/>
      <c r="AP176" s="369"/>
      <c r="AQ176" s="369"/>
      <c r="AR176" s="369"/>
      <c r="AS176" s="369"/>
      <c r="AT176" s="370"/>
    </row>
    <row r="177" spans="1:46" s="23" customFormat="1" ht="45" customHeight="1" thickTop="1" thickBot="1" x14ac:dyDescent="0.3">
      <c r="A177" s="356" t="s">
        <v>2150</v>
      </c>
      <c r="B177" s="356" t="s">
        <v>2150</v>
      </c>
      <c r="C177" s="356" t="s">
        <v>2150</v>
      </c>
      <c r="D177" s="356" t="s">
        <v>2150</v>
      </c>
      <c r="E177" s="356" t="s">
        <v>2150</v>
      </c>
      <c r="F177" s="356" t="s">
        <v>2150</v>
      </c>
      <c r="G177" s="356" t="s">
        <v>2150</v>
      </c>
      <c r="H177" s="356" t="s">
        <v>2150</v>
      </c>
      <c r="I177" s="356" t="s">
        <v>2150</v>
      </c>
      <c r="J177" s="356" t="s">
        <v>2150</v>
      </c>
      <c r="K177" s="356" t="s">
        <v>2150</v>
      </c>
      <c r="L177" s="356" t="s">
        <v>2150</v>
      </c>
      <c r="M177" s="356" t="s">
        <v>2150</v>
      </c>
      <c r="N177" s="356" t="s">
        <v>2150</v>
      </c>
      <c r="O177" s="356" t="s">
        <v>2150</v>
      </c>
      <c r="P177" s="356" t="s">
        <v>2150</v>
      </c>
      <c r="Q177" s="68">
        <v>3</v>
      </c>
      <c r="R177" s="368" t="s">
        <v>676</v>
      </c>
      <c r="S177" s="369"/>
      <c r="T177" s="369"/>
      <c r="U177" s="369"/>
      <c r="V177" s="369"/>
      <c r="W177" s="369"/>
      <c r="X177" s="369"/>
      <c r="Y177" s="369"/>
      <c r="Z177" s="369"/>
      <c r="AA177" s="369"/>
      <c r="AB177" s="369"/>
      <c r="AC177" s="369"/>
      <c r="AD177" s="369"/>
      <c r="AE177" s="370"/>
      <c r="AF177" s="68">
        <v>3</v>
      </c>
      <c r="AG177" s="368" t="s">
        <v>676</v>
      </c>
      <c r="AH177" s="369"/>
      <c r="AI177" s="369"/>
      <c r="AJ177" s="369"/>
      <c r="AK177" s="369"/>
      <c r="AL177" s="369"/>
      <c r="AM177" s="369"/>
      <c r="AN177" s="369"/>
      <c r="AO177" s="369"/>
      <c r="AP177" s="369"/>
      <c r="AQ177" s="369"/>
      <c r="AR177" s="369"/>
      <c r="AS177" s="369"/>
      <c r="AT177" s="370"/>
    </row>
    <row r="178" spans="1:46" s="23" customFormat="1" ht="45" customHeight="1" thickTop="1" thickBot="1" x14ac:dyDescent="0.3">
      <c r="A178" s="356" t="s">
        <v>2151</v>
      </c>
      <c r="B178" s="356" t="s">
        <v>2151</v>
      </c>
      <c r="C178" s="356" t="s">
        <v>2151</v>
      </c>
      <c r="D178" s="356" t="s">
        <v>2151</v>
      </c>
      <c r="E178" s="356" t="s">
        <v>2151</v>
      </c>
      <c r="F178" s="356" t="s">
        <v>2151</v>
      </c>
      <c r="G178" s="356" t="s">
        <v>2151</v>
      </c>
      <c r="H178" s="356" t="s">
        <v>2151</v>
      </c>
      <c r="I178" s="356" t="s">
        <v>2151</v>
      </c>
      <c r="J178" s="356" t="s">
        <v>2151</v>
      </c>
      <c r="K178" s="356" t="s">
        <v>2151</v>
      </c>
      <c r="L178" s="356" t="s">
        <v>2151</v>
      </c>
      <c r="M178" s="356" t="s">
        <v>2151</v>
      </c>
      <c r="N178" s="356" t="s">
        <v>2151</v>
      </c>
      <c r="O178" s="356" t="s">
        <v>2151</v>
      </c>
      <c r="P178" s="356" t="s">
        <v>2151</v>
      </c>
      <c r="Q178" s="68">
        <v>3</v>
      </c>
      <c r="R178" s="368" t="s">
        <v>676</v>
      </c>
      <c r="S178" s="369"/>
      <c r="T178" s="369"/>
      <c r="U178" s="369"/>
      <c r="V178" s="369"/>
      <c r="W178" s="369"/>
      <c r="X178" s="369"/>
      <c r="Y178" s="369"/>
      <c r="Z178" s="369"/>
      <c r="AA178" s="369"/>
      <c r="AB178" s="369"/>
      <c r="AC178" s="369"/>
      <c r="AD178" s="369"/>
      <c r="AE178" s="370"/>
      <c r="AF178" s="68">
        <v>3</v>
      </c>
      <c r="AG178" s="368" t="s">
        <v>676</v>
      </c>
      <c r="AH178" s="369"/>
      <c r="AI178" s="369"/>
      <c r="AJ178" s="369"/>
      <c r="AK178" s="369"/>
      <c r="AL178" s="369"/>
      <c r="AM178" s="369"/>
      <c r="AN178" s="369"/>
      <c r="AO178" s="369"/>
      <c r="AP178" s="369"/>
      <c r="AQ178" s="369"/>
      <c r="AR178" s="369"/>
      <c r="AS178" s="369"/>
      <c r="AT178" s="370"/>
    </row>
    <row r="179" spans="1:46" s="23" customFormat="1" ht="45" customHeight="1" thickTop="1" thickBot="1" x14ac:dyDescent="0.3">
      <c r="A179" s="356" t="s">
        <v>2152</v>
      </c>
      <c r="B179" s="356" t="s">
        <v>2152</v>
      </c>
      <c r="C179" s="356" t="s">
        <v>2152</v>
      </c>
      <c r="D179" s="356" t="s">
        <v>2152</v>
      </c>
      <c r="E179" s="356" t="s">
        <v>2152</v>
      </c>
      <c r="F179" s="356" t="s">
        <v>2152</v>
      </c>
      <c r="G179" s="356" t="s">
        <v>2152</v>
      </c>
      <c r="H179" s="356" t="s">
        <v>2152</v>
      </c>
      <c r="I179" s="356" t="s">
        <v>2152</v>
      </c>
      <c r="J179" s="356" t="s">
        <v>2152</v>
      </c>
      <c r="K179" s="356" t="s">
        <v>2152</v>
      </c>
      <c r="L179" s="356" t="s">
        <v>2152</v>
      </c>
      <c r="M179" s="356" t="s">
        <v>2152</v>
      </c>
      <c r="N179" s="356" t="s">
        <v>2152</v>
      </c>
      <c r="O179" s="356" t="s">
        <v>2152</v>
      </c>
      <c r="P179" s="356" t="s">
        <v>2152</v>
      </c>
      <c r="Q179" s="68">
        <v>3</v>
      </c>
      <c r="R179" s="368" t="s">
        <v>676</v>
      </c>
      <c r="S179" s="369"/>
      <c r="T179" s="369"/>
      <c r="U179" s="369"/>
      <c r="V179" s="369"/>
      <c r="W179" s="369"/>
      <c r="X179" s="369"/>
      <c r="Y179" s="369"/>
      <c r="Z179" s="369"/>
      <c r="AA179" s="369"/>
      <c r="AB179" s="369"/>
      <c r="AC179" s="369"/>
      <c r="AD179" s="369"/>
      <c r="AE179" s="370"/>
      <c r="AF179" s="68">
        <v>3</v>
      </c>
      <c r="AG179" s="368" t="s">
        <v>676</v>
      </c>
      <c r="AH179" s="369"/>
      <c r="AI179" s="369"/>
      <c r="AJ179" s="369"/>
      <c r="AK179" s="369"/>
      <c r="AL179" s="369"/>
      <c r="AM179" s="369"/>
      <c r="AN179" s="369"/>
      <c r="AO179" s="369"/>
      <c r="AP179" s="369"/>
      <c r="AQ179" s="369"/>
      <c r="AR179" s="369"/>
      <c r="AS179" s="369"/>
      <c r="AT179" s="370"/>
    </row>
    <row r="180" spans="1:46" s="23" customFormat="1" ht="45" customHeight="1" thickTop="1" thickBot="1" x14ac:dyDescent="0.3">
      <c r="A180" s="356" t="s">
        <v>2153</v>
      </c>
      <c r="B180" s="356" t="s">
        <v>2153</v>
      </c>
      <c r="C180" s="356" t="s">
        <v>2153</v>
      </c>
      <c r="D180" s="356" t="s">
        <v>2153</v>
      </c>
      <c r="E180" s="356" t="s">
        <v>2153</v>
      </c>
      <c r="F180" s="356" t="s">
        <v>2153</v>
      </c>
      <c r="G180" s="356" t="s">
        <v>2153</v>
      </c>
      <c r="H180" s="356" t="s">
        <v>2153</v>
      </c>
      <c r="I180" s="356" t="s">
        <v>2153</v>
      </c>
      <c r="J180" s="356" t="s">
        <v>2153</v>
      </c>
      <c r="K180" s="356" t="s">
        <v>2153</v>
      </c>
      <c r="L180" s="356" t="s">
        <v>2153</v>
      </c>
      <c r="M180" s="356" t="s">
        <v>2153</v>
      </c>
      <c r="N180" s="356" t="s">
        <v>2153</v>
      </c>
      <c r="O180" s="356" t="s">
        <v>2153</v>
      </c>
      <c r="P180" s="356" t="s">
        <v>2153</v>
      </c>
      <c r="Q180" s="68">
        <v>3</v>
      </c>
      <c r="R180" s="368" t="s">
        <v>676</v>
      </c>
      <c r="S180" s="369"/>
      <c r="T180" s="369"/>
      <c r="U180" s="369"/>
      <c r="V180" s="369"/>
      <c r="W180" s="369"/>
      <c r="X180" s="369"/>
      <c r="Y180" s="369"/>
      <c r="Z180" s="369"/>
      <c r="AA180" s="369"/>
      <c r="AB180" s="369"/>
      <c r="AC180" s="369"/>
      <c r="AD180" s="369"/>
      <c r="AE180" s="370"/>
      <c r="AF180" s="68">
        <v>3</v>
      </c>
      <c r="AG180" s="368" t="s">
        <v>676</v>
      </c>
      <c r="AH180" s="369"/>
      <c r="AI180" s="369"/>
      <c r="AJ180" s="369"/>
      <c r="AK180" s="369"/>
      <c r="AL180" s="369"/>
      <c r="AM180" s="369"/>
      <c r="AN180" s="369"/>
      <c r="AO180" s="369"/>
      <c r="AP180" s="369"/>
      <c r="AQ180" s="369"/>
      <c r="AR180" s="369"/>
      <c r="AS180" s="369"/>
      <c r="AT180" s="370"/>
    </row>
    <row r="181" spans="1:46" s="23" customFormat="1" ht="45" customHeight="1" thickTop="1" thickBot="1" x14ac:dyDescent="0.3">
      <c r="A181" s="356" t="s">
        <v>2154</v>
      </c>
      <c r="B181" s="356" t="s">
        <v>2154</v>
      </c>
      <c r="C181" s="356" t="s">
        <v>2154</v>
      </c>
      <c r="D181" s="356" t="s">
        <v>2154</v>
      </c>
      <c r="E181" s="356" t="s">
        <v>2154</v>
      </c>
      <c r="F181" s="356" t="s">
        <v>2154</v>
      </c>
      <c r="G181" s="356" t="s">
        <v>2154</v>
      </c>
      <c r="H181" s="356" t="s">
        <v>2154</v>
      </c>
      <c r="I181" s="356" t="s">
        <v>2154</v>
      </c>
      <c r="J181" s="356" t="s">
        <v>2154</v>
      </c>
      <c r="K181" s="356" t="s">
        <v>2154</v>
      </c>
      <c r="L181" s="356" t="s">
        <v>2154</v>
      </c>
      <c r="M181" s="356" t="s">
        <v>2154</v>
      </c>
      <c r="N181" s="356" t="s">
        <v>2154</v>
      </c>
      <c r="O181" s="356" t="s">
        <v>2154</v>
      </c>
      <c r="P181" s="356" t="s">
        <v>2154</v>
      </c>
      <c r="Q181" s="68">
        <v>3</v>
      </c>
      <c r="R181" s="368" t="s">
        <v>676</v>
      </c>
      <c r="S181" s="369"/>
      <c r="T181" s="369"/>
      <c r="U181" s="369"/>
      <c r="V181" s="369"/>
      <c r="W181" s="369"/>
      <c r="X181" s="369"/>
      <c r="Y181" s="369"/>
      <c r="Z181" s="369"/>
      <c r="AA181" s="369"/>
      <c r="AB181" s="369"/>
      <c r="AC181" s="369"/>
      <c r="AD181" s="369"/>
      <c r="AE181" s="370"/>
      <c r="AF181" s="68">
        <v>3</v>
      </c>
      <c r="AG181" s="368" t="s">
        <v>676</v>
      </c>
      <c r="AH181" s="369"/>
      <c r="AI181" s="369"/>
      <c r="AJ181" s="369"/>
      <c r="AK181" s="369"/>
      <c r="AL181" s="369"/>
      <c r="AM181" s="369"/>
      <c r="AN181" s="369"/>
      <c r="AO181" s="369"/>
      <c r="AP181" s="369"/>
      <c r="AQ181" s="369"/>
      <c r="AR181" s="369"/>
      <c r="AS181" s="369"/>
      <c r="AT181" s="370"/>
    </row>
    <row r="182" spans="1:46" s="23" customFormat="1" ht="45" customHeight="1" thickTop="1" thickBot="1" x14ac:dyDescent="0.3">
      <c r="A182" s="345" t="s">
        <v>2155</v>
      </c>
      <c r="B182" s="345" t="s">
        <v>2155</v>
      </c>
      <c r="C182" s="345" t="s">
        <v>2155</v>
      </c>
      <c r="D182" s="345" t="s">
        <v>2155</v>
      </c>
      <c r="E182" s="345" t="s">
        <v>2155</v>
      </c>
      <c r="F182" s="345" t="s">
        <v>2155</v>
      </c>
      <c r="G182" s="345" t="s">
        <v>2155</v>
      </c>
      <c r="H182" s="345" t="s">
        <v>2155</v>
      </c>
      <c r="I182" s="345" t="s">
        <v>2155</v>
      </c>
      <c r="J182" s="345" t="s">
        <v>2155</v>
      </c>
      <c r="K182" s="345" t="s">
        <v>2155</v>
      </c>
      <c r="L182" s="345" t="s">
        <v>2155</v>
      </c>
      <c r="M182" s="345" t="s">
        <v>2155</v>
      </c>
      <c r="N182" s="345" t="s">
        <v>2155</v>
      </c>
      <c r="O182" s="345" t="s">
        <v>2155</v>
      </c>
      <c r="P182" s="345" t="s">
        <v>2155</v>
      </c>
      <c r="Q182" s="68">
        <v>3</v>
      </c>
      <c r="R182" s="368" t="s">
        <v>676</v>
      </c>
      <c r="S182" s="369"/>
      <c r="T182" s="369"/>
      <c r="U182" s="369"/>
      <c r="V182" s="369"/>
      <c r="W182" s="369"/>
      <c r="X182" s="369"/>
      <c r="Y182" s="369"/>
      <c r="Z182" s="369"/>
      <c r="AA182" s="369"/>
      <c r="AB182" s="369"/>
      <c r="AC182" s="369"/>
      <c r="AD182" s="369"/>
      <c r="AE182" s="370"/>
      <c r="AF182" s="68">
        <v>3</v>
      </c>
      <c r="AG182" s="368" t="s">
        <v>676</v>
      </c>
      <c r="AH182" s="369"/>
      <c r="AI182" s="369"/>
      <c r="AJ182" s="369"/>
      <c r="AK182" s="369"/>
      <c r="AL182" s="369"/>
      <c r="AM182" s="369"/>
      <c r="AN182" s="369"/>
      <c r="AO182" s="369"/>
      <c r="AP182" s="369"/>
      <c r="AQ182" s="369"/>
      <c r="AR182" s="369"/>
      <c r="AS182" s="369"/>
      <c r="AT182" s="370"/>
    </row>
    <row r="183" spans="1:46" s="23" customFormat="1" ht="45" customHeight="1" thickTop="1" thickBot="1" x14ac:dyDescent="0.3">
      <c r="A183" s="346" t="s">
        <v>2156</v>
      </c>
      <c r="B183" s="346" t="s">
        <v>2156</v>
      </c>
      <c r="C183" s="346" t="s">
        <v>2156</v>
      </c>
      <c r="D183" s="346" t="s">
        <v>2156</v>
      </c>
      <c r="E183" s="346" t="s">
        <v>2156</v>
      </c>
      <c r="F183" s="346" t="s">
        <v>2156</v>
      </c>
      <c r="G183" s="346" t="s">
        <v>2156</v>
      </c>
      <c r="H183" s="346" t="s">
        <v>2156</v>
      </c>
      <c r="I183" s="346" t="s">
        <v>2156</v>
      </c>
      <c r="J183" s="346" t="s">
        <v>2156</v>
      </c>
      <c r="K183" s="346" t="s">
        <v>2156</v>
      </c>
      <c r="L183" s="346" t="s">
        <v>2156</v>
      </c>
      <c r="M183" s="346" t="s">
        <v>2156</v>
      </c>
      <c r="N183" s="346" t="s">
        <v>2156</v>
      </c>
      <c r="O183" s="346" t="s">
        <v>2156</v>
      </c>
      <c r="P183" s="346" t="s">
        <v>2156</v>
      </c>
      <c r="Q183" s="68">
        <v>3</v>
      </c>
      <c r="R183" s="368" t="s">
        <v>676</v>
      </c>
      <c r="S183" s="369"/>
      <c r="T183" s="369"/>
      <c r="U183" s="369"/>
      <c r="V183" s="369"/>
      <c r="W183" s="369"/>
      <c r="X183" s="369"/>
      <c r="Y183" s="369"/>
      <c r="Z183" s="369"/>
      <c r="AA183" s="369"/>
      <c r="AB183" s="369"/>
      <c r="AC183" s="369"/>
      <c r="AD183" s="369"/>
      <c r="AE183" s="370"/>
      <c r="AF183" s="68">
        <v>3</v>
      </c>
      <c r="AG183" s="368" t="s">
        <v>676</v>
      </c>
      <c r="AH183" s="369"/>
      <c r="AI183" s="369"/>
      <c r="AJ183" s="369"/>
      <c r="AK183" s="369"/>
      <c r="AL183" s="369"/>
      <c r="AM183" s="369"/>
      <c r="AN183" s="369"/>
      <c r="AO183" s="369"/>
      <c r="AP183" s="369"/>
      <c r="AQ183" s="369"/>
      <c r="AR183" s="369"/>
      <c r="AS183" s="369"/>
      <c r="AT183" s="370"/>
    </row>
    <row r="184" spans="1:46" s="23" customFormat="1" ht="45" customHeight="1" thickTop="1" thickBot="1" x14ac:dyDescent="0.3">
      <c r="A184" s="393" t="s">
        <v>2157</v>
      </c>
      <c r="B184" s="393" t="s">
        <v>2157</v>
      </c>
      <c r="C184" s="393" t="s">
        <v>2157</v>
      </c>
      <c r="D184" s="393" t="s">
        <v>2157</v>
      </c>
      <c r="E184" s="393" t="s">
        <v>2157</v>
      </c>
      <c r="F184" s="393" t="s">
        <v>2157</v>
      </c>
      <c r="G184" s="393" t="s">
        <v>2157</v>
      </c>
      <c r="H184" s="393" t="s">
        <v>2157</v>
      </c>
      <c r="I184" s="393" t="s">
        <v>2157</v>
      </c>
      <c r="J184" s="393" t="s">
        <v>2157</v>
      </c>
      <c r="K184" s="393" t="s">
        <v>2157</v>
      </c>
      <c r="L184" s="393" t="s">
        <v>2157</v>
      </c>
      <c r="M184" s="393" t="s">
        <v>2157</v>
      </c>
      <c r="N184" s="393" t="s">
        <v>2157</v>
      </c>
      <c r="O184" s="393" t="s">
        <v>2157</v>
      </c>
      <c r="P184" s="393" t="s">
        <v>2157</v>
      </c>
      <c r="Q184" s="68">
        <v>3</v>
      </c>
      <c r="R184" s="368" t="s">
        <v>676</v>
      </c>
      <c r="S184" s="369"/>
      <c r="T184" s="369"/>
      <c r="U184" s="369"/>
      <c r="V184" s="369"/>
      <c r="W184" s="369"/>
      <c r="X184" s="369"/>
      <c r="Y184" s="369"/>
      <c r="Z184" s="369"/>
      <c r="AA184" s="369"/>
      <c r="AB184" s="369"/>
      <c r="AC184" s="369"/>
      <c r="AD184" s="369"/>
      <c r="AE184" s="370"/>
      <c r="AF184" s="68">
        <v>3</v>
      </c>
      <c r="AG184" s="368" t="s">
        <v>676</v>
      </c>
      <c r="AH184" s="369"/>
      <c r="AI184" s="369"/>
      <c r="AJ184" s="369"/>
      <c r="AK184" s="369"/>
      <c r="AL184" s="369"/>
      <c r="AM184" s="369"/>
      <c r="AN184" s="369"/>
      <c r="AO184" s="369"/>
      <c r="AP184" s="369"/>
      <c r="AQ184" s="369"/>
      <c r="AR184" s="369"/>
      <c r="AS184" s="369"/>
      <c r="AT184" s="370"/>
    </row>
    <row r="185" spans="1:46" s="23" customFormat="1" ht="45" customHeight="1" thickTop="1" thickBot="1" x14ac:dyDescent="0.3">
      <c r="A185" s="356" t="s">
        <v>2158</v>
      </c>
      <c r="B185" s="356" t="s">
        <v>2158</v>
      </c>
      <c r="C185" s="356" t="s">
        <v>2158</v>
      </c>
      <c r="D185" s="356" t="s">
        <v>2158</v>
      </c>
      <c r="E185" s="356" t="s">
        <v>2158</v>
      </c>
      <c r="F185" s="356" t="s">
        <v>2158</v>
      </c>
      <c r="G185" s="356" t="s">
        <v>2158</v>
      </c>
      <c r="H185" s="356" t="s">
        <v>2158</v>
      </c>
      <c r="I185" s="356" t="s">
        <v>2158</v>
      </c>
      <c r="J185" s="356" t="s">
        <v>2158</v>
      </c>
      <c r="K185" s="356" t="s">
        <v>2158</v>
      </c>
      <c r="L185" s="356" t="s">
        <v>2158</v>
      </c>
      <c r="M185" s="356" t="s">
        <v>2158</v>
      </c>
      <c r="N185" s="356" t="s">
        <v>2158</v>
      </c>
      <c r="O185" s="356" t="s">
        <v>2158</v>
      </c>
      <c r="P185" s="356" t="s">
        <v>2158</v>
      </c>
      <c r="Q185" s="68">
        <v>3</v>
      </c>
      <c r="R185" s="368" t="s">
        <v>676</v>
      </c>
      <c r="S185" s="369"/>
      <c r="T185" s="369"/>
      <c r="U185" s="369"/>
      <c r="V185" s="369"/>
      <c r="W185" s="369"/>
      <c r="X185" s="369"/>
      <c r="Y185" s="369"/>
      <c r="Z185" s="369"/>
      <c r="AA185" s="369"/>
      <c r="AB185" s="369"/>
      <c r="AC185" s="369"/>
      <c r="AD185" s="369"/>
      <c r="AE185" s="370"/>
      <c r="AF185" s="68">
        <v>3</v>
      </c>
      <c r="AG185" s="368" t="s">
        <v>676</v>
      </c>
      <c r="AH185" s="369"/>
      <c r="AI185" s="369"/>
      <c r="AJ185" s="369"/>
      <c r="AK185" s="369"/>
      <c r="AL185" s="369"/>
      <c r="AM185" s="369"/>
      <c r="AN185" s="369"/>
      <c r="AO185" s="369"/>
      <c r="AP185" s="369"/>
      <c r="AQ185" s="369"/>
      <c r="AR185" s="369"/>
      <c r="AS185" s="369"/>
      <c r="AT185" s="370"/>
    </row>
    <row r="186" spans="1:46" s="23" customFormat="1" ht="45" customHeight="1" thickTop="1" thickBot="1" x14ac:dyDescent="0.3">
      <c r="A186" s="356" t="s">
        <v>2159</v>
      </c>
      <c r="B186" s="356"/>
      <c r="C186" s="356"/>
      <c r="D186" s="356"/>
      <c r="E186" s="356"/>
      <c r="F186" s="356"/>
      <c r="G186" s="356"/>
      <c r="H186" s="356"/>
      <c r="I186" s="356"/>
      <c r="J186" s="356"/>
      <c r="K186" s="356"/>
      <c r="L186" s="356"/>
      <c r="M186" s="356"/>
      <c r="N186" s="356"/>
      <c r="O186" s="356"/>
      <c r="P186" s="356"/>
      <c r="Q186" s="68">
        <v>3</v>
      </c>
      <c r="R186" s="368" t="s">
        <v>676</v>
      </c>
      <c r="S186" s="369"/>
      <c r="T186" s="369"/>
      <c r="U186" s="369"/>
      <c r="V186" s="369"/>
      <c r="W186" s="369"/>
      <c r="X186" s="369"/>
      <c r="Y186" s="369"/>
      <c r="Z186" s="369"/>
      <c r="AA186" s="369"/>
      <c r="AB186" s="369"/>
      <c r="AC186" s="369"/>
      <c r="AD186" s="369"/>
      <c r="AE186" s="370"/>
      <c r="AF186" s="68">
        <v>3</v>
      </c>
      <c r="AG186" s="368" t="s">
        <v>676</v>
      </c>
      <c r="AH186" s="369"/>
      <c r="AI186" s="369"/>
      <c r="AJ186" s="369"/>
      <c r="AK186" s="369"/>
      <c r="AL186" s="369"/>
      <c r="AM186" s="369"/>
      <c r="AN186" s="369"/>
      <c r="AO186" s="369"/>
      <c r="AP186" s="369"/>
      <c r="AQ186" s="369"/>
      <c r="AR186" s="369"/>
      <c r="AS186" s="369"/>
      <c r="AT186" s="370"/>
    </row>
    <row r="187" spans="1:46" s="23" customFormat="1" ht="45" customHeight="1" thickTop="1" thickBot="1" x14ac:dyDescent="0.3">
      <c r="A187" s="356" t="s">
        <v>2160</v>
      </c>
      <c r="B187" s="356" t="s">
        <v>2160</v>
      </c>
      <c r="C187" s="356" t="s">
        <v>2160</v>
      </c>
      <c r="D187" s="356" t="s">
        <v>2160</v>
      </c>
      <c r="E187" s="356" t="s">
        <v>2160</v>
      </c>
      <c r="F187" s="356" t="s">
        <v>2160</v>
      </c>
      <c r="G187" s="356" t="s">
        <v>2160</v>
      </c>
      <c r="H187" s="356" t="s">
        <v>2160</v>
      </c>
      <c r="I187" s="356" t="s">
        <v>2160</v>
      </c>
      <c r="J187" s="356" t="s">
        <v>2160</v>
      </c>
      <c r="K187" s="356" t="s">
        <v>2160</v>
      </c>
      <c r="L187" s="356" t="s">
        <v>2160</v>
      </c>
      <c r="M187" s="356" t="s">
        <v>2160</v>
      </c>
      <c r="N187" s="356" t="s">
        <v>2160</v>
      </c>
      <c r="O187" s="356" t="s">
        <v>2160</v>
      </c>
      <c r="P187" s="356" t="s">
        <v>2160</v>
      </c>
      <c r="Q187" s="68">
        <v>3</v>
      </c>
      <c r="R187" s="368" t="s">
        <v>676</v>
      </c>
      <c r="S187" s="369"/>
      <c r="T187" s="369"/>
      <c r="U187" s="369"/>
      <c r="V187" s="369"/>
      <c r="W187" s="369"/>
      <c r="X187" s="369"/>
      <c r="Y187" s="369"/>
      <c r="Z187" s="369"/>
      <c r="AA187" s="369"/>
      <c r="AB187" s="369"/>
      <c r="AC187" s="369"/>
      <c r="AD187" s="369"/>
      <c r="AE187" s="370"/>
      <c r="AF187" s="68">
        <v>3</v>
      </c>
      <c r="AG187" s="368" t="s">
        <v>676</v>
      </c>
      <c r="AH187" s="369"/>
      <c r="AI187" s="369"/>
      <c r="AJ187" s="369"/>
      <c r="AK187" s="369"/>
      <c r="AL187" s="369"/>
      <c r="AM187" s="369"/>
      <c r="AN187" s="369"/>
      <c r="AO187" s="369"/>
      <c r="AP187" s="369"/>
      <c r="AQ187" s="369"/>
      <c r="AR187" s="369"/>
      <c r="AS187" s="369"/>
      <c r="AT187" s="370"/>
    </row>
    <row r="188" spans="1:46" s="23" customFormat="1" ht="45" customHeight="1" thickTop="1" thickBot="1" x14ac:dyDescent="0.3">
      <c r="A188" s="356" t="s">
        <v>2161</v>
      </c>
      <c r="B188" s="356" t="s">
        <v>2161</v>
      </c>
      <c r="C188" s="356" t="s">
        <v>2161</v>
      </c>
      <c r="D188" s="356" t="s">
        <v>2161</v>
      </c>
      <c r="E188" s="356" t="s">
        <v>2161</v>
      </c>
      <c r="F188" s="356" t="s">
        <v>2161</v>
      </c>
      <c r="G188" s="356" t="s">
        <v>2161</v>
      </c>
      <c r="H188" s="356" t="s">
        <v>2161</v>
      </c>
      <c r="I188" s="356" t="s">
        <v>2161</v>
      </c>
      <c r="J188" s="356" t="s">
        <v>2161</v>
      </c>
      <c r="K188" s="356" t="s">
        <v>2161</v>
      </c>
      <c r="L188" s="356" t="s">
        <v>2161</v>
      </c>
      <c r="M188" s="356" t="s">
        <v>2161</v>
      </c>
      <c r="N188" s="356" t="s">
        <v>2161</v>
      </c>
      <c r="O188" s="356" t="s">
        <v>2161</v>
      </c>
      <c r="P188" s="356" t="s">
        <v>2161</v>
      </c>
      <c r="Q188" s="68">
        <v>3</v>
      </c>
      <c r="R188" s="368" t="s">
        <v>676</v>
      </c>
      <c r="S188" s="369"/>
      <c r="T188" s="369"/>
      <c r="U188" s="369"/>
      <c r="V188" s="369"/>
      <c r="W188" s="369"/>
      <c r="X188" s="369"/>
      <c r="Y188" s="369"/>
      <c r="Z188" s="369"/>
      <c r="AA188" s="369"/>
      <c r="AB188" s="369"/>
      <c r="AC188" s="369"/>
      <c r="AD188" s="369"/>
      <c r="AE188" s="370"/>
      <c r="AF188" s="68">
        <v>3</v>
      </c>
      <c r="AG188" s="368" t="s">
        <v>676</v>
      </c>
      <c r="AH188" s="369"/>
      <c r="AI188" s="369"/>
      <c r="AJ188" s="369"/>
      <c r="AK188" s="369"/>
      <c r="AL188" s="369"/>
      <c r="AM188" s="369"/>
      <c r="AN188" s="369"/>
      <c r="AO188" s="369"/>
      <c r="AP188" s="369"/>
      <c r="AQ188" s="369"/>
      <c r="AR188" s="369"/>
      <c r="AS188" s="369"/>
      <c r="AT188" s="370"/>
    </row>
    <row r="189" spans="1:46" s="23" customFormat="1" ht="45" customHeight="1" thickTop="1" thickBot="1" x14ac:dyDescent="0.3">
      <c r="A189" s="356" t="s">
        <v>2162</v>
      </c>
      <c r="B189" s="356" t="s">
        <v>2162</v>
      </c>
      <c r="C189" s="356" t="s">
        <v>2162</v>
      </c>
      <c r="D189" s="356" t="s">
        <v>2162</v>
      </c>
      <c r="E189" s="356" t="s">
        <v>2162</v>
      </c>
      <c r="F189" s="356" t="s">
        <v>2162</v>
      </c>
      <c r="G189" s="356" t="s">
        <v>2162</v>
      </c>
      <c r="H189" s="356" t="s">
        <v>2162</v>
      </c>
      <c r="I189" s="356" t="s">
        <v>2162</v>
      </c>
      <c r="J189" s="356" t="s">
        <v>2162</v>
      </c>
      <c r="K189" s="356" t="s">
        <v>2162</v>
      </c>
      <c r="L189" s="356" t="s">
        <v>2162</v>
      </c>
      <c r="M189" s="356" t="s">
        <v>2162</v>
      </c>
      <c r="N189" s="356" t="s">
        <v>2162</v>
      </c>
      <c r="O189" s="356" t="s">
        <v>2162</v>
      </c>
      <c r="P189" s="356" t="s">
        <v>2162</v>
      </c>
      <c r="Q189" s="68">
        <v>3</v>
      </c>
      <c r="R189" s="368" t="s">
        <v>676</v>
      </c>
      <c r="S189" s="369"/>
      <c r="T189" s="369"/>
      <c r="U189" s="369"/>
      <c r="V189" s="369"/>
      <c r="W189" s="369"/>
      <c r="X189" s="369"/>
      <c r="Y189" s="369"/>
      <c r="Z189" s="369"/>
      <c r="AA189" s="369"/>
      <c r="AB189" s="369"/>
      <c r="AC189" s="369"/>
      <c r="AD189" s="369"/>
      <c r="AE189" s="370"/>
      <c r="AF189" s="68">
        <v>3</v>
      </c>
      <c r="AG189" s="368" t="s">
        <v>676</v>
      </c>
      <c r="AH189" s="369"/>
      <c r="AI189" s="369"/>
      <c r="AJ189" s="369"/>
      <c r="AK189" s="369"/>
      <c r="AL189" s="369"/>
      <c r="AM189" s="369"/>
      <c r="AN189" s="369"/>
      <c r="AO189" s="369"/>
      <c r="AP189" s="369"/>
      <c r="AQ189" s="369"/>
      <c r="AR189" s="369"/>
      <c r="AS189" s="369"/>
      <c r="AT189" s="370"/>
    </row>
    <row r="190" spans="1:46" s="23" customFormat="1" ht="45" customHeight="1" thickTop="1" thickBot="1" x14ac:dyDescent="0.3">
      <c r="A190" s="356" t="s">
        <v>2163</v>
      </c>
      <c r="B190" s="356" t="s">
        <v>2163</v>
      </c>
      <c r="C190" s="356" t="s">
        <v>2163</v>
      </c>
      <c r="D190" s="356" t="s">
        <v>2163</v>
      </c>
      <c r="E190" s="356" t="s">
        <v>2163</v>
      </c>
      <c r="F190" s="356" t="s">
        <v>2163</v>
      </c>
      <c r="G190" s="356" t="s">
        <v>2163</v>
      </c>
      <c r="H190" s="356" t="s">
        <v>2163</v>
      </c>
      <c r="I190" s="356" t="s">
        <v>2163</v>
      </c>
      <c r="J190" s="356" t="s">
        <v>2163</v>
      </c>
      <c r="K190" s="356" t="s">
        <v>2163</v>
      </c>
      <c r="L190" s="356" t="s">
        <v>2163</v>
      </c>
      <c r="M190" s="356" t="s">
        <v>2163</v>
      </c>
      <c r="N190" s="356" t="s">
        <v>2163</v>
      </c>
      <c r="O190" s="356" t="s">
        <v>2163</v>
      </c>
      <c r="P190" s="356" t="s">
        <v>2163</v>
      </c>
      <c r="Q190" s="68">
        <v>3</v>
      </c>
      <c r="R190" s="368" t="s">
        <v>676</v>
      </c>
      <c r="S190" s="369"/>
      <c r="T190" s="369"/>
      <c r="U190" s="369"/>
      <c r="V190" s="369"/>
      <c r="W190" s="369"/>
      <c r="X190" s="369"/>
      <c r="Y190" s="369"/>
      <c r="Z190" s="369"/>
      <c r="AA190" s="369"/>
      <c r="AB190" s="369"/>
      <c r="AC190" s="369"/>
      <c r="AD190" s="369"/>
      <c r="AE190" s="370"/>
      <c r="AF190" s="68">
        <v>3</v>
      </c>
      <c r="AG190" s="368" t="s">
        <v>676</v>
      </c>
      <c r="AH190" s="369"/>
      <c r="AI190" s="369"/>
      <c r="AJ190" s="369"/>
      <c r="AK190" s="369"/>
      <c r="AL190" s="369"/>
      <c r="AM190" s="369"/>
      <c r="AN190" s="369"/>
      <c r="AO190" s="369"/>
      <c r="AP190" s="369"/>
      <c r="AQ190" s="369"/>
      <c r="AR190" s="369"/>
      <c r="AS190" s="369"/>
      <c r="AT190" s="370"/>
    </row>
    <row r="191" spans="1:46" s="23" customFormat="1" ht="45" customHeight="1" thickTop="1" thickBot="1" x14ac:dyDescent="0.3">
      <c r="A191" s="356" t="s">
        <v>2164</v>
      </c>
      <c r="B191" s="356" t="s">
        <v>2164</v>
      </c>
      <c r="C191" s="356" t="s">
        <v>2164</v>
      </c>
      <c r="D191" s="356" t="s">
        <v>2164</v>
      </c>
      <c r="E191" s="356" t="s">
        <v>2164</v>
      </c>
      <c r="F191" s="356" t="s">
        <v>2164</v>
      </c>
      <c r="G191" s="356" t="s">
        <v>2164</v>
      </c>
      <c r="H191" s="356" t="s">
        <v>2164</v>
      </c>
      <c r="I191" s="356" t="s">
        <v>2164</v>
      </c>
      <c r="J191" s="356" t="s">
        <v>2164</v>
      </c>
      <c r="K191" s="356" t="s">
        <v>2164</v>
      </c>
      <c r="L191" s="356" t="s">
        <v>2164</v>
      </c>
      <c r="M191" s="356" t="s">
        <v>2164</v>
      </c>
      <c r="N191" s="356" t="s">
        <v>2164</v>
      </c>
      <c r="O191" s="356" t="s">
        <v>2164</v>
      </c>
      <c r="P191" s="356" t="s">
        <v>2164</v>
      </c>
      <c r="Q191" s="68">
        <v>3</v>
      </c>
      <c r="R191" s="368" t="s">
        <v>676</v>
      </c>
      <c r="S191" s="369"/>
      <c r="T191" s="369"/>
      <c r="U191" s="369"/>
      <c r="V191" s="369"/>
      <c r="W191" s="369"/>
      <c r="X191" s="369"/>
      <c r="Y191" s="369"/>
      <c r="Z191" s="369"/>
      <c r="AA191" s="369"/>
      <c r="AB191" s="369"/>
      <c r="AC191" s="369"/>
      <c r="AD191" s="369"/>
      <c r="AE191" s="370"/>
      <c r="AF191" s="68">
        <v>3</v>
      </c>
      <c r="AG191" s="368" t="s">
        <v>676</v>
      </c>
      <c r="AH191" s="369"/>
      <c r="AI191" s="369"/>
      <c r="AJ191" s="369"/>
      <c r="AK191" s="369"/>
      <c r="AL191" s="369"/>
      <c r="AM191" s="369"/>
      <c r="AN191" s="369"/>
      <c r="AO191" s="369"/>
      <c r="AP191" s="369"/>
      <c r="AQ191" s="369"/>
      <c r="AR191" s="369"/>
      <c r="AS191" s="369"/>
      <c r="AT191" s="370"/>
    </row>
    <row r="192" spans="1:46" s="23" customFormat="1" ht="45" customHeight="1" thickTop="1" thickBot="1" x14ac:dyDescent="0.3">
      <c r="A192" s="345" t="s">
        <v>2165</v>
      </c>
      <c r="B192" s="345" t="s">
        <v>2165</v>
      </c>
      <c r="C192" s="345" t="s">
        <v>2165</v>
      </c>
      <c r="D192" s="345" t="s">
        <v>2165</v>
      </c>
      <c r="E192" s="345" t="s">
        <v>2165</v>
      </c>
      <c r="F192" s="345" t="s">
        <v>2165</v>
      </c>
      <c r="G192" s="345" t="s">
        <v>2165</v>
      </c>
      <c r="H192" s="345" t="s">
        <v>2165</v>
      </c>
      <c r="I192" s="345" t="s">
        <v>2165</v>
      </c>
      <c r="J192" s="345" t="s">
        <v>2165</v>
      </c>
      <c r="K192" s="345" t="s">
        <v>2165</v>
      </c>
      <c r="L192" s="345" t="s">
        <v>2165</v>
      </c>
      <c r="M192" s="345" t="s">
        <v>2165</v>
      </c>
      <c r="N192" s="345" t="s">
        <v>2165</v>
      </c>
      <c r="O192" s="345" t="s">
        <v>2165</v>
      </c>
      <c r="P192" s="345" t="s">
        <v>2165</v>
      </c>
      <c r="Q192" s="68">
        <v>3</v>
      </c>
      <c r="R192" s="368" t="s">
        <v>676</v>
      </c>
      <c r="S192" s="369"/>
      <c r="T192" s="369"/>
      <c r="U192" s="369"/>
      <c r="V192" s="369"/>
      <c r="W192" s="369"/>
      <c r="X192" s="369"/>
      <c r="Y192" s="369"/>
      <c r="Z192" s="369"/>
      <c r="AA192" s="369"/>
      <c r="AB192" s="369"/>
      <c r="AC192" s="369"/>
      <c r="AD192" s="369"/>
      <c r="AE192" s="370"/>
      <c r="AF192" s="68">
        <v>3</v>
      </c>
      <c r="AG192" s="368" t="s">
        <v>676</v>
      </c>
      <c r="AH192" s="369"/>
      <c r="AI192" s="369"/>
      <c r="AJ192" s="369"/>
      <c r="AK192" s="369"/>
      <c r="AL192" s="369"/>
      <c r="AM192" s="369"/>
      <c r="AN192" s="369"/>
      <c r="AO192" s="369"/>
      <c r="AP192" s="369"/>
      <c r="AQ192" s="369"/>
      <c r="AR192" s="369"/>
      <c r="AS192" s="369"/>
      <c r="AT192" s="370"/>
    </row>
    <row r="193" spans="1:46" s="23" customFormat="1" ht="45" customHeight="1" thickTop="1" thickBot="1" x14ac:dyDescent="0.3">
      <c r="A193" s="346" t="s">
        <v>2166</v>
      </c>
      <c r="B193" s="346" t="s">
        <v>2166</v>
      </c>
      <c r="C193" s="346" t="s">
        <v>2166</v>
      </c>
      <c r="D193" s="346" t="s">
        <v>2166</v>
      </c>
      <c r="E193" s="346" t="s">
        <v>2166</v>
      </c>
      <c r="F193" s="346" t="s">
        <v>2166</v>
      </c>
      <c r="G193" s="346" t="s">
        <v>2166</v>
      </c>
      <c r="H193" s="346" t="s">
        <v>2166</v>
      </c>
      <c r="I193" s="346" t="s">
        <v>2166</v>
      </c>
      <c r="J193" s="346" t="s">
        <v>2166</v>
      </c>
      <c r="K193" s="346" t="s">
        <v>2166</v>
      </c>
      <c r="L193" s="346" t="s">
        <v>2166</v>
      </c>
      <c r="M193" s="346" t="s">
        <v>2166</v>
      </c>
      <c r="N193" s="346" t="s">
        <v>2166</v>
      </c>
      <c r="O193" s="346" t="s">
        <v>2166</v>
      </c>
      <c r="P193" s="346" t="s">
        <v>2166</v>
      </c>
      <c r="Q193" s="68">
        <v>3</v>
      </c>
      <c r="R193" s="368" t="s">
        <v>676</v>
      </c>
      <c r="S193" s="369"/>
      <c r="T193" s="369"/>
      <c r="U193" s="369"/>
      <c r="V193" s="369"/>
      <c r="W193" s="369"/>
      <c r="X193" s="369"/>
      <c r="Y193" s="369"/>
      <c r="Z193" s="369"/>
      <c r="AA193" s="369"/>
      <c r="AB193" s="369"/>
      <c r="AC193" s="369"/>
      <c r="AD193" s="369"/>
      <c r="AE193" s="370"/>
      <c r="AF193" s="68">
        <v>3</v>
      </c>
      <c r="AG193" s="368" t="s">
        <v>676</v>
      </c>
      <c r="AH193" s="369"/>
      <c r="AI193" s="369"/>
      <c r="AJ193" s="369"/>
      <c r="AK193" s="369"/>
      <c r="AL193" s="369"/>
      <c r="AM193" s="369"/>
      <c r="AN193" s="369"/>
      <c r="AO193" s="369"/>
      <c r="AP193" s="369"/>
      <c r="AQ193" s="369"/>
      <c r="AR193" s="369"/>
      <c r="AS193" s="369"/>
      <c r="AT193" s="370"/>
    </row>
    <row r="194" spans="1:46" s="23" customFormat="1" ht="45" customHeight="1" thickTop="1" thickBot="1" x14ac:dyDescent="0.3">
      <c r="A194" s="393" t="s">
        <v>2167</v>
      </c>
      <c r="B194" s="393" t="s">
        <v>2167</v>
      </c>
      <c r="C194" s="393" t="s">
        <v>2167</v>
      </c>
      <c r="D194" s="393" t="s">
        <v>2167</v>
      </c>
      <c r="E194" s="393" t="s">
        <v>2167</v>
      </c>
      <c r="F194" s="393" t="s">
        <v>2167</v>
      </c>
      <c r="G194" s="393" t="s">
        <v>2167</v>
      </c>
      <c r="H194" s="393" t="s">
        <v>2167</v>
      </c>
      <c r="I194" s="393" t="s">
        <v>2167</v>
      </c>
      <c r="J194" s="393" t="s">
        <v>2167</v>
      </c>
      <c r="K194" s="393" t="s">
        <v>2167</v>
      </c>
      <c r="L194" s="393" t="s">
        <v>2167</v>
      </c>
      <c r="M194" s="393" t="s">
        <v>2167</v>
      </c>
      <c r="N194" s="393" t="s">
        <v>2167</v>
      </c>
      <c r="O194" s="393" t="s">
        <v>2167</v>
      </c>
      <c r="P194" s="393" t="s">
        <v>2167</v>
      </c>
      <c r="Q194" s="68">
        <v>3</v>
      </c>
      <c r="R194" s="368" t="s">
        <v>676</v>
      </c>
      <c r="S194" s="369"/>
      <c r="T194" s="369"/>
      <c r="U194" s="369"/>
      <c r="V194" s="369"/>
      <c r="W194" s="369"/>
      <c r="X194" s="369"/>
      <c r="Y194" s="369"/>
      <c r="Z194" s="369"/>
      <c r="AA194" s="369"/>
      <c r="AB194" s="369"/>
      <c r="AC194" s="369"/>
      <c r="AD194" s="369"/>
      <c r="AE194" s="370"/>
      <c r="AF194" s="68">
        <v>3</v>
      </c>
      <c r="AG194" s="368" t="s">
        <v>676</v>
      </c>
      <c r="AH194" s="369"/>
      <c r="AI194" s="369"/>
      <c r="AJ194" s="369"/>
      <c r="AK194" s="369"/>
      <c r="AL194" s="369"/>
      <c r="AM194" s="369"/>
      <c r="AN194" s="369"/>
      <c r="AO194" s="369"/>
      <c r="AP194" s="369"/>
      <c r="AQ194" s="369"/>
      <c r="AR194" s="369"/>
      <c r="AS194" s="369"/>
      <c r="AT194" s="370"/>
    </row>
    <row r="195" spans="1:46" s="23" customFormat="1" ht="45" customHeight="1" thickTop="1" thickBot="1" x14ac:dyDescent="0.3">
      <c r="A195" s="356" t="s">
        <v>2168</v>
      </c>
      <c r="B195" s="356" t="s">
        <v>2168</v>
      </c>
      <c r="C195" s="356" t="s">
        <v>2168</v>
      </c>
      <c r="D195" s="356" t="s">
        <v>2168</v>
      </c>
      <c r="E195" s="356" t="s">
        <v>2168</v>
      </c>
      <c r="F195" s="356" t="s">
        <v>2168</v>
      </c>
      <c r="G195" s="356" t="s">
        <v>2168</v>
      </c>
      <c r="H195" s="356" t="s">
        <v>2168</v>
      </c>
      <c r="I195" s="356" t="s">
        <v>2168</v>
      </c>
      <c r="J195" s="356" t="s">
        <v>2168</v>
      </c>
      <c r="K195" s="356" t="s">
        <v>2168</v>
      </c>
      <c r="L195" s="356" t="s">
        <v>2168</v>
      </c>
      <c r="M195" s="356" t="s">
        <v>2168</v>
      </c>
      <c r="N195" s="356" t="s">
        <v>2168</v>
      </c>
      <c r="O195" s="356" t="s">
        <v>2168</v>
      </c>
      <c r="P195" s="356" t="s">
        <v>2168</v>
      </c>
      <c r="Q195" s="68">
        <v>3</v>
      </c>
      <c r="R195" s="368" t="s">
        <v>676</v>
      </c>
      <c r="S195" s="369"/>
      <c r="T195" s="369"/>
      <c r="U195" s="369"/>
      <c r="V195" s="369"/>
      <c r="W195" s="369"/>
      <c r="X195" s="369"/>
      <c r="Y195" s="369"/>
      <c r="Z195" s="369"/>
      <c r="AA195" s="369"/>
      <c r="AB195" s="369"/>
      <c r="AC195" s="369"/>
      <c r="AD195" s="369"/>
      <c r="AE195" s="370"/>
      <c r="AF195" s="68">
        <v>3</v>
      </c>
      <c r="AG195" s="368" t="s">
        <v>676</v>
      </c>
      <c r="AH195" s="369"/>
      <c r="AI195" s="369"/>
      <c r="AJ195" s="369"/>
      <c r="AK195" s="369"/>
      <c r="AL195" s="369"/>
      <c r="AM195" s="369"/>
      <c r="AN195" s="369"/>
      <c r="AO195" s="369"/>
      <c r="AP195" s="369"/>
      <c r="AQ195" s="369"/>
      <c r="AR195" s="369"/>
      <c r="AS195" s="369"/>
      <c r="AT195" s="370"/>
    </row>
    <row r="196" spans="1:46" s="23" customFormat="1" ht="45" customHeight="1" thickTop="1" thickBot="1" x14ac:dyDescent="0.3">
      <c r="A196" s="356" t="s">
        <v>2169</v>
      </c>
      <c r="B196" s="356" t="s">
        <v>2169</v>
      </c>
      <c r="C196" s="356" t="s">
        <v>2169</v>
      </c>
      <c r="D196" s="356" t="s">
        <v>2169</v>
      </c>
      <c r="E196" s="356" t="s">
        <v>2169</v>
      </c>
      <c r="F196" s="356" t="s">
        <v>2169</v>
      </c>
      <c r="G196" s="356" t="s">
        <v>2169</v>
      </c>
      <c r="H196" s="356" t="s">
        <v>2169</v>
      </c>
      <c r="I196" s="356" t="s">
        <v>2169</v>
      </c>
      <c r="J196" s="356" t="s">
        <v>2169</v>
      </c>
      <c r="K196" s="356" t="s">
        <v>2169</v>
      </c>
      <c r="L196" s="356" t="s">
        <v>2169</v>
      </c>
      <c r="M196" s="356" t="s">
        <v>2169</v>
      </c>
      <c r="N196" s="356" t="s">
        <v>2169</v>
      </c>
      <c r="O196" s="356" t="s">
        <v>2169</v>
      </c>
      <c r="P196" s="356" t="s">
        <v>2169</v>
      </c>
      <c r="Q196" s="68">
        <v>3</v>
      </c>
      <c r="R196" s="368" t="s">
        <v>676</v>
      </c>
      <c r="S196" s="369"/>
      <c r="T196" s="369"/>
      <c r="U196" s="369"/>
      <c r="V196" s="369"/>
      <c r="W196" s="369"/>
      <c r="X196" s="369"/>
      <c r="Y196" s="369"/>
      <c r="Z196" s="369"/>
      <c r="AA196" s="369"/>
      <c r="AB196" s="369"/>
      <c r="AC196" s="369"/>
      <c r="AD196" s="369"/>
      <c r="AE196" s="370"/>
      <c r="AF196" s="68">
        <v>3</v>
      </c>
      <c r="AG196" s="368" t="s">
        <v>676</v>
      </c>
      <c r="AH196" s="369"/>
      <c r="AI196" s="369"/>
      <c r="AJ196" s="369"/>
      <c r="AK196" s="369"/>
      <c r="AL196" s="369"/>
      <c r="AM196" s="369"/>
      <c r="AN196" s="369"/>
      <c r="AO196" s="369"/>
      <c r="AP196" s="369"/>
      <c r="AQ196" s="369"/>
      <c r="AR196" s="369"/>
      <c r="AS196" s="369"/>
      <c r="AT196" s="370"/>
    </row>
    <row r="197" spans="1:46" s="23" customFormat="1" ht="45" customHeight="1" thickTop="1" thickBot="1" x14ac:dyDescent="0.3">
      <c r="A197" s="356" t="s">
        <v>2170</v>
      </c>
      <c r="B197" s="356" t="s">
        <v>2170</v>
      </c>
      <c r="C197" s="356" t="s">
        <v>2170</v>
      </c>
      <c r="D197" s="356" t="s">
        <v>2170</v>
      </c>
      <c r="E197" s="356" t="s">
        <v>2170</v>
      </c>
      <c r="F197" s="356" t="s">
        <v>2170</v>
      </c>
      <c r="G197" s="356" t="s">
        <v>2170</v>
      </c>
      <c r="H197" s="356" t="s">
        <v>2170</v>
      </c>
      <c r="I197" s="356" t="s">
        <v>2170</v>
      </c>
      <c r="J197" s="356" t="s">
        <v>2170</v>
      </c>
      <c r="K197" s="356" t="s">
        <v>2170</v>
      </c>
      <c r="L197" s="356" t="s">
        <v>2170</v>
      </c>
      <c r="M197" s="356" t="s">
        <v>2170</v>
      </c>
      <c r="N197" s="356" t="s">
        <v>2170</v>
      </c>
      <c r="O197" s="356" t="s">
        <v>2170</v>
      </c>
      <c r="P197" s="356" t="s">
        <v>2170</v>
      </c>
      <c r="Q197" s="68">
        <v>3</v>
      </c>
      <c r="R197" s="368" t="s">
        <v>676</v>
      </c>
      <c r="S197" s="369"/>
      <c r="T197" s="369"/>
      <c r="U197" s="369"/>
      <c r="V197" s="369"/>
      <c r="W197" s="369"/>
      <c r="X197" s="369"/>
      <c r="Y197" s="369"/>
      <c r="Z197" s="369"/>
      <c r="AA197" s="369"/>
      <c r="AB197" s="369"/>
      <c r="AC197" s="369"/>
      <c r="AD197" s="369"/>
      <c r="AE197" s="370"/>
      <c r="AF197" s="68">
        <v>3</v>
      </c>
      <c r="AG197" s="368" t="s">
        <v>676</v>
      </c>
      <c r="AH197" s="369"/>
      <c r="AI197" s="369"/>
      <c r="AJ197" s="369"/>
      <c r="AK197" s="369"/>
      <c r="AL197" s="369"/>
      <c r="AM197" s="369"/>
      <c r="AN197" s="369"/>
      <c r="AO197" s="369"/>
      <c r="AP197" s="369"/>
      <c r="AQ197" s="369"/>
      <c r="AR197" s="369"/>
      <c r="AS197" s="369"/>
      <c r="AT197" s="370"/>
    </row>
    <row r="198" spans="1:46" s="23" customFormat="1" ht="45" customHeight="1" thickTop="1" thickBot="1" x14ac:dyDescent="0.3">
      <c r="A198" s="356" t="s">
        <v>2171</v>
      </c>
      <c r="B198" s="356" t="s">
        <v>2171</v>
      </c>
      <c r="C198" s="356" t="s">
        <v>2171</v>
      </c>
      <c r="D198" s="356" t="s">
        <v>2171</v>
      </c>
      <c r="E198" s="356" t="s">
        <v>2171</v>
      </c>
      <c r="F198" s="356" t="s">
        <v>2171</v>
      </c>
      <c r="G198" s="356" t="s">
        <v>2171</v>
      </c>
      <c r="H198" s="356" t="s">
        <v>2171</v>
      </c>
      <c r="I198" s="356" t="s">
        <v>2171</v>
      </c>
      <c r="J198" s="356" t="s">
        <v>2171</v>
      </c>
      <c r="K198" s="356" t="s">
        <v>2171</v>
      </c>
      <c r="L198" s="356" t="s">
        <v>2171</v>
      </c>
      <c r="M198" s="356" t="s">
        <v>2171</v>
      </c>
      <c r="N198" s="356" t="s">
        <v>2171</v>
      </c>
      <c r="O198" s="356" t="s">
        <v>2171</v>
      </c>
      <c r="P198" s="356" t="s">
        <v>2171</v>
      </c>
      <c r="Q198" s="68">
        <v>3</v>
      </c>
      <c r="R198" s="368" t="s">
        <v>676</v>
      </c>
      <c r="S198" s="369"/>
      <c r="T198" s="369"/>
      <c r="U198" s="369"/>
      <c r="V198" s="369"/>
      <c r="W198" s="369"/>
      <c r="X198" s="369"/>
      <c r="Y198" s="369"/>
      <c r="Z198" s="369"/>
      <c r="AA198" s="369"/>
      <c r="AB198" s="369"/>
      <c r="AC198" s="369"/>
      <c r="AD198" s="369"/>
      <c r="AE198" s="370"/>
      <c r="AF198" s="68">
        <v>3</v>
      </c>
      <c r="AG198" s="368" t="s">
        <v>676</v>
      </c>
      <c r="AH198" s="369"/>
      <c r="AI198" s="369"/>
      <c r="AJ198" s="369"/>
      <c r="AK198" s="369"/>
      <c r="AL198" s="369"/>
      <c r="AM198" s="369"/>
      <c r="AN198" s="369"/>
      <c r="AO198" s="369"/>
      <c r="AP198" s="369"/>
      <c r="AQ198" s="369"/>
      <c r="AR198" s="369"/>
      <c r="AS198" s="369"/>
      <c r="AT198" s="370"/>
    </row>
    <row r="199" spans="1:46" s="23" customFormat="1" ht="16.5" customHeight="1" thickTop="1" thickBot="1" x14ac:dyDescent="0.3">
      <c r="A199" s="59"/>
      <c r="B199" s="59"/>
      <c r="C199" s="59"/>
      <c r="D199" s="59"/>
      <c r="E199" s="59"/>
      <c r="F199" s="59"/>
      <c r="G199" s="59"/>
      <c r="H199" s="59"/>
      <c r="I199" s="59"/>
      <c r="J199" s="59"/>
      <c r="K199" s="59"/>
      <c r="L199" s="59"/>
      <c r="M199" s="59"/>
      <c r="N199" s="59"/>
      <c r="O199" s="59"/>
      <c r="P199" s="59"/>
      <c r="Q199" s="69"/>
      <c r="R199" s="59"/>
      <c r="S199" s="59"/>
      <c r="T199" s="59"/>
      <c r="U199" s="59"/>
      <c r="V199" s="59"/>
      <c r="W199" s="59"/>
      <c r="X199" s="59"/>
      <c r="Y199" s="59"/>
      <c r="Z199" s="59"/>
      <c r="AA199" s="59"/>
      <c r="AB199" s="59"/>
      <c r="AC199" s="59"/>
      <c r="AD199" s="59"/>
      <c r="AE199" s="59"/>
      <c r="AF199" s="69"/>
      <c r="AG199" s="59"/>
      <c r="AH199" s="59"/>
      <c r="AI199" s="59"/>
      <c r="AJ199" s="59"/>
      <c r="AK199" s="59"/>
      <c r="AL199" s="59"/>
      <c r="AM199" s="59"/>
      <c r="AN199" s="59"/>
      <c r="AO199" s="59"/>
      <c r="AP199" s="59"/>
      <c r="AQ199" s="59"/>
      <c r="AR199" s="59"/>
      <c r="AS199" s="59"/>
      <c r="AT199" s="59"/>
    </row>
    <row r="200" spans="1:46" s="23" customFormat="1" ht="45" customHeight="1" thickTop="1" thickBot="1" x14ac:dyDescent="0.3">
      <c r="A200" s="353" t="s">
        <v>198</v>
      </c>
      <c r="B200" s="353"/>
      <c r="C200" s="353"/>
      <c r="D200" s="353"/>
      <c r="E200" s="353"/>
      <c r="F200" s="353"/>
      <c r="G200" s="353"/>
      <c r="H200" s="353"/>
      <c r="I200" s="353"/>
      <c r="J200" s="353"/>
      <c r="K200" s="353"/>
      <c r="L200" s="353"/>
      <c r="M200" s="353"/>
      <c r="N200" s="353"/>
      <c r="O200" s="353"/>
      <c r="P200" s="353"/>
      <c r="Q200" s="70" t="s">
        <v>187</v>
      </c>
      <c r="R200" s="354" t="s">
        <v>188</v>
      </c>
      <c r="S200" s="354"/>
      <c r="T200" s="354"/>
      <c r="U200" s="354"/>
      <c r="V200" s="354"/>
      <c r="W200" s="354"/>
      <c r="X200" s="354"/>
      <c r="Y200" s="354"/>
      <c r="Z200" s="354"/>
      <c r="AA200" s="354"/>
      <c r="AB200" s="354"/>
      <c r="AC200" s="354"/>
      <c r="AD200" s="354"/>
      <c r="AE200" s="354"/>
      <c r="AF200" s="71" t="s">
        <v>187</v>
      </c>
      <c r="AG200" s="355" t="s">
        <v>189</v>
      </c>
      <c r="AH200" s="355"/>
      <c r="AI200" s="355"/>
      <c r="AJ200" s="355"/>
      <c r="AK200" s="355"/>
      <c r="AL200" s="355"/>
      <c r="AM200" s="355"/>
      <c r="AN200" s="355"/>
      <c r="AO200" s="355"/>
      <c r="AP200" s="355"/>
      <c r="AQ200" s="355"/>
      <c r="AR200" s="355"/>
      <c r="AS200" s="355"/>
      <c r="AT200" s="355"/>
    </row>
    <row r="201" spans="1:46" s="23" customFormat="1" ht="45" customHeight="1" thickTop="1" thickBot="1" x14ac:dyDescent="0.3">
      <c r="A201" s="345" t="s">
        <v>2172</v>
      </c>
      <c r="B201" s="345" t="s">
        <v>2172</v>
      </c>
      <c r="C201" s="345" t="s">
        <v>2172</v>
      </c>
      <c r="D201" s="345" t="s">
        <v>2172</v>
      </c>
      <c r="E201" s="345" t="s">
        <v>2172</v>
      </c>
      <c r="F201" s="345" t="s">
        <v>2172</v>
      </c>
      <c r="G201" s="345" t="s">
        <v>2172</v>
      </c>
      <c r="H201" s="345" t="s">
        <v>2172</v>
      </c>
      <c r="I201" s="345" t="s">
        <v>2172</v>
      </c>
      <c r="J201" s="345" t="s">
        <v>2172</v>
      </c>
      <c r="K201" s="345" t="s">
        <v>2172</v>
      </c>
      <c r="L201" s="345" t="s">
        <v>2172</v>
      </c>
      <c r="M201" s="345" t="s">
        <v>2172</v>
      </c>
      <c r="N201" s="345" t="s">
        <v>2172</v>
      </c>
      <c r="O201" s="345" t="s">
        <v>2172</v>
      </c>
      <c r="P201" s="345" t="s">
        <v>2172</v>
      </c>
      <c r="Q201" s="68">
        <v>3</v>
      </c>
      <c r="R201" s="368" t="s">
        <v>676</v>
      </c>
      <c r="S201" s="369"/>
      <c r="T201" s="369"/>
      <c r="U201" s="369"/>
      <c r="V201" s="369"/>
      <c r="W201" s="369"/>
      <c r="X201" s="369"/>
      <c r="Y201" s="369"/>
      <c r="Z201" s="369"/>
      <c r="AA201" s="369"/>
      <c r="AB201" s="369"/>
      <c r="AC201" s="369"/>
      <c r="AD201" s="369"/>
      <c r="AE201" s="370"/>
      <c r="AF201" s="68">
        <v>3</v>
      </c>
      <c r="AG201" s="368" t="s">
        <v>676</v>
      </c>
      <c r="AH201" s="369"/>
      <c r="AI201" s="369"/>
      <c r="AJ201" s="369"/>
      <c r="AK201" s="369"/>
      <c r="AL201" s="369"/>
      <c r="AM201" s="369"/>
      <c r="AN201" s="369"/>
      <c r="AO201" s="369"/>
      <c r="AP201" s="369"/>
      <c r="AQ201" s="369"/>
      <c r="AR201" s="369"/>
      <c r="AS201" s="369"/>
      <c r="AT201" s="370"/>
    </row>
    <row r="202" spans="1:46" s="23" customFormat="1" ht="45" customHeight="1" thickTop="1" thickBot="1" x14ac:dyDescent="0.3">
      <c r="A202" s="345" t="s">
        <v>2173</v>
      </c>
      <c r="B202" s="345" t="s">
        <v>2173</v>
      </c>
      <c r="C202" s="345" t="s">
        <v>2173</v>
      </c>
      <c r="D202" s="345" t="s">
        <v>2173</v>
      </c>
      <c r="E202" s="345" t="s">
        <v>2173</v>
      </c>
      <c r="F202" s="345" t="s">
        <v>2173</v>
      </c>
      <c r="G202" s="345" t="s">
        <v>2173</v>
      </c>
      <c r="H202" s="345" t="s">
        <v>2173</v>
      </c>
      <c r="I202" s="345" t="s">
        <v>2173</v>
      </c>
      <c r="J202" s="345" t="s">
        <v>2173</v>
      </c>
      <c r="K202" s="345" t="s">
        <v>2173</v>
      </c>
      <c r="L202" s="345" t="s">
        <v>2173</v>
      </c>
      <c r="M202" s="345" t="s">
        <v>2173</v>
      </c>
      <c r="N202" s="345" t="s">
        <v>2173</v>
      </c>
      <c r="O202" s="345" t="s">
        <v>2173</v>
      </c>
      <c r="P202" s="345" t="s">
        <v>2173</v>
      </c>
      <c r="Q202" s="68">
        <v>3</v>
      </c>
      <c r="R202" s="368" t="s">
        <v>676</v>
      </c>
      <c r="S202" s="369"/>
      <c r="T202" s="369"/>
      <c r="U202" s="369"/>
      <c r="V202" s="369"/>
      <c r="W202" s="369"/>
      <c r="X202" s="369"/>
      <c r="Y202" s="369"/>
      <c r="Z202" s="369"/>
      <c r="AA202" s="369"/>
      <c r="AB202" s="369"/>
      <c r="AC202" s="369"/>
      <c r="AD202" s="369"/>
      <c r="AE202" s="370"/>
      <c r="AF202" s="68">
        <v>3</v>
      </c>
      <c r="AG202" s="368" t="s">
        <v>676</v>
      </c>
      <c r="AH202" s="369"/>
      <c r="AI202" s="369"/>
      <c r="AJ202" s="369"/>
      <c r="AK202" s="369"/>
      <c r="AL202" s="369"/>
      <c r="AM202" s="369"/>
      <c r="AN202" s="369"/>
      <c r="AO202" s="369"/>
      <c r="AP202" s="369"/>
      <c r="AQ202" s="369"/>
      <c r="AR202" s="369"/>
      <c r="AS202" s="369"/>
      <c r="AT202" s="370"/>
    </row>
    <row r="203" spans="1:46" s="23" customFormat="1" ht="45" customHeight="1" thickTop="1" thickBot="1" x14ac:dyDescent="0.3">
      <c r="A203" s="345" t="s">
        <v>2174</v>
      </c>
      <c r="B203" s="345" t="s">
        <v>2174</v>
      </c>
      <c r="C203" s="345" t="s">
        <v>2174</v>
      </c>
      <c r="D203" s="345" t="s">
        <v>2174</v>
      </c>
      <c r="E203" s="345" t="s">
        <v>2174</v>
      </c>
      <c r="F203" s="345" t="s">
        <v>2174</v>
      </c>
      <c r="G203" s="345" t="s">
        <v>2174</v>
      </c>
      <c r="H203" s="345" t="s">
        <v>2174</v>
      </c>
      <c r="I203" s="345" t="s">
        <v>2174</v>
      </c>
      <c r="J203" s="345" t="s">
        <v>2174</v>
      </c>
      <c r="K203" s="345" t="s">
        <v>2174</v>
      </c>
      <c r="L203" s="345" t="s">
        <v>2174</v>
      </c>
      <c r="M203" s="345" t="s">
        <v>2174</v>
      </c>
      <c r="N203" s="345" t="s">
        <v>2174</v>
      </c>
      <c r="O203" s="345" t="s">
        <v>2174</v>
      </c>
      <c r="P203" s="345" t="s">
        <v>2174</v>
      </c>
      <c r="Q203" s="68">
        <v>3</v>
      </c>
      <c r="R203" s="368" t="s">
        <v>676</v>
      </c>
      <c r="S203" s="369"/>
      <c r="T203" s="369"/>
      <c r="U203" s="369"/>
      <c r="V203" s="369"/>
      <c r="W203" s="369"/>
      <c r="X203" s="369"/>
      <c r="Y203" s="369"/>
      <c r="Z203" s="369"/>
      <c r="AA203" s="369"/>
      <c r="AB203" s="369"/>
      <c r="AC203" s="369"/>
      <c r="AD203" s="369"/>
      <c r="AE203" s="370"/>
      <c r="AF203" s="68">
        <v>3</v>
      </c>
      <c r="AG203" s="368" t="s">
        <v>676</v>
      </c>
      <c r="AH203" s="369"/>
      <c r="AI203" s="369"/>
      <c r="AJ203" s="369"/>
      <c r="AK203" s="369"/>
      <c r="AL203" s="369"/>
      <c r="AM203" s="369"/>
      <c r="AN203" s="369"/>
      <c r="AO203" s="369"/>
      <c r="AP203" s="369"/>
      <c r="AQ203" s="369"/>
      <c r="AR203" s="369"/>
      <c r="AS203" s="369"/>
      <c r="AT203" s="370"/>
    </row>
    <row r="204" spans="1:46" s="23" customFormat="1" ht="45" customHeight="1" thickTop="1" thickBot="1" x14ac:dyDescent="0.3">
      <c r="A204" s="345" t="s">
        <v>2175</v>
      </c>
      <c r="B204" s="345" t="s">
        <v>2175</v>
      </c>
      <c r="C204" s="345" t="s">
        <v>2175</v>
      </c>
      <c r="D204" s="345" t="s">
        <v>2175</v>
      </c>
      <c r="E204" s="345" t="s">
        <v>2175</v>
      </c>
      <c r="F204" s="345" t="s">
        <v>2175</v>
      </c>
      <c r="G204" s="345" t="s">
        <v>2175</v>
      </c>
      <c r="H204" s="345" t="s">
        <v>2175</v>
      </c>
      <c r="I204" s="345" t="s">
        <v>2175</v>
      </c>
      <c r="J204" s="345" t="s">
        <v>2175</v>
      </c>
      <c r="K204" s="345" t="s">
        <v>2175</v>
      </c>
      <c r="L204" s="345" t="s">
        <v>2175</v>
      </c>
      <c r="M204" s="345" t="s">
        <v>2175</v>
      </c>
      <c r="N204" s="345" t="s">
        <v>2175</v>
      </c>
      <c r="O204" s="345" t="s">
        <v>2175</v>
      </c>
      <c r="P204" s="345" t="s">
        <v>2175</v>
      </c>
      <c r="Q204" s="68">
        <v>3</v>
      </c>
      <c r="R204" s="368" t="s">
        <v>676</v>
      </c>
      <c r="S204" s="369"/>
      <c r="T204" s="369"/>
      <c r="U204" s="369"/>
      <c r="V204" s="369"/>
      <c r="W204" s="369"/>
      <c r="X204" s="369"/>
      <c r="Y204" s="369"/>
      <c r="Z204" s="369"/>
      <c r="AA204" s="369"/>
      <c r="AB204" s="369"/>
      <c r="AC204" s="369"/>
      <c r="AD204" s="369"/>
      <c r="AE204" s="370"/>
      <c r="AF204" s="68">
        <v>3</v>
      </c>
      <c r="AG204" s="368" t="s">
        <v>676</v>
      </c>
      <c r="AH204" s="369"/>
      <c r="AI204" s="369"/>
      <c r="AJ204" s="369"/>
      <c r="AK204" s="369"/>
      <c r="AL204" s="369"/>
      <c r="AM204" s="369"/>
      <c r="AN204" s="369"/>
      <c r="AO204" s="369"/>
      <c r="AP204" s="369"/>
      <c r="AQ204" s="369"/>
      <c r="AR204" s="369"/>
      <c r="AS204" s="369"/>
      <c r="AT204" s="370"/>
    </row>
    <row r="205" spans="1:46" s="23" customFormat="1" ht="45" customHeight="1" thickTop="1" thickBot="1" x14ac:dyDescent="0.3">
      <c r="A205" s="345" t="s">
        <v>2176</v>
      </c>
      <c r="B205" s="345" t="s">
        <v>2176</v>
      </c>
      <c r="C205" s="345" t="s">
        <v>2176</v>
      </c>
      <c r="D205" s="345" t="s">
        <v>2176</v>
      </c>
      <c r="E205" s="345" t="s">
        <v>2176</v>
      </c>
      <c r="F205" s="345" t="s">
        <v>2176</v>
      </c>
      <c r="G205" s="345" t="s">
        <v>2176</v>
      </c>
      <c r="H205" s="345" t="s">
        <v>2176</v>
      </c>
      <c r="I205" s="345" t="s">
        <v>2176</v>
      </c>
      <c r="J205" s="345" t="s">
        <v>2176</v>
      </c>
      <c r="K205" s="345" t="s">
        <v>2176</v>
      </c>
      <c r="L205" s="345" t="s">
        <v>2176</v>
      </c>
      <c r="M205" s="345" t="s">
        <v>2176</v>
      </c>
      <c r="N205" s="345" t="s">
        <v>2176</v>
      </c>
      <c r="O205" s="345" t="s">
        <v>2176</v>
      </c>
      <c r="P205" s="345" t="s">
        <v>2176</v>
      </c>
      <c r="Q205" s="68">
        <v>3</v>
      </c>
      <c r="R205" s="368" t="s">
        <v>676</v>
      </c>
      <c r="S205" s="369"/>
      <c r="T205" s="369"/>
      <c r="U205" s="369"/>
      <c r="V205" s="369"/>
      <c r="W205" s="369"/>
      <c r="X205" s="369"/>
      <c r="Y205" s="369"/>
      <c r="Z205" s="369"/>
      <c r="AA205" s="369"/>
      <c r="AB205" s="369"/>
      <c r="AC205" s="369"/>
      <c r="AD205" s="369"/>
      <c r="AE205" s="370"/>
      <c r="AF205" s="68">
        <v>3</v>
      </c>
      <c r="AG205" s="368" t="s">
        <v>676</v>
      </c>
      <c r="AH205" s="369"/>
      <c r="AI205" s="369"/>
      <c r="AJ205" s="369"/>
      <c r="AK205" s="369"/>
      <c r="AL205" s="369"/>
      <c r="AM205" s="369"/>
      <c r="AN205" s="369"/>
      <c r="AO205" s="369"/>
      <c r="AP205" s="369"/>
      <c r="AQ205" s="369"/>
      <c r="AR205" s="369"/>
      <c r="AS205" s="369"/>
      <c r="AT205" s="370"/>
    </row>
    <row r="206" spans="1:46" s="23" customFormat="1" ht="18" customHeight="1" thickTop="1" x14ac:dyDescent="0.25">
      <c r="Q206" s="24"/>
      <c r="AF206" s="24"/>
    </row>
    <row r="207" spans="1:46" s="23" customFormat="1" ht="18" customHeight="1" x14ac:dyDescent="0.25">
      <c r="Q207" s="24"/>
      <c r="AF207" s="24"/>
    </row>
    <row r="208" spans="1:46" s="23" customFormat="1" ht="45" customHeight="1" x14ac:dyDescent="0.25">
      <c r="A208" s="386" t="s">
        <v>2177</v>
      </c>
      <c r="B208" s="386"/>
      <c r="C208" s="386"/>
      <c r="D208" s="386"/>
      <c r="E208" s="386"/>
      <c r="F208" s="386"/>
      <c r="G208" s="386"/>
      <c r="H208" s="386"/>
      <c r="I208" s="386"/>
      <c r="J208" s="386"/>
      <c r="K208" s="386"/>
      <c r="L208" s="386"/>
      <c r="M208" s="386"/>
      <c r="N208" s="386"/>
      <c r="O208" s="386"/>
      <c r="P208" s="386"/>
      <c r="Q208" s="386"/>
      <c r="R208" s="386"/>
      <c r="S208" s="386"/>
      <c r="T208" s="386"/>
      <c r="U208" s="386"/>
      <c r="V208" s="386"/>
      <c r="W208" s="386"/>
      <c r="X208" s="386"/>
      <c r="Y208" s="386"/>
      <c r="Z208" s="386"/>
      <c r="AA208" s="386"/>
      <c r="AB208" s="386"/>
      <c r="AC208" s="386"/>
      <c r="AD208" s="386"/>
      <c r="AE208" s="386"/>
      <c r="AF208"/>
      <c r="AG208" s="422" t="s">
        <v>184</v>
      </c>
      <c r="AH208" s="422"/>
      <c r="AI208" s="422"/>
      <c r="AJ208" s="422"/>
      <c r="AK208" s="72">
        <f>(('Artículo 123 (resumen PI)'!C17*0.8+'Artículo 123 (resumen PI)'!F17*0.2)+('Artículo 123 (resumen SIPOT)'!C17*0.8+'Artículo 123 (resumen SIPOT)'!F17*0.2))/2</f>
        <v>0</v>
      </c>
      <c r="AL208"/>
      <c r="AM208"/>
      <c r="AN208"/>
      <c r="AO208"/>
      <c r="AP208"/>
      <c r="AQ208"/>
      <c r="AR208"/>
      <c r="AS208"/>
      <c r="AT208"/>
    </row>
    <row r="209" spans="1:46" s="23" customFormat="1" ht="15.75" customHeight="1" x14ac:dyDescent="0.25">
      <c r="A209" s="62"/>
      <c r="B209" s="63"/>
      <c r="C209" s="63"/>
      <c r="D209" s="63"/>
      <c r="E209" s="63"/>
      <c r="F209" s="63"/>
      <c r="G209" s="63"/>
      <c r="H209" s="63"/>
      <c r="I209" s="63"/>
      <c r="J209" s="63"/>
      <c r="K209" s="63"/>
      <c r="L209" s="63"/>
      <c r="M209" s="63"/>
      <c r="N209" s="63"/>
      <c r="O209" s="63"/>
      <c r="P209" s="63"/>
      <c r="Q209" s="64"/>
      <c r="R209" s="63"/>
      <c r="S209" s="63"/>
      <c r="T209" s="63"/>
      <c r="U209" s="63"/>
      <c r="V209" s="63"/>
      <c r="W209" s="63"/>
      <c r="X209" s="63"/>
      <c r="Y209" s="63"/>
      <c r="Z209" s="63"/>
      <c r="AA209" s="63"/>
      <c r="AB209" s="63"/>
      <c r="AC209" s="63"/>
      <c r="AD209" s="63"/>
      <c r="AE209" s="63"/>
      <c r="AF209"/>
      <c r="AG209"/>
      <c r="AH209"/>
      <c r="AI209"/>
      <c r="AJ209"/>
      <c r="AK209"/>
      <c r="AL209"/>
      <c r="AM209"/>
      <c r="AN209"/>
      <c r="AO209"/>
      <c r="AP209"/>
      <c r="AQ209"/>
      <c r="AR209"/>
      <c r="AS209"/>
      <c r="AT209"/>
    </row>
    <row r="210" spans="1:46" s="23" customFormat="1" ht="45" customHeight="1" x14ac:dyDescent="0.25">
      <c r="A210" s="62" t="s">
        <v>185</v>
      </c>
      <c r="B210" s="63"/>
      <c r="C210" s="63"/>
      <c r="D210" s="63"/>
      <c r="E210" s="63"/>
      <c r="F210" s="63"/>
      <c r="G210" s="63"/>
      <c r="H210" s="63"/>
      <c r="I210" s="63"/>
      <c r="J210" s="63"/>
      <c r="K210" s="63"/>
      <c r="L210" s="63"/>
      <c r="M210" s="63"/>
      <c r="N210" s="63"/>
      <c r="O210" s="63"/>
      <c r="P210" s="63"/>
      <c r="Q210" s="64"/>
      <c r="R210" s="63"/>
      <c r="S210" s="63"/>
      <c r="T210" s="63"/>
      <c r="U210" s="63"/>
      <c r="V210" s="63"/>
      <c r="W210" s="63"/>
      <c r="X210" s="63"/>
      <c r="Y210" s="63"/>
      <c r="Z210" s="63"/>
      <c r="AA210" s="63"/>
      <c r="AB210" s="63"/>
      <c r="AC210" s="63"/>
      <c r="AD210" s="63"/>
      <c r="AE210" s="63"/>
      <c r="AF210"/>
      <c r="AG210"/>
      <c r="AH210"/>
      <c r="AI210"/>
      <c r="AJ210"/>
      <c r="AK210"/>
      <c r="AL210"/>
      <c r="AM210"/>
      <c r="AN210"/>
      <c r="AO210"/>
      <c r="AP210"/>
      <c r="AQ210"/>
      <c r="AR210"/>
      <c r="AS210"/>
      <c r="AT210"/>
    </row>
    <row r="211" spans="1:46" s="23" customFormat="1" ht="15" customHeight="1" x14ac:dyDescent="0.25">
      <c r="A211" s="59"/>
      <c r="B211" s="59"/>
      <c r="C211" s="59"/>
      <c r="D211" s="59"/>
      <c r="E211" s="59"/>
      <c r="F211" s="59"/>
      <c r="G211" s="59"/>
      <c r="H211" s="59"/>
      <c r="I211" s="59"/>
      <c r="J211" s="59"/>
      <c r="K211" s="59"/>
      <c r="L211" s="59"/>
      <c r="M211" s="59"/>
      <c r="N211" s="59"/>
      <c r="O211" s="59"/>
      <c r="P211" s="59"/>
      <c r="Q211" s="24"/>
      <c r="R211" s="59"/>
      <c r="S211" s="59"/>
      <c r="T211" s="59"/>
      <c r="U211" s="59"/>
      <c r="V211" s="59"/>
      <c r="W211" s="59"/>
      <c r="X211" s="59"/>
      <c r="Y211" s="59"/>
      <c r="Z211" s="59"/>
      <c r="AA211" s="59"/>
      <c r="AB211" s="59"/>
      <c r="AC211" s="59"/>
      <c r="AD211" s="59"/>
      <c r="AE211" s="59"/>
      <c r="AF211"/>
      <c r="AG211"/>
      <c r="AH211"/>
      <c r="AI211"/>
      <c r="AJ211"/>
      <c r="AK211"/>
      <c r="AL211"/>
      <c r="AM211"/>
      <c r="AN211"/>
      <c r="AO211"/>
      <c r="AP211"/>
      <c r="AQ211"/>
      <c r="AR211"/>
      <c r="AS211"/>
      <c r="AT211"/>
    </row>
    <row r="212" spans="1:46" s="23" customFormat="1" ht="45" customHeight="1" x14ac:dyDescent="0.25">
      <c r="A212" s="423" t="s">
        <v>186</v>
      </c>
      <c r="B212" s="423"/>
      <c r="C212" s="423"/>
      <c r="D212" s="423"/>
      <c r="E212" s="423"/>
      <c r="F212" s="423"/>
      <c r="G212" s="423"/>
      <c r="H212" s="423"/>
      <c r="I212" s="423"/>
      <c r="J212" s="423"/>
      <c r="K212" s="423"/>
      <c r="L212" s="423"/>
      <c r="M212" s="423"/>
      <c r="N212" s="423"/>
      <c r="O212" s="423"/>
      <c r="P212" s="423"/>
      <c r="Q212" s="65"/>
      <c r="R212" s="59"/>
      <c r="S212" s="59"/>
      <c r="T212" s="59"/>
      <c r="U212" s="59"/>
      <c r="V212" s="351"/>
      <c r="W212" s="351"/>
      <c r="X212" s="351"/>
      <c r="Y212" s="351"/>
      <c r="Z212" s="351"/>
      <c r="AA212" s="351"/>
      <c r="AB212" s="351"/>
      <c r="AC212" s="351"/>
      <c r="AD212" s="351"/>
      <c r="AE212" s="351"/>
      <c r="AF212" s="65"/>
      <c r="AG212" s="59"/>
      <c r="AH212" s="59"/>
      <c r="AI212" s="59"/>
      <c r="AJ212" s="59"/>
      <c r="AK212" s="351"/>
      <c r="AL212" s="351"/>
      <c r="AM212" s="351"/>
      <c r="AN212" s="351"/>
      <c r="AO212" s="351"/>
      <c r="AP212" s="351"/>
      <c r="AQ212" s="351"/>
      <c r="AR212" s="351"/>
      <c r="AS212" s="351"/>
      <c r="AT212" s="351"/>
    </row>
    <row r="213" spans="1:46" s="23" customFormat="1" ht="45" customHeight="1" thickTop="1" thickBot="1" x14ac:dyDescent="0.3">
      <c r="A213" s="342" t="s">
        <v>163</v>
      </c>
      <c r="B213" s="342"/>
      <c r="C213" s="342"/>
      <c r="D213" s="342"/>
      <c r="E213" s="342"/>
      <c r="F213" s="342"/>
      <c r="G213" s="342"/>
      <c r="H213" s="342"/>
      <c r="I213" s="342"/>
      <c r="J213" s="342"/>
      <c r="K213" s="342"/>
      <c r="L213" s="342"/>
      <c r="M213" s="342"/>
      <c r="N213" s="342"/>
      <c r="O213" s="342"/>
      <c r="P213" s="342"/>
      <c r="Q213" s="66" t="s">
        <v>187</v>
      </c>
      <c r="R213" s="343" t="s">
        <v>188</v>
      </c>
      <c r="S213" s="343"/>
      <c r="T213" s="343"/>
      <c r="U213" s="343"/>
      <c r="V213" s="343"/>
      <c r="W213" s="343"/>
      <c r="X213" s="343"/>
      <c r="Y213" s="343"/>
      <c r="Z213" s="343"/>
      <c r="AA213" s="343"/>
      <c r="AB213" s="343"/>
      <c r="AC213" s="343"/>
      <c r="AD213" s="343"/>
      <c r="AE213" s="343"/>
      <c r="AF213" s="67" t="s">
        <v>187</v>
      </c>
      <c r="AG213" s="344" t="s">
        <v>189</v>
      </c>
      <c r="AH213" s="344"/>
      <c r="AI213" s="344"/>
      <c r="AJ213" s="344"/>
      <c r="AK213" s="344"/>
      <c r="AL213" s="344"/>
      <c r="AM213" s="344"/>
      <c r="AN213" s="344"/>
      <c r="AO213" s="344"/>
      <c r="AP213" s="344"/>
      <c r="AQ213" s="344"/>
      <c r="AR213" s="344"/>
      <c r="AS213" s="344"/>
      <c r="AT213" s="344"/>
    </row>
    <row r="214" spans="1:46" s="23" customFormat="1" ht="45" customHeight="1" thickTop="1" thickBot="1" x14ac:dyDescent="0.3">
      <c r="A214" s="345" t="s">
        <v>2178</v>
      </c>
      <c r="B214" s="345"/>
      <c r="C214" s="345"/>
      <c r="D214" s="345"/>
      <c r="E214" s="345"/>
      <c r="F214" s="345"/>
      <c r="G214" s="345"/>
      <c r="H214" s="345"/>
      <c r="I214" s="345"/>
      <c r="J214" s="345"/>
      <c r="K214" s="345"/>
      <c r="L214" s="345"/>
      <c r="M214" s="345"/>
      <c r="N214" s="345"/>
      <c r="O214" s="345"/>
      <c r="P214" s="345"/>
      <c r="Q214" s="68">
        <v>3</v>
      </c>
      <c r="R214" s="368" t="s">
        <v>676</v>
      </c>
      <c r="S214" s="369"/>
      <c r="T214" s="369"/>
      <c r="U214" s="369"/>
      <c r="V214" s="369"/>
      <c r="W214" s="369"/>
      <c r="X214" s="369"/>
      <c r="Y214" s="369"/>
      <c r="Z214" s="369"/>
      <c r="AA214" s="369"/>
      <c r="AB214" s="369"/>
      <c r="AC214" s="369"/>
      <c r="AD214" s="369"/>
      <c r="AE214" s="370"/>
      <c r="AF214" s="68">
        <v>3</v>
      </c>
      <c r="AG214" s="368" t="s">
        <v>676</v>
      </c>
      <c r="AH214" s="369"/>
      <c r="AI214" s="369"/>
      <c r="AJ214" s="369"/>
      <c r="AK214" s="369"/>
      <c r="AL214" s="369"/>
      <c r="AM214" s="369"/>
      <c r="AN214" s="369"/>
      <c r="AO214" s="369"/>
      <c r="AP214" s="369"/>
      <c r="AQ214" s="369"/>
      <c r="AR214" s="369"/>
      <c r="AS214" s="369"/>
      <c r="AT214" s="370"/>
    </row>
    <row r="215" spans="1:46" s="23" customFormat="1" ht="45" customHeight="1" thickTop="1" thickBot="1" x14ac:dyDescent="0.3">
      <c r="A215" s="345" t="s">
        <v>1026</v>
      </c>
      <c r="B215" s="345" t="s">
        <v>1026</v>
      </c>
      <c r="C215" s="345" t="s">
        <v>1026</v>
      </c>
      <c r="D215" s="345" t="s">
        <v>1026</v>
      </c>
      <c r="E215" s="345" t="s">
        <v>1026</v>
      </c>
      <c r="F215" s="345" t="s">
        <v>1026</v>
      </c>
      <c r="G215" s="345" t="s">
        <v>1026</v>
      </c>
      <c r="H215" s="345" t="s">
        <v>1026</v>
      </c>
      <c r="I215" s="345" t="s">
        <v>1026</v>
      </c>
      <c r="J215" s="345" t="s">
        <v>1026</v>
      </c>
      <c r="K215" s="345" t="s">
        <v>1026</v>
      </c>
      <c r="L215" s="345" t="s">
        <v>1026</v>
      </c>
      <c r="M215" s="345" t="s">
        <v>1026</v>
      </c>
      <c r="N215" s="345" t="s">
        <v>1026</v>
      </c>
      <c r="O215" s="345" t="s">
        <v>1026</v>
      </c>
      <c r="P215" s="345" t="s">
        <v>1026</v>
      </c>
      <c r="Q215" s="68">
        <v>3</v>
      </c>
      <c r="R215" s="368" t="s">
        <v>676</v>
      </c>
      <c r="S215" s="369"/>
      <c r="T215" s="369"/>
      <c r="U215" s="369"/>
      <c r="V215" s="369"/>
      <c r="W215" s="369"/>
      <c r="X215" s="369"/>
      <c r="Y215" s="369"/>
      <c r="Z215" s="369"/>
      <c r="AA215" s="369"/>
      <c r="AB215" s="369"/>
      <c r="AC215" s="369"/>
      <c r="AD215" s="369"/>
      <c r="AE215" s="370"/>
      <c r="AF215" s="68">
        <v>3</v>
      </c>
      <c r="AG215" s="368" t="s">
        <v>676</v>
      </c>
      <c r="AH215" s="369"/>
      <c r="AI215" s="369"/>
      <c r="AJ215" s="369"/>
      <c r="AK215" s="369"/>
      <c r="AL215" s="369"/>
      <c r="AM215" s="369"/>
      <c r="AN215" s="369"/>
      <c r="AO215" s="369"/>
      <c r="AP215" s="369"/>
      <c r="AQ215" s="369"/>
      <c r="AR215" s="369"/>
      <c r="AS215" s="369"/>
      <c r="AT215" s="370"/>
    </row>
    <row r="216" spans="1:46" s="23" customFormat="1" ht="45" customHeight="1" thickTop="1" thickBot="1" x14ac:dyDescent="0.3">
      <c r="A216" s="345" t="s">
        <v>2179</v>
      </c>
      <c r="B216" s="345" t="s">
        <v>2179</v>
      </c>
      <c r="C216" s="345" t="s">
        <v>2179</v>
      </c>
      <c r="D216" s="345" t="s">
        <v>2179</v>
      </c>
      <c r="E216" s="345" t="s">
        <v>2179</v>
      </c>
      <c r="F216" s="345" t="s">
        <v>2179</v>
      </c>
      <c r="G216" s="345" t="s">
        <v>2179</v>
      </c>
      <c r="H216" s="345" t="s">
        <v>2179</v>
      </c>
      <c r="I216" s="345" t="s">
        <v>2179</v>
      </c>
      <c r="J216" s="345" t="s">
        <v>2179</v>
      </c>
      <c r="K216" s="345" t="s">
        <v>2179</v>
      </c>
      <c r="L216" s="345" t="s">
        <v>2179</v>
      </c>
      <c r="M216" s="345" t="s">
        <v>2179</v>
      </c>
      <c r="N216" s="345" t="s">
        <v>2179</v>
      </c>
      <c r="O216" s="345" t="s">
        <v>2179</v>
      </c>
      <c r="P216" s="345" t="s">
        <v>2179</v>
      </c>
      <c r="Q216" s="68">
        <v>3</v>
      </c>
      <c r="R216" s="368" t="s">
        <v>676</v>
      </c>
      <c r="S216" s="369"/>
      <c r="T216" s="369"/>
      <c r="U216" s="369"/>
      <c r="V216" s="369"/>
      <c r="W216" s="369"/>
      <c r="X216" s="369"/>
      <c r="Y216" s="369"/>
      <c r="Z216" s="369"/>
      <c r="AA216" s="369"/>
      <c r="AB216" s="369"/>
      <c r="AC216" s="369"/>
      <c r="AD216" s="369"/>
      <c r="AE216" s="370"/>
      <c r="AF216" s="68">
        <v>3</v>
      </c>
      <c r="AG216" s="368" t="s">
        <v>676</v>
      </c>
      <c r="AH216" s="369"/>
      <c r="AI216" s="369"/>
      <c r="AJ216" s="369"/>
      <c r="AK216" s="369"/>
      <c r="AL216" s="369"/>
      <c r="AM216" s="369"/>
      <c r="AN216" s="369"/>
      <c r="AO216" s="369"/>
      <c r="AP216" s="369"/>
      <c r="AQ216" s="369"/>
      <c r="AR216" s="369"/>
      <c r="AS216" s="369"/>
      <c r="AT216" s="370"/>
    </row>
    <row r="217" spans="1:46" s="23" customFormat="1" ht="45" customHeight="1" thickTop="1" thickBot="1" x14ac:dyDescent="0.3">
      <c r="A217" s="345" t="s">
        <v>2121</v>
      </c>
      <c r="B217" s="345" t="s">
        <v>2121</v>
      </c>
      <c r="C217" s="345" t="s">
        <v>2121</v>
      </c>
      <c r="D217" s="345" t="s">
        <v>2121</v>
      </c>
      <c r="E217" s="345" t="s">
        <v>2121</v>
      </c>
      <c r="F217" s="345" t="s">
        <v>2121</v>
      </c>
      <c r="G217" s="345" t="s">
        <v>2121</v>
      </c>
      <c r="H217" s="345" t="s">
        <v>2121</v>
      </c>
      <c r="I217" s="345" t="s">
        <v>2121</v>
      </c>
      <c r="J217" s="345" t="s">
        <v>2121</v>
      </c>
      <c r="K217" s="345" t="s">
        <v>2121</v>
      </c>
      <c r="L217" s="345" t="s">
        <v>2121</v>
      </c>
      <c r="M217" s="345" t="s">
        <v>2121</v>
      </c>
      <c r="N217" s="345" t="s">
        <v>2121</v>
      </c>
      <c r="O217" s="345" t="s">
        <v>2121</v>
      </c>
      <c r="P217" s="345" t="s">
        <v>2121</v>
      </c>
      <c r="Q217" s="68">
        <v>3</v>
      </c>
      <c r="R217" s="368" t="s">
        <v>676</v>
      </c>
      <c r="S217" s="369"/>
      <c r="T217" s="369"/>
      <c r="U217" s="369"/>
      <c r="V217" s="369"/>
      <c r="W217" s="369"/>
      <c r="X217" s="369"/>
      <c r="Y217" s="369"/>
      <c r="Z217" s="369"/>
      <c r="AA217" s="369"/>
      <c r="AB217" s="369"/>
      <c r="AC217" s="369"/>
      <c r="AD217" s="369"/>
      <c r="AE217" s="370"/>
      <c r="AF217" s="68">
        <v>3</v>
      </c>
      <c r="AG217" s="368" t="s">
        <v>676</v>
      </c>
      <c r="AH217" s="369"/>
      <c r="AI217" s="369"/>
      <c r="AJ217" s="369"/>
      <c r="AK217" s="369"/>
      <c r="AL217" s="369"/>
      <c r="AM217" s="369"/>
      <c r="AN217" s="369"/>
      <c r="AO217" s="369"/>
      <c r="AP217" s="369"/>
      <c r="AQ217" s="369"/>
      <c r="AR217" s="369"/>
      <c r="AS217" s="369"/>
      <c r="AT217" s="370"/>
    </row>
    <row r="218" spans="1:46" s="23" customFormat="1" ht="45" customHeight="1" thickTop="1" thickBot="1" x14ac:dyDescent="0.3">
      <c r="A218" s="346" t="s">
        <v>2180</v>
      </c>
      <c r="B218" s="346"/>
      <c r="C218" s="346"/>
      <c r="D218" s="346"/>
      <c r="E218" s="346"/>
      <c r="F218" s="346"/>
      <c r="G218" s="346"/>
      <c r="H218" s="346"/>
      <c r="I218" s="346"/>
      <c r="J218" s="346"/>
      <c r="K218" s="346"/>
      <c r="L218" s="346"/>
      <c r="M218" s="346"/>
      <c r="N218" s="346"/>
      <c r="O218" s="346"/>
      <c r="P218" s="346"/>
      <c r="Q218" s="68">
        <v>3</v>
      </c>
      <c r="R218" s="368" t="s">
        <v>676</v>
      </c>
      <c r="S218" s="369"/>
      <c r="T218" s="369"/>
      <c r="U218" s="369"/>
      <c r="V218" s="369"/>
      <c r="W218" s="369"/>
      <c r="X218" s="369"/>
      <c r="Y218" s="369"/>
      <c r="Z218" s="369"/>
      <c r="AA218" s="369"/>
      <c r="AB218" s="369"/>
      <c r="AC218" s="369"/>
      <c r="AD218" s="369"/>
      <c r="AE218" s="370"/>
      <c r="AF218" s="68">
        <v>3</v>
      </c>
      <c r="AG218" s="368" t="s">
        <v>676</v>
      </c>
      <c r="AH218" s="369"/>
      <c r="AI218" s="369"/>
      <c r="AJ218" s="369"/>
      <c r="AK218" s="369"/>
      <c r="AL218" s="369"/>
      <c r="AM218" s="369"/>
      <c r="AN218" s="369"/>
      <c r="AO218" s="369"/>
      <c r="AP218" s="369"/>
      <c r="AQ218" s="369"/>
      <c r="AR218" s="369"/>
      <c r="AS218" s="369"/>
      <c r="AT218" s="370"/>
    </row>
    <row r="219" spans="1:46" s="23" customFormat="1" ht="45" customHeight="1" thickTop="1" thickBot="1" x14ac:dyDescent="0.3">
      <c r="A219" s="346" t="s">
        <v>2074</v>
      </c>
      <c r="B219" s="346" t="s">
        <v>2074</v>
      </c>
      <c r="C219" s="346" t="s">
        <v>2074</v>
      </c>
      <c r="D219" s="346" t="s">
        <v>2074</v>
      </c>
      <c r="E219" s="346" t="s">
        <v>2074</v>
      </c>
      <c r="F219" s="346" t="s">
        <v>2074</v>
      </c>
      <c r="G219" s="346" t="s">
        <v>2074</v>
      </c>
      <c r="H219" s="346" t="s">
        <v>2074</v>
      </c>
      <c r="I219" s="346" t="s">
        <v>2074</v>
      </c>
      <c r="J219" s="346" t="s">
        <v>2074</v>
      </c>
      <c r="K219" s="346" t="s">
        <v>2074</v>
      </c>
      <c r="L219" s="346" t="s">
        <v>2074</v>
      </c>
      <c r="M219" s="346" t="s">
        <v>2074</v>
      </c>
      <c r="N219" s="346" t="s">
        <v>2074</v>
      </c>
      <c r="O219" s="346" t="s">
        <v>2074</v>
      </c>
      <c r="P219" s="346" t="s">
        <v>2074</v>
      </c>
      <c r="Q219" s="68">
        <v>3</v>
      </c>
      <c r="R219" s="368" t="s">
        <v>676</v>
      </c>
      <c r="S219" s="369"/>
      <c r="T219" s="369"/>
      <c r="U219" s="369"/>
      <c r="V219" s="369"/>
      <c r="W219" s="369"/>
      <c r="X219" s="369"/>
      <c r="Y219" s="369"/>
      <c r="Z219" s="369"/>
      <c r="AA219" s="369"/>
      <c r="AB219" s="369"/>
      <c r="AC219" s="369"/>
      <c r="AD219" s="369"/>
      <c r="AE219" s="370"/>
      <c r="AF219" s="68">
        <v>3</v>
      </c>
      <c r="AG219" s="368" t="s">
        <v>676</v>
      </c>
      <c r="AH219" s="369"/>
      <c r="AI219" s="369"/>
      <c r="AJ219" s="369"/>
      <c r="AK219" s="369"/>
      <c r="AL219" s="369"/>
      <c r="AM219" s="369"/>
      <c r="AN219" s="369"/>
      <c r="AO219" s="369"/>
      <c r="AP219" s="369"/>
      <c r="AQ219" s="369"/>
      <c r="AR219" s="369"/>
      <c r="AS219" s="369"/>
      <c r="AT219" s="370"/>
    </row>
    <row r="220" spans="1:46" s="23" customFormat="1" ht="45" customHeight="1" thickTop="1" thickBot="1" x14ac:dyDescent="0.3">
      <c r="A220" s="345" t="s">
        <v>2181</v>
      </c>
      <c r="B220" s="345" t="s">
        <v>2181</v>
      </c>
      <c r="C220" s="345" t="s">
        <v>2181</v>
      </c>
      <c r="D220" s="345" t="s">
        <v>2181</v>
      </c>
      <c r="E220" s="345" t="s">
        <v>2181</v>
      </c>
      <c r="F220" s="345" t="s">
        <v>2181</v>
      </c>
      <c r="G220" s="345" t="s">
        <v>2181</v>
      </c>
      <c r="H220" s="345" t="s">
        <v>2181</v>
      </c>
      <c r="I220" s="345" t="s">
        <v>2181</v>
      </c>
      <c r="J220" s="345" t="s">
        <v>2181</v>
      </c>
      <c r="K220" s="345" t="s">
        <v>2181</v>
      </c>
      <c r="L220" s="345" t="s">
        <v>2181</v>
      </c>
      <c r="M220" s="345" t="s">
        <v>2181</v>
      </c>
      <c r="N220" s="345" t="s">
        <v>2181</v>
      </c>
      <c r="O220" s="345" t="s">
        <v>2181</v>
      </c>
      <c r="P220" s="345" t="s">
        <v>2181</v>
      </c>
      <c r="Q220" s="68">
        <v>3</v>
      </c>
      <c r="R220" s="368" t="s">
        <v>676</v>
      </c>
      <c r="S220" s="369"/>
      <c r="T220" s="369"/>
      <c r="U220" s="369"/>
      <c r="V220" s="369"/>
      <c r="W220" s="369"/>
      <c r="X220" s="369"/>
      <c r="Y220" s="369"/>
      <c r="Z220" s="369"/>
      <c r="AA220" s="369"/>
      <c r="AB220" s="369"/>
      <c r="AC220" s="369"/>
      <c r="AD220" s="369"/>
      <c r="AE220" s="370"/>
      <c r="AF220" s="68">
        <v>3</v>
      </c>
      <c r="AG220" s="368" t="s">
        <v>676</v>
      </c>
      <c r="AH220" s="369"/>
      <c r="AI220" s="369"/>
      <c r="AJ220" s="369"/>
      <c r="AK220" s="369"/>
      <c r="AL220" s="369"/>
      <c r="AM220" s="369"/>
      <c r="AN220" s="369"/>
      <c r="AO220" s="369"/>
      <c r="AP220" s="369"/>
      <c r="AQ220" s="369"/>
      <c r="AR220" s="369"/>
      <c r="AS220" s="369"/>
      <c r="AT220" s="370"/>
    </row>
    <row r="221" spans="1:46" s="23" customFormat="1" ht="45" customHeight="1" thickTop="1" thickBot="1" x14ac:dyDescent="0.3">
      <c r="A221" s="345" t="s">
        <v>2182</v>
      </c>
      <c r="B221" s="345" t="s">
        <v>2182</v>
      </c>
      <c r="C221" s="345" t="s">
        <v>2182</v>
      </c>
      <c r="D221" s="345" t="s">
        <v>2182</v>
      </c>
      <c r="E221" s="345" t="s">
        <v>2182</v>
      </c>
      <c r="F221" s="345" t="s">
        <v>2182</v>
      </c>
      <c r="G221" s="345" t="s">
        <v>2182</v>
      </c>
      <c r="H221" s="345" t="s">
        <v>2182</v>
      </c>
      <c r="I221" s="345" t="s">
        <v>2182</v>
      </c>
      <c r="J221" s="345" t="s">
        <v>2182</v>
      </c>
      <c r="K221" s="345" t="s">
        <v>2182</v>
      </c>
      <c r="L221" s="345" t="s">
        <v>2182</v>
      </c>
      <c r="M221" s="345" t="s">
        <v>2182</v>
      </c>
      <c r="N221" s="345" t="s">
        <v>2182</v>
      </c>
      <c r="O221" s="345" t="s">
        <v>2182</v>
      </c>
      <c r="P221" s="345" t="s">
        <v>2182</v>
      </c>
      <c r="Q221" s="68">
        <v>3</v>
      </c>
      <c r="R221" s="368" t="s">
        <v>676</v>
      </c>
      <c r="S221" s="369"/>
      <c r="T221" s="369"/>
      <c r="U221" s="369"/>
      <c r="V221" s="369"/>
      <c r="W221" s="369"/>
      <c r="X221" s="369"/>
      <c r="Y221" s="369"/>
      <c r="Z221" s="369"/>
      <c r="AA221" s="369"/>
      <c r="AB221" s="369"/>
      <c r="AC221" s="369"/>
      <c r="AD221" s="369"/>
      <c r="AE221" s="370"/>
      <c r="AF221" s="68">
        <v>3</v>
      </c>
      <c r="AG221" s="368" t="s">
        <v>676</v>
      </c>
      <c r="AH221" s="369"/>
      <c r="AI221" s="369"/>
      <c r="AJ221" s="369"/>
      <c r="AK221" s="369"/>
      <c r="AL221" s="369"/>
      <c r="AM221" s="369"/>
      <c r="AN221" s="369"/>
      <c r="AO221" s="369"/>
      <c r="AP221" s="369"/>
      <c r="AQ221" s="369"/>
      <c r="AR221" s="369"/>
      <c r="AS221" s="369"/>
      <c r="AT221" s="370"/>
    </row>
    <row r="222" spans="1:46" s="23" customFormat="1" ht="45" customHeight="1" thickTop="1" thickBot="1" x14ac:dyDescent="0.3">
      <c r="A222" s="345" t="s">
        <v>2183</v>
      </c>
      <c r="B222" s="345" t="s">
        <v>2183</v>
      </c>
      <c r="C222" s="345" t="s">
        <v>2183</v>
      </c>
      <c r="D222" s="345" t="s">
        <v>2183</v>
      </c>
      <c r="E222" s="345" t="s">
        <v>2183</v>
      </c>
      <c r="F222" s="345" t="s">
        <v>2183</v>
      </c>
      <c r="G222" s="345" t="s">
        <v>2183</v>
      </c>
      <c r="H222" s="345" t="s">
        <v>2183</v>
      </c>
      <c r="I222" s="345" t="s">
        <v>2183</v>
      </c>
      <c r="J222" s="345" t="s">
        <v>2183</v>
      </c>
      <c r="K222" s="345" t="s">
        <v>2183</v>
      </c>
      <c r="L222" s="345" t="s">
        <v>2183</v>
      </c>
      <c r="M222" s="345" t="s">
        <v>2183</v>
      </c>
      <c r="N222" s="345" t="s">
        <v>2183</v>
      </c>
      <c r="O222" s="345" t="s">
        <v>2183</v>
      </c>
      <c r="P222" s="345" t="s">
        <v>2183</v>
      </c>
      <c r="Q222" s="68">
        <v>3</v>
      </c>
      <c r="R222" s="368" t="s">
        <v>676</v>
      </c>
      <c r="S222" s="369"/>
      <c r="T222" s="369"/>
      <c r="U222" s="369"/>
      <c r="V222" s="369"/>
      <c r="W222" s="369"/>
      <c r="X222" s="369"/>
      <c r="Y222" s="369"/>
      <c r="Z222" s="369"/>
      <c r="AA222" s="369"/>
      <c r="AB222" s="369"/>
      <c r="AC222" s="369"/>
      <c r="AD222" s="369"/>
      <c r="AE222" s="370"/>
      <c r="AF222" s="68">
        <v>3</v>
      </c>
      <c r="AG222" s="368" t="s">
        <v>676</v>
      </c>
      <c r="AH222" s="369"/>
      <c r="AI222" s="369"/>
      <c r="AJ222" s="369"/>
      <c r="AK222" s="369"/>
      <c r="AL222" s="369"/>
      <c r="AM222" s="369"/>
      <c r="AN222" s="369"/>
      <c r="AO222" s="369"/>
      <c r="AP222" s="369"/>
      <c r="AQ222" s="369"/>
      <c r="AR222" s="369"/>
      <c r="AS222" s="369"/>
      <c r="AT222" s="370"/>
    </row>
    <row r="223" spans="1:46" s="23" customFormat="1" ht="45" customHeight="1" thickTop="1" thickBot="1" x14ac:dyDescent="0.3">
      <c r="A223" s="345" t="s">
        <v>2184</v>
      </c>
      <c r="B223" s="345" t="s">
        <v>2184</v>
      </c>
      <c r="C223" s="345" t="s">
        <v>2184</v>
      </c>
      <c r="D223" s="345" t="s">
        <v>2184</v>
      </c>
      <c r="E223" s="345" t="s">
        <v>2184</v>
      </c>
      <c r="F223" s="345" t="s">
        <v>2184</v>
      </c>
      <c r="G223" s="345" t="s">
        <v>2184</v>
      </c>
      <c r="H223" s="345" t="s">
        <v>2184</v>
      </c>
      <c r="I223" s="345" t="s">
        <v>2184</v>
      </c>
      <c r="J223" s="345" t="s">
        <v>2184</v>
      </c>
      <c r="K223" s="345" t="s">
        <v>2184</v>
      </c>
      <c r="L223" s="345" t="s">
        <v>2184</v>
      </c>
      <c r="M223" s="345" t="s">
        <v>2184</v>
      </c>
      <c r="N223" s="345" t="s">
        <v>2184</v>
      </c>
      <c r="O223" s="345" t="s">
        <v>2184</v>
      </c>
      <c r="P223" s="345" t="s">
        <v>2184</v>
      </c>
      <c r="Q223" s="68">
        <v>3</v>
      </c>
      <c r="R223" s="368" t="s">
        <v>676</v>
      </c>
      <c r="S223" s="369"/>
      <c r="T223" s="369"/>
      <c r="U223" s="369"/>
      <c r="V223" s="369"/>
      <c r="W223" s="369"/>
      <c r="X223" s="369"/>
      <c r="Y223" s="369"/>
      <c r="Z223" s="369"/>
      <c r="AA223" s="369"/>
      <c r="AB223" s="369"/>
      <c r="AC223" s="369"/>
      <c r="AD223" s="369"/>
      <c r="AE223" s="370"/>
      <c r="AF223" s="68">
        <v>3</v>
      </c>
      <c r="AG223" s="368" t="s">
        <v>676</v>
      </c>
      <c r="AH223" s="369"/>
      <c r="AI223" s="369"/>
      <c r="AJ223" s="369"/>
      <c r="AK223" s="369"/>
      <c r="AL223" s="369"/>
      <c r="AM223" s="369"/>
      <c r="AN223" s="369"/>
      <c r="AO223" s="369"/>
      <c r="AP223" s="369"/>
      <c r="AQ223" s="369"/>
      <c r="AR223" s="369"/>
      <c r="AS223" s="369"/>
      <c r="AT223" s="370"/>
    </row>
    <row r="224" spans="1:46" s="23" customFormat="1" ht="45" customHeight="1" thickTop="1" thickBot="1" x14ac:dyDescent="0.3">
      <c r="A224" s="345" t="s">
        <v>2185</v>
      </c>
      <c r="B224" s="345" t="s">
        <v>2185</v>
      </c>
      <c r="C224" s="345" t="s">
        <v>2185</v>
      </c>
      <c r="D224" s="345" t="s">
        <v>2185</v>
      </c>
      <c r="E224" s="345" t="s">
        <v>2185</v>
      </c>
      <c r="F224" s="345" t="s">
        <v>2185</v>
      </c>
      <c r="G224" s="345" t="s">
        <v>2185</v>
      </c>
      <c r="H224" s="345" t="s">
        <v>2185</v>
      </c>
      <c r="I224" s="345" t="s">
        <v>2185</v>
      </c>
      <c r="J224" s="345" t="s">
        <v>2185</v>
      </c>
      <c r="K224" s="345" t="s">
        <v>2185</v>
      </c>
      <c r="L224" s="345" t="s">
        <v>2185</v>
      </c>
      <c r="M224" s="345" t="s">
        <v>2185</v>
      </c>
      <c r="N224" s="345" t="s">
        <v>2185</v>
      </c>
      <c r="O224" s="345" t="s">
        <v>2185</v>
      </c>
      <c r="P224" s="345" t="s">
        <v>2185</v>
      </c>
      <c r="Q224" s="68">
        <v>3</v>
      </c>
      <c r="R224" s="368" t="s">
        <v>676</v>
      </c>
      <c r="S224" s="369"/>
      <c r="T224" s="369"/>
      <c r="U224" s="369"/>
      <c r="V224" s="369"/>
      <c r="W224" s="369"/>
      <c r="X224" s="369"/>
      <c r="Y224" s="369"/>
      <c r="Z224" s="369"/>
      <c r="AA224" s="369"/>
      <c r="AB224" s="369"/>
      <c r="AC224" s="369"/>
      <c r="AD224" s="369"/>
      <c r="AE224" s="370"/>
      <c r="AF224" s="68">
        <v>3</v>
      </c>
      <c r="AG224" s="368" t="s">
        <v>676</v>
      </c>
      <c r="AH224" s="369"/>
      <c r="AI224" s="369"/>
      <c r="AJ224" s="369"/>
      <c r="AK224" s="369"/>
      <c r="AL224" s="369"/>
      <c r="AM224" s="369"/>
      <c r="AN224" s="369"/>
      <c r="AO224" s="369"/>
      <c r="AP224" s="369"/>
      <c r="AQ224" s="369"/>
      <c r="AR224" s="369"/>
      <c r="AS224" s="369"/>
      <c r="AT224" s="370"/>
    </row>
    <row r="225" spans="1:46" s="23" customFormat="1" ht="45" customHeight="1" thickTop="1" thickBot="1" x14ac:dyDescent="0.3">
      <c r="A225" s="345" t="s">
        <v>2186</v>
      </c>
      <c r="B225" s="345" t="s">
        <v>2186</v>
      </c>
      <c r="C225" s="345" t="s">
        <v>2186</v>
      </c>
      <c r="D225" s="345" t="s">
        <v>2186</v>
      </c>
      <c r="E225" s="345" t="s">
        <v>2186</v>
      </c>
      <c r="F225" s="345" t="s">
        <v>2186</v>
      </c>
      <c r="G225" s="345" t="s">
        <v>2186</v>
      </c>
      <c r="H225" s="345" t="s">
        <v>2186</v>
      </c>
      <c r="I225" s="345" t="s">
        <v>2186</v>
      </c>
      <c r="J225" s="345" t="s">
        <v>2186</v>
      </c>
      <c r="K225" s="345" t="s">
        <v>2186</v>
      </c>
      <c r="L225" s="345" t="s">
        <v>2186</v>
      </c>
      <c r="M225" s="345" t="s">
        <v>2186</v>
      </c>
      <c r="N225" s="345" t="s">
        <v>2186</v>
      </c>
      <c r="O225" s="345" t="s">
        <v>2186</v>
      </c>
      <c r="P225" s="345" t="s">
        <v>2186</v>
      </c>
      <c r="Q225" s="68">
        <v>3</v>
      </c>
      <c r="R225" s="368" t="s">
        <v>676</v>
      </c>
      <c r="S225" s="369"/>
      <c r="T225" s="369"/>
      <c r="U225" s="369"/>
      <c r="V225" s="369"/>
      <c r="W225" s="369"/>
      <c r="X225" s="369"/>
      <c r="Y225" s="369"/>
      <c r="Z225" s="369"/>
      <c r="AA225" s="369"/>
      <c r="AB225" s="369"/>
      <c r="AC225" s="369"/>
      <c r="AD225" s="369"/>
      <c r="AE225" s="370"/>
      <c r="AF225" s="68">
        <v>3</v>
      </c>
      <c r="AG225" s="368" t="s">
        <v>676</v>
      </c>
      <c r="AH225" s="369"/>
      <c r="AI225" s="369"/>
      <c r="AJ225" s="369"/>
      <c r="AK225" s="369"/>
      <c r="AL225" s="369"/>
      <c r="AM225" s="369"/>
      <c r="AN225" s="369"/>
      <c r="AO225" s="369"/>
      <c r="AP225" s="369"/>
      <c r="AQ225" s="369"/>
      <c r="AR225" s="369"/>
      <c r="AS225" s="369"/>
      <c r="AT225" s="370"/>
    </row>
    <row r="226" spans="1:46" s="23" customFormat="1" ht="45" customHeight="1" thickTop="1" thickBot="1" x14ac:dyDescent="0.3">
      <c r="A226" s="345" t="s">
        <v>2187</v>
      </c>
      <c r="B226" s="345" t="s">
        <v>2187</v>
      </c>
      <c r="C226" s="345" t="s">
        <v>2187</v>
      </c>
      <c r="D226" s="345" t="s">
        <v>2187</v>
      </c>
      <c r="E226" s="345" t="s">
        <v>2187</v>
      </c>
      <c r="F226" s="345" t="s">
        <v>2187</v>
      </c>
      <c r="G226" s="345" t="s">
        <v>2187</v>
      </c>
      <c r="H226" s="345" t="s">
        <v>2187</v>
      </c>
      <c r="I226" s="345" t="s">
        <v>2187</v>
      </c>
      <c r="J226" s="345" t="s">
        <v>2187</v>
      </c>
      <c r="K226" s="345" t="s">
        <v>2187</v>
      </c>
      <c r="L226" s="345" t="s">
        <v>2187</v>
      </c>
      <c r="M226" s="345" t="s">
        <v>2187</v>
      </c>
      <c r="N226" s="345" t="s">
        <v>2187</v>
      </c>
      <c r="O226" s="345" t="s">
        <v>2187</v>
      </c>
      <c r="P226" s="345" t="s">
        <v>2187</v>
      </c>
      <c r="Q226" s="68">
        <v>3</v>
      </c>
      <c r="R226" s="368" t="s">
        <v>676</v>
      </c>
      <c r="S226" s="369"/>
      <c r="T226" s="369"/>
      <c r="U226" s="369"/>
      <c r="V226" s="369"/>
      <c r="W226" s="369"/>
      <c r="X226" s="369"/>
      <c r="Y226" s="369"/>
      <c r="Z226" s="369"/>
      <c r="AA226" s="369"/>
      <c r="AB226" s="369"/>
      <c r="AC226" s="369"/>
      <c r="AD226" s="369"/>
      <c r="AE226" s="370"/>
      <c r="AF226" s="68">
        <v>3</v>
      </c>
      <c r="AG226" s="368" t="s">
        <v>676</v>
      </c>
      <c r="AH226" s="369"/>
      <c r="AI226" s="369"/>
      <c r="AJ226" s="369"/>
      <c r="AK226" s="369"/>
      <c r="AL226" s="369"/>
      <c r="AM226" s="369"/>
      <c r="AN226" s="369"/>
      <c r="AO226" s="369"/>
      <c r="AP226" s="369"/>
      <c r="AQ226" s="369"/>
      <c r="AR226" s="369"/>
      <c r="AS226" s="369"/>
      <c r="AT226" s="370"/>
    </row>
    <row r="227" spans="1:46" s="23" customFormat="1" ht="45" customHeight="1" thickTop="1" thickBot="1" x14ac:dyDescent="0.3">
      <c r="A227" s="345" t="s">
        <v>2188</v>
      </c>
      <c r="B227" s="345" t="s">
        <v>2188</v>
      </c>
      <c r="C227" s="345" t="s">
        <v>2188</v>
      </c>
      <c r="D227" s="345" t="s">
        <v>2188</v>
      </c>
      <c r="E227" s="345" t="s">
        <v>2188</v>
      </c>
      <c r="F227" s="345" t="s">
        <v>2188</v>
      </c>
      <c r="G227" s="345" t="s">
        <v>2188</v>
      </c>
      <c r="H227" s="345" t="s">
        <v>2188</v>
      </c>
      <c r="I227" s="345" t="s">
        <v>2188</v>
      </c>
      <c r="J227" s="345" t="s">
        <v>2188</v>
      </c>
      <c r="K227" s="345" t="s">
        <v>2188</v>
      </c>
      <c r="L227" s="345" t="s">
        <v>2188</v>
      </c>
      <c r="M227" s="345" t="s">
        <v>2188</v>
      </c>
      <c r="N227" s="345" t="s">
        <v>2188</v>
      </c>
      <c r="O227" s="345" t="s">
        <v>2188</v>
      </c>
      <c r="P227" s="345" t="s">
        <v>2188</v>
      </c>
      <c r="Q227" s="68">
        <v>3</v>
      </c>
      <c r="R227" s="368" t="s">
        <v>676</v>
      </c>
      <c r="S227" s="369"/>
      <c r="T227" s="369"/>
      <c r="U227" s="369"/>
      <c r="V227" s="369"/>
      <c r="W227" s="369"/>
      <c r="X227" s="369"/>
      <c r="Y227" s="369"/>
      <c r="Z227" s="369"/>
      <c r="AA227" s="369"/>
      <c r="AB227" s="369"/>
      <c r="AC227" s="369"/>
      <c r="AD227" s="369"/>
      <c r="AE227" s="370"/>
      <c r="AF227" s="68">
        <v>3</v>
      </c>
      <c r="AG227" s="368" t="s">
        <v>676</v>
      </c>
      <c r="AH227" s="369"/>
      <c r="AI227" s="369"/>
      <c r="AJ227" s="369"/>
      <c r="AK227" s="369"/>
      <c r="AL227" s="369"/>
      <c r="AM227" s="369"/>
      <c r="AN227" s="369"/>
      <c r="AO227" s="369"/>
      <c r="AP227" s="369"/>
      <c r="AQ227" s="369"/>
      <c r="AR227" s="369"/>
      <c r="AS227" s="369"/>
      <c r="AT227" s="370"/>
    </row>
    <row r="228" spans="1:46" s="23" customFormat="1" ht="45" customHeight="1" thickTop="1" thickBot="1" x14ac:dyDescent="0.3">
      <c r="A228" s="345" t="s">
        <v>2189</v>
      </c>
      <c r="B228" s="345" t="s">
        <v>2189</v>
      </c>
      <c r="C228" s="345" t="s">
        <v>2189</v>
      </c>
      <c r="D228" s="345" t="s">
        <v>2189</v>
      </c>
      <c r="E228" s="345" t="s">
        <v>2189</v>
      </c>
      <c r="F228" s="345" t="s">
        <v>2189</v>
      </c>
      <c r="G228" s="345" t="s">
        <v>2189</v>
      </c>
      <c r="H228" s="345" t="s">
        <v>2189</v>
      </c>
      <c r="I228" s="345" t="s">
        <v>2189</v>
      </c>
      <c r="J228" s="345" t="s">
        <v>2189</v>
      </c>
      <c r="K228" s="345" t="s">
        <v>2189</v>
      </c>
      <c r="L228" s="345" t="s">
        <v>2189</v>
      </c>
      <c r="M228" s="345" t="s">
        <v>2189</v>
      </c>
      <c r="N228" s="345" t="s">
        <v>2189</v>
      </c>
      <c r="O228" s="345" t="s">
        <v>2189</v>
      </c>
      <c r="P228" s="345" t="s">
        <v>2189</v>
      </c>
      <c r="Q228" s="68">
        <v>3</v>
      </c>
      <c r="R228" s="368" t="s">
        <v>676</v>
      </c>
      <c r="S228" s="369"/>
      <c r="T228" s="369"/>
      <c r="U228" s="369"/>
      <c r="V228" s="369"/>
      <c r="W228" s="369"/>
      <c r="X228" s="369"/>
      <c r="Y228" s="369"/>
      <c r="Z228" s="369"/>
      <c r="AA228" s="369"/>
      <c r="AB228" s="369"/>
      <c r="AC228" s="369"/>
      <c r="AD228" s="369"/>
      <c r="AE228" s="370"/>
      <c r="AF228" s="68">
        <v>3</v>
      </c>
      <c r="AG228" s="368" t="s">
        <v>676</v>
      </c>
      <c r="AH228" s="369"/>
      <c r="AI228" s="369"/>
      <c r="AJ228" s="369"/>
      <c r="AK228" s="369"/>
      <c r="AL228" s="369"/>
      <c r="AM228" s="369"/>
      <c r="AN228" s="369"/>
      <c r="AO228" s="369"/>
      <c r="AP228" s="369"/>
      <c r="AQ228" s="369"/>
      <c r="AR228" s="369"/>
      <c r="AS228" s="369"/>
      <c r="AT228" s="370"/>
    </row>
    <row r="229" spans="1:46" s="23" customFormat="1" ht="45" customHeight="1" thickTop="1" thickBot="1" x14ac:dyDescent="0.3">
      <c r="A229" s="345" t="s">
        <v>2190</v>
      </c>
      <c r="B229" s="345" t="s">
        <v>2190</v>
      </c>
      <c r="C229" s="345" t="s">
        <v>2190</v>
      </c>
      <c r="D229" s="345" t="s">
        <v>2190</v>
      </c>
      <c r="E229" s="345" t="s">
        <v>2190</v>
      </c>
      <c r="F229" s="345" t="s">
        <v>2190</v>
      </c>
      <c r="G229" s="345" t="s">
        <v>2190</v>
      </c>
      <c r="H229" s="345" t="s">
        <v>2190</v>
      </c>
      <c r="I229" s="345" t="s">
        <v>2190</v>
      </c>
      <c r="J229" s="345" t="s">
        <v>2190</v>
      </c>
      <c r="K229" s="345" t="s">
        <v>2190</v>
      </c>
      <c r="L229" s="345" t="s">
        <v>2190</v>
      </c>
      <c r="M229" s="345" t="s">
        <v>2190</v>
      </c>
      <c r="N229" s="345" t="s">
        <v>2190</v>
      </c>
      <c r="O229" s="345" t="s">
        <v>2190</v>
      </c>
      <c r="P229" s="345" t="s">
        <v>2190</v>
      </c>
      <c r="Q229" s="68">
        <v>3</v>
      </c>
      <c r="R229" s="368" t="s">
        <v>676</v>
      </c>
      <c r="S229" s="369"/>
      <c r="T229" s="369"/>
      <c r="U229" s="369"/>
      <c r="V229" s="369"/>
      <c r="W229" s="369"/>
      <c r="X229" s="369"/>
      <c r="Y229" s="369"/>
      <c r="Z229" s="369"/>
      <c r="AA229" s="369"/>
      <c r="AB229" s="369"/>
      <c r="AC229" s="369"/>
      <c r="AD229" s="369"/>
      <c r="AE229" s="370"/>
      <c r="AF229" s="68">
        <v>3</v>
      </c>
      <c r="AG229" s="368" t="s">
        <v>676</v>
      </c>
      <c r="AH229" s="369"/>
      <c r="AI229" s="369"/>
      <c r="AJ229" s="369"/>
      <c r="AK229" s="369"/>
      <c r="AL229" s="369"/>
      <c r="AM229" s="369"/>
      <c r="AN229" s="369"/>
      <c r="AO229" s="369"/>
      <c r="AP229" s="369"/>
      <c r="AQ229" s="369"/>
      <c r="AR229" s="369"/>
      <c r="AS229" s="369"/>
      <c r="AT229" s="370"/>
    </row>
    <row r="230" spans="1:46" s="23" customFormat="1" ht="45" customHeight="1" thickTop="1" thickBot="1" x14ac:dyDescent="0.3">
      <c r="A230" s="345" t="s">
        <v>2191</v>
      </c>
      <c r="B230" s="345" t="s">
        <v>2191</v>
      </c>
      <c r="C230" s="345" t="s">
        <v>2191</v>
      </c>
      <c r="D230" s="345" t="s">
        <v>2191</v>
      </c>
      <c r="E230" s="345" t="s">
        <v>2191</v>
      </c>
      <c r="F230" s="345" t="s">
        <v>2191</v>
      </c>
      <c r="G230" s="345" t="s">
        <v>2191</v>
      </c>
      <c r="H230" s="345" t="s">
        <v>2191</v>
      </c>
      <c r="I230" s="345" t="s">
        <v>2191</v>
      </c>
      <c r="J230" s="345" t="s">
        <v>2191</v>
      </c>
      <c r="K230" s="345" t="s">
        <v>2191</v>
      </c>
      <c r="L230" s="345" t="s">
        <v>2191</v>
      </c>
      <c r="M230" s="345" t="s">
        <v>2191</v>
      </c>
      <c r="N230" s="345" t="s">
        <v>2191</v>
      </c>
      <c r="O230" s="345" t="s">
        <v>2191</v>
      </c>
      <c r="P230" s="345" t="s">
        <v>2191</v>
      </c>
      <c r="Q230" s="68">
        <v>3</v>
      </c>
      <c r="R230" s="368" t="s">
        <v>676</v>
      </c>
      <c r="S230" s="369"/>
      <c r="T230" s="369"/>
      <c r="U230" s="369"/>
      <c r="V230" s="369"/>
      <c r="W230" s="369"/>
      <c r="X230" s="369"/>
      <c r="Y230" s="369"/>
      <c r="Z230" s="369"/>
      <c r="AA230" s="369"/>
      <c r="AB230" s="369"/>
      <c r="AC230" s="369"/>
      <c r="AD230" s="369"/>
      <c r="AE230" s="370"/>
      <c r="AF230" s="68">
        <v>3</v>
      </c>
      <c r="AG230" s="368" t="s">
        <v>676</v>
      </c>
      <c r="AH230" s="369"/>
      <c r="AI230" s="369"/>
      <c r="AJ230" s="369"/>
      <c r="AK230" s="369"/>
      <c r="AL230" s="369"/>
      <c r="AM230" s="369"/>
      <c r="AN230" s="369"/>
      <c r="AO230" s="369"/>
      <c r="AP230" s="369"/>
      <c r="AQ230" s="369"/>
      <c r="AR230" s="369"/>
      <c r="AS230" s="369"/>
      <c r="AT230" s="370"/>
    </row>
    <row r="231" spans="1:46" s="23" customFormat="1" ht="45" customHeight="1" thickTop="1" thickBot="1" x14ac:dyDescent="0.3">
      <c r="A231" s="345" t="s">
        <v>2192</v>
      </c>
      <c r="B231" s="345"/>
      <c r="C231" s="345"/>
      <c r="D231" s="345"/>
      <c r="E231" s="345"/>
      <c r="F231" s="345"/>
      <c r="G231" s="345"/>
      <c r="H231" s="345"/>
      <c r="I231" s="345"/>
      <c r="J231" s="345"/>
      <c r="K231" s="345"/>
      <c r="L231" s="345"/>
      <c r="M231" s="345"/>
      <c r="N231" s="345"/>
      <c r="O231" s="345"/>
      <c r="P231" s="345"/>
      <c r="Q231" s="68">
        <v>3</v>
      </c>
      <c r="R231" s="368" t="s">
        <v>676</v>
      </c>
      <c r="S231" s="369"/>
      <c r="T231" s="369"/>
      <c r="U231" s="369"/>
      <c r="V231" s="369"/>
      <c r="W231" s="369"/>
      <c r="X231" s="369"/>
      <c r="Y231" s="369"/>
      <c r="Z231" s="369"/>
      <c r="AA231" s="369"/>
      <c r="AB231" s="369"/>
      <c r="AC231" s="369"/>
      <c r="AD231" s="369"/>
      <c r="AE231" s="370"/>
      <c r="AF231" s="68">
        <v>3</v>
      </c>
      <c r="AG231" s="368" t="s">
        <v>676</v>
      </c>
      <c r="AH231" s="369"/>
      <c r="AI231" s="369"/>
      <c r="AJ231" s="369"/>
      <c r="AK231" s="369"/>
      <c r="AL231" s="369"/>
      <c r="AM231" s="369"/>
      <c r="AN231" s="369"/>
      <c r="AO231" s="369"/>
      <c r="AP231" s="369"/>
      <c r="AQ231" s="369"/>
      <c r="AR231" s="369"/>
      <c r="AS231" s="369"/>
      <c r="AT231" s="370"/>
    </row>
    <row r="232" spans="1:46" s="23" customFormat="1" ht="45" customHeight="1" thickTop="1" thickBot="1" x14ac:dyDescent="0.3">
      <c r="A232" s="345" t="s">
        <v>2193</v>
      </c>
      <c r="B232" s="345" t="s">
        <v>2193</v>
      </c>
      <c r="C232" s="345" t="s">
        <v>2193</v>
      </c>
      <c r="D232" s="345" t="s">
        <v>2193</v>
      </c>
      <c r="E232" s="345" t="s">
        <v>2193</v>
      </c>
      <c r="F232" s="345" t="s">
        <v>2193</v>
      </c>
      <c r="G232" s="345" t="s">
        <v>2193</v>
      </c>
      <c r="H232" s="345" t="s">
        <v>2193</v>
      </c>
      <c r="I232" s="345" t="s">
        <v>2193</v>
      </c>
      <c r="J232" s="345" t="s">
        <v>2193</v>
      </c>
      <c r="K232" s="345" t="s">
        <v>2193</v>
      </c>
      <c r="L232" s="345" t="s">
        <v>2193</v>
      </c>
      <c r="M232" s="345" t="s">
        <v>2193</v>
      </c>
      <c r="N232" s="345" t="s">
        <v>2193</v>
      </c>
      <c r="O232" s="345" t="s">
        <v>2193</v>
      </c>
      <c r="P232" s="345" t="s">
        <v>2193</v>
      </c>
      <c r="Q232" s="68">
        <v>3</v>
      </c>
      <c r="R232" s="368" t="s">
        <v>676</v>
      </c>
      <c r="S232" s="369"/>
      <c r="T232" s="369"/>
      <c r="U232" s="369"/>
      <c r="V232" s="369"/>
      <c r="W232" s="369"/>
      <c r="X232" s="369"/>
      <c r="Y232" s="369"/>
      <c r="Z232" s="369"/>
      <c r="AA232" s="369"/>
      <c r="AB232" s="369"/>
      <c r="AC232" s="369"/>
      <c r="AD232" s="369"/>
      <c r="AE232" s="370"/>
      <c r="AF232" s="68">
        <v>3</v>
      </c>
      <c r="AG232" s="368" t="s">
        <v>676</v>
      </c>
      <c r="AH232" s="369"/>
      <c r="AI232" s="369"/>
      <c r="AJ232" s="369"/>
      <c r="AK232" s="369"/>
      <c r="AL232" s="369"/>
      <c r="AM232" s="369"/>
      <c r="AN232" s="369"/>
      <c r="AO232" s="369"/>
      <c r="AP232" s="369"/>
      <c r="AQ232" s="369"/>
      <c r="AR232" s="369"/>
      <c r="AS232" s="369"/>
      <c r="AT232" s="370"/>
    </row>
    <row r="233" spans="1:46" s="23" customFormat="1" ht="45" customHeight="1" thickTop="1" thickBot="1" x14ac:dyDescent="0.3">
      <c r="A233" s="345" t="s">
        <v>2194</v>
      </c>
      <c r="B233" s="345" t="s">
        <v>2194</v>
      </c>
      <c r="C233" s="345" t="s">
        <v>2194</v>
      </c>
      <c r="D233" s="345" t="s">
        <v>2194</v>
      </c>
      <c r="E233" s="345" t="s">
        <v>2194</v>
      </c>
      <c r="F233" s="345" t="s">
        <v>2194</v>
      </c>
      <c r="G233" s="345" t="s">
        <v>2194</v>
      </c>
      <c r="H233" s="345" t="s">
        <v>2194</v>
      </c>
      <c r="I233" s="345" t="s">
        <v>2194</v>
      </c>
      <c r="J233" s="345" t="s">
        <v>2194</v>
      </c>
      <c r="K233" s="345" t="s">
        <v>2194</v>
      </c>
      <c r="L233" s="345" t="s">
        <v>2194</v>
      </c>
      <c r="M233" s="345" t="s">
        <v>2194</v>
      </c>
      <c r="N233" s="345" t="s">
        <v>2194</v>
      </c>
      <c r="O233" s="345" t="s">
        <v>2194</v>
      </c>
      <c r="P233" s="345" t="s">
        <v>2194</v>
      </c>
      <c r="Q233" s="68">
        <v>3</v>
      </c>
      <c r="R233" s="368" t="s">
        <v>676</v>
      </c>
      <c r="S233" s="369"/>
      <c r="T233" s="369"/>
      <c r="U233" s="369"/>
      <c r="V233" s="369"/>
      <c r="W233" s="369"/>
      <c r="X233" s="369"/>
      <c r="Y233" s="369"/>
      <c r="Z233" s="369"/>
      <c r="AA233" s="369"/>
      <c r="AB233" s="369"/>
      <c r="AC233" s="369"/>
      <c r="AD233" s="369"/>
      <c r="AE233" s="370"/>
      <c r="AF233" s="68">
        <v>3</v>
      </c>
      <c r="AG233" s="368" t="s">
        <v>676</v>
      </c>
      <c r="AH233" s="369"/>
      <c r="AI233" s="369"/>
      <c r="AJ233" s="369"/>
      <c r="AK233" s="369"/>
      <c r="AL233" s="369"/>
      <c r="AM233" s="369"/>
      <c r="AN233" s="369"/>
      <c r="AO233" s="369"/>
      <c r="AP233" s="369"/>
      <c r="AQ233" s="369"/>
      <c r="AR233" s="369"/>
      <c r="AS233" s="369"/>
      <c r="AT233" s="370"/>
    </row>
    <row r="234" spans="1:46" s="23" customFormat="1" ht="45" customHeight="1" thickTop="1" thickBot="1" x14ac:dyDescent="0.3">
      <c r="A234" s="346" t="s">
        <v>2195</v>
      </c>
      <c r="B234" s="346" t="s">
        <v>2195</v>
      </c>
      <c r="C234" s="346" t="s">
        <v>2195</v>
      </c>
      <c r="D234" s="346" t="s">
        <v>2195</v>
      </c>
      <c r="E234" s="346" t="s">
        <v>2195</v>
      </c>
      <c r="F234" s="346" t="s">
        <v>2195</v>
      </c>
      <c r="G234" s="346" t="s">
        <v>2195</v>
      </c>
      <c r="H234" s="346" t="s">
        <v>2195</v>
      </c>
      <c r="I234" s="346" t="s">
        <v>2195</v>
      </c>
      <c r="J234" s="346" t="s">
        <v>2195</v>
      </c>
      <c r="K234" s="346" t="s">
        <v>2195</v>
      </c>
      <c r="L234" s="346" t="s">
        <v>2195</v>
      </c>
      <c r="M234" s="346" t="s">
        <v>2195</v>
      </c>
      <c r="N234" s="346" t="s">
        <v>2195</v>
      </c>
      <c r="O234" s="346" t="s">
        <v>2195</v>
      </c>
      <c r="P234" s="346" t="s">
        <v>2195</v>
      </c>
      <c r="Q234" s="68">
        <v>3</v>
      </c>
      <c r="R234" s="368" t="s">
        <v>676</v>
      </c>
      <c r="S234" s="369"/>
      <c r="T234" s="369"/>
      <c r="U234" s="369"/>
      <c r="V234" s="369"/>
      <c r="W234" s="369"/>
      <c r="X234" s="369"/>
      <c r="Y234" s="369"/>
      <c r="Z234" s="369"/>
      <c r="AA234" s="369"/>
      <c r="AB234" s="369"/>
      <c r="AC234" s="369"/>
      <c r="AD234" s="369"/>
      <c r="AE234" s="370"/>
      <c r="AF234" s="68">
        <v>3</v>
      </c>
      <c r="AG234" s="368" t="s">
        <v>676</v>
      </c>
      <c r="AH234" s="369"/>
      <c r="AI234" s="369"/>
      <c r="AJ234" s="369"/>
      <c r="AK234" s="369"/>
      <c r="AL234" s="369"/>
      <c r="AM234" s="369"/>
      <c r="AN234" s="369"/>
      <c r="AO234" s="369"/>
      <c r="AP234" s="369"/>
      <c r="AQ234" s="369"/>
      <c r="AR234" s="369"/>
      <c r="AS234" s="369"/>
      <c r="AT234" s="370"/>
    </row>
    <row r="235" spans="1:46" s="23" customFormat="1" ht="45" customHeight="1" thickTop="1" thickBot="1" x14ac:dyDescent="0.3">
      <c r="A235" s="346" t="s">
        <v>2196</v>
      </c>
      <c r="B235" s="346" t="s">
        <v>2196</v>
      </c>
      <c r="C235" s="346" t="s">
        <v>2196</v>
      </c>
      <c r="D235" s="346" t="s">
        <v>2196</v>
      </c>
      <c r="E235" s="346" t="s">
        <v>2196</v>
      </c>
      <c r="F235" s="346" t="s">
        <v>2196</v>
      </c>
      <c r="G235" s="346" t="s">
        <v>2196</v>
      </c>
      <c r="H235" s="346" t="s">
        <v>2196</v>
      </c>
      <c r="I235" s="346" t="s">
        <v>2196</v>
      </c>
      <c r="J235" s="346" t="s">
        <v>2196</v>
      </c>
      <c r="K235" s="346" t="s">
        <v>2196</v>
      </c>
      <c r="L235" s="346" t="s">
        <v>2196</v>
      </c>
      <c r="M235" s="346" t="s">
        <v>2196</v>
      </c>
      <c r="N235" s="346" t="s">
        <v>2196</v>
      </c>
      <c r="O235" s="346" t="s">
        <v>2196</v>
      </c>
      <c r="P235" s="346" t="s">
        <v>2196</v>
      </c>
      <c r="Q235" s="68">
        <v>3</v>
      </c>
      <c r="R235" s="368" t="s">
        <v>676</v>
      </c>
      <c r="S235" s="369"/>
      <c r="T235" s="369"/>
      <c r="U235" s="369"/>
      <c r="V235" s="369"/>
      <c r="W235" s="369"/>
      <c r="X235" s="369"/>
      <c r="Y235" s="369"/>
      <c r="Z235" s="369"/>
      <c r="AA235" s="369"/>
      <c r="AB235" s="369"/>
      <c r="AC235" s="369"/>
      <c r="AD235" s="369"/>
      <c r="AE235" s="370"/>
      <c r="AF235" s="68">
        <v>3</v>
      </c>
      <c r="AG235" s="368" t="s">
        <v>676</v>
      </c>
      <c r="AH235" s="369"/>
      <c r="AI235" s="369"/>
      <c r="AJ235" s="369"/>
      <c r="AK235" s="369"/>
      <c r="AL235" s="369"/>
      <c r="AM235" s="369"/>
      <c r="AN235" s="369"/>
      <c r="AO235" s="369"/>
      <c r="AP235" s="369"/>
      <c r="AQ235" s="369"/>
      <c r="AR235" s="369"/>
      <c r="AS235" s="369"/>
      <c r="AT235" s="370"/>
    </row>
    <row r="236" spans="1:46" s="23" customFormat="1" ht="45" customHeight="1" thickTop="1" thickBot="1" x14ac:dyDescent="0.3">
      <c r="A236" s="345" t="s">
        <v>2197</v>
      </c>
      <c r="B236" s="345" t="s">
        <v>2197</v>
      </c>
      <c r="C236" s="345" t="s">
        <v>2197</v>
      </c>
      <c r="D236" s="345" t="s">
        <v>2197</v>
      </c>
      <c r="E236" s="345" t="s">
        <v>2197</v>
      </c>
      <c r="F236" s="345" t="s">
        <v>2197</v>
      </c>
      <c r="G236" s="345" t="s">
        <v>2197</v>
      </c>
      <c r="H236" s="345" t="s">
        <v>2197</v>
      </c>
      <c r="I236" s="345" t="s">
        <v>2197</v>
      </c>
      <c r="J236" s="345" t="s">
        <v>2197</v>
      </c>
      <c r="K236" s="345" t="s">
        <v>2197</v>
      </c>
      <c r="L236" s="345" t="s">
        <v>2197</v>
      </c>
      <c r="M236" s="345" t="s">
        <v>2197</v>
      </c>
      <c r="N236" s="345" t="s">
        <v>2197</v>
      </c>
      <c r="O236" s="345" t="s">
        <v>2197</v>
      </c>
      <c r="P236" s="345" t="s">
        <v>2197</v>
      </c>
      <c r="Q236" s="68">
        <v>3</v>
      </c>
      <c r="R236" s="368" t="s">
        <v>676</v>
      </c>
      <c r="S236" s="369"/>
      <c r="T236" s="369"/>
      <c r="U236" s="369"/>
      <c r="V236" s="369"/>
      <c r="W236" s="369"/>
      <c r="X236" s="369"/>
      <c r="Y236" s="369"/>
      <c r="Z236" s="369"/>
      <c r="AA236" s="369"/>
      <c r="AB236" s="369"/>
      <c r="AC236" s="369"/>
      <c r="AD236" s="369"/>
      <c r="AE236" s="370"/>
      <c r="AF236" s="68">
        <v>3</v>
      </c>
      <c r="AG236" s="368" t="s">
        <v>676</v>
      </c>
      <c r="AH236" s="369"/>
      <c r="AI236" s="369"/>
      <c r="AJ236" s="369"/>
      <c r="AK236" s="369"/>
      <c r="AL236" s="369"/>
      <c r="AM236" s="369"/>
      <c r="AN236" s="369"/>
      <c r="AO236" s="369"/>
      <c r="AP236" s="369"/>
      <c r="AQ236" s="369"/>
      <c r="AR236" s="369"/>
      <c r="AS236" s="369"/>
      <c r="AT236" s="370"/>
    </row>
    <row r="237" spans="1:46" s="23" customFormat="1" ht="45" customHeight="1" thickTop="1" thickBot="1" x14ac:dyDescent="0.3">
      <c r="A237" s="345" t="s">
        <v>2198</v>
      </c>
      <c r="B237" s="345" t="s">
        <v>2198</v>
      </c>
      <c r="C237" s="345" t="s">
        <v>2198</v>
      </c>
      <c r="D237" s="345" t="s">
        <v>2198</v>
      </c>
      <c r="E237" s="345" t="s">
        <v>2198</v>
      </c>
      <c r="F237" s="345" t="s">
        <v>2198</v>
      </c>
      <c r="G237" s="345" t="s">
        <v>2198</v>
      </c>
      <c r="H237" s="345" t="s">
        <v>2198</v>
      </c>
      <c r="I237" s="345" t="s">
        <v>2198</v>
      </c>
      <c r="J237" s="345" t="s">
        <v>2198</v>
      </c>
      <c r="K237" s="345" t="s">
        <v>2198</v>
      </c>
      <c r="L237" s="345" t="s">
        <v>2198</v>
      </c>
      <c r="M237" s="345" t="s">
        <v>2198</v>
      </c>
      <c r="N237" s="345" t="s">
        <v>2198</v>
      </c>
      <c r="O237" s="345" t="s">
        <v>2198</v>
      </c>
      <c r="P237" s="345" t="s">
        <v>2198</v>
      </c>
      <c r="Q237" s="68">
        <v>3</v>
      </c>
      <c r="R237" s="368" t="s">
        <v>676</v>
      </c>
      <c r="S237" s="369"/>
      <c r="T237" s="369"/>
      <c r="U237" s="369"/>
      <c r="V237" s="369"/>
      <c r="W237" s="369"/>
      <c r="X237" s="369"/>
      <c r="Y237" s="369"/>
      <c r="Z237" s="369"/>
      <c r="AA237" s="369"/>
      <c r="AB237" s="369"/>
      <c r="AC237" s="369"/>
      <c r="AD237" s="369"/>
      <c r="AE237" s="370"/>
      <c r="AF237" s="68">
        <v>3</v>
      </c>
      <c r="AG237" s="368" t="s">
        <v>676</v>
      </c>
      <c r="AH237" s="369"/>
      <c r="AI237" s="369"/>
      <c r="AJ237" s="369"/>
      <c r="AK237" s="369"/>
      <c r="AL237" s="369"/>
      <c r="AM237" s="369"/>
      <c r="AN237" s="369"/>
      <c r="AO237" s="369"/>
      <c r="AP237" s="369"/>
      <c r="AQ237" s="369"/>
      <c r="AR237" s="369"/>
      <c r="AS237" s="369"/>
      <c r="AT237" s="370"/>
    </row>
    <row r="238" spans="1:46" s="23" customFormat="1" ht="45" customHeight="1" thickTop="1" thickBot="1" x14ac:dyDescent="0.3">
      <c r="A238" s="345" t="s">
        <v>2199</v>
      </c>
      <c r="B238" s="345" t="s">
        <v>2199</v>
      </c>
      <c r="C238" s="345" t="s">
        <v>2199</v>
      </c>
      <c r="D238" s="345" t="s">
        <v>2199</v>
      </c>
      <c r="E238" s="345" t="s">
        <v>2199</v>
      </c>
      <c r="F238" s="345" t="s">
        <v>2199</v>
      </c>
      <c r="G238" s="345" t="s">
        <v>2199</v>
      </c>
      <c r="H238" s="345" t="s">
        <v>2199</v>
      </c>
      <c r="I238" s="345" t="s">
        <v>2199</v>
      </c>
      <c r="J238" s="345" t="s">
        <v>2199</v>
      </c>
      <c r="K238" s="345" t="s">
        <v>2199</v>
      </c>
      <c r="L238" s="345" t="s">
        <v>2199</v>
      </c>
      <c r="M238" s="345" t="s">
        <v>2199</v>
      </c>
      <c r="N238" s="345" t="s">
        <v>2199</v>
      </c>
      <c r="O238" s="345" t="s">
        <v>2199</v>
      </c>
      <c r="P238" s="345" t="s">
        <v>2199</v>
      </c>
      <c r="Q238" s="68">
        <v>3</v>
      </c>
      <c r="R238" s="368" t="s">
        <v>676</v>
      </c>
      <c r="S238" s="369"/>
      <c r="T238" s="369"/>
      <c r="U238" s="369"/>
      <c r="V238" s="369"/>
      <c r="W238" s="369"/>
      <c r="X238" s="369"/>
      <c r="Y238" s="369"/>
      <c r="Z238" s="369"/>
      <c r="AA238" s="369"/>
      <c r="AB238" s="369"/>
      <c r="AC238" s="369"/>
      <c r="AD238" s="369"/>
      <c r="AE238" s="370"/>
      <c r="AF238" s="68">
        <v>3</v>
      </c>
      <c r="AG238" s="368" t="s">
        <v>676</v>
      </c>
      <c r="AH238" s="369"/>
      <c r="AI238" s="369"/>
      <c r="AJ238" s="369"/>
      <c r="AK238" s="369"/>
      <c r="AL238" s="369"/>
      <c r="AM238" s="369"/>
      <c r="AN238" s="369"/>
      <c r="AO238" s="369"/>
      <c r="AP238" s="369"/>
      <c r="AQ238" s="369"/>
      <c r="AR238" s="369"/>
      <c r="AS238" s="369"/>
      <c r="AT238" s="370"/>
    </row>
    <row r="239" spans="1:46" s="23" customFormat="1" ht="45" customHeight="1" thickTop="1" thickBot="1" x14ac:dyDescent="0.3">
      <c r="A239" s="345" t="s">
        <v>2200</v>
      </c>
      <c r="B239" s="345" t="s">
        <v>2200</v>
      </c>
      <c r="C239" s="345" t="s">
        <v>2200</v>
      </c>
      <c r="D239" s="345" t="s">
        <v>2200</v>
      </c>
      <c r="E239" s="345" t="s">
        <v>2200</v>
      </c>
      <c r="F239" s="345" t="s">
        <v>2200</v>
      </c>
      <c r="G239" s="345" t="s">
        <v>2200</v>
      </c>
      <c r="H239" s="345" t="s">
        <v>2200</v>
      </c>
      <c r="I239" s="345" t="s">
        <v>2200</v>
      </c>
      <c r="J239" s="345" t="s">
        <v>2200</v>
      </c>
      <c r="K239" s="345" t="s">
        <v>2200</v>
      </c>
      <c r="L239" s="345" t="s">
        <v>2200</v>
      </c>
      <c r="M239" s="345" t="s">
        <v>2200</v>
      </c>
      <c r="N239" s="345" t="s">
        <v>2200</v>
      </c>
      <c r="O239" s="345" t="s">
        <v>2200</v>
      </c>
      <c r="P239" s="345" t="s">
        <v>2200</v>
      </c>
      <c r="Q239" s="68">
        <v>3</v>
      </c>
      <c r="R239" s="368" t="s">
        <v>676</v>
      </c>
      <c r="S239" s="369"/>
      <c r="T239" s="369"/>
      <c r="U239" s="369"/>
      <c r="V239" s="369"/>
      <c r="W239" s="369"/>
      <c r="X239" s="369"/>
      <c r="Y239" s="369"/>
      <c r="Z239" s="369"/>
      <c r="AA239" s="369"/>
      <c r="AB239" s="369"/>
      <c r="AC239" s="369"/>
      <c r="AD239" s="369"/>
      <c r="AE239" s="370"/>
      <c r="AF239" s="68">
        <v>3</v>
      </c>
      <c r="AG239" s="368" t="s">
        <v>676</v>
      </c>
      <c r="AH239" s="369"/>
      <c r="AI239" s="369"/>
      <c r="AJ239" s="369"/>
      <c r="AK239" s="369"/>
      <c r="AL239" s="369"/>
      <c r="AM239" s="369"/>
      <c r="AN239" s="369"/>
      <c r="AO239" s="369"/>
      <c r="AP239" s="369"/>
      <c r="AQ239" s="369"/>
      <c r="AR239" s="369"/>
      <c r="AS239" s="369"/>
      <c r="AT239" s="370"/>
    </row>
    <row r="240" spans="1:46" s="23" customFormat="1" ht="45" customHeight="1" thickTop="1" thickBot="1" x14ac:dyDescent="0.3">
      <c r="A240" s="345" t="s">
        <v>2201</v>
      </c>
      <c r="B240" s="345"/>
      <c r="C240" s="345"/>
      <c r="D240" s="345"/>
      <c r="E240" s="345"/>
      <c r="F240" s="345"/>
      <c r="G240" s="345"/>
      <c r="H240" s="345"/>
      <c r="I240" s="345"/>
      <c r="J240" s="345"/>
      <c r="K240" s="345"/>
      <c r="L240" s="345"/>
      <c r="M240" s="345"/>
      <c r="N240" s="345"/>
      <c r="O240" s="345"/>
      <c r="P240" s="345"/>
      <c r="Q240" s="68">
        <v>3</v>
      </c>
      <c r="R240" s="368" t="s">
        <v>676</v>
      </c>
      <c r="S240" s="369"/>
      <c r="T240" s="369"/>
      <c r="U240" s="369"/>
      <c r="V240" s="369"/>
      <c r="W240" s="369"/>
      <c r="X240" s="369"/>
      <c r="Y240" s="369"/>
      <c r="Z240" s="369"/>
      <c r="AA240" s="369"/>
      <c r="AB240" s="369"/>
      <c r="AC240" s="369"/>
      <c r="AD240" s="369"/>
      <c r="AE240" s="370"/>
      <c r="AF240" s="68">
        <v>3</v>
      </c>
      <c r="AG240" s="368" t="s">
        <v>676</v>
      </c>
      <c r="AH240" s="369"/>
      <c r="AI240" s="369"/>
      <c r="AJ240" s="369"/>
      <c r="AK240" s="369"/>
      <c r="AL240" s="369"/>
      <c r="AM240" s="369"/>
      <c r="AN240" s="369"/>
      <c r="AO240" s="369"/>
      <c r="AP240" s="369"/>
      <c r="AQ240" s="369"/>
      <c r="AR240" s="369"/>
      <c r="AS240" s="369"/>
      <c r="AT240" s="370"/>
    </row>
    <row r="241" spans="1:46" s="23" customFormat="1" ht="45" customHeight="1" thickTop="1" thickBot="1" x14ac:dyDescent="0.3">
      <c r="A241" s="345" t="s">
        <v>2202</v>
      </c>
      <c r="B241" s="345" t="s">
        <v>2202</v>
      </c>
      <c r="C241" s="345" t="s">
        <v>2202</v>
      </c>
      <c r="D241" s="345" t="s">
        <v>2202</v>
      </c>
      <c r="E241" s="345" t="s">
        <v>2202</v>
      </c>
      <c r="F241" s="345" t="s">
        <v>2202</v>
      </c>
      <c r="G241" s="345" t="s">
        <v>2202</v>
      </c>
      <c r="H241" s="345" t="s">
        <v>2202</v>
      </c>
      <c r="I241" s="345" t="s">
        <v>2202</v>
      </c>
      <c r="J241" s="345" t="s">
        <v>2202</v>
      </c>
      <c r="K241" s="345" t="s">
        <v>2202</v>
      </c>
      <c r="L241" s="345" t="s">
        <v>2202</v>
      </c>
      <c r="M241" s="345" t="s">
        <v>2202</v>
      </c>
      <c r="N241" s="345" t="s">
        <v>2202</v>
      </c>
      <c r="O241" s="345" t="s">
        <v>2202</v>
      </c>
      <c r="P241" s="345" t="s">
        <v>2202</v>
      </c>
      <c r="Q241" s="68">
        <v>3</v>
      </c>
      <c r="R241" s="368" t="s">
        <v>676</v>
      </c>
      <c r="S241" s="369"/>
      <c r="T241" s="369"/>
      <c r="U241" s="369"/>
      <c r="V241" s="369"/>
      <c r="W241" s="369"/>
      <c r="X241" s="369"/>
      <c r="Y241" s="369"/>
      <c r="Z241" s="369"/>
      <c r="AA241" s="369"/>
      <c r="AB241" s="369"/>
      <c r="AC241" s="369"/>
      <c r="AD241" s="369"/>
      <c r="AE241" s="370"/>
      <c r="AF241" s="68">
        <v>3</v>
      </c>
      <c r="AG241" s="368" t="s">
        <v>676</v>
      </c>
      <c r="AH241" s="369"/>
      <c r="AI241" s="369"/>
      <c r="AJ241" s="369"/>
      <c r="AK241" s="369"/>
      <c r="AL241" s="369"/>
      <c r="AM241" s="369"/>
      <c r="AN241" s="369"/>
      <c r="AO241" s="369"/>
      <c r="AP241" s="369"/>
      <c r="AQ241" s="369"/>
      <c r="AR241" s="369"/>
      <c r="AS241" s="369"/>
      <c r="AT241" s="370"/>
    </row>
    <row r="242" spans="1:46" s="23" customFormat="1" ht="45" customHeight="1" thickTop="1" thickBot="1" x14ac:dyDescent="0.3">
      <c r="A242" s="345" t="s">
        <v>2203</v>
      </c>
      <c r="B242" s="345" t="s">
        <v>2203</v>
      </c>
      <c r="C242" s="345" t="s">
        <v>2203</v>
      </c>
      <c r="D242" s="345" t="s">
        <v>2203</v>
      </c>
      <c r="E242" s="345" t="s">
        <v>2203</v>
      </c>
      <c r="F242" s="345" t="s">
        <v>2203</v>
      </c>
      <c r="G242" s="345" t="s">
        <v>2203</v>
      </c>
      <c r="H242" s="345" t="s">
        <v>2203</v>
      </c>
      <c r="I242" s="345" t="s">
        <v>2203</v>
      </c>
      <c r="J242" s="345" t="s">
        <v>2203</v>
      </c>
      <c r="K242" s="345" t="s">
        <v>2203</v>
      </c>
      <c r="L242" s="345" t="s">
        <v>2203</v>
      </c>
      <c r="M242" s="345" t="s">
        <v>2203</v>
      </c>
      <c r="N242" s="345" t="s">
        <v>2203</v>
      </c>
      <c r="O242" s="345" t="s">
        <v>2203</v>
      </c>
      <c r="P242" s="345" t="s">
        <v>2203</v>
      </c>
      <c r="Q242" s="68">
        <v>3</v>
      </c>
      <c r="R242" s="368" t="s">
        <v>676</v>
      </c>
      <c r="S242" s="369"/>
      <c r="T242" s="369"/>
      <c r="U242" s="369"/>
      <c r="V242" s="369"/>
      <c r="W242" s="369"/>
      <c r="X242" s="369"/>
      <c r="Y242" s="369"/>
      <c r="Z242" s="369"/>
      <c r="AA242" s="369"/>
      <c r="AB242" s="369"/>
      <c r="AC242" s="369"/>
      <c r="AD242" s="369"/>
      <c r="AE242" s="370"/>
      <c r="AF242" s="68">
        <v>3</v>
      </c>
      <c r="AG242" s="368" t="s">
        <v>676</v>
      </c>
      <c r="AH242" s="369"/>
      <c r="AI242" s="369"/>
      <c r="AJ242" s="369"/>
      <c r="AK242" s="369"/>
      <c r="AL242" s="369"/>
      <c r="AM242" s="369"/>
      <c r="AN242" s="369"/>
      <c r="AO242" s="369"/>
      <c r="AP242" s="369"/>
      <c r="AQ242" s="369"/>
      <c r="AR242" s="369"/>
      <c r="AS242" s="369"/>
      <c r="AT242" s="370"/>
    </row>
    <row r="243" spans="1:46" s="23" customFormat="1" ht="45" customHeight="1" thickTop="1" thickBot="1" x14ac:dyDescent="0.3">
      <c r="A243" s="345" t="s">
        <v>2204</v>
      </c>
      <c r="B243" s="345" t="s">
        <v>2204</v>
      </c>
      <c r="C243" s="345" t="s">
        <v>2204</v>
      </c>
      <c r="D243" s="345" t="s">
        <v>2204</v>
      </c>
      <c r="E243" s="345" t="s">
        <v>2204</v>
      </c>
      <c r="F243" s="345" t="s">
        <v>2204</v>
      </c>
      <c r="G243" s="345" t="s">
        <v>2204</v>
      </c>
      <c r="H243" s="345" t="s">
        <v>2204</v>
      </c>
      <c r="I243" s="345" t="s">
        <v>2204</v>
      </c>
      <c r="J243" s="345" t="s">
        <v>2204</v>
      </c>
      <c r="K243" s="345" t="s">
        <v>2204</v>
      </c>
      <c r="L243" s="345" t="s">
        <v>2204</v>
      </c>
      <c r="M243" s="345" t="s">
        <v>2204</v>
      </c>
      <c r="N243" s="345" t="s">
        <v>2204</v>
      </c>
      <c r="O243" s="345" t="s">
        <v>2204</v>
      </c>
      <c r="P243" s="345" t="s">
        <v>2204</v>
      </c>
      <c r="Q243" s="68">
        <v>3</v>
      </c>
      <c r="R243" s="368" t="s">
        <v>676</v>
      </c>
      <c r="S243" s="369"/>
      <c r="T243" s="369"/>
      <c r="U243" s="369"/>
      <c r="V243" s="369"/>
      <c r="W243" s="369"/>
      <c r="X243" s="369"/>
      <c r="Y243" s="369"/>
      <c r="Z243" s="369"/>
      <c r="AA243" s="369"/>
      <c r="AB243" s="369"/>
      <c r="AC243" s="369"/>
      <c r="AD243" s="369"/>
      <c r="AE243" s="370"/>
      <c r="AF243" s="68">
        <v>3</v>
      </c>
      <c r="AG243" s="368" t="s">
        <v>676</v>
      </c>
      <c r="AH243" s="369"/>
      <c r="AI243" s="369"/>
      <c r="AJ243" s="369"/>
      <c r="AK243" s="369"/>
      <c r="AL243" s="369"/>
      <c r="AM243" s="369"/>
      <c r="AN243" s="369"/>
      <c r="AO243" s="369"/>
      <c r="AP243" s="369"/>
      <c r="AQ243" s="369"/>
      <c r="AR243" s="369"/>
      <c r="AS243" s="369"/>
      <c r="AT243" s="370"/>
    </row>
    <row r="244" spans="1:46" s="23" customFormat="1" ht="45" customHeight="1" thickTop="1" thickBot="1" x14ac:dyDescent="0.3">
      <c r="A244" s="345" t="s">
        <v>2205</v>
      </c>
      <c r="B244" s="345" t="s">
        <v>2205</v>
      </c>
      <c r="C244" s="345" t="s">
        <v>2205</v>
      </c>
      <c r="D244" s="345" t="s">
        <v>2205</v>
      </c>
      <c r="E244" s="345" t="s">
        <v>2205</v>
      </c>
      <c r="F244" s="345" t="s">
        <v>2205</v>
      </c>
      <c r="G244" s="345" t="s">
        <v>2205</v>
      </c>
      <c r="H244" s="345" t="s">
        <v>2205</v>
      </c>
      <c r="I244" s="345" t="s">
        <v>2205</v>
      </c>
      <c r="J244" s="345" t="s">
        <v>2205</v>
      </c>
      <c r="K244" s="345" t="s">
        <v>2205</v>
      </c>
      <c r="L244" s="345" t="s">
        <v>2205</v>
      </c>
      <c r="M244" s="345" t="s">
        <v>2205</v>
      </c>
      <c r="N244" s="345" t="s">
        <v>2205</v>
      </c>
      <c r="O244" s="345" t="s">
        <v>2205</v>
      </c>
      <c r="P244" s="345" t="s">
        <v>2205</v>
      </c>
      <c r="Q244" s="68">
        <v>3</v>
      </c>
      <c r="R244" s="368" t="s">
        <v>676</v>
      </c>
      <c r="S244" s="369"/>
      <c r="T244" s="369"/>
      <c r="U244" s="369"/>
      <c r="V244" s="369"/>
      <c r="W244" s="369"/>
      <c r="X244" s="369"/>
      <c r="Y244" s="369"/>
      <c r="Z244" s="369"/>
      <c r="AA244" s="369"/>
      <c r="AB244" s="369"/>
      <c r="AC244" s="369"/>
      <c r="AD244" s="369"/>
      <c r="AE244" s="370"/>
      <c r="AF244" s="68">
        <v>3</v>
      </c>
      <c r="AG244" s="368" t="s">
        <v>676</v>
      </c>
      <c r="AH244" s="369"/>
      <c r="AI244" s="369"/>
      <c r="AJ244" s="369"/>
      <c r="AK244" s="369"/>
      <c r="AL244" s="369"/>
      <c r="AM244" s="369"/>
      <c r="AN244" s="369"/>
      <c r="AO244" s="369"/>
      <c r="AP244" s="369"/>
      <c r="AQ244" s="369"/>
      <c r="AR244" s="369"/>
      <c r="AS244" s="369"/>
      <c r="AT244" s="370"/>
    </row>
    <row r="245" spans="1:46" s="23" customFormat="1" ht="45" customHeight="1" thickTop="1" thickBot="1" x14ac:dyDescent="0.3">
      <c r="A245" s="345" t="s">
        <v>2206</v>
      </c>
      <c r="B245" s="345" t="s">
        <v>2206</v>
      </c>
      <c r="C245" s="345" t="s">
        <v>2206</v>
      </c>
      <c r="D245" s="345" t="s">
        <v>2206</v>
      </c>
      <c r="E245" s="345" t="s">
        <v>2206</v>
      </c>
      <c r="F245" s="345" t="s">
        <v>2206</v>
      </c>
      <c r="G245" s="345" t="s">
        <v>2206</v>
      </c>
      <c r="H245" s="345" t="s">
        <v>2206</v>
      </c>
      <c r="I245" s="345" t="s">
        <v>2206</v>
      </c>
      <c r="J245" s="345" t="s">
        <v>2206</v>
      </c>
      <c r="K245" s="345" t="s">
        <v>2206</v>
      </c>
      <c r="L245" s="345" t="s">
        <v>2206</v>
      </c>
      <c r="M245" s="345" t="s">
        <v>2206</v>
      </c>
      <c r="N245" s="345" t="s">
        <v>2206</v>
      </c>
      <c r="O245" s="345" t="s">
        <v>2206</v>
      </c>
      <c r="P245" s="345" t="s">
        <v>2206</v>
      </c>
      <c r="Q245" s="68">
        <v>3</v>
      </c>
      <c r="R245" s="368" t="s">
        <v>676</v>
      </c>
      <c r="S245" s="369"/>
      <c r="T245" s="369"/>
      <c r="U245" s="369"/>
      <c r="V245" s="369"/>
      <c r="W245" s="369"/>
      <c r="X245" s="369"/>
      <c r="Y245" s="369"/>
      <c r="Z245" s="369"/>
      <c r="AA245" s="369"/>
      <c r="AB245" s="369"/>
      <c r="AC245" s="369"/>
      <c r="AD245" s="369"/>
      <c r="AE245" s="370"/>
      <c r="AF245" s="68">
        <v>3</v>
      </c>
      <c r="AG245" s="368" t="s">
        <v>676</v>
      </c>
      <c r="AH245" s="369"/>
      <c r="AI245" s="369"/>
      <c r="AJ245" s="369"/>
      <c r="AK245" s="369"/>
      <c r="AL245" s="369"/>
      <c r="AM245" s="369"/>
      <c r="AN245" s="369"/>
      <c r="AO245" s="369"/>
      <c r="AP245" s="369"/>
      <c r="AQ245" s="369"/>
      <c r="AR245" s="369"/>
      <c r="AS245" s="369"/>
      <c r="AT245" s="370"/>
    </row>
    <row r="246" spans="1:46" s="23" customFormat="1" ht="45" customHeight="1" thickTop="1" thickBot="1" x14ac:dyDescent="0.3">
      <c r="A246" s="345" t="s">
        <v>2207</v>
      </c>
      <c r="B246" s="345" t="s">
        <v>2207</v>
      </c>
      <c r="C246" s="345" t="s">
        <v>2207</v>
      </c>
      <c r="D246" s="345" t="s">
        <v>2207</v>
      </c>
      <c r="E246" s="345" t="s">
        <v>2207</v>
      </c>
      <c r="F246" s="345" t="s">
        <v>2207</v>
      </c>
      <c r="G246" s="345" t="s">
        <v>2207</v>
      </c>
      <c r="H246" s="345" t="s">
        <v>2207</v>
      </c>
      <c r="I246" s="345" t="s">
        <v>2207</v>
      </c>
      <c r="J246" s="345" t="s">
        <v>2207</v>
      </c>
      <c r="K246" s="345" t="s">
        <v>2207</v>
      </c>
      <c r="L246" s="345" t="s">
        <v>2207</v>
      </c>
      <c r="M246" s="345" t="s">
        <v>2207</v>
      </c>
      <c r="N246" s="345" t="s">
        <v>2207</v>
      </c>
      <c r="O246" s="345" t="s">
        <v>2207</v>
      </c>
      <c r="P246" s="345" t="s">
        <v>2207</v>
      </c>
      <c r="Q246" s="68">
        <v>3</v>
      </c>
      <c r="R246" s="368" t="s">
        <v>676</v>
      </c>
      <c r="S246" s="369"/>
      <c r="T246" s="369"/>
      <c r="U246" s="369"/>
      <c r="V246" s="369"/>
      <c r="W246" s="369"/>
      <c r="X246" s="369"/>
      <c r="Y246" s="369"/>
      <c r="Z246" s="369"/>
      <c r="AA246" s="369"/>
      <c r="AB246" s="369"/>
      <c r="AC246" s="369"/>
      <c r="AD246" s="369"/>
      <c r="AE246" s="370"/>
      <c r="AF246" s="68">
        <v>3</v>
      </c>
      <c r="AG246" s="368" t="s">
        <v>676</v>
      </c>
      <c r="AH246" s="369"/>
      <c r="AI246" s="369"/>
      <c r="AJ246" s="369"/>
      <c r="AK246" s="369"/>
      <c r="AL246" s="369"/>
      <c r="AM246" s="369"/>
      <c r="AN246" s="369"/>
      <c r="AO246" s="369"/>
      <c r="AP246" s="369"/>
      <c r="AQ246" s="369"/>
      <c r="AR246" s="369"/>
      <c r="AS246" s="369"/>
      <c r="AT246" s="370"/>
    </row>
    <row r="247" spans="1:46" s="23" customFormat="1" ht="45" customHeight="1" thickTop="1" thickBot="1" x14ac:dyDescent="0.3">
      <c r="A247" s="345" t="s">
        <v>2208</v>
      </c>
      <c r="B247" s="345" t="s">
        <v>2208</v>
      </c>
      <c r="C247" s="345" t="s">
        <v>2208</v>
      </c>
      <c r="D247" s="345" t="s">
        <v>2208</v>
      </c>
      <c r="E247" s="345" t="s">
        <v>2208</v>
      </c>
      <c r="F247" s="345" t="s">
        <v>2208</v>
      </c>
      <c r="G247" s="345" t="s">
        <v>2208</v>
      </c>
      <c r="H247" s="345" t="s">
        <v>2208</v>
      </c>
      <c r="I247" s="345" t="s">
        <v>2208</v>
      </c>
      <c r="J247" s="345" t="s">
        <v>2208</v>
      </c>
      <c r="K247" s="345" t="s">
        <v>2208</v>
      </c>
      <c r="L247" s="345" t="s">
        <v>2208</v>
      </c>
      <c r="M247" s="345" t="s">
        <v>2208</v>
      </c>
      <c r="N247" s="345" t="s">
        <v>2208</v>
      </c>
      <c r="O247" s="345" t="s">
        <v>2208</v>
      </c>
      <c r="P247" s="345" t="s">
        <v>2208</v>
      </c>
      <c r="Q247" s="68">
        <v>3</v>
      </c>
      <c r="R247" s="368" t="s">
        <v>676</v>
      </c>
      <c r="S247" s="369"/>
      <c r="T247" s="369"/>
      <c r="U247" s="369"/>
      <c r="V247" s="369"/>
      <c r="W247" s="369"/>
      <c r="X247" s="369"/>
      <c r="Y247" s="369"/>
      <c r="Z247" s="369"/>
      <c r="AA247" s="369"/>
      <c r="AB247" s="369"/>
      <c r="AC247" s="369"/>
      <c r="AD247" s="369"/>
      <c r="AE247" s="370"/>
      <c r="AF247" s="68">
        <v>3</v>
      </c>
      <c r="AG247" s="368" t="s">
        <v>676</v>
      </c>
      <c r="AH247" s="369"/>
      <c r="AI247" s="369"/>
      <c r="AJ247" s="369"/>
      <c r="AK247" s="369"/>
      <c r="AL247" s="369"/>
      <c r="AM247" s="369"/>
      <c r="AN247" s="369"/>
      <c r="AO247" s="369"/>
      <c r="AP247" s="369"/>
      <c r="AQ247" s="369"/>
      <c r="AR247" s="369"/>
      <c r="AS247" s="369"/>
      <c r="AT247" s="370"/>
    </row>
    <row r="248" spans="1:46" s="23" customFormat="1" ht="45" customHeight="1" thickTop="1" thickBot="1" x14ac:dyDescent="0.3">
      <c r="A248" s="345" t="s">
        <v>2209</v>
      </c>
      <c r="B248" s="345" t="s">
        <v>2209</v>
      </c>
      <c r="C248" s="345" t="s">
        <v>2209</v>
      </c>
      <c r="D248" s="345" t="s">
        <v>2209</v>
      </c>
      <c r="E248" s="345" t="s">
        <v>2209</v>
      </c>
      <c r="F248" s="345" t="s">
        <v>2209</v>
      </c>
      <c r="G248" s="345" t="s">
        <v>2209</v>
      </c>
      <c r="H248" s="345" t="s">
        <v>2209</v>
      </c>
      <c r="I248" s="345" t="s">
        <v>2209</v>
      </c>
      <c r="J248" s="345" t="s">
        <v>2209</v>
      </c>
      <c r="K248" s="345" t="s">
        <v>2209</v>
      </c>
      <c r="L248" s="345" t="s">
        <v>2209</v>
      </c>
      <c r="M248" s="345" t="s">
        <v>2209</v>
      </c>
      <c r="N248" s="345" t="s">
        <v>2209</v>
      </c>
      <c r="O248" s="345" t="s">
        <v>2209</v>
      </c>
      <c r="P248" s="345" t="s">
        <v>2209</v>
      </c>
      <c r="Q248" s="68">
        <v>3</v>
      </c>
      <c r="R248" s="368" t="s">
        <v>676</v>
      </c>
      <c r="S248" s="369"/>
      <c r="T248" s="369"/>
      <c r="U248" s="369"/>
      <c r="V248" s="369"/>
      <c r="W248" s="369"/>
      <c r="X248" s="369"/>
      <c r="Y248" s="369"/>
      <c r="Z248" s="369"/>
      <c r="AA248" s="369"/>
      <c r="AB248" s="369"/>
      <c r="AC248" s="369"/>
      <c r="AD248" s="369"/>
      <c r="AE248" s="370"/>
      <c r="AF248" s="68">
        <v>3</v>
      </c>
      <c r="AG248" s="368" t="s">
        <v>676</v>
      </c>
      <c r="AH248" s="369"/>
      <c r="AI248" s="369"/>
      <c r="AJ248" s="369"/>
      <c r="AK248" s="369"/>
      <c r="AL248" s="369"/>
      <c r="AM248" s="369"/>
      <c r="AN248" s="369"/>
      <c r="AO248" s="369"/>
      <c r="AP248" s="369"/>
      <c r="AQ248" s="369"/>
      <c r="AR248" s="369"/>
      <c r="AS248" s="369"/>
      <c r="AT248" s="370"/>
    </row>
    <row r="249" spans="1:46" s="23" customFormat="1" ht="16.5" customHeight="1" thickTop="1" thickBot="1" x14ac:dyDescent="0.3">
      <c r="A249" s="59"/>
      <c r="B249" s="59"/>
      <c r="C249" s="59"/>
      <c r="D249" s="59"/>
      <c r="E249" s="59"/>
      <c r="F249" s="59"/>
      <c r="G249" s="59"/>
      <c r="H249" s="59"/>
      <c r="I249" s="59"/>
      <c r="J249" s="59"/>
      <c r="K249" s="59"/>
      <c r="L249" s="59"/>
      <c r="M249" s="59"/>
      <c r="N249" s="59"/>
      <c r="O249" s="59"/>
      <c r="P249" s="59"/>
      <c r="Q249" s="69"/>
      <c r="R249" s="59"/>
      <c r="S249" s="59"/>
      <c r="T249" s="59"/>
      <c r="U249" s="59"/>
      <c r="V249" s="59"/>
      <c r="W249" s="59"/>
      <c r="X249" s="59"/>
      <c r="Y249" s="59"/>
      <c r="Z249" s="59"/>
      <c r="AA249" s="59"/>
      <c r="AB249" s="59"/>
      <c r="AC249" s="59"/>
      <c r="AD249" s="59"/>
      <c r="AE249" s="59"/>
      <c r="AF249" s="69"/>
      <c r="AG249" s="73"/>
      <c r="AH249" s="73"/>
      <c r="AI249" s="73"/>
      <c r="AJ249" s="73"/>
      <c r="AK249" s="73"/>
      <c r="AL249" s="73"/>
      <c r="AM249" s="73"/>
      <c r="AN249" s="73"/>
      <c r="AO249" s="73"/>
      <c r="AP249" s="73"/>
      <c r="AQ249" s="73"/>
      <c r="AR249" s="73"/>
      <c r="AS249" s="73"/>
      <c r="AT249" s="73"/>
    </row>
    <row r="250" spans="1:46" s="23" customFormat="1" ht="45" customHeight="1" thickTop="1" thickBot="1" x14ac:dyDescent="0.3">
      <c r="A250" s="353" t="s">
        <v>198</v>
      </c>
      <c r="B250" s="353"/>
      <c r="C250" s="353"/>
      <c r="D250" s="353"/>
      <c r="E250" s="353"/>
      <c r="F250" s="353"/>
      <c r="G250" s="353"/>
      <c r="H250" s="353"/>
      <c r="I250" s="353"/>
      <c r="J250" s="353"/>
      <c r="K250" s="353"/>
      <c r="L250" s="353"/>
      <c r="M250" s="353"/>
      <c r="N250" s="353"/>
      <c r="O250" s="353"/>
      <c r="P250" s="353"/>
      <c r="Q250" s="70" t="s">
        <v>187</v>
      </c>
      <c r="R250" s="354" t="s">
        <v>188</v>
      </c>
      <c r="S250" s="354"/>
      <c r="T250" s="354"/>
      <c r="U250" s="354"/>
      <c r="V250" s="354"/>
      <c r="W250" s="354"/>
      <c r="X250" s="354"/>
      <c r="Y250" s="354"/>
      <c r="Z250" s="354"/>
      <c r="AA250" s="354"/>
      <c r="AB250" s="354"/>
      <c r="AC250" s="354"/>
      <c r="AD250" s="354"/>
      <c r="AE250" s="354"/>
      <c r="AF250" s="71" t="s">
        <v>187</v>
      </c>
      <c r="AG250" s="355" t="s">
        <v>189</v>
      </c>
      <c r="AH250" s="355"/>
      <c r="AI250" s="355"/>
      <c r="AJ250" s="355"/>
      <c r="AK250" s="355"/>
      <c r="AL250" s="355"/>
      <c r="AM250" s="355"/>
      <c r="AN250" s="355"/>
      <c r="AO250" s="355"/>
      <c r="AP250" s="355"/>
      <c r="AQ250" s="355"/>
      <c r="AR250" s="355"/>
      <c r="AS250" s="355"/>
      <c r="AT250" s="355"/>
    </row>
    <row r="251" spans="1:46" s="23" customFormat="1" ht="45" customHeight="1" thickTop="1" thickBot="1" x14ac:dyDescent="0.3">
      <c r="A251" s="345" t="s">
        <v>2210</v>
      </c>
      <c r="B251" s="345" t="s">
        <v>2210</v>
      </c>
      <c r="C251" s="345" t="s">
        <v>2210</v>
      </c>
      <c r="D251" s="345" t="s">
        <v>2210</v>
      </c>
      <c r="E251" s="345" t="s">
        <v>2210</v>
      </c>
      <c r="F251" s="345" t="s">
        <v>2210</v>
      </c>
      <c r="G251" s="345" t="s">
        <v>2210</v>
      </c>
      <c r="H251" s="345" t="s">
        <v>2210</v>
      </c>
      <c r="I251" s="345" t="s">
        <v>2210</v>
      </c>
      <c r="J251" s="345" t="s">
        <v>2210</v>
      </c>
      <c r="K251" s="345" t="s">
        <v>2210</v>
      </c>
      <c r="L251" s="345" t="s">
        <v>2210</v>
      </c>
      <c r="M251" s="345" t="s">
        <v>2210</v>
      </c>
      <c r="N251" s="345" t="s">
        <v>2210</v>
      </c>
      <c r="O251" s="345" t="s">
        <v>2210</v>
      </c>
      <c r="P251" s="345" t="s">
        <v>2210</v>
      </c>
      <c r="Q251" s="68">
        <v>3</v>
      </c>
      <c r="R251" s="368" t="s">
        <v>676</v>
      </c>
      <c r="S251" s="369"/>
      <c r="T251" s="369"/>
      <c r="U251" s="369"/>
      <c r="V251" s="369"/>
      <c r="W251" s="369"/>
      <c r="X251" s="369"/>
      <c r="Y251" s="369"/>
      <c r="Z251" s="369"/>
      <c r="AA251" s="369"/>
      <c r="AB251" s="369"/>
      <c r="AC251" s="369"/>
      <c r="AD251" s="369"/>
      <c r="AE251" s="370"/>
      <c r="AF251" s="68">
        <v>3</v>
      </c>
      <c r="AG251" s="368" t="s">
        <v>676</v>
      </c>
      <c r="AH251" s="369"/>
      <c r="AI251" s="369"/>
      <c r="AJ251" s="369"/>
      <c r="AK251" s="369"/>
      <c r="AL251" s="369"/>
      <c r="AM251" s="369"/>
      <c r="AN251" s="369"/>
      <c r="AO251" s="369"/>
      <c r="AP251" s="369"/>
      <c r="AQ251" s="369"/>
      <c r="AR251" s="369"/>
      <c r="AS251" s="369"/>
      <c r="AT251" s="370"/>
    </row>
    <row r="252" spans="1:46" s="23" customFormat="1" ht="45" customHeight="1" thickTop="1" thickBot="1" x14ac:dyDescent="0.3">
      <c r="A252" s="345" t="s">
        <v>2211</v>
      </c>
      <c r="B252" s="345" t="s">
        <v>2211</v>
      </c>
      <c r="C252" s="345" t="s">
        <v>2211</v>
      </c>
      <c r="D252" s="345" t="s">
        <v>2211</v>
      </c>
      <c r="E252" s="345" t="s">
        <v>2211</v>
      </c>
      <c r="F252" s="345" t="s">
        <v>2211</v>
      </c>
      <c r="G252" s="345" t="s">
        <v>2211</v>
      </c>
      <c r="H252" s="345" t="s">
        <v>2211</v>
      </c>
      <c r="I252" s="345" t="s">
        <v>2211</v>
      </c>
      <c r="J252" s="345" t="s">
        <v>2211</v>
      </c>
      <c r="K252" s="345" t="s">
        <v>2211</v>
      </c>
      <c r="L252" s="345" t="s">
        <v>2211</v>
      </c>
      <c r="M252" s="345" t="s">
        <v>2211</v>
      </c>
      <c r="N252" s="345" t="s">
        <v>2211</v>
      </c>
      <c r="O252" s="345" t="s">
        <v>2211</v>
      </c>
      <c r="P252" s="345" t="s">
        <v>2211</v>
      </c>
      <c r="Q252" s="68">
        <v>3</v>
      </c>
      <c r="R252" s="368" t="s">
        <v>676</v>
      </c>
      <c r="S252" s="369"/>
      <c r="T252" s="369"/>
      <c r="U252" s="369"/>
      <c r="V252" s="369"/>
      <c r="W252" s="369"/>
      <c r="X252" s="369"/>
      <c r="Y252" s="369"/>
      <c r="Z252" s="369"/>
      <c r="AA252" s="369"/>
      <c r="AB252" s="369"/>
      <c r="AC252" s="369"/>
      <c r="AD252" s="369"/>
      <c r="AE252" s="370"/>
      <c r="AF252" s="68">
        <v>3</v>
      </c>
      <c r="AG252" s="368" t="s">
        <v>676</v>
      </c>
      <c r="AH252" s="369"/>
      <c r="AI252" s="369"/>
      <c r="AJ252" s="369"/>
      <c r="AK252" s="369"/>
      <c r="AL252" s="369"/>
      <c r="AM252" s="369"/>
      <c r="AN252" s="369"/>
      <c r="AO252" s="369"/>
      <c r="AP252" s="369"/>
      <c r="AQ252" s="369"/>
      <c r="AR252" s="369"/>
      <c r="AS252" s="369"/>
      <c r="AT252" s="370"/>
    </row>
    <row r="253" spans="1:46" s="23" customFormat="1" ht="45" customHeight="1" thickTop="1" thickBot="1" x14ac:dyDescent="0.3">
      <c r="A253" s="345" t="s">
        <v>2212</v>
      </c>
      <c r="B253" s="345" t="s">
        <v>2212</v>
      </c>
      <c r="C253" s="345" t="s">
        <v>2212</v>
      </c>
      <c r="D253" s="345" t="s">
        <v>2212</v>
      </c>
      <c r="E253" s="345" t="s">
        <v>2212</v>
      </c>
      <c r="F253" s="345" t="s">
        <v>2212</v>
      </c>
      <c r="G253" s="345" t="s">
        <v>2212</v>
      </c>
      <c r="H253" s="345" t="s">
        <v>2212</v>
      </c>
      <c r="I253" s="345" t="s">
        <v>2212</v>
      </c>
      <c r="J253" s="345" t="s">
        <v>2212</v>
      </c>
      <c r="K253" s="345" t="s">
        <v>2212</v>
      </c>
      <c r="L253" s="345" t="s">
        <v>2212</v>
      </c>
      <c r="M253" s="345" t="s">
        <v>2212</v>
      </c>
      <c r="N253" s="345" t="s">
        <v>2212</v>
      </c>
      <c r="O253" s="345" t="s">
        <v>2212</v>
      </c>
      <c r="P253" s="345" t="s">
        <v>2212</v>
      </c>
      <c r="Q253" s="68">
        <v>3</v>
      </c>
      <c r="R253" s="368" t="s">
        <v>676</v>
      </c>
      <c r="S253" s="369"/>
      <c r="T253" s="369"/>
      <c r="U253" s="369"/>
      <c r="V253" s="369"/>
      <c r="W253" s="369"/>
      <c r="X253" s="369"/>
      <c r="Y253" s="369"/>
      <c r="Z253" s="369"/>
      <c r="AA253" s="369"/>
      <c r="AB253" s="369"/>
      <c r="AC253" s="369"/>
      <c r="AD253" s="369"/>
      <c r="AE253" s="370"/>
      <c r="AF253" s="68">
        <v>3</v>
      </c>
      <c r="AG253" s="368" t="s">
        <v>676</v>
      </c>
      <c r="AH253" s="369"/>
      <c r="AI253" s="369"/>
      <c r="AJ253" s="369"/>
      <c r="AK253" s="369"/>
      <c r="AL253" s="369"/>
      <c r="AM253" s="369"/>
      <c r="AN253" s="369"/>
      <c r="AO253" s="369"/>
      <c r="AP253" s="369"/>
      <c r="AQ253" s="369"/>
      <c r="AR253" s="369"/>
      <c r="AS253" s="369"/>
      <c r="AT253" s="370"/>
    </row>
    <row r="254" spans="1:46" s="23" customFormat="1" ht="45" customHeight="1" thickTop="1" thickBot="1" x14ac:dyDescent="0.3">
      <c r="A254" s="345" t="s">
        <v>2213</v>
      </c>
      <c r="B254" s="345" t="s">
        <v>2213</v>
      </c>
      <c r="C254" s="345" t="s">
        <v>2213</v>
      </c>
      <c r="D254" s="345" t="s">
        <v>2213</v>
      </c>
      <c r="E254" s="345" t="s">
        <v>2213</v>
      </c>
      <c r="F254" s="345" t="s">
        <v>2213</v>
      </c>
      <c r="G254" s="345" t="s">
        <v>2213</v>
      </c>
      <c r="H254" s="345" t="s">
        <v>2213</v>
      </c>
      <c r="I254" s="345" t="s">
        <v>2213</v>
      </c>
      <c r="J254" s="345" t="s">
        <v>2213</v>
      </c>
      <c r="K254" s="345" t="s">
        <v>2213</v>
      </c>
      <c r="L254" s="345" t="s">
        <v>2213</v>
      </c>
      <c r="M254" s="345" t="s">
        <v>2213</v>
      </c>
      <c r="N254" s="345" t="s">
        <v>2213</v>
      </c>
      <c r="O254" s="345" t="s">
        <v>2213</v>
      </c>
      <c r="P254" s="345" t="s">
        <v>2213</v>
      </c>
      <c r="Q254" s="68">
        <v>3</v>
      </c>
      <c r="R254" s="368" t="s">
        <v>676</v>
      </c>
      <c r="S254" s="369"/>
      <c r="T254" s="369"/>
      <c r="U254" s="369"/>
      <c r="V254" s="369"/>
      <c r="W254" s="369"/>
      <c r="X254" s="369"/>
      <c r="Y254" s="369"/>
      <c r="Z254" s="369"/>
      <c r="AA254" s="369"/>
      <c r="AB254" s="369"/>
      <c r="AC254" s="369"/>
      <c r="AD254" s="369"/>
      <c r="AE254" s="370"/>
      <c r="AF254" s="68">
        <v>3</v>
      </c>
      <c r="AG254" s="368" t="s">
        <v>676</v>
      </c>
      <c r="AH254" s="369"/>
      <c r="AI254" s="369"/>
      <c r="AJ254" s="369"/>
      <c r="AK254" s="369"/>
      <c r="AL254" s="369"/>
      <c r="AM254" s="369"/>
      <c r="AN254" s="369"/>
      <c r="AO254" s="369"/>
      <c r="AP254" s="369"/>
      <c r="AQ254" s="369"/>
      <c r="AR254" s="369"/>
      <c r="AS254" s="369"/>
      <c r="AT254" s="370"/>
    </row>
    <row r="255" spans="1:46" s="23" customFormat="1" ht="45" customHeight="1" thickTop="1" thickBot="1" x14ac:dyDescent="0.3">
      <c r="A255" s="345" t="s">
        <v>2214</v>
      </c>
      <c r="B255" s="345" t="s">
        <v>2214</v>
      </c>
      <c r="C255" s="345" t="s">
        <v>2214</v>
      </c>
      <c r="D255" s="345" t="s">
        <v>2214</v>
      </c>
      <c r="E255" s="345" t="s">
        <v>2214</v>
      </c>
      <c r="F255" s="345" t="s">
        <v>2214</v>
      </c>
      <c r="G255" s="345" t="s">
        <v>2214</v>
      </c>
      <c r="H255" s="345" t="s">
        <v>2214</v>
      </c>
      <c r="I255" s="345" t="s">
        <v>2214</v>
      </c>
      <c r="J255" s="345" t="s">
        <v>2214</v>
      </c>
      <c r="K255" s="345" t="s">
        <v>2214</v>
      </c>
      <c r="L255" s="345" t="s">
        <v>2214</v>
      </c>
      <c r="M255" s="345" t="s">
        <v>2214</v>
      </c>
      <c r="N255" s="345" t="s">
        <v>2214</v>
      </c>
      <c r="O255" s="345" t="s">
        <v>2214</v>
      </c>
      <c r="P255" s="345" t="s">
        <v>2214</v>
      </c>
      <c r="Q255" s="68">
        <v>3</v>
      </c>
      <c r="R255" s="368" t="s">
        <v>676</v>
      </c>
      <c r="S255" s="369"/>
      <c r="T255" s="369"/>
      <c r="U255" s="369"/>
      <c r="V255" s="369"/>
      <c r="W255" s="369"/>
      <c r="X255" s="369"/>
      <c r="Y255" s="369"/>
      <c r="Z255" s="369"/>
      <c r="AA255" s="369"/>
      <c r="AB255" s="369"/>
      <c r="AC255" s="369"/>
      <c r="AD255" s="369"/>
      <c r="AE255" s="370"/>
      <c r="AF255" s="68">
        <v>3</v>
      </c>
      <c r="AG255" s="368" t="s">
        <v>676</v>
      </c>
      <c r="AH255" s="369"/>
      <c r="AI255" s="369"/>
      <c r="AJ255" s="369"/>
      <c r="AK255" s="369"/>
      <c r="AL255" s="369"/>
      <c r="AM255" s="369"/>
      <c r="AN255" s="369"/>
      <c r="AO255" s="369"/>
      <c r="AP255" s="369"/>
      <c r="AQ255" s="369"/>
      <c r="AR255" s="369"/>
      <c r="AS255" s="369"/>
      <c r="AT255" s="370"/>
    </row>
    <row r="256" spans="1:46" s="23" customFormat="1" ht="18" customHeight="1" thickTop="1" x14ac:dyDescent="0.25">
      <c r="Q256" s="24"/>
      <c r="AF256" s="24"/>
    </row>
    <row r="257" spans="1:46" s="23" customFormat="1" ht="18" customHeight="1" x14ac:dyDescent="0.25">
      <c r="Q257" s="24"/>
      <c r="AF257" s="24"/>
    </row>
    <row r="258" spans="1:46" s="23" customFormat="1" ht="45" customHeight="1" x14ac:dyDescent="0.25">
      <c r="A258" s="386" t="s">
        <v>2215</v>
      </c>
      <c r="B258" s="386"/>
      <c r="C258" s="386"/>
      <c r="D258" s="386"/>
      <c r="E258" s="386"/>
      <c r="F258" s="386"/>
      <c r="G258" s="386"/>
      <c r="H258" s="386"/>
      <c r="I258" s="386"/>
      <c r="J258" s="386"/>
      <c r="K258" s="386"/>
      <c r="L258" s="386"/>
      <c r="M258" s="386"/>
      <c r="N258" s="386"/>
      <c r="O258" s="386"/>
      <c r="P258" s="386"/>
      <c r="Q258" s="386"/>
      <c r="R258" s="386"/>
      <c r="S258" s="386"/>
      <c r="T258" s="386"/>
      <c r="U258" s="386"/>
      <c r="V258" s="386"/>
      <c r="W258" s="386"/>
      <c r="X258" s="386"/>
      <c r="Y258" s="386"/>
      <c r="Z258" s="386"/>
      <c r="AA258" s="386"/>
      <c r="AB258" s="386"/>
      <c r="AC258" s="386"/>
      <c r="AD258" s="386"/>
      <c r="AE258" s="386"/>
      <c r="AF258"/>
      <c r="AG258" s="422" t="s">
        <v>184</v>
      </c>
      <c r="AH258" s="422"/>
      <c r="AI258" s="422"/>
      <c r="AJ258" s="422"/>
      <c r="AK258" s="72">
        <f>(('Artículo 123 (resumen PI)'!C18*0.8+'Artículo 123 (resumen PI)'!F18*0.2)+('Artículo 123 (resumen SIPOT)'!C18*0.8+'Artículo 123 (resumen SIPOT)'!F18*0.2))/2</f>
        <v>0</v>
      </c>
      <c r="AL258"/>
      <c r="AM258"/>
      <c r="AN258"/>
      <c r="AO258"/>
      <c r="AP258"/>
      <c r="AQ258"/>
      <c r="AR258"/>
      <c r="AS258"/>
      <c r="AT258"/>
    </row>
    <row r="259" spans="1:46" s="23" customFormat="1" ht="45" customHeight="1" x14ac:dyDescent="0.25">
      <c r="A259" s="62"/>
      <c r="B259" s="63"/>
      <c r="C259" s="63"/>
      <c r="D259" s="63"/>
      <c r="E259" s="63"/>
      <c r="F259" s="63"/>
      <c r="G259" s="63"/>
      <c r="H259" s="63"/>
      <c r="I259" s="63"/>
      <c r="J259" s="63"/>
      <c r="K259" s="63"/>
      <c r="L259" s="63"/>
      <c r="M259" s="63"/>
      <c r="N259" s="63"/>
      <c r="O259" s="63"/>
      <c r="P259" s="63"/>
      <c r="Q259" s="64"/>
      <c r="R259" s="63"/>
      <c r="S259" s="63"/>
      <c r="T259" s="63"/>
      <c r="U259" s="63"/>
      <c r="V259" s="63"/>
      <c r="W259" s="63"/>
      <c r="X259" s="63"/>
      <c r="Y259" s="63"/>
      <c r="Z259" s="63"/>
      <c r="AA259" s="63"/>
      <c r="AB259" s="63"/>
      <c r="AC259" s="63"/>
      <c r="AD259" s="63"/>
      <c r="AE259" s="63"/>
      <c r="AF259"/>
      <c r="AG259"/>
      <c r="AH259"/>
      <c r="AI259"/>
      <c r="AJ259"/>
      <c r="AK259"/>
      <c r="AL259"/>
      <c r="AM259"/>
      <c r="AN259"/>
      <c r="AO259"/>
      <c r="AP259"/>
      <c r="AQ259"/>
      <c r="AR259"/>
      <c r="AS259"/>
      <c r="AT259"/>
    </row>
    <row r="260" spans="1:46" s="23" customFormat="1" ht="45" customHeight="1" x14ac:dyDescent="0.25">
      <c r="A260" s="62" t="s">
        <v>185</v>
      </c>
      <c r="B260" s="63"/>
      <c r="C260" s="63"/>
      <c r="D260" s="63"/>
      <c r="E260" s="63"/>
      <c r="F260" s="63"/>
      <c r="G260" s="63"/>
      <c r="H260" s="63"/>
      <c r="I260" s="63"/>
      <c r="J260" s="63"/>
      <c r="K260" s="63"/>
      <c r="L260" s="63"/>
      <c r="M260" s="63"/>
      <c r="N260" s="63"/>
      <c r="O260" s="63"/>
      <c r="P260" s="63"/>
      <c r="Q260" s="64"/>
      <c r="R260" s="63"/>
      <c r="S260" s="63"/>
      <c r="T260" s="63"/>
      <c r="U260" s="63"/>
      <c r="V260" s="63"/>
      <c r="W260" s="63"/>
      <c r="X260" s="63"/>
      <c r="Y260" s="63"/>
      <c r="Z260" s="63"/>
      <c r="AA260" s="63"/>
      <c r="AB260" s="63"/>
      <c r="AC260" s="63"/>
      <c r="AD260" s="63"/>
      <c r="AE260" s="63"/>
      <c r="AF260"/>
      <c r="AG260"/>
      <c r="AH260"/>
      <c r="AI260"/>
      <c r="AJ260"/>
      <c r="AK260"/>
      <c r="AL260"/>
      <c r="AM260"/>
      <c r="AN260"/>
      <c r="AO260"/>
      <c r="AP260"/>
      <c r="AQ260"/>
      <c r="AR260"/>
      <c r="AS260"/>
      <c r="AT260"/>
    </row>
    <row r="261" spans="1:46" s="23" customFormat="1" ht="45" customHeight="1" x14ac:dyDescent="0.25">
      <c r="A261" s="59"/>
      <c r="B261" s="59"/>
      <c r="C261" s="59"/>
      <c r="D261" s="59"/>
      <c r="E261" s="59"/>
      <c r="F261" s="59"/>
      <c r="G261" s="59"/>
      <c r="H261" s="59"/>
      <c r="I261" s="59"/>
      <c r="J261" s="59"/>
      <c r="K261" s="59"/>
      <c r="L261" s="59"/>
      <c r="M261" s="59"/>
      <c r="N261" s="59"/>
      <c r="O261" s="59"/>
      <c r="P261" s="59"/>
      <c r="Q261" s="24"/>
      <c r="R261" s="59"/>
      <c r="S261" s="59"/>
      <c r="T261" s="59"/>
      <c r="U261" s="59"/>
      <c r="V261" s="59"/>
      <c r="W261" s="59"/>
      <c r="X261" s="59"/>
      <c r="Y261" s="59"/>
      <c r="Z261" s="59"/>
      <c r="AA261" s="59"/>
      <c r="AB261" s="59"/>
      <c r="AC261" s="59"/>
      <c r="AD261" s="59"/>
      <c r="AE261" s="59"/>
      <c r="AF261"/>
      <c r="AG261"/>
      <c r="AH261"/>
      <c r="AI261"/>
      <c r="AJ261"/>
      <c r="AK261"/>
      <c r="AL261"/>
      <c r="AM261"/>
      <c r="AN261"/>
      <c r="AO261"/>
      <c r="AP261"/>
      <c r="AQ261"/>
      <c r="AR261"/>
      <c r="AS261"/>
      <c r="AT261"/>
    </row>
    <row r="262" spans="1:46" s="23" customFormat="1" ht="45" customHeight="1" x14ac:dyDescent="0.25">
      <c r="A262" s="423" t="s">
        <v>186</v>
      </c>
      <c r="B262" s="423"/>
      <c r="C262" s="423"/>
      <c r="D262" s="423"/>
      <c r="E262" s="423"/>
      <c r="F262" s="423"/>
      <c r="G262" s="423"/>
      <c r="H262" s="423"/>
      <c r="I262" s="423"/>
      <c r="J262" s="423"/>
      <c r="K262" s="423"/>
      <c r="L262" s="423"/>
      <c r="M262" s="423"/>
      <c r="N262" s="423"/>
      <c r="O262" s="423"/>
      <c r="P262" s="423"/>
      <c r="Q262" s="65"/>
      <c r="R262" s="59"/>
      <c r="S262" s="59"/>
      <c r="T262" s="59"/>
      <c r="U262" s="59"/>
      <c r="V262" s="351"/>
      <c r="W262" s="351"/>
      <c r="X262" s="351"/>
      <c r="Y262" s="351"/>
      <c r="Z262" s="351"/>
      <c r="AA262" s="351"/>
      <c r="AB262" s="351"/>
      <c r="AC262" s="351"/>
      <c r="AD262" s="351"/>
      <c r="AE262" s="351"/>
      <c r="AF262" s="65"/>
      <c r="AG262" s="59"/>
      <c r="AH262" s="59"/>
      <c r="AI262" s="59"/>
      <c r="AJ262" s="59"/>
      <c r="AK262" s="351"/>
      <c r="AL262" s="351"/>
      <c r="AM262" s="351"/>
      <c r="AN262" s="351"/>
      <c r="AO262" s="351"/>
      <c r="AP262" s="351"/>
      <c r="AQ262" s="351"/>
      <c r="AR262" s="351"/>
      <c r="AS262" s="351"/>
      <c r="AT262" s="351"/>
    </row>
    <row r="263" spans="1:46" s="23" customFormat="1" ht="45" customHeight="1" thickTop="1" thickBot="1" x14ac:dyDescent="0.3">
      <c r="A263" s="342" t="s">
        <v>163</v>
      </c>
      <c r="B263" s="342"/>
      <c r="C263" s="342"/>
      <c r="D263" s="342"/>
      <c r="E263" s="342"/>
      <c r="F263" s="342"/>
      <c r="G263" s="342"/>
      <c r="H263" s="342"/>
      <c r="I263" s="342"/>
      <c r="J263" s="342"/>
      <c r="K263" s="342"/>
      <c r="L263" s="342"/>
      <c r="M263" s="342"/>
      <c r="N263" s="342"/>
      <c r="O263" s="342"/>
      <c r="P263" s="342"/>
      <c r="Q263" s="66" t="s">
        <v>187</v>
      </c>
      <c r="R263" s="343" t="s">
        <v>188</v>
      </c>
      <c r="S263" s="343"/>
      <c r="T263" s="343"/>
      <c r="U263" s="343"/>
      <c r="V263" s="343"/>
      <c r="W263" s="343"/>
      <c r="X263" s="343"/>
      <c r="Y263" s="343"/>
      <c r="Z263" s="343"/>
      <c r="AA263" s="343"/>
      <c r="AB263" s="343"/>
      <c r="AC263" s="343"/>
      <c r="AD263" s="343"/>
      <c r="AE263" s="343"/>
      <c r="AF263" s="67" t="s">
        <v>187</v>
      </c>
      <c r="AG263" s="344" t="s">
        <v>189</v>
      </c>
      <c r="AH263" s="344"/>
      <c r="AI263" s="344"/>
      <c r="AJ263" s="344"/>
      <c r="AK263" s="344"/>
      <c r="AL263" s="344"/>
      <c r="AM263" s="344"/>
      <c r="AN263" s="344"/>
      <c r="AO263" s="344"/>
      <c r="AP263" s="344"/>
      <c r="AQ263" s="344"/>
      <c r="AR263" s="344"/>
      <c r="AS263" s="344"/>
      <c r="AT263" s="344"/>
    </row>
    <row r="264" spans="1:46" s="23" customFormat="1" ht="45" customHeight="1" thickTop="1" thickBot="1" x14ac:dyDescent="0.3">
      <c r="A264" s="345" t="s">
        <v>2216</v>
      </c>
      <c r="B264" s="345"/>
      <c r="C264" s="345"/>
      <c r="D264" s="345"/>
      <c r="E264" s="345"/>
      <c r="F264" s="345"/>
      <c r="G264" s="345"/>
      <c r="H264" s="345"/>
      <c r="I264" s="345"/>
      <c r="J264" s="345"/>
      <c r="K264" s="345"/>
      <c r="L264" s="345"/>
      <c r="M264" s="345"/>
      <c r="N264" s="345"/>
      <c r="O264" s="345"/>
      <c r="P264" s="345"/>
      <c r="Q264" s="68">
        <v>3</v>
      </c>
      <c r="R264" s="368" t="s">
        <v>676</v>
      </c>
      <c r="S264" s="369"/>
      <c r="T264" s="369"/>
      <c r="U264" s="369"/>
      <c r="V264" s="369"/>
      <c r="W264" s="369"/>
      <c r="X264" s="369"/>
      <c r="Y264" s="369"/>
      <c r="Z264" s="369"/>
      <c r="AA264" s="369"/>
      <c r="AB264" s="369"/>
      <c r="AC264" s="369"/>
      <c r="AD264" s="369"/>
      <c r="AE264" s="370"/>
      <c r="AF264" s="68">
        <v>3</v>
      </c>
      <c r="AG264" s="368" t="s">
        <v>676</v>
      </c>
      <c r="AH264" s="369"/>
      <c r="AI264" s="369"/>
      <c r="AJ264" s="369"/>
      <c r="AK264" s="369"/>
      <c r="AL264" s="369"/>
      <c r="AM264" s="369"/>
      <c r="AN264" s="369"/>
      <c r="AO264" s="369"/>
      <c r="AP264" s="369"/>
      <c r="AQ264" s="369"/>
      <c r="AR264" s="369"/>
      <c r="AS264" s="369"/>
      <c r="AT264" s="370"/>
    </row>
    <row r="265" spans="1:46" s="23" customFormat="1" ht="45" customHeight="1" thickTop="1" thickBot="1" x14ac:dyDescent="0.3">
      <c r="A265" s="345" t="s">
        <v>1026</v>
      </c>
      <c r="B265" s="345" t="s">
        <v>1026</v>
      </c>
      <c r="C265" s="345" t="s">
        <v>1026</v>
      </c>
      <c r="D265" s="345" t="s">
        <v>1026</v>
      </c>
      <c r="E265" s="345" t="s">
        <v>1026</v>
      </c>
      <c r="F265" s="345" t="s">
        <v>1026</v>
      </c>
      <c r="G265" s="345" t="s">
        <v>1026</v>
      </c>
      <c r="H265" s="345" t="s">
        <v>1026</v>
      </c>
      <c r="I265" s="345" t="s">
        <v>1026</v>
      </c>
      <c r="J265" s="345" t="s">
        <v>1026</v>
      </c>
      <c r="K265" s="345" t="s">
        <v>1026</v>
      </c>
      <c r="L265" s="345" t="s">
        <v>1026</v>
      </c>
      <c r="M265" s="345" t="s">
        <v>1026</v>
      </c>
      <c r="N265" s="345" t="s">
        <v>1026</v>
      </c>
      <c r="O265" s="345" t="s">
        <v>1026</v>
      </c>
      <c r="P265" s="345" t="s">
        <v>1026</v>
      </c>
      <c r="Q265" s="68">
        <v>3</v>
      </c>
      <c r="R265" s="368" t="s">
        <v>676</v>
      </c>
      <c r="S265" s="369"/>
      <c r="T265" s="369"/>
      <c r="U265" s="369"/>
      <c r="V265" s="369"/>
      <c r="W265" s="369"/>
      <c r="X265" s="369"/>
      <c r="Y265" s="369"/>
      <c r="Z265" s="369"/>
      <c r="AA265" s="369"/>
      <c r="AB265" s="369"/>
      <c r="AC265" s="369"/>
      <c r="AD265" s="369"/>
      <c r="AE265" s="370"/>
      <c r="AF265" s="68">
        <v>3</v>
      </c>
      <c r="AG265" s="368" t="s">
        <v>676</v>
      </c>
      <c r="AH265" s="369"/>
      <c r="AI265" s="369"/>
      <c r="AJ265" s="369"/>
      <c r="AK265" s="369"/>
      <c r="AL265" s="369"/>
      <c r="AM265" s="369"/>
      <c r="AN265" s="369"/>
      <c r="AO265" s="369"/>
      <c r="AP265" s="369"/>
      <c r="AQ265" s="369"/>
      <c r="AR265" s="369"/>
      <c r="AS265" s="369"/>
      <c r="AT265" s="370"/>
    </row>
    <row r="266" spans="1:46" s="23" customFormat="1" ht="45" customHeight="1" thickTop="1" thickBot="1" x14ac:dyDescent="0.3">
      <c r="A266" s="345" t="s">
        <v>2217</v>
      </c>
      <c r="B266" s="345" t="s">
        <v>2217</v>
      </c>
      <c r="C266" s="345" t="s">
        <v>2217</v>
      </c>
      <c r="D266" s="345" t="s">
        <v>2217</v>
      </c>
      <c r="E266" s="345" t="s">
        <v>2217</v>
      </c>
      <c r="F266" s="345" t="s">
        <v>2217</v>
      </c>
      <c r="G266" s="345" t="s">
        <v>2217</v>
      </c>
      <c r="H266" s="345" t="s">
        <v>2217</v>
      </c>
      <c r="I266" s="345" t="s">
        <v>2217</v>
      </c>
      <c r="J266" s="345" t="s">
        <v>2217</v>
      </c>
      <c r="K266" s="345" t="s">
        <v>2217</v>
      </c>
      <c r="L266" s="345" t="s">
        <v>2217</v>
      </c>
      <c r="M266" s="345" t="s">
        <v>2217</v>
      </c>
      <c r="N266" s="345" t="s">
        <v>2217</v>
      </c>
      <c r="O266" s="345" t="s">
        <v>2217</v>
      </c>
      <c r="P266" s="345" t="s">
        <v>2217</v>
      </c>
      <c r="Q266" s="68">
        <v>3</v>
      </c>
      <c r="R266" s="368" t="s">
        <v>676</v>
      </c>
      <c r="S266" s="369"/>
      <c r="T266" s="369"/>
      <c r="U266" s="369"/>
      <c r="V266" s="369"/>
      <c r="W266" s="369"/>
      <c r="X266" s="369"/>
      <c r="Y266" s="369"/>
      <c r="Z266" s="369"/>
      <c r="AA266" s="369"/>
      <c r="AB266" s="369"/>
      <c r="AC266" s="369"/>
      <c r="AD266" s="369"/>
      <c r="AE266" s="370"/>
      <c r="AF266" s="68">
        <v>3</v>
      </c>
      <c r="AG266" s="368" t="s">
        <v>676</v>
      </c>
      <c r="AH266" s="369"/>
      <c r="AI266" s="369"/>
      <c r="AJ266" s="369"/>
      <c r="AK266" s="369"/>
      <c r="AL266" s="369"/>
      <c r="AM266" s="369"/>
      <c r="AN266" s="369"/>
      <c r="AO266" s="369"/>
      <c r="AP266" s="369"/>
      <c r="AQ266" s="369"/>
      <c r="AR266" s="369"/>
      <c r="AS266" s="369"/>
      <c r="AT266" s="370"/>
    </row>
    <row r="267" spans="1:46" s="23" customFormat="1" ht="45" customHeight="1" thickTop="1" thickBot="1" x14ac:dyDescent="0.3">
      <c r="A267" s="345" t="s">
        <v>2218</v>
      </c>
      <c r="B267" s="345" t="s">
        <v>2218</v>
      </c>
      <c r="C267" s="345" t="s">
        <v>2218</v>
      </c>
      <c r="D267" s="345" t="s">
        <v>2218</v>
      </c>
      <c r="E267" s="345" t="s">
        <v>2218</v>
      </c>
      <c r="F267" s="345" t="s">
        <v>2218</v>
      </c>
      <c r="G267" s="345" t="s">
        <v>2218</v>
      </c>
      <c r="H267" s="345" t="s">
        <v>2218</v>
      </c>
      <c r="I267" s="345" t="s">
        <v>2218</v>
      </c>
      <c r="J267" s="345" t="s">
        <v>2218</v>
      </c>
      <c r="K267" s="345" t="s">
        <v>2218</v>
      </c>
      <c r="L267" s="345" t="s">
        <v>2218</v>
      </c>
      <c r="M267" s="345" t="s">
        <v>2218</v>
      </c>
      <c r="N267" s="345" t="s">
        <v>2218</v>
      </c>
      <c r="O267" s="345" t="s">
        <v>2218</v>
      </c>
      <c r="P267" s="345" t="s">
        <v>2218</v>
      </c>
      <c r="Q267" s="68">
        <v>3</v>
      </c>
      <c r="R267" s="368" t="s">
        <v>676</v>
      </c>
      <c r="S267" s="369"/>
      <c r="T267" s="369"/>
      <c r="U267" s="369"/>
      <c r="V267" s="369"/>
      <c r="W267" s="369"/>
      <c r="X267" s="369"/>
      <c r="Y267" s="369"/>
      <c r="Z267" s="369"/>
      <c r="AA267" s="369"/>
      <c r="AB267" s="369"/>
      <c r="AC267" s="369"/>
      <c r="AD267" s="369"/>
      <c r="AE267" s="370"/>
      <c r="AF267" s="68">
        <v>3</v>
      </c>
      <c r="AG267" s="368" t="s">
        <v>676</v>
      </c>
      <c r="AH267" s="369"/>
      <c r="AI267" s="369"/>
      <c r="AJ267" s="369"/>
      <c r="AK267" s="369"/>
      <c r="AL267" s="369"/>
      <c r="AM267" s="369"/>
      <c r="AN267" s="369"/>
      <c r="AO267" s="369"/>
      <c r="AP267" s="369"/>
      <c r="AQ267" s="369"/>
      <c r="AR267" s="369"/>
      <c r="AS267" s="369"/>
      <c r="AT267" s="370"/>
    </row>
    <row r="268" spans="1:46" s="23" customFormat="1" ht="45" customHeight="1" thickTop="1" thickBot="1" x14ac:dyDescent="0.3">
      <c r="A268" s="346" t="s">
        <v>2219</v>
      </c>
      <c r="B268" s="346"/>
      <c r="C268" s="346"/>
      <c r="D268" s="346"/>
      <c r="E268" s="346"/>
      <c r="F268" s="346"/>
      <c r="G268" s="346"/>
      <c r="H268" s="346"/>
      <c r="I268" s="346"/>
      <c r="J268" s="346"/>
      <c r="K268" s="346"/>
      <c r="L268" s="346"/>
      <c r="M268" s="346"/>
      <c r="N268" s="346"/>
      <c r="O268" s="346"/>
      <c r="P268" s="346"/>
      <c r="Q268" s="68">
        <v>3</v>
      </c>
      <c r="R268" s="368" t="s">
        <v>676</v>
      </c>
      <c r="S268" s="369"/>
      <c r="T268" s="369"/>
      <c r="U268" s="369"/>
      <c r="V268" s="369"/>
      <c r="W268" s="369"/>
      <c r="X268" s="369"/>
      <c r="Y268" s="369"/>
      <c r="Z268" s="369"/>
      <c r="AA268" s="369"/>
      <c r="AB268" s="369"/>
      <c r="AC268" s="369"/>
      <c r="AD268" s="369"/>
      <c r="AE268" s="370"/>
      <c r="AF268" s="68">
        <v>3</v>
      </c>
      <c r="AG268" s="368" t="s">
        <v>676</v>
      </c>
      <c r="AH268" s="369"/>
      <c r="AI268" s="369"/>
      <c r="AJ268" s="369"/>
      <c r="AK268" s="369"/>
      <c r="AL268" s="369"/>
      <c r="AM268" s="369"/>
      <c r="AN268" s="369"/>
      <c r="AO268" s="369"/>
      <c r="AP268" s="369"/>
      <c r="AQ268" s="369"/>
      <c r="AR268" s="369"/>
      <c r="AS268" s="369"/>
      <c r="AT268" s="370"/>
    </row>
    <row r="269" spans="1:46" s="23" customFormat="1" ht="45" customHeight="1" thickTop="1" thickBot="1" x14ac:dyDescent="0.3">
      <c r="A269" s="346" t="s">
        <v>2074</v>
      </c>
      <c r="B269" s="346" t="s">
        <v>2074</v>
      </c>
      <c r="C269" s="346" t="s">
        <v>2074</v>
      </c>
      <c r="D269" s="346" t="s">
        <v>2074</v>
      </c>
      <c r="E269" s="346" t="s">
        <v>2074</v>
      </c>
      <c r="F269" s="346" t="s">
        <v>2074</v>
      </c>
      <c r="G269" s="346" t="s">
        <v>2074</v>
      </c>
      <c r="H269" s="346" t="s">
        <v>2074</v>
      </c>
      <c r="I269" s="346" t="s">
        <v>2074</v>
      </c>
      <c r="J269" s="346" t="s">
        <v>2074</v>
      </c>
      <c r="K269" s="346" t="s">
        <v>2074</v>
      </c>
      <c r="L269" s="346" t="s">
        <v>2074</v>
      </c>
      <c r="M269" s="346" t="s">
        <v>2074</v>
      </c>
      <c r="N269" s="346" t="s">
        <v>2074</v>
      </c>
      <c r="O269" s="346" t="s">
        <v>2074</v>
      </c>
      <c r="P269" s="346" t="s">
        <v>2074</v>
      </c>
      <c r="Q269" s="68">
        <v>3</v>
      </c>
      <c r="R269" s="368" t="s">
        <v>676</v>
      </c>
      <c r="S269" s="369"/>
      <c r="T269" s="369"/>
      <c r="U269" s="369"/>
      <c r="V269" s="369"/>
      <c r="W269" s="369"/>
      <c r="X269" s="369"/>
      <c r="Y269" s="369"/>
      <c r="Z269" s="369"/>
      <c r="AA269" s="369"/>
      <c r="AB269" s="369"/>
      <c r="AC269" s="369"/>
      <c r="AD269" s="369"/>
      <c r="AE269" s="370"/>
      <c r="AF269" s="68">
        <v>3</v>
      </c>
      <c r="AG269" s="368" t="s">
        <v>676</v>
      </c>
      <c r="AH269" s="369"/>
      <c r="AI269" s="369"/>
      <c r="AJ269" s="369"/>
      <c r="AK269" s="369"/>
      <c r="AL269" s="369"/>
      <c r="AM269" s="369"/>
      <c r="AN269" s="369"/>
      <c r="AO269" s="369"/>
      <c r="AP269" s="369"/>
      <c r="AQ269" s="369"/>
      <c r="AR269" s="369"/>
      <c r="AS269" s="369"/>
      <c r="AT269" s="370"/>
    </row>
    <row r="270" spans="1:46" s="23" customFormat="1" ht="45" customHeight="1" thickTop="1" thickBot="1" x14ac:dyDescent="0.3">
      <c r="A270" s="345" t="s">
        <v>2220</v>
      </c>
      <c r="B270" s="345" t="s">
        <v>2220</v>
      </c>
      <c r="C270" s="345" t="s">
        <v>2220</v>
      </c>
      <c r="D270" s="345" t="s">
        <v>2220</v>
      </c>
      <c r="E270" s="345" t="s">
        <v>2220</v>
      </c>
      <c r="F270" s="345" t="s">
        <v>2220</v>
      </c>
      <c r="G270" s="345" t="s">
        <v>2220</v>
      </c>
      <c r="H270" s="345" t="s">
        <v>2220</v>
      </c>
      <c r="I270" s="345" t="s">
        <v>2220</v>
      </c>
      <c r="J270" s="345" t="s">
        <v>2220</v>
      </c>
      <c r="K270" s="345" t="s">
        <v>2220</v>
      </c>
      <c r="L270" s="345" t="s">
        <v>2220</v>
      </c>
      <c r="M270" s="345" t="s">
        <v>2220</v>
      </c>
      <c r="N270" s="345" t="s">
        <v>2220</v>
      </c>
      <c r="O270" s="345" t="s">
        <v>2220</v>
      </c>
      <c r="P270" s="345" t="s">
        <v>2220</v>
      </c>
      <c r="Q270" s="68">
        <v>3</v>
      </c>
      <c r="R270" s="368" t="s">
        <v>676</v>
      </c>
      <c r="S270" s="369"/>
      <c r="T270" s="369"/>
      <c r="U270" s="369"/>
      <c r="V270" s="369"/>
      <c r="W270" s="369"/>
      <c r="X270" s="369"/>
      <c r="Y270" s="369"/>
      <c r="Z270" s="369"/>
      <c r="AA270" s="369"/>
      <c r="AB270" s="369"/>
      <c r="AC270" s="369"/>
      <c r="AD270" s="369"/>
      <c r="AE270" s="370"/>
      <c r="AF270" s="68">
        <v>3</v>
      </c>
      <c r="AG270" s="368" t="s">
        <v>676</v>
      </c>
      <c r="AH270" s="369"/>
      <c r="AI270" s="369"/>
      <c r="AJ270" s="369"/>
      <c r="AK270" s="369"/>
      <c r="AL270" s="369"/>
      <c r="AM270" s="369"/>
      <c r="AN270" s="369"/>
      <c r="AO270" s="369"/>
      <c r="AP270" s="369"/>
      <c r="AQ270" s="369"/>
      <c r="AR270" s="369"/>
      <c r="AS270" s="369"/>
      <c r="AT270" s="370"/>
    </row>
    <row r="271" spans="1:46" s="23" customFormat="1" ht="45" customHeight="1" thickTop="1" thickBot="1" x14ac:dyDescent="0.3">
      <c r="A271" s="345" t="s">
        <v>2221</v>
      </c>
      <c r="B271" s="345" t="s">
        <v>2221</v>
      </c>
      <c r="C271" s="345" t="s">
        <v>2221</v>
      </c>
      <c r="D271" s="345" t="s">
        <v>2221</v>
      </c>
      <c r="E271" s="345" t="s">
        <v>2221</v>
      </c>
      <c r="F271" s="345" t="s">
        <v>2221</v>
      </c>
      <c r="G271" s="345" t="s">
        <v>2221</v>
      </c>
      <c r="H271" s="345" t="s">
        <v>2221</v>
      </c>
      <c r="I271" s="345" t="s">
        <v>2221</v>
      </c>
      <c r="J271" s="345" t="s">
        <v>2221</v>
      </c>
      <c r="K271" s="345" t="s">
        <v>2221</v>
      </c>
      <c r="L271" s="345" t="s">
        <v>2221</v>
      </c>
      <c r="M271" s="345" t="s">
        <v>2221</v>
      </c>
      <c r="N271" s="345" t="s">
        <v>2221</v>
      </c>
      <c r="O271" s="345" t="s">
        <v>2221</v>
      </c>
      <c r="P271" s="345" t="s">
        <v>2221</v>
      </c>
      <c r="Q271" s="68">
        <v>3</v>
      </c>
      <c r="R271" s="368" t="s">
        <v>676</v>
      </c>
      <c r="S271" s="369"/>
      <c r="T271" s="369"/>
      <c r="U271" s="369"/>
      <c r="V271" s="369"/>
      <c r="W271" s="369"/>
      <c r="X271" s="369"/>
      <c r="Y271" s="369"/>
      <c r="Z271" s="369"/>
      <c r="AA271" s="369"/>
      <c r="AB271" s="369"/>
      <c r="AC271" s="369"/>
      <c r="AD271" s="369"/>
      <c r="AE271" s="370"/>
      <c r="AF271" s="68">
        <v>3</v>
      </c>
      <c r="AG271" s="368" t="s">
        <v>676</v>
      </c>
      <c r="AH271" s="369"/>
      <c r="AI271" s="369"/>
      <c r="AJ271" s="369"/>
      <c r="AK271" s="369"/>
      <c r="AL271" s="369"/>
      <c r="AM271" s="369"/>
      <c r="AN271" s="369"/>
      <c r="AO271" s="369"/>
      <c r="AP271" s="369"/>
      <c r="AQ271" s="369"/>
      <c r="AR271" s="369"/>
      <c r="AS271" s="369"/>
      <c r="AT271" s="370"/>
    </row>
    <row r="272" spans="1:46" s="23" customFormat="1" ht="45" customHeight="1" thickTop="1" thickBot="1" x14ac:dyDescent="0.3">
      <c r="A272" s="345" t="s">
        <v>2222</v>
      </c>
      <c r="B272" s="345" t="s">
        <v>2222</v>
      </c>
      <c r="C272" s="345" t="s">
        <v>2222</v>
      </c>
      <c r="D272" s="345" t="s">
        <v>2222</v>
      </c>
      <c r="E272" s="345" t="s">
        <v>2222</v>
      </c>
      <c r="F272" s="345" t="s">
        <v>2222</v>
      </c>
      <c r="G272" s="345" t="s">
        <v>2222</v>
      </c>
      <c r="H272" s="345" t="s">
        <v>2222</v>
      </c>
      <c r="I272" s="345" t="s">
        <v>2222</v>
      </c>
      <c r="J272" s="345" t="s">
        <v>2222</v>
      </c>
      <c r="K272" s="345" t="s">
        <v>2222</v>
      </c>
      <c r="L272" s="345" t="s">
        <v>2222</v>
      </c>
      <c r="M272" s="345" t="s">
        <v>2222</v>
      </c>
      <c r="N272" s="345" t="s">
        <v>2222</v>
      </c>
      <c r="O272" s="345" t="s">
        <v>2222</v>
      </c>
      <c r="P272" s="345" t="s">
        <v>2222</v>
      </c>
      <c r="Q272" s="68">
        <v>3</v>
      </c>
      <c r="R272" s="368" t="s">
        <v>676</v>
      </c>
      <c r="S272" s="369"/>
      <c r="T272" s="369"/>
      <c r="U272" s="369"/>
      <c r="V272" s="369"/>
      <c r="W272" s="369"/>
      <c r="X272" s="369"/>
      <c r="Y272" s="369"/>
      <c r="Z272" s="369"/>
      <c r="AA272" s="369"/>
      <c r="AB272" s="369"/>
      <c r="AC272" s="369"/>
      <c r="AD272" s="369"/>
      <c r="AE272" s="370"/>
      <c r="AF272" s="68">
        <v>3</v>
      </c>
      <c r="AG272" s="368" t="s">
        <v>676</v>
      </c>
      <c r="AH272" s="369"/>
      <c r="AI272" s="369"/>
      <c r="AJ272" s="369"/>
      <c r="AK272" s="369"/>
      <c r="AL272" s="369"/>
      <c r="AM272" s="369"/>
      <c r="AN272" s="369"/>
      <c r="AO272" s="369"/>
      <c r="AP272" s="369"/>
      <c r="AQ272" s="369"/>
      <c r="AR272" s="369"/>
      <c r="AS272" s="369"/>
      <c r="AT272" s="370"/>
    </row>
    <row r="273" spans="1:46" s="23" customFormat="1" ht="45" customHeight="1" thickTop="1" thickBot="1" x14ac:dyDescent="0.3">
      <c r="A273" s="345" t="s">
        <v>2223</v>
      </c>
      <c r="B273" s="345" t="s">
        <v>2223</v>
      </c>
      <c r="C273" s="345" t="s">
        <v>2223</v>
      </c>
      <c r="D273" s="345" t="s">
        <v>2223</v>
      </c>
      <c r="E273" s="345" t="s">
        <v>2223</v>
      </c>
      <c r="F273" s="345" t="s">
        <v>2223</v>
      </c>
      <c r="G273" s="345" t="s">
        <v>2223</v>
      </c>
      <c r="H273" s="345" t="s">
        <v>2223</v>
      </c>
      <c r="I273" s="345" t="s">
        <v>2223</v>
      </c>
      <c r="J273" s="345" t="s">
        <v>2223</v>
      </c>
      <c r="K273" s="345" t="s">
        <v>2223</v>
      </c>
      <c r="L273" s="345" t="s">
        <v>2223</v>
      </c>
      <c r="M273" s="345" t="s">
        <v>2223</v>
      </c>
      <c r="N273" s="345" t="s">
        <v>2223</v>
      </c>
      <c r="O273" s="345" t="s">
        <v>2223</v>
      </c>
      <c r="P273" s="345" t="s">
        <v>2223</v>
      </c>
      <c r="Q273" s="68">
        <v>3</v>
      </c>
      <c r="R273" s="368" t="s">
        <v>676</v>
      </c>
      <c r="S273" s="369"/>
      <c r="T273" s="369"/>
      <c r="U273" s="369"/>
      <c r="V273" s="369"/>
      <c r="W273" s="369"/>
      <c r="X273" s="369"/>
      <c r="Y273" s="369"/>
      <c r="Z273" s="369"/>
      <c r="AA273" s="369"/>
      <c r="AB273" s="369"/>
      <c r="AC273" s="369"/>
      <c r="AD273" s="369"/>
      <c r="AE273" s="370"/>
      <c r="AF273" s="68">
        <v>3</v>
      </c>
      <c r="AG273" s="368" t="s">
        <v>676</v>
      </c>
      <c r="AH273" s="369"/>
      <c r="AI273" s="369"/>
      <c r="AJ273" s="369"/>
      <c r="AK273" s="369"/>
      <c r="AL273" s="369"/>
      <c r="AM273" s="369"/>
      <c r="AN273" s="369"/>
      <c r="AO273" s="369"/>
      <c r="AP273" s="369"/>
      <c r="AQ273" s="369"/>
      <c r="AR273" s="369"/>
      <c r="AS273" s="369"/>
      <c r="AT273" s="370"/>
    </row>
    <row r="274" spans="1:46" s="23" customFormat="1" ht="45" customHeight="1" thickTop="1" thickBot="1" x14ac:dyDescent="0.3">
      <c r="A274" s="345" t="s">
        <v>2224</v>
      </c>
      <c r="B274" s="345"/>
      <c r="C274" s="345"/>
      <c r="D274" s="345"/>
      <c r="E274" s="345"/>
      <c r="F274" s="345"/>
      <c r="G274" s="345"/>
      <c r="H274" s="345"/>
      <c r="I274" s="345"/>
      <c r="J274" s="345"/>
      <c r="K274" s="345"/>
      <c r="L274" s="345"/>
      <c r="M274" s="345"/>
      <c r="N274" s="345"/>
      <c r="O274" s="345"/>
      <c r="P274" s="345"/>
      <c r="Q274" s="68">
        <v>3</v>
      </c>
      <c r="R274" s="368" t="s">
        <v>676</v>
      </c>
      <c r="S274" s="369"/>
      <c r="T274" s="369"/>
      <c r="U274" s="369"/>
      <c r="V274" s="369"/>
      <c r="W274" s="369"/>
      <c r="X274" s="369"/>
      <c r="Y274" s="369"/>
      <c r="Z274" s="369"/>
      <c r="AA274" s="369"/>
      <c r="AB274" s="369"/>
      <c r="AC274" s="369"/>
      <c r="AD274" s="369"/>
      <c r="AE274" s="370"/>
      <c r="AF274" s="68">
        <v>3</v>
      </c>
      <c r="AG274" s="368" t="s">
        <v>676</v>
      </c>
      <c r="AH274" s="369"/>
      <c r="AI274" s="369"/>
      <c r="AJ274" s="369"/>
      <c r="AK274" s="369"/>
      <c r="AL274" s="369"/>
      <c r="AM274" s="369"/>
      <c r="AN274" s="369"/>
      <c r="AO274" s="369"/>
      <c r="AP274" s="369"/>
      <c r="AQ274" s="369"/>
      <c r="AR274" s="369"/>
      <c r="AS274" s="369"/>
      <c r="AT274" s="370"/>
    </row>
    <row r="275" spans="1:46" s="23" customFormat="1" ht="45" customHeight="1" thickTop="1" thickBot="1" x14ac:dyDescent="0.3">
      <c r="A275" s="346" t="s">
        <v>1528</v>
      </c>
      <c r="B275" s="346" t="s">
        <v>1528</v>
      </c>
      <c r="C275" s="346" t="s">
        <v>1528</v>
      </c>
      <c r="D275" s="346" t="s">
        <v>1528</v>
      </c>
      <c r="E275" s="346" t="s">
        <v>1528</v>
      </c>
      <c r="F275" s="346" t="s">
        <v>1528</v>
      </c>
      <c r="G275" s="346" t="s">
        <v>1528</v>
      </c>
      <c r="H275" s="346" t="s">
        <v>1528</v>
      </c>
      <c r="I275" s="346" t="s">
        <v>1528</v>
      </c>
      <c r="J275" s="346" t="s">
        <v>1528</v>
      </c>
      <c r="K275" s="346" t="s">
        <v>1528</v>
      </c>
      <c r="L275" s="346" t="s">
        <v>1528</v>
      </c>
      <c r="M275" s="346" t="s">
        <v>1528</v>
      </c>
      <c r="N275" s="346" t="s">
        <v>1528</v>
      </c>
      <c r="O275" s="346" t="s">
        <v>1528</v>
      </c>
      <c r="P275" s="346" t="s">
        <v>1528</v>
      </c>
      <c r="Q275" s="68">
        <v>3</v>
      </c>
      <c r="R275" s="368" t="s">
        <v>676</v>
      </c>
      <c r="S275" s="369"/>
      <c r="T275" s="369"/>
      <c r="U275" s="369"/>
      <c r="V275" s="369"/>
      <c r="W275" s="369"/>
      <c r="X275" s="369"/>
      <c r="Y275" s="369"/>
      <c r="Z275" s="369"/>
      <c r="AA275" s="369"/>
      <c r="AB275" s="369"/>
      <c r="AC275" s="369"/>
      <c r="AD275" s="369"/>
      <c r="AE275" s="370"/>
      <c r="AF275" s="68">
        <v>3</v>
      </c>
      <c r="AG275" s="368" t="s">
        <v>676</v>
      </c>
      <c r="AH275" s="369"/>
      <c r="AI275" s="369"/>
      <c r="AJ275" s="369"/>
      <c r="AK275" s="369"/>
      <c r="AL275" s="369"/>
      <c r="AM275" s="369"/>
      <c r="AN275" s="369"/>
      <c r="AO275" s="369"/>
      <c r="AP275" s="369"/>
      <c r="AQ275" s="369"/>
      <c r="AR275" s="369"/>
      <c r="AS275" s="369"/>
      <c r="AT275" s="370"/>
    </row>
    <row r="276" spans="1:46" s="23" customFormat="1" ht="45" customHeight="1" thickTop="1" thickBot="1" x14ac:dyDescent="0.3">
      <c r="A276" s="346" t="s">
        <v>2225</v>
      </c>
      <c r="B276" s="346" t="s">
        <v>2225</v>
      </c>
      <c r="C276" s="346" t="s">
        <v>2225</v>
      </c>
      <c r="D276" s="346" t="s">
        <v>2225</v>
      </c>
      <c r="E276" s="346" t="s">
        <v>2225</v>
      </c>
      <c r="F276" s="346" t="s">
        <v>2225</v>
      </c>
      <c r="G276" s="346" t="s">
        <v>2225</v>
      </c>
      <c r="H276" s="346" t="s">
        <v>2225</v>
      </c>
      <c r="I276" s="346" t="s">
        <v>2225</v>
      </c>
      <c r="J276" s="346" t="s">
        <v>2225</v>
      </c>
      <c r="K276" s="346" t="s">
        <v>2225</v>
      </c>
      <c r="L276" s="346" t="s">
        <v>2225</v>
      </c>
      <c r="M276" s="346" t="s">
        <v>2225</v>
      </c>
      <c r="N276" s="346" t="s">
        <v>2225</v>
      </c>
      <c r="O276" s="346" t="s">
        <v>2225</v>
      </c>
      <c r="P276" s="346" t="s">
        <v>2225</v>
      </c>
      <c r="Q276" s="68">
        <v>3</v>
      </c>
      <c r="R276" s="368" t="s">
        <v>676</v>
      </c>
      <c r="S276" s="369"/>
      <c r="T276" s="369"/>
      <c r="U276" s="369"/>
      <c r="V276" s="369"/>
      <c r="W276" s="369"/>
      <c r="X276" s="369"/>
      <c r="Y276" s="369"/>
      <c r="Z276" s="369"/>
      <c r="AA276" s="369"/>
      <c r="AB276" s="369"/>
      <c r="AC276" s="369"/>
      <c r="AD276" s="369"/>
      <c r="AE276" s="370"/>
      <c r="AF276" s="68">
        <v>3</v>
      </c>
      <c r="AG276" s="368" t="s">
        <v>676</v>
      </c>
      <c r="AH276" s="369"/>
      <c r="AI276" s="369"/>
      <c r="AJ276" s="369"/>
      <c r="AK276" s="369"/>
      <c r="AL276" s="369"/>
      <c r="AM276" s="369"/>
      <c r="AN276" s="369"/>
      <c r="AO276" s="369"/>
      <c r="AP276" s="369"/>
      <c r="AQ276" s="369"/>
      <c r="AR276" s="369"/>
      <c r="AS276" s="369"/>
      <c r="AT276" s="370"/>
    </row>
    <row r="277" spans="1:46" s="23" customFormat="1" ht="45" customHeight="1" thickTop="1" thickBot="1" x14ac:dyDescent="0.3">
      <c r="A277" s="345" t="s">
        <v>2226</v>
      </c>
      <c r="B277" s="345" t="s">
        <v>2226</v>
      </c>
      <c r="C277" s="345" t="s">
        <v>2226</v>
      </c>
      <c r="D277" s="345" t="s">
        <v>2226</v>
      </c>
      <c r="E277" s="345" t="s">
        <v>2226</v>
      </c>
      <c r="F277" s="345" t="s">
        <v>2226</v>
      </c>
      <c r="G277" s="345" t="s">
        <v>2226</v>
      </c>
      <c r="H277" s="345" t="s">
        <v>2226</v>
      </c>
      <c r="I277" s="345" t="s">
        <v>2226</v>
      </c>
      <c r="J277" s="345" t="s">
        <v>2226</v>
      </c>
      <c r="K277" s="345" t="s">
        <v>2226</v>
      </c>
      <c r="L277" s="345" t="s">
        <v>2226</v>
      </c>
      <c r="M277" s="345" t="s">
        <v>2226</v>
      </c>
      <c r="N277" s="345" t="s">
        <v>2226</v>
      </c>
      <c r="O277" s="345" t="s">
        <v>2226</v>
      </c>
      <c r="P277" s="345" t="s">
        <v>2226</v>
      </c>
      <c r="Q277" s="68">
        <v>3</v>
      </c>
      <c r="R277" s="368" t="s">
        <v>676</v>
      </c>
      <c r="S277" s="369"/>
      <c r="T277" s="369"/>
      <c r="U277" s="369"/>
      <c r="V277" s="369"/>
      <c r="W277" s="369"/>
      <c r="X277" s="369"/>
      <c r="Y277" s="369"/>
      <c r="Z277" s="369"/>
      <c r="AA277" s="369"/>
      <c r="AB277" s="369"/>
      <c r="AC277" s="369"/>
      <c r="AD277" s="369"/>
      <c r="AE277" s="370"/>
      <c r="AF277" s="68">
        <v>3</v>
      </c>
      <c r="AG277" s="368" t="s">
        <v>676</v>
      </c>
      <c r="AH277" s="369"/>
      <c r="AI277" s="369"/>
      <c r="AJ277" s="369"/>
      <c r="AK277" s="369"/>
      <c r="AL277" s="369"/>
      <c r="AM277" s="369"/>
      <c r="AN277" s="369"/>
      <c r="AO277" s="369"/>
      <c r="AP277" s="369"/>
      <c r="AQ277" s="369"/>
      <c r="AR277" s="369"/>
      <c r="AS277" s="369"/>
      <c r="AT277" s="370"/>
    </row>
    <row r="278" spans="1:46" s="23" customFormat="1" ht="45" customHeight="1" thickTop="1" thickBot="1" x14ac:dyDescent="0.3">
      <c r="A278" s="345" t="s">
        <v>2227</v>
      </c>
      <c r="B278" s="345" t="s">
        <v>2227</v>
      </c>
      <c r="C278" s="345" t="s">
        <v>2227</v>
      </c>
      <c r="D278" s="345" t="s">
        <v>2227</v>
      </c>
      <c r="E278" s="345" t="s">
        <v>2227</v>
      </c>
      <c r="F278" s="345" t="s">
        <v>2227</v>
      </c>
      <c r="G278" s="345" t="s">
        <v>2227</v>
      </c>
      <c r="H278" s="345" t="s">
        <v>2227</v>
      </c>
      <c r="I278" s="345" t="s">
        <v>2227</v>
      </c>
      <c r="J278" s="345" t="s">
        <v>2227</v>
      </c>
      <c r="K278" s="345" t="s">
        <v>2227</v>
      </c>
      <c r="L278" s="345" t="s">
        <v>2227</v>
      </c>
      <c r="M278" s="345" t="s">
        <v>2227</v>
      </c>
      <c r="N278" s="345" t="s">
        <v>2227</v>
      </c>
      <c r="O278" s="345" t="s">
        <v>2227</v>
      </c>
      <c r="P278" s="345" t="s">
        <v>2227</v>
      </c>
      <c r="Q278" s="68">
        <v>3</v>
      </c>
      <c r="R278" s="368" t="s">
        <v>676</v>
      </c>
      <c r="S278" s="369"/>
      <c r="T278" s="369"/>
      <c r="U278" s="369"/>
      <c r="V278" s="369"/>
      <c r="W278" s="369"/>
      <c r="X278" s="369"/>
      <c r="Y278" s="369"/>
      <c r="Z278" s="369"/>
      <c r="AA278" s="369"/>
      <c r="AB278" s="369"/>
      <c r="AC278" s="369"/>
      <c r="AD278" s="369"/>
      <c r="AE278" s="370"/>
      <c r="AF278" s="68">
        <v>3</v>
      </c>
      <c r="AG278" s="368" t="s">
        <v>676</v>
      </c>
      <c r="AH278" s="369"/>
      <c r="AI278" s="369"/>
      <c r="AJ278" s="369"/>
      <c r="AK278" s="369"/>
      <c r="AL278" s="369"/>
      <c r="AM278" s="369"/>
      <c r="AN278" s="369"/>
      <c r="AO278" s="369"/>
      <c r="AP278" s="369"/>
      <c r="AQ278" s="369"/>
      <c r="AR278" s="369"/>
      <c r="AS278" s="369"/>
      <c r="AT278" s="370"/>
    </row>
    <row r="279" spans="1:46" s="23" customFormat="1" ht="45" customHeight="1" thickTop="1" thickBot="1" x14ac:dyDescent="0.3">
      <c r="A279" s="345" t="s">
        <v>2228</v>
      </c>
      <c r="B279" s="345" t="s">
        <v>2228</v>
      </c>
      <c r="C279" s="345" t="s">
        <v>2228</v>
      </c>
      <c r="D279" s="345" t="s">
        <v>2228</v>
      </c>
      <c r="E279" s="345" t="s">
        <v>2228</v>
      </c>
      <c r="F279" s="345" t="s">
        <v>2228</v>
      </c>
      <c r="G279" s="345" t="s">
        <v>2228</v>
      </c>
      <c r="H279" s="345" t="s">
        <v>2228</v>
      </c>
      <c r="I279" s="345" t="s">
        <v>2228</v>
      </c>
      <c r="J279" s="345" t="s">
        <v>2228</v>
      </c>
      <c r="K279" s="345" t="s">
        <v>2228</v>
      </c>
      <c r="L279" s="345" t="s">
        <v>2228</v>
      </c>
      <c r="M279" s="345" t="s">
        <v>2228</v>
      </c>
      <c r="N279" s="345" t="s">
        <v>2228</v>
      </c>
      <c r="O279" s="345" t="s">
        <v>2228</v>
      </c>
      <c r="P279" s="345" t="s">
        <v>2228</v>
      </c>
      <c r="Q279" s="68">
        <v>3</v>
      </c>
      <c r="R279" s="368" t="s">
        <v>676</v>
      </c>
      <c r="S279" s="369"/>
      <c r="T279" s="369"/>
      <c r="U279" s="369"/>
      <c r="V279" s="369"/>
      <c r="W279" s="369"/>
      <c r="X279" s="369"/>
      <c r="Y279" s="369"/>
      <c r="Z279" s="369"/>
      <c r="AA279" s="369"/>
      <c r="AB279" s="369"/>
      <c r="AC279" s="369"/>
      <c r="AD279" s="369"/>
      <c r="AE279" s="370"/>
      <c r="AF279" s="68">
        <v>3</v>
      </c>
      <c r="AG279" s="368" t="s">
        <v>676</v>
      </c>
      <c r="AH279" s="369"/>
      <c r="AI279" s="369"/>
      <c r="AJ279" s="369"/>
      <c r="AK279" s="369"/>
      <c r="AL279" s="369"/>
      <c r="AM279" s="369"/>
      <c r="AN279" s="369"/>
      <c r="AO279" s="369"/>
      <c r="AP279" s="369"/>
      <c r="AQ279" s="369"/>
      <c r="AR279" s="369"/>
      <c r="AS279" s="369"/>
      <c r="AT279" s="370"/>
    </row>
    <row r="280" spans="1:46" s="23" customFormat="1" ht="45" customHeight="1" thickTop="1" thickBot="1" x14ac:dyDescent="0.3">
      <c r="A280" s="345" t="s">
        <v>2229</v>
      </c>
      <c r="B280" s="345"/>
      <c r="C280" s="345"/>
      <c r="D280" s="345"/>
      <c r="E280" s="345"/>
      <c r="F280" s="345"/>
      <c r="G280" s="345"/>
      <c r="H280" s="345"/>
      <c r="I280" s="345"/>
      <c r="J280" s="345"/>
      <c r="K280" s="345"/>
      <c r="L280" s="345"/>
      <c r="M280" s="345"/>
      <c r="N280" s="345"/>
      <c r="O280" s="345"/>
      <c r="P280" s="345"/>
      <c r="Q280" s="68">
        <v>3</v>
      </c>
      <c r="R280" s="368" t="s">
        <v>676</v>
      </c>
      <c r="S280" s="369"/>
      <c r="T280" s="369"/>
      <c r="U280" s="369"/>
      <c r="V280" s="369"/>
      <c r="W280" s="369"/>
      <c r="X280" s="369"/>
      <c r="Y280" s="369"/>
      <c r="Z280" s="369"/>
      <c r="AA280" s="369"/>
      <c r="AB280" s="369"/>
      <c r="AC280" s="369"/>
      <c r="AD280" s="369"/>
      <c r="AE280" s="370"/>
      <c r="AF280" s="68">
        <v>3</v>
      </c>
      <c r="AG280" s="368" t="s">
        <v>676</v>
      </c>
      <c r="AH280" s="369"/>
      <c r="AI280" s="369"/>
      <c r="AJ280" s="369"/>
      <c r="AK280" s="369"/>
      <c r="AL280" s="369"/>
      <c r="AM280" s="369"/>
      <c r="AN280" s="369"/>
      <c r="AO280" s="369"/>
      <c r="AP280" s="369"/>
      <c r="AQ280" s="369"/>
      <c r="AR280" s="369"/>
      <c r="AS280" s="369"/>
      <c r="AT280" s="370"/>
    </row>
    <row r="281" spans="1:46" s="23" customFormat="1" ht="45" customHeight="1" thickTop="1" thickBot="1" x14ac:dyDescent="0.3">
      <c r="A281" s="345" t="s">
        <v>1551</v>
      </c>
      <c r="B281" s="345" t="s">
        <v>1551</v>
      </c>
      <c r="C281" s="345" t="s">
        <v>1551</v>
      </c>
      <c r="D281" s="345" t="s">
        <v>1551</v>
      </c>
      <c r="E281" s="345" t="s">
        <v>1551</v>
      </c>
      <c r="F281" s="345" t="s">
        <v>1551</v>
      </c>
      <c r="G281" s="345" t="s">
        <v>1551</v>
      </c>
      <c r="H281" s="345" t="s">
        <v>1551</v>
      </c>
      <c r="I281" s="345" t="s">
        <v>1551</v>
      </c>
      <c r="J281" s="345" t="s">
        <v>1551</v>
      </c>
      <c r="K281" s="345" t="s">
        <v>1551</v>
      </c>
      <c r="L281" s="345" t="s">
        <v>1551</v>
      </c>
      <c r="M281" s="345" t="s">
        <v>1551</v>
      </c>
      <c r="N281" s="345" t="s">
        <v>1551</v>
      </c>
      <c r="O281" s="345" t="s">
        <v>1551</v>
      </c>
      <c r="P281" s="345" t="s">
        <v>1551</v>
      </c>
      <c r="Q281" s="68">
        <v>3</v>
      </c>
      <c r="R281" s="368" t="s">
        <v>676</v>
      </c>
      <c r="S281" s="369"/>
      <c r="T281" s="369"/>
      <c r="U281" s="369"/>
      <c r="V281" s="369"/>
      <c r="W281" s="369"/>
      <c r="X281" s="369"/>
      <c r="Y281" s="369"/>
      <c r="Z281" s="369"/>
      <c r="AA281" s="369"/>
      <c r="AB281" s="369"/>
      <c r="AC281" s="369"/>
      <c r="AD281" s="369"/>
      <c r="AE281" s="370"/>
      <c r="AF281" s="68">
        <v>3</v>
      </c>
      <c r="AG281" s="368" t="s">
        <v>676</v>
      </c>
      <c r="AH281" s="369"/>
      <c r="AI281" s="369"/>
      <c r="AJ281" s="369"/>
      <c r="AK281" s="369"/>
      <c r="AL281" s="369"/>
      <c r="AM281" s="369"/>
      <c r="AN281" s="369"/>
      <c r="AO281" s="369"/>
      <c r="AP281" s="369"/>
      <c r="AQ281" s="369"/>
      <c r="AR281" s="369"/>
      <c r="AS281" s="369"/>
      <c r="AT281" s="370"/>
    </row>
    <row r="282" spans="1:46" s="23" customFormat="1" ht="45" customHeight="1" thickTop="1" thickBot="1" x14ac:dyDescent="0.3">
      <c r="A282" s="346" t="s">
        <v>2230</v>
      </c>
      <c r="B282" s="346" t="s">
        <v>2230</v>
      </c>
      <c r="C282" s="346" t="s">
        <v>2230</v>
      </c>
      <c r="D282" s="346" t="s">
        <v>2230</v>
      </c>
      <c r="E282" s="346" t="s">
        <v>2230</v>
      </c>
      <c r="F282" s="346" t="s">
        <v>2230</v>
      </c>
      <c r="G282" s="346" t="s">
        <v>2230</v>
      </c>
      <c r="H282" s="346" t="s">
        <v>2230</v>
      </c>
      <c r="I282" s="346" t="s">
        <v>2230</v>
      </c>
      <c r="J282" s="346" t="s">
        <v>2230</v>
      </c>
      <c r="K282" s="346" t="s">
        <v>2230</v>
      </c>
      <c r="L282" s="346" t="s">
        <v>2230</v>
      </c>
      <c r="M282" s="346" t="s">
        <v>2230</v>
      </c>
      <c r="N282" s="346" t="s">
        <v>2230</v>
      </c>
      <c r="O282" s="346" t="s">
        <v>2230</v>
      </c>
      <c r="P282" s="346" t="s">
        <v>2230</v>
      </c>
      <c r="Q282" s="68">
        <v>3</v>
      </c>
      <c r="R282" s="368" t="s">
        <v>676</v>
      </c>
      <c r="S282" s="369"/>
      <c r="T282" s="369"/>
      <c r="U282" s="369"/>
      <c r="V282" s="369"/>
      <c r="W282" s="369"/>
      <c r="X282" s="369"/>
      <c r="Y282" s="369"/>
      <c r="Z282" s="369"/>
      <c r="AA282" s="369"/>
      <c r="AB282" s="369"/>
      <c r="AC282" s="369"/>
      <c r="AD282" s="369"/>
      <c r="AE282" s="370"/>
      <c r="AF282" s="68">
        <v>3</v>
      </c>
      <c r="AG282" s="368" t="s">
        <v>676</v>
      </c>
      <c r="AH282" s="369"/>
      <c r="AI282" s="369"/>
      <c r="AJ282" s="369"/>
      <c r="AK282" s="369"/>
      <c r="AL282" s="369"/>
      <c r="AM282" s="369"/>
      <c r="AN282" s="369"/>
      <c r="AO282" s="369"/>
      <c r="AP282" s="369"/>
      <c r="AQ282" s="369"/>
      <c r="AR282" s="369"/>
      <c r="AS282" s="369"/>
      <c r="AT282" s="370"/>
    </row>
    <row r="283" spans="1:46" s="23" customFormat="1" ht="45" customHeight="1" thickTop="1" thickBot="1" x14ac:dyDescent="0.3">
      <c r="A283" s="346" t="s">
        <v>2231</v>
      </c>
      <c r="B283" s="346" t="s">
        <v>2231</v>
      </c>
      <c r="C283" s="346" t="s">
        <v>2231</v>
      </c>
      <c r="D283" s="346" t="s">
        <v>2231</v>
      </c>
      <c r="E283" s="346" t="s">
        <v>2231</v>
      </c>
      <c r="F283" s="346" t="s">
        <v>2231</v>
      </c>
      <c r="G283" s="346" t="s">
        <v>2231</v>
      </c>
      <c r="H283" s="346" t="s">
        <v>2231</v>
      </c>
      <c r="I283" s="346" t="s">
        <v>2231</v>
      </c>
      <c r="J283" s="346" t="s">
        <v>2231</v>
      </c>
      <c r="K283" s="346" t="s">
        <v>2231</v>
      </c>
      <c r="L283" s="346" t="s">
        <v>2231</v>
      </c>
      <c r="M283" s="346" t="s">
        <v>2231</v>
      </c>
      <c r="N283" s="346" t="s">
        <v>2231</v>
      </c>
      <c r="O283" s="346" t="s">
        <v>2231</v>
      </c>
      <c r="P283" s="346" t="s">
        <v>2231</v>
      </c>
      <c r="Q283" s="68">
        <v>3</v>
      </c>
      <c r="R283" s="368" t="s">
        <v>676</v>
      </c>
      <c r="S283" s="369"/>
      <c r="T283" s="369"/>
      <c r="U283" s="369"/>
      <c r="V283" s="369"/>
      <c r="W283" s="369"/>
      <c r="X283" s="369"/>
      <c r="Y283" s="369"/>
      <c r="Z283" s="369"/>
      <c r="AA283" s="369"/>
      <c r="AB283" s="369"/>
      <c r="AC283" s="369"/>
      <c r="AD283" s="369"/>
      <c r="AE283" s="370"/>
      <c r="AF283" s="68">
        <v>3</v>
      </c>
      <c r="AG283" s="368" t="s">
        <v>676</v>
      </c>
      <c r="AH283" s="369"/>
      <c r="AI283" s="369"/>
      <c r="AJ283" s="369"/>
      <c r="AK283" s="369"/>
      <c r="AL283" s="369"/>
      <c r="AM283" s="369"/>
      <c r="AN283" s="369"/>
      <c r="AO283" s="369"/>
      <c r="AP283" s="369"/>
      <c r="AQ283" s="369"/>
      <c r="AR283" s="369"/>
      <c r="AS283" s="369"/>
      <c r="AT283" s="370"/>
    </row>
    <row r="284" spans="1:46" s="23" customFormat="1" ht="45" customHeight="1" thickTop="1" thickBot="1" x14ac:dyDescent="0.3">
      <c r="A284" s="345" t="s">
        <v>2232</v>
      </c>
      <c r="B284" s="345" t="s">
        <v>2232</v>
      </c>
      <c r="C284" s="345" t="s">
        <v>2232</v>
      </c>
      <c r="D284" s="345" t="s">
        <v>2232</v>
      </c>
      <c r="E284" s="345" t="s">
        <v>2232</v>
      </c>
      <c r="F284" s="345" t="s">
        <v>2232</v>
      </c>
      <c r="G284" s="345" t="s">
        <v>2232</v>
      </c>
      <c r="H284" s="345" t="s">
        <v>2232</v>
      </c>
      <c r="I284" s="345" t="s">
        <v>2232</v>
      </c>
      <c r="J284" s="345" t="s">
        <v>2232</v>
      </c>
      <c r="K284" s="345" t="s">
        <v>2232</v>
      </c>
      <c r="L284" s="345" t="s">
        <v>2232</v>
      </c>
      <c r="M284" s="345" t="s">
        <v>2232</v>
      </c>
      <c r="N284" s="345" t="s">
        <v>2232</v>
      </c>
      <c r="O284" s="345" t="s">
        <v>2232</v>
      </c>
      <c r="P284" s="345" t="s">
        <v>2232</v>
      </c>
      <c r="Q284" s="68">
        <v>3</v>
      </c>
      <c r="R284" s="368" t="s">
        <v>676</v>
      </c>
      <c r="S284" s="369"/>
      <c r="T284" s="369"/>
      <c r="U284" s="369"/>
      <c r="V284" s="369"/>
      <c r="W284" s="369"/>
      <c r="X284" s="369"/>
      <c r="Y284" s="369"/>
      <c r="Z284" s="369"/>
      <c r="AA284" s="369"/>
      <c r="AB284" s="369"/>
      <c r="AC284" s="369"/>
      <c r="AD284" s="369"/>
      <c r="AE284" s="370"/>
      <c r="AF284" s="68">
        <v>3</v>
      </c>
      <c r="AG284" s="368" t="s">
        <v>676</v>
      </c>
      <c r="AH284" s="369"/>
      <c r="AI284" s="369"/>
      <c r="AJ284" s="369"/>
      <c r="AK284" s="369"/>
      <c r="AL284" s="369"/>
      <c r="AM284" s="369"/>
      <c r="AN284" s="369"/>
      <c r="AO284" s="369"/>
      <c r="AP284" s="369"/>
      <c r="AQ284" s="369"/>
      <c r="AR284" s="369"/>
      <c r="AS284" s="369"/>
      <c r="AT284" s="370"/>
    </row>
    <row r="285" spans="1:46" s="23" customFormat="1" ht="45" customHeight="1" thickTop="1" thickBot="1" x14ac:dyDescent="0.3">
      <c r="A285" s="345" t="s">
        <v>2233</v>
      </c>
      <c r="B285" s="345" t="s">
        <v>2233</v>
      </c>
      <c r="C285" s="345" t="s">
        <v>2233</v>
      </c>
      <c r="D285" s="345" t="s">
        <v>2233</v>
      </c>
      <c r="E285" s="345" t="s">
        <v>2233</v>
      </c>
      <c r="F285" s="345" t="s">
        <v>2233</v>
      </c>
      <c r="G285" s="345" t="s">
        <v>2233</v>
      </c>
      <c r="H285" s="345" t="s">
        <v>2233</v>
      </c>
      <c r="I285" s="345" t="s">
        <v>2233</v>
      </c>
      <c r="J285" s="345" t="s">
        <v>2233</v>
      </c>
      <c r="K285" s="345" t="s">
        <v>2233</v>
      </c>
      <c r="L285" s="345" t="s">
        <v>2233</v>
      </c>
      <c r="M285" s="345" t="s">
        <v>2233</v>
      </c>
      <c r="N285" s="345" t="s">
        <v>2233</v>
      </c>
      <c r="O285" s="345" t="s">
        <v>2233</v>
      </c>
      <c r="P285" s="345" t="s">
        <v>2233</v>
      </c>
      <c r="Q285" s="68">
        <v>3</v>
      </c>
      <c r="R285" s="368" t="s">
        <v>676</v>
      </c>
      <c r="S285" s="369"/>
      <c r="T285" s="369"/>
      <c r="U285" s="369"/>
      <c r="V285" s="369"/>
      <c r="W285" s="369"/>
      <c r="X285" s="369"/>
      <c r="Y285" s="369"/>
      <c r="Z285" s="369"/>
      <c r="AA285" s="369"/>
      <c r="AB285" s="369"/>
      <c r="AC285" s="369"/>
      <c r="AD285" s="369"/>
      <c r="AE285" s="370"/>
      <c r="AF285" s="68">
        <v>3</v>
      </c>
      <c r="AG285" s="368" t="s">
        <v>676</v>
      </c>
      <c r="AH285" s="369"/>
      <c r="AI285" s="369"/>
      <c r="AJ285" s="369"/>
      <c r="AK285" s="369"/>
      <c r="AL285" s="369"/>
      <c r="AM285" s="369"/>
      <c r="AN285" s="369"/>
      <c r="AO285" s="369"/>
      <c r="AP285" s="369"/>
      <c r="AQ285" s="369"/>
      <c r="AR285" s="369"/>
      <c r="AS285" s="369"/>
      <c r="AT285" s="370"/>
    </row>
    <row r="286" spans="1:46" s="23" customFormat="1" ht="45" customHeight="1" thickTop="1" thickBot="1" x14ac:dyDescent="0.3">
      <c r="A286" s="345" t="s">
        <v>2234</v>
      </c>
      <c r="B286" s="345"/>
      <c r="C286" s="345"/>
      <c r="D286" s="345"/>
      <c r="E286" s="345"/>
      <c r="F286" s="345"/>
      <c r="G286" s="345"/>
      <c r="H286" s="345"/>
      <c r="I286" s="345"/>
      <c r="J286" s="345"/>
      <c r="K286" s="345"/>
      <c r="L286" s="345"/>
      <c r="M286" s="345"/>
      <c r="N286" s="345"/>
      <c r="O286" s="345"/>
      <c r="P286" s="345"/>
      <c r="Q286" s="68">
        <v>3</v>
      </c>
      <c r="R286" s="368" t="s">
        <v>676</v>
      </c>
      <c r="S286" s="369"/>
      <c r="T286" s="369"/>
      <c r="U286" s="369"/>
      <c r="V286" s="369"/>
      <c r="W286" s="369"/>
      <c r="X286" s="369"/>
      <c r="Y286" s="369"/>
      <c r="Z286" s="369"/>
      <c r="AA286" s="369"/>
      <c r="AB286" s="369"/>
      <c r="AC286" s="369"/>
      <c r="AD286" s="369"/>
      <c r="AE286" s="370"/>
      <c r="AF286" s="68">
        <v>3</v>
      </c>
      <c r="AG286" s="368" t="s">
        <v>676</v>
      </c>
      <c r="AH286" s="369"/>
      <c r="AI286" s="369"/>
      <c r="AJ286" s="369"/>
      <c r="AK286" s="369"/>
      <c r="AL286" s="369"/>
      <c r="AM286" s="369"/>
      <c r="AN286" s="369"/>
      <c r="AO286" s="369"/>
      <c r="AP286" s="369"/>
      <c r="AQ286" s="369"/>
      <c r="AR286" s="369"/>
      <c r="AS286" s="369"/>
      <c r="AT286" s="370"/>
    </row>
    <row r="287" spans="1:46" s="23" customFormat="1" ht="45" customHeight="1" thickTop="1" thickBot="1" x14ac:dyDescent="0.3">
      <c r="A287" s="345" t="s">
        <v>2235</v>
      </c>
      <c r="B287" s="345" t="s">
        <v>2235</v>
      </c>
      <c r="C287" s="345" t="s">
        <v>2235</v>
      </c>
      <c r="D287" s="345" t="s">
        <v>2235</v>
      </c>
      <c r="E287" s="345" t="s">
        <v>2235</v>
      </c>
      <c r="F287" s="345" t="s">
        <v>2235</v>
      </c>
      <c r="G287" s="345" t="s">
        <v>2235</v>
      </c>
      <c r="H287" s="345" t="s">
        <v>2235</v>
      </c>
      <c r="I287" s="345" t="s">
        <v>2235</v>
      </c>
      <c r="J287" s="345" t="s">
        <v>2235</v>
      </c>
      <c r="K287" s="345" t="s">
        <v>2235</v>
      </c>
      <c r="L287" s="345" t="s">
        <v>2235</v>
      </c>
      <c r="M287" s="345" t="s">
        <v>2235</v>
      </c>
      <c r="N287" s="345" t="s">
        <v>2235</v>
      </c>
      <c r="O287" s="345" t="s">
        <v>2235</v>
      </c>
      <c r="P287" s="345" t="s">
        <v>2235</v>
      </c>
      <c r="Q287" s="68">
        <v>3</v>
      </c>
      <c r="R287" s="368" t="s">
        <v>676</v>
      </c>
      <c r="S287" s="369"/>
      <c r="T287" s="369"/>
      <c r="U287" s="369"/>
      <c r="V287" s="369"/>
      <c r="W287" s="369"/>
      <c r="X287" s="369"/>
      <c r="Y287" s="369"/>
      <c r="Z287" s="369"/>
      <c r="AA287" s="369"/>
      <c r="AB287" s="369"/>
      <c r="AC287" s="369"/>
      <c r="AD287" s="369"/>
      <c r="AE287" s="370"/>
      <c r="AF287" s="68">
        <v>3</v>
      </c>
      <c r="AG287" s="368" t="s">
        <v>676</v>
      </c>
      <c r="AH287" s="369"/>
      <c r="AI287" s="369"/>
      <c r="AJ287" s="369"/>
      <c r="AK287" s="369"/>
      <c r="AL287" s="369"/>
      <c r="AM287" s="369"/>
      <c r="AN287" s="369"/>
      <c r="AO287" s="369"/>
      <c r="AP287" s="369"/>
      <c r="AQ287" s="369"/>
      <c r="AR287" s="369"/>
      <c r="AS287" s="369"/>
      <c r="AT287" s="370"/>
    </row>
    <row r="288" spans="1:46" s="23" customFormat="1" ht="45" customHeight="1" thickTop="1" thickBot="1" x14ac:dyDescent="0.3">
      <c r="A288" s="345" t="s">
        <v>2236</v>
      </c>
      <c r="B288" s="345" t="s">
        <v>2236</v>
      </c>
      <c r="C288" s="345" t="s">
        <v>2236</v>
      </c>
      <c r="D288" s="345" t="s">
        <v>2236</v>
      </c>
      <c r="E288" s="345" t="s">
        <v>2236</v>
      </c>
      <c r="F288" s="345" t="s">
        <v>2236</v>
      </c>
      <c r="G288" s="345" t="s">
        <v>2236</v>
      </c>
      <c r="H288" s="345" t="s">
        <v>2236</v>
      </c>
      <c r="I288" s="345" t="s">
        <v>2236</v>
      </c>
      <c r="J288" s="345" t="s">
        <v>2236</v>
      </c>
      <c r="K288" s="345" t="s">
        <v>2236</v>
      </c>
      <c r="L288" s="345" t="s">
        <v>2236</v>
      </c>
      <c r="M288" s="345" t="s">
        <v>2236</v>
      </c>
      <c r="N288" s="345" t="s">
        <v>2236</v>
      </c>
      <c r="O288" s="345" t="s">
        <v>2236</v>
      </c>
      <c r="P288" s="345" t="s">
        <v>2236</v>
      </c>
      <c r="Q288" s="68">
        <v>3</v>
      </c>
      <c r="R288" s="368" t="s">
        <v>676</v>
      </c>
      <c r="S288" s="369"/>
      <c r="T288" s="369"/>
      <c r="U288" s="369"/>
      <c r="V288" s="369"/>
      <c r="W288" s="369"/>
      <c r="X288" s="369"/>
      <c r="Y288" s="369"/>
      <c r="Z288" s="369"/>
      <c r="AA288" s="369"/>
      <c r="AB288" s="369"/>
      <c r="AC288" s="369"/>
      <c r="AD288" s="369"/>
      <c r="AE288" s="370"/>
      <c r="AF288" s="68">
        <v>3</v>
      </c>
      <c r="AG288" s="368" t="s">
        <v>676</v>
      </c>
      <c r="AH288" s="369"/>
      <c r="AI288" s="369"/>
      <c r="AJ288" s="369"/>
      <c r="AK288" s="369"/>
      <c r="AL288" s="369"/>
      <c r="AM288" s="369"/>
      <c r="AN288" s="369"/>
      <c r="AO288" s="369"/>
      <c r="AP288" s="369"/>
      <c r="AQ288" s="369"/>
      <c r="AR288" s="369"/>
      <c r="AS288" s="369"/>
      <c r="AT288" s="370"/>
    </row>
    <row r="289" spans="1:46" s="23" customFormat="1" ht="45" customHeight="1" thickTop="1" thickBot="1" x14ac:dyDescent="0.3">
      <c r="A289" s="345" t="s">
        <v>2237</v>
      </c>
      <c r="B289" s="345" t="s">
        <v>2237</v>
      </c>
      <c r="C289" s="345" t="s">
        <v>2237</v>
      </c>
      <c r="D289" s="345" t="s">
        <v>2237</v>
      </c>
      <c r="E289" s="345" t="s">
        <v>2237</v>
      </c>
      <c r="F289" s="345" t="s">
        <v>2237</v>
      </c>
      <c r="G289" s="345" t="s">
        <v>2237</v>
      </c>
      <c r="H289" s="345" t="s">
        <v>2237</v>
      </c>
      <c r="I289" s="345" t="s">
        <v>2237</v>
      </c>
      <c r="J289" s="345" t="s">
        <v>2237</v>
      </c>
      <c r="K289" s="345" t="s">
        <v>2237</v>
      </c>
      <c r="L289" s="345" t="s">
        <v>2237</v>
      </c>
      <c r="M289" s="345" t="s">
        <v>2237</v>
      </c>
      <c r="N289" s="345" t="s">
        <v>2237</v>
      </c>
      <c r="O289" s="345" t="s">
        <v>2237</v>
      </c>
      <c r="P289" s="345" t="s">
        <v>2237</v>
      </c>
      <c r="Q289" s="68">
        <v>3</v>
      </c>
      <c r="R289" s="368" t="s">
        <v>676</v>
      </c>
      <c r="S289" s="369"/>
      <c r="T289" s="369"/>
      <c r="U289" s="369"/>
      <c r="V289" s="369"/>
      <c r="W289" s="369"/>
      <c r="X289" s="369"/>
      <c r="Y289" s="369"/>
      <c r="Z289" s="369"/>
      <c r="AA289" s="369"/>
      <c r="AB289" s="369"/>
      <c r="AC289" s="369"/>
      <c r="AD289" s="369"/>
      <c r="AE289" s="370"/>
      <c r="AF289" s="68">
        <v>3</v>
      </c>
      <c r="AG289" s="368" t="s">
        <v>676</v>
      </c>
      <c r="AH289" s="369"/>
      <c r="AI289" s="369"/>
      <c r="AJ289" s="369"/>
      <c r="AK289" s="369"/>
      <c r="AL289" s="369"/>
      <c r="AM289" s="369"/>
      <c r="AN289" s="369"/>
      <c r="AO289" s="369"/>
      <c r="AP289" s="369"/>
      <c r="AQ289" s="369"/>
      <c r="AR289" s="369"/>
      <c r="AS289" s="369"/>
      <c r="AT289" s="370"/>
    </row>
    <row r="290" spans="1:46" s="23" customFormat="1" ht="45" customHeight="1" thickTop="1" thickBot="1" x14ac:dyDescent="0.3">
      <c r="A290" s="346" t="s">
        <v>2238</v>
      </c>
      <c r="B290" s="346" t="s">
        <v>2238</v>
      </c>
      <c r="C290" s="346" t="s">
        <v>2238</v>
      </c>
      <c r="D290" s="346" t="s">
        <v>2238</v>
      </c>
      <c r="E290" s="346" t="s">
        <v>2238</v>
      </c>
      <c r="F290" s="346" t="s">
        <v>2238</v>
      </c>
      <c r="G290" s="346" t="s">
        <v>2238</v>
      </c>
      <c r="H290" s="346" t="s">
        <v>2238</v>
      </c>
      <c r="I290" s="346" t="s">
        <v>2238</v>
      </c>
      <c r="J290" s="346" t="s">
        <v>2238</v>
      </c>
      <c r="K290" s="346" t="s">
        <v>2238</v>
      </c>
      <c r="L290" s="346" t="s">
        <v>2238</v>
      </c>
      <c r="M290" s="346" t="s">
        <v>2238</v>
      </c>
      <c r="N290" s="346" t="s">
        <v>2238</v>
      </c>
      <c r="O290" s="346" t="s">
        <v>2238</v>
      </c>
      <c r="P290" s="346" t="s">
        <v>2238</v>
      </c>
      <c r="Q290" s="68">
        <v>3</v>
      </c>
      <c r="R290" s="368" t="s">
        <v>676</v>
      </c>
      <c r="S290" s="369"/>
      <c r="T290" s="369"/>
      <c r="U290" s="369"/>
      <c r="V290" s="369"/>
      <c r="W290" s="369"/>
      <c r="X290" s="369"/>
      <c r="Y290" s="369"/>
      <c r="Z290" s="369"/>
      <c r="AA290" s="369"/>
      <c r="AB290" s="369"/>
      <c r="AC290" s="369"/>
      <c r="AD290" s="369"/>
      <c r="AE290" s="370"/>
      <c r="AF290" s="68">
        <v>3</v>
      </c>
      <c r="AG290" s="368" t="s">
        <v>676</v>
      </c>
      <c r="AH290" s="369"/>
      <c r="AI290" s="369"/>
      <c r="AJ290" s="369"/>
      <c r="AK290" s="369"/>
      <c r="AL290" s="369"/>
      <c r="AM290" s="369"/>
      <c r="AN290" s="369"/>
      <c r="AO290" s="369"/>
      <c r="AP290" s="369"/>
      <c r="AQ290" s="369"/>
      <c r="AR290" s="369"/>
      <c r="AS290" s="369"/>
      <c r="AT290" s="370"/>
    </row>
    <row r="291" spans="1:46" s="23" customFormat="1" ht="45" customHeight="1" thickTop="1" thickBot="1" x14ac:dyDescent="0.3">
      <c r="A291" s="346" t="s">
        <v>2239</v>
      </c>
      <c r="B291" s="346" t="s">
        <v>2239</v>
      </c>
      <c r="C291" s="346" t="s">
        <v>2239</v>
      </c>
      <c r="D291" s="346" t="s">
        <v>2239</v>
      </c>
      <c r="E291" s="346" t="s">
        <v>2239</v>
      </c>
      <c r="F291" s="346" t="s">
        <v>2239</v>
      </c>
      <c r="G291" s="346" t="s">
        <v>2239</v>
      </c>
      <c r="H291" s="346" t="s">
        <v>2239</v>
      </c>
      <c r="I291" s="346" t="s">
        <v>2239</v>
      </c>
      <c r="J291" s="346" t="s">
        <v>2239</v>
      </c>
      <c r="K291" s="346" t="s">
        <v>2239</v>
      </c>
      <c r="L291" s="346" t="s">
        <v>2239</v>
      </c>
      <c r="M291" s="346" t="s">
        <v>2239</v>
      </c>
      <c r="N291" s="346" t="s">
        <v>2239</v>
      </c>
      <c r="O291" s="346" t="s">
        <v>2239</v>
      </c>
      <c r="P291" s="346" t="s">
        <v>2239</v>
      </c>
      <c r="Q291" s="68">
        <v>3</v>
      </c>
      <c r="R291" s="368" t="s">
        <v>676</v>
      </c>
      <c r="S291" s="369"/>
      <c r="T291" s="369"/>
      <c r="U291" s="369"/>
      <c r="V291" s="369"/>
      <c r="W291" s="369"/>
      <c r="X291" s="369"/>
      <c r="Y291" s="369"/>
      <c r="Z291" s="369"/>
      <c r="AA291" s="369"/>
      <c r="AB291" s="369"/>
      <c r="AC291" s="369"/>
      <c r="AD291" s="369"/>
      <c r="AE291" s="370"/>
      <c r="AF291" s="68">
        <v>3</v>
      </c>
      <c r="AG291" s="368" t="s">
        <v>676</v>
      </c>
      <c r="AH291" s="369"/>
      <c r="AI291" s="369"/>
      <c r="AJ291" s="369"/>
      <c r="AK291" s="369"/>
      <c r="AL291" s="369"/>
      <c r="AM291" s="369"/>
      <c r="AN291" s="369"/>
      <c r="AO291" s="369"/>
      <c r="AP291" s="369"/>
      <c r="AQ291" s="369"/>
      <c r="AR291" s="369"/>
      <c r="AS291" s="369"/>
      <c r="AT291" s="370"/>
    </row>
    <row r="292" spans="1:46" s="23" customFormat="1" ht="45" customHeight="1" thickTop="1" thickBot="1" x14ac:dyDescent="0.3">
      <c r="A292" s="345" t="s">
        <v>2240</v>
      </c>
      <c r="B292" s="345"/>
      <c r="C292" s="345"/>
      <c r="D292" s="345"/>
      <c r="E292" s="345"/>
      <c r="F292" s="345"/>
      <c r="G292" s="345"/>
      <c r="H292" s="345"/>
      <c r="I292" s="345"/>
      <c r="J292" s="345"/>
      <c r="K292" s="345"/>
      <c r="L292" s="345"/>
      <c r="M292" s="345"/>
      <c r="N292" s="345"/>
      <c r="O292" s="345"/>
      <c r="P292" s="345"/>
      <c r="Q292" s="68">
        <v>3</v>
      </c>
      <c r="R292" s="368" t="s">
        <v>676</v>
      </c>
      <c r="S292" s="369"/>
      <c r="T292" s="369"/>
      <c r="U292" s="369"/>
      <c r="V292" s="369"/>
      <c r="W292" s="369"/>
      <c r="X292" s="369"/>
      <c r="Y292" s="369"/>
      <c r="Z292" s="369"/>
      <c r="AA292" s="369"/>
      <c r="AB292" s="369"/>
      <c r="AC292" s="369"/>
      <c r="AD292" s="369"/>
      <c r="AE292" s="370"/>
      <c r="AF292" s="68">
        <v>3</v>
      </c>
      <c r="AG292" s="368" t="s">
        <v>676</v>
      </c>
      <c r="AH292" s="369"/>
      <c r="AI292" s="369"/>
      <c r="AJ292" s="369"/>
      <c r="AK292" s="369"/>
      <c r="AL292" s="369"/>
      <c r="AM292" s="369"/>
      <c r="AN292" s="369"/>
      <c r="AO292" s="369"/>
      <c r="AP292" s="369"/>
      <c r="AQ292" s="369"/>
      <c r="AR292" s="369"/>
      <c r="AS292" s="369"/>
      <c r="AT292" s="370"/>
    </row>
    <row r="293" spans="1:46" s="23" customFormat="1" ht="45" customHeight="1" thickTop="1" thickBot="1" x14ac:dyDescent="0.3">
      <c r="A293" s="345" t="s">
        <v>2241</v>
      </c>
      <c r="B293" s="345" t="s">
        <v>2241</v>
      </c>
      <c r="C293" s="345" t="s">
        <v>2241</v>
      </c>
      <c r="D293" s="345" t="s">
        <v>2241</v>
      </c>
      <c r="E293" s="345" t="s">
        <v>2241</v>
      </c>
      <c r="F293" s="345" t="s">
        <v>2241</v>
      </c>
      <c r="G293" s="345" t="s">
        <v>2241</v>
      </c>
      <c r="H293" s="345" t="s">
        <v>2241</v>
      </c>
      <c r="I293" s="345" t="s">
        <v>2241</v>
      </c>
      <c r="J293" s="345" t="s">
        <v>2241</v>
      </c>
      <c r="K293" s="345" t="s">
        <v>2241</v>
      </c>
      <c r="L293" s="345" t="s">
        <v>2241</v>
      </c>
      <c r="M293" s="345" t="s">
        <v>2241</v>
      </c>
      <c r="N293" s="345" t="s">
        <v>2241</v>
      </c>
      <c r="O293" s="345" t="s">
        <v>2241</v>
      </c>
      <c r="P293" s="345" t="s">
        <v>2241</v>
      </c>
      <c r="Q293" s="68">
        <v>3</v>
      </c>
      <c r="R293" s="368" t="s">
        <v>676</v>
      </c>
      <c r="S293" s="369"/>
      <c r="T293" s="369"/>
      <c r="U293" s="369"/>
      <c r="V293" s="369"/>
      <c r="W293" s="369"/>
      <c r="X293" s="369"/>
      <c r="Y293" s="369"/>
      <c r="Z293" s="369"/>
      <c r="AA293" s="369"/>
      <c r="AB293" s="369"/>
      <c r="AC293" s="369"/>
      <c r="AD293" s="369"/>
      <c r="AE293" s="370"/>
      <c r="AF293" s="68">
        <v>3</v>
      </c>
      <c r="AG293" s="368" t="s">
        <v>676</v>
      </c>
      <c r="AH293" s="369"/>
      <c r="AI293" s="369"/>
      <c r="AJ293" s="369"/>
      <c r="AK293" s="369"/>
      <c r="AL293" s="369"/>
      <c r="AM293" s="369"/>
      <c r="AN293" s="369"/>
      <c r="AO293" s="369"/>
      <c r="AP293" s="369"/>
      <c r="AQ293" s="369"/>
      <c r="AR293" s="369"/>
      <c r="AS293" s="369"/>
      <c r="AT293" s="370"/>
    </row>
    <row r="294" spans="1:46" s="23" customFormat="1" ht="45" customHeight="1" thickTop="1" thickBot="1" x14ac:dyDescent="0.3">
      <c r="A294" s="345" t="s">
        <v>2242</v>
      </c>
      <c r="B294" s="345" t="s">
        <v>2242</v>
      </c>
      <c r="C294" s="345" t="s">
        <v>2242</v>
      </c>
      <c r="D294" s="345" t="s">
        <v>2242</v>
      </c>
      <c r="E294" s="345" t="s">
        <v>2242</v>
      </c>
      <c r="F294" s="345" t="s">
        <v>2242</v>
      </c>
      <c r="G294" s="345" t="s">
        <v>2242</v>
      </c>
      <c r="H294" s="345" t="s">
        <v>2242</v>
      </c>
      <c r="I294" s="345" t="s">
        <v>2242</v>
      </c>
      <c r="J294" s="345" t="s">
        <v>2242</v>
      </c>
      <c r="K294" s="345" t="s">
        <v>2242</v>
      </c>
      <c r="L294" s="345" t="s">
        <v>2242</v>
      </c>
      <c r="M294" s="345" t="s">
        <v>2242</v>
      </c>
      <c r="N294" s="345" t="s">
        <v>2242</v>
      </c>
      <c r="O294" s="345" t="s">
        <v>2242</v>
      </c>
      <c r="P294" s="345" t="s">
        <v>2242</v>
      </c>
      <c r="Q294" s="68">
        <v>3</v>
      </c>
      <c r="R294" s="368" t="s">
        <v>676</v>
      </c>
      <c r="S294" s="369"/>
      <c r="T294" s="369"/>
      <c r="U294" s="369"/>
      <c r="V294" s="369"/>
      <c r="W294" s="369"/>
      <c r="X294" s="369"/>
      <c r="Y294" s="369"/>
      <c r="Z294" s="369"/>
      <c r="AA294" s="369"/>
      <c r="AB294" s="369"/>
      <c r="AC294" s="369"/>
      <c r="AD294" s="369"/>
      <c r="AE294" s="370"/>
      <c r="AF294" s="68">
        <v>3</v>
      </c>
      <c r="AG294" s="368" t="s">
        <v>676</v>
      </c>
      <c r="AH294" s="369"/>
      <c r="AI294" s="369"/>
      <c r="AJ294" s="369"/>
      <c r="AK294" s="369"/>
      <c r="AL294" s="369"/>
      <c r="AM294" s="369"/>
      <c r="AN294" s="369"/>
      <c r="AO294" s="369"/>
      <c r="AP294" s="369"/>
      <c r="AQ294" s="369"/>
      <c r="AR294" s="369"/>
      <c r="AS294" s="369"/>
      <c r="AT294" s="370"/>
    </row>
    <row r="295" spans="1:46" s="23" customFormat="1" ht="45" customHeight="1" thickTop="1" thickBot="1" x14ac:dyDescent="0.3">
      <c r="A295" s="345" t="s">
        <v>2243</v>
      </c>
      <c r="B295" s="345" t="s">
        <v>2243</v>
      </c>
      <c r="C295" s="345" t="s">
        <v>2243</v>
      </c>
      <c r="D295" s="345" t="s">
        <v>2243</v>
      </c>
      <c r="E295" s="345" t="s">
        <v>2243</v>
      </c>
      <c r="F295" s="345" t="s">
        <v>2243</v>
      </c>
      <c r="G295" s="345" t="s">
        <v>2243</v>
      </c>
      <c r="H295" s="345" t="s">
        <v>2243</v>
      </c>
      <c r="I295" s="345" t="s">
        <v>2243</v>
      </c>
      <c r="J295" s="345" t="s">
        <v>2243</v>
      </c>
      <c r="K295" s="345" t="s">
        <v>2243</v>
      </c>
      <c r="L295" s="345" t="s">
        <v>2243</v>
      </c>
      <c r="M295" s="345" t="s">
        <v>2243</v>
      </c>
      <c r="N295" s="345" t="s">
        <v>2243</v>
      </c>
      <c r="O295" s="345" t="s">
        <v>2243</v>
      </c>
      <c r="P295" s="345" t="s">
        <v>2243</v>
      </c>
      <c r="Q295" s="68">
        <v>3</v>
      </c>
      <c r="R295" s="368" t="s">
        <v>676</v>
      </c>
      <c r="S295" s="369"/>
      <c r="T295" s="369"/>
      <c r="U295" s="369"/>
      <c r="V295" s="369"/>
      <c r="W295" s="369"/>
      <c r="X295" s="369"/>
      <c r="Y295" s="369"/>
      <c r="Z295" s="369"/>
      <c r="AA295" s="369"/>
      <c r="AB295" s="369"/>
      <c r="AC295" s="369"/>
      <c r="AD295" s="369"/>
      <c r="AE295" s="370"/>
      <c r="AF295" s="68">
        <v>3</v>
      </c>
      <c r="AG295" s="368" t="s">
        <v>676</v>
      </c>
      <c r="AH295" s="369"/>
      <c r="AI295" s="369"/>
      <c r="AJ295" s="369"/>
      <c r="AK295" s="369"/>
      <c r="AL295" s="369"/>
      <c r="AM295" s="369"/>
      <c r="AN295" s="369"/>
      <c r="AO295" s="369"/>
      <c r="AP295" s="369"/>
      <c r="AQ295" s="369"/>
      <c r="AR295" s="369"/>
      <c r="AS295" s="369"/>
      <c r="AT295" s="370"/>
    </row>
    <row r="296" spans="1:46" s="23" customFormat="1" ht="45" customHeight="1" thickTop="1" thickBot="1" x14ac:dyDescent="0.3">
      <c r="A296" s="345" t="s">
        <v>2244</v>
      </c>
      <c r="B296" s="345" t="s">
        <v>2244</v>
      </c>
      <c r="C296" s="345" t="s">
        <v>2244</v>
      </c>
      <c r="D296" s="345" t="s">
        <v>2244</v>
      </c>
      <c r="E296" s="345" t="s">
        <v>2244</v>
      </c>
      <c r="F296" s="345" t="s">
        <v>2244</v>
      </c>
      <c r="G296" s="345" t="s">
        <v>2244</v>
      </c>
      <c r="H296" s="345" t="s">
        <v>2244</v>
      </c>
      <c r="I296" s="345" t="s">
        <v>2244</v>
      </c>
      <c r="J296" s="345" t="s">
        <v>2244</v>
      </c>
      <c r="K296" s="345" t="s">
        <v>2244</v>
      </c>
      <c r="L296" s="345" t="s">
        <v>2244</v>
      </c>
      <c r="M296" s="345" t="s">
        <v>2244</v>
      </c>
      <c r="N296" s="345" t="s">
        <v>2244</v>
      </c>
      <c r="O296" s="345" t="s">
        <v>2244</v>
      </c>
      <c r="P296" s="345" t="s">
        <v>2244</v>
      </c>
      <c r="Q296" s="68">
        <v>3</v>
      </c>
      <c r="R296" s="368" t="s">
        <v>676</v>
      </c>
      <c r="S296" s="369"/>
      <c r="T296" s="369"/>
      <c r="U296" s="369"/>
      <c r="V296" s="369"/>
      <c r="W296" s="369"/>
      <c r="X296" s="369"/>
      <c r="Y296" s="369"/>
      <c r="Z296" s="369"/>
      <c r="AA296" s="369"/>
      <c r="AB296" s="369"/>
      <c r="AC296" s="369"/>
      <c r="AD296" s="369"/>
      <c r="AE296" s="370"/>
      <c r="AF296" s="68">
        <v>3</v>
      </c>
      <c r="AG296" s="368" t="s">
        <v>676</v>
      </c>
      <c r="AH296" s="369"/>
      <c r="AI296" s="369"/>
      <c r="AJ296" s="369"/>
      <c r="AK296" s="369"/>
      <c r="AL296" s="369"/>
      <c r="AM296" s="369"/>
      <c r="AN296" s="369"/>
      <c r="AO296" s="369"/>
      <c r="AP296" s="369"/>
      <c r="AQ296" s="369"/>
      <c r="AR296" s="369"/>
      <c r="AS296" s="369"/>
      <c r="AT296" s="370"/>
    </row>
    <row r="297" spans="1:46" s="23" customFormat="1" ht="45" customHeight="1" thickTop="1" thickBot="1" x14ac:dyDescent="0.3">
      <c r="A297" s="346" t="s">
        <v>2245</v>
      </c>
      <c r="B297" s="346" t="s">
        <v>2245</v>
      </c>
      <c r="C297" s="346" t="s">
        <v>2245</v>
      </c>
      <c r="D297" s="346" t="s">
        <v>2245</v>
      </c>
      <c r="E297" s="346" t="s">
        <v>2245</v>
      </c>
      <c r="F297" s="346" t="s">
        <v>2245</v>
      </c>
      <c r="G297" s="346" t="s">
        <v>2245</v>
      </c>
      <c r="H297" s="346" t="s">
        <v>2245</v>
      </c>
      <c r="I297" s="346" t="s">
        <v>2245</v>
      </c>
      <c r="J297" s="346" t="s">
        <v>2245</v>
      </c>
      <c r="K297" s="346" t="s">
        <v>2245</v>
      </c>
      <c r="L297" s="346" t="s">
        <v>2245</v>
      </c>
      <c r="M297" s="346" t="s">
        <v>2245</v>
      </c>
      <c r="N297" s="346" t="s">
        <v>2245</v>
      </c>
      <c r="O297" s="346" t="s">
        <v>2245</v>
      </c>
      <c r="P297" s="346" t="s">
        <v>2245</v>
      </c>
      <c r="Q297" s="68">
        <v>3</v>
      </c>
      <c r="R297" s="368" t="s">
        <v>676</v>
      </c>
      <c r="S297" s="369"/>
      <c r="T297" s="369"/>
      <c r="U297" s="369"/>
      <c r="V297" s="369"/>
      <c r="W297" s="369"/>
      <c r="X297" s="369"/>
      <c r="Y297" s="369"/>
      <c r="Z297" s="369"/>
      <c r="AA297" s="369"/>
      <c r="AB297" s="369"/>
      <c r="AC297" s="369"/>
      <c r="AD297" s="369"/>
      <c r="AE297" s="370"/>
      <c r="AF297" s="68">
        <v>3</v>
      </c>
      <c r="AG297" s="368" t="s">
        <v>676</v>
      </c>
      <c r="AH297" s="369"/>
      <c r="AI297" s="369"/>
      <c r="AJ297" s="369"/>
      <c r="AK297" s="369"/>
      <c r="AL297" s="369"/>
      <c r="AM297" s="369"/>
      <c r="AN297" s="369"/>
      <c r="AO297" s="369"/>
      <c r="AP297" s="369"/>
      <c r="AQ297" s="369"/>
      <c r="AR297" s="369"/>
      <c r="AS297" s="369"/>
      <c r="AT297" s="370"/>
    </row>
    <row r="298" spans="1:46" s="23" customFormat="1" ht="45" customHeight="1" thickTop="1" thickBot="1" x14ac:dyDescent="0.3">
      <c r="A298" s="346" t="s">
        <v>2246</v>
      </c>
      <c r="B298" s="346" t="s">
        <v>2246</v>
      </c>
      <c r="C298" s="346" t="s">
        <v>2246</v>
      </c>
      <c r="D298" s="346" t="s">
        <v>2246</v>
      </c>
      <c r="E298" s="346" t="s">
        <v>2246</v>
      </c>
      <c r="F298" s="346" t="s">
        <v>2246</v>
      </c>
      <c r="G298" s="346" t="s">
        <v>2246</v>
      </c>
      <c r="H298" s="346" t="s">
        <v>2246</v>
      </c>
      <c r="I298" s="346" t="s">
        <v>2246</v>
      </c>
      <c r="J298" s="346" t="s">
        <v>2246</v>
      </c>
      <c r="K298" s="346" t="s">
        <v>2246</v>
      </c>
      <c r="L298" s="346" t="s">
        <v>2246</v>
      </c>
      <c r="M298" s="346" t="s">
        <v>2246</v>
      </c>
      <c r="N298" s="346" t="s">
        <v>2246</v>
      </c>
      <c r="O298" s="346" t="s">
        <v>2246</v>
      </c>
      <c r="P298" s="346" t="s">
        <v>2246</v>
      </c>
      <c r="Q298" s="68">
        <v>3</v>
      </c>
      <c r="R298" s="368" t="s">
        <v>676</v>
      </c>
      <c r="S298" s="369"/>
      <c r="T298" s="369"/>
      <c r="U298" s="369"/>
      <c r="V298" s="369"/>
      <c r="W298" s="369"/>
      <c r="X298" s="369"/>
      <c r="Y298" s="369"/>
      <c r="Z298" s="369"/>
      <c r="AA298" s="369"/>
      <c r="AB298" s="369"/>
      <c r="AC298" s="369"/>
      <c r="AD298" s="369"/>
      <c r="AE298" s="370"/>
      <c r="AF298" s="68">
        <v>3</v>
      </c>
      <c r="AG298" s="368" t="s">
        <v>676</v>
      </c>
      <c r="AH298" s="369"/>
      <c r="AI298" s="369"/>
      <c r="AJ298" s="369"/>
      <c r="AK298" s="369"/>
      <c r="AL298" s="369"/>
      <c r="AM298" s="369"/>
      <c r="AN298" s="369"/>
      <c r="AO298" s="369"/>
      <c r="AP298" s="369"/>
      <c r="AQ298" s="369"/>
      <c r="AR298" s="369"/>
      <c r="AS298" s="369"/>
      <c r="AT298" s="370"/>
    </row>
    <row r="299" spans="1:46" s="23" customFormat="1" ht="45" customHeight="1" thickTop="1" thickBot="1" x14ac:dyDescent="0.3">
      <c r="A299" s="345" t="s">
        <v>2247</v>
      </c>
      <c r="B299" s="345" t="s">
        <v>2247</v>
      </c>
      <c r="C299" s="345" t="s">
        <v>2247</v>
      </c>
      <c r="D299" s="345" t="s">
        <v>2247</v>
      </c>
      <c r="E299" s="345" t="s">
        <v>2247</v>
      </c>
      <c r="F299" s="345" t="s">
        <v>2247</v>
      </c>
      <c r="G299" s="345" t="s">
        <v>2247</v>
      </c>
      <c r="H299" s="345" t="s">
        <v>2247</v>
      </c>
      <c r="I299" s="345" t="s">
        <v>2247</v>
      </c>
      <c r="J299" s="345" t="s">
        <v>2247</v>
      </c>
      <c r="K299" s="345" t="s">
        <v>2247</v>
      </c>
      <c r="L299" s="345" t="s">
        <v>2247</v>
      </c>
      <c r="M299" s="345" t="s">
        <v>2247</v>
      </c>
      <c r="N299" s="345" t="s">
        <v>2247</v>
      </c>
      <c r="O299" s="345" t="s">
        <v>2247</v>
      </c>
      <c r="P299" s="345" t="s">
        <v>2247</v>
      </c>
      <c r="Q299" s="68">
        <v>3</v>
      </c>
      <c r="R299" s="368" t="s">
        <v>676</v>
      </c>
      <c r="S299" s="369"/>
      <c r="T299" s="369"/>
      <c r="U299" s="369"/>
      <c r="V299" s="369"/>
      <c r="W299" s="369"/>
      <c r="X299" s="369"/>
      <c r="Y299" s="369"/>
      <c r="Z299" s="369"/>
      <c r="AA299" s="369"/>
      <c r="AB299" s="369"/>
      <c r="AC299" s="369"/>
      <c r="AD299" s="369"/>
      <c r="AE299" s="370"/>
      <c r="AF299" s="68">
        <v>3</v>
      </c>
      <c r="AG299" s="368" t="s">
        <v>676</v>
      </c>
      <c r="AH299" s="369"/>
      <c r="AI299" s="369"/>
      <c r="AJ299" s="369"/>
      <c r="AK299" s="369"/>
      <c r="AL299" s="369"/>
      <c r="AM299" s="369"/>
      <c r="AN299" s="369"/>
      <c r="AO299" s="369"/>
      <c r="AP299" s="369"/>
      <c r="AQ299" s="369"/>
      <c r="AR299" s="369"/>
      <c r="AS299" s="369"/>
      <c r="AT299" s="370"/>
    </row>
    <row r="300" spans="1:46" s="23" customFormat="1" ht="45" customHeight="1" thickTop="1" thickBot="1" x14ac:dyDescent="0.3">
      <c r="A300" s="345" t="s">
        <v>2248</v>
      </c>
      <c r="B300" s="345" t="s">
        <v>2248</v>
      </c>
      <c r="C300" s="345" t="s">
        <v>2248</v>
      </c>
      <c r="D300" s="345" t="s">
        <v>2248</v>
      </c>
      <c r="E300" s="345" t="s">
        <v>2248</v>
      </c>
      <c r="F300" s="345" t="s">
        <v>2248</v>
      </c>
      <c r="G300" s="345" t="s">
        <v>2248</v>
      </c>
      <c r="H300" s="345" t="s">
        <v>2248</v>
      </c>
      <c r="I300" s="345" t="s">
        <v>2248</v>
      </c>
      <c r="J300" s="345" t="s">
        <v>2248</v>
      </c>
      <c r="K300" s="345" t="s">
        <v>2248</v>
      </c>
      <c r="L300" s="345" t="s">
        <v>2248</v>
      </c>
      <c r="M300" s="345" t="s">
        <v>2248</v>
      </c>
      <c r="N300" s="345" t="s">
        <v>2248</v>
      </c>
      <c r="O300" s="345" t="s">
        <v>2248</v>
      </c>
      <c r="P300" s="345" t="s">
        <v>2248</v>
      </c>
      <c r="Q300" s="68">
        <v>3</v>
      </c>
      <c r="R300" s="368" t="s">
        <v>676</v>
      </c>
      <c r="S300" s="369"/>
      <c r="T300" s="369"/>
      <c r="U300" s="369"/>
      <c r="V300" s="369"/>
      <c r="W300" s="369"/>
      <c r="X300" s="369"/>
      <c r="Y300" s="369"/>
      <c r="Z300" s="369"/>
      <c r="AA300" s="369"/>
      <c r="AB300" s="369"/>
      <c r="AC300" s="369"/>
      <c r="AD300" s="369"/>
      <c r="AE300" s="370"/>
      <c r="AF300" s="68">
        <v>3</v>
      </c>
      <c r="AG300" s="368" t="s">
        <v>676</v>
      </c>
      <c r="AH300" s="369"/>
      <c r="AI300" s="369"/>
      <c r="AJ300" s="369"/>
      <c r="AK300" s="369"/>
      <c r="AL300" s="369"/>
      <c r="AM300" s="369"/>
      <c r="AN300" s="369"/>
      <c r="AO300" s="369"/>
      <c r="AP300" s="369"/>
      <c r="AQ300" s="369"/>
      <c r="AR300" s="369"/>
      <c r="AS300" s="369"/>
      <c r="AT300" s="370"/>
    </row>
    <row r="301" spans="1:46" s="23" customFormat="1" ht="45" customHeight="1" thickTop="1" thickBot="1" x14ac:dyDescent="0.3">
      <c r="A301" s="345" t="s">
        <v>2249</v>
      </c>
      <c r="B301" s="345" t="s">
        <v>2249</v>
      </c>
      <c r="C301" s="345" t="s">
        <v>2249</v>
      </c>
      <c r="D301" s="345" t="s">
        <v>2249</v>
      </c>
      <c r="E301" s="345" t="s">
        <v>2249</v>
      </c>
      <c r="F301" s="345" t="s">
        <v>2249</v>
      </c>
      <c r="G301" s="345" t="s">
        <v>2249</v>
      </c>
      <c r="H301" s="345" t="s">
        <v>2249</v>
      </c>
      <c r="I301" s="345" t="s">
        <v>2249</v>
      </c>
      <c r="J301" s="345" t="s">
        <v>2249</v>
      </c>
      <c r="K301" s="345" t="s">
        <v>2249</v>
      </c>
      <c r="L301" s="345" t="s">
        <v>2249</v>
      </c>
      <c r="M301" s="345" t="s">
        <v>2249</v>
      </c>
      <c r="N301" s="345" t="s">
        <v>2249</v>
      </c>
      <c r="O301" s="345" t="s">
        <v>2249</v>
      </c>
      <c r="P301" s="345" t="s">
        <v>2249</v>
      </c>
      <c r="Q301" s="68">
        <v>3</v>
      </c>
      <c r="R301" s="368" t="s">
        <v>676</v>
      </c>
      <c r="S301" s="369"/>
      <c r="T301" s="369"/>
      <c r="U301" s="369"/>
      <c r="V301" s="369"/>
      <c r="W301" s="369"/>
      <c r="X301" s="369"/>
      <c r="Y301" s="369"/>
      <c r="Z301" s="369"/>
      <c r="AA301" s="369"/>
      <c r="AB301" s="369"/>
      <c r="AC301" s="369"/>
      <c r="AD301" s="369"/>
      <c r="AE301" s="370"/>
      <c r="AF301" s="68">
        <v>3</v>
      </c>
      <c r="AG301" s="368" t="s">
        <v>676</v>
      </c>
      <c r="AH301" s="369"/>
      <c r="AI301" s="369"/>
      <c r="AJ301" s="369"/>
      <c r="AK301" s="369"/>
      <c r="AL301" s="369"/>
      <c r="AM301" s="369"/>
      <c r="AN301" s="369"/>
      <c r="AO301" s="369"/>
      <c r="AP301" s="369"/>
      <c r="AQ301" s="369"/>
      <c r="AR301" s="369"/>
      <c r="AS301" s="369"/>
      <c r="AT301" s="370"/>
    </row>
    <row r="302" spans="1:46" s="23" customFormat="1" ht="45" customHeight="1" thickTop="1" thickBot="1" x14ac:dyDescent="0.3">
      <c r="A302" s="345" t="s">
        <v>2250</v>
      </c>
      <c r="B302" s="345"/>
      <c r="C302" s="345"/>
      <c r="D302" s="345"/>
      <c r="E302" s="345"/>
      <c r="F302" s="345"/>
      <c r="G302" s="345"/>
      <c r="H302" s="345"/>
      <c r="I302" s="345"/>
      <c r="J302" s="345"/>
      <c r="K302" s="345"/>
      <c r="L302" s="345"/>
      <c r="M302" s="345"/>
      <c r="N302" s="345"/>
      <c r="O302" s="345"/>
      <c r="P302" s="345"/>
      <c r="Q302" s="68">
        <v>3</v>
      </c>
      <c r="R302" s="368" t="s">
        <v>676</v>
      </c>
      <c r="S302" s="369"/>
      <c r="T302" s="369"/>
      <c r="U302" s="369"/>
      <c r="V302" s="369"/>
      <c r="W302" s="369"/>
      <c r="X302" s="369"/>
      <c r="Y302" s="369"/>
      <c r="Z302" s="369"/>
      <c r="AA302" s="369"/>
      <c r="AB302" s="369"/>
      <c r="AC302" s="369"/>
      <c r="AD302" s="369"/>
      <c r="AE302" s="370"/>
      <c r="AF302" s="68">
        <v>3</v>
      </c>
      <c r="AG302" s="368" t="s">
        <v>676</v>
      </c>
      <c r="AH302" s="369"/>
      <c r="AI302" s="369"/>
      <c r="AJ302" s="369"/>
      <c r="AK302" s="369"/>
      <c r="AL302" s="369"/>
      <c r="AM302" s="369"/>
      <c r="AN302" s="369"/>
      <c r="AO302" s="369"/>
      <c r="AP302" s="369"/>
      <c r="AQ302" s="369"/>
      <c r="AR302" s="369"/>
      <c r="AS302" s="369"/>
      <c r="AT302" s="370"/>
    </row>
    <row r="303" spans="1:46" s="23" customFormat="1" ht="45" customHeight="1" thickTop="1" thickBot="1" x14ac:dyDescent="0.3">
      <c r="A303" s="345" t="s">
        <v>2251</v>
      </c>
      <c r="B303" s="345" t="s">
        <v>2251</v>
      </c>
      <c r="C303" s="345" t="s">
        <v>2251</v>
      </c>
      <c r="D303" s="345" t="s">
        <v>2251</v>
      </c>
      <c r="E303" s="345" t="s">
        <v>2251</v>
      </c>
      <c r="F303" s="345" t="s">
        <v>2251</v>
      </c>
      <c r="G303" s="345" t="s">
        <v>2251</v>
      </c>
      <c r="H303" s="345" t="s">
        <v>2251</v>
      </c>
      <c r="I303" s="345" t="s">
        <v>2251</v>
      </c>
      <c r="J303" s="345" t="s">
        <v>2251</v>
      </c>
      <c r="K303" s="345" t="s">
        <v>2251</v>
      </c>
      <c r="L303" s="345" t="s">
        <v>2251</v>
      </c>
      <c r="M303" s="345" t="s">
        <v>2251</v>
      </c>
      <c r="N303" s="345" t="s">
        <v>2251</v>
      </c>
      <c r="O303" s="345" t="s">
        <v>2251</v>
      </c>
      <c r="P303" s="345" t="s">
        <v>2251</v>
      </c>
      <c r="Q303" s="68">
        <v>3</v>
      </c>
      <c r="R303" s="368" t="s">
        <v>676</v>
      </c>
      <c r="S303" s="369"/>
      <c r="T303" s="369"/>
      <c r="U303" s="369"/>
      <c r="V303" s="369"/>
      <c r="W303" s="369"/>
      <c r="X303" s="369"/>
      <c r="Y303" s="369"/>
      <c r="Z303" s="369"/>
      <c r="AA303" s="369"/>
      <c r="AB303" s="369"/>
      <c r="AC303" s="369"/>
      <c r="AD303" s="369"/>
      <c r="AE303" s="370"/>
      <c r="AF303" s="68">
        <v>3</v>
      </c>
      <c r="AG303" s="368" t="s">
        <v>676</v>
      </c>
      <c r="AH303" s="369"/>
      <c r="AI303" s="369"/>
      <c r="AJ303" s="369"/>
      <c r="AK303" s="369"/>
      <c r="AL303" s="369"/>
      <c r="AM303" s="369"/>
      <c r="AN303" s="369"/>
      <c r="AO303" s="369"/>
      <c r="AP303" s="369"/>
      <c r="AQ303" s="369"/>
      <c r="AR303" s="369"/>
      <c r="AS303" s="369"/>
      <c r="AT303" s="370"/>
    </row>
    <row r="304" spans="1:46" s="23" customFormat="1" ht="45" customHeight="1" thickTop="1" thickBot="1" x14ac:dyDescent="0.3">
      <c r="A304" s="346" t="s">
        <v>2252</v>
      </c>
      <c r="B304" s="346" t="s">
        <v>2252</v>
      </c>
      <c r="C304" s="346" t="s">
        <v>2252</v>
      </c>
      <c r="D304" s="346" t="s">
        <v>2252</v>
      </c>
      <c r="E304" s="346" t="s">
        <v>2252</v>
      </c>
      <c r="F304" s="346" t="s">
        <v>2252</v>
      </c>
      <c r="G304" s="346" t="s">
        <v>2252</v>
      </c>
      <c r="H304" s="346" t="s">
        <v>2252</v>
      </c>
      <c r="I304" s="346" t="s">
        <v>2252</v>
      </c>
      <c r="J304" s="346" t="s">
        <v>2252</v>
      </c>
      <c r="K304" s="346" t="s">
        <v>2252</v>
      </c>
      <c r="L304" s="346" t="s">
        <v>2252</v>
      </c>
      <c r="M304" s="346" t="s">
        <v>2252</v>
      </c>
      <c r="N304" s="346" t="s">
        <v>2252</v>
      </c>
      <c r="O304" s="346" t="s">
        <v>2252</v>
      </c>
      <c r="P304" s="346" t="s">
        <v>2252</v>
      </c>
      <c r="Q304" s="68">
        <v>3</v>
      </c>
      <c r="R304" s="368" t="s">
        <v>676</v>
      </c>
      <c r="S304" s="369"/>
      <c r="T304" s="369"/>
      <c r="U304" s="369"/>
      <c r="V304" s="369"/>
      <c r="W304" s="369"/>
      <c r="X304" s="369"/>
      <c r="Y304" s="369"/>
      <c r="Z304" s="369"/>
      <c r="AA304" s="369"/>
      <c r="AB304" s="369"/>
      <c r="AC304" s="369"/>
      <c r="AD304" s="369"/>
      <c r="AE304" s="370"/>
      <c r="AF304" s="68">
        <v>3</v>
      </c>
      <c r="AG304" s="368" t="s">
        <v>676</v>
      </c>
      <c r="AH304" s="369"/>
      <c r="AI304" s="369"/>
      <c r="AJ304" s="369"/>
      <c r="AK304" s="369"/>
      <c r="AL304" s="369"/>
      <c r="AM304" s="369"/>
      <c r="AN304" s="369"/>
      <c r="AO304" s="369"/>
      <c r="AP304" s="369"/>
      <c r="AQ304" s="369"/>
      <c r="AR304" s="369"/>
      <c r="AS304" s="369"/>
      <c r="AT304" s="370"/>
    </row>
    <row r="305" spans="1:46" s="23" customFormat="1" ht="45" customHeight="1" thickTop="1" thickBot="1" x14ac:dyDescent="0.3">
      <c r="A305" s="346" t="s">
        <v>2253</v>
      </c>
      <c r="B305" s="346" t="s">
        <v>2253</v>
      </c>
      <c r="C305" s="346" t="s">
        <v>2253</v>
      </c>
      <c r="D305" s="346" t="s">
        <v>2253</v>
      </c>
      <c r="E305" s="346" t="s">
        <v>2253</v>
      </c>
      <c r="F305" s="346" t="s">
        <v>2253</v>
      </c>
      <c r="G305" s="346" t="s">
        <v>2253</v>
      </c>
      <c r="H305" s="346" t="s">
        <v>2253</v>
      </c>
      <c r="I305" s="346" t="s">
        <v>2253</v>
      </c>
      <c r="J305" s="346" t="s">
        <v>2253</v>
      </c>
      <c r="K305" s="346" t="s">
        <v>2253</v>
      </c>
      <c r="L305" s="346" t="s">
        <v>2253</v>
      </c>
      <c r="M305" s="346" t="s">
        <v>2253</v>
      </c>
      <c r="N305" s="346" t="s">
        <v>2253</v>
      </c>
      <c r="O305" s="346" t="s">
        <v>2253</v>
      </c>
      <c r="P305" s="346" t="s">
        <v>2253</v>
      </c>
      <c r="Q305" s="68">
        <v>3</v>
      </c>
      <c r="R305" s="368" t="s">
        <v>676</v>
      </c>
      <c r="S305" s="369"/>
      <c r="T305" s="369"/>
      <c r="U305" s="369"/>
      <c r="V305" s="369"/>
      <c r="W305" s="369"/>
      <c r="X305" s="369"/>
      <c r="Y305" s="369"/>
      <c r="Z305" s="369"/>
      <c r="AA305" s="369"/>
      <c r="AB305" s="369"/>
      <c r="AC305" s="369"/>
      <c r="AD305" s="369"/>
      <c r="AE305" s="370"/>
      <c r="AF305" s="68">
        <v>3</v>
      </c>
      <c r="AG305" s="368" t="s">
        <v>676</v>
      </c>
      <c r="AH305" s="369"/>
      <c r="AI305" s="369"/>
      <c r="AJ305" s="369"/>
      <c r="AK305" s="369"/>
      <c r="AL305" s="369"/>
      <c r="AM305" s="369"/>
      <c r="AN305" s="369"/>
      <c r="AO305" s="369"/>
      <c r="AP305" s="369"/>
      <c r="AQ305" s="369"/>
      <c r="AR305" s="369"/>
      <c r="AS305" s="369"/>
      <c r="AT305" s="370"/>
    </row>
    <row r="306" spans="1:46" s="23" customFormat="1" ht="45" customHeight="1" thickTop="1" thickBot="1" x14ac:dyDescent="0.3">
      <c r="A306" s="345" t="s">
        <v>2254</v>
      </c>
      <c r="B306" s="345" t="s">
        <v>2254</v>
      </c>
      <c r="C306" s="345" t="s">
        <v>2254</v>
      </c>
      <c r="D306" s="345" t="s">
        <v>2254</v>
      </c>
      <c r="E306" s="345" t="s">
        <v>2254</v>
      </c>
      <c r="F306" s="345" t="s">
        <v>2254</v>
      </c>
      <c r="G306" s="345" t="s">
        <v>2254</v>
      </c>
      <c r="H306" s="345" t="s">
        <v>2254</v>
      </c>
      <c r="I306" s="345" t="s">
        <v>2254</v>
      </c>
      <c r="J306" s="345" t="s">
        <v>2254</v>
      </c>
      <c r="K306" s="345" t="s">
        <v>2254</v>
      </c>
      <c r="L306" s="345" t="s">
        <v>2254</v>
      </c>
      <c r="M306" s="345" t="s">
        <v>2254</v>
      </c>
      <c r="N306" s="345" t="s">
        <v>2254</v>
      </c>
      <c r="O306" s="345" t="s">
        <v>2254</v>
      </c>
      <c r="P306" s="345" t="s">
        <v>2254</v>
      </c>
      <c r="Q306" s="68">
        <v>3</v>
      </c>
      <c r="R306" s="368" t="s">
        <v>676</v>
      </c>
      <c r="S306" s="369"/>
      <c r="T306" s="369"/>
      <c r="U306" s="369"/>
      <c r="V306" s="369"/>
      <c r="W306" s="369"/>
      <c r="X306" s="369"/>
      <c r="Y306" s="369"/>
      <c r="Z306" s="369"/>
      <c r="AA306" s="369"/>
      <c r="AB306" s="369"/>
      <c r="AC306" s="369"/>
      <c r="AD306" s="369"/>
      <c r="AE306" s="370"/>
      <c r="AF306" s="68">
        <v>3</v>
      </c>
      <c r="AG306" s="368" t="s">
        <v>676</v>
      </c>
      <c r="AH306" s="369"/>
      <c r="AI306" s="369"/>
      <c r="AJ306" s="369"/>
      <c r="AK306" s="369"/>
      <c r="AL306" s="369"/>
      <c r="AM306" s="369"/>
      <c r="AN306" s="369"/>
      <c r="AO306" s="369"/>
      <c r="AP306" s="369"/>
      <c r="AQ306" s="369"/>
      <c r="AR306" s="369"/>
      <c r="AS306" s="369"/>
      <c r="AT306" s="370"/>
    </row>
    <row r="307" spans="1:46" s="23" customFormat="1" ht="45" customHeight="1" thickTop="1" thickBot="1" x14ac:dyDescent="0.3">
      <c r="A307" s="345" t="s">
        <v>2255</v>
      </c>
      <c r="B307" s="345" t="s">
        <v>2255</v>
      </c>
      <c r="C307" s="345" t="s">
        <v>2255</v>
      </c>
      <c r="D307" s="345" t="s">
        <v>2255</v>
      </c>
      <c r="E307" s="345" t="s">
        <v>2255</v>
      </c>
      <c r="F307" s="345" t="s">
        <v>2255</v>
      </c>
      <c r="G307" s="345" t="s">
        <v>2255</v>
      </c>
      <c r="H307" s="345" t="s">
        <v>2255</v>
      </c>
      <c r="I307" s="345" t="s">
        <v>2255</v>
      </c>
      <c r="J307" s="345" t="s">
        <v>2255</v>
      </c>
      <c r="K307" s="345" t="s">
        <v>2255</v>
      </c>
      <c r="L307" s="345" t="s">
        <v>2255</v>
      </c>
      <c r="M307" s="345" t="s">
        <v>2255</v>
      </c>
      <c r="N307" s="345" t="s">
        <v>2255</v>
      </c>
      <c r="O307" s="345" t="s">
        <v>2255</v>
      </c>
      <c r="P307" s="345" t="s">
        <v>2255</v>
      </c>
      <c r="Q307" s="68">
        <v>3</v>
      </c>
      <c r="R307" s="368" t="s">
        <v>676</v>
      </c>
      <c r="S307" s="369"/>
      <c r="T307" s="369"/>
      <c r="U307" s="369"/>
      <c r="V307" s="369"/>
      <c r="W307" s="369"/>
      <c r="X307" s="369"/>
      <c r="Y307" s="369"/>
      <c r="Z307" s="369"/>
      <c r="AA307" s="369"/>
      <c r="AB307" s="369"/>
      <c r="AC307" s="369"/>
      <c r="AD307" s="369"/>
      <c r="AE307" s="370"/>
      <c r="AF307" s="68">
        <v>3</v>
      </c>
      <c r="AG307" s="368" t="s">
        <v>676</v>
      </c>
      <c r="AH307" s="369"/>
      <c r="AI307" s="369"/>
      <c r="AJ307" s="369"/>
      <c r="AK307" s="369"/>
      <c r="AL307" s="369"/>
      <c r="AM307" s="369"/>
      <c r="AN307" s="369"/>
      <c r="AO307" s="369"/>
      <c r="AP307" s="369"/>
      <c r="AQ307" s="369"/>
      <c r="AR307" s="369"/>
      <c r="AS307" s="369"/>
      <c r="AT307" s="370"/>
    </row>
    <row r="308" spans="1:46" s="23" customFormat="1" ht="45" customHeight="1" thickTop="1" thickBot="1" x14ac:dyDescent="0.3">
      <c r="A308" s="345" t="s">
        <v>2256</v>
      </c>
      <c r="B308" s="345" t="s">
        <v>2256</v>
      </c>
      <c r="C308" s="345" t="s">
        <v>2256</v>
      </c>
      <c r="D308" s="345" t="s">
        <v>2256</v>
      </c>
      <c r="E308" s="345" t="s">
        <v>2256</v>
      </c>
      <c r="F308" s="345" t="s">
        <v>2256</v>
      </c>
      <c r="G308" s="345" t="s">
        <v>2256</v>
      </c>
      <c r="H308" s="345" t="s">
        <v>2256</v>
      </c>
      <c r="I308" s="345" t="s">
        <v>2256</v>
      </c>
      <c r="J308" s="345" t="s">
        <v>2256</v>
      </c>
      <c r="K308" s="345" t="s">
        <v>2256</v>
      </c>
      <c r="L308" s="345" t="s">
        <v>2256</v>
      </c>
      <c r="M308" s="345" t="s">
        <v>2256</v>
      </c>
      <c r="N308" s="345" t="s">
        <v>2256</v>
      </c>
      <c r="O308" s="345" t="s">
        <v>2256</v>
      </c>
      <c r="P308" s="345" t="s">
        <v>2256</v>
      </c>
      <c r="Q308" s="68">
        <v>3</v>
      </c>
      <c r="R308" s="368" t="s">
        <v>676</v>
      </c>
      <c r="S308" s="369"/>
      <c r="T308" s="369"/>
      <c r="U308" s="369"/>
      <c r="V308" s="369"/>
      <c r="W308" s="369"/>
      <c r="X308" s="369"/>
      <c r="Y308" s="369"/>
      <c r="Z308" s="369"/>
      <c r="AA308" s="369"/>
      <c r="AB308" s="369"/>
      <c r="AC308" s="369"/>
      <c r="AD308" s="369"/>
      <c r="AE308" s="370"/>
      <c r="AF308" s="68">
        <v>3</v>
      </c>
      <c r="AG308" s="368" t="s">
        <v>676</v>
      </c>
      <c r="AH308" s="369"/>
      <c r="AI308" s="369"/>
      <c r="AJ308" s="369"/>
      <c r="AK308" s="369"/>
      <c r="AL308" s="369"/>
      <c r="AM308" s="369"/>
      <c r="AN308" s="369"/>
      <c r="AO308" s="369"/>
      <c r="AP308" s="369"/>
      <c r="AQ308" s="369"/>
      <c r="AR308" s="369"/>
      <c r="AS308" s="369"/>
      <c r="AT308" s="370"/>
    </row>
    <row r="309" spans="1:46" s="23" customFormat="1" ht="45" customHeight="1" thickTop="1" thickBot="1" x14ac:dyDescent="0.3">
      <c r="A309" s="346" t="s">
        <v>2257</v>
      </c>
      <c r="B309" s="346" t="s">
        <v>2257</v>
      </c>
      <c r="C309" s="346" t="s">
        <v>2257</v>
      </c>
      <c r="D309" s="346" t="s">
        <v>2257</v>
      </c>
      <c r="E309" s="346" t="s">
        <v>2257</v>
      </c>
      <c r="F309" s="346" t="s">
        <v>2257</v>
      </c>
      <c r="G309" s="346" t="s">
        <v>2257</v>
      </c>
      <c r="H309" s="346" t="s">
        <v>2257</v>
      </c>
      <c r="I309" s="346" t="s">
        <v>2257</v>
      </c>
      <c r="J309" s="346" t="s">
        <v>2257</v>
      </c>
      <c r="K309" s="346" t="s">
        <v>2257</v>
      </c>
      <c r="L309" s="346" t="s">
        <v>2257</v>
      </c>
      <c r="M309" s="346" t="s">
        <v>2257</v>
      </c>
      <c r="N309" s="346" t="s">
        <v>2257</v>
      </c>
      <c r="O309" s="346" t="s">
        <v>2257</v>
      </c>
      <c r="P309" s="346" t="s">
        <v>2257</v>
      </c>
      <c r="Q309" s="68">
        <v>3</v>
      </c>
      <c r="R309" s="368" t="s">
        <v>676</v>
      </c>
      <c r="S309" s="369"/>
      <c r="T309" s="369"/>
      <c r="U309" s="369"/>
      <c r="V309" s="369"/>
      <c r="W309" s="369"/>
      <c r="X309" s="369"/>
      <c r="Y309" s="369"/>
      <c r="Z309" s="369"/>
      <c r="AA309" s="369"/>
      <c r="AB309" s="369"/>
      <c r="AC309" s="369"/>
      <c r="AD309" s="369"/>
      <c r="AE309" s="370"/>
      <c r="AF309" s="68">
        <v>3</v>
      </c>
      <c r="AG309" s="368" t="s">
        <v>676</v>
      </c>
      <c r="AH309" s="369"/>
      <c r="AI309" s="369"/>
      <c r="AJ309" s="369"/>
      <c r="AK309" s="369"/>
      <c r="AL309" s="369"/>
      <c r="AM309" s="369"/>
      <c r="AN309" s="369"/>
      <c r="AO309" s="369"/>
      <c r="AP309" s="369"/>
      <c r="AQ309" s="369"/>
      <c r="AR309" s="369"/>
      <c r="AS309" s="369"/>
      <c r="AT309" s="370"/>
    </row>
    <row r="310" spans="1:46" s="23" customFormat="1" ht="45" customHeight="1" thickTop="1" thickBot="1" x14ac:dyDescent="0.3">
      <c r="A310" s="346" t="s">
        <v>2258</v>
      </c>
      <c r="B310" s="346" t="s">
        <v>2258</v>
      </c>
      <c r="C310" s="346" t="s">
        <v>2258</v>
      </c>
      <c r="D310" s="346" t="s">
        <v>2258</v>
      </c>
      <c r="E310" s="346" t="s">
        <v>2258</v>
      </c>
      <c r="F310" s="346" t="s">
        <v>2258</v>
      </c>
      <c r="G310" s="346" t="s">
        <v>2258</v>
      </c>
      <c r="H310" s="346" t="s">
        <v>2258</v>
      </c>
      <c r="I310" s="346" t="s">
        <v>2258</v>
      </c>
      <c r="J310" s="346" t="s">
        <v>2258</v>
      </c>
      <c r="K310" s="346" t="s">
        <v>2258</v>
      </c>
      <c r="L310" s="346" t="s">
        <v>2258</v>
      </c>
      <c r="M310" s="346" t="s">
        <v>2258</v>
      </c>
      <c r="N310" s="346" t="s">
        <v>2258</v>
      </c>
      <c r="O310" s="346" t="s">
        <v>2258</v>
      </c>
      <c r="P310" s="346" t="s">
        <v>2258</v>
      </c>
      <c r="Q310" s="68">
        <v>3</v>
      </c>
      <c r="R310" s="368" t="s">
        <v>676</v>
      </c>
      <c r="S310" s="369"/>
      <c r="T310" s="369"/>
      <c r="U310" s="369"/>
      <c r="V310" s="369"/>
      <c r="W310" s="369"/>
      <c r="X310" s="369"/>
      <c r="Y310" s="369"/>
      <c r="Z310" s="369"/>
      <c r="AA310" s="369"/>
      <c r="AB310" s="369"/>
      <c r="AC310" s="369"/>
      <c r="AD310" s="369"/>
      <c r="AE310" s="370"/>
      <c r="AF310" s="68">
        <v>3</v>
      </c>
      <c r="AG310" s="368" t="s">
        <v>676</v>
      </c>
      <c r="AH310" s="369"/>
      <c r="AI310" s="369"/>
      <c r="AJ310" s="369"/>
      <c r="AK310" s="369"/>
      <c r="AL310" s="369"/>
      <c r="AM310" s="369"/>
      <c r="AN310" s="369"/>
      <c r="AO310" s="369"/>
      <c r="AP310" s="369"/>
      <c r="AQ310" s="369"/>
      <c r="AR310" s="369"/>
      <c r="AS310" s="369"/>
      <c r="AT310" s="370"/>
    </row>
    <row r="311" spans="1:46" s="23" customFormat="1" ht="45" customHeight="1" thickTop="1" thickBot="1" x14ac:dyDescent="0.3">
      <c r="A311" s="345" t="s">
        <v>2259</v>
      </c>
      <c r="B311" s="345" t="s">
        <v>2259</v>
      </c>
      <c r="C311" s="345" t="s">
        <v>2259</v>
      </c>
      <c r="D311" s="345" t="s">
        <v>2259</v>
      </c>
      <c r="E311" s="345" t="s">
        <v>2259</v>
      </c>
      <c r="F311" s="345" t="s">
        <v>2259</v>
      </c>
      <c r="G311" s="345" t="s">
        <v>2259</v>
      </c>
      <c r="H311" s="345" t="s">
        <v>2259</v>
      </c>
      <c r="I311" s="345" t="s">
        <v>2259</v>
      </c>
      <c r="J311" s="345" t="s">
        <v>2259</v>
      </c>
      <c r="K311" s="345" t="s">
        <v>2259</v>
      </c>
      <c r="L311" s="345" t="s">
        <v>2259</v>
      </c>
      <c r="M311" s="345" t="s">
        <v>2259</v>
      </c>
      <c r="N311" s="345" t="s">
        <v>2259</v>
      </c>
      <c r="O311" s="345" t="s">
        <v>2259</v>
      </c>
      <c r="P311" s="345" t="s">
        <v>2259</v>
      </c>
      <c r="Q311" s="68">
        <v>3</v>
      </c>
      <c r="R311" s="368" t="s">
        <v>676</v>
      </c>
      <c r="S311" s="369"/>
      <c r="T311" s="369"/>
      <c r="U311" s="369"/>
      <c r="V311" s="369"/>
      <c r="W311" s="369"/>
      <c r="X311" s="369"/>
      <c r="Y311" s="369"/>
      <c r="Z311" s="369"/>
      <c r="AA311" s="369"/>
      <c r="AB311" s="369"/>
      <c r="AC311" s="369"/>
      <c r="AD311" s="369"/>
      <c r="AE311" s="370"/>
      <c r="AF311" s="68">
        <v>3</v>
      </c>
      <c r="AG311" s="368" t="s">
        <v>676</v>
      </c>
      <c r="AH311" s="369"/>
      <c r="AI311" s="369"/>
      <c r="AJ311" s="369"/>
      <c r="AK311" s="369"/>
      <c r="AL311" s="369"/>
      <c r="AM311" s="369"/>
      <c r="AN311" s="369"/>
      <c r="AO311" s="369"/>
      <c r="AP311" s="369"/>
      <c r="AQ311" s="369"/>
      <c r="AR311" s="369"/>
      <c r="AS311" s="369"/>
      <c r="AT311" s="370"/>
    </row>
    <row r="312" spans="1:46" s="23" customFormat="1" ht="45" customHeight="1" thickTop="1" thickBot="1" x14ac:dyDescent="0.3">
      <c r="A312" s="59"/>
      <c r="B312" s="59"/>
      <c r="C312" s="59"/>
      <c r="D312" s="59"/>
      <c r="E312" s="59"/>
      <c r="F312" s="59"/>
      <c r="G312" s="59"/>
      <c r="H312" s="59"/>
      <c r="I312" s="59"/>
      <c r="J312" s="59"/>
      <c r="K312" s="59"/>
      <c r="L312" s="59"/>
      <c r="M312" s="59"/>
      <c r="N312" s="59"/>
      <c r="O312" s="59"/>
      <c r="P312" s="59"/>
      <c r="Q312" s="69"/>
      <c r="R312" s="59"/>
      <c r="S312" s="59"/>
      <c r="T312" s="59"/>
      <c r="U312" s="59"/>
      <c r="V312" s="59"/>
      <c r="W312" s="59"/>
      <c r="X312" s="59"/>
      <c r="Y312" s="59"/>
      <c r="Z312" s="59"/>
      <c r="AA312" s="59"/>
      <c r="AB312" s="59"/>
      <c r="AC312" s="59"/>
      <c r="AD312" s="59"/>
      <c r="AE312" s="59"/>
      <c r="AF312" s="69"/>
      <c r="AG312" s="59"/>
      <c r="AH312" s="59"/>
      <c r="AI312" s="59"/>
      <c r="AJ312" s="59"/>
      <c r="AK312" s="59"/>
      <c r="AL312" s="59"/>
      <c r="AM312" s="59"/>
      <c r="AN312" s="59"/>
      <c r="AO312" s="59"/>
      <c r="AP312" s="59"/>
      <c r="AQ312" s="59"/>
      <c r="AR312" s="59"/>
      <c r="AS312" s="59"/>
      <c r="AT312" s="59"/>
    </row>
    <row r="313" spans="1:46" s="23" customFormat="1" ht="45" customHeight="1" thickTop="1" thickBot="1" x14ac:dyDescent="0.3">
      <c r="A313" s="353" t="s">
        <v>198</v>
      </c>
      <c r="B313" s="353"/>
      <c r="C313" s="353"/>
      <c r="D313" s="353"/>
      <c r="E313" s="353"/>
      <c r="F313" s="353"/>
      <c r="G313" s="353"/>
      <c r="H313" s="353"/>
      <c r="I313" s="353"/>
      <c r="J313" s="353"/>
      <c r="K313" s="353"/>
      <c r="L313" s="353"/>
      <c r="M313" s="353"/>
      <c r="N313" s="353"/>
      <c r="O313" s="353"/>
      <c r="P313" s="353"/>
      <c r="Q313" s="70" t="s">
        <v>187</v>
      </c>
      <c r="R313" s="354" t="s">
        <v>188</v>
      </c>
      <c r="S313" s="354"/>
      <c r="T313" s="354"/>
      <c r="U313" s="354"/>
      <c r="V313" s="354"/>
      <c r="W313" s="354"/>
      <c r="X313" s="354"/>
      <c r="Y313" s="354"/>
      <c r="Z313" s="354"/>
      <c r="AA313" s="354"/>
      <c r="AB313" s="354"/>
      <c r="AC313" s="354"/>
      <c r="AD313" s="354"/>
      <c r="AE313" s="354"/>
      <c r="AF313" s="71" t="s">
        <v>187</v>
      </c>
      <c r="AG313" s="355" t="s">
        <v>189</v>
      </c>
      <c r="AH313" s="355"/>
      <c r="AI313" s="355"/>
      <c r="AJ313" s="355"/>
      <c r="AK313" s="355"/>
      <c r="AL313" s="355"/>
      <c r="AM313" s="355"/>
      <c r="AN313" s="355"/>
      <c r="AO313" s="355"/>
      <c r="AP313" s="355"/>
      <c r="AQ313" s="355"/>
      <c r="AR313" s="355"/>
      <c r="AS313" s="355"/>
      <c r="AT313" s="355"/>
    </row>
    <row r="314" spans="1:46" s="23" customFormat="1" ht="45" customHeight="1" thickTop="1" thickBot="1" x14ac:dyDescent="0.3">
      <c r="A314" s="345" t="s">
        <v>2260</v>
      </c>
      <c r="B314" s="345" t="s">
        <v>2260</v>
      </c>
      <c r="C314" s="345" t="s">
        <v>2260</v>
      </c>
      <c r="D314" s="345" t="s">
        <v>2260</v>
      </c>
      <c r="E314" s="345" t="s">
        <v>2260</v>
      </c>
      <c r="F314" s="345" t="s">
        <v>2260</v>
      </c>
      <c r="G314" s="345" t="s">
        <v>2260</v>
      </c>
      <c r="H314" s="345" t="s">
        <v>2260</v>
      </c>
      <c r="I314" s="345" t="s">
        <v>2260</v>
      </c>
      <c r="J314" s="345" t="s">
        <v>2260</v>
      </c>
      <c r="K314" s="345" t="s">
        <v>2260</v>
      </c>
      <c r="L314" s="345" t="s">
        <v>2260</v>
      </c>
      <c r="M314" s="345" t="s">
        <v>2260</v>
      </c>
      <c r="N314" s="345" t="s">
        <v>2260</v>
      </c>
      <c r="O314" s="345" t="s">
        <v>2260</v>
      </c>
      <c r="P314" s="345" t="s">
        <v>2260</v>
      </c>
      <c r="Q314" s="68">
        <v>3</v>
      </c>
      <c r="R314" s="368" t="s">
        <v>676</v>
      </c>
      <c r="S314" s="369"/>
      <c r="T314" s="369"/>
      <c r="U314" s="369"/>
      <c r="V314" s="369"/>
      <c r="W314" s="369"/>
      <c r="X314" s="369"/>
      <c r="Y314" s="369"/>
      <c r="Z314" s="369"/>
      <c r="AA314" s="369"/>
      <c r="AB314" s="369"/>
      <c r="AC314" s="369"/>
      <c r="AD314" s="369"/>
      <c r="AE314" s="370"/>
      <c r="AF314" s="68">
        <v>3</v>
      </c>
      <c r="AG314" s="368" t="s">
        <v>676</v>
      </c>
      <c r="AH314" s="369"/>
      <c r="AI314" s="369"/>
      <c r="AJ314" s="369"/>
      <c r="AK314" s="369"/>
      <c r="AL314" s="369"/>
      <c r="AM314" s="369"/>
      <c r="AN314" s="369"/>
      <c r="AO314" s="369"/>
      <c r="AP314" s="369"/>
      <c r="AQ314" s="369"/>
      <c r="AR314" s="369"/>
      <c r="AS314" s="369"/>
      <c r="AT314" s="370"/>
    </row>
    <row r="315" spans="1:46" s="23" customFormat="1" ht="45" customHeight="1" thickTop="1" thickBot="1" x14ac:dyDescent="0.3">
      <c r="A315" s="345" t="s">
        <v>2261</v>
      </c>
      <c r="B315" s="345" t="s">
        <v>2261</v>
      </c>
      <c r="C315" s="345" t="s">
        <v>2261</v>
      </c>
      <c r="D315" s="345" t="s">
        <v>2261</v>
      </c>
      <c r="E315" s="345" t="s">
        <v>2261</v>
      </c>
      <c r="F315" s="345" t="s">
        <v>2261</v>
      </c>
      <c r="G315" s="345" t="s">
        <v>2261</v>
      </c>
      <c r="H315" s="345" t="s">
        <v>2261</v>
      </c>
      <c r="I315" s="345" t="s">
        <v>2261</v>
      </c>
      <c r="J315" s="345" t="s">
        <v>2261</v>
      </c>
      <c r="K315" s="345" t="s">
        <v>2261</v>
      </c>
      <c r="L315" s="345" t="s">
        <v>2261</v>
      </c>
      <c r="M315" s="345" t="s">
        <v>2261</v>
      </c>
      <c r="N315" s="345" t="s">
        <v>2261</v>
      </c>
      <c r="O315" s="345" t="s">
        <v>2261</v>
      </c>
      <c r="P315" s="345" t="s">
        <v>2261</v>
      </c>
      <c r="Q315" s="68">
        <v>3</v>
      </c>
      <c r="R315" s="368" t="s">
        <v>676</v>
      </c>
      <c r="S315" s="369"/>
      <c r="T315" s="369"/>
      <c r="U315" s="369"/>
      <c r="V315" s="369"/>
      <c r="W315" s="369"/>
      <c r="X315" s="369"/>
      <c r="Y315" s="369"/>
      <c r="Z315" s="369"/>
      <c r="AA315" s="369"/>
      <c r="AB315" s="369"/>
      <c r="AC315" s="369"/>
      <c r="AD315" s="369"/>
      <c r="AE315" s="370"/>
      <c r="AF315" s="68">
        <v>3</v>
      </c>
      <c r="AG315" s="368" t="s">
        <v>676</v>
      </c>
      <c r="AH315" s="369"/>
      <c r="AI315" s="369"/>
      <c r="AJ315" s="369"/>
      <c r="AK315" s="369"/>
      <c r="AL315" s="369"/>
      <c r="AM315" s="369"/>
      <c r="AN315" s="369"/>
      <c r="AO315" s="369"/>
      <c r="AP315" s="369"/>
      <c r="AQ315" s="369"/>
      <c r="AR315" s="369"/>
      <c r="AS315" s="369"/>
      <c r="AT315" s="370"/>
    </row>
    <row r="316" spans="1:46" s="23" customFormat="1" ht="45" customHeight="1" thickTop="1" thickBot="1" x14ac:dyDescent="0.3">
      <c r="A316" s="345" t="s">
        <v>2262</v>
      </c>
      <c r="B316" s="345" t="s">
        <v>2262</v>
      </c>
      <c r="C316" s="345" t="s">
        <v>2262</v>
      </c>
      <c r="D316" s="345" t="s">
        <v>2262</v>
      </c>
      <c r="E316" s="345" t="s">
        <v>2262</v>
      </c>
      <c r="F316" s="345" t="s">
        <v>2262</v>
      </c>
      <c r="G316" s="345" t="s">
        <v>2262</v>
      </c>
      <c r="H316" s="345" t="s">
        <v>2262</v>
      </c>
      <c r="I316" s="345" t="s">
        <v>2262</v>
      </c>
      <c r="J316" s="345" t="s">
        <v>2262</v>
      </c>
      <c r="K316" s="345" t="s">
        <v>2262</v>
      </c>
      <c r="L316" s="345" t="s">
        <v>2262</v>
      </c>
      <c r="M316" s="345" t="s">
        <v>2262</v>
      </c>
      <c r="N316" s="345" t="s">
        <v>2262</v>
      </c>
      <c r="O316" s="345" t="s">
        <v>2262</v>
      </c>
      <c r="P316" s="345" t="s">
        <v>2262</v>
      </c>
      <c r="Q316" s="68">
        <v>3</v>
      </c>
      <c r="R316" s="368" t="s">
        <v>676</v>
      </c>
      <c r="S316" s="369"/>
      <c r="T316" s="369"/>
      <c r="U316" s="369"/>
      <c r="V316" s="369"/>
      <c r="W316" s="369"/>
      <c r="X316" s="369"/>
      <c r="Y316" s="369"/>
      <c r="Z316" s="369"/>
      <c r="AA316" s="369"/>
      <c r="AB316" s="369"/>
      <c r="AC316" s="369"/>
      <c r="AD316" s="369"/>
      <c r="AE316" s="370"/>
      <c r="AF316" s="68">
        <v>3</v>
      </c>
      <c r="AG316" s="368" t="s">
        <v>676</v>
      </c>
      <c r="AH316" s="369"/>
      <c r="AI316" s="369"/>
      <c r="AJ316" s="369"/>
      <c r="AK316" s="369"/>
      <c r="AL316" s="369"/>
      <c r="AM316" s="369"/>
      <c r="AN316" s="369"/>
      <c r="AO316" s="369"/>
      <c r="AP316" s="369"/>
      <c r="AQ316" s="369"/>
      <c r="AR316" s="369"/>
      <c r="AS316" s="369"/>
      <c r="AT316" s="370"/>
    </row>
    <row r="317" spans="1:46" s="23" customFormat="1" ht="45" customHeight="1" thickTop="1" thickBot="1" x14ac:dyDescent="0.3">
      <c r="A317" s="345" t="s">
        <v>2263</v>
      </c>
      <c r="B317" s="345" t="s">
        <v>2263</v>
      </c>
      <c r="C317" s="345" t="s">
        <v>2263</v>
      </c>
      <c r="D317" s="345" t="s">
        <v>2263</v>
      </c>
      <c r="E317" s="345" t="s">
        <v>2263</v>
      </c>
      <c r="F317" s="345" t="s">
        <v>2263</v>
      </c>
      <c r="G317" s="345" t="s">
        <v>2263</v>
      </c>
      <c r="H317" s="345" t="s">
        <v>2263</v>
      </c>
      <c r="I317" s="345" t="s">
        <v>2263</v>
      </c>
      <c r="J317" s="345" t="s">
        <v>2263</v>
      </c>
      <c r="K317" s="345" t="s">
        <v>2263</v>
      </c>
      <c r="L317" s="345" t="s">
        <v>2263</v>
      </c>
      <c r="M317" s="345" t="s">
        <v>2263</v>
      </c>
      <c r="N317" s="345" t="s">
        <v>2263</v>
      </c>
      <c r="O317" s="345" t="s">
        <v>2263</v>
      </c>
      <c r="P317" s="345" t="s">
        <v>2263</v>
      </c>
      <c r="Q317" s="68">
        <v>3</v>
      </c>
      <c r="R317" s="368" t="s">
        <v>676</v>
      </c>
      <c r="S317" s="369"/>
      <c r="T317" s="369"/>
      <c r="U317" s="369"/>
      <c r="V317" s="369"/>
      <c r="W317" s="369"/>
      <c r="X317" s="369"/>
      <c r="Y317" s="369"/>
      <c r="Z317" s="369"/>
      <c r="AA317" s="369"/>
      <c r="AB317" s="369"/>
      <c r="AC317" s="369"/>
      <c r="AD317" s="369"/>
      <c r="AE317" s="370"/>
      <c r="AF317" s="68">
        <v>3</v>
      </c>
      <c r="AG317" s="368" t="s">
        <v>676</v>
      </c>
      <c r="AH317" s="369"/>
      <c r="AI317" s="369"/>
      <c r="AJ317" s="369"/>
      <c r="AK317" s="369"/>
      <c r="AL317" s="369"/>
      <c r="AM317" s="369"/>
      <c r="AN317" s="369"/>
      <c r="AO317" s="369"/>
      <c r="AP317" s="369"/>
      <c r="AQ317" s="369"/>
      <c r="AR317" s="369"/>
      <c r="AS317" s="369"/>
      <c r="AT317" s="370"/>
    </row>
    <row r="318" spans="1:46" s="23" customFormat="1" ht="45" customHeight="1" thickTop="1" thickBot="1" x14ac:dyDescent="0.3">
      <c r="A318" s="345" t="s">
        <v>2264</v>
      </c>
      <c r="B318" s="345" t="s">
        <v>2264</v>
      </c>
      <c r="C318" s="345" t="s">
        <v>2264</v>
      </c>
      <c r="D318" s="345" t="s">
        <v>2264</v>
      </c>
      <c r="E318" s="345" t="s">
        <v>2264</v>
      </c>
      <c r="F318" s="345" t="s">
        <v>2264</v>
      </c>
      <c r="G318" s="345" t="s">
        <v>2264</v>
      </c>
      <c r="H318" s="345" t="s">
        <v>2264</v>
      </c>
      <c r="I318" s="345" t="s">
        <v>2264</v>
      </c>
      <c r="J318" s="345" t="s">
        <v>2264</v>
      </c>
      <c r="K318" s="345" t="s">
        <v>2264</v>
      </c>
      <c r="L318" s="345" t="s">
        <v>2264</v>
      </c>
      <c r="M318" s="345" t="s">
        <v>2264</v>
      </c>
      <c r="N318" s="345" t="s">
        <v>2264</v>
      </c>
      <c r="O318" s="345" t="s">
        <v>2264</v>
      </c>
      <c r="P318" s="345" t="s">
        <v>2264</v>
      </c>
      <c r="Q318" s="68">
        <v>3</v>
      </c>
      <c r="R318" s="368" t="s">
        <v>676</v>
      </c>
      <c r="S318" s="369"/>
      <c r="T318" s="369"/>
      <c r="U318" s="369"/>
      <c r="V318" s="369"/>
      <c r="W318" s="369"/>
      <c r="X318" s="369"/>
      <c r="Y318" s="369"/>
      <c r="Z318" s="369"/>
      <c r="AA318" s="369"/>
      <c r="AB318" s="369"/>
      <c r="AC318" s="369"/>
      <c r="AD318" s="369"/>
      <c r="AE318" s="370"/>
      <c r="AF318" s="68">
        <v>3</v>
      </c>
      <c r="AG318" s="368" t="s">
        <v>676</v>
      </c>
      <c r="AH318" s="369"/>
      <c r="AI318" s="369"/>
      <c r="AJ318" s="369"/>
      <c r="AK318" s="369"/>
      <c r="AL318" s="369"/>
      <c r="AM318" s="369"/>
      <c r="AN318" s="369"/>
      <c r="AO318" s="369"/>
      <c r="AP318" s="369"/>
      <c r="AQ318" s="369"/>
      <c r="AR318" s="369"/>
      <c r="AS318" s="369"/>
      <c r="AT318" s="370"/>
    </row>
    <row r="319" spans="1:46" s="23" customFormat="1" ht="18" customHeight="1" thickTop="1" x14ac:dyDescent="0.25">
      <c r="Q319" s="24"/>
      <c r="AF319" s="24"/>
    </row>
    <row r="320" spans="1:46" s="23" customFormat="1" ht="18" customHeight="1" x14ac:dyDescent="0.25">
      <c r="Q320" s="24"/>
      <c r="AF320" s="24"/>
    </row>
    <row r="321" spans="1:46" s="23" customFormat="1" ht="45" customHeight="1" x14ac:dyDescent="0.25">
      <c r="A321" s="386" t="s">
        <v>2265</v>
      </c>
      <c r="B321" s="386"/>
      <c r="C321" s="386"/>
      <c r="D321" s="386"/>
      <c r="E321" s="386"/>
      <c r="F321" s="386"/>
      <c r="G321" s="386"/>
      <c r="H321" s="386"/>
      <c r="I321" s="386"/>
      <c r="J321" s="386"/>
      <c r="K321" s="386"/>
      <c r="L321" s="386"/>
      <c r="M321" s="386"/>
      <c r="N321" s="386"/>
      <c r="O321" s="386"/>
      <c r="P321" s="386"/>
      <c r="Q321" s="386"/>
      <c r="R321" s="386"/>
      <c r="S321" s="386"/>
      <c r="T321" s="386"/>
      <c r="U321" s="386"/>
      <c r="V321" s="386"/>
      <c r="W321" s="386"/>
      <c r="X321" s="386"/>
      <c r="Y321" s="386"/>
      <c r="Z321" s="386"/>
      <c r="AA321" s="386"/>
      <c r="AB321" s="386"/>
      <c r="AC321" s="386"/>
      <c r="AD321" s="386"/>
      <c r="AE321" s="386"/>
      <c r="AF321"/>
      <c r="AG321" s="422" t="s">
        <v>184</v>
      </c>
      <c r="AH321" s="422"/>
      <c r="AI321" s="422"/>
      <c r="AJ321" s="422"/>
      <c r="AK321" s="72">
        <f>(('Artículo 123 (resumen PI)'!C19*0.8+'Artículo 123 (resumen PI)'!F19*0.2)+('Artículo 123 (resumen SIPOT)'!C19*0.8+'Artículo 123 (resumen SIPOT)'!F19*0.2))/2</f>
        <v>0</v>
      </c>
      <c r="AL321"/>
      <c r="AM321"/>
      <c r="AN321"/>
      <c r="AO321"/>
      <c r="AP321"/>
      <c r="AQ321"/>
      <c r="AR321"/>
      <c r="AS321"/>
      <c r="AT321"/>
    </row>
    <row r="322" spans="1:46" s="23" customFormat="1" ht="45" customHeight="1" x14ac:dyDescent="0.25">
      <c r="A322" s="62"/>
      <c r="B322" s="63"/>
      <c r="C322" s="63"/>
      <c r="D322" s="63"/>
      <c r="E322" s="63"/>
      <c r="F322" s="63"/>
      <c r="G322" s="63"/>
      <c r="H322" s="63"/>
      <c r="I322" s="63"/>
      <c r="J322" s="63"/>
      <c r="K322" s="63"/>
      <c r="L322" s="63"/>
      <c r="M322" s="63"/>
      <c r="N322" s="63"/>
      <c r="O322" s="63"/>
      <c r="P322" s="63"/>
      <c r="Q322" s="64"/>
      <c r="R322" s="63"/>
      <c r="S322" s="63"/>
      <c r="T322" s="63"/>
      <c r="U322" s="63"/>
      <c r="V322" s="63"/>
      <c r="W322" s="63"/>
      <c r="X322" s="63"/>
      <c r="Y322" s="63"/>
      <c r="Z322" s="63"/>
      <c r="AA322" s="63"/>
      <c r="AB322" s="63"/>
      <c r="AC322" s="63"/>
      <c r="AD322" s="63"/>
      <c r="AE322" s="63"/>
      <c r="AF322"/>
      <c r="AG322"/>
      <c r="AH322"/>
      <c r="AI322"/>
      <c r="AJ322"/>
      <c r="AK322"/>
      <c r="AL322"/>
      <c r="AM322"/>
      <c r="AN322"/>
      <c r="AO322"/>
      <c r="AP322"/>
      <c r="AQ322"/>
      <c r="AR322"/>
      <c r="AS322"/>
      <c r="AT322"/>
    </row>
    <row r="323" spans="1:46" s="23" customFormat="1" ht="45" customHeight="1" x14ac:dyDescent="0.25">
      <c r="A323" s="59"/>
      <c r="B323" s="59"/>
      <c r="C323" s="59"/>
      <c r="D323" s="59"/>
      <c r="E323" s="59"/>
      <c r="F323" s="59"/>
      <c r="G323" s="59"/>
      <c r="H323" s="59"/>
      <c r="I323" s="59"/>
      <c r="J323" s="59"/>
      <c r="K323" s="59"/>
      <c r="L323" s="59"/>
      <c r="M323" s="59"/>
      <c r="N323" s="59"/>
      <c r="O323" s="59"/>
      <c r="P323" s="59"/>
      <c r="Q323" s="24"/>
      <c r="R323" s="59"/>
      <c r="S323" s="59"/>
      <c r="T323" s="59"/>
      <c r="U323" s="59"/>
      <c r="V323" s="59"/>
      <c r="W323" s="59"/>
      <c r="X323" s="59"/>
      <c r="Y323" s="59"/>
      <c r="Z323" s="59"/>
      <c r="AA323" s="59"/>
      <c r="AB323" s="59"/>
      <c r="AC323" s="59"/>
      <c r="AD323" s="59"/>
      <c r="AE323" s="59"/>
      <c r="AF323"/>
      <c r="AG323"/>
      <c r="AH323"/>
      <c r="AI323"/>
      <c r="AJ323"/>
      <c r="AK323"/>
      <c r="AL323"/>
      <c r="AM323"/>
      <c r="AN323"/>
      <c r="AO323"/>
      <c r="AP323"/>
      <c r="AQ323"/>
      <c r="AR323"/>
      <c r="AS323"/>
      <c r="AT323"/>
    </row>
    <row r="324" spans="1:46" s="23" customFormat="1" ht="45" customHeight="1" x14ac:dyDescent="0.25">
      <c r="A324" s="423" t="s">
        <v>186</v>
      </c>
      <c r="B324" s="423"/>
      <c r="C324" s="423"/>
      <c r="D324" s="423"/>
      <c r="E324" s="423"/>
      <c r="F324" s="423"/>
      <c r="G324" s="423"/>
      <c r="H324" s="423"/>
      <c r="I324" s="423"/>
      <c r="J324" s="423"/>
      <c r="K324" s="423"/>
      <c r="L324" s="423"/>
      <c r="M324" s="423"/>
      <c r="N324" s="423"/>
      <c r="O324" s="423"/>
      <c r="P324" s="423"/>
      <c r="Q324" s="65"/>
      <c r="R324" s="59"/>
      <c r="S324" s="59"/>
      <c r="T324" s="59"/>
      <c r="U324" s="59"/>
      <c r="V324" s="351"/>
      <c r="W324" s="351"/>
      <c r="X324" s="351"/>
      <c r="Y324" s="351"/>
      <c r="Z324" s="351"/>
      <c r="AA324" s="351"/>
      <c r="AB324" s="351"/>
      <c r="AC324" s="351"/>
      <c r="AD324" s="351"/>
      <c r="AE324" s="351"/>
      <c r="AF324" s="65"/>
      <c r="AG324" s="59"/>
      <c r="AH324" s="59"/>
      <c r="AI324" s="59"/>
      <c r="AJ324" s="59"/>
      <c r="AK324" s="351"/>
      <c r="AL324" s="351"/>
      <c r="AM324" s="351"/>
      <c r="AN324" s="351"/>
      <c r="AO324" s="351"/>
      <c r="AP324" s="351"/>
      <c r="AQ324" s="351"/>
      <c r="AR324" s="351"/>
      <c r="AS324" s="351"/>
      <c r="AT324" s="351"/>
    </row>
    <row r="325" spans="1:46" s="23" customFormat="1" ht="45" customHeight="1" thickTop="1" thickBot="1" x14ac:dyDescent="0.3">
      <c r="A325" s="342" t="s">
        <v>163</v>
      </c>
      <c r="B325" s="342"/>
      <c r="C325" s="342"/>
      <c r="D325" s="342"/>
      <c r="E325" s="342"/>
      <c r="F325" s="342"/>
      <c r="G325" s="342"/>
      <c r="H325" s="342"/>
      <c r="I325" s="342"/>
      <c r="J325" s="342"/>
      <c r="K325" s="342"/>
      <c r="L325" s="342"/>
      <c r="M325" s="342"/>
      <c r="N325" s="342"/>
      <c r="O325" s="342"/>
      <c r="P325" s="342"/>
      <c r="Q325" s="66" t="s">
        <v>187</v>
      </c>
      <c r="R325" s="343" t="s">
        <v>188</v>
      </c>
      <c r="S325" s="343"/>
      <c r="T325" s="343"/>
      <c r="U325" s="343"/>
      <c r="V325" s="343"/>
      <c r="W325" s="343"/>
      <c r="X325" s="343"/>
      <c r="Y325" s="343"/>
      <c r="Z325" s="343"/>
      <c r="AA325" s="343"/>
      <c r="AB325" s="343"/>
      <c r="AC325" s="343"/>
      <c r="AD325" s="343"/>
      <c r="AE325" s="343"/>
      <c r="AF325" s="67" t="s">
        <v>187</v>
      </c>
      <c r="AG325" s="344" t="s">
        <v>189</v>
      </c>
      <c r="AH325" s="344"/>
      <c r="AI325" s="344"/>
      <c r="AJ325" s="344"/>
      <c r="AK325" s="344"/>
      <c r="AL325" s="344"/>
      <c r="AM325" s="344"/>
      <c r="AN325" s="344"/>
      <c r="AO325" s="344"/>
      <c r="AP325" s="344"/>
      <c r="AQ325" s="344"/>
      <c r="AR325" s="344"/>
      <c r="AS325" s="344"/>
      <c r="AT325" s="344"/>
    </row>
    <row r="326" spans="1:46" s="23" customFormat="1" ht="45" customHeight="1" thickTop="1" thickBot="1" x14ac:dyDescent="0.3">
      <c r="A326" s="345" t="s">
        <v>1025</v>
      </c>
      <c r="B326" s="345" t="s">
        <v>1025</v>
      </c>
      <c r="C326" s="345" t="s">
        <v>1025</v>
      </c>
      <c r="D326" s="345" t="s">
        <v>1025</v>
      </c>
      <c r="E326" s="345" t="s">
        <v>1025</v>
      </c>
      <c r="F326" s="345" t="s">
        <v>1025</v>
      </c>
      <c r="G326" s="345" t="s">
        <v>1025</v>
      </c>
      <c r="H326" s="345" t="s">
        <v>1025</v>
      </c>
      <c r="I326" s="345" t="s">
        <v>1025</v>
      </c>
      <c r="J326" s="345" t="s">
        <v>1025</v>
      </c>
      <c r="K326" s="345" t="s">
        <v>1025</v>
      </c>
      <c r="L326" s="345" t="s">
        <v>1025</v>
      </c>
      <c r="M326" s="345" t="s">
        <v>1025</v>
      </c>
      <c r="N326" s="345" t="s">
        <v>1025</v>
      </c>
      <c r="O326" s="345" t="s">
        <v>1025</v>
      </c>
      <c r="P326" s="345" t="s">
        <v>1025</v>
      </c>
      <c r="Q326" s="68">
        <v>3</v>
      </c>
      <c r="R326" s="368" t="s">
        <v>676</v>
      </c>
      <c r="S326" s="369"/>
      <c r="T326" s="369"/>
      <c r="U326" s="369"/>
      <c r="V326" s="369"/>
      <c r="W326" s="369"/>
      <c r="X326" s="369"/>
      <c r="Y326" s="369"/>
      <c r="Z326" s="369"/>
      <c r="AA326" s="369"/>
      <c r="AB326" s="369"/>
      <c r="AC326" s="369"/>
      <c r="AD326" s="369"/>
      <c r="AE326" s="370"/>
      <c r="AF326" s="68">
        <v>3</v>
      </c>
      <c r="AG326" s="368" t="s">
        <v>676</v>
      </c>
      <c r="AH326" s="369"/>
      <c r="AI326" s="369"/>
      <c r="AJ326" s="369"/>
      <c r="AK326" s="369"/>
      <c r="AL326" s="369"/>
      <c r="AM326" s="369"/>
      <c r="AN326" s="369"/>
      <c r="AO326" s="369"/>
      <c r="AP326" s="369"/>
      <c r="AQ326" s="369"/>
      <c r="AR326" s="369"/>
      <c r="AS326" s="369"/>
      <c r="AT326" s="370"/>
    </row>
    <row r="327" spans="1:46" s="23" customFormat="1" ht="45" customHeight="1" thickTop="1" thickBot="1" x14ac:dyDescent="0.3">
      <c r="A327" s="345" t="s">
        <v>1026</v>
      </c>
      <c r="B327" s="345" t="s">
        <v>1026</v>
      </c>
      <c r="C327" s="345" t="s">
        <v>1026</v>
      </c>
      <c r="D327" s="345" t="s">
        <v>1026</v>
      </c>
      <c r="E327" s="345" t="s">
        <v>1026</v>
      </c>
      <c r="F327" s="345" t="s">
        <v>1026</v>
      </c>
      <c r="G327" s="345" t="s">
        <v>1026</v>
      </c>
      <c r="H327" s="345" t="s">
        <v>1026</v>
      </c>
      <c r="I327" s="345" t="s">
        <v>1026</v>
      </c>
      <c r="J327" s="345" t="s">
        <v>1026</v>
      </c>
      <c r="K327" s="345" t="s">
        <v>1026</v>
      </c>
      <c r="L327" s="345" t="s">
        <v>1026</v>
      </c>
      <c r="M327" s="345" t="s">
        <v>1026</v>
      </c>
      <c r="N327" s="345" t="s">
        <v>1026</v>
      </c>
      <c r="O327" s="345" t="s">
        <v>1026</v>
      </c>
      <c r="P327" s="345" t="s">
        <v>1026</v>
      </c>
      <c r="Q327" s="68">
        <v>3</v>
      </c>
      <c r="R327" s="368" t="s">
        <v>676</v>
      </c>
      <c r="S327" s="369"/>
      <c r="T327" s="369"/>
      <c r="U327" s="369"/>
      <c r="V327" s="369"/>
      <c r="W327" s="369"/>
      <c r="X327" s="369"/>
      <c r="Y327" s="369"/>
      <c r="Z327" s="369"/>
      <c r="AA327" s="369"/>
      <c r="AB327" s="369"/>
      <c r="AC327" s="369"/>
      <c r="AD327" s="369"/>
      <c r="AE327" s="370"/>
      <c r="AF327" s="68">
        <v>3</v>
      </c>
      <c r="AG327" s="368" t="s">
        <v>676</v>
      </c>
      <c r="AH327" s="369"/>
      <c r="AI327" s="369"/>
      <c r="AJ327" s="369"/>
      <c r="AK327" s="369"/>
      <c r="AL327" s="369"/>
      <c r="AM327" s="369"/>
      <c r="AN327" s="369"/>
      <c r="AO327" s="369"/>
      <c r="AP327" s="369"/>
      <c r="AQ327" s="369"/>
      <c r="AR327" s="369"/>
      <c r="AS327" s="369"/>
      <c r="AT327" s="370"/>
    </row>
    <row r="328" spans="1:46" s="23" customFormat="1" ht="45" customHeight="1" thickTop="1" thickBot="1" x14ac:dyDescent="0.3">
      <c r="A328" s="345" t="s">
        <v>2266</v>
      </c>
      <c r="B328" s="345" t="s">
        <v>2266</v>
      </c>
      <c r="C328" s="345" t="s">
        <v>2266</v>
      </c>
      <c r="D328" s="345" t="s">
        <v>2266</v>
      </c>
      <c r="E328" s="345" t="s">
        <v>2266</v>
      </c>
      <c r="F328" s="345" t="s">
        <v>2266</v>
      </c>
      <c r="G328" s="345" t="s">
        <v>2266</v>
      </c>
      <c r="H328" s="345" t="s">
        <v>2266</v>
      </c>
      <c r="I328" s="345" t="s">
        <v>2266</v>
      </c>
      <c r="J328" s="345" t="s">
        <v>2266</v>
      </c>
      <c r="K328" s="345" t="s">
        <v>2266</v>
      </c>
      <c r="L328" s="345" t="s">
        <v>2266</v>
      </c>
      <c r="M328" s="345" t="s">
        <v>2266</v>
      </c>
      <c r="N328" s="345" t="s">
        <v>2266</v>
      </c>
      <c r="O328" s="345" t="s">
        <v>2266</v>
      </c>
      <c r="P328" s="345" t="s">
        <v>2266</v>
      </c>
      <c r="Q328" s="68">
        <v>3</v>
      </c>
      <c r="R328" s="368" t="s">
        <v>676</v>
      </c>
      <c r="S328" s="369"/>
      <c r="T328" s="369"/>
      <c r="U328" s="369"/>
      <c r="V328" s="369"/>
      <c r="W328" s="369"/>
      <c r="X328" s="369"/>
      <c r="Y328" s="369"/>
      <c r="Z328" s="369"/>
      <c r="AA328" s="369"/>
      <c r="AB328" s="369"/>
      <c r="AC328" s="369"/>
      <c r="AD328" s="369"/>
      <c r="AE328" s="370"/>
      <c r="AF328" s="68">
        <v>3</v>
      </c>
      <c r="AG328" s="368" t="s">
        <v>676</v>
      </c>
      <c r="AH328" s="369"/>
      <c r="AI328" s="369"/>
      <c r="AJ328" s="369"/>
      <c r="AK328" s="369"/>
      <c r="AL328" s="369"/>
      <c r="AM328" s="369"/>
      <c r="AN328" s="369"/>
      <c r="AO328" s="369"/>
      <c r="AP328" s="369"/>
      <c r="AQ328" s="369"/>
      <c r="AR328" s="369"/>
      <c r="AS328" s="369"/>
      <c r="AT328" s="370"/>
    </row>
    <row r="329" spans="1:46" s="23" customFormat="1" ht="45" customHeight="1" thickTop="1" thickBot="1" x14ac:dyDescent="0.3">
      <c r="A329" s="345" t="s">
        <v>2267</v>
      </c>
      <c r="B329" s="345" t="s">
        <v>2267</v>
      </c>
      <c r="C329" s="345" t="s">
        <v>2267</v>
      </c>
      <c r="D329" s="345" t="s">
        <v>2267</v>
      </c>
      <c r="E329" s="345" t="s">
        <v>2267</v>
      </c>
      <c r="F329" s="345" t="s">
        <v>2267</v>
      </c>
      <c r="G329" s="345" t="s">
        <v>2267</v>
      </c>
      <c r="H329" s="345" t="s">
        <v>2267</v>
      </c>
      <c r="I329" s="345" t="s">
        <v>2267</v>
      </c>
      <c r="J329" s="345" t="s">
        <v>2267</v>
      </c>
      <c r="K329" s="345" t="s">
        <v>2267</v>
      </c>
      <c r="L329" s="345" t="s">
        <v>2267</v>
      </c>
      <c r="M329" s="345" t="s">
        <v>2267</v>
      </c>
      <c r="N329" s="345" t="s">
        <v>2267</v>
      </c>
      <c r="O329" s="345" t="s">
        <v>2267</v>
      </c>
      <c r="P329" s="345" t="s">
        <v>2267</v>
      </c>
      <c r="Q329" s="68">
        <v>3</v>
      </c>
      <c r="R329" s="368" t="s">
        <v>676</v>
      </c>
      <c r="S329" s="369"/>
      <c r="T329" s="369"/>
      <c r="U329" s="369"/>
      <c r="V329" s="369"/>
      <c r="W329" s="369"/>
      <c r="X329" s="369"/>
      <c r="Y329" s="369"/>
      <c r="Z329" s="369"/>
      <c r="AA329" s="369"/>
      <c r="AB329" s="369"/>
      <c r="AC329" s="369"/>
      <c r="AD329" s="369"/>
      <c r="AE329" s="370"/>
      <c r="AF329" s="68">
        <v>3</v>
      </c>
      <c r="AG329" s="368" t="s">
        <v>676</v>
      </c>
      <c r="AH329" s="369"/>
      <c r="AI329" s="369"/>
      <c r="AJ329" s="369"/>
      <c r="AK329" s="369"/>
      <c r="AL329" s="369"/>
      <c r="AM329" s="369"/>
      <c r="AN329" s="369"/>
      <c r="AO329" s="369"/>
      <c r="AP329" s="369"/>
      <c r="AQ329" s="369"/>
      <c r="AR329" s="369"/>
      <c r="AS329" s="369"/>
      <c r="AT329" s="370"/>
    </row>
    <row r="330" spans="1:46" s="23" customFormat="1" ht="45" customHeight="1" thickTop="1" thickBot="1" x14ac:dyDescent="0.3">
      <c r="A330" s="346" t="s">
        <v>2268</v>
      </c>
      <c r="B330" s="346" t="s">
        <v>2268</v>
      </c>
      <c r="C330" s="346" t="s">
        <v>2268</v>
      </c>
      <c r="D330" s="346" t="s">
        <v>2268</v>
      </c>
      <c r="E330" s="346" t="s">
        <v>2268</v>
      </c>
      <c r="F330" s="346" t="s">
        <v>2268</v>
      </c>
      <c r="G330" s="346" t="s">
        <v>2268</v>
      </c>
      <c r="H330" s="346" t="s">
        <v>2268</v>
      </c>
      <c r="I330" s="346" t="s">
        <v>2268</v>
      </c>
      <c r="J330" s="346" t="s">
        <v>2268</v>
      </c>
      <c r="K330" s="346" t="s">
        <v>2268</v>
      </c>
      <c r="L330" s="346" t="s">
        <v>2268</v>
      </c>
      <c r="M330" s="346" t="s">
        <v>2268</v>
      </c>
      <c r="N330" s="346" t="s">
        <v>2268</v>
      </c>
      <c r="O330" s="346" t="s">
        <v>2268</v>
      </c>
      <c r="P330" s="346" t="s">
        <v>2268</v>
      </c>
      <c r="Q330" s="68">
        <v>3</v>
      </c>
      <c r="R330" s="368" t="s">
        <v>676</v>
      </c>
      <c r="S330" s="369"/>
      <c r="T330" s="369"/>
      <c r="U330" s="369"/>
      <c r="V330" s="369"/>
      <c r="W330" s="369"/>
      <c r="X330" s="369"/>
      <c r="Y330" s="369"/>
      <c r="Z330" s="369"/>
      <c r="AA330" s="369"/>
      <c r="AB330" s="369"/>
      <c r="AC330" s="369"/>
      <c r="AD330" s="369"/>
      <c r="AE330" s="370"/>
      <c r="AF330" s="68">
        <v>3</v>
      </c>
      <c r="AG330" s="368" t="s">
        <v>676</v>
      </c>
      <c r="AH330" s="369"/>
      <c r="AI330" s="369"/>
      <c r="AJ330" s="369"/>
      <c r="AK330" s="369"/>
      <c r="AL330" s="369"/>
      <c r="AM330" s="369"/>
      <c r="AN330" s="369"/>
      <c r="AO330" s="369"/>
      <c r="AP330" s="369"/>
      <c r="AQ330" s="369"/>
      <c r="AR330" s="369"/>
      <c r="AS330" s="369"/>
      <c r="AT330" s="370"/>
    </row>
    <row r="331" spans="1:46" s="23" customFormat="1" ht="45" customHeight="1" thickTop="1" thickBot="1" x14ac:dyDescent="0.3">
      <c r="A331" s="346" t="s">
        <v>2269</v>
      </c>
      <c r="B331" s="346" t="s">
        <v>2269</v>
      </c>
      <c r="C331" s="346" t="s">
        <v>2269</v>
      </c>
      <c r="D331" s="346" t="s">
        <v>2269</v>
      </c>
      <c r="E331" s="346" t="s">
        <v>2269</v>
      </c>
      <c r="F331" s="346" t="s">
        <v>2269</v>
      </c>
      <c r="G331" s="346" t="s">
        <v>2269</v>
      </c>
      <c r="H331" s="346" t="s">
        <v>2269</v>
      </c>
      <c r="I331" s="346" t="s">
        <v>2269</v>
      </c>
      <c r="J331" s="346" t="s">
        <v>2269</v>
      </c>
      <c r="K331" s="346" t="s">
        <v>2269</v>
      </c>
      <c r="L331" s="346" t="s">
        <v>2269</v>
      </c>
      <c r="M331" s="346" t="s">
        <v>2269</v>
      </c>
      <c r="N331" s="346" t="s">
        <v>2269</v>
      </c>
      <c r="O331" s="346" t="s">
        <v>2269</v>
      </c>
      <c r="P331" s="346" t="s">
        <v>2269</v>
      </c>
      <c r="Q331" s="68">
        <v>3</v>
      </c>
      <c r="R331" s="368" t="s">
        <v>676</v>
      </c>
      <c r="S331" s="369"/>
      <c r="T331" s="369"/>
      <c r="U331" s="369"/>
      <c r="V331" s="369"/>
      <c r="W331" s="369"/>
      <c r="X331" s="369"/>
      <c r="Y331" s="369"/>
      <c r="Z331" s="369"/>
      <c r="AA331" s="369"/>
      <c r="AB331" s="369"/>
      <c r="AC331" s="369"/>
      <c r="AD331" s="369"/>
      <c r="AE331" s="370"/>
      <c r="AF331" s="68">
        <v>3</v>
      </c>
      <c r="AG331" s="368" t="s">
        <v>676</v>
      </c>
      <c r="AH331" s="369"/>
      <c r="AI331" s="369"/>
      <c r="AJ331" s="369"/>
      <c r="AK331" s="369"/>
      <c r="AL331" s="369"/>
      <c r="AM331" s="369"/>
      <c r="AN331" s="369"/>
      <c r="AO331" s="369"/>
      <c r="AP331" s="369"/>
      <c r="AQ331" s="369"/>
      <c r="AR331" s="369"/>
      <c r="AS331" s="369"/>
      <c r="AT331" s="370"/>
    </row>
    <row r="332" spans="1:46" s="23" customFormat="1" ht="45" customHeight="1" thickTop="1" thickBot="1" x14ac:dyDescent="0.3">
      <c r="A332" s="345" t="s">
        <v>2270</v>
      </c>
      <c r="B332" s="345" t="s">
        <v>2270</v>
      </c>
      <c r="C332" s="345" t="s">
        <v>2270</v>
      </c>
      <c r="D332" s="345" t="s">
        <v>2270</v>
      </c>
      <c r="E332" s="345" t="s">
        <v>2270</v>
      </c>
      <c r="F332" s="345" t="s">
        <v>2270</v>
      </c>
      <c r="G332" s="345" t="s">
        <v>2270</v>
      </c>
      <c r="H332" s="345" t="s">
        <v>2270</v>
      </c>
      <c r="I332" s="345" t="s">
        <v>2270</v>
      </c>
      <c r="J332" s="345" t="s">
        <v>2270</v>
      </c>
      <c r="K332" s="345" t="s">
        <v>2270</v>
      </c>
      <c r="L332" s="345" t="s">
        <v>2270</v>
      </c>
      <c r="M332" s="345" t="s">
        <v>2270</v>
      </c>
      <c r="N332" s="345" t="s">
        <v>2270</v>
      </c>
      <c r="O332" s="345" t="s">
        <v>2270</v>
      </c>
      <c r="P332" s="345" t="s">
        <v>2270</v>
      </c>
      <c r="Q332" s="68">
        <v>3</v>
      </c>
      <c r="R332" s="368" t="s">
        <v>676</v>
      </c>
      <c r="S332" s="369"/>
      <c r="T332" s="369"/>
      <c r="U332" s="369"/>
      <c r="V332" s="369"/>
      <c r="W332" s="369"/>
      <c r="X332" s="369"/>
      <c r="Y332" s="369"/>
      <c r="Z332" s="369"/>
      <c r="AA332" s="369"/>
      <c r="AB332" s="369"/>
      <c r="AC332" s="369"/>
      <c r="AD332" s="369"/>
      <c r="AE332" s="370"/>
      <c r="AF332" s="68">
        <v>3</v>
      </c>
      <c r="AG332" s="368" t="s">
        <v>676</v>
      </c>
      <c r="AH332" s="369"/>
      <c r="AI332" s="369"/>
      <c r="AJ332" s="369"/>
      <c r="AK332" s="369"/>
      <c r="AL332" s="369"/>
      <c r="AM332" s="369"/>
      <c r="AN332" s="369"/>
      <c r="AO332" s="369"/>
      <c r="AP332" s="369"/>
      <c r="AQ332" s="369"/>
      <c r="AR332" s="369"/>
      <c r="AS332" s="369"/>
      <c r="AT332" s="370"/>
    </row>
    <row r="333" spans="1:46" s="23" customFormat="1" ht="45" customHeight="1" thickTop="1" thickBot="1" x14ac:dyDescent="0.3">
      <c r="A333" s="345" t="s">
        <v>2271</v>
      </c>
      <c r="B333" s="345" t="s">
        <v>2271</v>
      </c>
      <c r="C333" s="345" t="s">
        <v>2271</v>
      </c>
      <c r="D333" s="345" t="s">
        <v>2271</v>
      </c>
      <c r="E333" s="345" t="s">
        <v>2271</v>
      </c>
      <c r="F333" s="345" t="s">
        <v>2271</v>
      </c>
      <c r="G333" s="345" t="s">
        <v>2271</v>
      </c>
      <c r="H333" s="345" t="s">
        <v>2271</v>
      </c>
      <c r="I333" s="345" t="s">
        <v>2271</v>
      </c>
      <c r="J333" s="345" t="s">
        <v>2271</v>
      </c>
      <c r="K333" s="345" t="s">
        <v>2271</v>
      </c>
      <c r="L333" s="345" t="s">
        <v>2271</v>
      </c>
      <c r="M333" s="345" t="s">
        <v>2271</v>
      </c>
      <c r="N333" s="345" t="s">
        <v>2271</v>
      </c>
      <c r="O333" s="345" t="s">
        <v>2271</v>
      </c>
      <c r="P333" s="345" t="s">
        <v>2271</v>
      </c>
      <c r="Q333" s="68">
        <v>3</v>
      </c>
      <c r="R333" s="368" t="s">
        <v>676</v>
      </c>
      <c r="S333" s="369"/>
      <c r="T333" s="369"/>
      <c r="U333" s="369"/>
      <c r="V333" s="369"/>
      <c r="W333" s="369"/>
      <c r="X333" s="369"/>
      <c r="Y333" s="369"/>
      <c r="Z333" s="369"/>
      <c r="AA333" s="369"/>
      <c r="AB333" s="369"/>
      <c r="AC333" s="369"/>
      <c r="AD333" s="369"/>
      <c r="AE333" s="370"/>
      <c r="AF333" s="68">
        <v>3</v>
      </c>
      <c r="AG333" s="368" t="s">
        <v>676</v>
      </c>
      <c r="AH333" s="369"/>
      <c r="AI333" s="369"/>
      <c r="AJ333" s="369"/>
      <c r="AK333" s="369"/>
      <c r="AL333" s="369"/>
      <c r="AM333" s="369"/>
      <c r="AN333" s="369"/>
      <c r="AO333" s="369"/>
      <c r="AP333" s="369"/>
      <c r="AQ333" s="369"/>
      <c r="AR333" s="369"/>
      <c r="AS333" s="369"/>
      <c r="AT333" s="370"/>
    </row>
    <row r="334" spans="1:46" s="23" customFormat="1" ht="45" customHeight="1" thickTop="1" thickBot="1" x14ac:dyDescent="0.3">
      <c r="A334" s="59"/>
      <c r="B334" s="59"/>
      <c r="C334" s="59"/>
      <c r="D334" s="59"/>
      <c r="E334" s="59"/>
      <c r="F334" s="59"/>
      <c r="G334" s="59"/>
      <c r="H334" s="59"/>
      <c r="I334" s="59"/>
      <c r="J334" s="59"/>
      <c r="K334" s="59"/>
      <c r="L334" s="59"/>
      <c r="M334" s="59"/>
      <c r="N334" s="59"/>
      <c r="O334" s="59"/>
      <c r="P334" s="59"/>
      <c r="Q334" s="69"/>
      <c r="R334" s="59"/>
      <c r="S334" s="59"/>
      <c r="T334" s="59"/>
      <c r="U334" s="59"/>
      <c r="V334" s="59"/>
      <c r="W334" s="59"/>
      <c r="X334" s="59"/>
      <c r="Y334" s="59"/>
      <c r="Z334" s="59"/>
      <c r="AA334" s="59"/>
      <c r="AB334" s="59"/>
      <c r="AC334" s="59"/>
      <c r="AD334" s="59"/>
      <c r="AE334" s="59"/>
      <c r="AF334" s="69"/>
      <c r="AG334" s="59"/>
      <c r="AH334" s="59"/>
      <c r="AI334" s="59"/>
      <c r="AJ334" s="59"/>
      <c r="AK334" s="59"/>
      <c r="AL334" s="59"/>
      <c r="AM334" s="59"/>
      <c r="AN334" s="59"/>
      <c r="AO334" s="59"/>
      <c r="AP334" s="59"/>
      <c r="AQ334" s="59"/>
      <c r="AR334" s="59"/>
      <c r="AS334" s="59"/>
      <c r="AT334" s="59"/>
    </row>
    <row r="335" spans="1:46" s="23" customFormat="1" ht="45" customHeight="1" thickTop="1" thickBot="1" x14ac:dyDescent="0.3">
      <c r="A335" s="353" t="s">
        <v>198</v>
      </c>
      <c r="B335" s="353"/>
      <c r="C335" s="353"/>
      <c r="D335" s="353"/>
      <c r="E335" s="353"/>
      <c r="F335" s="353"/>
      <c r="G335" s="353"/>
      <c r="H335" s="353"/>
      <c r="I335" s="353"/>
      <c r="J335" s="353"/>
      <c r="K335" s="353"/>
      <c r="L335" s="353"/>
      <c r="M335" s="353"/>
      <c r="N335" s="353"/>
      <c r="O335" s="353"/>
      <c r="P335" s="353"/>
      <c r="Q335" s="70" t="s">
        <v>187</v>
      </c>
      <c r="R335" s="354" t="s">
        <v>188</v>
      </c>
      <c r="S335" s="354"/>
      <c r="T335" s="354"/>
      <c r="U335" s="354"/>
      <c r="V335" s="354"/>
      <c r="W335" s="354"/>
      <c r="X335" s="354"/>
      <c r="Y335" s="354"/>
      <c r="Z335" s="354"/>
      <c r="AA335" s="354"/>
      <c r="AB335" s="354"/>
      <c r="AC335" s="354"/>
      <c r="AD335" s="354"/>
      <c r="AE335" s="354"/>
      <c r="AF335" s="71" t="s">
        <v>187</v>
      </c>
      <c r="AG335" s="355" t="s">
        <v>189</v>
      </c>
      <c r="AH335" s="355"/>
      <c r="AI335" s="355"/>
      <c r="AJ335" s="355"/>
      <c r="AK335" s="355"/>
      <c r="AL335" s="355"/>
      <c r="AM335" s="355"/>
      <c r="AN335" s="355"/>
      <c r="AO335" s="355"/>
      <c r="AP335" s="355"/>
      <c r="AQ335" s="355"/>
      <c r="AR335" s="355"/>
      <c r="AS335" s="355"/>
      <c r="AT335" s="355"/>
    </row>
    <row r="336" spans="1:46" s="23" customFormat="1" ht="45" customHeight="1" thickTop="1" thickBot="1" x14ac:dyDescent="0.3">
      <c r="A336" s="345" t="s">
        <v>1033</v>
      </c>
      <c r="B336" s="345" t="s">
        <v>1033</v>
      </c>
      <c r="C336" s="345" t="s">
        <v>1033</v>
      </c>
      <c r="D336" s="345" t="s">
        <v>1033</v>
      </c>
      <c r="E336" s="345" t="s">
        <v>1033</v>
      </c>
      <c r="F336" s="345" t="s">
        <v>1033</v>
      </c>
      <c r="G336" s="345" t="s">
        <v>1033</v>
      </c>
      <c r="H336" s="345" t="s">
        <v>1033</v>
      </c>
      <c r="I336" s="345" t="s">
        <v>1033</v>
      </c>
      <c r="J336" s="345" t="s">
        <v>1033</v>
      </c>
      <c r="K336" s="345" t="s">
        <v>1033</v>
      </c>
      <c r="L336" s="345" t="s">
        <v>1033</v>
      </c>
      <c r="M336" s="345" t="s">
        <v>1033</v>
      </c>
      <c r="N336" s="345" t="s">
        <v>1033</v>
      </c>
      <c r="O336" s="345" t="s">
        <v>1033</v>
      </c>
      <c r="P336" s="345" t="s">
        <v>1033</v>
      </c>
      <c r="Q336" s="68">
        <v>3</v>
      </c>
      <c r="R336" s="368" t="s">
        <v>676</v>
      </c>
      <c r="S336" s="369"/>
      <c r="T336" s="369"/>
      <c r="U336" s="369"/>
      <c r="V336" s="369"/>
      <c r="W336" s="369"/>
      <c r="X336" s="369"/>
      <c r="Y336" s="369"/>
      <c r="Z336" s="369"/>
      <c r="AA336" s="369"/>
      <c r="AB336" s="369"/>
      <c r="AC336" s="369"/>
      <c r="AD336" s="369"/>
      <c r="AE336" s="370"/>
      <c r="AF336" s="68">
        <v>3</v>
      </c>
      <c r="AG336" s="368" t="s">
        <v>676</v>
      </c>
      <c r="AH336" s="369"/>
      <c r="AI336" s="369"/>
      <c r="AJ336" s="369"/>
      <c r="AK336" s="369"/>
      <c r="AL336" s="369"/>
      <c r="AM336" s="369"/>
      <c r="AN336" s="369"/>
      <c r="AO336" s="369"/>
      <c r="AP336" s="369"/>
      <c r="AQ336" s="369"/>
      <c r="AR336" s="369"/>
      <c r="AS336" s="369"/>
      <c r="AT336" s="370"/>
    </row>
    <row r="337" spans="1:46" s="23" customFormat="1" ht="45" customHeight="1" thickTop="1" thickBot="1" x14ac:dyDescent="0.3">
      <c r="A337" s="345" t="s">
        <v>1034</v>
      </c>
      <c r="B337" s="345" t="s">
        <v>1034</v>
      </c>
      <c r="C337" s="345" t="s">
        <v>1034</v>
      </c>
      <c r="D337" s="345" t="s">
        <v>1034</v>
      </c>
      <c r="E337" s="345" t="s">
        <v>1034</v>
      </c>
      <c r="F337" s="345" t="s">
        <v>1034</v>
      </c>
      <c r="G337" s="345" t="s">
        <v>1034</v>
      </c>
      <c r="H337" s="345" t="s">
        <v>1034</v>
      </c>
      <c r="I337" s="345" t="s">
        <v>1034</v>
      </c>
      <c r="J337" s="345" t="s">
        <v>1034</v>
      </c>
      <c r="K337" s="345" t="s">
        <v>1034</v>
      </c>
      <c r="L337" s="345" t="s">
        <v>1034</v>
      </c>
      <c r="M337" s="345" t="s">
        <v>1034</v>
      </c>
      <c r="N337" s="345" t="s">
        <v>1034</v>
      </c>
      <c r="O337" s="345" t="s">
        <v>1034</v>
      </c>
      <c r="P337" s="345" t="s">
        <v>1034</v>
      </c>
      <c r="Q337" s="68">
        <v>3</v>
      </c>
      <c r="R337" s="368" t="s">
        <v>676</v>
      </c>
      <c r="S337" s="369"/>
      <c r="T337" s="369"/>
      <c r="U337" s="369"/>
      <c r="V337" s="369"/>
      <c r="W337" s="369"/>
      <c r="X337" s="369"/>
      <c r="Y337" s="369"/>
      <c r="Z337" s="369"/>
      <c r="AA337" s="369"/>
      <c r="AB337" s="369"/>
      <c r="AC337" s="369"/>
      <c r="AD337" s="369"/>
      <c r="AE337" s="370"/>
      <c r="AF337" s="68">
        <v>3</v>
      </c>
      <c r="AG337" s="368" t="s">
        <v>676</v>
      </c>
      <c r="AH337" s="369"/>
      <c r="AI337" s="369"/>
      <c r="AJ337" s="369"/>
      <c r="AK337" s="369"/>
      <c r="AL337" s="369"/>
      <c r="AM337" s="369"/>
      <c r="AN337" s="369"/>
      <c r="AO337" s="369"/>
      <c r="AP337" s="369"/>
      <c r="AQ337" s="369"/>
      <c r="AR337" s="369"/>
      <c r="AS337" s="369"/>
      <c r="AT337" s="370"/>
    </row>
    <row r="338" spans="1:46" s="23" customFormat="1" ht="45" customHeight="1" thickTop="1" thickBot="1" x14ac:dyDescent="0.3">
      <c r="A338" s="345" t="s">
        <v>1035</v>
      </c>
      <c r="B338" s="345" t="s">
        <v>1035</v>
      </c>
      <c r="C338" s="345" t="s">
        <v>1035</v>
      </c>
      <c r="D338" s="345" t="s">
        <v>1035</v>
      </c>
      <c r="E338" s="345" t="s">
        <v>1035</v>
      </c>
      <c r="F338" s="345" t="s">
        <v>1035</v>
      </c>
      <c r="G338" s="345" t="s">
        <v>1035</v>
      </c>
      <c r="H338" s="345" t="s">
        <v>1035</v>
      </c>
      <c r="I338" s="345" t="s">
        <v>1035</v>
      </c>
      <c r="J338" s="345" t="s">
        <v>1035</v>
      </c>
      <c r="K338" s="345" t="s">
        <v>1035</v>
      </c>
      <c r="L338" s="345" t="s">
        <v>1035</v>
      </c>
      <c r="M338" s="345" t="s">
        <v>1035</v>
      </c>
      <c r="N338" s="345" t="s">
        <v>1035</v>
      </c>
      <c r="O338" s="345" t="s">
        <v>1035</v>
      </c>
      <c r="P338" s="345" t="s">
        <v>1035</v>
      </c>
      <c r="Q338" s="68">
        <v>3</v>
      </c>
      <c r="R338" s="368" t="s">
        <v>676</v>
      </c>
      <c r="S338" s="369"/>
      <c r="T338" s="369"/>
      <c r="U338" s="369"/>
      <c r="V338" s="369"/>
      <c r="W338" s="369"/>
      <c r="X338" s="369"/>
      <c r="Y338" s="369"/>
      <c r="Z338" s="369"/>
      <c r="AA338" s="369"/>
      <c r="AB338" s="369"/>
      <c r="AC338" s="369"/>
      <c r="AD338" s="369"/>
      <c r="AE338" s="370"/>
      <c r="AF338" s="68">
        <v>3</v>
      </c>
      <c r="AG338" s="368" t="s">
        <v>676</v>
      </c>
      <c r="AH338" s="369"/>
      <c r="AI338" s="369"/>
      <c r="AJ338" s="369"/>
      <c r="AK338" s="369"/>
      <c r="AL338" s="369"/>
      <c r="AM338" s="369"/>
      <c r="AN338" s="369"/>
      <c r="AO338" s="369"/>
      <c r="AP338" s="369"/>
      <c r="AQ338" s="369"/>
      <c r="AR338" s="369"/>
      <c r="AS338" s="369"/>
      <c r="AT338" s="370"/>
    </row>
    <row r="339" spans="1:46" s="23" customFormat="1" ht="45" customHeight="1" thickTop="1" thickBot="1" x14ac:dyDescent="0.3">
      <c r="A339" s="345" t="s">
        <v>1036</v>
      </c>
      <c r="B339" s="345" t="s">
        <v>1036</v>
      </c>
      <c r="C339" s="345" t="s">
        <v>1036</v>
      </c>
      <c r="D339" s="345" t="s">
        <v>1036</v>
      </c>
      <c r="E339" s="345" t="s">
        <v>1036</v>
      </c>
      <c r="F339" s="345" t="s">
        <v>1036</v>
      </c>
      <c r="G339" s="345" t="s">
        <v>1036</v>
      </c>
      <c r="H339" s="345" t="s">
        <v>1036</v>
      </c>
      <c r="I339" s="345" t="s">
        <v>1036</v>
      </c>
      <c r="J339" s="345" t="s">
        <v>1036</v>
      </c>
      <c r="K339" s="345" t="s">
        <v>1036</v>
      </c>
      <c r="L339" s="345" t="s">
        <v>1036</v>
      </c>
      <c r="M339" s="345" t="s">
        <v>1036</v>
      </c>
      <c r="N339" s="345" t="s">
        <v>1036</v>
      </c>
      <c r="O339" s="345" t="s">
        <v>1036</v>
      </c>
      <c r="P339" s="345" t="s">
        <v>1036</v>
      </c>
      <c r="Q339" s="68">
        <v>3</v>
      </c>
      <c r="R339" s="368" t="s">
        <v>676</v>
      </c>
      <c r="S339" s="369"/>
      <c r="T339" s="369"/>
      <c r="U339" s="369"/>
      <c r="V339" s="369"/>
      <c r="W339" s="369"/>
      <c r="X339" s="369"/>
      <c r="Y339" s="369"/>
      <c r="Z339" s="369"/>
      <c r="AA339" s="369"/>
      <c r="AB339" s="369"/>
      <c r="AC339" s="369"/>
      <c r="AD339" s="369"/>
      <c r="AE339" s="370"/>
      <c r="AF339" s="68">
        <v>3</v>
      </c>
      <c r="AG339" s="368" t="s">
        <v>676</v>
      </c>
      <c r="AH339" s="369"/>
      <c r="AI339" s="369"/>
      <c r="AJ339" s="369"/>
      <c r="AK339" s="369"/>
      <c r="AL339" s="369"/>
      <c r="AM339" s="369"/>
      <c r="AN339" s="369"/>
      <c r="AO339" s="369"/>
      <c r="AP339" s="369"/>
      <c r="AQ339" s="369"/>
      <c r="AR339" s="369"/>
      <c r="AS339" s="369"/>
      <c r="AT339" s="370"/>
    </row>
    <row r="340" spans="1:46" s="23" customFormat="1" ht="45" customHeight="1" thickTop="1" thickBot="1" x14ac:dyDescent="0.3">
      <c r="A340" s="345" t="s">
        <v>2272</v>
      </c>
      <c r="B340" s="345" t="s">
        <v>2272</v>
      </c>
      <c r="C340" s="345" t="s">
        <v>2272</v>
      </c>
      <c r="D340" s="345" t="s">
        <v>2272</v>
      </c>
      <c r="E340" s="345" t="s">
        <v>2272</v>
      </c>
      <c r="F340" s="345" t="s">
        <v>2272</v>
      </c>
      <c r="G340" s="345" t="s">
        <v>2272</v>
      </c>
      <c r="H340" s="345" t="s">
        <v>2272</v>
      </c>
      <c r="I340" s="345" t="s">
        <v>2272</v>
      </c>
      <c r="J340" s="345" t="s">
        <v>2272</v>
      </c>
      <c r="K340" s="345" t="s">
        <v>2272</v>
      </c>
      <c r="L340" s="345" t="s">
        <v>2272</v>
      </c>
      <c r="M340" s="345" t="s">
        <v>2272</v>
      </c>
      <c r="N340" s="345" t="s">
        <v>2272</v>
      </c>
      <c r="O340" s="345" t="s">
        <v>2272</v>
      </c>
      <c r="P340" s="345" t="s">
        <v>2272</v>
      </c>
      <c r="Q340" s="68">
        <v>3</v>
      </c>
      <c r="R340" s="368" t="s">
        <v>676</v>
      </c>
      <c r="S340" s="369"/>
      <c r="T340" s="369"/>
      <c r="U340" s="369"/>
      <c r="V340" s="369"/>
      <c r="W340" s="369"/>
      <c r="X340" s="369"/>
      <c r="Y340" s="369"/>
      <c r="Z340" s="369"/>
      <c r="AA340" s="369"/>
      <c r="AB340" s="369"/>
      <c r="AC340" s="369"/>
      <c r="AD340" s="369"/>
      <c r="AE340" s="370"/>
      <c r="AF340" s="68">
        <v>3</v>
      </c>
      <c r="AG340" s="368" t="s">
        <v>676</v>
      </c>
      <c r="AH340" s="369"/>
      <c r="AI340" s="369"/>
      <c r="AJ340" s="369"/>
      <c r="AK340" s="369"/>
      <c r="AL340" s="369"/>
      <c r="AM340" s="369"/>
      <c r="AN340" s="369"/>
      <c r="AO340" s="369"/>
      <c r="AP340" s="369"/>
      <c r="AQ340" s="369"/>
      <c r="AR340" s="369"/>
      <c r="AS340" s="369"/>
      <c r="AT340" s="370"/>
    </row>
    <row r="341" spans="1:46" s="23" customFormat="1" ht="18" customHeight="1" thickTop="1" x14ac:dyDescent="0.25">
      <c r="Q341" s="24"/>
      <c r="AF341" s="24"/>
    </row>
    <row r="342" spans="1:46" s="23" customFormat="1" ht="18" customHeight="1" x14ac:dyDescent="0.25">
      <c r="Q342" s="24"/>
      <c r="AF342" s="24"/>
    </row>
    <row r="343" spans="1:46" s="23" customFormat="1" ht="45" customHeight="1" x14ac:dyDescent="0.25">
      <c r="A343" s="386" t="s">
        <v>2273</v>
      </c>
      <c r="B343" s="386"/>
      <c r="C343" s="386"/>
      <c r="D343" s="386"/>
      <c r="E343" s="386"/>
      <c r="F343" s="386"/>
      <c r="G343" s="386"/>
      <c r="H343" s="386"/>
      <c r="I343" s="386"/>
      <c r="J343" s="386"/>
      <c r="K343" s="386"/>
      <c r="L343" s="386"/>
      <c r="M343" s="386"/>
      <c r="N343" s="386"/>
      <c r="O343" s="386"/>
      <c r="P343" s="386"/>
      <c r="Q343" s="386"/>
      <c r="R343" s="386"/>
      <c r="S343" s="386"/>
      <c r="T343" s="386"/>
      <c r="U343" s="386"/>
      <c r="V343" s="386"/>
      <c r="W343" s="386"/>
      <c r="X343" s="386"/>
      <c r="Y343" s="386"/>
      <c r="Z343" s="386"/>
      <c r="AA343" s="386"/>
      <c r="AB343" s="386"/>
      <c r="AC343" s="386"/>
      <c r="AD343" s="386"/>
      <c r="AE343" s="386"/>
      <c r="AF343"/>
      <c r="AG343" s="422" t="s">
        <v>184</v>
      </c>
      <c r="AH343" s="422"/>
      <c r="AI343" s="422"/>
      <c r="AJ343" s="422"/>
      <c r="AK343" s="72">
        <f>(('Artículo 123 (resumen PI)'!C20*0.8+'Artículo 123 (resumen PI)'!F20*0.2)+('Artículo 123 (resumen SIPOT)'!C20*0.8+'Artículo 123 (resumen SIPOT)'!F20*0.2))/2</f>
        <v>0</v>
      </c>
      <c r="AL343"/>
      <c r="AM343"/>
      <c r="AN343"/>
      <c r="AO343"/>
      <c r="AP343"/>
      <c r="AQ343"/>
      <c r="AR343"/>
      <c r="AS343"/>
      <c r="AT343"/>
    </row>
    <row r="344" spans="1:46" s="23" customFormat="1" ht="45" customHeight="1" x14ac:dyDescent="0.25">
      <c r="A344" s="62"/>
      <c r="B344" s="63"/>
      <c r="C344" s="63"/>
      <c r="D344" s="63"/>
      <c r="E344" s="63"/>
      <c r="F344" s="63"/>
      <c r="G344" s="63"/>
      <c r="H344" s="63"/>
      <c r="I344" s="63"/>
      <c r="J344" s="63"/>
      <c r="K344" s="63"/>
      <c r="L344" s="63"/>
      <c r="M344" s="63"/>
      <c r="N344" s="63"/>
      <c r="O344" s="63"/>
      <c r="P344" s="63"/>
      <c r="Q344" s="64"/>
      <c r="R344" s="63"/>
      <c r="S344" s="63"/>
      <c r="T344" s="63"/>
      <c r="U344" s="63"/>
      <c r="V344" s="63"/>
      <c r="W344" s="63"/>
      <c r="X344" s="63"/>
      <c r="Y344" s="63"/>
      <c r="Z344" s="63"/>
      <c r="AA344" s="63"/>
      <c r="AB344" s="63"/>
      <c r="AC344" s="63"/>
      <c r="AD344" s="63"/>
      <c r="AE344" s="63"/>
      <c r="AF344"/>
      <c r="AG344"/>
      <c r="AH344"/>
      <c r="AI344"/>
      <c r="AJ344"/>
      <c r="AK344"/>
      <c r="AL344"/>
      <c r="AM344"/>
      <c r="AN344"/>
      <c r="AO344"/>
      <c r="AP344"/>
      <c r="AQ344"/>
      <c r="AR344"/>
      <c r="AS344"/>
      <c r="AT344"/>
    </row>
    <row r="345" spans="1:46" s="23" customFormat="1" ht="45" customHeight="1" x14ac:dyDescent="0.25">
      <c r="A345" s="62" t="s">
        <v>185</v>
      </c>
      <c r="B345" s="63"/>
      <c r="C345" s="63"/>
      <c r="D345" s="63"/>
      <c r="E345" s="63"/>
      <c r="F345" s="63"/>
      <c r="G345" s="63"/>
      <c r="H345" s="63"/>
      <c r="I345" s="63"/>
      <c r="J345" s="63"/>
      <c r="K345" s="63"/>
      <c r="L345" s="63"/>
      <c r="M345" s="63"/>
      <c r="N345" s="63"/>
      <c r="O345" s="63"/>
      <c r="P345" s="63"/>
      <c r="Q345" s="64"/>
      <c r="R345" s="63"/>
      <c r="S345" s="63"/>
      <c r="T345" s="63"/>
      <c r="U345" s="63"/>
      <c r="V345" s="63"/>
      <c r="W345" s="63"/>
      <c r="X345" s="63"/>
      <c r="Y345" s="63"/>
      <c r="Z345" s="63"/>
      <c r="AA345" s="63"/>
      <c r="AB345" s="63"/>
      <c r="AC345" s="63"/>
      <c r="AD345" s="63"/>
      <c r="AE345" s="63"/>
      <c r="AF345"/>
      <c r="AG345"/>
      <c r="AH345"/>
      <c r="AI345"/>
      <c r="AJ345"/>
      <c r="AK345"/>
      <c r="AL345"/>
      <c r="AM345"/>
      <c r="AN345"/>
      <c r="AO345"/>
      <c r="AP345"/>
      <c r="AQ345"/>
      <c r="AR345"/>
      <c r="AS345"/>
      <c r="AT345"/>
    </row>
    <row r="346" spans="1:46" s="23" customFormat="1" ht="45" customHeight="1" x14ac:dyDescent="0.25">
      <c r="A346" s="59"/>
      <c r="B346" s="59"/>
      <c r="C346" s="59"/>
      <c r="D346" s="59"/>
      <c r="E346" s="59"/>
      <c r="F346" s="59"/>
      <c r="G346" s="59"/>
      <c r="H346" s="59"/>
      <c r="I346" s="59"/>
      <c r="J346" s="59"/>
      <c r="K346" s="59"/>
      <c r="L346" s="59"/>
      <c r="M346" s="59"/>
      <c r="N346" s="59"/>
      <c r="O346" s="59"/>
      <c r="P346" s="59"/>
      <c r="Q346" s="24"/>
      <c r="R346" s="59"/>
      <c r="S346" s="59"/>
      <c r="T346" s="59"/>
      <c r="U346" s="59"/>
      <c r="V346" s="59"/>
      <c r="W346" s="59"/>
      <c r="X346" s="59"/>
      <c r="Y346" s="59"/>
      <c r="Z346" s="59"/>
      <c r="AA346" s="59"/>
      <c r="AB346" s="59"/>
      <c r="AC346" s="59"/>
      <c r="AD346" s="59"/>
      <c r="AE346" s="59"/>
      <c r="AF346"/>
      <c r="AG346"/>
      <c r="AH346"/>
      <c r="AI346"/>
      <c r="AJ346"/>
      <c r="AK346"/>
      <c r="AL346"/>
      <c r="AM346"/>
      <c r="AN346"/>
      <c r="AO346"/>
      <c r="AP346"/>
      <c r="AQ346"/>
      <c r="AR346"/>
      <c r="AS346"/>
      <c r="AT346"/>
    </row>
    <row r="347" spans="1:46" s="23" customFormat="1" ht="45" customHeight="1" x14ac:dyDescent="0.25">
      <c r="A347" s="423" t="s">
        <v>186</v>
      </c>
      <c r="B347" s="423"/>
      <c r="C347" s="423"/>
      <c r="D347" s="423"/>
      <c r="E347" s="423"/>
      <c r="F347" s="423"/>
      <c r="G347" s="423"/>
      <c r="H347" s="423"/>
      <c r="I347" s="423"/>
      <c r="J347" s="423"/>
      <c r="K347" s="423"/>
      <c r="L347" s="423"/>
      <c r="M347" s="423"/>
      <c r="N347" s="423"/>
      <c r="O347" s="423"/>
      <c r="P347" s="423"/>
      <c r="Q347" s="65"/>
      <c r="R347" s="59"/>
      <c r="S347" s="59"/>
      <c r="T347" s="59"/>
      <c r="U347" s="59"/>
      <c r="V347" s="351"/>
      <c r="W347" s="351"/>
      <c r="X347" s="351"/>
      <c r="Y347" s="351"/>
      <c r="Z347" s="351"/>
      <c r="AA347" s="351"/>
      <c r="AB347" s="351"/>
      <c r="AC347" s="351"/>
      <c r="AD347" s="351"/>
      <c r="AE347" s="351"/>
      <c r="AF347" s="65"/>
      <c r="AG347" s="59"/>
      <c r="AH347" s="59"/>
      <c r="AI347" s="59"/>
      <c r="AJ347" s="59"/>
      <c r="AK347" s="351"/>
      <c r="AL347" s="351"/>
      <c r="AM347" s="351"/>
      <c r="AN347" s="351"/>
      <c r="AO347" s="351"/>
      <c r="AP347" s="351"/>
      <c r="AQ347" s="351"/>
      <c r="AR347" s="351"/>
      <c r="AS347" s="351"/>
      <c r="AT347" s="351"/>
    </row>
    <row r="348" spans="1:46" s="23" customFormat="1" ht="45" customHeight="1" thickTop="1" thickBot="1" x14ac:dyDescent="0.3">
      <c r="A348" s="342" t="s">
        <v>163</v>
      </c>
      <c r="B348" s="342"/>
      <c r="C348" s="342"/>
      <c r="D348" s="342"/>
      <c r="E348" s="342"/>
      <c r="F348" s="342"/>
      <c r="G348" s="342"/>
      <c r="H348" s="342"/>
      <c r="I348" s="342"/>
      <c r="J348" s="342"/>
      <c r="K348" s="342"/>
      <c r="L348" s="342"/>
      <c r="M348" s="342"/>
      <c r="N348" s="342"/>
      <c r="O348" s="342"/>
      <c r="P348" s="342"/>
      <c r="Q348" s="66" t="s">
        <v>187</v>
      </c>
      <c r="R348" s="343" t="s">
        <v>188</v>
      </c>
      <c r="S348" s="343"/>
      <c r="T348" s="343"/>
      <c r="U348" s="343"/>
      <c r="V348" s="343"/>
      <c r="W348" s="343"/>
      <c r="X348" s="343"/>
      <c r="Y348" s="343"/>
      <c r="Z348" s="343"/>
      <c r="AA348" s="343"/>
      <c r="AB348" s="343"/>
      <c r="AC348" s="343"/>
      <c r="AD348" s="343"/>
      <c r="AE348" s="343"/>
      <c r="AF348" s="67" t="s">
        <v>187</v>
      </c>
      <c r="AG348" s="344" t="s">
        <v>189</v>
      </c>
      <c r="AH348" s="344"/>
      <c r="AI348" s="344"/>
      <c r="AJ348" s="344"/>
      <c r="AK348" s="344"/>
      <c r="AL348" s="344"/>
      <c r="AM348" s="344"/>
      <c r="AN348" s="344"/>
      <c r="AO348" s="344"/>
      <c r="AP348" s="344"/>
      <c r="AQ348" s="344"/>
      <c r="AR348" s="344"/>
      <c r="AS348" s="344"/>
      <c r="AT348" s="344"/>
    </row>
    <row r="349" spans="1:46" s="23" customFormat="1" ht="45" customHeight="1" thickTop="1" thickBot="1" x14ac:dyDescent="0.3">
      <c r="A349" s="345" t="s">
        <v>2274</v>
      </c>
      <c r="B349" s="345"/>
      <c r="C349" s="345"/>
      <c r="D349" s="345"/>
      <c r="E349" s="345"/>
      <c r="F349" s="345"/>
      <c r="G349" s="345"/>
      <c r="H349" s="345"/>
      <c r="I349" s="345"/>
      <c r="J349" s="345"/>
      <c r="K349" s="345"/>
      <c r="L349" s="345"/>
      <c r="M349" s="345"/>
      <c r="N349" s="345"/>
      <c r="O349" s="345"/>
      <c r="P349" s="345"/>
      <c r="Q349" s="68">
        <v>3</v>
      </c>
      <c r="R349" s="368" t="s">
        <v>676</v>
      </c>
      <c r="S349" s="369"/>
      <c r="T349" s="369"/>
      <c r="U349" s="369"/>
      <c r="V349" s="369"/>
      <c r="W349" s="369"/>
      <c r="X349" s="369"/>
      <c r="Y349" s="369"/>
      <c r="Z349" s="369"/>
      <c r="AA349" s="369"/>
      <c r="AB349" s="369"/>
      <c r="AC349" s="369"/>
      <c r="AD349" s="369"/>
      <c r="AE349" s="370"/>
      <c r="AF349" s="68">
        <v>3</v>
      </c>
      <c r="AG349" s="368" t="s">
        <v>676</v>
      </c>
      <c r="AH349" s="369"/>
      <c r="AI349" s="369"/>
      <c r="AJ349" s="369"/>
      <c r="AK349" s="369"/>
      <c r="AL349" s="369"/>
      <c r="AM349" s="369"/>
      <c r="AN349" s="369"/>
      <c r="AO349" s="369"/>
      <c r="AP349" s="369"/>
      <c r="AQ349" s="369"/>
      <c r="AR349" s="369"/>
      <c r="AS349" s="369"/>
      <c r="AT349" s="370"/>
    </row>
    <row r="350" spans="1:46" s="23" customFormat="1" ht="45" customHeight="1" thickTop="1" thickBot="1" x14ac:dyDescent="0.3">
      <c r="A350" s="345" t="s">
        <v>1026</v>
      </c>
      <c r="B350" s="345" t="s">
        <v>1026</v>
      </c>
      <c r="C350" s="345" t="s">
        <v>1026</v>
      </c>
      <c r="D350" s="345" t="s">
        <v>1026</v>
      </c>
      <c r="E350" s="345" t="s">
        <v>1026</v>
      </c>
      <c r="F350" s="345" t="s">
        <v>1026</v>
      </c>
      <c r="G350" s="345" t="s">
        <v>1026</v>
      </c>
      <c r="H350" s="345" t="s">
        <v>1026</v>
      </c>
      <c r="I350" s="345" t="s">
        <v>1026</v>
      </c>
      <c r="J350" s="345" t="s">
        <v>1026</v>
      </c>
      <c r="K350" s="345" t="s">
        <v>1026</v>
      </c>
      <c r="L350" s="345" t="s">
        <v>1026</v>
      </c>
      <c r="M350" s="345" t="s">
        <v>1026</v>
      </c>
      <c r="N350" s="345" t="s">
        <v>1026</v>
      </c>
      <c r="O350" s="345" t="s">
        <v>1026</v>
      </c>
      <c r="P350" s="345" t="s">
        <v>1026</v>
      </c>
      <c r="Q350" s="68">
        <v>3</v>
      </c>
      <c r="R350" s="368" t="s">
        <v>676</v>
      </c>
      <c r="S350" s="369"/>
      <c r="T350" s="369"/>
      <c r="U350" s="369"/>
      <c r="V350" s="369"/>
      <c r="W350" s="369"/>
      <c r="X350" s="369"/>
      <c r="Y350" s="369"/>
      <c r="Z350" s="369"/>
      <c r="AA350" s="369"/>
      <c r="AB350" s="369"/>
      <c r="AC350" s="369"/>
      <c r="AD350" s="369"/>
      <c r="AE350" s="370"/>
      <c r="AF350" s="68">
        <v>3</v>
      </c>
      <c r="AG350" s="368" t="s">
        <v>676</v>
      </c>
      <c r="AH350" s="369"/>
      <c r="AI350" s="369"/>
      <c r="AJ350" s="369"/>
      <c r="AK350" s="369"/>
      <c r="AL350" s="369"/>
      <c r="AM350" s="369"/>
      <c r="AN350" s="369"/>
      <c r="AO350" s="369"/>
      <c r="AP350" s="369"/>
      <c r="AQ350" s="369"/>
      <c r="AR350" s="369"/>
      <c r="AS350" s="369"/>
      <c r="AT350" s="370"/>
    </row>
    <row r="351" spans="1:46" s="23" customFormat="1" ht="45" customHeight="1" thickTop="1" thickBot="1" x14ac:dyDescent="0.3">
      <c r="A351" s="345" t="s">
        <v>2275</v>
      </c>
      <c r="B351" s="345" t="s">
        <v>2275</v>
      </c>
      <c r="C351" s="345" t="s">
        <v>2275</v>
      </c>
      <c r="D351" s="345" t="s">
        <v>2275</v>
      </c>
      <c r="E351" s="345" t="s">
        <v>2275</v>
      </c>
      <c r="F351" s="345" t="s">
        <v>2275</v>
      </c>
      <c r="G351" s="345" t="s">
        <v>2275</v>
      </c>
      <c r="H351" s="345" t="s">
        <v>2275</v>
      </c>
      <c r="I351" s="345" t="s">
        <v>2275</v>
      </c>
      <c r="J351" s="345" t="s">
        <v>2275</v>
      </c>
      <c r="K351" s="345" t="s">
        <v>2275</v>
      </c>
      <c r="L351" s="345" t="s">
        <v>2275</v>
      </c>
      <c r="M351" s="345" t="s">
        <v>2275</v>
      </c>
      <c r="N351" s="345" t="s">
        <v>2275</v>
      </c>
      <c r="O351" s="345" t="s">
        <v>2275</v>
      </c>
      <c r="P351" s="345" t="s">
        <v>2275</v>
      </c>
      <c r="Q351" s="68">
        <v>3</v>
      </c>
      <c r="R351" s="368" t="s">
        <v>676</v>
      </c>
      <c r="S351" s="369"/>
      <c r="T351" s="369"/>
      <c r="U351" s="369"/>
      <c r="V351" s="369"/>
      <c r="W351" s="369"/>
      <c r="X351" s="369"/>
      <c r="Y351" s="369"/>
      <c r="Z351" s="369"/>
      <c r="AA351" s="369"/>
      <c r="AB351" s="369"/>
      <c r="AC351" s="369"/>
      <c r="AD351" s="369"/>
      <c r="AE351" s="370"/>
      <c r="AF351" s="68">
        <v>3</v>
      </c>
      <c r="AG351" s="368" t="s">
        <v>676</v>
      </c>
      <c r="AH351" s="369"/>
      <c r="AI351" s="369"/>
      <c r="AJ351" s="369"/>
      <c r="AK351" s="369"/>
      <c r="AL351" s="369"/>
      <c r="AM351" s="369"/>
      <c r="AN351" s="369"/>
      <c r="AO351" s="369"/>
      <c r="AP351" s="369"/>
      <c r="AQ351" s="369"/>
      <c r="AR351" s="369"/>
      <c r="AS351" s="369"/>
      <c r="AT351" s="370"/>
    </row>
    <row r="352" spans="1:46" s="23" customFormat="1" ht="45" customHeight="1" thickTop="1" thickBot="1" x14ac:dyDescent="0.3">
      <c r="A352" s="345" t="s">
        <v>2276</v>
      </c>
      <c r="B352" s="345" t="s">
        <v>2276</v>
      </c>
      <c r="C352" s="345" t="s">
        <v>2276</v>
      </c>
      <c r="D352" s="345" t="s">
        <v>2276</v>
      </c>
      <c r="E352" s="345" t="s">
        <v>2276</v>
      </c>
      <c r="F352" s="345" t="s">
        <v>2276</v>
      </c>
      <c r="G352" s="345" t="s">
        <v>2276</v>
      </c>
      <c r="H352" s="345" t="s">
        <v>2276</v>
      </c>
      <c r="I352" s="345" t="s">
        <v>2276</v>
      </c>
      <c r="J352" s="345" t="s">
        <v>2276</v>
      </c>
      <c r="K352" s="345" t="s">
        <v>2276</v>
      </c>
      <c r="L352" s="345" t="s">
        <v>2276</v>
      </c>
      <c r="M352" s="345" t="s">
        <v>2276</v>
      </c>
      <c r="N352" s="345" t="s">
        <v>2276</v>
      </c>
      <c r="O352" s="345" t="s">
        <v>2276</v>
      </c>
      <c r="P352" s="345" t="s">
        <v>2276</v>
      </c>
      <c r="Q352" s="68">
        <v>3</v>
      </c>
      <c r="R352" s="368" t="s">
        <v>676</v>
      </c>
      <c r="S352" s="369"/>
      <c r="T352" s="369"/>
      <c r="U352" s="369"/>
      <c r="V352" s="369"/>
      <c r="W352" s="369"/>
      <c r="X352" s="369"/>
      <c r="Y352" s="369"/>
      <c r="Z352" s="369"/>
      <c r="AA352" s="369"/>
      <c r="AB352" s="369"/>
      <c r="AC352" s="369"/>
      <c r="AD352" s="369"/>
      <c r="AE352" s="370"/>
      <c r="AF352" s="68">
        <v>3</v>
      </c>
      <c r="AG352" s="368" t="s">
        <v>676</v>
      </c>
      <c r="AH352" s="369"/>
      <c r="AI352" s="369"/>
      <c r="AJ352" s="369"/>
      <c r="AK352" s="369"/>
      <c r="AL352" s="369"/>
      <c r="AM352" s="369"/>
      <c r="AN352" s="369"/>
      <c r="AO352" s="369"/>
      <c r="AP352" s="369"/>
      <c r="AQ352" s="369"/>
      <c r="AR352" s="369"/>
      <c r="AS352" s="369"/>
      <c r="AT352" s="370"/>
    </row>
    <row r="353" spans="1:46" s="23" customFormat="1" ht="45" customHeight="1" thickTop="1" thickBot="1" x14ac:dyDescent="0.3">
      <c r="A353" s="345" t="s">
        <v>2277</v>
      </c>
      <c r="B353" s="345" t="s">
        <v>2277</v>
      </c>
      <c r="C353" s="345" t="s">
        <v>2277</v>
      </c>
      <c r="D353" s="345" t="s">
        <v>2277</v>
      </c>
      <c r="E353" s="345" t="s">
        <v>2277</v>
      </c>
      <c r="F353" s="345" t="s">
        <v>2277</v>
      </c>
      <c r="G353" s="345" t="s">
        <v>2277</v>
      </c>
      <c r="H353" s="345" t="s">
        <v>2277</v>
      </c>
      <c r="I353" s="345" t="s">
        <v>2277</v>
      </c>
      <c r="J353" s="345" t="s">
        <v>2277</v>
      </c>
      <c r="K353" s="345" t="s">
        <v>2277</v>
      </c>
      <c r="L353" s="345" t="s">
        <v>2277</v>
      </c>
      <c r="M353" s="345" t="s">
        <v>2277</v>
      </c>
      <c r="N353" s="345" t="s">
        <v>2277</v>
      </c>
      <c r="O353" s="345" t="s">
        <v>2277</v>
      </c>
      <c r="P353" s="345" t="s">
        <v>2277</v>
      </c>
      <c r="Q353" s="68">
        <v>3</v>
      </c>
      <c r="R353" s="368" t="s">
        <v>676</v>
      </c>
      <c r="S353" s="369"/>
      <c r="T353" s="369"/>
      <c r="U353" s="369"/>
      <c r="V353" s="369"/>
      <c r="W353" s="369"/>
      <c r="X353" s="369"/>
      <c r="Y353" s="369"/>
      <c r="Z353" s="369"/>
      <c r="AA353" s="369"/>
      <c r="AB353" s="369"/>
      <c r="AC353" s="369"/>
      <c r="AD353" s="369"/>
      <c r="AE353" s="370"/>
      <c r="AF353" s="68">
        <v>3</v>
      </c>
      <c r="AG353" s="368" t="s">
        <v>676</v>
      </c>
      <c r="AH353" s="369"/>
      <c r="AI353" s="369"/>
      <c r="AJ353" s="369"/>
      <c r="AK353" s="369"/>
      <c r="AL353" s="369"/>
      <c r="AM353" s="369"/>
      <c r="AN353" s="369"/>
      <c r="AO353" s="369"/>
      <c r="AP353" s="369"/>
      <c r="AQ353" s="369"/>
      <c r="AR353" s="369"/>
      <c r="AS353" s="369"/>
      <c r="AT353" s="370"/>
    </row>
    <row r="354" spans="1:46" s="23" customFormat="1" ht="45" customHeight="1" thickTop="1" thickBot="1" x14ac:dyDescent="0.3">
      <c r="A354" s="345" t="s">
        <v>2278</v>
      </c>
      <c r="B354" s="345"/>
      <c r="C354" s="345"/>
      <c r="D354" s="345"/>
      <c r="E354" s="345"/>
      <c r="F354" s="345"/>
      <c r="G354" s="345"/>
      <c r="H354" s="345"/>
      <c r="I354" s="345"/>
      <c r="J354" s="345"/>
      <c r="K354" s="345"/>
      <c r="L354" s="345"/>
      <c r="M354" s="345"/>
      <c r="N354" s="345"/>
      <c r="O354" s="345"/>
      <c r="P354" s="345"/>
      <c r="Q354" s="68">
        <v>3</v>
      </c>
      <c r="R354" s="368" t="s">
        <v>676</v>
      </c>
      <c r="S354" s="369"/>
      <c r="T354" s="369"/>
      <c r="U354" s="369"/>
      <c r="V354" s="369"/>
      <c r="W354" s="369"/>
      <c r="X354" s="369"/>
      <c r="Y354" s="369"/>
      <c r="Z354" s="369"/>
      <c r="AA354" s="369"/>
      <c r="AB354" s="369"/>
      <c r="AC354" s="369"/>
      <c r="AD354" s="369"/>
      <c r="AE354" s="370"/>
      <c r="AF354" s="68">
        <v>3</v>
      </c>
      <c r="AG354" s="368" t="s">
        <v>676</v>
      </c>
      <c r="AH354" s="369"/>
      <c r="AI354" s="369"/>
      <c r="AJ354" s="369"/>
      <c r="AK354" s="369"/>
      <c r="AL354" s="369"/>
      <c r="AM354" s="369"/>
      <c r="AN354" s="369"/>
      <c r="AO354" s="369"/>
      <c r="AP354" s="369"/>
      <c r="AQ354" s="369"/>
      <c r="AR354" s="369"/>
      <c r="AS354" s="369"/>
      <c r="AT354" s="370"/>
    </row>
    <row r="355" spans="1:46" s="23" customFormat="1" ht="45" customHeight="1" thickTop="1" thickBot="1" x14ac:dyDescent="0.3">
      <c r="A355" s="345" t="s">
        <v>2279</v>
      </c>
      <c r="B355" s="345" t="s">
        <v>2279</v>
      </c>
      <c r="C355" s="345" t="s">
        <v>2279</v>
      </c>
      <c r="D355" s="345" t="s">
        <v>2279</v>
      </c>
      <c r="E355" s="345" t="s">
        <v>2279</v>
      </c>
      <c r="F355" s="345" t="s">
        <v>2279</v>
      </c>
      <c r="G355" s="345" t="s">
        <v>2279</v>
      </c>
      <c r="H355" s="345" t="s">
        <v>2279</v>
      </c>
      <c r="I355" s="345" t="s">
        <v>2279</v>
      </c>
      <c r="J355" s="345" t="s">
        <v>2279</v>
      </c>
      <c r="K355" s="345" t="s">
        <v>2279</v>
      </c>
      <c r="L355" s="345" t="s">
        <v>2279</v>
      </c>
      <c r="M355" s="345" t="s">
        <v>2279</v>
      </c>
      <c r="N355" s="345" t="s">
        <v>2279</v>
      </c>
      <c r="O355" s="345" t="s">
        <v>2279</v>
      </c>
      <c r="P355" s="345" t="s">
        <v>2279</v>
      </c>
      <c r="Q355" s="68">
        <v>3</v>
      </c>
      <c r="R355" s="368" t="s">
        <v>676</v>
      </c>
      <c r="S355" s="369"/>
      <c r="T355" s="369"/>
      <c r="U355" s="369"/>
      <c r="V355" s="369"/>
      <c r="W355" s="369"/>
      <c r="X355" s="369"/>
      <c r="Y355" s="369"/>
      <c r="Z355" s="369"/>
      <c r="AA355" s="369"/>
      <c r="AB355" s="369"/>
      <c r="AC355" s="369"/>
      <c r="AD355" s="369"/>
      <c r="AE355" s="370"/>
      <c r="AF355" s="68">
        <v>3</v>
      </c>
      <c r="AG355" s="368" t="s">
        <v>676</v>
      </c>
      <c r="AH355" s="369"/>
      <c r="AI355" s="369"/>
      <c r="AJ355" s="369"/>
      <c r="AK355" s="369"/>
      <c r="AL355" s="369"/>
      <c r="AM355" s="369"/>
      <c r="AN355" s="369"/>
      <c r="AO355" s="369"/>
      <c r="AP355" s="369"/>
      <c r="AQ355" s="369"/>
      <c r="AR355" s="369"/>
      <c r="AS355" s="369"/>
      <c r="AT355" s="370"/>
    </row>
    <row r="356" spans="1:46" s="23" customFormat="1" ht="45" customHeight="1" thickTop="1" thickBot="1" x14ac:dyDescent="0.3">
      <c r="A356" s="345" t="s">
        <v>2280</v>
      </c>
      <c r="B356" s="345" t="s">
        <v>2280</v>
      </c>
      <c r="C356" s="345" t="s">
        <v>2280</v>
      </c>
      <c r="D356" s="345" t="s">
        <v>2280</v>
      </c>
      <c r="E356" s="345" t="s">
        <v>2280</v>
      </c>
      <c r="F356" s="345" t="s">
        <v>2280</v>
      </c>
      <c r="G356" s="345" t="s">
        <v>2280</v>
      </c>
      <c r="H356" s="345" t="s">
        <v>2280</v>
      </c>
      <c r="I356" s="345" t="s">
        <v>2280</v>
      </c>
      <c r="J356" s="345" t="s">
        <v>2280</v>
      </c>
      <c r="K356" s="345" t="s">
        <v>2280</v>
      </c>
      <c r="L356" s="345" t="s">
        <v>2280</v>
      </c>
      <c r="M356" s="345" t="s">
        <v>2280</v>
      </c>
      <c r="N356" s="345" t="s">
        <v>2280</v>
      </c>
      <c r="O356" s="345" t="s">
        <v>2280</v>
      </c>
      <c r="P356" s="345" t="s">
        <v>2280</v>
      </c>
      <c r="Q356" s="68">
        <v>3</v>
      </c>
      <c r="R356" s="368" t="s">
        <v>676</v>
      </c>
      <c r="S356" s="369"/>
      <c r="T356" s="369"/>
      <c r="U356" s="369"/>
      <c r="V356" s="369"/>
      <c r="W356" s="369"/>
      <c r="X356" s="369"/>
      <c r="Y356" s="369"/>
      <c r="Z356" s="369"/>
      <c r="AA356" s="369"/>
      <c r="AB356" s="369"/>
      <c r="AC356" s="369"/>
      <c r="AD356" s="369"/>
      <c r="AE356" s="370"/>
      <c r="AF356" s="68">
        <v>3</v>
      </c>
      <c r="AG356" s="368" t="s">
        <v>676</v>
      </c>
      <c r="AH356" s="369"/>
      <c r="AI356" s="369"/>
      <c r="AJ356" s="369"/>
      <c r="AK356" s="369"/>
      <c r="AL356" s="369"/>
      <c r="AM356" s="369"/>
      <c r="AN356" s="369"/>
      <c r="AO356" s="369"/>
      <c r="AP356" s="369"/>
      <c r="AQ356" s="369"/>
      <c r="AR356" s="369"/>
      <c r="AS356" s="369"/>
      <c r="AT356" s="370"/>
    </row>
    <row r="357" spans="1:46" s="23" customFormat="1" ht="45" customHeight="1" thickTop="1" thickBot="1" x14ac:dyDescent="0.3">
      <c r="A357" s="345" t="s">
        <v>2281</v>
      </c>
      <c r="B357" s="345" t="s">
        <v>2281</v>
      </c>
      <c r="C357" s="345" t="s">
        <v>2281</v>
      </c>
      <c r="D357" s="345" t="s">
        <v>2281</v>
      </c>
      <c r="E357" s="345" t="s">
        <v>2281</v>
      </c>
      <c r="F357" s="345" t="s">
        <v>2281</v>
      </c>
      <c r="G357" s="345" t="s">
        <v>2281</v>
      </c>
      <c r="H357" s="345" t="s">
        <v>2281</v>
      </c>
      <c r="I357" s="345" t="s">
        <v>2281</v>
      </c>
      <c r="J357" s="345" t="s">
        <v>2281</v>
      </c>
      <c r="K357" s="345" t="s">
        <v>2281</v>
      </c>
      <c r="L357" s="345" t="s">
        <v>2281</v>
      </c>
      <c r="M357" s="345" t="s">
        <v>2281</v>
      </c>
      <c r="N357" s="345" t="s">
        <v>2281</v>
      </c>
      <c r="O357" s="345" t="s">
        <v>2281</v>
      </c>
      <c r="P357" s="345" t="s">
        <v>2281</v>
      </c>
      <c r="Q357" s="68">
        <v>3</v>
      </c>
      <c r="R357" s="368" t="s">
        <v>676</v>
      </c>
      <c r="S357" s="369"/>
      <c r="T357" s="369"/>
      <c r="U357" s="369"/>
      <c r="V357" s="369"/>
      <c r="W357" s="369"/>
      <c r="X357" s="369"/>
      <c r="Y357" s="369"/>
      <c r="Z357" s="369"/>
      <c r="AA357" s="369"/>
      <c r="AB357" s="369"/>
      <c r="AC357" s="369"/>
      <c r="AD357" s="369"/>
      <c r="AE357" s="370"/>
      <c r="AF357" s="68">
        <v>3</v>
      </c>
      <c r="AG357" s="368" t="s">
        <v>676</v>
      </c>
      <c r="AH357" s="369"/>
      <c r="AI357" s="369"/>
      <c r="AJ357" s="369"/>
      <c r="AK357" s="369"/>
      <c r="AL357" s="369"/>
      <c r="AM357" s="369"/>
      <c r="AN357" s="369"/>
      <c r="AO357" s="369"/>
      <c r="AP357" s="369"/>
      <c r="AQ357" s="369"/>
      <c r="AR357" s="369"/>
      <c r="AS357" s="369"/>
      <c r="AT357" s="370"/>
    </row>
    <row r="358" spans="1:46" s="23" customFormat="1" ht="45" customHeight="1" thickTop="1" thickBot="1" x14ac:dyDescent="0.3">
      <c r="A358" s="345" t="s">
        <v>2282</v>
      </c>
      <c r="B358" s="345" t="s">
        <v>2282</v>
      </c>
      <c r="C358" s="345" t="s">
        <v>2282</v>
      </c>
      <c r="D358" s="345" t="s">
        <v>2282</v>
      </c>
      <c r="E358" s="345" t="s">
        <v>2282</v>
      </c>
      <c r="F358" s="345" t="s">
        <v>2282</v>
      </c>
      <c r="G358" s="345" t="s">
        <v>2282</v>
      </c>
      <c r="H358" s="345" t="s">
        <v>2282</v>
      </c>
      <c r="I358" s="345" t="s">
        <v>2282</v>
      </c>
      <c r="J358" s="345" t="s">
        <v>2282</v>
      </c>
      <c r="K358" s="345" t="s">
        <v>2282</v>
      </c>
      <c r="L358" s="345" t="s">
        <v>2282</v>
      </c>
      <c r="M358" s="345" t="s">
        <v>2282</v>
      </c>
      <c r="N358" s="345" t="s">
        <v>2282</v>
      </c>
      <c r="O358" s="345" t="s">
        <v>2282</v>
      </c>
      <c r="P358" s="345" t="s">
        <v>2282</v>
      </c>
      <c r="Q358" s="68">
        <v>3</v>
      </c>
      <c r="R358" s="368" t="s">
        <v>676</v>
      </c>
      <c r="S358" s="369"/>
      <c r="T358" s="369"/>
      <c r="U358" s="369"/>
      <c r="V358" s="369"/>
      <c r="W358" s="369"/>
      <c r="X358" s="369"/>
      <c r="Y358" s="369"/>
      <c r="Z358" s="369"/>
      <c r="AA358" s="369"/>
      <c r="AB358" s="369"/>
      <c r="AC358" s="369"/>
      <c r="AD358" s="369"/>
      <c r="AE358" s="370"/>
      <c r="AF358" s="68">
        <v>3</v>
      </c>
      <c r="AG358" s="368" t="s">
        <v>676</v>
      </c>
      <c r="AH358" s="369"/>
      <c r="AI358" s="369"/>
      <c r="AJ358" s="369"/>
      <c r="AK358" s="369"/>
      <c r="AL358" s="369"/>
      <c r="AM358" s="369"/>
      <c r="AN358" s="369"/>
      <c r="AO358" s="369"/>
      <c r="AP358" s="369"/>
      <c r="AQ358" s="369"/>
      <c r="AR358" s="369"/>
      <c r="AS358" s="369"/>
      <c r="AT358" s="370"/>
    </row>
    <row r="359" spans="1:46" s="23" customFormat="1" ht="45" customHeight="1" thickTop="1" thickBot="1" x14ac:dyDescent="0.3">
      <c r="A359" s="345" t="s">
        <v>2283</v>
      </c>
      <c r="B359" s="345" t="s">
        <v>2283</v>
      </c>
      <c r="C359" s="345" t="s">
        <v>2283</v>
      </c>
      <c r="D359" s="345" t="s">
        <v>2283</v>
      </c>
      <c r="E359" s="345" t="s">
        <v>2283</v>
      </c>
      <c r="F359" s="345" t="s">
        <v>2283</v>
      </c>
      <c r="G359" s="345" t="s">
        <v>2283</v>
      </c>
      <c r="H359" s="345" t="s">
        <v>2283</v>
      </c>
      <c r="I359" s="345" t="s">
        <v>2283</v>
      </c>
      <c r="J359" s="345" t="s">
        <v>2283</v>
      </c>
      <c r="K359" s="345" t="s">
        <v>2283</v>
      </c>
      <c r="L359" s="345" t="s">
        <v>2283</v>
      </c>
      <c r="M359" s="345" t="s">
        <v>2283</v>
      </c>
      <c r="N359" s="345" t="s">
        <v>2283</v>
      </c>
      <c r="O359" s="345" t="s">
        <v>2283</v>
      </c>
      <c r="P359" s="345" t="s">
        <v>2283</v>
      </c>
      <c r="Q359" s="68">
        <v>3</v>
      </c>
      <c r="R359" s="368" t="s">
        <v>676</v>
      </c>
      <c r="S359" s="369"/>
      <c r="T359" s="369"/>
      <c r="U359" s="369"/>
      <c r="V359" s="369"/>
      <c r="W359" s="369"/>
      <c r="X359" s="369"/>
      <c r="Y359" s="369"/>
      <c r="Z359" s="369"/>
      <c r="AA359" s="369"/>
      <c r="AB359" s="369"/>
      <c r="AC359" s="369"/>
      <c r="AD359" s="369"/>
      <c r="AE359" s="370"/>
      <c r="AF359" s="68">
        <v>3</v>
      </c>
      <c r="AG359" s="368" t="s">
        <v>676</v>
      </c>
      <c r="AH359" s="369"/>
      <c r="AI359" s="369"/>
      <c r="AJ359" s="369"/>
      <c r="AK359" s="369"/>
      <c r="AL359" s="369"/>
      <c r="AM359" s="369"/>
      <c r="AN359" s="369"/>
      <c r="AO359" s="369"/>
      <c r="AP359" s="369"/>
      <c r="AQ359" s="369"/>
      <c r="AR359" s="369"/>
      <c r="AS359" s="369"/>
      <c r="AT359" s="370"/>
    </row>
    <row r="360" spans="1:46" s="23" customFormat="1" ht="45" customHeight="1" thickTop="1" thickBot="1" x14ac:dyDescent="0.3">
      <c r="A360" s="345" t="s">
        <v>2284</v>
      </c>
      <c r="B360" s="345"/>
      <c r="C360" s="345"/>
      <c r="D360" s="345"/>
      <c r="E360" s="345"/>
      <c r="F360" s="345"/>
      <c r="G360" s="345"/>
      <c r="H360" s="345"/>
      <c r="I360" s="345"/>
      <c r="J360" s="345"/>
      <c r="K360" s="345"/>
      <c r="L360" s="345"/>
      <c r="M360" s="345"/>
      <c r="N360" s="345"/>
      <c r="O360" s="345"/>
      <c r="P360" s="345"/>
      <c r="Q360" s="68">
        <v>3</v>
      </c>
      <c r="R360" s="368" t="s">
        <v>676</v>
      </c>
      <c r="S360" s="369"/>
      <c r="T360" s="369"/>
      <c r="U360" s="369"/>
      <c r="V360" s="369"/>
      <c r="W360" s="369"/>
      <c r="X360" s="369"/>
      <c r="Y360" s="369"/>
      <c r="Z360" s="369"/>
      <c r="AA360" s="369"/>
      <c r="AB360" s="369"/>
      <c r="AC360" s="369"/>
      <c r="AD360" s="369"/>
      <c r="AE360" s="370"/>
      <c r="AF360" s="68">
        <v>3</v>
      </c>
      <c r="AG360" s="368" t="s">
        <v>676</v>
      </c>
      <c r="AH360" s="369"/>
      <c r="AI360" s="369"/>
      <c r="AJ360" s="369"/>
      <c r="AK360" s="369"/>
      <c r="AL360" s="369"/>
      <c r="AM360" s="369"/>
      <c r="AN360" s="369"/>
      <c r="AO360" s="369"/>
      <c r="AP360" s="369"/>
      <c r="AQ360" s="369"/>
      <c r="AR360" s="369"/>
      <c r="AS360" s="369"/>
      <c r="AT360" s="370"/>
    </row>
    <row r="361" spans="1:46" s="23" customFormat="1" ht="45" customHeight="1" thickTop="1" thickBot="1" x14ac:dyDescent="0.3">
      <c r="A361" s="345" t="s">
        <v>1382</v>
      </c>
      <c r="B361" s="345" t="s">
        <v>1382</v>
      </c>
      <c r="C361" s="345" t="s">
        <v>1382</v>
      </c>
      <c r="D361" s="345" t="s">
        <v>1382</v>
      </c>
      <c r="E361" s="345" t="s">
        <v>1382</v>
      </c>
      <c r="F361" s="345" t="s">
        <v>1382</v>
      </c>
      <c r="G361" s="345" t="s">
        <v>1382</v>
      </c>
      <c r="H361" s="345" t="s">
        <v>1382</v>
      </c>
      <c r="I361" s="345" t="s">
        <v>1382</v>
      </c>
      <c r="J361" s="345" t="s">
        <v>1382</v>
      </c>
      <c r="K361" s="345" t="s">
        <v>1382</v>
      </c>
      <c r="L361" s="345" t="s">
        <v>1382</v>
      </c>
      <c r="M361" s="345" t="s">
        <v>1382</v>
      </c>
      <c r="N361" s="345" t="s">
        <v>1382</v>
      </c>
      <c r="O361" s="345" t="s">
        <v>1382</v>
      </c>
      <c r="P361" s="345" t="s">
        <v>1382</v>
      </c>
      <c r="Q361" s="68">
        <v>3</v>
      </c>
      <c r="R361" s="368" t="s">
        <v>676</v>
      </c>
      <c r="S361" s="369"/>
      <c r="T361" s="369"/>
      <c r="U361" s="369"/>
      <c r="V361" s="369"/>
      <c r="W361" s="369"/>
      <c r="X361" s="369"/>
      <c r="Y361" s="369"/>
      <c r="Z361" s="369"/>
      <c r="AA361" s="369"/>
      <c r="AB361" s="369"/>
      <c r="AC361" s="369"/>
      <c r="AD361" s="369"/>
      <c r="AE361" s="370"/>
      <c r="AF361" s="68">
        <v>3</v>
      </c>
      <c r="AG361" s="368" t="s">
        <v>676</v>
      </c>
      <c r="AH361" s="369"/>
      <c r="AI361" s="369"/>
      <c r="AJ361" s="369"/>
      <c r="AK361" s="369"/>
      <c r="AL361" s="369"/>
      <c r="AM361" s="369"/>
      <c r="AN361" s="369"/>
      <c r="AO361" s="369"/>
      <c r="AP361" s="369"/>
      <c r="AQ361" s="369"/>
      <c r="AR361" s="369"/>
      <c r="AS361" s="369"/>
      <c r="AT361" s="370"/>
    </row>
    <row r="362" spans="1:46" s="23" customFormat="1" ht="45" customHeight="1" thickTop="1" thickBot="1" x14ac:dyDescent="0.3">
      <c r="A362" s="345" t="s">
        <v>2285</v>
      </c>
      <c r="B362" s="345" t="s">
        <v>2285</v>
      </c>
      <c r="C362" s="345" t="s">
        <v>2285</v>
      </c>
      <c r="D362" s="345" t="s">
        <v>2285</v>
      </c>
      <c r="E362" s="345" t="s">
        <v>2285</v>
      </c>
      <c r="F362" s="345" t="s">
        <v>2285</v>
      </c>
      <c r="G362" s="345" t="s">
        <v>2285</v>
      </c>
      <c r="H362" s="345" t="s">
        <v>2285</v>
      </c>
      <c r="I362" s="345" t="s">
        <v>2285</v>
      </c>
      <c r="J362" s="345" t="s">
        <v>2285</v>
      </c>
      <c r="K362" s="345" t="s">
        <v>2285</v>
      </c>
      <c r="L362" s="345" t="s">
        <v>2285</v>
      </c>
      <c r="M362" s="345" t="s">
        <v>2285</v>
      </c>
      <c r="N362" s="345" t="s">
        <v>2285</v>
      </c>
      <c r="O362" s="345" t="s">
        <v>2285</v>
      </c>
      <c r="P362" s="345" t="s">
        <v>2285</v>
      </c>
      <c r="Q362" s="68">
        <v>3</v>
      </c>
      <c r="R362" s="368" t="s">
        <v>676</v>
      </c>
      <c r="S362" s="369"/>
      <c r="T362" s="369"/>
      <c r="U362" s="369"/>
      <c r="V362" s="369"/>
      <c r="W362" s="369"/>
      <c r="X362" s="369"/>
      <c r="Y362" s="369"/>
      <c r="Z362" s="369"/>
      <c r="AA362" s="369"/>
      <c r="AB362" s="369"/>
      <c r="AC362" s="369"/>
      <c r="AD362" s="369"/>
      <c r="AE362" s="370"/>
      <c r="AF362" s="68">
        <v>3</v>
      </c>
      <c r="AG362" s="368" t="s">
        <v>676</v>
      </c>
      <c r="AH362" s="369"/>
      <c r="AI362" s="369"/>
      <c r="AJ362" s="369"/>
      <c r="AK362" s="369"/>
      <c r="AL362" s="369"/>
      <c r="AM362" s="369"/>
      <c r="AN362" s="369"/>
      <c r="AO362" s="369"/>
      <c r="AP362" s="369"/>
      <c r="AQ362" s="369"/>
      <c r="AR362" s="369"/>
      <c r="AS362" s="369"/>
      <c r="AT362" s="370"/>
    </row>
    <row r="363" spans="1:46" s="23" customFormat="1" ht="45" customHeight="1" thickTop="1" thickBot="1" x14ac:dyDescent="0.3">
      <c r="A363" s="345" t="s">
        <v>2286</v>
      </c>
      <c r="B363" s="345" t="s">
        <v>2286</v>
      </c>
      <c r="C363" s="345" t="s">
        <v>2286</v>
      </c>
      <c r="D363" s="345" t="s">
        <v>2286</v>
      </c>
      <c r="E363" s="345" t="s">
        <v>2286</v>
      </c>
      <c r="F363" s="345" t="s">
        <v>2286</v>
      </c>
      <c r="G363" s="345" t="s">
        <v>2286</v>
      </c>
      <c r="H363" s="345" t="s">
        <v>2286</v>
      </c>
      <c r="I363" s="345" t="s">
        <v>2286</v>
      </c>
      <c r="J363" s="345" t="s">
        <v>2286</v>
      </c>
      <c r="K363" s="345" t="s">
        <v>2286</v>
      </c>
      <c r="L363" s="345" t="s">
        <v>2286</v>
      </c>
      <c r="M363" s="345" t="s">
        <v>2286</v>
      </c>
      <c r="N363" s="345" t="s">
        <v>2286</v>
      </c>
      <c r="O363" s="345" t="s">
        <v>2286</v>
      </c>
      <c r="P363" s="345" t="s">
        <v>2286</v>
      </c>
      <c r="Q363" s="68">
        <v>3</v>
      </c>
      <c r="R363" s="368" t="s">
        <v>676</v>
      </c>
      <c r="S363" s="369"/>
      <c r="T363" s="369"/>
      <c r="U363" s="369"/>
      <c r="V363" s="369"/>
      <c r="W363" s="369"/>
      <c r="X363" s="369"/>
      <c r="Y363" s="369"/>
      <c r="Z363" s="369"/>
      <c r="AA363" s="369"/>
      <c r="AB363" s="369"/>
      <c r="AC363" s="369"/>
      <c r="AD363" s="369"/>
      <c r="AE363" s="370"/>
      <c r="AF363" s="68">
        <v>3</v>
      </c>
      <c r="AG363" s="368" t="s">
        <v>676</v>
      </c>
      <c r="AH363" s="369"/>
      <c r="AI363" s="369"/>
      <c r="AJ363" s="369"/>
      <c r="AK363" s="369"/>
      <c r="AL363" s="369"/>
      <c r="AM363" s="369"/>
      <c r="AN363" s="369"/>
      <c r="AO363" s="369"/>
      <c r="AP363" s="369"/>
      <c r="AQ363" s="369"/>
      <c r="AR363" s="369"/>
      <c r="AS363" s="369"/>
      <c r="AT363" s="370"/>
    </row>
    <row r="364" spans="1:46" s="23" customFormat="1" ht="45" customHeight="1" thickTop="1" thickBot="1" x14ac:dyDescent="0.3">
      <c r="A364" s="345" t="s">
        <v>2287</v>
      </c>
      <c r="B364" s="345" t="s">
        <v>2287</v>
      </c>
      <c r="C364" s="345" t="s">
        <v>2287</v>
      </c>
      <c r="D364" s="345" t="s">
        <v>2287</v>
      </c>
      <c r="E364" s="345" t="s">
        <v>2287</v>
      </c>
      <c r="F364" s="345" t="s">
        <v>2287</v>
      </c>
      <c r="G364" s="345" t="s">
        <v>2287</v>
      </c>
      <c r="H364" s="345" t="s">
        <v>2287</v>
      </c>
      <c r="I364" s="345" t="s">
        <v>2287</v>
      </c>
      <c r="J364" s="345" t="s">
        <v>2287</v>
      </c>
      <c r="K364" s="345" t="s">
        <v>2287</v>
      </c>
      <c r="L364" s="345" t="s">
        <v>2287</v>
      </c>
      <c r="M364" s="345" t="s">
        <v>2287</v>
      </c>
      <c r="N364" s="345" t="s">
        <v>2287</v>
      </c>
      <c r="O364" s="345" t="s">
        <v>2287</v>
      </c>
      <c r="P364" s="345" t="s">
        <v>2287</v>
      </c>
      <c r="Q364" s="68">
        <v>3</v>
      </c>
      <c r="R364" s="368" t="s">
        <v>676</v>
      </c>
      <c r="S364" s="369"/>
      <c r="T364" s="369"/>
      <c r="U364" s="369"/>
      <c r="V364" s="369"/>
      <c r="W364" s="369"/>
      <c r="X364" s="369"/>
      <c r="Y364" s="369"/>
      <c r="Z364" s="369"/>
      <c r="AA364" s="369"/>
      <c r="AB364" s="369"/>
      <c r="AC364" s="369"/>
      <c r="AD364" s="369"/>
      <c r="AE364" s="370"/>
      <c r="AF364" s="68">
        <v>3</v>
      </c>
      <c r="AG364" s="368" t="s">
        <v>676</v>
      </c>
      <c r="AH364" s="369"/>
      <c r="AI364" s="369"/>
      <c r="AJ364" s="369"/>
      <c r="AK364" s="369"/>
      <c r="AL364" s="369"/>
      <c r="AM364" s="369"/>
      <c r="AN364" s="369"/>
      <c r="AO364" s="369"/>
      <c r="AP364" s="369"/>
      <c r="AQ364" s="369"/>
      <c r="AR364" s="369"/>
      <c r="AS364" s="369"/>
      <c r="AT364" s="370"/>
    </row>
    <row r="365" spans="1:46" s="23" customFormat="1" ht="45" customHeight="1" thickTop="1" thickBot="1" x14ac:dyDescent="0.3">
      <c r="A365" s="345" t="s">
        <v>2288</v>
      </c>
      <c r="B365" s="345" t="s">
        <v>2288</v>
      </c>
      <c r="C365" s="345" t="s">
        <v>2288</v>
      </c>
      <c r="D365" s="345" t="s">
        <v>2288</v>
      </c>
      <c r="E365" s="345" t="s">
        <v>2288</v>
      </c>
      <c r="F365" s="345" t="s">
        <v>2288</v>
      </c>
      <c r="G365" s="345" t="s">
        <v>2288</v>
      </c>
      <c r="H365" s="345" t="s">
        <v>2288</v>
      </c>
      <c r="I365" s="345" t="s">
        <v>2288</v>
      </c>
      <c r="J365" s="345" t="s">
        <v>2288</v>
      </c>
      <c r="K365" s="345" t="s">
        <v>2288</v>
      </c>
      <c r="L365" s="345" t="s">
        <v>2288</v>
      </c>
      <c r="M365" s="345" t="s">
        <v>2288</v>
      </c>
      <c r="N365" s="345" t="s">
        <v>2288</v>
      </c>
      <c r="O365" s="345" t="s">
        <v>2288</v>
      </c>
      <c r="P365" s="345" t="s">
        <v>2288</v>
      </c>
      <c r="Q365" s="68">
        <v>3</v>
      </c>
      <c r="R365" s="368" t="s">
        <v>676</v>
      </c>
      <c r="S365" s="369"/>
      <c r="T365" s="369"/>
      <c r="U365" s="369"/>
      <c r="V365" s="369"/>
      <c r="W365" s="369"/>
      <c r="X365" s="369"/>
      <c r="Y365" s="369"/>
      <c r="Z365" s="369"/>
      <c r="AA365" s="369"/>
      <c r="AB365" s="369"/>
      <c r="AC365" s="369"/>
      <c r="AD365" s="369"/>
      <c r="AE365" s="370"/>
      <c r="AF365" s="68">
        <v>3</v>
      </c>
      <c r="AG365" s="368" t="s">
        <v>676</v>
      </c>
      <c r="AH365" s="369"/>
      <c r="AI365" s="369"/>
      <c r="AJ365" s="369"/>
      <c r="AK365" s="369"/>
      <c r="AL365" s="369"/>
      <c r="AM365" s="369"/>
      <c r="AN365" s="369"/>
      <c r="AO365" s="369"/>
      <c r="AP365" s="369"/>
      <c r="AQ365" s="369"/>
      <c r="AR365" s="369"/>
      <c r="AS365" s="369"/>
      <c r="AT365" s="370"/>
    </row>
    <row r="366" spans="1:46" s="23" customFormat="1" ht="45" customHeight="1" thickTop="1" thickBot="1" x14ac:dyDescent="0.3">
      <c r="A366" s="345" t="s">
        <v>2289</v>
      </c>
      <c r="B366" s="345"/>
      <c r="C366" s="345"/>
      <c r="D366" s="345"/>
      <c r="E366" s="345"/>
      <c r="F366" s="345"/>
      <c r="G366" s="345"/>
      <c r="H366" s="345"/>
      <c r="I366" s="345"/>
      <c r="J366" s="345"/>
      <c r="K366" s="345"/>
      <c r="L366" s="345"/>
      <c r="M366" s="345"/>
      <c r="N366" s="345"/>
      <c r="O366" s="345"/>
      <c r="P366" s="345"/>
      <c r="Q366" s="68">
        <v>3</v>
      </c>
      <c r="R366" s="368" t="s">
        <v>676</v>
      </c>
      <c r="S366" s="369"/>
      <c r="T366" s="369"/>
      <c r="U366" s="369"/>
      <c r="V366" s="369"/>
      <c r="W366" s="369"/>
      <c r="X366" s="369"/>
      <c r="Y366" s="369"/>
      <c r="Z366" s="369"/>
      <c r="AA366" s="369"/>
      <c r="AB366" s="369"/>
      <c r="AC366" s="369"/>
      <c r="AD366" s="369"/>
      <c r="AE366" s="370"/>
      <c r="AF366" s="68">
        <v>3</v>
      </c>
      <c r="AG366" s="368" t="s">
        <v>676</v>
      </c>
      <c r="AH366" s="369"/>
      <c r="AI366" s="369"/>
      <c r="AJ366" s="369"/>
      <c r="AK366" s="369"/>
      <c r="AL366" s="369"/>
      <c r="AM366" s="369"/>
      <c r="AN366" s="369"/>
      <c r="AO366" s="369"/>
      <c r="AP366" s="369"/>
      <c r="AQ366" s="369"/>
      <c r="AR366" s="369"/>
      <c r="AS366" s="369"/>
      <c r="AT366" s="370"/>
    </row>
    <row r="367" spans="1:46" s="23" customFormat="1" ht="45" customHeight="1" thickTop="1" thickBot="1" x14ac:dyDescent="0.3">
      <c r="A367" s="345" t="s">
        <v>2290</v>
      </c>
      <c r="B367" s="345" t="s">
        <v>2290</v>
      </c>
      <c r="C367" s="345" t="s">
        <v>2290</v>
      </c>
      <c r="D367" s="345" t="s">
        <v>2290</v>
      </c>
      <c r="E367" s="345" t="s">
        <v>2290</v>
      </c>
      <c r="F367" s="345" t="s">
        <v>2290</v>
      </c>
      <c r="G367" s="345" t="s">
        <v>2290</v>
      </c>
      <c r="H367" s="345" t="s">
        <v>2290</v>
      </c>
      <c r="I367" s="345" t="s">
        <v>2290</v>
      </c>
      <c r="J367" s="345" t="s">
        <v>2290</v>
      </c>
      <c r="K367" s="345" t="s">
        <v>2290</v>
      </c>
      <c r="L367" s="345" t="s">
        <v>2290</v>
      </c>
      <c r="M367" s="345" t="s">
        <v>2290</v>
      </c>
      <c r="N367" s="345" t="s">
        <v>2290</v>
      </c>
      <c r="O367" s="345" t="s">
        <v>2290</v>
      </c>
      <c r="P367" s="345" t="s">
        <v>2290</v>
      </c>
      <c r="Q367" s="68">
        <v>3</v>
      </c>
      <c r="R367" s="368" t="s">
        <v>676</v>
      </c>
      <c r="S367" s="369"/>
      <c r="T367" s="369"/>
      <c r="U367" s="369"/>
      <c r="V367" s="369"/>
      <c r="W367" s="369"/>
      <c r="X367" s="369"/>
      <c r="Y367" s="369"/>
      <c r="Z367" s="369"/>
      <c r="AA367" s="369"/>
      <c r="AB367" s="369"/>
      <c r="AC367" s="369"/>
      <c r="AD367" s="369"/>
      <c r="AE367" s="370"/>
      <c r="AF367" s="68">
        <v>3</v>
      </c>
      <c r="AG367" s="368" t="s">
        <v>676</v>
      </c>
      <c r="AH367" s="369"/>
      <c r="AI367" s="369"/>
      <c r="AJ367" s="369"/>
      <c r="AK367" s="369"/>
      <c r="AL367" s="369"/>
      <c r="AM367" s="369"/>
      <c r="AN367" s="369"/>
      <c r="AO367" s="369"/>
      <c r="AP367" s="369"/>
      <c r="AQ367" s="369"/>
      <c r="AR367" s="369"/>
      <c r="AS367" s="369"/>
      <c r="AT367" s="370"/>
    </row>
    <row r="368" spans="1:46" s="23" customFormat="1" ht="45" customHeight="1" thickTop="1" thickBot="1" x14ac:dyDescent="0.3">
      <c r="A368" s="345" t="s">
        <v>2291</v>
      </c>
      <c r="B368" s="345" t="s">
        <v>2291</v>
      </c>
      <c r="C368" s="345" t="s">
        <v>2291</v>
      </c>
      <c r="D368" s="345" t="s">
        <v>2291</v>
      </c>
      <c r="E368" s="345" t="s">
        <v>2291</v>
      </c>
      <c r="F368" s="345" t="s">
        <v>2291</v>
      </c>
      <c r="G368" s="345" t="s">
        <v>2291</v>
      </c>
      <c r="H368" s="345" t="s">
        <v>2291</v>
      </c>
      <c r="I368" s="345" t="s">
        <v>2291</v>
      </c>
      <c r="J368" s="345" t="s">
        <v>2291</v>
      </c>
      <c r="K368" s="345" t="s">
        <v>2291</v>
      </c>
      <c r="L368" s="345" t="s">
        <v>2291</v>
      </c>
      <c r="M368" s="345" t="s">
        <v>2291</v>
      </c>
      <c r="N368" s="345" t="s">
        <v>2291</v>
      </c>
      <c r="O368" s="345" t="s">
        <v>2291</v>
      </c>
      <c r="P368" s="345" t="s">
        <v>2291</v>
      </c>
      <c r="Q368" s="68">
        <v>3</v>
      </c>
      <c r="R368" s="368" t="s">
        <v>676</v>
      </c>
      <c r="S368" s="369"/>
      <c r="T368" s="369"/>
      <c r="U368" s="369"/>
      <c r="V368" s="369"/>
      <c r="W368" s="369"/>
      <c r="X368" s="369"/>
      <c r="Y368" s="369"/>
      <c r="Z368" s="369"/>
      <c r="AA368" s="369"/>
      <c r="AB368" s="369"/>
      <c r="AC368" s="369"/>
      <c r="AD368" s="369"/>
      <c r="AE368" s="370"/>
      <c r="AF368" s="68">
        <v>3</v>
      </c>
      <c r="AG368" s="368" t="s">
        <v>676</v>
      </c>
      <c r="AH368" s="369"/>
      <c r="AI368" s="369"/>
      <c r="AJ368" s="369"/>
      <c r="AK368" s="369"/>
      <c r="AL368" s="369"/>
      <c r="AM368" s="369"/>
      <c r="AN368" s="369"/>
      <c r="AO368" s="369"/>
      <c r="AP368" s="369"/>
      <c r="AQ368" s="369"/>
      <c r="AR368" s="369"/>
      <c r="AS368" s="369"/>
      <c r="AT368" s="370"/>
    </row>
    <row r="369" spans="1:46" s="23" customFormat="1" ht="45" customHeight="1" thickTop="1" thickBot="1" x14ac:dyDescent="0.3">
      <c r="A369" s="345" t="s">
        <v>2292</v>
      </c>
      <c r="B369" s="345" t="s">
        <v>2292</v>
      </c>
      <c r="C369" s="345" t="s">
        <v>2292</v>
      </c>
      <c r="D369" s="345" t="s">
        <v>2292</v>
      </c>
      <c r="E369" s="345" t="s">
        <v>2292</v>
      </c>
      <c r="F369" s="345" t="s">
        <v>2292</v>
      </c>
      <c r="G369" s="345" t="s">
        <v>2292</v>
      </c>
      <c r="H369" s="345" t="s">
        <v>2292</v>
      </c>
      <c r="I369" s="345" t="s">
        <v>2292</v>
      </c>
      <c r="J369" s="345" t="s">
        <v>2292</v>
      </c>
      <c r="K369" s="345" t="s">
        <v>2292</v>
      </c>
      <c r="L369" s="345" t="s">
        <v>2292</v>
      </c>
      <c r="M369" s="345" t="s">
        <v>2292</v>
      </c>
      <c r="N369" s="345" t="s">
        <v>2292</v>
      </c>
      <c r="O369" s="345" t="s">
        <v>2292</v>
      </c>
      <c r="P369" s="345" t="s">
        <v>2292</v>
      </c>
      <c r="Q369" s="68">
        <v>3</v>
      </c>
      <c r="R369" s="368" t="s">
        <v>676</v>
      </c>
      <c r="S369" s="369"/>
      <c r="T369" s="369"/>
      <c r="U369" s="369"/>
      <c r="V369" s="369"/>
      <c r="W369" s="369"/>
      <c r="X369" s="369"/>
      <c r="Y369" s="369"/>
      <c r="Z369" s="369"/>
      <c r="AA369" s="369"/>
      <c r="AB369" s="369"/>
      <c r="AC369" s="369"/>
      <c r="AD369" s="369"/>
      <c r="AE369" s="370"/>
      <c r="AF369" s="68">
        <v>3</v>
      </c>
      <c r="AG369" s="368" t="s">
        <v>676</v>
      </c>
      <c r="AH369" s="369"/>
      <c r="AI369" s="369"/>
      <c r="AJ369" s="369"/>
      <c r="AK369" s="369"/>
      <c r="AL369" s="369"/>
      <c r="AM369" s="369"/>
      <c r="AN369" s="369"/>
      <c r="AO369" s="369"/>
      <c r="AP369" s="369"/>
      <c r="AQ369" s="369"/>
      <c r="AR369" s="369"/>
      <c r="AS369" s="369"/>
      <c r="AT369" s="370"/>
    </row>
    <row r="370" spans="1:46" s="23" customFormat="1" ht="45" customHeight="1" thickTop="1" thickBot="1" x14ac:dyDescent="0.3">
      <c r="A370" s="345" t="s">
        <v>2293</v>
      </c>
      <c r="B370" s="345" t="s">
        <v>2293</v>
      </c>
      <c r="C370" s="345" t="s">
        <v>2293</v>
      </c>
      <c r="D370" s="345" t="s">
        <v>2293</v>
      </c>
      <c r="E370" s="345" t="s">
        <v>2293</v>
      </c>
      <c r="F370" s="345" t="s">
        <v>2293</v>
      </c>
      <c r="G370" s="345" t="s">
        <v>2293</v>
      </c>
      <c r="H370" s="345" t="s">
        <v>2293</v>
      </c>
      <c r="I370" s="345" t="s">
        <v>2293</v>
      </c>
      <c r="J370" s="345" t="s">
        <v>2293</v>
      </c>
      <c r="K370" s="345" t="s">
        <v>2293</v>
      </c>
      <c r="L370" s="345" t="s">
        <v>2293</v>
      </c>
      <c r="M370" s="345" t="s">
        <v>2293</v>
      </c>
      <c r="N370" s="345" t="s">
        <v>2293</v>
      </c>
      <c r="O370" s="345" t="s">
        <v>2293</v>
      </c>
      <c r="P370" s="345" t="s">
        <v>2293</v>
      </c>
      <c r="Q370" s="68">
        <v>3</v>
      </c>
      <c r="R370" s="368" t="s">
        <v>676</v>
      </c>
      <c r="S370" s="369"/>
      <c r="T370" s="369"/>
      <c r="U370" s="369"/>
      <c r="V370" s="369"/>
      <c r="W370" s="369"/>
      <c r="X370" s="369"/>
      <c r="Y370" s="369"/>
      <c r="Z370" s="369"/>
      <c r="AA370" s="369"/>
      <c r="AB370" s="369"/>
      <c r="AC370" s="369"/>
      <c r="AD370" s="369"/>
      <c r="AE370" s="370"/>
      <c r="AF370" s="68">
        <v>3</v>
      </c>
      <c r="AG370" s="368" t="s">
        <v>676</v>
      </c>
      <c r="AH370" s="369"/>
      <c r="AI370" s="369"/>
      <c r="AJ370" s="369"/>
      <c r="AK370" s="369"/>
      <c r="AL370" s="369"/>
      <c r="AM370" s="369"/>
      <c r="AN370" s="369"/>
      <c r="AO370" s="369"/>
      <c r="AP370" s="369"/>
      <c r="AQ370" s="369"/>
      <c r="AR370" s="369"/>
      <c r="AS370" s="369"/>
      <c r="AT370" s="370"/>
    </row>
    <row r="371" spans="1:46" s="23" customFormat="1" ht="45" customHeight="1" thickTop="1" thickBot="1" x14ac:dyDescent="0.3">
      <c r="A371" s="345" t="s">
        <v>2294</v>
      </c>
      <c r="B371" s="345" t="s">
        <v>2294</v>
      </c>
      <c r="C371" s="345" t="s">
        <v>2294</v>
      </c>
      <c r="D371" s="345" t="s">
        <v>2294</v>
      </c>
      <c r="E371" s="345" t="s">
        <v>2294</v>
      </c>
      <c r="F371" s="345" t="s">
        <v>2294</v>
      </c>
      <c r="G371" s="345" t="s">
        <v>2294</v>
      </c>
      <c r="H371" s="345" t="s">
        <v>2294</v>
      </c>
      <c r="I371" s="345" t="s">
        <v>2294</v>
      </c>
      <c r="J371" s="345" t="s">
        <v>2294</v>
      </c>
      <c r="K371" s="345" t="s">
        <v>2294</v>
      </c>
      <c r="L371" s="345" t="s">
        <v>2294</v>
      </c>
      <c r="M371" s="345" t="s">
        <v>2294</v>
      </c>
      <c r="N371" s="345" t="s">
        <v>2294</v>
      </c>
      <c r="O371" s="345" t="s">
        <v>2294</v>
      </c>
      <c r="P371" s="345" t="s">
        <v>2294</v>
      </c>
      <c r="Q371" s="68">
        <v>3</v>
      </c>
      <c r="R371" s="368" t="s">
        <v>676</v>
      </c>
      <c r="S371" s="369"/>
      <c r="T371" s="369"/>
      <c r="U371" s="369"/>
      <c r="V371" s="369"/>
      <c r="W371" s="369"/>
      <c r="X371" s="369"/>
      <c r="Y371" s="369"/>
      <c r="Z371" s="369"/>
      <c r="AA371" s="369"/>
      <c r="AB371" s="369"/>
      <c r="AC371" s="369"/>
      <c r="AD371" s="369"/>
      <c r="AE371" s="370"/>
      <c r="AF371" s="68">
        <v>3</v>
      </c>
      <c r="AG371" s="368" t="s">
        <v>676</v>
      </c>
      <c r="AH371" s="369"/>
      <c r="AI371" s="369"/>
      <c r="AJ371" s="369"/>
      <c r="AK371" s="369"/>
      <c r="AL371" s="369"/>
      <c r="AM371" s="369"/>
      <c r="AN371" s="369"/>
      <c r="AO371" s="369"/>
      <c r="AP371" s="369"/>
      <c r="AQ371" s="369"/>
      <c r="AR371" s="369"/>
      <c r="AS371" s="369"/>
      <c r="AT371" s="370"/>
    </row>
    <row r="372" spans="1:46" s="23" customFormat="1" ht="16.5" customHeight="1" thickTop="1" thickBot="1" x14ac:dyDescent="0.3">
      <c r="A372" s="59"/>
      <c r="B372" s="59"/>
      <c r="C372" s="59"/>
      <c r="D372" s="59"/>
      <c r="E372" s="59"/>
      <c r="F372" s="59"/>
      <c r="G372" s="59"/>
      <c r="H372" s="59"/>
      <c r="I372" s="59"/>
      <c r="J372" s="59"/>
      <c r="K372" s="59"/>
      <c r="L372" s="59"/>
      <c r="M372" s="59"/>
      <c r="N372" s="59"/>
      <c r="O372" s="59"/>
      <c r="P372" s="59"/>
      <c r="Q372" s="69"/>
      <c r="R372" s="59"/>
      <c r="S372" s="59"/>
      <c r="T372" s="59"/>
      <c r="U372" s="59"/>
      <c r="V372" s="59"/>
      <c r="W372" s="59"/>
      <c r="X372" s="59"/>
      <c r="Y372" s="59"/>
      <c r="Z372" s="59"/>
      <c r="AA372" s="59"/>
      <c r="AB372" s="59"/>
      <c r="AC372" s="59"/>
      <c r="AD372" s="59"/>
      <c r="AE372" s="59"/>
      <c r="AF372" s="69"/>
      <c r="AG372" s="59"/>
      <c r="AH372" s="59"/>
      <c r="AI372" s="59"/>
      <c r="AJ372" s="59"/>
      <c r="AK372" s="59"/>
      <c r="AL372" s="59"/>
      <c r="AM372" s="59"/>
      <c r="AN372" s="59"/>
      <c r="AO372" s="59"/>
      <c r="AP372" s="59"/>
      <c r="AQ372" s="59"/>
      <c r="AR372" s="59"/>
      <c r="AS372" s="59"/>
      <c r="AT372" s="59"/>
    </row>
    <row r="373" spans="1:46" s="23" customFormat="1" ht="45" customHeight="1" thickTop="1" thickBot="1" x14ac:dyDescent="0.3">
      <c r="A373" s="353" t="s">
        <v>198</v>
      </c>
      <c r="B373" s="353"/>
      <c r="C373" s="353"/>
      <c r="D373" s="353"/>
      <c r="E373" s="353"/>
      <c r="F373" s="353"/>
      <c r="G373" s="353"/>
      <c r="H373" s="353"/>
      <c r="I373" s="353"/>
      <c r="J373" s="353"/>
      <c r="K373" s="353"/>
      <c r="L373" s="353"/>
      <c r="M373" s="353"/>
      <c r="N373" s="353"/>
      <c r="O373" s="353"/>
      <c r="P373" s="353"/>
      <c r="Q373" s="70" t="s">
        <v>187</v>
      </c>
      <c r="R373" s="354" t="s">
        <v>188</v>
      </c>
      <c r="S373" s="354"/>
      <c r="T373" s="354"/>
      <c r="U373" s="354"/>
      <c r="V373" s="354"/>
      <c r="W373" s="354"/>
      <c r="X373" s="354"/>
      <c r="Y373" s="354"/>
      <c r="Z373" s="354"/>
      <c r="AA373" s="354"/>
      <c r="AB373" s="354"/>
      <c r="AC373" s="354"/>
      <c r="AD373" s="354"/>
      <c r="AE373" s="354"/>
      <c r="AF373" s="71" t="s">
        <v>187</v>
      </c>
      <c r="AG373" s="355" t="s">
        <v>189</v>
      </c>
      <c r="AH373" s="355"/>
      <c r="AI373" s="355"/>
      <c r="AJ373" s="355"/>
      <c r="AK373" s="355"/>
      <c r="AL373" s="355"/>
      <c r="AM373" s="355"/>
      <c r="AN373" s="355"/>
      <c r="AO373" s="355"/>
      <c r="AP373" s="355"/>
      <c r="AQ373" s="355"/>
      <c r="AR373" s="355"/>
      <c r="AS373" s="355"/>
      <c r="AT373" s="355"/>
    </row>
    <row r="374" spans="1:46" s="23" customFormat="1" ht="45" customHeight="1" thickTop="1" thickBot="1" x14ac:dyDescent="0.3">
      <c r="A374" s="345" t="s">
        <v>2295</v>
      </c>
      <c r="B374" s="345" t="s">
        <v>2295</v>
      </c>
      <c r="C374" s="345" t="s">
        <v>2295</v>
      </c>
      <c r="D374" s="345" t="s">
        <v>2295</v>
      </c>
      <c r="E374" s="345" t="s">
        <v>2295</v>
      </c>
      <c r="F374" s="345" t="s">
        <v>2295</v>
      </c>
      <c r="G374" s="345" t="s">
        <v>2295</v>
      </c>
      <c r="H374" s="345" t="s">
        <v>2295</v>
      </c>
      <c r="I374" s="345" t="s">
        <v>2295</v>
      </c>
      <c r="J374" s="345" t="s">
        <v>2295</v>
      </c>
      <c r="K374" s="345" t="s">
        <v>2295</v>
      </c>
      <c r="L374" s="345" t="s">
        <v>2295</v>
      </c>
      <c r="M374" s="345" t="s">
        <v>2295</v>
      </c>
      <c r="N374" s="345" t="s">
        <v>2295</v>
      </c>
      <c r="O374" s="345" t="s">
        <v>2295</v>
      </c>
      <c r="P374" s="345" t="s">
        <v>2295</v>
      </c>
      <c r="Q374" s="68">
        <v>3</v>
      </c>
      <c r="R374" s="368" t="s">
        <v>676</v>
      </c>
      <c r="S374" s="369"/>
      <c r="T374" s="369"/>
      <c r="U374" s="369"/>
      <c r="V374" s="369"/>
      <c r="W374" s="369"/>
      <c r="X374" s="369"/>
      <c r="Y374" s="369"/>
      <c r="Z374" s="369"/>
      <c r="AA374" s="369"/>
      <c r="AB374" s="369"/>
      <c r="AC374" s="369"/>
      <c r="AD374" s="369"/>
      <c r="AE374" s="370"/>
      <c r="AF374" s="68">
        <v>3</v>
      </c>
      <c r="AG374" s="368" t="s">
        <v>676</v>
      </c>
      <c r="AH374" s="369"/>
      <c r="AI374" s="369"/>
      <c r="AJ374" s="369"/>
      <c r="AK374" s="369"/>
      <c r="AL374" s="369"/>
      <c r="AM374" s="369"/>
      <c r="AN374" s="369"/>
      <c r="AO374" s="369"/>
      <c r="AP374" s="369"/>
      <c r="AQ374" s="369"/>
      <c r="AR374" s="369"/>
      <c r="AS374" s="369"/>
      <c r="AT374" s="370"/>
    </row>
    <row r="375" spans="1:46" s="23" customFormat="1" ht="45" customHeight="1" thickTop="1" thickBot="1" x14ac:dyDescent="0.3">
      <c r="A375" s="345" t="s">
        <v>1101</v>
      </c>
      <c r="B375" s="345" t="s">
        <v>1101</v>
      </c>
      <c r="C375" s="345" t="s">
        <v>1101</v>
      </c>
      <c r="D375" s="345" t="s">
        <v>1101</v>
      </c>
      <c r="E375" s="345" t="s">
        <v>1101</v>
      </c>
      <c r="F375" s="345" t="s">
        <v>1101</v>
      </c>
      <c r="G375" s="345" t="s">
        <v>1101</v>
      </c>
      <c r="H375" s="345" t="s">
        <v>1101</v>
      </c>
      <c r="I375" s="345" t="s">
        <v>1101</v>
      </c>
      <c r="J375" s="345" t="s">
        <v>1101</v>
      </c>
      <c r="K375" s="345" t="s">
        <v>1101</v>
      </c>
      <c r="L375" s="345" t="s">
        <v>1101</v>
      </c>
      <c r="M375" s="345" t="s">
        <v>1101</v>
      </c>
      <c r="N375" s="345" t="s">
        <v>1101</v>
      </c>
      <c r="O375" s="345" t="s">
        <v>1101</v>
      </c>
      <c r="P375" s="345" t="s">
        <v>1101</v>
      </c>
      <c r="Q375" s="68">
        <v>3</v>
      </c>
      <c r="R375" s="368" t="s">
        <v>676</v>
      </c>
      <c r="S375" s="369"/>
      <c r="T375" s="369"/>
      <c r="U375" s="369"/>
      <c r="V375" s="369"/>
      <c r="W375" s="369"/>
      <c r="X375" s="369"/>
      <c r="Y375" s="369"/>
      <c r="Z375" s="369"/>
      <c r="AA375" s="369"/>
      <c r="AB375" s="369"/>
      <c r="AC375" s="369"/>
      <c r="AD375" s="369"/>
      <c r="AE375" s="370"/>
      <c r="AF375" s="68">
        <v>3</v>
      </c>
      <c r="AG375" s="368" t="s">
        <v>676</v>
      </c>
      <c r="AH375" s="369"/>
      <c r="AI375" s="369"/>
      <c r="AJ375" s="369"/>
      <c r="AK375" s="369"/>
      <c r="AL375" s="369"/>
      <c r="AM375" s="369"/>
      <c r="AN375" s="369"/>
      <c r="AO375" s="369"/>
      <c r="AP375" s="369"/>
      <c r="AQ375" s="369"/>
      <c r="AR375" s="369"/>
      <c r="AS375" s="369"/>
      <c r="AT375" s="370"/>
    </row>
    <row r="376" spans="1:46" s="23" customFormat="1" ht="45" customHeight="1" thickTop="1" thickBot="1" x14ac:dyDescent="0.3">
      <c r="A376" s="345" t="s">
        <v>1102</v>
      </c>
      <c r="B376" s="345" t="s">
        <v>1102</v>
      </c>
      <c r="C376" s="345" t="s">
        <v>1102</v>
      </c>
      <c r="D376" s="345" t="s">
        <v>1102</v>
      </c>
      <c r="E376" s="345" t="s">
        <v>1102</v>
      </c>
      <c r="F376" s="345" t="s">
        <v>1102</v>
      </c>
      <c r="G376" s="345" t="s">
        <v>1102</v>
      </c>
      <c r="H376" s="345" t="s">
        <v>1102</v>
      </c>
      <c r="I376" s="345" t="s">
        <v>1102</v>
      </c>
      <c r="J376" s="345" t="s">
        <v>1102</v>
      </c>
      <c r="K376" s="345" t="s">
        <v>1102</v>
      </c>
      <c r="L376" s="345" t="s">
        <v>1102</v>
      </c>
      <c r="M376" s="345" t="s">
        <v>1102</v>
      </c>
      <c r="N376" s="345" t="s">
        <v>1102</v>
      </c>
      <c r="O376" s="345" t="s">
        <v>1102</v>
      </c>
      <c r="P376" s="345" t="s">
        <v>1102</v>
      </c>
      <c r="Q376" s="68">
        <v>3</v>
      </c>
      <c r="R376" s="368" t="s">
        <v>676</v>
      </c>
      <c r="S376" s="369"/>
      <c r="T376" s="369"/>
      <c r="U376" s="369"/>
      <c r="V376" s="369"/>
      <c r="W376" s="369"/>
      <c r="X376" s="369"/>
      <c r="Y376" s="369"/>
      <c r="Z376" s="369"/>
      <c r="AA376" s="369"/>
      <c r="AB376" s="369"/>
      <c r="AC376" s="369"/>
      <c r="AD376" s="369"/>
      <c r="AE376" s="370"/>
      <c r="AF376" s="68">
        <v>3</v>
      </c>
      <c r="AG376" s="368" t="s">
        <v>676</v>
      </c>
      <c r="AH376" s="369"/>
      <c r="AI376" s="369"/>
      <c r="AJ376" s="369"/>
      <c r="AK376" s="369"/>
      <c r="AL376" s="369"/>
      <c r="AM376" s="369"/>
      <c r="AN376" s="369"/>
      <c r="AO376" s="369"/>
      <c r="AP376" s="369"/>
      <c r="AQ376" s="369"/>
      <c r="AR376" s="369"/>
      <c r="AS376" s="369"/>
      <c r="AT376" s="370"/>
    </row>
    <row r="377" spans="1:46" s="23" customFormat="1" ht="45" customHeight="1" thickTop="1" thickBot="1" x14ac:dyDescent="0.3">
      <c r="A377" s="345" t="s">
        <v>1103</v>
      </c>
      <c r="B377" s="345" t="s">
        <v>1103</v>
      </c>
      <c r="C377" s="345" t="s">
        <v>1103</v>
      </c>
      <c r="D377" s="345" t="s">
        <v>1103</v>
      </c>
      <c r="E377" s="345" t="s">
        <v>1103</v>
      </c>
      <c r="F377" s="345" t="s">
        <v>1103</v>
      </c>
      <c r="G377" s="345" t="s">
        <v>1103</v>
      </c>
      <c r="H377" s="345" t="s">
        <v>1103</v>
      </c>
      <c r="I377" s="345" t="s">
        <v>1103</v>
      </c>
      <c r="J377" s="345" t="s">
        <v>1103</v>
      </c>
      <c r="K377" s="345" t="s">
        <v>1103</v>
      </c>
      <c r="L377" s="345" t="s">
        <v>1103</v>
      </c>
      <c r="M377" s="345" t="s">
        <v>1103</v>
      </c>
      <c r="N377" s="345" t="s">
        <v>1103</v>
      </c>
      <c r="O377" s="345" t="s">
        <v>1103</v>
      </c>
      <c r="P377" s="345" t="s">
        <v>1103</v>
      </c>
      <c r="Q377" s="68">
        <v>3</v>
      </c>
      <c r="R377" s="368" t="s">
        <v>676</v>
      </c>
      <c r="S377" s="369"/>
      <c r="T377" s="369"/>
      <c r="U377" s="369"/>
      <c r="V377" s="369"/>
      <c r="W377" s="369"/>
      <c r="X377" s="369"/>
      <c r="Y377" s="369"/>
      <c r="Z377" s="369"/>
      <c r="AA377" s="369"/>
      <c r="AB377" s="369"/>
      <c r="AC377" s="369"/>
      <c r="AD377" s="369"/>
      <c r="AE377" s="370"/>
      <c r="AF377" s="68">
        <v>3</v>
      </c>
      <c r="AG377" s="368" t="s">
        <v>676</v>
      </c>
      <c r="AH377" s="369"/>
      <c r="AI377" s="369"/>
      <c r="AJ377" s="369"/>
      <c r="AK377" s="369"/>
      <c r="AL377" s="369"/>
      <c r="AM377" s="369"/>
      <c r="AN377" s="369"/>
      <c r="AO377" s="369"/>
      <c r="AP377" s="369"/>
      <c r="AQ377" s="369"/>
      <c r="AR377" s="369"/>
      <c r="AS377" s="369"/>
      <c r="AT377" s="370"/>
    </row>
    <row r="378" spans="1:46" s="23" customFormat="1" ht="45" customHeight="1" thickTop="1" thickBot="1" x14ac:dyDescent="0.3">
      <c r="A378" s="345" t="s">
        <v>2296</v>
      </c>
      <c r="B378" s="345" t="s">
        <v>2296</v>
      </c>
      <c r="C378" s="345" t="s">
        <v>2296</v>
      </c>
      <c r="D378" s="345" t="s">
        <v>2296</v>
      </c>
      <c r="E378" s="345" t="s">
        <v>2296</v>
      </c>
      <c r="F378" s="345" t="s">
        <v>2296</v>
      </c>
      <c r="G378" s="345" t="s">
        <v>2296</v>
      </c>
      <c r="H378" s="345" t="s">
        <v>2296</v>
      </c>
      <c r="I378" s="345" t="s">
        <v>2296</v>
      </c>
      <c r="J378" s="345" t="s">
        <v>2296</v>
      </c>
      <c r="K378" s="345" t="s">
        <v>2296</v>
      </c>
      <c r="L378" s="345" t="s">
        <v>2296</v>
      </c>
      <c r="M378" s="345" t="s">
        <v>2296</v>
      </c>
      <c r="N378" s="345" t="s">
        <v>2296</v>
      </c>
      <c r="O378" s="345" t="s">
        <v>2296</v>
      </c>
      <c r="P378" s="345" t="s">
        <v>2296</v>
      </c>
      <c r="Q378" s="68">
        <v>3</v>
      </c>
      <c r="R378" s="368" t="s">
        <v>676</v>
      </c>
      <c r="S378" s="369"/>
      <c r="T378" s="369"/>
      <c r="U378" s="369"/>
      <c r="V378" s="369"/>
      <c r="W378" s="369"/>
      <c r="X378" s="369"/>
      <c r="Y378" s="369"/>
      <c r="Z378" s="369"/>
      <c r="AA378" s="369"/>
      <c r="AB378" s="369"/>
      <c r="AC378" s="369"/>
      <c r="AD378" s="369"/>
      <c r="AE378" s="370"/>
      <c r="AF378" s="68">
        <v>3</v>
      </c>
      <c r="AG378" s="368" t="s">
        <v>676</v>
      </c>
      <c r="AH378" s="369"/>
      <c r="AI378" s="369"/>
      <c r="AJ378" s="369"/>
      <c r="AK378" s="369"/>
      <c r="AL378" s="369"/>
      <c r="AM378" s="369"/>
      <c r="AN378" s="369"/>
      <c r="AO378" s="369"/>
      <c r="AP378" s="369"/>
      <c r="AQ378" s="369"/>
      <c r="AR378" s="369"/>
      <c r="AS378" s="369"/>
      <c r="AT378" s="370"/>
    </row>
    <row r="379" spans="1:46" s="23" customFormat="1" ht="18" customHeight="1" thickTop="1" x14ac:dyDescent="0.25">
      <c r="Q379" s="24"/>
      <c r="AF379" s="24"/>
    </row>
    <row r="380" spans="1:46" s="23" customFormat="1" ht="18" customHeight="1" x14ac:dyDescent="0.25">
      <c r="Q380" s="24"/>
      <c r="AF380" s="24"/>
    </row>
    <row r="381" spans="1:46" s="23" customFormat="1" ht="45" customHeight="1" x14ac:dyDescent="0.25">
      <c r="A381" s="386" t="s">
        <v>2297</v>
      </c>
      <c r="B381" s="386"/>
      <c r="C381" s="386"/>
      <c r="D381" s="386"/>
      <c r="E381" s="386"/>
      <c r="F381" s="386"/>
      <c r="G381" s="386"/>
      <c r="H381" s="386"/>
      <c r="I381" s="386"/>
      <c r="J381" s="386"/>
      <c r="K381" s="386"/>
      <c r="L381" s="386"/>
      <c r="M381" s="386"/>
      <c r="N381" s="386"/>
      <c r="O381" s="386"/>
      <c r="P381" s="386"/>
      <c r="Q381" s="386"/>
      <c r="R381" s="386"/>
      <c r="S381" s="386"/>
      <c r="T381" s="386"/>
      <c r="U381" s="386"/>
      <c r="V381" s="386"/>
      <c r="W381" s="386"/>
      <c r="X381" s="386"/>
      <c r="Y381" s="386"/>
      <c r="Z381" s="386"/>
      <c r="AA381" s="386"/>
      <c r="AB381" s="386"/>
      <c r="AC381" s="386"/>
      <c r="AD381" s="386"/>
      <c r="AE381" s="386"/>
      <c r="AF381"/>
      <c r="AG381" s="422" t="s">
        <v>184</v>
      </c>
      <c r="AH381" s="422"/>
      <c r="AI381" s="422"/>
      <c r="AJ381" s="422"/>
      <c r="AK381" s="72">
        <f>(('Artículo 123 (resumen PI)'!C21*0.8+'Artículo 123 (resumen PI)'!F21*0.2)+('Artículo 123 (resumen SIPOT)'!C21*0.8+'Artículo 123 (resumen SIPOT)'!F21*0.2))/2</f>
        <v>0</v>
      </c>
      <c r="AL381"/>
      <c r="AM381"/>
      <c r="AN381"/>
      <c r="AO381"/>
      <c r="AP381"/>
      <c r="AQ381"/>
      <c r="AR381"/>
      <c r="AS381"/>
      <c r="AT381"/>
    </row>
    <row r="382" spans="1:46" s="23" customFormat="1" ht="15.75" customHeight="1" x14ac:dyDescent="0.25">
      <c r="A382" s="62"/>
      <c r="B382" s="63"/>
      <c r="C382" s="63"/>
      <c r="D382" s="63"/>
      <c r="E382" s="63"/>
      <c r="F382" s="63"/>
      <c r="G382" s="63"/>
      <c r="H382" s="63"/>
      <c r="I382" s="63"/>
      <c r="J382" s="63"/>
      <c r="K382" s="63"/>
      <c r="L382" s="63"/>
      <c r="M382" s="63"/>
      <c r="N382" s="63"/>
      <c r="O382" s="63"/>
      <c r="P382" s="63"/>
      <c r="Q382" s="64"/>
      <c r="R382" s="63"/>
      <c r="S382" s="63"/>
      <c r="T382" s="63"/>
      <c r="U382" s="63"/>
      <c r="V382" s="63"/>
      <c r="W382" s="63"/>
      <c r="X382" s="63"/>
      <c r="Y382" s="63"/>
      <c r="Z382" s="63"/>
      <c r="AA382" s="63"/>
      <c r="AB382" s="63"/>
      <c r="AC382" s="63"/>
      <c r="AD382" s="63"/>
      <c r="AE382" s="63"/>
      <c r="AF382"/>
      <c r="AG382"/>
      <c r="AH382"/>
      <c r="AI382"/>
      <c r="AJ382"/>
      <c r="AK382"/>
      <c r="AL382"/>
      <c r="AM382"/>
      <c r="AN382"/>
      <c r="AO382"/>
      <c r="AP382"/>
      <c r="AQ382"/>
      <c r="AR382"/>
      <c r="AS382"/>
      <c r="AT382"/>
    </row>
    <row r="383" spans="1:46" s="23" customFormat="1" ht="45" customHeight="1" x14ac:dyDescent="0.25">
      <c r="A383" s="62" t="s">
        <v>185</v>
      </c>
      <c r="B383" s="63"/>
      <c r="C383" s="63"/>
      <c r="D383" s="63"/>
      <c r="E383" s="63"/>
      <c r="F383" s="63"/>
      <c r="G383" s="63"/>
      <c r="H383" s="63"/>
      <c r="I383" s="63"/>
      <c r="J383" s="63"/>
      <c r="K383" s="63"/>
      <c r="L383" s="63"/>
      <c r="M383" s="63"/>
      <c r="N383" s="63"/>
      <c r="O383" s="63"/>
      <c r="P383" s="63"/>
      <c r="Q383" s="64"/>
      <c r="R383" s="63"/>
      <c r="S383" s="63"/>
      <c r="T383" s="63"/>
      <c r="U383" s="63"/>
      <c r="V383" s="63"/>
      <c r="W383" s="63"/>
      <c r="X383" s="63"/>
      <c r="Y383" s="63"/>
      <c r="Z383" s="63"/>
      <c r="AA383" s="63"/>
      <c r="AB383" s="63"/>
      <c r="AC383" s="63"/>
      <c r="AD383" s="63"/>
      <c r="AE383" s="63"/>
      <c r="AF383"/>
      <c r="AG383"/>
      <c r="AH383"/>
      <c r="AI383"/>
      <c r="AJ383"/>
      <c r="AK383"/>
      <c r="AL383"/>
      <c r="AM383"/>
      <c r="AN383"/>
      <c r="AO383"/>
      <c r="AP383"/>
      <c r="AQ383"/>
      <c r="AR383"/>
      <c r="AS383"/>
      <c r="AT383"/>
    </row>
    <row r="384" spans="1:46" s="23" customFormat="1" ht="15" customHeight="1" x14ac:dyDescent="0.25">
      <c r="A384" s="59"/>
      <c r="B384" s="59"/>
      <c r="C384" s="59"/>
      <c r="D384" s="59"/>
      <c r="E384" s="59"/>
      <c r="F384" s="59"/>
      <c r="G384" s="59"/>
      <c r="H384" s="59"/>
      <c r="I384" s="59"/>
      <c r="J384" s="59"/>
      <c r="K384" s="59"/>
      <c r="L384" s="59"/>
      <c r="M384" s="59"/>
      <c r="N384" s="59"/>
      <c r="O384" s="59"/>
      <c r="P384" s="59"/>
      <c r="Q384" s="24"/>
      <c r="R384" s="59"/>
      <c r="S384" s="59"/>
      <c r="T384" s="59"/>
      <c r="U384" s="59"/>
      <c r="V384" s="59"/>
      <c r="W384" s="59"/>
      <c r="X384" s="59"/>
      <c r="Y384" s="59"/>
      <c r="Z384" s="59"/>
      <c r="AA384" s="59"/>
      <c r="AB384" s="59"/>
      <c r="AC384" s="59"/>
      <c r="AD384" s="59"/>
      <c r="AE384" s="59"/>
      <c r="AF384"/>
      <c r="AG384"/>
      <c r="AH384"/>
      <c r="AI384"/>
      <c r="AJ384"/>
      <c r="AK384"/>
      <c r="AL384"/>
      <c r="AM384"/>
      <c r="AN384"/>
      <c r="AO384"/>
      <c r="AP384"/>
      <c r="AQ384"/>
      <c r="AR384"/>
      <c r="AS384"/>
      <c r="AT384"/>
    </row>
    <row r="385" spans="1:46" s="23" customFormat="1" ht="45" customHeight="1" x14ac:dyDescent="0.25">
      <c r="A385" s="423" t="s">
        <v>186</v>
      </c>
      <c r="B385" s="423"/>
      <c r="C385" s="423"/>
      <c r="D385" s="423"/>
      <c r="E385" s="423"/>
      <c r="F385" s="423"/>
      <c r="G385" s="423"/>
      <c r="H385" s="423"/>
      <c r="I385" s="423"/>
      <c r="J385" s="423"/>
      <c r="K385" s="423"/>
      <c r="L385" s="423"/>
      <c r="M385" s="423"/>
      <c r="N385" s="423"/>
      <c r="O385" s="423"/>
      <c r="P385" s="423"/>
      <c r="Q385" s="65"/>
      <c r="R385" s="59"/>
      <c r="S385" s="59"/>
      <c r="T385" s="59"/>
      <c r="U385" s="59"/>
      <c r="V385" s="351"/>
      <c r="W385" s="351"/>
      <c r="X385" s="351"/>
      <c r="Y385" s="351"/>
      <c r="Z385" s="351"/>
      <c r="AA385" s="351"/>
      <c r="AB385" s="351"/>
      <c r="AC385" s="351"/>
      <c r="AD385" s="351"/>
      <c r="AE385" s="351"/>
      <c r="AF385" s="65"/>
      <c r="AG385" s="59"/>
      <c r="AH385" s="59"/>
      <c r="AI385" s="59"/>
      <c r="AJ385" s="59"/>
      <c r="AK385" s="351"/>
      <c r="AL385" s="351"/>
      <c r="AM385" s="351"/>
      <c r="AN385" s="351"/>
      <c r="AO385" s="351"/>
      <c r="AP385" s="351"/>
      <c r="AQ385" s="351"/>
      <c r="AR385" s="351"/>
      <c r="AS385" s="351"/>
      <c r="AT385" s="351"/>
    </row>
    <row r="386" spans="1:46" s="23" customFormat="1" ht="45" customHeight="1" thickTop="1" thickBot="1" x14ac:dyDescent="0.3">
      <c r="A386" s="342" t="s">
        <v>163</v>
      </c>
      <c r="B386" s="342"/>
      <c r="C386" s="342"/>
      <c r="D386" s="342"/>
      <c r="E386" s="342"/>
      <c r="F386" s="342"/>
      <c r="G386" s="342"/>
      <c r="H386" s="342"/>
      <c r="I386" s="342"/>
      <c r="J386" s="342"/>
      <c r="K386" s="342"/>
      <c r="L386" s="342"/>
      <c r="M386" s="342"/>
      <c r="N386" s="342"/>
      <c r="O386" s="342"/>
      <c r="P386" s="342"/>
      <c r="Q386" s="66" t="s">
        <v>187</v>
      </c>
      <c r="R386" s="343" t="s">
        <v>188</v>
      </c>
      <c r="S386" s="343"/>
      <c r="T386" s="343"/>
      <c r="U386" s="343"/>
      <c r="V386" s="343"/>
      <c r="W386" s="343"/>
      <c r="X386" s="343"/>
      <c r="Y386" s="343"/>
      <c r="Z386" s="343"/>
      <c r="AA386" s="343"/>
      <c r="AB386" s="343"/>
      <c r="AC386" s="343"/>
      <c r="AD386" s="343"/>
      <c r="AE386" s="343"/>
      <c r="AF386" s="67" t="s">
        <v>187</v>
      </c>
      <c r="AG386" s="344" t="s">
        <v>189</v>
      </c>
      <c r="AH386" s="344"/>
      <c r="AI386" s="344"/>
      <c r="AJ386" s="344"/>
      <c r="AK386" s="344"/>
      <c r="AL386" s="344"/>
      <c r="AM386" s="344"/>
      <c r="AN386" s="344"/>
      <c r="AO386" s="344"/>
      <c r="AP386" s="344"/>
      <c r="AQ386" s="344"/>
      <c r="AR386" s="344"/>
      <c r="AS386" s="344"/>
      <c r="AT386" s="344"/>
    </row>
    <row r="387" spans="1:46" s="23" customFormat="1" ht="45" customHeight="1" thickTop="1" thickBot="1" x14ac:dyDescent="0.3">
      <c r="A387" s="345" t="s">
        <v>2298</v>
      </c>
      <c r="B387" s="345"/>
      <c r="C387" s="345"/>
      <c r="D387" s="345"/>
      <c r="E387" s="345"/>
      <c r="F387" s="345"/>
      <c r="G387" s="345"/>
      <c r="H387" s="345"/>
      <c r="I387" s="345"/>
      <c r="J387" s="345"/>
      <c r="K387" s="345"/>
      <c r="L387" s="345"/>
      <c r="M387" s="345"/>
      <c r="N387" s="345"/>
      <c r="O387" s="345"/>
      <c r="P387" s="345"/>
      <c r="Q387" s="68">
        <v>3</v>
      </c>
      <c r="R387" s="368" t="s">
        <v>676</v>
      </c>
      <c r="S387" s="369"/>
      <c r="T387" s="369"/>
      <c r="U387" s="369"/>
      <c r="V387" s="369"/>
      <c r="W387" s="369"/>
      <c r="X387" s="369"/>
      <c r="Y387" s="369"/>
      <c r="Z387" s="369"/>
      <c r="AA387" s="369"/>
      <c r="AB387" s="369"/>
      <c r="AC387" s="369"/>
      <c r="AD387" s="369"/>
      <c r="AE387" s="370"/>
      <c r="AF387" s="68">
        <v>3</v>
      </c>
      <c r="AG387" s="368" t="s">
        <v>676</v>
      </c>
      <c r="AH387" s="369"/>
      <c r="AI387" s="369"/>
      <c r="AJ387" s="369"/>
      <c r="AK387" s="369"/>
      <c r="AL387" s="369"/>
      <c r="AM387" s="369"/>
      <c r="AN387" s="369"/>
      <c r="AO387" s="369"/>
      <c r="AP387" s="369"/>
      <c r="AQ387" s="369"/>
      <c r="AR387" s="369"/>
      <c r="AS387" s="369"/>
      <c r="AT387" s="370"/>
    </row>
    <row r="388" spans="1:46" s="23" customFormat="1" ht="45" customHeight="1" thickTop="1" thickBot="1" x14ac:dyDescent="0.3">
      <c r="A388" s="345" t="s">
        <v>2299</v>
      </c>
      <c r="B388" s="345"/>
      <c r="C388" s="345"/>
      <c r="D388" s="345"/>
      <c r="E388" s="345"/>
      <c r="F388" s="345"/>
      <c r="G388" s="345"/>
      <c r="H388" s="345"/>
      <c r="I388" s="345"/>
      <c r="J388" s="345"/>
      <c r="K388" s="345"/>
      <c r="L388" s="345"/>
      <c r="M388" s="345"/>
      <c r="N388" s="345"/>
      <c r="O388" s="345"/>
      <c r="P388" s="345"/>
      <c r="Q388" s="68">
        <v>3</v>
      </c>
      <c r="R388" s="368" t="s">
        <v>676</v>
      </c>
      <c r="S388" s="369"/>
      <c r="T388" s="369"/>
      <c r="U388" s="369"/>
      <c r="V388" s="369"/>
      <c r="W388" s="369"/>
      <c r="X388" s="369"/>
      <c r="Y388" s="369"/>
      <c r="Z388" s="369"/>
      <c r="AA388" s="369"/>
      <c r="AB388" s="369"/>
      <c r="AC388" s="369"/>
      <c r="AD388" s="369"/>
      <c r="AE388" s="370"/>
      <c r="AF388" s="68">
        <v>3</v>
      </c>
      <c r="AG388" s="368" t="s">
        <v>676</v>
      </c>
      <c r="AH388" s="369"/>
      <c r="AI388" s="369"/>
      <c r="AJ388" s="369"/>
      <c r="AK388" s="369"/>
      <c r="AL388" s="369"/>
      <c r="AM388" s="369"/>
      <c r="AN388" s="369"/>
      <c r="AO388" s="369"/>
      <c r="AP388" s="369"/>
      <c r="AQ388" s="369"/>
      <c r="AR388" s="369"/>
      <c r="AS388" s="369"/>
      <c r="AT388" s="370"/>
    </row>
    <row r="389" spans="1:46" s="23" customFormat="1" ht="45" customHeight="1" thickTop="1" thickBot="1" x14ac:dyDescent="0.3">
      <c r="A389" s="345" t="s">
        <v>2300</v>
      </c>
      <c r="B389" s="345"/>
      <c r="C389" s="345"/>
      <c r="D389" s="345"/>
      <c r="E389" s="345"/>
      <c r="F389" s="345"/>
      <c r="G389" s="345"/>
      <c r="H389" s="345"/>
      <c r="I389" s="345"/>
      <c r="J389" s="345"/>
      <c r="K389" s="345"/>
      <c r="L389" s="345"/>
      <c r="M389" s="345"/>
      <c r="N389" s="345"/>
      <c r="O389" s="345"/>
      <c r="P389" s="345"/>
      <c r="Q389" s="68">
        <v>3</v>
      </c>
      <c r="R389" s="368" t="s">
        <v>676</v>
      </c>
      <c r="S389" s="369"/>
      <c r="T389" s="369"/>
      <c r="U389" s="369"/>
      <c r="V389" s="369"/>
      <c r="W389" s="369"/>
      <c r="X389" s="369"/>
      <c r="Y389" s="369"/>
      <c r="Z389" s="369"/>
      <c r="AA389" s="369"/>
      <c r="AB389" s="369"/>
      <c r="AC389" s="369"/>
      <c r="AD389" s="369"/>
      <c r="AE389" s="370"/>
      <c r="AF389" s="68">
        <v>3</v>
      </c>
      <c r="AG389" s="368" t="s">
        <v>676</v>
      </c>
      <c r="AH389" s="369"/>
      <c r="AI389" s="369"/>
      <c r="AJ389" s="369"/>
      <c r="AK389" s="369"/>
      <c r="AL389" s="369"/>
      <c r="AM389" s="369"/>
      <c r="AN389" s="369"/>
      <c r="AO389" s="369"/>
      <c r="AP389" s="369"/>
      <c r="AQ389" s="369"/>
      <c r="AR389" s="369"/>
      <c r="AS389" s="369"/>
      <c r="AT389" s="370"/>
    </row>
    <row r="390" spans="1:46" s="23" customFormat="1" ht="45" customHeight="1" thickTop="1" thickBot="1" x14ac:dyDescent="0.3">
      <c r="A390" s="345" t="s">
        <v>2301</v>
      </c>
      <c r="B390" s="345" t="s">
        <v>2301</v>
      </c>
      <c r="C390" s="345" t="s">
        <v>2301</v>
      </c>
      <c r="D390" s="345" t="s">
        <v>2301</v>
      </c>
      <c r="E390" s="345" t="s">
        <v>2301</v>
      </c>
      <c r="F390" s="345" t="s">
        <v>2301</v>
      </c>
      <c r="G390" s="345" t="s">
        <v>2301</v>
      </c>
      <c r="H390" s="345" t="s">
        <v>2301</v>
      </c>
      <c r="I390" s="345" t="s">
        <v>2301</v>
      </c>
      <c r="J390" s="345" t="s">
        <v>2301</v>
      </c>
      <c r="K390" s="345" t="s">
        <v>2301</v>
      </c>
      <c r="L390" s="345" t="s">
        <v>2301</v>
      </c>
      <c r="M390" s="345" t="s">
        <v>2301</v>
      </c>
      <c r="N390" s="345" t="s">
        <v>2301</v>
      </c>
      <c r="O390" s="345" t="s">
        <v>2301</v>
      </c>
      <c r="P390" s="345" t="s">
        <v>2301</v>
      </c>
      <c r="Q390" s="68">
        <v>3</v>
      </c>
      <c r="R390" s="368" t="s">
        <v>676</v>
      </c>
      <c r="S390" s="369"/>
      <c r="T390" s="369"/>
      <c r="U390" s="369"/>
      <c r="V390" s="369"/>
      <c r="W390" s="369"/>
      <c r="X390" s="369"/>
      <c r="Y390" s="369"/>
      <c r="Z390" s="369"/>
      <c r="AA390" s="369"/>
      <c r="AB390" s="369"/>
      <c r="AC390" s="369"/>
      <c r="AD390" s="369"/>
      <c r="AE390" s="370"/>
      <c r="AF390" s="68">
        <v>3</v>
      </c>
      <c r="AG390" s="368" t="s">
        <v>676</v>
      </c>
      <c r="AH390" s="369"/>
      <c r="AI390" s="369"/>
      <c r="AJ390" s="369"/>
      <c r="AK390" s="369"/>
      <c r="AL390" s="369"/>
      <c r="AM390" s="369"/>
      <c r="AN390" s="369"/>
      <c r="AO390" s="369"/>
      <c r="AP390" s="369"/>
      <c r="AQ390" s="369"/>
      <c r="AR390" s="369"/>
      <c r="AS390" s="369"/>
      <c r="AT390" s="370"/>
    </row>
    <row r="391" spans="1:46" s="23" customFormat="1" ht="45" customHeight="1" thickTop="1" thickBot="1" x14ac:dyDescent="0.3">
      <c r="A391" s="345" t="s">
        <v>2302</v>
      </c>
      <c r="B391" s="345" t="s">
        <v>2302</v>
      </c>
      <c r="C391" s="345" t="s">
        <v>2302</v>
      </c>
      <c r="D391" s="345" t="s">
        <v>2302</v>
      </c>
      <c r="E391" s="345" t="s">
        <v>2302</v>
      </c>
      <c r="F391" s="345" t="s">
        <v>2302</v>
      </c>
      <c r="G391" s="345" t="s">
        <v>2302</v>
      </c>
      <c r="H391" s="345" t="s">
        <v>2302</v>
      </c>
      <c r="I391" s="345" t="s">
        <v>2302</v>
      </c>
      <c r="J391" s="345" t="s">
        <v>2302</v>
      </c>
      <c r="K391" s="345" t="s">
        <v>2302</v>
      </c>
      <c r="L391" s="345" t="s">
        <v>2302</v>
      </c>
      <c r="M391" s="345" t="s">
        <v>2302</v>
      </c>
      <c r="N391" s="345" t="s">
        <v>2302</v>
      </c>
      <c r="O391" s="345" t="s">
        <v>2302</v>
      </c>
      <c r="P391" s="345" t="s">
        <v>2302</v>
      </c>
      <c r="Q391" s="68">
        <v>3</v>
      </c>
      <c r="R391" s="368" t="s">
        <v>676</v>
      </c>
      <c r="S391" s="369"/>
      <c r="T391" s="369"/>
      <c r="U391" s="369"/>
      <c r="V391" s="369"/>
      <c r="W391" s="369"/>
      <c r="X391" s="369"/>
      <c r="Y391" s="369"/>
      <c r="Z391" s="369"/>
      <c r="AA391" s="369"/>
      <c r="AB391" s="369"/>
      <c r="AC391" s="369"/>
      <c r="AD391" s="369"/>
      <c r="AE391" s="370"/>
      <c r="AF391" s="68">
        <v>3</v>
      </c>
      <c r="AG391" s="368" t="s">
        <v>676</v>
      </c>
      <c r="AH391" s="369"/>
      <c r="AI391" s="369"/>
      <c r="AJ391" s="369"/>
      <c r="AK391" s="369"/>
      <c r="AL391" s="369"/>
      <c r="AM391" s="369"/>
      <c r="AN391" s="369"/>
      <c r="AO391" s="369"/>
      <c r="AP391" s="369"/>
      <c r="AQ391" s="369"/>
      <c r="AR391" s="369"/>
      <c r="AS391" s="369"/>
      <c r="AT391" s="370"/>
    </row>
    <row r="392" spans="1:46" s="23" customFormat="1" ht="45" customHeight="1" thickTop="1" thickBot="1" x14ac:dyDescent="0.3">
      <c r="A392" s="345" t="s">
        <v>2303</v>
      </c>
      <c r="B392" s="345" t="s">
        <v>2303</v>
      </c>
      <c r="C392" s="345" t="s">
        <v>2303</v>
      </c>
      <c r="D392" s="345" t="s">
        <v>2303</v>
      </c>
      <c r="E392" s="345" t="s">
        <v>2303</v>
      </c>
      <c r="F392" s="345" t="s">
        <v>2303</v>
      </c>
      <c r="G392" s="345" t="s">
        <v>2303</v>
      </c>
      <c r="H392" s="345" t="s">
        <v>2303</v>
      </c>
      <c r="I392" s="345" t="s">
        <v>2303</v>
      </c>
      <c r="J392" s="345" t="s">
        <v>2303</v>
      </c>
      <c r="K392" s="345" t="s">
        <v>2303</v>
      </c>
      <c r="L392" s="345" t="s">
        <v>2303</v>
      </c>
      <c r="M392" s="345" t="s">
        <v>2303</v>
      </c>
      <c r="N392" s="345" t="s">
        <v>2303</v>
      </c>
      <c r="O392" s="345" t="s">
        <v>2303</v>
      </c>
      <c r="P392" s="345" t="s">
        <v>2303</v>
      </c>
      <c r="Q392" s="68">
        <v>3</v>
      </c>
      <c r="R392" s="368" t="s">
        <v>676</v>
      </c>
      <c r="S392" s="369"/>
      <c r="T392" s="369"/>
      <c r="U392" s="369"/>
      <c r="V392" s="369"/>
      <c r="W392" s="369"/>
      <c r="X392" s="369"/>
      <c r="Y392" s="369"/>
      <c r="Z392" s="369"/>
      <c r="AA392" s="369"/>
      <c r="AB392" s="369"/>
      <c r="AC392" s="369"/>
      <c r="AD392" s="369"/>
      <c r="AE392" s="370"/>
      <c r="AF392" s="68">
        <v>3</v>
      </c>
      <c r="AG392" s="368" t="s">
        <v>676</v>
      </c>
      <c r="AH392" s="369"/>
      <c r="AI392" s="369"/>
      <c r="AJ392" s="369"/>
      <c r="AK392" s="369"/>
      <c r="AL392" s="369"/>
      <c r="AM392" s="369"/>
      <c r="AN392" s="369"/>
      <c r="AO392" s="369"/>
      <c r="AP392" s="369"/>
      <c r="AQ392" s="369"/>
      <c r="AR392" s="369"/>
      <c r="AS392" s="369"/>
      <c r="AT392" s="370"/>
    </row>
    <row r="393" spans="1:46" s="23" customFormat="1" ht="45" customHeight="1" thickTop="1" thickBot="1" x14ac:dyDescent="0.3">
      <c r="A393" s="345" t="s">
        <v>2304</v>
      </c>
      <c r="B393" s="345" t="s">
        <v>2304</v>
      </c>
      <c r="C393" s="345" t="s">
        <v>2304</v>
      </c>
      <c r="D393" s="345" t="s">
        <v>2304</v>
      </c>
      <c r="E393" s="345" t="s">
        <v>2304</v>
      </c>
      <c r="F393" s="345" t="s">
        <v>2304</v>
      </c>
      <c r="G393" s="345" t="s">
        <v>2304</v>
      </c>
      <c r="H393" s="345" t="s">
        <v>2304</v>
      </c>
      <c r="I393" s="345" t="s">
        <v>2304</v>
      </c>
      <c r="J393" s="345" t="s">
        <v>2304</v>
      </c>
      <c r="K393" s="345" t="s">
        <v>2304</v>
      </c>
      <c r="L393" s="345" t="s">
        <v>2304</v>
      </c>
      <c r="M393" s="345" t="s">
        <v>2304</v>
      </c>
      <c r="N393" s="345" t="s">
        <v>2304</v>
      </c>
      <c r="O393" s="345" t="s">
        <v>2304</v>
      </c>
      <c r="P393" s="345" t="s">
        <v>2304</v>
      </c>
      <c r="Q393" s="68">
        <v>3</v>
      </c>
      <c r="R393" s="368" t="s">
        <v>676</v>
      </c>
      <c r="S393" s="369"/>
      <c r="T393" s="369"/>
      <c r="U393" s="369"/>
      <c r="V393" s="369"/>
      <c r="W393" s="369"/>
      <c r="X393" s="369"/>
      <c r="Y393" s="369"/>
      <c r="Z393" s="369"/>
      <c r="AA393" s="369"/>
      <c r="AB393" s="369"/>
      <c r="AC393" s="369"/>
      <c r="AD393" s="369"/>
      <c r="AE393" s="370"/>
      <c r="AF393" s="68">
        <v>3</v>
      </c>
      <c r="AG393" s="368" t="s">
        <v>676</v>
      </c>
      <c r="AH393" s="369"/>
      <c r="AI393" s="369"/>
      <c r="AJ393" s="369"/>
      <c r="AK393" s="369"/>
      <c r="AL393" s="369"/>
      <c r="AM393" s="369"/>
      <c r="AN393" s="369"/>
      <c r="AO393" s="369"/>
      <c r="AP393" s="369"/>
      <c r="AQ393" s="369"/>
      <c r="AR393" s="369"/>
      <c r="AS393" s="369"/>
      <c r="AT393" s="370"/>
    </row>
    <row r="394" spans="1:46" s="23" customFormat="1" ht="45" customHeight="1" thickTop="1" thickBot="1" x14ac:dyDescent="0.3">
      <c r="A394" s="345" t="s">
        <v>2305</v>
      </c>
      <c r="B394" s="345" t="s">
        <v>2305</v>
      </c>
      <c r="C394" s="345" t="s">
        <v>2305</v>
      </c>
      <c r="D394" s="345" t="s">
        <v>2305</v>
      </c>
      <c r="E394" s="345" t="s">
        <v>2305</v>
      </c>
      <c r="F394" s="345" t="s">
        <v>2305</v>
      </c>
      <c r="G394" s="345" t="s">
        <v>2305</v>
      </c>
      <c r="H394" s="345" t="s">
        <v>2305</v>
      </c>
      <c r="I394" s="345" t="s">
        <v>2305</v>
      </c>
      <c r="J394" s="345" t="s">
        <v>2305</v>
      </c>
      <c r="K394" s="345" t="s">
        <v>2305</v>
      </c>
      <c r="L394" s="345" t="s">
        <v>2305</v>
      </c>
      <c r="M394" s="345" t="s">
        <v>2305</v>
      </c>
      <c r="N394" s="345" t="s">
        <v>2305</v>
      </c>
      <c r="O394" s="345" t="s">
        <v>2305</v>
      </c>
      <c r="P394" s="345" t="s">
        <v>2305</v>
      </c>
      <c r="Q394" s="68">
        <v>3</v>
      </c>
      <c r="R394" s="368" t="s">
        <v>676</v>
      </c>
      <c r="S394" s="369"/>
      <c r="T394" s="369"/>
      <c r="U394" s="369"/>
      <c r="V394" s="369"/>
      <c r="W394" s="369"/>
      <c r="X394" s="369"/>
      <c r="Y394" s="369"/>
      <c r="Z394" s="369"/>
      <c r="AA394" s="369"/>
      <c r="AB394" s="369"/>
      <c r="AC394" s="369"/>
      <c r="AD394" s="369"/>
      <c r="AE394" s="370"/>
      <c r="AF394" s="68">
        <v>3</v>
      </c>
      <c r="AG394" s="368" t="s">
        <v>676</v>
      </c>
      <c r="AH394" s="369"/>
      <c r="AI394" s="369"/>
      <c r="AJ394" s="369"/>
      <c r="AK394" s="369"/>
      <c r="AL394" s="369"/>
      <c r="AM394" s="369"/>
      <c r="AN394" s="369"/>
      <c r="AO394" s="369"/>
      <c r="AP394" s="369"/>
      <c r="AQ394" s="369"/>
      <c r="AR394" s="369"/>
      <c r="AS394" s="369"/>
      <c r="AT394" s="370"/>
    </row>
    <row r="395" spans="1:46" s="23" customFormat="1" ht="16.5" customHeight="1" thickTop="1" thickBot="1" x14ac:dyDescent="0.3">
      <c r="A395" s="59"/>
      <c r="B395" s="59"/>
      <c r="C395" s="59"/>
      <c r="D395" s="59"/>
      <c r="E395" s="59"/>
      <c r="F395" s="59"/>
      <c r="G395" s="59"/>
      <c r="H395" s="59"/>
      <c r="I395" s="59"/>
      <c r="J395" s="59"/>
      <c r="K395" s="59"/>
      <c r="L395" s="59"/>
      <c r="M395" s="59"/>
      <c r="N395" s="59"/>
      <c r="O395" s="59"/>
      <c r="P395" s="59"/>
      <c r="Q395" s="69"/>
      <c r="R395" s="59"/>
      <c r="S395" s="59"/>
      <c r="T395" s="59"/>
      <c r="U395" s="59"/>
      <c r="V395" s="59"/>
      <c r="W395" s="59"/>
      <c r="X395" s="59"/>
      <c r="Y395" s="59"/>
      <c r="Z395" s="59"/>
      <c r="AA395" s="59"/>
      <c r="AB395" s="59"/>
      <c r="AC395" s="59"/>
      <c r="AD395" s="59"/>
      <c r="AE395" s="59"/>
      <c r="AF395" s="69"/>
      <c r="AG395" s="59"/>
      <c r="AH395" s="59"/>
      <c r="AI395" s="59"/>
      <c r="AJ395" s="59"/>
      <c r="AK395" s="59"/>
      <c r="AL395" s="59"/>
      <c r="AM395" s="59"/>
      <c r="AN395" s="59"/>
      <c r="AO395" s="59"/>
      <c r="AP395" s="59"/>
      <c r="AQ395" s="59"/>
      <c r="AR395" s="59"/>
      <c r="AS395" s="59"/>
      <c r="AT395" s="59"/>
    </row>
    <row r="396" spans="1:46" s="23" customFormat="1" ht="45" customHeight="1" thickTop="1" thickBot="1" x14ac:dyDescent="0.3">
      <c r="A396" s="353" t="s">
        <v>198</v>
      </c>
      <c r="B396" s="353"/>
      <c r="C396" s="353"/>
      <c r="D396" s="353"/>
      <c r="E396" s="353"/>
      <c r="F396" s="353"/>
      <c r="G396" s="353"/>
      <c r="H396" s="353"/>
      <c r="I396" s="353"/>
      <c r="J396" s="353"/>
      <c r="K396" s="353"/>
      <c r="L396" s="353"/>
      <c r="M396" s="353"/>
      <c r="N396" s="353"/>
      <c r="O396" s="353"/>
      <c r="P396" s="353"/>
      <c r="Q396" s="70" t="s">
        <v>187</v>
      </c>
      <c r="R396" s="354" t="s">
        <v>188</v>
      </c>
      <c r="S396" s="354"/>
      <c r="T396" s="354"/>
      <c r="U396" s="354"/>
      <c r="V396" s="354"/>
      <c r="W396" s="354"/>
      <c r="X396" s="354"/>
      <c r="Y396" s="354"/>
      <c r="Z396" s="354"/>
      <c r="AA396" s="354"/>
      <c r="AB396" s="354"/>
      <c r="AC396" s="354"/>
      <c r="AD396" s="354"/>
      <c r="AE396" s="354"/>
      <c r="AF396" s="71" t="s">
        <v>187</v>
      </c>
      <c r="AG396" s="355" t="s">
        <v>189</v>
      </c>
      <c r="AH396" s="355"/>
      <c r="AI396" s="355"/>
      <c r="AJ396" s="355"/>
      <c r="AK396" s="355"/>
      <c r="AL396" s="355"/>
      <c r="AM396" s="355"/>
      <c r="AN396" s="355"/>
      <c r="AO396" s="355"/>
      <c r="AP396" s="355"/>
      <c r="AQ396" s="355"/>
      <c r="AR396" s="355"/>
      <c r="AS396" s="355"/>
      <c r="AT396" s="355"/>
    </row>
    <row r="397" spans="1:46" s="23" customFormat="1" ht="45" customHeight="1" thickTop="1" thickBot="1" x14ac:dyDescent="0.3">
      <c r="A397" s="345" t="s">
        <v>1033</v>
      </c>
      <c r="B397" s="345" t="s">
        <v>1033</v>
      </c>
      <c r="C397" s="345" t="s">
        <v>1033</v>
      </c>
      <c r="D397" s="345" t="s">
        <v>1033</v>
      </c>
      <c r="E397" s="345" t="s">
        <v>1033</v>
      </c>
      <c r="F397" s="345" t="s">
        <v>1033</v>
      </c>
      <c r="G397" s="345" t="s">
        <v>1033</v>
      </c>
      <c r="H397" s="345" t="s">
        <v>1033</v>
      </c>
      <c r="I397" s="345" t="s">
        <v>1033</v>
      </c>
      <c r="J397" s="345" t="s">
        <v>1033</v>
      </c>
      <c r="K397" s="345" t="s">
        <v>1033</v>
      </c>
      <c r="L397" s="345" t="s">
        <v>1033</v>
      </c>
      <c r="M397" s="345" t="s">
        <v>1033</v>
      </c>
      <c r="N397" s="345" t="s">
        <v>1033</v>
      </c>
      <c r="O397" s="345" t="s">
        <v>1033</v>
      </c>
      <c r="P397" s="345" t="s">
        <v>1033</v>
      </c>
      <c r="Q397" s="68">
        <v>3</v>
      </c>
      <c r="R397" s="368" t="s">
        <v>676</v>
      </c>
      <c r="S397" s="369"/>
      <c r="T397" s="369"/>
      <c r="U397" s="369"/>
      <c r="V397" s="369"/>
      <c r="W397" s="369"/>
      <c r="X397" s="369"/>
      <c r="Y397" s="369"/>
      <c r="Z397" s="369"/>
      <c r="AA397" s="369"/>
      <c r="AB397" s="369"/>
      <c r="AC397" s="369"/>
      <c r="AD397" s="369"/>
      <c r="AE397" s="370"/>
      <c r="AF397" s="68">
        <v>3</v>
      </c>
      <c r="AG397" s="368" t="s">
        <v>676</v>
      </c>
      <c r="AH397" s="369"/>
      <c r="AI397" s="369"/>
      <c r="AJ397" s="369"/>
      <c r="AK397" s="369"/>
      <c r="AL397" s="369"/>
      <c r="AM397" s="369"/>
      <c r="AN397" s="369"/>
      <c r="AO397" s="369"/>
      <c r="AP397" s="369"/>
      <c r="AQ397" s="369"/>
      <c r="AR397" s="369"/>
      <c r="AS397" s="369"/>
      <c r="AT397" s="370"/>
    </row>
    <row r="398" spans="1:46" s="23" customFormat="1" ht="45" customHeight="1" thickTop="1" thickBot="1" x14ac:dyDescent="0.3">
      <c r="A398" s="345" t="s">
        <v>1034</v>
      </c>
      <c r="B398" s="345" t="s">
        <v>1034</v>
      </c>
      <c r="C398" s="345" t="s">
        <v>1034</v>
      </c>
      <c r="D398" s="345" t="s">
        <v>1034</v>
      </c>
      <c r="E398" s="345" t="s">
        <v>1034</v>
      </c>
      <c r="F398" s="345" t="s">
        <v>1034</v>
      </c>
      <c r="G398" s="345" t="s">
        <v>1034</v>
      </c>
      <c r="H398" s="345" t="s">
        <v>1034</v>
      </c>
      <c r="I398" s="345" t="s">
        <v>1034</v>
      </c>
      <c r="J398" s="345" t="s">
        <v>1034</v>
      </c>
      <c r="K398" s="345" t="s">
        <v>1034</v>
      </c>
      <c r="L398" s="345" t="s">
        <v>1034</v>
      </c>
      <c r="M398" s="345" t="s">
        <v>1034</v>
      </c>
      <c r="N398" s="345" t="s">
        <v>1034</v>
      </c>
      <c r="O398" s="345" t="s">
        <v>1034</v>
      </c>
      <c r="P398" s="345" t="s">
        <v>1034</v>
      </c>
      <c r="Q398" s="68">
        <v>3</v>
      </c>
      <c r="R398" s="368" t="s">
        <v>676</v>
      </c>
      <c r="S398" s="369"/>
      <c r="T398" s="369"/>
      <c r="U398" s="369"/>
      <c r="V398" s="369"/>
      <c r="W398" s="369"/>
      <c r="X398" s="369"/>
      <c r="Y398" s="369"/>
      <c r="Z398" s="369"/>
      <c r="AA398" s="369"/>
      <c r="AB398" s="369"/>
      <c r="AC398" s="369"/>
      <c r="AD398" s="369"/>
      <c r="AE398" s="370"/>
      <c r="AF398" s="68">
        <v>3</v>
      </c>
      <c r="AG398" s="368" t="s">
        <v>676</v>
      </c>
      <c r="AH398" s="369"/>
      <c r="AI398" s="369"/>
      <c r="AJ398" s="369"/>
      <c r="AK398" s="369"/>
      <c r="AL398" s="369"/>
      <c r="AM398" s="369"/>
      <c r="AN398" s="369"/>
      <c r="AO398" s="369"/>
      <c r="AP398" s="369"/>
      <c r="AQ398" s="369"/>
      <c r="AR398" s="369"/>
      <c r="AS398" s="369"/>
      <c r="AT398" s="370"/>
    </row>
    <row r="399" spans="1:46" s="23" customFormat="1" ht="45" customHeight="1" thickTop="1" thickBot="1" x14ac:dyDescent="0.3">
      <c r="A399" s="345" t="s">
        <v>1035</v>
      </c>
      <c r="B399" s="345" t="s">
        <v>1035</v>
      </c>
      <c r="C399" s="345" t="s">
        <v>1035</v>
      </c>
      <c r="D399" s="345" t="s">
        <v>1035</v>
      </c>
      <c r="E399" s="345" t="s">
        <v>1035</v>
      </c>
      <c r="F399" s="345" t="s">
        <v>1035</v>
      </c>
      <c r="G399" s="345" t="s">
        <v>1035</v>
      </c>
      <c r="H399" s="345" t="s">
        <v>1035</v>
      </c>
      <c r="I399" s="345" t="s">
        <v>1035</v>
      </c>
      <c r="J399" s="345" t="s">
        <v>1035</v>
      </c>
      <c r="K399" s="345" t="s">
        <v>1035</v>
      </c>
      <c r="L399" s="345" t="s">
        <v>1035</v>
      </c>
      <c r="M399" s="345" t="s">
        <v>1035</v>
      </c>
      <c r="N399" s="345" t="s">
        <v>1035</v>
      </c>
      <c r="O399" s="345" t="s">
        <v>1035</v>
      </c>
      <c r="P399" s="345" t="s">
        <v>1035</v>
      </c>
      <c r="Q399" s="68">
        <v>3</v>
      </c>
      <c r="R399" s="368" t="s">
        <v>676</v>
      </c>
      <c r="S399" s="369"/>
      <c r="T399" s="369"/>
      <c r="U399" s="369"/>
      <c r="V399" s="369"/>
      <c r="W399" s="369"/>
      <c r="X399" s="369"/>
      <c r="Y399" s="369"/>
      <c r="Z399" s="369"/>
      <c r="AA399" s="369"/>
      <c r="AB399" s="369"/>
      <c r="AC399" s="369"/>
      <c r="AD399" s="369"/>
      <c r="AE399" s="370"/>
      <c r="AF399" s="68">
        <v>3</v>
      </c>
      <c r="AG399" s="368" t="s">
        <v>676</v>
      </c>
      <c r="AH399" s="369"/>
      <c r="AI399" s="369"/>
      <c r="AJ399" s="369"/>
      <c r="AK399" s="369"/>
      <c r="AL399" s="369"/>
      <c r="AM399" s="369"/>
      <c r="AN399" s="369"/>
      <c r="AO399" s="369"/>
      <c r="AP399" s="369"/>
      <c r="AQ399" s="369"/>
      <c r="AR399" s="369"/>
      <c r="AS399" s="369"/>
      <c r="AT399" s="370"/>
    </row>
    <row r="400" spans="1:46" s="23" customFormat="1" ht="45" customHeight="1" thickTop="1" thickBot="1" x14ac:dyDescent="0.3">
      <c r="A400" s="345" t="s">
        <v>1036</v>
      </c>
      <c r="B400" s="345" t="s">
        <v>1036</v>
      </c>
      <c r="C400" s="345" t="s">
        <v>1036</v>
      </c>
      <c r="D400" s="345" t="s">
        <v>1036</v>
      </c>
      <c r="E400" s="345" t="s">
        <v>1036</v>
      </c>
      <c r="F400" s="345" t="s">
        <v>1036</v>
      </c>
      <c r="G400" s="345" t="s">
        <v>1036</v>
      </c>
      <c r="H400" s="345" t="s">
        <v>1036</v>
      </c>
      <c r="I400" s="345" t="s">
        <v>1036</v>
      </c>
      <c r="J400" s="345" t="s">
        <v>1036</v>
      </c>
      <c r="K400" s="345" t="s">
        <v>1036</v>
      </c>
      <c r="L400" s="345" t="s">
        <v>1036</v>
      </c>
      <c r="M400" s="345" t="s">
        <v>1036</v>
      </c>
      <c r="N400" s="345" t="s">
        <v>1036</v>
      </c>
      <c r="O400" s="345" t="s">
        <v>1036</v>
      </c>
      <c r="P400" s="345" t="s">
        <v>1036</v>
      </c>
      <c r="Q400" s="68">
        <v>3</v>
      </c>
      <c r="R400" s="368" t="s">
        <v>676</v>
      </c>
      <c r="S400" s="369"/>
      <c r="T400" s="369"/>
      <c r="U400" s="369"/>
      <c r="V400" s="369"/>
      <c r="W400" s="369"/>
      <c r="X400" s="369"/>
      <c r="Y400" s="369"/>
      <c r="Z400" s="369"/>
      <c r="AA400" s="369"/>
      <c r="AB400" s="369"/>
      <c r="AC400" s="369"/>
      <c r="AD400" s="369"/>
      <c r="AE400" s="370"/>
      <c r="AF400" s="68">
        <v>3</v>
      </c>
      <c r="AG400" s="368" t="s">
        <v>676</v>
      </c>
      <c r="AH400" s="369"/>
      <c r="AI400" s="369"/>
      <c r="AJ400" s="369"/>
      <c r="AK400" s="369"/>
      <c r="AL400" s="369"/>
      <c r="AM400" s="369"/>
      <c r="AN400" s="369"/>
      <c r="AO400" s="369"/>
      <c r="AP400" s="369"/>
      <c r="AQ400" s="369"/>
      <c r="AR400" s="369"/>
      <c r="AS400" s="369"/>
      <c r="AT400" s="370"/>
    </row>
    <row r="401" spans="1:46" s="23" customFormat="1" ht="45" customHeight="1" thickTop="1" thickBot="1" x14ac:dyDescent="0.3">
      <c r="A401" s="345" t="s">
        <v>2306</v>
      </c>
      <c r="B401" s="345" t="s">
        <v>2306</v>
      </c>
      <c r="C401" s="345" t="s">
        <v>2306</v>
      </c>
      <c r="D401" s="345" t="s">
        <v>2306</v>
      </c>
      <c r="E401" s="345" t="s">
        <v>2306</v>
      </c>
      <c r="F401" s="345" t="s">
        <v>2306</v>
      </c>
      <c r="G401" s="345" t="s">
        <v>2306</v>
      </c>
      <c r="H401" s="345" t="s">
        <v>2306</v>
      </c>
      <c r="I401" s="345" t="s">
        <v>2306</v>
      </c>
      <c r="J401" s="345" t="s">
        <v>2306</v>
      </c>
      <c r="K401" s="345" t="s">
        <v>2306</v>
      </c>
      <c r="L401" s="345" t="s">
        <v>2306</v>
      </c>
      <c r="M401" s="345" t="s">
        <v>2306</v>
      </c>
      <c r="N401" s="345" t="s">
        <v>2306</v>
      </c>
      <c r="O401" s="345" t="s">
        <v>2306</v>
      </c>
      <c r="P401" s="345" t="s">
        <v>2306</v>
      </c>
      <c r="Q401" s="68">
        <v>3</v>
      </c>
      <c r="R401" s="368" t="s">
        <v>676</v>
      </c>
      <c r="S401" s="369"/>
      <c r="T401" s="369"/>
      <c r="U401" s="369"/>
      <c r="V401" s="369"/>
      <c r="W401" s="369"/>
      <c r="X401" s="369"/>
      <c r="Y401" s="369"/>
      <c r="Z401" s="369"/>
      <c r="AA401" s="369"/>
      <c r="AB401" s="369"/>
      <c r="AC401" s="369"/>
      <c r="AD401" s="369"/>
      <c r="AE401" s="370"/>
      <c r="AF401" s="68">
        <v>3</v>
      </c>
      <c r="AG401" s="368" t="s">
        <v>676</v>
      </c>
      <c r="AH401" s="369"/>
      <c r="AI401" s="369"/>
      <c r="AJ401" s="369"/>
      <c r="AK401" s="369"/>
      <c r="AL401" s="369"/>
      <c r="AM401" s="369"/>
      <c r="AN401" s="369"/>
      <c r="AO401" s="369"/>
      <c r="AP401" s="369"/>
      <c r="AQ401" s="369"/>
      <c r="AR401" s="369"/>
      <c r="AS401" s="369"/>
      <c r="AT401" s="370"/>
    </row>
    <row r="402" spans="1:46" s="23" customFormat="1" ht="18" customHeight="1" thickTop="1" x14ac:dyDescent="0.25">
      <c r="Q402" s="24"/>
      <c r="AF402" s="24"/>
    </row>
    <row r="403" spans="1:46" s="23" customFormat="1" ht="18" customHeight="1" x14ac:dyDescent="0.25">
      <c r="Q403" s="24"/>
      <c r="AF403" s="24"/>
    </row>
    <row r="404" spans="1:46" s="23" customFormat="1" ht="45" customHeight="1" x14ac:dyDescent="0.25">
      <c r="A404" s="386" t="s">
        <v>2307</v>
      </c>
      <c r="B404" s="386"/>
      <c r="C404" s="386"/>
      <c r="D404" s="386"/>
      <c r="E404" s="386"/>
      <c r="F404" s="386"/>
      <c r="G404" s="386"/>
      <c r="H404" s="386"/>
      <c r="I404" s="386"/>
      <c r="J404" s="386"/>
      <c r="K404" s="386"/>
      <c r="L404" s="386"/>
      <c r="M404" s="386"/>
      <c r="N404" s="386"/>
      <c r="O404" s="386"/>
      <c r="P404" s="386"/>
      <c r="Q404" s="386"/>
      <c r="R404" s="386"/>
      <c r="S404" s="386"/>
      <c r="T404" s="386"/>
      <c r="U404" s="386"/>
      <c r="V404" s="386"/>
      <c r="W404" s="386"/>
      <c r="X404" s="386"/>
      <c r="Y404" s="386"/>
      <c r="Z404" s="386"/>
      <c r="AA404" s="386"/>
      <c r="AB404" s="386"/>
      <c r="AC404" s="386"/>
      <c r="AD404" s="386"/>
      <c r="AE404" s="386"/>
      <c r="AF404"/>
      <c r="AG404" s="422" t="s">
        <v>184</v>
      </c>
      <c r="AH404" s="422"/>
      <c r="AI404" s="422"/>
      <c r="AJ404" s="422"/>
      <c r="AK404" s="72">
        <f>(('Artículo 123 (resumen PI)'!C22*0.8+'Artículo 123 (resumen PI)'!F22*0.2)+('Artículo 123 (resumen SIPOT)'!C22*0.8+'Artículo 123 (resumen SIPOT)'!F22*0.2))/2</f>
        <v>0</v>
      </c>
      <c r="AL404"/>
      <c r="AM404"/>
      <c r="AN404"/>
      <c r="AO404"/>
      <c r="AP404"/>
      <c r="AQ404"/>
      <c r="AR404"/>
      <c r="AS404"/>
      <c r="AT404"/>
    </row>
    <row r="405" spans="1:46" s="23" customFormat="1" ht="45" customHeight="1" x14ac:dyDescent="0.25">
      <c r="A405" s="62"/>
      <c r="B405" s="63"/>
      <c r="C405" s="63"/>
      <c r="D405" s="63"/>
      <c r="E405" s="63"/>
      <c r="F405" s="63"/>
      <c r="G405" s="63"/>
      <c r="H405" s="63"/>
      <c r="I405" s="63"/>
      <c r="J405" s="63"/>
      <c r="K405" s="63"/>
      <c r="L405" s="63"/>
      <c r="M405" s="63"/>
      <c r="N405" s="63"/>
      <c r="O405" s="63"/>
      <c r="P405" s="63"/>
      <c r="Q405" s="64"/>
      <c r="R405" s="63"/>
      <c r="S405" s="63"/>
      <c r="T405" s="63"/>
      <c r="U405" s="63"/>
      <c r="V405" s="63"/>
      <c r="W405" s="63"/>
      <c r="X405" s="63"/>
      <c r="Y405" s="63"/>
      <c r="Z405" s="63"/>
      <c r="AA405" s="63"/>
      <c r="AB405" s="63"/>
      <c r="AC405" s="63"/>
      <c r="AD405" s="63"/>
      <c r="AE405" s="63"/>
      <c r="AF405"/>
      <c r="AG405"/>
      <c r="AH405"/>
      <c r="AI405"/>
      <c r="AJ405"/>
      <c r="AK405"/>
      <c r="AL405"/>
      <c r="AM405"/>
      <c r="AN405"/>
      <c r="AO405"/>
      <c r="AP405"/>
      <c r="AQ405"/>
      <c r="AR405"/>
      <c r="AS405"/>
      <c r="AT405"/>
    </row>
    <row r="406" spans="1:46" s="23" customFormat="1" ht="45" customHeight="1" x14ac:dyDescent="0.25">
      <c r="A406" s="62" t="s">
        <v>185</v>
      </c>
      <c r="B406" s="63"/>
      <c r="C406" s="63"/>
      <c r="D406" s="63"/>
      <c r="E406" s="63"/>
      <c r="F406" s="63"/>
      <c r="G406" s="63"/>
      <c r="H406" s="63"/>
      <c r="I406" s="63"/>
      <c r="J406" s="63"/>
      <c r="K406" s="63"/>
      <c r="L406" s="63"/>
      <c r="M406" s="63"/>
      <c r="N406" s="63"/>
      <c r="O406" s="63"/>
      <c r="P406" s="63"/>
      <c r="Q406" s="64"/>
      <c r="R406" s="63"/>
      <c r="S406" s="63"/>
      <c r="T406" s="63"/>
      <c r="U406" s="63"/>
      <c r="V406" s="63"/>
      <c r="W406" s="63"/>
      <c r="X406" s="63"/>
      <c r="Y406" s="63"/>
      <c r="Z406" s="63"/>
      <c r="AA406" s="63"/>
      <c r="AB406" s="63"/>
      <c r="AC406" s="63"/>
      <c r="AD406" s="63"/>
      <c r="AE406" s="63"/>
      <c r="AF406"/>
      <c r="AG406"/>
      <c r="AH406"/>
      <c r="AI406"/>
      <c r="AJ406"/>
      <c r="AK406"/>
      <c r="AL406"/>
      <c r="AM406"/>
      <c r="AN406"/>
      <c r="AO406"/>
      <c r="AP406"/>
      <c r="AQ406"/>
      <c r="AR406"/>
      <c r="AS406"/>
      <c r="AT406"/>
    </row>
    <row r="407" spans="1:46" s="23" customFormat="1" ht="45" customHeight="1" x14ac:dyDescent="0.25">
      <c r="A407" s="59"/>
      <c r="B407" s="59"/>
      <c r="C407" s="59"/>
      <c r="D407" s="59"/>
      <c r="E407" s="59"/>
      <c r="F407" s="59"/>
      <c r="G407" s="59"/>
      <c r="H407" s="59"/>
      <c r="I407" s="59"/>
      <c r="J407" s="59"/>
      <c r="K407" s="59"/>
      <c r="L407" s="59"/>
      <c r="M407" s="59"/>
      <c r="N407" s="59"/>
      <c r="O407" s="59"/>
      <c r="P407" s="59"/>
      <c r="Q407" s="24"/>
      <c r="R407" s="59"/>
      <c r="S407" s="59"/>
      <c r="T407" s="59"/>
      <c r="U407" s="59"/>
      <c r="V407" s="59"/>
      <c r="W407" s="59"/>
      <c r="X407" s="59"/>
      <c r="Y407" s="59"/>
      <c r="Z407" s="59"/>
      <c r="AA407" s="59"/>
      <c r="AB407" s="59"/>
      <c r="AC407" s="59"/>
      <c r="AD407" s="59"/>
      <c r="AE407" s="59"/>
      <c r="AF407"/>
      <c r="AG407"/>
      <c r="AH407"/>
      <c r="AI407"/>
      <c r="AJ407"/>
      <c r="AK407"/>
      <c r="AL407"/>
      <c r="AM407"/>
      <c r="AN407"/>
      <c r="AO407"/>
      <c r="AP407"/>
      <c r="AQ407"/>
      <c r="AR407"/>
      <c r="AS407"/>
      <c r="AT407"/>
    </row>
    <row r="408" spans="1:46" s="23" customFormat="1" ht="45" customHeight="1" x14ac:dyDescent="0.25">
      <c r="A408" s="423" t="s">
        <v>186</v>
      </c>
      <c r="B408" s="423"/>
      <c r="C408" s="423"/>
      <c r="D408" s="423"/>
      <c r="E408" s="423"/>
      <c r="F408" s="423"/>
      <c r="G408" s="423"/>
      <c r="H408" s="423"/>
      <c r="I408" s="423"/>
      <c r="J408" s="423"/>
      <c r="K408" s="423"/>
      <c r="L408" s="423"/>
      <c r="M408" s="423"/>
      <c r="N408" s="423"/>
      <c r="O408" s="423"/>
      <c r="P408" s="423"/>
      <c r="Q408" s="65"/>
      <c r="R408" s="59"/>
      <c r="S408" s="59"/>
      <c r="T408" s="59"/>
      <c r="U408" s="59"/>
      <c r="V408" s="351"/>
      <c r="W408" s="351"/>
      <c r="X408" s="351"/>
      <c r="Y408" s="351"/>
      <c r="Z408" s="351"/>
      <c r="AA408" s="351"/>
      <c r="AB408" s="351"/>
      <c r="AC408" s="351"/>
      <c r="AD408" s="351"/>
      <c r="AE408" s="351"/>
      <c r="AF408" s="65"/>
      <c r="AG408" s="59"/>
      <c r="AH408" s="59"/>
      <c r="AI408" s="59"/>
      <c r="AJ408" s="59"/>
      <c r="AK408" s="351"/>
      <c r="AL408" s="351"/>
      <c r="AM408" s="351"/>
      <c r="AN408" s="351"/>
      <c r="AO408" s="351"/>
      <c r="AP408" s="351"/>
      <c r="AQ408" s="351"/>
      <c r="AR408" s="351"/>
      <c r="AS408" s="351"/>
      <c r="AT408" s="351"/>
    </row>
    <row r="409" spans="1:46" s="23" customFormat="1" ht="45" customHeight="1" thickTop="1" thickBot="1" x14ac:dyDescent="0.3">
      <c r="A409" s="342" t="s">
        <v>163</v>
      </c>
      <c r="B409" s="342"/>
      <c r="C409" s="342"/>
      <c r="D409" s="342"/>
      <c r="E409" s="342"/>
      <c r="F409" s="342"/>
      <c r="G409" s="342"/>
      <c r="H409" s="342"/>
      <c r="I409" s="342"/>
      <c r="J409" s="342"/>
      <c r="K409" s="342"/>
      <c r="L409" s="342"/>
      <c r="M409" s="342"/>
      <c r="N409" s="342"/>
      <c r="O409" s="342"/>
      <c r="P409" s="342"/>
      <c r="Q409" s="66" t="s">
        <v>187</v>
      </c>
      <c r="R409" s="343" t="s">
        <v>188</v>
      </c>
      <c r="S409" s="343"/>
      <c r="T409" s="343"/>
      <c r="U409" s="343"/>
      <c r="V409" s="343"/>
      <c r="W409" s="343"/>
      <c r="X409" s="343"/>
      <c r="Y409" s="343"/>
      <c r="Z409" s="343"/>
      <c r="AA409" s="343"/>
      <c r="AB409" s="343"/>
      <c r="AC409" s="343"/>
      <c r="AD409" s="343"/>
      <c r="AE409" s="343"/>
      <c r="AF409" s="67" t="s">
        <v>187</v>
      </c>
      <c r="AG409" s="344" t="s">
        <v>189</v>
      </c>
      <c r="AH409" s="344"/>
      <c r="AI409" s="344"/>
      <c r="AJ409" s="344"/>
      <c r="AK409" s="344"/>
      <c r="AL409" s="344"/>
      <c r="AM409" s="344"/>
      <c r="AN409" s="344"/>
      <c r="AO409" s="344"/>
      <c r="AP409" s="344"/>
      <c r="AQ409" s="344"/>
      <c r="AR409" s="344"/>
      <c r="AS409" s="344"/>
      <c r="AT409" s="344"/>
    </row>
    <row r="410" spans="1:46" s="23" customFormat="1" ht="45" customHeight="1" thickTop="1" thickBot="1" x14ac:dyDescent="0.3">
      <c r="A410" s="345" t="s">
        <v>2308</v>
      </c>
      <c r="B410" s="345"/>
      <c r="C410" s="345"/>
      <c r="D410" s="345"/>
      <c r="E410" s="345"/>
      <c r="F410" s="345"/>
      <c r="G410" s="345"/>
      <c r="H410" s="345"/>
      <c r="I410" s="345"/>
      <c r="J410" s="345"/>
      <c r="K410" s="345"/>
      <c r="L410" s="345"/>
      <c r="M410" s="345"/>
      <c r="N410" s="345"/>
      <c r="O410" s="345"/>
      <c r="P410" s="345"/>
      <c r="Q410" s="68">
        <v>3</v>
      </c>
      <c r="R410" s="368" t="s">
        <v>676</v>
      </c>
      <c r="S410" s="369"/>
      <c r="T410" s="369"/>
      <c r="U410" s="369"/>
      <c r="V410" s="369"/>
      <c r="W410" s="369"/>
      <c r="X410" s="369"/>
      <c r="Y410" s="369"/>
      <c r="Z410" s="369"/>
      <c r="AA410" s="369"/>
      <c r="AB410" s="369"/>
      <c r="AC410" s="369"/>
      <c r="AD410" s="369"/>
      <c r="AE410" s="370"/>
      <c r="AF410" s="68">
        <v>3</v>
      </c>
      <c r="AG410" s="368" t="s">
        <v>676</v>
      </c>
      <c r="AH410" s="369"/>
      <c r="AI410" s="369"/>
      <c r="AJ410" s="369"/>
      <c r="AK410" s="369"/>
      <c r="AL410" s="369"/>
      <c r="AM410" s="369"/>
      <c r="AN410" s="369"/>
      <c r="AO410" s="369"/>
      <c r="AP410" s="369"/>
      <c r="AQ410" s="369"/>
      <c r="AR410" s="369"/>
      <c r="AS410" s="369"/>
      <c r="AT410" s="370"/>
    </row>
    <row r="411" spans="1:46" s="23" customFormat="1" ht="45" customHeight="1" thickTop="1" thickBot="1" x14ac:dyDescent="0.3">
      <c r="A411" s="345" t="s">
        <v>2309</v>
      </c>
      <c r="B411" s="345" t="s">
        <v>2309</v>
      </c>
      <c r="C411" s="345" t="s">
        <v>2309</v>
      </c>
      <c r="D411" s="345" t="s">
        <v>2309</v>
      </c>
      <c r="E411" s="345" t="s">
        <v>2309</v>
      </c>
      <c r="F411" s="345" t="s">
        <v>2309</v>
      </c>
      <c r="G411" s="345" t="s">
        <v>2309</v>
      </c>
      <c r="H411" s="345" t="s">
        <v>2309</v>
      </c>
      <c r="I411" s="345" t="s">
        <v>2309</v>
      </c>
      <c r="J411" s="345" t="s">
        <v>2309</v>
      </c>
      <c r="K411" s="345" t="s">
        <v>2309</v>
      </c>
      <c r="L411" s="345" t="s">
        <v>2309</v>
      </c>
      <c r="M411" s="345" t="s">
        <v>2309</v>
      </c>
      <c r="N411" s="345" t="s">
        <v>2309</v>
      </c>
      <c r="O411" s="345" t="s">
        <v>2309</v>
      </c>
      <c r="P411" s="345" t="s">
        <v>2309</v>
      </c>
      <c r="Q411" s="68">
        <v>3</v>
      </c>
      <c r="R411" s="368" t="s">
        <v>676</v>
      </c>
      <c r="S411" s="369"/>
      <c r="T411" s="369"/>
      <c r="U411" s="369"/>
      <c r="V411" s="369"/>
      <c r="W411" s="369"/>
      <c r="X411" s="369"/>
      <c r="Y411" s="369"/>
      <c r="Z411" s="369"/>
      <c r="AA411" s="369"/>
      <c r="AB411" s="369"/>
      <c r="AC411" s="369"/>
      <c r="AD411" s="369"/>
      <c r="AE411" s="370"/>
      <c r="AF411" s="68">
        <v>3</v>
      </c>
      <c r="AG411" s="368" t="s">
        <v>676</v>
      </c>
      <c r="AH411" s="369"/>
      <c r="AI411" s="369"/>
      <c r="AJ411" s="369"/>
      <c r="AK411" s="369"/>
      <c r="AL411" s="369"/>
      <c r="AM411" s="369"/>
      <c r="AN411" s="369"/>
      <c r="AO411" s="369"/>
      <c r="AP411" s="369"/>
      <c r="AQ411" s="369"/>
      <c r="AR411" s="369"/>
      <c r="AS411" s="369"/>
      <c r="AT411" s="370"/>
    </row>
    <row r="412" spans="1:46" s="23" customFormat="1" ht="45" customHeight="1" thickTop="1" thickBot="1" x14ac:dyDescent="0.3">
      <c r="A412" s="345" t="s">
        <v>2310</v>
      </c>
      <c r="B412" s="345" t="s">
        <v>2310</v>
      </c>
      <c r="C412" s="345" t="s">
        <v>2310</v>
      </c>
      <c r="D412" s="345" t="s">
        <v>2310</v>
      </c>
      <c r="E412" s="345" t="s">
        <v>2310</v>
      </c>
      <c r="F412" s="345" t="s">
        <v>2310</v>
      </c>
      <c r="G412" s="345" t="s">
        <v>2310</v>
      </c>
      <c r="H412" s="345" t="s">
        <v>2310</v>
      </c>
      <c r="I412" s="345" t="s">
        <v>2310</v>
      </c>
      <c r="J412" s="345" t="s">
        <v>2310</v>
      </c>
      <c r="K412" s="345" t="s">
        <v>2310</v>
      </c>
      <c r="L412" s="345" t="s">
        <v>2310</v>
      </c>
      <c r="M412" s="345" t="s">
        <v>2310</v>
      </c>
      <c r="N412" s="345" t="s">
        <v>2310</v>
      </c>
      <c r="O412" s="345" t="s">
        <v>2310</v>
      </c>
      <c r="P412" s="345" t="s">
        <v>2310</v>
      </c>
      <c r="Q412" s="68">
        <v>3</v>
      </c>
      <c r="R412" s="368" t="s">
        <v>676</v>
      </c>
      <c r="S412" s="369"/>
      <c r="T412" s="369"/>
      <c r="U412" s="369"/>
      <c r="V412" s="369"/>
      <c r="W412" s="369"/>
      <c r="X412" s="369"/>
      <c r="Y412" s="369"/>
      <c r="Z412" s="369"/>
      <c r="AA412" s="369"/>
      <c r="AB412" s="369"/>
      <c r="AC412" s="369"/>
      <c r="AD412" s="369"/>
      <c r="AE412" s="370"/>
      <c r="AF412" s="68">
        <v>3</v>
      </c>
      <c r="AG412" s="368" t="s">
        <v>676</v>
      </c>
      <c r="AH412" s="369"/>
      <c r="AI412" s="369"/>
      <c r="AJ412" s="369"/>
      <c r="AK412" s="369"/>
      <c r="AL412" s="369"/>
      <c r="AM412" s="369"/>
      <c r="AN412" s="369"/>
      <c r="AO412" s="369"/>
      <c r="AP412" s="369"/>
      <c r="AQ412" s="369"/>
      <c r="AR412" s="369"/>
      <c r="AS412" s="369"/>
      <c r="AT412" s="370"/>
    </row>
    <row r="413" spans="1:46" s="23" customFormat="1" ht="45" customHeight="1" thickTop="1" thickBot="1" x14ac:dyDescent="0.3">
      <c r="A413" s="345" t="s">
        <v>2311</v>
      </c>
      <c r="B413" s="345" t="s">
        <v>2311</v>
      </c>
      <c r="C413" s="345" t="s">
        <v>2311</v>
      </c>
      <c r="D413" s="345" t="s">
        <v>2311</v>
      </c>
      <c r="E413" s="345" t="s">
        <v>2311</v>
      </c>
      <c r="F413" s="345" t="s">
        <v>2311</v>
      </c>
      <c r="G413" s="345" t="s">
        <v>2311</v>
      </c>
      <c r="H413" s="345" t="s">
        <v>2311</v>
      </c>
      <c r="I413" s="345" t="s">
        <v>2311</v>
      </c>
      <c r="J413" s="345" t="s">
        <v>2311</v>
      </c>
      <c r="K413" s="345" t="s">
        <v>2311</v>
      </c>
      <c r="L413" s="345" t="s">
        <v>2311</v>
      </c>
      <c r="M413" s="345" t="s">
        <v>2311</v>
      </c>
      <c r="N413" s="345" t="s">
        <v>2311</v>
      </c>
      <c r="O413" s="345" t="s">
        <v>2311</v>
      </c>
      <c r="P413" s="345" t="s">
        <v>2311</v>
      </c>
      <c r="Q413" s="68">
        <v>3</v>
      </c>
      <c r="R413" s="368" t="s">
        <v>676</v>
      </c>
      <c r="S413" s="369"/>
      <c r="T413" s="369"/>
      <c r="U413" s="369"/>
      <c r="V413" s="369"/>
      <c r="W413" s="369"/>
      <c r="X413" s="369"/>
      <c r="Y413" s="369"/>
      <c r="Z413" s="369"/>
      <c r="AA413" s="369"/>
      <c r="AB413" s="369"/>
      <c r="AC413" s="369"/>
      <c r="AD413" s="369"/>
      <c r="AE413" s="370"/>
      <c r="AF413" s="68">
        <v>3</v>
      </c>
      <c r="AG413" s="368" t="s">
        <v>676</v>
      </c>
      <c r="AH413" s="369"/>
      <c r="AI413" s="369"/>
      <c r="AJ413" s="369"/>
      <c r="AK413" s="369"/>
      <c r="AL413" s="369"/>
      <c r="AM413" s="369"/>
      <c r="AN413" s="369"/>
      <c r="AO413" s="369"/>
      <c r="AP413" s="369"/>
      <c r="AQ413" s="369"/>
      <c r="AR413" s="369"/>
      <c r="AS413" s="369"/>
      <c r="AT413" s="370"/>
    </row>
    <row r="414" spans="1:46" s="23" customFormat="1" ht="45" customHeight="1" thickTop="1" thickBot="1" x14ac:dyDescent="0.3">
      <c r="A414" s="346" t="s">
        <v>2312</v>
      </c>
      <c r="B414" s="346"/>
      <c r="C414" s="346"/>
      <c r="D414" s="346"/>
      <c r="E414" s="346"/>
      <c r="F414" s="346"/>
      <c r="G414" s="346"/>
      <c r="H414" s="346"/>
      <c r="I414" s="346"/>
      <c r="J414" s="346"/>
      <c r="K414" s="346"/>
      <c r="L414" s="346"/>
      <c r="M414" s="346"/>
      <c r="N414" s="346"/>
      <c r="O414" s="346"/>
      <c r="P414" s="346"/>
      <c r="Q414" s="68">
        <v>3</v>
      </c>
      <c r="R414" s="368" t="s">
        <v>676</v>
      </c>
      <c r="S414" s="369"/>
      <c r="T414" s="369"/>
      <c r="U414" s="369"/>
      <c r="V414" s="369"/>
      <c r="W414" s="369"/>
      <c r="X414" s="369"/>
      <c r="Y414" s="369"/>
      <c r="Z414" s="369"/>
      <c r="AA414" s="369"/>
      <c r="AB414" s="369"/>
      <c r="AC414" s="369"/>
      <c r="AD414" s="369"/>
      <c r="AE414" s="370"/>
      <c r="AF414" s="68">
        <v>3</v>
      </c>
      <c r="AG414" s="368" t="s">
        <v>676</v>
      </c>
      <c r="AH414" s="369"/>
      <c r="AI414" s="369"/>
      <c r="AJ414" s="369"/>
      <c r="AK414" s="369"/>
      <c r="AL414" s="369"/>
      <c r="AM414" s="369"/>
      <c r="AN414" s="369"/>
      <c r="AO414" s="369"/>
      <c r="AP414" s="369"/>
      <c r="AQ414" s="369"/>
      <c r="AR414" s="369"/>
      <c r="AS414" s="369"/>
      <c r="AT414" s="370"/>
    </row>
    <row r="415" spans="1:46" s="23" customFormat="1" ht="45" customHeight="1" thickTop="1" thickBot="1" x14ac:dyDescent="0.3">
      <c r="A415" s="346" t="s">
        <v>2074</v>
      </c>
      <c r="B415" s="346" t="s">
        <v>2074</v>
      </c>
      <c r="C415" s="346" t="s">
        <v>2074</v>
      </c>
      <c r="D415" s="346" t="s">
        <v>2074</v>
      </c>
      <c r="E415" s="346" t="s">
        <v>2074</v>
      </c>
      <c r="F415" s="346" t="s">
        <v>2074</v>
      </c>
      <c r="G415" s="346" t="s">
        <v>2074</v>
      </c>
      <c r="H415" s="346" t="s">
        <v>2074</v>
      </c>
      <c r="I415" s="346" t="s">
        <v>2074</v>
      </c>
      <c r="J415" s="346" t="s">
        <v>2074</v>
      </c>
      <c r="K415" s="346" t="s">
        <v>2074</v>
      </c>
      <c r="L415" s="346" t="s">
        <v>2074</v>
      </c>
      <c r="M415" s="346" t="s">
        <v>2074</v>
      </c>
      <c r="N415" s="346" t="s">
        <v>2074</v>
      </c>
      <c r="O415" s="346" t="s">
        <v>2074</v>
      </c>
      <c r="P415" s="346" t="s">
        <v>2074</v>
      </c>
      <c r="Q415" s="68">
        <v>3</v>
      </c>
      <c r="R415" s="368" t="s">
        <v>676</v>
      </c>
      <c r="S415" s="369"/>
      <c r="T415" s="369"/>
      <c r="U415" s="369"/>
      <c r="V415" s="369"/>
      <c r="W415" s="369"/>
      <c r="X415" s="369"/>
      <c r="Y415" s="369"/>
      <c r="Z415" s="369"/>
      <c r="AA415" s="369"/>
      <c r="AB415" s="369"/>
      <c r="AC415" s="369"/>
      <c r="AD415" s="369"/>
      <c r="AE415" s="370"/>
      <c r="AF415" s="68">
        <v>3</v>
      </c>
      <c r="AG415" s="368" t="s">
        <v>676</v>
      </c>
      <c r="AH415" s="369"/>
      <c r="AI415" s="369"/>
      <c r="AJ415" s="369"/>
      <c r="AK415" s="369"/>
      <c r="AL415" s="369"/>
      <c r="AM415" s="369"/>
      <c r="AN415" s="369"/>
      <c r="AO415" s="369"/>
      <c r="AP415" s="369"/>
      <c r="AQ415" s="369"/>
      <c r="AR415" s="369"/>
      <c r="AS415" s="369"/>
      <c r="AT415" s="370"/>
    </row>
    <row r="416" spans="1:46" s="23" customFormat="1" ht="45" customHeight="1" thickTop="1" thickBot="1" x14ac:dyDescent="0.3">
      <c r="A416" s="345" t="s">
        <v>2313</v>
      </c>
      <c r="B416" s="345" t="s">
        <v>2313</v>
      </c>
      <c r="C416" s="345" t="s">
        <v>2313</v>
      </c>
      <c r="D416" s="345" t="s">
        <v>2313</v>
      </c>
      <c r="E416" s="345" t="s">
        <v>2313</v>
      </c>
      <c r="F416" s="345" t="s">
        <v>2313</v>
      </c>
      <c r="G416" s="345" t="s">
        <v>2313</v>
      </c>
      <c r="H416" s="345" t="s">
        <v>2313</v>
      </c>
      <c r="I416" s="345" t="s">
        <v>2313</v>
      </c>
      <c r="J416" s="345" t="s">
        <v>2313</v>
      </c>
      <c r="K416" s="345" t="s">
        <v>2313</v>
      </c>
      <c r="L416" s="345" t="s">
        <v>2313</v>
      </c>
      <c r="M416" s="345" t="s">
        <v>2313</v>
      </c>
      <c r="N416" s="345" t="s">
        <v>2313</v>
      </c>
      <c r="O416" s="345" t="s">
        <v>2313</v>
      </c>
      <c r="P416" s="345" t="s">
        <v>2313</v>
      </c>
      <c r="Q416" s="68">
        <v>3</v>
      </c>
      <c r="R416" s="368" t="s">
        <v>676</v>
      </c>
      <c r="S416" s="369"/>
      <c r="T416" s="369"/>
      <c r="U416" s="369"/>
      <c r="V416" s="369"/>
      <c r="W416" s="369"/>
      <c r="X416" s="369"/>
      <c r="Y416" s="369"/>
      <c r="Z416" s="369"/>
      <c r="AA416" s="369"/>
      <c r="AB416" s="369"/>
      <c r="AC416" s="369"/>
      <c r="AD416" s="369"/>
      <c r="AE416" s="370"/>
      <c r="AF416" s="68">
        <v>3</v>
      </c>
      <c r="AG416" s="368" t="s">
        <v>676</v>
      </c>
      <c r="AH416" s="369"/>
      <c r="AI416" s="369"/>
      <c r="AJ416" s="369"/>
      <c r="AK416" s="369"/>
      <c r="AL416" s="369"/>
      <c r="AM416" s="369"/>
      <c r="AN416" s="369"/>
      <c r="AO416" s="369"/>
      <c r="AP416" s="369"/>
      <c r="AQ416" s="369"/>
      <c r="AR416" s="369"/>
      <c r="AS416" s="369"/>
      <c r="AT416" s="370"/>
    </row>
    <row r="417" spans="1:46" s="23" customFormat="1" ht="45" customHeight="1" thickTop="1" thickBot="1" x14ac:dyDescent="0.3">
      <c r="A417" s="345" t="s">
        <v>2314</v>
      </c>
      <c r="B417" s="345" t="s">
        <v>2314</v>
      </c>
      <c r="C417" s="345" t="s">
        <v>2314</v>
      </c>
      <c r="D417" s="345" t="s">
        <v>2314</v>
      </c>
      <c r="E417" s="345" t="s">
        <v>2314</v>
      </c>
      <c r="F417" s="345" t="s">
        <v>2314</v>
      </c>
      <c r="G417" s="345" t="s">
        <v>2314</v>
      </c>
      <c r="H417" s="345" t="s">
        <v>2314</v>
      </c>
      <c r="I417" s="345" t="s">
        <v>2314</v>
      </c>
      <c r="J417" s="345" t="s">
        <v>2314</v>
      </c>
      <c r="K417" s="345" t="s">
        <v>2314</v>
      </c>
      <c r="L417" s="345" t="s">
        <v>2314</v>
      </c>
      <c r="M417" s="345" t="s">
        <v>2314</v>
      </c>
      <c r="N417" s="345" t="s">
        <v>2314</v>
      </c>
      <c r="O417" s="345" t="s">
        <v>2314</v>
      </c>
      <c r="P417" s="345" t="s">
        <v>2314</v>
      </c>
      <c r="Q417" s="68">
        <v>3</v>
      </c>
      <c r="R417" s="368" t="s">
        <v>676</v>
      </c>
      <c r="S417" s="369"/>
      <c r="T417" s="369"/>
      <c r="U417" s="369"/>
      <c r="V417" s="369"/>
      <c r="W417" s="369"/>
      <c r="X417" s="369"/>
      <c r="Y417" s="369"/>
      <c r="Z417" s="369"/>
      <c r="AA417" s="369"/>
      <c r="AB417" s="369"/>
      <c r="AC417" s="369"/>
      <c r="AD417" s="369"/>
      <c r="AE417" s="370"/>
      <c r="AF417" s="68">
        <v>3</v>
      </c>
      <c r="AG417" s="368" t="s">
        <v>676</v>
      </c>
      <c r="AH417" s="369"/>
      <c r="AI417" s="369"/>
      <c r="AJ417" s="369"/>
      <c r="AK417" s="369"/>
      <c r="AL417" s="369"/>
      <c r="AM417" s="369"/>
      <c r="AN417" s="369"/>
      <c r="AO417" s="369"/>
      <c r="AP417" s="369"/>
      <c r="AQ417" s="369"/>
      <c r="AR417" s="369"/>
      <c r="AS417" s="369"/>
      <c r="AT417" s="370"/>
    </row>
    <row r="418" spans="1:46" s="23" customFormat="1" ht="45" customHeight="1" thickTop="1" thickBot="1" x14ac:dyDescent="0.3">
      <c r="A418" s="345" t="s">
        <v>2315</v>
      </c>
      <c r="B418" s="345" t="s">
        <v>2315</v>
      </c>
      <c r="C418" s="345" t="s">
        <v>2315</v>
      </c>
      <c r="D418" s="345" t="s">
        <v>2315</v>
      </c>
      <c r="E418" s="345" t="s">
        <v>2315</v>
      </c>
      <c r="F418" s="345" t="s">
        <v>2315</v>
      </c>
      <c r="G418" s="345" t="s">
        <v>2315</v>
      </c>
      <c r="H418" s="345" t="s">
        <v>2315</v>
      </c>
      <c r="I418" s="345" t="s">
        <v>2315</v>
      </c>
      <c r="J418" s="345" t="s">
        <v>2315</v>
      </c>
      <c r="K418" s="345" t="s">
        <v>2315</v>
      </c>
      <c r="L418" s="345" t="s">
        <v>2315</v>
      </c>
      <c r="M418" s="345" t="s">
        <v>2315</v>
      </c>
      <c r="N418" s="345" t="s">
        <v>2315</v>
      </c>
      <c r="O418" s="345" t="s">
        <v>2315</v>
      </c>
      <c r="P418" s="345" t="s">
        <v>2315</v>
      </c>
      <c r="Q418" s="68">
        <v>3</v>
      </c>
      <c r="R418" s="368" t="s">
        <v>676</v>
      </c>
      <c r="S418" s="369"/>
      <c r="T418" s="369"/>
      <c r="U418" s="369"/>
      <c r="V418" s="369"/>
      <c r="W418" s="369"/>
      <c r="X418" s="369"/>
      <c r="Y418" s="369"/>
      <c r="Z418" s="369"/>
      <c r="AA418" s="369"/>
      <c r="AB418" s="369"/>
      <c r="AC418" s="369"/>
      <c r="AD418" s="369"/>
      <c r="AE418" s="370"/>
      <c r="AF418" s="68">
        <v>3</v>
      </c>
      <c r="AG418" s="368" t="s">
        <v>676</v>
      </c>
      <c r="AH418" s="369"/>
      <c r="AI418" s="369"/>
      <c r="AJ418" s="369"/>
      <c r="AK418" s="369"/>
      <c r="AL418" s="369"/>
      <c r="AM418" s="369"/>
      <c r="AN418" s="369"/>
      <c r="AO418" s="369"/>
      <c r="AP418" s="369"/>
      <c r="AQ418" s="369"/>
      <c r="AR418" s="369"/>
      <c r="AS418" s="369"/>
      <c r="AT418" s="370"/>
    </row>
    <row r="419" spans="1:46" s="23" customFormat="1" ht="45" customHeight="1" thickTop="1" thickBot="1" x14ac:dyDescent="0.3">
      <c r="A419" s="345" t="s">
        <v>2316</v>
      </c>
      <c r="B419" s="345" t="s">
        <v>2316</v>
      </c>
      <c r="C419" s="345" t="s">
        <v>2316</v>
      </c>
      <c r="D419" s="345" t="s">
        <v>2316</v>
      </c>
      <c r="E419" s="345" t="s">
        <v>2316</v>
      </c>
      <c r="F419" s="345" t="s">
        <v>2316</v>
      </c>
      <c r="G419" s="345" t="s">
        <v>2316</v>
      </c>
      <c r="H419" s="345" t="s">
        <v>2316</v>
      </c>
      <c r="I419" s="345" t="s">
        <v>2316</v>
      </c>
      <c r="J419" s="345" t="s">
        <v>2316</v>
      </c>
      <c r="K419" s="345" t="s">
        <v>2316</v>
      </c>
      <c r="L419" s="345" t="s">
        <v>2316</v>
      </c>
      <c r="M419" s="345" t="s">
        <v>2316</v>
      </c>
      <c r="N419" s="345" t="s">
        <v>2316</v>
      </c>
      <c r="O419" s="345" t="s">
        <v>2316</v>
      </c>
      <c r="P419" s="345" t="s">
        <v>2316</v>
      </c>
      <c r="Q419" s="68">
        <v>3</v>
      </c>
      <c r="R419" s="368" t="s">
        <v>676</v>
      </c>
      <c r="S419" s="369"/>
      <c r="T419" s="369"/>
      <c r="U419" s="369"/>
      <c r="V419" s="369"/>
      <c r="W419" s="369"/>
      <c r="X419" s="369"/>
      <c r="Y419" s="369"/>
      <c r="Z419" s="369"/>
      <c r="AA419" s="369"/>
      <c r="AB419" s="369"/>
      <c r="AC419" s="369"/>
      <c r="AD419" s="369"/>
      <c r="AE419" s="370"/>
      <c r="AF419" s="68">
        <v>3</v>
      </c>
      <c r="AG419" s="368" t="s">
        <v>676</v>
      </c>
      <c r="AH419" s="369"/>
      <c r="AI419" s="369"/>
      <c r="AJ419" s="369"/>
      <c r="AK419" s="369"/>
      <c r="AL419" s="369"/>
      <c r="AM419" s="369"/>
      <c r="AN419" s="369"/>
      <c r="AO419" s="369"/>
      <c r="AP419" s="369"/>
      <c r="AQ419" s="369"/>
      <c r="AR419" s="369"/>
      <c r="AS419" s="369"/>
      <c r="AT419" s="370"/>
    </row>
    <row r="420" spans="1:46" s="23" customFormat="1" ht="45" customHeight="1" thickTop="1" thickBot="1" x14ac:dyDescent="0.3">
      <c r="A420" s="345" t="s">
        <v>2317</v>
      </c>
      <c r="B420" s="345"/>
      <c r="C420" s="345"/>
      <c r="D420" s="345"/>
      <c r="E420" s="345"/>
      <c r="F420" s="345"/>
      <c r="G420" s="345"/>
      <c r="H420" s="345"/>
      <c r="I420" s="345"/>
      <c r="J420" s="345"/>
      <c r="K420" s="345"/>
      <c r="L420" s="345"/>
      <c r="M420" s="345"/>
      <c r="N420" s="345"/>
      <c r="O420" s="345"/>
      <c r="P420" s="345"/>
      <c r="Q420" s="68">
        <v>3</v>
      </c>
      <c r="R420" s="368" t="s">
        <v>676</v>
      </c>
      <c r="S420" s="369"/>
      <c r="T420" s="369"/>
      <c r="U420" s="369"/>
      <c r="V420" s="369"/>
      <c r="W420" s="369"/>
      <c r="X420" s="369"/>
      <c r="Y420" s="369"/>
      <c r="Z420" s="369"/>
      <c r="AA420" s="369"/>
      <c r="AB420" s="369"/>
      <c r="AC420" s="369"/>
      <c r="AD420" s="369"/>
      <c r="AE420" s="370"/>
      <c r="AF420" s="68">
        <v>3</v>
      </c>
      <c r="AG420" s="368" t="s">
        <v>676</v>
      </c>
      <c r="AH420" s="369"/>
      <c r="AI420" s="369"/>
      <c r="AJ420" s="369"/>
      <c r="AK420" s="369"/>
      <c r="AL420" s="369"/>
      <c r="AM420" s="369"/>
      <c r="AN420" s="369"/>
      <c r="AO420" s="369"/>
      <c r="AP420" s="369"/>
      <c r="AQ420" s="369"/>
      <c r="AR420" s="369"/>
      <c r="AS420" s="369"/>
      <c r="AT420" s="370"/>
    </row>
    <row r="421" spans="1:46" s="23" customFormat="1" ht="45" customHeight="1" thickTop="1" thickBot="1" x14ac:dyDescent="0.3">
      <c r="A421" s="346" t="s">
        <v>1528</v>
      </c>
      <c r="B421" s="346" t="s">
        <v>1528</v>
      </c>
      <c r="C421" s="346" t="s">
        <v>1528</v>
      </c>
      <c r="D421" s="346" t="s">
        <v>1528</v>
      </c>
      <c r="E421" s="346" t="s">
        <v>1528</v>
      </c>
      <c r="F421" s="346" t="s">
        <v>1528</v>
      </c>
      <c r="G421" s="346" t="s">
        <v>1528</v>
      </c>
      <c r="H421" s="346" t="s">
        <v>1528</v>
      </c>
      <c r="I421" s="346" t="s">
        <v>1528</v>
      </c>
      <c r="J421" s="346" t="s">
        <v>1528</v>
      </c>
      <c r="K421" s="346" t="s">
        <v>1528</v>
      </c>
      <c r="L421" s="346" t="s">
        <v>1528</v>
      </c>
      <c r="M421" s="346" t="s">
        <v>1528</v>
      </c>
      <c r="N421" s="346" t="s">
        <v>1528</v>
      </c>
      <c r="O421" s="346" t="s">
        <v>1528</v>
      </c>
      <c r="P421" s="346" t="s">
        <v>1528</v>
      </c>
      <c r="Q421" s="68">
        <v>3</v>
      </c>
      <c r="R421" s="368" t="s">
        <v>676</v>
      </c>
      <c r="S421" s="369"/>
      <c r="T421" s="369"/>
      <c r="U421" s="369"/>
      <c r="V421" s="369"/>
      <c r="W421" s="369"/>
      <c r="X421" s="369"/>
      <c r="Y421" s="369"/>
      <c r="Z421" s="369"/>
      <c r="AA421" s="369"/>
      <c r="AB421" s="369"/>
      <c r="AC421" s="369"/>
      <c r="AD421" s="369"/>
      <c r="AE421" s="370"/>
      <c r="AF421" s="68">
        <v>3</v>
      </c>
      <c r="AG421" s="368" t="s">
        <v>676</v>
      </c>
      <c r="AH421" s="369"/>
      <c r="AI421" s="369"/>
      <c r="AJ421" s="369"/>
      <c r="AK421" s="369"/>
      <c r="AL421" s="369"/>
      <c r="AM421" s="369"/>
      <c r="AN421" s="369"/>
      <c r="AO421" s="369"/>
      <c r="AP421" s="369"/>
      <c r="AQ421" s="369"/>
      <c r="AR421" s="369"/>
      <c r="AS421" s="369"/>
      <c r="AT421" s="370"/>
    </row>
    <row r="422" spans="1:46" s="23" customFormat="1" ht="45" customHeight="1" thickTop="1" thickBot="1" x14ac:dyDescent="0.3">
      <c r="A422" s="346" t="s">
        <v>2318</v>
      </c>
      <c r="B422" s="346" t="s">
        <v>2318</v>
      </c>
      <c r="C422" s="346" t="s">
        <v>2318</v>
      </c>
      <c r="D422" s="346" t="s">
        <v>2318</v>
      </c>
      <c r="E422" s="346" t="s">
        <v>2318</v>
      </c>
      <c r="F422" s="346" t="s">
        <v>2318</v>
      </c>
      <c r="G422" s="346" t="s">
        <v>2318</v>
      </c>
      <c r="H422" s="346" t="s">
        <v>2318</v>
      </c>
      <c r="I422" s="346" t="s">
        <v>2318</v>
      </c>
      <c r="J422" s="346" t="s">
        <v>2318</v>
      </c>
      <c r="K422" s="346" t="s">
        <v>2318</v>
      </c>
      <c r="L422" s="346" t="s">
        <v>2318</v>
      </c>
      <c r="M422" s="346" t="s">
        <v>2318</v>
      </c>
      <c r="N422" s="346" t="s">
        <v>2318</v>
      </c>
      <c r="O422" s="346" t="s">
        <v>2318</v>
      </c>
      <c r="P422" s="346" t="s">
        <v>2318</v>
      </c>
      <c r="Q422" s="68">
        <v>3</v>
      </c>
      <c r="R422" s="368" t="s">
        <v>676</v>
      </c>
      <c r="S422" s="369"/>
      <c r="T422" s="369"/>
      <c r="U422" s="369"/>
      <c r="V422" s="369"/>
      <c r="W422" s="369"/>
      <c r="X422" s="369"/>
      <c r="Y422" s="369"/>
      <c r="Z422" s="369"/>
      <c r="AA422" s="369"/>
      <c r="AB422" s="369"/>
      <c r="AC422" s="369"/>
      <c r="AD422" s="369"/>
      <c r="AE422" s="370"/>
      <c r="AF422" s="68">
        <v>3</v>
      </c>
      <c r="AG422" s="368" t="s">
        <v>676</v>
      </c>
      <c r="AH422" s="369"/>
      <c r="AI422" s="369"/>
      <c r="AJ422" s="369"/>
      <c r="AK422" s="369"/>
      <c r="AL422" s="369"/>
      <c r="AM422" s="369"/>
      <c r="AN422" s="369"/>
      <c r="AO422" s="369"/>
      <c r="AP422" s="369"/>
      <c r="AQ422" s="369"/>
      <c r="AR422" s="369"/>
      <c r="AS422" s="369"/>
      <c r="AT422" s="370"/>
    </row>
    <row r="423" spans="1:46" s="23" customFormat="1" ht="45" customHeight="1" thickTop="1" thickBot="1" x14ac:dyDescent="0.3">
      <c r="A423" s="345" t="s">
        <v>2319</v>
      </c>
      <c r="B423" s="345" t="s">
        <v>2319</v>
      </c>
      <c r="C423" s="345" t="s">
        <v>2319</v>
      </c>
      <c r="D423" s="345" t="s">
        <v>2319</v>
      </c>
      <c r="E423" s="345" t="s">
        <v>2319</v>
      </c>
      <c r="F423" s="345" t="s">
        <v>2319</v>
      </c>
      <c r="G423" s="345" t="s">
        <v>2319</v>
      </c>
      <c r="H423" s="345" t="s">
        <v>2319</v>
      </c>
      <c r="I423" s="345" t="s">
        <v>2319</v>
      </c>
      <c r="J423" s="345" t="s">
        <v>2319</v>
      </c>
      <c r="K423" s="345" t="s">
        <v>2319</v>
      </c>
      <c r="L423" s="345" t="s">
        <v>2319</v>
      </c>
      <c r="M423" s="345" t="s">
        <v>2319</v>
      </c>
      <c r="N423" s="345" t="s">
        <v>2319</v>
      </c>
      <c r="O423" s="345" t="s">
        <v>2319</v>
      </c>
      <c r="P423" s="345" t="s">
        <v>2319</v>
      </c>
      <c r="Q423" s="68">
        <v>3</v>
      </c>
      <c r="R423" s="368" t="s">
        <v>676</v>
      </c>
      <c r="S423" s="369"/>
      <c r="T423" s="369"/>
      <c r="U423" s="369"/>
      <c r="V423" s="369"/>
      <c r="W423" s="369"/>
      <c r="X423" s="369"/>
      <c r="Y423" s="369"/>
      <c r="Z423" s="369"/>
      <c r="AA423" s="369"/>
      <c r="AB423" s="369"/>
      <c r="AC423" s="369"/>
      <c r="AD423" s="369"/>
      <c r="AE423" s="370"/>
      <c r="AF423" s="68">
        <v>3</v>
      </c>
      <c r="AG423" s="368" t="s">
        <v>676</v>
      </c>
      <c r="AH423" s="369"/>
      <c r="AI423" s="369"/>
      <c r="AJ423" s="369"/>
      <c r="AK423" s="369"/>
      <c r="AL423" s="369"/>
      <c r="AM423" s="369"/>
      <c r="AN423" s="369"/>
      <c r="AO423" s="369"/>
      <c r="AP423" s="369"/>
      <c r="AQ423" s="369"/>
      <c r="AR423" s="369"/>
      <c r="AS423" s="369"/>
      <c r="AT423" s="370"/>
    </row>
    <row r="424" spans="1:46" s="23" customFormat="1" ht="45" customHeight="1" thickTop="1" thickBot="1" x14ac:dyDescent="0.3">
      <c r="A424" s="345" t="s">
        <v>2320</v>
      </c>
      <c r="B424" s="345" t="s">
        <v>2320</v>
      </c>
      <c r="C424" s="345" t="s">
        <v>2320</v>
      </c>
      <c r="D424" s="345" t="s">
        <v>2320</v>
      </c>
      <c r="E424" s="345" t="s">
        <v>2320</v>
      </c>
      <c r="F424" s="345" t="s">
        <v>2320</v>
      </c>
      <c r="G424" s="345" t="s">
        <v>2320</v>
      </c>
      <c r="H424" s="345" t="s">
        <v>2320</v>
      </c>
      <c r="I424" s="345" t="s">
        <v>2320</v>
      </c>
      <c r="J424" s="345" t="s">
        <v>2320</v>
      </c>
      <c r="K424" s="345" t="s">
        <v>2320</v>
      </c>
      <c r="L424" s="345" t="s">
        <v>2320</v>
      </c>
      <c r="M424" s="345" t="s">
        <v>2320</v>
      </c>
      <c r="N424" s="345" t="s">
        <v>2320</v>
      </c>
      <c r="O424" s="345" t="s">
        <v>2320</v>
      </c>
      <c r="P424" s="345" t="s">
        <v>2320</v>
      </c>
      <c r="Q424" s="68">
        <v>3</v>
      </c>
      <c r="R424" s="368" t="s">
        <v>676</v>
      </c>
      <c r="S424" s="369"/>
      <c r="T424" s="369"/>
      <c r="U424" s="369"/>
      <c r="V424" s="369"/>
      <c r="W424" s="369"/>
      <c r="X424" s="369"/>
      <c r="Y424" s="369"/>
      <c r="Z424" s="369"/>
      <c r="AA424" s="369"/>
      <c r="AB424" s="369"/>
      <c r="AC424" s="369"/>
      <c r="AD424" s="369"/>
      <c r="AE424" s="370"/>
      <c r="AF424" s="68">
        <v>3</v>
      </c>
      <c r="AG424" s="368" t="s">
        <v>676</v>
      </c>
      <c r="AH424" s="369"/>
      <c r="AI424" s="369"/>
      <c r="AJ424" s="369"/>
      <c r="AK424" s="369"/>
      <c r="AL424" s="369"/>
      <c r="AM424" s="369"/>
      <c r="AN424" s="369"/>
      <c r="AO424" s="369"/>
      <c r="AP424" s="369"/>
      <c r="AQ424" s="369"/>
      <c r="AR424" s="369"/>
      <c r="AS424" s="369"/>
      <c r="AT424" s="370"/>
    </row>
    <row r="425" spans="1:46" s="23" customFormat="1" ht="45" customHeight="1" thickTop="1" thickBot="1" x14ac:dyDescent="0.3">
      <c r="A425" s="345" t="s">
        <v>2321</v>
      </c>
      <c r="B425" s="345" t="s">
        <v>2321</v>
      </c>
      <c r="C425" s="345" t="s">
        <v>2321</v>
      </c>
      <c r="D425" s="345" t="s">
        <v>2321</v>
      </c>
      <c r="E425" s="345" t="s">
        <v>2321</v>
      </c>
      <c r="F425" s="345" t="s">
        <v>2321</v>
      </c>
      <c r="G425" s="345" t="s">
        <v>2321</v>
      </c>
      <c r="H425" s="345" t="s">
        <v>2321</v>
      </c>
      <c r="I425" s="345" t="s">
        <v>2321</v>
      </c>
      <c r="J425" s="345" t="s">
        <v>2321</v>
      </c>
      <c r="K425" s="345" t="s">
        <v>2321</v>
      </c>
      <c r="L425" s="345" t="s">
        <v>2321</v>
      </c>
      <c r="M425" s="345" t="s">
        <v>2321</v>
      </c>
      <c r="N425" s="345" t="s">
        <v>2321</v>
      </c>
      <c r="O425" s="345" t="s">
        <v>2321</v>
      </c>
      <c r="P425" s="345" t="s">
        <v>2321</v>
      </c>
      <c r="Q425" s="68">
        <v>3</v>
      </c>
      <c r="R425" s="368" t="s">
        <v>676</v>
      </c>
      <c r="S425" s="369"/>
      <c r="T425" s="369"/>
      <c r="U425" s="369"/>
      <c r="V425" s="369"/>
      <c r="W425" s="369"/>
      <c r="X425" s="369"/>
      <c r="Y425" s="369"/>
      <c r="Z425" s="369"/>
      <c r="AA425" s="369"/>
      <c r="AB425" s="369"/>
      <c r="AC425" s="369"/>
      <c r="AD425" s="369"/>
      <c r="AE425" s="370"/>
      <c r="AF425" s="68">
        <v>3</v>
      </c>
      <c r="AG425" s="368" t="s">
        <v>676</v>
      </c>
      <c r="AH425" s="369"/>
      <c r="AI425" s="369"/>
      <c r="AJ425" s="369"/>
      <c r="AK425" s="369"/>
      <c r="AL425" s="369"/>
      <c r="AM425" s="369"/>
      <c r="AN425" s="369"/>
      <c r="AO425" s="369"/>
      <c r="AP425" s="369"/>
      <c r="AQ425" s="369"/>
      <c r="AR425" s="369"/>
      <c r="AS425" s="369"/>
      <c r="AT425" s="370"/>
    </row>
    <row r="426" spans="1:46" s="23" customFormat="1" ht="45" customHeight="1" thickTop="1" thickBot="1" x14ac:dyDescent="0.3">
      <c r="A426" s="346" t="s">
        <v>2322</v>
      </c>
      <c r="B426" s="346" t="s">
        <v>2322</v>
      </c>
      <c r="C426" s="346" t="s">
        <v>2322</v>
      </c>
      <c r="D426" s="346" t="s">
        <v>2322</v>
      </c>
      <c r="E426" s="346" t="s">
        <v>2322</v>
      </c>
      <c r="F426" s="346" t="s">
        <v>2322</v>
      </c>
      <c r="G426" s="346" t="s">
        <v>2322</v>
      </c>
      <c r="H426" s="346" t="s">
        <v>2322</v>
      </c>
      <c r="I426" s="346" t="s">
        <v>2322</v>
      </c>
      <c r="J426" s="346" t="s">
        <v>2322</v>
      </c>
      <c r="K426" s="346" t="s">
        <v>2322</v>
      </c>
      <c r="L426" s="346" t="s">
        <v>2322</v>
      </c>
      <c r="M426" s="346" t="s">
        <v>2322</v>
      </c>
      <c r="N426" s="346" t="s">
        <v>2322</v>
      </c>
      <c r="O426" s="346" t="s">
        <v>2322</v>
      </c>
      <c r="P426" s="346" t="s">
        <v>2322</v>
      </c>
      <c r="Q426" s="68">
        <v>3</v>
      </c>
      <c r="R426" s="368" t="s">
        <v>676</v>
      </c>
      <c r="S426" s="369"/>
      <c r="T426" s="369"/>
      <c r="U426" s="369"/>
      <c r="V426" s="369"/>
      <c r="W426" s="369"/>
      <c r="X426" s="369"/>
      <c r="Y426" s="369"/>
      <c r="Z426" s="369"/>
      <c r="AA426" s="369"/>
      <c r="AB426" s="369"/>
      <c r="AC426" s="369"/>
      <c r="AD426" s="369"/>
      <c r="AE426" s="370"/>
      <c r="AF426" s="68">
        <v>3</v>
      </c>
      <c r="AG426" s="368" t="s">
        <v>676</v>
      </c>
      <c r="AH426" s="369"/>
      <c r="AI426" s="369"/>
      <c r="AJ426" s="369"/>
      <c r="AK426" s="369"/>
      <c r="AL426" s="369"/>
      <c r="AM426" s="369"/>
      <c r="AN426" s="369"/>
      <c r="AO426" s="369"/>
      <c r="AP426" s="369"/>
      <c r="AQ426" s="369"/>
      <c r="AR426" s="369"/>
      <c r="AS426" s="369"/>
      <c r="AT426" s="370"/>
    </row>
    <row r="427" spans="1:46" s="23" customFormat="1" ht="45" customHeight="1" thickTop="1" thickBot="1" x14ac:dyDescent="0.3">
      <c r="A427" s="346" t="s">
        <v>2323</v>
      </c>
      <c r="B427" s="346" t="s">
        <v>2323</v>
      </c>
      <c r="C427" s="346" t="s">
        <v>2323</v>
      </c>
      <c r="D427" s="346" t="s">
        <v>2323</v>
      </c>
      <c r="E427" s="346" t="s">
        <v>2323</v>
      </c>
      <c r="F427" s="346" t="s">
        <v>2323</v>
      </c>
      <c r="G427" s="346" t="s">
        <v>2323</v>
      </c>
      <c r="H427" s="346" t="s">
        <v>2323</v>
      </c>
      <c r="I427" s="346" t="s">
        <v>2323</v>
      </c>
      <c r="J427" s="346" t="s">
        <v>2323</v>
      </c>
      <c r="K427" s="346" t="s">
        <v>2323</v>
      </c>
      <c r="L427" s="346" t="s">
        <v>2323</v>
      </c>
      <c r="M427" s="346" t="s">
        <v>2323</v>
      </c>
      <c r="N427" s="346" t="s">
        <v>2323</v>
      </c>
      <c r="O427" s="346" t="s">
        <v>2323</v>
      </c>
      <c r="P427" s="346" t="s">
        <v>2323</v>
      </c>
      <c r="Q427" s="68">
        <v>3</v>
      </c>
      <c r="R427" s="368" t="s">
        <v>676</v>
      </c>
      <c r="S427" s="369"/>
      <c r="T427" s="369"/>
      <c r="U427" s="369"/>
      <c r="V427" s="369"/>
      <c r="W427" s="369"/>
      <c r="X427" s="369"/>
      <c r="Y427" s="369"/>
      <c r="Z427" s="369"/>
      <c r="AA427" s="369"/>
      <c r="AB427" s="369"/>
      <c r="AC427" s="369"/>
      <c r="AD427" s="369"/>
      <c r="AE427" s="370"/>
      <c r="AF427" s="68">
        <v>3</v>
      </c>
      <c r="AG427" s="368" t="s">
        <v>676</v>
      </c>
      <c r="AH427" s="369"/>
      <c r="AI427" s="369"/>
      <c r="AJ427" s="369"/>
      <c r="AK427" s="369"/>
      <c r="AL427" s="369"/>
      <c r="AM427" s="369"/>
      <c r="AN427" s="369"/>
      <c r="AO427" s="369"/>
      <c r="AP427" s="369"/>
      <c r="AQ427" s="369"/>
      <c r="AR427" s="369"/>
      <c r="AS427" s="369"/>
      <c r="AT427" s="370"/>
    </row>
    <row r="428" spans="1:46" s="23" customFormat="1" ht="45" customHeight="1" thickTop="1" thickBot="1" x14ac:dyDescent="0.3">
      <c r="A428" s="345" t="s">
        <v>2324</v>
      </c>
      <c r="B428" s="345" t="s">
        <v>2324</v>
      </c>
      <c r="C428" s="345" t="s">
        <v>2324</v>
      </c>
      <c r="D428" s="345" t="s">
        <v>2324</v>
      </c>
      <c r="E428" s="345" t="s">
        <v>2324</v>
      </c>
      <c r="F428" s="345" t="s">
        <v>2324</v>
      </c>
      <c r="G428" s="345" t="s">
        <v>2324</v>
      </c>
      <c r="H428" s="345" t="s">
        <v>2324</v>
      </c>
      <c r="I428" s="345" t="s">
        <v>2324</v>
      </c>
      <c r="J428" s="345" t="s">
        <v>2324</v>
      </c>
      <c r="K428" s="345" t="s">
        <v>2324</v>
      </c>
      <c r="L428" s="345" t="s">
        <v>2324</v>
      </c>
      <c r="M428" s="345" t="s">
        <v>2324</v>
      </c>
      <c r="N428" s="345" t="s">
        <v>2324</v>
      </c>
      <c r="O428" s="345" t="s">
        <v>2324</v>
      </c>
      <c r="P428" s="345" t="s">
        <v>2324</v>
      </c>
      <c r="Q428" s="68">
        <v>3</v>
      </c>
      <c r="R428" s="368" t="s">
        <v>676</v>
      </c>
      <c r="S428" s="369"/>
      <c r="T428" s="369"/>
      <c r="U428" s="369"/>
      <c r="V428" s="369"/>
      <c r="W428" s="369"/>
      <c r="X428" s="369"/>
      <c r="Y428" s="369"/>
      <c r="Z428" s="369"/>
      <c r="AA428" s="369"/>
      <c r="AB428" s="369"/>
      <c r="AC428" s="369"/>
      <c r="AD428" s="369"/>
      <c r="AE428" s="370"/>
      <c r="AF428" s="68">
        <v>3</v>
      </c>
      <c r="AG428" s="368" t="s">
        <v>676</v>
      </c>
      <c r="AH428" s="369"/>
      <c r="AI428" s="369"/>
      <c r="AJ428" s="369"/>
      <c r="AK428" s="369"/>
      <c r="AL428" s="369"/>
      <c r="AM428" s="369"/>
      <c r="AN428" s="369"/>
      <c r="AO428" s="369"/>
      <c r="AP428" s="369"/>
      <c r="AQ428" s="369"/>
      <c r="AR428" s="369"/>
      <c r="AS428" s="369"/>
      <c r="AT428" s="370"/>
    </row>
    <row r="429" spans="1:46" s="23" customFormat="1" ht="45" customHeight="1" thickTop="1" thickBot="1" x14ac:dyDescent="0.3">
      <c r="A429" s="345" t="s">
        <v>2325</v>
      </c>
      <c r="B429" s="345" t="s">
        <v>2325</v>
      </c>
      <c r="C429" s="345" t="s">
        <v>2325</v>
      </c>
      <c r="D429" s="345" t="s">
        <v>2325</v>
      </c>
      <c r="E429" s="345" t="s">
        <v>2325</v>
      </c>
      <c r="F429" s="345" t="s">
        <v>2325</v>
      </c>
      <c r="G429" s="345" t="s">
        <v>2325</v>
      </c>
      <c r="H429" s="345" t="s">
        <v>2325</v>
      </c>
      <c r="I429" s="345" t="s">
        <v>2325</v>
      </c>
      <c r="J429" s="345" t="s">
        <v>2325</v>
      </c>
      <c r="K429" s="345" t="s">
        <v>2325</v>
      </c>
      <c r="L429" s="345" t="s">
        <v>2325</v>
      </c>
      <c r="M429" s="345" t="s">
        <v>2325</v>
      </c>
      <c r="N429" s="345" t="s">
        <v>2325</v>
      </c>
      <c r="O429" s="345" t="s">
        <v>2325</v>
      </c>
      <c r="P429" s="345" t="s">
        <v>2325</v>
      </c>
      <c r="Q429" s="68">
        <v>3</v>
      </c>
      <c r="R429" s="368" t="s">
        <v>676</v>
      </c>
      <c r="S429" s="369"/>
      <c r="T429" s="369"/>
      <c r="U429" s="369"/>
      <c r="V429" s="369"/>
      <c r="W429" s="369"/>
      <c r="X429" s="369"/>
      <c r="Y429" s="369"/>
      <c r="Z429" s="369"/>
      <c r="AA429" s="369"/>
      <c r="AB429" s="369"/>
      <c r="AC429" s="369"/>
      <c r="AD429" s="369"/>
      <c r="AE429" s="370"/>
      <c r="AF429" s="68">
        <v>3</v>
      </c>
      <c r="AG429" s="368" t="s">
        <v>676</v>
      </c>
      <c r="AH429" s="369"/>
      <c r="AI429" s="369"/>
      <c r="AJ429" s="369"/>
      <c r="AK429" s="369"/>
      <c r="AL429" s="369"/>
      <c r="AM429" s="369"/>
      <c r="AN429" s="369"/>
      <c r="AO429" s="369"/>
      <c r="AP429" s="369"/>
      <c r="AQ429" s="369"/>
      <c r="AR429" s="369"/>
      <c r="AS429" s="369"/>
      <c r="AT429" s="370"/>
    </row>
    <row r="430" spans="1:46" s="23" customFormat="1" ht="45" customHeight="1" thickTop="1" thickBot="1" x14ac:dyDescent="0.3">
      <c r="A430" s="345" t="s">
        <v>2326</v>
      </c>
      <c r="B430" s="345"/>
      <c r="C430" s="345"/>
      <c r="D430" s="345"/>
      <c r="E430" s="345"/>
      <c r="F430" s="345"/>
      <c r="G430" s="345"/>
      <c r="H430" s="345"/>
      <c r="I430" s="345"/>
      <c r="J430" s="345"/>
      <c r="K430" s="345"/>
      <c r="L430" s="345"/>
      <c r="M430" s="345"/>
      <c r="N430" s="345"/>
      <c r="O430" s="345"/>
      <c r="P430" s="345"/>
      <c r="Q430" s="68">
        <v>3</v>
      </c>
      <c r="R430" s="368" t="s">
        <v>676</v>
      </c>
      <c r="S430" s="369"/>
      <c r="T430" s="369"/>
      <c r="U430" s="369"/>
      <c r="V430" s="369"/>
      <c r="W430" s="369"/>
      <c r="X430" s="369"/>
      <c r="Y430" s="369"/>
      <c r="Z430" s="369"/>
      <c r="AA430" s="369"/>
      <c r="AB430" s="369"/>
      <c r="AC430" s="369"/>
      <c r="AD430" s="369"/>
      <c r="AE430" s="370"/>
      <c r="AF430" s="68">
        <v>3</v>
      </c>
      <c r="AG430" s="368" t="s">
        <v>676</v>
      </c>
      <c r="AH430" s="369"/>
      <c r="AI430" s="369"/>
      <c r="AJ430" s="369"/>
      <c r="AK430" s="369"/>
      <c r="AL430" s="369"/>
      <c r="AM430" s="369"/>
      <c r="AN430" s="369"/>
      <c r="AO430" s="369"/>
      <c r="AP430" s="369"/>
      <c r="AQ430" s="369"/>
      <c r="AR430" s="369"/>
      <c r="AS430" s="369"/>
      <c r="AT430" s="370"/>
    </row>
    <row r="431" spans="1:46" s="23" customFormat="1" ht="45" customHeight="1" thickTop="1" thickBot="1" x14ac:dyDescent="0.3">
      <c r="A431" s="345" t="s">
        <v>1300</v>
      </c>
      <c r="B431" s="345" t="s">
        <v>1300</v>
      </c>
      <c r="C431" s="345" t="s">
        <v>1300</v>
      </c>
      <c r="D431" s="345" t="s">
        <v>1300</v>
      </c>
      <c r="E431" s="345" t="s">
        <v>1300</v>
      </c>
      <c r="F431" s="345" t="s">
        <v>1300</v>
      </c>
      <c r="G431" s="345" t="s">
        <v>1300</v>
      </c>
      <c r="H431" s="345" t="s">
        <v>1300</v>
      </c>
      <c r="I431" s="345" t="s">
        <v>1300</v>
      </c>
      <c r="J431" s="345" t="s">
        <v>1300</v>
      </c>
      <c r="K431" s="345" t="s">
        <v>1300</v>
      </c>
      <c r="L431" s="345" t="s">
        <v>1300</v>
      </c>
      <c r="M431" s="345" t="s">
        <v>1300</v>
      </c>
      <c r="N431" s="345" t="s">
        <v>1300</v>
      </c>
      <c r="O431" s="345" t="s">
        <v>1300</v>
      </c>
      <c r="P431" s="345" t="s">
        <v>1300</v>
      </c>
      <c r="Q431" s="68">
        <v>3</v>
      </c>
      <c r="R431" s="368" t="s">
        <v>676</v>
      </c>
      <c r="S431" s="369"/>
      <c r="T431" s="369"/>
      <c r="U431" s="369"/>
      <c r="V431" s="369"/>
      <c r="W431" s="369"/>
      <c r="X431" s="369"/>
      <c r="Y431" s="369"/>
      <c r="Z431" s="369"/>
      <c r="AA431" s="369"/>
      <c r="AB431" s="369"/>
      <c r="AC431" s="369"/>
      <c r="AD431" s="369"/>
      <c r="AE431" s="370"/>
      <c r="AF431" s="68">
        <v>3</v>
      </c>
      <c r="AG431" s="368" t="s">
        <v>676</v>
      </c>
      <c r="AH431" s="369"/>
      <c r="AI431" s="369"/>
      <c r="AJ431" s="369"/>
      <c r="AK431" s="369"/>
      <c r="AL431" s="369"/>
      <c r="AM431" s="369"/>
      <c r="AN431" s="369"/>
      <c r="AO431" s="369"/>
      <c r="AP431" s="369"/>
      <c r="AQ431" s="369"/>
      <c r="AR431" s="369"/>
      <c r="AS431" s="369"/>
      <c r="AT431" s="370"/>
    </row>
    <row r="432" spans="1:46" s="23" customFormat="1" ht="45" customHeight="1" thickTop="1" thickBot="1" x14ac:dyDescent="0.3">
      <c r="A432" s="345" t="s">
        <v>2327</v>
      </c>
      <c r="B432" s="345" t="s">
        <v>2327</v>
      </c>
      <c r="C432" s="345" t="s">
        <v>2327</v>
      </c>
      <c r="D432" s="345" t="s">
        <v>2327</v>
      </c>
      <c r="E432" s="345" t="s">
        <v>2327</v>
      </c>
      <c r="F432" s="345" t="s">
        <v>2327</v>
      </c>
      <c r="G432" s="345" t="s">
        <v>2327</v>
      </c>
      <c r="H432" s="345" t="s">
        <v>2327</v>
      </c>
      <c r="I432" s="345" t="s">
        <v>2327</v>
      </c>
      <c r="J432" s="345" t="s">
        <v>2327</v>
      </c>
      <c r="K432" s="345" t="s">
        <v>2327</v>
      </c>
      <c r="L432" s="345" t="s">
        <v>2327</v>
      </c>
      <c r="M432" s="345" t="s">
        <v>2327</v>
      </c>
      <c r="N432" s="345" t="s">
        <v>2327</v>
      </c>
      <c r="O432" s="345" t="s">
        <v>2327</v>
      </c>
      <c r="P432" s="345" t="s">
        <v>2327</v>
      </c>
      <c r="Q432" s="68">
        <v>3</v>
      </c>
      <c r="R432" s="368" t="s">
        <v>676</v>
      </c>
      <c r="S432" s="369"/>
      <c r="T432" s="369"/>
      <c r="U432" s="369"/>
      <c r="V432" s="369"/>
      <c r="W432" s="369"/>
      <c r="X432" s="369"/>
      <c r="Y432" s="369"/>
      <c r="Z432" s="369"/>
      <c r="AA432" s="369"/>
      <c r="AB432" s="369"/>
      <c r="AC432" s="369"/>
      <c r="AD432" s="369"/>
      <c r="AE432" s="370"/>
      <c r="AF432" s="68">
        <v>3</v>
      </c>
      <c r="AG432" s="368" t="s">
        <v>676</v>
      </c>
      <c r="AH432" s="369"/>
      <c r="AI432" s="369"/>
      <c r="AJ432" s="369"/>
      <c r="AK432" s="369"/>
      <c r="AL432" s="369"/>
      <c r="AM432" s="369"/>
      <c r="AN432" s="369"/>
      <c r="AO432" s="369"/>
      <c r="AP432" s="369"/>
      <c r="AQ432" s="369"/>
      <c r="AR432" s="369"/>
      <c r="AS432" s="369"/>
      <c r="AT432" s="370"/>
    </row>
    <row r="433" spans="1:46" s="23" customFormat="1" ht="45" customHeight="1" thickTop="1" thickBot="1" x14ac:dyDescent="0.3">
      <c r="A433" s="346" t="s">
        <v>2328</v>
      </c>
      <c r="B433" s="346" t="s">
        <v>2328</v>
      </c>
      <c r="C433" s="346" t="s">
        <v>2328</v>
      </c>
      <c r="D433" s="346" t="s">
        <v>2328</v>
      </c>
      <c r="E433" s="346" t="s">
        <v>2328</v>
      </c>
      <c r="F433" s="346" t="s">
        <v>2328</v>
      </c>
      <c r="G433" s="346" t="s">
        <v>2328</v>
      </c>
      <c r="H433" s="346" t="s">
        <v>2328</v>
      </c>
      <c r="I433" s="346" t="s">
        <v>2328</v>
      </c>
      <c r="J433" s="346" t="s">
        <v>2328</v>
      </c>
      <c r="K433" s="346" t="s">
        <v>2328</v>
      </c>
      <c r="L433" s="346" t="s">
        <v>2328</v>
      </c>
      <c r="M433" s="346" t="s">
        <v>2328</v>
      </c>
      <c r="N433" s="346" t="s">
        <v>2328</v>
      </c>
      <c r="O433" s="346" t="s">
        <v>2328</v>
      </c>
      <c r="P433" s="346" t="s">
        <v>2328</v>
      </c>
      <c r="Q433" s="68">
        <v>3</v>
      </c>
      <c r="R433" s="368" t="s">
        <v>676</v>
      </c>
      <c r="S433" s="369"/>
      <c r="T433" s="369"/>
      <c r="U433" s="369"/>
      <c r="V433" s="369"/>
      <c r="W433" s="369"/>
      <c r="X433" s="369"/>
      <c r="Y433" s="369"/>
      <c r="Z433" s="369"/>
      <c r="AA433" s="369"/>
      <c r="AB433" s="369"/>
      <c r="AC433" s="369"/>
      <c r="AD433" s="369"/>
      <c r="AE433" s="370"/>
      <c r="AF433" s="68">
        <v>3</v>
      </c>
      <c r="AG433" s="368" t="s">
        <v>676</v>
      </c>
      <c r="AH433" s="369"/>
      <c r="AI433" s="369"/>
      <c r="AJ433" s="369"/>
      <c r="AK433" s="369"/>
      <c r="AL433" s="369"/>
      <c r="AM433" s="369"/>
      <c r="AN433" s="369"/>
      <c r="AO433" s="369"/>
      <c r="AP433" s="369"/>
      <c r="AQ433" s="369"/>
      <c r="AR433" s="369"/>
      <c r="AS433" s="369"/>
      <c r="AT433" s="370"/>
    </row>
    <row r="434" spans="1:46" s="23" customFormat="1" ht="45" customHeight="1" thickTop="1" thickBot="1" x14ac:dyDescent="0.3">
      <c r="A434" s="346" t="s">
        <v>2329</v>
      </c>
      <c r="B434" s="346" t="s">
        <v>2329</v>
      </c>
      <c r="C434" s="346" t="s">
        <v>2329</v>
      </c>
      <c r="D434" s="346" t="s">
        <v>2329</v>
      </c>
      <c r="E434" s="346" t="s">
        <v>2329</v>
      </c>
      <c r="F434" s="346" t="s">
        <v>2329</v>
      </c>
      <c r="G434" s="346" t="s">
        <v>2329</v>
      </c>
      <c r="H434" s="346" t="s">
        <v>2329</v>
      </c>
      <c r="I434" s="346" t="s">
        <v>2329</v>
      </c>
      <c r="J434" s="346" t="s">
        <v>2329</v>
      </c>
      <c r="K434" s="346" t="s">
        <v>2329</v>
      </c>
      <c r="L434" s="346" t="s">
        <v>2329</v>
      </c>
      <c r="M434" s="346" t="s">
        <v>2329</v>
      </c>
      <c r="N434" s="346" t="s">
        <v>2329</v>
      </c>
      <c r="O434" s="346" t="s">
        <v>2329</v>
      </c>
      <c r="P434" s="346" t="s">
        <v>2329</v>
      </c>
      <c r="Q434" s="68">
        <v>3</v>
      </c>
      <c r="R434" s="368" t="s">
        <v>676</v>
      </c>
      <c r="S434" s="369"/>
      <c r="T434" s="369"/>
      <c r="U434" s="369"/>
      <c r="V434" s="369"/>
      <c r="W434" s="369"/>
      <c r="X434" s="369"/>
      <c r="Y434" s="369"/>
      <c r="Z434" s="369"/>
      <c r="AA434" s="369"/>
      <c r="AB434" s="369"/>
      <c r="AC434" s="369"/>
      <c r="AD434" s="369"/>
      <c r="AE434" s="370"/>
      <c r="AF434" s="68">
        <v>3</v>
      </c>
      <c r="AG434" s="368" t="s">
        <v>676</v>
      </c>
      <c r="AH434" s="369"/>
      <c r="AI434" s="369"/>
      <c r="AJ434" s="369"/>
      <c r="AK434" s="369"/>
      <c r="AL434" s="369"/>
      <c r="AM434" s="369"/>
      <c r="AN434" s="369"/>
      <c r="AO434" s="369"/>
      <c r="AP434" s="369"/>
      <c r="AQ434" s="369"/>
      <c r="AR434" s="369"/>
      <c r="AS434" s="369"/>
      <c r="AT434" s="370"/>
    </row>
    <row r="435" spans="1:46" s="23" customFormat="1" ht="45" customHeight="1" thickTop="1" thickBot="1" x14ac:dyDescent="0.3">
      <c r="A435" s="345" t="s">
        <v>2330</v>
      </c>
      <c r="B435" s="345" t="s">
        <v>2330</v>
      </c>
      <c r="C435" s="345" t="s">
        <v>2330</v>
      </c>
      <c r="D435" s="345" t="s">
        <v>2330</v>
      </c>
      <c r="E435" s="345" t="s">
        <v>2330</v>
      </c>
      <c r="F435" s="345" t="s">
        <v>2330</v>
      </c>
      <c r="G435" s="345" t="s">
        <v>2330</v>
      </c>
      <c r="H435" s="345" t="s">
        <v>2330</v>
      </c>
      <c r="I435" s="345" t="s">
        <v>2330</v>
      </c>
      <c r="J435" s="345" t="s">
        <v>2330</v>
      </c>
      <c r="K435" s="345" t="s">
        <v>2330</v>
      </c>
      <c r="L435" s="345" t="s">
        <v>2330</v>
      </c>
      <c r="M435" s="345" t="s">
        <v>2330</v>
      </c>
      <c r="N435" s="345" t="s">
        <v>2330</v>
      </c>
      <c r="O435" s="345" t="s">
        <v>2330</v>
      </c>
      <c r="P435" s="345" t="s">
        <v>2330</v>
      </c>
      <c r="Q435" s="68">
        <v>3</v>
      </c>
      <c r="R435" s="368" t="s">
        <v>676</v>
      </c>
      <c r="S435" s="369"/>
      <c r="T435" s="369"/>
      <c r="U435" s="369"/>
      <c r="V435" s="369"/>
      <c r="W435" s="369"/>
      <c r="X435" s="369"/>
      <c r="Y435" s="369"/>
      <c r="Z435" s="369"/>
      <c r="AA435" s="369"/>
      <c r="AB435" s="369"/>
      <c r="AC435" s="369"/>
      <c r="AD435" s="369"/>
      <c r="AE435" s="370"/>
      <c r="AF435" s="68">
        <v>3</v>
      </c>
      <c r="AG435" s="368" t="s">
        <v>676</v>
      </c>
      <c r="AH435" s="369"/>
      <c r="AI435" s="369"/>
      <c r="AJ435" s="369"/>
      <c r="AK435" s="369"/>
      <c r="AL435" s="369"/>
      <c r="AM435" s="369"/>
      <c r="AN435" s="369"/>
      <c r="AO435" s="369"/>
      <c r="AP435" s="369"/>
      <c r="AQ435" s="369"/>
      <c r="AR435" s="369"/>
      <c r="AS435" s="369"/>
      <c r="AT435" s="370"/>
    </row>
    <row r="436" spans="1:46" s="23" customFormat="1" ht="45" customHeight="1" thickTop="1" thickBot="1" x14ac:dyDescent="0.3">
      <c r="A436" s="345" t="s">
        <v>2331</v>
      </c>
      <c r="B436" s="345" t="s">
        <v>2331</v>
      </c>
      <c r="C436" s="345" t="s">
        <v>2331</v>
      </c>
      <c r="D436" s="345" t="s">
        <v>2331</v>
      </c>
      <c r="E436" s="345" t="s">
        <v>2331</v>
      </c>
      <c r="F436" s="345" t="s">
        <v>2331</v>
      </c>
      <c r="G436" s="345" t="s">
        <v>2331</v>
      </c>
      <c r="H436" s="345" t="s">
        <v>2331</v>
      </c>
      <c r="I436" s="345" t="s">
        <v>2331</v>
      </c>
      <c r="J436" s="345" t="s">
        <v>2331</v>
      </c>
      <c r="K436" s="345" t="s">
        <v>2331</v>
      </c>
      <c r="L436" s="345" t="s">
        <v>2331</v>
      </c>
      <c r="M436" s="345" t="s">
        <v>2331</v>
      </c>
      <c r="N436" s="345" t="s">
        <v>2331</v>
      </c>
      <c r="O436" s="345" t="s">
        <v>2331</v>
      </c>
      <c r="P436" s="345" t="s">
        <v>2331</v>
      </c>
      <c r="Q436" s="68">
        <v>3</v>
      </c>
      <c r="R436" s="368" t="s">
        <v>676</v>
      </c>
      <c r="S436" s="369"/>
      <c r="T436" s="369"/>
      <c r="U436" s="369"/>
      <c r="V436" s="369"/>
      <c r="W436" s="369"/>
      <c r="X436" s="369"/>
      <c r="Y436" s="369"/>
      <c r="Z436" s="369"/>
      <c r="AA436" s="369"/>
      <c r="AB436" s="369"/>
      <c r="AC436" s="369"/>
      <c r="AD436" s="369"/>
      <c r="AE436" s="370"/>
      <c r="AF436" s="68">
        <v>3</v>
      </c>
      <c r="AG436" s="368" t="s">
        <v>676</v>
      </c>
      <c r="AH436" s="369"/>
      <c r="AI436" s="369"/>
      <c r="AJ436" s="369"/>
      <c r="AK436" s="369"/>
      <c r="AL436" s="369"/>
      <c r="AM436" s="369"/>
      <c r="AN436" s="369"/>
      <c r="AO436" s="369"/>
      <c r="AP436" s="369"/>
      <c r="AQ436" s="369"/>
      <c r="AR436" s="369"/>
      <c r="AS436" s="369"/>
      <c r="AT436" s="370"/>
    </row>
    <row r="437" spans="1:46" s="23" customFormat="1" ht="45" customHeight="1" thickTop="1" thickBot="1" x14ac:dyDescent="0.3">
      <c r="A437" s="345" t="s">
        <v>2332</v>
      </c>
      <c r="B437" s="345" t="s">
        <v>2332</v>
      </c>
      <c r="C437" s="345" t="s">
        <v>2332</v>
      </c>
      <c r="D437" s="345" t="s">
        <v>2332</v>
      </c>
      <c r="E437" s="345" t="s">
        <v>2332</v>
      </c>
      <c r="F437" s="345" t="s">
        <v>2332</v>
      </c>
      <c r="G437" s="345" t="s">
        <v>2332</v>
      </c>
      <c r="H437" s="345" t="s">
        <v>2332</v>
      </c>
      <c r="I437" s="345" t="s">
        <v>2332</v>
      </c>
      <c r="J437" s="345" t="s">
        <v>2332</v>
      </c>
      <c r="K437" s="345" t="s">
        <v>2332</v>
      </c>
      <c r="L437" s="345" t="s">
        <v>2332</v>
      </c>
      <c r="M437" s="345" t="s">
        <v>2332</v>
      </c>
      <c r="N437" s="345" t="s">
        <v>2332</v>
      </c>
      <c r="O437" s="345" t="s">
        <v>2332</v>
      </c>
      <c r="P437" s="345" t="s">
        <v>2332</v>
      </c>
      <c r="Q437" s="68">
        <v>3</v>
      </c>
      <c r="R437" s="368" t="s">
        <v>676</v>
      </c>
      <c r="S437" s="369"/>
      <c r="T437" s="369"/>
      <c r="U437" s="369"/>
      <c r="V437" s="369"/>
      <c r="W437" s="369"/>
      <c r="X437" s="369"/>
      <c r="Y437" s="369"/>
      <c r="Z437" s="369"/>
      <c r="AA437" s="369"/>
      <c r="AB437" s="369"/>
      <c r="AC437" s="369"/>
      <c r="AD437" s="369"/>
      <c r="AE437" s="370"/>
      <c r="AF437" s="68">
        <v>3</v>
      </c>
      <c r="AG437" s="368" t="s">
        <v>676</v>
      </c>
      <c r="AH437" s="369"/>
      <c r="AI437" s="369"/>
      <c r="AJ437" s="369"/>
      <c r="AK437" s="369"/>
      <c r="AL437" s="369"/>
      <c r="AM437" s="369"/>
      <c r="AN437" s="369"/>
      <c r="AO437" s="369"/>
      <c r="AP437" s="369"/>
      <c r="AQ437" s="369"/>
      <c r="AR437" s="369"/>
      <c r="AS437" s="369"/>
      <c r="AT437" s="370"/>
    </row>
    <row r="438" spans="1:46" s="23" customFormat="1" ht="45" customHeight="1" thickTop="1" thickBot="1" x14ac:dyDescent="0.3">
      <c r="A438" s="346" t="s">
        <v>2333</v>
      </c>
      <c r="B438" s="346"/>
      <c r="C438" s="346"/>
      <c r="D438" s="346"/>
      <c r="E438" s="346"/>
      <c r="F438" s="346"/>
      <c r="G438" s="346"/>
      <c r="H438" s="346"/>
      <c r="I438" s="346"/>
      <c r="J438" s="346"/>
      <c r="K438" s="346"/>
      <c r="L438" s="346"/>
      <c r="M438" s="346"/>
      <c r="N438" s="346"/>
      <c r="O438" s="346"/>
      <c r="P438" s="346"/>
      <c r="Q438" s="68">
        <v>3</v>
      </c>
      <c r="R438" s="368" t="s">
        <v>676</v>
      </c>
      <c r="S438" s="369"/>
      <c r="T438" s="369"/>
      <c r="U438" s="369"/>
      <c r="V438" s="369"/>
      <c r="W438" s="369"/>
      <c r="X438" s="369"/>
      <c r="Y438" s="369"/>
      <c r="Z438" s="369"/>
      <c r="AA438" s="369"/>
      <c r="AB438" s="369"/>
      <c r="AC438" s="369"/>
      <c r="AD438" s="369"/>
      <c r="AE438" s="370"/>
      <c r="AF438" s="68">
        <v>3</v>
      </c>
      <c r="AG438" s="368" t="s">
        <v>676</v>
      </c>
      <c r="AH438" s="369"/>
      <c r="AI438" s="369"/>
      <c r="AJ438" s="369"/>
      <c r="AK438" s="369"/>
      <c r="AL438" s="369"/>
      <c r="AM438" s="369"/>
      <c r="AN438" s="369"/>
      <c r="AO438" s="369"/>
      <c r="AP438" s="369"/>
      <c r="AQ438" s="369"/>
      <c r="AR438" s="369"/>
      <c r="AS438" s="369"/>
      <c r="AT438" s="370"/>
    </row>
    <row r="439" spans="1:46" s="23" customFormat="1" ht="45" customHeight="1" thickTop="1" thickBot="1" x14ac:dyDescent="0.3">
      <c r="A439" s="345" t="s">
        <v>2241</v>
      </c>
      <c r="B439" s="345" t="s">
        <v>2241</v>
      </c>
      <c r="C439" s="345" t="s">
        <v>2241</v>
      </c>
      <c r="D439" s="345" t="s">
        <v>2241</v>
      </c>
      <c r="E439" s="345" t="s">
        <v>2241</v>
      </c>
      <c r="F439" s="345" t="s">
        <v>2241</v>
      </c>
      <c r="G439" s="345" t="s">
        <v>2241</v>
      </c>
      <c r="H439" s="345" t="s">
        <v>2241</v>
      </c>
      <c r="I439" s="345" t="s">
        <v>2241</v>
      </c>
      <c r="J439" s="345" t="s">
        <v>2241</v>
      </c>
      <c r="K439" s="345" t="s">
        <v>2241</v>
      </c>
      <c r="L439" s="345" t="s">
        <v>2241</v>
      </c>
      <c r="M439" s="345" t="s">
        <v>2241</v>
      </c>
      <c r="N439" s="345" t="s">
        <v>2241</v>
      </c>
      <c r="O439" s="345" t="s">
        <v>2241</v>
      </c>
      <c r="P439" s="345" t="s">
        <v>2241</v>
      </c>
      <c r="Q439" s="68">
        <v>3</v>
      </c>
      <c r="R439" s="368" t="s">
        <v>676</v>
      </c>
      <c r="S439" s="369"/>
      <c r="T439" s="369"/>
      <c r="U439" s="369"/>
      <c r="V439" s="369"/>
      <c r="W439" s="369"/>
      <c r="X439" s="369"/>
      <c r="Y439" s="369"/>
      <c r="Z439" s="369"/>
      <c r="AA439" s="369"/>
      <c r="AB439" s="369"/>
      <c r="AC439" s="369"/>
      <c r="AD439" s="369"/>
      <c r="AE439" s="370"/>
      <c r="AF439" s="68">
        <v>3</v>
      </c>
      <c r="AG439" s="368" t="s">
        <v>676</v>
      </c>
      <c r="AH439" s="369"/>
      <c r="AI439" s="369"/>
      <c r="AJ439" s="369"/>
      <c r="AK439" s="369"/>
      <c r="AL439" s="369"/>
      <c r="AM439" s="369"/>
      <c r="AN439" s="369"/>
      <c r="AO439" s="369"/>
      <c r="AP439" s="369"/>
      <c r="AQ439" s="369"/>
      <c r="AR439" s="369"/>
      <c r="AS439" s="369"/>
      <c r="AT439" s="370"/>
    </row>
    <row r="440" spans="1:46" s="23" customFormat="1" ht="45" customHeight="1" thickTop="1" thickBot="1" x14ac:dyDescent="0.3">
      <c r="A440" s="346" t="s">
        <v>2334</v>
      </c>
      <c r="B440" s="346" t="s">
        <v>2334</v>
      </c>
      <c r="C440" s="346" t="s">
        <v>2334</v>
      </c>
      <c r="D440" s="346" t="s">
        <v>2334</v>
      </c>
      <c r="E440" s="346" t="s">
        <v>2334</v>
      </c>
      <c r="F440" s="346" t="s">
        <v>2334</v>
      </c>
      <c r="G440" s="346" t="s">
        <v>2334</v>
      </c>
      <c r="H440" s="346" t="s">
        <v>2334</v>
      </c>
      <c r="I440" s="346" t="s">
        <v>2334</v>
      </c>
      <c r="J440" s="346" t="s">
        <v>2334</v>
      </c>
      <c r="K440" s="346" t="s">
        <v>2334</v>
      </c>
      <c r="L440" s="346" t="s">
        <v>2334</v>
      </c>
      <c r="M440" s="346" t="s">
        <v>2334</v>
      </c>
      <c r="N440" s="346" t="s">
        <v>2334</v>
      </c>
      <c r="O440" s="346" t="s">
        <v>2334</v>
      </c>
      <c r="P440" s="346" t="s">
        <v>2334</v>
      </c>
      <c r="Q440" s="68">
        <v>3</v>
      </c>
      <c r="R440" s="368" t="s">
        <v>676</v>
      </c>
      <c r="S440" s="369"/>
      <c r="T440" s="369"/>
      <c r="U440" s="369"/>
      <c r="V440" s="369"/>
      <c r="W440" s="369"/>
      <c r="X440" s="369"/>
      <c r="Y440" s="369"/>
      <c r="Z440" s="369"/>
      <c r="AA440" s="369"/>
      <c r="AB440" s="369"/>
      <c r="AC440" s="369"/>
      <c r="AD440" s="369"/>
      <c r="AE440" s="370"/>
      <c r="AF440" s="68">
        <v>3</v>
      </c>
      <c r="AG440" s="368" t="s">
        <v>676</v>
      </c>
      <c r="AH440" s="369"/>
      <c r="AI440" s="369"/>
      <c r="AJ440" s="369"/>
      <c r="AK440" s="369"/>
      <c r="AL440" s="369"/>
      <c r="AM440" s="369"/>
      <c r="AN440" s="369"/>
      <c r="AO440" s="369"/>
      <c r="AP440" s="369"/>
      <c r="AQ440" s="369"/>
      <c r="AR440" s="369"/>
      <c r="AS440" s="369"/>
      <c r="AT440" s="370"/>
    </row>
    <row r="441" spans="1:46" s="23" customFormat="1" ht="45" customHeight="1" thickTop="1" thickBot="1" x14ac:dyDescent="0.3">
      <c r="A441" s="346" t="s">
        <v>2335</v>
      </c>
      <c r="B441" s="346" t="s">
        <v>2335</v>
      </c>
      <c r="C441" s="346" t="s">
        <v>2335</v>
      </c>
      <c r="D441" s="346" t="s">
        <v>2335</v>
      </c>
      <c r="E441" s="346" t="s">
        <v>2335</v>
      </c>
      <c r="F441" s="346" t="s">
        <v>2335</v>
      </c>
      <c r="G441" s="346" t="s">
        <v>2335</v>
      </c>
      <c r="H441" s="346" t="s">
        <v>2335</v>
      </c>
      <c r="I441" s="346" t="s">
        <v>2335</v>
      </c>
      <c r="J441" s="346" t="s">
        <v>2335</v>
      </c>
      <c r="K441" s="346" t="s">
        <v>2335</v>
      </c>
      <c r="L441" s="346" t="s">
        <v>2335</v>
      </c>
      <c r="M441" s="346" t="s">
        <v>2335</v>
      </c>
      <c r="N441" s="346" t="s">
        <v>2335</v>
      </c>
      <c r="O441" s="346" t="s">
        <v>2335</v>
      </c>
      <c r="P441" s="346" t="s">
        <v>2335</v>
      </c>
      <c r="Q441" s="68">
        <v>3</v>
      </c>
      <c r="R441" s="368" t="s">
        <v>676</v>
      </c>
      <c r="S441" s="369"/>
      <c r="T441" s="369"/>
      <c r="U441" s="369"/>
      <c r="V441" s="369"/>
      <c r="W441" s="369"/>
      <c r="X441" s="369"/>
      <c r="Y441" s="369"/>
      <c r="Z441" s="369"/>
      <c r="AA441" s="369"/>
      <c r="AB441" s="369"/>
      <c r="AC441" s="369"/>
      <c r="AD441" s="369"/>
      <c r="AE441" s="370"/>
      <c r="AF441" s="68">
        <v>3</v>
      </c>
      <c r="AG441" s="368" t="s">
        <v>676</v>
      </c>
      <c r="AH441" s="369"/>
      <c r="AI441" s="369"/>
      <c r="AJ441" s="369"/>
      <c r="AK441" s="369"/>
      <c r="AL441" s="369"/>
      <c r="AM441" s="369"/>
      <c r="AN441" s="369"/>
      <c r="AO441" s="369"/>
      <c r="AP441" s="369"/>
      <c r="AQ441" s="369"/>
      <c r="AR441" s="369"/>
      <c r="AS441" s="369"/>
      <c r="AT441" s="370"/>
    </row>
    <row r="442" spans="1:46" s="23" customFormat="1" ht="45" customHeight="1" thickTop="1" thickBot="1" x14ac:dyDescent="0.3">
      <c r="A442" s="59"/>
      <c r="B442" s="59"/>
      <c r="C442" s="59"/>
      <c r="D442" s="59"/>
      <c r="E442" s="59"/>
      <c r="F442" s="59"/>
      <c r="G442" s="59"/>
      <c r="H442" s="59"/>
      <c r="I442" s="59"/>
      <c r="J442" s="59"/>
      <c r="K442" s="59"/>
      <c r="L442" s="59"/>
      <c r="M442" s="59"/>
      <c r="N442" s="59"/>
      <c r="O442" s="59"/>
      <c r="P442" s="59"/>
      <c r="Q442" s="69"/>
      <c r="R442" s="59"/>
      <c r="S442" s="59"/>
      <c r="T442" s="59"/>
      <c r="U442" s="59"/>
      <c r="V442" s="59"/>
      <c r="W442" s="59"/>
      <c r="X442" s="59"/>
      <c r="Y442" s="59"/>
      <c r="Z442" s="59"/>
      <c r="AA442" s="59"/>
      <c r="AB442" s="59"/>
      <c r="AC442" s="59"/>
      <c r="AD442" s="59"/>
      <c r="AE442" s="59"/>
      <c r="AF442" s="69"/>
      <c r="AG442" s="59"/>
      <c r="AH442" s="59"/>
      <c r="AI442" s="59"/>
      <c r="AJ442" s="59"/>
      <c r="AK442" s="59"/>
      <c r="AL442" s="59"/>
      <c r="AM442" s="59"/>
      <c r="AN442" s="59"/>
      <c r="AO442" s="59"/>
      <c r="AP442" s="59"/>
      <c r="AQ442" s="59"/>
      <c r="AR442" s="59"/>
      <c r="AS442" s="59"/>
      <c r="AT442" s="59"/>
    </row>
    <row r="443" spans="1:46" s="23" customFormat="1" ht="45" customHeight="1" thickTop="1" thickBot="1" x14ac:dyDescent="0.3">
      <c r="A443" s="353" t="s">
        <v>198</v>
      </c>
      <c r="B443" s="353"/>
      <c r="C443" s="353"/>
      <c r="D443" s="353"/>
      <c r="E443" s="353"/>
      <c r="F443" s="353"/>
      <c r="G443" s="353"/>
      <c r="H443" s="353"/>
      <c r="I443" s="353"/>
      <c r="J443" s="353"/>
      <c r="K443" s="353"/>
      <c r="L443" s="353"/>
      <c r="M443" s="353"/>
      <c r="N443" s="353"/>
      <c r="O443" s="353"/>
      <c r="P443" s="353"/>
      <c r="Q443" s="70" t="s">
        <v>187</v>
      </c>
      <c r="R443" s="354" t="s">
        <v>188</v>
      </c>
      <c r="S443" s="354"/>
      <c r="T443" s="354"/>
      <c r="U443" s="354"/>
      <c r="V443" s="354"/>
      <c r="W443" s="354"/>
      <c r="X443" s="354"/>
      <c r="Y443" s="354"/>
      <c r="Z443" s="354"/>
      <c r="AA443" s="354"/>
      <c r="AB443" s="354"/>
      <c r="AC443" s="354"/>
      <c r="AD443" s="354"/>
      <c r="AE443" s="354"/>
      <c r="AF443" s="71" t="s">
        <v>187</v>
      </c>
      <c r="AG443" s="355" t="s">
        <v>189</v>
      </c>
      <c r="AH443" s="355"/>
      <c r="AI443" s="355"/>
      <c r="AJ443" s="355"/>
      <c r="AK443" s="355"/>
      <c r="AL443" s="355"/>
      <c r="AM443" s="355"/>
      <c r="AN443" s="355"/>
      <c r="AO443" s="355"/>
      <c r="AP443" s="355"/>
      <c r="AQ443" s="355"/>
      <c r="AR443" s="355"/>
      <c r="AS443" s="355"/>
      <c r="AT443" s="355"/>
    </row>
    <row r="444" spans="1:46" s="23" customFormat="1" ht="45" customHeight="1" thickTop="1" thickBot="1" x14ac:dyDescent="0.3">
      <c r="A444" s="345" t="s">
        <v>2336</v>
      </c>
      <c r="B444" s="345" t="s">
        <v>2336</v>
      </c>
      <c r="C444" s="345" t="s">
        <v>2336</v>
      </c>
      <c r="D444" s="345" t="s">
        <v>2336</v>
      </c>
      <c r="E444" s="345" t="s">
        <v>2336</v>
      </c>
      <c r="F444" s="345" t="s">
        <v>2336</v>
      </c>
      <c r="G444" s="345" t="s">
        <v>2336</v>
      </c>
      <c r="H444" s="345" t="s">
        <v>2336</v>
      </c>
      <c r="I444" s="345" t="s">
        <v>2336</v>
      </c>
      <c r="J444" s="345" t="s">
        <v>2336</v>
      </c>
      <c r="K444" s="345" t="s">
        <v>2336</v>
      </c>
      <c r="L444" s="345" t="s">
        <v>2336</v>
      </c>
      <c r="M444" s="345" t="s">
        <v>2336</v>
      </c>
      <c r="N444" s="345" t="s">
        <v>2336</v>
      </c>
      <c r="O444" s="345" t="s">
        <v>2336</v>
      </c>
      <c r="P444" s="345" t="s">
        <v>2336</v>
      </c>
      <c r="Q444" s="68">
        <v>3</v>
      </c>
      <c r="R444" s="368" t="s">
        <v>676</v>
      </c>
      <c r="S444" s="369"/>
      <c r="T444" s="369"/>
      <c r="U444" s="369"/>
      <c r="V444" s="369"/>
      <c r="W444" s="369"/>
      <c r="X444" s="369"/>
      <c r="Y444" s="369"/>
      <c r="Z444" s="369"/>
      <c r="AA444" s="369"/>
      <c r="AB444" s="369"/>
      <c r="AC444" s="369"/>
      <c r="AD444" s="369"/>
      <c r="AE444" s="370"/>
      <c r="AF444" s="68">
        <v>3</v>
      </c>
      <c r="AG444" s="368" t="s">
        <v>676</v>
      </c>
      <c r="AH444" s="369"/>
      <c r="AI444" s="369"/>
      <c r="AJ444" s="369"/>
      <c r="AK444" s="369"/>
      <c r="AL444" s="369"/>
      <c r="AM444" s="369"/>
      <c r="AN444" s="369"/>
      <c r="AO444" s="369"/>
      <c r="AP444" s="369"/>
      <c r="AQ444" s="369"/>
      <c r="AR444" s="369"/>
      <c r="AS444" s="369"/>
      <c r="AT444" s="370"/>
    </row>
    <row r="445" spans="1:46" s="23" customFormat="1" ht="45" customHeight="1" thickTop="1" thickBot="1" x14ac:dyDescent="0.3">
      <c r="A445" s="345" t="s">
        <v>2337</v>
      </c>
      <c r="B445" s="345" t="s">
        <v>2337</v>
      </c>
      <c r="C445" s="345" t="s">
        <v>2337</v>
      </c>
      <c r="D445" s="345" t="s">
        <v>2337</v>
      </c>
      <c r="E445" s="345" t="s">
        <v>2337</v>
      </c>
      <c r="F445" s="345" t="s">
        <v>2337</v>
      </c>
      <c r="G445" s="345" t="s">
        <v>2337</v>
      </c>
      <c r="H445" s="345" t="s">
        <v>2337</v>
      </c>
      <c r="I445" s="345" t="s">
        <v>2337</v>
      </c>
      <c r="J445" s="345" t="s">
        <v>2337</v>
      </c>
      <c r="K445" s="345" t="s">
        <v>2337</v>
      </c>
      <c r="L445" s="345" t="s">
        <v>2337</v>
      </c>
      <c r="M445" s="345" t="s">
        <v>2337</v>
      </c>
      <c r="N445" s="345" t="s">
        <v>2337</v>
      </c>
      <c r="O445" s="345" t="s">
        <v>2337</v>
      </c>
      <c r="P445" s="345" t="s">
        <v>2337</v>
      </c>
      <c r="Q445" s="68">
        <v>3</v>
      </c>
      <c r="R445" s="368" t="s">
        <v>676</v>
      </c>
      <c r="S445" s="369"/>
      <c r="T445" s="369"/>
      <c r="U445" s="369"/>
      <c r="V445" s="369"/>
      <c r="W445" s="369"/>
      <c r="X445" s="369"/>
      <c r="Y445" s="369"/>
      <c r="Z445" s="369"/>
      <c r="AA445" s="369"/>
      <c r="AB445" s="369"/>
      <c r="AC445" s="369"/>
      <c r="AD445" s="369"/>
      <c r="AE445" s="370"/>
      <c r="AF445" s="68">
        <v>3</v>
      </c>
      <c r="AG445" s="368" t="s">
        <v>676</v>
      </c>
      <c r="AH445" s="369"/>
      <c r="AI445" s="369"/>
      <c r="AJ445" s="369"/>
      <c r="AK445" s="369"/>
      <c r="AL445" s="369"/>
      <c r="AM445" s="369"/>
      <c r="AN445" s="369"/>
      <c r="AO445" s="369"/>
      <c r="AP445" s="369"/>
      <c r="AQ445" s="369"/>
      <c r="AR445" s="369"/>
      <c r="AS445" s="369"/>
      <c r="AT445" s="370"/>
    </row>
    <row r="446" spans="1:46" s="23" customFormat="1" ht="45" customHeight="1" thickTop="1" thickBot="1" x14ac:dyDescent="0.3">
      <c r="A446" s="345" t="s">
        <v>2338</v>
      </c>
      <c r="B446" s="345" t="s">
        <v>2338</v>
      </c>
      <c r="C446" s="345" t="s">
        <v>2338</v>
      </c>
      <c r="D446" s="345" t="s">
        <v>2338</v>
      </c>
      <c r="E446" s="345" t="s">
        <v>2338</v>
      </c>
      <c r="F446" s="345" t="s">
        <v>2338</v>
      </c>
      <c r="G446" s="345" t="s">
        <v>2338</v>
      </c>
      <c r="H446" s="345" t="s">
        <v>2338</v>
      </c>
      <c r="I446" s="345" t="s">
        <v>2338</v>
      </c>
      <c r="J446" s="345" t="s">
        <v>2338</v>
      </c>
      <c r="K446" s="345" t="s">
        <v>2338</v>
      </c>
      <c r="L446" s="345" t="s">
        <v>2338</v>
      </c>
      <c r="M446" s="345" t="s">
        <v>2338</v>
      </c>
      <c r="N446" s="345" t="s">
        <v>2338</v>
      </c>
      <c r="O446" s="345" t="s">
        <v>2338</v>
      </c>
      <c r="P446" s="345" t="s">
        <v>2338</v>
      </c>
      <c r="Q446" s="68">
        <v>3</v>
      </c>
      <c r="R446" s="368" t="s">
        <v>676</v>
      </c>
      <c r="S446" s="369"/>
      <c r="T446" s="369"/>
      <c r="U446" s="369"/>
      <c r="V446" s="369"/>
      <c r="W446" s="369"/>
      <c r="X446" s="369"/>
      <c r="Y446" s="369"/>
      <c r="Z446" s="369"/>
      <c r="AA446" s="369"/>
      <c r="AB446" s="369"/>
      <c r="AC446" s="369"/>
      <c r="AD446" s="369"/>
      <c r="AE446" s="370"/>
      <c r="AF446" s="68">
        <v>3</v>
      </c>
      <c r="AG446" s="368" t="s">
        <v>676</v>
      </c>
      <c r="AH446" s="369"/>
      <c r="AI446" s="369"/>
      <c r="AJ446" s="369"/>
      <c r="AK446" s="369"/>
      <c r="AL446" s="369"/>
      <c r="AM446" s="369"/>
      <c r="AN446" s="369"/>
      <c r="AO446" s="369"/>
      <c r="AP446" s="369"/>
      <c r="AQ446" s="369"/>
      <c r="AR446" s="369"/>
      <c r="AS446" s="369"/>
      <c r="AT446" s="370"/>
    </row>
    <row r="447" spans="1:46" s="23" customFormat="1" ht="45" customHeight="1" thickTop="1" thickBot="1" x14ac:dyDescent="0.3">
      <c r="A447" s="345" t="s">
        <v>2339</v>
      </c>
      <c r="B447" s="345" t="s">
        <v>2339</v>
      </c>
      <c r="C447" s="345" t="s">
        <v>2339</v>
      </c>
      <c r="D447" s="345" t="s">
        <v>2339</v>
      </c>
      <c r="E447" s="345" t="s">
        <v>2339</v>
      </c>
      <c r="F447" s="345" t="s">
        <v>2339</v>
      </c>
      <c r="G447" s="345" t="s">
        <v>2339</v>
      </c>
      <c r="H447" s="345" t="s">
        <v>2339</v>
      </c>
      <c r="I447" s="345" t="s">
        <v>2339</v>
      </c>
      <c r="J447" s="345" t="s">
        <v>2339</v>
      </c>
      <c r="K447" s="345" t="s">
        <v>2339</v>
      </c>
      <c r="L447" s="345" t="s">
        <v>2339</v>
      </c>
      <c r="M447" s="345" t="s">
        <v>2339</v>
      </c>
      <c r="N447" s="345" t="s">
        <v>2339</v>
      </c>
      <c r="O447" s="345" t="s">
        <v>2339</v>
      </c>
      <c r="P447" s="345" t="s">
        <v>2339</v>
      </c>
      <c r="Q447" s="68">
        <v>3</v>
      </c>
      <c r="R447" s="368" t="s">
        <v>676</v>
      </c>
      <c r="S447" s="369"/>
      <c r="T447" s="369"/>
      <c r="U447" s="369"/>
      <c r="V447" s="369"/>
      <c r="W447" s="369"/>
      <c r="X447" s="369"/>
      <c r="Y447" s="369"/>
      <c r="Z447" s="369"/>
      <c r="AA447" s="369"/>
      <c r="AB447" s="369"/>
      <c r="AC447" s="369"/>
      <c r="AD447" s="369"/>
      <c r="AE447" s="370"/>
      <c r="AF447" s="68">
        <v>3</v>
      </c>
      <c r="AG447" s="368" t="s">
        <v>676</v>
      </c>
      <c r="AH447" s="369"/>
      <c r="AI447" s="369"/>
      <c r="AJ447" s="369"/>
      <c r="AK447" s="369"/>
      <c r="AL447" s="369"/>
      <c r="AM447" s="369"/>
      <c r="AN447" s="369"/>
      <c r="AO447" s="369"/>
      <c r="AP447" s="369"/>
      <c r="AQ447" s="369"/>
      <c r="AR447" s="369"/>
      <c r="AS447" s="369"/>
      <c r="AT447" s="370"/>
    </row>
    <row r="448" spans="1:46" s="23" customFormat="1" ht="45" customHeight="1" thickTop="1" thickBot="1" x14ac:dyDescent="0.3">
      <c r="A448" s="345" t="s">
        <v>2340</v>
      </c>
      <c r="B448" s="345" t="s">
        <v>2340</v>
      </c>
      <c r="C448" s="345" t="s">
        <v>2340</v>
      </c>
      <c r="D448" s="345" t="s">
        <v>2340</v>
      </c>
      <c r="E448" s="345" t="s">
        <v>2340</v>
      </c>
      <c r="F448" s="345" t="s">
        <v>2340</v>
      </c>
      <c r="G448" s="345" t="s">
        <v>2340</v>
      </c>
      <c r="H448" s="345" t="s">
        <v>2340</v>
      </c>
      <c r="I448" s="345" t="s">
        <v>2340</v>
      </c>
      <c r="J448" s="345" t="s">
        <v>2340</v>
      </c>
      <c r="K448" s="345" t="s">
        <v>2340</v>
      </c>
      <c r="L448" s="345" t="s">
        <v>2340</v>
      </c>
      <c r="M448" s="345" t="s">
        <v>2340</v>
      </c>
      <c r="N448" s="345" t="s">
        <v>2340</v>
      </c>
      <c r="O448" s="345" t="s">
        <v>2340</v>
      </c>
      <c r="P448" s="345" t="s">
        <v>2340</v>
      </c>
      <c r="Q448" s="68">
        <v>3</v>
      </c>
      <c r="R448" s="368" t="s">
        <v>676</v>
      </c>
      <c r="S448" s="369"/>
      <c r="T448" s="369"/>
      <c r="U448" s="369"/>
      <c r="V448" s="369"/>
      <c r="W448" s="369"/>
      <c r="X448" s="369"/>
      <c r="Y448" s="369"/>
      <c r="Z448" s="369"/>
      <c r="AA448" s="369"/>
      <c r="AB448" s="369"/>
      <c r="AC448" s="369"/>
      <c r="AD448" s="369"/>
      <c r="AE448" s="370"/>
      <c r="AF448" s="68">
        <v>3</v>
      </c>
      <c r="AG448" s="368" t="s">
        <v>676</v>
      </c>
      <c r="AH448" s="369"/>
      <c r="AI448" s="369"/>
      <c r="AJ448" s="369"/>
      <c r="AK448" s="369"/>
      <c r="AL448" s="369"/>
      <c r="AM448" s="369"/>
      <c r="AN448" s="369"/>
      <c r="AO448" s="369"/>
      <c r="AP448" s="369"/>
      <c r="AQ448" s="369"/>
      <c r="AR448" s="369"/>
      <c r="AS448" s="369"/>
      <c r="AT448" s="370"/>
    </row>
    <row r="449" spans="1:46" s="23" customFormat="1" ht="18" customHeight="1" thickTop="1" x14ac:dyDescent="0.25">
      <c r="Q449" s="24"/>
      <c r="AF449" s="24"/>
    </row>
    <row r="450" spans="1:46" s="23" customFormat="1" ht="18" customHeight="1" x14ac:dyDescent="0.25">
      <c r="Q450" s="24"/>
      <c r="AF450" s="24"/>
    </row>
    <row r="451" spans="1:46" s="23" customFormat="1" ht="45" customHeight="1" x14ac:dyDescent="0.25">
      <c r="A451" s="386" t="s">
        <v>2341</v>
      </c>
      <c r="B451" s="386"/>
      <c r="C451" s="386"/>
      <c r="D451" s="386"/>
      <c r="E451" s="386"/>
      <c r="F451" s="386"/>
      <c r="G451" s="386"/>
      <c r="H451" s="386"/>
      <c r="I451" s="386"/>
      <c r="J451" s="386"/>
      <c r="K451" s="386"/>
      <c r="L451" s="386"/>
      <c r="M451" s="386"/>
      <c r="N451" s="386"/>
      <c r="O451" s="386"/>
      <c r="P451" s="386"/>
      <c r="Q451" s="386"/>
      <c r="R451" s="386"/>
      <c r="S451" s="386"/>
      <c r="T451" s="386"/>
      <c r="U451" s="386"/>
      <c r="V451" s="386"/>
      <c r="W451" s="386"/>
      <c r="X451" s="386"/>
      <c r="Y451" s="386"/>
      <c r="Z451" s="386"/>
      <c r="AA451" s="386"/>
      <c r="AB451" s="386"/>
      <c r="AC451" s="386"/>
      <c r="AD451" s="386"/>
      <c r="AE451" s="386"/>
      <c r="AF451"/>
      <c r="AG451" s="422" t="s">
        <v>184</v>
      </c>
      <c r="AH451" s="422"/>
      <c r="AI451" s="422"/>
      <c r="AJ451" s="422"/>
      <c r="AK451" s="72">
        <f>(('Artículo 123 (resumen PI)'!C23*0.8+'Artículo 123 (resumen PI)'!F23*0.2)+('Artículo 123 (resumen SIPOT)'!C23*0.8+'Artículo 123 (resumen SIPOT)'!F23*0.2))/2</f>
        <v>0</v>
      </c>
      <c r="AL451"/>
      <c r="AM451"/>
      <c r="AN451"/>
      <c r="AO451"/>
      <c r="AP451"/>
      <c r="AQ451"/>
      <c r="AR451"/>
      <c r="AS451"/>
      <c r="AT451"/>
    </row>
    <row r="452" spans="1:46" s="23" customFormat="1" ht="15.75" customHeight="1" x14ac:dyDescent="0.25">
      <c r="A452" s="62"/>
      <c r="B452" s="63"/>
      <c r="C452" s="63"/>
      <c r="D452" s="63"/>
      <c r="E452" s="63"/>
      <c r="F452" s="63"/>
      <c r="G452" s="63"/>
      <c r="H452" s="63"/>
      <c r="I452" s="63"/>
      <c r="J452" s="63"/>
      <c r="K452" s="63"/>
      <c r="L452" s="63"/>
      <c r="M452" s="63"/>
      <c r="N452" s="63"/>
      <c r="O452" s="63"/>
      <c r="P452" s="63"/>
      <c r="Q452" s="64"/>
      <c r="R452" s="63"/>
      <c r="S452" s="63"/>
      <c r="T452" s="63"/>
      <c r="U452" s="63"/>
      <c r="V452" s="63"/>
      <c r="W452" s="63"/>
      <c r="X452" s="63"/>
      <c r="Y452" s="63"/>
      <c r="Z452" s="63"/>
      <c r="AA452" s="63"/>
      <c r="AB452" s="63"/>
      <c r="AC452" s="63"/>
      <c r="AD452" s="63"/>
      <c r="AE452" s="63"/>
      <c r="AF452"/>
      <c r="AG452"/>
      <c r="AH452"/>
      <c r="AI452"/>
      <c r="AJ452"/>
      <c r="AK452"/>
      <c r="AL452"/>
      <c r="AM452"/>
      <c r="AN452"/>
      <c r="AO452"/>
      <c r="AP452"/>
      <c r="AQ452"/>
      <c r="AR452"/>
      <c r="AS452"/>
      <c r="AT452"/>
    </row>
    <row r="453" spans="1:46" s="23" customFormat="1" ht="45" customHeight="1" x14ac:dyDescent="0.25">
      <c r="A453" s="62" t="s">
        <v>185</v>
      </c>
      <c r="B453" s="63"/>
      <c r="C453" s="63"/>
      <c r="D453" s="63"/>
      <c r="E453" s="63"/>
      <c r="F453" s="63"/>
      <c r="G453" s="63"/>
      <c r="H453" s="63"/>
      <c r="I453" s="63"/>
      <c r="J453" s="63"/>
      <c r="K453" s="63"/>
      <c r="L453" s="63"/>
      <c r="M453" s="63"/>
      <c r="N453" s="63"/>
      <c r="O453" s="63"/>
      <c r="P453" s="63"/>
      <c r="Q453" s="64"/>
      <c r="R453" s="63"/>
      <c r="S453" s="63"/>
      <c r="T453" s="63"/>
      <c r="U453" s="63"/>
      <c r="V453" s="63"/>
      <c r="W453" s="63"/>
      <c r="X453" s="63"/>
      <c r="Y453" s="63"/>
      <c r="Z453" s="63"/>
      <c r="AA453" s="63"/>
      <c r="AB453" s="63"/>
      <c r="AC453" s="63"/>
      <c r="AD453" s="63"/>
      <c r="AE453" s="63"/>
      <c r="AF453"/>
      <c r="AG453"/>
      <c r="AH453"/>
      <c r="AI453"/>
      <c r="AJ453"/>
      <c r="AK453"/>
      <c r="AL453"/>
      <c r="AM453"/>
      <c r="AN453"/>
      <c r="AO453"/>
      <c r="AP453"/>
      <c r="AQ453"/>
      <c r="AR453"/>
      <c r="AS453"/>
      <c r="AT453"/>
    </row>
    <row r="454" spans="1:46" s="23" customFormat="1" ht="15" customHeight="1" x14ac:dyDescent="0.25">
      <c r="A454" s="59"/>
      <c r="B454" s="59"/>
      <c r="C454" s="59"/>
      <c r="D454" s="59"/>
      <c r="E454" s="59"/>
      <c r="F454" s="59"/>
      <c r="G454" s="59"/>
      <c r="H454" s="59"/>
      <c r="I454" s="59"/>
      <c r="J454" s="59"/>
      <c r="K454" s="59"/>
      <c r="L454" s="59"/>
      <c r="M454" s="59"/>
      <c r="N454" s="59"/>
      <c r="O454" s="59"/>
      <c r="P454" s="59"/>
      <c r="Q454" s="24"/>
      <c r="R454" s="59"/>
      <c r="S454" s="59"/>
      <c r="T454" s="59"/>
      <c r="U454" s="59"/>
      <c r="V454" s="59"/>
      <c r="W454" s="59"/>
      <c r="X454" s="59"/>
      <c r="Y454" s="59"/>
      <c r="Z454" s="59"/>
      <c r="AA454" s="59"/>
      <c r="AB454" s="59"/>
      <c r="AC454" s="59"/>
      <c r="AD454" s="59"/>
      <c r="AE454" s="59"/>
      <c r="AF454"/>
      <c r="AG454"/>
      <c r="AH454"/>
      <c r="AI454"/>
      <c r="AJ454"/>
      <c r="AK454"/>
      <c r="AL454"/>
      <c r="AM454"/>
      <c r="AN454"/>
      <c r="AO454"/>
      <c r="AP454"/>
      <c r="AQ454"/>
      <c r="AR454"/>
      <c r="AS454"/>
      <c r="AT454"/>
    </row>
    <row r="455" spans="1:46" s="23" customFormat="1" ht="45" customHeight="1" x14ac:dyDescent="0.25">
      <c r="A455" s="423" t="s">
        <v>186</v>
      </c>
      <c r="B455" s="423"/>
      <c r="C455" s="423"/>
      <c r="D455" s="423"/>
      <c r="E455" s="423"/>
      <c r="F455" s="423"/>
      <c r="G455" s="423"/>
      <c r="H455" s="423"/>
      <c r="I455" s="423"/>
      <c r="J455" s="423"/>
      <c r="K455" s="423"/>
      <c r="L455" s="423"/>
      <c r="M455" s="423"/>
      <c r="N455" s="423"/>
      <c r="O455" s="423"/>
      <c r="P455" s="423"/>
      <c r="Q455" s="65"/>
      <c r="R455" s="59"/>
      <c r="S455" s="59"/>
      <c r="T455" s="59"/>
      <c r="U455" s="59"/>
      <c r="V455" s="351"/>
      <c r="W455" s="351"/>
      <c r="X455" s="351"/>
      <c r="Y455" s="351"/>
      <c r="Z455" s="351"/>
      <c r="AA455" s="351"/>
      <c r="AB455" s="351"/>
      <c r="AC455" s="351"/>
      <c r="AD455" s="351"/>
      <c r="AE455" s="351"/>
      <c r="AF455" s="65"/>
      <c r="AG455" s="59"/>
      <c r="AH455" s="59"/>
      <c r="AI455" s="59"/>
      <c r="AJ455" s="59"/>
      <c r="AK455" s="351"/>
      <c r="AL455" s="351"/>
      <c r="AM455" s="351"/>
      <c r="AN455" s="351"/>
      <c r="AO455" s="351"/>
      <c r="AP455" s="351"/>
      <c r="AQ455" s="351"/>
      <c r="AR455" s="351"/>
      <c r="AS455" s="351"/>
      <c r="AT455" s="351"/>
    </row>
    <row r="456" spans="1:46" s="23" customFormat="1" ht="45" customHeight="1" thickTop="1" thickBot="1" x14ac:dyDescent="0.3">
      <c r="A456" s="342" t="s">
        <v>163</v>
      </c>
      <c r="B456" s="342"/>
      <c r="C456" s="342"/>
      <c r="D456" s="342"/>
      <c r="E456" s="342"/>
      <c r="F456" s="342"/>
      <c r="G456" s="342"/>
      <c r="H456" s="342"/>
      <c r="I456" s="342"/>
      <c r="J456" s="342"/>
      <c r="K456" s="342"/>
      <c r="L456" s="342"/>
      <c r="M456" s="342"/>
      <c r="N456" s="342"/>
      <c r="O456" s="342"/>
      <c r="P456" s="342"/>
      <c r="Q456" s="66" t="s">
        <v>187</v>
      </c>
      <c r="R456" s="343" t="s">
        <v>188</v>
      </c>
      <c r="S456" s="343"/>
      <c r="T456" s="343"/>
      <c r="U456" s="343"/>
      <c r="V456" s="343"/>
      <c r="W456" s="343"/>
      <c r="X456" s="343"/>
      <c r="Y456" s="343"/>
      <c r="Z456" s="343"/>
      <c r="AA456" s="343"/>
      <c r="AB456" s="343"/>
      <c r="AC456" s="343"/>
      <c r="AD456" s="343"/>
      <c r="AE456" s="343"/>
      <c r="AF456" s="67" t="s">
        <v>187</v>
      </c>
      <c r="AG456" s="344" t="s">
        <v>189</v>
      </c>
      <c r="AH456" s="344"/>
      <c r="AI456" s="344"/>
      <c r="AJ456" s="344"/>
      <c r="AK456" s="344"/>
      <c r="AL456" s="344"/>
      <c r="AM456" s="344"/>
      <c r="AN456" s="344"/>
      <c r="AO456" s="344"/>
      <c r="AP456" s="344"/>
      <c r="AQ456" s="344"/>
      <c r="AR456" s="344"/>
      <c r="AS456" s="344"/>
      <c r="AT456" s="344"/>
    </row>
    <row r="457" spans="1:46" s="23" customFormat="1" ht="45" customHeight="1" thickTop="1" thickBot="1" x14ac:dyDescent="0.3">
      <c r="A457" s="345" t="s">
        <v>2342</v>
      </c>
      <c r="B457" s="345" t="s">
        <v>2342</v>
      </c>
      <c r="C457" s="345" t="s">
        <v>2342</v>
      </c>
      <c r="D457" s="345" t="s">
        <v>2342</v>
      </c>
      <c r="E457" s="345" t="s">
        <v>2342</v>
      </c>
      <c r="F457" s="345" t="s">
        <v>2342</v>
      </c>
      <c r="G457" s="345" t="s">
        <v>2342</v>
      </c>
      <c r="H457" s="345" t="s">
        <v>2342</v>
      </c>
      <c r="I457" s="345" t="s">
        <v>2342</v>
      </c>
      <c r="J457" s="345" t="s">
        <v>2342</v>
      </c>
      <c r="K457" s="345" t="s">
        <v>2342</v>
      </c>
      <c r="L457" s="345" t="s">
        <v>2342</v>
      </c>
      <c r="M457" s="345" t="s">
        <v>2342</v>
      </c>
      <c r="N457" s="345" t="s">
        <v>2342</v>
      </c>
      <c r="O457" s="345" t="s">
        <v>2342</v>
      </c>
      <c r="P457" s="345" t="s">
        <v>2342</v>
      </c>
      <c r="Q457" s="68">
        <v>3</v>
      </c>
      <c r="R457" s="368" t="s">
        <v>676</v>
      </c>
      <c r="S457" s="369"/>
      <c r="T457" s="369"/>
      <c r="U457" s="369"/>
      <c r="V457" s="369"/>
      <c r="W457" s="369"/>
      <c r="X457" s="369"/>
      <c r="Y457" s="369"/>
      <c r="Z457" s="369"/>
      <c r="AA457" s="369"/>
      <c r="AB457" s="369"/>
      <c r="AC457" s="369"/>
      <c r="AD457" s="369"/>
      <c r="AE457" s="370"/>
      <c r="AF457" s="68">
        <v>3</v>
      </c>
      <c r="AG457" s="368" t="s">
        <v>676</v>
      </c>
      <c r="AH457" s="369"/>
      <c r="AI457" s="369"/>
      <c r="AJ457" s="369"/>
      <c r="AK457" s="369"/>
      <c r="AL457" s="369"/>
      <c r="AM457" s="369"/>
      <c r="AN457" s="369"/>
      <c r="AO457" s="369"/>
      <c r="AP457" s="369"/>
      <c r="AQ457" s="369"/>
      <c r="AR457" s="369"/>
      <c r="AS457" s="369"/>
      <c r="AT457" s="370"/>
    </row>
    <row r="458" spans="1:46" s="23" customFormat="1" ht="45" customHeight="1" thickTop="1" thickBot="1" x14ac:dyDescent="0.3">
      <c r="A458" s="345" t="s">
        <v>2343</v>
      </c>
      <c r="B458" s="345" t="s">
        <v>2343</v>
      </c>
      <c r="C458" s="345" t="s">
        <v>2343</v>
      </c>
      <c r="D458" s="345" t="s">
        <v>2343</v>
      </c>
      <c r="E458" s="345" t="s">
        <v>2343</v>
      </c>
      <c r="F458" s="345" t="s">
        <v>2343</v>
      </c>
      <c r="G458" s="345" t="s">
        <v>2343</v>
      </c>
      <c r="H458" s="345" t="s">
        <v>2343</v>
      </c>
      <c r="I458" s="345" t="s">
        <v>2343</v>
      </c>
      <c r="J458" s="345" t="s">
        <v>2343</v>
      </c>
      <c r="K458" s="345" t="s">
        <v>2343</v>
      </c>
      <c r="L458" s="345" t="s">
        <v>2343</v>
      </c>
      <c r="M458" s="345" t="s">
        <v>2343</v>
      </c>
      <c r="N458" s="345" t="s">
        <v>2343</v>
      </c>
      <c r="O458" s="345" t="s">
        <v>2343</v>
      </c>
      <c r="P458" s="345" t="s">
        <v>2343</v>
      </c>
      <c r="Q458" s="68">
        <v>3</v>
      </c>
      <c r="R458" s="368" t="s">
        <v>676</v>
      </c>
      <c r="S458" s="369"/>
      <c r="T458" s="369"/>
      <c r="U458" s="369"/>
      <c r="V458" s="369"/>
      <c r="W458" s="369"/>
      <c r="X458" s="369"/>
      <c r="Y458" s="369"/>
      <c r="Z458" s="369"/>
      <c r="AA458" s="369"/>
      <c r="AB458" s="369"/>
      <c r="AC458" s="369"/>
      <c r="AD458" s="369"/>
      <c r="AE458" s="370"/>
      <c r="AF458" s="68">
        <v>3</v>
      </c>
      <c r="AG458" s="368" t="s">
        <v>676</v>
      </c>
      <c r="AH458" s="369"/>
      <c r="AI458" s="369"/>
      <c r="AJ458" s="369"/>
      <c r="AK458" s="369"/>
      <c r="AL458" s="369"/>
      <c r="AM458" s="369"/>
      <c r="AN458" s="369"/>
      <c r="AO458" s="369"/>
      <c r="AP458" s="369"/>
      <c r="AQ458" s="369"/>
      <c r="AR458" s="369"/>
      <c r="AS458" s="369"/>
      <c r="AT458" s="370"/>
    </row>
    <row r="459" spans="1:46" s="23" customFormat="1" ht="45" customHeight="1" thickTop="1" thickBot="1" x14ac:dyDescent="0.3">
      <c r="A459" s="345" t="s">
        <v>2344</v>
      </c>
      <c r="B459" s="345"/>
      <c r="C459" s="345"/>
      <c r="D459" s="345"/>
      <c r="E459" s="345"/>
      <c r="F459" s="345"/>
      <c r="G459" s="345"/>
      <c r="H459" s="345"/>
      <c r="I459" s="345"/>
      <c r="J459" s="345"/>
      <c r="K459" s="345"/>
      <c r="L459" s="345"/>
      <c r="M459" s="345"/>
      <c r="N459" s="345"/>
      <c r="O459" s="345"/>
      <c r="P459" s="345"/>
      <c r="Q459" s="68">
        <v>3</v>
      </c>
      <c r="R459" s="368" t="s">
        <v>676</v>
      </c>
      <c r="S459" s="369"/>
      <c r="T459" s="369"/>
      <c r="U459" s="369"/>
      <c r="V459" s="369"/>
      <c r="W459" s="369"/>
      <c r="X459" s="369"/>
      <c r="Y459" s="369"/>
      <c r="Z459" s="369"/>
      <c r="AA459" s="369"/>
      <c r="AB459" s="369"/>
      <c r="AC459" s="369"/>
      <c r="AD459" s="369"/>
      <c r="AE459" s="370"/>
      <c r="AF459" s="68">
        <v>3</v>
      </c>
      <c r="AG459" s="368" t="s">
        <v>676</v>
      </c>
      <c r="AH459" s="369"/>
      <c r="AI459" s="369"/>
      <c r="AJ459" s="369"/>
      <c r="AK459" s="369"/>
      <c r="AL459" s="369"/>
      <c r="AM459" s="369"/>
      <c r="AN459" s="369"/>
      <c r="AO459" s="369"/>
      <c r="AP459" s="369"/>
      <c r="AQ459" s="369"/>
      <c r="AR459" s="369"/>
      <c r="AS459" s="369"/>
      <c r="AT459" s="370"/>
    </row>
    <row r="460" spans="1:46" s="23" customFormat="1" ht="45" customHeight="1" thickTop="1" thickBot="1" x14ac:dyDescent="0.3">
      <c r="A460" s="345" t="s">
        <v>2301</v>
      </c>
      <c r="B460" s="345" t="s">
        <v>2301</v>
      </c>
      <c r="C460" s="345" t="s">
        <v>2301</v>
      </c>
      <c r="D460" s="345" t="s">
        <v>2301</v>
      </c>
      <c r="E460" s="345" t="s">
        <v>2301</v>
      </c>
      <c r="F460" s="345" t="s">
        <v>2301</v>
      </c>
      <c r="G460" s="345" t="s">
        <v>2301</v>
      </c>
      <c r="H460" s="345" t="s">
        <v>2301</v>
      </c>
      <c r="I460" s="345" t="s">
        <v>2301</v>
      </c>
      <c r="J460" s="345" t="s">
        <v>2301</v>
      </c>
      <c r="K460" s="345" t="s">
        <v>2301</v>
      </c>
      <c r="L460" s="345" t="s">
        <v>2301</v>
      </c>
      <c r="M460" s="345" t="s">
        <v>2301</v>
      </c>
      <c r="N460" s="345" t="s">
        <v>2301</v>
      </c>
      <c r="O460" s="345" t="s">
        <v>2301</v>
      </c>
      <c r="P460" s="345" t="s">
        <v>2301</v>
      </c>
      <c r="Q460" s="68">
        <v>3</v>
      </c>
      <c r="R460" s="368" t="s">
        <v>676</v>
      </c>
      <c r="S460" s="369"/>
      <c r="T460" s="369"/>
      <c r="U460" s="369"/>
      <c r="V460" s="369"/>
      <c r="W460" s="369"/>
      <c r="X460" s="369"/>
      <c r="Y460" s="369"/>
      <c r="Z460" s="369"/>
      <c r="AA460" s="369"/>
      <c r="AB460" s="369"/>
      <c r="AC460" s="369"/>
      <c r="AD460" s="369"/>
      <c r="AE460" s="370"/>
      <c r="AF460" s="68">
        <v>3</v>
      </c>
      <c r="AG460" s="368" t="s">
        <v>676</v>
      </c>
      <c r="AH460" s="369"/>
      <c r="AI460" s="369"/>
      <c r="AJ460" s="369"/>
      <c r="AK460" s="369"/>
      <c r="AL460" s="369"/>
      <c r="AM460" s="369"/>
      <c r="AN460" s="369"/>
      <c r="AO460" s="369"/>
      <c r="AP460" s="369"/>
      <c r="AQ460" s="369"/>
      <c r="AR460" s="369"/>
      <c r="AS460" s="369"/>
      <c r="AT460" s="370"/>
    </row>
    <row r="461" spans="1:46" s="23" customFormat="1" ht="45" customHeight="1" thickTop="1" thickBot="1" x14ac:dyDescent="0.3">
      <c r="A461" s="346" t="s">
        <v>2345</v>
      </c>
      <c r="B461" s="346" t="s">
        <v>2345</v>
      </c>
      <c r="C461" s="346" t="s">
        <v>2345</v>
      </c>
      <c r="D461" s="346" t="s">
        <v>2345</v>
      </c>
      <c r="E461" s="346" t="s">
        <v>2345</v>
      </c>
      <c r="F461" s="346" t="s">
        <v>2345</v>
      </c>
      <c r="G461" s="346" t="s">
        <v>2345</v>
      </c>
      <c r="H461" s="346" t="s">
        <v>2345</v>
      </c>
      <c r="I461" s="346" t="s">
        <v>2345</v>
      </c>
      <c r="J461" s="346" t="s">
        <v>2345</v>
      </c>
      <c r="K461" s="346" t="s">
        <v>2345</v>
      </c>
      <c r="L461" s="346" t="s">
        <v>2345</v>
      </c>
      <c r="M461" s="346" t="s">
        <v>2345</v>
      </c>
      <c r="N461" s="346" t="s">
        <v>2345</v>
      </c>
      <c r="O461" s="346" t="s">
        <v>2345</v>
      </c>
      <c r="P461" s="346" t="s">
        <v>2345</v>
      </c>
      <c r="Q461" s="68">
        <v>3</v>
      </c>
      <c r="R461" s="368" t="s">
        <v>676</v>
      </c>
      <c r="S461" s="369"/>
      <c r="T461" s="369"/>
      <c r="U461" s="369"/>
      <c r="V461" s="369"/>
      <c r="W461" s="369"/>
      <c r="X461" s="369"/>
      <c r="Y461" s="369"/>
      <c r="Z461" s="369"/>
      <c r="AA461" s="369"/>
      <c r="AB461" s="369"/>
      <c r="AC461" s="369"/>
      <c r="AD461" s="369"/>
      <c r="AE461" s="370"/>
      <c r="AF461" s="68">
        <v>3</v>
      </c>
      <c r="AG461" s="368" t="s">
        <v>676</v>
      </c>
      <c r="AH461" s="369"/>
      <c r="AI461" s="369"/>
      <c r="AJ461" s="369"/>
      <c r="AK461" s="369"/>
      <c r="AL461" s="369"/>
      <c r="AM461" s="369"/>
      <c r="AN461" s="369"/>
      <c r="AO461" s="369"/>
      <c r="AP461" s="369"/>
      <c r="AQ461" s="369"/>
      <c r="AR461" s="369"/>
      <c r="AS461" s="369"/>
      <c r="AT461" s="370"/>
    </row>
    <row r="462" spans="1:46" s="23" customFormat="1" ht="45" customHeight="1" thickTop="1" thickBot="1" x14ac:dyDescent="0.3">
      <c r="A462" s="346" t="s">
        <v>2346</v>
      </c>
      <c r="B462" s="346" t="s">
        <v>2346</v>
      </c>
      <c r="C462" s="346" t="s">
        <v>2346</v>
      </c>
      <c r="D462" s="346" t="s">
        <v>2346</v>
      </c>
      <c r="E462" s="346" t="s">
        <v>2346</v>
      </c>
      <c r="F462" s="346" t="s">
        <v>2346</v>
      </c>
      <c r="G462" s="346" t="s">
        <v>2346</v>
      </c>
      <c r="H462" s="346" t="s">
        <v>2346</v>
      </c>
      <c r="I462" s="346" t="s">
        <v>2346</v>
      </c>
      <c r="J462" s="346" t="s">
        <v>2346</v>
      </c>
      <c r="K462" s="346" t="s">
        <v>2346</v>
      </c>
      <c r="L462" s="346" t="s">
        <v>2346</v>
      </c>
      <c r="M462" s="346" t="s">
        <v>2346</v>
      </c>
      <c r="N462" s="346" t="s">
        <v>2346</v>
      </c>
      <c r="O462" s="346" t="s">
        <v>2346</v>
      </c>
      <c r="P462" s="346" t="s">
        <v>2346</v>
      </c>
      <c r="Q462" s="68">
        <v>3</v>
      </c>
      <c r="R462" s="368" t="s">
        <v>676</v>
      </c>
      <c r="S462" s="369"/>
      <c r="T462" s="369"/>
      <c r="U462" s="369"/>
      <c r="V462" s="369"/>
      <c r="W462" s="369"/>
      <c r="X462" s="369"/>
      <c r="Y462" s="369"/>
      <c r="Z462" s="369"/>
      <c r="AA462" s="369"/>
      <c r="AB462" s="369"/>
      <c r="AC462" s="369"/>
      <c r="AD462" s="369"/>
      <c r="AE462" s="370"/>
      <c r="AF462" s="68">
        <v>3</v>
      </c>
      <c r="AG462" s="368" t="s">
        <v>676</v>
      </c>
      <c r="AH462" s="369"/>
      <c r="AI462" s="369"/>
      <c r="AJ462" s="369"/>
      <c r="AK462" s="369"/>
      <c r="AL462" s="369"/>
      <c r="AM462" s="369"/>
      <c r="AN462" s="369"/>
      <c r="AO462" s="369"/>
      <c r="AP462" s="369"/>
      <c r="AQ462" s="369"/>
      <c r="AR462" s="369"/>
      <c r="AS462" s="369"/>
      <c r="AT462" s="370"/>
    </row>
    <row r="463" spans="1:46" s="23" customFormat="1" ht="45" customHeight="1" thickTop="1" thickBot="1" x14ac:dyDescent="0.3">
      <c r="A463" s="345" t="s">
        <v>2347</v>
      </c>
      <c r="B463" s="345" t="s">
        <v>2347</v>
      </c>
      <c r="C463" s="345" t="s">
        <v>2347</v>
      </c>
      <c r="D463" s="345" t="s">
        <v>2347</v>
      </c>
      <c r="E463" s="345" t="s">
        <v>2347</v>
      </c>
      <c r="F463" s="345" t="s">
        <v>2347</v>
      </c>
      <c r="G463" s="345" t="s">
        <v>2347</v>
      </c>
      <c r="H463" s="345" t="s">
        <v>2347</v>
      </c>
      <c r="I463" s="345" t="s">
        <v>2347</v>
      </c>
      <c r="J463" s="345" t="s">
        <v>2347</v>
      </c>
      <c r="K463" s="345" t="s">
        <v>2347</v>
      </c>
      <c r="L463" s="345" t="s">
        <v>2347</v>
      </c>
      <c r="M463" s="345" t="s">
        <v>2347</v>
      </c>
      <c r="N463" s="345" t="s">
        <v>2347</v>
      </c>
      <c r="O463" s="345" t="s">
        <v>2347</v>
      </c>
      <c r="P463" s="345" t="s">
        <v>2347</v>
      </c>
      <c r="Q463" s="68">
        <v>3</v>
      </c>
      <c r="R463" s="368" t="s">
        <v>676</v>
      </c>
      <c r="S463" s="369"/>
      <c r="T463" s="369"/>
      <c r="U463" s="369"/>
      <c r="V463" s="369"/>
      <c r="W463" s="369"/>
      <c r="X463" s="369"/>
      <c r="Y463" s="369"/>
      <c r="Z463" s="369"/>
      <c r="AA463" s="369"/>
      <c r="AB463" s="369"/>
      <c r="AC463" s="369"/>
      <c r="AD463" s="369"/>
      <c r="AE463" s="370"/>
      <c r="AF463" s="68">
        <v>3</v>
      </c>
      <c r="AG463" s="368" t="s">
        <v>676</v>
      </c>
      <c r="AH463" s="369"/>
      <c r="AI463" s="369"/>
      <c r="AJ463" s="369"/>
      <c r="AK463" s="369"/>
      <c r="AL463" s="369"/>
      <c r="AM463" s="369"/>
      <c r="AN463" s="369"/>
      <c r="AO463" s="369"/>
      <c r="AP463" s="369"/>
      <c r="AQ463" s="369"/>
      <c r="AR463" s="369"/>
      <c r="AS463" s="369"/>
      <c r="AT463" s="370"/>
    </row>
    <row r="464" spans="1:46" s="23" customFormat="1" ht="45" customHeight="1" thickTop="1" thickBot="1" x14ac:dyDescent="0.3">
      <c r="A464" s="345" t="s">
        <v>2348</v>
      </c>
      <c r="B464" s="345" t="s">
        <v>2348</v>
      </c>
      <c r="C464" s="345" t="s">
        <v>2348</v>
      </c>
      <c r="D464" s="345" t="s">
        <v>2348</v>
      </c>
      <c r="E464" s="345" t="s">
        <v>2348</v>
      </c>
      <c r="F464" s="345" t="s">
        <v>2348</v>
      </c>
      <c r="G464" s="345" t="s">
        <v>2348</v>
      </c>
      <c r="H464" s="345" t="s">
        <v>2348</v>
      </c>
      <c r="I464" s="345" t="s">
        <v>2348</v>
      </c>
      <c r="J464" s="345" t="s">
        <v>2348</v>
      </c>
      <c r="K464" s="345" t="s">
        <v>2348</v>
      </c>
      <c r="L464" s="345" t="s">
        <v>2348</v>
      </c>
      <c r="M464" s="345" t="s">
        <v>2348</v>
      </c>
      <c r="N464" s="345" t="s">
        <v>2348</v>
      </c>
      <c r="O464" s="345" t="s">
        <v>2348</v>
      </c>
      <c r="P464" s="345" t="s">
        <v>2348</v>
      </c>
      <c r="Q464" s="68">
        <v>3</v>
      </c>
      <c r="R464" s="368" t="s">
        <v>676</v>
      </c>
      <c r="S464" s="369"/>
      <c r="T464" s="369"/>
      <c r="U464" s="369"/>
      <c r="V464" s="369"/>
      <c r="W464" s="369"/>
      <c r="X464" s="369"/>
      <c r="Y464" s="369"/>
      <c r="Z464" s="369"/>
      <c r="AA464" s="369"/>
      <c r="AB464" s="369"/>
      <c r="AC464" s="369"/>
      <c r="AD464" s="369"/>
      <c r="AE464" s="370"/>
      <c r="AF464" s="68">
        <v>3</v>
      </c>
      <c r="AG464" s="368" t="s">
        <v>676</v>
      </c>
      <c r="AH464" s="369"/>
      <c r="AI464" s="369"/>
      <c r="AJ464" s="369"/>
      <c r="AK464" s="369"/>
      <c r="AL464" s="369"/>
      <c r="AM464" s="369"/>
      <c r="AN464" s="369"/>
      <c r="AO464" s="369"/>
      <c r="AP464" s="369"/>
      <c r="AQ464" s="369"/>
      <c r="AR464" s="369"/>
      <c r="AS464" s="369"/>
      <c r="AT464" s="370"/>
    </row>
    <row r="465" spans="1:46" s="23" customFormat="1" ht="45" customHeight="1" thickTop="1" thickBot="1" x14ac:dyDescent="0.3">
      <c r="A465" s="59"/>
      <c r="B465" s="59"/>
      <c r="C465" s="59"/>
      <c r="D465" s="59"/>
      <c r="E465" s="59"/>
      <c r="F465" s="59"/>
      <c r="G465" s="59"/>
      <c r="H465" s="59"/>
      <c r="I465" s="59"/>
      <c r="J465" s="59"/>
      <c r="K465" s="59"/>
      <c r="L465" s="59"/>
      <c r="M465" s="59"/>
      <c r="N465" s="59"/>
      <c r="O465" s="59"/>
      <c r="P465" s="59"/>
      <c r="Q465" s="69"/>
      <c r="R465" s="59"/>
      <c r="S465" s="59"/>
      <c r="T465" s="59"/>
      <c r="U465" s="59"/>
      <c r="V465" s="59"/>
      <c r="W465" s="59"/>
      <c r="X465" s="59"/>
      <c r="Y465" s="59"/>
      <c r="Z465" s="59"/>
      <c r="AA465" s="59"/>
      <c r="AB465" s="59"/>
      <c r="AC465" s="59"/>
      <c r="AD465" s="59"/>
      <c r="AE465" s="59"/>
      <c r="AF465" s="69"/>
      <c r="AG465" s="59"/>
      <c r="AH465" s="59"/>
      <c r="AI465" s="59"/>
      <c r="AJ465" s="59"/>
      <c r="AK465" s="59"/>
      <c r="AL465" s="59"/>
      <c r="AM465" s="59"/>
      <c r="AN465" s="59"/>
      <c r="AO465" s="59"/>
      <c r="AP465" s="59"/>
      <c r="AQ465" s="59"/>
      <c r="AR465" s="59"/>
      <c r="AS465" s="59"/>
      <c r="AT465" s="59"/>
    </row>
    <row r="466" spans="1:46" s="23" customFormat="1" ht="45" customHeight="1" thickTop="1" thickBot="1" x14ac:dyDescent="0.3">
      <c r="A466" s="353" t="s">
        <v>198</v>
      </c>
      <c r="B466" s="353"/>
      <c r="C466" s="353"/>
      <c r="D466" s="353"/>
      <c r="E466" s="353"/>
      <c r="F466" s="353"/>
      <c r="G466" s="353"/>
      <c r="H466" s="353"/>
      <c r="I466" s="353"/>
      <c r="J466" s="353"/>
      <c r="K466" s="353"/>
      <c r="L466" s="353"/>
      <c r="M466" s="353"/>
      <c r="N466" s="353"/>
      <c r="O466" s="353"/>
      <c r="P466" s="353"/>
      <c r="Q466" s="70" t="s">
        <v>187</v>
      </c>
      <c r="R466" s="354" t="s">
        <v>188</v>
      </c>
      <c r="S466" s="354"/>
      <c r="T466" s="354"/>
      <c r="U466" s="354"/>
      <c r="V466" s="354"/>
      <c r="W466" s="354"/>
      <c r="X466" s="354"/>
      <c r="Y466" s="354"/>
      <c r="Z466" s="354"/>
      <c r="AA466" s="354"/>
      <c r="AB466" s="354"/>
      <c r="AC466" s="354"/>
      <c r="AD466" s="354"/>
      <c r="AE466" s="354"/>
      <c r="AF466" s="71" t="s">
        <v>187</v>
      </c>
      <c r="AG466" s="355" t="s">
        <v>189</v>
      </c>
      <c r="AH466" s="355"/>
      <c r="AI466" s="355"/>
      <c r="AJ466" s="355"/>
      <c r="AK466" s="355"/>
      <c r="AL466" s="355"/>
      <c r="AM466" s="355"/>
      <c r="AN466" s="355"/>
      <c r="AO466" s="355"/>
      <c r="AP466" s="355"/>
      <c r="AQ466" s="355"/>
      <c r="AR466" s="355"/>
      <c r="AS466" s="355"/>
      <c r="AT466" s="355"/>
    </row>
    <row r="467" spans="1:46" s="23" customFormat="1" ht="45" customHeight="1" thickTop="1" thickBot="1" x14ac:dyDescent="0.3">
      <c r="A467" s="345" t="s">
        <v>2349</v>
      </c>
      <c r="B467" s="345" t="s">
        <v>2349</v>
      </c>
      <c r="C467" s="345" t="s">
        <v>2349</v>
      </c>
      <c r="D467" s="345" t="s">
        <v>2349</v>
      </c>
      <c r="E467" s="345" t="s">
        <v>2349</v>
      </c>
      <c r="F467" s="345" t="s">
        <v>2349</v>
      </c>
      <c r="G467" s="345" t="s">
        <v>2349</v>
      </c>
      <c r="H467" s="345" t="s">
        <v>2349</v>
      </c>
      <c r="I467" s="345" t="s">
        <v>2349</v>
      </c>
      <c r="J467" s="345" t="s">
        <v>2349</v>
      </c>
      <c r="K467" s="345" t="s">
        <v>2349</v>
      </c>
      <c r="L467" s="345" t="s">
        <v>2349</v>
      </c>
      <c r="M467" s="345" t="s">
        <v>2349</v>
      </c>
      <c r="N467" s="345" t="s">
        <v>2349</v>
      </c>
      <c r="O467" s="345" t="s">
        <v>2349</v>
      </c>
      <c r="P467" s="345" t="s">
        <v>2349</v>
      </c>
      <c r="Q467" s="68">
        <v>3</v>
      </c>
      <c r="R467" s="368" t="s">
        <v>676</v>
      </c>
      <c r="S467" s="369"/>
      <c r="T467" s="369"/>
      <c r="U467" s="369"/>
      <c r="V467" s="369"/>
      <c r="W467" s="369"/>
      <c r="X467" s="369"/>
      <c r="Y467" s="369"/>
      <c r="Z467" s="369"/>
      <c r="AA467" s="369"/>
      <c r="AB467" s="369"/>
      <c r="AC467" s="369"/>
      <c r="AD467" s="369"/>
      <c r="AE467" s="370"/>
      <c r="AF467" s="68">
        <v>3</v>
      </c>
      <c r="AG467" s="368" t="s">
        <v>676</v>
      </c>
      <c r="AH467" s="369"/>
      <c r="AI467" s="369"/>
      <c r="AJ467" s="369"/>
      <c r="AK467" s="369"/>
      <c r="AL467" s="369"/>
      <c r="AM467" s="369"/>
      <c r="AN467" s="369"/>
      <c r="AO467" s="369"/>
      <c r="AP467" s="369"/>
      <c r="AQ467" s="369"/>
      <c r="AR467" s="369"/>
      <c r="AS467" s="369"/>
      <c r="AT467" s="370"/>
    </row>
    <row r="468" spans="1:46" s="23" customFormat="1" ht="45" customHeight="1" thickTop="1" thickBot="1" x14ac:dyDescent="0.3">
      <c r="A468" s="345" t="s">
        <v>1034</v>
      </c>
      <c r="B468" s="345" t="s">
        <v>1034</v>
      </c>
      <c r="C468" s="345" t="s">
        <v>1034</v>
      </c>
      <c r="D468" s="345" t="s">
        <v>1034</v>
      </c>
      <c r="E468" s="345" t="s">
        <v>1034</v>
      </c>
      <c r="F468" s="345" t="s">
        <v>1034</v>
      </c>
      <c r="G468" s="345" t="s">
        <v>1034</v>
      </c>
      <c r="H468" s="345" t="s">
        <v>1034</v>
      </c>
      <c r="I468" s="345" t="s">
        <v>1034</v>
      </c>
      <c r="J468" s="345" t="s">
        <v>1034</v>
      </c>
      <c r="K468" s="345" t="s">
        <v>1034</v>
      </c>
      <c r="L468" s="345" t="s">
        <v>1034</v>
      </c>
      <c r="M468" s="345" t="s">
        <v>1034</v>
      </c>
      <c r="N468" s="345" t="s">
        <v>1034</v>
      </c>
      <c r="O468" s="345" t="s">
        <v>1034</v>
      </c>
      <c r="P468" s="345" t="s">
        <v>1034</v>
      </c>
      <c r="Q468" s="68">
        <v>3</v>
      </c>
      <c r="R468" s="368" t="s">
        <v>676</v>
      </c>
      <c r="S468" s="369"/>
      <c r="T468" s="369"/>
      <c r="U468" s="369"/>
      <c r="V468" s="369"/>
      <c r="W468" s="369"/>
      <c r="X468" s="369"/>
      <c r="Y468" s="369"/>
      <c r="Z468" s="369"/>
      <c r="AA468" s="369"/>
      <c r="AB468" s="369"/>
      <c r="AC468" s="369"/>
      <c r="AD468" s="369"/>
      <c r="AE468" s="370"/>
      <c r="AF468" s="68">
        <v>3</v>
      </c>
      <c r="AG468" s="368" t="s">
        <v>676</v>
      </c>
      <c r="AH468" s="369"/>
      <c r="AI468" s="369"/>
      <c r="AJ468" s="369"/>
      <c r="AK468" s="369"/>
      <c r="AL468" s="369"/>
      <c r="AM468" s="369"/>
      <c r="AN468" s="369"/>
      <c r="AO468" s="369"/>
      <c r="AP468" s="369"/>
      <c r="AQ468" s="369"/>
      <c r="AR468" s="369"/>
      <c r="AS468" s="369"/>
      <c r="AT468" s="370"/>
    </row>
    <row r="469" spans="1:46" s="23" customFormat="1" ht="45" customHeight="1" thickTop="1" thickBot="1" x14ac:dyDescent="0.3">
      <c r="A469" s="345" t="s">
        <v>1035</v>
      </c>
      <c r="B469" s="345" t="s">
        <v>1035</v>
      </c>
      <c r="C469" s="345" t="s">
        <v>1035</v>
      </c>
      <c r="D469" s="345" t="s">
        <v>1035</v>
      </c>
      <c r="E469" s="345" t="s">
        <v>1035</v>
      </c>
      <c r="F469" s="345" t="s">
        <v>1035</v>
      </c>
      <c r="G469" s="345" t="s">
        <v>1035</v>
      </c>
      <c r="H469" s="345" t="s">
        <v>1035</v>
      </c>
      <c r="I469" s="345" t="s">
        <v>1035</v>
      </c>
      <c r="J469" s="345" t="s">
        <v>1035</v>
      </c>
      <c r="K469" s="345" t="s">
        <v>1035</v>
      </c>
      <c r="L469" s="345" t="s">
        <v>1035</v>
      </c>
      <c r="M469" s="345" t="s">
        <v>1035</v>
      </c>
      <c r="N469" s="345" t="s">
        <v>1035</v>
      </c>
      <c r="O469" s="345" t="s">
        <v>1035</v>
      </c>
      <c r="P469" s="345" t="s">
        <v>1035</v>
      </c>
      <c r="Q469" s="68">
        <v>3</v>
      </c>
      <c r="R469" s="368" t="s">
        <v>676</v>
      </c>
      <c r="S469" s="369"/>
      <c r="T469" s="369"/>
      <c r="U469" s="369"/>
      <c r="V469" s="369"/>
      <c r="W469" s="369"/>
      <c r="X469" s="369"/>
      <c r="Y469" s="369"/>
      <c r="Z469" s="369"/>
      <c r="AA469" s="369"/>
      <c r="AB469" s="369"/>
      <c r="AC469" s="369"/>
      <c r="AD469" s="369"/>
      <c r="AE469" s="370"/>
      <c r="AF469" s="68">
        <v>3</v>
      </c>
      <c r="AG469" s="368" t="s">
        <v>676</v>
      </c>
      <c r="AH469" s="369"/>
      <c r="AI469" s="369"/>
      <c r="AJ469" s="369"/>
      <c r="AK469" s="369"/>
      <c r="AL469" s="369"/>
      <c r="AM469" s="369"/>
      <c r="AN469" s="369"/>
      <c r="AO469" s="369"/>
      <c r="AP469" s="369"/>
      <c r="AQ469" s="369"/>
      <c r="AR469" s="369"/>
      <c r="AS469" s="369"/>
      <c r="AT469" s="370"/>
    </row>
    <row r="470" spans="1:46" s="23" customFormat="1" ht="45" customHeight="1" thickTop="1" thickBot="1" x14ac:dyDescent="0.3">
      <c r="A470" s="345" t="s">
        <v>1036</v>
      </c>
      <c r="B470" s="345" t="s">
        <v>1036</v>
      </c>
      <c r="C470" s="345" t="s">
        <v>1036</v>
      </c>
      <c r="D470" s="345" t="s">
        <v>1036</v>
      </c>
      <c r="E470" s="345" t="s">
        <v>1036</v>
      </c>
      <c r="F470" s="345" t="s">
        <v>1036</v>
      </c>
      <c r="G470" s="345" t="s">
        <v>1036</v>
      </c>
      <c r="H470" s="345" t="s">
        <v>1036</v>
      </c>
      <c r="I470" s="345" t="s">
        <v>1036</v>
      </c>
      <c r="J470" s="345" t="s">
        <v>1036</v>
      </c>
      <c r="K470" s="345" t="s">
        <v>1036</v>
      </c>
      <c r="L470" s="345" t="s">
        <v>1036</v>
      </c>
      <c r="M470" s="345" t="s">
        <v>1036</v>
      </c>
      <c r="N470" s="345" t="s">
        <v>1036</v>
      </c>
      <c r="O470" s="345" t="s">
        <v>1036</v>
      </c>
      <c r="P470" s="345" t="s">
        <v>1036</v>
      </c>
      <c r="Q470" s="68">
        <v>3</v>
      </c>
      <c r="R470" s="368" t="s">
        <v>676</v>
      </c>
      <c r="S470" s="369"/>
      <c r="T470" s="369"/>
      <c r="U470" s="369"/>
      <c r="V470" s="369"/>
      <c r="W470" s="369"/>
      <c r="X470" s="369"/>
      <c r="Y470" s="369"/>
      <c r="Z470" s="369"/>
      <c r="AA470" s="369"/>
      <c r="AB470" s="369"/>
      <c r="AC470" s="369"/>
      <c r="AD470" s="369"/>
      <c r="AE470" s="370"/>
      <c r="AF470" s="68">
        <v>3</v>
      </c>
      <c r="AG470" s="368" t="s">
        <v>676</v>
      </c>
      <c r="AH470" s="369"/>
      <c r="AI470" s="369"/>
      <c r="AJ470" s="369"/>
      <c r="AK470" s="369"/>
      <c r="AL470" s="369"/>
      <c r="AM470" s="369"/>
      <c r="AN470" s="369"/>
      <c r="AO470" s="369"/>
      <c r="AP470" s="369"/>
      <c r="AQ470" s="369"/>
      <c r="AR470" s="369"/>
      <c r="AS470" s="369"/>
      <c r="AT470" s="370"/>
    </row>
    <row r="471" spans="1:46" s="23" customFormat="1" ht="45" customHeight="1" thickTop="1" thickBot="1" x14ac:dyDescent="0.3">
      <c r="A471" s="345" t="s">
        <v>2350</v>
      </c>
      <c r="B471" s="345" t="s">
        <v>2350</v>
      </c>
      <c r="C471" s="345" t="s">
        <v>2350</v>
      </c>
      <c r="D471" s="345" t="s">
        <v>2350</v>
      </c>
      <c r="E471" s="345" t="s">
        <v>2350</v>
      </c>
      <c r="F471" s="345" t="s">
        <v>2350</v>
      </c>
      <c r="G471" s="345" t="s">
        <v>2350</v>
      </c>
      <c r="H471" s="345" t="s">
        <v>2350</v>
      </c>
      <c r="I471" s="345" t="s">
        <v>2350</v>
      </c>
      <c r="J471" s="345" t="s">
        <v>2350</v>
      </c>
      <c r="K471" s="345" t="s">
        <v>2350</v>
      </c>
      <c r="L471" s="345" t="s">
        <v>2350</v>
      </c>
      <c r="M471" s="345" t="s">
        <v>2350</v>
      </c>
      <c r="N471" s="345" t="s">
        <v>2350</v>
      </c>
      <c r="O471" s="345" t="s">
        <v>2350</v>
      </c>
      <c r="P471" s="345" t="s">
        <v>2350</v>
      </c>
      <c r="Q471" s="68">
        <v>3</v>
      </c>
      <c r="R471" s="368" t="s">
        <v>676</v>
      </c>
      <c r="S471" s="369"/>
      <c r="T471" s="369"/>
      <c r="U471" s="369"/>
      <c r="V471" s="369"/>
      <c r="W471" s="369"/>
      <c r="X471" s="369"/>
      <c r="Y471" s="369"/>
      <c r="Z471" s="369"/>
      <c r="AA471" s="369"/>
      <c r="AB471" s="369"/>
      <c r="AC471" s="369"/>
      <c r="AD471" s="369"/>
      <c r="AE471" s="370"/>
      <c r="AF471" s="68">
        <v>3</v>
      </c>
      <c r="AG471" s="368" t="s">
        <v>676</v>
      </c>
      <c r="AH471" s="369"/>
      <c r="AI471" s="369"/>
      <c r="AJ471" s="369"/>
      <c r="AK471" s="369"/>
      <c r="AL471" s="369"/>
      <c r="AM471" s="369"/>
      <c r="AN471" s="369"/>
      <c r="AO471" s="369"/>
      <c r="AP471" s="369"/>
      <c r="AQ471" s="369"/>
      <c r="AR471" s="369"/>
      <c r="AS471" s="369"/>
      <c r="AT471" s="370"/>
    </row>
    <row r="472" spans="1:46" s="23" customFormat="1" ht="18" customHeight="1" thickTop="1" x14ac:dyDescent="0.25">
      <c r="Q472" s="24"/>
      <c r="AF472" s="24"/>
    </row>
    <row r="473" spans="1:46" s="23" customFormat="1" ht="18" customHeight="1" x14ac:dyDescent="0.25">
      <c r="Q473" s="24"/>
      <c r="AF473" s="24"/>
    </row>
    <row r="474" spans="1:46" s="23" customFormat="1" ht="45" customHeight="1" x14ac:dyDescent="0.25">
      <c r="A474" s="386" t="s">
        <v>2351</v>
      </c>
      <c r="B474" s="386"/>
      <c r="C474" s="386"/>
      <c r="D474" s="386"/>
      <c r="E474" s="386"/>
      <c r="F474" s="386"/>
      <c r="G474" s="386"/>
      <c r="H474" s="386"/>
      <c r="I474" s="386"/>
      <c r="J474" s="386"/>
      <c r="K474" s="386"/>
      <c r="L474" s="386"/>
      <c r="M474" s="386"/>
      <c r="N474" s="386"/>
      <c r="O474" s="386"/>
      <c r="P474" s="386"/>
      <c r="Q474" s="386"/>
      <c r="R474" s="386"/>
      <c r="S474" s="386"/>
      <c r="T474" s="386"/>
      <c r="U474" s="386"/>
      <c r="V474" s="386"/>
      <c r="W474" s="386"/>
      <c r="X474" s="386"/>
      <c r="Y474" s="386"/>
      <c r="Z474" s="386"/>
      <c r="AA474" s="386"/>
      <c r="AB474" s="386"/>
      <c r="AC474" s="386"/>
      <c r="AD474" s="386"/>
      <c r="AE474" s="386"/>
      <c r="AF474"/>
      <c r="AG474" s="422" t="s">
        <v>184</v>
      </c>
      <c r="AH474" s="422"/>
      <c r="AI474" s="422"/>
      <c r="AJ474" s="422"/>
      <c r="AK474" s="72">
        <f>(('Artículo 123 (resumen PI)'!C24*0.8+'Artículo 123 (resumen PI)'!F24*0.2)+('Artículo 123 (resumen SIPOT)'!C24*0.8+'Artículo 123 (resumen SIPOT)'!F24*0.2))/2</f>
        <v>92</v>
      </c>
      <c r="AL474"/>
      <c r="AM474"/>
      <c r="AN474"/>
      <c r="AO474"/>
      <c r="AP474"/>
      <c r="AQ474"/>
      <c r="AR474"/>
      <c r="AS474"/>
      <c r="AT474"/>
    </row>
    <row r="475" spans="1:46" s="23" customFormat="1" ht="15.75" customHeight="1" x14ac:dyDescent="0.25">
      <c r="A475" s="62"/>
      <c r="B475" s="63"/>
      <c r="C475" s="63"/>
      <c r="D475" s="63"/>
      <c r="E475" s="63"/>
      <c r="F475" s="63"/>
      <c r="G475" s="63"/>
      <c r="H475" s="63"/>
      <c r="I475" s="63"/>
      <c r="J475" s="63"/>
      <c r="K475" s="63"/>
      <c r="L475" s="63"/>
      <c r="M475" s="63"/>
      <c r="N475" s="63"/>
      <c r="O475" s="63"/>
      <c r="P475" s="63"/>
      <c r="Q475" s="64"/>
      <c r="R475" s="63"/>
      <c r="S475" s="63"/>
      <c r="T475" s="63"/>
      <c r="U475" s="63"/>
      <c r="V475" s="63"/>
      <c r="W475" s="63"/>
      <c r="X475" s="63"/>
      <c r="Y475" s="63"/>
      <c r="Z475" s="63"/>
      <c r="AA475" s="63"/>
      <c r="AB475" s="63"/>
      <c r="AC475" s="63"/>
      <c r="AD475" s="63"/>
      <c r="AE475" s="63"/>
      <c r="AF475"/>
      <c r="AG475"/>
      <c r="AH475"/>
      <c r="AI475"/>
      <c r="AJ475"/>
      <c r="AK475"/>
      <c r="AL475"/>
      <c r="AM475"/>
      <c r="AN475"/>
      <c r="AO475"/>
      <c r="AP475"/>
      <c r="AQ475"/>
      <c r="AR475"/>
      <c r="AS475"/>
      <c r="AT475"/>
    </row>
    <row r="476" spans="1:46" s="23" customFormat="1" ht="45" customHeight="1" x14ac:dyDescent="0.25">
      <c r="A476" s="62" t="s">
        <v>185</v>
      </c>
      <c r="B476" s="63"/>
      <c r="C476" s="63"/>
      <c r="D476" s="63"/>
      <c r="E476" s="63"/>
      <c r="F476" s="63"/>
      <c r="G476" s="63"/>
      <c r="H476" s="63"/>
      <c r="I476" s="63"/>
      <c r="J476" s="63"/>
      <c r="K476" s="63"/>
      <c r="L476" s="63"/>
      <c r="M476" s="63"/>
      <c r="N476" s="63"/>
      <c r="O476" s="63"/>
      <c r="P476" s="63"/>
      <c r="Q476" s="64"/>
      <c r="R476" s="63"/>
      <c r="S476" s="63"/>
      <c r="T476" s="63"/>
      <c r="U476" s="63"/>
      <c r="V476" s="63"/>
      <c r="W476" s="63"/>
      <c r="X476" s="63"/>
      <c r="Y476" s="63"/>
      <c r="Z476" s="63"/>
      <c r="AA476" s="63"/>
      <c r="AB476" s="63"/>
      <c r="AC476" s="63"/>
      <c r="AD476" s="63"/>
      <c r="AE476" s="63"/>
      <c r="AF476"/>
      <c r="AG476"/>
      <c r="AH476"/>
      <c r="AI476"/>
      <c r="AJ476"/>
      <c r="AK476"/>
      <c r="AL476"/>
      <c r="AM476"/>
      <c r="AN476"/>
      <c r="AO476"/>
      <c r="AP476"/>
      <c r="AQ476"/>
      <c r="AR476"/>
      <c r="AS476"/>
      <c r="AT476"/>
    </row>
    <row r="477" spans="1:46" s="23" customFormat="1" ht="15" customHeight="1" x14ac:dyDescent="0.25">
      <c r="A477" s="59"/>
      <c r="B477" s="59"/>
      <c r="C477" s="59"/>
      <c r="D477" s="59"/>
      <c r="E477" s="59"/>
      <c r="F477" s="59"/>
      <c r="G477" s="59"/>
      <c r="H477" s="59"/>
      <c r="I477" s="59"/>
      <c r="J477" s="59"/>
      <c r="K477" s="59"/>
      <c r="L477" s="59"/>
      <c r="M477" s="59"/>
      <c r="N477" s="59"/>
      <c r="O477" s="59"/>
      <c r="P477" s="59"/>
      <c r="Q477" s="24"/>
      <c r="R477" s="59"/>
      <c r="S477" s="59"/>
      <c r="T477" s="59"/>
      <c r="U477" s="59"/>
      <c r="V477" s="59"/>
      <c r="W477" s="59"/>
      <c r="X477" s="59"/>
      <c r="Y477" s="59"/>
      <c r="Z477" s="59"/>
      <c r="AA477" s="59"/>
      <c r="AB477" s="59"/>
      <c r="AC477" s="59"/>
      <c r="AD477" s="59"/>
      <c r="AE477" s="59"/>
      <c r="AF477"/>
      <c r="AG477"/>
      <c r="AH477"/>
      <c r="AI477"/>
      <c r="AJ477"/>
      <c r="AK477"/>
      <c r="AL477"/>
      <c r="AM477"/>
      <c r="AN477"/>
      <c r="AO477"/>
      <c r="AP477"/>
      <c r="AQ477"/>
      <c r="AR477"/>
      <c r="AS477"/>
      <c r="AT477"/>
    </row>
    <row r="478" spans="1:46" s="23" customFormat="1" ht="45" customHeight="1" x14ac:dyDescent="0.25">
      <c r="A478" s="423" t="s">
        <v>186</v>
      </c>
      <c r="B478" s="423"/>
      <c r="C478" s="423"/>
      <c r="D478" s="423"/>
      <c r="E478" s="423"/>
      <c r="F478" s="423"/>
      <c r="G478" s="423"/>
      <c r="H478" s="423"/>
      <c r="I478" s="423"/>
      <c r="J478" s="423"/>
      <c r="K478" s="423"/>
      <c r="L478" s="423"/>
      <c r="M478" s="423"/>
      <c r="N478" s="423"/>
      <c r="O478" s="423"/>
      <c r="P478" s="423"/>
      <c r="Q478" s="65"/>
      <c r="R478" s="59"/>
      <c r="S478" s="59"/>
      <c r="T478" s="59"/>
      <c r="U478" s="59"/>
      <c r="V478" s="351"/>
      <c r="W478" s="351"/>
      <c r="X478" s="351"/>
      <c r="Y478" s="351"/>
      <c r="Z478" s="351"/>
      <c r="AA478" s="351"/>
      <c r="AB478" s="351"/>
      <c r="AC478" s="351"/>
      <c r="AD478" s="351"/>
      <c r="AE478" s="351"/>
      <c r="AF478" s="65"/>
      <c r="AG478" s="59"/>
      <c r="AH478" s="59"/>
      <c r="AI478" s="59"/>
      <c r="AJ478" s="59"/>
      <c r="AK478" s="351"/>
      <c r="AL478" s="351"/>
      <c r="AM478" s="351"/>
      <c r="AN478" s="351"/>
      <c r="AO478" s="351"/>
      <c r="AP478" s="351"/>
      <c r="AQ478" s="351"/>
      <c r="AR478" s="351"/>
      <c r="AS478" s="351"/>
      <c r="AT478" s="351"/>
    </row>
    <row r="479" spans="1:46" s="23" customFormat="1" ht="45" customHeight="1" x14ac:dyDescent="0.25">
      <c r="A479" s="342" t="s">
        <v>163</v>
      </c>
      <c r="B479" s="342"/>
      <c r="C479" s="342"/>
      <c r="D479" s="342"/>
      <c r="E479" s="342"/>
      <c r="F479" s="342"/>
      <c r="G479" s="342"/>
      <c r="H479" s="342"/>
      <c r="I479" s="342"/>
      <c r="J479" s="342"/>
      <c r="K479" s="342"/>
      <c r="L479" s="342"/>
      <c r="M479" s="342"/>
      <c r="N479" s="342"/>
      <c r="O479" s="342"/>
      <c r="P479" s="342"/>
      <c r="Q479" s="66" t="s">
        <v>187</v>
      </c>
      <c r="R479" s="343" t="s">
        <v>188</v>
      </c>
      <c r="S479" s="343"/>
      <c r="T479" s="343"/>
      <c r="U479" s="343"/>
      <c r="V479" s="343"/>
      <c r="W479" s="343"/>
      <c r="X479" s="343"/>
      <c r="Y479" s="343"/>
      <c r="Z479" s="343"/>
      <c r="AA479" s="343"/>
      <c r="AB479" s="343"/>
      <c r="AC479" s="343"/>
      <c r="AD479" s="343"/>
      <c r="AE479" s="343"/>
      <c r="AF479" s="67" t="s">
        <v>187</v>
      </c>
      <c r="AG479" s="344" t="s">
        <v>189</v>
      </c>
      <c r="AH479" s="344"/>
      <c r="AI479" s="344"/>
      <c r="AJ479" s="344"/>
      <c r="AK479" s="344"/>
      <c r="AL479" s="344"/>
      <c r="AM479" s="344"/>
      <c r="AN479" s="344"/>
      <c r="AO479" s="344"/>
      <c r="AP479" s="344"/>
      <c r="AQ479" s="344"/>
      <c r="AR479" s="344"/>
      <c r="AS479" s="344"/>
      <c r="AT479" s="344"/>
    </row>
    <row r="480" spans="1:46" s="23" customFormat="1" ht="45" customHeight="1" thickTop="1" thickBot="1" x14ac:dyDescent="0.3">
      <c r="A480" s="345" t="s">
        <v>1025</v>
      </c>
      <c r="B480" s="345" t="s">
        <v>1025</v>
      </c>
      <c r="C480" s="345" t="s">
        <v>1025</v>
      </c>
      <c r="D480" s="345" t="s">
        <v>1025</v>
      </c>
      <c r="E480" s="345" t="s">
        <v>1025</v>
      </c>
      <c r="F480" s="345" t="s">
        <v>1025</v>
      </c>
      <c r="G480" s="345" t="s">
        <v>1025</v>
      </c>
      <c r="H480" s="345" t="s">
        <v>1025</v>
      </c>
      <c r="I480" s="345" t="s">
        <v>1025</v>
      </c>
      <c r="J480" s="345" t="s">
        <v>1025</v>
      </c>
      <c r="K480" s="345" t="s">
        <v>1025</v>
      </c>
      <c r="L480" s="345" t="s">
        <v>1025</v>
      </c>
      <c r="M480" s="345" t="s">
        <v>1025</v>
      </c>
      <c r="N480" s="345" t="s">
        <v>1025</v>
      </c>
      <c r="O480" s="345" t="s">
        <v>1025</v>
      </c>
      <c r="P480" s="345" t="s">
        <v>1025</v>
      </c>
      <c r="Q480" s="68">
        <v>2</v>
      </c>
      <c r="R480" s="346"/>
      <c r="S480" s="346"/>
      <c r="T480" s="346"/>
      <c r="U480" s="346"/>
      <c r="V480" s="346"/>
      <c r="W480" s="346"/>
      <c r="X480" s="346"/>
      <c r="Y480" s="346"/>
      <c r="Z480" s="346"/>
      <c r="AA480" s="346"/>
      <c r="AB480" s="346"/>
      <c r="AC480" s="346"/>
      <c r="AD480" s="346"/>
      <c r="AE480" s="346"/>
      <c r="AF480" s="68">
        <v>2</v>
      </c>
      <c r="AG480" s="346"/>
      <c r="AH480" s="346"/>
      <c r="AI480" s="346"/>
      <c r="AJ480" s="346"/>
      <c r="AK480" s="346"/>
      <c r="AL480" s="346"/>
      <c r="AM480" s="346"/>
      <c r="AN480" s="346"/>
      <c r="AO480" s="346"/>
      <c r="AP480" s="346"/>
      <c r="AQ480" s="346"/>
      <c r="AR480" s="346"/>
      <c r="AS480" s="346"/>
      <c r="AT480" s="346"/>
    </row>
    <row r="481" spans="1:46" s="23" customFormat="1" ht="45" customHeight="1" thickTop="1" thickBot="1" x14ac:dyDescent="0.3">
      <c r="A481" s="345" t="s">
        <v>1026</v>
      </c>
      <c r="B481" s="345" t="s">
        <v>1026</v>
      </c>
      <c r="C481" s="345" t="s">
        <v>1026</v>
      </c>
      <c r="D481" s="345" t="s">
        <v>1026</v>
      </c>
      <c r="E481" s="345" t="s">
        <v>1026</v>
      </c>
      <c r="F481" s="345" t="s">
        <v>1026</v>
      </c>
      <c r="G481" s="345" t="s">
        <v>1026</v>
      </c>
      <c r="H481" s="345" t="s">
        <v>1026</v>
      </c>
      <c r="I481" s="345" t="s">
        <v>1026</v>
      </c>
      <c r="J481" s="345" t="s">
        <v>1026</v>
      </c>
      <c r="K481" s="345" t="s">
        <v>1026</v>
      </c>
      <c r="L481" s="345" t="s">
        <v>1026</v>
      </c>
      <c r="M481" s="345" t="s">
        <v>1026</v>
      </c>
      <c r="N481" s="345" t="s">
        <v>1026</v>
      </c>
      <c r="O481" s="345" t="s">
        <v>1026</v>
      </c>
      <c r="P481" s="345" t="s">
        <v>1026</v>
      </c>
      <c r="Q481" s="68">
        <v>2</v>
      </c>
      <c r="R481" s="346"/>
      <c r="S481" s="346"/>
      <c r="T481" s="346"/>
      <c r="U481" s="346"/>
      <c r="V481" s="346"/>
      <c r="W481" s="346"/>
      <c r="X481" s="346"/>
      <c r="Y481" s="346"/>
      <c r="Z481" s="346"/>
      <c r="AA481" s="346"/>
      <c r="AB481" s="346"/>
      <c r="AC481" s="346"/>
      <c r="AD481" s="346"/>
      <c r="AE481" s="346"/>
      <c r="AF481" s="68">
        <v>2</v>
      </c>
      <c r="AG481" s="346"/>
      <c r="AH481" s="346"/>
      <c r="AI481" s="346"/>
      <c r="AJ481" s="346"/>
      <c r="AK481" s="346"/>
      <c r="AL481" s="346"/>
      <c r="AM481" s="346"/>
      <c r="AN481" s="346"/>
      <c r="AO481" s="346"/>
      <c r="AP481" s="346"/>
      <c r="AQ481" s="346"/>
      <c r="AR481" s="346"/>
      <c r="AS481" s="346"/>
      <c r="AT481" s="346"/>
    </row>
    <row r="482" spans="1:46" s="23" customFormat="1" ht="45" customHeight="1" thickTop="1" thickBot="1" x14ac:dyDescent="0.3">
      <c r="A482" s="345" t="s">
        <v>2352</v>
      </c>
      <c r="B482" s="345" t="s">
        <v>2352</v>
      </c>
      <c r="C482" s="345" t="s">
        <v>2352</v>
      </c>
      <c r="D482" s="345" t="s">
        <v>2352</v>
      </c>
      <c r="E482" s="345" t="s">
        <v>2352</v>
      </c>
      <c r="F482" s="345" t="s">
        <v>2352</v>
      </c>
      <c r="G482" s="345" t="s">
        <v>2352</v>
      </c>
      <c r="H482" s="345" t="s">
        <v>2352</v>
      </c>
      <c r="I482" s="345" t="s">
        <v>2352</v>
      </c>
      <c r="J482" s="345" t="s">
        <v>2352</v>
      </c>
      <c r="K482" s="345" t="s">
        <v>2352</v>
      </c>
      <c r="L482" s="345" t="s">
        <v>2352</v>
      </c>
      <c r="M482" s="345" t="s">
        <v>2352</v>
      </c>
      <c r="N482" s="345" t="s">
        <v>2352</v>
      </c>
      <c r="O482" s="345" t="s">
        <v>2352</v>
      </c>
      <c r="P482" s="345" t="s">
        <v>2352</v>
      </c>
      <c r="Q482" s="68">
        <v>2</v>
      </c>
      <c r="R482" s="346"/>
      <c r="S482" s="346"/>
      <c r="T482" s="346"/>
      <c r="U482" s="346"/>
      <c r="V482" s="346"/>
      <c r="W482" s="346"/>
      <c r="X482" s="346"/>
      <c r="Y482" s="346"/>
      <c r="Z482" s="346"/>
      <c r="AA482" s="346"/>
      <c r="AB482" s="346"/>
      <c r="AC482" s="346"/>
      <c r="AD482" s="346"/>
      <c r="AE482" s="346"/>
      <c r="AF482" s="68">
        <v>2</v>
      </c>
      <c r="AG482" s="346"/>
      <c r="AH482" s="346"/>
      <c r="AI482" s="346"/>
      <c r="AJ482" s="346"/>
      <c r="AK482" s="346"/>
      <c r="AL482" s="346"/>
      <c r="AM482" s="346"/>
      <c r="AN482" s="346"/>
      <c r="AO482" s="346"/>
      <c r="AP482" s="346"/>
      <c r="AQ482" s="346"/>
      <c r="AR482" s="346"/>
      <c r="AS482" s="346"/>
      <c r="AT482" s="346"/>
    </row>
    <row r="483" spans="1:46" s="23" customFormat="1" ht="45" customHeight="1" thickTop="1" thickBot="1" x14ac:dyDescent="0.3">
      <c r="A483" s="345" t="s">
        <v>2353</v>
      </c>
      <c r="B483" s="345"/>
      <c r="C483" s="345"/>
      <c r="D483" s="345"/>
      <c r="E483" s="345"/>
      <c r="F483" s="345"/>
      <c r="G483" s="345"/>
      <c r="H483" s="345"/>
      <c r="I483" s="345"/>
      <c r="J483" s="345"/>
      <c r="K483" s="345"/>
      <c r="L483" s="345"/>
      <c r="M483" s="345"/>
      <c r="N483" s="345"/>
      <c r="O483" s="345"/>
      <c r="P483" s="345"/>
      <c r="Q483" s="68">
        <v>2</v>
      </c>
      <c r="R483" s="346"/>
      <c r="S483" s="346"/>
      <c r="T483" s="346"/>
      <c r="U483" s="346"/>
      <c r="V483" s="346"/>
      <c r="W483" s="346"/>
      <c r="X483" s="346"/>
      <c r="Y483" s="346"/>
      <c r="Z483" s="346"/>
      <c r="AA483" s="346"/>
      <c r="AB483" s="346"/>
      <c r="AC483" s="346"/>
      <c r="AD483" s="346"/>
      <c r="AE483" s="346"/>
      <c r="AF483" s="68">
        <v>2</v>
      </c>
      <c r="AG483" s="346"/>
      <c r="AH483" s="346"/>
      <c r="AI483" s="346"/>
      <c r="AJ483" s="346"/>
      <c r="AK483" s="346"/>
      <c r="AL483" s="346"/>
      <c r="AM483" s="346"/>
      <c r="AN483" s="346"/>
      <c r="AO483" s="346"/>
      <c r="AP483" s="346"/>
      <c r="AQ483" s="346"/>
      <c r="AR483" s="346"/>
      <c r="AS483" s="346"/>
      <c r="AT483" s="346"/>
    </row>
    <row r="484" spans="1:46" s="23" customFormat="1" ht="45" customHeight="1" thickTop="1" thickBot="1" x14ac:dyDescent="0.3">
      <c r="A484" s="346" t="s">
        <v>2354</v>
      </c>
      <c r="B484" s="346" t="s">
        <v>2354</v>
      </c>
      <c r="C484" s="346" t="s">
        <v>2354</v>
      </c>
      <c r="D484" s="346" t="s">
        <v>2354</v>
      </c>
      <c r="E484" s="346" t="s">
        <v>2354</v>
      </c>
      <c r="F484" s="346" t="s">
        <v>2354</v>
      </c>
      <c r="G484" s="346" t="s">
        <v>2354</v>
      </c>
      <c r="H484" s="346" t="s">
        <v>2354</v>
      </c>
      <c r="I484" s="346" t="s">
        <v>2354</v>
      </c>
      <c r="J484" s="346" t="s">
        <v>2354</v>
      </c>
      <c r="K484" s="346" t="s">
        <v>2354</v>
      </c>
      <c r="L484" s="346" t="s">
        <v>2354</v>
      </c>
      <c r="M484" s="346" t="s">
        <v>2354</v>
      </c>
      <c r="N484" s="346" t="s">
        <v>2354</v>
      </c>
      <c r="O484" s="346" t="s">
        <v>2354</v>
      </c>
      <c r="P484" s="346" t="s">
        <v>2354</v>
      </c>
      <c r="Q484" s="68">
        <v>2</v>
      </c>
      <c r="R484" s="346"/>
      <c r="S484" s="346"/>
      <c r="T484" s="346"/>
      <c r="U484" s="346"/>
      <c r="V484" s="346"/>
      <c r="W484" s="346"/>
      <c r="X484" s="346"/>
      <c r="Y484" s="346"/>
      <c r="Z484" s="346"/>
      <c r="AA484" s="346"/>
      <c r="AB484" s="346"/>
      <c r="AC484" s="346"/>
      <c r="AD484" s="346"/>
      <c r="AE484" s="346"/>
      <c r="AF484" s="68">
        <v>2</v>
      </c>
      <c r="AG484" s="346"/>
      <c r="AH484" s="346"/>
      <c r="AI484" s="346"/>
      <c r="AJ484" s="346"/>
      <c r="AK484" s="346"/>
      <c r="AL484" s="346"/>
      <c r="AM484" s="346"/>
      <c r="AN484" s="346"/>
      <c r="AO484" s="346"/>
      <c r="AP484" s="346"/>
      <c r="AQ484" s="346"/>
      <c r="AR484" s="346"/>
      <c r="AS484" s="346"/>
      <c r="AT484" s="346"/>
    </row>
    <row r="485" spans="1:46" s="23" customFormat="1" ht="45" customHeight="1" thickTop="1" thickBot="1" x14ac:dyDescent="0.3">
      <c r="A485" s="346" t="s">
        <v>2355</v>
      </c>
      <c r="B485" s="346" t="s">
        <v>2355</v>
      </c>
      <c r="C485" s="346" t="s">
        <v>2355</v>
      </c>
      <c r="D485" s="346" t="s">
        <v>2355</v>
      </c>
      <c r="E485" s="346" t="s">
        <v>2355</v>
      </c>
      <c r="F485" s="346" t="s">
        <v>2355</v>
      </c>
      <c r="G485" s="346" t="s">
        <v>2355</v>
      </c>
      <c r="H485" s="346" t="s">
        <v>2355</v>
      </c>
      <c r="I485" s="346" t="s">
        <v>2355</v>
      </c>
      <c r="J485" s="346" t="s">
        <v>2355</v>
      </c>
      <c r="K485" s="346" t="s">
        <v>2355</v>
      </c>
      <c r="L485" s="346" t="s">
        <v>2355</v>
      </c>
      <c r="M485" s="346" t="s">
        <v>2355</v>
      </c>
      <c r="N485" s="346" t="s">
        <v>2355</v>
      </c>
      <c r="O485" s="346" t="s">
        <v>2355</v>
      </c>
      <c r="P485" s="346" t="s">
        <v>2355</v>
      </c>
      <c r="Q485" s="68">
        <v>2</v>
      </c>
      <c r="R485" s="346"/>
      <c r="S485" s="346"/>
      <c r="T485" s="346"/>
      <c r="U485" s="346"/>
      <c r="V485" s="346"/>
      <c r="W485" s="346"/>
      <c r="X485" s="346"/>
      <c r="Y485" s="346"/>
      <c r="Z485" s="346"/>
      <c r="AA485" s="346"/>
      <c r="AB485" s="346"/>
      <c r="AC485" s="346"/>
      <c r="AD485" s="346"/>
      <c r="AE485" s="346"/>
      <c r="AF485" s="68">
        <v>2</v>
      </c>
      <c r="AG485" s="346"/>
      <c r="AH485" s="346"/>
      <c r="AI485" s="346"/>
      <c r="AJ485" s="346"/>
      <c r="AK485" s="346"/>
      <c r="AL485" s="346"/>
      <c r="AM485" s="346"/>
      <c r="AN485" s="346"/>
      <c r="AO485" s="346"/>
      <c r="AP485" s="346"/>
      <c r="AQ485" s="346"/>
      <c r="AR485" s="346"/>
      <c r="AS485" s="346"/>
      <c r="AT485" s="346"/>
    </row>
    <row r="486" spans="1:46" s="23" customFormat="1" ht="45" customHeight="1" thickTop="1" thickBot="1" x14ac:dyDescent="0.3">
      <c r="A486" s="345" t="s">
        <v>2356</v>
      </c>
      <c r="B486" s="345" t="s">
        <v>2356</v>
      </c>
      <c r="C486" s="345" t="s">
        <v>2356</v>
      </c>
      <c r="D486" s="345" t="s">
        <v>2356</v>
      </c>
      <c r="E486" s="345" t="s">
        <v>2356</v>
      </c>
      <c r="F486" s="345" t="s">
        <v>2356</v>
      </c>
      <c r="G486" s="345" t="s">
        <v>2356</v>
      </c>
      <c r="H486" s="345" t="s">
        <v>2356</v>
      </c>
      <c r="I486" s="345" t="s">
        <v>2356</v>
      </c>
      <c r="J486" s="345" t="s">
        <v>2356</v>
      </c>
      <c r="K486" s="345" t="s">
        <v>2356</v>
      </c>
      <c r="L486" s="345" t="s">
        <v>2356</v>
      </c>
      <c r="M486" s="345" t="s">
        <v>2356</v>
      </c>
      <c r="N486" s="345" t="s">
        <v>2356</v>
      </c>
      <c r="O486" s="345" t="s">
        <v>2356</v>
      </c>
      <c r="P486" s="345" t="s">
        <v>2356</v>
      </c>
      <c r="Q486" s="68">
        <v>2</v>
      </c>
      <c r="R486" s="346"/>
      <c r="S486" s="346"/>
      <c r="T486" s="346"/>
      <c r="U486" s="346"/>
      <c r="V486" s="346"/>
      <c r="W486" s="346"/>
      <c r="X486" s="346"/>
      <c r="Y486" s="346"/>
      <c r="Z486" s="346"/>
      <c r="AA486" s="346"/>
      <c r="AB486" s="346"/>
      <c r="AC486" s="346"/>
      <c r="AD486" s="346"/>
      <c r="AE486" s="346"/>
      <c r="AF486" s="68">
        <v>2</v>
      </c>
      <c r="AG486" s="346"/>
      <c r="AH486" s="346"/>
      <c r="AI486" s="346"/>
      <c r="AJ486" s="346"/>
      <c r="AK486" s="346"/>
      <c r="AL486" s="346"/>
      <c r="AM486" s="346"/>
      <c r="AN486" s="346"/>
      <c r="AO486" s="346"/>
      <c r="AP486" s="346"/>
      <c r="AQ486" s="346"/>
      <c r="AR486" s="346"/>
      <c r="AS486" s="346"/>
      <c r="AT486" s="346"/>
    </row>
    <row r="487" spans="1:46" s="23" customFormat="1" ht="45" customHeight="1" thickTop="1" thickBot="1" x14ac:dyDescent="0.3">
      <c r="A487" s="345" t="s">
        <v>1111</v>
      </c>
      <c r="B487" s="345" t="s">
        <v>1111</v>
      </c>
      <c r="C487" s="345" t="s">
        <v>1111</v>
      </c>
      <c r="D487" s="345" t="s">
        <v>1111</v>
      </c>
      <c r="E487" s="345" t="s">
        <v>1111</v>
      </c>
      <c r="F487" s="345" t="s">
        <v>1111</v>
      </c>
      <c r="G487" s="345" t="s">
        <v>1111</v>
      </c>
      <c r="H487" s="345" t="s">
        <v>1111</v>
      </c>
      <c r="I487" s="345" t="s">
        <v>1111</v>
      </c>
      <c r="J487" s="345" t="s">
        <v>1111</v>
      </c>
      <c r="K487" s="345" t="s">
        <v>1111</v>
      </c>
      <c r="L487" s="345" t="s">
        <v>1111</v>
      </c>
      <c r="M487" s="345" t="s">
        <v>1111</v>
      </c>
      <c r="N487" s="345" t="s">
        <v>1111</v>
      </c>
      <c r="O487" s="345" t="s">
        <v>1111</v>
      </c>
      <c r="P487" s="345" t="s">
        <v>1111</v>
      </c>
      <c r="Q487" s="68">
        <v>2</v>
      </c>
      <c r="R487" s="346"/>
      <c r="S487" s="346"/>
      <c r="T487" s="346"/>
      <c r="U487" s="346"/>
      <c r="V487" s="346"/>
      <c r="W487" s="346"/>
      <c r="X487" s="346"/>
      <c r="Y487" s="346"/>
      <c r="Z487" s="346"/>
      <c r="AA487" s="346"/>
      <c r="AB487" s="346"/>
      <c r="AC487" s="346"/>
      <c r="AD487" s="346"/>
      <c r="AE487" s="346"/>
      <c r="AF487" s="68">
        <v>2</v>
      </c>
      <c r="AG487" s="346"/>
      <c r="AH487" s="346"/>
      <c r="AI487" s="346"/>
      <c r="AJ487" s="346"/>
      <c r="AK487" s="346"/>
      <c r="AL487" s="346"/>
      <c r="AM487" s="346"/>
      <c r="AN487" s="346"/>
      <c r="AO487" s="346"/>
      <c r="AP487" s="346"/>
      <c r="AQ487" s="346"/>
      <c r="AR487" s="346"/>
      <c r="AS487" s="346"/>
      <c r="AT487" s="346"/>
    </row>
    <row r="488" spans="1:46" s="23" customFormat="1" ht="45" customHeight="1" thickTop="1" thickBot="1" x14ac:dyDescent="0.3">
      <c r="A488" s="345" t="s">
        <v>2357</v>
      </c>
      <c r="B488" s="345" t="s">
        <v>2357</v>
      </c>
      <c r="C488" s="345" t="s">
        <v>2357</v>
      </c>
      <c r="D488" s="345" t="s">
        <v>2357</v>
      </c>
      <c r="E488" s="345" t="s">
        <v>2357</v>
      </c>
      <c r="F488" s="345" t="s">
        <v>2357</v>
      </c>
      <c r="G488" s="345" t="s">
        <v>2357</v>
      </c>
      <c r="H488" s="345" t="s">
        <v>2357</v>
      </c>
      <c r="I488" s="345" t="s">
        <v>2357</v>
      </c>
      <c r="J488" s="345" t="s">
        <v>2357</v>
      </c>
      <c r="K488" s="345" t="s">
        <v>2357</v>
      </c>
      <c r="L488" s="345" t="s">
        <v>2357</v>
      </c>
      <c r="M488" s="345" t="s">
        <v>2357</v>
      </c>
      <c r="N488" s="345" t="s">
        <v>2357</v>
      </c>
      <c r="O488" s="345" t="s">
        <v>2357</v>
      </c>
      <c r="P488" s="345" t="s">
        <v>2357</v>
      </c>
      <c r="Q488" s="68">
        <v>2</v>
      </c>
      <c r="R488" s="346"/>
      <c r="S488" s="346"/>
      <c r="T488" s="346"/>
      <c r="U488" s="346"/>
      <c r="V488" s="346"/>
      <c r="W488" s="346"/>
      <c r="X488" s="346"/>
      <c r="Y488" s="346"/>
      <c r="Z488" s="346"/>
      <c r="AA488" s="346"/>
      <c r="AB488" s="346"/>
      <c r="AC488" s="346"/>
      <c r="AD488" s="346"/>
      <c r="AE488" s="346"/>
      <c r="AF488" s="68">
        <v>2</v>
      </c>
      <c r="AG488" s="346"/>
      <c r="AH488" s="346"/>
      <c r="AI488" s="346"/>
      <c r="AJ488" s="346"/>
      <c r="AK488" s="346"/>
      <c r="AL488" s="346"/>
      <c r="AM488" s="346"/>
      <c r="AN488" s="346"/>
      <c r="AO488" s="346"/>
      <c r="AP488" s="346"/>
      <c r="AQ488" s="346"/>
      <c r="AR488" s="346"/>
      <c r="AS488" s="346"/>
      <c r="AT488" s="346"/>
    </row>
    <row r="489" spans="1:46" s="23" customFormat="1" ht="45" customHeight="1" thickTop="1" thickBot="1" x14ac:dyDescent="0.3">
      <c r="A489" s="345" t="s">
        <v>2358</v>
      </c>
      <c r="B489" s="345" t="s">
        <v>2358</v>
      </c>
      <c r="C489" s="345" t="s">
        <v>2358</v>
      </c>
      <c r="D489" s="345" t="s">
        <v>2358</v>
      </c>
      <c r="E489" s="345" t="s">
        <v>2358</v>
      </c>
      <c r="F489" s="345" t="s">
        <v>2358</v>
      </c>
      <c r="G489" s="345" t="s">
        <v>2358</v>
      </c>
      <c r="H489" s="345" t="s">
        <v>2358</v>
      </c>
      <c r="I489" s="345" t="s">
        <v>2358</v>
      </c>
      <c r="J489" s="345" t="s">
        <v>2358</v>
      </c>
      <c r="K489" s="345" t="s">
        <v>2358</v>
      </c>
      <c r="L489" s="345" t="s">
        <v>2358</v>
      </c>
      <c r="M489" s="345" t="s">
        <v>2358</v>
      </c>
      <c r="N489" s="345" t="s">
        <v>2358</v>
      </c>
      <c r="O489" s="345" t="s">
        <v>2358</v>
      </c>
      <c r="P489" s="345" t="s">
        <v>2358</v>
      </c>
      <c r="Q489" s="68">
        <v>0</v>
      </c>
      <c r="R489" s="346" t="s">
        <v>197</v>
      </c>
      <c r="S489" s="346"/>
      <c r="T489" s="346"/>
      <c r="U489" s="346"/>
      <c r="V489" s="346"/>
      <c r="W489" s="346"/>
      <c r="X489" s="346"/>
      <c r="Y489" s="346"/>
      <c r="Z489" s="346"/>
      <c r="AA489" s="346"/>
      <c r="AB489" s="346"/>
      <c r="AC489" s="346"/>
      <c r="AD489" s="346"/>
      <c r="AE489" s="346"/>
      <c r="AF489" s="68">
        <v>0</v>
      </c>
      <c r="AG489" s="346" t="s">
        <v>197</v>
      </c>
      <c r="AH489" s="346"/>
      <c r="AI489" s="346"/>
      <c r="AJ489" s="346"/>
      <c r="AK489" s="346"/>
      <c r="AL489" s="346"/>
      <c r="AM489" s="346"/>
      <c r="AN489" s="346"/>
      <c r="AO489" s="346"/>
      <c r="AP489" s="346"/>
      <c r="AQ489" s="346"/>
      <c r="AR489" s="346"/>
      <c r="AS489" s="346"/>
      <c r="AT489" s="346"/>
    </row>
    <row r="490" spans="1:46" s="23" customFormat="1" ht="16.5" customHeight="1" thickTop="1" thickBot="1" x14ac:dyDescent="0.3">
      <c r="A490" s="59"/>
      <c r="B490" s="59"/>
      <c r="C490" s="59"/>
      <c r="D490" s="59"/>
      <c r="E490" s="59"/>
      <c r="F490" s="59"/>
      <c r="G490" s="59"/>
      <c r="H490" s="59"/>
      <c r="I490" s="59"/>
      <c r="J490" s="59"/>
      <c r="K490" s="59"/>
      <c r="L490" s="59"/>
      <c r="M490" s="59"/>
      <c r="N490" s="59"/>
      <c r="O490" s="59"/>
      <c r="P490" s="59"/>
      <c r="Q490" s="69"/>
      <c r="R490" s="59"/>
      <c r="S490" s="59"/>
      <c r="T490" s="59"/>
      <c r="U490" s="59"/>
      <c r="V490" s="59"/>
      <c r="W490" s="59"/>
      <c r="X490" s="59"/>
      <c r="Y490" s="59"/>
      <c r="Z490" s="59"/>
      <c r="AA490" s="59"/>
      <c r="AB490" s="59"/>
      <c r="AC490" s="59"/>
      <c r="AD490" s="59"/>
      <c r="AE490" s="59"/>
      <c r="AF490" s="69"/>
      <c r="AG490" s="59"/>
      <c r="AH490" s="59"/>
      <c r="AI490" s="59"/>
      <c r="AJ490" s="59"/>
      <c r="AK490" s="59"/>
      <c r="AL490" s="59"/>
      <c r="AM490" s="59"/>
      <c r="AN490" s="59"/>
      <c r="AO490" s="59"/>
      <c r="AP490" s="59"/>
      <c r="AQ490" s="59"/>
      <c r="AR490" s="59"/>
      <c r="AS490" s="59"/>
      <c r="AT490" s="59"/>
    </row>
    <row r="491" spans="1:46" s="23" customFormat="1" ht="45" customHeight="1" thickTop="1" thickBot="1" x14ac:dyDescent="0.3">
      <c r="A491" s="353" t="s">
        <v>198</v>
      </c>
      <c r="B491" s="353"/>
      <c r="C491" s="353"/>
      <c r="D491" s="353"/>
      <c r="E491" s="353"/>
      <c r="F491" s="353"/>
      <c r="G491" s="353"/>
      <c r="H491" s="353"/>
      <c r="I491" s="353"/>
      <c r="J491" s="353"/>
      <c r="K491" s="353"/>
      <c r="L491" s="353"/>
      <c r="M491" s="353"/>
      <c r="N491" s="353"/>
      <c r="O491" s="353"/>
      <c r="P491" s="353"/>
      <c r="Q491" s="70" t="s">
        <v>187</v>
      </c>
      <c r="R491" s="354" t="s">
        <v>188</v>
      </c>
      <c r="S491" s="354"/>
      <c r="T491" s="354"/>
      <c r="U491" s="354"/>
      <c r="V491" s="354"/>
      <c r="W491" s="354"/>
      <c r="X491" s="354"/>
      <c r="Y491" s="354"/>
      <c r="Z491" s="354"/>
      <c r="AA491" s="354"/>
      <c r="AB491" s="354"/>
      <c r="AC491" s="354"/>
      <c r="AD491" s="354"/>
      <c r="AE491" s="354"/>
      <c r="AF491" s="71" t="s">
        <v>187</v>
      </c>
      <c r="AG491" s="355" t="s">
        <v>189</v>
      </c>
      <c r="AH491" s="355"/>
      <c r="AI491" s="355"/>
      <c r="AJ491" s="355"/>
      <c r="AK491" s="355"/>
      <c r="AL491" s="355"/>
      <c r="AM491" s="355"/>
      <c r="AN491" s="355"/>
      <c r="AO491" s="355"/>
      <c r="AP491" s="355"/>
      <c r="AQ491" s="355"/>
      <c r="AR491" s="355"/>
      <c r="AS491" s="355"/>
      <c r="AT491" s="355"/>
    </row>
    <row r="492" spans="1:46" s="23" customFormat="1" ht="45" customHeight="1" thickTop="1" thickBot="1" x14ac:dyDescent="0.3">
      <c r="A492" s="345" t="s">
        <v>1047</v>
      </c>
      <c r="B492" s="345" t="s">
        <v>1047</v>
      </c>
      <c r="C492" s="345" t="s">
        <v>1047</v>
      </c>
      <c r="D492" s="345" t="s">
        <v>1047</v>
      </c>
      <c r="E492" s="345" t="s">
        <v>1047</v>
      </c>
      <c r="F492" s="345" t="s">
        <v>1047</v>
      </c>
      <c r="G492" s="345" t="s">
        <v>1047</v>
      </c>
      <c r="H492" s="345" t="s">
        <v>1047</v>
      </c>
      <c r="I492" s="345" t="s">
        <v>1047</v>
      </c>
      <c r="J492" s="345" t="s">
        <v>1047</v>
      </c>
      <c r="K492" s="345" t="s">
        <v>1047</v>
      </c>
      <c r="L492" s="345" t="s">
        <v>1047</v>
      </c>
      <c r="M492" s="345" t="s">
        <v>1047</v>
      </c>
      <c r="N492" s="345" t="s">
        <v>1047</v>
      </c>
      <c r="O492" s="345" t="s">
        <v>1047</v>
      </c>
      <c r="P492" s="345" t="s">
        <v>1047</v>
      </c>
      <c r="Q492" s="68">
        <v>2</v>
      </c>
      <c r="R492" s="346"/>
      <c r="S492" s="346"/>
      <c r="T492" s="346"/>
      <c r="U492" s="346"/>
      <c r="V492" s="346"/>
      <c r="W492" s="346"/>
      <c r="X492" s="346"/>
      <c r="Y492" s="346"/>
      <c r="Z492" s="346"/>
      <c r="AA492" s="346"/>
      <c r="AB492" s="346"/>
      <c r="AC492" s="346"/>
      <c r="AD492" s="346"/>
      <c r="AE492" s="346"/>
      <c r="AF492" s="68">
        <v>2</v>
      </c>
      <c r="AG492" s="346"/>
      <c r="AH492" s="346"/>
      <c r="AI492" s="346"/>
      <c r="AJ492" s="346"/>
      <c r="AK492" s="346"/>
      <c r="AL492" s="346"/>
      <c r="AM492" s="346"/>
      <c r="AN492" s="346"/>
      <c r="AO492" s="346"/>
      <c r="AP492" s="346"/>
      <c r="AQ492" s="346"/>
      <c r="AR492" s="346"/>
      <c r="AS492" s="346"/>
      <c r="AT492" s="346"/>
    </row>
    <row r="493" spans="1:46" s="23" customFormat="1" ht="45" customHeight="1" thickTop="1" thickBot="1" x14ac:dyDescent="0.3">
      <c r="A493" s="345" t="s">
        <v>1048</v>
      </c>
      <c r="B493" s="345" t="s">
        <v>1048</v>
      </c>
      <c r="C493" s="345" t="s">
        <v>1048</v>
      </c>
      <c r="D493" s="345" t="s">
        <v>1048</v>
      </c>
      <c r="E493" s="345" t="s">
        <v>1048</v>
      </c>
      <c r="F493" s="345" t="s">
        <v>1048</v>
      </c>
      <c r="G493" s="345" t="s">
        <v>1048</v>
      </c>
      <c r="H493" s="345" t="s">
        <v>1048</v>
      </c>
      <c r="I493" s="345" t="s">
        <v>1048</v>
      </c>
      <c r="J493" s="345" t="s">
        <v>1048</v>
      </c>
      <c r="K493" s="345" t="s">
        <v>1048</v>
      </c>
      <c r="L493" s="345" t="s">
        <v>1048</v>
      </c>
      <c r="M493" s="345" t="s">
        <v>1048</v>
      </c>
      <c r="N493" s="345" t="s">
        <v>1048</v>
      </c>
      <c r="O493" s="345" t="s">
        <v>1048</v>
      </c>
      <c r="P493" s="345" t="s">
        <v>1048</v>
      </c>
      <c r="Q493" s="68">
        <v>2</v>
      </c>
      <c r="R493" s="346"/>
      <c r="S493" s="346"/>
      <c r="T493" s="346"/>
      <c r="U493" s="346"/>
      <c r="V493" s="346"/>
      <c r="W493" s="346"/>
      <c r="X493" s="346"/>
      <c r="Y493" s="346"/>
      <c r="Z493" s="346"/>
      <c r="AA493" s="346"/>
      <c r="AB493" s="346"/>
      <c r="AC493" s="346"/>
      <c r="AD493" s="346"/>
      <c r="AE493" s="346"/>
      <c r="AF493" s="68">
        <v>2</v>
      </c>
      <c r="AG493" s="346"/>
      <c r="AH493" s="346"/>
      <c r="AI493" s="346"/>
      <c r="AJ493" s="346"/>
      <c r="AK493" s="346"/>
      <c r="AL493" s="346"/>
      <c r="AM493" s="346"/>
      <c r="AN493" s="346"/>
      <c r="AO493" s="346"/>
      <c r="AP493" s="346"/>
      <c r="AQ493" s="346"/>
      <c r="AR493" s="346"/>
      <c r="AS493" s="346"/>
      <c r="AT493" s="346"/>
    </row>
    <row r="494" spans="1:46" s="23" customFormat="1" ht="45" customHeight="1" thickTop="1" thickBot="1" x14ac:dyDescent="0.3">
      <c r="A494" s="345" t="s">
        <v>1049</v>
      </c>
      <c r="B494" s="345" t="s">
        <v>1049</v>
      </c>
      <c r="C494" s="345" t="s">
        <v>1049</v>
      </c>
      <c r="D494" s="345" t="s">
        <v>1049</v>
      </c>
      <c r="E494" s="345" t="s">
        <v>1049</v>
      </c>
      <c r="F494" s="345" t="s">
        <v>1049</v>
      </c>
      <c r="G494" s="345" t="s">
        <v>1049</v>
      </c>
      <c r="H494" s="345" t="s">
        <v>1049</v>
      </c>
      <c r="I494" s="345" t="s">
        <v>1049</v>
      </c>
      <c r="J494" s="345" t="s">
        <v>1049</v>
      </c>
      <c r="K494" s="345" t="s">
        <v>1049</v>
      </c>
      <c r="L494" s="345" t="s">
        <v>1049</v>
      </c>
      <c r="M494" s="345" t="s">
        <v>1049</v>
      </c>
      <c r="N494" s="345" t="s">
        <v>1049</v>
      </c>
      <c r="O494" s="345" t="s">
        <v>1049</v>
      </c>
      <c r="P494" s="345" t="s">
        <v>1049</v>
      </c>
      <c r="Q494" s="68">
        <v>2</v>
      </c>
      <c r="R494" s="346"/>
      <c r="S494" s="346"/>
      <c r="T494" s="346"/>
      <c r="U494" s="346"/>
      <c r="V494" s="346"/>
      <c r="W494" s="346"/>
      <c r="X494" s="346"/>
      <c r="Y494" s="346"/>
      <c r="Z494" s="346"/>
      <c r="AA494" s="346"/>
      <c r="AB494" s="346"/>
      <c r="AC494" s="346"/>
      <c r="AD494" s="346"/>
      <c r="AE494" s="346"/>
      <c r="AF494" s="68">
        <v>2</v>
      </c>
      <c r="AG494" s="346"/>
      <c r="AH494" s="346"/>
      <c r="AI494" s="346"/>
      <c r="AJ494" s="346"/>
      <c r="AK494" s="346"/>
      <c r="AL494" s="346"/>
      <c r="AM494" s="346"/>
      <c r="AN494" s="346"/>
      <c r="AO494" s="346"/>
      <c r="AP494" s="346"/>
      <c r="AQ494" s="346"/>
      <c r="AR494" s="346"/>
      <c r="AS494" s="346"/>
      <c r="AT494" s="346"/>
    </row>
    <row r="495" spans="1:46" s="23" customFormat="1" ht="45" customHeight="1" thickTop="1" thickBot="1" x14ac:dyDescent="0.3">
      <c r="A495" s="345" t="s">
        <v>1050</v>
      </c>
      <c r="B495" s="345" t="s">
        <v>1050</v>
      </c>
      <c r="C495" s="345" t="s">
        <v>1050</v>
      </c>
      <c r="D495" s="345" t="s">
        <v>1050</v>
      </c>
      <c r="E495" s="345" t="s">
        <v>1050</v>
      </c>
      <c r="F495" s="345" t="s">
        <v>1050</v>
      </c>
      <c r="G495" s="345" t="s">
        <v>1050</v>
      </c>
      <c r="H495" s="345" t="s">
        <v>1050</v>
      </c>
      <c r="I495" s="345" t="s">
        <v>1050</v>
      </c>
      <c r="J495" s="345" t="s">
        <v>1050</v>
      </c>
      <c r="K495" s="345" t="s">
        <v>1050</v>
      </c>
      <c r="L495" s="345" t="s">
        <v>1050</v>
      </c>
      <c r="M495" s="345" t="s">
        <v>1050</v>
      </c>
      <c r="N495" s="345" t="s">
        <v>1050</v>
      </c>
      <c r="O495" s="345" t="s">
        <v>1050</v>
      </c>
      <c r="P495" s="345" t="s">
        <v>1050</v>
      </c>
      <c r="Q495" s="68">
        <v>2</v>
      </c>
      <c r="R495" s="346"/>
      <c r="S495" s="346"/>
      <c r="T495" s="346"/>
      <c r="U495" s="346"/>
      <c r="V495" s="346"/>
      <c r="W495" s="346"/>
      <c r="X495" s="346"/>
      <c r="Y495" s="346"/>
      <c r="Z495" s="346"/>
      <c r="AA495" s="346"/>
      <c r="AB495" s="346"/>
      <c r="AC495" s="346"/>
      <c r="AD495" s="346"/>
      <c r="AE495" s="346"/>
      <c r="AF495" s="68">
        <v>2</v>
      </c>
      <c r="AG495" s="346"/>
      <c r="AH495" s="346"/>
      <c r="AI495" s="346"/>
      <c r="AJ495" s="346"/>
      <c r="AK495" s="346"/>
      <c r="AL495" s="346"/>
      <c r="AM495" s="346"/>
      <c r="AN495" s="346"/>
      <c r="AO495" s="346"/>
      <c r="AP495" s="346"/>
      <c r="AQ495" s="346"/>
      <c r="AR495" s="346"/>
      <c r="AS495" s="346"/>
      <c r="AT495" s="346"/>
    </row>
    <row r="496" spans="1:46" s="23" customFormat="1" ht="45" customHeight="1" thickTop="1" thickBot="1" x14ac:dyDescent="0.3">
      <c r="A496" s="345" t="s">
        <v>2359</v>
      </c>
      <c r="B496" s="345" t="s">
        <v>2359</v>
      </c>
      <c r="C496" s="345" t="s">
        <v>2359</v>
      </c>
      <c r="D496" s="345" t="s">
        <v>2359</v>
      </c>
      <c r="E496" s="345" t="s">
        <v>2359</v>
      </c>
      <c r="F496" s="345" t="s">
        <v>2359</v>
      </c>
      <c r="G496" s="345" t="s">
        <v>2359</v>
      </c>
      <c r="H496" s="345" t="s">
        <v>2359</v>
      </c>
      <c r="I496" s="345" t="s">
        <v>2359</v>
      </c>
      <c r="J496" s="345" t="s">
        <v>2359</v>
      </c>
      <c r="K496" s="345" t="s">
        <v>2359</v>
      </c>
      <c r="L496" s="345" t="s">
        <v>2359</v>
      </c>
      <c r="M496" s="345" t="s">
        <v>2359</v>
      </c>
      <c r="N496" s="345" t="s">
        <v>2359</v>
      </c>
      <c r="O496" s="345" t="s">
        <v>2359</v>
      </c>
      <c r="P496" s="345" t="s">
        <v>2359</v>
      </c>
      <c r="Q496" s="68">
        <v>2</v>
      </c>
      <c r="R496" s="346"/>
      <c r="S496" s="346"/>
      <c r="T496" s="346"/>
      <c r="U496" s="346"/>
      <c r="V496" s="346"/>
      <c r="W496" s="346"/>
      <c r="X496" s="346"/>
      <c r="Y496" s="346"/>
      <c r="Z496" s="346"/>
      <c r="AA496" s="346"/>
      <c r="AB496" s="346"/>
      <c r="AC496" s="346"/>
      <c r="AD496" s="346"/>
      <c r="AE496" s="346"/>
      <c r="AF496" s="68">
        <v>2</v>
      </c>
      <c r="AG496" s="346"/>
      <c r="AH496" s="346"/>
      <c r="AI496" s="346"/>
      <c r="AJ496" s="346"/>
      <c r="AK496" s="346"/>
      <c r="AL496" s="346"/>
      <c r="AM496" s="346"/>
      <c r="AN496" s="346"/>
      <c r="AO496" s="346"/>
      <c r="AP496" s="346"/>
      <c r="AQ496" s="346"/>
      <c r="AR496" s="346"/>
      <c r="AS496" s="346"/>
      <c r="AT496" s="346"/>
    </row>
    <row r="497" spans="1:46" s="23" customFormat="1" ht="18" customHeight="1" thickTop="1" x14ac:dyDescent="0.25">
      <c r="Q497" s="24"/>
      <c r="AF497" s="24"/>
    </row>
    <row r="498" spans="1:46" s="23" customFormat="1" ht="18" customHeight="1" x14ac:dyDescent="0.25">
      <c r="Q498" s="24"/>
      <c r="AF498" s="24"/>
    </row>
    <row r="499" spans="1:46" s="23" customFormat="1" ht="45" customHeight="1" x14ac:dyDescent="0.25">
      <c r="A499" s="386" t="s">
        <v>2360</v>
      </c>
      <c r="B499" s="386"/>
      <c r="C499" s="386"/>
      <c r="D499" s="386"/>
      <c r="E499" s="386"/>
      <c r="F499" s="386"/>
      <c r="G499" s="386"/>
      <c r="H499" s="386"/>
      <c r="I499" s="386"/>
      <c r="J499" s="386"/>
      <c r="K499" s="386"/>
      <c r="L499" s="386"/>
      <c r="M499" s="386"/>
      <c r="N499" s="386"/>
      <c r="O499" s="386"/>
      <c r="P499" s="386"/>
      <c r="Q499" s="386"/>
      <c r="R499" s="386"/>
      <c r="S499" s="386"/>
      <c r="T499" s="386"/>
      <c r="U499" s="386"/>
      <c r="V499" s="386"/>
      <c r="W499" s="386"/>
      <c r="X499" s="386"/>
      <c r="Y499" s="386"/>
      <c r="Z499" s="386"/>
      <c r="AA499" s="386"/>
      <c r="AB499" s="386"/>
      <c r="AC499" s="386"/>
      <c r="AD499" s="386"/>
      <c r="AE499" s="386"/>
      <c r="AF499"/>
      <c r="AG499" s="422" t="s">
        <v>184</v>
      </c>
      <c r="AH499" s="422"/>
      <c r="AI499" s="422"/>
      <c r="AJ499" s="422"/>
      <c r="AK499" s="72">
        <f>(('Artículo 123 (resumen PI)'!C25*0.8+'Artículo 123 (resumen PI)'!F25*0.2)+('Artículo 123 (resumen SIPOT)'!C25*0.8+'Artículo 123 (resumen SIPOT)'!F25*0.2))/2</f>
        <v>33.333333333333329</v>
      </c>
      <c r="AL499"/>
      <c r="AM499"/>
      <c r="AN499"/>
      <c r="AO499"/>
      <c r="AP499"/>
      <c r="AQ499"/>
      <c r="AR499"/>
      <c r="AS499"/>
      <c r="AT499"/>
    </row>
    <row r="500" spans="1:46" s="23" customFormat="1" ht="15.75" customHeight="1" x14ac:dyDescent="0.25">
      <c r="A500" s="62"/>
      <c r="B500" s="63"/>
      <c r="C500" s="63"/>
      <c r="D500" s="63"/>
      <c r="E500" s="63"/>
      <c r="F500" s="63"/>
      <c r="G500" s="63"/>
      <c r="H500" s="63"/>
      <c r="I500" s="63"/>
      <c r="J500" s="63"/>
      <c r="K500" s="63"/>
      <c r="L500" s="63"/>
      <c r="M500" s="63"/>
      <c r="N500" s="63"/>
      <c r="O500" s="63"/>
      <c r="P500" s="63"/>
      <c r="Q500" s="64"/>
      <c r="R500" s="63"/>
      <c r="S500" s="63"/>
      <c r="T500" s="63"/>
      <c r="U500" s="63"/>
      <c r="V500" s="63"/>
      <c r="W500" s="63"/>
      <c r="X500" s="63"/>
      <c r="Y500" s="63"/>
      <c r="Z500" s="63"/>
      <c r="AA500" s="63"/>
      <c r="AB500" s="63"/>
      <c r="AC500" s="63"/>
      <c r="AD500" s="63"/>
      <c r="AE500" s="63"/>
      <c r="AF500"/>
      <c r="AG500"/>
      <c r="AH500"/>
      <c r="AI500"/>
      <c r="AJ500"/>
      <c r="AK500"/>
      <c r="AL500"/>
      <c r="AM500"/>
      <c r="AN500"/>
      <c r="AO500"/>
      <c r="AP500"/>
      <c r="AQ500"/>
      <c r="AR500"/>
      <c r="AS500"/>
      <c r="AT500"/>
    </row>
    <row r="501" spans="1:46" s="23" customFormat="1" ht="45" customHeight="1" x14ac:dyDescent="0.25">
      <c r="A501" s="62" t="s">
        <v>185</v>
      </c>
      <c r="B501" s="63"/>
      <c r="C501" s="63"/>
      <c r="D501" s="63"/>
      <c r="E501" s="63"/>
      <c r="F501" s="63"/>
      <c r="G501" s="63"/>
      <c r="H501" s="63"/>
      <c r="I501" s="63"/>
      <c r="J501" s="63"/>
      <c r="K501" s="63"/>
      <c r="L501" s="63"/>
      <c r="M501" s="63"/>
      <c r="N501" s="63"/>
      <c r="O501" s="63"/>
      <c r="P501" s="63"/>
      <c r="Q501" s="64"/>
      <c r="R501" s="63"/>
      <c r="S501" s="63"/>
      <c r="T501" s="63"/>
      <c r="U501" s="63"/>
      <c r="V501" s="63"/>
      <c r="W501" s="63"/>
      <c r="X501" s="63"/>
      <c r="Y501" s="63"/>
      <c r="Z501" s="63"/>
      <c r="AA501" s="63"/>
      <c r="AB501" s="63"/>
      <c r="AC501" s="63"/>
      <c r="AD501" s="63"/>
      <c r="AE501" s="63"/>
      <c r="AF501"/>
      <c r="AG501"/>
      <c r="AH501"/>
      <c r="AI501"/>
      <c r="AJ501"/>
      <c r="AK501"/>
      <c r="AL501"/>
      <c r="AM501"/>
      <c r="AN501"/>
      <c r="AO501"/>
      <c r="AP501"/>
      <c r="AQ501"/>
      <c r="AR501"/>
      <c r="AS501"/>
      <c r="AT501"/>
    </row>
    <row r="502" spans="1:46" s="23" customFormat="1" ht="15" customHeight="1" x14ac:dyDescent="0.25">
      <c r="A502" s="59"/>
      <c r="B502" s="59"/>
      <c r="C502" s="59"/>
      <c r="D502" s="59"/>
      <c r="E502" s="59"/>
      <c r="F502" s="59"/>
      <c r="G502" s="59"/>
      <c r="H502" s="59"/>
      <c r="I502" s="59"/>
      <c r="J502" s="59"/>
      <c r="K502" s="59"/>
      <c r="L502" s="59"/>
      <c r="M502" s="59"/>
      <c r="N502" s="59"/>
      <c r="O502" s="59"/>
      <c r="P502" s="59"/>
      <c r="Q502" s="24"/>
      <c r="R502" s="59"/>
      <c r="S502" s="59"/>
      <c r="T502" s="59"/>
      <c r="U502" s="59"/>
      <c r="V502" s="59"/>
      <c r="W502" s="59"/>
      <c r="X502" s="59"/>
      <c r="Y502" s="59"/>
      <c r="Z502" s="59"/>
      <c r="AA502" s="59"/>
      <c r="AB502" s="59"/>
      <c r="AC502" s="59"/>
      <c r="AD502" s="59"/>
      <c r="AE502" s="59"/>
      <c r="AF502"/>
      <c r="AG502"/>
      <c r="AH502"/>
      <c r="AI502"/>
      <c r="AJ502"/>
      <c r="AK502"/>
      <c r="AL502"/>
      <c r="AM502"/>
      <c r="AN502"/>
      <c r="AO502"/>
      <c r="AP502"/>
      <c r="AQ502"/>
      <c r="AR502"/>
      <c r="AS502"/>
      <c r="AT502"/>
    </row>
    <row r="503" spans="1:46" s="23" customFormat="1" ht="45" customHeight="1" x14ac:dyDescent="0.25">
      <c r="A503" s="423" t="s">
        <v>186</v>
      </c>
      <c r="B503" s="423"/>
      <c r="C503" s="423"/>
      <c r="D503" s="423"/>
      <c r="E503" s="423"/>
      <c r="F503" s="423"/>
      <c r="G503" s="423"/>
      <c r="H503" s="423"/>
      <c r="I503" s="423"/>
      <c r="J503" s="423"/>
      <c r="K503" s="423"/>
      <c r="L503" s="423"/>
      <c r="M503" s="423"/>
      <c r="N503" s="423"/>
      <c r="O503" s="423"/>
      <c r="P503" s="423"/>
      <c r="Q503" s="65"/>
      <c r="R503" s="59"/>
      <c r="S503" s="59"/>
      <c r="T503" s="59"/>
      <c r="U503" s="59"/>
      <c r="V503" s="351"/>
      <c r="W503" s="351"/>
      <c r="X503" s="351"/>
      <c r="Y503" s="351"/>
      <c r="Z503" s="351"/>
      <c r="AA503" s="351"/>
      <c r="AB503" s="351"/>
      <c r="AC503" s="351"/>
      <c r="AD503" s="351"/>
      <c r="AE503" s="351"/>
      <c r="AF503" s="65"/>
      <c r="AG503" s="59"/>
      <c r="AH503" s="59"/>
      <c r="AI503" s="59"/>
      <c r="AJ503" s="59"/>
      <c r="AK503" s="351"/>
      <c r="AL503" s="351"/>
      <c r="AM503" s="351"/>
      <c r="AN503" s="351"/>
      <c r="AO503" s="351"/>
      <c r="AP503" s="351"/>
      <c r="AQ503" s="351"/>
      <c r="AR503" s="351"/>
      <c r="AS503" s="351"/>
      <c r="AT503" s="351"/>
    </row>
    <row r="504" spans="1:46" s="23" customFormat="1" ht="45" customHeight="1" thickTop="1" thickBot="1" x14ac:dyDescent="0.3">
      <c r="A504" s="342" t="s">
        <v>163</v>
      </c>
      <c r="B504" s="342"/>
      <c r="C504" s="342"/>
      <c r="D504" s="342"/>
      <c r="E504" s="342"/>
      <c r="F504" s="342"/>
      <c r="G504" s="342"/>
      <c r="H504" s="342"/>
      <c r="I504" s="342"/>
      <c r="J504" s="342"/>
      <c r="K504" s="342"/>
      <c r="L504" s="342"/>
      <c r="M504" s="342"/>
      <c r="N504" s="342"/>
      <c r="O504" s="342"/>
      <c r="P504" s="342"/>
      <c r="Q504" s="66" t="s">
        <v>187</v>
      </c>
      <c r="R504" s="343" t="s">
        <v>188</v>
      </c>
      <c r="S504" s="343"/>
      <c r="T504" s="343"/>
      <c r="U504" s="343"/>
      <c r="V504" s="343"/>
      <c r="W504" s="343"/>
      <c r="X504" s="343"/>
      <c r="Y504" s="343"/>
      <c r="Z504" s="343"/>
      <c r="AA504" s="343"/>
      <c r="AB504" s="343"/>
      <c r="AC504" s="343"/>
      <c r="AD504" s="343"/>
      <c r="AE504" s="343"/>
      <c r="AF504" s="67" t="s">
        <v>187</v>
      </c>
      <c r="AG504" s="344" t="s">
        <v>189</v>
      </c>
      <c r="AH504" s="344"/>
      <c r="AI504" s="344"/>
      <c r="AJ504" s="344"/>
      <c r="AK504" s="344"/>
      <c r="AL504" s="344"/>
      <c r="AM504" s="344"/>
      <c r="AN504" s="344"/>
      <c r="AO504" s="344"/>
      <c r="AP504" s="344"/>
      <c r="AQ504" s="344"/>
      <c r="AR504" s="344"/>
      <c r="AS504" s="344"/>
      <c r="AT504" s="344"/>
    </row>
    <row r="505" spans="1:46" s="23" customFormat="1" ht="45" customHeight="1" thickTop="1" thickBot="1" x14ac:dyDescent="0.3">
      <c r="A505" s="345" t="s">
        <v>1025</v>
      </c>
      <c r="B505" s="345" t="s">
        <v>1025</v>
      </c>
      <c r="C505" s="345" t="s">
        <v>1025</v>
      </c>
      <c r="D505" s="345" t="s">
        <v>1025</v>
      </c>
      <c r="E505" s="345" t="s">
        <v>1025</v>
      </c>
      <c r="F505" s="345" t="s">
        <v>1025</v>
      </c>
      <c r="G505" s="345" t="s">
        <v>1025</v>
      </c>
      <c r="H505" s="345" t="s">
        <v>1025</v>
      </c>
      <c r="I505" s="345" t="s">
        <v>1025</v>
      </c>
      <c r="J505" s="345" t="s">
        <v>1025</v>
      </c>
      <c r="K505" s="345" t="s">
        <v>1025</v>
      </c>
      <c r="L505" s="345" t="s">
        <v>1025</v>
      </c>
      <c r="M505" s="345" t="s">
        <v>1025</v>
      </c>
      <c r="N505" s="345" t="s">
        <v>1025</v>
      </c>
      <c r="O505" s="345" t="s">
        <v>1025</v>
      </c>
      <c r="P505" s="345" t="s">
        <v>1025</v>
      </c>
      <c r="Q505" s="68">
        <v>2</v>
      </c>
      <c r="R505" s="346"/>
      <c r="S505" s="346"/>
      <c r="T505" s="346"/>
      <c r="U505" s="346"/>
      <c r="V505" s="346"/>
      <c r="W505" s="346"/>
      <c r="X505" s="346"/>
      <c r="Y505" s="346"/>
      <c r="Z505" s="346"/>
      <c r="AA505" s="346"/>
      <c r="AB505" s="346"/>
      <c r="AC505" s="346"/>
      <c r="AD505" s="346"/>
      <c r="AE505" s="346"/>
      <c r="AF505" s="68">
        <v>2</v>
      </c>
      <c r="AG505" s="346"/>
      <c r="AH505" s="346"/>
      <c r="AI505" s="346"/>
      <c r="AJ505" s="346"/>
      <c r="AK505" s="346"/>
      <c r="AL505" s="346"/>
      <c r="AM505" s="346"/>
      <c r="AN505" s="346"/>
      <c r="AO505" s="346"/>
      <c r="AP505" s="346"/>
      <c r="AQ505" s="346"/>
      <c r="AR505" s="346"/>
      <c r="AS505" s="346"/>
      <c r="AT505" s="346"/>
    </row>
    <row r="506" spans="1:46" s="23" customFormat="1" ht="45" customHeight="1" thickTop="1" thickBot="1" x14ac:dyDescent="0.3">
      <c r="A506" s="345" t="s">
        <v>1026</v>
      </c>
      <c r="B506" s="345" t="s">
        <v>1026</v>
      </c>
      <c r="C506" s="345" t="s">
        <v>1026</v>
      </c>
      <c r="D506" s="345" t="s">
        <v>1026</v>
      </c>
      <c r="E506" s="345" t="s">
        <v>1026</v>
      </c>
      <c r="F506" s="345" t="s">
        <v>1026</v>
      </c>
      <c r="G506" s="345" t="s">
        <v>1026</v>
      </c>
      <c r="H506" s="345" t="s">
        <v>1026</v>
      </c>
      <c r="I506" s="345" t="s">
        <v>1026</v>
      </c>
      <c r="J506" s="345" t="s">
        <v>1026</v>
      </c>
      <c r="K506" s="345" t="s">
        <v>1026</v>
      </c>
      <c r="L506" s="345" t="s">
        <v>1026</v>
      </c>
      <c r="M506" s="345" t="s">
        <v>1026</v>
      </c>
      <c r="N506" s="345" t="s">
        <v>1026</v>
      </c>
      <c r="O506" s="345" t="s">
        <v>1026</v>
      </c>
      <c r="P506" s="345" t="s">
        <v>1026</v>
      </c>
      <c r="Q506" s="68">
        <v>2</v>
      </c>
      <c r="R506" s="346"/>
      <c r="S506" s="346"/>
      <c r="T506" s="346"/>
      <c r="U506" s="346"/>
      <c r="V506" s="346"/>
      <c r="W506" s="346"/>
      <c r="X506" s="346"/>
      <c r="Y506" s="346"/>
      <c r="Z506" s="346"/>
      <c r="AA506" s="346"/>
      <c r="AB506" s="346"/>
      <c r="AC506" s="346"/>
      <c r="AD506" s="346"/>
      <c r="AE506" s="346"/>
      <c r="AF506" s="68">
        <v>2</v>
      </c>
      <c r="AG506" s="346"/>
      <c r="AH506" s="346"/>
      <c r="AI506" s="346"/>
      <c r="AJ506" s="346"/>
      <c r="AK506" s="346"/>
      <c r="AL506" s="346"/>
      <c r="AM506" s="346"/>
      <c r="AN506" s="346"/>
      <c r="AO506" s="346"/>
      <c r="AP506" s="346"/>
      <c r="AQ506" s="346"/>
      <c r="AR506" s="346"/>
      <c r="AS506" s="346"/>
      <c r="AT506" s="346"/>
    </row>
    <row r="507" spans="1:46" s="23" customFormat="1" ht="45" customHeight="1" thickTop="1" thickBot="1" x14ac:dyDescent="0.3">
      <c r="A507" s="345" t="s">
        <v>2361</v>
      </c>
      <c r="B507" s="345" t="s">
        <v>2361</v>
      </c>
      <c r="C507" s="345" t="s">
        <v>2361</v>
      </c>
      <c r="D507" s="345" t="s">
        <v>2361</v>
      </c>
      <c r="E507" s="345" t="s">
        <v>2361</v>
      </c>
      <c r="F507" s="345" t="s">
        <v>2361</v>
      </c>
      <c r="G507" s="345" t="s">
        <v>2361</v>
      </c>
      <c r="H507" s="345" t="s">
        <v>2361</v>
      </c>
      <c r="I507" s="345" t="s">
        <v>2361</v>
      </c>
      <c r="J507" s="345" t="s">
        <v>2361</v>
      </c>
      <c r="K507" s="345" t="s">
        <v>2361</v>
      </c>
      <c r="L507" s="345" t="s">
        <v>2361</v>
      </c>
      <c r="M507" s="345" t="s">
        <v>2361</v>
      </c>
      <c r="N507" s="345" t="s">
        <v>2361</v>
      </c>
      <c r="O507" s="345" t="s">
        <v>2361</v>
      </c>
      <c r="P507" s="345" t="s">
        <v>2361</v>
      </c>
      <c r="Q507" s="68">
        <v>2</v>
      </c>
      <c r="R507" s="346"/>
      <c r="S507" s="346"/>
      <c r="T507" s="346"/>
      <c r="U507" s="346"/>
      <c r="V507" s="346"/>
      <c r="W507" s="346"/>
      <c r="X507" s="346"/>
      <c r="Y507" s="346"/>
      <c r="Z507" s="346"/>
      <c r="AA507" s="346"/>
      <c r="AB507" s="346"/>
      <c r="AC507" s="346"/>
      <c r="AD507" s="346"/>
      <c r="AE507" s="346"/>
      <c r="AF507" s="68">
        <v>2</v>
      </c>
      <c r="AG507" s="346"/>
      <c r="AH507" s="346"/>
      <c r="AI507" s="346"/>
      <c r="AJ507" s="346"/>
      <c r="AK507" s="346"/>
      <c r="AL507" s="346"/>
      <c r="AM507" s="346"/>
      <c r="AN507" s="346"/>
      <c r="AO507" s="346"/>
      <c r="AP507" s="346"/>
      <c r="AQ507" s="346"/>
      <c r="AR507" s="346"/>
      <c r="AS507" s="346"/>
      <c r="AT507" s="346"/>
    </row>
    <row r="508" spans="1:46" s="23" customFormat="1" ht="45" customHeight="1" thickTop="1" thickBot="1" x14ac:dyDescent="0.3">
      <c r="A508" s="345" t="s">
        <v>2362</v>
      </c>
      <c r="B508" s="345" t="s">
        <v>2362</v>
      </c>
      <c r="C508" s="345" t="s">
        <v>2362</v>
      </c>
      <c r="D508" s="345" t="s">
        <v>2362</v>
      </c>
      <c r="E508" s="345" t="s">
        <v>2362</v>
      </c>
      <c r="F508" s="345" t="s">
        <v>2362</v>
      </c>
      <c r="G508" s="345" t="s">
        <v>2362</v>
      </c>
      <c r="H508" s="345" t="s">
        <v>2362</v>
      </c>
      <c r="I508" s="345" t="s">
        <v>2362</v>
      </c>
      <c r="J508" s="345" t="s">
        <v>2362</v>
      </c>
      <c r="K508" s="345" t="s">
        <v>2362</v>
      </c>
      <c r="L508" s="345" t="s">
        <v>2362</v>
      </c>
      <c r="M508" s="345" t="s">
        <v>2362</v>
      </c>
      <c r="N508" s="345" t="s">
        <v>2362</v>
      </c>
      <c r="O508" s="345" t="s">
        <v>2362</v>
      </c>
      <c r="P508" s="345" t="s">
        <v>2362</v>
      </c>
      <c r="Q508" s="68">
        <v>2</v>
      </c>
      <c r="R508" s="346"/>
      <c r="S508" s="346"/>
      <c r="T508" s="346"/>
      <c r="U508" s="346"/>
      <c r="V508" s="346"/>
      <c r="W508" s="346"/>
      <c r="X508" s="346"/>
      <c r="Y508" s="346"/>
      <c r="Z508" s="346"/>
      <c r="AA508" s="346"/>
      <c r="AB508" s="346"/>
      <c r="AC508" s="346"/>
      <c r="AD508" s="346"/>
      <c r="AE508" s="346"/>
      <c r="AF508" s="68">
        <v>2</v>
      </c>
      <c r="AG508" s="346"/>
      <c r="AH508" s="346"/>
      <c r="AI508" s="346"/>
      <c r="AJ508" s="346"/>
      <c r="AK508" s="346"/>
      <c r="AL508" s="346"/>
      <c r="AM508" s="346"/>
      <c r="AN508" s="346"/>
      <c r="AO508" s="346"/>
      <c r="AP508" s="346"/>
      <c r="AQ508" s="346"/>
      <c r="AR508" s="346"/>
      <c r="AS508" s="346"/>
      <c r="AT508" s="346"/>
    </row>
    <row r="509" spans="1:46" s="23" customFormat="1" ht="45" customHeight="1" thickTop="1" thickBot="1" x14ac:dyDescent="0.3">
      <c r="A509" s="346" t="s">
        <v>2363</v>
      </c>
      <c r="B509" s="346" t="s">
        <v>2363</v>
      </c>
      <c r="C509" s="346" t="s">
        <v>2363</v>
      </c>
      <c r="D509" s="346" t="s">
        <v>2363</v>
      </c>
      <c r="E509" s="346" t="s">
        <v>2363</v>
      </c>
      <c r="F509" s="346" t="s">
        <v>2363</v>
      </c>
      <c r="G509" s="346" t="s">
        <v>2363</v>
      </c>
      <c r="H509" s="346" t="s">
        <v>2363</v>
      </c>
      <c r="I509" s="346" t="s">
        <v>2363</v>
      </c>
      <c r="J509" s="346" t="s">
        <v>2363</v>
      </c>
      <c r="K509" s="346" t="s">
        <v>2363</v>
      </c>
      <c r="L509" s="346" t="s">
        <v>2363</v>
      </c>
      <c r="M509" s="346" t="s">
        <v>2363</v>
      </c>
      <c r="N509" s="346" t="s">
        <v>2363</v>
      </c>
      <c r="O509" s="346" t="s">
        <v>2363</v>
      </c>
      <c r="P509" s="346" t="s">
        <v>2363</v>
      </c>
      <c r="Q509" s="68">
        <v>2</v>
      </c>
      <c r="R509" s="346"/>
      <c r="S509" s="346"/>
      <c r="T509" s="346"/>
      <c r="U509" s="346"/>
      <c r="V509" s="346"/>
      <c r="W509" s="346"/>
      <c r="X509" s="346"/>
      <c r="Y509" s="346"/>
      <c r="Z509" s="346"/>
      <c r="AA509" s="346"/>
      <c r="AB509" s="346"/>
      <c r="AC509" s="346"/>
      <c r="AD509" s="346"/>
      <c r="AE509" s="346"/>
      <c r="AF509" s="68">
        <v>2</v>
      </c>
      <c r="AG509" s="346"/>
      <c r="AH509" s="346"/>
      <c r="AI509" s="346"/>
      <c r="AJ509" s="346"/>
      <c r="AK509" s="346"/>
      <c r="AL509" s="346"/>
      <c r="AM509" s="346"/>
      <c r="AN509" s="346"/>
      <c r="AO509" s="346"/>
      <c r="AP509" s="346"/>
      <c r="AQ509" s="346"/>
      <c r="AR509" s="346"/>
      <c r="AS509" s="346"/>
      <c r="AT509" s="346"/>
    </row>
    <row r="510" spans="1:46" s="23" customFormat="1" ht="45" customHeight="1" thickTop="1" thickBot="1" x14ac:dyDescent="0.3">
      <c r="A510" s="346" t="s">
        <v>2364</v>
      </c>
      <c r="B510" s="346" t="s">
        <v>2364</v>
      </c>
      <c r="C510" s="346" t="s">
        <v>2364</v>
      </c>
      <c r="D510" s="346" t="s">
        <v>2364</v>
      </c>
      <c r="E510" s="346" t="s">
        <v>2364</v>
      </c>
      <c r="F510" s="346" t="s">
        <v>2364</v>
      </c>
      <c r="G510" s="346" t="s">
        <v>2364</v>
      </c>
      <c r="H510" s="346" t="s">
        <v>2364</v>
      </c>
      <c r="I510" s="346" t="s">
        <v>2364</v>
      </c>
      <c r="J510" s="346" t="s">
        <v>2364</v>
      </c>
      <c r="K510" s="346" t="s">
        <v>2364</v>
      </c>
      <c r="L510" s="346" t="s">
        <v>2364</v>
      </c>
      <c r="M510" s="346" t="s">
        <v>2364</v>
      </c>
      <c r="N510" s="346" t="s">
        <v>2364</v>
      </c>
      <c r="O510" s="346" t="s">
        <v>2364</v>
      </c>
      <c r="P510" s="346" t="s">
        <v>2364</v>
      </c>
      <c r="Q510" s="68">
        <v>0</v>
      </c>
      <c r="R510" s="346" t="s">
        <v>197</v>
      </c>
      <c r="S510" s="346"/>
      <c r="T510" s="346"/>
      <c r="U510" s="346"/>
      <c r="V510" s="346"/>
      <c r="W510" s="346"/>
      <c r="X510" s="346"/>
      <c r="Y510" s="346"/>
      <c r="Z510" s="346"/>
      <c r="AA510" s="346"/>
      <c r="AB510" s="346"/>
      <c r="AC510" s="346"/>
      <c r="AD510" s="346"/>
      <c r="AE510" s="346"/>
      <c r="AF510" s="68">
        <v>0</v>
      </c>
      <c r="AG510" s="346" t="s">
        <v>197</v>
      </c>
      <c r="AH510" s="346"/>
      <c r="AI510" s="346"/>
      <c r="AJ510" s="346"/>
      <c r="AK510" s="346"/>
      <c r="AL510" s="346"/>
      <c r="AM510" s="346"/>
      <c r="AN510" s="346"/>
      <c r="AO510" s="346"/>
      <c r="AP510" s="346"/>
      <c r="AQ510" s="346"/>
      <c r="AR510" s="346"/>
      <c r="AS510" s="346"/>
      <c r="AT510" s="346"/>
    </row>
    <row r="511" spans="1:46" s="23" customFormat="1" ht="45" customHeight="1" thickTop="1" thickBot="1" x14ac:dyDescent="0.3">
      <c r="A511" s="59"/>
      <c r="B511" s="59"/>
      <c r="C511" s="59"/>
      <c r="D511" s="59"/>
      <c r="E511" s="59"/>
      <c r="F511" s="59"/>
      <c r="G511" s="59"/>
      <c r="H511" s="59"/>
      <c r="I511" s="59"/>
      <c r="J511" s="59"/>
      <c r="K511" s="59"/>
      <c r="L511" s="59"/>
      <c r="M511" s="59"/>
      <c r="N511" s="59"/>
      <c r="O511" s="59"/>
      <c r="P511" s="59"/>
      <c r="Q511" s="69"/>
      <c r="R511" s="59"/>
      <c r="S511" s="59"/>
      <c r="T511" s="59"/>
      <c r="U511" s="59"/>
      <c r="V511" s="59"/>
      <c r="W511" s="59"/>
      <c r="X511" s="59"/>
      <c r="Y511" s="59"/>
      <c r="Z511" s="59"/>
      <c r="AA511" s="59"/>
      <c r="AB511" s="59"/>
      <c r="AC511" s="59"/>
      <c r="AD511" s="59"/>
      <c r="AE511" s="59"/>
      <c r="AF511" s="69"/>
      <c r="AG511" s="59"/>
      <c r="AH511" s="59"/>
      <c r="AI511" s="59"/>
      <c r="AJ511" s="59"/>
      <c r="AK511" s="59"/>
      <c r="AL511" s="59"/>
      <c r="AM511" s="59"/>
      <c r="AN511" s="59"/>
      <c r="AO511" s="59"/>
      <c r="AP511" s="59"/>
      <c r="AQ511" s="59"/>
      <c r="AR511" s="59"/>
      <c r="AS511" s="59"/>
      <c r="AT511" s="59"/>
    </row>
    <row r="512" spans="1:46" s="23" customFormat="1" ht="45" customHeight="1" thickTop="1" thickBot="1" x14ac:dyDescent="0.3">
      <c r="A512" s="353" t="s">
        <v>198</v>
      </c>
      <c r="B512" s="353"/>
      <c r="C512" s="353"/>
      <c r="D512" s="353"/>
      <c r="E512" s="353"/>
      <c r="F512" s="353"/>
      <c r="G512" s="353"/>
      <c r="H512" s="353"/>
      <c r="I512" s="353"/>
      <c r="J512" s="353"/>
      <c r="K512" s="353"/>
      <c r="L512" s="353"/>
      <c r="M512" s="353"/>
      <c r="N512" s="353"/>
      <c r="O512" s="353"/>
      <c r="P512" s="353"/>
      <c r="Q512" s="70" t="s">
        <v>187</v>
      </c>
      <c r="R512" s="354" t="s">
        <v>188</v>
      </c>
      <c r="S512" s="354"/>
      <c r="T512" s="354"/>
      <c r="U512" s="354"/>
      <c r="V512" s="354"/>
      <c r="W512" s="354"/>
      <c r="X512" s="354"/>
      <c r="Y512" s="354"/>
      <c r="Z512" s="354"/>
      <c r="AA512" s="354"/>
      <c r="AB512" s="354"/>
      <c r="AC512" s="354"/>
      <c r="AD512" s="354"/>
      <c r="AE512" s="354"/>
      <c r="AF512" s="71" t="s">
        <v>187</v>
      </c>
      <c r="AG512" s="355" t="s">
        <v>189</v>
      </c>
      <c r="AH512" s="355"/>
      <c r="AI512" s="355"/>
      <c r="AJ512" s="355"/>
      <c r="AK512" s="355"/>
      <c r="AL512" s="355"/>
      <c r="AM512" s="355"/>
      <c r="AN512" s="355"/>
      <c r="AO512" s="355"/>
      <c r="AP512" s="355"/>
      <c r="AQ512" s="355"/>
      <c r="AR512" s="355"/>
      <c r="AS512" s="355"/>
      <c r="AT512" s="355"/>
    </row>
    <row r="513" spans="1:46" s="23" customFormat="1" ht="45" customHeight="1" thickTop="1" thickBot="1" x14ac:dyDescent="0.3">
      <c r="A513" s="345" t="s">
        <v>2365</v>
      </c>
      <c r="B513" s="345" t="s">
        <v>2365</v>
      </c>
      <c r="C513" s="345" t="s">
        <v>2365</v>
      </c>
      <c r="D513" s="345" t="s">
        <v>2365</v>
      </c>
      <c r="E513" s="345" t="s">
        <v>2365</v>
      </c>
      <c r="F513" s="345" t="s">
        <v>2365</v>
      </c>
      <c r="G513" s="345" t="s">
        <v>2365</v>
      </c>
      <c r="H513" s="345" t="s">
        <v>2365</v>
      </c>
      <c r="I513" s="345" t="s">
        <v>2365</v>
      </c>
      <c r="J513" s="345" t="s">
        <v>2365</v>
      </c>
      <c r="K513" s="345" t="s">
        <v>2365</v>
      </c>
      <c r="L513" s="345" t="s">
        <v>2365</v>
      </c>
      <c r="M513" s="345" t="s">
        <v>2365</v>
      </c>
      <c r="N513" s="345" t="s">
        <v>2365</v>
      </c>
      <c r="O513" s="345" t="s">
        <v>2365</v>
      </c>
      <c r="P513" s="345" t="s">
        <v>2365</v>
      </c>
      <c r="Q513" s="68">
        <v>2</v>
      </c>
      <c r="R513" s="346"/>
      <c r="S513" s="346"/>
      <c r="T513" s="346"/>
      <c r="U513" s="346"/>
      <c r="V513" s="346"/>
      <c r="W513" s="346"/>
      <c r="X513" s="346"/>
      <c r="Y513" s="346"/>
      <c r="Z513" s="346"/>
      <c r="AA513" s="346"/>
      <c r="AB513" s="346"/>
      <c r="AC513" s="346"/>
      <c r="AD513" s="346"/>
      <c r="AE513" s="346"/>
      <c r="AF513" s="68">
        <v>2</v>
      </c>
      <c r="AG513" s="346"/>
      <c r="AH513" s="346"/>
      <c r="AI513" s="346"/>
      <c r="AJ513" s="346"/>
      <c r="AK513" s="346"/>
      <c r="AL513" s="346"/>
      <c r="AM513" s="346"/>
      <c r="AN513" s="346"/>
      <c r="AO513" s="346"/>
      <c r="AP513" s="346"/>
      <c r="AQ513" s="346"/>
      <c r="AR513" s="346"/>
      <c r="AS513" s="346"/>
      <c r="AT513" s="346"/>
    </row>
    <row r="514" spans="1:46" s="23" customFormat="1" ht="45" customHeight="1" thickTop="1" thickBot="1" x14ac:dyDescent="0.3">
      <c r="A514" s="345" t="s">
        <v>2366</v>
      </c>
      <c r="B514" s="345" t="s">
        <v>2366</v>
      </c>
      <c r="C514" s="345" t="s">
        <v>2366</v>
      </c>
      <c r="D514" s="345" t="s">
        <v>2366</v>
      </c>
      <c r="E514" s="345" t="s">
        <v>2366</v>
      </c>
      <c r="F514" s="345" t="s">
        <v>2366</v>
      </c>
      <c r="G514" s="345" t="s">
        <v>2366</v>
      </c>
      <c r="H514" s="345" t="s">
        <v>2366</v>
      </c>
      <c r="I514" s="345" t="s">
        <v>2366</v>
      </c>
      <c r="J514" s="345" t="s">
        <v>2366</v>
      </c>
      <c r="K514" s="345" t="s">
        <v>2366</v>
      </c>
      <c r="L514" s="345" t="s">
        <v>2366</v>
      </c>
      <c r="M514" s="345" t="s">
        <v>2366</v>
      </c>
      <c r="N514" s="345" t="s">
        <v>2366</v>
      </c>
      <c r="O514" s="345" t="s">
        <v>2366</v>
      </c>
      <c r="P514" s="345" t="s">
        <v>2366</v>
      </c>
      <c r="Q514" s="68">
        <v>2</v>
      </c>
      <c r="R514" s="346"/>
      <c r="S514" s="346"/>
      <c r="T514" s="346"/>
      <c r="U514" s="346"/>
      <c r="V514" s="346"/>
      <c r="W514" s="346"/>
      <c r="X514" s="346"/>
      <c r="Y514" s="346"/>
      <c r="Z514" s="346"/>
      <c r="AA514" s="346"/>
      <c r="AB514" s="346"/>
      <c r="AC514" s="346"/>
      <c r="AD514" s="346"/>
      <c r="AE514" s="346"/>
      <c r="AF514" s="68">
        <v>2</v>
      </c>
      <c r="AG514" s="346"/>
      <c r="AH514" s="346"/>
      <c r="AI514" s="346"/>
      <c r="AJ514" s="346"/>
      <c r="AK514" s="346"/>
      <c r="AL514" s="346"/>
      <c r="AM514" s="346"/>
      <c r="AN514" s="346"/>
      <c r="AO514" s="346"/>
      <c r="AP514" s="346"/>
      <c r="AQ514" s="346"/>
      <c r="AR514" s="346"/>
      <c r="AS514" s="346"/>
      <c r="AT514" s="346"/>
    </row>
    <row r="515" spans="1:46" s="23" customFormat="1" ht="45" customHeight="1" thickTop="1" thickBot="1" x14ac:dyDescent="0.3">
      <c r="A515" s="345" t="s">
        <v>2367</v>
      </c>
      <c r="B515" s="345" t="s">
        <v>2367</v>
      </c>
      <c r="C515" s="345" t="s">
        <v>2367</v>
      </c>
      <c r="D515" s="345" t="s">
        <v>2367</v>
      </c>
      <c r="E515" s="345" t="s">
        <v>2367</v>
      </c>
      <c r="F515" s="345" t="s">
        <v>2367</v>
      </c>
      <c r="G515" s="345" t="s">
        <v>2367</v>
      </c>
      <c r="H515" s="345" t="s">
        <v>2367</v>
      </c>
      <c r="I515" s="345" t="s">
        <v>2367</v>
      </c>
      <c r="J515" s="345" t="s">
        <v>2367</v>
      </c>
      <c r="K515" s="345" t="s">
        <v>2367</v>
      </c>
      <c r="L515" s="345" t="s">
        <v>2367</v>
      </c>
      <c r="M515" s="345" t="s">
        <v>2367</v>
      </c>
      <c r="N515" s="345" t="s">
        <v>2367</v>
      </c>
      <c r="O515" s="345" t="s">
        <v>2367</v>
      </c>
      <c r="P515" s="345" t="s">
        <v>2367</v>
      </c>
      <c r="Q515" s="68">
        <v>2</v>
      </c>
      <c r="R515" s="346"/>
      <c r="S515" s="346"/>
      <c r="T515" s="346"/>
      <c r="U515" s="346"/>
      <c r="V515" s="346"/>
      <c r="W515" s="346"/>
      <c r="X515" s="346"/>
      <c r="Y515" s="346"/>
      <c r="Z515" s="346"/>
      <c r="AA515" s="346"/>
      <c r="AB515" s="346"/>
      <c r="AC515" s="346"/>
      <c r="AD515" s="346"/>
      <c r="AE515" s="346"/>
      <c r="AF515" s="68">
        <v>2</v>
      </c>
      <c r="AG515" s="346"/>
      <c r="AH515" s="346"/>
      <c r="AI515" s="346"/>
      <c r="AJ515" s="346"/>
      <c r="AK515" s="346"/>
      <c r="AL515" s="346"/>
      <c r="AM515" s="346"/>
      <c r="AN515" s="346"/>
      <c r="AO515" s="346"/>
      <c r="AP515" s="346"/>
      <c r="AQ515" s="346"/>
      <c r="AR515" s="346"/>
      <c r="AS515" s="346"/>
      <c r="AT515" s="346"/>
    </row>
    <row r="516" spans="1:46" s="23" customFormat="1" ht="45" customHeight="1" thickTop="1" thickBot="1" x14ac:dyDescent="0.3">
      <c r="A516" s="345" t="s">
        <v>2368</v>
      </c>
      <c r="B516" s="345" t="s">
        <v>2368</v>
      </c>
      <c r="C516" s="345" t="s">
        <v>2368</v>
      </c>
      <c r="D516" s="345" t="s">
        <v>2368</v>
      </c>
      <c r="E516" s="345" t="s">
        <v>2368</v>
      </c>
      <c r="F516" s="345" t="s">
        <v>2368</v>
      </c>
      <c r="G516" s="345" t="s">
        <v>2368</v>
      </c>
      <c r="H516" s="345" t="s">
        <v>2368</v>
      </c>
      <c r="I516" s="345" t="s">
        <v>2368</v>
      </c>
      <c r="J516" s="345" t="s">
        <v>2368</v>
      </c>
      <c r="K516" s="345" t="s">
        <v>2368</v>
      </c>
      <c r="L516" s="345" t="s">
        <v>2368</v>
      </c>
      <c r="M516" s="345" t="s">
        <v>2368</v>
      </c>
      <c r="N516" s="345" t="s">
        <v>2368</v>
      </c>
      <c r="O516" s="345" t="s">
        <v>2368</v>
      </c>
      <c r="P516" s="345" t="s">
        <v>2368</v>
      </c>
      <c r="Q516" s="68">
        <v>2</v>
      </c>
      <c r="R516" s="346"/>
      <c r="S516" s="346"/>
      <c r="T516" s="346"/>
      <c r="U516" s="346"/>
      <c r="V516" s="346"/>
      <c r="W516" s="346"/>
      <c r="X516" s="346"/>
      <c r="Y516" s="346"/>
      <c r="Z516" s="346"/>
      <c r="AA516" s="346"/>
      <c r="AB516" s="346"/>
      <c r="AC516" s="346"/>
      <c r="AD516" s="346"/>
      <c r="AE516" s="346"/>
      <c r="AF516" s="68">
        <v>2</v>
      </c>
      <c r="AG516" s="346"/>
      <c r="AH516" s="346"/>
      <c r="AI516" s="346"/>
      <c r="AJ516" s="346"/>
      <c r="AK516" s="346"/>
      <c r="AL516" s="346"/>
      <c r="AM516" s="346"/>
      <c r="AN516" s="346"/>
      <c r="AO516" s="346"/>
      <c r="AP516" s="346"/>
      <c r="AQ516" s="346"/>
      <c r="AR516" s="346"/>
      <c r="AS516" s="346"/>
      <c r="AT516" s="346"/>
    </row>
    <row r="517" spans="1:46" s="23" customFormat="1" ht="45" customHeight="1" thickTop="1" thickBot="1" x14ac:dyDescent="0.3">
      <c r="A517" s="345" t="s">
        <v>2369</v>
      </c>
      <c r="B517" s="345" t="s">
        <v>2369</v>
      </c>
      <c r="C517" s="345" t="s">
        <v>2369</v>
      </c>
      <c r="D517" s="345" t="s">
        <v>2369</v>
      </c>
      <c r="E517" s="345" t="s">
        <v>2369</v>
      </c>
      <c r="F517" s="345" t="s">
        <v>2369</v>
      </c>
      <c r="G517" s="345" t="s">
        <v>2369</v>
      </c>
      <c r="H517" s="345" t="s">
        <v>2369</v>
      </c>
      <c r="I517" s="345" t="s">
        <v>2369</v>
      </c>
      <c r="J517" s="345" t="s">
        <v>2369</v>
      </c>
      <c r="K517" s="345" t="s">
        <v>2369</v>
      </c>
      <c r="L517" s="345" t="s">
        <v>2369</v>
      </c>
      <c r="M517" s="345" t="s">
        <v>2369</v>
      </c>
      <c r="N517" s="345" t="s">
        <v>2369</v>
      </c>
      <c r="O517" s="345" t="s">
        <v>2369</v>
      </c>
      <c r="P517" s="345" t="s">
        <v>2369</v>
      </c>
      <c r="Q517" s="68">
        <v>2</v>
      </c>
      <c r="R517" s="346"/>
      <c r="S517" s="346"/>
      <c r="T517" s="346"/>
      <c r="U517" s="346"/>
      <c r="V517" s="346"/>
      <c r="W517" s="346"/>
      <c r="X517" s="346"/>
      <c r="Y517" s="346"/>
      <c r="Z517" s="346"/>
      <c r="AA517" s="346"/>
      <c r="AB517" s="346"/>
      <c r="AC517" s="346"/>
      <c r="AD517" s="346"/>
      <c r="AE517" s="346"/>
      <c r="AF517" s="68">
        <v>2</v>
      </c>
      <c r="AG517" s="346"/>
      <c r="AH517" s="346"/>
      <c r="AI517" s="346"/>
      <c r="AJ517" s="346"/>
      <c r="AK517" s="346"/>
      <c r="AL517" s="346"/>
      <c r="AM517" s="346"/>
      <c r="AN517" s="346"/>
      <c r="AO517" s="346"/>
      <c r="AP517" s="346"/>
      <c r="AQ517" s="346"/>
      <c r="AR517" s="346"/>
      <c r="AS517" s="346"/>
      <c r="AT517" s="346"/>
    </row>
    <row r="518" spans="1:46" s="23" customFormat="1" ht="18" customHeight="1" thickTop="1" x14ac:dyDescent="0.25">
      <c r="Q518" s="24"/>
      <c r="AF518" s="24"/>
    </row>
    <row r="519" spans="1:46" s="23" customFormat="1" ht="18" customHeight="1" x14ac:dyDescent="0.25">
      <c r="Q519" s="24"/>
      <c r="AF519" s="24"/>
    </row>
    <row r="520" spans="1:46" s="23" customFormat="1" ht="45" customHeight="1" x14ac:dyDescent="0.25">
      <c r="A520" s="386" t="s">
        <v>2370</v>
      </c>
      <c r="B520" s="386"/>
      <c r="C520" s="386"/>
      <c r="D520" s="386"/>
      <c r="E520" s="386"/>
      <c r="F520" s="386"/>
      <c r="G520" s="386"/>
      <c r="H520" s="386"/>
      <c r="I520" s="386"/>
      <c r="J520" s="386"/>
      <c r="K520" s="386"/>
      <c r="L520" s="386"/>
      <c r="M520" s="386"/>
      <c r="N520" s="386"/>
      <c r="O520" s="386"/>
      <c r="P520" s="386"/>
      <c r="Q520" s="386"/>
      <c r="R520" s="386"/>
      <c r="S520" s="386"/>
      <c r="T520" s="386"/>
      <c r="U520" s="386"/>
      <c r="V520" s="386"/>
      <c r="W520" s="386"/>
      <c r="X520" s="386"/>
      <c r="Y520" s="386"/>
      <c r="Z520" s="386"/>
      <c r="AA520" s="386"/>
      <c r="AB520" s="386"/>
      <c r="AC520" s="386"/>
      <c r="AD520" s="386"/>
      <c r="AE520" s="386"/>
      <c r="AF520"/>
      <c r="AG520" s="422" t="s">
        <v>184</v>
      </c>
      <c r="AH520" s="422"/>
      <c r="AI520" s="422"/>
      <c r="AJ520" s="422"/>
      <c r="AK520" s="72">
        <f>(('Artículo 123 (resumen PI)'!C26*0.8+'Artículo 123 (resumen PI)'!F26*0.2)+('Artículo 123 (resumen SIPOT)'!C26*0.8+'Artículo 123 (resumen SIPOT)'!F26*0.2))/2</f>
        <v>0</v>
      </c>
      <c r="AL520"/>
      <c r="AM520"/>
      <c r="AN520"/>
      <c r="AO520"/>
      <c r="AP520"/>
      <c r="AQ520"/>
      <c r="AR520"/>
      <c r="AS520"/>
      <c r="AT520"/>
    </row>
    <row r="521" spans="1:46" s="23" customFormat="1" ht="45" customHeight="1" x14ac:dyDescent="0.25">
      <c r="A521" s="62"/>
      <c r="B521" s="63"/>
      <c r="C521" s="63"/>
      <c r="D521" s="63"/>
      <c r="E521" s="63"/>
      <c r="F521" s="63"/>
      <c r="G521" s="63"/>
      <c r="H521" s="63"/>
      <c r="I521" s="63"/>
      <c r="J521" s="63"/>
      <c r="K521" s="63"/>
      <c r="L521" s="63"/>
      <c r="M521" s="63"/>
      <c r="N521" s="63"/>
      <c r="O521" s="63"/>
      <c r="P521" s="63"/>
      <c r="Q521" s="64"/>
      <c r="R521" s="63"/>
      <c r="S521" s="63"/>
      <c r="T521" s="63"/>
      <c r="U521" s="63"/>
      <c r="V521" s="63"/>
      <c r="W521" s="63"/>
      <c r="X521" s="63"/>
      <c r="Y521" s="63"/>
      <c r="Z521" s="63"/>
      <c r="AA521" s="63"/>
      <c r="AB521" s="63"/>
      <c r="AC521" s="63"/>
      <c r="AD521" s="63"/>
      <c r="AE521" s="63"/>
      <c r="AF521"/>
      <c r="AG521"/>
      <c r="AH521"/>
      <c r="AI521"/>
      <c r="AJ521"/>
      <c r="AK521"/>
      <c r="AL521"/>
      <c r="AM521"/>
      <c r="AN521"/>
      <c r="AO521"/>
      <c r="AP521"/>
      <c r="AQ521"/>
      <c r="AR521"/>
      <c r="AS521"/>
      <c r="AT521"/>
    </row>
    <row r="522" spans="1:46" s="23" customFormat="1" ht="45" customHeight="1" x14ac:dyDescent="0.25">
      <c r="A522" s="62" t="s">
        <v>185</v>
      </c>
      <c r="B522" s="63"/>
      <c r="C522" s="63"/>
      <c r="D522" s="63"/>
      <c r="E522" s="63"/>
      <c r="F522" s="63"/>
      <c r="G522" s="63"/>
      <c r="H522" s="63"/>
      <c r="I522" s="63"/>
      <c r="J522" s="63"/>
      <c r="K522" s="63"/>
      <c r="L522" s="63"/>
      <c r="M522" s="63"/>
      <c r="N522" s="63"/>
      <c r="O522" s="63"/>
      <c r="P522" s="63"/>
      <c r="Q522" s="64"/>
      <c r="R522" s="63"/>
      <c r="S522" s="63"/>
      <c r="T522" s="63"/>
      <c r="U522" s="63"/>
      <c r="V522" s="63"/>
      <c r="W522" s="63"/>
      <c r="X522" s="63"/>
      <c r="Y522" s="63"/>
      <c r="Z522" s="63"/>
      <c r="AA522" s="63"/>
      <c r="AB522" s="63"/>
      <c r="AC522" s="63"/>
      <c r="AD522" s="63"/>
      <c r="AE522" s="63"/>
      <c r="AF522"/>
      <c r="AG522"/>
      <c r="AH522"/>
      <c r="AI522"/>
      <c r="AJ522"/>
      <c r="AK522"/>
      <c r="AL522"/>
      <c r="AM522"/>
      <c r="AN522"/>
      <c r="AO522"/>
      <c r="AP522"/>
      <c r="AQ522"/>
      <c r="AR522"/>
      <c r="AS522"/>
      <c r="AT522"/>
    </row>
    <row r="523" spans="1:46" s="23" customFormat="1" ht="45" customHeight="1" x14ac:dyDescent="0.25">
      <c r="A523" s="59"/>
      <c r="B523" s="59"/>
      <c r="C523" s="59"/>
      <c r="D523" s="59"/>
      <c r="E523" s="59"/>
      <c r="F523" s="59"/>
      <c r="G523" s="59"/>
      <c r="H523" s="59"/>
      <c r="I523" s="59"/>
      <c r="J523" s="59"/>
      <c r="K523" s="59"/>
      <c r="L523" s="59"/>
      <c r="M523" s="59"/>
      <c r="N523" s="59"/>
      <c r="O523" s="59"/>
      <c r="P523" s="59"/>
      <c r="Q523" s="24"/>
      <c r="R523" s="59"/>
      <c r="S523" s="59"/>
      <c r="T523" s="59"/>
      <c r="U523" s="59"/>
      <c r="V523" s="59"/>
      <c r="W523" s="59"/>
      <c r="X523" s="59"/>
      <c r="Y523" s="59"/>
      <c r="Z523" s="59"/>
      <c r="AA523" s="59"/>
      <c r="AB523" s="59"/>
      <c r="AC523" s="59"/>
      <c r="AD523" s="59"/>
      <c r="AE523" s="59"/>
      <c r="AF523"/>
      <c r="AG523"/>
      <c r="AH523"/>
      <c r="AI523"/>
      <c r="AJ523"/>
      <c r="AK523"/>
      <c r="AL523"/>
      <c r="AM523"/>
      <c r="AN523"/>
      <c r="AO523"/>
      <c r="AP523"/>
      <c r="AQ523"/>
      <c r="AR523"/>
      <c r="AS523"/>
      <c r="AT523"/>
    </row>
    <row r="524" spans="1:46" s="23" customFormat="1" ht="45" customHeight="1" x14ac:dyDescent="0.25">
      <c r="A524" s="423" t="s">
        <v>186</v>
      </c>
      <c r="B524" s="423"/>
      <c r="C524" s="423"/>
      <c r="D524" s="423"/>
      <c r="E524" s="423"/>
      <c r="F524" s="423"/>
      <c r="G524" s="423"/>
      <c r="H524" s="423"/>
      <c r="I524" s="423"/>
      <c r="J524" s="423"/>
      <c r="K524" s="423"/>
      <c r="L524" s="423"/>
      <c r="M524" s="423"/>
      <c r="N524" s="423"/>
      <c r="O524" s="423"/>
      <c r="P524" s="423"/>
      <c r="Q524" s="65"/>
      <c r="R524" s="59"/>
      <c r="S524" s="59"/>
      <c r="T524" s="59"/>
      <c r="U524" s="59"/>
      <c r="V524" s="351"/>
      <c r="W524" s="351"/>
      <c r="X524" s="351"/>
      <c r="Y524" s="351"/>
      <c r="Z524" s="351"/>
      <c r="AA524" s="351"/>
      <c r="AB524" s="351"/>
      <c r="AC524" s="351"/>
      <c r="AD524" s="351"/>
      <c r="AE524" s="351"/>
      <c r="AF524" s="65"/>
      <c r="AG524" s="59"/>
      <c r="AH524" s="59"/>
      <c r="AI524" s="59"/>
      <c r="AJ524" s="59"/>
      <c r="AK524" s="351"/>
      <c r="AL524" s="351"/>
      <c r="AM524" s="351"/>
      <c r="AN524" s="351"/>
      <c r="AO524" s="351"/>
      <c r="AP524" s="351"/>
      <c r="AQ524" s="351"/>
      <c r="AR524" s="351"/>
      <c r="AS524" s="351"/>
      <c r="AT524" s="351"/>
    </row>
    <row r="525" spans="1:46" s="23" customFormat="1" ht="45" customHeight="1" thickTop="1" thickBot="1" x14ac:dyDescent="0.3">
      <c r="A525" s="342" t="s">
        <v>163</v>
      </c>
      <c r="B525" s="342"/>
      <c r="C525" s="342"/>
      <c r="D525" s="342"/>
      <c r="E525" s="342"/>
      <c r="F525" s="342"/>
      <c r="G525" s="342"/>
      <c r="H525" s="342"/>
      <c r="I525" s="342"/>
      <c r="J525" s="342"/>
      <c r="K525" s="342"/>
      <c r="L525" s="342"/>
      <c r="M525" s="342"/>
      <c r="N525" s="342"/>
      <c r="O525" s="342"/>
      <c r="P525" s="342"/>
      <c r="Q525" s="66" t="s">
        <v>187</v>
      </c>
      <c r="R525" s="343" t="s">
        <v>188</v>
      </c>
      <c r="S525" s="343"/>
      <c r="T525" s="343"/>
      <c r="U525" s="343"/>
      <c r="V525" s="343"/>
      <c r="W525" s="343"/>
      <c r="X525" s="343"/>
      <c r="Y525" s="343"/>
      <c r="Z525" s="343"/>
      <c r="AA525" s="343"/>
      <c r="AB525" s="343"/>
      <c r="AC525" s="343"/>
      <c r="AD525" s="343"/>
      <c r="AE525" s="343"/>
      <c r="AF525" s="67" t="s">
        <v>187</v>
      </c>
      <c r="AG525" s="344" t="s">
        <v>189</v>
      </c>
      <c r="AH525" s="344"/>
      <c r="AI525" s="344"/>
      <c r="AJ525" s="344"/>
      <c r="AK525" s="344"/>
      <c r="AL525" s="344"/>
      <c r="AM525" s="344"/>
      <c r="AN525" s="344"/>
      <c r="AO525" s="344"/>
      <c r="AP525" s="344"/>
      <c r="AQ525" s="344"/>
      <c r="AR525" s="344"/>
      <c r="AS525" s="344"/>
      <c r="AT525" s="344"/>
    </row>
    <row r="526" spans="1:46" s="23" customFormat="1" ht="45" customHeight="1" thickTop="1" thickBot="1" x14ac:dyDescent="0.3">
      <c r="A526" s="345" t="s">
        <v>2371</v>
      </c>
      <c r="B526" s="345"/>
      <c r="C526" s="345"/>
      <c r="D526" s="345"/>
      <c r="E526" s="345"/>
      <c r="F526" s="345"/>
      <c r="G526" s="345"/>
      <c r="H526" s="345"/>
      <c r="I526" s="345"/>
      <c r="J526" s="345"/>
      <c r="K526" s="345"/>
      <c r="L526" s="345"/>
      <c r="M526" s="345"/>
      <c r="N526" s="345"/>
      <c r="O526" s="345"/>
      <c r="P526" s="345"/>
      <c r="Q526" s="68">
        <v>3</v>
      </c>
      <c r="R526" s="368" t="s">
        <v>676</v>
      </c>
      <c r="S526" s="369"/>
      <c r="T526" s="369"/>
      <c r="U526" s="369"/>
      <c r="V526" s="369"/>
      <c r="W526" s="369"/>
      <c r="X526" s="369"/>
      <c r="Y526" s="369"/>
      <c r="Z526" s="369"/>
      <c r="AA526" s="369"/>
      <c r="AB526" s="369"/>
      <c r="AC526" s="369"/>
      <c r="AD526" s="369"/>
      <c r="AE526" s="370"/>
      <c r="AF526" s="68">
        <v>3</v>
      </c>
      <c r="AG526" s="368" t="s">
        <v>676</v>
      </c>
      <c r="AH526" s="369"/>
      <c r="AI526" s="369"/>
      <c r="AJ526" s="369"/>
      <c r="AK526" s="369"/>
      <c r="AL526" s="369"/>
      <c r="AM526" s="369"/>
      <c r="AN526" s="369"/>
      <c r="AO526" s="369"/>
      <c r="AP526" s="369"/>
      <c r="AQ526" s="369"/>
      <c r="AR526" s="369"/>
      <c r="AS526" s="369"/>
      <c r="AT526" s="370"/>
    </row>
    <row r="527" spans="1:46" s="23" customFormat="1" ht="45" customHeight="1" thickTop="1" thickBot="1" x14ac:dyDescent="0.3">
      <c r="A527" s="345" t="s">
        <v>2309</v>
      </c>
      <c r="B527" s="345" t="s">
        <v>2309</v>
      </c>
      <c r="C527" s="345" t="s">
        <v>2309</v>
      </c>
      <c r="D527" s="345" t="s">
        <v>2309</v>
      </c>
      <c r="E527" s="345" t="s">
        <v>2309</v>
      </c>
      <c r="F527" s="345" t="s">
        <v>2309</v>
      </c>
      <c r="G527" s="345" t="s">
        <v>2309</v>
      </c>
      <c r="H527" s="345" t="s">
        <v>2309</v>
      </c>
      <c r="I527" s="345" t="s">
        <v>2309</v>
      </c>
      <c r="J527" s="345" t="s">
        <v>2309</v>
      </c>
      <c r="K527" s="345" t="s">
        <v>2309</v>
      </c>
      <c r="L527" s="345" t="s">
        <v>2309</v>
      </c>
      <c r="M527" s="345" t="s">
        <v>2309</v>
      </c>
      <c r="N527" s="345" t="s">
        <v>2309</v>
      </c>
      <c r="O527" s="345" t="s">
        <v>2309</v>
      </c>
      <c r="P527" s="345" t="s">
        <v>2309</v>
      </c>
      <c r="Q527" s="68">
        <v>3</v>
      </c>
      <c r="R527" s="368" t="s">
        <v>676</v>
      </c>
      <c r="S527" s="369"/>
      <c r="T527" s="369"/>
      <c r="U527" s="369"/>
      <c r="V527" s="369"/>
      <c r="W527" s="369"/>
      <c r="X527" s="369"/>
      <c r="Y527" s="369"/>
      <c r="Z527" s="369"/>
      <c r="AA527" s="369"/>
      <c r="AB527" s="369"/>
      <c r="AC527" s="369"/>
      <c r="AD527" s="369"/>
      <c r="AE527" s="370"/>
      <c r="AF527" s="68">
        <v>3</v>
      </c>
      <c r="AG527" s="368" t="s">
        <v>676</v>
      </c>
      <c r="AH527" s="369"/>
      <c r="AI527" s="369"/>
      <c r="AJ527" s="369"/>
      <c r="AK527" s="369"/>
      <c r="AL527" s="369"/>
      <c r="AM527" s="369"/>
      <c r="AN527" s="369"/>
      <c r="AO527" s="369"/>
      <c r="AP527" s="369"/>
      <c r="AQ527" s="369"/>
      <c r="AR527" s="369"/>
      <c r="AS527" s="369"/>
      <c r="AT527" s="370"/>
    </row>
    <row r="528" spans="1:46" s="23" customFormat="1" ht="45" customHeight="1" thickTop="1" thickBot="1" x14ac:dyDescent="0.3">
      <c r="A528" s="345" t="s">
        <v>2372</v>
      </c>
      <c r="B528" s="345"/>
      <c r="C528" s="345"/>
      <c r="D528" s="345"/>
      <c r="E528" s="345"/>
      <c r="F528" s="345"/>
      <c r="G528" s="345"/>
      <c r="H528" s="345"/>
      <c r="I528" s="345"/>
      <c r="J528" s="345"/>
      <c r="K528" s="345"/>
      <c r="L528" s="345"/>
      <c r="M528" s="345"/>
      <c r="N528" s="345"/>
      <c r="O528" s="345"/>
      <c r="P528" s="345"/>
      <c r="Q528" s="68">
        <v>3</v>
      </c>
      <c r="R528" s="368" t="s">
        <v>676</v>
      </c>
      <c r="S528" s="369"/>
      <c r="T528" s="369"/>
      <c r="U528" s="369"/>
      <c r="V528" s="369"/>
      <c r="W528" s="369"/>
      <c r="X528" s="369"/>
      <c r="Y528" s="369"/>
      <c r="Z528" s="369"/>
      <c r="AA528" s="369"/>
      <c r="AB528" s="369"/>
      <c r="AC528" s="369"/>
      <c r="AD528" s="369"/>
      <c r="AE528" s="370"/>
      <c r="AF528" s="68">
        <v>3</v>
      </c>
      <c r="AG528" s="368" t="s">
        <v>676</v>
      </c>
      <c r="AH528" s="369"/>
      <c r="AI528" s="369"/>
      <c r="AJ528" s="369"/>
      <c r="AK528" s="369"/>
      <c r="AL528" s="369"/>
      <c r="AM528" s="369"/>
      <c r="AN528" s="369"/>
      <c r="AO528" s="369"/>
      <c r="AP528" s="369"/>
      <c r="AQ528" s="369"/>
      <c r="AR528" s="369"/>
      <c r="AS528" s="369"/>
      <c r="AT528" s="370"/>
    </row>
    <row r="529" spans="1:46" s="23" customFormat="1" ht="45" customHeight="1" thickTop="1" thickBot="1" x14ac:dyDescent="0.3">
      <c r="A529" s="345" t="s">
        <v>2301</v>
      </c>
      <c r="B529" s="345" t="s">
        <v>2301</v>
      </c>
      <c r="C529" s="345" t="s">
        <v>2301</v>
      </c>
      <c r="D529" s="345" t="s">
        <v>2301</v>
      </c>
      <c r="E529" s="345" t="s">
        <v>2301</v>
      </c>
      <c r="F529" s="345" t="s">
        <v>2301</v>
      </c>
      <c r="G529" s="345" t="s">
        <v>2301</v>
      </c>
      <c r="H529" s="345" t="s">
        <v>2301</v>
      </c>
      <c r="I529" s="345" t="s">
        <v>2301</v>
      </c>
      <c r="J529" s="345" t="s">
        <v>2301</v>
      </c>
      <c r="K529" s="345" t="s">
        <v>2301</v>
      </c>
      <c r="L529" s="345" t="s">
        <v>2301</v>
      </c>
      <c r="M529" s="345" t="s">
        <v>2301</v>
      </c>
      <c r="N529" s="345" t="s">
        <v>2301</v>
      </c>
      <c r="O529" s="345" t="s">
        <v>2301</v>
      </c>
      <c r="P529" s="345" t="s">
        <v>2301</v>
      </c>
      <c r="Q529" s="68">
        <v>3</v>
      </c>
      <c r="R529" s="368" t="s">
        <v>676</v>
      </c>
      <c r="S529" s="369"/>
      <c r="T529" s="369"/>
      <c r="U529" s="369"/>
      <c r="V529" s="369"/>
      <c r="W529" s="369"/>
      <c r="X529" s="369"/>
      <c r="Y529" s="369"/>
      <c r="Z529" s="369"/>
      <c r="AA529" s="369"/>
      <c r="AB529" s="369"/>
      <c r="AC529" s="369"/>
      <c r="AD529" s="369"/>
      <c r="AE529" s="370"/>
      <c r="AF529" s="68">
        <v>3</v>
      </c>
      <c r="AG529" s="368" t="s">
        <v>676</v>
      </c>
      <c r="AH529" s="369"/>
      <c r="AI529" s="369"/>
      <c r="AJ529" s="369"/>
      <c r="AK529" s="369"/>
      <c r="AL529" s="369"/>
      <c r="AM529" s="369"/>
      <c r="AN529" s="369"/>
      <c r="AO529" s="369"/>
      <c r="AP529" s="369"/>
      <c r="AQ529" s="369"/>
      <c r="AR529" s="369"/>
      <c r="AS529" s="369"/>
      <c r="AT529" s="370"/>
    </row>
    <row r="530" spans="1:46" s="23" customFormat="1" ht="45" customHeight="1" thickTop="1" thickBot="1" x14ac:dyDescent="0.3">
      <c r="A530" s="346" t="s">
        <v>2373</v>
      </c>
      <c r="B530" s="346" t="s">
        <v>2373</v>
      </c>
      <c r="C530" s="346" t="s">
        <v>2373</v>
      </c>
      <c r="D530" s="346" t="s">
        <v>2373</v>
      </c>
      <c r="E530" s="346" t="s">
        <v>2373</v>
      </c>
      <c r="F530" s="346" t="s">
        <v>2373</v>
      </c>
      <c r="G530" s="346" t="s">
        <v>2373</v>
      </c>
      <c r="H530" s="346" t="s">
        <v>2373</v>
      </c>
      <c r="I530" s="346" t="s">
        <v>2373</v>
      </c>
      <c r="J530" s="346" t="s">
        <v>2373</v>
      </c>
      <c r="K530" s="346" t="s">
        <v>2373</v>
      </c>
      <c r="L530" s="346" t="s">
        <v>2373</v>
      </c>
      <c r="M530" s="346" t="s">
        <v>2373</v>
      </c>
      <c r="N530" s="346" t="s">
        <v>2373</v>
      </c>
      <c r="O530" s="346" t="s">
        <v>2373</v>
      </c>
      <c r="P530" s="346" t="s">
        <v>2373</v>
      </c>
      <c r="Q530" s="68">
        <v>3</v>
      </c>
      <c r="R530" s="368" t="s">
        <v>676</v>
      </c>
      <c r="S530" s="369"/>
      <c r="T530" s="369"/>
      <c r="U530" s="369"/>
      <c r="V530" s="369"/>
      <c r="W530" s="369"/>
      <c r="X530" s="369"/>
      <c r="Y530" s="369"/>
      <c r="Z530" s="369"/>
      <c r="AA530" s="369"/>
      <c r="AB530" s="369"/>
      <c r="AC530" s="369"/>
      <c r="AD530" s="369"/>
      <c r="AE530" s="370"/>
      <c r="AF530" s="68">
        <v>3</v>
      </c>
      <c r="AG530" s="368" t="s">
        <v>676</v>
      </c>
      <c r="AH530" s="369"/>
      <c r="AI530" s="369"/>
      <c r="AJ530" s="369"/>
      <c r="AK530" s="369"/>
      <c r="AL530" s="369"/>
      <c r="AM530" s="369"/>
      <c r="AN530" s="369"/>
      <c r="AO530" s="369"/>
      <c r="AP530" s="369"/>
      <c r="AQ530" s="369"/>
      <c r="AR530" s="369"/>
      <c r="AS530" s="369"/>
      <c r="AT530" s="370"/>
    </row>
    <row r="531" spans="1:46" s="23" customFormat="1" ht="45" customHeight="1" thickTop="1" thickBot="1" x14ac:dyDescent="0.3">
      <c r="A531" s="346" t="s">
        <v>2374</v>
      </c>
      <c r="B531" s="346" t="s">
        <v>2374</v>
      </c>
      <c r="C531" s="346" t="s">
        <v>2374</v>
      </c>
      <c r="D531" s="346" t="s">
        <v>2374</v>
      </c>
      <c r="E531" s="346" t="s">
        <v>2374</v>
      </c>
      <c r="F531" s="346" t="s">
        <v>2374</v>
      </c>
      <c r="G531" s="346" t="s">
        <v>2374</v>
      </c>
      <c r="H531" s="346" t="s">
        <v>2374</v>
      </c>
      <c r="I531" s="346" t="s">
        <v>2374</v>
      </c>
      <c r="J531" s="346" t="s">
        <v>2374</v>
      </c>
      <c r="K531" s="346" t="s">
        <v>2374</v>
      </c>
      <c r="L531" s="346" t="s">
        <v>2374</v>
      </c>
      <c r="M531" s="346" t="s">
        <v>2374</v>
      </c>
      <c r="N531" s="346" t="s">
        <v>2374</v>
      </c>
      <c r="O531" s="346" t="s">
        <v>2374</v>
      </c>
      <c r="P531" s="346" t="s">
        <v>2374</v>
      </c>
      <c r="Q531" s="68">
        <v>3</v>
      </c>
      <c r="R531" s="368" t="s">
        <v>676</v>
      </c>
      <c r="S531" s="369"/>
      <c r="T531" s="369"/>
      <c r="U531" s="369"/>
      <c r="V531" s="369"/>
      <c r="W531" s="369"/>
      <c r="X531" s="369"/>
      <c r="Y531" s="369"/>
      <c r="Z531" s="369"/>
      <c r="AA531" s="369"/>
      <c r="AB531" s="369"/>
      <c r="AC531" s="369"/>
      <c r="AD531" s="369"/>
      <c r="AE531" s="370"/>
      <c r="AF531" s="68">
        <v>3</v>
      </c>
      <c r="AG531" s="368" t="s">
        <v>676</v>
      </c>
      <c r="AH531" s="369"/>
      <c r="AI531" s="369"/>
      <c r="AJ531" s="369"/>
      <c r="AK531" s="369"/>
      <c r="AL531" s="369"/>
      <c r="AM531" s="369"/>
      <c r="AN531" s="369"/>
      <c r="AO531" s="369"/>
      <c r="AP531" s="369"/>
      <c r="AQ531" s="369"/>
      <c r="AR531" s="369"/>
      <c r="AS531" s="369"/>
      <c r="AT531" s="370"/>
    </row>
    <row r="532" spans="1:46" s="23" customFormat="1" ht="45" customHeight="1" thickTop="1" thickBot="1" x14ac:dyDescent="0.3">
      <c r="A532" s="345" t="s">
        <v>2375</v>
      </c>
      <c r="B532" s="345" t="s">
        <v>2375</v>
      </c>
      <c r="C532" s="345" t="s">
        <v>2375</v>
      </c>
      <c r="D532" s="345" t="s">
        <v>2375</v>
      </c>
      <c r="E532" s="345" t="s">
        <v>2375</v>
      </c>
      <c r="F532" s="345" t="s">
        <v>2375</v>
      </c>
      <c r="G532" s="345" t="s">
        <v>2375</v>
      </c>
      <c r="H532" s="345" t="s">
        <v>2375</v>
      </c>
      <c r="I532" s="345" t="s">
        <v>2375</v>
      </c>
      <c r="J532" s="345" t="s">
        <v>2375</v>
      </c>
      <c r="K532" s="345" t="s">
        <v>2375</v>
      </c>
      <c r="L532" s="345" t="s">
        <v>2375</v>
      </c>
      <c r="M532" s="345" t="s">
        <v>2375</v>
      </c>
      <c r="N532" s="345" t="s">
        <v>2375</v>
      </c>
      <c r="O532" s="345" t="s">
        <v>2375</v>
      </c>
      <c r="P532" s="345" t="s">
        <v>2375</v>
      </c>
      <c r="Q532" s="68">
        <v>3</v>
      </c>
      <c r="R532" s="368" t="s">
        <v>676</v>
      </c>
      <c r="S532" s="369"/>
      <c r="T532" s="369"/>
      <c r="U532" s="369"/>
      <c r="V532" s="369"/>
      <c r="W532" s="369"/>
      <c r="X532" s="369"/>
      <c r="Y532" s="369"/>
      <c r="Z532" s="369"/>
      <c r="AA532" s="369"/>
      <c r="AB532" s="369"/>
      <c r="AC532" s="369"/>
      <c r="AD532" s="369"/>
      <c r="AE532" s="370"/>
      <c r="AF532" s="68">
        <v>3</v>
      </c>
      <c r="AG532" s="368" t="s">
        <v>676</v>
      </c>
      <c r="AH532" s="369"/>
      <c r="AI532" s="369"/>
      <c r="AJ532" s="369"/>
      <c r="AK532" s="369"/>
      <c r="AL532" s="369"/>
      <c r="AM532" s="369"/>
      <c r="AN532" s="369"/>
      <c r="AO532" s="369"/>
      <c r="AP532" s="369"/>
      <c r="AQ532" s="369"/>
      <c r="AR532" s="369"/>
      <c r="AS532" s="369"/>
      <c r="AT532" s="370"/>
    </row>
    <row r="533" spans="1:46" s="23" customFormat="1" ht="45" customHeight="1" thickTop="1" thickBot="1" x14ac:dyDescent="0.3">
      <c r="A533" s="345" t="s">
        <v>2376</v>
      </c>
      <c r="B533" s="345" t="s">
        <v>2376</v>
      </c>
      <c r="C533" s="345" t="s">
        <v>2376</v>
      </c>
      <c r="D533" s="345" t="s">
        <v>2376</v>
      </c>
      <c r="E533" s="345" t="s">
        <v>2376</v>
      </c>
      <c r="F533" s="345" t="s">
        <v>2376</v>
      </c>
      <c r="G533" s="345" t="s">
        <v>2376</v>
      </c>
      <c r="H533" s="345" t="s">
        <v>2376</v>
      </c>
      <c r="I533" s="345" t="s">
        <v>2376</v>
      </c>
      <c r="J533" s="345" t="s">
        <v>2376</v>
      </c>
      <c r="K533" s="345" t="s">
        <v>2376</v>
      </c>
      <c r="L533" s="345" t="s">
        <v>2376</v>
      </c>
      <c r="M533" s="345" t="s">
        <v>2376</v>
      </c>
      <c r="N533" s="345" t="s">
        <v>2376</v>
      </c>
      <c r="O533" s="345" t="s">
        <v>2376</v>
      </c>
      <c r="P533" s="345" t="s">
        <v>2376</v>
      </c>
      <c r="Q533" s="68">
        <v>3</v>
      </c>
      <c r="R533" s="368" t="s">
        <v>676</v>
      </c>
      <c r="S533" s="369"/>
      <c r="T533" s="369"/>
      <c r="U533" s="369"/>
      <c r="V533" s="369"/>
      <c r="W533" s="369"/>
      <c r="X533" s="369"/>
      <c r="Y533" s="369"/>
      <c r="Z533" s="369"/>
      <c r="AA533" s="369"/>
      <c r="AB533" s="369"/>
      <c r="AC533" s="369"/>
      <c r="AD533" s="369"/>
      <c r="AE533" s="370"/>
      <c r="AF533" s="68">
        <v>3</v>
      </c>
      <c r="AG533" s="368" t="s">
        <v>676</v>
      </c>
      <c r="AH533" s="369"/>
      <c r="AI533" s="369"/>
      <c r="AJ533" s="369"/>
      <c r="AK533" s="369"/>
      <c r="AL533" s="369"/>
      <c r="AM533" s="369"/>
      <c r="AN533" s="369"/>
      <c r="AO533" s="369"/>
      <c r="AP533" s="369"/>
      <c r="AQ533" s="369"/>
      <c r="AR533" s="369"/>
      <c r="AS533" s="369"/>
      <c r="AT533" s="370"/>
    </row>
    <row r="534" spans="1:46" s="23" customFormat="1" ht="45" customHeight="1" thickTop="1" thickBot="1" x14ac:dyDescent="0.3">
      <c r="A534" s="345" t="s">
        <v>2377</v>
      </c>
      <c r="B534" s="345" t="s">
        <v>2377</v>
      </c>
      <c r="C534" s="345" t="s">
        <v>2377</v>
      </c>
      <c r="D534" s="345" t="s">
        <v>2377</v>
      </c>
      <c r="E534" s="345" t="s">
        <v>2377</v>
      </c>
      <c r="F534" s="345" t="s">
        <v>2377</v>
      </c>
      <c r="G534" s="345" t="s">
        <v>2377</v>
      </c>
      <c r="H534" s="345" t="s">
        <v>2377</v>
      </c>
      <c r="I534" s="345" t="s">
        <v>2377</v>
      </c>
      <c r="J534" s="345" t="s">
        <v>2377</v>
      </c>
      <c r="K534" s="345" t="s">
        <v>2377</v>
      </c>
      <c r="L534" s="345" t="s">
        <v>2377</v>
      </c>
      <c r="M534" s="345" t="s">
        <v>2377</v>
      </c>
      <c r="N534" s="345" t="s">
        <v>2377</v>
      </c>
      <c r="O534" s="345" t="s">
        <v>2377</v>
      </c>
      <c r="P534" s="345" t="s">
        <v>2377</v>
      </c>
      <c r="Q534" s="68">
        <v>3</v>
      </c>
      <c r="R534" s="368" t="s">
        <v>676</v>
      </c>
      <c r="S534" s="369"/>
      <c r="T534" s="369"/>
      <c r="U534" s="369"/>
      <c r="V534" s="369"/>
      <c r="W534" s="369"/>
      <c r="X534" s="369"/>
      <c r="Y534" s="369"/>
      <c r="Z534" s="369"/>
      <c r="AA534" s="369"/>
      <c r="AB534" s="369"/>
      <c r="AC534" s="369"/>
      <c r="AD534" s="369"/>
      <c r="AE534" s="370"/>
      <c r="AF534" s="68">
        <v>3</v>
      </c>
      <c r="AG534" s="368" t="s">
        <v>676</v>
      </c>
      <c r="AH534" s="369"/>
      <c r="AI534" s="369"/>
      <c r="AJ534" s="369"/>
      <c r="AK534" s="369"/>
      <c r="AL534" s="369"/>
      <c r="AM534" s="369"/>
      <c r="AN534" s="369"/>
      <c r="AO534" s="369"/>
      <c r="AP534" s="369"/>
      <c r="AQ534" s="369"/>
      <c r="AR534" s="369"/>
      <c r="AS534" s="369"/>
      <c r="AT534" s="370"/>
    </row>
    <row r="535" spans="1:46" s="23" customFormat="1" ht="45" customHeight="1" thickTop="1" thickBot="1" x14ac:dyDescent="0.3">
      <c r="A535" s="345" t="s">
        <v>2378</v>
      </c>
      <c r="B535" s="345" t="s">
        <v>2378</v>
      </c>
      <c r="C535" s="345" t="s">
        <v>2378</v>
      </c>
      <c r="D535" s="345" t="s">
        <v>2378</v>
      </c>
      <c r="E535" s="345" t="s">
        <v>2378</v>
      </c>
      <c r="F535" s="345" t="s">
        <v>2378</v>
      </c>
      <c r="G535" s="345" t="s">
        <v>2378</v>
      </c>
      <c r="H535" s="345" t="s">
        <v>2378</v>
      </c>
      <c r="I535" s="345" t="s">
        <v>2378</v>
      </c>
      <c r="J535" s="345" t="s">
        <v>2378</v>
      </c>
      <c r="K535" s="345" t="s">
        <v>2378</v>
      </c>
      <c r="L535" s="345" t="s">
        <v>2378</v>
      </c>
      <c r="M535" s="345" t="s">
        <v>2378</v>
      </c>
      <c r="N535" s="345" t="s">
        <v>2378</v>
      </c>
      <c r="O535" s="345" t="s">
        <v>2378</v>
      </c>
      <c r="P535" s="345" t="s">
        <v>2378</v>
      </c>
      <c r="Q535" s="68">
        <v>3</v>
      </c>
      <c r="R535" s="368" t="s">
        <v>676</v>
      </c>
      <c r="S535" s="369"/>
      <c r="T535" s="369"/>
      <c r="U535" s="369"/>
      <c r="V535" s="369"/>
      <c r="W535" s="369"/>
      <c r="X535" s="369"/>
      <c r="Y535" s="369"/>
      <c r="Z535" s="369"/>
      <c r="AA535" s="369"/>
      <c r="AB535" s="369"/>
      <c r="AC535" s="369"/>
      <c r="AD535" s="369"/>
      <c r="AE535" s="370"/>
      <c r="AF535" s="68">
        <v>3</v>
      </c>
      <c r="AG535" s="368" t="s">
        <v>676</v>
      </c>
      <c r="AH535" s="369"/>
      <c r="AI535" s="369"/>
      <c r="AJ535" s="369"/>
      <c r="AK535" s="369"/>
      <c r="AL535" s="369"/>
      <c r="AM535" s="369"/>
      <c r="AN535" s="369"/>
      <c r="AO535" s="369"/>
      <c r="AP535" s="369"/>
      <c r="AQ535" s="369"/>
      <c r="AR535" s="369"/>
      <c r="AS535" s="369"/>
      <c r="AT535" s="370"/>
    </row>
    <row r="536" spans="1:46" s="23" customFormat="1" ht="45" customHeight="1" thickTop="1" thickBot="1" x14ac:dyDescent="0.3">
      <c r="A536" s="345" t="s">
        <v>2379</v>
      </c>
      <c r="B536" s="345"/>
      <c r="C536" s="345"/>
      <c r="D536" s="345"/>
      <c r="E536" s="345"/>
      <c r="F536" s="345"/>
      <c r="G536" s="345"/>
      <c r="H536" s="345"/>
      <c r="I536" s="345"/>
      <c r="J536" s="345"/>
      <c r="K536" s="345"/>
      <c r="L536" s="345"/>
      <c r="M536" s="345"/>
      <c r="N536" s="345"/>
      <c r="O536" s="345"/>
      <c r="P536" s="345"/>
      <c r="Q536" s="68">
        <v>3</v>
      </c>
      <c r="R536" s="368" t="s">
        <v>676</v>
      </c>
      <c r="S536" s="369"/>
      <c r="T536" s="369"/>
      <c r="U536" s="369"/>
      <c r="V536" s="369"/>
      <c r="W536" s="369"/>
      <c r="X536" s="369"/>
      <c r="Y536" s="369"/>
      <c r="Z536" s="369"/>
      <c r="AA536" s="369"/>
      <c r="AB536" s="369"/>
      <c r="AC536" s="369"/>
      <c r="AD536" s="369"/>
      <c r="AE536" s="370"/>
      <c r="AF536" s="68">
        <v>3</v>
      </c>
      <c r="AG536" s="368" t="s">
        <v>676</v>
      </c>
      <c r="AH536" s="369"/>
      <c r="AI536" s="369"/>
      <c r="AJ536" s="369"/>
      <c r="AK536" s="369"/>
      <c r="AL536" s="369"/>
      <c r="AM536" s="369"/>
      <c r="AN536" s="369"/>
      <c r="AO536" s="369"/>
      <c r="AP536" s="369"/>
      <c r="AQ536" s="369"/>
      <c r="AR536" s="369"/>
      <c r="AS536" s="369"/>
      <c r="AT536" s="370"/>
    </row>
    <row r="537" spans="1:46" s="23" customFormat="1" ht="45" customHeight="1" thickTop="1" thickBot="1" x14ac:dyDescent="0.3">
      <c r="A537" s="59"/>
      <c r="B537" s="59"/>
      <c r="C537" s="59"/>
      <c r="D537" s="59"/>
      <c r="E537" s="59"/>
      <c r="F537" s="59"/>
      <c r="G537" s="59"/>
      <c r="H537" s="59"/>
      <c r="I537" s="59"/>
      <c r="J537" s="59"/>
      <c r="K537" s="59"/>
      <c r="L537" s="59"/>
      <c r="M537" s="59"/>
      <c r="N537" s="59"/>
      <c r="O537" s="59"/>
      <c r="P537" s="59"/>
      <c r="Q537" s="69"/>
      <c r="R537" s="59"/>
      <c r="S537" s="59"/>
      <c r="T537" s="59"/>
      <c r="U537" s="59"/>
      <c r="V537" s="59"/>
      <c r="W537" s="59"/>
      <c r="X537" s="59"/>
      <c r="Y537" s="59"/>
      <c r="Z537" s="59"/>
      <c r="AA537" s="59"/>
      <c r="AB537" s="59"/>
      <c r="AC537" s="59"/>
      <c r="AD537" s="59"/>
      <c r="AE537" s="59"/>
      <c r="AF537" s="69"/>
      <c r="AG537" s="59"/>
      <c r="AH537" s="59"/>
      <c r="AI537" s="59"/>
      <c r="AJ537" s="59"/>
      <c r="AK537" s="59"/>
      <c r="AL537" s="59"/>
      <c r="AM537" s="59"/>
      <c r="AN537" s="59"/>
      <c r="AO537" s="59"/>
      <c r="AP537" s="59"/>
      <c r="AQ537" s="59"/>
      <c r="AR537" s="59"/>
      <c r="AS537" s="59"/>
      <c r="AT537" s="59"/>
    </row>
    <row r="538" spans="1:46" s="23" customFormat="1" ht="45" customHeight="1" thickTop="1" thickBot="1" x14ac:dyDescent="0.3">
      <c r="A538" s="353" t="s">
        <v>198</v>
      </c>
      <c r="B538" s="353"/>
      <c r="C538" s="353"/>
      <c r="D538" s="353"/>
      <c r="E538" s="353"/>
      <c r="F538" s="353"/>
      <c r="G538" s="353"/>
      <c r="H538" s="353"/>
      <c r="I538" s="353"/>
      <c r="J538" s="353"/>
      <c r="K538" s="353"/>
      <c r="L538" s="353"/>
      <c r="M538" s="353"/>
      <c r="N538" s="353"/>
      <c r="O538" s="353"/>
      <c r="P538" s="353"/>
      <c r="Q538" s="70" t="s">
        <v>187</v>
      </c>
      <c r="R538" s="354" t="s">
        <v>188</v>
      </c>
      <c r="S538" s="354"/>
      <c r="T538" s="354"/>
      <c r="U538" s="354"/>
      <c r="V538" s="354"/>
      <c r="W538" s="354"/>
      <c r="X538" s="354"/>
      <c r="Y538" s="354"/>
      <c r="Z538" s="354"/>
      <c r="AA538" s="354"/>
      <c r="AB538" s="354"/>
      <c r="AC538" s="354"/>
      <c r="AD538" s="354"/>
      <c r="AE538" s="354"/>
      <c r="AF538" s="71" t="s">
        <v>187</v>
      </c>
      <c r="AG538" s="355" t="s">
        <v>189</v>
      </c>
      <c r="AH538" s="355"/>
      <c r="AI538" s="355"/>
      <c r="AJ538" s="355"/>
      <c r="AK538" s="355"/>
      <c r="AL538" s="355"/>
      <c r="AM538" s="355"/>
      <c r="AN538" s="355"/>
      <c r="AO538" s="355"/>
      <c r="AP538" s="355"/>
      <c r="AQ538" s="355"/>
      <c r="AR538" s="355"/>
      <c r="AS538" s="355"/>
      <c r="AT538" s="355"/>
    </row>
    <row r="539" spans="1:46" s="23" customFormat="1" ht="45" customHeight="1" thickTop="1" thickBot="1" x14ac:dyDescent="0.3">
      <c r="A539" s="345" t="s">
        <v>1423</v>
      </c>
      <c r="B539" s="345" t="s">
        <v>1423</v>
      </c>
      <c r="C539" s="345" t="s">
        <v>1423</v>
      </c>
      <c r="D539" s="345" t="s">
        <v>1423</v>
      </c>
      <c r="E539" s="345" t="s">
        <v>1423</v>
      </c>
      <c r="F539" s="345" t="s">
        <v>1423</v>
      </c>
      <c r="G539" s="345" t="s">
        <v>1423</v>
      </c>
      <c r="H539" s="345" t="s">
        <v>1423</v>
      </c>
      <c r="I539" s="345" t="s">
        <v>1423</v>
      </c>
      <c r="J539" s="345" t="s">
        <v>1423</v>
      </c>
      <c r="K539" s="345" t="s">
        <v>1423</v>
      </c>
      <c r="L539" s="345" t="s">
        <v>1423</v>
      </c>
      <c r="M539" s="345" t="s">
        <v>1423</v>
      </c>
      <c r="N539" s="345" t="s">
        <v>1423</v>
      </c>
      <c r="O539" s="345" t="s">
        <v>1423</v>
      </c>
      <c r="P539" s="345" t="s">
        <v>1423</v>
      </c>
      <c r="Q539" s="68">
        <v>3</v>
      </c>
      <c r="R539" s="368" t="s">
        <v>676</v>
      </c>
      <c r="S539" s="369"/>
      <c r="T539" s="369"/>
      <c r="U539" s="369"/>
      <c r="V539" s="369"/>
      <c r="W539" s="369"/>
      <c r="X539" s="369"/>
      <c r="Y539" s="369"/>
      <c r="Z539" s="369"/>
      <c r="AA539" s="369"/>
      <c r="AB539" s="369"/>
      <c r="AC539" s="369"/>
      <c r="AD539" s="369"/>
      <c r="AE539" s="370"/>
      <c r="AF539" s="68">
        <v>3</v>
      </c>
      <c r="AG539" s="368" t="s">
        <v>676</v>
      </c>
      <c r="AH539" s="369"/>
      <c r="AI539" s="369"/>
      <c r="AJ539" s="369"/>
      <c r="AK539" s="369"/>
      <c r="AL539" s="369"/>
      <c r="AM539" s="369"/>
      <c r="AN539" s="369"/>
      <c r="AO539" s="369"/>
      <c r="AP539" s="369"/>
      <c r="AQ539" s="369"/>
      <c r="AR539" s="369"/>
      <c r="AS539" s="369"/>
      <c r="AT539" s="370"/>
    </row>
    <row r="540" spans="1:46" s="23" customFormat="1" ht="45" customHeight="1" thickTop="1" thickBot="1" x14ac:dyDescent="0.3">
      <c r="A540" s="345" t="s">
        <v>1424</v>
      </c>
      <c r="B540" s="345" t="s">
        <v>1424</v>
      </c>
      <c r="C540" s="345" t="s">
        <v>1424</v>
      </c>
      <c r="D540" s="345" t="s">
        <v>1424</v>
      </c>
      <c r="E540" s="345" t="s">
        <v>1424</v>
      </c>
      <c r="F540" s="345" t="s">
        <v>1424</v>
      </c>
      <c r="G540" s="345" t="s">
        <v>1424</v>
      </c>
      <c r="H540" s="345" t="s">
        <v>1424</v>
      </c>
      <c r="I540" s="345" t="s">
        <v>1424</v>
      </c>
      <c r="J540" s="345" t="s">
        <v>1424</v>
      </c>
      <c r="K540" s="345" t="s">
        <v>1424</v>
      </c>
      <c r="L540" s="345" t="s">
        <v>1424</v>
      </c>
      <c r="M540" s="345" t="s">
        <v>1424</v>
      </c>
      <c r="N540" s="345" t="s">
        <v>1424</v>
      </c>
      <c r="O540" s="345" t="s">
        <v>1424</v>
      </c>
      <c r="P540" s="345" t="s">
        <v>1424</v>
      </c>
      <c r="Q540" s="68">
        <v>3</v>
      </c>
      <c r="R540" s="368" t="s">
        <v>676</v>
      </c>
      <c r="S540" s="369"/>
      <c r="T540" s="369"/>
      <c r="U540" s="369"/>
      <c r="V540" s="369"/>
      <c r="W540" s="369"/>
      <c r="X540" s="369"/>
      <c r="Y540" s="369"/>
      <c r="Z540" s="369"/>
      <c r="AA540" s="369"/>
      <c r="AB540" s="369"/>
      <c r="AC540" s="369"/>
      <c r="AD540" s="369"/>
      <c r="AE540" s="370"/>
      <c r="AF540" s="68">
        <v>3</v>
      </c>
      <c r="AG540" s="368" t="s">
        <v>676</v>
      </c>
      <c r="AH540" s="369"/>
      <c r="AI540" s="369"/>
      <c r="AJ540" s="369"/>
      <c r="AK540" s="369"/>
      <c r="AL540" s="369"/>
      <c r="AM540" s="369"/>
      <c r="AN540" s="369"/>
      <c r="AO540" s="369"/>
      <c r="AP540" s="369"/>
      <c r="AQ540" s="369"/>
      <c r="AR540" s="369"/>
      <c r="AS540" s="369"/>
      <c r="AT540" s="370"/>
    </row>
    <row r="541" spans="1:46" s="23" customFormat="1" ht="45" customHeight="1" thickTop="1" thickBot="1" x14ac:dyDescent="0.3">
      <c r="A541" s="345" t="s">
        <v>1425</v>
      </c>
      <c r="B541" s="345" t="s">
        <v>1425</v>
      </c>
      <c r="C541" s="345" t="s">
        <v>1425</v>
      </c>
      <c r="D541" s="345" t="s">
        <v>1425</v>
      </c>
      <c r="E541" s="345" t="s">
        <v>1425</v>
      </c>
      <c r="F541" s="345" t="s">
        <v>1425</v>
      </c>
      <c r="G541" s="345" t="s">
        <v>1425</v>
      </c>
      <c r="H541" s="345" t="s">
        <v>1425</v>
      </c>
      <c r="I541" s="345" t="s">
        <v>1425</v>
      </c>
      <c r="J541" s="345" t="s">
        <v>1425</v>
      </c>
      <c r="K541" s="345" t="s">
        <v>1425</v>
      </c>
      <c r="L541" s="345" t="s">
        <v>1425</v>
      </c>
      <c r="M541" s="345" t="s">
        <v>1425</v>
      </c>
      <c r="N541" s="345" t="s">
        <v>1425</v>
      </c>
      <c r="O541" s="345" t="s">
        <v>1425</v>
      </c>
      <c r="P541" s="345" t="s">
        <v>1425</v>
      </c>
      <c r="Q541" s="68">
        <v>3</v>
      </c>
      <c r="R541" s="368" t="s">
        <v>676</v>
      </c>
      <c r="S541" s="369"/>
      <c r="T541" s="369"/>
      <c r="U541" s="369"/>
      <c r="V541" s="369"/>
      <c r="W541" s="369"/>
      <c r="X541" s="369"/>
      <c r="Y541" s="369"/>
      <c r="Z541" s="369"/>
      <c r="AA541" s="369"/>
      <c r="AB541" s="369"/>
      <c r="AC541" s="369"/>
      <c r="AD541" s="369"/>
      <c r="AE541" s="370"/>
      <c r="AF541" s="68">
        <v>3</v>
      </c>
      <c r="AG541" s="368" t="s">
        <v>676</v>
      </c>
      <c r="AH541" s="369"/>
      <c r="AI541" s="369"/>
      <c r="AJ541" s="369"/>
      <c r="AK541" s="369"/>
      <c r="AL541" s="369"/>
      <c r="AM541" s="369"/>
      <c r="AN541" s="369"/>
      <c r="AO541" s="369"/>
      <c r="AP541" s="369"/>
      <c r="AQ541" s="369"/>
      <c r="AR541" s="369"/>
      <c r="AS541" s="369"/>
      <c r="AT541" s="370"/>
    </row>
    <row r="542" spans="1:46" s="23" customFormat="1" ht="45" customHeight="1" thickTop="1" thickBot="1" x14ac:dyDescent="0.3">
      <c r="A542" s="345" t="s">
        <v>1426</v>
      </c>
      <c r="B542" s="345" t="s">
        <v>1426</v>
      </c>
      <c r="C542" s="345" t="s">
        <v>1426</v>
      </c>
      <c r="D542" s="345" t="s">
        <v>1426</v>
      </c>
      <c r="E542" s="345" t="s">
        <v>1426</v>
      </c>
      <c r="F542" s="345" t="s">
        <v>1426</v>
      </c>
      <c r="G542" s="345" t="s">
        <v>1426</v>
      </c>
      <c r="H542" s="345" t="s">
        <v>1426</v>
      </c>
      <c r="I542" s="345" t="s">
        <v>1426</v>
      </c>
      <c r="J542" s="345" t="s">
        <v>1426</v>
      </c>
      <c r="K542" s="345" t="s">
        <v>1426</v>
      </c>
      <c r="L542" s="345" t="s">
        <v>1426</v>
      </c>
      <c r="M542" s="345" t="s">
        <v>1426</v>
      </c>
      <c r="N542" s="345" t="s">
        <v>1426</v>
      </c>
      <c r="O542" s="345" t="s">
        <v>1426</v>
      </c>
      <c r="P542" s="345" t="s">
        <v>1426</v>
      </c>
      <c r="Q542" s="68">
        <v>3</v>
      </c>
      <c r="R542" s="368" t="s">
        <v>676</v>
      </c>
      <c r="S542" s="369"/>
      <c r="T542" s="369"/>
      <c r="U542" s="369"/>
      <c r="V542" s="369"/>
      <c r="W542" s="369"/>
      <c r="X542" s="369"/>
      <c r="Y542" s="369"/>
      <c r="Z542" s="369"/>
      <c r="AA542" s="369"/>
      <c r="AB542" s="369"/>
      <c r="AC542" s="369"/>
      <c r="AD542" s="369"/>
      <c r="AE542" s="370"/>
      <c r="AF542" s="68">
        <v>3</v>
      </c>
      <c r="AG542" s="368" t="s">
        <v>676</v>
      </c>
      <c r="AH542" s="369"/>
      <c r="AI542" s="369"/>
      <c r="AJ542" s="369"/>
      <c r="AK542" s="369"/>
      <c r="AL542" s="369"/>
      <c r="AM542" s="369"/>
      <c r="AN542" s="369"/>
      <c r="AO542" s="369"/>
      <c r="AP542" s="369"/>
      <c r="AQ542" s="369"/>
      <c r="AR542" s="369"/>
      <c r="AS542" s="369"/>
      <c r="AT542" s="370"/>
    </row>
    <row r="543" spans="1:46" s="23" customFormat="1" ht="45" customHeight="1" thickTop="1" thickBot="1" x14ac:dyDescent="0.3">
      <c r="A543" s="345" t="s">
        <v>2380</v>
      </c>
      <c r="B543" s="345" t="s">
        <v>2380</v>
      </c>
      <c r="C543" s="345" t="s">
        <v>2380</v>
      </c>
      <c r="D543" s="345" t="s">
        <v>2380</v>
      </c>
      <c r="E543" s="345" t="s">
        <v>2380</v>
      </c>
      <c r="F543" s="345" t="s">
        <v>2380</v>
      </c>
      <c r="G543" s="345" t="s">
        <v>2380</v>
      </c>
      <c r="H543" s="345" t="s">
        <v>2380</v>
      </c>
      <c r="I543" s="345" t="s">
        <v>2380</v>
      </c>
      <c r="J543" s="345" t="s">
        <v>2380</v>
      </c>
      <c r="K543" s="345" t="s">
        <v>2380</v>
      </c>
      <c r="L543" s="345" t="s">
        <v>2380</v>
      </c>
      <c r="M543" s="345" t="s">
        <v>2380</v>
      </c>
      <c r="N543" s="345" t="s">
        <v>2380</v>
      </c>
      <c r="O543" s="345" t="s">
        <v>2380</v>
      </c>
      <c r="P543" s="345" t="s">
        <v>2380</v>
      </c>
      <c r="Q543" s="68">
        <v>3</v>
      </c>
      <c r="R543" s="368" t="s">
        <v>676</v>
      </c>
      <c r="S543" s="369"/>
      <c r="T543" s="369"/>
      <c r="U543" s="369"/>
      <c r="V543" s="369"/>
      <c r="W543" s="369"/>
      <c r="X543" s="369"/>
      <c r="Y543" s="369"/>
      <c r="Z543" s="369"/>
      <c r="AA543" s="369"/>
      <c r="AB543" s="369"/>
      <c r="AC543" s="369"/>
      <c r="AD543" s="369"/>
      <c r="AE543" s="370"/>
      <c r="AF543" s="68">
        <v>3</v>
      </c>
      <c r="AG543" s="368" t="s">
        <v>676</v>
      </c>
      <c r="AH543" s="369"/>
      <c r="AI543" s="369"/>
      <c r="AJ543" s="369"/>
      <c r="AK543" s="369"/>
      <c r="AL543" s="369"/>
      <c r="AM543" s="369"/>
      <c r="AN543" s="369"/>
      <c r="AO543" s="369"/>
      <c r="AP543" s="369"/>
      <c r="AQ543" s="369"/>
      <c r="AR543" s="369"/>
      <c r="AS543" s="369"/>
      <c r="AT543" s="370"/>
    </row>
    <row r="544" spans="1:46" s="23" customFormat="1" ht="18" customHeight="1" thickTop="1" x14ac:dyDescent="0.25">
      <c r="Q544" s="24"/>
      <c r="AF544" s="24"/>
    </row>
    <row r="545" spans="1:46" s="23" customFormat="1" ht="18" customHeight="1" x14ac:dyDescent="0.25">
      <c r="Q545" s="24"/>
      <c r="AF545" s="24"/>
    </row>
    <row r="546" spans="1:46" s="23" customFormat="1" ht="45" customHeight="1" x14ac:dyDescent="0.25">
      <c r="A546" s="386" t="s">
        <v>2381</v>
      </c>
      <c r="B546" s="386"/>
      <c r="C546" s="386"/>
      <c r="D546" s="386"/>
      <c r="E546" s="386"/>
      <c r="F546" s="386"/>
      <c r="G546" s="386"/>
      <c r="H546" s="386"/>
      <c r="I546" s="386"/>
      <c r="J546" s="386"/>
      <c r="K546" s="386"/>
      <c r="L546" s="386"/>
      <c r="M546" s="386"/>
      <c r="N546" s="386"/>
      <c r="O546" s="386"/>
      <c r="P546" s="386"/>
      <c r="Q546" s="386"/>
      <c r="R546" s="386"/>
      <c r="S546" s="386"/>
      <c r="T546" s="386"/>
      <c r="U546" s="386"/>
      <c r="V546" s="386"/>
      <c r="W546" s="386"/>
      <c r="X546" s="386"/>
      <c r="Y546" s="386"/>
      <c r="Z546" s="386"/>
      <c r="AA546" s="386"/>
      <c r="AB546" s="386"/>
      <c r="AC546" s="386"/>
      <c r="AD546" s="386"/>
      <c r="AE546" s="386"/>
      <c r="AF546"/>
      <c r="AG546" s="422" t="s">
        <v>184</v>
      </c>
      <c r="AH546" s="422"/>
      <c r="AI546" s="422"/>
      <c r="AJ546" s="422"/>
      <c r="AK546" s="72">
        <f>(('Artículo 123 (resumen PI)'!C27*0.8+'Artículo 123 (resumen PI)'!F27*0.2)+('Artículo 123 (resumen SIPOT)'!C27*0.8+'Artículo 123 (resumen SIPOT)'!F27*0.2))/2</f>
        <v>0</v>
      </c>
      <c r="AL546"/>
      <c r="AM546"/>
      <c r="AN546"/>
      <c r="AO546"/>
      <c r="AP546"/>
      <c r="AQ546"/>
      <c r="AR546"/>
      <c r="AS546"/>
      <c r="AT546"/>
    </row>
    <row r="547" spans="1:46" s="23" customFormat="1" ht="45" customHeight="1" x14ac:dyDescent="0.25">
      <c r="A547" s="62"/>
      <c r="B547" s="63"/>
      <c r="C547" s="63"/>
      <c r="D547" s="63"/>
      <c r="E547" s="63"/>
      <c r="F547" s="63"/>
      <c r="G547" s="63"/>
      <c r="H547" s="63"/>
      <c r="I547" s="63"/>
      <c r="J547" s="63"/>
      <c r="K547" s="63"/>
      <c r="L547" s="63"/>
      <c r="M547" s="63"/>
      <c r="N547" s="63"/>
      <c r="O547" s="63"/>
      <c r="P547" s="63"/>
      <c r="Q547" s="64"/>
      <c r="R547" s="63"/>
      <c r="S547" s="63"/>
      <c r="T547" s="63"/>
      <c r="U547" s="63"/>
      <c r="V547" s="63"/>
      <c r="W547" s="63"/>
      <c r="X547" s="63"/>
      <c r="Y547" s="63"/>
      <c r="Z547" s="63"/>
      <c r="AA547" s="63"/>
      <c r="AB547" s="63"/>
      <c r="AC547" s="63"/>
      <c r="AD547" s="63"/>
      <c r="AE547" s="63"/>
      <c r="AF547"/>
      <c r="AG547"/>
      <c r="AH547"/>
      <c r="AI547"/>
      <c r="AJ547"/>
      <c r="AK547"/>
      <c r="AL547"/>
      <c r="AM547"/>
      <c r="AN547"/>
      <c r="AO547"/>
      <c r="AP547"/>
      <c r="AQ547"/>
      <c r="AR547"/>
      <c r="AS547"/>
      <c r="AT547"/>
    </row>
    <row r="548" spans="1:46" s="23" customFormat="1" ht="45" customHeight="1" x14ac:dyDescent="0.25">
      <c r="A548" s="62" t="s">
        <v>185</v>
      </c>
      <c r="B548" s="63"/>
      <c r="C548" s="63"/>
      <c r="D548" s="63"/>
      <c r="E548" s="63"/>
      <c r="F548" s="63"/>
      <c r="G548" s="63"/>
      <c r="H548" s="63"/>
      <c r="I548" s="63"/>
      <c r="J548" s="63"/>
      <c r="K548" s="63"/>
      <c r="L548" s="63"/>
      <c r="M548" s="63"/>
      <c r="N548" s="63"/>
      <c r="O548" s="63"/>
      <c r="P548" s="63"/>
      <c r="Q548" s="64"/>
      <c r="R548" s="63"/>
      <c r="S548" s="63"/>
      <c r="T548" s="63"/>
      <c r="U548" s="63"/>
      <c r="V548" s="63"/>
      <c r="W548" s="63"/>
      <c r="X548" s="63"/>
      <c r="Y548" s="63"/>
      <c r="Z548" s="63"/>
      <c r="AA548" s="63"/>
      <c r="AB548" s="63"/>
      <c r="AC548" s="63"/>
      <c r="AD548" s="63"/>
      <c r="AE548" s="63"/>
      <c r="AF548"/>
      <c r="AG548"/>
      <c r="AH548"/>
      <c r="AI548"/>
      <c r="AJ548"/>
      <c r="AK548"/>
      <c r="AL548"/>
      <c r="AM548"/>
      <c r="AN548"/>
      <c r="AO548"/>
      <c r="AP548"/>
      <c r="AQ548"/>
      <c r="AR548"/>
      <c r="AS548"/>
      <c r="AT548"/>
    </row>
    <row r="549" spans="1:46" s="23" customFormat="1" ht="45" customHeight="1" x14ac:dyDescent="0.25">
      <c r="A549" s="59"/>
      <c r="B549" s="59"/>
      <c r="C549" s="59"/>
      <c r="D549" s="59"/>
      <c r="E549" s="59"/>
      <c r="F549" s="59"/>
      <c r="G549" s="59"/>
      <c r="H549" s="59"/>
      <c r="I549" s="59"/>
      <c r="J549" s="59"/>
      <c r="K549" s="59"/>
      <c r="L549" s="59"/>
      <c r="M549" s="59"/>
      <c r="N549" s="59"/>
      <c r="O549" s="59"/>
      <c r="P549" s="59"/>
      <c r="Q549" s="24"/>
      <c r="R549" s="59"/>
      <c r="S549" s="59"/>
      <c r="T549" s="59"/>
      <c r="U549" s="59"/>
      <c r="V549" s="59"/>
      <c r="W549" s="59"/>
      <c r="X549" s="59"/>
      <c r="Y549" s="59"/>
      <c r="Z549" s="59"/>
      <c r="AA549" s="59"/>
      <c r="AB549" s="59"/>
      <c r="AC549" s="59"/>
      <c r="AD549" s="59"/>
      <c r="AE549" s="59"/>
      <c r="AF549"/>
      <c r="AG549"/>
      <c r="AH549"/>
      <c r="AI549"/>
      <c r="AJ549"/>
      <c r="AK549"/>
      <c r="AL549"/>
      <c r="AM549"/>
      <c r="AN549"/>
      <c r="AO549"/>
      <c r="AP549"/>
      <c r="AQ549"/>
      <c r="AR549"/>
      <c r="AS549"/>
      <c r="AT549"/>
    </row>
    <row r="550" spans="1:46" s="23" customFormat="1" ht="45" customHeight="1" x14ac:dyDescent="0.25">
      <c r="A550" s="423" t="s">
        <v>186</v>
      </c>
      <c r="B550" s="423"/>
      <c r="C550" s="423"/>
      <c r="D550" s="423"/>
      <c r="E550" s="423"/>
      <c r="F550" s="423"/>
      <c r="G550" s="423"/>
      <c r="H550" s="423"/>
      <c r="I550" s="423"/>
      <c r="J550" s="423"/>
      <c r="K550" s="423"/>
      <c r="L550" s="423"/>
      <c r="M550" s="423"/>
      <c r="N550" s="423"/>
      <c r="O550" s="423"/>
      <c r="P550" s="423"/>
      <c r="Q550" s="65"/>
      <c r="R550" s="59"/>
      <c r="S550" s="59"/>
      <c r="T550" s="59"/>
      <c r="U550" s="59"/>
      <c r="V550" s="351"/>
      <c r="W550" s="351"/>
      <c r="X550" s="351"/>
      <c r="Y550" s="351"/>
      <c r="Z550" s="351"/>
      <c r="AA550" s="351"/>
      <c r="AB550" s="351"/>
      <c r="AC550" s="351"/>
      <c r="AD550" s="351"/>
      <c r="AE550" s="351"/>
      <c r="AF550" s="65"/>
      <c r="AG550" s="59"/>
      <c r="AH550" s="59"/>
      <c r="AI550" s="59"/>
      <c r="AJ550" s="59"/>
      <c r="AK550" s="351"/>
      <c r="AL550" s="351"/>
      <c r="AM550" s="351"/>
      <c r="AN550" s="351"/>
      <c r="AO550" s="351"/>
      <c r="AP550" s="351"/>
      <c r="AQ550" s="351"/>
      <c r="AR550" s="351"/>
      <c r="AS550" s="351"/>
      <c r="AT550" s="351"/>
    </row>
    <row r="551" spans="1:46" s="23" customFormat="1" ht="45" customHeight="1" thickTop="1" thickBot="1" x14ac:dyDescent="0.3">
      <c r="A551" s="342" t="s">
        <v>163</v>
      </c>
      <c r="B551" s="342"/>
      <c r="C551" s="342"/>
      <c r="D551" s="342"/>
      <c r="E551" s="342"/>
      <c r="F551" s="342"/>
      <c r="G551" s="342"/>
      <c r="H551" s="342"/>
      <c r="I551" s="342"/>
      <c r="J551" s="342"/>
      <c r="K551" s="342"/>
      <c r="L551" s="342"/>
      <c r="M551" s="342"/>
      <c r="N551" s="342"/>
      <c r="O551" s="342"/>
      <c r="P551" s="342"/>
      <c r="Q551" s="66" t="s">
        <v>187</v>
      </c>
      <c r="R551" s="343" t="s">
        <v>188</v>
      </c>
      <c r="S551" s="343"/>
      <c r="T551" s="343"/>
      <c r="U551" s="343"/>
      <c r="V551" s="343"/>
      <c r="W551" s="343"/>
      <c r="X551" s="343"/>
      <c r="Y551" s="343"/>
      <c r="Z551" s="343"/>
      <c r="AA551" s="343"/>
      <c r="AB551" s="343"/>
      <c r="AC551" s="343"/>
      <c r="AD551" s="343"/>
      <c r="AE551" s="343"/>
      <c r="AF551" s="67" t="s">
        <v>187</v>
      </c>
      <c r="AG551" s="344" t="s">
        <v>189</v>
      </c>
      <c r="AH551" s="344"/>
      <c r="AI551" s="344"/>
      <c r="AJ551" s="344"/>
      <c r="AK551" s="344"/>
      <c r="AL551" s="344"/>
      <c r="AM551" s="344"/>
      <c r="AN551" s="344"/>
      <c r="AO551" s="344"/>
      <c r="AP551" s="344"/>
      <c r="AQ551" s="344"/>
      <c r="AR551" s="344"/>
      <c r="AS551" s="344"/>
      <c r="AT551" s="344"/>
    </row>
    <row r="552" spans="1:46" s="23" customFormat="1" ht="45" customHeight="1" thickTop="1" thickBot="1" x14ac:dyDescent="0.3">
      <c r="A552" s="345" t="s">
        <v>1025</v>
      </c>
      <c r="B552" s="345" t="s">
        <v>1025</v>
      </c>
      <c r="C552" s="345" t="s">
        <v>1025</v>
      </c>
      <c r="D552" s="345" t="s">
        <v>1025</v>
      </c>
      <c r="E552" s="345" t="s">
        <v>1025</v>
      </c>
      <c r="F552" s="345" t="s">
        <v>1025</v>
      </c>
      <c r="G552" s="345" t="s">
        <v>1025</v>
      </c>
      <c r="H552" s="345" t="s">
        <v>1025</v>
      </c>
      <c r="I552" s="345" t="s">
        <v>1025</v>
      </c>
      <c r="J552" s="345" t="s">
        <v>1025</v>
      </c>
      <c r="K552" s="345" t="s">
        <v>1025</v>
      </c>
      <c r="L552" s="345" t="s">
        <v>1025</v>
      </c>
      <c r="M552" s="345" t="s">
        <v>1025</v>
      </c>
      <c r="N552" s="345" t="s">
        <v>1025</v>
      </c>
      <c r="O552" s="345" t="s">
        <v>1025</v>
      </c>
      <c r="P552" s="345" t="s">
        <v>1025</v>
      </c>
      <c r="Q552" s="68">
        <v>3</v>
      </c>
      <c r="R552" s="368" t="s">
        <v>676</v>
      </c>
      <c r="S552" s="369"/>
      <c r="T552" s="369"/>
      <c r="U552" s="369"/>
      <c r="V552" s="369"/>
      <c r="W552" s="369"/>
      <c r="X552" s="369"/>
      <c r="Y552" s="369"/>
      <c r="Z552" s="369"/>
      <c r="AA552" s="369"/>
      <c r="AB552" s="369"/>
      <c r="AC552" s="369"/>
      <c r="AD552" s="369"/>
      <c r="AE552" s="370"/>
      <c r="AF552" s="68">
        <v>3</v>
      </c>
      <c r="AG552" s="368" t="s">
        <v>676</v>
      </c>
      <c r="AH552" s="369"/>
      <c r="AI552" s="369"/>
      <c r="AJ552" s="369"/>
      <c r="AK552" s="369"/>
      <c r="AL552" s="369"/>
      <c r="AM552" s="369"/>
      <c r="AN552" s="369"/>
      <c r="AO552" s="369"/>
      <c r="AP552" s="369"/>
      <c r="AQ552" s="369"/>
      <c r="AR552" s="369"/>
      <c r="AS552" s="369"/>
      <c r="AT552" s="370"/>
    </row>
    <row r="553" spans="1:46" s="23" customFormat="1" ht="45" customHeight="1" thickTop="1" thickBot="1" x14ac:dyDescent="0.3">
      <c r="A553" s="345" t="s">
        <v>1026</v>
      </c>
      <c r="B553" s="345" t="s">
        <v>1026</v>
      </c>
      <c r="C553" s="345" t="s">
        <v>1026</v>
      </c>
      <c r="D553" s="345" t="s">
        <v>1026</v>
      </c>
      <c r="E553" s="345" t="s">
        <v>1026</v>
      </c>
      <c r="F553" s="345" t="s">
        <v>1026</v>
      </c>
      <c r="G553" s="345" t="s">
        <v>1026</v>
      </c>
      <c r="H553" s="345" t="s">
        <v>1026</v>
      </c>
      <c r="I553" s="345" t="s">
        <v>1026</v>
      </c>
      <c r="J553" s="345" t="s">
        <v>1026</v>
      </c>
      <c r="K553" s="345" t="s">
        <v>1026</v>
      </c>
      <c r="L553" s="345" t="s">
        <v>1026</v>
      </c>
      <c r="M553" s="345" t="s">
        <v>1026</v>
      </c>
      <c r="N553" s="345" t="s">
        <v>1026</v>
      </c>
      <c r="O553" s="345" t="s">
        <v>1026</v>
      </c>
      <c r="P553" s="345" t="s">
        <v>1026</v>
      </c>
      <c r="Q553" s="68">
        <v>3</v>
      </c>
      <c r="R553" s="368" t="s">
        <v>676</v>
      </c>
      <c r="S553" s="369"/>
      <c r="T553" s="369"/>
      <c r="U553" s="369"/>
      <c r="V553" s="369"/>
      <c r="W553" s="369"/>
      <c r="X553" s="369"/>
      <c r="Y553" s="369"/>
      <c r="Z553" s="369"/>
      <c r="AA553" s="369"/>
      <c r="AB553" s="369"/>
      <c r="AC553" s="369"/>
      <c r="AD553" s="369"/>
      <c r="AE553" s="370"/>
      <c r="AF553" s="68">
        <v>3</v>
      </c>
      <c r="AG553" s="368" t="s">
        <v>676</v>
      </c>
      <c r="AH553" s="369"/>
      <c r="AI553" s="369"/>
      <c r="AJ553" s="369"/>
      <c r="AK553" s="369"/>
      <c r="AL553" s="369"/>
      <c r="AM553" s="369"/>
      <c r="AN553" s="369"/>
      <c r="AO553" s="369"/>
      <c r="AP553" s="369"/>
      <c r="AQ553" s="369"/>
      <c r="AR553" s="369"/>
      <c r="AS553" s="369"/>
      <c r="AT553" s="370"/>
    </row>
    <row r="554" spans="1:46" s="23" customFormat="1" ht="45" customHeight="1" thickTop="1" thickBot="1" x14ac:dyDescent="0.3">
      <c r="A554" s="345" t="s">
        <v>2382</v>
      </c>
      <c r="B554" s="345" t="s">
        <v>2382</v>
      </c>
      <c r="C554" s="345" t="s">
        <v>2382</v>
      </c>
      <c r="D554" s="345" t="s">
        <v>2382</v>
      </c>
      <c r="E554" s="345" t="s">
        <v>2382</v>
      </c>
      <c r="F554" s="345" t="s">
        <v>2382</v>
      </c>
      <c r="G554" s="345" t="s">
        <v>2382</v>
      </c>
      <c r="H554" s="345" t="s">
        <v>2382</v>
      </c>
      <c r="I554" s="345" t="s">
        <v>2382</v>
      </c>
      <c r="J554" s="345" t="s">
        <v>2382</v>
      </c>
      <c r="K554" s="345" t="s">
        <v>2382</v>
      </c>
      <c r="L554" s="345" t="s">
        <v>2382</v>
      </c>
      <c r="M554" s="345" t="s">
        <v>2382</v>
      </c>
      <c r="N554" s="345" t="s">
        <v>2382</v>
      </c>
      <c r="O554" s="345" t="s">
        <v>2382</v>
      </c>
      <c r="P554" s="345" t="s">
        <v>2382</v>
      </c>
      <c r="Q554" s="68">
        <v>3</v>
      </c>
      <c r="R554" s="368" t="s">
        <v>676</v>
      </c>
      <c r="S554" s="369"/>
      <c r="T554" s="369"/>
      <c r="U554" s="369"/>
      <c r="V554" s="369"/>
      <c r="W554" s="369"/>
      <c r="X554" s="369"/>
      <c r="Y554" s="369"/>
      <c r="Z554" s="369"/>
      <c r="AA554" s="369"/>
      <c r="AB554" s="369"/>
      <c r="AC554" s="369"/>
      <c r="AD554" s="369"/>
      <c r="AE554" s="370"/>
      <c r="AF554" s="68">
        <v>3</v>
      </c>
      <c r="AG554" s="368" t="s">
        <v>676</v>
      </c>
      <c r="AH554" s="369"/>
      <c r="AI554" s="369"/>
      <c r="AJ554" s="369"/>
      <c r="AK554" s="369"/>
      <c r="AL554" s="369"/>
      <c r="AM554" s="369"/>
      <c r="AN554" s="369"/>
      <c r="AO554" s="369"/>
      <c r="AP554" s="369"/>
      <c r="AQ554" s="369"/>
      <c r="AR554" s="369"/>
      <c r="AS554" s="369"/>
      <c r="AT554" s="370"/>
    </row>
    <row r="555" spans="1:46" s="23" customFormat="1" ht="45" customHeight="1" thickTop="1" thickBot="1" x14ac:dyDescent="0.3">
      <c r="A555" s="345" t="s">
        <v>2383</v>
      </c>
      <c r="B555" s="345" t="s">
        <v>2383</v>
      </c>
      <c r="C555" s="345" t="s">
        <v>2383</v>
      </c>
      <c r="D555" s="345" t="s">
        <v>2383</v>
      </c>
      <c r="E555" s="345" t="s">
        <v>2383</v>
      </c>
      <c r="F555" s="345" t="s">
        <v>2383</v>
      </c>
      <c r="G555" s="345" t="s">
        <v>2383</v>
      </c>
      <c r="H555" s="345" t="s">
        <v>2383</v>
      </c>
      <c r="I555" s="345" t="s">
        <v>2383</v>
      </c>
      <c r="J555" s="345" t="s">
        <v>2383</v>
      </c>
      <c r="K555" s="345" t="s">
        <v>2383</v>
      </c>
      <c r="L555" s="345" t="s">
        <v>2383</v>
      </c>
      <c r="M555" s="345" t="s">
        <v>2383</v>
      </c>
      <c r="N555" s="345" t="s">
        <v>2383</v>
      </c>
      <c r="O555" s="345" t="s">
        <v>2383</v>
      </c>
      <c r="P555" s="345" t="s">
        <v>2383</v>
      </c>
      <c r="Q555" s="68">
        <v>3</v>
      </c>
      <c r="R555" s="368" t="s">
        <v>676</v>
      </c>
      <c r="S555" s="369"/>
      <c r="T555" s="369"/>
      <c r="U555" s="369"/>
      <c r="V555" s="369"/>
      <c r="W555" s="369"/>
      <c r="X555" s="369"/>
      <c r="Y555" s="369"/>
      <c r="Z555" s="369"/>
      <c r="AA555" s="369"/>
      <c r="AB555" s="369"/>
      <c r="AC555" s="369"/>
      <c r="AD555" s="369"/>
      <c r="AE555" s="370"/>
      <c r="AF555" s="68">
        <v>3</v>
      </c>
      <c r="AG555" s="368" t="s">
        <v>676</v>
      </c>
      <c r="AH555" s="369"/>
      <c r="AI555" s="369"/>
      <c r="AJ555" s="369"/>
      <c r="AK555" s="369"/>
      <c r="AL555" s="369"/>
      <c r="AM555" s="369"/>
      <c r="AN555" s="369"/>
      <c r="AO555" s="369"/>
      <c r="AP555" s="369"/>
      <c r="AQ555" s="369"/>
      <c r="AR555" s="369"/>
      <c r="AS555" s="369"/>
      <c r="AT555" s="370"/>
    </row>
    <row r="556" spans="1:46" s="23" customFormat="1" ht="45" customHeight="1" thickTop="1" thickBot="1" x14ac:dyDescent="0.3">
      <c r="A556" s="346" t="s">
        <v>2384</v>
      </c>
      <c r="B556" s="346" t="s">
        <v>2384</v>
      </c>
      <c r="C556" s="346" t="s">
        <v>2384</v>
      </c>
      <c r="D556" s="346" t="s">
        <v>2384</v>
      </c>
      <c r="E556" s="346" t="s">
        <v>2384</v>
      </c>
      <c r="F556" s="346" t="s">
        <v>2384</v>
      </c>
      <c r="G556" s="346" t="s">
        <v>2384</v>
      </c>
      <c r="H556" s="346" t="s">
        <v>2384</v>
      </c>
      <c r="I556" s="346" t="s">
        <v>2384</v>
      </c>
      <c r="J556" s="346" t="s">
        <v>2384</v>
      </c>
      <c r="K556" s="346" t="s">
        <v>2384</v>
      </c>
      <c r="L556" s="346" t="s">
        <v>2384</v>
      </c>
      <c r="M556" s="346" t="s">
        <v>2384</v>
      </c>
      <c r="N556" s="346" t="s">
        <v>2384</v>
      </c>
      <c r="O556" s="346" t="s">
        <v>2384</v>
      </c>
      <c r="P556" s="346" t="s">
        <v>2384</v>
      </c>
      <c r="Q556" s="68">
        <v>3</v>
      </c>
      <c r="R556" s="368" t="s">
        <v>676</v>
      </c>
      <c r="S556" s="369"/>
      <c r="T556" s="369"/>
      <c r="U556" s="369"/>
      <c r="V556" s="369"/>
      <c r="W556" s="369"/>
      <c r="X556" s="369"/>
      <c r="Y556" s="369"/>
      <c r="Z556" s="369"/>
      <c r="AA556" s="369"/>
      <c r="AB556" s="369"/>
      <c r="AC556" s="369"/>
      <c r="AD556" s="369"/>
      <c r="AE556" s="370"/>
      <c r="AF556" s="68">
        <v>3</v>
      </c>
      <c r="AG556" s="368" t="s">
        <v>676</v>
      </c>
      <c r="AH556" s="369"/>
      <c r="AI556" s="369"/>
      <c r="AJ556" s="369"/>
      <c r="AK556" s="369"/>
      <c r="AL556" s="369"/>
      <c r="AM556" s="369"/>
      <c r="AN556" s="369"/>
      <c r="AO556" s="369"/>
      <c r="AP556" s="369"/>
      <c r="AQ556" s="369"/>
      <c r="AR556" s="369"/>
      <c r="AS556" s="369"/>
      <c r="AT556" s="370"/>
    </row>
    <row r="557" spans="1:46" s="23" customFormat="1" ht="45" customHeight="1" thickTop="1" thickBot="1" x14ac:dyDescent="0.3">
      <c r="A557" s="346" t="s">
        <v>2385</v>
      </c>
      <c r="B557" s="346" t="s">
        <v>2385</v>
      </c>
      <c r="C557" s="346" t="s">
        <v>2385</v>
      </c>
      <c r="D557" s="346" t="s">
        <v>2385</v>
      </c>
      <c r="E557" s="346" t="s">
        <v>2385</v>
      </c>
      <c r="F557" s="346" t="s">
        <v>2385</v>
      </c>
      <c r="G557" s="346" t="s">
        <v>2385</v>
      </c>
      <c r="H557" s="346" t="s">
        <v>2385</v>
      </c>
      <c r="I557" s="346" t="s">
        <v>2385</v>
      </c>
      <c r="J557" s="346" t="s">
        <v>2385</v>
      </c>
      <c r="K557" s="346" t="s">
        <v>2385</v>
      </c>
      <c r="L557" s="346" t="s">
        <v>2385</v>
      </c>
      <c r="M557" s="346" t="s">
        <v>2385</v>
      </c>
      <c r="N557" s="346" t="s">
        <v>2385</v>
      </c>
      <c r="O557" s="346" t="s">
        <v>2385</v>
      </c>
      <c r="P557" s="346" t="s">
        <v>2385</v>
      </c>
      <c r="Q557" s="68">
        <v>3</v>
      </c>
      <c r="R557" s="368" t="s">
        <v>676</v>
      </c>
      <c r="S557" s="369"/>
      <c r="T557" s="369"/>
      <c r="U557" s="369"/>
      <c r="V557" s="369"/>
      <c r="W557" s="369"/>
      <c r="X557" s="369"/>
      <c r="Y557" s="369"/>
      <c r="Z557" s="369"/>
      <c r="AA557" s="369"/>
      <c r="AB557" s="369"/>
      <c r="AC557" s="369"/>
      <c r="AD557" s="369"/>
      <c r="AE557" s="370"/>
      <c r="AF557" s="68">
        <v>3</v>
      </c>
      <c r="AG557" s="368" t="s">
        <v>676</v>
      </c>
      <c r="AH557" s="369"/>
      <c r="AI557" s="369"/>
      <c r="AJ557" s="369"/>
      <c r="AK557" s="369"/>
      <c r="AL557" s="369"/>
      <c r="AM557" s="369"/>
      <c r="AN557" s="369"/>
      <c r="AO557" s="369"/>
      <c r="AP557" s="369"/>
      <c r="AQ557" s="369"/>
      <c r="AR557" s="369"/>
      <c r="AS557" s="369"/>
      <c r="AT557" s="370"/>
    </row>
    <row r="558" spans="1:46" s="23" customFormat="1" ht="45" customHeight="1" thickTop="1" thickBot="1" x14ac:dyDescent="0.3">
      <c r="A558" s="345" t="s">
        <v>2386</v>
      </c>
      <c r="B558" s="345" t="s">
        <v>2386</v>
      </c>
      <c r="C558" s="345" t="s">
        <v>2386</v>
      </c>
      <c r="D558" s="345" t="s">
        <v>2386</v>
      </c>
      <c r="E558" s="345" t="s">
        <v>2386</v>
      </c>
      <c r="F558" s="345" t="s">
        <v>2386</v>
      </c>
      <c r="G558" s="345" t="s">
        <v>2386</v>
      </c>
      <c r="H558" s="345" t="s">
        <v>2386</v>
      </c>
      <c r="I558" s="345" t="s">
        <v>2386</v>
      </c>
      <c r="J558" s="345" t="s">
        <v>2386</v>
      </c>
      <c r="K558" s="345" t="s">
        <v>2386</v>
      </c>
      <c r="L558" s="345" t="s">
        <v>2386</v>
      </c>
      <c r="M558" s="345" t="s">
        <v>2386</v>
      </c>
      <c r="N558" s="345" t="s">
        <v>2386</v>
      </c>
      <c r="O558" s="345" t="s">
        <v>2386</v>
      </c>
      <c r="P558" s="345" t="s">
        <v>2386</v>
      </c>
      <c r="Q558" s="68">
        <v>3</v>
      </c>
      <c r="R558" s="368" t="s">
        <v>676</v>
      </c>
      <c r="S558" s="369"/>
      <c r="T558" s="369"/>
      <c r="U558" s="369"/>
      <c r="V558" s="369"/>
      <c r="W558" s="369"/>
      <c r="X558" s="369"/>
      <c r="Y558" s="369"/>
      <c r="Z558" s="369"/>
      <c r="AA558" s="369"/>
      <c r="AB558" s="369"/>
      <c r="AC558" s="369"/>
      <c r="AD558" s="369"/>
      <c r="AE558" s="370"/>
      <c r="AF558" s="68">
        <v>3</v>
      </c>
      <c r="AG558" s="368" t="s">
        <v>676</v>
      </c>
      <c r="AH558" s="369"/>
      <c r="AI558" s="369"/>
      <c r="AJ558" s="369"/>
      <c r="AK558" s="369"/>
      <c r="AL558" s="369"/>
      <c r="AM558" s="369"/>
      <c r="AN558" s="369"/>
      <c r="AO558" s="369"/>
      <c r="AP558" s="369"/>
      <c r="AQ558" s="369"/>
      <c r="AR558" s="369"/>
      <c r="AS558" s="369"/>
      <c r="AT558" s="370"/>
    </row>
    <row r="559" spans="1:46" s="23" customFormat="1" ht="45" customHeight="1" thickTop="1" thickBot="1" x14ac:dyDescent="0.3">
      <c r="A559" s="345" t="s">
        <v>2387</v>
      </c>
      <c r="B559" s="345"/>
      <c r="C559" s="345"/>
      <c r="D559" s="345"/>
      <c r="E559" s="345"/>
      <c r="F559" s="345"/>
      <c r="G559" s="345"/>
      <c r="H559" s="345"/>
      <c r="I559" s="345"/>
      <c r="J559" s="345"/>
      <c r="K559" s="345"/>
      <c r="L559" s="345"/>
      <c r="M559" s="345"/>
      <c r="N559" s="345"/>
      <c r="O559" s="345"/>
      <c r="P559" s="345"/>
      <c r="Q559" s="68">
        <v>3</v>
      </c>
      <c r="R559" s="368" t="s">
        <v>676</v>
      </c>
      <c r="S559" s="369"/>
      <c r="T559" s="369"/>
      <c r="U559" s="369"/>
      <c r="V559" s="369"/>
      <c r="W559" s="369"/>
      <c r="X559" s="369"/>
      <c r="Y559" s="369"/>
      <c r="Z559" s="369"/>
      <c r="AA559" s="369"/>
      <c r="AB559" s="369"/>
      <c r="AC559" s="369"/>
      <c r="AD559" s="369"/>
      <c r="AE559" s="370"/>
      <c r="AF559" s="68">
        <v>3</v>
      </c>
      <c r="AG559" s="368" t="s">
        <v>676</v>
      </c>
      <c r="AH559" s="369"/>
      <c r="AI559" s="369"/>
      <c r="AJ559" s="369"/>
      <c r="AK559" s="369"/>
      <c r="AL559" s="369"/>
      <c r="AM559" s="369"/>
      <c r="AN559" s="369"/>
      <c r="AO559" s="369"/>
      <c r="AP559" s="369"/>
      <c r="AQ559" s="369"/>
      <c r="AR559" s="369"/>
      <c r="AS559" s="369"/>
      <c r="AT559" s="370"/>
    </row>
    <row r="560" spans="1:46" s="23" customFormat="1" ht="45" customHeight="1" thickTop="1" thickBot="1" x14ac:dyDescent="0.3">
      <c r="A560" s="345" t="s">
        <v>2388</v>
      </c>
      <c r="B560" s="345" t="s">
        <v>2388</v>
      </c>
      <c r="C560" s="345" t="s">
        <v>2388</v>
      </c>
      <c r="D560" s="345" t="s">
        <v>2388</v>
      </c>
      <c r="E560" s="345" t="s">
        <v>2388</v>
      </c>
      <c r="F560" s="345" t="s">
        <v>2388</v>
      </c>
      <c r="G560" s="345" t="s">
        <v>2388</v>
      </c>
      <c r="H560" s="345" t="s">
        <v>2388</v>
      </c>
      <c r="I560" s="345" t="s">
        <v>2388</v>
      </c>
      <c r="J560" s="345" t="s">
        <v>2388</v>
      </c>
      <c r="K560" s="345" t="s">
        <v>2388</v>
      </c>
      <c r="L560" s="345" t="s">
        <v>2388</v>
      </c>
      <c r="M560" s="345" t="s">
        <v>2388</v>
      </c>
      <c r="N560" s="345" t="s">
        <v>2388</v>
      </c>
      <c r="O560" s="345" t="s">
        <v>2388</v>
      </c>
      <c r="P560" s="345" t="s">
        <v>2388</v>
      </c>
      <c r="Q560" s="68">
        <v>3</v>
      </c>
      <c r="R560" s="368" t="s">
        <v>676</v>
      </c>
      <c r="S560" s="369"/>
      <c r="T560" s="369"/>
      <c r="U560" s="369"/>
      <c r="V560" s="369"/>
      <c r="W560" s="369"/>
      <c r="X560" s="369"/>
      <c r="Y560" s="369"/>
      <c r="Z560" s="369"/>
      <c r="AA560" s="369"/>
      <c r="AB560" s="369"/>
      <c r="AC560" s="369"/>
      <c r="AD560" s="369"/>
      <c r="AE560" s="370"/>
      <c r="AF560" s="68">
        <v>3</v>
      </c>
      <c r="AG560" s="368" t="s">
        <v>676</v>
      </c>
      <c r="AH560" s="369"/>
      <c r="AI560" s="369"/>
      <c r="AJ560" s="369"/>
      <c r="AK560" s="369"/>
      <c r="AL560" s="369"/>
      <c r="AM560" s="369"/>
      <c r="AN560" s="369"/>
      <c r="AO560" s="369"/>
      <c r="AP560" s="369"/>
      <c r="AQ560" s="369"/>
      <c r="AR560" s="369"/>
      <c r="AS560" s="369"/>
      <c r="AT560" s="370"/>
    </row>
    <row r="561" spans="1:46" s="23" customFormat="1" ht="45" customHeight="1" thickTop="1" thickBot="1" x14ac:dyDescent="0.3">
      <c r="A561" s="345" t="s">
        <v>2389</v>
      </c>
      <c r="B561" s="345" t="s">
        <v>2389</v>
      </c>
      <c r="C561" s="345" t="s">
        <v>2389</v>
      </c>
      <c r="D561" s="345" t="s">
        <v>2389</v>
      </c>
      <c r="E561" s="345" t="s">
        <v>2389</v>
      </c>
      <c r="F561" s="345" t="s">
        <v>2389</v>
      </c>
      <c r="G561" s="345" t="s">
        <v>2389</v>
      </c>
      <c r="H561" s="345" t="s">
        <v>2389</v>
      </c>
      <c r="I561" s="345" t="s">
        <v>2389</v>
      </c>
      <c r="J561" s="345" t="s">
        <v>2389</v>
      </c>
      <c r="K561" s="345" t="s">
        <v>2389</v>
      </c>
      <c r="L561" s="345" t="s">
        <v>2389</v>
      </c>
      <c r="M561" s="345" t="s">
        <v>2389</v>
      </c>
      <c r="N561" s="345" t="s">
        <v>2389</v>
      </c>
      <c r="O561" s="345" t="s">
        <v>2389</v>
      </c>
      <c r="P561" s="345" t="s">
        <v>2389</v>
      </c>
      <c r="Q561" s="68">
        <v>3</v>
      </c>
      <c r="R561" s="368" t="s">
        <v>676</v>
      </c>
      <c r="S561" s="369"/>
      <c r="T561" s="369"/>
      <c r="U561" s="369"/>
      <c r="V561" s="369"/>
      <c r="W561" s="369"/>
      <c r="X561" s="369"/>
      <c r="Y561" s="369"/>
      <c r="Z561" s="369"/>
      <c r="AA561" s="369"/>
      <c r="AB561" s="369"/>
      <c r="AC561" s="369"/>
      <c r="AD561" s="369"/>
      <c r="AE561" s="370"/>
      <c r="AF561" s="68">
        <v>3</v>
      </c>
      <c r="AG561" s="368" t="s">
        <v>676</v>
      </c>
      <c r="AH561" s="369"/>
      <c r="AI561" s="369"/>
      <c r="AJ561" s="369"/>
      <c r="AK561" s="369"/>
      <c r="AL561" s="369"/>
      <c r="AM561" s="369"/>
      <c r="AN561" s="369"/>
      <c r="AO561" s="369"/>
      <c r="AP561" s="369"/>
      <c r="AQ561" s="369"/>
      <c r="AR561" s="369"/>
      <c r="AS561" s="369"/>
      <c r="AT561" s="370"/>
    </row>
    <row r="562" spans="1:46" s="23" customFormat="1" ht="45" customHeight="1" thickTop="1" thickBot="1" x14ac:dyDescent="0.3">
      <c r="A562" s="59"/>
      <c r="B562" s="59"/>
      <c r="C562" s="59"/>
      <c r="D562" s="59"/>
      <c r="E562" s="59"/>
      <c r="F562" s="59"/>
      <c r="G562" s="59"/>
      <c r="H562" s="59"/>
      <c r="I562" s="59"/>
      <c r="J562" s="59"/>
      <c r="K562" s="59"/>
      <c r="L562" s="59"/>
      <c r="M562" s="59"/>
      <c r="N562" s="59"/>
      <c r="O562" s="59"/>
      <c r="P562" s="59"/>
      <c r="Q562" s="69"/>
      <c r="R562" s="59"/>
      <c r="S562" s="59"/>
      <c r="T562" s="59"/>
      <c r="U562" s="59"/>
      <c r="V562" s="59"/>
      <c r="W562" s="59"/>
      <c r="X562" s="59"/>
      <c r="Y562" s="59"/>
      <c r="Z562" s="59"/>
      <c r="AA562" s="59"/>
      <c r="AB562" s="59"/>
      <c r="AC562" s="59"/>
      <c r="AD562" s="59"/>
      <c r="AE562" s="59"/>
      <c r="AF562" s="69"/>
      <c r="AG562" s="59"/>
      <c r="AH562" s="59"/>
      <c r="AI562" s="59"/>
      <c r="AJ562" s="59"/>
      <c r="AK562" s="59"/>
      <c r="AL562" s="59"/>
      <c r="AM562" s="59"/>
      <c r="AN562" s="59"/>
      <c r="AO562" s="59"/>
      <c r="AP562" s="59"/>
      <c r="AQ562" s="59"/>
      <c r="AR562" s="59"/>
      <c r="AS562" s="59"/>
      <c r="AT562" s="59"/>
    </row>
    <row r="563" spans="1:46" s="23" customFormat="1" ht="45" customHeight="1" thickTop="1" thickBot="1" x14ac:dyDescent="0.3">
      <c r="A563" s="353" t="s">
        <v>198</v>
      </c>
      <c r="B563" s="353"/>
      <c r="C563" s="353"/>
      <c r="D563" s="353"/>
      <c r="E563" s="353"/>
      <c r="F563" s="353"/>
      <c r="G563" s="353"/>
      <c r="H563" s="353"/>
      <c r="I563" s="353"/>
      <c r="J563" s="353"/>
      <c r="K563" s="353"/>
      <c r="L563" s="353"/>
      <c r="M563" s="353"/>
      <c r="N563" s="353"/>
      <c r="O563" s="353"/>
      <c r="P563" s="353"/>
      <c r="Q563" s="70" t="s">
        <v>187</v>
      </c>
      <c r="R563" s="354" t="s">
        <v>188</v>
      </c>
      <c r="S563" s="354"/>
      <c r="T563" s="354"/>
      <c r="U563" s="354"/>
      <c r="V563" s="354"/>
      <c r="W563" s="354"/>
      <c r="X563" s="354"/>
      <c r="Y563" s="354"/>
      <c r="Z563" s="354"/>
      <c r="AA563" s="354"/>
      <c r="AB563" s="354"/>
      <c r="AC563" s="354"/>
      <c r="AD563" s="354"/>
      <c r="AE563" s="354"/>
      <c r="AF563" s="71" t="s">
        <v>187</v>
      </c>
      <c r="AG563" s="355" t="s">
        <v>189</v>
      </c>
      <c r="AH563" s="355"/>
      <c r="AI563" s="355"/>
      <c r="AJ563" s="355"/>
      <c r="AK563" s="355"/>
      <c r="AL563" s="355"/>
      <c r="AM563" s="355"/>
      <c r="AN563" s="355"/>
      <c r="AO563" s="355"/>
      <c r="AP563" s="355"/>
      <c r="AQ563" s="355"/>
      <c r="AR563" s="355"/>
      <c r="AS563" s="355"/>
      <c r="AT563" s="355"/>
    </row>
    <row r="564" spans="1:46" s="23" customFormat="1" ht="45" customHeight="1" thickTop="1" thickBot="1" x14ac:dyDescent="0.3">
      <c r="A564" s="345" t="s">
        <v>1047</v>
      </c>
      <c r="B564" s="345" t="s">
        <v>1047</v>
      </c>
      <c r="C564" s="345" t="s">
        <v>1047</v>
      </c>
      <c r="D564" s="345" t="s">
        <v>1047</v>
      </c>
      <c r="E564" s="345" t="s">
        <v>1047</v>
      </c>
      <c r="F564" s="345" t="s">
        <v>1047</v>
      </c>
      <c r="G564" s="345" t="s">
        <v>1047</v>
      </c>
      <c r="H564" s="345" t="s">
        <v>1047</v>
      </c>
      <c r="I564" s="345" t="s">
        <v>1047</v>
      </c>
      <c r="J564" s="345" t="s">
        <v>1047</v>
      </c>
      <c r="K564" s="345" t="s">
        <v>1047</v>
      </c>
      <c r="L564" s="345" t="s">
        <v>1047</v>
      </c>
      <c r="M564" s="345" t="s">
        <v>1047</v>
      </c>
      <c r="N564" s="345" t="s">
        <v>1047</v>
      </c>
      <c r="O564" s="345" t="s">
        <v>1047</v>
      </c>
      <c r="P564" s="345" t="s">
        <v>1047</v>
      </c>
      <c r="Q564" s="68">
        <v>3</v>
      </c>
      <c r="R564" s="368" t="s">
        <v>676</v>
      </c>
      <c r="S564" s="369"/>
      <c r="T564" s="369"/>
      <c r="U564" s="369"/>
      <c r="V564" s="369"/>
      <c r="W564" s="369"/>
      <c r="X564" s="369"/>
      <c r="Y564" s="369"/>
      <c r="Z564" s="369"/>
      <c r="AA564" s="369"/>
      <c r="AB564" s="369"/>
      <c r="AC564" s="369"/>
      <c r="AD564" s="369"/>
      <c r="AE564" s="370"/>
      <c r="AF564" s="68">
        <v>3</v>
      </c>
      <c r="AG564" s="368" t="s">
        <v>676</v>
      </c>
      <c r="AH564" s="369"/>
      <c r="AI564" s="369"/>
      <c r="AJ564" s="369"/>
      <c r="AK564" s="369"/>
      <c r="AL564" s="369"/>
      <c r="AM564" s="369"/>
      <c r="AN564" s="369"/>
      <c r="AO564" s="369"/>
      <c r="AP564" s="369"/>
      <c r="AQ564" s="369"/>
      <c r="AR564" s="369"/>
      <c r="AS564" s="369"/>
      <c r="AT564" s="370"/>
    </row>
    <row r="565" spans="1:46" s="23" customFormat="1" ht="45" customHeight="1" thickTop="1" thickBot="1" x14ac:dyDescent="0.3">
      <c r="A565" s="345" t="s">
        <v>1048</v>
      </c>
      <c r="B565" s="345" t="s">
        <v>1048</v>
      </c>
      <c r="C565" s="345" t="s">
        <v>1048</v>
      </c>
      <c r="D565" s="345" t="s">
        <v>1048</v>
      </c>
      <c r="E565" s="345" t="s">
        <v>1048</v>
      </c>
      <c r="F565" s="345" t="s">
        <v>1048</v>
      </c>
      <c r="G565" s="345" t="s">
        <v>1048</v>
      </c>
      <c r="H565" s="345" t="s">
        <v>1048</v>
      </c>
      <c r="I565" s="345" t="s">
        <v>1048</v>
      </c>
      <c r="J565" s="345" t="s">
        <v>1048</v>
      </c>
      <c r="K565" s="345" t="s">
        <v>1048</v>
      </c>
      <c r="L565" s="345" t="s">
        <v>1048</v>
      </c>
      <c r="M565" s="345" t="s">
        <v>1048</v>
      </c>
      <c r="N565" s="345" t="s">
        <v>1048</v>
      </c>
      <c r="O565" s="345" t="s">
        <v>1048</v>
      </c>
      <c r="P565" s="345" t="s">
        <v>1048</v>
      </c>
      <c r="Q565" s="68">
        <v>3</v>
      </c>
      <c r="R565" s="368" t="s">
        <v>676</v>
      </c>
      <c r="S565" s="369"/>
      <c r="T565" s="369"/>
      <c r="U565" s="369"/>
      <c r="V565" s="369"/>
      <c r="W565" s="369"/>
      <c r="X565" s="369"/>
      <c r="Y565" s="369"/>
      <c r="Z565" s="369"/>
      <c r="AA565" s="369"/>
      <c r="AB565" s="369"/>
      <c r="AC565" s="369"/>
      <c r="AD565" s="369"/>
      <c r="AE565" s="370"/>
      <c r="AF565" s="68">
        <v>3</v>
      </c>
      <c r="AG565" s="368" t="s">
        <v>676</v>
      </c>
      <c r="AH565" s="369"/>
      <c r="AI565" s="369"/>
      <c r="AJ565" s="369"/>
      <c r="AK565" s="369"/>
      <c r="AL565" s="369"/>
      <c r="AM565" s="369"/>
      <c r="AN565" s="369"/>
      <c r="AO565" s="369"/>
      <c r="AP565" s="369"/>
      <c r="AQ565" s="369"/>
      <c r="AR565" s="369"/>
      <c r="AS565" s="369"/>
      <c r="AT565" s="370"/>
    </row>
    <row r="566" spans="1:46" s="23" customFormat="1" ht="45" customHeight="1" thickTop="1" thickBot="1" x14ac:dyDescent="0.3">
      <c r="A566" s="345" t="s">
        <v>1049</v>
      </c>
      <c r="B566" s="345" t="s">
        <v>1049</v>
      </c>
      <c r="C566" s="345" t="s">
        <v>1049</v>
      </c>
      <c r="D566" s="345" t="s">
        <v>1049</v>
      </c>
      <c r="E566" s="345" t="s">
        <v>1049</v>
      </c>
      <c r="F566" s="345" t="s">
        <v>1049</v>
      </c>
      <c r="G566" s="345" t="s">
        <v>1049</v>
      </c>
      <c r="H566" s="345" t="s">
        <v>1049</v>
      </c>
      <c r="I566" s="345" t="s">
        <v>1049</v>
      </c>
      <c r="J566" s="345" t="s">
        <v>1049</v>
      </c>
      <c r="K566" s="345" t="s">
        <v>1049</v>
      </c>
      <c r="L566" s="345" t="s">
        <v>1049</v>
      </c>
      <c r="M566" s="345" t="s">
        <v>1049</v>
      </c>
      <c r="N566" s="345" t="s">
        <v>1049</v>
      </c>
      <c r="O566" s="345" t="s">
        <v>1049</v>
      </c>
      <c r="P566" s="345" t="s">
        <v>1049</v>
      </c>
      <c r="Q566" s="68">
        <v>3</v>
      </c>
      <c r="R566" s="368" t="s">
        <v>676</v>
      </c>
      <c r="S566" s="369"/>
      <c r="T566" s="369"/>
      <c r="U566" s="369"/>
      <c r="V566" s="369"/>
      <c r="W566" s="369"/>
      <c r="X566" s="369"/>
      <c r="Y566" s="369"/>
      <c r="Z566" s="369"/>
      <c r="AA566" s="369"/>
      <c r="AB566" s="369"/>
      <c r="AC566" s="369"/>
      <c r="AD566" s="369"/>
      <c r="AE566" s="370"/>
      <c r="AF566" s="68">
        <v>3</v>
      </c>
      <c r="AG566" s="368" t="s">
        <v>676</v>
      </c>
      <c r="AH566" s="369"/>
      <c r="AI566" s="369"/>
      <c r="AJ566" s="369"/>
      <c r="AK566" s="369"/>
      <c r="AL566" s="369"/>
      <c r="AM566" s="369"/>
      <c r="AN566" s="369"/>
      <c r="AO566" s="369"/>
      <c r="AP566" s="369"/>
      <c r="AQ566" s="369"/>
      <c r="AR566" s="369"/>
      <c r="AS566" s="369"/>
      <c r="AT566" s="370"/>
    </row>
    <row r="567" spans="1:46" s="23" customFormat="1" ht="45" customHeight="1" thickTop="1" thickBot="1" x14ac:dyDescent="0.3">
      <c r="A567" s="345" t="s">
        <v>1050</v>
      </c>
      <c r="B567" s="345" t="s">
        <v>1050</v>
      </c>
      <c r="C567" s="345" t="s">
        <v>1050</v>
      </c>
      <c r="D567" s="345" t="s">
        <v>1050</v>
      </c>
      <c r="E567" s="345" t="s">
        <v>1050</v>
      </c>
      <c r="F567" s="345" t="s">
        <v>1050</v>
      </c>
      <c r="G567" s="345" t="s">
        <v>1050</v>
      </c>
      <c r="H567" s="345" t="s">
        <v>1050</v>
      </c>
      <c r="I567" s="345" t="s">
        <v>1050</v>
      </c>
      <c r="J567" s="345" t="s">
        <v>1050</v>
      </c>
      <c r="K567" s="345" t="s">
        <v>1050</v>
      </c>
      <c r="L567" s="345" t="s">
        <v>1050</v>
      </c>
      <c r="M567" s="345" t="s">
        <v>1050</v>
      </c>
      <c r="N567" s="345" t="s">
        <v>1050</v>
      </c>
      <c r="O567" s="345" t="s">
        <v>1050</v>
      </c>
      <c r="P567" s="345" t="s">
        <v>1050</v>
      </c>
      <c r="Q567" s="68">
        <v>3</v>
      </c>
      <c r="R567" s="368" t="s">
        <v>676</v>
      </c>
      <c r="S567" s="369"/>
      <c r="T567" s="369"/>
      <c r="U567" s="369"/>
      <c r="V567" s="369"/>
      <c r="W567" s="369"/>
      <c r="X567" s="369"/>
      <c r="Y567" s="369"/>
      <c r="Z567" s="369"/>
      <c r="AA567" s="369"/>
      <c r="AB567" s="369"/>
      <c r="AC567" s="369"/>
      <c r="AD567" s="369"/>
      <c r="AE567" s="370"/>
      <c r="AF567" s="68">
        <v>3</v>
      </c>
      <c r="AG567" s="368" t="s">
        <v>676</v>
      </c>
      <c r="AH567" s="369"/>
      <c r="AI567" s="369"/>
      <c r="AJ567" s="369"/>
      <c r="AK567" s="369"/>
      <c r="AL567" s="369"/>
      <c r="AM567" s="369"/>
      <c r="AN567" s="369"/>
      <c r="AO567" s="369"/>
      <c r="AP567" s="369"/>
      <c r="AQ567" s="369"/>
      <c r="AR567" s="369"/>
      <c r="AS567" s="369"/>
      <c r="AT567" s="370"/>
    </row>
    <row r="568" spans="1:46" s="23" customFormat="1" ht="45" customHeight="1" thickTop="1" thickBot="1" x14ac:dyDescent="0.3">
      <c r="A568" s="345" t="s">
        <v>2390</v>
      </c>
      <c r="B568" s="345" t="s">
        <v>2390</v>
      </c>
      <c r="C568" s="345" t="s">
        <v>2390</v>
      </c>
      <c r="D568" s="345" t="s">
        <v>2390</v>
      </c>
      <c r="E568" s="345" t="s">
        <v>2390</v>
      </c>
      <c r="F568" s="345" t="s">
        <v>2390</v>
      </c>
      <c r="G568" s="345" t="s">
        <v>2390</v>
      </c>
      <c r="H568" s="345" t="s">
        <v>2390</v>
      </c>
      <c r="I568" s="345" t="s">
        <v>2390</v>
      </c>
      <c r="J568" s="345" t="s">
        <v>2390</v>
      </c>
      <c r="K568" s="345" t="s">
        <v>2390</v>
      </c>
      <c r="L568" s="345" t="s">
        <v>2390</v>
      </c>
      <c r="M568" s="345" t="s">
        <v>2390</v>
      </c>
      <c r="N568" s="345" t="s">
        <v>2390</v>
      </c>
      <c r="O568" s="345" t="s">
        <v>2390</v>
      </c>
      <c r="P568" s="345" t="s">
        <v>2390</v>
      </c>
      <c r="Q568" s="68">
        <v>3</v>
      </c>
      <c r="R568" s="368" t="s">
        <v>676</v>
      </c>
      <c r="S568" s="369"/>
      <c r="T568" s="369"/>
      <c r="U568" s="369"/>
      <c r="V568" s="369"/>
      <c r="W568" s="369"/>
      <c r="X568" s="369"/>
      <c r="Y568" s="369"/>
      <c r="Z568" s="369"/>
      <c r="AA568" s="369"/>
      <c r="AB568" s="369"/>
      <c r="AC568" s="369"/>
      <c r="AD568" s="369"/>
      <c r="AE568" s="370"/>
      <c r="AF568" s="68">
        <v>3</v>
      </c>
      <c r="AG568" s="368" t="s">
        <v>676</v>
      </c>
      <c r="AH568" s="369"/>
      <c r="AI568" s="369"/>
      <c r="AJ568" s="369"/>
      <c r="AK568" s="369"/>
      <c r="AL568" s="369"/>
      <c r="AM568" s="369"/>
      <c r="AN568" s="369"/>
      <c r="AO568" s="369"/>
      <c r="AP568" s="369"/>
      <c r="AQ568" s="369"/>
      <c r="AR568" s="369"/>
      <c r="AS568" s="369"/>
      <c r="AT568" s="370"/>
    </row>
    <row r="569" spans="1:46" s="23" customFormat="1" ht="18" customHeight="1" thickTop="1" x14ac:dyDescent="0.25">
      <c r="Q569" s="24"/>
      <c r="AF569" s="24"/>
    </row>
    <row r="570" spans="1:46" s="23" customFormat="1" ht="18" customHeight="1" x14ac:dyDescent="0.25">
      <c r="Q570" s="24"/>
      <c r="AF570" s="24"/>
    </row>
    <row r="571" spans="1:46" s="23" customFormat="1" ht="45" customHeight="1" x14ac:dyDescent="0.25">
      <c r="A571" s="386" t="s">
        <v>543</v>
      </c>
      <c r="B571" s="386"/>
      <c r="C571" s="386"/>
      <c r="D571" s="386"/>
      <c r="E571" s="386"/>
      <c r="F571" s="386"/>
      <c r="G571" s="386"/>
      <c r="H571" s="386"/>
      <c r="I571" s="386"/>
      <c r="J571" s="386"/>
      <c r="K571" s="386"/>
      <c r="L571" s="386"/>
      <c r="M571" s="386"/>
      <c r="N571" s="386"/>
      <c r="O571" s="386"/>
      <c r="P571" s="386"/>
      <c r="Q571" s="386"/>
      <c r="R571" s="386"/>
      <c r="S571" s="386"/>
      <c r="T571" s="386"/>
      <c r="U571" s="386"/>
      <c r="V571" s="386"/>
      <c r="W571" s="386"/>
      <c r="X571" s="386"/>
      <c r="Y571" s="386"/>
      <c r="Z571" s="386"/>
      <c r="AA571" s="386"/>
      <c r="AB571" s="386"/>
      <c r="AC571" s="386"/>
      <c r="AD571" s="386"/>
      <c r="AE571" s="386"/>
      <c r="AF571"/>
      <c r="AG571" s="422" t="s">
        <v>184</v>
      </c>
      <c r="AH571" s="422"/>
      <c r="AI571" s="422"/>
      <c r="AJ571" s="422"/>
      <c r="AK571" s="72">
        <f>(('Artículo 123 (resumen PI)'!C28*0.8+'Artículo 123 (resumen PI)'!F28*0.2)+('Artículo 123 (resumen SIPOT)'!C28*0.8+'Artículo 123 (resumen SIPOT)'!F28*0.2))/2</f>
        <v>80</v>
      </c>
      <c r="AL571"/>
      <c r="AM571"/>
      <c r="AN571"/>
      <c r="AO571"/>
      <c r="AP571"/>
      <c r="AQ571"/>
      <c r="AR571"/>
      <c r="AS571"/>
      <c r="AT571"/>
    </row>
    <row r="572" spans="1:46" s="23" customFormat="1" ht="15.75" customHeight="1" x14ac:dyDescent="0.25">
      <c r="A572" s="62"/>
      <c r="B572" s="63"/>
      <c r="C572" s="63"/>
      <c r="D572" s="63"/>
      <c r="E572" s="63"/>
      <c r="F572" s="63"/>
      <c r="G572" s="63"/>
      <c r="H572" s="63"/>
      <c r="I572" s="63"/>
      <c r="J572" s="63"/>
      <c r="K572" s="63"/>
      <c r="L572" s="63"/>
      <c r="M572" s="63"/>
      <c r="N572" s="63"/>
      <c r="O572" s="63"/>
      <c r="P572" s="63"/>
      <c r="Q572" s="64"/>
      <c r="R572" s="63"/>
      <c r="S572" s="63"/>
      <c r="T572" s="63"/>
      <c r="U572" s="63"/>
      <c r="V572" s="63"/>
      <c r="W572" s="63"/>
      <c r="X572" s="63"/>
      <c r="Y572" s="63"/>
      <c r="Z572" s="63"/>
      <c r="AA572" s="63"/>
      <c r="AB572" s="63"/>
      <c r="AC572" s="63"/>
      <c r="AD572" s="63"/>
      <c r="AE572" s="63"/>
      <c r="AF572"/>
      <c r="AG572"/>
      <c r="AH572"/>
      <c r="AI572"/>
      <c r="AJ572"/>
      <c r="AK572"/>
      <c r="AL572"/>
      <c r="AM572"/>
      <c r="AN572"/>
      <c r="AO572"/>
      <c r="AP572"/>
      <c r="AQ572"/>
      <c r="AR572"/>
      <c r="AS572"/>
      <c r="AT572"/>
    </row>
    <row r="573" spans="1:46" s="23" customFormat="1" ht="45" customHeight="1" x14ac:dyDescent="0.25">
      <c r="A573" s="62" t="s">
        <v>185</v>
      </c>
      <c r="B573" s="63"/>
      <c r="C573" s="63"/>
      <c r="D573" s="63"/>
      <c r="E573" s="63"/>
      <c r="F573" s="63"/>
      <c r="G573" s="63"/>
      <c r="H573" s="63"/>
      <c r="I573" s="63"/>
      <c r="J573" s="63"/>
      <c r="K573" s="63"/>
      <c r="L573" s="63"/>
      <c r="M573" s="63"/>
      <c r="N573" s="63"/>
      <c r="O573" s="63"/>
      <c r="P573" s="63"/>
      <c r="Q573" s="64"/>
      <c r="R573" s="63"/>
      <c r="S573" s="63"/>
      <c r="T573" s="63"/>
      <c r="U573" s="63"/>
      <c r="V573" s="63"/>
      <c r="W573" s="63"/>
      <c r="X573" s="63"/>
      <c r="Y573" s="63"/>
      <c r="Z573" s="63"/>
      <c r="AA573" s="63"/>
      <c r="AB573" s="63"/>
      <c r="AC573" s="63"/>
      <c r="AD573" s="63"/>
      <c r="AE573" s="63"/>
      <c r="AF573"/>
      <c r="AG573"/>
      <c r="AH573"/>
      <c r="AI573"/>
      <c r="AJ573"/>
      <c r="AK573"/>
      <c r="AL573"/>
      <c r="AM573"/>
      <c r="AN573"/>
      <c r="AO573"/>
      <c r="AP573"/>
      <c r="AQ573"/>
      <c r="AR573"/>
      <c r="AS573"/>
      <c r="AT573"/>
    </row>
    <row r="574" spans="1:46" s="23" customFormat="1" ht="15" customHeight="1" x14ac:dyDescent="0.25">
      <c r="A574" s="59"/>
      <c r="B574" s="59"/>
      <c r="C574" s="59"/>
      <c r="D574" s="59"/>
      <c r="E574" s="59"/>
      <c r="F574" s="59"/>
      <c r="G574" s="59"/>
      <c r="H574" s="59"/>
      <c r="I574" s="59"/>
      <c r="J574" s="59"/>
      <c r="K574" s="59"/>
      <c r="L574" s="59"/>
      <c r="M574" s="59"/>
      <c r="N574" s="59"/>
      <c r="O574" s="59"/>
      <c r="P574" s="59"/>
      <c r="Q574" s="24"/>
      <c r="R574" s="59"/>
      <c r="S574" s="59"/>
      <c r="T574" s="59"/>
      <c r="U574" s="59"/>
      <c r="V574" s="59"/>
      <c r="W574" s="59"/>
      <c r="X574" s="59"/>
      <c r="Y574" s="59"/>
      <c r="Z574" s="59"/>
      <c r="AA574" s="59"/>
      <c r="AB574" s="59"/>
      <c r="AC574" s="59"/>
      <c r="AD574" s="59"/>
      <c r="AE574" s="59"/>
      <c r="AF574"/>
      <c r="AG574"/>
      <c r="AH574"/>
      <c r="AI574"/>
      <c r="AJ574"/>
      <c r="AK574"/>
      <c r="AL574"/>
      <c r="AM574"/>
      <c r="AN574"/>
      <c r="AO574"/>
      <c r="AP574"/>
      <c r="AQ574"/>
      <c r="AR574"/>
      <c r="AS574"/>
      <c r="AT574"/>
    </row>
    <row r="575" spans="1:46" s="23" customFormat="1" ht="45" customHeight="1" x14ac:dyDescent="0.25">
      <c r="A575" s="423" t="s">
        <v>186</v>
      </c>
      <c r="B575" s="423"/>
      <c r="C575" s="423"/>
      <c r="D575" s="423"/>
      <c r="E575" s="423"/>
      <c r="F575" s="423"/>
      <c r="G575" s="423"/>
      <c r="H575" s="423"/>
      <c r="I575" s="423"/>
      <c r="J575" s="423"/>
      <c r="K575" s="423"/>
      <c r="L575" s="423"/>
      <c r="M575" s="423"/>
      <c r="N575" s="423"/>
      <c r="O575" s="423"/>
      <c r="P575" s="423"/>
      <c r="Q575" s="65"/>
      <c r="R575" s="59"/>
      <c r="S575" s="59"/>
      <c r="T575" s="59"/>
      <c r="U575" s="59"/>
      <c r="V575" s="351"/>
      <c r="W575" s="351"/>
      <c r="X575" s="351"/>
      <c r="Y575" s="351"/>
      <c r="Z575" s="351"/>
      <c r="AA575" s="351"/>
      <c r="AB575" s="351"/>
      <c r="AC575" s="351"/>
      <c r="AD575" s="351"/>
      <c r="AE575" s="351"/>
      <c r="AF575" s="65"/>
      <c r="AG575" s="59"/>
      <c r="AH575" s="59"/>
      <c r="AI575" s="59"/>
      <c r="AJ575" s="59"/>
      <c r="AK575" s="351"/>
      <c r="AL575" s="351"/>
      <c r="AM575" s="351"/>
      <c r="AN575" s="351"/>
      <c r="AO575" s="351"/>
      <c r="AP575" s="351"/>
      <c r="AQ575" s="351"/>
      <c r="AR575" s="351"/>
      <c r="AS575" s="351"/>
      <c r="AT575" s="351"/>
    </row>
    <row r="576" spans="1:46" s="23" customFormat="1" ht="45" customHeight="1" thickTop="1" thickBot="1" x14ac:dyDescent="0.3">
      <c r="A576" s="342" t="s">
        <v>163</v>
      </c>
      <c r="B576" s="342"/>
      <c r="C576" s="342"/>
      <c r="D576" s="342"/>
      <c r="E576" s="342"/>
      <c r="F576" s="342"/>
      <c r="G576" s="342"/>
      <c r="H576" s="342"/>
      <c r="I576" s="342"/>
      <c r="J576" s="342"/>
      <c r="K576" s="342"/>
      <c r="L576" s="342"/>
      <c r="M576" s="342"/>
      <c r="N576" s="342"/>
      <c r="O576" s="342"/>
      <c r="P576" s="342"/>
      <c r="Q576" s="66" t="s">
        <v>187</v>
      </c>
      <c r="R576" s="343" t="s">
        <v>188</v>
      </c>
      <c r="S576" s="343"/>
      <c r="T576" s="343"/>
      <c r="U576" s="343"/>
      <c r="V576" s="343"/>
      <c r="W576" s="343"/>
      <c r="X576" s="343"/>
      <c r="Y576" s="343"/>
      <c r="Z576" s="343"/>
      <c r="AA576" s="343"/>
      <c r="AB576" s="343"/>
      <c r="AC576" s="343"/>
      <c r="AD576" s="343"/>
      <c r="AE576" s="343"/>
      <c r="AF576" s="67" t="s">
        <v>187</v>
      </c>
      <c r="AG576" s="344" t="s">
        <v>189</v>
      </c>
      <c r="AH576" s="344"/>
      <c r="AI576" s="344"/>
      <c r="AJ576" s="344"/>
      <c r="AK576" s="344"/>
      <c r="AL576" s="344"/>
      <c r="AM576" s="344"/>
      <c r="AN576" s="344"/>
      <c r="AO576" s="344"/>
      <c r="AP576" s="344"/>
      <c r="AQ576" s="344"/>
      <c r="AR576" s="344"/>
      <c r="AS576" s="344"/>
      <c r="AT576" s="344"/>
    </row>
    <row r="577" spans="1:46" s="23" customFormat="1" ht="45" customHeight="1" thickTop="1" thickBot="1" x14ac:dyDescent="0.3">
      <c r="A577" s="345" t="s">
        <v>1025</v>
      </c>
      <c r="B577" s="345" t="s">
        <v>1025</v>
      </c>
      <c r="C577" s="345" t="s">
        <v>1025</v>
      </c>
      <c r="D577" s="345" t="s">
        <v>1025</v>
      </c>
      <c r="E577" s="345" t="s">
        <v>1025</v>
      </c>
      <c r="F577" s="345" t="s">
        <v>1025</v>
      </c>
      <c r="G577" s="345" t="s">
        <v>1025</v>
      </c>
      <c r="H577" s="345" t="s">
        <v>1025</v>
      </c>
      <c r="I577" s="345" t="s">
        <v>1025</v>
      </c>
      <c r="J577" s="345" t="s">
        <v>1025</v>
      </c>
      <c r="K577" s="345" t="s">
        <v>1025</v>
      </c>
      <c r="L577" s="345" t="s">
        <v>1025</v>
      </c>
      <c r="M577" s="345" t="s">
        <v>1025</v>
      </c>
      <c r="N577" s="345" t="s">
        <v>1025</v>
      </c>
      <c r="O577" s="345" t="s">
        <v>1025</v>
      </c>
      <c r="P577" s="345" t="s">
        <v>1025</v>
      </c>
      <c r="Q577" s="68">
        <v>2</v>
      </c>
      <c r="R577" s="346"/>
      <c r="S577" s="346"/>
      <c r="T577" s="346"/>
      <c r="U577" s="346"/>
      <c r="V577" s="346"/>
      <c r="W577" s="346"/>
      <c r="X577" s="346"/>
      <c r="Y577" s="346"/>
      <c r="Z577" s="346"/>
      <c r="AA577" s="346"/>
      <c r="AB577" s="346"/>
      <c r="AC577" s="346"/>
      <c r="AD577" s="346"/>
      <c r="AE577" s="346"/>
      <c r="AF577" s="68">
        <v>2</v>
      </c>
      <c r="AG577" s="346"/>
      <c r="AH577" s="346"/>
      <c r="AI577" s="346"/>
      <c r="AJ577" s="346"/>
      <c r="AK577" s="346"/>
      <c r="AL577" s="346"/>
      <c r="AM577" s="346"/>
      <c r="AN577" s="346"/>
      <c r="AO577" s="346"/>
      <c r="AP577" s="346"/>
      <c r="AQ577" s="346"/>
      <c r="AR577" s="346"/>
      <c r="AS577" s="346"/>
      <c r="AT577" s="346"/>
    </row>
    <row r="578" spans="1:46" s="23" customFormat="1" ht="45" customHeight="1" thickTop="1" thickBot="1" x14ac:dyDescent="0.3">
      <c r="A578" s="345" t="s">
        <v>1026</v>
      </c>
      <c r="B578" s="345" t="s">
        <v>1026</v>
      </c>
      <c r="C578" s="345" t="s">
        <v>1026</v>
      </c>
      <c r="D578" s="345" t="s">
        <v>1026</v>
      </c>
      <c r="E578" s="345" t="s">
        <v>1026</v>
      </c>
      <c r="F578" s="345" t="s">
        <v>1026</v>
      </c>
      <c r="G578" s="345" t="s">
        <v>1026</v>
      </c>
      <c r="H578" s="345" t="s">
        <v>1026</v>
      </c>
      <c r="I578" s="345" t="s">
        <v>1026</v>
      </c>
      <c r="J578" s="345" t="s">
        <v>1026</v>
      </c>
      <c r="K578" s="345" t="s">
        <v>1026</v>
      </c>
      <c r="L578" s="345" t="s">
        <v>1026</v>
      </c>
      <c r="M578" s="345" t="s">
        <v>1026</v>
      </c>
      <c r="N578" s="345" t="s">
        <v>1026</v>
      </c>
      <c r="O578" s="345" t="s">
        <v>1026</v>
      </c>
      <c r="P578" s="345" t="s">
        <v>1026</v>
      </c>
      <c r="Q578" s="68">
        <v>2</v>
      </c>
      <c r="R578" s="346"/>
      <c r="S578" s="346"/>
      <c r="T578" s="346"/>
      <c r="U578" s="346"/>
      <c r="V578" s="346"/>
      <c r="W578" s="346"/>
      <c r="X578" s="346"/>
      <c r="Y578" s="346"/>
      <c r="Z578" s="346"/>
      <c r="AA578" s="346"/>
      <c r="AB578" s="346"/>
      <c r="AC578" s="346"/>
      <c r="AD578" s="346"/>
      <c r="AE578" s="346"/>
      <c r="AF578" s="68">
        <v>2</v>
      </c>
      <c r="AG578" s="346"/>
      <c r="AH578" s="346"/>
      <c r="AI578" s="346"/>
      <c r="AJ578" s="346"/>
      <c r="AK578" s="346"/>
      <c r="AL578" s="346"/>
      <c r="AM578" s="346"/>
      <c r="AN578" s="346"/>
      <c r="AO578" s="346"/>
      <c r="AP578" s="346"/>
      <c r="AQ578" s="346"/>
      <c r="AR578" s="346"/>
      <c r="AS578" s="346"/>
      <c r="AT578" s="346"/>
    </row>
    <row r="579" spans="1:46" s="23" customFormat="1" ht="45" customHeight="1" thickTop="1" thickBot="1" x14ac:dyDescent="0.3">
      <c r="A579" s="345" t="s">
        <v>2391</v>
      </c>
      <c r="B579" s="345" t="s">
        <v>2391</v>
      </c>
      <c r="C579" s="345" t="s">
        <v>2391</v>
      </c>
      <c r="D579" s="345" t="s">
        <v>2391</v>
      </c>
      <c r="E579" s="345" t="s">
        <v>2391</v>
      </c>
      <c r="F579" s="345" t="s">
        <v>2391</v>
      </c>
      <c r="G579" s="345" t="s">
        <v>2391</v>
      </c>
      <c r="H579" s="345" t="s">
        <v>2391</v>
      </c>
      <c r="I579" s="345" t="s">
        <v>2391</v>
      </c>
      <c r="J579" s="345" t="s">
        <v>2391</v>
      </c>
      <c r="K579" s="345" t="s">
        <v>2391</v>
      </c>
      <c r="L579" s="345" t="s">
        <v>2391</v>
      </c>
      <c r="M579" s="345" t="s">
        <v>2391</v>
      </c>
      <c r="N579" s="345" t="s">
        <v>2391</v>
      </c>
      <c r="O579" s="345" t="s">
        <v>2391</v>
      </c>
      <c r="P579" s="345" t="s">
        <v>2391</v>
      </c>
      <c r="Q579" s="68">
        <v>2</v>
      </c>
      <c r="R579" s="346"/>
      <c r="S579" s="346"/>
      <c r="T579" s="346"/>
      <c r="U579" s="346"/>
      <c r="V579" s="346"/>
      <c r="W579" s="346"/>
      <c r="X579" s="346"/>
      <c r="Y579" s="346"/>
      <c r="Z579" s="346"/>
      <c r="AA579" s="346"/>
      <c r="AB579" s="346"/>
      <c r="AC579" s="346"/>
      <c r="AD579" s="346"/>
      <c r="AE579" s="346"/>
      <c r="AF579" s="68">
        <v>2</v>
      </c>
      <c r="AG579" s="346"/>
      <c r="AH579" s="346"/>
      <c r="AI579" s="346"/>
      <c r="AJ579" s="346"/>
      <c r="AK579" s="346"/>
      <c r="AL579" s="346"/>
      <c r="AM579" s="346"/>
      <c r="AN579" s="346"/>
      <c r="AO579" s="346"/>
      <c r="AP579" s="346"/>
      <c r="AQ579" s="346"/>
      <c r="AR579" s="346"/>
      <c r="AS579" s="346"/>
      <c r="AT579" s="346"/>
    </row>
    <row r="580" spans="1:46" s="23" customFormat="1" ht="45" customHeight="1" thickTop="1" thickBot="1" x14ac:dyDescent="0.3">
      <c r="A580" s="345" t="s">
        <v>2392</v>
      </c>
      <c r="B580" s="345" t="s">
        <v>2392</v>
      </c>
      <c r="C580" s="345" t="s">
        <v>2392</v>
      </c>
      <c r="D580" s="345" t="s">
        <v>2392</v>
      </c>
      <c r="E580" s="345" t="s">
        <v>2392</v>
      </c>
      <c r="F580" s="345" t="s">
        <v>2392</v>
      </c>
      <c r="G580" s="345" t="s">
        <v>2392</v>
      </c>
      <c r="H580" s="345" t="s">
        <v>2392</v>
      </c>
      <c r="I580" s="345" t="s">
        <v>2392</v>
      </c>
      <c r="J580" s="345" t="s">
        <v>2392</v>
      </c>
      <c r="K580" s="345" t="s">
        <v>2392</v>
      </c>
      <c r="L580" s="345" t="s">
        <v>2392</v>
      </c>
      <c r="M580" s="345" t="s">
        <v>2392</v>
      </c>
      <c r="N580" s="345" t="s">
        <v>2392</v>
      </c>
      <c r="O580" s="345" t="s">
        <v>2392</v>
      </c>
      <c r="P580" s="345" t="s">
        <v>2392</v>
      </c>
      <c r="Q580" s="68">
        <v>0</v>
      </c>
      <c r="R580" s="346" t="s">
        <v>197</v>
      </c>
      <c r="S580" s="346"/>
      <c r="T580" s="346"/>
      <c r="U580" s="346"/>
      <c r="V580" s="346"/>
      <c r="W580" s="346"/>
      <c r="X580" s="346"/>
      <c r="Y580" s="346"/>
      <c r="Z580" s="346"/>
      <c r="AA580" s="346"/>
      <c r="AB580" s="346"/>
      <c r="AC580" s="346"/>
      <c r="AD580" s="346"/>
      <c r="AE580" s="346"/>
      <c r="AF580" s="68">
        <v>0</v>
      </c>
      <c r="AG580" s="346" t="s">
        <v>197</v>
      </c>
      <c r="AH580" s="346"/>
      <c r="AI580" s="346"/>
      <c r="AJ580" s="346"/>
      <c r="AK580" s="346"/>
      <c r="AL580" s="346"/>
      <c r="AM580" s="346"/>
      <c r="AN580" s="346"/>
      <c r="AO580" s="346"/>
      <c r="AP580" s="346"/>
      <c r="AQ580" s="346"/>
      <c r="AR580" s="346"/>
      <c r="AS580" s="346"/>
      <c r="AT580" s="346"/>
    </row>
    <row r="581" spans="1:46" s="23" customFormat="1" ht="16.5" customHeight="1" thickTop="1" thickBot="1" x14ac:dyDescent="0.3">
      <c r="A581" s="59"/>
      <c r="B581" s="59"/>
      <c r="C581" s="59"/>
      <c r="D581" s="59"/>
      <c r="E581" s="59"/>
      <c r="F581" s="59"/>
      <c r="G581" s="59"/>
      <c r="H581" s="59"/>
      <c r="I581" s="59"/>
      <c r="J581" s="59"/>
      <c r="K581" s="59"/>
      <c r="L581" s="59"/>
      <c r="M581" s="59"/>
      <c r="N581" s="59"/>
      <c r="O581" s="59"/>
      <c r="P581" s="59"/>
      <c r="Q581" s="24"/>
      <c r="AF581" s="24"/>
    </row>
    <row r="582" spans="1:46" s="23" customFormat="1" ht="45" customHeight="1" thickTop="1" thickBot="1" x14ac:dyDescent="0.3">
      <c r="A582" s="353" t="s">
        <v>198</v>
      </c>
      <c r="B582" s="353"/>
      <c r="C582" s="353"/>
      <c r="D582" s="353"/>
      <c r="E582" s="353"/>
      <c r="F582" s="353"/>
      <c r="G582" s="353"/>
      <c r="H582" s="353"/>
      <c r="I582" s="353"/>
      <c r="J582" s="353"/>
      <c r="K582" s="353"/>
      <c r="L582" s="353"/>
      <c r="M582" s="353"/>
      <c r="N582" s="353"/>
      <c r="O582" s="353"/>
      <c r="P582" s="353"/>
      <c r="Q582" s="70" t="s">
        <v>187</v>
      </c>
      <c r="R582" s="354" t="s">
        <v>188</v>
      </c>
      <c r="S582" s="354"/>
      <c r="T582" s="354"/>
      <c r="U582" s="354"/>
      <c r="V582" s="354"/>
      <c r="W582" s="354"/>
      <c r="X582" s="354"/>
      <c r="Y582" s="354"/>
      <c r="Z582" s="354"/>
      <c r="AA582" s="354"/>
      <c r="AB582" s="354"/>
      <c r="AC582" s="354"/>
      <c r="AD582" s="354"/>
      <c r="AE582" s="354"/>
      <c r="AF582" s="71" t="s">
        <v>187</v>
      </c>
      <c r="AG582" s="355" t="s">
        <v>189</v>
      </c>
      <c r="AH582" s="355"/>
      <c r="AI582" s="355"/>
      <c r="AJ582" s="355"/>
      <c r="AK582" s="355"/>
      <c r="AL582" s="355"/>
      <c r="AM582" s="355"/>
      <c r="AN582" s="355"/>
      <c r="AO582" s="355"/>
      <c r="AP582" s="355"/>
      <c r="AQ582" s="355"/>
      <c r="AR582" s="355"/>
      <c r="AS582" s="355"/>
      <c r="AT582" s="355"/>
    </row>
    <row r="583" spans="1:46" s="23" customFormat="1" ht="45" customHeight="1" thickTop="1" thickBot="1" x14ac:dyDescent="0.3">
      <c r="A583" s="345" t="s">
        <v>2393</v>
      </c>
      <c r="B583" s="345" t="s">
        <v>2393</v>
      </c>
      <c r="C583" s="345" t="s">
        <v>2393</v>
      </c>
      <c r="D583" s="345" t="s">
        <v>2393</v>
      </c>
      <c r="E583" s="345" t="s">
        <v>2393</v>
      </c>
      <c r="F583" s="345" t="s">
        <v>2393</v>
      </c>
      <c r="G583" s="345" t="s">
        <v>2393</v>
      </c>
      <c r="H583" s="345" t="s">
        <v>2393</v>
      </c>
      <c r="I583" s="345" t="s">
        <v>2393</v>
      </c>
      <c r="J583" s="345" t="s">
        <v>2393</v>
      </c>
      <c r="K583" s="345" t="s">
        <v>2393</v>
      </c>
      <c r="L583" s="345" t="s">
        <v>2393</v>
      </c>
      <c r="M583" s="345" t="s">
        <v>2393</v>
      </c>
      <c r="N583" s="345" t="s">
        <v>2393</v>
      </c>
      <c r="O583" s="345" t="s">
        <v>2393</v>
      </c>
      <c r="P583" s="345" t="s">
        <v>2393</v>
      </c>
      <c r="Q583" s="68">
        <v>2</v>
      </c>
      <c r="R583" s="346"/>
      <c r="S583" s="346"/>
      <c r="T583" s="346"/>
      <c r="U583" s="346"/>
      <c r="V583" s="346"/>
      <c r="W583" s="346"/>
      <c r="X583" s="346"/>
      <c r="Y583" s="346"/>
      <c r="Z583" s="346"/>
      <c r="AA583" s="346"/>
      <c r="AB583" s="346"/>
      <c r="AC583" s="346"/>
      <c r="AD583" s="346"/>
      <c r="AE583" s="346"/>
      <c r="AF583" s="68">
        <v>2</v>
      </c>
      <c r="AG583" s="346"/>
      <c r="AH583" s="346"/>
      <c r="AI583" s="346"/>
      <c r="AJ583" s="346"/>
      <c r="AK583" s="346"/>
      <c r="AL583" s="346"/>
      <c r="AM583" s="346"/>
      <c r="AN583" s="346"/>
      <c r="AO583" s="346"/>
      <c r="AP583" s="346"/>
      <c r="AQ583" s="346"/>
      <c r="AR583" s="346"/>
      <c r="AS583" s="346"/>
      <c r="AT583" s="346"/>
    </row>
    <row r="584" spans="1:46" s="23" customFormat="1" ht="45" customHeight="1" thickTop="1" thickBot="1" x14ac:dyDescent="0.3">
      <c r="A584" s="345" t="s">
        <v>2394</v>
      </c>
      <c r="B584" s="345" t="s">
        <v>2394</v>
      </c>
      <c r="C584" s="345" t="s">
        <v>2394</v>
      </c>
      <c r="D584" s="345" t="s">
        <v>2394</v>
      </c>
      <c r="E584" s="345" t="s">
        <v>2394</v>
      </c>
      <c r="F584" s="345" t="s">
        <v>2394</v>
      </c>
      <c r="G584" s="345" t="s">
        <v>2394</v>
      </c>
      <c r="H584" s="345" t="s">
        <v>2394</v>
      </c>
      <c r="I584" s="345" t="s">
        <v>2394</v>
      </c>
      <c r="J584" s="345" t="s">
        <v>2394</v>
      </c>
      <c r="K584" s="345" t="s">
        <v>2394</v>
      </c>
      <c r="L584" s="345" t="s">
        <v>2394</v>
      </c>
      <c r="M584" s="345" t="s">
        <v>2394</v>
      </c>
      <c r="N584" s="345" t="s">
        <v>2394</v>
      </c>
      <c r="O584" s="345" t="s">
        <v>2394</v>
      </c>
      <c r="P584" s="345" t="s">
        <v>2394</v>
      </c>
      <c r="Q584" s="68">
        <v>2</v>
      </c>
      <c r="R584" s="346"/>
      <c r="S584" s="346"/>
      <c r="T584" s="346"/>
      <c r="U584" s="346"/>
      <c r="V584" s="346"/>
      <c r="W584" s="346"/>
      <c r="X584" s="346"/>
      <c r="Y584" s="346"/>
      <c r="Z584" s="346"/>
      <c r="AA584" s="346"/>
      <c r="AB584" s="346"/>
      <c r="AC584" s="346"/>
      <c r="AD584" s="346"/>
      <c r="AE584" s="346"/>
      <c r="AF584" s="68">
        <v>2</v>
      </c>
      <c r="AG584" s="346"/>
      <c r="AH584" s="346"/>
      <c r="AI584" s="346"/>
      <c r="AJ584" s="346"/>
      <c r="AK584" s="346"/>
      <c r="AL584" s="346"/>
      <c r="AM584" s="346"/>
      <c r="AN584" s="346"/>
      <c r="AO584" s="346"/>
      <c r="AP584" s="346"/>
      <c r="AQ584" s="346"/>
      <c r="AR584" s="346"/>
      <c r="AS584" s="346"/>
      <c r="AT584" s="346"/>
    </row>
    <row r="585" spans="1:46" s="23" customFormat="1" ht="45" customHeight="1" thickTop="1" thickBot="1" x14ac:dyDescent="0.3">
      <c r="A585" s="345" t="s">
        <v>2395</v>
      </c>
      <c r="B585" s="345" t="s">
        <v>2395</v>
      </c>
      <c r="C585" s="345" t="s">
        <v>2395</v>
      </c>
      <c r="D585" s="345" t="s">
        <v>2395</v>
      </c>
      <c r="E585" s="345" t="s">
        <v>2395</v>
      </c>
      <c r="F585" s="345" t="s">
        <v>2395</v>
      </c>
      <c r="G585" s="345" t="s">
        <v>2395</v>
      </c>
      <c r="H585" s="345" t="s">
        <v>2395</v>
      </c>
      <c r="I585" s="345" t="s">
        <v>2395</v>
      </c>
      <c r="J585" s="345" t="s">
        <v>2395</v>
      </c>
      <c r="K585" s="345" t="s">
        <v>2395</v>
      </c>
      <c r="L585" s="345" t="s">
        <v>2395</v>
      </c>
      <c r="M585" s="345" t="s">
        <v>2395</v>
      </c>
      <c r="N585" s="345" t="s">
        <v>2395</v>
      </c>
      <c r="O585" s="345" t="s">
        <v>2395</v>
      </c>
      <c r="P585" s="345" t="s">
        <v>2395</v>
      </c>
      <c r="Q585" s="68">
        <v>2</v>
      </c>
      <c r="R585" s="346"/>
      <c r="S585" s="346"/>
      <c r="T585" s="346"/>
      <c r="U585" s="346"/>
      <c r="V585" s="346"/>
      <c r="W585" s="346"/>
      <c r="X585" s="346"/>
      <c r="Y585" s="346"/>
      <c r="Z585" s="346"/>
      <c r="AA585" s="346"/>
      <c r="AB585" s="346"/>
      <c r="AC585" s="346"/>
      <c r="AD585" s="346"/>
      <c r="AE585" s="346"/>
      <c r="AF585" s="68">
        <v>2</v>
      </c>
      <c r="AG585" s="346"/>
      <c r="AH585" s="346"/>
      <c r="AI585" s="346"/>
      <c r="AJ585" s="346"/>
      <c r="AK585" s="346"/>
      <c r="AL585" s="346"/>
      <c r="AM585" s="346"/>
      <c r="AN585" s="346"/>
      <c r="AO585" s="346"/>
      <c r="AP585" s="346"/>
      <c r="AQ585" s="346"/>
      <c r="AR585" s="346"/>
      <c r="AS585" s="346"/>
      <c r="AT585" s="346"/>
    </row>
    <row r="586" spans="1:46" s="23" customFormat="1" ht="45" customHeight="1" thickTop="1" thickBot="1" x14ac:dyDescent="0.3">
      <c r="A586" s="345" t="s">
        <v>2396</v>
      </c>
      <c r="B586" s="345" t="s">
        <v>2396</v>
      </c>
      <c r="C586" s="345" t="s">
        <v>2396</v>
      </c>
      <c r="D586" s="345" t="s">
        <v>2396</v>
      </c>
      <c r="E586" s="345" t="s">
        <v>2396</v>
      </c>
      <c r="F586" s="345" t="s">
        <v>2396</v>
      </c>
      <c r="G586" s="345" t="s">
        <v>2396</v>
      </c>
      <c r="H586" s="345" t="s">
        <v>2396</v>
      </c>
      <c r="I586" s="345" t="s">
        <v>2396</v>
      </c>
      <c r="J586" s="345" t="s">
        <v>2396</v>
      </c>
      <c r="K586" s="345" t="s">
        <v>2396</v>
      </c>
      <c r="L586" s="345" t="s">
        <v>2396</v>
      </c>
      <c r="M586" s="345" t="s">
        <v>2396</v>
      </c>
      <c r="N586" s="345" t="s">
        <v>2396</v>
      </c>
      <c r="O586" s="345" t="s">
        <v>2396</v>
      </c>
      <c r="P586" s="345" t="s">
        <v>2396</v>
      </c>
      <c r="Q586" s="68">
        <v>2</v>
      </c>
      <c r="R586" s="346"/>
      <c r="S586" s="346"/>
      <c r="T586" s="346"/>
      <c r="U586" s="346"/>
      <c r="V586" s="346"/>
      <c r="W586" s="346"/>
      <c r="X586" s="346"/>
      <c r="Y586" s="346"/>
      <c r="Z586" s="346"/>
      <c r="AA586" s="346"/>
      <c r="AB586" s="346"/>
      <c r="AC586" s="346"/>
      <c r="AD586" s="346"/>
      <c r="AE586" s="346"/>
      <c r="AF586" s="68">
        <v>2</v>
      </c>
      <c r="AG586" s="346"/>
      <c r="AH586" s="346"/>
      <c r="AI586" s="346"/>
      <c r="AJ586" s="346"/>
      <c r="AK586" s="346"/>
      <c r="AL586" s="346"/>
      <c r="AM586" s="346"/>
      <c r="AN586" s="346"/>
      <c r="AO586" s="346"/>
      <c r="AP586" s="346"/>
      <c r="AQ586" s="346"/>
      <c r="AR586" s="346"/>
      <c r="AS586" s="346"/>
      <c r="AT586" s="346"/>
    </row>
    <row r="587" spans="1:46" s="23" customFormat="1" ht="45" customHeight="1" thickTop="1" thickBot="1" x14ac:dyDescent="0.3">
      <c r="A587" s="345" t="s">
        <v>2397</v>
      </c>
      <c r="B587" s="345" t="s">
        <v>2397</v>
      </c>
      <c r="C587" s="345" t="s">
        <v>2397</v>
      </c>
      <c r="D587" s="345" t="s">
        <v>2397</v>
      </c>
      <c r="E587" s="345" t="s">
        <v>2397</v>
      </c>
      <c r="F587" s="345" t="s">
        <v>2397</v>
      </c>
      <c r="G587" s="345" t="s">
        <v>2397</v>
      </c>
      <c r="H587" s="345" t="s">
        <v>2397</v>
      </c>
      <c r="I587" s="345" t="s">
        <v>2397</v>
      </c>
      <c r="J587" s="345" t="s">
        <v>2397</v>
      </c>
      <c r="K587" s="345" t="s">
        <v>2397</v>
      </c>
      <c r="L587" s="345" t="s">
        <v>2397</v>
      </c>
      <c r="M587" s="345" t="s">
        <v>2397</v>
      </c>
      <c r="N587" s="345" t="s">
        <v>2397</v>
      </c>
      <c r="O587" s="345" t="s">
        <v>2397</v>
      </c>
      <c r="P587" s="345" t="s">
        <v>2397</v>
      </c>
      <c r="Q587" s="68">
        <v>2</v>
      </c>
      <c r="R587" s="346"/>
      <c r="S587" s="346"/>
      <c r="T587" s="346"/>
      <c r="U587" s="346"/>
      <c r="V587" s="346"/>
      <c r="W587" s="346"/>
      <c r="X587" s="346"/>
      <c r="Y587" s="346"/>
      <c r="Z587" s="346"/>
      <c r="AA587" s="346"/>
      <c r="AB587" s="346"/>
      <c r="AC587" s="346"/>
      <c r="AD587" s="346"/>
      <c r="AE587" s="346"/>
      <c r="AF587" s="68">
        <v>2</v>
      </c>
      <c r="AG587" s="346"/>
      <c r="AH587" s="346"/>
      <c r="AI587" s="346"/>
      <c r="AJ587" s="346"/>
      <c r="AK587" s="346"/>
      <c r="AL587" s="346"/>
      <c r="AM587" s="346"/>
      <c r="AN587" s="346"/>
      <c r="AO587" s="346"/>
      <c r="AP587" s="346"/>
      <c r="AQ587" s="346"/>
      <c r="AR587" s="346"/>
      <c r="AS587" s="346"/>
      <c r="AT587" s="346"/>
    </row>
    <row r="588" spans="1:46" s="23" customFormat="1" ht="18" customHeight="1" thickTop="1" x14ac:dyDescent="0.25">
      <c r="Q588" s="24"/>
      <c r="AF588" s="24"/>
    </row>
    <row r="589" spans="1:46" s="23" customFormat="1" ht="18" customHeight="1" x14ac:dyDescent="0.25">
      <c r="Q589" s="24"/>
      <c r="AF589" s="24"/>
    </row>
    <row r="590" spans="1:46" s="23" customFormat="1" ht="45" customHeight="1" x14ac:dyDescent="0.25">
      <c r="A590" s="386" t="s">
        <v>2398</v>
      </c>
      <c r="B590" s="386"/>
      <c r="C590" s="386"/>
      <c r="D590" s="386"/>
      <c r="E590" s="386"/>
      <c r="F590" s="386"/>
      <c r="G590" s="386"/>
      <c r="H590" s="386"/>
      <c r="I590" s="386"/>
      <c r="J590" s="386"/>
      <c r="K590" s="386"/>
      <c r="L590" s="386"/>
      <c r="M590" s="386"/>
      <c r="N590" s="386"/>
      <c r="O590" s="386"/>
      <c r="P590" s="386"/>
      <c r="Q590" s="386"/>
      <c r="R590" s="386"/>
      <c r="S590" s="386"/>
      <c r="T590" s="386"/>
      <c r="U590" s="386"/>
      <c r="V590" s="386"/>
      <c r="W590" s="386"/>
      <c r="X590" s="386"/>
      <c r="Y590" s="386"/>
      <c r="Z590" s="386"/>
      <c r="AA590" s="386"/>
      <c r="AB590" s="386"/>
      <c r="AC590" s="386"/>
      <c r="AD590" s="386"/>
      <c r="AE590" s="386"/>
      <c r="AF590"/>
      <c r="AG590" s="422" t="s">
        <v>184</v>
      </c>
      <c r="AH590" s="422"/>
      <c r="AI590" s="422"/>
      <c r="AJ590" s="422"/>
      <c r="AK590" s="72">
        <f>(('Artículo 123 (resumen PI)'!C29*0.8+'Artículo 123 (resumen PI)'!F29*0.2)+('Artículo 123 (resumen SIPOT)'!C29*0.8+'Artículo 123 (resumen SIPOT)'!F29*0.2))/2</f>
        <v>0</v>
      </c>
      <c r="AL590"/>
      <c r="AM590"/>
      <c r="AN590"/>
      <c r="AO590"/>
      <c r="AP590"/>
      <c r="AQ590"/>
      <c r="AR590"/>
      <c r="AS590"/>
      <c r="AT590"/>
    </row>
    <row r="591" spans="1:46" s="23" customFormat="1" ht="15.75" customHeight="1" x14ac:dyDescent="0.25">
      <c r="A591" s="62"/>
      <c r="B591" s="63"/>
      <c r="C591" s="63"/>
      <c r="D591" s="63"/>
      <c r="E591" s="63"/>
      <c r="F591" s="63"/>
      <c r="G591" s="63"/>
      <c r="H591" s="63"/>
      <c r="I591" s="63"/>
      <c r="J591" s="63"/>
      <c r="K591" s="63"/>
      <c r="L591" s="63"/>
      <c r="M591" s="63"/>
      <c r="N591" s="63"/>
      <c r="O591" s="63"/>
      <c r="P591" s="63"/>
      <c r="Q591" s="64"/>
      <c r="R591" s="63"/>
      <c r="S591" s="63"/>
      <c r="T591" s="63"/>
      <c r="U591" s="63"/>
      <c r="V591" s="63"/>
      <c r="W591" s="63"/>
      <c r="X591" s="63"/>
      <c r="Y591" s="63"/>
      <c r="Z591" s="63"/>
      <c r="AA591" s="63"/>
      <c r="AB591" s="63"/>
      <c r="AC591" s="63"/>
      <c r="AD591" s="63"/>
      <c r="AE591" s="63"/>
      <c r="AF591"/>
      <c r="AG591"/>
      <c r="AH591"/>
      <c r="AI591"/>
      <c r="AJ591"/>
      <c r="AK591"/>
      <c r="AL591"/>
      <c r="AM591"/>
      <c r="AN591"/>
      <c r="AO591"/>
      <c r="AP591"/>
      <c r="AQ591"/>
      <c r="AR591"/>
      <c r="AS591"/>
      <c r="AT591"/>
    </row>
    <row r="592" spans="1:46" s="23" customFormat="1" ht="45" customHeight="1" x14ac:dyDescent="0.25">
      <c r="A592" s="62" t="s">
        <v>185</v>
      </c>
      <c r="B592" s="63"/>
      <c r="C592" s="63"/>
      <c r="D592" s="63"/>
      <c r="E592" s="63"/>
      <c r="F592" s="63"/>
      <c r="G592" s="63"/>
      <c r="H592" s="63"/>
      <c r="I592" s="63"/>
      <c r="J592" s="63"/>
      <c r="K592" s="63"/>
      <c r="L592" s="63"/>
      <c r="M592" s="63"/>
      <c r="N592" s="63"/>
      <c r="O592" s="63"/>
      <c r="P592" s="63"/>
      <c r="Q592" s="64"/>
      <c r="R592" s="63"/>
      <c r="S592" s="63"/>
      <c r="T592" s="63"/>
      <c r="U592" s="63"/>
      <c r="V592" s="63"/>
      <c r="W592" s="63"/>
      <c r="X592" s="63"/>
      <c r="Y592" s="63"/>
      <c r="Z592" s="63"/>
      <c r="AA592" s="63"/>
      <c r="AB592" s="63"/>
      <c r="AC592" s="63"/>
      <c r="AD592" s="63"/>
      <c r="AE592" s="63"/>
      <c r="AF592"/>
      <c r="AG592"/>
      <c r="AH592"/>
      <c r="AI592"/>
      <c r="AJ592"/>
      <c r="AK592"/>
      <c r="AL592"/>
      <c r="AM592"/>
      <c r="AN592"/>
      <c r="AO592"/>
      <c r="AP592"/>
      <c r="AQ592"/>
      <c r="AR592"/>
      <c r="AS592"/>
      <c r="AT592"/>
    </row>
    <row r="593" spans="1:46" s="23" customFormat="1" ht="15" customHeight="1" x14ac:dyDescent="0.25">
      <c r="A593" s="59"/>
      <c r="B593" s="59"/>
      <c r="C593" s="59"/>
      <c r="D593" s="59"/>
      <c r="E593" s="59"/>
      <c r="F593" s="59"/>
      <c r="G593" s="59"/>
      <c r="H593" s="59"/>
      <c r="I593" s="59"/>
      <c r="J593" s="59"/>
      <c r="K593" s="59"/>
      <c r="L593" s="59"/>
      <c r="M593" s="59"/>
      <c r="N593" s="59"/>
      <c r="O593" s="59"/>
      <c r="P593" s="59"/>
      <c r="Q593" s="24"/>
      <c r="R593" s="59"/>
      <c r="S593" s="59"/>
      <c r="T593" s="59"/>
      <c r="U593" s="59"/>
      <c r="V593" s="59"/>
      <c r="W593" s="59"/>
      <c r="X593" s="59"/>
      <c r="Y593" s="59"/>
      <c r="Z593" s="59"/>
      <c r="AA593" s="59"/>
      <c r="AB593" s="59"/>
      <c r="AC593" s="59"/>
      <c r="AD593" s="59"/>
      <c r="AE593" s="59"/>
      <c r="AF593"/>
      <c r="AG593"/>
      <c r="AH593"/>
      <c r="AI593"/>
      <c r="AJ593"/>
      <c r="AK593"/>
      <c r="AL593"/>
      <c r="AM593"/>
      <c r="AN593"/>
      <c r="AO593"/>
      <c r="AP593"/>
      <c r="AQ593"/>
      <c r="AR593"/>
      <c r="AS593"/>
      <c r="AT593"/>
    </row>
    <row r="594" spans="1:46" s="23" customFormat="1" ht="45" customHeight="1" x14ac:dyDescent="0.25">
      <c r="A594" s="423" t="s">
        <v>186</v>
      </c>
      <c r="B594" s="423"/>
      <c r="C594" s="423"/>
      <c r="D594" s="423"/>
      <c r="E594" s="423"/>
      <c r="F594" s="423"/>
      <c r="G594" s="423"/>
      <c r="H594" s="423"/>
      <c r="I594" s="423"/>
      <c r="J594" s="423"/>
      <c r="K594" s="423"/>
      <c r="L594" s="423"/>
      <c r="M594" s="423"/>
      <c r="N594" s="423"/>
      <c r="O594" s="423"/>
      <c r="P594" s="423"/>
      <c r="Q594" s="65"/>
      <c r="R594" s="59"/>
      <c r="S594" s="59"/>
      <c r="T594" s="59"/>
      <c r="U594" s="59"/>
      <c r="V594" s="351"/>
      <c r="W594" s="351"/>
      <c r="X594" s="351"/>
      <c r="Y594" s="351"/>
      <c r="Z594" s="351"/>
      <c r="AA594" s="351"/>
      <c r="AB594" s="351"/>
      <c r="AC594" s="351"/>
      <c r="AD594" s="351"/>
      <c r="AE594" s="351"/>
      <c r="AF594" s="65"/>
      <c r="AG594" s="59"/>
      <c r="AH594" s="59"/>
      <c r="AI594" s="59"/>
      <c r="AJ594" s="59"/>
      <c r="AK594" s="351"/>
      <c r="AL594" s="351"/>
      <c r="AM594" s="351"/>
      <c r="AN594" s="351"/>
      <c r="AO594" s="351"/>
      <c r="AP594" s="351"/>
      <c r="AQ594" s="351"/>
      <c r="AR594" s="351"/>
      <c r="AS594" s="351"/>
      <c r="AT594" s="351"/>
    </row>
    <row r="595" spans="1:46" s="23" customFormat="1" ht="45" customHeight="1" thickTop="1" thickBot="1" x14ac:dyDescent="0.3">
      <c r="A595" s="342" t="s">
        <v>163</v>
      </c>
      <c r="B595" s="342"/>
      <c r="C595" s="342"/>
      <c r="D595" s="342"/>
      <c r="E595" s="342"/>
      <c r="F595" s="342"/>
      <c r="G595" s="342"/>
      <c r="H595" s="342"/>
      <c r="I595" s="342"/>
      <c r="J595" s="342"/>
      <c r="K595" s="342"/>
      <c r="L595" s="342"/>
      <c r="M595" s="342"/>
      <c r="N595" s="342"/>
      <c r="O595" s="342"/>
      <c r="P595" s="342"/>
      <c r="Q595" s="66" t="s">
        <v>187</v>
      </c>
      <c r="R595" s="343" t="s">
        <v>188</v>
      </c>
      <c r="S595" s="343"/>
      <c r="T595" s="343"/>
      <c r="U595" s="343"/>
      <c r="V595" s="343"/>
      <c r="W595" s="343"/>
      <c r="X595" s="343"/>
      <c r="Y595" s="343"/>
      <c r="Z595" s="343"/>
      <c r="AA595" s="343"/>
      <c r="AB595" s="343"/>
      <c r="AC595" s="343"/>
      <c r="AD595" s="343"/>
      <c r="AE595" s="343"/>
      <c r="AF595" s="67" t="s">
        <v>187</v>
      </c>
      <c r="AG595" s="344" t="s">
        <v>189</v>
      </c>
      <c r="AH595" s="344"/>
      <c r="AI595" s="344"/>
      <c r="AJ595" s="344"/>
      <c r="AK595" s="344"/>
      <c r="AL595" s="344"/>
      <c r="AM595" s="344"/>
      <c r="AN595" s="344"/>
      <c r="AO595" s="344"/>
      <c r="AP595" s="344"/>
      <c r="AQ595" s="344"/>
      <c r="AR595" s="344"/>
      <c r="AS595" s="344"/>
      <c r="AT595" s="344"/>
    </row>
    <row r="596" spans="1:46" s="23" customFormat="1" ht="45" customHeight="1" thickTop="1" thickBot="1" x14ac:dyDescent="0.3">
      <c r="A596" s="345" t="s">
        <v>2399</v>
      </c>
      <c r="B596" s="345"/>
      <c r="C596" s="345"/>
      <c r="D596" s="345"/>
      <c r="E596" s="345"/>
      <c r="F596" s="345"/>
      <c r="G596" s="345"/>
      <c r="H596" s="345"/>
      <c r="I596" s="345"/>
      <c r="J596" s="345"/>
      <c r="K596" s="345"/>
      <c r="L596" s="345"/>
      <c r="M596" s="345"/>
      <c r="N596" s="345"/>
      <c r="O596" s="345"/>
      <c r="P596" s="345"/>
      <c r="Q596" s="68">
        <v>3</v>
      </c>
      <c r="R596" s="368" t="s">
        <v>676</v>
      </c>
      <c r="S596" s="369"/>
      <c r="T596" s="369"/>
      <c r="U596" s="369"/>
      <c r="V596" s="369"/>
      <c r="W596" s="369"/>
      <c r="X596" s="369"/>
      <c r="Y596" s="369"/>
      <c r="Z596" s="369"/>
      <c r="AA596" s="369"/>
      <c r="AB596" s="369"/>
      <c r="AC596" s="369"/>
      <c r="AD596" s="369"/>
      <c r="AE596" s="370"/>
      <c r="AF596" s="68">
        <v>3</v>
      </c>
      <c r="AG596" s="368" t="s">
        <v>676</v>
      </c>
      <c r="AH596" s="369"/>
      <c r="AI596" s="369"/>
      <c r="AJ596" s="369"/>
      <c r="AK596" s="369"/>
      <c r="AL596" s="369"/>
      <c r="AM596" s="369"/>
      <c r="AN596" s="369"/>
      <c r="AO596" s="369"/>
      <c r="AP596" s="369"/>
      <c r="AQ596" s="369"/>
      <c r="AR596" s="369"/>
      <c r="AS596" s="369"/>
      <c r="AT596" s="370"/>
    </row>
    <row r="597" spans="1:46" s="23" customFormat="1" ht="45" customHeight="1" thickTop="1" thickBot="1" x14ac:dyDescent="0.3">
      <c r="A597" s="345" t="s">
        <v>2400</v>
      </c>
      <c r="B597" s="345"/>
      <c r="C597" s="345"/>
      <c r="D597" s="345"/>
      <c r="E597" s="345"/>
      <c r="F597" s="345"/>
      <c r="G597" s="345"/>
      <c r="H597" s="345"/>
      <c r="I597" s="345"/>
      <c r="J597" s="345"/>
      <c r="K597" s="345"/>
      <c r="L597" s="345"/>
      <c r="M597" s="345"/>
      <c r="N597" s="345"/>
      <c r="O597" s="345"/>
      <c r="P597" s="345"/>
      <c r="Q597" s="68">
        <v>3</v>
      </c>
      <c r="R597" s="368" t="s">
        <v>676</v>
      </c>
      <c r="S597" s="369"/>
      <c r="T597" s="369"/>
      <c r="U597" s="369"/>
      <c r="V597" s="369"/>
      <c r="W597" s="369"/>
      <c r="X597" s="369"/>
      <c r="Y597" s="369"/>
      <c r="Z597" s="369"/>
      <c r="AA597" s="369"/>
      <c r="AB597" s="369"/>
      <c r="AC597" s="369"/>
      <c r="AD597" s="369"/>
      <c r="AE597" s="370"/>
      <c r="AF597" s="68">
        <v>3</v>
      </c>
      <c r="AG597" s="368" t="s">
        <v>676</v>
      </c>
      <c r="AH597" s="369"/>
      <c r="AI597" s="369"/>
      <c r="AJ597" s="369"/>
      <c r="AK597" s="369"/>
      <c r="AL597" s="369"/>
      <c r="AM597" s="369"/>
      <c r="AN597" s="369"/>
      <c r="AO597" s="369"/>
      <c r="AP597" s="369"/>
      <c r="AQ597" s="369"/>
      <c r="AR597" s="369"/>
      <c r="AS597" s="369"/>
      <c r="AT597" s="370"/>
    </row>
    <row r="598" spans="1:46" s="23" customFormat="1" ht="45" customHeight="1" thickTop="1" thickBot="1" x14ac:dyDescent="0.3">
      <c r="A598" s="345" t="s">
        <v>2401</v>
      </c>
      <c r="B598" s="345"/>
      <c r="C598" s="345"/>
      <c r="D598" s="345"/>
      <c r="E598" s="345"/>
      <c r="F598" s="345"/>
      <c r="G598" s="345"/>
      <c r="H598" s="345"/>
      <c r="I598" s="345"/>
      <c r="J598" s="345"/>
      <c r="K598" s="345"/>
      <c r="L598" s="345"/>
      <c r="M598" s="345"/>
      <c r="N598" s="345"/>
      <c r="O598" s="345"/>
      <c r="P598" s="345"/>
      <c r="Q598" s="68">
        <v>3</v>
      </c>
      <c r="R598" s="368" t="s">
        <v>676</v>
      </c>
      <c r="S598" s="369"/>
      <c r="T598" s="369"/>
      <c r="U598" s="369"/>
      <c r="V598" s="369"/>
      <c r="W598" s="369"/>
      <c r="X598" s="369"/>
      <c r="Y598" s="369"/>
      <c r="Z598" s="369"/>
      <c r="AA598" s="369"/>
      <c r="AB598" s="369"/>
      <c r="AC598" s="369"/>
      <c r="AD598" s="369"/>
      <c r="AE598" s="370"/>
      <c r="AF598" s="68">
        <v>3</v>
      </c>
      <c r="AG598" s="368" t="s">
        <v>676</v>
      </c>
      <c r="AH598" s="369"/>
      <c r="AI598" s="369"/>
      <c r="AJ598" s="369"/>
      <c r="AK598" s="369"/>
      <c r="AL598" s="369"/>
      <c r="AM598" s="369"/>
      <c r="AN598" s="369"/>
      <c r="AO598" s="369"/>
      <c r="AP598" s="369"/>
      <c r="AQ598" s="369"/>
      <c r="AR598" s="369"/>
      <c r="AS598" s="369"/>
      <c r="AT598" s="370"/>
    </row>
    <row r="599" spans="1:46" s="23" customFormat="1" ht="45" customHeight="1" thickTop="1" thickBot="1" x14ac:dyDescent="0.3">
      <c r="A599" s="345" t="s">
        <v>2301</v>
      </c>
      <c r="B599" s="345" t="s">
        <v>2301</v>
      </c>
      <c r="C599" s="345" t="s">
        <v>2301</v>
      </c>
      <c r="D599" s="345" t="s">
        <v>2301</v>
      </c>
      <c r="E599" s="345" t="s">
        <v>2301</v>
      </c>
      <c r="F599" s="345" t="s">
        <v>2301</v>
      </c>
      <c r="G599" s="345" t="s">
        <v>2301</v>
      </c>
      <c r="H599" s="345" t="s">
        <v>2301</v>
      </c>
      <c r="I599" s="345" t="s">
        <v>2301</v>
      </c>
      <c r="J599" s="345" t="s">
        <v>2301</v>
      </c>
      <c r="K599" s="345" t="s">
        <v>2301</v>
      </c>
      <c r="L599" s="345" t="s">
        <v>2301</v>
      </c>
      <c r="M599" s="345" t="s">
        <v>2301</v>
      </c>
      <c r="N599" s="345" t="s">
        <v>2301</v>
      </c>
      <c r="O599" s="345" t="s">
        <v>2301</v>
      </c>
      <c r="P599" s="345" t="s">
        <v>2301</v>
      </c>
      <c r="Q599" s="68">
        <v>3</v>
      </c>
      <c r="R599" s="368" t="s">
        <v>676</v>
      </c>
      <c r="S599" s="369"/>
      <c r="T599" s="369"/>
      <c r="U599" s="369"/>
      <c r="V599" s="369"/>
      <c r="W599" s="369"/>
      <c r="X599" s="369"/>
      <c r="Y599" s="369"/>
      <c r="Z599" s="369"/>
      <c r="AA599" s="369"/>
      <c r="AB599" s="369"/>
      <c r="AC599" s="369"/>
      <c r="AD599" s="369"/>
      <c r="AE599" s="370"/>
      <c r="AF599" s="68">
        <v>3</v>
      </c>
      <c r="AG599" s="368" t="s">
        <v>676</v>
      </c>
      <c r="AH599" s="369"/>
      <c r="AI599" s="369"/>
      <c r="AJ599" s="369"/>
      <c r="AK599" s="369"/>
      <c r="AL599" s="369"/>
      <c r="AM599" s="369"/>
      <c r="AN599" s="369"/>
      <c r="AO599" s="369"/>
      <c r="AP599" s="369"/>
      <c r="AQ599" s="369"/>
      <c r="AR599" s="369"/>
      <c r="AS599" s="369"/>
      <c r="AT599" s="370"/>
    </row>
    <row r="600" spans="1:46" s="23" customFormat="1" ht="45" customHeight="1" thickTop="1" thickBot="1" x14ac:dyDescent="0.3">
      <c r="A600" s="346" t="s">
        <v>2402</v>
      </c>
      <c r="B600" s="346" t="s">
        <v>2402</v>
      </c>
      <c r="C600" s="346" t="s">
        <v>2402</v>
      </c>
      <c r="D600" s="346" t="s">
        <v>2402</v>
      </c>
      <c r="E600" s="346" t="s">
        <v>2402</v>
      </c>
      <c r="F600" s="346" t="s">
        <v>2402</v>
      </c>
      <c r="G600" s="346" t="s">
        <v>2402</v>
      </c>
      <c r="H600" s="346" t="s">
        <v>2402</v>
      </c>
      <c r="I600" s="346" t="s">
        <v>2402</v>
      </c>
      <c r="J600" s="346" t="s">
        <v>2402</v>
      </c>
      <c r="K600" s="346" t="s">
        <v>2402</v>
      </c>
      <c r="L600" s="346" t="s">
        <v>2402</v>
      </c>
      <c r="M600" s="346" t="s">
        <v>2402</v>
      </c>
      <c r="N600" s="346" t="s">
        <v>2402</v>
      </c>
      <c r="O600" s="346" t="s">
        <v>2402</v>
      </c>
      <c r="P600" s="346" t="s">
        <v>2402</v>
      </c>
      <c r="Q600" s="68">
        <v>3</v>
      </c>
      <c r="R600" s="368" t="s">
        <v>676</v>
      </c>
      <c r="S600" s="369"/>
      <c r="T600" s="369"/>
      <c r="U600" s="369"/>
      <c r="V600" s="369"/>
      <c r="W600" s="369"/>
      <c r="X600" s="369"/>
      <c r="Y600" s="369"/>
      <c r="Z600" s="369"/>
      <c r="AA600" s="369"/>
      <c r="AB600" s="369"/>
      <c r="AC600" s="369"/>
      <c r="AD600" s="369"/>
      <c r="AE600" s="370"/>
      <c r="AF600" s="68">
        <v>3</v>
      </c>
      <c r="AG600" s="368" t="s">
        <v>676</v>
      </c>
      <c r="AH600" s="369"/>
      <c r="AI600" s="369"/>
      <c r="AJ600" s="369"/>
      <c r="AK600" s="369"/>
      <c r="AL600" s="369"/>
      <c r="AM600" s="369"/>
      <c r="AN600" s="369"/>
      <c r="AO600" s="369"/>
      <c r="AP600" s="369"/>
      <c r="AQ600" s="369"/>
      <c r="AR600" s="369"/>
      <c r="AS600" s="369"/>
      <c r="AT600" s="370"/>
    </row>
    <row r="601" spans="1:46" s="23" customFormat="1" ht="45" customHeight="1" thickTop="1" thickBot="1" x14ac:dyDescent="0.3">
      <c r="A601" s="346" t="s">
        <v>2403</v>
      </c>
      <c r="B601" s="346" t="s">
        <v>2403</v>
      </c>
      <c r="C601" s="346" t="s">
        <v>2403</v>
      </c>
      <c r="D601" s="346" t="s">
        <v>2403</v>
      </c>
      <c r="E601" s="346" t="s">
        <v>2403</v>
      </c>
      <c r="F601" s="346" t="s">
        <v>2403</v>
      </c>
      <c r="G601" s="346" t="s">
        <v>2403</v>
      </c>
      <c r="H601" s="346" t="s">
        <v>2403</v>
      </c>
      <c r="I601" s="346" t="s">
        <v>2403</v>
      </c>
      <c r="J601" s="346" t="s">
        <v>2403</v>
      </c>
      <c r="K601" s="346" t="s">
        <v>2403</v>
      </c>
      <c r="L601" s="346" t="s">
        <v>2403</v>
      </c>
      <c r="M601" s="346" t="s">
        <v>2403</v>
      </c>
      <c r="N601" s="346" t="s">
        <v>2403</v>
      </c>
      <c r="O601" s="346" t="s">
        <v>2403</v>
      </c>
      <c r="P601" s="346" t="s">
        <v>2403</v>
      </c>
      <c r="Q601" s="68">
        <v>3</v>
      </c>
      <c r="R601" s="368" t="s">
        <v>676</v>
      </c>
      <c r="S601" s="369"/>
      <c r="T601" s="369"/>
      <c r="U601" s="369"/>
      <c r="V601" s="369"/>
      <c r="W601" s="369"/>
      <c r="X601" s="369"/>
      <c r="Y601" s="369"/>
      <c r="Z601" s="369"/>
      <c r="AA601" s="369"/>
      <c r="AB601" s="369"/>
      <c r="AC601" s="369"/>
      <c r="AD601" s="369"/>
      <c r="AE601" s="370"/>
      <c r="AF601" s="68">
        <v>3</v>
      </c>
      <c r="AG601" s="368" t="s">
        <v>676</v>
      </c>
      <c r="AH601" s="369"/>
      <c r="AI601" s="369"/>
      <c r="AJ601" s="369"/>
      <c r="AK601" s="369"/>
      <c r="AL601" s="369"/>
      <c r="AM601" s="369"/>
      <c r="AN601" s="369"/>
      <c r="AO601" s="369"/>
      <c r="AP601" s="369"/>
      <c r="AQ601" s="369"/>
      <c r="AR601" s="369"/>
      <c r="AS601" s="369"/>
      <c r="AT601" s="370"/>
    </row>
    <row r="602" spans="1:46" s="23" customFormat="1" ht="45" customHeight="1" thickTop="1" thickBot="1" x14ac:dyDescent="0.3">
      <c r="A602" s="345" t="s">
        <v>2404</v>
      </c>
      <c r="B602" s="345"/>
      <c r="C602" s="345"/>
      <c r="D602" s="345"/>
      <c r="E602" s="345"/>
      <c r="F602" s="345"/>
      <c r="G602" s="345"/>
      <c r="H602" s="345"/>
      <c r="I602" s="345"/>
      <c r="J602" s="345"/>
      <c r="K602" s="345"/>
      <c r="L602" s="345"/>
      <c r="M602" s="345"/>
      <c r="N602" s="345"/>
      <c r="O602" s="345"/>
      <c r="P602" s="345"/>
      <c r="Q602" s="68">
        <v>3</v>
      </c>
      <c r="R602" s="368" t="s">
        <v>676</v>
      </c>
      <c r="S602" s="369"/>
      <c r="T602" s="369"/>
      <c r="U602" s="369"/>
      <c r="V602" s="369"/>
      <c r="W602" s="369"/>
      <c r="X602" s="369"/>
      <c r="Y602" s="369"/>
      <c r="Z602" s="369"/>
      <c r="AA602" s="369"/>
      <c r="AB602" s="369"/>
      <c r="AC602" s="369"/>
      <c r="AD602" s="369"/>
      <c r="AE602" s="370"/>
      <c r="AF602" s="68">
        <v>3</v>
      </c>
      <c r="AG602" s="368" t="s">
        <v>676</v>
      </c>
      <c r="AH602" s="369"/>
      <c r="AI602" s="369"/>
      <c r="AJ602" s="369"/>
      <c r="AK602" s="369"/>
      <c r="AL602" s="369"/>
      <c r="AM602" s="369"/>
      <c r="AN602" s="369"/>
      <c r="AO602" s="369"/>
      <c r="AP602" s="369"/>
      <c r="AQ602" s="369"/>
      <c r="AR602" s="369"/>
      <c r="AS602" s="369"/>
      <c r="AT602" s="370"/>
    </row>
    <row r="603" spans="1:46" s="23" customFormat="1" ht="45" customHeight="1" thickTop="1" thickBot="1" x14ac:dyDescent="0.3">
      <c r="A603" s="345" t="s">
        <v>2405</v>
      </c>
      <c r="B603" s="345" t="s">
        <v>2405</v>
      </c>
      <c r="C603" s="345" t="s">
        <v>2405</v>
      </c>
      <c r="D603" s="345" t="s">
        <v>2405</v>
      </c>
      <c r="E603" s="345" t="s">
        <v>2405</v>
      </c>
      <c r="F603" s="345" t="s">
        <v>2405</v>
      </c>
      <c r="G603" s="345" t="s">
        <v>2405</v>
      </c>
      <c r="H603" s="345" t="s">
        <v>2405</v>
      </c>
      <c r="I603" s="345" t="s">
        <v>2405</v>
      </c>
      <c r="J603" s="345" t="s">
        <v>2405</v>
      </c>
      <c r="K603" s="345" t="s">
        <v>2405</v>
      </c>
      <c r="L603" s="345" t="s">
        <v>2405</v>
      </c>
      <c r="M603" s="345" t="s">
        <v>2405</v>
      </c>
      <c r="N603" s="345" t="s">
        <v>2405</v>
      </c>
      <c r="O603" s="345" t="s">
        <v>2405</v>
      </c>
      <c r="P603" s="345" t="s">
        <v>2405</v>
      </c>
      <c r="Q603" s="68">
        <v>3</v>
      </c>
      <c r="R603" s="368" t="s">
        <v>676</v>
      </c>
      <c r="S603" s="369"/>
      <c r="T603" s="369"/>
      <c r="U603" s="369"/>
      <c r="V603" s="369"/>
      <c r="W603" s="369"/>
      <c r="X603" s="369"/>
      <c r="Y603" s="369"/>
      <c r="Z603" s="369"/>
      <c r="AA603" s="369"/>
      <c r="AB603" s="369"/>
      <c r="AC603" s="369"/>
      <c r="AD603" s="369"/>
      <c r="AE603" s="370"/>
      <c r="AF603" s="68">
        <v>3</v>
      </c>
      <c r="AG603" s="368" t="s">
        <v>676</v>
      </c>
      <c r="AH603" s="369"/>
      <c r="AI603" s="369"/>
      <c r="AJ603" s="369"/>
      <c r="AK603" s="369"/>
      <c r="AL603" s="369"/>
      <c r="AM603" s="369"/>
      <c r="AN603" s="369"/>
      <c r="AO603" s="369"/>
      <c r="AP603" s="369"/>
      <c r="AQ603" s="369"/>
      <c r="AR603" s="369"/>
      <c r="AS603" s="369"/>
      <c r="AT603" s="370"/>
    </row>
    <row r="604" spans="1:46" s="23" customFormat="1" ht="45" customHeight="1" thickTop="1" thickBot="1" x14ac:dyDescent="0.3">
      <c r="A604" s="345" t="s">
        <v>2406</v>
      </c>
      <c r="B604" s="345" t="s">
        <v>2406</v>
      </c>
      <c r="C604" s="345" t="s">
        <v>2406</v>
      </c>
      <c r="D604" s="345" t="s">
        <v>2406</v>
      </c>
      <c r="E604" s="345" t="s">
        <v>2406</v>
      </c>
      <c r="F604" s="345" t="s">
        <v>2406</v>
      </c>
      <c r="G604" s="345" t="s">
        <v>2406</v>
      </c>
      <c r="H604" s="345" t="s">
        <v>2406</v>
      </c>
      <c r="I604" s="345" t="s">
        <v>2406</v>
      </c>
      <c r="J604" s="345" t="s">
        <v>2406</v>
      </c>
      <c r="K604" s="345" t="s">
        <v>2406</v>
      </c>
      <c r="L604" s="345" t="s">
        <v>2406</v>
      </c>
      <c r="M604" s="345" t="s">
        <v>2406</v>
      </c>
      <c r="N604" s="345" t="s">
        <v>2406</v>
      </c>
      <c r="O604" s="345" t="s">
        <v>2406</v>
      </c>
      <c r="P604" s="345" t="s">
        <v>2406</v>
      </c>
      <c r="Q604" s="68">
        <v>3</v>
      </c>
      <c r="R604" s="368" t="s">
        <v>676</v>
      </c>
      <c r="S604" s="369"/>
      <c r="T604" s="369"/>
      <c r="U604" s="369"/>
      <c r="V604" s="369"/>
      <c r="W604" s="369"/>
      <c r="X604" s="369"/>
      <c r="Y604" s="369"/>
      <c r="Z604" s="369"/>
      <c r="AA604" s="369"/>
      <c r="AB604" s="369"/>
      <c r="AC604" s="369"/>
      <c r="AD604" s="369"/>
      <c r="AE604" s="370"/>
      <c r="AF604" s="68">
        <v>3</v>
      </c>
      <c r="AG604" s="368" t="s">
        <v>676</v>
      </c>
      <c r="AH604" s="369"/>
      <c r="AI604" s="369"/>
      <c r="AJ604" s="369"/>
      <c r="AK604" s="369"/>
      <c r="AL604" s="369"/>
      <c r="AM604" s="369"/>
      <c r="AN604" s="369"/>
      <c r="AO604" s="369"/>
      <c r="AP604" s="369"/>
      <c r="AQ604" s="369"/>
      <c r="AR604" s="369"/>
      <c r="AS604" s="369"/>
      <c r="AT604" s="370"/>
    </row>
    <row r="605" spans="1:46" s="23" customFormat="1" ht="45" customHeight="1" thickTop="1" thickBot="1" x14ac:dyDescent="0.3">
      <c r="A605" s="345" t="s">
        <v>2407</v>
      </c>
      <c r="B605" s="345" t="s">
        <v>2407</v>
      </c>
      <c r="C605" s="345" t="s">
        <v>2407</v>
      </c>
      <c r="D605" s="345" t="s">
        <v>2407</v>
      </c>
      <c r="E605" s="345" t="s">
        <v>2407</v>
      </c>
      <c r="F605" s="345" t="s">
        <v>2407</v>
      </c>
      <c r="G605" s="345" t="s">
        <v>2407</v>
      </c>
      <c r="H605" s="345" t="s">
        <v>2407</v>
      </c>
      <c r="I605" s="345" t="s">
        <v>2407</v>
      </c>
      <c r="J605" s="345" t="s">
        <v>2407</v>
      </c>
      <c r="K605" s="345" t="s">
        <v>2407</v>
      </c>
      <c r="L605" s="345" t="s">
        <v>2407</v>
      </c>
      <c r="M605" s="345" t="s">
        <v>2407</v>
      </c>
      <c r="N605" s="345" t="s">
        <v>2407</v>
      </c>
      <c r="O605" s="345" t="s">
        <v>2407</v>
      </c>
      <c r="P605" s="345" t="s">
        <v>2407</v>
      </c>
      <c r="Q605" s="68">
        <v>3</v>
      </c>
      <c r="R605" s="368" t="s">
        <v>676</v>
      </c>
      <c r="S605" s="369"/>
      <c r="T605" s="369"/>
      <c r="U605" s="369"/>
      <c r="V605" s="369"/>
      <c r="W605" s="369"/>
      <c r="X605" s="369"/>
      <c r="Y605" s="369"/>
      <c r="Z605" s="369"/>
      <c r="AA605" s="369"/>
      <c r="AB605" s="369"/>
      <c r="AC605" s="369"/>
      <c r="AD605" s="369"/>
      <c r="AE605" s="370"/>
      <c r="AF605" s="68">
        <v>3</v>
      </c>
      <c r="AG605" s="368" t="s">
        <v>676</v>
      </c>
      <c r="AH605" s="369"/>
      <c r="AI605" s="369"/>
      <c r="AJ605" s="369"/>
      <c r="AK605" s="369"/>
      <c r="AL605" s="369"/>
      <c r="AM605" s="369"/>
      <c r="AN605" s="369"/>
      <c r="AO605" s="369"/>
      <c r="AP605" s="369"/>
      <c r="AQ605" s="369"/>
      <c r="AR605" s="369"/>
      <c r="AS605" s="369"/>
      <c r="AT605" s="370"/>
    </row>
    <row r="606" spans="1:46" s="23" customFormat="1" ht="45" customHeight="1" thickTop="1" thickBot="1" x14ac:dyDescent="0.3">
      <c r="A606" s="345" t="s">
        <v>2408</v>
      </c>
      <c r="B606" s="345" t="s">
        <v>2408</v>
      </c>
      <c r="C606" s="345" t="s">
        <v>2408</v>
      </c>
      <c r="D606" s="345" t="s">
        <v>2408</v>
      </c>
      <c r="E606" s="345" t="s">
        <v>2408</v>
      </c>
      <c r="F606" s="345" t="s">
        <v>2408</v>
      </c>
      <c r="G606" s="345" t="s">
        <v>2408</v>
      </c>
      <c r="H606" s="345" t="s">
        <v>2408</v>
      </c>
      <c r="I606" s="345" t="s">
        <v>2408</v>
      </c>
      <c r="J606" s="345" t="s">
        <v>2408</v>
      </c>
      <c r="K606" s="345" t="s">
        <v>2408</v>
      </c>
      <c r="L606" s="345" t="s">
        <v>2408</v>
      </c>
      <c r="M606" s="345" t="s">
        <v>2408</v>
      </c>
      <c r="N606" s="345" t="s">
        <v>2408</v>
      </c>
      <c r="O606" s="345" t="s">
        <v>2408</v>
      </c>
      <c r="P606" s="345" t="s">
        <v>2408</v>
      </c>
      <c r="Q606" s="68">
        <v>3</v>
      </c>
      <c r="R606" s="368" t="s">
        <v>676</v>
      </c>
      <c r="S606" s="369"/>
      <c r="T606" s="369"/>
      <c r="U606" s="369"/>
      <c r="V606" s="369"/>
      <c r="W606" s="369"/>
      <c r="X606" s="369"/>
      <c r="Y606" s="369"/>
      <c r="Z606" s="369"/>
      <c r="AA606" s="369"/>
      <c r="AB606" s="369"/>
      <c r="AC606" s="369"/>
      <c r="AD606" s="369"/>
      <c r="AE606" s="370"/>
      <c r="AF606" s="68">
        <v>3</v>
      </c>
      <c r="AG606" s="368" t="s">
        <v>676</v>
      </c>
      <c r="AH606" s="369"/>
      <c r="AI606" s="369"/>
      <c r="AJ606" s="369"/>
      <c r="AK606" s="369"/>
      <c r="AL606" s="369"/>
      <c r="AM606" s="369"/>
      <c r="AN606" s="369"/>
      <c r="AO606" s="369"/>
      <c r="AP606" s="369"/>
      <c r="AQ606" s="369"/>
      <c r="AR606" s="369"/>
      <c r="AS606" s="369"/>
      <c r="AT606" s="370"/>
    </row>
    <row r="607" spans="1:46" s="23" customFormat="1" ht="45" customHeight="1" thickTop="1" thickBot="1" x14ac:dyDescent="0.3">
      <c r="A607" s="59"/>
      <c r="B607" s="59"/>
      <c r="C607" s="59"/>
      <c r="D607" s="59"/>
      <c r="E607" s="59"/>
      <c r="F607" s="59"/>
      <c r="G607" s="59"/>
      <c r="H607" s="59"/>
      <c r="I607" s="59"/>
      <c r="J607" s="59"/>
      <c r="K607" s="59"/>
      <c r="L607" s="59"/>
      <c r="M607" s="59"/>
      <c r="N607" s="59"/>
      <c r="O607" s="59"/>
      <c r="P607" s="59"/>
      <c r="Q607" s="69"/>
      <c r="R607" s="59"/>
      <c r="S607" s="59"/>
      <c r="T607" s="59"/>
      <c r="U607" s="59"/>
      <c r="V607" s="59"/>
      <c r="W607" s="59"/>
      <c r="X607" s="59"/>
      <c r="Y607" s="59"/>
      <c r="Z607" s="59"/>
      <c r="AA607" s="59"/>
      <c r="AB607" s="59"/>
      <c r="AC607" s="59"/>
      <c r="AD607" s="59"/>
      <c r="AE607" s="59"/>
      <c r="AF607" s="69"/>
      <c r="AG607" s="59"/>
      <c r="AH607" s="59"/>
      <c r="AI607" s="59"/>
      <c r="AJ607" s="59"/>
      <c r="AK607" s="59"/>
      <c r="AL607" s="59"/>
      <c r="AM607" s="59"/>
      <c r="AN607" s="59"/>
      <c r="AO607" s="59"/>
      <c r="AP607" s="59"/>
      <c r="AQ607" s="59"/>
      <c r="AR607" s="59"/>
      <c r="AS607" s="59"/>
      <c r="AT607" s="59"/>
    </row>
    <row r="608" spans="1:46" s="23" customFormat="1" ht="45" customHeight="1" thickTop="1" thickBot="1" x14ac:dyDescent="0.3">
      <c r="A608" s="353" t="s">
        <v>198</v>
      </c>
      <c r="B608" s="353"/>
      <c r="C608" s="353"/>
      <c r="D608" s="353"/>
      <c r="E608" s="353"/>
      <c r="F608" s="353"/>
      <c r="G608" s="353"/>
      <c r="H608" s="353"/>
      <c r="I608" s="353"/>
      <c r="J608" s="353"/>
      <c r="K608" s="353"/>
      <c r="L608" s="353"/>
      <c r="M608" s="353"/>
      <c r="N608" s="353"/>
      <c r="O608" s="353"/>
      <c r="P608" s="353"/>
      <c r="Q608" s="70" t="s">
        <v>187</v>
      </c>
      <c r="R608" s="354" t="s">
        <v>188</v>
      </c>
      <c r="S608" s="354"/>
      <c r="T608" s="354"/>
      <c r="U608" s="354"/>
      <c r="V608" s="354"/>
      <c r="W608" s="354"/>
      <c r="X608" s="354"/>
      <c r="Y608" s="354"/>
      <c r="Z608" s="354"/>
      <c r="AA608" s="354"/>
      <c r="AB608" s="354"/>
      <c r="AC608" s="354"/>
      <c r="AD608" s="354"/>
      <c r="AE608" s="354"/>
      <c r="AF608" s="71" t="s">
        <v>187</v>
      </c>
      <c r="AG608" s="355" t="s">
        <v>189</v>
      </c>
      <c r="AH608" s="355"/>
      <c r="AI608" s="355"/>
      <c r="AJ608" s="355"/>
      <c r="AK608" s="355"/>
      <c r="AL608" s="355"/>
      <c r="AM608" s="355"/>
      <c r="AN608" s="355"/>
      <c r="AO608" s="355"/>
      <c r="AP608" s="355"/>
      <c r="AQ608" s="355"/>
      <c r="AR608" s="355"/>
      <c r="AS608" s="355"/>
      <c r="AT608" s="355"/>
    </row>
    <row r="609" spans="1:46" s="23" customFormat="1" ht="45" customHeight="1" thickTop="1" thickBot="1" x14ac:dyDescent="0.3">
      <c r="A609" s="410" t="s">
        <v>1423</v>
      </c>
      <c r="B609" s="410" t="s">
        <v>1423</v>
      </c>
      <c r="C609" s="410" t="s">
        <v>1423</v>
      </c>
      <c r="D609" s="410" t="s">
        <v>1423</v>
      </c>
      <c r="E609" s="410" t="s">
        <v>1423</v>
      </c>
      <c r="F609" s="410" t="s">
        <v>1423</v>
      </c>
      <c r="G609" s="410" t="s">
        <v>1423</v>
      </c>
      <c r="H609" s="410" t="s">
        <v>1423</v>
      </c>
      <c r="I609" s="410" t="s">
        <v>1423</v>
      </c>
      <c r="J609" s="410" t="s">
        <v>1423</v>
      </c>
      <c r="K609" s="410" t="s">
        <v>1423</v>
      </c>
      <c r="L609" s="410" t="s">
        <v>1423</v>
      </c>
      <c r="M609" s="410" t="s">
        <v>1423</v>
      </c>
      <c r="N609" s="410" t="s">
        <v>1423</v>
      </c>
      <c r="O609" s="410" t="s">
        <v>1423</v>
      </c>
      <c r="P609" s="410" t="s">
        <v>1423</v>
      </c>
      <c r="Q609" s="68">
        <v>3</v>
      </c>
      <c r="R609" s="368" t="s">
        <v>676</v>
      </c>
      <c r="S609" s="369"/>
      <c r="T609" s="369"/>
      <c r="U609" s="369"/>
      <c r="V609" s="369"/>
      <c r="W609" s="369"/>
      <c r="X609" s="369"/>
      <c r="Y609" s="369"/>
      <c r="Z609" s="369"/>
      <c r="AA609" s="369"/>
      <c r="AB609" s="369"/>
      <c r="AC609" s="369"/>
      <c r="AD609" s="369"/>
      <c r="AE609" s="370"/>
      <c r="AF609" s="68">
        <v>3</v>
      </c>
      <c r="AG609" s="368" t="s">
        <v>676</v>
      </c>
      <c r="AH609" s="369"/>
      <c r="AI609" s="369"/>
      <c r="AJ609" s="369"/>
      <c r="AK609" s="369"/>
      <c r="AL609" s="369"/>
      <c r="AM609" s="369"/>
      <c r="AN609" s="369"/>
      <c r="AO609" s="369"/>
      <c r="AP609" s="369"/>
      <c r="AQ609" s="369"/>
      <c r="AR609" s="369"/>
      <c r="AS609" s="369"/>
      <c r="AT609" s="370"/>
    </row>
    <row r="610" spans="1:46" s="23" customFormat="1" ht="45" customHeight="1" thickTop="1" thickBot="1" x14ac:dyDescent="0.3">
      <c r="A610" s="410" t="s">
        <v>1424</v>
      </c>
      <c r="B610" s="410" t="s">
        <v>1424</v>
      </c>
      <c r="C610" s="410" t="s">
        <v>1424</v>
      </c>
      <c r="D610" s="410" t="s">
        <v>1424</v>
      </c>
      <c r="E610" s="410" t="s">
        <v>1424</v>
      </c>
      <c r="F610" s="410" t="s">
        <v>1424</v>
      </c>
      <c r="G610" s="410" t="s">
        <v>1424</v>
      </c>
      <c r="H610" s="410" t="s">
        <v>1424</v>
      </c>
      <c r="I610" s="410" t="s">
        <v>1424</v>
      </c>
      <c r="J610" s="410" t="s">
        <v>1424</v>
      </c>
      <c r="K610" s="410" t="s">
        <v>1424</v>
      </c>
      <c r="L610" s="410" t="s">
        <v>1424</v>
      </c>
      <c r="M610" s="410" t="s">
        <v>1424</v>
      </c>
      <c r="N610" s="410" t="s">
        <v>1424</v>
      </c>
      <c r="O610" s="410" t="s">
        <v>1424</v>
      </c>
      <c r="P610" s="410" t="s">
        <v>1424</v>
      </c>
      <c r="Q610" s="68">
        <v>3</v>
      </c>
      <c r="R610" s="368" t="s">
        <v>676</v>
      </c>
      <c r="S610" s="369"/>
      <c r="T610" s="369"/>
      <c r="U610" s="369"/>
      <c r="V610" s="369"/>
      <c r="W610" s="369"/>
      <c r="X610" s="369"/>
      <c r="Y610" s="369"/>
      <c r="Z610" s="369"/>
      <c r="AA610" s="369"/>
      <c r="AB610" s="369"/>
      <c r="AC610" s="369"/>
      <c r="AD610" s="369"/>
      <c r="AE610" s="370"/>
      <c r="AF610" s="68">
        <v>3</v>
      </c>
      <c r="AG610" s="368" t="s">
        <v>676</v>
      </c>
      <c r="AH610" s="369"/>
      <c r="AI610" s="369"/>
      <c r="AJ610" s="369"/>
      <c r="AK610" s="369"/>
      <c r="AL610" s="369"/>
      <c r="AM610" s="369"/>
      <c r="AN610" s="369"/>
      <c r="AO610" s="369"/>
      <c r="AP610" s="369"/>
      <c r="AQ610" s="369"/>
      <c r="AR610" s="369"/>
      <c r="AS610" s="369"/>
      <c r="AT610" s="370"/>
    </row>
    <row r="611" spans="1:46" s="23" customFormat="1" ht="45" customHeight="1" thickTop="1" thickBot="1" x14ac:dyDescent="0.3">
      <c r="A611" s="410" t="s">
        <v>1425</v>
      </c>
      <c r="B611" s="410" t="s">
        <v>1425</v>
      </c>
      <c r="C611" s="410" t="s">
        <v>1425</v>
      </c>
      <c r="D611" s="410" t="s">
        <v>1425</v>
      </c>
      <c r="E611" s="410" t="s">
        <v>1425</v>
      </c>
      <c r="F611" s="410" t="s">
        <v>1425</v>
      </c>
      <c r="G611" s="410" t="s">
        <v>1425</v>
      </c>
      <c r="H611" s="410" t="s">
        <v>1425</v>
      </c>
      <c r="I611" s="410" t="s">
        <v>1425</v>
      </c>
      <c r="J611" s="410" t="s">
        <v>1425</v>
      </c>
      <c r="K611" s="410" t="s">
        <v>1425</v>
      </c>
      <c r="L611" s="410" t="s">
        <v>1425</v>
      </c>
      <c r="M611" s="410" t="s">
        <v>1425</v>
      </c>
      <c r="N611" s="410" t="s">
        <v>1425</v>
      </c>
      <c r="O611" s="410" t="s">
        <v>1425</v>
      </c>
      <c r="P611" s="410" t="s">
        <v>1425</v>
      </c>
      <c r="Q611" s="68">
        <v>3</v>
      </c>
      <c r="R611" s="368" t="s">
        <v>676</v>
      </c>
      <c r="S611" s="369"/>
      <c r="T611" s="369"/>
      <c r="U611" s="369"/>
      <c r="V611" s="369"/>
      <c r="W611" s="369"/>
      <c r="X611" s="369"/>
      <c r="Y611" s="369"/>
      <c r="Z611" s="369"/>
      <c r="AA611" s="369"/>
      <c r="AB611" s="369"/>
      <c r="AC611" s="369"/>
      <c r="AD611" s="369"/>
      <c r="AE611" s="370"/>
      <c r="AF611" s="68">
        <v>3</v>
      </c>
      <c r="AG611" s="368" t="s">
        <v>676</v>
      </c>
      <c r="AH611" s="369"/>
      <c r="AI611" s="369"/>
      <c r="AJ611" s="369"/>
      <c r="AK611" s="369"/>
      <c r="AL611" s="369"/>
      <c r="AM611" s="369"/>
      <c r="AN611" s="369"/>
      <c r="AO611" s="369"/>
      <c r="AP611" s="369"/>
      <c r="AQ611" s="369"/>
      <c r="AR611" s="369"/>
      <c r="AS611" s="369"/>
      <c r="AT611" s="370"/>
    </row>
    <row r="612" spans="1:46" s="23" customFormat="1" ht="45" customHeight="1" thickTop="1" thickBot="1" x14ac:dyDescent="0.3">
      <c r="A612" s="410" t="s">
        <v>1426</v>
      </c>
      <c r="B612" s="410" t="s">
        <v>1426</v>
      </c>
      <c r="C612" s="410" t="s">
        <v>1426</v>
      </c>
      <c r="D612" s="410" t="s">
        <v>1426</v>
      </c>
      <c r="E612" s="410" t="s">
        <v>1426</v>
      </c>
      <c r="F612" s="410" t="s">
        <v>1426</v>
      </c>
      <c r="G612" s="410" t="s">
        <v>1426</v>
      </c>
      <c r="H612" s="410" t="s">
        <v>1426</v>
      </c>
      <c r="I612" s="410" t="s">
        <v>1426</v>
      </c>
      <c r="J612" s="410" t="s">
        <v>1426</v>
      </c>
      <c r="K612" s="410" t="s">
        <v>1426</v>
      </c>
      <c r="L612" s="410" t="s">
        <v>1426</v>
      </c>
      <c r="M612" s="410" t="s">
        <v>1426</v>
      </c>
      <c r="N612" s="410" t="s">
        <v>1426</v>
      </c>
      <c r="O612" s="410" t="s">
        <v>1426</v>
      </c>
      <c r="P612" s="410" t="s">
        <v>1426</v>
      </c>
      <c r="Q612" s="68">
        <v>3</v>
      </c>
      <c r="R612" s="368" t="s">
        <v>676</v>
      </c>
      <c r="S612" s="369"/>
      <c r="T612" s="369"/>
      <c r="U612" s="369"/>
      <c r="V612" s="369"/>
      <c r="W612" s="369"/>
      <c r="X612" s="369"/>
      <c r="Y612" s="369"/>
      <c r="Z612" s="369"/>
      <c r="AA612" s="369"/>
      <c r="AB612" s="369"/>
      <c r="AC612" s="369"/>
      <c r="AD612" s="369"/>
      <c r="AE612" s="370"/>
      <c r="AF612" s="68">
        <v>3</v>
      </c>
      <c r="AG612" s="368" t="s">
        <v>676</v>
      </c>
      <c r="AH612" s="369"/>
      <c r="AI612" s="369"/>
      <c r="AJ612" s="369"/>
      <c r="AK612" s="369"/>
      <c r="AL612" s="369"/>
      <c r="AM612" s="369"/>
      <c r="AN612" s="369"/>
      <c r="AO612" s="369"/>
      <c r="AP612" s="369"/>
      <c r="AQ612" s="369"/>
      <c r="AR612" s="369"/>
      <c r="AS612" s="369"/>
      <c r="AT612" s="370"/>
    </row>
    <row r="613" spans="1:46" s="23" customFormat="1" ht="45" customHeight="1" thickTop="1" thickBot="1" x14ac:dyDescent="0.3">
      <c r="A613" s="410" t="s">
        <v>2409</v>
      </c>
      <c r="B613" s="410" t="s">
        <v>2409</v>
      </c>
      <c r="C613" s="410" t="s">
        <v>2409</v>
      </c>
      <c r="D613" s="410" t="s">
        <v>2409</v>
      </c>
      <c r="E613" s="410" t="s">
        <v>2409</v>
      </c>
      <c r="F613" s="410" t="s">
        <v>2409</v>
      </c>
      <c r="G613" s="410" t="s">
        <v>2409</v>
      </c>
      <c r="H613" s="410" t="s">
        <v>2409</v>
      </c>
      <c r="I613" s="410" t="s">
        <v>2409</v>
      </c>
      <c r="J613" s="410" t="s">
        <v>2409</v>
      </c>
      <c r="K613" s="410" t="s">
        <v>2409</v>
      </c>
      <c r="L613" s="410" t="s">
        <v>2409</v>
      </c>
      <c r="M613" s="410" t="s">
        <v>2409</v>
      </c>
      <c r="N613" s="410" t="s">
        <v>2409</v>
      </c>
      <c r="O613" s="410" t="s">
        <v>2409</v>
      </c>
      <c r="P613" s="410" t="s">
        <v>2409</v>
      </c>
      <c r="Q613" s="68">
        <v>3</v>
      </c>
      <c r="R613" s="368" t="s">
        <v>676</v>
      </c>
      <c r="S613" s="369"/>
      <c r="T613" s="369"/>
      <c r="U613" s="369"/>
      <c r="V613" s="369"/>
      <c r="W613" s="369"/>
      <c r="X613" s="369"/>
      <c r="Y613" s="369"/>
      <c r="Z613" s="369"/>
      <c r="AA613" s="369"/>
      <c r="AB613" s="369"/>
      <c r="AC613" s="369"/>
      <c r="AD613" s="369"/>
      <c r="AE613" s="370"/>
      <c r="AF613" s="68">
        <v>3</v>
      </c>
      <c r="AG613" s="368" t="s">
        <v>676</v>
      </c>
      <c r="AH613" s="369"/>
      <c r="AI613" s="369"/>
      <c r="AJ613" s="369"/>
      <c r="AK613" s="369"/>
      <c r="AL613" s="369"/>
      <c r="AM613" s="369"/>
      <c r="AN613" s="369"/>
      <c r="AO613" s="369"/>
      <c r="AP613" s="369"/>
      <c r="AQ613" s="369"/>
      <c r="AR613" s="369"/>
      <c r="AS613" s="369"/>
      <c r="AT613" s="370"/>
    </row>
    <row r="614" spans="1:46" s="23" customFormat="1" ht="18" customHeight="1" thickTop="1" x14ac:dyDescent="0.25">
      <c r="Q614" s="24"/>
      <c r="AF614" s="24"/>
    </row>
    <row r="615" spans="1:46" s="23" customFormat="1" ht="18" customHeight="1" x14ac:dyDescent="0.25">
      <c r="Q615" s="24"/>
      <c r="AF615" s="24"/>
    </row>
    <row r="616" spans="1:46" s="23" customFormat="1" ht="45" customHeight="1" x14ac:dyDescent="0.25">
      <c r="A616" s="386" t="s">
        <v>2410</v>
      </c>
      <c r="B616" s="386"/>
      <c r="C616" s="386"/>
      <c r="D616" s="386"/>
      <c r="E616" s="386"/>
      <c r="F616" s="386"/>
      <c r="G616" s="386"/>
      <c r="H616" s="386"/>
      <c r="I616" s="386"/>
      <c r="J616" s="386"/>
      <c r="K616" s="386"/>
      <c r="L616" s="386"/>
      <c r="M616" s="386"/>
      <c r="N616" s="386"/>
      <c r="O616" s="386"/>
      <c r="P616" s="386"/>
      <c r="Q616" s="386"/>
      <c r="R616" s="386"/>
      <c r="S616" s="386"/>
      <c r="T616" s="386"/>
      <c r="U616" s="386"/>
      <c r="V616" s="386"/>
      <c r="W616" s="386"/>
      <c r="X616" s="386"/>
      <c r="Y616" s="386"/>
      <c r="Z616" s="386"/>
      <c r="AA616" s="386"/>
      <c r="AB616" s="386"/>
      <c r="AC616" s="386"/>
      <c r="AD616" s="386"/>
      <c r="AE616" s="386"/>
      <c r="AF616"/>
      <c r="AG616" s="422" t="s">
        <v>184</v>
      </c>
      <c r="AH616" s="422"/>
      <c r="AI616" s="422"/>
      <c r="AJ616" s="422"/>
      <c r="AK616" s="72">
        <f>(('Artículo 123 (resumen PI)'!C30*0.8+'Artículo 123 (resumen PI)'!F30*0.2)+('Artículo 123 (resumen SIPOT)'!C30*0.8+'Artículo 123 (resumen SIPOT)'!F30*0.2))/2</f>
        <v>0</v>
      </c>
      <c r="AL616"/>
      <c r="AM616"/>
      <c r="AN616"/>
      <c r="AO616"/>
      <c r="AP616"/>
      <c r="AQ616"/>
      <c r="AR616"/>
      <c r="AS616"/>
      <c r="AT616"/>
    </row>
    <row r="617" spans="1:46" s="23" customFormat="1" ht="45" customHeight="1" x14ac:dyDescent="0.25">
      <c r="A617" s="62"/>
      <c r="B617" s="63"/>
      <c r="C617" s="63"/>
      <c r="D617" s="63"/>
      <c r="E617" s="63"/>
      <c r="F617" s="63"/>
      <c r="G617" s="63"/>
      <c r="H617" s="63"/>
      <c r="I617" s="63"/>
      <c r="J617" s="63"/>
      <c r="K617" s="63"/>
      <c r="L617" s="63"/>
      <c r="M617" s="63"/>
      <c r="N617" s="63"/>
      <c r="O617" s="63"/>
      <c r="P617" s="63"/>
      <c r="Q617" s="64"/>
      <c r="R617" s="63"/>
      <c r="S617" s="63"/>
      <c r="T617" s="63"/>
      <c r="U617" s="63"/>
      <c r="V617" s="63"/>
      <c r="W617" s="63"/>
      <c r="X617" s="63"/>
      <c r="Y617" s="63"/>
      <c r="Z617" s="63"/>
      <c r="AA617" s="63"/>
      <c r="AB617" s="63"/>
      <c r="AC617" s="63"/>
      <c r="AD617" s="63"/>
      <c r="AE617" s="63"/>
      <c r="AF617"/>
      <c r="AG617"/>
      <c r="AH617"/>
      <c r="AI617"/>
      <c r="AJ617"/>
      <c r="AK617"/>
      <c r="AL617"/>
      <c r="AM617"/>
      <c r="AN617"/>
      <c r="AO617"/>
      <c r="AP617"/>
      <c r="AQ617"/>
      <c r="AR617"/>
      <c r="AS617"/>
      <c r="AT617"/>
    </row>
    <row r="618" spans="1:46" s="23" customFormat="1" ht="45" customHeight="1" x14ac:dyDescent="0.25">
      <c r="A618" s="62" t="s">
        <v>185</v>
      </c>
      <c r="B618" s="63"/>
      <c r="C618" s="63"/>
      <c r="D618" s="63"/>
      <c r="E618" s="63"/>
      <c r="F618" s="63"/>
      <c r="G618" s="63"/>
      <c r="H618" s="63"/>
      <c r="I618" s="63"/>
      <c r="J618" s="63"/>
      <c r="K618" s="63"/>
      <c r="L618" s="63"/>
      <c r="M618" s="63"/>
      <c r="N618" s="63"/>
      <c r="O618" s="63"/>
      <c r="P618" s="63"/>
      <c r="Q618" s="64"/>
      <c r="R618" s="63"/>
      <c r="S618" s="63"/>
      <c r="T618" s="63"/>
      <c r="U618" s="63"/>
      <c r="V618" s="63"/>
      <c r="W618" s="63"/>
      <c r="X618" s="63"/>
      <c r="Y618" s="63"/>
      <c r="Z618" s="63"/>
      <c r="AA618" s="63"/>
      <c r="AB618" s="63"/>
      <c r="AC618" s="63"/>
      <c r="AD618" s="63"/>
      <c r="AE618" s="63"/>
      <c r="AF618"/>
      <c r="AG618"/>
      <c r="AH618"/>
      <c r="AI618"/>
      <c r="AJ618"/>
      <c r="AK618"/>
      <c r="AL618"/>
      <c r="AM618"/>
      <c r="AN618"/>
      <c r="AO618"/>
      <c r="AP618"/>
      <c r="AQ618"/>
      <c r="AR618"/>
      <c r="AS618"/>
      <c r="AT618"/>
    </row>
    <row r="619" spans="1:46" s="23" customFormat="1" ht="45" customHeight="1" x14ac:dyDescent="0.25">
      <c r="A619" s="59"/>
      <c r="B619" s="59"/>
      <c r="C619" s="59"/>
      <c r="D619" s="59"/>
      <c r="E619" s="59"/>
      <c r="F619" s="59"/>
      <c r="G619" s="59"/>
      <c r="H619" s="59"/>
      <c r="I619" s="59"/>
      <c r="J619" s="59"/>
      <c r="K619" s="59"/>
      <c r="L619" s="59"/>
      <c r="M619" s="59"/>
      <c r="N619" s="59"/>
      <c r="O619" s="59"/>
      <c r="P619" s="59"/>
      <c r="Q619" s="24"/>
      <c r="R619" s="59"/>
      <c r="S619" s="59"/>
      <c r="T619" s="59"/>
      <c r="U619" s="59"/>
      <c r="V619" s="59"/>
      <c r="W619" s="59"/>
      <c r="X619" s="59"/>
      <c r="Y619" s="59"/>
      <c r="Z619" s="59"/>
      <c r="AA619" s="59"/>
      <c r="AB619" s="59"/>
      <c r="AC619" s="59"/>
      <c r="AD619" s="59"/>
      <c r="AE619" s="59"/>
      <c r="AF619"/>
      <c r="AG619"/>
      <c r="AH619"/>
      <c r="AI619"/>
      <c r="AJ619"/>
      <c r="AK619"/>
      <c r="AL619"/>
      <c r="AM619"/>
      <c r="AN619"/>
      <c r="AO619"/>
      <c r="AP619"/>
      <c r="AQ619"/>
      <c r="AR619"/>
      <c r="AS619"/>
      <c r="AT619"/>
    </row>
    <row r="620" spans="1:46" s="23" customFormat="1" ht="45" customHeight="1" x14ac:dyDescent="0.25">
      <c r="A620" s="423" t="s">
        <v>186</v>
      </c>
      <c r="B620" s="423"/>
      <c r="C620" s="423"/>
      <c r="D620" s="423"/>
      <c r="E620" s="423"/>
      <c r="F620" s="423"/>
      <c r="G620" s="423"/>
      <c r="H620" s="423"/>
      <c r="I620" s="423"/>
      <c r="J620" s="423"/>
      <c r="K620" s="423"/>
      <c r="L620" s="423"/>
      <c r="M620" s="423"/>
      <c r="N620" s="423"/>
      <c r="O620" s="423"/>
      <c r="P620" s="423"/>
      <c r="Q620" s="65"/>
      <c r="R620" s="59"/>
      <c r="S620" s="59"/>
      <c r="T620" s="59"/>
      <c r="U620" s="59"/>
      <c r="V620" s="351"/>
      <c r="W620" s="351"/>
      <c r="X620" s="351"/>
      <c r="Y620" s="351"/>
      <c r="Z620" s="351"/>
      <c r="AA620" s="351"/>
      <c r="AB620" s="351"/>
      <c r="AC620" s="351"/>
      <c r="AD620" s="351"/>
      <c r="AE620" s="351"/>
      <c r="AF620" s="65"/>
      <c r="AG620" s="59"/>
      <c r="AH620" s="59"/>
      <c r="AI620" s="59"/>
      <c r="AJ620" s="59"/>
      <c r="AK620" s="351"/>
      <c r="AL620" s="351"/>
      <c r="AM620" s="351"/>
      <c r="AN620" s="351"/>
      <c r="AO620" s="351"/>
      <c r="AP620" s="351"/>
      <c r="AQ620" s="351"/>
      <c r="AR620" s="351"/>
      <c r="AS620" s="351"/>
      <c r="AT620" s="351"/>
    </row>
    <row r="621" spans="1:46" s="23" customFormat="1" ht="45" customHeight="1" thickTop="1" thickBot="1" x14ac:dyDescent="0.3">
      <c r="A621" s="342" t="s">
        <v>163</v>
      </c>
      <c r="B621" s="342"/>
      <c r="C621" s="342"/>
      <c r="D621" s="342"/>
      <c r="E621" s="342"/>
      <c r="F621" s="342"/>
      <c r="G621" s="342"/>
      <c r="H621" s="342"/>
      <c r="I621" s="342"/>
      <c r="J621" s="342"/>
      <c r="K621" s="342"/>
      <c r="L621" s="342"/>
      <c r="M621" s="342"/>
      <c r="N621" s="342"/>
      <c r="O621" s="342"/>
      <c r="P621" s="342"/>
      <c r="Q621" s="66" t="s">
        <v>187</v>
      </c>
      <c r="R621" s="343" t="s">
        <v>188</v>
      </c>
      <c r="S621" s="343"/>
      <c r="T621" s="343"/>
      <c r="U621" s="343"/>
      <c r="V621" s="343"/>
      <c r="W621" s="343"/>
      <c r="X621" s="343"/>
      <c r="Y621" s="343"/>
      <c r="Z621" s="343"/>
      <c r="AA621" s="343"/>
      <c r="AB621" s="343"/>
      <c r="AC621" s="343"/>
      <c r="AD621" s="343"/>
      <c r="AE621" s="343"/>
      <c r="AF621" s="67" t="s">
        <v>187</v>
      </c>
      <c r="AG621" s="344" t="s">
        <v>189</v>
      </c>
      <c r="AH621" s="344"/>
      <c r="AI621" s="344"/>
      <c r="AJ621" s="344"/>
      <c r="AK621" s="344"/>
      <c r="AL621" s="344"/>
      <c r="AM621" s="344"/>
      <c r="AN621" s="344"/>
      <c r="AO621" s="344"/>
      <c r="AP621" s="344"/>
      <c r="AQ621" s="344"/>
      <c r="AR621" s="344"/>
      <c r="AS621" s="344"/>
      <c r="AT621" s="344"/>
    </row>
    <row r="622" spans="1:46" s="23" customFormat="1" ht="45" customHeight="1" thickTop="1" thickBot="1" x14ac:dyDescent="0.3">
      <c r="A622" s="345" t="s">
        <v>1025</v>
      </c>
      <c r="B622" s="345" t="s">
        <v>1025</v>
      </c>
      <c r="C622" s="345" t="s">
        <v>1025</v>
      </c>
      <c r="D622" s="345" t="s">
        <v>1025</v>
      </c>
      <c r="E622" s="345" t="s">
        <v>1025</v>
      </c>
      <c r="F622" s="345" t="s">
        <v>1025</v>
      </c>
      <c r="G622" s="345" t="s">
        <v>1025</v>
      </c>
      <c r="H622" s="345" t="s">
        <v>1025</v>
      </c>
      <c r="I622" s="345" t="s">
        <v>1025</v>
      </c>
      <c r="J622" s="345" t="s">
        <v>1025</v>
      </c>
      <c r="K622" s="345" t="s">
        <v>1025</v>
      </c>
      <c r="L622" s="345" t="s">
        <v>1025</v>
      </c>
      <c r="M622" s="345" t="s">
        <v>1025</v>
      </c>
      <c r="N622" s="345" t="s">
        <v>1025</v>
      </c>
      <c r="O622" s="345" t="s">
        <v>1025</v>
      </c>
      <c r="P622" s="345" t="s">
        <v>1025</v>
      </c>
      <c r="Q622" s="68">
        <v>3</v>
      </c>
      <c r="R622" s="368" t="s">
        <v>676</v>
      </c>
      <c r="S622" s="369"/>
      <c r="T622" s="369"/>
      <c r="U622" s="369"/>
      <c r="V622" s="369"/>
      <c r="W622" s="369"/>
      <c r="X622" s="369"/>
      <c r="Y622" s="369"/>
      <c r="Z622" s="369"/>
      <c r="AA622" s="369"/>
      <c r="AB622" s="369"/>
      <c r="AC622" s="369"/>
      <c r="AD622" s="369"/>
      <c r="AE622" s="370"/>
      <c r="AF622" s="68">
        <v>3</v>
      </c>
      <c r="AG622" s="368" t="s">
        <v>676</v>
      </c>
      <c r="AH622" s="369"/>
      <c r="AI622" s="369"/>
      <c r="AJ622" s="369"/>
      <c r="AK622" s="369"/>
      <c r="AL622" s="369"/>
      <c r="AM622" s="369"/>
      <c r="AN622" s="369"/>
      <c r="AO622" s="369"/>
      <c r="AP622" s="369"/>
      <c r="AQ622" s="369"/>
      <c r="AR622" s="369"/>
      <c r="AS622" s="369"/>
      <c r="AT622" s="370"/>
    </row>
    <row r="623" spans="1:46" s="23" customFormat="1" ht="45" customHeight="1" thickTop="1" thickBot="1" x14ac:dyDescent="0.3">
      <c r="A623" s="345" t="s">
        <v>1026</v>
      </c>
      <c r="B623" s="345" t="s">
        <v>1026</v>
      </c>
      <c r="C623" s="345" t="s">
        <v>1026</v>
      </c>
      <c r="D623" s="345" t="s">
        <v>1026</v>
      </c>
      <c r="E623" s="345" t="s">
        <v>1026</v>
      </c>
      <c r="F623" s="345" t="s">
        <v>1026</v>
      </c>
      <c r="G623" s="345" t="s">
        <v>1026</v>
      </c>
      <c r="H623" s="345" t="s">
        <v>1026</v>
      </c>
      <c r="I623" s="345" t="s">
        <v>1026</v>
      </c>
      <c r="J623" s="345" t="s">
        <v>1026</v>
      </c>
      <c r="K623" s="345" t="s">
        <v>1026</v>
      </c>
      <c r="L623" s="345" t="s">
        <v>1026</v>
      </c>
      <c r="M623" s="345" t="s">
        <v>1026</v>
      </c>
      <c r="N623" s="345" t="s">
        <v>1026</v>
      </c>
      <c r="O623" s="345" t="s">
        <v>1026</v>
      </c>
      <c r="P623" s="345" t="s">
        <v>1026</v>
      </c>
      <c r="Q623" s="68">
        <v>3</v>
      </c>
      <c r="R623" s="368" t="s">
        <v>676</v>
      </c>
      <c r="S623" s="369"/>
      <c r="T623" s="369"/>
      <c r="U623" s="369"/>
      <c r="V623" s="369"/>
      <c r="W623" s="369"/>
      <c r="X623" s="369"/>
      <c r="Y623" s="369"/>
      <c r="Z623" s="369"/>
      <c r="AA623" s="369"/>
      <c r="AB623" s="369"/>
      <c r="AC623" s="369"/>
      <c r="AD623" s="369"/>
      <c r="AE623" s="370"/>
      <c r="AF623" s="68">
        <v>3</v>
      </c>
      <c r="AG623" s="368" t="s">
        <v>676</v>
      </c>
      <c r="AH623" s="369"/>
      <c r="AI623" s="369"/>
      <c r="AJ623" s="369"/>
      <c r="AK623" s="369"/>
      <c r="AL623" s="369"/>
      <c r="AM623" s="369"/>
      <c r="AN623" s="369"/>
      <c r="AO623" s="369"/>
      <c r="AP623" s="369"/>
      <c r="AQ623" s="369"/>
      <c r="AR623" s="369"/>
      <c r="AS623" s="369"/>
      <c r="AT623" s="370"/>
    </row>
    <row r="624" spans="1:46" s="23" customFormat="1" ht="45" customHeight="1" thickTop="1" thickBot="1" x14ac:dyDescent="0.3">
      <c r="A624" s="345" t="s">
        <v>2411</v>
      </c>
      <c r="B624" s="345" t="s">
        <v>2411</v>
      </c>
      <c r="C624" s="345" t="s">
        <v>2411</v>
      </c>
      <c r="D624" s="345" t="s">
        <v>2411</v>
      </c>
      <c r="E624" s="345" t="s">
        <v>2411</v>
      </c>
      <c r="F624" s="345" t="s">
        <v>2411</v>
      </c>
      <c r="G624" s="345" t="s">
        <v>2411</v>
      </c>
      <c r="H624" s="345" t="s">
        <v>2411</v>
      </c>
      <c r="I624" s="345" t="s">
        <v>2411</v>
      </c>
      <c r="J624" s="345" t="s">
        <v>2411</v>
      </c>
      <c r="K624" s="345" t="s">
        <v>2411</v>
      </c>
      <c r="L624" s="345" t="s">
        <v>2411</v>
      </c>
      <c r="M624" s="345" t="s">
        <v>2411</v>
      </c>
      <c r="N624" s="345" t="s">
        <v>2411</v>
      </c>
      <c r="O624" s="345" t="s">
        <v>2411</v>
      </c>
      <c r="P624" s="345" t="s">
        <v>2411</v>
      </c>
      <c r="Q624" s="68">
        <v>3</v>
      </c>
      <c r="R624" s="368" t="s">
        <v>676</v>
      </c>
      <c r="S624" s="369"/>
      <c r="T624" s="369"/>
      <c r="U624" s="369"/>
      <c r="V624" s="369"/>
      <c r="W624" s="369"/>
      <c r="X624" s="369"/>
      <c r="Y624" s="369"/>
      <c r="Z624" s="369"/>
      <c r="AA624" s="369"/>
      <c r="AB624" s="369"/>
      <c r="AC624" s="369"/>
      <c r="AD624" s="369"/>
      <c r="AE624" s="370"/>
      <c r="AF624" s="68">
        <v>3</v>
      </c>
      <c r="AG624" s="368" t="s">
        <v>676</v>
      </c>
      <c r="AH624" s="369"/>
      <c r="AI624" s="369"/>
      <c r="AJ624" s="369"/>
      <c r="AK624" s="369"/>
      <c r="AL624" s="369"/>
      <c r="AM624" s="369"/>
      <c r="AN624" s="369"/>
      <c r="AO624" s="369"/>
      <c r="AP624" s="369"/>
      <c r="AQ624" s="369"/>
      <c r="AR624" s="369"/>
      <c r="AS624" s="369"/>
      <c r="AT624" s="370"/>
    </row>
    <row r="625" spans="1:46" s="23" customFormat="1" ht="45" customHeight="1" thickTop="1" thickBot="1" x14ac:dyDescent="0.3">
      <c r="A625" s="345" t="s">
        <v>2412</v>
      </c>
      <c r="B625" s="345" t="s">
        <v>2412</v>
      </c>
      <c r="C625" s="345" t="s">
        <v>2412</v>
      </c>
      <c r="D625" s="345" t="s">
        <v>2412</v>
      </c>
      <c r="E625" s="345" t="s">
        <v>2412</v>
      </c>
      <c r="F625" s="345" t="s">
        <v>2412</v>
      </c>
      <c r="G625" s="345" t="s">
        <v>2412</v>
      </c>
      <c r="H625" s="345" t="s">
        <v>2412</v>
      </c>
      <c r="I625" s="345" t="s">
        <v>2412</v>
      </c>
      <c r="J625" s="345" t="s">
        <v>2412</v>
      </c>
      <c r="K625" s="345" t="s">
        <v>2412</v>
      </c>
      <c r="L625" s="345" t="s">
        <v>2412</v>
      </c>
      <c r="M625" s="345" t="s">
        <v>2412</v>
      </c>
      <c r="N625" s="345" t="s">
        <v>2412</v>
      </c>
      <c r="O625" s="345" t="s">
        <v>2412</v>
      </c>
      <c r="P625" s="345" t="s">
        <v>2412</v>
      </c>
      <c r="Q625" s="68">
        <v>3</v>
      </c>
      <c r="R625" s="368" t="s">
        <v>676</v>
      </c>
      <c r="S625" s="369"/>
      <c r="T625" s="369"/>
      <c r="U625" s="369"/>
      <c r="V625" s="369"/>
      <c r="W625" s="369"/>
      <c r="X625" s="369"/>
      <c r="Y625" s="369"/>
      <c r="Z625" s="369"/>
      <c r="AA625" s="369"/>
      <c r="AB625" s="369"/>
      <c r="AC625" s="369"/>
      <c r="AD625" s="369"/>
      <c r="AE625" s="370"/>
      <c r="AF625" s="68">
        <v>3</v>
      </c>
      <c r="AG625" s="368" t="s">
        <v>676</v>
      </c>
      <c r="AH625" s="369"/>
      <c r="AI625" s="369"/>
      <c r="AJ625" s="369"/>
      <c r="AK625" s="369"/>
      <c r="AL625" s="369"/>
      <c r="AM625" s="369"/>
      <c r="AN625" s="369"/>
      <c r="AO625" s="369"/>
      <c r="AP625" s="369"/>
      <c r="AQ625" s="369"/>
      <c r="AR625" s="369"/>
      <c r="AS625" s="369"/>
      <c r="AT625" s="370"/>
    </row>
    <row r="626" spans="1:46" s="23" customFormat="1" ht="45" customHeight="1" thickTop="1" thickBot="1" x14ac:dyDescent="0.3">
      <c r="A626" s="346" t="s">
        <v>2413</v>
      </c>
      <c r="B626" s="346" t="s">
        <v>2413</v>
      </c>
      <c r="C626" s="346" t="s">
        <v>2413</v>
      </c>
      <c r="D626" s="346" t="s">
        <v>2413</v>
      </c>
      <c r="E626" s="346" t="s">
        <v>2413</v>
      </c>
      <c r="F626" s="346" t="s">
        <v>2413</v>
      </c>
      <c r="G626" s="346" t="s">
        <v>2413</v>
      </c>
      <c r="H626" s="346" t="s">
        <v>2413</v>
      </c>
      <c r="I626" s="346" t="s">
        <v>2413</v>
      </c>
      <c r="J626" s="346" t="s">
        <v>2413</v>
      </c>
      <c r="K626" s="346" t="s">
        <v>2413</v>
      </c>
      <c r="L626" s="346" t="s">
        <v>2413</v>
      </c>
      <c r="M626" s="346" t="s">
        <v>2413</v>
      </c>
      <c r="N626" s="346" t="s">
        <v>2413</v>
      </c>
      <c r="O626" s="346" t="s">
        <v>2413</v>
      </c>
      <c r="P626" s="346" t="s">
        <v>2413</v>
      </c>
      <c r="Q626" s="68">
        <v>3</v>
      </c>
      <c r="R626" s="368" t="s">
        <v>676</v>
      </c>
      <c r="S626" s="369"/>
      <c r="T626" s="369"/>
      <c r="U626" s="369"/>
      <c r="V626" s="369"/>
      <c r="W626" s="369"/>
      <c r="X626" s="369"/>
      <c r="Y626" s="369"/>
      <c r="Z626" s="369"/>
      <c r="AA626" s="369"/>
      <c r="AB626" s="369"/>
      <c r="AC626" s="369"/>
      <c r="AD626" s="369"/>
      <c r="AE626" s="370"/>
      <c r="AF626" s="68">
        <v>3</v>
      </c>
      <c r="AG626" s="368" t="s">
        <v>676</v>
      </c>
      <c r="AH626" s="369"/>
      <c r="AI626" s="369"/>
      <c r="AJ626" s="369"/>
      <c r="AK626" s="369"/>
      <c r="AL626" s="369"/>
      <c r="AM626" s="369"/>
      <c r="AN626" s="369"/>
      <c r="AO626" s="369"/>
      <c r="AP626" s="369"/>
      <c r="AQ626" s="369"/>
      <c r="AR626" s="369"/>
      <c r="AS626" s="369"/>
      <c r="AT626" s="370"/>
    </row>
    <row r="627" spans="1:46" s="23" customFormat="1" ht="45" customHeight="1" thickTop="1" thickBot="1" x14ac:dyDescent="0.3">
      <c r="A627" s="346" t="s">
        <v>2414</v>
      </c>
      <c r="B627" s="346" t="s">
        <v>2414</v>
      </c>
      <c r="C627" s="346" t="s">
        <v>2414</v>
      </c>
      <c r="D627" s="346" t="s">
        <v>2414</v>
      </c>
      <c r="E627" s="346" t="s">
        <v>2414</v>
      </c>
      <c r="F627" s="346" t="s">
        <v>2414</v>
      </c>
      <c r="G627" s="346" t="s">
        <v>2414</v>
      </c>
      <c r="H627" s="346" t="s">
        <v>2414</v>
      </c>
      <c r="I627" s="346" t="s">
        <v>2414</v>
      </c>
      <c r="J627" s="346" t="s">
        <v>2414</v>
      </c>
      <c r="K627" s="346" t="s">
        <v>2414</v>
      </c>
      <c r="L627" s="346" t="s">
        <v>2414</v>
      </c>
      <c r="M627" s="346" t="s">
        <v>2414</v>
      </c>
      <c r="N627" s="346" t="s">
        <v>2414</v>
      </c>
      <c r="O627" s="346" t="s">
        <v>2414</v>
      </c>
      <c r="P627" s="346" t="s">
        <v>2414</v>
      </c>
      <c r="Q627" s="68">
        <v>3</v>
      </c>
      <c r="R627" s="368" t="s">
        <v>676</v>
      </c>
      <c r="S627" s="369"/>
      <c r="T627" s="369"/>
      <c r="U627" s="369"/>
      <c r="V627" s="369"/>
      <c r="W627" s="369"/>
      <c r="X627" s="369"/>
      <c r="Y627" s="369"/>
      <c r="Z627" s="369"/>
      <c r="AA627" s="369"/>
      <c r="AB627" s="369"/>
      <c r="AC627" s="369"/>
      <c r="AD627" s="369"/>
      <c r="AE627" s="370"/>
      <c r="AF627" s="68">
        <v>3</v>
      </c>
      <c r="AG627" s="368" t="s">
        <v>676</v>
      </c>
      <c r="AH627" s="369"/>
      <c r="AI627" s="369"/>
      <c r="AJ627" s="369"/>
      <c r="AK627" s="369"/>
      <c r="AL627" s="369"/>
      <c r="AM627" s="369"/>
      <c r="AN627" s="369"/>
      <c r="AO627" s="369"/>
      <c r="AP627" s="369"/>
      <c r="AQ627" s="369"/>
      <c r="AR627" s="369"/>
      <c r="AS627" s="369"/>
      <c r="AT627" s="370"/>
    </row>
    <row r="628" spans="1:46" s="23" customFormat="1" ht="45" customHeight="1" thickTop="1" thickBot="1" x14ac:dyDescent="0.3">
      <c r="A628" s="345" t="s">
        <v>2415</v>
      </c>
      <c r="B628" s="345" t="s">
        <v>2415</v>
      </c>
      <c r="C628" s="345" t="s">
        <v>2415</v>
      </c>
      <c r="D628" s="345" t="s">
        <v>2415</v>
      </c>
      <c r="E628" s="345" t="s">
        <v>2415</v>
      </c>
      <c r="F628" s="345" t="s">
        <v>2415</v>
      </c>
      <c r="G628" s="345" t="s">
        <v>2415</v>
      </c>
      <c r="H628" s="345" t="s">
        <v>2415</v>
      </c>
      <c r="I628" s="345" t="s">
        <v>2415</v>
      </c>
      <c r="J628" s="345" t="s">
        <v>2415</v>
      </c>
      <c r="K628" s="345" t="s">
        <v>2415</v>
      </c>
      <c r="L628" s="345" t="s">
        <v>2415</v>
      </c>
      <c r="M628" s="345" t="s">
        <v>2415</v>
      </c>
      <c r="N628" s="345" t="s">
        <v>2415</v>
      </c>
      <c r="O628" s="345" t="s">
        <v>2415</v>
      </c>
      <c r="P628" s="345" t="s">
        <v>2415</v>
      </c>
      <c r="Q628" s="68">
        <v>3</v>
      </c>
      <c r="R628" s="368" t="s">
        <v>676</v>
      </c>
      <c r="S628" s="369"/>
      <c r="T628" s="369"/>
      <c r="U628" s="369"/>
      <c r="V628" s="369"/>
      <c r="W628" s="369"/>
      <c r="X628" s="369"/>
      <c r="Y628" s="369"/>
      <c r="Z628" s="369"/>
      <c r="AA628" s="369"/>
      <c r="AB628" s="369"/>
      <c r="AC628" s="369"/>
      <c r="AD628" s="369"/>
      <c r="AE628" s="370"/>
      <c r="AF628" s="68">
        <v>3</v>
      </c>
      <c r="AG628" s="368" t="s">
        <v>676</v>
      </c>
      <c r="AH628" s="369"/>
      <c r="AI628" s="369"/>
      <c r="AJ628" s="369"/>
      <c r="AK628" s="369"/>
      <c r="AL628" s="369"/>
      <c r="AM628" s="369"/>
      <c r="AN628" s="369"/>
      <c r="AO628" s="369"/>
      <c r="AP628" s="369"/>
      <c r="AQ628" s="369"/>
      <c r="AR628" s="369"/>
      <c r="AS628" s="369"/>
      <c r="AT628" s="370"/>
    </row>
    <row r="629" spans="1:46" s="23" customFormat="1" ht="45" customHeight="1" thickTop="1" thickBot="1" x14ac:dyDescent="0.3">
      <c r="A629" s="345" t="s">
        <v>2416</v>
      </c>
      <c r="B629" s="345" t="s">
        <v>2416</v>
      </c>
      <c r="C629" s="345" t="s">
        <v>2416</v>
      </c>
      <c r="D629" s="345" t="s">
        <v>2416</v>
      </c>
      <c r="E629" s="345" t="s">
        <v>2416</v>
      </c>
      <c r="F629" s="345" t="s">
        <v>2416</v>
      </c>
      <c r="G629" s="345" t="s">
        <v>2416</v>
      </c>
      <c r="H629" s="345" t="s">
        <v>2416</v>
      </c>
      <c r="I629" s="345" t="s">
        <v>2416</v>
      </c>
      <c r="J629" s="345" t="s">
        <v>2416</v>
      </c>
      <c r="K629" s="345" t="s">
        <v>2416</v>
      </c>
      <c r="L629" s="345" t="s">
        <v>2416</v>
      </c>
      <c r="M629" s="345" t="s">
        <v>2416</v>
      </c>
      <c r="N629" s="345" t="s">
        <v>2416</v>
      </c>
      <c r="O629" s="345" t="s">
        <v>2416</v>
      </c>
      <c r="P629" s="345" t="s">
        <v>2416</v>
      </c>
      <c r="Q629" s="68">
        <v>3</v>
      </c>
      <c r="R629" s="368" t="s">
        <v>676</v>
      </c>
      <c r="S629" s="369"/>
      <c r="T629" s="369"/>
      <c r="U629" s="369"/>
      <c r="V629" s="369"/>
      <c r="W629" s="369"/>
      <c r="X629" s="369"/>
      <c r="Y629" s="369"/>
      <c r="Z629" s="369"/>
      <c r="AA629" s="369"/>
      <c r="AB629" s="369"/>
      <c r="AC629" s="369"/>
      <c r="AD629" s="369"/>
      <c r="AE629" s="370"/>
      <c r="AF629" s="68">
        <v>3</v>
      </c>
      <c r="AG629" s="368" t="s">
        <v>676</v>
      </c>
      <c r="AH629" s="369"/>
      <c r="AI629" s="369"/>
      <c r="AJ629" s="369"/>
      <c r="AK629" s="369"/>
      <c r="AL629" s="369"/>
      <c r="AM629" s="369"/>
      <c r="AN629" s="369"/>
      <c r="AO629" s="369"/>
      <c r="AP629" s="369"/>
      <c r="AQ629" s="369"/>
      <c r="AR629" s="369"/>
      <c r="AS629" s="369"/>
      <c r="AT629" s="370"/>
    </row>
    <row r="630" spans="1:46" s="23" customFormat="1" ht="45" customHeight="1" thickTop="1" thickBot="1" x14ac:dyDescent="0.3">
      <c r="A630" s="345" t="s">
        <v>2417</v>
      </c>
      <c r="B630" s="345" t="s">
        <v>2417</v>
      </c>
      <c r="C630" s="345" t="s">
        <v>2417</v>
      </c>
      <c r="D630" s="345" t="s">
        <v>2417</v>
      </c>
      <c r="E630" s="345" t="s">
        <v>2417</v>
      </c>
      <c r="F630" s="345" t="s">
        <v>2417</v>
      </c>
      <c r="G630" s="345" t="s">
        <v>2417</v>
      </c>
      <c r="H630" s="345" t="s">
        <v>2417</v>
      </c>
      <c r="I630" s="345" t="s">
        <v>2417</v>
      </c>
      <c r="J630" s="345" t="s">
        <v>2417</v>
      </c>
      <c r="K630" s="345" t="s">
        <v>2417</v>
      </c>
      <c r="L630" s="345" t="s">
        <v>2417</v>
      </c>
      <c r="M630" s="345" t="s">
        <v>2417</v>
      </c>
      <c r="N630" s="345" t="s">
        <v>2417</v>
      </c>
      <c r="O630" s="345" t="s">
        <v>2417</v>
      </c>
      <c r="P630" s="345" t="s">
        <v>2417</v>
      </c>
      <c r="Q630" s="68">
        <v>3</v>
      </c>
      <c r="R630" s="368" t="s">
        <v>676</v>
      </c>
      <c r="S630" s="369"/>
      <c r="T630" s="369"/>
      <c r="U630" s="369"/>
      <c r="V630" s="369"/>
      <c r="W630" s="369"/>
      <c r="X630" s="369"/>
      <c r="Y630" s="369"/>
      <c r="Z630" s="369"/>
      <c r="AA630" s="369"/>
      <c r="AB630" s="369"/>
      <c r="AC630" s="369"/>
      <c r="AD630" s="369"/>
      <c r="AE630" s="370"/>
      <c r="AF630" s="68">
        <v>3</v>
      </c>
      <c r="AG630" s="368" t="s">
        <v>676</v>
      </c>
      <c r="AH630" s="369"/>
      <c r="AI630" s="369"/>
      <c r="AJ630" s="369"/>
      <c r="AK630" s="369"/>
      <c r="AL630" s="369"/>
      <c r="AM630" s="369"/>
      <c r="AN630" s="369"/>
      <c r="AO630" s="369"/>
      <c r="AP630" s="369"/>
      <c r="AQ630" s="369"/>
      <c r="AR630" s="369"/>
      <c r="AS630" s="369"/>
      <c r="AT630" s="370"/>
    </row>
    <row r="631" spans="1:46" s="23" customFormat="1" ht="45" customHeight="1" thickTop="1" thickBot="1" x14ac:dyDescent="0.3">
      <c r="A631" s="59"/>
      <c r="B631" s="59"/>
      <c r="C631" s="59"/>
      <c r="D631" s="59"/>
      <c r="E631" s="59"/>
      <c r="F631" s="59"/>
      <c r="G631" s="59"/>
      <c r="H631" s="59"/>
      <c r="I631" s="59"/>
      <c r="J631" s="59"/>
      <c r="K631" s="59"/>
      <c r="L631" s="59"/>
      <c r="M631" s="59"/>
      <c r="N631" s="59"/>
      <c r="O631" s="59"/>
      <c r="P631" s="59"/>
      <c r="Q631" s="69"/>
      <c r="R631" s="59"/>
      <c r="S631" s="59"/>
      <c r="T631" s="59"/>
      <c r="U631" s="59"/>
      <c r="V631" s="59"/>
      <c r="W631" s="59"/>
      <c r="X631" s="59"/>
      <c r="Y631" s="59"/>
      <c r="Z631" s="59"/>
      <c r="AA631" s="59"/>
      <c r="AB631" s="59"/>
      <c r="AC631" s="59"/>
      <c r="AD631" s="59"/>
      <c r="AE631" s="59"/>
      <c r="AF631" s="69"/>
      <c r="AG631" s="59"/>
      <c r="AH631" s="59"/>
      <c r="AI631" s="59"/>
      <c r="AJ631" s="59"/>
      <c r="AK631" s="59"/>
      <c r="AL631" s="59"/>
      <c r="AM631" s="59"/>
      <c r="AN631" s="59"/>
      <c r="AO631" s="59"/>
      <c r="AP631" s="59"/>
      <c r="AQ631" s="59"/>
      <c r="AR631" s="59"/>
      <c r="AS631" s="59"/>
      <c r="AT631" s="59"/>
    </row>
    <row r="632" spans="1:46" s="23" customFormat="1" ht="45" customHeight="1" thickTop="1" thickBot="1" x14ac:dyDescent="0.3">
      <c r="A632" s="353" t="s">
        <v>198</v>
      </c>
      <c r="B632" s="353"/>
      <c r="C632" s="353"/>
      <c r="D632" s="353"/>
      <c r="E632" s="353"/>
      <c r="F632" s="353"/>
      <c r="G632" s="353"/>
      <c r="H632" s="353"/>
      <c r="I632" s="353"/>
      <c r="J632" s="353"/>
      <c r="K632" s="353"/>
      <c r="L632" s="353"/>
      <c r="M632" s="353"/>
      <c r="N632" s="353"/>
      <c r="O632" s="353"/>
      <c r="P632" s="353"/>
      <c r="Q632" s="70" t="s">
        <v>187</v>
      </c>
      <c r="R632" s="354" t="s">
        <v>188</v>
      </c>
      <c r="S632" s="354"/>
      <c r="T632" s="354"/>
      <c r="U632" s="354"/>
      <c r="V632" s="354"/>
      <c r="W632" s="354"/>
      <c r="X632" s="354"/>
      <c r="Y632" s="354"/>
      <c r="Z632" s="354"/>
      <c r="AA632" s="354"/>
      <c r="AB632" s="354"/>
      <c r="AC632" s="354"/>
      <c r="AD632" s="354"/>
      <c r="AE632" s="354"/>
      <c r="AF632" s="71" t="s">
        <v>187</v>
      </c>
      <c r="AG632" s="355" t="s">
        <v>189</v>
      </c>
      <c r="AH632" s="355"/>
      <c r="AI632" s="355"/>
      <c r="AJ632" s="355"/>
      <c r="AK632" s="355"/>
      <c r="AL632" s="355"/>
      <c r="AM632" s="355"/>
      <c r="AN632" s="355"/>
      <c r="AO632" s="355"/>
      <c r="AP632" s="355"/>
      <c r="AQ632" s="355"/>
      <c r="AR632" s="355"/>
      <c r="AS632" s="355"/>
      <c r="AT632" s="355"/>
    </row>
    <row r="633" spans="1:46" s="23" customFormat="1" ht="45" customHeight="1" thickTop="1" thickBot="1" x14ac:dyDescent="0.3">
      <c r="A633" s="345" t="s">
        <v>2065</v>
      </c>
      <c r="B633" s="345" t="s">
        <v>2065</v>
      </c>
      <c r="C633" s="345" t="s">
        <v>2065</v>
      </c>
      <c r="D633" s="345" t="s">
        <v>2065</v>
      </c>
      <c r="E633" s="345" t="s">
        <v>2065</v>
      </c>
      <c r="F633" s="345" t="s">
        <v>2065</v>
      </c>
      <c r="G633" s="345" t="s">
        <v>2065</v>
      </c>
      <c r="H633" s="345" t="s">
        <v>2065</v>
      </c>
      <c r="I633" s="345" t="s">
        <v>2065</v>
      </c>
      <c r="J633" s="345" t="s">
        <v>2065</v>
      </c>
      <c r="K633" s="345" t="s">
        <v>2065</v>
      </c>
      <c r="L633" s="345" t="s">
        <v>2065</v>
      </c>
      <c r="M633" s="345" t="s">
        <v>2065</v>
      </c>
      <c r="N633" s="345" t="s">
        <v>2065</v>
      </c>
      <c r="O633" s="345" t="s">
        <v>2065</v>
      </c>
      <c r="P633" s="345" t="s">
        <v>2065</v>
      </c>
      <c r="Q633" s="68">
        <v>3</v>
      </c>
      <c r="R633" s="368" t="s">
        <v>676</v>
      </c>
      <c r="S633" s="369"/>
      <c r="T633" s="369"/>
      <c r="U633" s="369"/>
      <c r="V633" s="369"/>
      <c r="W633" s="369"/>
      <c r="X633" s="369"/>
      <c r="Y633" s="369"/>
      <c r="Z633" s="369"/>
      <c r="AA633" s="369"/>
      <c r="AB633" s="369"/>
      <c r="AC633" s="369"/>
      <c r="AD633" s="369"/>
      <c r="AE633" s="370"/>
      <c r="AF633" s="68">
        <v>3</v>
      </c>
      <c r="AG633" s="368" t="s">
        <v>676</v>
      </c>
      <c r="AH633" s="369"/>
      <c r="AI633" s="369"/>
      <c r="AJ633" s="369"/>
      <c r="AK633" s="369"/>
      <c r="AL633" s="369"/>
      <c r="AM633" s="369"/>
      <c r="AN633" s="369"/>
      <c r="AO633" s="369"/>
      <c r="AP633" s="369"/>
      <c r="AQ633" s="369"/>
      <c r="AR633" s="369"/>
      <c r="AS633" s="369"/>
      <c r="AT633" s="370"/>
    </row>
    <row r="634" spans="1:46" s="23" customFormat="1" ht="45" customHeight="1" thickTop="1" thickBot="1" x14ac:dyDescent="0.3">
      <c r="A634" s="345" t="s">
        <v>2066</v>
      </c>
      <c r="B634" s="345" t="s">
        <v>2066</v>
      </c>
      <c r="C634" s="345" t="s">
        <v>2066</v>
      </c>
      <c r="D634" s="345" t="s">
        <v>2066</v>
      </c>
      <c r="E634" s="345" t="s">
        <v>2066</v>
      </c>
      <c r="F634" s="345" t="s">
        <v>2066</v>
      </c>
      <c r="G634" s="345" t="s">
        <v>2066</v>
      </c>
      <c r="H634" s="345" t="s">
        <v>2066</v>
      </c>
      <c r="I634" s="345" t="s">
        <v>2066</v>
      </c>
      <c r="J634" s="345" t="s">
        <v>2066</v>
      </c>
      <c r="K634" s="345" t="s">
        <v>2066</v>
      </c>
      <c r="L634" s="345" t="s">
        <v>2066</v>
      </c>
      <c r="M634" s="345" t="s">
        <v>2066</v>
      </c>
      <c r="N634" s="345" t="s">
        <v>2066</v>
      </c>
      <c r="O634" s="345" t="s">
        <v>2066</v>
      </c>
      <c r="P634" s="345" t="s">
        <v>2066</v>
      </c>
      <c r="Q634" s="68">
        <v>3</v>
      </c>
      <c r="R634" s="368" t="s">
        <v>676</v>
      </c>
      <c r="S634" s="369"/>
      <c r="T634" s="369"/>
      <c r="U634" s="369"/>
      <c r="V634" s="369"/>
      <c r="W634" s="369"/>
      <c r="X634" s="369"/>
      <c r="Y634" s="369"/>
      <c r="Z634" s="369"/>
      <c r="AA634" s="369"/>
      <c r="AB634" s="369"/>
      <c r="AC634" s="369"/>
      <c r="AD634" s="369"/>
      <c r="AE634" s="370"/>
      <c r="AF634" s="68">
        <v>3</v>
      </c>
      <c r="AG634" s="368" t="s">
        <v>676</v>
      </c>
      <c r="AH634" s="369"/>
      <c r="AI634" s="369"/>
      <c r="AJ634" s="369"/>
      <c r="AK634" s="369"/>
      <c r="AL634" s="369"/>
      <c r="AM634" s="369"/>
      <c r="AN634" s="369"/>
      <c r="AO634" s="369"/>
      <c r="AP634" s="369"/>
      <c r="AQ634" s="369"/>
      <c r="AR634" s="369"/>
      <c r="AS634" s="369"/>
      <c r="AT634" s="370"/>
    </row>
    <row r="635" spans="1:46" s="23" customFormat="1" ht="45" customHeight="1" thickTop="1" thickBot="1" x14ac:dyDescent="0.3">
      <c r="A635" s="345" t="s">
        <v>2067</v>
      </c>
      <c r="B635" s="345" t="s">
        <v>2067</v>
      </c>
      <c r="C635" s="345" t="s">
        <v>2067</v>
      </c>
      <c r="D635" s="345" t="s">
        <v>2067</v>
      </c>
      <c r="E635" s="345" t="s">
        <v>2067</v>
      </c>
      <c r="F635" s="345" t="s">
        <v>2067</v>
      </c>
      <c r="G635" s="345" t="s">
        <v>2067</v>
      </c>
      <c r="H635" s="345" t="s">
        <v>2067</v>
      </c>
      <c r="I635" s="345" t="s">
        <v>2067</v>
      </c>
      <c r="J635" s="345" t="s">
        <v>2067</v>
      </c>
      <c r="K635" s="345" t="s">
        <v>2067</v>
      </c>
      <c r="L635" s="345" t="s">
        <v>2067</v>
      </c>
      <c r="M635" s="345" t="s">
        <v>2067</v>
      </c>
      <c r="N635" s="345" t="s">
        <v>2067</v>
      </c>
      <c r="O635" s="345" t="s">
        <v>2067</v>
      </c>
      <c r="P635" s="345" t="s">
        <v>2067</v>
      </c>
      <c r="Q635" s="68">
        <v>3</v>
      </c>
      <c r="R635" s="368" t="s">
        <v>676</v>
      </c>
      <c r="S635" s="369"/>
      <c r="T635" s="369"/>
      <c r="U635" s="369"/>
      <c r="V635" s="369"/>
      <c r="W635" s="369"/>
      <c r="X635" s="369"/>
      <c r="Y635" s="369"/>
      <c r="Z635" s="369"/>
      <c r="AA635" s="369"/>
      <c r="AB635" s="369"/>
      <c r="AC635" s="369"/>
      <c r="AD635" s="369"/>
      <c r="AE635" s="370"/>
      <c r="AF635" s="68">
        <v>3</v>
      </c>
      <c r="AG635" s="368" t="s">
        <v>676</v>
      </c>
      <c r="AH635" s="369"/>
      <c r="AI635" s="369"/>
      <c r="AJ635" s="369"/>
      <c r="AK635" s="369"/>
      <c r="AL635" s="369"/>
      <c r="AM635" s="369"/>
      <c r="AN635" s="369"/>
      <c r="AO635" s="369"/>
      <c r="AP635" s="369"/>
      <c r="AQ635" s="369"/>
      <c r="AR635" s="369"/>
      <c r="AS635" s="369"/>
      <c r="AT635" s="370"/>
    </row>
    <row r="636" spans="1:46" s="23" customFormat="1" ht="45" customHeight="1" thickTop="1" thickBot="1" x14ac:dyDescent="0.3">
      <c r="A636" s="345" t="s">
        <v>2068</v>
      </c>
      <c r="B636" s="345" t="s">
        <v>2068</v>
      </c>
      <c r="C636" s="345" t="s">
        <v>2068</v>
      </c>
      <c r="D636" s="345" t="s">
        <v>2068</v>
      </c>
      <c r="E636" s="345" t="s">
        <v>2068</v>
      </c>
      <c r="F636" s="345" t="s">
        <v>2068</v>
      </c>
      <c r="G636" s="345" t="s">
        <v>2068</v>
      </c>
      <c r="H636" s="345" t="s">
        <v>2068</v>
      </c>
      <c r="I636" s="345" t="s">
        <v>2068</v>
      </c>
      <c r="J636" s="345" t="s">
        <v>2068</v>
      </c>
      <c r="K636" s="345" t="s">
        <v>2068</v>
      </c>
      <c r="L636" s="345" t="s">
        <v>2068</v>
      </c>
      <c r="M636" s="345" t="s">
        <v>2068</v>
      </c>
      <c r="N636" s="345" t="s">
        <v>2068</v>
      </c>
      <c r="O636" s="345" t="s">
        <v>2068</v>
      </c>
      <c r="P636" s="345" t="s">
        <v>2068</v>
      </c>
      <c r="Q636" s="68">
        <v>3</v>
      </c>
      <c r="R636" s="368" t="s">
        <v>676</v>
      </c>
      <c r="S636" s="369"/>
      <c r="T636" s="369"/>
      <c r="U636" s="369"/>
      <c r="V636" s="369"/>
      <c r="W636" s="369"/>
      <c r="X636" s="369"/>
      <c r="Y636" s="369"/>
      <c r="Z636" s="369"/>
      <c r="AA636" s="369"/>
      <c r="AB636" s="369"/>
      <c r="AC636" s="369"/>
      <c r="AD636" s="369"/>
      <c r="AE636" s="370"/>
      <c r="AF636" s="68">
        <v>3</v>
      </c>
      <c r="AG636" s="368" t="s">
        <v>676</v>
      </c>
      <c r="AH636" s="369"/>
      <c r="AI636" s="369"/>
      <c r="AJ636" s="369"/>
      <c r="AK636" s="369"/>
      <c r="AL636" s="369"/>
      <c r="AM636" s="369"/>
      <c r="AN636" s="369"/>
      <c r="AO636" s="369"/>
      <c r="AP636" s="369"/>
      <c r="AQ636" s="369"/>
      <c r="AR636" s="369"/>
      <c r="AS636" s="369"/>
      <c r="AT636" s="370"/>
    </row>
    <row r="637" spans="1:46" s="23" customFormat="1" ht="45" customHeight="1" thickTop="1" thickBot="1" x14ac:dyDescent="0.3">
      <c r="A637" s="345" t="s">
        <v>2418</v>
      </c>
      <c r="B637" s="345" t="s">
        <v>2418</v>
      </c>
      <c r="C637" s="345" t="s">
        <v>2418</v>
      </c>
      <c r="D637" s="345" t="s">
        <v>2418</v>
      </c>
      <c r="E637" s="345" t="s">
        <v>2418</v>
      </c>
      <c r="F637" s="345" t="s">
        <v>2418</v>
      </c>
      <c r="G637" s="345" t="s">
        <v>2418</v>
      </c>
      <c r="H637" s="345" t="s">
        <v>2418</v>
      </c>
      <c r="I637" s="345" t="s">
        <v>2418</v>
      </c>
      <c r="J637" s="345" t="s">
        <v>2418</v>
      </c>
      <c r="K637" s="345" t="s">
        <v>2418</v>
      </c>
      <c r="L637" s="345" t="s">
        <v>2418</v>
      </c>
      <c r="M637" s="345" t="s">
        <v>2418</v>
      </c>
      <c r="N637" s="345" t="s">
        <v>2418</v>
      </c>
      <c r="O637" s="345" t="s">
        <v>2418</v>
      </c>
      <c r="P637" s="345" t="s">
        <v>2418</v>
      </c>
      <c r="Q637" s="68">
        <v>3</v>
      </c>
      <c r="R637" s="368" t="s">
        <v>676</v>
      </c>
      <c r="S637" s="369"/>
      <c r="T637" s="369"/>
      <c r="U637" s="369"/>
      <c r="V637" s="369"/>
      <c r="W637" s="369"/>
      <c r="X637" s="369"/>
      <c r="Y637" s="369"/>
      <c r="Z637" s="369"/>
      <c r="AA637" s="369"/>
      <c r="AB637" s="369"/>
      <c r="AC637" s="369"/>
      <c r="AD637" s="369"/>
      <c r="AE637" s="370"/>
      <c r="AF637" s="68">
        <v>3</v>
      </c>
      <c r="AG637" s="368" t="s">
        <v>676</v>
      </c>
      <c r="AH637" s="369"/>
      <c r="AI637" s="369"/>
      <c r="AJ637" s="369"/>
      <c r="AK637" s="369"/>
      <c r="AL637" s="369"/>
      <c r="AM637" s="369"/>
      <c r="AN637" s="369"/>
      <c r="AO637" s="369"/>
      <c r="AP637" s="369"/>
      <c r="AQ637" s="369"/>
      <c r="AR637" s="369"/>
      <c r="AS637" s="369"/>
      <c r="AT637" s="370"/>
    </row>
    <row r="638" spans="1:46" s="23" customFormat="1" ht="18" customHeight="1" thickTop="1" x14ac:dyDescent="0.25">
      <c r="Q638" s="24"/>
      <c r="AF638" s="24"/>
    </row>
    <row r="639" spans="1:46" s="23" customFormat="1" ht="18" customHeight="1" x14ac:dyDescent="0.25">
      <c r="Q639" s="24"/>
      <c r="AF639" s="24"/>
    </row>
    <row r="640" spans="1:46" s="23" customFormat="1" ht="45" customHeight="1" x14ac:dyDescent="0.25">
      <c r="A640" s="386" t="s">
        <v>2419</v>
      </c>
      <c r="B640" s="386"/>
      <c r="C640" s="386"/>
      <c r="D640" s="386"/>
      <c r="E640" s="386"/>
      <c r="F640" s="386"/>
      <c r="G640" s="386"/>
      <c r="H640" s="386"/>
      <c r="I640" s="386"/>
      <c r="J640" s="386"/>
      <c r="K640" s="386"/>
      <c r="L640" s="386"/>
      <c r="M640" s="386"/>
      <c r="N640" s="386"/>
      <c r="O640" s="386"/>
      <c r="P640" s="386"/>
      <c r="Q640" s="386"/>
      <c r="R640" s="386"/>
      <c r="S640" s="386"/>
      <c r="T640" s="386"/>
      <c r="U640" s="386"/>
      <c r="V640" s="386"/>
      <c r="W640" s="386"/>
      <c r="X640" s="386"/>
      <c r="Y640" s="386"/>
      <c r="Z640" s="386"/>
      <c r="AA640" s="386"/>
      <c r="AB640" s="386"/>
      <c r="AC640" s="386"/>
      <c r="AD640" s="386"/>
      <c r="AE640" s="386"/>
      <c r="AF640"/>
      <c r="AG640" s="422" t="s">
        <v>184</v>
      </c>
      <c r="AH640" s="422"/>
      <c r="AI640" s="422"/>
      <c r="AJ640" s="422"/>
      <c r="AK640" s="72">
        <f>(('Artículo 123 (resumen PI)'!C31*0.8+'Artículo 123 (resumen PI)'!F31*0.2)+('Artículo 123 (resumen SIPOT)'!C31*0.8+'Artículo 123 (resumen SIPOT)'!F31*0.2))/2</f>
        <v>0</v>
      </c>
      <c r="AL640"/>
      <c r="AM640"/>
      <c r="AN640"/>
      <c r="AO640"/>
      <c r="AP640"/>
      <c r="AQ640"/>
      <c r="AR640"/>
      <c r="AS640"/>
      <c r="AT640"/>
    </row>
    <row r="641" spans="1:46" s="23" customFormat="1" ht="15.75" customHeight="1" x14ac:dyDescent="0.25">
      <c r="A641" s="62"/>
      <c r="B641" s="63"/>
      <c r="C641" s="63"/>
      <c r="D641" s="63"/>
      <c r="E641" s="63"/>
      <c r="F641" s="63"/>
      <c r="G641" s="63"/>
      <c r="H641" s="63"/>
      <c r="I641" s="63"/>
      <c r="J641" s="63"/>
      <c r="K641" s="63"/>
      <c r="L641" s="63"/>
      <c r="M641" s="63"/>
      <c r="N641" s="63"/>
      <c r="O641" s="63"/>
      <c r="P641" s="63"/>
      <c r="Q641" s="64"/>
      <c r="R641" s="63"/>
      <c r="S641" s="63"/>
      <c r="T641" s="63"/>
      <c r="U641" s="63"/>
      <c r="V641" s="63"/>
      <c r="W641" s="63"/>
      <c r="X641" s="63"/>
      <c r="Y641" s="63"/>
      <c r="Z641" s="63"/>
      <c r="AA641" s="63"/>
      <c r="AB641" s="63"/>
      <c r="AC641" s="63"/>
      <c r="AD641" s="63"/>
      <c r="AE641" s="63"/>
      <c r="AF641"/>
      <c r="AG641"/>
      <c r="AH641"/>
      <c r="AI641"/>
      <c r="AJ641"/>
      <c r="AK641"/>
      <c r="AL641"/>
      <c r="AM641"/>
      <c r="AN641"/>
      <c r="AO641"/>
      <c r="AP641"/>
      <c r="AQ641"/>
      <c r="AR641"/>
      <c r="AS641"/>
      <c r="AT641"/>
    </row>
    <row r="642" spans="1:46" s="23" customFormat="1" ht="45" customHeight="1" x14ac:dyDescent="0.25">
      <c r="A642" s="62" t="s">
        <v>185</v>
      </c>
      <c r="B642" s="63"/>
      <c r="C642" s="63"/>
      <c r="D642" s="63"/>
      <c r="E642" s="63"/>
      <c r="F642" s="63"/>
      <c r="G642" s="63"/>
      <c r="H642" s="63"/>
      <c r="I642" s="63"/>
      <c r="J642" s="63"/>
      <c r="K642" s="63"/>
      <c r="L642" s="63"/>
      <c r="M642" s="63"/>
      <c r="N642" s="63"/>
      <c r="O642" s="63"/>
      <c r="P642" s="63"/>
      <c r="Q642" s="64"/>
      <c r="R642" s="63"/>
      <c r="S642" s="63"/>
      <c r="T642" s="63"/>
      <c r="U642" s="63"/>
      <c r="V642" s="63"/>
      <c r="W642" s="63"/>
      <c r="X642" s="63"/>
      <c r="Y642" s="63"/>
      <c r="Z642" s="63"/>
      <c r="AA642" s="63"/>
      <c r="AB642" s="63"/>
      <c r="AC642" s="63"/>
      <c r="AD642" s="63"/>
      <c r="AE642" s="63"/>
      <c r="AF642"/>
      <c r="AG642"/>
      <c r="AH642"/>
      <c r="AI642"/>
      <c r="AJ642"/>
      <c r="AK642"/>
      <c r="AL642"/>
      <c r="AM642"/>
      <c r="AN642"/>
      <c r="AO642"/>
      <c r="AP642"/>
      <c r="AQ642"/>
      <c r="AR642"/>
      <c r="AS642"/>
      <c r="AT642"/>
    </row>
    <row r="643" spans="1:46" s="23" customFormat="1" ht="15" customHeight="1" x14ac:dyDescent="0.25">
      <c r="A643" s="59"/>
      <c r="B643" s="59"/>
      <c r="C643" s="59"/>
      <c r="D643" s="59"/>
      <c r="E643" s="59"/>
      <c r="F643" s="59"/>
      <c r="G643" s="59"/>
      <c r="H643" s="59"/>
      <c r="I643" s="59"/>
      <c r="J643" s="59"/>
      <c r="K643" s="59"/>
      <c r="L643" s="59"/>
      <c r="M643" s="59"/>
      <c r="N643" s="59"/>
      <c r="O643" s="59"/>
      <c r="P643" s="59"/>
      <c r="Q643" s="24"/>
      <c r="R643" s="59"/>
      <c r="S643" s="59"/>
      <c r="T643" s="59"/>
      <c r="U643" s="59"/>
      <c r="V643" s="59"/>
      <c r="W643" s="59"/>
      <c r="X643" s="59"/>
      <c r="Y643" s="59"/>
      <c r="Z643" s="59"/>
      <c r="AA643" s="59"/>
      <c r="AB643" s="59"/>
      <c r="AC643" s="59"/>
      <c r="AD643" s="59"/>
      <c r="AE643" s="59"/>
      <c r="AF643"/>
      <c r="AG643"/>
      <c r="AH643"/>
      <c r="AI643"/>
      <c r="AJ643"/>
      <c r="AK643"/>
      <c r="AL643"/>
      <c r="AM643"/>
      <c r="AN643"/>
      <c r="AO643"/>
      <c r="AP643"/>
      <c r="AQ643"/>
      <c r="AR643"/>
      <c r="AS643"/>
      <c r="AT643"/>
    </row>
    <row r="644" spans="1:46" s="23" customFormat="1" ht="45" customHeight="1" x14ac:dyDescent="0.25">
      <c r="A644" s="423" t="s">
        <v>186</v>
      </c>
      <c r="B644" s="423"/>
      <c r="C644" s="423"/>
      <c r="D644" s="423"/>
      <c r="E644" s="423"/>
      <c r="F644" s="423"/>
      <c r="G644" s="423"/>
      <c r="H644" s="423"/>
      <c r="I644" s="423"/>
      <c r="J644" s="423"/>
      <c r="K644" s="423"/>
      <c r="L644" s="423"/>
      <c r="M644" s="423"/>
      <c r="N644" s="423"/>
      <c r="O644" s="423"/>
      <c r="P644" s="423"/>
      <c r="Q644" s="65"/>
      <c r="R644" s="59"/>
      <c r="S644" s="59"/>
      <c r="T644" s="59"/>
      <c r="U644" s="59"/>
      <c r="V644" s="351"/>
      <c r="W644" s="351"/>
      <c r="X644" s="351"/>
      <c r="Y644" s="351"/>
      <c r="Z644" s="351"/>
      <c r="AA644" s="351"/>
      <c r="AB644" s="351"/>
      <c r="AC644" s="351"/>
      <c r="AD644" s="351"/>
      <c r="AE644" s="351"/>
      <c r="AF644" s="65"/>
      <c r="AG644" s="59"/>
      <c r="AH644" s="59"/>
      <c r="AI644" s="59"/>
      <c r="AJ644" s="59"/>
      <c r="AK644" s="351"/>
      <c r="AL644" s="351"/>
      <c r="AM644" s="351"/>
      <c r="AN644" s="351"/>
      <c r="AO644" s="351"/>
      <c r="AP644" s="351"/>
      <c r="AQ644" s="351"/>
      <c r="AR644" s="351"/>
      <c r="AS644" s="351"/>
      <c r="AT644" s="351"/>
    </row>
    <row r="645" spans="1:46" s="23" customFormat="1" ht="45" customHeight="1" thickTop="1" thickBot="1" x14ac:dyDescent="0.3">
      <c r="A645" s="342" t="s">
        <v>163</v>
      </c>
      <c r="B645" s="342"/>
      <c r="C645" s="342"/>
      <c r="D645" s="342"/>
      <c r="E645" s="342"/>
      <c r="F645" s="342"/>
      <c r="G645" s="342"/>
      <c r="H645" s="342"/>
      <c r="I645" s="342"/>
      <c r="J645" s="342"/>
      <c r="K645" s="342"/>
      <c r="L645" s="342"/>
      <c r="M645" s="342"/>
      <c r="N645" s="342"/>
      <c r="O645" s="342"/>
      <c r="P645" s="342"/>
      <c r="Q645" s="66" t="s">
        <v>187</v>
      </c>
      <c r="R645" s="343" t="s">
        <v>188</v>
      </c>
      <c r="S645" s="343"/>
      <c r="T645" s="343"/>
      <c r="U645" s="343"/>
      <c r="V645" s="343"/>
      <c r="W645" s="343"/>
      <c r="X645" s="343"/>
      <c r="Y645" s="343"/>
      <c r="Z645" s="343"/>
      <c r="AA645" s="343"/>
      <c r="AB645" s="343"/>
      <c r="AC645" s="343"/>
      <c r="AD645" s="343"/>
      <c r="AE645" s="343"/>
      <c r="AF645" s="67" t="s">
        <v>187</v>
      </c>
      <c r="AG645" s="344" t="s">
        <v>189</v>
      </c>
      <c r="AH645" s="344"/>
      <c r="AI645" s="344"/>
      <c r="AJ645" s="344"/>
      <c r="AK645" s="344"/>
      <c r="AL645" s="344"/>
      <c r="AM645" s="344"/>
      <c r="AN645" s="344"/>
      <c r="AO645" s="344"/>
      <c r="AP645" s="344"/>
      <c r="AQ645" s="344"/>
      <c r="AR645" s="344"/>
      <c r="AS645" s="344"/>
      <c r="AT645" s="344"/>
    </row>
    <row r="646" spans="1:46" s="23" customFormat="1" ht="45" customHeight="1" thickTop="1" thickBot="1" x14ac:dyDescent="0.3">
      <c r="A646" s="345" t="s">
        <v>2420</v>
      </c>
      <c r="B646" s="345"/>
      <c r="C646" s="345"/>
      <c r="D646" s="345"/>
      <c r="E646" s="345"/>
      <c r="F646" s="345"/>
      <c r="G646" s="345"/>
      <c r="H646" s="345"/>
      <c r="I646" s="345"/>
      <c r="J646" s="345"/>
      <c r="K646" s="345"/>
      <c r="L646" s="345"/>
      <c r="M646" s="345"/>
      <c r="N646" s="345"/>
      <c r="O646" s="345"/>
      <c r="P646" s="345"/>
      <c r="Q646" s="68">
        <v>3</v>
      </c>
      <c r="R646" s="368" t="s">
        <v>676</v>
      </c>
      <c r="S646" s="369"/>
      <c r="T646" s="369"/>
      <c r="U646" s="369"/>
      <c r="V646" s="369"/>
      <c r="W646" s="369"/>
      <c r="X646" s="369"/>
      <c r="Y646" s="369"/>
      <c r="Z646" s="369"/>
      <c r="AA646" s="369"/>
      <c r="AB646" s="369"/>
      <c r="AC646" s="369"/>
      <c r="AD646" s="369"/>
      <c r="AE646" s="370"/>
      <c r="AF646" s="68">
        <v>3</v>
      </c>
      <c r="AG646" s="368" t="s">
        <v>676</v>
      </c>
      <c r="AH646" s="369"/>
      <c r="AI646" s="369"/>
      <c r="AJ646" s="369"/>
      <c r="AK646" s="369"/>
      <c r="AL646" s="369"/>
      <c r="AM646" s="369"/>
      <c r="AN646" s="369"/>
      <c r="AO646" s="369"/>
      <c r="AP646" s="369"/>
      <c r="AQ646" s="369"/>
      <c r="AR646" s="369"/>
      <c r="AS646" s="369"/>
      <c r="AT646" s="370"/>
    </row>
    <row r="647" spans="1:46" s="23" customFormat="1" ht="45" customHeight="1" thickTop="1" thickBot="1" x14ac:dyDescent="0.3">
      <c r="A647" s="345" t="s">
        <v>2421</v>
      </c>
      <c r="B647" s="345"/>
      <c r="C647" s="345"/>
      <c r="D647" s="345"/>
      <c r="E647" s="345"/>
      <c r="F647" s="345"/>
      <c r="G647" s="345"/>
      <c r="H647" s="345"/>
      <c r="I647" s="345"/>
      <c r="J647" s="345"/>
      <c r="K647" s="345"/>
      <c r="L647" s="345"/>
      <c r="M647" s="345"/>
      <c r="N647" s="345"/>
      <c r="O647" s="345"/>
      <c r="P647" s="345"/>
      <c r="Q647" s="68">
        <v>3</v>
      </c>
      <c r="R647" s="368" t="s">
        <v>676</v>
      </c>
      <c r="S647" s="369"/>
      <c r="T647" s="369"/>
      <c r="U647" s="369"/>
      <c r="V647" s="369"/>
      <c r="W647" s="369"/>
      <c r="X647" s="369"/>
      <c r="Y647" s="369"/>
      <c r="Z647" s="369"/>
      <c r="AA647" s="369"/>
      <c r="AB647" s="369"/>
      <c r="AC647" s="369"/>
      <c r="AD647" s="369"/>
      <c r="AE647" s="370"/>
      <c r="AF647" s="68">
        <v>3</v>
      </c>
      <c r="AG647" s="368" t="s">
        <v>676</v>
      </c>
      <c r="AH647" s="369"/>
      <c r="AI647" s="369"/>
      <c r="AJ647" s="369"/>
      <c r="AK647" s="369"/>
      <c r="AL647" s="369"/>
      <c r="AM647" s="369"/>
      <c r="AN647" s="369"/>
      <c r="AO647" s="369"/>
      <c r="AP647" s="369"/>
      <c r="AQ647" s="369"/>
      <c r="AR647" s="369"/>
      <c r="AS647" s="369"/>
      <c r="AT647" s="370"/>
    </row>
    <row r="648" spans="1:46" s="23" customFormat="1" ht="45" customHeight="1" thickTop="1" thickBot="1" x14ac:dyDescent="0.3">
      <c r="A648" s="345" t="s">
        <v>2422</v>
      </c>
      <c r="B648" s="345"/>
      <c r="C648" s="345"/>
      <c r="D648" s="345"/>
      <c r="E648" s="345"/>
      <c r="F648" s="345"/>
      <c r="G648" s="345"/>
      <c r="H648" s="345"/>
      <c r="I648" s="345"/>
      <c r="J648" s="345"/>
      <c r="K648" s="345"/>
      <c r="L648" s="345"/>
      <c r="M648" s="345"/>
      <c r="N648" s="345"/>
      <c r="O648" s="345"/>
      <c r="P648" s="345"/>
      <c r="Q648" s="68">
        <v>3</v>
      </c>
      <c r="R648" s="368" t="s">
        <v>676</v>
      </c>
      <c r="S648" s="369"/>
      <c r="T648" s="369"/>
      <c r="U648" s="369"/>
      <c r="V648" s="369"/>
      <c r="W648" s="369"/>
      <c r="X648" s="369"/>
      <c r="Y648" s="369"/>
      <c r="Z648" s="369"/>
      <c r="AA648" s="369"/>
      <c r="AB648" s="369"/>
      <c r="AC648" s="369"/>
      <c r="AD648" s="369"/>
      <c r="AE648" s="370"/>
      <c r="AF648" s="68">
        <v>3</v>
      </c>
      <c r="AG648" s="368" t="s">
        <v>676</v>
      </c>
      <c r="AH648" s="369"/>
      <c r="AI648" s="369"/>
      <c r="AJ648" s="369"/>
      <c r="AK648" s="369"/>
      <c r="AL648" s="369"/>
      <c r="AM648" s="369"/>
      <c r="AN648" s="369"/>
      <c r="AO648" s="369"/>
      <c r="AP648" s="369"/>
      <c r="AQ648" s="369"/>
      <c r="AR648" s="369"/>
      <c r="AS648" s="369"/>
      <c r="AT648" s="370"/>
    </row>
    <row r="649" spans="1:46" s="23" customFormat="1" ht="45" customHeight="1" thickTop="1" thickBot="1" x14ac:dyDescent="0.3">
      <c r="A649" s="345" t="s">
        <v>2301</v>
      </c>
      <c r="B649" s="345" t="s">
        <v>2301</v>
      </c>
      <c r="C649" s="345" t="s">
        <v>2301</v>
      </c>
      <c r="D649" s="345" t="s">
        <v>2301</v>
      </c>
      <c r="E649" s="345" t="s">
        <v>2301</v>
      </c>
      <c r="F649" s="345" t="s">
        <v>2301</v>
      </c>
      <c r="G649" s="345" t="s">
        <v>2301</v>
      </c>
      <c r="H649" s="345" t="s">
        <v>2301</v>
      </c>
      <c r="I649" s="345" t="s">
        <v>2301</v>
      </c>
      <c r="J649" s="345" t="s">
        <v>2301</v>
      </c>
      <c r="K649" s="345" t="s">
        <v>2301</v>
      </c>
      <c r="L649" s="345" t="s">
        <v>2301</v>
      </c>
      <c r="M649" s="345" t="s">
        <v>2301</v>
      </c>
      <c r="N649" s="345" t="s">
        <v>2301</v>
      </c>
      <c r="O649" s="345" t="s">
        <v>2301</v>
      </c>
      <c r="P649" s="345" t="s">
        <v>2301</v>
      </c>
      <c r="Q649" s="68">
        <v>3</v>
      </c>
      <c r="R649" s="368" t="s">
        <v>676</v>
      </c>
      <c r="S649" s="369"/>
      <c r="T649" s="369"/>
      <c r="U649" s="369"/>
      <c r="V649" s="369"/>
      <c r="W649" s="369"/>
      <c r="X649" s="369"/>
      <c r="Y649" s="369"/>
      <c r="Z649" s="369"/>
      <c r="AA649" s="369"/>
      <c r="AB649" s="369"/>
      <c r="AC649" s="369"/>
      <c r="AD649" s="369"/>
      <c r="AE649" s="370"/>
      <c r="AF649" s="68">
        <v>3</v>
      </c>
      <c r="AG649" s="368" t="s">
        <v>676</v>
      </c>
      <c r="AH649" s="369"/>
      <c r="AI649" s="369"/>
      <c r="AJ649" s="369"/>
      <c r="AK649" s="369"/>
      <c r="AL649" s="369"/>
      <c r="AM649" s="369"/>
      <c r="AN649" s="369"/>
      <c r="AO649" s="369"/>
      <c r="AP649" s="369"/>
      <c r="AQ649" s="369"/>
      <c r="AR649" s="369"/>
      <c r="AS649" s="369"/>
      <c r="AT649" s="370"/>
    </row>
    <row r="650" spans="1:46" s="23" customFormat="1" ht="45" customHeight="1" thickTop="1" thickBot="1" x14ac:dyDescent="0.3">
      <c r="A650" s="346" t="s">
        <v>2423</v>
      </c>
      <c r="B650" s="346" t="s">
        <v>2423</v>
      </c>
      <c r="C650" s="346" t="s">
        <v>2423</v>
      </c>
      <c r="D650" s="346" t="s">
        <v>2423</v>
      </c>
      <c r="E650" s="346" t="s">
        <v>2423</v>
      </c>
      <c r="F650" s="346" t="s">
        <v>2423</v>
      </c>
      <c r="G650" s="346" t="s">
        <v>2423</v>
      </c>
      <c r="H650" s="346" t="s">
        <v>2423</v>
      </c>
      <c r="I650" s="346" t="s">
        <v>2423</v>
      </c>
      <c r="J650" s="346" t="s">
        <v>2423</v>
      </c>
      <c r="K650" s="346" t="s">
        <v>2423</v>
      </c>
      <c r="L650" s="346" t="s">
        <v>2423</v>
      </c>
      <c r="M650" s="346" t="s">
        <v>2423</v>
      </c>
      <c r="N650" s="346" t="s">
        <v>2423</v>
      </c>
      <c r="O650" s="346" t="s">
        <v>2423</v>
      </c>
      <c r="P650" s="346" t="s">
        <v>2423</v>
      </c>
      <c r="Q650" s="68">
        <v>3</v>
      </c>
      <c r="R650" s="368" t="s">
        <v>676</v>
      </c>
      <c r="S650" s="369"/>
      <c r="T650" s="369"/>
      <c r="U650" s="369"/>
      <c r="V650" s="369"/>
      <c r="W650" s="369"/>
      <c r="X650" s="369"/>
      <c r="Y650" s="369"/>
      <c r="Z650" s="369"/>
      <c r="AA650" s="369"/>
      <c r="AB650" s="369"/>
      <c r="AC650" s="369"/>
      <c r="AD650" s="369"/>
      <c r="AE650" s="370"/>
      <c r="AF650" s="68">
        <v>3</v>
      </c>
      <c r="AG650" s="368" t="s">
        <v>676</v>
      </c>
      <c r="AH650" s="369"/>
      <c r="AI650" s="369"/>
      <c r="AJ650" s="369"/>
      <c r="AK650" s="369"/>
      <c r="AL650" s="369"/>
      <c r="AM650" s="369"/>
      <c r="AN650" s="369"/>
      <c r="AO650" s="369"/>
      <c r="AP650" s="369"/>
      <c r="AQ650" s="369"/>
      <c r="AR650" s="369"/>
      <c r="AS650" s="369"/>
      <c r="AT650" s="370"/>
    </row>
    <row r="651" spans="1:46" s="23" customFormat="1" ht="45" customHeight="1" thickTop="1" thickBot="1" x14ac:dyDescent="0.3">
      <c r="A651" s="346" t="s">
        <v>2424</v>
      </c>
      <c r="B651" s="346" t="s">
        <v>2424</v>
      </c>
      <c r="C651" s="346" t="s">
        <v>2424</v>
      </c>
      <c r="D651" s="346" t="s">
        <v>2424</v>
      </c>
      <c r="E651" s="346" t="s">
        <v>2424</v>
      </c>
      <c r="F651" s="346" t="s">
        <v>2424</v>
      </c>
      <c r="G651" s="346" t="s">
        <v>2424</v>
      </c>
      <c r="H651" s="346" t="s">
        <v>2424</v>
      </c>
      <c r="I651" s="346" t="s">
        <v>2424</v>
      </c>
      <c r="J651" s="346" t="s">
        <v>2424</v>
      </c>
      <c r="K651" s="346" t="s">
        <v>2424</v>
      </c>
      <c r="L651" s="346" t="s">
        <v>2424</v>
      </c>
      <c r="M651" s="346" t="s">
        <v>2424</v>
      </c>
      <c r="N651" s="346" t="s">
        <v>2424</v>
      </c>
      <c r="O651" s="346" t="s">
        <v>2424</v>
      </c>
      <c r="P651" s="346" t="s">
        <v>2424</v>
      </c>
      <c r="Q651" s="68">
        <v>3</v>
      </c>
      <c r="R651" s="368" t="s">
        <v>676</v>
      </c>
      <c r="S651" s="369"/>
      <c r="T651" s="369"/>
      <c r="U651" s="369"/>
      <c r="V651" s="369"/>
      <c r="W651" s="369"/>
      <c r="X651" s="369"/>
      <c r="Y651" s="369"/>
      <c r="Z651" s="369"/>
      <c r="AA651" s="369"/>
      <c r="AB651" s="369"/>
      <c r="AC651" s="369"/>
      <c r="AD651" s="369"/>
      <c r="AE651" s="370"/>
      <c r="AF651" s="68">
        <v>3</v>
      </c>
      <c r="AG651" s="368" t="s">
        <v>676</v>
      </c>
      <c r="AH651" s="369"/>
      <c r="AI651" s="369"/>
      <c r="AJ651" s="369"/>
      <c r="AK651" s="369"/>
      <c r="AL651" s="369"/>
      <c r="AM651" s="369"/>
      <c r="AN651" s="369"/>
      <c r="AO651" s="369"/>
      <c r="AP651" s="369"/>
      <c r="AQ651" s="369"/>
      <c r="AR651" s="369"/>
      <c r="AS651" s="369"/>
      <c r="AT651" s="370"/>
    </row>
    <row r="652" spans="1:46" s="23" customFormat="1" ht="45" customHeight="1" thickTop="1" thickBot="1" x14ac:dyDescent="0.3">
      <c r="A652" s="345" t="s">
        <v>2425</v>
      </c>
      <c r="B652" s="345" t="s">
        <v>2425</v>
      </c>
      <c r="C652" s="345" t="s">
        <v>2425</v>
      </c>
      <c r="D652" s="345" t="s">
        <v>2425</v>
      </c>
      <c r="E652" s="345" t="s">
        <v>2425</v>
      </c>
      <c r="F652" s="345" t="s">
        <v>2425</v>
      </c>
      <c r="G652" s="345" t="s">
        <v>2425</v>
      </c>
      <c r="H652" s="345" t="s">
        <v>2425</v>
      </c>
      <c r="I652" s="345" t="s">
        <v>2425</v>
      </c>
      <c r="J652" s="345" t="s">
        <v>2425</v>
      </c>
      <c r="K652" s="345" t="s">
        <v>2425</v>
      </c>
      <c r="L652" s="345" t="s">
        <v>2425</v>
      </c>
      <c r="M652" s="345" t="s">
        <v>2425</v>
      </c>
      <c r="N652" s="345" t="s">
        <v>2425</v>
      </c>
      <c r="O652" s="345" t="s">
        <v>2425</v>
      </c>
      <c r="P652" s="345" t="s">
        <v>2425</v>
      </c>
      <c r="Q652" s="68">
        <v>3</v>
      </c>
      <c r="R652" s="368" t="s">
        <v>676</v>
      </c>
      <c r="S652" s="369"/>
      <c r="T652" s="369"/>
      <c r="U652" s="369"/>
      <c r="V652" s="369"/>
      <c r="W652" s="369"/>
      <c r="X652" s="369"/>
      <c r="Y652" s="369"/>
      <c r="Z652" s="369"/>
      <c r="AA652" s="369"/>
      <c r="AB652" s="369"/>
      <c r="AC652" s="369"/>
      <c r="AD652" s="369"/>
      <c r="AE652" s="370"/>
      <c r="AF652" s="68">
        <v>3</v>
      </c>
      <c r="AG652" s="368" t="s">
        <v>676</v>
      </c>
      <c r="AH652" s="369"/>
      <c r="AI652" s="369"/>
      <c r="AJ652" s="369"/>
      <c r="AK652" s="369"/>
      <c r="AL652" s="369"/>
      <c r="AM652" s="369"/>
      <c r="AN652" s="369"/>
      <c r="AO652" s="369"/>
      <c r="AP652" s="369"/>
      <c r="AQ652" s="369"/>
      <c r="AR652" s="369"/>
      <c r="AS652" s="369"/>
      <c r="AT652" s="370"/>
    </row>
    <row r="653" spans="1:46" s="23" customFormat="1" ht="45" customHeight="1" thickTop="1" thickBot="1" x14ac:dyDescent="0.3">
      <c r="A653" s="345" t="s">
        <v>2426</v>
      </c>
      <c r="B653" s="345" t="s">
        <v>2426</v>
      </c>
      <c r="C653" s="345" t="s">
        <v>2426</v>
      </c>
      <c r="D653" s="345" t="s">
        <v>2426</v>
      </c>
      <c r="E653" s="345" t="s">
        <v>2426</v>
      </c>
      <c r="F653" s="345" t="s">
        <v>2426</v>
      </c>
      <c r="G653" s="345" t="s">
        <v>2426</v>
      </c>
      <c r="H653" s="345" t="s">
        <v>2426</v>
      </c>
      <c r="I653" s="345" t="s">
        <v>2426</v>
      </c>
      <c r="J653" s="345" t="s">
        <v>2426</v>
      </c>
      <c r="K653" s="345" t="s">
        <v>2426</v>
      </c>
      <c r="L653" s="345" t="s">
        <v>2426</v>
      </c>
      <c r="M653" s="345" t="s">
        <v>2426</v>
      </c>
      <c r="N653" s="345" t="s">
        <v>2426</v>
      </c>
      <c r="O653" s="345" t="s">
        <v>2426</v>
      </c>
      <c r="P653" s="345" t="s">
        <v>2426</v>
      </c>
      <c r="Q653" s="68">
        <v>3</v>
      </c>
      <c r="R653" s="368" t="s">
        <v>676</v>
      </c>
      <c r="S653" s="369"/>
      <c r="T653" s="369"/>
      <c r="U653" s="369"/>
      <c r="V653" s="369"/>
      <c r="W653" s="369"/>
      <c r="X653" s="369"/>
      <c r="Y653" s="369"/>
      <c r="Z653" s="369"/>
      <c r="AA653" s="369"/>
      <c r="AB653" s="369"/>
      <c r="AC653" s="369"/>
      <c r="AD653" s="369"/>
      <c r="AE653" s="370"/>
      <c r="AF653" s="68">
        <v>3</v>
      </c>
      <c r="AG653" s="368" t="s">
        <v>676</v>
      </c>
      <c r="AH653" s="369"/>
      <c r="AI653" s="369"/>
      <c r="AJ653" s="369"/>
      <c r="AK653" s="369"/>
      <c r="AL653" s="369"/>
      <c r="AM653" s="369"/>
      <c r="AN653" s="369"/>
      <c r="AO653" s="369"/>
      <c r="AP653" s="369"/>
      <c r="AQ653" s="369"/>
      <c r="AR653" s="369"/>
      <c r="AS653" s="369"/>
      <c r="AT653" s="370"/>
    </row>
    <row r="654" spans="1:46" s="23" customFormat="1" ht="45" customHeight="1" thickTop="1" thickBot="1" x14ac:dyDescent="0.3">
      <c r="A654" s="345" t="s">
        <v>2427</v>
      </c>
      <c r="B654" s="345" t="s">
        <v>2427</v>
      </c>
      <c r="C654" s="345" t="s">
        <v>2427</v>
      </c>
      <c r="D654" s="345" t="s">
        <v>2427</v>
      </c>
      <c r="E654" s="345" t="s">
        <v>2427</v>
      </c>
      <c r="F654" s="345" t="s">
        <v>2427</v>
      </c>
      <c r="G654" s="345" t="s">
        <v>2427</v>
      </c>
      <c r="H654" s="345" t="s">
        <v>2427</v>
      </c>
      <c r="I654" s="345" t="s">
        <v>2427</v>
      </c>
      <c r="J654" s="345" t="s">
        <v>2427</v>
      </c>
      <c r="K654" s="345" t="s">
        <v>2427</v>
      </c>
      <c r="L654" s="345" t="s">
        <v>2427</v>
      </c>
      <c r="M654" s="345" t="s">
        <v>2427</v>
      </c>
      <c r="N654" s="345" t="s">
        <v>2427</v>
      </c>
      <c r="O654" s="345" t="s">
        <v>2427</v>
      </c>
      <c r="P654" s="345" t="s">
        <v>2427</v>
      </c>
      <c r="Q654" s="68">
        <v>3</v>
      </c>
      <c r="R654" s="368" t="s">
        <v>676</v>
      </c>
      <c r="S654" s="369"/>
      <c r="T654" s="369"/>
      <c r="U654" s="369"/>
      <c r="V654" s="369"/>
      <c r="W654" s="369"/>
      <c r="X654" s="369"/>
      <c r="Y654" s="369"/>
      <c r="Z654" s="369"/>
      <c r="AA654" s="369"/>
      <c r="AB654" s="369"/>
      <c r="AC654" s="369"/>
      <c r="AD654" s="369"/>
      <c r="AE654" s="370"/>
      <c r="AF654" s="68">
        <v>3</v>
      </c>
      <c r="AG654" s="368" t="s">
        <v>676</v>
      </c>
      <c r="AH654" s="369"/>
      <c r="AI654" s="369"/>
      <c r="AJ654" s="369"/>
      <c r="AK654" s="369"/>
      <c r="AL654" s="369"/>
      <c r="AM654" s="369"/>
      <c r="AN654" s="369"/>
      <c r="AO654" s="369"/>
      <c r="AP654" s="369"/>
      <c r="AQ654" s="369"/>
      <c r="AR654" s="369"/>
      <c r="AS654" s="369"/>
      <c r="AT654" s="370"/>
    </row>
    <row r="655" spans="1:46" s="23" customFormat="1" ht="45" customHeight="1" thickTop="1" thickBot="1" x14ac:dyDescent="0.3">
      <c r="A655" s="345" t="s">
        <v>2428</v>
      </c>
      <c r="B655" s="345"/>
      <c r="C655" s="345"/>
      <c r="D655" s="345"/>
      <c r="E655" s="345"/>
      <c r="F655" s="345"/>
      <c r="G655" s="345"/>
      <c r="H655" s="345"/>
      <c r="I655" s="345"/>
      <c r="J655" s="345"/>
      <c r="K655" s="345"/>
      <c r="L655" s="345"/>
      <c r="M655" s="345"/>
      <c r="N655" s="345"/>
      <c r="O655" s="345"/>
      <c r="P655" s="345"/>
      <c r="Q655" s="68">
        <v>3</v>
      </c>
      <c r="R655" s="368" t="s">
        <v>676</v>
      </c>
      <c r="S655" s="369"/>
      <c r="T655" s="369"/>
      <c r="U655" s="369"/>
      <c r="V655" s="369"/>
      <c r="W655" s="369"/>
      <c r="X655" s="369"/>
      <c r="Y655" s="369"/>
      <c r="Z655" s="369"/>
      <c r="AA655" s="369"/>
      <c r="AB655" s="369"/>
      <c r="AC655" s="369"/>
      <c r="AD655" s="369"/>
      <c r="AE655" s="370"/>
      <c r="AF655" s="68">
        <v>3</v>
      </c>
      <c r="AG655" s="368" t="s">
        <v>676</v>
      </c>
      <c r="AH655" s="369"/>
      <c r="AI655" s="369"/>
      <c r="AJ655" s="369"/>
      <c r="AK655" s="369"/>
      <c r="AL655" s="369"/>
      <c r="AM655" s="369"/>
      <c r="AN655" s="369"/>
      <c r="AO655" s="369"/>
      <c r="AP655" s="369"/>
      <c r="AQ655" s="369"/>
      <c r="AR655" s="369"/>
      <c r="AS655" s="369"/>
      <c r="AT655" s="370"/>
    </row>
    <row r="656" spans="1:46" s="23" customFormat="1" ht="45" customHeight="1" thickTop="1" thickBot="1" x14ac:dyDescent="0.3">
      <c r="A656" s="345" t="s">
        <v>1472</v>
      </c>
      <c r="B656" s="345" t="s">
        <v>1472</v>
      </c>
      <c r="C656" s="345" t="s">
        <v>1472</v>
      </c>
      <c r="D656" s="345" t="s">
        <v>1472</v>
      </c>
      <c r="E656" s="345" t="s">
        <v>1472</v>
      </c>
      <c r="F656" s="345" t="s">
        <v>1472</v>
      </c>
      <c r="G656" s="345" t="s">
        <v>1472</v>
      </c>
      <c r="H656" s="345" t="s">
        <v>1472</v>
      </c>
      <c r="I656" s="345" t="s">
        <v>1472</v>
      </c>
      <c r="J656" s="345" t="s">
        <v>1472</v>
      </c>
      <c r="K656" s="345" t="s">
        <v>1472</v>
      </c>
      <c r="L656" s="345" t="s">
        <v>1472</v>
      </c>
      <c r="M656" s="345" t="s">
        <v>1472</v>
      </c>
      <c r="N656" s="345" t="s">
        <v>1472</v>
      </c>
      <c r="O656" s="345" t="s">
        <v>1472</v>
      </c>
      <c r="P656" s="345" t="s">
        <v>1472</v>
      </c>
      <c r="Q656" s="68">
        <v>3</v>
      </c>
      <c r="R656" s="368" t="s">
        <v>676</v>
      </c>
      <c r="S656" s="369"/>
      <c r="T656" s="369"/>
      <c r="U656" s="369"/>
      <c r="V656" s="369"/>
      <c r="W656" s="369"/>
      <c r="X656" s="369"/>
      <c r="Y656" s="369"/>
      <c r="Z656" s="369"/>
      <c r="AA656" s="369"/>
      <c r="AB656" s="369"/>
      <c r="AC656" s="369"/>
      <c r="AD656" s="369"/>
      <c r="AE656" s="370"/>
      <c r="AF656" s="68">
        <v>3</v>
      </c>
      <c r="AG656" s="368" t="s">
        <v>676</v>
      </c>
      <c r="AH656" s="369"/>
      <c r="AI656" s="369"/>
      <c r="AJ656" s="369"/>
      <c r="AK656" s="369"/>
      <c r="AL656" s="369"/>
      <c r="AM656" s="369"/>
      <c r="AN656" s="369"/>
      <c r="AO656" s="369"/>
      <c r="AP656" s="369"/>
      <c r="AQ656" s="369"/>
      <c r="AR656" s="369"/>
      <c r="AS656" s="369"/>
      <c r="AT656" s="370"/>
    </row>
    <row r="657" spans="1:46" s="23" customFormat="1" ht="45" customHeight="1" thickTop="1" thickBot="1" x14ac:dyDescent="0.3">
      <c r="A657" s="346" t="s">
        <v>2429</v>
      </c>
      <c r="B657" s="346" t="s">
        <v>2429</v>
      </c>
      <c r="C657" s="346" t="s">
        <v>2429</v>
      </c>
      <c r="D657" s="346" t="s">
        <v>2429</v>
      </c>
      <c r="E657" s="346" t="s">
        <v>2429</v>
      </c>
      <c r="F657" s="346" t="s">
        <v>2429</v>
      </c>
      <c r="G657" s="346" t="s">
        <v>2429</v>
      </c>
      <c r="H657" s="346" t="s">
        <v>2429</v>
      </c>
      <c r="I657" s="346" t="s">
        <v>2429</v>
      </c>
      <c r="J657" s="346" t="s">
        <v>2429</v>
      </c>
      <c r="K657" s="346" t="s">
        <v>2429</v>
      </c>
      <c r="L657" s="346" t="s">
        <v>2429</v>
      </c>
      <c r="M657" s="346" t="s">
        <v>2429</v>
      </c>
      <c r="N657" s="346" t="s">
        <v>2429</v>
      </c>
      <c r="O657" s="346" t="s">
        <v>2429</v>
      </c>
      <c r="P657" s="346" t="s">
        <v>2429</v>
      </c>
      <c r="Q657" s="68">
        <v>3</v>
      </c>
      <c r="R657" s="368" t="s">
        <v>676</v>
      </c>
      <c r="S657" s="369"/>
      <c r="T657" s="369"/>
      <c r="U657" s="369"/>
      <c r="V657" s="369"/>
      <c r="W657" s="369"/>
      <c r="X657" s="369"/>
      <c r="Y657" s="369"/>
      <c r="Z657" s="369"/>
      <c r="AA657" s="369"/>
      <c r="AB657" s="369"/>
      <c r="AC657" s="369"/>
      <c r="AD657" s="369"/>
      <c r="AE657" s="370"/>
      <c r="AF657" s="68">
        <v>3</v>
      </c>
      <c r="AG657" s="368" t="s">
        <v>676</v>
      </c>
      <c r="AH657" s="369"/>
      <c r="AI657" s="369"/>
      <c r="AJ657" s="369"/>
      <c r="AK657" s="369"/>
      <c r="AL657" s="369"/>
      <c r="AM657" s="369"/>
      <c r="AN657" s="369"/>
      <c r="AO657" s="369"/>
      <c r="AP657" s="369"/>
      <c r="AQ657" s="369"/>
      <c r="AR657" s="369"/>
      <c r="AS657" s="369"/>
      <c r="AT657" s="370"/>
    </row>
    <row r="658" spans="1:46" s="23" customFormat="1" ht="45" customHeight="1" thickTop="1" thickBot="1" x14ac:dyDescent="0.3">
      <c r="A658" s="346" t="s">
        <v>2430</v>
      </c>
      <c r="B658" s="346" t="s">
        <v>2430</v>
      </c>
      <c r="C658" s="346" t="s">
        <v>2430</v>
      </c>
      <c r="D658" s="346" t="s">
        <v>2430</v>
      </c>
      <c r="E658" s="346" t="s">
        <v>2430</v>
      </c>
      <c r="F658" s="346" t="s">
        <v>2430</v>
      </c>
      <c r="G658" s="346" t="s">
        <v>2430</v>
      </c>
      <c r="H658" s="346" t="s">
        <v>2430</v>
      </c>
      <c r="I658" s="346" t="s">
        <v>2430</v>
      </c>
      <c r="J658" s="346" t="s">
        <v>2430</v>
      </c>
      <c r="K658" s="346" t="s">
        <v>2430</v>
      </c>
      <c r="L658" s="346" t="s">
        <v>2430</v>
      </c>
      <c r="M658" s="346" t="s">
        <v>2430</v>
      </c>
      <c r="N658" s="346" t="s">
        <v>2430</v>
      </c>
      <c r="O658" s="346" t="s">
        <v>2430</v>
      </c>
      <c r="P658" s="346" t="s">
        <v>2430</v>
      </c>
      <c r="Q658" s="68">
        <v>3</v>
      </c>
      <c r="R658" s="368" t="s">
        <v>676</v>
      </c>
      <c r="S658" s="369"/>
      <c r="T658" s="369"/>
      <c r="U658" s="369"/>
      <c r="V658" s="369"/>
      <c r="W658" s="369"/>
      <c r="X658" s="369"/>
      <c r="Y658" s="369"/>
      <c r="Z658" s="369"/>
      <c r="AA658" s="369"/>
      <c r="AB658" s="369"/>
      <c r="AC658" s="369"/>
      <c r="AD658" s="369"/>
      <c r="AE658" s="370"/>
      <c r="AF658" s="68">
        <v>3</v>
      </c>
      <c r="AG658" s="368" t="s">
        <v>676</v>
      </c>
      <c r="AH658" s="369"/>
      <c r="AI658" s="369"/>
      <c r="AJ658" s="369"/>
      <c r="AK658" s="369"/>
      <c r="AL658" s="369"/>
      <c r="AM658" s="369"/>
      <c r="AN658" s="369"/>
      <c r="AO658" s="369"/>
      <c r="AP658" s="369"/>
      <c r="AQ658" s="369"/>
      <c r="AR658" s="369"/>
      <c r="AS658" s="369"/>
      <c r="AT658" s="370"/>
    </row>
    <row r="659" spans="1:46" s="23" customFormat="1" ht="45" customHeight="1" thickTop="1" thickBot="1" x14ac:dyDescent="0.3">
      <c r="A659" s="345" t="s">
        <v>2431</v>
      </c>
      <c r="B659" s="345" t="s">
        <v>2431</v>
      </c>
      <c r="C659" s="345" t="s">
        <v>2431</v>
      </c>
      <c r="D659" s="345" t="s">
        <v>2431</v>
      </c>
      <c r="E659" s="345" t="s">
        <v>2431</v>
      </c>
      <c r="F659" s="345" t="s">
        <v>2431</v>
      </c>
      <c r="G659" s="345" t="s">
        <v>2431</v>
      </c>
      <c r="H659" s="345" t="s">
        <v>2431</v>
      </c>
      <c r="I659" s="345" t="s">
        <v>2431</v>
      </c>
      <c r="J659" s="345" t="s">
        <v>2431</v>
      </c>
      <c r="K659" s="345" t="s">
        <v>2431</v>
      </c>
      <c r="L659" s="345" t="s">
        <v>2431</v>
      </c>
      <c r="M659" s="345" t="s">
        <v>2431</v>
      </c>
      <c r="N659" s="345" t="s">
        <v>2431</v>
      </c>
      <c r="O659" s="345" t="s">
        <v>2431</v>
      </c>
      <c r="P659" s="345" t="s">
        <v>2431</v>
      </c>
      <c r="Q659" s="68">
        <v>3</v>
      </c>
      <c r="R659" s="368" t="s">
        <v>676</v>
      </c>
      <c r="S659" s="369"/>
      <c r="T659" s="369"/>
      <c r="U659" s="369"/>
      <c r="V659" s="369"/>
      <c r="W659" s="369"/>
      <c r="X659" s="369"/>
      <c r="Y659" s="369"/>
      <c r="Z659" s="369"/>
      <c r="AA659" s="369"/>
      <c r="AB659" s="369"/>
      <c r="AC659" s="369"/>
      <c r="AD659" s="369"/>
      <c r="AE659" s="370"/>
      <c r="AF659" s="68">
        <v>3</v>
      </c>
      <c r="AG659" s="368" t="s">
        <v>676</v>
      </c>
      <c r="AH659" s="369"/>
      <c r="AI659" s="369"/>
      <c r="AJ659" s="369"/>
      <c r="AK659" s="369"/>
      <c r="AL659" s="369"/>
      <c r="AM659" s="369"/>
      <c r="AN659" s="369"/>
      <c r="AO659" s="369"/>
      <c r="AP659" s="369"/>
      <c r="AQ659" s="369"/>
      <c r="AR659" s="369"/>
      <c r="AS659" s="369"/>
      <c r="AT659" s="370"/>
    </row>
    <row r="660" spans="1:46" s="23" customFormat="1" ht="45" customHeight="1" thickTop="1" thickBot="1" x14ac:dyDescent="0.3">
      <c r="A660" s="59"/>
      <c r="B660" s="59"/>
      <c r="C660" s="59"/>
      <c r="D660" s="59"/>
      <c r="E660" s="59"/>
      <c r="F660" s="59"/>
      <c r="G660" s="59"/>
      <c r="H660" s="59"/>
      <c r="I660" s="59"/>
      <c r="J660" s="59"/>
      <c r="K660" s="59"/>
      <c r="L660" s="59"/>
      <c r="M660" s="59"/>
      <c r="N660" s="59"/>
      <c r="O660" s="59"/>
      <c r="P660" s="59"/>
      <c r="Q660" s="69"/>
      <c r="R660" s="59"/>
      <c r="S660" s="59"/>
      <c r="T660" s="59"/>
      <c r="U660" s="59"/>
      <c r="V660" s="59"/>
      <c r="W660" s="59"/>
      <c r="X660" s="59"/>
      <c r="Y660" s="59"/>
      <c r="Z660" s="59"/>
      <c r="AA660" s="59"/>
      <c r="AB660" s="59"/>
      <c r="AC660" s="59"/>
      <c r="AD660" s="59"/>
      <c r="AE660" s="59"/>
      <c r="AF660" s="69"/>
      <c r="AG660" s="59"/>
      <c r="AH660" s="59"/>
      <c r="AI660" s="59"/>
      <c r="AJ660" s="59"/>
      <c r="AK660" s="59"/>
      <c r="AL660" s="59"/>
      <c r="AM660" s="59"/>
      <c r="AN660" s="59"/>
      <c r="AO660" s="59"/>
      <c r="AP660" s="59"/>
      <c r="AQ660" s="59"/>
      <c r="AR660" s="59"/>
      <c r="AS660" s="59"/>
      <c r="AT660" s="59"/>
    </row>
    <row r="661" spans="1:46" s="23" customFormat="1" ht="45" customHeight="1" thickTop="1" thickBot="1" x14ac:dyDescent="0.3">
      <c r="A661" s="353" t="s">
        <v>198</v>
      </c>
      <c r="B661" s="353"/>
      <c r="C661" s="353"/>
      <c r="D661" s="353"/>
      <c r="E661" s="353"/>
      <c r="F661" s="353"/>
      <c r="G661" s="353"/>
      <c r="H661" s="353"/>
      <c r="I661" s="353"/>
      <c r="J661" s="353"/>
      <c r="K661" s="353"/>
      <c r="L661" s="353"/>
      <c r="M661" s="353"/>
      <c r="N661" s="353"/>
      <c r="O661" s="353"/>
      <c r="P661" s="353"/>
      <c r="Q661" s="70" t="s">
        <v>187</v>
      </c>
      <c r="R661" s="354" t="s">
        <v>188</v>
      </c>
      <c r="S661" s="354"/>
      <c r="T661" s="354"/>
      <c r="U661" s="354"/>
      <c r="V661" s="354"/>
      <c r="W661" s="354"/>
      <c r="X661" s="354"/>
      <c r="Y661" s="354"/>
      <c r="Z661" s="354"/>
      <c r="AA661" s="354"/>
      <c r="AB661" s="354"/>
      <c r="AC661" s="354"/>
      <c r="AD661" s="354"/>
      <c r="AE661" s="354"/>
      <c r="AF661" s="71" t="s">
        <v>187</v>
      </c>
      <c r="AG661" s="355" t="s">
        <v>189</v>
      </c>
      <c r="AH661" s="355"/>
      <c r="AI661" s="355"/>
      <c r="AJ661" s="355"/>
      <c r="AK661" s="355"/>
      <c r="AL661" s="355"/>
      <c r="AM661" s="355"/>
      <c r="AN661" s="355"/>
      <c r="AO661" s="355"/>
      <c r="AP661" s="355"/>
      <c r="AQ661" s="355"/>
      <c r="AR661" s="355"/>
      <c r="AS661" s="355"/>
      <c r="AT661" s="355"/>
    </row>
    <row r="662" spans="1:46" s="23" customFormat="1" ht="45" customHeight="1" thickTop="1" thickBot="1" x14ac:dyDescent="0.3">
      <c r="A662" s="345" t="s">
        <v>1118</v>
      </c>
      <c r="B662" s="345" t="s">
        <v>1118</v>
      </c>
      <c r="C662" s="345" t="s">
        <v>1118</v>
      </c>
      <c r="D662" s="345" t="s">
        <v>1118</v>
      </c>
      <c r="E662" s="345" t="s">
        <v>1118</v>
      </c>
      <c r="F662" s="345" t="s">
        <v>1118</v>
      </c>
      <c r="G662" s="345" t="s">
        <v>1118</v>
      </c>
      <c r="H662" s="345" t="s">
        <v>1118</v>
      </c>
      <c r="I662" s="345" t="s">
        <v>1118</v>
      </c>
      <c r="J662" s="345" t="s">
        <v>1118</v>
      </c>
      <c r="K662" s="345" t="s">
        <v>1118</v>
      </c>
      <c r="L662" s="345" t="s">
        <v>1118</v>
      </c>
      <c r="M662" s="345" t="s">
        <v>1118</v>
      </c>
      <c r="N662" s="345" t="s">
        <v>1118</v>
      </c>
      <c r="O662" s="345" t="s">
        <v>1118</v>
      </c>
      <c r="P662" s="345" t="s">
        <v>1118</v>
      </c>
      <c r="Q662" s="68">
        <v>3</v>
      </c>
      <c r="R662" s="368" t="s">
        <v>676</v>
      </c>
      <c r="S662" s="369"/>
      <c r="T662" s="369"/>
      <c r="U662" s="369"/>
      <c r="V662" s="369"/>
      <c r="W662" s="369"/>
      <c r="X662" s="369"/>
      <c r="Y662" s="369"/>
      <c r="Z662" s="369"/>
      <c r="AA662" s="369"/>
      <c r="AB662" s="369"/>
      <c r="AC662" s="369"/>
      <c r="AD662" s="369"/>
      <c r="AE662" s="370"/>
      <c r="AF662" s="68">
        <v>3</v>
      </c>
      <c r="AG662" s="368" t="s">
        <v>676</v>
      </c>
      <c r="AH662" s="369"/>
      <c r="AI662" s="369"/>
      <c r="AJ662" s="369"/>
      <c r="AK662" s="369"/>
      <c r="AL662" s="369"/>
      <c r="AM662" s="369"/>
      <c r="AN662" s="369"/>
      <c r="AO662" s="369"/>
      <c r="AP662" s="369"/>
      <c r="AQ662" s="369"/>
      <c r="AR662" s="369"/>
      <c r="AS662" s="369"/>
      <c r="AT662" s="370"/>
    </row>
    <row r="663" spans="1:46" s="23" customFormat="1" ht="45" customHeight="1" thickTop="1" thickBot="1" x14ac:dyDescent="0.3">
      <c r="A663" s="345" t="s">
        <v>1119</v>
      </c>
      <c r="B663" s="345" t="s">
        <v>1119</v>
      </c>
      <c r="C663" s="345" t="s">
        <v>1119</v>
      </c>
      <c r="D663" s="345" t="s">
        <v>1119</v>
      </c>
      <c r="E663" s="345" t="s">
        <v>1119</v>
      </c>
      <c r="F663" s="345" t="s">
        <v>1119</v>
      </c>
      <c r="G663" s="345" t="s">
        <v>1119</v>
      </c>
      <c r="H663" s="345" t="s">
        <v>1119</v>
      </c>
      <c r="I663" s="345" t="s">
        <v>1119</v>
      </c>
      <c r="J663" s="345" t="s">
        <v>1119</v>
      </c>
      <c r="K663" s="345" t="s">
        <v>1119</v>
      </c>
      <c r="L663" s="345" t="s">
        <v>1119</v>
      </c>
      <c r="M663" s="345" t="s">
        <v>1119</v>
      </c>
      <c r="N663" s="345" t="s">
        <v>1119</v>
      </c>
      <c r="O663" s="345" t="s">
        <v>1119</v>
      </c>
      <c r="P663" s="345" t="s">
        <v>1119</v>
      </c>
      <c r="Q663" s="68">
        <v>3</v>
      </c>
      <c r="R663" s="368" t="s">
        <v>676</v>
      </c>
      <c r="S663" s="369"/>
      <c r="T663" s="369"/>
      <c r="U663" s="369"/>
      <c r="V663" s="369"/>
      <c r="W663" s="369"/>
      <c r="X663" s="369"/>
      <c r="Y663" s="369"/>
      <c r="Z663" s="369"/>
      <c r="AA663" s="369"/>
      <c r="AB663" s="369"/>
      <c r="AC663" s="369"/>
      <c r="AD663" s="369"/>
      <c r="AE663" s="370"/>
      <c r="AF663" s="68">
        <v>3</v>
      </c>
      <c r="AG663" s="368" t="s">
        <v>676</v>
      </c>
      <c r="AH663" s="369"/>
      <c r="AI663" s="369"/>
      <c r="AJ663" s="369"/>
      <c r="AK663" s="369"/>
      <c r="AL663" s="369"/>
      <c r="AM663" s="369"/>
      <c r="AN663" s="369"/>
      <c r="AO663" s="369"/>
      <c r="AP663" s="369"/>
      <c r="AQ663" s="369"/>
      <c r="AR663" s="369"/>
      <c r="AS663" s="369"/>
      <c r="AT663" s="370"/>
    </row>
    <row r="664" spans="1:46" s="23" customFormat="1" ht="45" customHeight="1" thickTop="1" thickBot="1" x14ac:dyDescent="0.3">
      <c r="A664" s="345" t="s">
        <v>1120</v>
      </c>
      <c r="B664" s="345" t="s">
        <v>1120</v>
      </c>
      <c r="C664" s="345" t="s">
        <v>1120</v>
      </c>
      <c r="D664" s="345" t="s">
        <v>1120</v>
      </c>
      <c r="E664" s="345" t="s">
        <v>1120</v>
      </c>
      <c r="F664" s="345" t="s">
        <v>1120</v>
      </c>
      <c r="G664" s="345" t="s">
        <v>1120</v>
      </c>
      <c r="H664" s="345" t="s">
        <v>1120</v>
      </c>
      <c r="I664" s="345" t="s">
        <v>1120</v>
      </c>
      <c r="J664" s="345" t="s">
        <v>1120</v>
      </c>
      <c r="K664" s="345" t="s">
        <v>1120</v>
      </c>
      <c r="L664" s="345" t="s">
        <v>1120</v>
      </c>
      <c r="M664" s="345" t="s">
        <v>1120</v>
      </c>
      <c r="N664" s="345" t="s">
        <v>1120</v>
      </c>
      <c r="O664" s="345" t="s">
        <v>1120</v>
      </c>
      <c r="P664" s="345" t="s">
        <v>1120</v>
      </c>
      <c r="Q664" s="68">
        <v>3</v>
      </c>
      <c r="R664" s="368" t="s">
        <v>676</v>
      </c>
      <c r="S664" s="369"/>
      <c r="T664" s="369"/>
      <c r="U664" s="369"/>
      <c r="V664" s="369"/>
      <c r="W664" s="369"/>
      <c r="X664" s="369"/>
      <c r="Y664" s="369"/>
      <c r="Z664" s="369"/>
      <c r="AA664" s="369"/>
      <c r="AB664" s="369"/>
      <c r="AC664" s="369"/>
      <c r="AD664" s="369"/>
      <c r="AE664" s="370"/>
      <c r="AF664" s="68">
        <v>3</v>
      </c>
      <c r="AG664" s="368" t="s">
        <v>676</v>
      </c>
      <c r="AH664" s="369"/>
      <c r="AI664" s="369"/>
      <c r="AJ664" s="369"/>
      <c r="AK664" s="369"/>
      <c r="AL664" s="369"/>
      <c r="AM664" s="369"/>
      <c r="AN664" s="369"/>
      <c r="AO664" s="369"/>
      <c r="AP664" s="369"/>
      <c r="AQ664" s="369"/>
      <c r="AR664" s="369"/>
      <c r="AS664" s="369"/>
      <c r="AT664" s="370"/>
    </row>
    <row r="665" spans="1:46" s="23" customFormat="1" ht="45" customHeight="1" thickTop="1" thickBot="1" x14ac:dyDescent="0.3">
      <c r="A665" s="345" t="s">
        <v>1121</v>
      </c>
      <c r="B665" s="345" t="s">
        <v>1121</v>
      </c>
      <c r="C665" s="345" t="s">
        <v>1121</v>
      </c>
      <c r="D665" s="345" t="s">
        <v>1121</v>
      </c>
      <c r="E665" s="345" t="s">
        <v>1121</v>
      </c>
      <c r="F665" s="345" t="s">
        <v>1121</v>
      </c>
      <c r="G665" s="345" t="s">
        <v>1121</v>
      </c>
      <c r="H665" s="345" t="s">
        <v>1121</v>
      </c>
      <c r="I665" s="345" t="s">
        <v>1121</v>
      </c>
      <c r="J665" s="345" t="s">
        <v>1121</v>
      </c>
      <c r="K665" s="345" t="s">
        <v>1121</v>
      </c>
      <c r="L665" s="345" t="s">
        <v>1121</v>
      </c>
      <c r="M665" s="345" t="s">
        <v>1121</v>
      </c>
      <c r="N665" s="345" t="s">
        <v>1121</v>
      </c>
      <c r="O665" s="345" t="s">
        <v>1121</v>
      </c>
      <c r="P665" s="345" t="s">
        <v>1121</v>
      </c>
      <c r="Q665" s="68">
        <v>3</v>
      </c>
      <c r="R665" s="368" t="s">
        <v>676</v>
      </c>
      <c r="S665" s="369"/>
      <c r="T665" s="369"/>
      <c r="U665" s="369"/>
      <c r="V665" s="369"/>
      <c r="W665" s="369"/>
      <c r="X665" s="369"/>
      <c r="Y665" s="369"/>
      <c r="Z665" s="369"/>
      <c r="AA665" s="369"/>
      <c r="AB665" s="369"/>
      <c r="AC665" s="369"/>
      <c r="AD665" s="369"/>
      <c r="AE665" s="370"/>
      <c r="AF665" s="68">
        <v>3</v>
      </c>
      <c r="AG665" s="368" t="s">
        <v>676</v>
      </c>
      <c r="AH665" s="369"/>
      <c r="AI665" s="369"/>
      <c r="AJ665" s="369"/>
      <c r="AK665" s="369"/>
      <c r="AL665" s="369"/>
      <c r="AM665" s="369"/>
      <c r="AN665" s="369"/>
      <c r="AO665" s="369"/>
      <c r="AP665" s="369"/>
      <c r="AQ665" s="369"/>
      <c r="AR665" s="369"/>
      <c r="AS665" s="369"/>
      <c r="AT665" s="370"/>
    </row>
    <row r="666" spans="1:46" s="23" customFormat="1" ht="45" customHeight="1" thickTop="1" thickBot="1" x14ac:dyDescent="0.3">
      <c r="A666" s="345" t="s">
        <v>2432</v>
      </c>
      <c r="B666" s="345" t="s">
        <v>2432</v>
      </c>
      <c r="C666" s="345" t="s">
        <v>2432</v>
      </c>
      <c r="D666" s="345" t="s">
        <v>2432</v>
      </c>
      <c r="E666" s="345" t="s">
        <v>2432</v>
      </c>
      <c r="F666" s="345" t="s">
        <v>2432</v>
      </c>
      <c r="G666" s="345" t="s">
        <v>2432</v>
      </c>
      <c r="H666" s="345" t="s">
        <v>2432</v>
      </c>
      <c r="I666" s="345" t="s">
        <v>2432</v>
      </c>
      <c r="J666" s="345" t="s">
        <v>2432</v>
      </c>
      <c r="K666" s="345" t="s">
        <v>2432</v>
      </c>
      <c r="L666" s="345" t="s">
        <v>2432</v>
      </c>
      <c r="M666" s="345" t="s">
        <v>2432</v>
      </c>
      <c r="N666" s="345" t="s">
        <v>2432</v>
      </c>
      <c r="O666" s="345" t="s">
        <v>2432</v>
      </c>
      <c r="P666" s="345" t="s">
        <v>2432</v>
      </c>
      <c r="Q666" s="68">
        <v>3</v>
      </c>
      <c r="R666" s="368" t="s">
        <v>676</v>
      </c>
      <c r="S666" s="369"/>
      <c r="T666" s="369"/>
      <c r="U666" s="369"/>
      <c r="V666" s="369"/>
      <c r="W666" s="369"/>
      <c r="X666" s="369"/>
      <c r="Y666" s="369"/>
      <c r="Z666" s="369"/>
      <c r="AA666" s="369"/>
      <c r="AB666" s="369"/>
      <c r="AC666" s="369"/>
      <c r="AD666" s="369"/>
      <c r="AE666" s="370"/>
      <c r="AF666" s="68">
        <v>3</v>
      </c>
      <c r="AG666" s="368" t="s">
        <v>676</v>
      </c>
      <c r="AH666" s="369"/>
      <c r="AI666" s="369"/>
      <c r="AJ666" s="369"/>
      <c r="AK666" s="369"/>
      <c r="AL666" s="369"/>
      <c r="AM666" s="369"/>
      <c r="AN666" s="369"/>
      <c r="AO666" s="369"/>
      <c r="AP666" s="369"/>
      <c r="AQ666" s="369"/>
      <c r="AR666" s="369"/>
      <c r="AS666" s="369"/>
      <c r="AT666" s="370"/>
    </row>
    <row r="667" spans="1:46" s="23" customFormat="1" ht="18" customHeight="1" thickTop="1" x14ac:dyDescent="0.25">
      <c r="Q667" s="24"/>
      <c r="AF667" s="24"/>
    </row>
    <row r="668" spans="1:46" s="23" customFormat="1" ht="18" customHeight="1" x14ac:dyDescent="0.25">
      <c r="Q668" s="24"/>
      <c r="AF668" s="24"/>
    </row>
    <row r="669" spans="1:46" s="23" customFormat="1" ht="15" customHeight="1" x14ac:dyDescent="0.25">
      <c r="A669" s="386" t="s">
        <v>2433</v>
      </c>
      <c r="B669" s="386"/>
      <c r="C669" s="386"/>
      <c r="D669" s="386"/>
      <c r="E669" s="386"/>
      <c r="F669" s="386"/>
      <c r="G669" s="386"/>
      <c r="H669" s="386"/>
      <c r="I669" s="386"/>
      <c r="J669" s="386"/>
      <c r="K669" s="386"/>
      <c r="L669" s="386"/>
      <c r="M669" s="386"/>
      <c r="N669" s="386"/>
      <c r="O669" s="386"/>
      <c r="P669" s="386"/>
      <c r="Q669" s="386"/>
      <c r="R669" s="386"/>
      <c r="S669" s="386"/>
      <c r="T669" s="386"/>
      <c r="U669" s="386"/>
      <c r="V669" s="386"/>
      <c r="W669" s="386"/>
      <c r="X669" s="386"/>
      <c r="Y669" s="386"/>
      <c r="Z669" s="386"/>
      <c r="AA669" s="386"/>
      <c r="AB669" s="386"/>
      <c r="AC669" s="386"/>
      <c r="AD669" s="386"/>
      <c r="AE669" s="386"/>
      <c r="AF669"/>
      <c r="AG669" s="422" t="s">
        <v>184</v>
      </c>
      <c r="AH669" s="422"/>
      <c r="AI669" s="422"/>
      <c r="AJ669" s="422"/>
      <c r="AK669" s="72">
        <f>(('Artículo 123 (resumen PI)'!C32*0.8+'Artículo 123 (resumen PI)'!F32*0.2)+('Artículo 123 (resumen SIPOT)'!C32*0.8+'Artículo 123 (resumen SIPOT)'!F32*0.2))/2</f>
        <v>0</v>
      </c>
      <c r="AL669"/>
      <c r="AM669"/>
      <c r="AN669"/>
      <c r="AO669"/>
      <c r="AP669"/>
      <c r="AQ669"/>
      <c r="AR669"/>
      <c r="AS669"/>
      <c r="AT669"/>
    </row>
    <row r="670" spans="1:46" s="23" customFormat="1" ht="15.75" customHeight="1" x14ac:dyDescent="0.25">
      <c r="A670" s="62"/>
      <c r="B670" s="63"/>
      <c r="C670" s="63"/>
      <c r="D670" s="63"/>
      <c r="E670" s="63"/>
      <c r="F670" s="63"/>
      <c r="G670" s="63"/>
      <c r="H670" s="63"/>
      <c r="I670" s="63"/>
      <c r="J670" s="63"/>
      <c r="K670" s="63"/>
      <c r="L670" s="63"/>
      <c r="M670" s="63"/>
      <c r="N670" s="63"/>
      <c r="O670" s="63"/>
      <c r="P670" s="63"/>
      <c r="Q670" s="64"/>
      <c r="R670" s="63"/>
      <c r="S670" s="63"/>
      <c r="T670" s="63"/>
      <c r="U670" s="63"/>
      <c r="V670" s="63"/>
      <c r="W670" s="63"/>
      <c r="X670" s="63"/>
      <c r="Y670" s="63"/>
      <c r="Z670" s="63"/>
      <c r="AA670" s="63"/>
      <c r="AB670" s="63"/>
      <c r="AC670" s="63"/>
      <c r="AD670" s="63"/>
      <c r="AE670" s="63"/>
      <c r="AF670"/>
      <c r="AG670"/>
      <c r="AH670"/>
      <c r="AI670"/>
      <c r="AJ670"/>
      <c r="AK670"/>
      <c r="AL670"/>
      <c r="AM670"/>
      <c r="AN670"/>
      <c r="AO670"/>
      <c r="AP670"/>
      <c r="AQ670"/>
      <c r="AR670"/>
      <c r="AS670"/>
      <c r="AT670"/>
    </row>
    <row r="671" spans="1:46" s="23" customFormat="1" ht="45" customHeight="1" x14ac:dyDescent="0.25">
      <c r="A671" s="62" t="s">
        <v>185</v>
      </c>
      <c r="B671" s="63"/>
      <c r="C671" s="63"/>
      <c r="D671" s="63"/>
      <c r="E671" s="63"/>
      <c r="F671" s="63"/>
      <c r="G671" s="63"/>
      <c r="H671" s="63"/>
      <c r="I671" s="63"/>
      <c r="J671" s="63"/>
      <c r="K671" s="63"/>
      <c r="L671" s="63"/>
      <c r="M671" s="63"/>
      <c r="N671" s="63"/>
      <c r="O671" s="63"/>
      <c r="P671" s="63"/>
      <c r="Q671" s="64"/>
      <c r="R671" s="63"/>
      <c r="S671" s="63"/>
      <c r="T671" s="63"/>
      <c r="U671" s="63"/>
      <c r="V671" s="63"/>
      <c r="W671" s="63"/>
      <c r="X671" s="63"/>
      <c r="Y671" s="63"/>
      <c r="Z671" s="63"/>
      <c r="AA671" s="63"/>
      <c r="AB671" s="63"/>
      <c r="AC671" s="63"/>
      <c r="AD671" s="63"/>
      <c r="AE671" s="63"/>
      <c r="AF671"/>
      <c r="AG671"/>
      <c r="AH671"/>
      <c r="AI671"/>
      <c r="AJ671"/>
      <c r="AK671"/>
      <c r="AL671"/>
      <c r="AM671"/>
      <c r="AN671"/>
      <c r="AO671"/>
      <c r="AP671"/>
      <c r="AQ671"/>
      <c r="AR671"/>
      <c r="AS671"/>
      <c r="AT671"/>
    </row>
    <row r="672" spans="1:46" s="23" customFormat="1" ht="15" customHeight="1" x14ac:dyDescent="0.25">
      <c r="A672" s="59"/>
      <c r="B672" s="59"/>
      <c r="C672" s="59"/>
      <c r="D672" s="59"/>
      <c r="E672" s="59"/>
      <c r="F672" s="59"/>
      <c r="G672" s="59"/>
      <c r="H672" s="59"/>
      <c r="I672" s="59"/>
      <c r="J672" s="59"/>
      <c r="K672" s="59"/>
      <c r="L672" s="59"/>
      <c r="M672" s="59"/>
      <c r="N672" s="59"/>
      <c r="O672" s="59"/>
      <c r="P672" s="59"/>
      <c r="Q672" s="24"/>
      <c r="R672" s="59"/>
      <c r="S672" s="59"/>
      <c r="T672" s="59"/>
      <c r="U672" s="59"/>
      <c r="V672" s="59"/>
      <c r="W672" s="59"/>
      <c r="X672" s="59"/>
      <c r="Y672" s="59"/>
      <c r="Z672" s="59"/>
      <c r="AA672" s="59"/>
      <c r="AB672" s="59"/>
      <c r="AC672" s="59"/>
      <c r="AD672" s="59"/>
      <c r="AE672" s="59"/>
      <c r="AF672"/>
      <c r="AG672"/>
      <c r="AH672"/>
      <c r="AI672"/>
      <c r="AJ672"/>
      <c r="AK672"/>
      <c r="AL672"/>
      <c r="AM672"/>
      <c r="AN672"/>
      <c r="AO672"/>
      <c r="AP672"/>
      <c r="AQ672"/>
      <c r="AR672"/>
      <c r="AS672"/>
      <c r="AT672"/>
    </row>
    <row r="673" spans="1:46" s="23" customFormat="1" ht="45" customHeight="1" x14ac:dyDescent="0.25">
      <c r="A673" s="423" t="s">
        <v>186</v>
      </c>
      <c r="B673" s="423"/>
      <c r="C673" s="423"/>
      <c r="D673" s="423"/>
      <c r="E673" s="423"/>
      <c r="F673" s="423"/>
      <c r="G673" s="423"/>
      <c r="H673" s="423"/>
      <c r="I673" s="423"/>
      <c r="J673" s="423"/>
      <c r="K673" s="423"/>
      <c r="L673" s="423"/>
      <c r="M673" s="423"/>
      <c r="N673" s="423"/>
      <c r="O673" s="423"/>
      <c r="P673" s="423"/>
      <c r="Q673" s="65"/>
      <c r="R673" s="59"/>
      <c r="S673" s="59"/>
      <c r="T673" s="59"/>
      <c r="U673" s="59"/>
      <c r="V673" s="351"/>
      <c r="W673" s="351"/>
      <c r="X673" s="351"/>
      <c r="Y673" s="351"/>
      <c r="Z673" s="351"/>
      <c r="AA673" s="351"/>
      <c r="AB673" s="351"/>
      <c r="AC673" s="351"/>
      <c r="AD673" s="351"/>
      <c r="AE673" s="351"/>
      <c r="AF673" s="65"/>
      <c r="AG673" s="59"/>
      <c r="AH673" s="59"/>
      <c r="AI673" s="59"/>
      <c r="AJ673" s="59"/>
      <c r="AK673" s="351"/>
      <c r="AL673" s="351"/>
      <c r="AM673" s="351"/>
      <c r="AN673" s="351"/>
      <c r="AO673" s="351"/>
      <c r="AP673" s="351"/>
      <c r="AQ673" s="351"/>
      <c r="AR673" s="351"/>
      <c r="AS673" s="351"/>
      <c r="AT673" s="351"/>
    </row>
    <row r="674" spans="1:46" s="23" customFormat="1" ht="45" customHeight="1" thickTop="1" thickBot="1" x14ac:dyDescent="0.3">
      <c r="A674" s="342" t="s">
        <v>163</v>
      </c>
      <c r="B674" s="342"/>
      <c r="C674" s="342"/>
      <c r="D674" s="342"/>
      <c r="E674" s="342"/>
      <c r="F674" s="342"/>
      <c r="G674" s="342"/>
      <c r="H674" s="342"/>
      <c r="I674" s="342"/>
      <c r="J674" s="342"/>
      <c r="K674" s="342"/>
      <c r="L674" s="342"/>
      <c r="M674" s="342"/>
      <c r="N674" s="342"/>
      <c r="O674" s="342"/>
      <c r="P674" s="342"/>
      <c r="Q674" s="66" t="s">
        <v>187</v>
      </c>
      <c r="R674" s="343" t="s">
        <v>188</v>
      </c>
      <c r="S674" s="343"/>
      <c r="T674" s="343"/>
      <c r="U674" s="343"/>
      <c r="V674" s="343"/>
      <c r="W674" s="343"/>
      <c r="X674" s="343"/>
      <c r="Y674" s="343"/>
      <c r="Z674" s="343"/>
      <c r="AA674" s="343"/>
      <c r="AB674" s="343"/>
      <c r="AC674" s="343"/>
      <c r="AD674" s="343"/>
      <c r="AE674" s="343"/>
      <c r="AF674" s="67" t="s">
        <v>187</v>
      </c>
      <c r="AG674" s="344" t="s">
        <v>189</v>
      </c>
      <c r="AH674" s="344"/>
      <c r="AI674" s="344"/>
      <c r="AJ674" s="344"/>
      <c r="AK674" s="344"/>
      <c r="AL674" s="344"/>
      <c r="AM674" s="344"/>
      <c r="AN674" s="344"/>
      <c r="AO674" s="344"/>
      <c r="AP674" s="344"/>
      <c r="AQ674" s="344"/>
      <c r="AR674" s="344"/>
      <c r="AS674" s="344"/>
      <c r="AT674" s="344"/>
    </row>
    <row r="675" spans="1:46" s="23" customFormat="1" ht="45" customHeight="1" thickTop="1" thickBot="1" x14ac:dyDescent="0.3">
      <c r="A675" s="345" t="s">
        <v>2434</v>
      </c>
      <c r="B675" s="345"/>
      <c r="C675" s="345"/>
      <c r="D675" s="345"/>
      <c r="E675" s="345"/>
      <c r="F675" s="345"/>
      <c r="G675" s="345"/>
      <c r="H675" s="345"/>
      <c r="I675" s="345"/>
      <c r="J675" s="345"/>
      <c r="K675" s="345"/>
      <c r="L675" s="345"/>
      <c r="M675" s="345"/>
      <c r="N675" s="345"/>
      <c r="O675" s="345"/>
      <c r="P675" s="345"/>
      <c r="Q675" s="68">
        <v>3</v>
      </c>
      <c r="R675" s="368" t="s">
        <v>676</v>
      </c>
      <c r="S675" s="369"/>
      <c r="T675" s="369"/>
      <c r="U675" s="369"/>
      <c r="V675" s="369"/>
      <c r="W675" s="369"/>
      <c r="X675" s="369"/>
      <c r="Y675" s="369"/>
      <c r="Z675" s="369"/>
      <c r="AA675" s="369"/>
      <c r="AB675" s="369"/>
      <c r="AC675" s="369"/>
      <c r="AD675" s="369"/>
      <c r="AE675" s="370"/>
      <c r="AF675" s="68">
        <v>3</v>
      </c>
      <c r="AG675" s="368" t="s">
        <v>676</v>
      </c>
      <c r="AH675" s="369"/>
      <c r="AI675" s="369"/>
      <c r="AJ675" s="369"/>
      <c r="AK675" s="369"/>
      <c r="AL675" s="369"/>
      <c r="AM675" s="369"/>
      <c r="AN675" s="369"/>
      <c r="AO675" s="369"/>
      <c r="AP675" s="369"/>
      <c r="AQ675" s="369"/>
      <c r="AR675" s="369"/>
      <c r="AS675" s="369"/>
      <c r="AT675" s="370"/>
    </row>
    <row r="676" spans="1:46" s="23" customFormat="1" ht="45" customHeight="1" thickTop="1" thickBot="1" x14ac:dyDescent="0.3">
      <c r="A676" s="345" t="s">
        <v>2435</v>
      </c>
      <c r="B676" s="345"/>
      <c r="C676" s="345"/>
      <c r="D676" s="345"/>
      <c r="E676" s="345"/>
      <c r="F676" s="345"/>
      <c r="G676" s="345"/>
      <c r="H676" s="345"/>
      <c r="I676" s="345"/>
      <c r="J676" s="345"/>
      <c r="K676" s="345"/>
      <c r="L676" s="345"/>
      <c r="M676" s="345"/>
      <c r="N676" s="345"/>
      <c r="O676" s="345"/>
      <c r="P676" s="345"/>
      <c r="Q676" s="68">
        <v>3</v>
      </c>
      <c r="R676" s="368" t="s">
        <v>676</v>
      </c>
      <c r="S676" s="369"/>
      <c r="T676" s="369"/>
      <c r="U676" s="369"/>
      <c r="V676" s="369"/>
      <c r="W676" s="369"/>
      <c r="X676" s="369"/>
      <c r="Y676" s="369"/>
      <c r="Z676" s="369"/>
      <c r="AA676" s="369"/>
      <c r="AB676" s="369"/>
      <c r="AC676" s="369"/>
      <c r="AD676" s="369"/>
      <c r="AE676" s="370"/>
      <c r="AF676" s="68">
        <v>3</v>
      </c>
      <c r="AG676" s="368" t="s">
        <v>676</v>
      </c>
      <c r="AH676" s="369"/>
      <c r="AI676" s="369"/>
      <c r="AJ676" s="369"/>
      <c r="AK676" s="369"/>
      <c r="AL676" s="369"/>
      <c r="AM676" s="369"/>
      <c r="AN676" s="369"/>
      <c r="AO676" s="369"/>
      <c r="AP676" s="369"/>
      <c r="AQ676" s="369"/>
      <c r="AR676" s="369"/>
      <c r="AS676" s="369"/>
      <c r="AT676" s="370"/>
    </row>
    <row r="677" spans="1:46" s="23" customFormat="1" ht="45" customHeight="1" thickTop="1" thickBot="1" x14ac:dyDescent="0.3">
      <c r="A677" s="345" t="s">
        <v>2436</v>
      </c>
      <c r="B677" s="345"/>
      <c r="C677" s="345"/>
      <c r="D677" s="345"/>
      <c r="E677" s="345"/>
      <c r="F677" s="345"/>
      <c r="G677" s="345"/>
      <c r="H677" s="345"/>
      <c r="I677" s="345"/>
      <c r="J677" s="345"/>
      <c r="K677" s="345"/>
      <c r="L677" s="345"/>
      <c r="M677" s="345"/>
      <c r="N677" s="345"/>
      <c r="O677" s="345"/>
      <c r="P677" s="345"/>
      <c r="Q677" s="68">
        <v>3</v>
      </c>
      <c r="R677" s="368" t="s">
        <v>676</v>
      </c>
      <c r="S677" s="369"/>
      <c r="T677" s="369"/>
      <c r="U677" s="369"/>
      <c r="V677" s="369"/>
      <c r="W677" s="369"/>
      <c r="X677" s="369"/>
      <c r="Y677" s="369"/>
      <c r="Z677" s="369"/>
      <c r="AA677" s="369"/>
      <c r="AB677" s="369"/>
      <c r="AC677" s="369"/>
      <c r="AD677" s="369"/>
      <c r="AE677" s="370"/>
      <c r="AF677" s="68">
        <v>3</v>
      </c>
      <c r="AG677" s="368" t="s">
        <v>676</v>
      </c>
      <c r="AH677" s="369"/>
      <c r="AI677" s="369"/>
      <c r="AJ677" s="369"/>
      <c r="AK677" s="369"/>
      <c r="AL677" s="369"/>
      <c r="AM677" s="369"/>
      <c r="AN677" s="369"/>
      <c r="AO677" s="369"/>
      <c r="AP677" s="369"/>
      <c r="AQ677" s="369"/>
      <c r="AR677" s="369"/>
      <c r="AS677" s="369"/>
      <c r="AT677" s="370"/>
    </row>
    <row r="678" spans="1:46" s="23" customFormat="1" ht="45" customHeight="1" thickTop="1" thickBot="1" x14ac:dyDescent="0.3">
      <c r="A678" s="345" t="s">
        <v>2301</v>
      </c>
      <c r="B678" s="345" t="s">
        <v>2301</v>
      </c>
      <c r="C678" s="345" t="s">
        <v>2301</v>
      </c>
      <c r="D678" s="345" t="s">
        <v>2301</v>
      </c>
      <c r="E678" s="345" t="s">
        <v>2301</v>
      </c>
      <c r="F678" s="345" t="s">
        <v>2301</v>
      </c>
      <c r="G678" s="345" t="s">
        <v>2301</v>
      </c>
      <c r="H678" s="345" t="s">
        <v>2301</v>
      </c>
      <c r="I678" s="345" t="s">
        <v>2301</v>
      </c>
      <c r="J678" s="345" t="s">
        <v>2301</v>
      </c>
      <c r="K678" s="345" t="s">
        <v>2301</v>
      </c>
      <c r="L678" s="345" t="s">
        <v>2301</v>
      </c>
      <c r="M678" s="345" t="s">
        <v>2301</v>
      </c>
      <c r="N678" s="345" t="s">
        <v>2301</v>
      </c>
      <c r="O678" s="345" t="s">
        <v>2301</v>
      </c>
      <c r="P678" s="345" t="s">
        <v>2301</v>
      </c>
      <c r="Q678" s="68">
        <v>3</v>
      </c>
      <c r="R678" s="368" t="s">
        <v>676</v>
      </c>
      <c r="S678" s="369"/>
      <c r="T678" s="369"/>
      <c r="U678" s="369"/>
      <c r="V678" s="369"/>
      <c r="W678" s="369"/>
      <c r="X678" s="369"/>
      <c r="Y678" s="369"/>
      <c r="Z678" s="369"/>
      <c r="AA678" s="369"/>
      <c r="AB678" s="369"/>
      <c r="AC678" s="369"/>
      <c r="AD678" s="369"/>
      <c r="AE678" s="370"/>
      <c r="AF678" s="68">
        <v>3</v>
      </c>
      <c r="AG678" s="368" t="s">
        <v>676</v>
      </c>
      <c r="AH678" s="369"/>
      <c r="AI678" s="369"/>
      <c r="AJ678" s="369"/>
      <c r="AK678" s="369"/>
      <c r="AL678" s="369"/>
      <c r="AM678" s="369"/>
      <c r="AN678" s="369"/>
      <c r="AO678" s="369"/>
      <c r="AP678" s="369"/>
      <c r="AQ678" s="369"/>
      <c r="AR678" s="369"/>
      <c r="AS678" s="369"/>
      <c r="AT678" s="370"/>
    </row>
    <row r="679" spans="1:46" s="23" customFormat="1" ht="45" customHeight="1" thickTop="1" thickBot="1" x14ac:dyDescent="0.3">
      <c r="A679" s="346" t="s">
        <v>2437</v>
      </c>
      <c r="B679" s="346" t="s">
        <v>2437</v>
      </c>
      <c r="C679" s="346" t="s">
        <v>2437</v>
      </c>
      <c r="D679" s="346" t="s">
        <v>2437</v>
      </c>
      <c r="E679" s="346" t="s">
        <v>2437</v>
      </c>
      <c r="F679" s="346" t="s">
        <v>2437</v>
      </c>
      <c r="G679" s="346" t="s">
        <v>2437</v>
      </c>
      <c r="H679" s="346" t="s">
        <v>2437</v>
      </c>
      <c r="I679" s="346" t="s">
        <v>2437</v>
      </c>
      <c r="J679" s="346" t="s">
        <v>2437</v>
      </c>
      <c r="K679" s="346" t="s">
        <v>2437</v>
      </c>
      <c r="L679" s="346" t="s">
        <v>2437</v>
      </c>
      <c r="M679" s="346" t="s">
        <v>2437</v>
      </c>
      <c r="N679" s="346" t="s">
        <v>2437</v>
      </c>
      <c r="O679" s="346" t="s">
        <v>2437</v>
      </c>
      <c r="P679" s="346" t="s">
        <v>2437</v>
      </c>
      <c r="Q679" s="68">
        <v>3</v>
      </c>
      <c r="R679" s="368" t="s">
        <v>676</v>
      </c>
      <c r="S679" s="369"/>
      <c r="T679" s="369"/>
      <c r="U679" s="369"/>
      <c r="V679" s="369"/>
      <c r="W679" s="369"/>
      <c r="X679" s="369"/>
      <c r="Y679" s="369"/>
      <c r="Z679" s="369"/>
      <c r="AA679" s="369"/>
      <c r="AB679" s="369"/>
      <c r="AC679" s="369"/>
      <c r="AD679" s="369"/>
      <c r="AE679" s="370"/>
      <c r="AF679" s="68">
        <v>3</v>
      </c>
      <c r="AG679" s="368" t="s">
        <v>676</v>
      </c>
      <c r="AH679" s="369"/>
      <c r="AI679" s="369"/>
      <c r="AJ679" s="369"/>
      <c r="AK679" s="369"/>
      <c r="AL679" s="369"/>
      <c r="AM679" s="369"/>
      <c r="AN679" s="369"/>
      <c r="AO679" s="369"/>
      <c r="AP679" s="369"/>
      <c r="AQ679" s="369"/>
      <c r="AR679" s="369"/>
      <c r="AS679" s="369"/>
      <c r="AT679" s="370"/>
    </row>
    <row r="680" spans="1:46" s="23" customFormat="1" ht="45" customHeight="1" thickTop="1" thickBot="1" x14ac:dyDescent="0.3">
      <c r="A680" s="346" t="s">
        <v>2438</v>
      </c>
      <c r="B680" s="346" t="s">
        <v>2438</v>
      </c>
      <c r="C680" s="346" t="s">
        <v>2438</v>
      </c>
      <c r="D680" s="346" t="s">
        <v>2438</v>
      </c>
      <c r="E680" s="346" t="s">
        <v>2438</v>
      </c>
      <c r="F680" s="346" t="s">
        <v>2438</v>
      </c>
      <c r="G680" s="346" t="s">
        <v>2438</v>
      </c>
      <c r="H680" s="346" t="s">
        <v>2438</v>
      </c>
      <c r="I680" s="346" t="s">
        <v>2438</v>
      </c>
      <c r="J680" s="346" t="s">
        <v>2438</v>
      </c>
      <c r="K680" s="346" t="s">
        <v>2438</v>
      </c>
      <c r="L680" s="346" t="s">
        <v>2438</v>
      </c>
      <c r="M680" s="346" t="s">
        <v>2438</v>
      </c>
      <c r="N680" s="346" t="s">
        <v>2438</v>
      </c>
      <c r="O680" s="346" t="s">
        <v>2438</v>
      </c>
      <c r="P680" s="346" t="s">
        <v>2438</v>
      </c>
      <c r="Q680" s="68">
        <v>3</v>
      </c>
      <c r="R680" s="368" t="s">
        <v>676</v>
      </c>
      <c r="S680" s="369"/>
      <c r="T680" s="369"/>
      <c r="U680" s="369"/>
      <c r="V680" s="369"/>
      <c r="W680" s="369"/>
      <c r="X680" s="369"/>
      <c r="Y680" s="369"/>
      <c r="Z680" s="369"/>
      <c r="AA680" s="369"/>
      <c r="AB680" s="369"/>
      <c r="AC680" s="369"/>
      <c r="AD680" s="369"/>
      <c r="AE680" s="370"/>
      <c r="AF680" s="68">
        <v>3</v>
      </c>
      <c r="AG680" s="368" t="s">
        <v>676</v>
      </c>
      <c r="AH680" s="369"/>
      <c r="AI680" s="369"/>
      <c r="AJ680" s="369"/>
      <c r="AK680" s="369"/>
      <c r="AL680" s="369"/>
      <c r="AM680" s="369"/>
      <c r="AN680" s="369"/>
      <c r="AO680" s="369"/>
      <c r="AP680" s="369"/>
      <c r="AQ680" s="369"/>
      <c r="AR680" s="369"/>
      <c r="AS680" s="369"/>
      <c r="AT680" s="370"/>
    </row>
    <row r="681" spans="1:46" s="23" customFormat="1" ht="45" customHeight="1" thickTop="1" thickBot="1" x14ac:dyDescent="0.3">
      <c r="A681" s="345" t="s">
        <v>2439</v>
      </c>
      <c r="B681" s="345" t="s">
        <v>2439</v>
      </c>
      <c r="C681" s="345" t="s">
        <v>2439</v>
      </c>
      <c r="D681" s="345" t="s">
        <v>2439</v>
      </c>
      <c r="E681" s="345" t="s">
        <v>2439</v>
      </c>
      <c r="F681" s="345" t="s">
        <v>2439</v>
      </c>
      <c r="G681" s="345" t="s">
        <v>2439</v>
      </c>
      <c r="H681" s="345" t="s">
        <v>2439</v>
      </c>
      <c r="I681" s="345" t="s">
        <v>2439</v>
      </c>
      <c r="J681" s="345" t="s">
        <v>2439</v>
      </c>
      <c r="K681" s="345" t="s">
        <v>2439</v>
      </c>
      <c r="L681" s="345" t="s">
        <v>2439</v>
      </c>
      <c r="M681" s="345" t="s">
        <v>2439</v>
      </c>
      <c r="N681" s="345" t="s">
        <v>2439</v>
      </c>
      <c r="O681" s="345" t="s">
        <v>2439</v>
      </c>
      <c r="P681" s="345" t="s">
        <v>2439</v>
      </c>
      <c r="Q681" s="68">
        <v>3</v>
      </c>
      <c r="R681" s="368" t="s">
        <v>676</v>
      </c>
      <c r="S681" s="369"/>
      <c r="T681" s="369"/>
      <c r="U681" s="369"/>
      <c r="V681" s="369"/>
      <c r="W681" s="369"/>
      <c r="X681" s="369"/>
      <c r="Y681" s="369"/>
      <c r="Z681" s="369"/>
      <c r="AA681" s="369"/>
      <c r="AB681" s="369"/>
      <c r="AC681" s="369"/>
      <c r="AD681" s="369"/>
      <c r="AE681" s="370"/>
      <c r="AF681" s="68">
        <v>3</v>
      </c>
      <c r="AG681" s="368" t="s">
        <v>676</v>
      </c>
      <c r="AH681" s="369"/>
      <c r="AI681" s="369"/>
      <c r="AJ681" s="369"/>
      <c r="AK681" s="369"/>
      <c r="AL681" s="369"/>
      <c r="AM681" s="369"/>
      <c r="AN681" s="369"/>
      <c r="AO681" s="369"/>
      <c r="AP681" s="369"/>
      <c r="AQ681" s="369"/>
      <c r="AR681" s="369"/>
      <c r="AS681" s="369"/>
      <c r="AT681" s="370"/>
    </row>
    <row r="682" spans="1:46" s="23" customFormat="1" ht="45" customHeight="1" thickTop="1" thickBot="1" x14ac:dyDescent="0.3">
      <c r="A682" s="345" t="s">
        <v>2440</v>
      </c>
      <c r="B682" s="345" t="s">
        <v>2440</v>
      </c>
      <c r="C682" s="345" t="s">
        <v>2440</v>
      </c>
      <c r="D682" s="345" t="s">
        <v>2440</v>
      </c>
      <c r="E682" s="345" t="s">
        <v>2440</v>
      </c>
      <c r="F682" s="345" t="s">
        <v>2440</v>
      </c>
      <c r="G682" s="345" t="s">
        <v>2440</v>
      </c>
      <c r="H682" s="345" t="s">
        <v>2440</v>
      </c>
      <c r="I682" s="345" t="s">
        <v>2440</v>
      </c>
      <c r="J682" s="345" t="s">
        <v>2440</v>
      </c>
      <c r="K682" s="345" t="s">
        <v>2440</v>
      </c>
      <c r="L682" s="345" t="s">
        <v>2440</v>
      </c>
      <c r="M682" s="345" t="s">
        <v>2440</v>
      </c>
      <c r="N682" s="345" t="s">
        <v>2440</v>
      </c>
      <c r="O682" s="345" t="s">
        <v>2440</v>
      </c>
      <c r="P682" s="345" t="s">
        <v>2440</v>
      </c>
      <c r="Q682" s="68">
        <v>3</v>
      </c>
      <c r="R682" s="368" t="s">
        <v>676</v>
      </c>
      <c r="S682" s="369"/>
      <c r="T682" s="369"/>
      <c r="U682" s="369"/>
      <c r="V682" s="369"/>
      <c r="W682" s="369"/>
      <c r="X682" s="369"/>
      <c r="Y682" s="369"/>
      <c r="Z682" s="369"/>
      <c r="AA682" s="369"/>
      <c r="AB682" s="369"/>
      <c r="AC682" s="369"/>
      <c r="AD682" s="369"/>
      <c r="AE682" s="370"/>
      <c r="AF682" s="68">
        <v>3</v>
      </c>
      <c r="AG682" s="368" t="s">
        <v>676</v>
      </c>
      <c r="AH682" s="369"/>
      <c r="AI682" s="369"/>
      <c r="AJ682" s="369"/>
      <c r="AK682" s="369"/>
      <c r="AL682" s="369"/>
      <c r="AM682" s="369"/>
      <c r="AN682" s="369"/>
      <c r="AO682" s="369"/>
      <c r="AP682" s="369"/>
      <c r="AQ682" s="369"/>
      <c r="AR682" s="369"/>
      <c r="AS682" s="369"/>
      <c r="AT682" s="370"/>
    </row>
    <row r="683" spans="1:46" s="23" customFormat="1" ht="45" customHeight="1" thickTop="1" thickBot="1" x14ac:dyDescent="0.3">
      <c r="A683" s="345" t="s">
        <v>2441</v>
      </c>
      <c r="B683" s="345" t="s">
        <v>2441</v>
      </c>
      <c r="C683" s="345" t="s">
        <v>2441</v>
      </c>
      <c r="D683" s="345" t="s">
        <v>2441</v>
      </c>
      <c r="E683" s="345" t="s">
        <v>2441</v>
      </c>
      <c r="F683" s="345" t="s">
        <v>2441</v>
      </c>
      <c r="G683" s="345" t="s">
        <v>2441</v>
      </c>
      <c r="H683" s="345" t="s">
        <v>2441</v>
      </c>
      <c r="I683" s="345" t="s">
        <v>2441</v>
      </c>
      <c r="J683" s="345" t="s">
        <v>2441</v>
      </c>
      <c r="K683" s="345" t="s">
        <v>2441</v>
      </c>
      <c r="L683" s="345" t="s">
        <v>2441</v>
      </c>
      <c r="M683" s="345" t="s">
        <v>2441</v>
      </c>
      <c r="N683" s="345" t="s">
        <v>2441</v>
      </c>
      <c r="O683" s="345" t="s">
        <v>2441</v>
      </c>
      <c r="P683" s="345" t="s">
        <v>2441</v>
      </c>
      <c r="Q683" s="68">
        <v>3</v>
      </c>
      <c r="R683" s="368" t="s">
        <v>676</v>
      </c>
      <c r="S683" s="369"/>
      <c r="T683" s="369"/>
      <c r="U683" s="369"/>
      <c r="V683" s="369"/>
      <c r="W683" s="369"/>
      <c r="X683" s="369"/>
      <c r="Y683" s="369"/>
      <c r="Z683" s="369"/>
      <c r="AA683" s="369"/>
      <c r="AB683" s="369"/>
      <c r="AC683" s="369"/>
      <c r="AD683" s="369"/>
      <c r="AE683" s="370"/>
      <c r="AF683" s="68">
        <v>3</v>
      </c>
      <c r="AG683" s="368" t="s">
        <v>676</v>
      </c>
      <c r="AH683" s="369"/>
      <c r="AI683" s="369"/>
      <c r="AJ683" s="369"/>
      <c r="AK683" s="369"/>
      <c r="AL683" s="369"/>
      <c r="AM683" s="369"/>
      <c r="AN683" s="369"/>
      <c r="AO683" s="369"/>
      <c r="AP683" s="369"/>
      <c r="AQ683" s="369"/>
      <c r="AR683" s="369"/>
      <c r="AS683" s="369"/>
      <c r="AT683" s="370"/>
    </row>
    <row r="684" spans="1:46" s="23" customFormat="1" ht="45" customHeight="1" thickTop="1" thickBot="1" x14ac:dyDescent="0.3">
      <c r="A684" s="345" t="s">
        <v>2442</v>
      </c>
      <c r="B684" s="345" t="s">
        <v>2442</v>
      </c>
      <c r="C684" s="345" t="s">
        <v>2442</v>
      </c>
      <c r="D684" s="345" t="s">
        <v>2442</v>
      </c>
      <c r="E684" s="345" t="s">
        <v>2442</v>
      </c>
      <c r="F684" s="345" t="s">
        <v>2442</v>
      </c>
      <c r="G684" s="345" t="s">
        <v>2442</v>
      </c>
      <c r="H684" s="345" t="s">
        <v>2442</v>
      </c>
      <c r="I684" s="345" t="s">
        <v>2442</v>
      </c>
      <c r="J684" s="345" t="s">
        <v>2442</v>
      </c>
      <c r="K684" s="345" t="s">
        <v>2442</v>
      </c>
      <c r="L684" s="345" t="s">
        <v>2442</v>
      </c>
      <c r="M684" s="345" t="s">
        <v>2442</v>
      </c>
      <c r="N684" s="345" t="s">
        <v>2442</v>
      </c>
      <c r="O684" s="345" t="s">
        <v>2442</v>
      </c>
      <c r="P684" s="345" t="s">
        <v>2442</v>
      </c>
      <c r="Q684" s="68">
        <v>3</v>
      </c>
      <c r="R684" s="368" t="s">
        <v>676</v>
      </c>
      <c r="S684" s="369"/>
      <c r="T684" s="369"/>
      <c r="U684" s="369"/>
      <c r="V684" s="369"/>
      <c r="W684" s="369"/>
      <c r="X684" s="369"/>
      <c r="Y684" s="369"/>
      <c r="Z684" s="369"/>
      <c r="AA684" s="369"/>
      <c r="AB684" s="369"/>
      <c r="AC684" s="369"/>
      <c r="AD684" s="369"/>
      <c r="AE684" s="370"/>
      <c r="AF684" s="68">
        <v>3</v>
      </c>
      <c r="AG684" s="368" t="s">
        <v>676</v>
      </c>
      <c r="AH684" s="369"/>
      <c r="AI684" s="369"/>
      <c r="AJ684" s="369"/>
      <c r="AK684" s="369"/>
      <c r="AL684" s="369"/>
      <c r="AM684" s="369"/>
      <c r="AN684" s="369"/>
      <c r="AO684" s="369"/>
      <c r="AP684" s="369"/>
      <c r="AQ684" s="369"/>
      <c r="AR684" s="369"/>
      <c r="AS684" s="369"/>
      <c r="AT684" s="370"/>
    </row>
    <row r="685" spans="1:46" s="23" customFormat="1" ht="45" customHeight="1" thickTop="1" thickBot="1" x14ac:dyDescent="0.3">
      <c r="A685" s="59"/>
      <c r="B685" s="59"/>
      <c r="C685" s="59"/>
      <c r="D685" s="59"/>
      <c r="E685" s="59"/>
      <c r="F685" s="59"/>
      <c r="G685" s="59"/>
      <c r="H685" s="59"/>
      <c r="I685" s="59"/>
      <c r="J685" s="59"/>
      <c r="K685" s="59"/>
      <c r="L685" s="59"/>
      <c r="M685" s="59"/>
      <c r="N685" s="59"/>
      <c r="O685" s="59"/>
      <c r="P685" s="59"/>
      <c r="Q685" s="69"/>
      <c r="R685" s="59"/>
      <c r="S685" s="59"/>
      <c r="T685" s="59"/>
      <c r="U685" s="59"/>
      <c r="V685" s="59"/>
      <c r="W685" s="59"/>
      <c r="X685" s="59"/>
      <c r="Y685" s="59"/>
      <c r="Z685" s="59"/>
      <c r="AA685" s="59"/>
      <c r="AB685" s="59"/>
      <c r="AC685" s="59"/>
      <c r="AD685" s="59"/>
      <c r="AE685" s="59"/>
      <c r="AF685" s="69"/>
      <c r="AG685" s="59"/>
      <c r="AH685" s="59"/>
      <c r="AI685" s="59"/>
      <c r="AJ685" s="59"/>
      <c r="AK685" s="59"/>
      <c r="AL685" s="59"/>
      <c r="AM685" s="59"/>
      <c r="AN685" s="59"/>
      <c r="AO685" s="59"/>
      <c r="AP685" s="59"/>
      <c r="AQ685" s="59"/>
      <c r="AR685" s="59"/>
      <c r="AS685" s="59"/>
      <c r="AT685" s="59"/>
    </row>
    <row r="686" spans="1:46" s="23" customFormat="1" ht="45" customHeight="1" thickTop="1" thickBot="1" x14ac:dyDescent="0.3">
      <c r="A686" s="353" t="s">
        <v>198</v>
      </c>
      <c r="B686" s="353"/>
      <c r="C686" s="353"/>
      <c r="D686" s="353"/>
      <c r="E686" s="353"/>
      <c r="F686" s="353"/>
      <c r="G686" s="353"/>
      <c r="H686" s="353"/>
      <c r="I686" s="353"/>
      <c r="J686" s="353"/>
      <c r="K686" s="353"/>
      <c r="L686" s="353"/>
      <c r="M686" s="353"/>
      <c r="N686" s="353"/>
      <c r="O686" s="353"/>
      <c r="P686" s="353"/>
      <c r="Q686" s="70" t="s">
        <v>187</v>
      </c>
      <c r="R686" s="354" t="s">
        <v>188</v>
      </c>
      <c r="S686" s="354"/>
      <c r="T686" s="354"/>
      <c r="U686" s="354"/>
      <c r="V686" s="354"/>
      <c r="W686" s="354"/>
      <c r="X686" s="354"/>
      <c r="Y686" s="354"/>
      <c r="Z686" s="354"/>
      <c r="AA686" s="354"/>
      <c r="AB686" s="354"/>
      <c r="AC686" s="354"/>
      <c r="AD686" s="354"/>
      <c r="AE686" s="354"/>
      <c r="AF686" s="71" t="s">
        <v>187</v>
      </c>
      <c r="AG686" s="355" t="s">
        <v>189</v>
      </c>
      <c r="AH686" s="355"/>
      <c r="AI686" s="355"/>
      <c r="AJ686" s="355"/>
      <c r="AK686" s="355"/>
      <c r="AL686" s="355"/>
      <c r="AM686" s="355"/>
      <c r="AN686" s="355"/>
      <c r="AO686" s="355"/>
      <c r="AP686" s="355"/>
      <c r="AQ686" s="355"/>
      <c r="AR686" s="355"/>
      <c r="AS686" s="355"/>
      <c r="AT686" s="355"/>
    </row>
    <row r="687" spans="1:46" s="23" customFormat="1" ht="45" customHeight="1" thickTop="1" thickBot="1" x14ac:dyDescent="0.3">
      <c r="A687" s="345" t="s">
        <v>2443</v>
      </c>
      <c r="B687" s="345" t="s">
        <v>2443</v>
      </c>
      <c r="C687" s="345" t="s">
        <v>2443</v>
      </c>
      <c r="D687" s="345" t="s">
        <v>2443</v>
      </c>
      <c r="E687" s="345" t="s">
        <v>2443</v>
      </c>
      <c r="F687" s="345" t="s">
        <v>2443</v>
      </c>
      <c r="G687" s="345" t="s">
        <v>2443</v>
      </c>
      <c r="H687" s="345" t="s">
        <v>2443</v>
      </c>
      <c r="I687" s="345" t="s">
        <v>2443</v>
      </c>
      <c r="J687" s="345" t="s">
        <v>2443</v>
      </c>
      <c r="K687" s="345" t="s">
        <v>2443</v>
      </c>
      <c r="L687" s="345" t="s">
        <v>2443</v>
      </c>
      <c r="M687" s="345" t="s">
        <v>2443</v>
      </c>
      <c r="N687" s="345" t="s">
        <v>2443</v>
      </c>
      <c r="O687" s="345" t="s">
        <v>2443</v>
      </c>
      <c r="P687" s="345" t="s">
        <v>2443</v>
      </c>
      <c r="Q687" s="68">
        <v>3</v>
      </c>
      <c r="R687" s="368" t="s">
        <v>676</v>
      </c>
      <c r="S687" s="369"/>
      <c r="T687" s="369"/>
      <c r="U687" s="369"/>
      <c r="V687" s="369"/>
      <c r="W687" s="369"/>
      <c r="X687" s="369"/>
      <c r="Y687" s="369"/>
      <c r="Z687" s="369"/>
      <c r="AA687" s="369"/>
      <c r="AB687" s="369"/>
      <c r="AC687" s="369"/>
      <c r="AD687" s="369"/>
      <c r="AE687" s="370"/>
      <c r="AF687" s="68">
        <v>3</v>
      </c>
      <c r="AG687" s="368" t="s">
        <v>676</v>
      </c>
      <c r="AH687" s="369"/>
      <c r="AI687" s="369"/>
      <c r="AJ687" s="369"/>
      <c r="AK687" s="369"/>
      <c r="AL687" s="369"/>
      <c r="AM687" s="369"/>
      <c r="AN687" s="369"/>
      <c r="AO687" s="369"/>
      <c r="AP687" s="369"/>
      <c r="AQ687" s="369"/>
      <c r="AR687" s="369"/>
      <c r="AS687" s="369"/>
      <c r="AT687" s="370"/>
    </row>
    <row r="688" spans="1:46" s="23" customFormat="1" ht="45" customHeight="1" thickTop="1" thickBot="1" x14ac:dyDescent="0.3">
      <c r="A688" s="345" t="s">
        <v>2444</v>
      </c>
      <c r="B688" s="345" t="s">
        <v>2444</v>
      </c>
      <c r="C688" s="345" t="s">
        <v>2444</v>
      </c>
      <c r="D688" s="345" t="s">
        <v>2444</v>
      </c>
      <c r="E688" s="345" t="s">
        <v>2444</v>
      </c>
      <c r="F688" s="345" t="s">
        <v>2444</v>
      </c>
      <c r="G688" s="345" t="s">
        <v>2444</v>
      </c>
      <c r="H688" s="345" t="s">
        <v>2444</v>
      </c>
      <c r="I688" s="345" t="s">
        <v>2444</v>
      </c>
      <c r="J688" s="345" t="s">
        <v>2444</v>
      </c>
      <c r="K688" s="345" t="s">
        <v>2444</v>
      </c>
      <c r="L688" s="345" t="s">
        <v>2444</v>
      </c>
      <c r="M688" s="345" t="s">
        <v>2444</v>
      </c>
      <c r="N688" s="345" t="s">
        <v>2444</v>
      </c>
      <c r="O688" s="345" t="s">
        <v>2444</v>
      </c>
      <c r="P688" s="345" t="s">
        <v>2444</v>
      </c>
      <c r="Q688" s="68">
        <v>3</v>
      </c>
      <c r="R688" s="368" t="s">
        <v>676</v>
      </c>
      <c r="S688" s="369"/>
      <c r="T688" s="369"/>
      <c r="U688" s="369"/>
      <c r="V688" s="369"/>
      <c r="W688" s="369"/>
      <c r="X688" s="369"/>
      <c r="Y688" s="369"/>
      <c r="Z688" s="369"/>
      <c r="AA688" s="369"/>
      <c r="AB688" s="369"/>
      <c r="AC688" s="369"/>
      <c r="AD688" s="369"/>
      <c r="AE688" s="370"/>
      <c r="AF688" s="68">
        <v>3</v>
      </c>
      <c r="AG688" s="368" t="s">
        <v>676</v>
      </c>
      <c r="AH688" s="369"/>
      <c r="AI688" s="369"/>
      <c r="AJ688" s="369"/>
      <c r="AK688" s="369"/>
      <c r="AL688" s="369"/>
      <c r="AM688" s="369"/>
      <c r="AN688" s="369"/>
      <c r="AO688" s="369"/>
      <c r="AP688" s="369"/>
      <c r="AQ688" s="369"/>
      <c r="AR688" s="369"/>
      <c r="AS688" s="369"/>
      <c r="AT688" s="370"/>
    </row>
    <row r="689" spans="1:46" s="23" customFormat="1" ht="45" customHeight="1" thickTop="1" thickBot="1" x14ac:dyDescent="0.3">
      <c r="A689" s="345" t="s">
        <v>2445</v>
      </c>
      <c r="B689" s="345" t="s">
        <v>2445</v>
      </c>
      <c r="C689" s="345" t="s">
        <v>2445</v>
      </c>
      <c r="D689" s="345" t="s">
        <v>2445</v>
      </c>
      <c r="E689" s="345" t="s">
        <v>2445</v>
      </c>
      <c r="F689" s="345" t="s">
        <v>2445</v>
      </c>
      <c r="G689" s="345" t="s">
        <v>2445</v>
      </c>
      <c r="H689" s="345" t="s">
        <v>2445</v>
      </c>
      <c r="I689" s="345" t="s">
        <v>2445</v>
      </c>
      <c r="J689" s="345" t="s">
        <v>2445</v>
      </c>
      <c r="K689" s="345" t="s">
        <v>2445</v>
      </c>
      <c r="L689" s="345" t="s">
        <v>2445</v>
      </c>
      <c r="M689" s="345" t="s">
        <v>2445</v>
      </c>
      <c r="N689" s="345" t="s">
        <v>2445</v>
      </c>
      <c r="O689" s="345" t="s">
        <v>2445</v>
      </c>
      <c r="P689" s="345" t="s">
        <v>2445</v>
      </c>
      <c r="Q689" s="68">
        <v>3</v>
      </c>
      <c r="R689" s="368" t="s">
        <v>676</v>
      </c>
      <c r="S689" s="369"/>
      <c r="T689" s="369"/>
      <c r="U689" s="369"/>
      <c r="V689" s="369"/>
      <c r="W689" s="369"/>
      <c r="X689" s="369"/>
      <c r="Y689" s="369"/>
      <c r="Z689" s="369"/>
      <c r="AA689" s="369"/>
      <c r="AB689" s="369"/>
      <c r="AC689" s="369"/>
      <c r="AD689" s="369"/>
      <c r="AE689" s="370"/>
      <c r="AF689" s="68">
        <v>3</v>
      </c>
      <c r="AG689" s="368" t="s">
        <v>676</v>
      </c>
      <c r="AH689" s="369"/>
      <c r="AI689" s="369"/>
      <c r="AJ689" s="369"/>
      <c r="AK689" s="369"/>
      <c r="AL689" s="369"/>
      <c r="AM689" s="369"/>
      <c r="AN689" s="369"/>
      <c r="AO689" s="369"/>
      <c r="AP689" s="369"/>
      <c r="AQ689" s="369"/>
      <c r="AR689" s="369"/>
      <c r="AS689" s="369"/>
      <c r="AT689" s="370"/>
    </row>
    <row r="690" spans="1:46" s="23" customFormat="1" ht="45" customHeight="1" thickTop="1" thickBot="1" x14ac:dyDescent="0.3">
      <c r="A690" s="345" t="s">
        <v>2446</v>
      </c>
      <c r="B690" s="345" t="s">
        <v>2446</v>
      </c>
      <c r="C690" s="345" t="s">
        <v>2446</v>
      </c>
      <c r="D690" s="345" t="s">
        <v>2446</v>
      </c>
      <c r="E690" s="345" t="s">
        <v>2446</v>
      </c>
      <c r="F690" s="345" t="s">
        <v>2446</v>
      </c>
      <c r="G690" s="345" t="s">
        <v>2446</v>
      </c>
      <c r="H690" s="345" t="s">
        <v>2446</v>
      </c>
      <c r="I690" s="345" t="s">
        <v>2446</v>
      </c>
      <c r="J690" s="345" t="s">
        <v>2446</v>
      </c>
      <c r="K690" s="345" t="s">
        <v>2446</v>
      </c>
      <c r="L690" s="345" t="s">
        <v>2446</v>
      </c>
      <c r="M690" s="345" t="s">
        <v>2446</v>
      </c>
      <c r="N690" s="345" t="s">
        <v>2446</v>
      </c>
      <c r="O690" s="345" t="s">
        <v>2446</v>
      </c>
      <c r="P690" s="345" t="s">
        <v>2446</v>
      </c>
      <c r="Q690" s="68">
        <v>3</v>
      </c>
      <c r="R690" s="368" t="s">
        <v>676</v>
      </c>
      <c r="S690" s="369"/>
      <c r="T690" s="369"/>
      <c r="U690" s="369"/>
      <c r="V690" s="369"/>
      <c r="W690" s="369"/>
      <c r="X690" s="369"/>
      <c r="Y690" s="369"/>
      <c r="Z690" s="369"/>
      <c r="AA690" s="369"/>
      <c r="AB690" s="369"/>
      <c r="AC690" s="369"/>
      <c r="AD690" s="369"/>
      <c r="AE690" s="370"/>
      <c r="AF690" s="68">
        <v>3</v>
      </c>
      <c r="AG690" s="368" t="s">
        <v>676</v>
      </c>
      <c r="AH690" s="369"/>
      <c r="AI690" s="369"/>
      <c r="AJ690" s="369"/>
      <c r="AK690" s="369"/>
      <c r="AL690" s="369"/>
      <c r="AM690" s="369"/>
      <c r="AN690" s="369"/>
      <c r="AO690" s="369"/>
      <c r="AP690" s="369"/>
      <c r="AQ690" s="369"/>
      <c r="AR690" s="369"/>
      <c r="AS690" s="369"/>
      <c r="AT690" s="370"/>
    </row>
    <row r="691" spans="1:46" s="23" customFormat="1" ht="45" customHeight="1" thickTop="1" thickBot="1" x14ac:dyDescent="0.3">
      <c r="A691" s="345" t="s">
        <v>2447</v>
      </c>
      <c r="B691" s="345" t="s">
        <v>2447</v>
      </c>
      <c r="C691" s="345" t="s">
        <v>2447</v>
      </c>
      <c r="D691" s="345" t="s">
        <v>2447</v>
      </c>
      <c r="E691" s="345" t="s">
        <v>2447</v>
      </c>
      <c r="F691" s="345" t="s">
        <v>2447</v>
      </c>
      <c r="G691" s="345" t="s">
        <v>2447</v>
      </c>
      <c r="H691" s="345" t="s">
        <v>2447</v>
      </c>
      <c r="I691" s="345" t="s">
        <v>2447</v>
      </c>
      <c r="J691" s="345" t="s">
        <v>2447</v>
      </c>
      <c r="K691" s="345" t="s">
        <v>2447</v>
      </c>
      <c r="L691" s="345" t="s">
        <v>2447</v>
      </c>
      <c r="M691" s="345" t="s">
        <v>2447</v>
      </c>
      <c r="N691" s="345" t="s">
        <v>2447</v>
      </c>
      <c r="O691" s="345" t="s">
        <v>2447</v>
      </c>
      <c r="P691" s="345" t="s">
        <v>2447</v>
      </c>
      <c r="Q691" s="68">
        <v>3</v>
      </c>
      <c r="R691" s="368" t="s">
        <v>676</v>
      </c>
      <c r="S691" s="369"/>
      <c r="T691" s="369"/>
      <c r="U691" s="369"/>
      <c r="V691" s="369"/>
      <c r="W691" s="369"/>
      <c r="X691" s="369"/>
      <c r="Y691" s="369"/>
      <c r="Z691" s="369"/>
      <c r="AA691" s="369"/>
      <c r="AB691" s="369"/>
      <c r="AC691" s="369"/>
      <c r="AD691" s="369"/>
      <c r="AE691" s="370"/>
      <c r="AF691" s="68">
        <v>3</v>
      </c>
      <c r="AG691" s="368" t="s">
        <v>676</v>
      </c>
      <c r="AH691" s="369"/>
      <c r="AI691" s="369"/>
      <c r="AJ691" s="369"/>
      <c r="AK691" s="369"/>
      <c r="AL691" s="369"/>
      <c r="AM691" s="369"/>
      <c r="AN691" s="369"/>
      <c r="AO691" s="369"/>
      <c r="AP691" s="369"/>
      <c r="AQ691" s="369"/>
      <c r="AR691" s="369"/>
      <c r="AS691" s="369"/>
      <c r="AT691" s="370"/>
    </row>
    <row r="692" spans="1:46" s="23" customFormat="1" ht="45" customHeight="1" thickTop="1" thickBot="1" x14ac:dyDescent="0.3">
      <c r="A692" s="345" t="s">
        <v>2448</v>
      </c>
      <c r="B692" s="345" t="s">
        <v>2448</v>
      </c>
      <c r="C692" s="345" t="s">
        <v>2448</v>
      </c>
      <c r="D692" s="345" t="s">
        <v>2448</v>
      </c>
      <c r="E692" s="345" t="s">
        <v>2448</v>
      </c>
      <c r="F692" s="345" t="s">
        <v>2448</v>
      </c>
      <c r="G692" s="345" t="s">
        <v>2448</v>
      </c>
      <c r="H692" s="345" t="s">
        <v>2448</v>
      </c>
      <c r="I692" s="345" t="s">
        <v>2448</v>
      </c>
      <c r="J692" s="345" t="s">
        <v>2448</v>
      </c>
      <c r="K692" s="345" t="s">
        <v>2448</v>
      </c>
      <c r="L692" s="345" t="s">
        <v>2448</v>
      </c>
      <c r="M692" s="345" t="s">
        <v>2448</v>
      </c>
      <c r="N692" s="345" t="s">
        <v>2448</v>
      </c>
      <c r="O692" s="345" t="s">
        <v>2448</v>
      </c>
      <c r="P692" s="345" t="s">
        <v>2448</v>
      </c>
      <c r="Q692" s="68">
        <v>3</v>
      </c>
      <c r="R692" s="368" t="s">
        <v>676</v>
      </c>
      <c r="S692" s="369"/>
      <c r="T692" s="369"/>
      <c r="U692" s="369"/>
      <c r="V692" s="369"/>
      <c r="W692" s="369"/>
      <c r="X692" s="369"/>
      <c r="Y692" s="369"/>
      <c r="Z692" s="369"/>
      <c r="AA692" s="369"/>
      <c r="AB692" s="369"/>
      <c r="AC692" s="369"/>
      <c r="AD692" s="369"/>
      <c r="AE692" s="370"/>
      <c r="AF692" s="68">
        <v>3</v>
      </c>
      <c r="AG692" s="368" t="s">
        <v>676</v>
      </c>
      <c r="AH692" s="369"/>
      <c r="AI692" s="369"/>
      <c r="AJ692" s="369"/>
      <c r="AK692" s="369"/>
      <c r="AL692" s="369"/>
      <c r="AM692" s="369"/>
      <c r="AN692" s="369"/>
      <c r="AO692" s="369"/>
      <c r="AP692" s="369"/>
      <c r="AQ692" s="369"/>
      <c r="AR692" s="369"/>
      <c r="AS692" s="369"/>
      <c r="AT692" s="370"/>
    </row>
    <row r="693" spans="1:46" s="23" customFormat="1" ht="45" customHeight="1" thickTop="1" thickBot="1" x14ac:dyDescent="0.3">
      <c r="A693" s="345" t="s">
        <v>2449</v>
      </c>
      <c r="B693" s="345" t="s">
        <v>2449</v>
      </c>
      <c r="C693" s="345" t="s">
        <v>2449</v>
      </c>
      <c r="D693" s="345" t="s">
        <v>2449</v>
      </c>
      <c r="E693" s="345" t="s">
        <v>2449</v>
      </c>
      <c r="F693" s="345" t="s">
        <v>2449</v>
      </c>
      <c r="G693" s="345" t="s">
        <v>2449</v>
      </c>
      <c r="H693" s="345" t="s">
        <v>2449</v>
      </c>
      <c r="I693" s="345" t="s">
        <v>2449</v>
      </c>
      <c r="J693" s="345" t="s">
        <v>2449</v>
      </c>
      <c r="K693" s="345" t="s">
        <v>2449</v>
      </c>
      <c r="L693" s="345" t="s">
        <v>2449</v>
      </c>
      <c r="M693" s="345" t="s">
        <v>2449</v>
      </c>
      <c r="N693" s="345" t="s">
        <v>2449</v>
      </c>
      <c r="O693" s="345" t="s">
        <v>2449</v>
      </c>
      <c r="P693" s="345" t="s">
        <v>2449</v>
      </c>
      <c r="Q693" s="68">
        <v>3</v>
      </c>
      <c r="R693" s="368" t="s">
        <v>676</v>
      </c>
      <c r="S693" s="369"/>
      <c r="T693" s="369"/>
      <c r="U693" s="369"/>
      <c r="V693" s="369"/>
      <c r="W693" s="369"/>
      <c r="X693" s="369"/>
      <c r="Y693" s="369"/>
      <c r="Z693" s="369"/>
      <c r="AA693" s="369"/>
      <c r="AB693" s="369"/>
      <c r="AC693" s="369"/>
      <c r="AD693" s="369"/>
      <c r="AE693" s="370"/>
      <c r="AF693" s="68">
        <v>3</v>
      </c>
      <c r="AG693" s="368" t="s">
        <v>676</v>
      </c>
      <c r="AH693" s="369"/>
      <c r="AI693" s="369"/>
      <c r="AJ693" s="369"/>
      <c r="AK693" s="369"/>
      <c r="AL693" s="369"/>
      <c r="AM693" s="369"/>
      <c r="AN693" s="369"/>
      <c r="AO693" s="369"/>
      <c r="AP693" s="369"/>
      <c r="AQ693" s="369"/>
      <c r="AR693" s="369"/>
      <c r="AS693" s="369"/>
      <c r="AT693" s="370"/>
    </row>
    <row r="694" spans="1:46" s="23" customFormat="1" ht="45" customHeight="1" thickTop="1" thickBot="1" x14ac:dyDescent="0.3">
      <c r="A694" s="345" t="s">
        <v>2450</v>
      </c>
      <c r="B694" s="345" t="s">
        <v>2450</v>
      </c>
      <c r="C694" s="345" t="s">
        <v>2450</v>
      </c>
      <c r="D694" s="345" t="s">
        <v>2450</v>
      </c>
      <c r="E694" s="345" t="s">
        <v>2450</v>
      </c>
      <c r="F694" s="345" t="s">
        <v>2450</v>
      </c>
      <c r="G694" s="345" t="s">
        <v>2450</v>
      </c>
      <c r="H694" s="345" t="s">
        <v>2450</v>
      </c>
      <c r="I694" s="345" t="s">
        <v>2450</v>
      </c>
      <c r="J694" s="345" t="s">
        <v>2450</v>
      </c>
      <c r="K694" s="345" t="s">
        <v>2450</v>
      </c>
      <c r="L694" s="345" t="s">
        <v>2450</v>
      </c>
      <c r="M694" s="345" t="s">
        <v>2450</v>
      </c>
      <c r="N694" s="345" t="s">
        <v>2450</v>
      </c>
      <c r="O694" s="345" t="s">
        <v>2450</v>
      </c>
      <c r="P694" s="345" t="s">
        <v>2450</v>
      </c>
      <c r="Q694" s="68">
        <v>3</v>
      </c>
      <c r="R694" s="368" t="s">
        <v>676</v>
      </c>
      <c r="S694" s="369"/>
      <c r="T694" s="369"/>
      <c r="U694" s="369"/>
      <c r="V694" s="369"/>
      <c r="W694" s="369"/>
      <c r="X694" s="369"/>
      <c r="Y694" s="369"/>
      <c r="Z694" s="369"/>
      <c r="AA694" s="369"/>
      <c r="AB694" s="369"/>
      <c r="AC694" s="369"/>
      <c r="AD694" s="369"/>
      <c r="AE694" s="370"/>
      <c r="AF694" s="68">
        <v>3</v>
      </c>
      <c r="AG694" s="368" t="s">
        <v>676</v>
      </c>
      <c r="AH694" s="369"/>
      <c r="AI694" s="369"/>
      <c r="AJ694" s="369"/>
      <c r="AK694" s="369"/>
      <c r="AL694" s="369"/>
      <c r="AM694" s="369"/>
      <c r="AN694" s="369"/>
      <c r="AO694" s="369"/>
      <c r="AP694" s="369"/>
      <c r="AQ694" s="369"/>
      <c r="AR694" s="369"/>
      <c r="AS694" s="369"/>
      <c r="AT694" s="370"/>
    </row>
    <row r="695" spans="1:46" s="23" customFormat="1" ht="45" customHeight="1" thickTop="1" thickBot="1" x14ac:dyDescent="0.3">
      <c r="A695" s="345" t="s">
        <v>2451</v>
      </c>
      <c r="B695" s="345" t="s">
        <v>2451</v>
      </c>
      <c r="C695" s="345" t="s">
        <v>2451</v>
      </c>
      <c r="D695" s="345" t="s">
        <v>2451</v>
      </c>
      <c r="E695" s="345" t="s">
        <v>2451</v>
      </c>
      <c r="F695" s="345" t="s">
        <v>2451</v>
      </c>
      <c r="G695" s="345" t="s">
        <v>2451</v>
      </c>
      <c r="H695" s="345" t="s">
        <v>2451</v>
      </c>
      <c r="I695" s="345" t="s">
        <v>2451</v>
      </c>
      <c r="J695" s="345" t="s">
        <v>2451</v>
      </c>
      <c r="K695" s="345" t="s">
        <v>2451</v>
      </c>
      <c r="L695" s="345" t="s">
        <v>2451</v>
      </c>
      <c r="M695" s="345" t="s">
        <v>2451</v>
      </c>
      <c r="N695" s="345" t="s">
        <v>2451</v>
      </c>
      <c r="O695" s="345" t="s">
        <v>2451</v>
      </c>
      <c r="P695" s="345" t="s">
        <v>2451</v>
      </c>
      <c r="Q695" s="68">
        <v>3</v>
      </c>
      <c r="R695" s="368" t="s">
        <v>676</v>
      </c>
      <c r="S695" s="369"/>
      <c r="T695" s="369"/>
      <c r="U695" s="369"/>
      <c r="V695" s="369"/>
      <c r="W695" s="369"/>
      <c r="X695" s="369"/>
      <c r="Y695" s="369"/>
      <c r="Z695" s="369"/>
      <c r="AA695" s="369"/>
      <c r="AB695" s="369"/>
      <c r="AC695" s="369"/>
      <c r="AD695" s="369"/>
      <c r="AE695" s="370"/>
      <c r="AF695" s="68">
        <v>3</v>
      </c>
      <c r="AG695" s="368" t="s">
        <v>676</v>
      </c>
      <c r="AH695" s="369"/>
      <c r="AI695" s="369"/>
      <c r="AJ695" s="369"/>
      <c r="AK695" s="369"/>
      <c r="AL695" s="369"/>
      <c r="AM695" s="369"/>
      <c r="AN695" s="369"/>
      <c r="AO695" s="369"/>
      <c r="AP695" s="369"/>
      <c r="AQ695" s="369"/>
      <c r="AR695" s="369"/>
      <c r="AS695" s="369"/>
      <c r="AT695" s="370"/>
    </row>
    <row r="696" spans="1:46" s="23" customFormat="1" ht="18" customHeight="1" thickTop="1" x14ac:dyDescent="0.25">
      <c r="Q696" s="24"/>
      <c r="AF696" s="24"/>
    </row>
    <row r="697" spans="1:46" s="23" customFormat="1" ht="18" customHeight="1" x14ac:dyDescent="0.25">
      <c r="Q697" s="24"/>
      <c r="AF697" s="24"/>
    </row>
    <row r="698" spans="1:46" s="23" customFormat="1" ht="45" customHeight="1" x14ac:dyDescent="0.25">
      <c r="A698" s="386" t="s">
        <v>2452</v>
      </c>
      <c r="B698" s="386"/>
      <c r="C698" s="386"/>
      <c r="D698" s="386"/>
      <c r="E698" s="386"/>
      <c r="F698" s="386"/>
      <c r="G698" s="386"/>
      <c r="H698" s="386"/>
      <c r="I698" s="386"/>
      <c r="J698" s="386"/>
      <c r="K698" s="386"/>
      <c r="L698" s="386"/>
      <c r="M698" s="386"/>
      <c r="N698" s="386"/>
      <c r="O698" s="386"/>
      <c r="P698" s="386"/>
      <c r="Q698" s="386"/>
      <c r="R698" s="386"/>
      <c r="S698" s="386"/>
      <c r="T698" s="386"/>
      <c r="U698" s="386"/>
      <c r="V698" s="386"/>
      <c r="W698" s="386"/>
      <c r="X698" s="386"/>
      <c r="Y698" s="386"/>
      <c r="Z698" s="386"/>
      <c r="AA698" s="386"/>
      <c r="AB698" s="386"/>
      <c r="AC698" s="386"/>
      <c r="AD698" s="386"/>
      <c r="AE698" s="386"/>
      <c r="AF698"/>
      <c r="AG698" s="422" t="s">
        <v>184</v>
      </c>
      <c r="AH698" s="422"/>
      <c r="AI698" s="422"/>
      <c r="AJ698" s="422"/>
      <c r="AK698" s="72">
        <f>(('Artículo 123 (resumen PI)'!C33*0.8+'Artículo 123 (resumen PI)'!F33*0.2)+('Artículo 123 (resumen SIPOT)'!C33*0.8+'Artículo 123 (resumen SIPOT)'!F33*0.2))/2</f>
        <v>0</v>
      </c>
      <c r="AL698"/>
      <c r="AM698"/>
      <c r="AN698"/>
      <c r="AO698"/>
      <c r="AP698"/>
      <c r="AQ698"/>
      <c r="AR698"/>
      <c r="AS698"/>
      <c r="AT698"/>
    </row>
    <row r="699" spans="1:46" s="23" customFormat="1" ht="15.75" customHeight="1" x14ac:dyDescent="0.25">
      <c r="A699" s="62"/>
      <c r="B699" s="63"/>
      <c r="C699" s="63"/>
      <c r="D699" s="63"/>
      <c r="E699" s="63"/>
      <c r="F699" s="63"/>
      <c r="G699" s="63"/>
      <c r="H699" s="63"/>
      <c r="I699" s="63"/>
      <c r="J699" s="63"/>
      <c r="K699" s="63"/>
      <c r="L699" s="63"/>
      <c r="M699" s="63"/>
      <c r="N699" s="63"/>
      <c r="O699" s="63"/>
      <c r="P699" s="63"/>
      <c r="Q699" s="64"/>
      <c r="R699" s="63"/>
      <c r="S699" s="63"/>
      <c r="T699" s="63"/>
      <c r="U699" s="63"/>
      <c r="V699" s="63"/>
      <c r="W699" s="63"/>
      <c r="X699" s="63"/>
      <c r="Y699" s="63"/>
      <c r="Z699" s="63"/>
      <c r="AA699" s="63"/>
      <c r="AB699" s="63"/>
      <c r="AC699" s="63"/>
      <c r="AD699" s="63"/>
      <c r="AE699" s="63"/>
      <c r="AF699"/>
      <c r="AG699"/>
      <c r="AH699"/>
      <c r="AI699"/>
      <c r="AJ699"/>
      <c r="AK699"/>
      <c r="AL699"/>
      <c r="AM699"/>
      <c r="AN699"/>
      <c r="AO699"/>
      <c r="AP699"/>
      <c r="AQ699"/>
      <c r="AR699"/>
      <c r="AS699"/>
      <c r="AT699"/>
    </row>
    <row r="700" spans="1:46" s="23" customFormat="1" ht="45" customHeight="1" x14ac:dyDescent="0.25">
      <c r="A700" s="62" t="s">
        <v>185</v>
      </c>
      <c r="B700" s="63"/>
      <c r="C700" s="63"/>
      <c r="D700" s="63"/>
      <c r="E700" s="63"/>
      <c r="F700" s="63"/>
      <c r="G700" s="63"/>
      <c r="H700" s="63"/>
      <c r="I700" s="63"/>
      <c r="J700" s="63"/>
      <c r="K700" s="63"/>
      <c r="L700" s="63"/>
      <c r="M700" s="63"/>
      <c r="N700" s="63"/>
      <c r="O700" s="63"/>
      <c r="P700" s="63"/>
      <c r="Q700" s="64"/>
      <c r="R700" s="63"/>
      <c r="S700" s="63"/>
      <c r="T700" s="63"/>
      <c r="U700" s="63"/>
      <c r="V700" s="63"/>
      <c r="W700" s="63"/>
      <c r="X700" s="63"/>
      <c r="Y700" s="63"/>
      <c r="Z700" s="63"/>
      <c r="AA700" s="63"/>
      <c r="AB700" s="63"/>
      <c r="AC700" s="63"/>
      <c r="AD700" s="63"/>
      <c r="AE700" s="63"/>
      <c r="AF700"/>
      <c r="AG700"/>
      <c r="AH700"/>
      <c r="AI700"/>
      <c r="AJ700"/>
      <c r="AK700"/>
      <c r="AL700"/>
      <c r="AM700"/>
      <c r="AN700"/>
      <c r="AO700"/>
      <c r="AP700"/>
      <c r="AQ700"/>
      <c r="AR700"/>
      <c r="AS700"/>
      <c r="AT700"/>
    </row>
    <row r="701" spans="1:46" s="23" customFormat="1" ht="15" customHeight="1" x14ac:dyDescent="0.25">
      <c r="A701" s="59"/>
      <c r="B701" s="59"/>
      <c r="C701" s="59"/>
      <c r="D701" s="59"/>
      <c r="E701" s="59"/>
      <c r="F701" s="59"/>
      <c r="G701" s="59"/>
      <c r="H701" s="59"/>
      <c r="I701" s="59"/>
      <c r="J701" s="59"/>
      <c r="K701" s="59"/>
      <c r="L701" s="59"/>
      <c r="M701" s="59"/>
      <c r="N701" s="59"/>
      <c r="O701" s="59"/>
      <c r="P701" s="59"/>
      <c r="Q701" s="24"/>
      <c r="R701" s="59"/>
      <c r="S701" s="59"/>
      <c r="T701" s="59"/>
      <c r="U701" s="59"/>
      <c r="V701" s="59"/>
      <c r="W701" s="59"/>
      <c r="X701" s="59"/>
      <c r="Y701" s="59"/>
      <c r="Z701" s="59"/>
      <c r="AA701" s="59"/>
      <c r="AB701" s="59"/>
      <c r="AC701" s="59"/>
      <c r="AD701" s="59"/>
      <c r="AE701" s="59"/>
      <c r="AF701"/>
      <c r="AG701"/>
      <c r="AH701"/>
      <c r="AI701"/>
      <c r="AJ701"/>
      <c r="AK701"/>
      <c r="AL701"/>
      <c r="AM701"/>
      <c r="AN701"/>
      <c r="AO701"/>
      <c r="AP701"/>
      <c r="AQ701"/>
      <c r="AR701"/>
      <c r="AS701"/>
      <c r="AT701"/>
    </row>
    <row r="702" spans="1:46" s="23" customFormat="1" ht="45" customHeight="1" x14ac:dyDescent="0.25">
      <c r="A702" s="423" t="s">
        <v>186</v>
      </c>
      <c r="B702" s="423"/>
      <c r="C702" s="423"/>
      <c r="D702" s="423"/>
      <c r="E702" s="423"/>
      <c r="F702" s="423"/>
      <c r="G702" s="423"/>
      <c r="H702" s="423"/>
      <c r="I702" s="423"/>
      <c r="J702" s="423"/>
      <c r="K702" s="423"/>
      <c r="L702" s="423"/>
      <c r="M702" s="423"/>
      <c r="N702" s="423"/>
      <c r="O702" s="423"/>
      <c r="P702" s="423"/>
      <c r="Q702" s="65"/>
      <c r="R702" s="59"/>
      <c r="S702" s="59"/>
      <c r="T702" s="59"/>
      <c r="U702" s="59"/>
      <c r="V702" s="351"/>
      <c r="W702" s="351"/>
      <c r="X702" s="351"/>
      <c r="Y702" s="351"/>
      <c r="Z702" s="351"/>
      <c r="AA702" s="351"/>
      <c r="AB702" s="351"/>
      <c r="AC702" s="351"/>
      <c r="AD702" s="351"/>
      <c r="AE702" s="351"/>
      <c r="AF702" s="65"/>
      <c r="AG702" s="59"/>
      <c r="AH702" s="59"/>
      <c r="AI702" s="59"/>
      <c r="AJ702" s="59"/>
      <c r="AK702" s="351"/>
      <c r="AL702" s="351"/>
      <c r="AM702" s="351"/>
      <c r="AN702" s="351"/>
      <c r="AO702" s="351"/>
      <c r="AP702" s="351"/>
      <c r="AQ702" s="351"/>
      <c r="AR702" s="351"/>
      <c r="AS702" s="351"/>
      <c r="AT702" s="351"/>
    </row>
    <row r="703" spans="1:46" s="23" customFormat="1" ht="45" customHeight="1" thickTop="1" thickBot="1" x14ac:dyDescent="0.3">
      <c r="A703" s="342" t="s">
        <v>163</v>
      </c>
      <c r="B703" s="342"/>
      <c r="C703" s="342"/>
      <c r="D703" s="342"/>
      <c r="E703" s="342"/>
      <c r="F703" s="342"/>
      <c r="G703" s="342"/>
      <c r="H703" s="342"/>
      <c r="I703" s="342"/>
      <c r="J703" s="342"/>
      <c r="K703" s="342"/>
      <c r="L703" s="342"/>
      <c r="M703" s="342"/>
      <c r="N703" s="342"/>
      <c r="O703" s="342"/>
      <c r="P703" s="342"/>
      <c r="Q703" s="66" t="s">
        <v>187</v>
      </c>
      <c r="R703" s="343" t="s">
        <v>188</v>
      </c>
      <c r="S703" s="343"/>
      <c r="T703" s="343"/>
      <c r="U703" s="343"/>
      <c r="V703" s="343"/>
      <c r="W703" s="343"/>
      <c r="X703" s="343"/>
      <c r="Y703" s="343"/>
      <c r="Z703" s="343"/>
      <c r="AA703" s="343"/>
      <c r="AB703" s="343"/>
      <c r="AC703" s="343"/>
      <c r="AD703" s="343"/>
      <c r="AE703" s="343"/>
      <c r="AF703" s="67" t="s">
        <v>187</v>
      </c>
      <c r="AG703" s="344" t="s">
        <v>189</v>
      </c>
      <c r="AH703" s="344"/>
      <c r="AI703" s="344"/>
      <c r="AJ703" s="344"/>
      <c r="AK703" s="344"/>
      <c r="AL703" s="344"/>
      <c r="AM703" s="344"/>
      <c r="AN703" s="344"/>
      <c r="AO703" s="344"/>
      <c r="AP703" s="344"/>
      <c r="AQ703" s="344"/>
      <c r="AR703" s="344"/>
      <c r="AS703" s="344"/>
      <c r="AT703" s="344"/>
    </row>
    <row r="704" spans="1:46" s="23" customFormat="1" ht="45" customHeight="1" thickTop="1" thickBot="1" x14ac:dyDescent="0.3">
      <c r="A704" s="345" t="s">
        <v>2434</v>
      </c>
      <c r="B704" s="345"/>
      <c r="C704" s="345"/>
      <c r="D704" s="345"/>
      <c r="E704" s="345"/>
      <c r="F704" s="345"/>
      <c r="G704" s="345"/>
      <c r="H704" s="345"/>
      <c r="I704" s="345"/>
      <c r="J704" s="345"/>
      <c r="K704" s="345"/>
      <c r="L704" s="345"/>
      <c r="M704" s="345"/>
      <c r="N704" s="345"/>
      <c r="O704" s="345"/>
      <c r="P704" s="345"/>
      <c r="Q704" s="68">
        <v>3</v>
      </c>
      <c r="R704" s="368" t="s">
        <v>676</v>
      </c>
      <c r="S704" s="369"/>
      <c r="T704" s="369"/>
      <c r="U704" s="369"/>
      <c r="V704" s="369"/>
      <c r="W704" s="369"/>
      <c r="X704" s="369"/>
      <c r="Y704" s="369"/>
      <c r="Z704" s="369"/>
      <c r="AA704" s="369"/>
      <c r="AB704" s="369"/>
      <c r="AC704" s="369"/>
      <c r="AD704" s="369"/>
      <c r="AE704" s="370"/>
      <c r="AF704" s="68">
        <v>3</v>
      </c>
      <c r="AG704" s="368" t="s">
        <v>676</v>
      </c>
      <c r="AH704" s="369"/>
      <c r="AI704" s="369"/>
      <c r="AJ704" s="369"/>
      <c r="AK704" s="369"/>
      <c r="AL704" s="369"/>
      <c r="AM704" s="369"/>
      <c r="AN704" s="369"/>
      <c r="AO704" s="369"/>
      <c r="AP704" s="369"/>
      <c r="AQ704" s="369"/>
      <c r="AR704" s="369"/>
      <c r="AS704" s="369"/>
      <c r="AT704" s="370"/>
    </row>
    <row r="705" spans="1:46" s="23" customFormat="1" ht="45" customHeight="1" thickTop="1" thickBot="1" x14ac:dyDescent="0.3">
      <c r="A705" s="345" t="s">
        <v>2435</v>
      </c>
      <c r="B705" s="345"/>
      <c r="C705" s="345"/>
      <c r="D705" s="345"/>
      <c r="E705" s="345"/>
      <c r="F705" s="345"/>
      <c r="G705" s="345"/>
      <c r="H705" s="345"/>
      <c r="I705" s="345"/>
      <c r="J705" s="345"/>
      <c r="K705" s="345"/>
      <c r="L705" s="345"/>
      <c r="M705" s="345"/>
      <c r="N705" s="345"/>
      <c r="O705" s="345"/>
      <c r="P705" s="345"/>
      <c r="Q705" s="68">
        <v>3</v>
      </c>
      <c r="R705" s="368" t="s">
        <v>676</v>
      </c>
      <c r="S705" s="369"/>
      <c r="T705" s="369"/>
      <c r="U705" s="369"/>
      <c r="V705" s="369"/>
      <c r="W705" s="369"/>
      <c r="X705" s="369"/>
      <c r="Y705" s="369"/>
      <c r="Z705" s="369"/>
      <c r="AA705" s="369"/>
      <c r="AB705" s="369"/>
      <c r="AC705" s="369"/>
      <c r="AD705" s="369"/>
      <c r="AE705" s="370"/>
      <c r="AF705" s="68">
        <v>3</v>
      </c>
      <c r="AG705" s="368" t="s">
        <v>676</v>
      </c>
      <c r="AH705" s="369"/>
      <c r="AI705" s="369"/>
      <c r="AJ705" s="369"/>
      <c r="AK705" s="369"/>
      <c r="AL705" s="369"/>
      <c r="AM705" s="369"/>
      <c r="AN705" s="369"/>
      <c r="AO705" s="369"/>
      <c r="AP705" s="369"/>
      <c r="AQ705" s="369"/>
      <c r="AR705" s="369"/>
      <c r="AS705" s="369"/>
      <c r="AT705" s="370"/>
    </row>
    <row r="706" spans="1:46" s="23" customFormat="1" ht="45" customHeight="1" thickTop="1" thickBot="1" x14ac:dyDescent="0.3">
      <c r="A706" s="345" t="s">
        <v>2436</v>
      </c>
      <c r="B706" s="345"/>
      <c r="C706" s="345"/>
      <c r="D706" s="345"/>
      <c r="E706" s="345"/>
      <c r="F706" s="345"/>
      <c r="G706" s="345"/>
      <c r="H706" s="345"/>
      <c r="I706" s="345"/>
      <c r="J706" s="345"/>
      <c r="K706" s="345"/>
      <c r="L706" s="345"/>
      <c r="M706" s="345"/>
      <c r="N706" s="345"/>
      <c r="O706" s="345"/>
      <c r="P706" s="345"/>
      <c r="Q706" s="68">
        <v>3</v>
      </c>
      <c r="R706" s="368" t="s">
        <v>676</v>
      </c>
      <c r="S706" s="369"/>
      <c r="T706" s="369"/>
      <c r="U706" s="369"/>
      <c r="V706" s="369"/>
      <c r="W706" s="369"/>
      <c r="X706" s="369"/>
      <c r="Y706" s="369"/>
      <c r="Z706" s="369"/>
      <c r="AA706" s="369"/>
      <c r="AB706" s="369"/>
      <c r="AC706" s="369"/>
      <c r="AD706" s="369"/>
      <c r="AE706" s="370"/>
      <c r="AF706" s="68">
        <v>3</v>
      </c>
      <c r="AG706" s="368" t="s">
        <v>676</v>
      </c>
      <c r="AH706" s="369"/>
      <c r="AI706" s="369"/>
      <c r="AJ706" s="369"/>
      <c r="AK706" s="369"/>
      <c r="AL706" s="369"/>
      <c r="AM706" s="369"/>
      <c r="AN706" s="369"/>
      <c r="AO706" s="369"/>
      <c r="AP706" s="369"/>
      <c r="AQ706" s="369"/>
      <c r="AR706" s="369"/>
      <c r="AS706" s="369"/>
      <c r="AT706" s="370"/>
    </row>
    <row r="707" spans="1:46" s="23" customFormat="1" ht="45" customHeight="1" thickTop="1" thickBot="1" x14ac:dyDescent="0.3">
      <c r="A707" s="345" t="s">
        <v>2301</v>
      </c>
      <c r="B707" s="345" t="s">
        <v>2301</v>
      </c>
      <c r="C707" s="345" t="s">
        <v>2301</v>
      </c>
      <c r="D707" s="345" t="s">
        <v>2301</v>
      </c>
      <c r="E707" s="345" t="s">
        <v>2301</v>
      </c>
      <c r="F707" s="345" t="s">
        <v>2301</v>
      </c>
      <c r="G707" s="345" t="s">
        <v>2301</v>
      </c>
      <c r="H707" s="345" t="s">
        <v>2301</v>
      </c>
      <c r="I707" s="345" t="s">
        <v>2301</v>
      </c>
      <c r="J707" s="345" t="s">
        <v>2301</v>
      </c>
      <c r="K707" s="345" t="s">
        <v>2301</v>
      </c>
      <c r="L707" s="345" t="s">
        <v>2301</v>
      </c>
      <c r="M707" s="345" t="s">
        <v>2301</v>
      </c>
      <c r="N707" s="345" t="s">
        <v>2301</v>
      </c>
      <c r="O707" s="345" t="s">
        <v>2301</v>
      </c>
      <c r="P707" s="345" t="s">
        <v>2301</v>
      </c>
      <c r="Q707" s="68">
        <v>3</v>
      </c>
      <c r="R707" s="368" t="s">
        <v>676</v>
      </c>
      <c r="S707" s="369"/>
      <c r="T707" s="369"/>
      <c r="U707" s="369"/>
      <c r="V707" s="369"/>
      <c r="W707" s="369"/>
      <c r="X707" s="369"/>
      <c r="Y707" s="369"/>
      <c r="Z707" s="369"/>
      <c r="AA707" s="369"/>
      <c r="AB707" s="369"/>
      <c r="AC707" s="369"/>
      <c r="AD707" s="369"/>
      <c r="AE707" s="370"/>
      <c r="AF707" s="68">
        <v>3</v>
      </c>
      <c r="AG707" s="368" t="s">
        <v>676</v>
      </c>
      <c r="AH707" s="369"/>
      <c r="AI707" s="369"/>
      <c r="AJ707" s="369"/>
      <c r="AK707" s="369"/>
      <c r="AL707" s="369"/>
      <c r="AM707" s="369"/>
      <c r="AN707" s="369"/>
      <c r="AO707" s="369"/>
      <c r="AP707" s="369"/>
      <c r="AQ707" s="369"/>
      <c r="AR707" s="369"/>
      <c r="AS707" s="369"/>
      <c r="AT707" s="370"/>
    </row>
    <row r="708" spans="1:46" s="23" customFormat="1" ht="45" customHeight="1" thickTop="1" thickBot="1" x14ac:dyDescent="0.3">
      <c r="A708" s="346" t="s">
        <v>2453</v>
      </c>
      <c r="B708" s="346" t="s">
        <v>2453</v>
      </c>
      <c r="C708" s="346" t="s">
        <v>2453</v>
      </c>
      <c r="D708" s="346" t="s">
        <v>2453</v>
      </c>
      <c r="E708" s="346" t="s">
        <v>2453</v>
      </c>
      <c r="F708" s="346" t="s">
        <v>2453</v>
      </c>
      <c r="G708" s="346" t="s">
        <v>2453</v>
      </c>
      <c r="H708" s="346" t="s">
        <v>2453</v>
      </c>
      <c r="I708" s="346" t="s">
        <v>2453</v>
      </c>
      <c r="J708" s="346" t="s">
        <v>2453</v>
      </c>
      <c r="K708" s="346" t="s">
        <v>2453</v>
      </c>
      <c r="L708" s="346" t="s">
        <v>2453</v>
      </c>
      <c r="M708" s="346" t="s">
        <v>2453</v>
      </c>
      <c r="N708" s="346" t="s">
        <v>2453</v>
      </c>
      <c r="O708" s="346" t="s">
        <v>2453</v>
      </c>
      <c r="P708" s="346" t="s">
        <v>2453</v>
      </c>
      <c r="Q708" s="68">
        <v>3</v>
      </c>
      <c r="R708" s="368" t="s">
        <v>676</v>
      </c>
      <c r="S708" s="369"/>
      <c r="T708" s="369"/>
      <c r="U708" s="369"/>
      <c r="V708" s="369"/>
      <c r="W708" s="369"/>
      <c r="X708" s="369"/>
      <c r="Y708" s="369"/>
      <c r="Z708" s="369"/>
      <c r="AA708" s="369"/>
      <c r="AB708" s="369"/>
      <c r="AC708" s="369"/>
      <c r="AD708" s="369"/>
      <c r="AE708" s="370"/>
      <c r="AF708" s="68">
        <v>3</v>
      </c>
      <c r="AG708" s="368" t="s">
        <v>676</v>
      </c>
      <c r="AH708" s="369"/>
      <c r="AI708" s="369"/>
      <c r="AJ708" s="369"/>
      <c r="AK708" s="369"/>
      <c r="AL708" s="369"/>
      <c r="AM708" s="369"/>
      <c r="AN708" s="369"/>
      <c r="AO708" s="369"/>
      <c r="AP708" s="369"/>
      <c r="AQ708" s="369"/>
      <c r="AR708" s="369"/>
      <c r="AS708" s="369"/>
      <c r="AT708" s="370"/>
    </row>
    <row r="709" spans="1:46" s="23" customFormat="1" ht="45" customHeight="1" thickTop="1" thickBot="1" x14ac:dyDescent="0.3">
      <c r="A709" s="346" t="s">
        <v>2438</v>
      </c>
      <c r="B709" s="346" t="s">
        <v>2438</v>
      </c>
      <c r="C709" s="346" t="s">
        <v>2438</v>
      </c>
      <c r="D709" s="346" t="s">
        <v>2438</v>
      </c>
      <c r="E709" s="346" t="s">
        <v>2438</v>
      </c>
      <c r="F709" s="346" t="s">
        <v>2438</v>
      </c>
      <c r="G709" s="346" t="s">
        <v>2438</v>
      </c>
      <c r="H709" s="346" t="s">
        <v>2438</v>
      </c>
      <c r="I709" s="346" t="s">
        <v>2438</v>
      </c>
      <c r="J709" s="346" t="s">
        <v>2438</v>
      </c>
      <c r="K709" s="346" t="s">
        <v>2438</v>
      </c>
      <c r="L709" s="346" t="s">
        <v>2438</v>
      </c>
      <c r="M709" s="346" t="s">
        <v>2438</v>
      </c>
      <c r="N709" s="346" t="s">
        <v>2438</v>
      </c>
      <c r="O709" s="346" t="s">
        <v>2438</v>
      </c>
      <c r="P709" s="346" t="s">
        <v>2438</v>
      </c>
      <c r="Q709" s="68">
        <v>3</v>
      </c>
      <c r="R709" s="368" t="s">
        <v>676</v>
      </c>
      <c r="S709" s="369"/>
      <c r="T709" s="369"/>
      <c r="U709" s="369"/>
      <c r="V709" s="369"/>
      <c r="W709" s="369"/>
      <c r="X709" s="369"/>
      <c r="Y709" s="369"/>
      <c r="Z709" s="369"/>
      <c r="AA709" s="369"/>
      <c r="AB709" s="369"/>
      <c r="AC709" s="369"/>
      <c r="AD709" s="369"/>
      <c r="AE709" s="370"/>
      <c r="AF709" s="68">
        <v>3</v>
      </c>
      <c r="AG709" s="368" t="s">
        <v>676</v>
      </c>
      <c r="AH709" s="369"/>
      <c r="AI709" s="369"/>
      <c r="AJ709" s="369"/>
      <c r="AK709" s="369"/>
      <c r="AL709" s="369"/>
      <c r="AM709" s="369"/>
      <c r="AN709" s="369"/>
      <c r="AO709" s="369"/>
      <c r="AP709" s="369"/>
      <c r="AQ709" s="369"/>
      <c r="AR709" s="369"/>
      <c r="AS709" s="369"/>
      <c r="AT709" s="370"/>
    </row>
    <row r="710" spans="1:46" s="23" customFormat="1" ht="45" customHeight="1" thickTop="1" thickBot="1" x14ac:dyDescent="0.3">
      <c r="A710" s="345" t="s">
        <v>2439</v>
      </c>
      <c r="B710" s="345" t="s">
        <v>2439</v>
      </c>
      <c r="C710" s="345" t="s">
        <v>2439</v>
      </c>
      <c r="D710" s="345" t="s">
        <v>2439</v>
      </c>
      <c r="E710" s="345" t="s">
        <v>2439</v>
      </c>
      <c r="F710" s="345" t="s">
        <v>2439</v>
      </c>
      <c r="G710" s="345" t="s">
        <v>2439</v>
      </c>
      <c r="H710" s="345" t="s">
        <v>2439</v>
      </c>
      <c r="I710" s="345" t="s">
        <v>2439</v>
      </c>
      <c r="J710" s="345" t="s">
        <v>2439</v>
      </c>
      <c r="K710" s="345" t="s">
        <v>2439</v>
      </c>
      <c r="L710" s="345" t="s">
        <v>2439</v>
      </c>
      <c r="M710" s="345" t="s">
        <v>2439</v>
      </c>
      <c r="N710" s="345" t="s">
        <v>2439</v>
      </c>
      <c r="O710" s="345" t="s">
        <v>2439</v>
      </c>
      <c r="P710" s="345" t="s">
        <v>2439</v>
      </c>
      <c r="Q710" s="68">
        <v>3</v>
      </c>
      <c r="R710" s="368" t="s">
        <v>676</v>
      </c>
      <c r="S710" s="369"/>
      <c r="T710" s="369"/>
      <c r="U710" s="369"/>
      <c r="V710" s="369"/>
      <c r="W710" s="369"/>
      <c r="X710" s="369"/>
      <c r="Y710" s="369"/>
      <c r="Z710" s="369"/>
      <c r="AA710" s="369"/>
      <c r="AB710" s="369"/>
      <c r="AC710" s="369"/>
      <c r="AD710" s="369"/>
      <c r="AE710" s="370"/>
      <c r="AF710" s="68">
        <v>3</v>
      </c>
      <c r="AG710" s="368" t="s">
        <v>676</v>
      </c>
      <c r="AH710" s="369"/>
      <c r="AI710" s="369"/>
      <c r="AJ710" s="369"/>
      <c r="AK710" s="369"/>
      <c r="AL710" s="369"/>
      <c r="AM710" s="369"/>
      <c r="AN710" s="369"/>
      <c r="AO710" s="369"/>
      <c r="AP710" s="369"/>
      <c r="AQ710" s="369"/>
      <c r="AR710" s="369"/>
      <c r="AS710" s="369"/>
      <c r="AT710" s="370"/>
    </row>
    <row r="711" spans="1:46" s="23" customFormat="1" ht="45" customHeight="1" thickTop="1" thickBot="1" x14ac:dyDescent="0.3">
      <c r="A711" s="345" t="s">
        <v>2454</v>
      </c>
      <c r="B711" s="345" t="s">
        <v>2454</v>
      </c>
      <c r="C711" s="345" t="s">
        <v>2454</v>
      </c>
      <c r="D711" s="345" t="s">
        <v>2454</v>
      </c>
      <c r="E711" s="345" t="s">
        <v>2454</v>
      </c>
      <c r="F711" s="345" t="s">
        <v>2454</v>
      </c>
      <c r="G711" s="345" t="s">
        <v>2454</v>
      </c>
      <c r="H711" s="345" t="s">
        <v>2454</v>
      </c>
      <c r="I711" s="345" t="s">
        <v>2454</v>
      </c>
      <c r="J711" s="345" t="s">
        <v>2454</v>
      </c>
      <c r="K711" s="345" t="s">
        <v>2454</v>
      </c>
      <c r="L711" s="345" t="s">
        <v>2454</v>
      </c>
      <c r="M711" s="345" t="s">
        <v>2454</v>
      </c>
      <c r="N711" s="345" t="s">
        <v>2454</v>
      </c>
      <c r="O711" s="345" t="s">
        <v>2454</v>
      </c>
      <c r="P711" s="345" t="s">
        <v>2454</v>
      </c>
      <c r="Q711" s="68">
        <v>3</v>
      </c>
      <c r="R711" s="368" t="s">
        <v>676</v>
      </c>
      <c r="S711" s="369"/>
      <c r="T711" s="369"/>
      <c r="U711" s="369"/>
      <c r="V711" s="369"/>
      <c r="W711" s="369"/>
      <c r="X711" s="369"/>
      <c r="Y711" s="369"/>
      <c r="Z711" s="369"/>
      <c r="AA711" s="369"/>
      <c r="AB711" s="369"/>
      <c r="AC711" s="369"/>
      <c r="AD711" s="369"/>
      <c r="AE711" s="370"/>
      <c r="AF711" s="68">
        <v>3</v>
      </c>
      <c r="AG711" s="368" t="s">
        <v>676</v>
      </c>
      <c r="AH711" s="369"/>
      <c r="AI711" s="369"/>
      <c r="AJ711" s="369"/>
      <c r="AK711" s="369"/>
      <c r="AL711" s="369"/>
      <c r="AM711" s="369"/>
      <c r="AN711" s="369"/>
      <c r="AO711" s="369"/>
      <c r="AP711" s="369"/>
      <c r="AQ711" s="369"/>
      <c r="AR711" s="369"/>
      <c r="AS711" s="369"/>
      <c r="AT711" s="370"/>
    </row>
    <row r="712" spans="1:46" s="23" customFormat="1" ht="45" customHeight="1" thickTop="1" thickBot="1" x14ac:dyDescent="0.3">
      <c r="A712" s="345" t="s">
        <v>2455</v>
      </c>
      <c r="B712" s="345" t="s">
        <v>2455</v>
      </c>
      <c r="C712" s="345" t="s">
        <v>2455</v>
      </c>
      <c r="D712" s="345" t="s">
        <v>2455</v>
      </c>
      <c r="E712" s="345" t="s">
        <v>2455</v>
      </c>
      <c r="F712" s="345" t="s">
        <v>2455</v>
      </c>
      <c r="G712" s="345" t="s">
        <v>2455</v>
      </c>
      <c r="H712" s="345" t="s">
        <v>2455</v>
      </c>
      <c r="I712" s="345" t="s">
        <v>2455</v>
      </c>
      <c r="J712" s="345" t="s">
        <v>2455</v>
      </c>
      <c r="K712" s="345" t="s">
        <v>2455</v>
      </c>
      <c r="L712" s="345" t="s">
        <v>2455</v>
      </c>
      <c r="M712" s="345" t="s">
        <v>2455</v>
      </c>
      <c r="N712" s="345" t="s">
        <v>2455</v>
      </c>
      <c r="O712" s="345" t="s">
        <v>2455</v>
      </c>
      <c r="P712" s="345" t="s">
        <v>2455</v>
      </c>
      <c r="Q712" s="68">
        <v>3</v>
      </c>
      <c r="R712" s="368" t="s">
        <v>676</v>
      </c>
      <c r="S712" s="369"/>
      <c r="T712" s="369"/>
      <c r="U712" s="369"/>
      <c r="V712" s="369"/>
      <c r="W712" s="369"/>
      <c r="X712" s="369"/>
      <c r="Y712" s="369"/>
      <c r="Z712" s="369"/>
      <c r="AA712" s="369"/>
      <c r="AB712" s="369"/>
      <c r="AC712" s="369"/>
      <c r="AD712" s="369"/>
      <c r="AE712" s="370"/>
      <c r="AF712" s="68">
        <v>3</v>
      </c>
      <c r="AG712" s="368" t="s">
        <v>676</v>
      </c>
      <c r="AH712" s="369"/>
      <c r="AI712" s="369"/>
      <c r="AJ712" s="369"/>
      <c r="AK712" s="369"/>
      <c r="AL712" s="369"/>
      <c r="AM712" s="369"/>
      <c r="AN712" s="369"/>
      <c r="AO712" s="369"/>
      <c r="AP712" s="369"/>
      <c r="AQ712" s="369"/>
      <c r="AR712" s="369"/>
      <c r="AS712" s="369"/>
      <c r="AT712" s="370"/>
    </row>
    <row r="713" spans="1:46" s="23" customFormat="1" ht="45" customHeight="1" thickTop="1" thickBot="1" x14ac:dyDescent="0.3">
      <c r="A713" s="345" t="s">
        <v>2456</v>
      </c>
      <c r="B713" s="345" t="s">
        <v>2456</v>
      </c>
      <c r="C713" s="345" t="s">
        <v>2456</v>
      </c>
      <c r="D713" s="345" t="s">
        <v>2456</v>
      </c>
      <c r="E713" s="345" t="s">
        <v>2456</v>
      </c>
      <c r="F713" s="345" t="s">
        <v>2456</v>
      </c>
      <c r="G713" s="345" t="s">
        <v>2456</v>
      </c>
      <c r="H713" s="345" t="s">
        <v>2456</v>
      </c>
      <c r="I713" s="345" t="s">
        <v>2456</v>
      </c>
      <c r="J713" s="345" t="s">
        <v>2456</v>
      </c>
      <c r="K713" s="345" t="s">
        <v>2456</v>
      </c>
      <c r="L713" s="345" t="s">
        <v>2456</v>
      </c>
      <c r="M713" s="345" t="s">
        <v>2456</v>
      </c>
      <c r="N713" s="345" t="s">
        <v>2456</v>
      </c>
      <c r="O713" s="345" t="s">
        <v>2456</v>
      </c>
      <c r="P713" s="345" t="s">
        <v>2456</v>
      </c>
      <c r="Q713" s="68">
        <v>3</v>
      </c>
      <c r="R713" s="368" t="s">
        <v>676</v>
      </c>
      <c r="S713" s="369"/>
      <c r="T713" s="369"/>
      <c r="U713" s="369"/>
      <c r="V713" s="369"/>
      <c r="W713" s="369"/>
      <c r="X713" s="369"/>
      <c r="Y713" s="369"/>
      <c r="Z713" s="369"/>
      <c r="AA713" s="369"/>
      <c r="AB713" s="369"/>
      <c r="AC713" s="369"/>
      <c r="AD713" s="369"/>
      <c r="AE713" s="370"/>
      <c r="AF713" s="68">
        <v>3</v>
      </c>
      <c r="AG713" s="368" t="s">
        <v>676</v>
      </c>
      <c r="AH713" s="369"/>
      <c r="AI713" s="369"/>
      <c r="AJ713" s="369"/>
      <c r="AK713" s="369"/>
      <c r="AL713" s="369"/>
      <c r="AM713" s="369"/>
      <c r="AN713" s="369"/>
      <c r="AO713" s="369"/>
      <c r="AP713" s="369"/>
      <c r="AQ713" s="369"/>
      <c r="AR713" s="369"/>
      <c r="AS713" s="369"/>
      <c r="AT713" s="370"/>
    </row>
    <row r="714" spans="1:46" s="23" customFormat="1" ht="45" customHeight="1" thickTop="1" thickBot="1" x14ac:dyDescent="0.3">
      <c r="A714" s="345" t="s">
        <v>2457</v>
      </c>
      <c r="B714" s="345" t="s">
        <v>2457</v>
      </c>
      <c r="C714" s="345" t="s">
        <v>2457</v>
      </c>
      <c r="D714" s="345" t="s">
        <v>2457</v>
      </c>
      <c r="E714" s="345" t="s">
        <v>2457</v>
      </c>
      <c r="F714" s="345" t="s">
        <v>2457</v>
      </c>
      <c r="G714" s="345" t="s">
        <v>2457</v>
      </c>
      <c r="H714" s="345" t="s">
        <v>2457</v>
      </c>
      <c r="I714" s="345" t="s">
        <v>2457</v>
      </c>
      <c r="J714" s="345" t="s">
        <v>2457</v>
      </c>
      <c r="K714" s="345" t="s">
        <v>2457</v>
      </c>
      <c r="L714" s="345" t="s">
        <v>2457</v>
      </c>
      <c r="M714" s="345" t="s">
        <v>2457</v>
      </c>
      <c r="N714" s="345" t="s">
        <v>2457</v>
      </c>
      <c r="O714" s="345" t="s">
        <v>2457</v>
      </c>
      <c r="P714" s="345" t="s">
        <v>2457</v>
      </c>
      <c r="Q714" s="68">
        <v>3</v>
      </c>
      <c r="R714" s="368" t="s">
        <v>676</v>
      </c>
      <c r="S714" s="369"/>
      <c r="T714" s="369"/>
      <c r="U714" s="369"/>
      <c r="V714" s="369"/>
      <c r="W714" s="369"/>
      <c r="X714" s="369"/>
      <c r="Y714" s="369"/>
      <c r="Z714" s="369"/>
      <c r="AA714" s="369"/>
      <c r="AB714" s="369"/>
      <c r="AC714" s="369"/>
      <c r="AD714" s="369"/>
      <c r="AE714" s="370"/>
      <c r="AF714" s="68">
        <v>3</v>
      </c>
      <c r="AG714" s="368" t="s">
        <v>676</v>
      </c>
      <c r="AH714" s="369"/>
      <c r="AI714" s="369"/>
      <c r="AJ714" s="369"/>
      <c r="AK714" s="369"/>
      <c r="AL714" s="369"/>
      <c r="AM714" s="369"/>
      <c r="AN714" s="369"/>
      <c r="AO714" s="369"/>
      <c r="AP714" s="369"/>
      <c r="AQ714" s="369"/>
      <c r="AR714" s="369"/>
      <c r="AS714" s="369"/>
      <c r="AT714" s="370"/>
    </row>
    <row r="715" spans="1:46" s="23" customFormat="1" ht="45" customHeight="1" thickTop="1" thickBot="1" x14ac:dyDescent="0.3">
      <c r="A715" s="59"/>
      <c r="B715" s="59"/>
      <c r="C715" s="59"/>
      <c r="D715" s="59"/>
      <c r="E715" s="59"/>
      <c r="F715" s="59"/>
      <c r="G715" s="59"/>
      <c r="H715" s="59"/>
      <c r="I715" s="59"/>
      <c r="J715" s="59"/>
      <c r="K715" s="59"/>
      <c r="L715" s="59"/>
      <c r="M715" s="59"/>
      <c r="N715" s="59"/>
      <c r="O715" s="59"/>
      <c r="P715" s="59"/>
      <c r="Q715" s="69"/>
      <c r="R715" s="59"/>
      <c r="S715" s="59"/>
      <c r="T715" s="59"/>
      <c r="U715" s="59"/>
      <c r="V715" s="59"/>
      <c r="W715" s="59"/>
      <c r="X715" s="59"/>
      <c r="Y715" s="59"/>
      <c r="Z715" s="59"/>
      <c r="AA715" s="59"/>
      <c r="AB715" s="59"/>
      <c r="AC715" s="59"/>
      <c r="AD715" s="59"/>
      <c r="AE715" s="59"/>
      <c r="AF715" s="69"/>
      <c r="AG715" s="59"/>
      <c r="AH715" s="59"/>
      <c r="AI715" s="59"/>
      <c r="AJ715" s="59"/>
      <c r="AK715" s="59"/>
      <c r="AL715" s="59"/>
      <c r="AM715" s="59"/>
      <c r="AN715" s="59"/>
      <c r="AO715" s="59"/>
      <c r="AP715" s="59"/>
      <c r="AQ715" s="59"/>
      <c r="AR715" s="59"/>
      <c r="AS715" s="59"/>
      <c r="AT715" s="59"/>
    </row>
    <row r="716" spans="1:46" s="23" customFormat="1" ht="45" customHeight="1" thickTop="1" thickBot="1" x14ac:dyDescent="0.3">
      <c r="A716" s="353" t="s">
        <v>198</v>
      </c>
      <c r="B716" s="353"/>
      <c r="C716" s="353"/>
      <c r="D716" s="353"/>
      <c r="E716" s="353"/>
      <c r="F716" s="353"/>
      <c r="G716" s="353"/>
      <c r="H716" s="353"/>
      <c r="I716" s="353"/>
      <c r="J716" s="353"/>
      <c r="K716" s="353"/>
      <c r="L716" s="353"/>
      <c r="M716" s="353"/>
      <c r="N716" s="353"/>
      <c r="O716" s="353"/>
      <c r="P716" s="353"/>
      <c r="Q716" s="70" t="s">
        <v>187</v>
      </c>
      <c r="R716" s="354" t="s">
        <v>188</v>
      </c>
      <c r="S716" s="354"/>
      <c r="T716" s="354"/>
      <c r="U716" s="354"/>
      <c r="V716" s="354"/>
      <c r="W716" s="354"/>
      <c r="X716" s="354"/>
      <c r="Y716" s="354"/>
      <c r="Z716" s="354"/>
      <c r="AA716" s="354"/>
      <c r="AB716" s="354"/>
      <c r="AC716" s="354"/>
      <c r="AD716" s="354"/>
      <c r="AE716" s="354"/>
      <c r="AF716" s="71" t="s">
        <v>187</v>
      </c>
      <c r="AG716" s="355" t="s">
        <v>189</v>
      </c>
      <c r="AH716" s="355"/>
      <c r="AI716" s="355"/>
      <c r="AJ716" s="355"/>
      <c r="AK716" s="355"/>
      <c r="AL716" s="355"/>
      <c r="AM716" s="355"/>
      <c r="AN716" s="355"/>
      <c r="AO716" s="355"/>
      <c r="AP716" s="355"/>
      <c r="AQ716" s="355"/>
      <c r="AR716" s="355"/>
      <c r="AS716" s="355"/>
      <c r="AT716" s="355"/>
    </row>
    <row r="717" spans="1:46" s="23" customFormat="1" ht="45" customHeight="1" thickTop="1" thickBot="1" x14ac:dyDescent="0.3">
      <c r="A717" s="345" t="s">
        <v>2458</v>
      </c>
      <c r="B717" s="345" t="s">
        <v>2458</v>
      </c>
      <c r="C717" s="345" t="s">
        <v>2458</v>
      </c>
      <c r="D717" s="345" t="s">
        <v>2458</v>
      </c>
      <c r="E717" s="345" t="s">
        <v>2458</v>
      </c>
      <c r="F717" s="345" t="s">
        <v>2458</v>
      </c>
      <c r="G717" s="345" t="s">
        <v>2458</v>
      </c>
      <c r="H717" s="345" t="s">
        <v>2458</v>
      </c>
      <c r="I717" s="345" t="s">
        <v>2458</v>
      </c>
      <c r="J717" s="345" t="s">
        <v>2458</v>
      </c>
      <c r="K717" s="345" t="s">
        <v>2458</v>
      </c>
      <c r="L717" s="345" t="s">
        <v>2458</v>
      </c>
      <c r="M717" s="345" t="s">
        <v>2458</v>
      </c>
      <c r="N717" s="345" t="s">
        <v>2458</v>
      </c>
      <c r="O717" s="345" t="s">
        <v>2458</v>
      </c>
      <c r="P717" s="345" t="s">
        <v>2458</v>
      </c>
      <c r="Q717" s="68">
        <v>3</v>
      </c>
      <c r="R717" s="368" t="s">
        <v>676</v>
      </c>
      <c r="S717" s="369"/>
      <c r="T717" s="369"/>
      <c r="U717" s="369"/>
      <c r="V717" s="369"/>
      <c r="W717" s="369"/>
      <c r="X717" s="369"/>
      <c r="Y717" s="369"/>
      <c r="Z717" s="369"/>
      <c r="AA717" s="369"/>
      <c r="AB717" s="369"/>
      <c r="AC717" s="369"/>
      <c r="AD717" s="369"/>
      <c r="AE717" s="370"/>
      <c r="AF717" s="68">
        <v>3</v>
      </c>
      <c r="AG717" s="368" t="s">
        <v>676</v>
      </c>
      <c r="AH717" s="369"/>
      <c r="AI717" s="369"/>
      <c r="AJ717" s="369"/>
      <c r="AK717" s="369"/>
      <c r="AL717" s="369"/>
      <c r="AM717" s="369"/>
      <c r="AN717" s="369"/>
      <c r="AO717" s="369"/>
      <c r="AP717" s="369"/>
      <c r="AQ717" s="369"/>
      <c r="AR717" s="369"/>
      <c r="AS717" s="369"/>
      <c r="AT717" s="370"/>
    </row>
    <row r="718" spans="1:46" s="23" customFormat="1" ht="45" customHeight="1" thickTop="1" thickBot="1" x14ac:dyDescent="0.3">
      <c r="A718" s="345" t="s">
        <v>2459</v>
      </c>
      <c r="B718" s="345" t="s">
        <v>2459</v>
      </c>
      <c r="C718" s="345" t="s">
        <v>2459</v>
      </c>
      <c r="D718" s="345" t="s">
        <v>2459</v>
      </c>
      <c r="E718" s="345" t="s">
        <v>2459</v>
      </c>
      <c r="F718" s="345" t="s">
        <v>2459</v>
      </c>
      <c r="G718" s="345" t="s">
        <v>2459</v>
      </c>
      <c r="H718" s="345" t="s">
        <v>2459</v>
      </c>
      <c r="I718" s="345" t="s">
        <v>2459</v>
      </c>
      <c r="J718" s="345" t="s">
        <v>2459</v>
      </c>
      <c r="K718" s="345" t="s">
        <v>2459</v>
      </c>
      <c r="L718" s="345" t="s">
        <v>2459</v>
      </c>
      <c r="M718" s="345" t="s">
        <v>2459</v>
      </c>
      <c r="N718" s="345" t="s">
        <v>2459</v>
      </c>
      <c r="O718" s="345" t="s">
        <v>2459</v>
      </c>
      <c r="P718" s="345" t="s">
        <v>2459</v>
      </c>
      <c r="Q718" s="68">
        <v>3</v>
      </c>
      <c r="R718" s="368" t="s">
        <v>676</v>
      </c>
      <c r="S718" s="369"/>
      <c r="T718" s="369"/>
      <c r="U718" s="369"/>
      <c r="V718" s="369"/>
      <c r="W718" s="369"/>
      <c r="X718" s="369"/>
      <c r="Y718" s="369"/>
      <c r="Z718" s="369"/>
      <c r="AA718" s="369"/>
      <c r="AB718" s="369"/>
      <c r="AC718" s="369"/>
      <c r="AD718" s="369"/>
      <c r="AE718" s="370"/>
      <c r="AF718" s="68">
        <v>3</v>
      </c>
      <c r="AG718" s="368" t="s">
        <v>676</v>
      </c>
      <c r="AH718" s="369"/>
      <c r="AI718" s="369"/>
      <c r="AJ718" s="369"/>
      <c r="AK718" s="369"/>
      <c r="AL718" s="369"/>
      <c r="AM718" s="369"/>
      <c r="AN718" s="369"/>
      <c r="AO718" s="369"/>
      <c r="AP718" s="369"/>
      <c r="AQ718" s="369"/>
      <c r="AR718" s="369"/>
      <c r="AS718" s="369"/>
      <c r="AT718" s="370"/>
    </row>
    <row r="719" spans="1:46" s="23" customFormat="1" ht="45" customHeight="1" thickTop="1" thickBot="1" x14ac:dyDescent="0.3">
      <c r="A719" s="345" t="s">
        <v>2460</v>
      </c>
      <c r="B719" s="345" t="s">
        <v>2460</v>
      </c>
      <c r="C719" s="345" t="s">
        <v>2460</v>
      </c>
      <c r="D719" s="345" t="s">
        <v>2460</v>
      </c>
      <c r="E719" s="345" t="s">
        <v>2460</v>
      </c>
      <c r="F719" s="345" t="s">
        <v>2460</v>
      </c>
      <c r="G719" s="345" t="s">
        <v>2460</v>
      </c>
      <c r="H719" s="345" t="s">
        <v>2460</v>
      </c>
      <c r="I719" s="345" t="s">
        <v>2460</v>
      </c>
      <c r="J719" s="345" t="s">
        <v>2460</v>
      </c>
      <c r="K719" s="345" t="s">
        <v>2460</v>
      </c>
      <c r="L719" s="345" t="s">
        <v>2460</v>
      </c>
      <c r="M719" s="345" t="s">
        <v>2460</v>
      </c>
      <c r="N719" s="345" t="s">
        <v>2460</v>
      </c>
      <c r="O719" s="345" t="s">
        <v>2460</v>
      </c>
      <c r="P719" s="345" t="s">
        <v>2460</v>
      </c>
      <c r="Q719" s="68">
        <v>3</v>
      </c>
      <c r="R719" s="368" t="s">
        <v>676</v>
      </c>
      <c r="S719" s="369"/>
      <c r="T719" s="369"/>
      <c r="U719" s="369"/>
      <c r="V719" s="369"/>
      <c r="W719" s="369"/>
      <c r="X719" s="369"/>
      <c r="Y719" s="369"/>
      <c r="Z719" s="369"/>
      <c r="AA719" s="369"/>
      <c r="AB719" s="369"/>
      <c r="AC719" s="369"/>
      <c r="AD719" s="369"/>
      <c r="AE719" s="370"/>
      <c r="AF719" s="68">
        <v>3</v>
      </c>
      <c r="AG719" s="368" t="s">
        <v>676</v>
      </c>
      <c r="AH719" s="369"/>
      <c r="AI719" s="369"/>
      <c r="AJ719" s="369"/>
      <c r="AK719" s="369"/>
      <c r="AL719" s="369"/>
      <c r="AM719" s="369"/>
      <c r="AN719" s="369"/>
      <c r="AO719" s="369"/>
      <c r="AP719" s="369"/>
      <c r="AQ719" s="369"/>
      <c r="AR719" s="369"/>
      <c r="AS719" s="369"/>
      <c r="AT719" s="370"/>
    </row>
    <row r="720" spans="1:46" s="23" customFormat="1" ht="45" customHeight="1" thickTop="1" thickBot="1" x14ac:dyDescent="0.3">
      <c r="A720" s="345" t="s">
        <v>2461</v>
      </c>
      <c r="B720" s="345" t="s">
        <v>2461</v>
      </c>
      <c r="C720" s="345" t="s">
        <v>2461</v>
      </c>
      <c r="D720" s="345" t="s">
        <v>2461</v>
      </c>
      <c r="E720" s="345" t="s">
        <v>2461</v>
      </c>
      <c r="F720" s="345" t="s">
        <v>2461</v>
      </c>
      <c r="G720" s="345" t="s">
        <v>2461</v>
      </c>
      <c r="H720" s="345" t="s">
        <v>2461</v>
      </c>
      <c r="I720" s="345" t="s">
        <v>2461</v>
      </c>
      <c r="J720" s="345" t="s">
        <v>2461</v>
      </c>
      <c r="K720" s="345" t="s">
        <v>2461</v>
      </c>
      <c r="L720" s="345" t="s">
        <v>2461</v>
      </c>
      <c r="M720" s="345" t="s">
        <v>2461</v>
      </c>
      <c r="N720" s="345" t="s">
        <v>2461</v>
      </c>
      <c r="O720" s="345" t="s">
        <v>2461</v>
      </c>
      <c r="P720" s="345" t="s">
        <v>2461</v>
      </c>
      <c r="Q720" s="68">
        <v>3</v>
      </c>
      <c r="R720" s="368" t="s">
        <v>676</v>
      </c>
      <c r="S720" s="369"/>
      <c r="T720" s="369"/>
      <c r="U720" s="369"/>
      <c r="V720" s="369"/>
      <c r="W720" s="369"/>
      <c r="X720" s="369"/>
      <c r="Y720" s="369"/>
      <c r="Z720" s="369"/>
      <c r="AA720" s="369"/>
      <c r="AB720" s="369"/>
      <c r="AC720" s="369"/>
      <c r="AD720" s="369"/>
      <c r="AE720" s="370"/>
      <c r="AF720" s="68">
        <v>3</v>
      </c>
      <c r="AG720" s="368" t="s">
        <v>676</v>
      </c>
      <c r="AH720" s="369"/>
      <c r="AI720" s="369"/>
      <c r="AJ720" s="369"/>
      <c r="AK720" s="369"/>
      <c r="AL720" s="369"/>
      <c r="AM720" s="369"/>
      <c r="AN720" s="369"/>
      <c r="AO720" s="369"/>
      <c r="AP720" s="369"/>
      <c r="AQ720" s="369"/>
      <c r="AR720" s="369"/>
      <c r="AS720" s="369"/>
      <c r="AT720" s="370"/>
    </row>
    <row r="721" spans="1:46" s="23" customFormat="1" ht="45" customHeight="1" thickTop="1" thickBot="1" x14ac:dyDescent="0.3">
      <c r="A721" s="345" t="s">
        <v>2462</v>
      </c>
      <c r="B721" s="345" t="s">
        <v>2462</v>
      </c>
      <c r="C721" s="345" t="s">
        <v>2462</v>
      </c>
      <c r="D721" s="345" t="s">
        <v>2462</v>
      </c>
      <c r="E721" s="345" t="s">
        <v>2462</v>
      </c>
      <c r="F721" s="345" t="s">
        <v>2462</v>
      </c>
      <c r="G721" s="345" t="s">
        <v>2462</v>
      </c>
      <c r="H721" s="345" t="s">
        <v>2462</v>
      </c>
      <c r="I721" s="345" t="s">
        <v>2462</v>
      </c>
      <c r="J721" s="345" t="s">
        <v>2462</v>
      </c>
      <c r="K721" s="345" t="s">
        <v>2462</v>
      </c>
      <c r="L721" s="345" t="s">
        <v>2462</v>
      </c>
      <c r="M721" s="345" t="s">
        <v>2462</v>
      </c>
      <c r="N721" s="345" t="s">
        <v>2462</v>
      </c>
      <c r="O721" s="345" t="s">
        <v>2462</v>
      </c>
      <c r="P721" s="345" t="s">
        <v>2462</v>
      </c>
      <c r="Q721" s="68">
        <v>3</v>
      </c>
      <c r="R721" s="368" t="s">
        <v>676</v>
      </c>
      <c r="S721" s="369"/>
      <c r="T721" s="369"/>
      <c r="U721" s="369"/>
      <c r="V721" s="369"/>
      <c r="W721" s="369"/>
      <c r="X721" s="369"/>
      <c r="Y721" s="369"/>
      <c r="Z721" s="369"/>
      <c r="AA721" s="369"/>
      <c r="AB721" s="369"/>
      <c r="AC721" s="369"/>
      <c r="AD721" s="369"/>
      <c r="AE721" s="370"/>
      <c r="AF721" s="68">
        <v>3</v>
      </c>
      <c r="AG721" s="368" t="s">
        <v>676</v>
      </c>
      <c r="AH721" s="369"/>
      <c r="AI721" s="369"/>
      <c r="AJ721" s="369"/>
      <c r="AK721" s="369"/>
      <c r="AL721" s="369"/>
      <c r="AM721" s="369"/>
      <c r="AN721" s="369"/>
      <c r="AO721" s="369"/>
      <c r="AP721" s="369"/>
      <c r="AQ721" s="369"/>
      <c r="AR721" s="369"/>
      <c r="AS721" s="369"/>
      <c r="AT721" s="370"/>
    </row>
    <row r="722" spans="1:46" s="23" customFormat="1" ht="45" customHeight="1" thickTop="1" thickBot="1" x14ac:dyDescent="0.3">
      <c r="A722" s="345" t="s">
        <v>2463</v>
      </c>
      <c r="B722" s="345" t="s">
        <v>2463</v>
      </c>
      <c r="C722" s="345" t="s">
        <v>2463</v>
      </c>
      <c r="D722" s="345" t="s">
        <v>2463</v>
      </c>
      <c r="E722" s="345" t="s">
        <v>2463</v>
      </c>
      <c r="F722" s="345" t="s">
        <v>2463</v>
      </c>
      <c r="G722" s="345" t="s">
        <v>2463</v>
      </c>
      <c r="H722" s="345" t="s">
        <v>2463</v>
      </c>
      <c r="I722" s="345" t="s">
        <v>2463</v>
      </c>
      <c r="J722" s="345" t="s">
        <v>2463</v>
      </c>
      <c r="K722" s="345" t="s">
        <v>2463</v>
      </c>
      <c r="L722" s="345" t="s">
        <v>2463</v>
      </c>
      <c r="M722" s="345" t="s">
        <v>2463</v>
      </c>
      <c r="N722" s="345" t="s">
        <v>2463</v>
      </c>
      <c r="O722" s="345" t="s">
        <v>2463</v>
      </c>
      <c r="P722" s="345" t="s">
        <v>2463</v>
      </c>
      <c r="Q722" s="68">
        <v>3</v>
      </c>
      <c r="R722" s="368" t="s">
        <v>676</v>
      </c>
      <c r="S722" s="369"/>
      <c r="T722" s="369"/>
      <c r="U722" s="369"/>
      <c r="V722" s="369"/>
      <c r="W722" s="369"/>
      <c r="X722" s="369"/>
      <c r="Y722" s="369"/>
      <c r="Z722" s="369"/>
      <c r="AA722" s="369"/>
      <c r="AB722" s="369"/>
      <c r="AC722" s="369"/>
      <c r="AD722" s="369"/>
      <c r="AE722" s="370"/>
      <c r="AF722" s="68">
        <v>3</v>
      </c>
      <c r="AG722" s="368" t="s">
        <v>676</v>
      </c>
      <c r="AH722" s="369"/>
      <c r="AI722" s="369"/>
      <c r="AJ722" s="369"/>
      <c r="AK722" s="369"/>
      <c r="AL722" s="369"/>
      <c r="AM722" s="369"/>
      <c r="AN722" s="369"/>
      <c r="AO722" s="369"/>
      <c r="AP722" s="369"/>
      <c r="AQ722" s="369"/>
      <c r="AR722" s="369"/>
      <c r="AS722" s="369"/>
      <c r="AT722" s="370"/>
    </row>
    <row r="723" spans="1:46" s="23" customFormat="1" ht="45" customHeight="1" thickTop="1" thickBot="1" x14ac:dyDescent="0.3">
      <c r="A723" s="345" t="s">
        <v>1121</v>
      </c>
      <c r="B723" s="345" t="s">
        <v>1121</v>
      </c>
      <c r="C723" s="345" t="s">
        <v>1121</v>
      </c>
      <c r="D723" s="345" t="s">
        <v>1121</v>
      </c>
      <c r="E723" s="345" t="s">
        <v>1121</v>
      </c>
      <c r="F723" s="345" t="s">
        <v>1121</v>
      </c>
      <c r="G723" s="345" t="s">
        <v>1121</v>
      </c>
      <c r="H723" s="345" t="s">
        <v>1121</v>
      </c>
      <c r="I723" s="345" t="s">
        <v>1121</v>
      </c>
      <c r="J723" s="345" t="s">
        <v>1121</v>
      </c>
      <c r="K723" s="345" t="s">
        <v>1121</v>
      </c>
      <c r="L723" s="345" t="s">
        <v>1121</v>
      </c>
      <c r="M723" s="345" t="s">
        <v>1121</v>
      </c>
      <c r="N723" s="345" t="s">
        <v>1121</v>
      </c>
      <c r="O723" s="345" t="s">
        <v>1121</v>
      </c>
      <c r="P723" s="345" t="s">
        <v>1121</v>
      </c>
      <c r="Q723" s="68">
        <v>3</v>
      </c>
      <c r="R723" s="368" t="s">
        <v>676</v>
      </c>
      <c r="S723" s="369"/>
      <c r="T723" s="369"/>
      <c r="U723" s="369"/>
      <c r="V723" s="369"/>
      <c r="W723" s="369"/>
      <c r="X723" s="369"/>
      <c r="Y723" s="369"/>
      <c r="Z723" s="369"/>
      <c r="AA723" s="369"/>
      <c r="AB723" s="369"/>
      <c r="AC723" s="369"/>
      <c r="AD723" s="369"/>
      <c r="AE723" s="370"/>
      <c r="AF723" s="68">
        <v>3</v>
      </c>
      <c r="AG723" s="368" t="s">
        <v>676</v>
      </c>
      <c r="AH723" s="369"/>
      <c r="AI723" s="369"/>
      <c r="AJ723" s="369"/>
      <c r="AK723" s="369"/>
      <c r="AL723" s="369"/>
      <c r="AM723" s="369"/>
      <c r="AN723" s="369"/>
      <c r="AO723" s="369"/>
      <c r="AP723" s="369"/>
      <c r="AQ723" s="369"/>
      <c r="AR723" s="369"/>
      <c r="AS723" s="369"/>
      <c r="AT723" s="370"/>
    </row>
    <row r="724" spans="1:46" s="23" customFormat="1" ht="45" customHeight="1" thickTop="1" thickBot="1" x14ac:dyDescent="0.3">
      <c r="A724" s="345" t="s">
        <v>2464</v>
      </c>
      <c r="B724" s="345" t="s">
        <v>2464</v>
      </c>
      <c r="C724" s="345" t="s">
        <v>2464</v>
      </c>
      <c r="D724" s="345" t="s">
        <v>2464</v>
      </c>
      <c r="E724" s="345" t="s">
        <v>2464</v>
      </c>
      <c r="F724" s="345" t="s">
        <v>2464</v>
      </c>
      <c r="G724" s="345" t="s">
        <v>2464</v>
      </c>
      <c r="H724" s="345" t="s">
        <v>2464</v>
      </c>
      <c r="I724" s="345" t="s">
        <v>2464</v>
      </c>
      <c r="J724" s="345" t="s">
        <v>2464</v>
      </c>
      <c r="K724" s="345" t="s">
        <v>2464</v>
      </c>
      <c r="L724" s="345" t="s">
        <v>2464</v>
      </c>
      <c r="M724" s="345" t="s">
        <v>2464</v>
      </c>
      <c r="N724" s="345" t="s">
        <v>2464</v>
      </c>
      <c r="O724" s="345" t="s">
        <v>2464</v>
      </c>
      <c r="P724" s="345" t="s">
        <v>2464</v>
      </c>
      <c r="Q724" s="68">
        <v>3</v>
      </c>
      <c r="R724" s="368" t="s">
        <v>676</v>
      </c>
      <c r="S724" s="369"/>
      <c r="T724" s="369"/>
      <c r="U724" s="369"/>
      <c r="V724" s="369"/>
      <c r="W724" s="369"/>
      <c r="X724" s="369"/>
      <c r="Y724" s="369"/>
      <c r="Z724" s="369"/>
      <c r="AA724" s="369"/>
      <c r="AB724" s="369"/>
      <c r="AC724" s="369"/>
      <c r="AD724" s="369"/>
      <c r="AE724" s="370"/>
      <c r="AF724" s="68">
        <v>3</v>
      </c>
      <c r="AG724" s="368" t="s">
        <v>676</v>
      </c>
      <c r="AH724" s="369"/>
      <c r="AI724" s="369"/>
      <c r="AJ724" s="369"/>
      <c r="AK724" s="369"/>
      <c r="AL724" s="369"/>
      <c r="AM724" s="369"/>
      <c r="AN724" s="369"/>
      <c r="AO724" s="369"/>
      <c r="AP724" s="369"/>
      <c r="AQ724" s="369"/>
      <c r="AR724" s="369"/>
      <c r="AS724" s="369"/>
      <c r="AT724" s="370"/>
    </row>
    <row r="725" spans="1:46" s="23" customFormat="1" ht="45" customHeight="1" thickTop="1" thickBot="1" x14ac:dyDescent="0.3">
      <c r="A725" s="345" t="s">
        <v>2465</v>
      </c>
      <c r="B725" s="345" t="s">
        <v>2465</v>
      </c>
      <c r="C725" s="345" t="s">
        <v>2465</v>
      </c>
      <c r="D725" s="345" t="s">
        <v>2465</v>
      </c>
      <c r="E725" s="345" t="s">
        <v>2465</v>
      </c>
      <c r="F725" s="345" t="s">
        <v>2465</v>
      </c>
      <c r="G725" s="345" t="s">
        <v>2465</v>
      </c>
      <c r="H725" s="345" t="s">
        <v>2465</v>
      </c>
      <c r="I725" s="345" t="s">
        <v>2465</v>
      </c>
      <c r="J725" s="345" t="s">
        <v>2465</v>
      </c>
      <c r="K725" s="345" t="s">
        <v>2465</v>
      </c>
      <c r="L725" s="345" t="s">
        <v>2465</v>
      </c>
      <c r="M725" s="345" t="s">
        <v>2465</v>
      </c>
      <c r="N725" s="345" t="s">
        <v>2465</v>
      </c>
      <c r="O725" s="345" t="s">
        <v>2465</v>
      </c>
      <c r="P725" s="345" t="s">
        <v>2465</v>
      </c>
      <c r="Q725" s="68">
        <v>3</v>
      </c>
      <c r="R725" s="368" t="s">
        <v>676</v>
      </c>
      <c r="S725" s="369"/>
      <c r="T725" s="369"/>
      <c r="U725" s="369"/>
      <c r="V725" s="369"/>
      <c r="W725" s="369"/>
      <c r="X725" s="369"/>
      <c r="Y725" s="369"/>
      <c r="Z725" s="369"/>
      <c r="AA725" s="369"/>
      <c r="AB725" s="369"/>
      <c r="AC725" s="369"/>
      <c r="AD725" s="369"/>
      <c r="AE725" s="370"/>
      <c r="AF725" s="68">
        <v>3</v>
      </c>
      <c r="AG725" s="368" t="s">
        <v>676</v>
      </c>
      <c r="AH725" s="369"/>
      <c r="AI725" s="369"/>
      <c r="AJ725" s="369"/>
      <c r="AK725" s="369"/>
      <c r="AL725" s="369"/>
      <c r="AM725" s="369"/>
      <c r="AN725" s="369"/>
      <c r="AO725" s="369"/>
      <c r="AP725" s="369"/>
      <c r="AQ725" s="369"/>
      <c r="AR725" s="369"/>
      <c r="AS725" s="369"/>
      <c r="AT725" s="370"/>
    </row>
    <row r="726" spans="1:46" s="23" customFormat="1" ht="18" customHeight="1" thickTop="1" x14ac:dyDescent="0.25">
      <c r="Q726" s="24"/>
      <c r="AF726" s="24"/>
    </row>
    <row r="727" spans="1:46" s="23" customFormat="1" ht="18" customHeight="1" x14ac:dyDescent="0.25">
      <c r="Q727" s="24"/>
      <c r="AF727" s="24"/>
    </row>
    <row r="728" spans="1:46" s="23" customFormat="1" ht="45" customHeight="1" x14ac:dyDescent="0.25">
      <c r="A728" s="386" t="s">
        <v>2466</v>
      </c>
      <c r="B728" s="386"/>
      <c r="C728" s="386"/>
      <c r="D728" s="386"/>
      <c r="E728" s="386"/>
      <c r="F728" s="386"/>
      <c r="G728" s="386"/>
      <c r="H728" s="386"/>
      <c r="I728" s="386"/>
      <c r="J728" s="386"/>
      <c r="K728" s="386"/>
      <c r="L728" s="386"/>
      <c r="M728" s="386"/>
      <c r="N728" s="386"/>
      <c r="O728" s="386"/>
      <c r="P728" s="386"/>
      <c r="Q728" s="386"/>
      <c r="R728" s="386"/>
      <c r="S728" s="386"/>
      <c r="T728" s="386"/>
      <c r="U728" s="386"/>
      <c r="V728" s="386"/>
      <c r="W728" s="386"/>
      <c r="X728" s="386"/>
      <c r="Y728" s="386"/>
      <c r="Z728" s="386"/>
      <c r="AA728" s="386"/>
      <c r="AB728" s="386"/>
      <c r="AC728" s="386"/>
      <c r="AD728" s="386"/>
      <c r="AE728" s="386"/>
      <c r="AF728"/>
      <c r="AG728" s="422" t="s">
        <v>184</v>
      </c>
      <c r="AH728" s="422"/>
      <c r="AI728" s="422"/>
      <c r="AJ728" s="422"/>
      <c r="AK728" s="72">
        <f>(('Artículo 123 (resumen PI)'!C34*0.8+'Artículo 123 (resumen PI)'!F34*0.2)+('Artículo 123 (resumen SIPOT)'!C34*0.8+'Artículo 123 (resumen SIPOT)'!F34*0.2))/2</f>
        <v>0</v>
      </c>
      <c r="AL728"/>
      <c r="AM728"/>
      <c r="AN728"/>
      <c r="AO728"/>
      <c r="AP728"/>
      <c r="AQ728"/>
      <c r="AR728"/>
      <c r="AS728"/>
      <c r="AT728"/>
    </row>
    <row r="729" spans="1:46" s="23" customFormat="1" ht="15.75" customHeight="1" x14ac:dyDescent="0.25">
      <c r="A729" s="62"/>
      <c r="B729" s="63"/>
      <c r="C729" s="63"/>
      <c r="D729" s="63"/>
      <c r="E729" s="63"/>
      <c r="F729" s="63"/>
      <c r="G729" s="63"/>
      <c r="H729" s="63"/>
      <c r="I729" s="63"/>
      <c r="J729" s="63"/>
      <c r="K729" s="63"/>
      <c r="L729" s="63"/>
      <c r="M729" s="63"/>
      <c r="N729" s="63"/>
      <c r="O729" s="63"/>
      <c r="P729" s="63"/>
      <c r="Q729" s="64"/>
      <c r="R729" s="63"/>
      <c r="S729" s="63"/>
      <c r="T729" s="63"/>
      <c r="U729" s="63"/>
      <c r="V729" s="63"/>
      <c r="W729" s="63"/>
      <c r="X729" s="63"/>
      <c r="Y729" s="63"/>
      <c r="Z729" s="63"/>
      <c r="AA729" s="63"/>
      <c r="AB729" s="63"/>
      <c r="AC729" s="63"/>
      <c r="AD729" s="63"/>
      <c r="AE729" s="63"/>
      <c r="AF729"/>
      <c r="AG729"/>
      <c r="AH729"/>
      <c r="AI729"/>
      <c r="AJ729"/>
      <c r="AK729"/>
      <c r="AL729"/>
      <c r="AM729"/>
      <c r="AN729"/>
      <c r="AO729"/>
      <c r="AP729"/>
      <c r="AQ729"/>
      <c r="AR729"/>
      <c r="AS729"/>
      <c r="AT729"/>
    </row>
    <row r="730" spans="1:46" s="23" customFormat="1" ht="45" customHeight="1" x14ac:dyDescent="0.25">
      <c r="A730" s="62" t="s">
        <v>185</v>
      </c>
      <c r="B730" s="63"/>
      <c r="C730" s="63"/>
      <c r="D730" s="63"/>
      <c r="E730" s="63"/>
      <c r="F730" s="63"/>
      <c r="G730" s="63"/>
      <c r="H730" s="63"/>
      <c r="I730" s="63"/>
      <c r="J730" s="63"/>
      <c r="K730" s="63"/>
      <c r="L730" s="63"/>
      <c r="M730" s="63"/>
      <c r="N730" s="63"/>
      <c r="O730" s="63"/>
      <c r="P730" s="63"/>
      <c r="Q730" s="64"/>
      <c r="R730" s="63"/>
      <c r="S730" s="63"/>
      <c r="T730" s="63"/>
      <c r="U730" s="63"/>
      <c r="V730" s="63"/>
      <c r="W730" s="63"/>
      <c r="X730" s="63"/>
      <c r="Y730" s="63"/>
      <c r="Z730" s="63"/>
      <c r="AA730" s="63"/>
      <c r="AB730" s="63"/>
      <c r="AC730" s="63"/>
      <c r="AD730" s="63"/>
      <c r="AE730" s="63"/>
      <c r="AF730"/>
      <c r="AG730"/>
      <c r="AH730"/>
      <c r="AI730"/>
      <c r="AJ730"/>
      <c r="AK730"/>
      <c r="AL730"/>
      <c r="AM730"/>
      <c r="AN730"/>
      <c r="AO730"/>
      <c r="AP730"/>
      <c r="AQ730"/>
      <c r="AR730"/>
      <c r="AS730"/>
      <c r="AT730"/>
    </row>
    <row r="731" spans="1:46" s="23" customFormat="1" ht="15" customHeight="1" x14ac:dyDescent="0.25">
      <c r="A731" s="59"/>
      <c r="B731" s="59"/>
      <c r="C731" s="59"/>
      <c r="D731" s="59"/>
      <c r="E731" s="59"/>
      <c r="F731" s="59"/>
      <c r="G731" s="59"/>
      <c r="H731" s="59"/>
      <c r="I731" s="59"/>
      <c r="J731" s="59"/>
      <c r="K731" s="59"/>
      <c r="L731" s="59"/>
      <c r="M731" s="59"/>
      <c r="N731" s="59"/>
      <c r="O731" s="59"/>
      <c r="P731" s="59"/>
      <c r="Q731" s="24"/>
      <c r="R731" s="59"/>
      <c r="S731" s="59"/>
      <c r="T731" s="59"/>
      <c r="U731" s="59"/>
      <c r="V731" s="59"/>
      <c r="W731" s="59"/>
      <c r="X731" s="59"/>
      <c r="Y731" s="59"/>
      <c r="Z731" s="59"/>
      <c r="AA731" s="59"/>
      <c r="AB731" s="59"/>
      <c r="AC731" s="59"/>
      <c r="AD731" s="59"/>
      <c r="AE731" s="59"/>
      <c r="AF731"/>
      <c r="AG731"/>
      <c r="AH731"/>
      <c r="AI731"/>
      <c r="AJ731"/>
      <c r="AK731"/>
      <c r="AL731"/>
      <c r="AM731"/>
      <c r="AN731"/>
      <c r="AO731"/>
      <c r="AP731"/>
      <c r="AQ731"/>
      <c r="AR731"/>
      <c r="AS731"/>
      <c r="AT731"/>
    </row>
    <row r="732" spans="1:46" s="23" customFormat="1" ht="45" customHeight="1" x14ac:dyDescent="0.25">
      <c r="A732" s="423" t="s">
        <v>186</v>
      </c>
      <c r="B732" s="423"/>
      <c r="C732" s="423"/>
      <c r="D732" s="423"/>
      <c r="E732" s="423"/>
      <c r="F732" s="423"/>
      <c r="G732" s="423"/>
      <c r="H732" s="423"/>
      <c r="I732" s="423"/>
      <c r="J732" s="423"/>
      <c r="K732" s="423"/>
      <c r="L732" s="423"/>
      <c r="M732" s="423"/>
      <c r="N732" s="423"/>
      <c r="O732" s="423"/>
      <c r="P732" s="423"/>
      <c r="Q732" s="65"/>
      <c r="R732" s="59"/>
      <c r="S732" s="59"/>
      <c r="T732" s="59"/>
      <c r="U732" s="59"/>
      <c r="V732" s="351"/>
      <c r="W732" s="351"/>
      <c r="X732" s="351"/>
      <c r="Y732" s="351"/>
      <c r="Z732" s="351"/>
      <c r="AA732" s="351"/>
      <c r="AB732" s="351"/>
      <c r="AC732" s="351"/>
      <c r="AD732" s="351"/>
      <c r="AE732" s="351"/>
      <c r="AF732" s="65"/>
      <c r="AG732" s="59"/>
      <c r="AH732" s="59"/>
      <c r="AI732" s="59"/>
      <c r="AJ732" s="59"/>
      <c r="AK732" s="351"/>
      <c r="AL732" s="351"/>
      <c r="AM732" s="351"/>
      <c r="AN732" s="351"/>
      <c r="AO732" s="351"/>
      <c r="AP732" s="351"/>
      <c r="AQ732" s="351"/>
      <c r="AR732" s="351"/>
      <c r="AS732" s="351"/>
      <c r="AT732" s="351"/>
    </row>
    <row r="733" spans="1:46" s="23" customFormat="1" ht="45" customHeight="1" thickTop="1" thickBot="1" x14ac:dyDescent="0.3">
      <c r="A733" s="342" t="s">
        <v>163</v>
      </c>
      <c r="B733" s="342"/>
      <c r="C733" s="342"/>
      <c r="D733" s="342"/>
      <c r="E733" s="342"/>
      <c r="F733" s="342"/>
      <c r="G733" s="342"/>
      <c r="H733" s="342"/>
      <c r="I733" s="342"/>
      <c r="J733" s="342"/>
      <c r="K733" s="342"/>
      <c r="L733" s="342"/>
      <c r="M733" s="342"/>
      <c r="N733" s="342"/>
      <c r="O733" s="342"/>
      <c r="P733" s="342"/>
      <c r="Q733" s="66" t="s">
        <v>187</v>
      </c>
      <c r="R733" s="343" t="s">
        <v>188</v>
      </c>
      <c r="S733" s="343"/>
      <c r="T733" s="343"/>
      <c r="U733" s="343"/>
      <c r="V733" s="343"/>
      <c r="W733" s="343"/>
      <c r="X733" s="343"/>
      <c r="Y733" s="343"/>
      <c r="Z733" s="343"/>
      <c r="AA733" s="343"/>
      <c r="AB733" s="343"/>
      <c r="AC733" s="343"/>
      <c r="AD733" s="343"/>
      <c r="AE733" s="343"/>
      <c r="AF733" s="67" t="s">
        <v>187</v>
      </c>
      <c r="AG733" s="344" t="s">
        <v>189</v>
      </c>
      <c r="AH733" s="344"/>
      <c r="AI733" s="344"/>
      <c r="AJ733" s="344"/>
      <c r="AK733" s="344"/>
      <c r="AL733" s="344"/>
      <c r="AM733" s="344"/>
      <c r="AN733" s="344"/>
      <c r="AO733" s="344"/>
      <c r="AP733" s="344"/>
      <c r="AQ733" s="344"/>
      <c r="AR733" s="344"/>
      <c r="AS733" s="344"/>
      <c r="AT733" s="344"/>
    </row>
    <row r="734" spans="1:46" s="23" customFormat="1" ht="45" customHeight="1" thickTop="1" thickBot="1" x14ac:dyDescent="0.3">
      <c r="A734" s="345" t="s">
        <v>2434</v>
      </c>
      <c r="B734" s="345"/>
      <c r="C734" s="345"/>
      <c r="D734" s="345"/>
      <c r="E734" s="345"/>
      <c r="F734" s="345"/>
      <c r="G734" s="345"/>
      <c r="H734" s="345"/>
      <c r="I734" s="345"/>
      <c r="J734" s="345"/>
      <c r="K734" s="345"/>
      <c r="L734" s="345"/>
      <c r="M734" s="345"/>
      <c r="N734" s="345"/>
      <c r="O734" s="345"/>
      <c r="P734" s="345"/>
      <c r="Q734" s="68">
        <v>3</v>
      </c>
      <c r="R734" s="368" t="s">
        <v>676</v>
      </c>
      <c r="S734" s="369"/>
      <c r="T734" s="369"/>
      <c r="U734" s="369"/>
      <c r="V734" s="369"/>
      <c r="W734" s="369"/>
      <c r="X734" s="369"/>
      <c r="Y734" s="369"/>
      <c r="Z734" s="369"/>
      <c r="AA734" s="369"/>
      <c r="AB734" s="369"/>
      <c r="AC734" s="369"/>
      <c r="AD734" s="369"/>
      <c r="AE734" s="370"/>
      <c r="AF734" s="68">
        <v>3</v>
      </c>
      <c r="AG734" s="368" t="s">
        <v>676</v>
      </c>
      <c r="AH734" s="369"/>
      <c r="AI734" s="369"/>
      <c r="AJ734" s="369"/>
      <c r="AK734" s="369"/>
      <c r="AL734" s="369"/>
      <c r="AM734" s="369"/>
      <c r="AN734" s="369"/>
      <c r="AO734" s="369"/>
      <c r="AP734" s="369"/>
      <c r="AQ734" s="369"/>
      <c r="AR734" s="369"/>
      <c r="AS734" s="369"/>
      <c r="AT734" s="370"/>
    </row>
    <row r="735" spans="1:46" s="23" customFormat="1" ht="45" customHeight="1" thickTop="1" thickBot="1" x14ac:dyDescent="0.3">
      <c r="A735" s="345" t="s">
        <v>2435</v>
      </c>
      <c r="B735" s="345"/>
      <c r="C735" s="345"/>
      <c r="D735" s="345"/>
      <c r="E735" s="345"/>
      <c r="F735" s="345"/>
      <c r="G735" s="345"/>
      <c r="H735" s="345"/>
      <c r="I735" s="345"/>
      <c r="J735" s="345"/>
      <c r="K735" s="345"/>
      <c r="L735" s="345"/>
      <c r="M735" s="345"/>
      <c r="N735" s="345"/>
      <c r="O735" s="345"/>
      <c r="P735" s="345"/>
      <c r="Q735" s="68">
        <v>3</v>
      </c>
      <c r="R735" s="368" t="s">
        <v>676</v>
      </c>
      <c r="S735" s="369"/>
      <c r="T735" s="369"/>
      <c r="U735" s="369"/>
      <c r="V735" s="369"/>
      <c r="W735" s="369"/>
      <c r="X735" s="369"/>
      <c r="Y735" s="369"/>
      <c r="Z735" s="369"/>
      <c r="AA735" s="369"/>
      <c r="AB735" s="369"/>
      <c r="AC735" s="369"/>
      <c r="AD735" s="369"/>
      <c r="AE735" s="370"/>
      <c r="AF735" s="68">
        <v>3</v>
      </c>
      <c r="AG735" s="368" t="s">
        <v>676</v>
      </c>
      <c r="AH735" s="369"/>
      <c r="AI735" s="369"/>
      <c r="AJ735" s="369"/>
      <c r="AK735" s="369"/>
      <c r="AL735" s="369"/>
      <c r="AM735" s="369"/>
      <c r="AN735" s="369"/>
      <c r="AO735" s="369"/>
      <c r="AP735" s="369"/>
      <c r="AQ735" s="369"/>
      <c r="AR735" s="369"/>
      <c r="AS735" s="369"/>
      <c r="AT735" s="370"/>
    </row>
    <row r="736" spans="1:46" s="23" customFormat="1" ht="45" customHeight="1" thickTop="1" thickBot="1" x14ac:dyDescent="0.3">
      <c r="A736" s="345" t="s">
        <v>2436</v>
      </c>
      <c r="B736" s="345"/>
      <c r="C736" s="345"/>
      <c r="D736" s="345"/>
      <c r="E736" s="345"/>
      <c r="F736" s="345"/>
      <c r="G736" s="345"/>
      <c r="H736" s="345"/>
      <c r="I736" s="345"/>
      <c r="J736" s="345"/>
      <c r="K736" s="345"/>
      <c r="L736" s="345"/>
      <c r="M736" s="345"/>
      <c r="N736" s="345"/>
      <c r="O736" s="345"/>
      <c r="P736" s="345"/>
      <c r="Q736" s="68">
        <v>3</v>
      </c>
      <c r="R736" s="368" t="s">
        <v>676</v>
      </c>
      <c r="S736" s="369"/>
      <c r="T736" s="369"/>
      <c r="U736" s="369"/>
      <c r="V736" s="369"/>
      <c r="W736" s="369"/>
      <c r="X736" s="369"/>
      <c r="Y736" s="369"/>
      <c r="Z736" s="369"/>
      <c r="AA736" s="369"/>
      <c r="AB736" s="369"/>
      <c r="AC736" s="369"/>
      <c r="AD736" s="369"/>
      <c r="AE736" s="370"/>
      <c r="AF736" s="68">
        <v>3</v>
      </c>
      <c r="AG736" s="368" t="s">
        <v>676</v>
      </c>
      <c r="AH736" s="369"/>
      <c r="AI736" s="369"/>
      <c r="AJ736" s="369"/>
      <c r="AK736" s="369"/>
      <c r="AL736" s="369"/>
      <c r="AM736" s="369"/>
      <c r="AN736" s="369"/>
      <c r="AO736" s="369"/>
      <c r="AP736" s="369"/>
      <c r="AQ736" s="369"/>
      <c r="AR736" s="369"/>
      <c r="AS736" s="369"/>
      <c r="AT736" s="370"/>
    </row>
    <row r="737" spans="1:46" s="23" customFormat="1" ht="45" customHeight="1" thickTop="1" thickBot="1" x14ac:dyDescent="0.3">
      <c r="A737" s="345" t="s">
        <v>2301</v>
      </c>
      <c r="B737" s="345" t="s">
        <v>2301</v>
      </c>
      <c r="C737" s="345" t="s">
        <v>2301</v>
      </c>
      <c r="D737" s="345" t="s">
        <v>2301</v>
      </c>
      <c r="E737" s="345" t="s">
        <v>2301</v>
      </c>
      <c r="F737" s="345" t="s">
        <v>2301</v>
      </c>
      <c r="G737" s="345" t="s">
        <v>2301</v>
      </c>
      <c r="H737" s="345" t="s">
        <v>2301</v>
      </c>
      <c r="I737" s="345" t="s">
        <v>2301</v>
      </c>
      <c r="J737" s="345" t="s">
        <v>2301</v>
      </c>
      <c r="K737" s="345" t="s">
        <v>2301</v>
      </c>
      <c r="L737" s="345" t="s">
        <v>2301</v>
      </c>
      <c r="M737" s="345" t="s">
        <v>2301</v>
      </c>
      <c r="N737" s="345" t="s">
        <v>2301</v>
      </c>
      <c r="O737" s="345" t="s">
        <v>2301</v>
      </c>
      <c r="P737" s="345" t="s">
        <v>2301</v>
      </c>
      <c r="Q737" s="68">
        <v>3</v>
      </c>
      <c r="R737" s="368" t="s">
        <v>676</v>
      </c>
      <c r="S737" s="369"/>
      <c r="T737" s="369"/>
      <c r="U737" s="369"/>
      <c r="V737" s="369"/>
      <c r="W737" s="369"/>
      <c r="X737" s="369"/>
      <c r="Y737" s="369"/>
      <c r="Z737" s="369"/>
      <c r="AA737" s="369"/>
      <c r="AB737" s="369"/>
      <c r="AC737" s="369"/>
      <c r="AD737" s="369"/>
      <c r="AE737" s="370"/>
      <c r="AF737" s="68">
        <v>3</v>
      </c>
      <c r="AG737" s="368" t="s">
        <v>676</v>
      </c>
      <c r="AH737" s="369"/>
      <c r="AI737" s="369"/>
      <c r="AJ737" s="369"/>
      <c r="AK737" s="369"/>
      <c r="AL737" s="369"/>
      <c r="AM737" s="369"/>
      <c r="AN737" s="369"/>
      <c r="AO737" s="369"/>
      <c r="AP737" s="369"/>
      <c r="AQ737" s="369"/>
      <c r="AR737" s="369"/>
      <c r="AS737" s="369"/>
      <c r="AT737" s="370"/>
    </row>
    <row r="738" spans="1:46" s="23" customFormat="1" ht="45" customHeight="1" thickTop="1" thickBot="1" x14ac:dyDescent="0.3">
      <c r="A738" s="345" t="s">
        <v>2467</v>
      </c>
      <c r="B738" s="345" t="s">
        <v>2467</v>
      </c>
      <c r="C738" s="345" t="s">
        <v>2467</v>
      </c>
      <c r="D738" s="345" t="s">
        <v>2467</v>
      </c>
      <c r="E738" s="345" t="s">
        <v>2467</v>
      </c>
      <c r="F738" s="345" t="s">
        <v>2467</v>
      </c>
      <c r="G738" s="345" t="s">
        <v>2467</v>
      </c>
      <c r="H738" s="345" t="s">
        <v>2467</v>
      </c>
      <c r="I738" s="345" t="s">
        <v>2467</v>
      </c>
      <c r="J738" s="345" t="s">
        <v>2467</v>
      </c>
      <c r="K738" s="345" t="s">
        <v>2467</v>
      </c>
      <c r="L738" s="345" t="s">
        <v>2467</v>
      </c>
      <c r="M738" s="345" t="s">
        <v>2467</v>
      </c>
      <c r="N738" s="345" t="s">
        <v>2467</v>
      </c>
      <c r="O738" s="345" t="s">
        <v>2467</v>
      </c>
      <c r="P738" s="345" t="s">
        <v>2467</v>
      </c>
      <c r="Q738" s="68">
        <v>3</v>
      </c>
      <c r="R738" s="368" t="s">
        <v>676</v>
      </c>
      <c r="S738" s="369"/>
      <c r="T738" s="369"/>
      <c r="U738" s="369"/>
      <c r="V738" s="369"/>
      <c r="W738" s="369"/>
      <c r="X738" s="369"/>
      <c r="Y738" s="369"/>
      <c r="Z738" s="369"/>
      <c r="AA738" s="369"/>
      <c r="AB738" s="369"/>
      <c r="AC738" s="369"/>
      <c r="AD738" s="369"/>
      <c r="AE738" s="370"/>
      <c r="AF738" s="68">
        <v>3</v>
      </c>
      <c r="AG738" s="368" t="s">
        <v>676</v>
      </c>
      <c r="AH738" s="369"/>
      <c r="AI738" s="369"/>
      <c r="AJ738" s="369"/>
      <c r="AK738" s="369"/>
      <c r="AL738" s="369"/>
      <c r="AM738" s="369"/>
      <c r="AN738" s="369"/>
      <c r="AO738" s="369"/>
      <c r="AP738" s="369"/>
      <c r="AQ738" s="369"/>
      <c r="AR738" s="369"/>
      <c r="AS738" s="369"/>
      <c r="AT738" s="370"/>
    </row>
    <row r="739" spans="1:46" s="23" customFormat="1" ht="45" customHeight="1" thickTop="1" thickBot="1" x14ac:dyDescent="0.3">
      <c r="A739" s="345" t="s">
        <v>2468</v>
      </c>
      <c r="B739" s="345" t="s">
        <v>2468</v>
      </c>
      <c r="C739" s="345" t="s">
        <v>2468</v>
      </c>
      <c r="D739" s="345" t="s">
        <v>2468</v>
      </c>
      <c r="E739" s="345" t="s">
        <v>2468</v>
      </c>
      <c r="F739" s="345" t="s">
        <v>2468</v>
      </c>
      <c r="G739" s="345" t="s">
        <v>2468</v>
      </c>
      <c r="H739" s="345" t="s">
        <v>2468</v>
      </c>
      <c r="I739" s="345" t="s">
        <v>2468</v>
      </c>
      <c r="J739" s="345" t="s">
        <v>2468</v>
      </c>
      <c r="K739" s="345" t="s">
        <v>2468</v>
      </c>
      <c r="L739" s="345" t="s">
        <v>2468</v>
      </c>
      <c r="M739" s="345" t="s">
        <v>2468</v>
      </c>
      <c r="N739" s="345" t="s">
        <v>2468</v>
      </c>
      <c r="O739" s="345" t="s">
        <v>2468</v>
      </c>
      <c r="P739" s="345" t="s">
        <v>2468</v>
      </c>
      <c r="Q739" s="68">
        <v>3</v>
      </c>
      <c r="R739" s="368" t="s">
        <v>676</v>
      </c>
      <c r="S739" s="369"/>
      <c r="T739" s="369"/>
      <c r="U739" s="369"/>
      <c r="V739" s="369"/>
      <c r="W739" s="369"/>
      <c r="X739" s="369"/>
      <c r="Y739" s="369"/>
      <c r="Z739" s="369"/>
      <c r="AA739" s="369"/>
      <c r="AB739" s="369"/>
      <c r="AC739" s="369"/>
      <c r="AD739" s="369"/>
      <c r="AE739" s="370"/>
      <c r="AF739" s="68">
        <v>3</v>
      </c>
      <c r="AG739" s="368" t="s">
        <v>676</v>
      </c>
      <c r="AH739" s="369"/>
      <c r="AI739" s="369"/>
      <c r="AJ739" s="369"/>
      <c r="AK739" s="369"/>
      <c r="AL739" s="369"/>
      <c r="AM739" s="369"/>
      <c r="AN739" s="369"/>
      <c r="AO739" s="369"/>
      <c r="AP739" s="369"/>
      <c r="AQ739" s="369"/>
      <c r="AR739" s="369"/>
      <c r="AS739" s="369"/>
      <c r="AT739" s="370"/>
    </row>
    <row r="740" spans="1:46" s="23" customFormat="1" ht="45" customHeight="1" thickTop="1" thickBot="1" x14ac:dyDescent="0.3">
      <c r="A740" s="345" t="s">
        <v>2469</v>
      </c>
      <c r="B740" s="345" t="s">
        <v>2469</v>
      </c>
      <c r="C740" s="345" t="s">
        <v>2469</v>
      </c>
      <c r="D740" s="345" t="s">
        <v>2469</v>
      </c>
      <c r="E740" s="345" t="s">
        <v>2469</v>
      </c>
      <c r="F740" s="345" t="s">
        <v>2469</v>
      </c>
      <c r="G740" s="345" t="s">
        <v>2469</v>
      </c>
      <c r="H740" s="345" t="s">
        <v>2469</v>
      </c>
      <c r="I740" s="345" t="s">
        <v>2469</v>
      </c>
      <c r="J740" s="345" t="s">
        <v>2469</v>
      </c>
      <c r="K740" s="345" t="s">
        <v>2469</v>
      </c>
      <c r="L740" s="345" t="s">
        <v>2469</v>
      </c>
      <c r="M740" s="345" t="s">
        <v>2469</v>
      </c>
      <c r="N740" s="345" t="s">
        <v>2469</v>
      </c>
      <c r="O740" s="345" t="s">
        <v>2469</v>
      </c>
      <c r="P740" s="345" t="s">
        <v>2469</v>
      </c>
      <c r="Q740" s="68">
        <v>3</v>
      </c>
      <c r="R740" s="368" t="s">
        <v>676</v>
      </c>
      <c r="S740" s="369"/>
      <c r="T740" s="369"/>
      <c r="U740" s="369"/>
      <c r="V740" s="369"/>
      <c r="W740" s="369"/>
      <c r="X740" s="369"/>
      <c r="Y740" s="369"/>
      <c r="Z740" s="369"/>
      <c r="AA740" s="369"/>
      <c r="AB740" s="369"/>
      <c r="AC740" s="369"/>
      <c r="AD740" s="369"/>
      <c r="AE740" s="370"/>
      <c r="AF740" s="68">
        <v>3</v>
      </c>
      <c r="AG740" s="368" t="s">
        <v>676</v>
      </c>
      <c r="AH740" s="369"/>
      <c r="AI740" s="369"/>
      <c r="AJ740" s="369"/>
      <c r="AK740" s="369"/>
      <c r="AL740" s="369"/>
      <c r="AM740" s="369"/>
      <c r="AN740" s="369"/>
      <c r="AO740" s="369"/>
      <c r="AP740" s="369"/>
      <c r="AQ740" s="369"/>
      <c r="AR740" s="369"/>
      <c r="AS740" s="369"/>
      <c r="AT740" s="370"/>
    </row>
    <row r="741" spans="1:46" s="23" customFormat="1" ht="45" customHeight="1" thickTop="1" thickBot="1" x14ac:dyDescent="0.3">
      <c r="A741" s="345" t="s">
        <v>2470</v>
      </c>
      <c r="B741" s="345" t="s">
        <v>2470</v>
      </c>
      <c r="C741" s="345" t="s">
        <v>2470</v>
      </c>
      <c r="D741" s="345" t="s">
        <v>2470</v>
      </c>
      <c r="E741" s="345" t="s">
        <v>2470</v>
      </c>
      <c r="F741" s="345" t="s">
        <v>2470</v>
      </c>
      <c r="G741" s="345" t="s">
        <v>2470</v>
      </c>
      <c r="H741" s="345" t="s">
        <v>2470</v>
      </c>
      <c r="I741" s="345" t="s">
        <v>2470</v>
      </c>
      <c r="J741" s="345" t="s">
        <v>2470</v>
      </c>
      <c r="K741" s="345" t="s">
        <v>2470</v>
      </c>
      <c r="L741" s="345" t="s">
        <v>2470</v>
      </c>
      <c r="M741" s="345" t="s">
        <v>2470</v>
      </c>
      <c r="N741" s="345" t="s">
        <v>2470</v>
      </c>
      <c r="O741" s="345" t="s">
        <v>2470</v>
      </c>
      <c r="P741" s="345" t="s">
        <v>2470</v>
      </c>
      <c r="Q741" s="68">
        <v>3</v>
      </c>
      <c r="R741" s="368" t="s">
        <v>676</v>
      </c>
      <c r="S741" s="369"/>
      <c r="T741" s="369"/>
      <c r="U741" s="369"/>
      <c r="V741" s="369"/>
      <c r="W741" s="369"/>
      <c r="X741" s="369"/>
      <c r="Y741" s="369"/>
      <c r="Z741" s="369"/>
      <c r="AA741" s="369"/>
      <c r="AB741" s="369"/>
      <c r="AC741" s="369"/>
      <c r="AD741" s="369"/>
      <c r="AE741" s="370"/>
      <c r="AF741" s="68">
        <v>3</v>
      </c>
      <c r="AG741" s="368" t="s">
        <v>676</v>
      </c>
      <c r="AH741" s="369"/>
      <c r="AI741" s="369"/>
      <c r="AJ741" s="369"/>
      <c r="AK741" s="369"/>
      <c r="AL741" s="369"/>
      <c r="AM741" s="369"/>
      <c r="AN741" s="369"/>
      <c r="AO741" s="369"/>
      <c r="AP741" s="369"/>
      <c r="AQ741" s="369"/>
      <c r="AR741" s="369"/>
      <c r="AS741" s="369"/>
      <c r="AT741" s="370"/>
    </row>
    <row r="742" spans="1:46" s="23" customFormat="1" ht="45" customHeight="1" thickTop="1" thickBot="1" x14ac:dyDescent="0.3">
      <c r="A742" s="77"/>
      <c r="B742" s="77"/>
      <c r="C742" s="77"/>
      <c r="D742" s="77"/>
      <c r="E742" s="77"/>
      <c r="F742" s="77"/>
      <c r="G742" s="77"/>
      <c r="H742" s="77"/>
      <c r="I742" s="77"/>
      <c r="J742" s="77"/>
      <c r="K742" s="77"/>
      <c r="L742" s="77"/>
      <c r="M742" s="77"/>
      <c r="N742" s="77"/>
      <c r="O742" s="77"/>
      <c r="P742" s="77"/>
      <c r="Q742" s="78"/>
      <c r="R742" s="79"/>
      <c r="S742" s="79"/>
      <c r="T742" s="79"/>
      <c r="U742" s="79"/>
      <c r="V742" s="79"/>
      <c r="W742" s="79"/>
      <c r="X742" s="79"/>
      <c r="Y742" s="79"/>
      <c r="Z742" s="79"/>
      <c r="AA742" s="79"/>
      <c r="AB742" s="79"/>
      <c r="AC742" s="79"/>
      <c r="AD742" s="79"/>
      <c r="AE742" s="79"/>
      <c r="AF742" s="78"/>
      <c r="AG742" s="79"/>
      <c r="AH742" s="79"/>
      <c r="AI742" s="79"/>
      <c r="AJ742" s="79"/>
      <c r="AK742" s="79"/>
      <c r="AL742" s="79"/>
      <c r="AM742" s="79"/>
      <c r="AN742" s="79"/>
      <c r="AO742" s="79"/>
      <c r="AP742" s="79"/>
      <c r="AQ742" s="79"/>
      <c r="AR742" s="79"/>
      <c r="AS742" s="79"/>
      <c r="AT742" s="79"/>
    </row>
    <row r="743" spans="1:46" s="23" customFormat="1" ht="45" customHeight="1" thickTop="1" thickBot="1" x14ac:dyDescent="0.3">
      <c r="A743" s="353" t="s">
        <v>164</v>
      </c>
      <c r="B743" s="353"/>
      <c r="C743" s="353"/>
      <c r="D743" s="353"/>
      <c r="E743" s="353"/>
      <c r="F743" s="353"/>
      <c r="G743" s="353"/>
      <c r="H743" s="353"/>
      <c r="I743" s="353"/>
      <c r="J743" s="353"/>
      <c r="K743" s="353"/>
      <c r="L743" s="353"/>
      <c r="M743" s="353"/>
      <c r="N743" s="353"/>
      <c r="O743" s="353"/>
      <c r="P743" s="353"/>
      <c r="Q743" s="70" t="s">
        <v>187</v>
      </c>
      <c r="R743" s="354" t="s">
        <v>188</v>
      </c>
      <c r="S743" s="354"/>
      <c r="T743" s="354"/>
      <c r="U743" s="354"/>
      <c r="V743" s="354"/>
      <c r="W743" s="354"/>
      <c r="X743" s="354"/>
      <c r="Y743" s="354"/>
      <c r="Z743" s="354"/>
      <c r="AA743" s="354"/>
      <c r="AB743" s="354"/>
      <c r="AC743" s="354"/>
      <c r="AD743" s="354"/>
      <c r="AE743" s="354"/>
      <c r="AF743" s="71" t="s">
        <v>187</v>
      </c>
      <c r="AG743" s="355" t="s">
        <v>189</v>
      </c>
      <c r="AH743" s="355"/>
      <c r="AI743" s="355"/>
      <c r="AJ743" s="355"/>
      <c r="AK743" s="355"/>
      <c r="AL743" s="355"/>
      <c r="AM743" s="355"/>
      <c r="AN743" s="355"/>
      <c r="AO743" s="355"/>
      <c r="AP743" s="355"/>
      <c r="AQ743" s="355"/>
      <c r="AR743" s="355"/>
      <c r="AS743" s="355"/>
      <c r="AT743" s="355"/>
    </row>
    <row r="744" spans="1:46" s="23" customFormat="1" ht="45" customHeight="1" thickTop="1" thickBot="1" x14ac:dyDescent="0.3">
      <c r="A744" s="345" t="s">
        <v>2471</v>
      </c>
      <c r="B744" s="345" t="s">
        <v>2471</v>
      </c>
      <c r="C744" s="345" t="s">
        <v>2471</v>
      </c>
      <c r="D744" s="345" t="s">
        <v>2471</v>
      </c>
      <c r="E744" s="345" t="s">
        <v>2471</v>
      </c>
      <c r="F744" s="345" t="s">
        <v>2471</v>
      </c>
      <c r="G744" s="345" t="s">
        <v>2471</v>
      </c>
      <c r="H744" s="345" t="s">
        <v>2471</v>
      </c>
      <c r="I744" s="345" t="s">
        <v>2471</v>
      </c>
      <c r="J744" s="345" t="s">
        <v>2471</v>
      </c>
      <c r="K744" s="345" t="s">
        <v>2471</v>
      </c>
      <c r="L744" s="345" t="s">
        <v>2471</v>
      </c>
      <c r="M744" s="345" t="s">
        <v>2471</v>
      </c>
      <c r="N744" s="345" t="s">
        <v>2471</v>
      </c>
      <c r="O744" s="345" t="s">
        <v>2471</v>
      </c>
      <c r="P744" s="345" t="s">
        <v>2471</v>
      </c>
      <c r="Q744" s="68">
        <v>3</v>
      </c>
      <c r="R744" s="368" t="s">
        <v>676</v>
      </c>
      <c r="S744" s="369"/>
      <c r="T744" s="369"/>
      <c r="U744" s="369"/>
      <c r="V744" s="369"/>
      <c r="W744" s="369"/>
      <c r="X744" s="369"/>
      <c r="Y744" s="369"/>
      <c r="Z744" s="369"/>
      <c r="AA744" s="369"/>
      <c r="AB744" s="369"/>
      <c r="AC744" s="369"/>
      <c r="AD744" s="369"/>
      <c r="AE744" s="370"/>
      <c r="AF744" s="68">
        <v>3</v>
      </c>
      <c r="AG744" s="368" t="s">
        <v>676</v>
      </c>
      <c r="AH744" s="369"/>
      <c r="AI744" s="369"/>
      <c r="AJ744" s="369"/>
      <c r="AK744" s="369"/>
      <c r="AL744" s="369"/>
      <c r="AM744" s="369"/>
      <c r="AN744" s="369"/>
      <c r="AO744" s="369"/>
      <c r="AP744" s="369"/>
      <c r="AQ744" s="369"/>
      <c r="AR744" s="369"/>
      <c r="AS744" s="369"/>
      <c r="AT744" s="370"/>
    </row>
    <row r="745" spans="1:46" s="23" customFormat="1" ht="45" customHeight="1" thickTop="1" thickBot="1" x14ac:dyDescent="0.3">
      <c r="A745" s="345" t="s">
        <v>2472</v>
      </c>
      <c r="B745" s="345" t="s">
        <v>2472</v>
      </c>
      <c r="C745" s="345" t="s">
        <v>2472</v>
      </c>
      <c r="D745" s="345" t="s">
        <v>2472</v>
      </c>
      <c r="E745" s="345" t="s">
        <v>2472</v>
      </c>
      <c r="F745" s="345" t="s">
        <v>2472</v>
      </c>
      <c r="G745" s="345" t="s">
        <v>2472</v>
      </c>
      <c r="H745" s="345" t="s">
        <v>2472</v>
      </c>
      <c r="I745" s="345" t="s">
        <v>2472</v>
      </c>
      <c r="J745" s="345" t="s">
        <v>2472</v>
      </c>
      <c r="K745" s="345" t="s">
        <v>2472</v>
      </c>
      <c r="L745" s="345" t="s">
        <v>2472</v>
      </c>
      <c r="M745" s="345" t="s">
        <v>2472</v>
      </c>
      <c r="N745" s="345" t="s">
        <v>2472</v>
      </c>
      <c r="O745" s="345" t="s">
        <v>2472</v>
      </c>
      <c r="P745" s="345" t="s">
        <v>2472</v>
      </c>
      <c r="Q745" s="68">
        <v>3</v>
      </c>
      <c r="R745" s="368" t="s">
        <v>676</v>
      </c>
      <c r="S745" s="369"/>
      <c r="T745" s="369"/>
      <c r="U745" s="369"/>
      <c r="V745" s="369"/>
      <c r="W745" s="369"/>
      <c r="X745" s="369"/>
      <c r="Y745" s="369"/>
      <c r="Z745" s="369"/>
      <c r="AA745" s="369"/>
      <c r="AB745" s="369"/>
      <c r="AC745" s="369"/>
      <c r="AD745" s="369"/>
      <c r="AE745" s="370"/>
      <c r="AF745" s="68">
        <v>3</v>
      </c>
      <c r="AG745" s="368" t="s">
        <v>676</v>
      </c>
      <c r="AH745" s="369"/>
      <c r="AI745" s="369"/>
      <c r="AJ745" s="369"/>
      <c r="AK745" s="369"/>
      <c r="AL745" s="369"/>
      <c r="AM745" s="369"/>
      <c r="AN745" s="369"/>
      <c r="AO745" s="369"/>
      <c r="AP745" s="369"/>
      <c r="AQ745" s="369"/>
      <c r="AR745" s="369"/>
      <c r="AS745" s="369"/>
      <c r="AT745" s="370"/>
    </row>
    <row r="746" spans="1:46" s="23" customFormat="1" ht="45" customHeight="1" thickTop="1" thickBot="1" x14ac:dyDescent="0.3">
      <c r="A746" s="345" t="s">
        <v>2473</v>
      </c>
      <c r="B746" s="345" t="s">
        <v>2473</v>
      </c>
      <c r="C746" s="345" t="s">
        <v>2473</v>
      </c>
      <c r="D746" s="345" t="s">
        <v>2473</v>
      </c>
      <c r="E746" s="345" t="s">
        <v>2473</v>
      </c>
      <c r="F746" s="345" t="s">
        <v>2473</v>
      </c>
      <c r="G746" s="345" t="s">
        <v>2473</v>
      </c>
      <c r="H746" s="345" t="s">
        <v>2473</v>
      </c>
      <c r="I746" s="345" t="s">
        <v>2473</v>
      </c>
      <c r="J746" s="345" t="s">
        <v>2473</v>
      </c>
      <c r="K746" s="345" t="s">
        <v>2473</v>
      </c>
      <c r="L746" s="345" t="s">
        <v>2473</v>
      </c>
      <c r="M746" s="345" t="s">
        <v>2473</v>
      </c>
      <c r="N746" s="345" t="s">
        <v>2473</v>
      </c>
      <c r="O746" s="345" t="s">
        <v>2473</v>
      </c>
      <c r="P746" s="345" t="s">
        <v>2473</v>
      </c>
      <c r="Q746" s="68">
        <v>3</v>
      </c>
      <c r="R746" s="368" t="s">
        <v>676</v>
      </c>
      <c r="S746" s="369"/>
      <c r="T746" s="369"/>
      <c r="U746" s="369"/>
      <c r="V746" s="369"/>
      <c r="W746" s="369"/>
      <c r="X746" s="369"/>
      <c r="Y746" s="369"/>
      <c r="Z746" s="369"/>
      <c r="AA746" s="369"/>
      <c r="AB746" s="369"/>
      <c r="AC746" s="369"/>
      <c r="AD746" s="369"/>
      <c r="AE746" s="370"/>
      <c r="AF746" s="68">
        <v>3</v>
      </c>
      <c r="AG746" s="368" t="s">
        <v>676</v>
      </c>
      <c r="AH746" s="369"/>
      <c r="AI746" s="369"/>
      <c r="AJ746" s="369"/>
      <c r="AK746" s="369"/>
      <c r="AL746" s="369"/>
      <c r="AM746" s="369"/>
      <c r="AN746" s="369"/>
      <c r="AO746" s="369"/>
      <c r="AP746" s="369"/>
      <c r="AQ746" s="369"/>
      <c r="AR746" s="369"/>
      <c r="AS746" s="369"/>
      <c r="AT746" s="370"/>
    </row>
    <row r="747" spans="1:46" s="23" customFormat="1" ht="45" customHeight="1" thickTop="1" thickBot="1" x14ac:dyDescent="0.3">
      <c r="A747" s="345" t="s">
        <v>2474</v>
      </c>
      <c r="B747" s="345" t="s">
        <v>2474</v>
      </c>
      <c r="C747" s="345" t="s">
        <v>2474</v>
      </c>
      <c r="D747" s="345" t="s">
        <v>2474</v>
      </c>
      <c r="E747" s="345" t="s">
        <v>2474</v>
      </c>
      <c r="F747" s="345" t="s">
        <v>2474</v>
      </c>
      <c r="G747" s="345" t="s">
        <v>2474</v>
      </c>
      <c r="H747" s="345" t="s">
        <v>2474</v>
      </c>
      <c r="I747" s="345" t="s">
        <v>2474</v>
      </c>
      <c r="J747" s="345" t="s">
        <v>2474</v>
      </c>
      <c r="K747" s="345" t="s">
        <v>2474</v>
      </c>
      <c r="L747" s="345" t="s">
        <v>2474</v>
      </c>
      <c r="M747" s="345" t="s">
        <v>2474</v>
      </c>
      <c r="N747" s="345" t="s">
        <v>2474</v>
      </c>
      <c r="O747" s="345" t="s">
        <v>2474</v>
      </c>
      <c r="P747" s="345" t="s">
        <v>2474</v>
      </c>
      <c r="Q747" s="68">
        <v>3</v>
      </c>
      <c r="R747" s="368" t="s">
        <v>676</v>
      </c>
      <c r="S747" s="369"/>
      <c r="T747" s="369"/>
      <c r="U747" s="369"/>
      <c r="V747" s="369"/>
      <c r="W747" s="369"/>
      <c r="X747" s="369"/>
      <c r="Y747" s="369"/>
      <c r="Z747" s="369"/>
      <c r="AA747" s="369"/>
      <c r="AB747" s="369"/>
      <c r="AC747" s="369"/>
      <c r="AD747" s="369"/>
      <c r="AE747" s="370"/>
      <c r="AF747" s="68">
        <v>3</v>
      </c>
      <c r="AG747" s="368" t="s">
        <v>676</v>
      </c>
      <c r="AH747" s="369"/>
      <c r="AI747" s="369"/>
      <c r="AJ747" s="369"/>
      <c r="AK747" s="369"/>
      <c r="AL747" s="369"/>
      <c r="AM747" s="369"/>
      <c r="AN747" s="369"/>
      <c r="AO747" s="369"/>
      <c r="AP747" s="369"/>
      <c r="AQ747" s="369"/>
      <c r="AR747" s="369"/>
      <c r="AS747" s="369"/>
      <c r="AT747" s="370"/>
    </row>
    <row r="748" spans="1:46" s="23" customFormat="1" ht="45" customHeight="1" thickTop="1" thickBot="1" x14ac:dyDescent="0.3">
      <c r="A748" s="345" t="s">
        <v>2475</v>
      </c>
      <c r="B748" s="345" t="s">
        <v>2475</v>
      </c>
      <c r="C748" s="345" t="s">
        <v>2475</v>
      </c>
      <c r="D748" s="345" t="s">
        <v>2475</v>
      </c>
      <c r="E748" s="345" t="s">
        <v>2475</v>
      </c>
      <c r="F748" s="345" t="s">
        <v>2475</v>
      </c>
      <c r="G748" s="345" t="s">
        <v>2475</v>
      </c>
      <c r="H748" s="345" t="s">
        <v>2475</v>
      </c>
      <c r="I748" s="345" t="s">
        <v>2475</v>
      </c>
      <c r="J748" s="345" t="s">
        <v>2475</v>
      </c>
      <c r="K748" s="345" t="s">
        <v>2475</v>
      </c>
      <c r="L748" s="345" t="s">
        <v>2475</v>
      </c>
      <c r="M748" s="345" t="s">
        <v>2475</v>
      </c>
      <c r="N748" s="345" t="s">
        <v>2475</v>
      </c>
      <c r="O748" s="345" t="s">
        <v>2475</v>
      </c>
      <c r="P748" s="345" t="s">
        <v>2475</v>
      </c>
      <c r="Q748" s="68">
        <v>3</v>
      </c>
      <c r="R748" s="368" t="s">
        <v>676</v>
      </c>
      <c r="S748" s="369"/>
      <c r="T748" s="369"/>
      <c r="U748" s="369"/>
      <c r="V748" s="369"/>
      <c r="W748" s="369"/>
      <c r="X748" s="369"/>
      <c r="Y748" s="369"/>
      <c r="Z748" s="369"/>
      <c r="AA748" s="369"/>
      <c r="AB748" s="369"/>
      <c r="AC748" s="369"/>
      <c r="AD748" s="369"/>
      <c r="AE748" s="370"/>
      <c r="AF748" s="68">
        <v>3</v>
      </c>
      <c r="AG748" s="368" t="s">
        <v>676</v>
      </c>
      <c r="AH748" s="369"/>
      <c r="AI748" s="369"/>
      <c r="AJ748" s="369"/>
      <c r="AK748" s="369"/>
      <c r="AL748" s="369"/>
      <c r="AM748" s="369"/>
      <c r="AN748" s="369"/>
      <c r="AO748" s="369"/>
      <c r="AP748" s="369"/>
      <c r="AQ748" s="369"/>
      <c r="AR748" s="369"/>
      <c r="AS748" s="369"/>
      <c r="AT748" s="370"/>
    </row>
    <row r="749" spans="1:46" s="23" customFormat="1" ht="45" customHeight="1" thickTop="1" thickBot="1" x14ac:dyDescent="0.3">
      <c r="A749" s="345" t="s">
        <v>2476</v>
      </c>
      <c r="B749" s="345" t="s">
        <v>2476</v>
      </c>
      <c r="C749" s="345" t="s">
        <v>2476</v>
      </c>
      <c r="D749" s="345" t="s">
        <v>2476</v>
      </c>
      <c r="E749" s="345" t="s">
        <v>2476</v>
      </c>
      <c r="F749" s="345" t="s">
        <v>2476</v>
      </c>
      <c r="G749" s="345" t="s">
        <v>2476</v>
      </c>
      <c r="H749" s="345" t="s">
        <v>2476</v>
      </c>
      <c r="I749" s="345" t="s">
        <v>2476</v>
      </c>
      <c r="J749" s="345" t="s">
        <v>2476</v>
      </c>
      <c r="K749" s="345" t="s">
        <v>2476</v>
      </c>
      <c r="L749" s="345" t="s">
        <v>2476</v>
      </c>
      <c r="M749" s="345" t="s">
        <v>2476</v>
      </c>
      <c r="N749" s="345" t="s">
        <v>2476</v>
      </c>
      <c r="O749" s="345" t="s">
        <v>2476</v>
      </c>
      <c r="P749" s="345" t="s">
        <v>2476</v>
      </c>
      <c r="Q749" s="68">
        <v>3</v>
      </c>
      <c r="R749" s="368" t="s">
        <v>676</v>
      </c>
      <c r="S749" s="369"/>
      <c r="T749" s="369"/>
      <c r="U749" s="369"/>
      <c r="V749" s="369"/>
      <c r="W749" s="369"/>
      <c r="X749" s="369"/>
      <c r="Y749" s="369"/>
      <c r="Z749" s="369"/>
      <c r="AA749" s="369"/>
      <c r="AB749" s="369"/>
      <c r="AC749" s="369"/>
      <c r="AD749" s="369"/>
      <c r="AE749" s="370"/>
      <c r="AF749" s="68">
        <v>3</v>
      </c>
      <c r="AG749" s="368" t="s">
        <v>676</v>
      </c>
      <c r="AH749" s="369"/>
      <c r="AI749" s="369"/>
      <c r="AJ749" s="369"/>
      <c r="AK749" s="369"/>
      <c r="AL749" s="369"/>
      <c r="AM749" s="369"/>
      <c r="AN749" s="369"/>
      <c r="AO749" s="369"/>
      <c r="AP749" s="369"/>
      <c r="AQ749" s="369"/>
      <c r="AR749" s="369"/>
      <c r="AS749" s="369"/>
      <c r="AT749" s="370"/>
    </row>
    <row r="750" spans="1:46" s="23" customFormat="1" ht="45" customHeight="1" thickTop="1" thickBot="1" x14ac:dyDescent="0.3">
      <c r="A750" s="345" t="s">
        <v>1426</v>
      </c>
      <c r="B750" s="345" t="s">
        <v>1426</v>
      </c>
      <c r="C750" s="345" t="s">
        <v>1426</v>
      </c>
      <c r="D750" s="345" t="s">
        <v>1426</v>
      </c>
      <c r="E750" s="345" t="s">
        <v>1426</v>
      </c>
      <c r="F750" s="345" t="s">
        <v>1426</v>
      </c>
      <c r="G750" s="345" t="s">
        <v>1426</v>
      </c>
      <c r="H750" s="345" t="s">
        <v>1426</v>
      </c>
      <c r="I750" s="345" t="s">
        <v>1426</v>
      </c>
      <c r="J750" s="345" t="s">
        <v>1426</v>
      </c>
      <c r="K750" s="345" t="s">
        <v>1426</v>
      </c>
      <c r="L750" s="345" t="s">
        <v>1426</v>
      </c>
      <c r="M750" s="345" t="s">
        <v>1426</v>
      </c>
      <c r="N750" s="345" t="s">
        <v>1426</v>
      </c>
      <c r="O750" s="345" t="s">
        <v>1426</v>
      </c>
      <c r="P750" s="345" t="s">
        <v>1426</v>
      </c>
      <c r="Q750" s="68">
        <v>3</v>
      </c>
      <c r="R750" s="368" t="s">
        <v>676</v>
      </c>
      <c r="S750" s="369"/>
      <c r="T750" s="369"/>
      <c r="U750" s="369"/>
      <c r="V750" s="369"/>
      <c r="W750" s="369"/>
      <c r="X750" s="369"/>
      <c r="Y750" s="369"/>
      <c r="Z750" s="369"/>
      <c r="AA750" s="369"/>
      <c r="AB750" s="369"/>
      <c r="AC750" s="369"/>
      <c r="AD750" s="369"/>
      <c r="AE750" s="370"/>
      <c r="AF750" s="68">
        <v>3</v>
      </c>
      <c r="AG750" s="368" t="s">
        <v>676</v>
      </c>
      <c r="AH750" s="369"/>
      <c r="AI750" s="369"/>
      <c r="AJ750" s="369"/>
      <c r="AK750" s="369"/>
      <c r="AL750" s="369"/>
      <c r="AM750" s="369"/>
      <c r="AN750" s="369"/>
      <c r="AO750" s="369"/>
      <c r="AP750" s="369"/>
      <c r="AQ750" s="369"/>
      <c r="AR750" s="369"/>
      <c r="AS750" s="369"/>
      <c r="AT750" s="370"/>
    </row>
    <row r="751" spans="1:46" s="23" customFormat="1" ht="45" customHeight="1" thickTop="1" thickBot="1" x14ac:dyDescent="0.3">
      <c r="A751" s="345" t="s">
        <v>2477</v>
      </c>
      <c r="B751" s="345" t="s">
        <v>2477</v>
      </c>
      <c r="C751" s="345" t="s">
        <v>2477</v>
      </c>
      <c r="D751" s="345" t="s">
        <v>2477</v>
      </c>
      <c r="E751" s="345" t="s">
        <v>2477</v>
      </c>
      <c r="F751" s="345" t="s">
        <v>2477</v>
      </c>
      <c r="G751" s="345" t="s">
        <v>2477</v>
      </c>
      <c r="H751" s="345" t="s">
        <v>2477</v>
      </c>
      <c r="I751" s="345" t="s">
        <v>2477</v>
      </c>
      <c r="J751" s="345" t="s">
        <v>2477</v>
      </c>
      <c r="K751" s="345" t="s">
        <v>2477</v>
      </c>
      <c r="L751" s="345" t="s">
        <v>2477</v>
      </c>
      <c r="M751" s="345" t="s">
        <v>2477</v>
      </c>
      <c r="N751" s="345" t="s">
        <v>2477</v>
      </c>
      <c r="O751" s="345" t="s">
        <v>2477</v>
      </c>
      <c r="P751" s="345" t="s">
        <v>2477</v>
      </c>
      <c r="Q751" s="68">
        <v>3</v>
      </c>
      <c r="R751" s="368" t="s">
        <v>676</v>
      </c>
      <c r="S751" s="369"/>
      <c r="T751" s="369"/>
      <c r="U751" s="369"/>
      <c r="V751" s="369"/>
      <c r="W751" s="369"/>
      <c r="X751" s="369"/>
      <c r="Y751" s="369"/>
      <c r="Z751" s="369"/>
      <c r="AA751" s="369"/>
      <c r="AB751" s="369"/>
      <c r="AC751" s="369"/>
      <c r="AD751" s="369"/>
      <c r="AE751" s="370"/>
      <c r="AF751" s="68">
        <v>3</v>
      </c>
      <c r="AG751" s="368" t="s">
        <v>676</v>
      </c>
      <c r="AH751" s="369"/>
      <c r="AI751" s="369"/>
      <c r="AJ751" s="369"/>
      <c r="AK751" s="369"/>
      <c r="AL751" s="369"/>
      <c r="AM751" s="369"/>
      <c r="AN751" s="369"/>
      <c r="AO751" s="369"/>
      <c r="AP751" s="369"/>
      <c r="AQ751" s="369"/>
      <c r="AR751" s="369"/>
      <c r="AS751" s="369"/>
      <c r="AT751" s="370"/>
    </row>
    <row r="752" spans="1:46" s="23" customFormat="1" ht="45" customHeight="1" thickTop="1" thickBot="1" x14ac:dyDescent="0.3">
      <c r="A752" s="345" t="s">
        <v>2478</v>
      </c>
      <c r="B752" s="345" t="s">
        <v>2478</v>
      </c>
      <c r="C752" s="345" t="s">
        <v>2478</v>
      </c>
      <c r="D752" s="345" t="s">
        <v>2478</v>
      </c>
      <c r="E752" s="345" t="s">
        <v>2478</v>
      </c>
      <c r="F752" s="345" t="s">
        <v>2478</v>
      </c>
      <c r="G752" s="345" t="s">
        <v>2478</v>
      </c>
      <c r="H752" s="345" t="s">
        <v>2478</v>
      </c>
      <c r="I752" s="345" t="s">
        <v>2478</v>
      </c>
      <c r="J752" s="345" t="s">
        <v>2478</v>
      </c>
      <c r="K752" s="345" t="s">
        <v>2478</v>
      </c>
      <c r="L752" s="345" t="s">
        <v>2478</v>
      </c>
      <c r="M752" s="345" t="s">
        <v>2478</v>
      </c>
      <c r="N752" s="345" t="s">
        <v>2478</v>
      </c>
      <c r="O752" s="345" t="s">
        <v>2478</v>
      </c>
      <c r="P752" s="345" t="s">
        <v>2478</v>
      </c>
      <c r="Q752" s="68">
        <v>3</v>
      </c>
      <c r="R752" s="368" t="s">
        <v>676</v>
      </c>
      <c r="S752" s="369"/>
      <c r="T752" s="369"/>
      <c r="U752" s="369"/>
      <c r="V752" s="369"/>
      <c r="W752" s="369"/>
      <c r="X752" s="369"/>
      <c r="Y752" s="369"/>
      <c r="Z752" s="369"/>
      <c r="AA752" s="369"/>
      <c r="AB752" s="369"/>
      <c r="AC752" s="369"/>
      <c r="AD752" s="369"/>
      <c r="AE752" s="370"/>
      <c r="AF752" s="68">
        <v>3</v>
      </c>
      <c r="AG752" s="368" t="s">
        <v>676</v>
      </c>
      <c r="AH752" s="369"/>
      <c r="AI752" s="369"/>
      <c r="AJ752" s="369"/>
      <c r="AK752" s="369"/>
      <c r="AL752" s="369"/>
      <c r="AM752" s="369"/>
      <c r="AN752" s="369"/>
      <c r="AO752" s="369"/>
      <c r="AP752" s="369"/>
      <c r="AQ752" s="369"/>
      <c r="AR752" s="369"/>
      <c r="AS752" s="369"/>
      <c r="AT752" s="370"/>
    </row>
    <row r="753" spans="1:46" s="23" customFormat="1" ht="18" customHeight="1" thickTop="1" x14ac:dyDescent="0.25">
      <c r="Q753" s="24"/>
      <c r="AF753" s="24"/>
    </row>
    <row r="754" spans="1:46" s="23" customFormat="1" ht="18" customHeight="1" x14ac:dyDescent="0.25">
      <c r="Q754" s="24"/>
      <c r="AF754" s="24"/>
    </row>
    <row r="755" spans="1:46" s="23" customFormat="1" ht="45" customHeight="1" x14ac:dyDescent="0.25">
      <c r="A755" s="386" t="s">
        <v>2479</v>
      </c>
      <c r="B755" s="386"/>
      <c r="C755" s="386"/>
      <c r="D755" s="386"/>
      <c r="E755" s="386"/>
      <c r="F755" s="386"/>
      <c r="G755" s="386"/>
      <c r="H755" s="386"/>
      <c r="I755" s="386"/>
      <c r="J755" s="386"/>
      <c r="K755" s="386"/>
      <c r="L755" s="386"/>
      <c r="M755" s="386"/>
      <c r="N755" s="386"/>
      <c r="O755" s="386"/>
      <c r="P755" s="386"/>
      <c r="Q755" s="386"/>
      <c r="R755" s="386"/>
      <c r="S755" s="386"/>
      <c r="T755" s="386"/>
      <c r="U755" s="386"/>
      <c r="V755" s="386"/>
      <c r="W755" s="386"/>
      <c r="X755" s="386"/>
      <c r="Y755" s="386"/>
      <c r="Z755" s="386"/>
      <c r="AA755" s="386"/>
      <c r="AB755" s="386"/>
      <c r="AC755" s="386"/>
      <c r="AD755" s="386"/>
      <c r="AE755" s="386"/>
      <c r="AF755"/>
      <c r="AG755" s="422" t="s">
        <v>184</v>
      </c>
      <c r="AH755" s="422"/>
      <c r="AI755" s="422"/>
      <c r="AJ755" s="422"/>
      <c r="AK755" s="72">
        <f>(('Artículo 123 (resumen PI)'!C35*0.8+'Artículo 123 (resumen PI)'!F35*0.2)+('Artículo 123 (resumen SIPOT)'!C35*0.8+'Artículo 123 (resumen SIPOT)'!F35*0.2))/2</f>
        <v>0</v>
      </c>
      <c r="AL755"/>
      <c r="AM755"/>
      <c r="AN755"/>
      <c r="AO755"/>
      <c r="AP755"/>
      <c r="AQ755"/>
      <c r="AR755"/>
      <c r="AS755"/>
      <c r="AT755"/>
    </row>
    <row r="756" spans="1:46" s="23" customFormat="1" ht="15.75" customHeight="1" x14ac:dyDescent="0.25">
      <c r="A756" s="62"/>
      <c r="B756" s="63"/>
      <c r="C756" s="63"/>
      <c r="D756" s="63"/>
      <c r="E756" s="63"/>
      <c r="F756" s="63"/>
      <c r="G756" s="63"/>
      <c r="H756" s="63"/>
      <c r="I756" s="63"/>
      <c r="J756" s="63"/>
      <c r="K756" s="63"/>
      <c r="L756" s="63"/>
      <c r="M756" s="63"/>
      <c r="N756" s="63"/>
      <c r="O756" s="63"/>
      <c r="P756" s="63"/>
      <c r="Q756" s="64"/>
      <c r="R756" s="63"/>
      <c r="S756" s="63"/>
      <c r="T756" s="63"/>
      <c r="U756" s="63"/>
      <c r="V756" s="63"/>
      <c r="W756" s="63"/>
      <c r="X756" s="63"/>
      <c r="Y756" s="63"/>
      <c r="Z756" s="63"/>
      <c r="AA756" s="63"/>
      <c r="AB756" s="63"/>
      <c r="AC756" s="63"/>
      <c r="AD756" s="63"/>
      <c r="AE756" s="63"/>
      <c r="AF756"/>
      <c r="AG756"/>
      <c r="AH756"/>
      <c r="AI756"/>
      <c r="AJ756"/>
      <c r="AK756"/>
      <c r="AL756"/>
      <c r="AM756"/>
      <c r="AN756"/>
      <c r="AO756"/>
      <c r="AP756"/>
      <c r="AQ756"/>
      <c r="AR756"/>
      <c r="AS756"/>
      <c r="AT756"/>
    </row>
    <row r="757" spans="1:46" s="23" customFormat="1" ht="45" customHeight="1" x14ac:dyDescent="0.25">
      <c r="A757" s="62" t="s">
        <v>185</v>
      </c>
      <c r="B757" s="63"/>
      <c r="C757" s="63"/>
      <c r="D757" s="63"/>
      <c r="E757" s="63"/>
      <c r="F757" s="63"/>
      <c r="G757" s="63"/>
      <c r="H757" s="63"/>
      <c r="I757" s="63"/>
      <c r="J757" s="63"/>
      <c r="K757" s="63"/>
      <c r="L757" s="63"/>
      <c r="M757" s="63"/>
      <c r="N757" s="63"/>
      <c r="O757" s="63"/>
      <c r="P757" s="63"/>
      <c r="Q757" s="64"/>
      <c r="R757" s="63"/>
      <c r="S757" s="63"/>
      <c r="T757" s="63"/>
      <c r="U757" s="63"/>
      <c r="V757" s="63"/>
      <c r="W757" s="63"/>
      <c r="X757" s="63"/>
      <c r="Y757" s="63"/>
      <c r="Z757" s="63"/>
      <c r="AA757" s="63"/>
      <c r="AB757" s="63"/>
      <c r="AC757" s="63"/>
      <c r="AD757" s="63"/>
      <c r="AE757" s="63"/>
      <c r="AF757"/>
      <c r="AG757"/>
      <c r="AH757"/>
      <c r="AI757"/>
      <c r="AJ757"/>
      <c r="AK757"/>
      <c r="AL757"/>
      <c r="AM757"/>
      <c r="AN757"/>
      <c r="AO757"/>
      <c r="AP757"/>
      <c r="AQ757"/>
      <c r="AR757"/>
      <c r="AS757"/>
      <c r="AT757"/>
    </row>
    <row r="758" spans="1:46" s="23" customFormat="1" ht="15" customHeight="1" x14ac:dyDescent="0.25">
      <c r="A758" s="59"/>
      <c r="B758" s="59"/>
      <c r="C758" s="59"/>
      <c r="D758" s="59"/>
      <c r="E758" s="59"/>
      <c r="F758" s="59"/>
      <c r="G758" s="59"/>
      <c r="H758" s="59"/>
      <c r="I758" s="59"/>
      <c r="J758" s="59"/>
      <c r="K758" s="59"/>
      <c r="L758" s="59"/>
      <c r="M758" s="59"/>
      <c r="N758" s="59"/>
      <c r="O758" s="59"/>
      <c r="P758" s="59"/>
      <c r="Q758" s="24"/>
      <c r="R758" s="59"/>
      <c r="S758" s="59"/>
      <c r="T758" s="59"/>
      <c r="U758" s="59"/>
      <c r="V758" s="59"/>
      <c r="W758" s="59"/>
      <c r="X758" s="59"/>
      <c r="Y758" s="59"/>
      <c r="Z758" s="59"/>
      <c r="AA758" s="59"/>
      <c r="AB758" s="59"/>
      <c r="AC758" s="59"/>
      <c r="AD758" s="59"/>
      <c r="AE758" s="59"/>
      <c r="AF758"/>
      <c r="AG758"/>
      <c r="AH758"/>
      <c r="AI758"/>
      <c r="AJ758"/>
      <c r="AK758"/>
      <c r="AL758"/>
      <c r="AM758"/>
      <c r="AN758"/>
      <c r="AO758"/>
      <c r="AP758"/>
      <c r="AQ758"/>
      <c r="AR758"/>
      <c r="AS758"/>
      <c r="AT758"/>
    </row>
    <row r="759" spans="1:46" s="23" customFormat="1" ht="45" customHeight="1" x14ac:dyDescent="0.25">
      <c r="A759" s="423" t="s">
        <v>186</v>
      </c>
      <c r="B759" s="423"/>
      <c r="C759" s="423"/>
      <c r="D759" s="423"/>
      <c r="E759" s="423"/>
      <c r="F759" s="423"/>
      <c r="G759" s="423"/>
      <c r="H759" s="423"/>
      <c r="I759" s="423"/>
      <c r="J759" s="423"/>
      <c r="K759" s="423"/>
      <c r="L759" s="423"/>
      <c r="M759" s="423"/>
      <c r="N759" s="423"/>
      <c r="O759" s="423"/>
      <c r="P759" s="423"/>
      <c r="Q759" s="65"/>
      <c r="R759" s="59"/>
      <c r="S759" s="59"/>
      <c r="T759" s="59"/>
      <c r="U759" s="59"/>
      <c r="V759" s="351"/>
      <c r="W759" s="351"/>
      <c r="X759" s="351"/>
      <c r="Y759" s="351"/>
      <c r="Z759" s="351"/>
      <c r="AA759" s="351"/>
      <c r="AB759" s="351"/>
      <c r="AC759" s="351"/>
      <c r="AD759" s="351"/>
      <c r="AE759" s="351"/>
      <c r="AF759" s="65"/>
      <c r="AG759" s="59"/>
      <c r="AH759" s="59"/>
      <c r="AI759" s="59"/>
      <c r="AJ759" s="59"/>
      <c r="AK759" s="351"/>
      <c r="AL759" s="351"/>
      <c r="AM759" s="351"/>
      <c r="AN759" s="351"/>
      <c r="AO759" s="351"/>
      <c r="AP759" s="351"/>
      <c r="AQ759" s="351"/>
      <c r="AR759" s="351"/>
      <c r="AS759" s="351"/>
      <c r="AT759" s="351"/>
    </row>
    <row r="760" spans="1:46" s="23" customFormat="1" ht="45" customHeight="1" thickTop="1" thickBot="1" x14ac:dyDescent="0.3">
      <c r="A760" s="342" t="s">
        <v>163</v>
      </c>
      <c r="B760" s="342"/>
      <c r="C760" s="342"/>
      <c r="D760" s="342"/>
      <c r="E760" s="342"/>
      <c r="F760" s="342"/>
      <c r="G760" s="342"/>
      <c r="H760" s="342"/>
      <c r="I760" s="342"/>
      <c r="J760" s="342"/>
      <c r="K760" s="342"/>
      <c r="L760" s="342"/>
      <c r="M760" s="342"/>
      <c r="N760" s="342"/>
      <c r="O760" s="342"/>
      <c r="P760" s="342"/>
      <c r="Q760" s="66" t="s">
        <v>187</v>
      </c>
      <c r="R760" s="343" t="s">
        <v>188</v>
      </c>
      <c r="S760" s="343"/>
      <c r="T760" s="343"/>
      <c r="U760" s="343"/>
      <c r="V760" s="343"/>
      <c r="W760" s="343"/>
      <c r="X760" s="343"/>
      <c r="Y760" s="343"/>
      <c r="Z760" s="343"/>
      <c r="AA760" s="343"/>
      <c r="AB760" s="343"/>
      <c r="AC760" s="343"/>
      <c r="AD760" s="343"/>
      <c r="AE760" s="343"/>
      <c r="AF760" s="67" t="s">
        <v>187</v>
      </c>
      <c r="AG760" s="344" t="s">
        <v>189</v>
      </c>
      <c r="AH760" s="344"/>
      <c r="AI760" s="344"/>
      <c r="AJ760" s="344"/>
      <c r="AK760" s="344"/>
      <c r="AL760" s="344"/>
      <c r="AM760" s="344"/>
      <c r="AN760" s="344"/>
      <c r="AO760" s="344"/>
      <c r="AP760" s="344"/>
      <c r="AQ760" s="344"/>
      <c r="AR760" s="344"/>
      <c r="AS760" s="344"/>
      <c r="AT760" s="344"/>
    </row>
    <row r="761" spans="1:46" s="23" customFormat="1" ht="45" customHeight="1" thickTop="1" thickBot="1" x14ac:dyDescent="0.3">
      <c r="A761" s="345" t="s">
        <v>2480</v>
      </c>
      <c r="B761" s="345"/>
      <c r="C761" s="345"/>
      <c r="D761" s="345"/>
      <c r="E761" s="345"/>
      <c r="F761" s="345"/>
      <c r="G761" s="345"/>
      <c r="H761" s="345"/>
      <c r="I761" s="345"/>
      <c r="J761" s="345"/>
      <c r="K761" s="345"/>
      <c r="L761" s="345"/>
      <c r="M761" s="345"/>
      <c r="N761" s="345"/>
      <c r="O761" s="345"/>
      <c r="P761" s="345"/>
      <c r="Q761" s="68">
        <v>3</v>
      </c>
      <c r="R761" s="368" t="s">
        <v>676</v>
      </c>
      <c r="S761" s="369"/>
      <c r="T761" s="369"/>
      <c r="U761" s="369"/>
      <c r="V761" s="369"/>
      <c r="W761" s="369"/>
      <c r="X761" s="369"/>
      <c r="Y761" s="369"/>
      <c r="Z761" s="369"/>
      <c r="AA761" s="369"/>
      <c r="AB761" s="369"/>
      <c r="AC761" s="369"/>
      <c r="AD761" s="369"/>
      <c r="AE761" s="370"/>
      <c r="AF761" s="68">
        <v>3</v>
      </c>
      <c r="AG761" s="368" t="s">
        <v>676</v>
      </c>
      <c r="AH761" s="369"/>
      <c r="AI761" s="369"/>
      <c r="AJ761" s="369"/>
      <c r="AK761" s="369"/>
      <c r="AL761" s="369"/>
      <c r="AM761" s="369"/>
      <c r="AN761" s="369"/>
      <c r="AO761" s="369"/>
      <c r="AP761" s="369"/>
      <c r="AQ761" s="369"/>
      <c r="AR761" s="369"/>
      <c r="AS761" s="369"/>
      <c r="AT761" s="370"/>
    </row>
    <row r="762" spans="1:46" s="23" customFormat="1" ht="45" customHeight="1" thickTop="1" thickBot="1" x14ac:dyDescent="0.3">
      <c r="A762" s="345" t="s">
        <v>2435</v>
      </c>
      <c r="B762" s="345"/>
      <c r="C762" s="345"/>
      <c r="D762" s="345"/>
      <c r="E762" s="345"/>
      <c r="F762" s="345"/>
      <c r="G762" s="345"/>
      <c r="H762" s="345"/>
      <c r="I762" s="345"/>
      <c r="J762" s="345"/>
      <c r="K762" s="345"/>
      <c r="L762" s="345"/>
      <c r="M762" s="345"/>
      <c r="N762" s="345"/>
      <c r="O762" s="345"/>
      <c r="P762" s="345"/>
      <c r="Q762" s="68">
        <v>3</v>
      </c>
      <c r="R762" s="368" t="s">
        <v>676</v>
      </c>
      <c r="S762" s="369"/>
      <c r="T762" s="369"/>
      <c r="U762" s="369"/>
      <c r="V762" s="369"/>
      <c r="W762" s="369"/>
      <c r="X762" s="369"/>
      <c r="Y762" s="369"/>
      <c r="Z762" s="369"/>
      <c r="AA762" s="369"/>
      <c r="AB762" s="369"/>
      <c r="AC762" s="369"/>
      <c r="AD762" s="369"/>
      <c r="AE762" s="370"/>
      <c r="AF762" s="68">
        <v>3</v>
      </c>
      <c r="AG762" s="368" t="s">
        <v>676</v>
      </c>
      <c r="AH762" s="369"/>
      <c r="AI762" s="369"/>
      <c r="AJ762" s="369"/>
      <c r="AK762" s="369"/>
      <c r="AL762" s="369"/>
      <c r="AM762" s="369"/>
      <c r="AN762" s="369"/>
      <c r="AO762" s="369"/>
      <c r="AP762" s="369"/>
      <c r="AQ762" s="369"/>
      <c r="AR762" s="369"/>
      <c r="AS762" s="369"/>
      <c r="AT762" s="370"/>
    </row>
    <row r="763" spans="1:46" s="23" customFormat="1" ht="45" customHeight="1" thickTop="1" thickBot="1" x14ac:dyDescent="0.3">
      <c r="A763" s="345" t="s">
        <v>2436</v>
      </c>
      <c r="B763" s="345"/>
      <c r="C763" s="345"/>
      <c r="D763" s="345"/>
      <c r="E763" s="345"/>
      <c r="F763" s="345"/>
      <c r="G763" s="345"/>
      <c r="H763" s="345"/>
      <c r="I763" s="345"/>
      <c r="J763" s="345"/>
      <c r="K763" s="345"/>
      <c r="L763" s="345"/>
      <c r="M763" s="345"/>
      <c r="N763" s="345"/>
      <c r="O763" s="345"/>
      <c r="P763" s="345"/>
      <c r="Q763" s="68">
        <v>3</v>
      </c>
      <c r="R763" s="368" t="s">
        <v>676</v>
      </c>
      <c r="S763" s="369"/>
      <c r="T763" s="369"/>
      <c r="U763" s="369"/>
      <c r="V763" s="369"/>
      <c r="W763" s="369"/>
      <c r="X763" s="369"/>
      <c r="Y763" s="369"/>
      <c r="Z763" s="369"/>
      <c r="AA763" s="369"/>
      <c r="AB763" s="369"/>
      <c r="AC763" s="369"/>
      <c r="AD763" s="369"/>
      <c r="AE763" s="370"/>
      <c r="AF763" s="68">
        <v>3</v>
      </c>
      <c r="AG763" s="368" t="s">
        <v>676</v>
      </c>
      <c r="AH763" s="369"/>
      <c r="AI763" s="369"/>
      <c r="AJ763" s="369"/>
      <c r="AK763" s="369"/>
      <c r="AL763" s="369"/>
      <c r="AM763" s="369"/>
      <c r="AN763" s="369"/>
      <c r="AO763" s="369"/>
      <c r="AP763" s="369"/>
      <c r="AQ763" s="369"/>
      <c r="AR763" s="369"/>
      <c r="AS763" s="369"/>
      <c r="AT763" s="370"/>
    </row>
    <row r="764" spans="1:46" s="23" customFormat="1" ht="45" customHeight="1" thickTop="1" thickBot="1" x14ac:dyDescent="0.3">
      <c r="A764" s="345" t="s">
        <v>2301</v>
      </c>
      <c r="B764" s="345" t="s">
        <v>2301</v>
      </c>
      <c r="C764" s="345" t="s">
        <v>2301</v>
      </c>
      <c r="D764" s="345" t="s">
        <v>2301</v>
      </c>
      <c r="E764" s="345" t="s">
        <v>2301</v>
      </c>
      <c r="F764" s="345" t="s">
        <v>2301</v>
      </c>
      <c r="G764" s="345" t="s">
        <v>2301</v>
      </c>
      <c r="H764" s="345" t="s">
        <v>2301</v>
      </c>
      <c r="I764" s="345" t="s">
        <v>2301</v>
      </c>
      <c r="J764" s="345" t="s">
        <v>2301</v>
      </c>
      <c r="K764" s="345" t="s">
        <v>2301</v>
      </c>
      <c r="L764" s="345" t="s">
        <v>2301</v>
      </c>
      <c r="M764" s="345" t="s">
        <v>2301</v>
      </c>
      <c r="N764" s="345" t="s">
        <v>2301</v>
      </c>
      <c r="O764" s="345" t="s">
        <v>2301</v>
      </c>
      <c r="P764" s="345" t="s">
        <v>2301</v>
      </c>
      <c r="Q764" s="68">
        <v>3</v>
      </c>
      <c r="R764" s="368" t="s">
        <v>676</v>
      </c>
      <c r="S764" s="369"/>
      <c r="T764" s="369"/>
      <c r="U764" s="369"/>
      <c r="V764" s="369"/>
      <c r="W764" s="369"/>
      <c r="X764" s="369"/>
      <c r="Y764" s="369"/>
      <c r="Z764" s="369"/>
      <c r="AA764" s="369"/>
      <c r="AB764" s="369"/>
      <c r="AC764" s="369"/>
      <c r="AD764" s="369"/>
      <c r="AE764" s="370"/>
      <c r="AF764" s="68">
        <v>3</v>
      </c>
      <c r="AG764" s="368" t="s">
        <v>676</v>
      </c>
      <c r="AH764" s="369"/>
      <c r="AI764" s="369"/>
      <c r="AJ764" s="369"/>
      <c r="AK764" s="369"/>
      <c r="AL764" s="369"/>
      <c r="AM764" s="369"/>
      <c r="AN764" s="369"/>
      <c r="AO764" s="369"/>
      <c r="AP764" s="369"/>
      <c r="AQ764" s="369"/>
      <c r="AR764" s="369"/>
      <c r="AS764" s="369"/>
      <c r="AT764" s="370"/>
    </row>
    <row r="765" spans="1:46" s="23" customFormat="1" ht="45" customHeight="1" thickTop="1" thickBot="1" x14ac:dyDescent="0.3">
      <c r="A765" s="346" t="s">
        <v>2481</v>
      </c>
      <c r="B765" s="346" t="s">
        <v>2481</v>
      </c>
      <c r="C765" s="346" t="s">
        <v>2481</v>
      </c>
      <c r="D765" s="346" t="s">
        <v>2481</v>
      </c>
      <c r="E765" s="346" t="s">
        <v>2481</v>
      </c>
      <c r="F765" s="346" t="s">
        <v>2481</v>
      </c>
      <c r="G765" s="346" t="s">
        <v>2481</v>
      </c>
      <c r="H765" s="346" t="s">
        <v>2481</v>
      </c>
      <c r="I765" s="346" t="s">
        <v>2481</v>
      </c>
      <c r="J765" s="346" t="s">
        <v>2481</v>
      </c>
      <c r="K765" s="346" t="s">
        <v>2481</v>
      </c>
      <c r="L765" s="346" t="s">
        <v>2481</v>
      </c>
      <c r="M765" s="346" t="s">
        <v>2481</v>
      </c>
      <c r="N765" s="346" t="s">
        <v>2481</v>
      </c>
      <c r="O765" s="346" t="s">
        <v>2481</v>
      </c>
      <c r="P765" s="346" t="s">
        <v>2481</v>
      </c>
      <c r="Q765" s="68">
        <v>3</v>
      </c>
      <c r="R765" s="368" t="s">
        <v>676</v>
      </c>
      <c r="S765" s="369"/>
      <c r="T765" s="369"/>
      <c r="U765" s="369"/>
      <c r="V765" s="369"/>
      <c r="W765" s="369"/>
      <c r="X765" s="369"/>
      <c r="Y765" s="369"/>
      <c r="Z765" s="369"/>
      <c r="AA765" s="369"/>
      <c r="AB765" s="369"/>
      <c r="AC765" s="369"/>
      <c r="AD765" s="369"/>
      <c r="AE765" s="370"/>
      <c r="AF765" s="68">
        <v>3</v>
      </c>
      <c r="AG765" s="368" t="s">
        <v>676</v>
      </c>
      <c r="AH765" s="369"/>
      <c r="AI765" s="369"/>
      <c r="AJ765" s="369"/>
      <c r="AK765" s="369"/>
      <c r="AL765" s="369"/>
      <c r="AM765" s="369"/>
      <c r="AN765" s="369"/>
      <c r="AO765" s="369"/>
      <c r="AP765" s="369"/>
      <c r="AQ765" s="369"/>
      <c r="AR765" s="369"/>
      <c r="AS765" s="369"/>
      <c r="AT765" s="370"/>
    </row>
    <row r="766" spans="1:46" s="23" customFormat="1" ht="45" customHeight="1" thickTop="1" thickBot="1" x14ac:dyDescent="0.3">
      <c r="A766" s="346" t="s">
        <v>2482</v>
      </c>
      <c r="B766" s="346" t="s">
        <v>2482</v>
      </c>
      <c r="C766" s="346" t="s">
        <v>2482</v>
      </c>
      <c r="D766" s="346" t="s">
        <v>2482</v>
      </c>
      <c r="E766" s="346" t="s">
        <v>2482</v>
      </c>
      <c r="F766" s="346" t="s">
        <v>2482</v>
      </c>
      <c r="G766" s="346" t="s">
        <v>2482</v>
      </c>
      <c r="H766" s="346" t="s">
        <v>2482</v>
      </c>
      <c r="I766" s="346" t="s">
        <v>2482</v>
      </c>
      <c r="J766" s="346" t="s">
        <v>2482</v>
      </c>
      <c r="K766" s="346" t="s">
        <v>2482</v>
      </c>
      <c r="L766" s="346" t="s">
        <v>2482</v>
      </c>
      <c r="M766" s="346" t="s">
        <v>2482</v>
      </c>
      <c r="N766" s="346" t="s">
        <v>2482</v>
      </c>
      <c r="O766" s="346" t="s">
        <v>2482</v>
      </c>
      <c r="P766" s="346" t="s">
        <v>2482</v>
      </c>
      <c r="Q766" s="68">
        <v>3</v>
      </c>
      <c r="R766" s="368" t="s">
        <v>676</v>
      </c>
      <c r="S766" s="369"/>
      <c r="T766" s="369"/>
      <c r="U766" s="369"/>
      <c r="V766" s="369"/>
      <c r="W766" s="369"/>
      <c r="X766" s="369"/>
      <c r="Y766" s="369"/>
      <c r="Z766" s="369"/>
      <c r="AA766" s="369"/>
      <c r="AB766" s="369"/>
      <c r="AC766" s="369"/>
      <c r="AD766" s="369"/>
      <c r="AE766" s="370"/>
      <c r="AF766" s="68">
        <v>3</v>
      </c>
      <c r="AG766" s="368" t="s">
        <v>676</v>
      </c>
      <c r="AH766" s="369"/>
      <c r="AI766" s="369"/>
      <c r="AJ766" s="369"/>
      <c r="AK766" s="369"/>
      <c r="AL766" s="369"/>
      <c r="AM766" s="369"/>
      <c r="AN766" s="369"/>
      <c r="AO766" s="369"/>
      <c r="AP766" s="369"/>
      <c r="AQ766" s="369"/>
      <c r="AR766" s="369"/>
      <c r="AS766" s="369"/>
      <c r="AT766" s="370"/>
    </row>
    <row r="767" spans="1:46" s="23" customFormat="1" ht="45" customHeight="1" thickTop="1" thickBot="1" x14ac:dyDescent="0.3">
      <c r="A767" s="345" t="s">
        <v>2483</v>
      </c>
      <c r="B767" s="345" t="s">
        <v>2483</v>
      </c>
      <c r="C767" s="345" t="s">
        <v>2483</v>
      </c>
      <c r="D767" s="345" t="s">
        <v>2483</v>
      </c>
      <c r="E767" s="345" t="s">
        <v>2483</v>
      </c>
      <c r="F767" s="345" t="s">
        <v>2483</v>
      </c>
      <c r="G767" s="345" t="s">
        <v>2483</v>
      </c>
      <c r="H767" s="345" t="s">
        <v>2483</v>
      </c>
      <c r="I767" s="345" t="s">
        <v>2483</v>
      </c>
      <c r="J767" s="345" t="s">
        <v>2483</v>
      </c>
      <c r="K767" s="345" t="s">
        <v>2483</v>
      </c>
      <c r="L767" s="345" t="s">
        <v>2483</v>
      </c>
      <c r="M767" s="345" t="s">
        <v>2483</v>
      </c>
      <c r="N767" s="345" t="s">
        <v>2483</v>
      </c>
      <c r="O767" s="345" t="s">
        <v>2483</v>
      </c>
      <c r="P767" s="345" t="s">
        <v>2483</v>
      </c>
      <c r="Q767" s="68">
        <v>3</v>
      </c>
      <c r="R767" s="368" t="s">
        <v>676</v>
      </c>
      <c r="S767" s="369"/>
      <c r="T767" s="369"/>
      <c r="U767" s="369"/>
      <c r="V767" s="369"/>
      <c r="W767" s="369"/>
      <c r="X767" s="369"/>
      <c r="Y767" s="369"/>
      <c r="Z767" s="369"/>
      <c r="AA767" s="369"/>
      <c r="AB767" s="369"/>
      <c r="AC767" s="369"/>
      <c r="AD767" s="369"/>
      <c r="AE767" s="370"/>
      <c r="AF767" s="68">
        <v>3</v>
      </c>
      <c r="AG767" s="368" t="s">
        <v>676</v>
      </c>
      <c r="AH767" s="369"/>
      <c r="AI767" s="369"/>
      <c r="AJ767" s="369"/>
      <c r="AK767" s="369"/>
      <c r="AL767" s="369"/>
      <c r="AM767" s="369"/>
      <c r="AN767" s="369"/>
      <c r="AO767" s="369"/>
      <c r="AP767" s="369"/>
      <c r="AQ767" s="369"/>
      <c r="AR767" s="369"/>
      <c r="AS767" s="369"/>
      <c r="AT767" s="370"/>
    </row>
    <row r="768" spans="1:46" s="23" customFormat="1" ht="45" customHeight="1" thickTop="1" thickBot="1" x14ac:dyDescent="0.3">
      <c r="A768" s="345" t="s">
        <v>2484</v>
      </c>
      <c r="B768" s="345" t="s">
        <v>2484</v>
      </c>
      <c r="C768" s="345" t="s">
        <v>2484</v>
      </c>
      <c r="D768" s="345" t="s">
        <v>2484</v>
      </c>
      <c r="E768" s="345" t="s">
        <v>2484</v>
      </c>
      <c r="F768" s="345" t="s">
        <v>2484</v>
      </c>
      <c r="G768" s="345" t="s">
        <v>2484</v>
      </c>
      <c r="H768" s="345" t="s">
        <v>2484</v>
      </c>
      <c r="I768" s="345" t="s">
        <v>2484</v>
      </c>
      <c r="J768" s="345" t="s">
        <v>2484</v>
      </c>
      <c r="K768" s="345" t="s">
        <v>2484</v>
      </c>
      <c r="L768" s="345" t="s">
        <v>2484</v>
      </c>
      <c r="M768" s="345" t="s">
        <v>2484</v>
      </c>
      <c r="N768" s="345" t="s">
        <v>2484</v>
      </c>
      <c r="O768" s="345" t="s">
        <v>2484</v>
      </c>
      <c r="P768" s="345" t="s">
        <v>2484</v>
      </c>
      <c r="Q768" s="68">
        <v>3</v>
      </c>
      <c r="R768" s="368" t="s">
        <v>676</v>
      </c>
      <c r="S768" s="369"/>
      <c r="T768" s="369"/>
      <c r="U768" s="369"/>
      <c r="V768" s="369"/>
      <c r="W768" s="369"/>
      <c r="X768" s="369"/>
      <c r="Y768" s="369"/>
      <c r="Z768" s="369"/>
      <c r="AA768" s="369"/>
      <c r="AB768" s="369"/>
      <c r="AC768" s="369"/>
      <c r="AD768" s="369"/>
      <c r="AE768" s="370"/>
      <c r="AF768" s="68">
        <v>3</v>
      </c>
      <c r="AG768" s="368" t="s">
        <v>676</v>
      </c>
      <c r="AH768" s="369"/>
      <c r="AI768" s="369"/>
      <c r="AJ768" s="369"/>
      <c r="AK768" s="369"/>
      <c r="AL768" s="369"/>
      <c r="AM768" s="369"/>
      <c r="AN768" s="369"/>
      <c r="AO768" s="369"/>
      <c r="AP768" s="369"/>
      <c r="AQ768" s="369"/>
      <c r="AR768" s="369"/>
      <c r="AS768" s="369"/>
      <c r="AT768" s="370"/>
    </row>
    <row r="769" spans="1:46" s="23" customFormat="1" ht="45" customHeight="1" thickTop="1" thickBot="1" x14ac:dyDescent="0.3">
      <c r="A769" s="345" t="s">
        <v>2485</v>
      </c>
      <c r="B769" s="345" t="s">
        <v>2485</v>
      </c>
      <c r="C769" s="345" t="s">
        <v>2485</v>
      </c>
      <c r="D769" s="345" t="s">
        <v>2485</v>
      </c>
      <c r="E769" s="345" t="s">
        <v>2485</v>
      </c>
      <c r="F769" s="345" t="s">
        <v>2485</v>
      </c>
      <c r="G769" s="345" t="s">
        <v>2485</v>
      </c>
      <c r="H769" s="345" t="s">
        <v>2485</v>
      </c>
      <c r="I769" s="345" t="s">
        <v>2485</v>
      </c>
      <c r="J769" s="345" t="s">
        <v>2485</v>
      </c>
      <c r="K769" s="345" t="s">
        <v>2485</v>
      </c>
      <c r="L769" s="345" t="s">
        <v>2485</v>
      </c>
      <c r="M769" s="345" t="s">
        <v>2485</v>
      </c>
      <c r="N769" s="345" t="s">
        <v>2485</v>
      </c>
      <c r="O769" s="345" t="s">
        <v>2485</v>
      </c>
      <c r="P769" s="345" t="s">
        <v>2485</v>
      </c>
      <c r="Q769" s="68">
        <v>3</v>
      </c>
      <c r="R769" s="368" t="s">
        <v>676</v>
      </c>
      <c r="S769" s="369"/>
      <c r="T769" s="369"/>
      <c r="U769" s="369"/>
      <c r="V769" s="369"/>
      <c r="W769" s="369"/>
      <c r="X769" s="369"/>
      <c r="Y769" s="369"/>
      <c r="Z769" s="369"/>
      <c r="AA769" s="369"/>
      <c r="AB769" s="369"/>
      <c r="AC769" s="369"/>
      <c r="AD769" s="369"/>
      <c r="AE769" s="370"/>
      <c r="AF769" s="68">
        <v>3</v>
      </c>
      <c r="AG769" s="368" t="s">
        <v>676</v>
      </c>
      <c r="AH769" s="369"/>
      <c r="AI769" s="369"/>
      <c r="AJ769" s="369"/>
      <c r="AK769" s="369"/>
      <c r="AL769" s="369"/>
      <c r="AM769" s="369"/>
      <c r="AN769" s="369"/>
      <c r="AO769" s="369"/>
      <c r="AP769" s="369"/>
      <c r="AQ769" s="369"/>
      <c r="AR769" s="369"/>
      <c r="AS769" s="369"/>
      <c r="AT769" s="370"/>
    </row>
    <row r="770" spans="1:46" s="23" customFormat="1" ht="45" customHeight="1" thickTop="1" thickBot="1" x14ac:dyDescent="0.3">
      <c r="A770" s="59"/>
      <c r="B770" s="59"/>
      <c r="C770" s="59"/>
      <c r="D770" s="59"/>
      <c r="E770" s="59"/>
      <c r="F770" s="59"/>
      <c r="G770" s="59"/>
      <c r="H770" s="59"/>
      <c r="I770" s="59"/>
      <c r="J770" s="59"/>
      <c r="K770" s="59"/>
      <c r="L770" s="59"/>
      <c r="M770" s="59"/>
      <c r="N770" s="59"/>
      <c r="O770" s="59"/>
      <c r="P770" s="59"/>
      <c r="Q770" s="69"/>
      <c r="R770" s="59"/>
      <c r="S770" s="59"/>
      <c r="T770" s="59"/>
      <c r="U770" s="59"/>
      <c r="V770" s="59"/>
      <c r="W770" s="59"/>
      <c r="X770" s="59"/>
      <c r="Y770" s="59"/>
      <c r="Z770" s="59"/>
      <c r="AA770" s="59"/>
      <c r="AB770" s="59"/>
      <c r="AC770" s="59"/>
      <c r="AD770" s="59"/>
      <c r="AE770" s="59"/>
      <c r="AF770" s="69"/>
      <c r="AG770" s="59"/>
      <c r="AH770" s="59"/>
      <c r="AI770" s="59"/>
      <c r="AJ770" s="59"/>
      <c r="AK770" s="59"/>
      <c r="AL770" s="59"/>
      <c r="AM770" s="59"/>
      <c r="AN770" s="59"/>
      <c r="AO770" s="59"/>
      <c r="AP770" s="59"/>
      <c r="AQ770" s="59"/>
      <c r="AR770" s="59"/>
      <c r="AS770" s="59"/>
      <c r="AT770" s="59"/>
    </row>
    <row r="771" spans="1:46" s="23" customFormat="1" ht="45" customHeight="1" thickTop="1" thickBot="1" x14ac:dyDescent="0.3">
      <c r="A771" s="353" t="s">
        <v>198</v>
      </c>
      <c r="B771" s="353"/>
      <c r="C771" s="353"/>
      <c r="D771" s="353"/>
      <c r="E771" s="353"/>
      <c r="F771" s="353"/>
      <c r="G771" s="353"/>
      <c r="H771" s="353"/>
      <c r="I771" s="353"/>
      <c r="J771" s="353"/>
      <c r="K771" s="353"/>
      <c r="L771" s="353"/>
      <c r="M771" s="353"/>
      <c r="N771" s="353"/>
      <c r="O771" s="353"/>
      <c r="P771" s="353"/>
      <c r="Q771" s="70" t="s">
        <v>187</v>
      </c>
      <c r="R771" s="354" t="s">
        <v>188</v>
      </c>
      <c r="S771" s="354"/>
      <c r="T771" s="354"/>
      <c r="U771" s="354"/>
      <c r="V771" s="354"/>
      <c r="W771" s="354"/>
      <c r="X771" s="354"/>
      <c r="Y771" s="354"/>
      <c r="Z771" s="354"/>
      <c r="AA771" s="354"/>
      <c r="AB771" s="354"/>
      <c r="AC771" s="354"/>
      <c r="AD771" s="354"/>
      <c r="AE771" s="354"/>
      <c r="AF771" s="71" t="s">
        <v>187</v>
      </c>
      <c r="AG771" s="355" t="s">
        <v>189</v>
      </c>
      <c r="AH771" s="355"/>
      <c r="AI771" s="355"/>
      <c r="AJ771" s="355"/>
      <c r="AK771" s="355"/>
      <c r="AL771" s="355"/>
      <c r="AM771" s="355"/>
      <c r="AN771" s="355"/>
      <c r="AO771" s="355"/>
      <c r="AP771" s="355"/>
      <c r="AQ771" s="355"/>
      <c r="AR771" s="355"/>
      <c r="AS771" s="355"/>
      <c r="AT771" s="355"/>
    </row>
    <row r="772" spans="1:46" s="23" customFormat="1" ht="45" customHeight="1" thickTop="1" thickBot="1" x14ac:dyDescent="0.3">
      <c r="A772" s="345" t="s">
        <v>2486</v>
      </c>
      <c r="B772" s="345" t="s">
        <v>2486</v>
      </c>
      <c r="C772" s="345" t="s">
        <v>2486</v>
      </c>
      <c r="D772" s="345" t="s">
        <v>2486</v>
      </c>
      <c r="E772" s="345" t="s">
        <v>2486</v>
      </c>
      <c r="F772" s="345" t="s">
        <v>2486</v>
      </c>
      <c r="G772" s="345" t="s">
        <v>2486</v>
      </c>
      <c r="H772" s="345" t="s">
        <v>2486</v>
      </c>
      <c r="I772" s="345" t="s">
        <v>2486</v>
      </c>
      <c r="J772" s="345" t="s">
        <v>2486</v>
      </c>
      <c r="K772" s="345" t="s">
        <v>2486</v>
      </c>
      <c r="L772" s="345" t="s">
        <v>2486</v>
      </c>
      <c r="M772" s="345" t="s">
        <v>2486</v>
      </c>
      <c r="N772" s="345" t="s">
        <v>2486</v>
      </c>
      <c r="O772" s="345" t="s">
        <v>2486</v>
      </c>
      <c r="P772" s="345" t="s">
        <v>2486</v>
      </c>
      <c r="Q772" s="68">
        <v>3</v>
      </c>
      <c r="R772" s="368" t="s">
        <v>676</v>
      </c>
      <c r="S772" s="369"/>
      <c r="T772" s="369"/>
      <c r="U772" s="369"/>
      <c r="V772" s="369"/>
      <c r="W772" s="369"/>
      <c r="X772" s="369"/>
      <c r="Y772" s="369"/>
      <c r="Z772" s="369"/>
      <c r="AA772" s="369"/>
      <c r="AB772" s="369"/>
      <c r="AC772" s="369"/>
      <c r="AD772" s="369"/>
      <c r="AE772" s="370"/>
      <c r="AF772" s="68">
        <v>3</v>
      </c>
      <c r="AG772" s="368" t="s">
        <v>676</v>
      </c>
      <c r="AH772" s="369"/>
      <c r="AI772" s="369"/>
      <c r="AJ772" s="369"/>
      <c r="AK772" s="369"/>
      <c r="AL772" s="369"/>
      <c r="AM772" s="369"/>
      <c r="AN772" s="369"/>
      <c r="AO772" s="369"/>
      <c r="AP772" s="369"/>
      <c r="AQ772" s="369"/>
      <c r="AR772" s="369"/>
      <c r="AS772" s="369"/>
      <c r="AT772" s="370"/>
    </row>
    <row r="773" spans="1:46" s="23" customFormat="1" ht="45" customHeight="1" thickTop="1" thickBot="1" x14ac:dyDescent="0.3">
      <c r="A773" s="345" t="s">
        <v>2487</v>
      </c>
      <c r="B773" s="345" t="s">
        <v>2487</v>
      </c>
      <c r="C773" s="345" t="s">
        <v>2487</v>
      </c>
      <c r="D773" s="345" t="s">
        <v>2487</v>
      </c>
      <c r="E773" s="345" t="s">
        <v>2487</v>
      </c>
      <c r="F773" s="345" t="s">
        <v>2487</v>
      </c>
      <c r="G773" s="345" t="s">
        <v>2487</v>
      </c>
      <c r="H773" s="345" t="s">
        <v>2487</v>
      </c>
      <c r="I773" s="345" t="s">
        <v>2487</v>
      </c>
      <c r="J773" s="345" t="s">
        <v>2487</v>
      </c>
      <c r="K773" s="345" t="s">
        <v>2487</v>
      </c>
      <c r="L773" s="345" t="s">
        <v>2487</v>
      </c>
      <c r="M773" s="345" t="s">
        <v>2487</v>
      </c>
      <c r="N773" s="345" t="s">
        <v>2487</v>
      </c>
      <c r="O773" s="345" t="s">
        <v>2487</v>
      </c>
      <c r="P773" s="345" t="s">
        <v>2487</v>
      </c>
      <c r="Q773" s="68">
        <v>3</v>
      </c>
      <c r="R773" s="368" t="s">
        <v>676</v>
      </c>
      <c r="S773" s="369"/>
      <c r="T773" s="369"/>
      <c r="U773" s="369"/>
      <c r="V773" s="369"/>
      <c r="W773" s="369"/>
      <c r="X773" s="369"/>
      <c r="Y773" s="369"/>
      <c r="Z773" s="369"/>
      <c r="AA773" s="369"/>
      <c r="AB773" s="369"/>
      <c r="AC773" s="369"/>
      <c r="AD773" s="369"/>
      <c r="AE773" s="370"/>
      <c r="AF773" s="68">
        <v>3</v>
      </c>
      <c r="AG773" s="368" t="s">
        <v>676</v>
      </c>
      <c r="AH773" s="369"/>
      <c r="AI773" s="369"/>
      <c r="AJ773" s="369"/>
      <c r="AK773" s="369"/>
      <c r="AL773" s="369"/>
      <c r="AM773" s="369"/>
      <c r="AN773" s="369"/>
      <c r="AO773" s="369"/>
      <c r="AP773" s="369"/>
      <c r="AQ773" s="369"/>
      <c r="AR773" s="369"/>
      <c r="AS773" s="369"/>
      <c r="AT773" s="370"/>
    </row>
    <row r="774" spans="1:46" s="23" customFormat="1" ht="45" customHeight="1" thickTop="1" thickBot="1" x14ac:dyDescent="0.3">
      <c r="A774" s="345" t="s">
        <v>2488</v>
      </c>
      <c r="B774" s="345" t="s">
        <v>2488</v>
      </c>
      <c r="C774" s="345" t="s">
        <v>2488</v>
      </c>
      <c r="D774" s="345" t="s">
        <v>2488</v>
      </c>
      <c r="E774" s="345" t="s">
        <v>2488</v>
      </c>
      <c r="F774" s="345" t="s">
        <v>2488</v>
      </c>
      <c r="G774" s="345" t="s">
        <v>2488</v>
      </c>
      <c r="H774" s="345" t="s">
        <v>2488</v>
      </c>
      <c r="I774" s="345" t="s">
        <v>2488</v>
      </c>
      <c r="J774" s="345" t="s">
        <v>2488</v>
      </c>
      <c r="K774" s="345" t="s">
        <v>2488</v>
      </c>
      <c r="L774" s="345" t="s">
        <v>2488</v>
      </c>
      <c r="M774" s="345" t="s">
        <v>2488</v>
      </c>
      <c r="N774" s="345" t="s">
        <v>2488</v>
      </c>
      <c r="O774" s="345" t="s">
        <v>2488</v>
      </c>
      <c r="P774" s="345" t="s">
        <v>2488</v>
      </c>
      <c r="Q774" s="68">
        <v>3</v>
      </c>
      <c r="R774" s="368" t="s">
        <v>676</v>
      </c>
      <c r="S774" s="369"/>
      <c r="T774" s="369"/>
      <c r="U774" s="369"/>
      <c r="V774" s="369"/>
      <c r="W774" s="369"/>
      <c r="X774" s="369"/>
      <c r="Y774" s="369"/>
      <c r="Z774" s="369"/>
      <c r="AA774" s="369"/>
      <c r="AB774" s="369"/>
      <c r="AC774" s="369"/>
      <c r="AD774" s="369"/>
      <c r="AE774" s="370"/>
      <c r="AF774" s="68">
        <v>3</v>
      </c>
      <c r="AG774" s="368" t="s">
        <v>676</v>
      </c>
      <c r="AH774" s="369"/>
      <c r="AI774" s="369"/>
      <c r="AJ774" s="369"/>
      <c r="AK774" s="369"/>
      <c r="AL774" s="369"/>
      <c r="AM774" s="369"/>
      <c r="AN774" s="369"/>
      <c r="AO774" s="369"/>
      <c r="AP774" s="369"/>
      <c r="AQ774" s="369"/>
      <c r="AR774" s="369"/>
      <c r="AS774" s="369"/>
      <c r="AT774" s="370"/>
    </row>
    <row r="775" spans="1:46" s="23" customFormat="1" ht="45" customHeight="1" thickTop="1" thickBot="1" x14ac:dyDescent="0.3">
      <c r="A775" s="345" t="s">
        <v>2489</v>
      </c>
      <c r="B775" s="345" t="s">
        <v>2489</v>
      </c>
      <c r="C775" s="345" t="s">
        <v>2489</v>
      </c>
      <c r="D775" s="345" t="s">
        <v>2489</v>
      </c>
      <c r="E775" s="345" t="s">
        <v>2489</v>
      </c>
      <c r="F775" s="345" t="s">
        <v>2489</v>
      </c>
      <c r="G775" s="345" t="s">
        <v>2489</v>
      </c>
      <c r="H775" s="345" t="s">
        <v>2489</v>
      </c>
      <c r="I775" s="345" t="s">
        <v>2489</v>
      </c>
      <c r="J775" s="345" t="s">
        <v>2489</v>
      </c>
      <c r="K775" s="345" t="s">
        <v>2489</v>
      </c>
      <c r="L775" s="345" t="s">
        <v>2489</v>
      </c>
      <c r="M775" s="345" t="s">
        <v>2489</v>
      </c>
      <c r="N775" s="345" t="s">
        <v>2489</v>
      </c>
      <c r="O775" s="345" t="s">
        <v>2489</v>
      </c>
      <c r="P775" s="345" t="s">
        <v>2489</v>
      </c>
      <c r="Q775" s="68">
        <v>3</v>
      </c>
      <c r="R775" s="368" t="s">
        <v>676</v>
      </c>
      <c r="S775" s="369"/>
      <c r="T775" s="369"/>
      <c r="U775" s="369"/>
      <c r="V775" s="369"/>
      <c r="W775" s="369"/>
      <c r="X775" s="369"/>
      <c r="Y775" s="369"/>
      <c r="Z775" s="369"/>
      <c r="AA775" s="369"/>
      <c r="AB775" s="369"/>
      <c r="AC775" s="369"/>
      <c r="AD775" s="369"/>
      <c r="AE775" s="370"/>
      <c r="AF775" s="68">
        <v>3</v>
      </c>
      <c r="AG775" s="368" t="s">
        <v>676</v>
      </c>
      <c r="AH775" s="369"/>
      <c r="AI775" s="369"/>
      <c r="AJ775" s="369"/>
      <c r="AK775" s="369"/>
      <c r="AL775" s="369"/>
      <c r="AM775" s="369"/>
      <c r="AN775" s="369"/>
      <c r="AO775" s="369"/>
      <c r="AP775" s="369"/>
      <c r="AQ775" s="369"/>
      <c r="AR775" s="369"/>
      <c r="AS775" s="369"/>
      <c r="AT775" s="370"/>
    </row>
    <row r="776" spans="1:46" s="23" customFormat="1" ht="45" customHeight="1" thickTop="1" thickBot="1" x14ac:dyDescent="0.3">
      <c r="A776" s="345" t="s">
        <v>2490</v>
      </c>
      <c r="B776" s="345" t="s">
        <v>2490</v>
      </c>
      <c r="C776" s="345" t="s">
        <v>2490</v>
      </c>
      <c r="D776" s="345" t="s">
        <v>2490</v>
      </c>
      <c r="E776" s="345" t="s">
        <v>2490</v>
      </c>
      <c r="F776" s="345" t="s">
        <v>2490</v>
      </c>
      <c r="G776" s="345" t="s">
        <v>2490</v>
      </c>
      <c r="H776" s="345" t="s">
        <v>2490</v>
      </c>
      <c r="I776" s="345" t="s">
        <v>2490</v>
      </c>
      <c r="J776" s="345" t="s">
        <v>2490</v>
      </c>
      <c r="K776" s="345" t="s">
        <v>2490</v>
      </c>
      <c r="L776" s="345" t="s">
        <v>2490</v>
      </c>
      <c r="M776" s="345" t="s">
        <v>2490</v>
      </c>
      <c r="N776" s="345" t="s">
        <v>2490</v>
      </c>
      <c r="O776" s="345" t="s">
        <v>2490</v>
      </c>
      <c r="P776" s="345" t="s">
        <v>2490</v>
      </c>
      <c r="Q776" s="68">
        <v>3</v>
      </c>
      <c r="R776" s="368" t="s">
        <v>676</v>
      </c>
      <c r="S776" s="369"/>
      <c r="T776" s="369"/>
      <c r="U776" s="369"/>
      <c r="V776" s="369"/>
      <c r="W776" s="369"/>
      <c r="X776" s="369"/>
      <c r="Y776" s="369"/>
      <c r="Z776" s="369"/>
      <c r="AA776" s="369"/>
      <c r="AB776" s="369"/>
      <c r="AC776" s="369"/>
      <c r="AD776" s="369"/>
      <c r="AE776" s="370"/>
      <c r="AF776" s="68">
        <v>3</v>
      </c>
      <c r="AG776" s="368" t="s">
        <v>676</v>
      </c>
      <c r="AH776" s="369"/>
      <c r="AI776" s="369"/>
      <c r="AJ776" s="369"/>
      <c r="AK776" s="369"/>
      <c r="AL776" s="369"/>
      <c r="AM776" s="369"/>
      <c r="AN776" s="369"/>
      <c r="AO776" s="369"/>
      <c r="AP776" s="369"/>
      <c r="AQ776" s="369"/>
      <c r="AR776" s="369"/>
      <c r="AS776" s="369"/>
      <c r="AT776" s="370"/>
    </row>
    <row r="777" spans="1:46" s="23" customFormat="1" ht="45" customHeight="1" thickTop="1" thickBot="1" x14ac:dyDescent="0.3">
      <c r="A777" s="345" t="s">
        <v>2491</v>
      </c>
      <c r="B777" s="345" t="s">
        <v>2491</v>
      </c>
      <c r="C777" s="345" t="s">
        <v>2491</v>
      </c>
      <c r="D777" s="345" t="s">
        <v>2491</v>
      </c>
      <c r="E777" s="345" t="s">
        <v>2491</v>
      </c>
      <c r="F777" s="345" t="s">
        <v>2491</v>
      </c>
      <c r="G777" s="345" t="s">
        <v>2491</v>
      </c>
      <c r="H777" s="345" t="s">
        <v>2491</v>
      </c>
      <c r="I777" s="345" t="s">
        <v>2491</v>
      </c>
      <c r="J777" s="345" t="s">
        <v>2491</v>
      </c>
      <c r="K777" s="345" t="s">
        <v>2491</v>
      </c>
      <c r="L777" s="345" t="s">
        <v>2491</v>
      </c>
      <c r="M777" s="345" t="s">
        <v>2491</v>
      </c>
      <c r="N777" s="345" t="s">
        <v>2491</v>
      </c>
      <c r="O777" s="345" t="s">
        <v>2491</v>
      </c>
      <c r="P777" s="345" t="s">
        <v>2491</v>
      </c>
      <c r="Q777" s="68">
        <v>3</v>
      </c>
      <c r="R777" s="368" t="s">
        <v>676</v>
      </c>
      <c r="S777" s="369"/>
      <c r="T777" s="369"/>
      <c r="U777" s="369"/>
      <c r="V777" s="369"/>
      <c r="W777" s="369"/>
      <c r="X777" s="369"/>
      <c r="Y777" s="369"/>
      <c r="Z777" s="369"/>
      <c r="AA777" s="369"/>
      <c r="AB777" s="369"/>
      <c r="AC777" s="369"/>
      <c r="AD777" s="369"/>
      <c r="AE777" s="370"/>
      <c r="AF777" s="68">
        <v>3</v>
      </c>
      <c r="AG777" s="368" t="s">
        <v>676</v>
      </c>
      <c r="AH777" s="369"/>
      <c r="AI777" s="369"/>
      <c r="AJ777" s="369"/>
      <c r="AK777" s="369"/>
      <c r="AL777" s="369"/>
      <c r="AM777" s="369"/>
      <c r="AN777" s="369"/>
      <c r="AO777" s="369"/>
      <c r="AP777" s="369"/>
      <c r="AQ777" s="369"/>
      <c r="AR777" s="369"/>
      <c r="AS777" s="369"/>
      <c r="AT777" s="370"/>
    </row>
    <row r="778" spans="1:46" s="23" customFormat="1" ht="45" customHeight="1" thickTop="1" thickBot="1" x14ac:dyDescent="0.3">
      <c r="A778" s="345" t="s">
        <v>1268</v>
      </c>
      <c r="B778" s="345" t="s">
        <v>1268</v>
      </c>
      <c r="C778" s="345" t="s">
        <v>1268</v>
      </c>
      <c r="D778" s="345" t="s">
        <v>1268</v>
      </c>
      <c r="E778" s="345" t="s">
        <v>1268</v>
      </c>
      <c r="F778" s="345" t="s">
        <v>1268</v>
      </c>
      <c r="G778" s="345" t="s">
        <v>1268</v>
      </c>
      <c r="H778" s="345" t="s">
        <v>1268</v>
      </c>
      <c r="I778" s="345" t="s">
        <v>1268</v>
      </c>
      <c r="J778" s="345" t="s">
        <v>1268</v>
      </c>
      <c r="K778" s="345" t="s">
        <v>1268</v>
      </c>
      <c r="L778" s="345" t="s">
        <v>1268</v>
      </c>
      <c r="M778" s="345" t="s">
        <v>1268</v>
      </c>
      <c r="N778" s="345" t="s">
        <v>1268</v>
      </c>
      <c r="O778" s="345" t="s">
        <v>1268</v>
      </c>
      <c r="P778" s="345" t="s">
        <v>1268</v>
      </c>
      <c r="Q778" s="68">
        <v>3</v>
      </c>
      <c r="R778" s="368" t="s">
        <v>676</v>
      </c>
      <c r="S778" s="369"/>
      <c r="T778" s="369"/>
      <c r="U778" s="369"/>
      <c r="V778" s="369"/>
      <c r="W778" s="369"/>
      <c r="X778" s="369"/>
      <c r="Y778" s="369"/>
      <c r="Z778" s="369"/>
      <c r="AA778" s="369"/>
      <c r="AB778" s="369"/>
      <c r="AC778" s="369"/>
      <c r="AD778" s="369"/>
      <c r="AE778" s="370"/>
      <c r="AF778" s="68">
        <v>3</v>
      </c>
      <c r="AG778" s="368" t="s">
        <v>676</v>
      </c>
      <c r="AH778" s="369"/>
      <c r="AI778" s="369"/>
      <c r="AJ778" s="369"/>
      <c r="AK778" s="369"/>
      <c r="AL778" s="369"/>
      <c r="AM778" s="369"/>
      <c r="AN778" s="369"/>
      <c r="AO778" s="369"/>
      <c r="AP778" s="369"/>
      <c r="AQ778" s="369"/>
      <c r="AR778" s="369"/>
      <c r="AS778" s="369"/>
      <c r="AT778" s="370"/>
    </row>
    <row r="779" spans="1:46" s="23" customFormat="1" ht="45" customHeight="1" thickTop="1" thickBot="1" x14ac:dyDescent="0.3">
      <c r="A779" s="345" t="s">
        <v>2492</v>
      </c>
      <c r="B779" s="345" t="s">
        <v>2492</v>
      </c>
      <c r="C779" s="345" t="s">
        <v>2492</v>
      </c>
      <c r="D779" s="345" t="s">
        <v>2492</v>
      </c>
      <c r="E779" s="345" t="s">
        <v>2492</v>
      </c>
      <c r="F779" s="345" t="s">
        <v>2492</v>
      </c>
      <c r="G779" s="345" t="s">
        <v>2492</v>
      </c>
      <c r="H779" s="345" t="s">
        <v>2492</v>
      </c>
      <c r="I779" s="345" t="s">
        <v>2492</v>
      </c>
      <c r="J779" s="345" t="s">
        <v>2492</v>
      </c>
      <c r="K779" s="345" t="s">
        <v>2492</v>
      </c>
      <c r="L779" s="345" t="s">
        <v>2492</v>
      </c>
      <c r="M779" s="345" t="s">
        <v>2492</v>
      </c>
      <c r="N779" s="345" t="s">
        <v>2492</v>
      </c>
      <c r="O779" s="345" t="s">
        <v>2492</v>
      </c>
      <c r="P779" s="345" t="s">
        <v>2492</v>
      </c>
      <c r="Q779" s="68">
        <v>3</v>
      </c>
      <c r="R779" s="368" t="s">
        <v>676</v>
      </c>
      <c r="S779" s="369"/>
      <c r="T779" s="369"/>
      <c r="U779" s="369"/>
      <c r="V779" s="369"/>
      <c r="W779" s="369"/>
      <c r="X779" s="369"/>
      <c r="Y779" s="369"/>
      <c r="Z779" s="369"/>
      <c r="AA779" s="369"/>
      <c r="AB779" s="369"/>
      <c r="AC779" s="369"/>
      <c r="AD779" s="369"/>
      <c r="AE779" s="370"/>
      <c r="AF779" s="68">
        <v>3</v>
      </c>
      <c r="AG779" s="368" t="s">
        <v>676</v>
      </c>
      <c r="AH779" s="369"/>
      <c r="AI779" s="369"/>
      <c r="AJ779" s="369"/>
      <c r="AK779" s="369"/>
      <c r="AL779" s="369"/>
      <c r="AM779" s="369"/>
      <c r="AN779" s="369"/>
      <c r="AO779" s="369"/>
      <c r="AP779" s="369"/>
      <c r="AQ779" s="369"/>
      <c r="AR779" s="369"/>
      <c r="AS779" s="369"/>
      <c r="AT779" s="370"/>
    </row>
    <row r="780" spans="1:46" s="23" customFormat="1" ht="45" customHeight="1" thickTop="1" thickBot="1" x14ac:dyDescent="0.3">
      <c r="A780" s="345" t="s">
        <v>2493</v>
      </c>
      <c r="B780" s="345" t="s">
        <v>2493</v>
      </c>
      <c r="C780" s="345" t="s">
        <v>2493</v>
      </c>
      <c r="D780" s="345" t="s">
        <v>2493</v>
      </c>
      <c r="E780" s="345" t="s">
        <v>2493</v>
      </c>
      <c r="F780" s="345" t="s">
        <v>2493</v>
      </c>
      <c r="G780" s="345" t="s">
        <v>2493</v>
      </c>
      <c r="H780" s="345" t="s">
        <v>2493</v>
      </c>
      <c r="I780" s="345" t="s">
        <v>2493</v>
      </c>
      <c r="J780" s="345" t="s">
        <v>2493</v>
      </c>
      <c r="K780" s="345" t="s">
        <v>2493</v>
      </c>
      <c r="L780" s="345" t="s">
        <v>2493</v>
      </c>
      <c r="M780" s="345" t="s">
        <v>2493</v>
      </c>
      <c r="N780" s="345" t="s">
        <v>2493</v>
      </c>
      <c r="O780" s="345" t="s">
        <v>2493</v>
      </c>
      <c r="P780" s="345" t="s">
        <v>2493</v>
      </c>
      <c r="Q780" s="68">
        <v>3</v>
      </c>
      <c r="R780" s="368" t="s">
        <v>676</v>
      </c>
      <c r="S780" s="369"/>
      <c r="T780" s="369"/>
      <c r="U780" s="369"/>
      <c r="V780" s="369"/>
      <c r="W780" s="369"/>
      <c r="X780" s="369"/>
      <c r="Y780" s="369"/>
      <c r="Z780" s="369"/>
      <c r="AA780" s="369"/>
      <c r="AB780" s="369"/>
      <c r="AC780" s="369"/>
      <c r="AD780" s="369"/>
      <c r="AE780" s="370"/>
      <c r="AF780" s="68">
        <v>3</v>
      </c>
      <c r="AG780" s="368" t="s">
        <v>676</v>
      </c>
      <c r="AH780" s="369"/>
      <c r="AI780" s="369"/>
      <c r="AJ780" s="369"/>
      <c r="AK780" s="369"/>
      <c r="AL780" s="369"/>
      <c r="AM780" s="369"/>
      <c r="AN780" s="369"/>
      <c r="AO780" s="369"/>
      <c r="AP780" s="369"/>
      <c r="AQ780" s="369"/>
      <c r="AR780" s="369"/>
      <c r="AS780" s="369"/>
      <c r="AT780" s="370"/>
    </row>
    <row r="781" spans="1:46" s="23" customFormat="1" ht="18" customHeight="1" thickTop="1" x14ac:dyDescent="0.25">
      <c r="Q781" s="24"/>
      <c r="AF781" s="24"/>
    </row>
    <row r="782" spans="1:46" s="23" customFormat="1" ht="18" customHeight="1" x14ac:dyDescent="0.25">
      <c r="Q782" s="24"/>
      <c r="AF782" s="24"/>
    </row>
    <row r="783" spans="1:46" s="23" customFormat="1" ht="45" customHeight="1" x14ac:dyDescent="0.25">
      <c r="A783" s="386" t="s">
        <v>2494</v>
      </c>
      <c r="B783" s="386"/>
      <c r="C783" s="386"/>
      <c r="D783" s="386"/>
      <c r="E783" s="386"/>
      <c r="F783" s="386"/>
      <c r="G783" s="386"/>
      <c r="H783" s="386"/>
      <c r="I783" s="386"/>
      <c r="J783" s="386"/>
      <c r="K783" s="386"/>
      <c r="L783" s="386"/>
      <c r="M783" s="386"/>
      <c r="N783" s="386"/>
      <c r="O783" s="386"/>
      <c r="P783" s="386"/>
      <c r="Q783" s="386"/>
      <c r="R783" s="386"/>
      <c r="S783" s="386"/>
      <c r="T783" s="386"/>
      <c r="U783" s="386"/>
      <c r="V783" s="386"/>
      <c r="W783" s="386"/>
      <c r="X783" s="386"/>
      <c r="Y783" s="386"/>
      <c r="Z783" s="386"/>
      <c r="AA783" s="386"/>
      <c r="AB783" s="386"/>
      <c r="AC783" s="386"/>
      <c r="AD783" s="386"/>
      <c r="AE783" s="386"/>
      <c r="AF783"/>
      <c r="AG783" s="422" t="s">
        <v>184</v>
      </c>
      <c r="AH783" s="422"/>
      <c r="AI783" s="422"/>
      <c r="AJ783" s="422"/>
      <c r="AK783" s="72">
        <f>(('Artículo 123 (resumen PI)'!C36*0.8+'Artículo 123 (resumen PI)'!F36*0.2)+('Artículo 123 (resumen SIPOT)'!C36*0.8+'Artículo 123 (resumen SIPOT)'!F36*0.2))/2</f>
        <v>0</v>
      </c>
      <c r="AL783"/>
      <c r="AM783"/>
      <c r="AN783"/>
      <c r="AO783"/>
      <c r="AP783"/>
      <c r="AQ783"/>
      <c r="AR783"/>
      <c r="AS783"/>
      <c r="AT783"/>
    </row>
    <row r="784" spans="1:46" s="23" customFormat="1" ht="15.75" customHeight="1" x14ac:dyDescent="0.25">
      <c r="A784" s="62"/>
      <c r="B784" s="63"/>
      <c r="C784" s="63"/>
      <c r="D784" s="63"/>
      <c r="E784" s="63"/>
      <c r="F784" s="63"/>
      <c r="G784" s="63"/>
      <c r="H784" s="63"/>
      <c r="I784" s="63"/>
      <c r="J784" s="63"/>
      <c r="K784" s="63"/>
      <c r="L784" s="63"/>
      <c r="M784" s="63"/>
      <c r="N784" s="63"/>
      <c r="O784" s="63"/>
      <c r="P784" s="63"/>
      <c r="Q784" s="64"/>
      <c r="R784" s="63"/>
      <c r="S784" s="63"/>
      <c r="T784" s="63"/>
      <c r="U784" s="63"/>
      <c r="V784" s="63"/>
      <c r="W784" s="63"/>
      <c r="X784" s="63"/>
      <c r="Y784" s="63"/>
      <c r="Z784" s="63"/>
      <c r="AA784" s="63"/>
      <c r="AB784" s="63"/>
      <c r="AC784" s="63"/>
      <c r="AD784" s="63"/>
      <c r="AE784" s="63"/>
      <c r="AF784"/>
      <c r="AG784"/>
      <c r="AH784"/>
      <c r="AI784"/>
      <c r="AJ784"/>
      <c r="AK784"/>
      <c r="AL784"/>
      <c r="AM784"/>
      <c r="AN784"/>
      <c r="AO784"/>
      <c r="AP784"/>
      <c r="AQ784"/>
      <c r="AR784"/>
      <c r="AS784"/>
      <c r="AT784"/>
    </row>
    <row r="785" spans="1:46" s="23" customFormat="1" ht="45" customHeight="1" x14ac:dyDescent="0.25">
      <c r="A785" s="62" t="s">
        <v>185</v>
      </c>
      <c r="B785" s="63"/>
      <c r="C785" s="63"/>
      <c r="D785" s="63"/>
      <c r="E785" s="63"/>
      <c r="F785" s="63"/>
      <c r="G785" s="63"/>
      <c r="H785" s="63"/>
      <c r="I785" s="63"/>
      <c r="J785" s="63"/>
      <c r="K785" s="63"/>
      <c r="L785" s="63"/>
      <c r="M785" s="63"/>
      <c r="N785" s="63"/>
      <c r="O785" s="63"/>
      <c r="P785" s="63"/>
      <c r="Q785" s="64"/>
      <c r="R785" s="63"/>
      <c r="S785" s="63"/>
      <c r="T785" s="63"/>
      <c r="U785" s="63"/>
      <c r="V785" s="63"/>
      <c r="W785" s="63"/>
      <c r="X785" s="63"/>
      <c r="Y785" s="63"/>
      <c r="Z785" s="63"/>
      <c r="AA785" s="63"/>
      <c r="AB785" s="63"/>
      <c r="AC785" s="63"/>
      <c r="AD785" s="63"/>
      <c r="AE785" s="63"/>
      <c r="AF785"/>
      <c r="AG785"/>
      <c r="AH785"/>
      <c r="AI785"/>
      <c r="AJ785"/>
      <c r="AK785"/>
      <c r="AL785"/>
      <c r="AM785"/>
      <c r="AN785"/>
      <c r="AO785"/>
      <c r="AP785"/>
      <c r="AQ785"/>
      <c r="AR785"/>
      <c r="AS785"/>
      <c r="AT785"/>
    </row>
    <row r="786" spans="1:46" s="23" customFormat="1" ht="15" customHeight="1" x14ac:dyDescent="0.25">
      <c r="A786" s="59"/>
      <c r="B786" s="59"/>
      <c r="C786" s="59"/>
      <c r="D786" s="59"/>
      <c r="E786" s="59"/>
      <c r="F786" s="59"/>
      <c r="G786" s="59"/>
      <c r="H786" s="59"/>
      <c r="I786" s="59"/>
      <c r="J786" s="59"/>
      <c r="K786" s="59"/>
      <c r="L786" s="59"/>
      <c r="M786" s="59"/>
      <c r="N786" s="59"/>
      <c r="O786" s="59"/>
      <c r="P786" s="59"/>
      <c r="Q786" s="24"/>
      <c r="R786" s="59"/>
      <c r="S786" s="59"/>
      <c r="T786" s="59"/>
      <c r="U786" s="59"/>
      <c r="V786" s="59"/>
      <c r="W786" s="59"/>
      <c r="X786" s="59"/>
      <c r="Y786" s="59"/>
      <c r="Z786" s="59"/>
      <c r="AA786" s="59"/>
      <c r="AB786" s="59"/>
      <c r="AC786" s="59"/>
      <c r="AD786" s="59"/>
      <c r="AE786" s="59"/>
      <c r="AF786"/>
      <c r="AG786"/>
      <c r="AH786"/>
      <c r="AI786"/>
      <c r="AJ786"/>
      <c r="AK786"/>
      <c r="AL786"/>
      <c r="AM786"/>
      <c r="AN786"/>
      <c r="AO786"/>
      <c r="AP786"/>
      <c r="AQ786"/>
      <c r="AR786"/>
      <c r="AS786"/>
      <c r="AT786"/>
    </row>
    <row r="787" spans="1:46" s="23" customFormat="1" ht="45" customHeight="1" x14ac:dyDescent="0.25">
      <c r="A787" s="423" t="s">
        <v>186</v>
      </c>
      <c r="B787" s="423"/>
      <c r="C787" s="423"/>
      <c r="D787" s="423"/>
      <c r="E787" s="423"/>
      <c r="F787" s="423"/>
      <c r="G787" s="423"/>
      <c r="H787" s="423"/>
      <c r="I787" s="423"/>
      <c r="J787" s="423"/>
      <c r="K787" s="423"/>
      <c r="L787" s="423"/>
      <c r="M787" s="423"/>
      <c r="N787" s="423"/>
      <c r="O787" s="423"/>
      <c r="P787" s="423"/>
      <c r="Q787" s="65"/>
      <c r="R787" s="59"/>
      <c r="S787" s="59"/>
      <c r="T787" s="59"/>
      <c r="U787" s="59"/>
      <c r="V787" s="351"/>
      <c r="W787" s="351"/>
      <c r="X787" s="351"/>
      <c r="Y787" s="351"/>
      <c r="Z787" s="351"/>
      <c r="AA787" s="351"/>
      <c r="AB787" s="351"/>
      <c r="AC787" s="351"/>
      <c r="AD787" s="351"/>
      <c r="AE787" s="351"/>
      <c r="AF787" s="65"/>
      <c r="AG787" s="59"/>
      <c r="AH787" s="59"/>
      <c r="AI787" s="59"/>
      <c r="AJ787" s="59"/>
      <c r="AK787" s="351"/>
      <c r="AL787" s="351"/>
      <c r="AM787" s="351"/>
      <c r="AN787" s="351"/>
      <c r="AO787" s="351"/>
      <c r="AP787" s="351"/>
      <c r="AQ787" s="351"/>
      <c r="AR787" s="351"/>
      <c r="AS787" s="351"/>
      <c r="AT787" s="351"/>
    </row>
    <row r="788" spans="1:46" s="23" customFormat="1" ht="45" customHeight="1" thickTop="1" thickBot="1" x14ac:dyDescent="0.3">
      <c r="A788" s="342" t="s">
        <v>163</v>
      </c>
      <c r="B788" s="342"/>
      <c r="C788" s="342"/>
      <c r="D788" s="342"/>
      <c r="E788" s="342"/>
      <c r="F788" s="342"/>
      <c r="G788" s="342"/>
      <c r="H788" s="342"/>
      <c r="I788" s="342"/>
      <c r="J788" s="342"/>
      <c r="K788" s="342"/>
      <c r="L788" s="342"/>
      <c r="M788" s="342"/>
      <c r="N788" s="342"/>
      <c r="O788" s="342"/>
      <c r="P788" s="342"/>
      <c r="Q788" s="66" t="s">
        <v>187</v>
      </c>
      <c r="R788" s="343" t="s">
        <v>188</v>
      </c>
      <c r="S788" s="343"/>
      <c r="T788" s="343"/>
      <c r="U788" s="343"/>
      <c r="V788" s="343"/>
      <c r="W788" s="343"/>
      <c r="X788" s="343"/>
      <c r="Y788" s="343"/>
      <c r="Z788" s="343"/>
      <c r="AA788" s="343"/>
      <c r="AB788" s="343"/>
      <c r="AC788" s="343"/>
      <c r="AD788" s="343"/>
      <c r="AE788" s="343"/>
      <c r="AF788" s="67" t="s">
        <v>187</v>
      </c>
      <c r="AG788" s="344" t="s">
        <v>189</v>
      </c>
      <c r="AH788" s="344"/>
      <c r="AI788" s="344"/>
      <c r="AJ788" s="344"/>
      <c r="AK788" s="344"/>
      <c r="AL788" s="344"/>
      <c r="AM788" s="344"/>
      <c r="AN788" s="344"/>
      <c r="AO788" s="344"/>
      <c r="AP788" s="344"/>
      <c r="AQ788" s="344"/>
      <c r="AR788" s="344"/>
      <c r="AS788" s="344"/>
      <c r="AT788" s="344"/>
    </row>
    <row r="789" spans="1:46" s="23" customFormat="1" ht="45" customHeight="1" thickTop="1" thickBot="1" x14ac:dyDescent="0.3">
      <c r="A789" s="345" t="s">
        <v>2495</v>
      </c>
      <c r="B789" s="345"/>
      <c r="C789" s="345"/>
      <c r="D789" s="345"/>
      <c r="E789" s="345"/>
      <c r="F789" s="345"/>
      <c r="G789" s="345"/>
      <c r="H789" s="345"/>
      <c r="I789" s="345"/>
      <c r="J789" s="345"/>
      <c r="K789" s="345"/>
      <c r="L789" s="345"/>
      <c r="M789" s="345"/>
      <c r="N789" s="345"/>
      <c r="O789" s="345"/>
      <c r="P789" s="345"/>
      <c r="Q789" s="68">
        <v>3</v>
      </c>
      <c r="R789" s="368" t="s">
        <v>676</v>
      </c>
      <c r="S789" s="369"/>
      <c r="T789" s="369"/>
      <c r="U789" s="369"/>
      <c r="V789" s="369"/>
      <c r="W789" s="369"/>
      <c r="X789" s="369"/>
      <c r="Y789" s="369"/>
      <c r="Z789" s="369"/>
      <c r="AA789" s="369"/>
      <c r="AB789" s="369"/>
      <c r="AC789" s="369"/>
      <c r="AD789" s="369"/>
      <c r="AE789" s="370"/>
      <c r="AF789" s="68">
        <v>3</v>
      </c>
      <c r="AG789" s="368" t="s">
        <v>676</v>
      </c>
      <c r="AH789" s="369"/>
      <c r="AI789" s="369"/>
      <c r="AJ789" s="369"/>
      <c r="AK789" s="369"/>
      <c r="AL789" s="369"/>
      <c r="AM789" s="369"/>
      <c r="AN789" s="369"/>
      <c r="AO789" s="369"/>
      <c r="AP789" s="369"/>
      <c r="AQ789" s="369"/>
      <c r="AR789" s="369"/>
      <c r="AS789" s="369"/>
      <c r="AT789" s="370"/>
    </row>
    <row r="790" spans="1:46" s="23" customFormat="1" ht="45" customHeight="1" thickTop="1" thickBot="1" x14ac:dyDescent="0.3">
      <c r="A790" s="345" t="s">
        <v>2496</v>
      </c>
      <c r="B790" s="345"/>
      <c r="C790" s="345"/>
      <c r="D790" s="345"/>
      <c r="E790" s="345"/>
      <c r="F790" s="345"/>
      <c r="G790" s="345"/>
      <c r="H790" s="345"/>
      <c r="I790" s="345"/>
      <c r="J790" s="345"/>
      <c r="K790" s="345"/>
      <c r="L790" s="345"/>
      <c r="M790" s="345"/>
      <c r="N790" s="345"/>
      <c r="O790" s="345"/>
      <c r="P790" s="345"/>
      <c r="Q790" s="68">
        <v>3</v>
      </c>
      <c r="R790" s="368" t="s">
        <v>676</v>
      </c>
      <c r="S790" s="369"/>
      <c r="T790" s="369"/>
      <c r="U790" s="369"/>
      <c r="V790" s="369"/>
      <c r="W790" s="369"/>
      <c r="X790" s="369"/>
      <c r="Y790" s="369"/>
      <c r="Z790" s="369"/>
      <c r="AA790" s="369"/>
      <c r="AB790" s="369"/>
      <c r="AC790" s="369"/>
      <c r="AD790" s="369"/>
      <c r="AE790" s="370"/>
      <c r="AF790" s="68">
        <v>3</v>
      </c>
      <c r="AG790" s="368" t="s">
        <v>676</v>
      </c>
      <c r="AH790" s="369"/>
      <c r="AI790" s="369"/>
      <c r="AJ790" s="369"/>
      <c r="AK790" s="369"/>
      <c r="AL790" s="369"/>
      <c r="AM790" s="369"/>
      <c r="AN790" s="369"/>
      <c r="AO790" s="369"/>
      <c r="AP790" s="369"/>
      <c r="AQ790" s="369"/>
      <c r="AR790" s="369"/>
      <c r="AS790" s="369"/>
      <c r="AT790" s="370"/>
    </row>
    <row r="791" spans="1:46" s="23" customFormat="1" ht="45" customHeight="1" thickTop="1" thickBot="1" x14ac:dyDescent="0.3">
      <c r="A791" s="345" t="s">
        <v>2497</v>
      </c>
      <c r="B791" s="345"/>
      <c r="C791" s="345"/>
      <c r="D791" s="345"/>
      <c r="E791" s="345"/>
      <c r="F791" s="345"/>
      <c r="G791" s="345"/>
      <c r="H791" s="345"/>
      <c r="I791" s="345"/>
      <c r="J791" s="345"/>
      <c r="K791" s="345"/>
      <c r="L791" s="345"/>
      <c r="M791" s="345"/>
      <c r="N791" s="345"/>
      <c r="O791" s="345"/>
      <c r="P791" s="345"/>
      <c r="Q791" s="68">
        <v>3</v>
      </c>
      <c r="R791" s="368" t="s">
        <v>676</v>
      </c>
      <c r="S791" s="369"/>
      <c r="T791" s="369"/>
      <c r="U791" s="369"/>
      <c r="V791" s="369"/>
      <c r="W791" s="369"/>
      <c r="X791" s="369"/>
      <c r="Y791" s="369"/>
      <c r="Z791" s="369"/>
      <c r="AA791" s="369"/>
      <c r="AB791" s="369"/>
      <c r="AC791" s="369"/>
      <c r="AD791" s="369"/>
      <c r="AE791" s="370"/>
      <c r="AF791" s="68">
        <v>3</v>
      </c>
      <c r="AG791" s="368" t="s">
        <v>676</v>
      </c>
      <c r="AH791" s="369"/>
      <c r="AI791" s="369"/>
      <c r="AJ791" s="369"/>
      <c r="AK791" s="369"/>
      <c r="AL791" s="369"/>
      <c r="AM791" s="369"/>
      <c r="AN791" s="369"/>
      <c r="AO791" s="369"/>
      <c r="AP791" s="369"/>
      <c r="AQ791" s="369"/>
      <c r="AR791" s="369"/>
      <c r="AS791" s="369"/>
      <c r="AT791" s="370"/>
    </row>
    <row r="792" spans="1:46" s="23" customFormat="1" ht="45" customHeight="1" thickTop="1" thickBot="1" x14ac:dyDescent="0.3">
      <c r="A792" s="345" t="s">
        <v>2301</v>
      </c>
      <c r="B792" s="345" t="s">
        <v>2301</v>
      </c>
      <c r="C792" s="345" t="s">
        <v>2301</v>
      </c>
      <c r="D792" s="345" t="s">
        <v>2301</v>
      </c>
      <c r="E792" s="345" t="s">
        <v>2301</v>
      </c>
      <c r="F792" s="345" t="s">
        <v>2301</v>
      </c>
      <c r="G792" s="345" t="s">
        <v>2301</v>
      </c>
      <c r="H792" s="345" t="s">
        <v>2301</v>
      </c>
      <c r="I792" s="345" t="s">
        <v>2301</v>
      </c>
      <c r="J792" s="345" t="s">
        <v>2301</v>
      </c>
      <c r="K792" s="345" t="s">
        <v>2301</v>
      </c>
      <c r="L792" s="345" t="s">
        <v>2301</v>
      </c>
      <c r="M792" s="345" t="s">
        <v>2301</v>
      </c>
      <c r="N792" s="345" t="s">
        <v>2301</v>
      </c>
      <c r="O792" s="345" t="s">
        <v>2301</v>
      </c>
      <c r="P792" s="345" t="s">
        <v>2301</v>
      </c>
      <c r="Q792" s="68">
        <v>3</v>
      </c>
      <c r="R792" s="368" t="s">
        <v>676</v>
      </c>
      <c r="S792" s="369"/>
      <c r="T792" s="369"/>
      <c r="U792" s="369"/>
      <c r="V792" s="369"/>
      <c r="W792" s="369"/>
      <c r="X792" s="369"/>
      <c r="Y792" s="369"/>
      <c r="Z792" s="369"/>
      <c r="AA792" s="369"/>
      <c r="AB792" s="369"/>
      <c r="AC792" s="369"/>
      <c r="AD792" s="369"/>
      <c r="AE792" s="370"/>
      <c r="AF792" s="68">
        <v>3</v>
      </c>
      <c r="AG792" s="368" t="s">
        <v>676</v>
      </c>
      <c r="AH792" s="369"/>
      <c r="AI792" s="369"/>
      <c r="AJ792" s="369"/>
      <c r="AK792" s="369"/>
      <c r="AL792" s="369"/>
      <c r="AM792" s="369"/>
      <c r="AN792" s="369"/>
      <c r="AO792" s="369"/>
      <c r="AP792" s="369"/>
      <c r="AQ792" s="369"/>
      <c r="AR792" s="369"/>
      <c r="AS792" s="369"/>
      <c r="AT792" s="370"/>
    </row>
    <row r="793" spans="1:46" s="23" customFormat="1" ht="45" customHeight="1" thickTop="1" thickBot="1" x14ac:dyDescent="0.3">
      <c r="A793" s="346" t="s">
        <v>2498</v>
      </c>
      <c r="B793" s="346" t="s">
        <v>2498</v>
      </c>
      <c r="C793" s="346" t="s">
        <v>2498</v>
      </c>
      <c r="D793" s="346" t="s">
        <v>2498</v>
      </c>
      <c r="E793" s="346" t="s">
        <v>2498</v>
      </c>
      <c r="F793" s="346" t="s">
        <v>2498</v>
      </c>
      <c r="G793" s="346" t="s">
        <v>2498</v>
      </c>
      <c r="H793" s="346" t="s">
        <v>2498</v>
      </c>
      <c r="I793" s="346" t="s">
        <v>2498</v>
      </c>
      <c r="J793" s="346" t="s">
        <v>2498</v>
      </c>
      <c r="K793" s="346" t="s">
        <v>2498</v>
      </c>
      <c r="L793" s="346" t="s">
        <v>2498</v>
      </c>
      <c r="M793" s="346" t="s">
        <v>2498</v>
      </c>
      <c r="N793" s="346" t="s">
        <v>2498</v>
      </c>
      <c r="O793" s="346" t="s">
        <v>2498</v>
      </c>
      <c r="P793" s="346" t="s">
        <v>2498</v>
      </c>
      <c r="Q793" s="68">
        <v>3</v>
      </c>
      <c r="R793" s="368" t="s">
        <v>676</v>
      </c>
      <c r="S793" s="369"/>
      <c r="T793" s="369"/>
      <c r="U793" s="369"/>
      <c r="V793" s="369"/>
      <c r="W793" s="369"/>
      <c r="X793" s="369"/>
      <c r="Y793" s="369"/>
      <c r="Z793" s="369"/>
      <c r="AA793" s="369"/>
      <c r="AB793" s="369"/>
      <c r="AC793" s="369"/>
      <c r="AD793" s="369"/>
      <c r="AE793" s="370"/>
      <c r="AF793" s="68">
        <v>3</v>
      </c>
      <c r="AG793" s="368" t="s">
        <v>676</v>
      </c>
      <c r="AH793" s="369"/>
      <c r="AI793" s="369"/>
      <c r="AJ793" s="369"/>
      <c r="AK793" s="369"/>
      <c r="AL793" s="369"/>
      <c r="AM793" s="369"/>
      <c r="AN793" s="369"/>
      <c r="AO793" s="369"/>
      <c r="AP793" s="369"/>
      <c r="AQ793" s="369"/>
      <c r="AR793" s="369"/>
      <c r="AS793" s="369"/>
      <c r="AT793" s="370"/>
    </row>
    <row r="794" spans="1:46" s="23" customFormat="1" ht="45" customHeight="1" thickTop="1" thickBot="1" x14ac:dyDescent="0.3">
      <c r="A794" s="346" t="s">
        <v>2499</v>
      </c>
      <c r="B794" s="346" t="s">
        <v>2499</v>
      </c>
      <c r="C794" s="346" t="s">
        <v>2499</v>
      </c>
      <c r="D794" s="346" t="s">
        <v>2499</v>
      </c>
      <c r="E794" s="346" t="s">
        <v>2499</v>
      </c>
      <c r="F794" s="346" t="s">
        <v>2499</v>
      </c>
      <c r="G794" s="346" t="s">
        <v>2499</v>
      </c>
      <c r="H794" s="346" t="s">
        <v>2499</v>
      </c>
      <c r="I794" s="346" t="s">
        <v>2499</v>
      </c>
      <c r="J794" s="346" t="s">
        <v>2499</v>
      </c>
      <c r="K794" s="346" t="s">
        <v>2499</v>
      </c>
      <c r="L794" s="346" t="s">
        <v>2499</v>
      </c>
      <c r="M794" s="346" t="s">
        <v>2499</v>
      </c>
      <c r="N794" s="346" t="s">
        <v>2499</v>
      </c>
      <c r="O794" s="346" t="s">
        <v>2499</v>
      </c>
      <c r="P794" s="346" t="s">
        <v>2499</v>
      </c>
      <c r="Q794" s="68">
        <v>3</v>
      </c>
      <c r="R794" s="368" t="s">
        <v>676</v>
      </c>
      <c r="S794" s="369"/>
      <c r="T794" s="369"/>
      <c r="U794" s="369"/>
      <c r="V794" s="369"/>
      <c r="W794" s="369"/>
      <c r="X794" s="369"/>
      <c r="Y794" s="369"/>
      <c r="Z794" s="369"/>
      <c r="AA794" s="369"/>
      <c r="AB794" s="369"/>
      <c r="AC794" s="369"/>
      <c r="AD794" s="369"/>
      <c r="AE794" s="370"/>
      <c r="AF794" s="68">
        <v>3</v>
      </c>
      <c r="AG794" s="368" t="s">
        <v>676</v>
      </c>
      <c r="AH794" s="369"/>
      <c r="AI794" s="369"/>
      <c r="AJ794" s="369"/>
      <c r="AK794" s="369"/>
      <c r="AL794" s="369"/>
      <c r="AM794" s="369"/>
      <c r="AN794" s="369"/>
      <c r="AO794" s="369"/>
      <c r="AP794" s="369"/>
      <c r="AQ794" s="369"/>
      <c r="AR794" s="369"/>
      <c r="AS794" s="369"/>
      <c r="AT794" s="370"/>
    </row>
    <row r="795" spans="1:46" s="23" customFormat="1" ht="45" customHeight="1" thickTop="1" thickBot="1" x14ac:dyDescent="0.3">
      <c r="A795" s="345" t="s">
        <v>2500</v>
      </c>
      <c r="B795" s="345" t="s">
        <v>2500</v>
      </c>
      <c r="C795" s="345" t="s">
        <v>2500</v>
      </c>
      <c r="D795" s="345" t="s">
        <v>2500</v>
      </c>
      <c r="E795" s="345" t="s">
        <v>2500</v>
      </c>
      <c r="F795" s="345" t="s">
        <v>2500</v>
      </c>
      <c r="G795" s="345" t="s">
        <v>2500</v>
      </c>
      <c r="H795" s="345" t="s">
        <v>2500</v>
      </c>
      <c r="I795" s="345" t="s">
        <v>2500</v>
      </c>
      <c r="J795" s="345" t="s">
        <v>2500</v>
      </c>
      <c r="K795" s="345" t="s">
        <v>2500</v>
      </c>
      <c r="L795" s="345" t="s">
        <v>2500</v>
      </c>
      <c r="M795" s="345" t="s">
        <v>2500</v>
      </c>
      <c r="N795" s="345" t="s">
        <v>2500</v>
      </c>
      <c r="O795" s="345" t="s">
        <v>2500</v>
      </c>
      <c r="P795" s="345" t="s">
        <v>2500</v>
      </c>
      <c r="Q795" s="68">
        <v>3</v>
      </c>
      <c r="R795" s="368" t="s">
        <v>676</v>
      </c>
      <c r="S795" s="369"/>
      <c r="T795" s="369"/>
      <c r="U795" s="369"/>
      <c r="V795" s="369"/>
      <c r="W795" s="369"/>
      <c r="X795" s="369"/>
      <c r="Y795" s="369"/>
      <c r="Z795" s="369"/>
      <c r="AA795" s="369"/>
      <c r="AB795" s="369"/>
      <c r="AC795" s="369"/>
      <c r="AD795" s="369"/>
      <c r="AE795" s="370"/>
      <c r="AF795" s="68">
        <v>3</v>
      </c>
      <c r="AG795" s="368" t="s">
        <v>676</v>
      </c>
      <c r="AH795" s="369"/>
      <c r="AI795" s="369"/>
      <c r="AJ795" s="369"/>
      <c r="AK795" s="369"/>
      <c r="AL795" s="369"/>
      <c r="AM795" s="369"/>
      <c r="AN795" s="369"/>
      <c r="AO795" s="369"/>
      <c r="AP795" s="369"/>
      <c r="AQ795" s="369"/>
      <c r="AR795" s="369"/>
      <c r="AS795" s="369"/>
      <c r="AT795" s="370"/>
    </row>
    <row r="796" spans="1:46" s="23" customFormat="1" ht="45" customHeight="1" thickTop="1" thickBot="1" x14ac:dyDescent="0.3">
      <c r="A796" s="345" t="s">
        <v>2501</v>
      </c>
      <c r="B796" s="345" t="s">
        <v>2501</v>
      </c>
      <c r="C796" s="345" t="s">
        <v>2501</v>
      </c>
      <c r="D796" s="345" t="s">
        <v>2501</v>
      </c>
      <c r="E796" s="345" t="s">
        <v>2501</v>
      </c>
      <c r="F796" s="345" t="s">
        <v>2501</v>
      </c>
      <c r="G796" s="345" t="s">
        <v>2501</v>
      </c>
      <c r="H796" s="345" t="s">
        <v>2501</v>
      </c>
      <c r="I796" s="345" t="s">
        <v>2501</v>
      </c>
      <c r="J796" s="345" t="s">
        <v>2501</v>
      </c>
      <c r="K796" s="345" t="s">
        <v>2501</v>
      </c>
      <c r="L796" s="345" t="s">
        <v>2501</v>
      </c>
      <c r="M796" s="345" t="s">
        <v>2501</v>
      </c>
      <c r="N796" s="345" t="s">
        <v>2501</v>
      </c>
      <c r="O796" s="345" t="s">
        <v>2501</v>
      </c>
      <c r="P796" s="345" t="s">
        <v>2501</v>
      </c>
      <c r="Q796" s="68">
        <v>3</v>
      </c>
      <c r="R796" s="368" t="s">
        <v>676</v>
      </c>
      <c r="S796" s="369"/>
      <c r="T796" s="369"/>
      <c r="U796" s="369"/>
      <c r="V796" s="369"/>
      <c r="W796" s="369"/>
      <c r="X796" s="369"/>
      <c r="Y796" s="369"/>
      <c r="Z796" s="369"/>
      <c r="AA796" s="369"/>
      <c r="AB796" s="369"/>
      <c r="AC796" s="369"/>
      <c r="AD796" s="369"/>
      <c r="AE796" s="370"/>
      <c r="AF796" s="68">
        <v>3</v>
      </c>
      <c r="AG796" s="368" t="s">
        <v>676</v>
      </c>
      <c r="AH796" s="369"/>
      <c r="AI796" s="369"/>
      <c r="AJ796" s="369"/>
      <c r="AK796" s="369"/>
      <c r="AL796" s="369"/>
      <c r="AM796" s="369"/>
      <c r="AN796" s="369"/>
      <c r="AO796" s="369"/>
      <c r="AP796" s="369"/>
      <c r="AQ796" s="369"/>
      <c r="AR796" s="369"/>
      <c r="AS796" s="369"/>
      <c r="AT796" s="370"/>
    </row>
    <row r="797" spans="1:46" s="23" customFormat="1" ht="45" customHeight="1" thickTop="1" thickBot="1" x14ac:dyDescent="0.3">
      <c r="A797" s="345" t="s">
        <v>2502</v>
      </c>
      <c r="B797" s="345" t="s">
        <v>2502</v>
      </c>
      <c r="C797" s="345" t="s">
        <v>2502</v>
      </c>
      <c r="D797" s="345" t="s">
        <v>2502</v>
      </c>
      <c r="E797" s="345" t="s">
        <v>2502</v>
      </c>
      <c r="F797" s="345" t="s">
        <v>2502</v>
      </c>
      <c r="G797" s="345" t="s">
        <v>2502</v>
      </c>
      <c r="H797" s="345" t="s">
        <v>2502</v>
      </c>
      <c r="I797" s="345" t="s">
        <v>2502</v>
      </c>
      <c r="J797" s="345" t="s">
        <v>2502</v>
      </c>
      <c r="K797" s="345" t="s">
        <v>2502</v>
      </c>
      <c r="L797" s="345" t="s">
        <v>2502</v>
      </c>
      <c r="M797" s="345" t="s">
        <v>2502</v>
      </c>
      <c r="N797" s="345" t="s">
        <v>2502</v>
      </c>
      <c r="O797" s="345" t="s">
        <v>2502</v>
      </c>
      <c r="P797" s="345" t="s">
        <v>2502</v>
      </c>
      <c r="Q797" s="68">
        <v>3</v>
      </c>
      <c r="R797" s="368" t="s">
        <v>676</v>
      </c>
      <c r="S797" s="369"/>
      <c r="T797" s="369"/>
      <c r="U797" s="369"/>
      <c r="V797" s="369"/>
      <c r="W797" s="369"/>
      <c r="X797" s="369"/>
      <c r="Y797" s="369"/>
      <c r="Z797" s="369"/>
      <c r="AA797" s="369"/>
      <c r="AB797" s="369"/>
      <c r="AC797" s="369"/>
      <c r="AD797" s="369"/>
      <c r="AE797" s="370"/>
      <c r="AF797" s="68">
        <v>3</v>
      </c>
      <c r="AG797" s="368" t="s">
        <v>676</v>
      </c>
      <c r="AH797" s="369"/>
      <c r="AI797" s="369"/>
      <c r="AJ797" s="369"/>
      <c r="AK797" s="369"/>
      <c r="AL797" s="369"/>
      <c r="AM797" s="369"/>
      <c r="AN797" s="369"/>
      <c r="AO797" s="369"/>
      <c r="AP797" s="369"/>
      <c r="AQ797" s="369"/>
      <c r="AR797" s="369"/>
      <c r="AS797" s="369"/>
      <c r="AT797" s="370"/>
    </row>
    <row r="798" spans="1:46" s="23" customFormat="1" ht="45" customHeight="1" thickTop="1" thickBot="1" x14ac:dyDescent="0.3">
      <c r="A798" s="345" t="s">
        <v>2503</v>
      </c>
      <c r="B798" s="345" t="s">
        <v>2503</v>
      </c>
      <c r="C798" s="345" t="s">
        <v>2503</v>
      </c>
      <c r="D798" s="345" t="s">
        <v>2503</v>
      </c>
      <c r="E798" s="345" t="s">
        <v>2503</v>
      </c>
      <c r="F798" s="345" t="s">
        <v>2503</v>
      </c>
      <c r="G798" s="345" t="s">
        <v>2503</v>
      </c>
      <c r="H798" s="345" t="s">
        <v>2503</v>
      </c>
      <c r="I798" s="345" t="s">
        <v>2503</v>
      </c>
      <c r="J798" s="345" t="s">
        <v>2503</v>
      </c>
      <c r="K798" s="345" t="s">
        <v>2503</v>
      </c>
      <c r="L798" s="345" t="s">
        <v>2503</v>
      </c>
      <c r="M798" s="345" t="s">
        <v>2503</v>
      </c>
      <c r="N798" s="345" t="s">
        <v>2503</v>
      </c>
      <c r="O798" s="345" t="s">
        <v>2503</v>
      </c>
      <c r="P798" s="345" t="s">
        <v>2503</v>
      </c>
      <c r="Q798" s="68">
        <v>3</v>
      </c>
      <c r="R798" s="368" t="s">
        <v>676</v>
      </c>
      <c r="S798" s="369"/>
      <c r="T798" s="369"/>
      <c r="U798" s="369"/>
      <c r="V798" s="369"/>
      <c r="W798" s="369"/>
      <c r="X798" s="369"/>
      <c r="Y798" s="369"/>
      <c r="Z798" s="369"/>
      <c r="AA798" s="369"/>
      <c r="AB798" s="369"/>
      <c r="AC798" s="369"/>
      <c r="AD798" s="369"/>
      <c r="AE798" s="370"/>
      <c r="AF798" s="68">
        <v>3</v>
      </c>
      <c r="AG798" s="368" t="s">
        <v>676</v>
      </c>
      <c r="AH798" s="369"/>
      <c r="AI798" s="369"/>
      <c r="AJ798" s="369"/>
      <c r="AK798" s="369"/>
      <c r="AL798" s="369"/>
      <c r="AM798" s="369"/>
      <c r="AN798" s="369"/>
      <c r="AO798" s="369"/>
      <c r="AP798" s="369"/>
      <c r="AQ798" s="369"/>
      <c r="AR798" s="369"/>
      <c r="AS798" s="369"/>
      <c r="AT798" s="370"/>
    </row>
    <row r="799" spans="1:46" s="23" customFormat="1" ht="45" customHeight="1" thickTop="1" thickBot="1" x14ac:dyDescent="0.3">
      <c r="A799" s="345" t="s">
        <v>2504</v>
      </c>
      <c r="B799" s="345" t="s">
        <v>2504</v>
      </c>
      <c r="C799" s="345" t="s">
        <v>2504</v>
      </c>
      <c r="D799" s="345" t="s">
        <v>2504</v>
      </c>
      <c r="E799" s="345" t="s">
        <v>2504</v>
      </c>
      <c r="F799" s="345" t="s">
        <v>2504</v>
      </c>
      <c r="G799" s="345" t="s">
        <v>2504</v>
      </c>
      <c r="H799" s="345" t="s">
        <v>2504</v>
      </c>
      <c r="I799" s="345" t="s">
        <v>2504</v>
      </c>
      <c r="J799" s="345" t="s">
        <v>2504</v>
      </c>
      <c r="K799" s="345" t="s">
        <v>2504</v>
      </c>
      <c r="L799" s="345" t="s">
        <v>2504</v>
      </c>
      <c r="M799" s="345" t="s">
        <v>2504</v>
      </c>
      <c r="N799" s="345" t="s">
        <v>2504</v>
      </c>
      <c r="O799" s="345" t="s">
        <v>2504</v>
      </c>
      <c r="P799" s="345" t="s">
        <v>2504</v>
      </c>
      <c r="Q799" s="68">
        <v>3</v>
      </c>
      <c r="R799" s="368" t="s">
        <v>676</v>
      </c>
      <c r="S799" s="369"/>
      <c r="T799" s="369"/>
      <c r="U799" s="369"/>
      <c r="V799" s="369"/>
      <c r="W799" s="369"/>
      <c r="X799" s="369"/>
      <c r="Y799" s="369"/>
      <c r="Z799" s="369"/>
      <c r="AA799" s="369"/>
      <c r="AB799" s="369"/>
      <c r="AC799" s="369"/>
      <c r="AD799" s="369"/>
      <c r="AE799" s="370"/>
      <c r="AF799" s="68">
        <v>3</v>
      </c>
      <c r="AG799" s="368" t="s">
        <v>676</v>
      </c>
      <c r="AH799" s="369"/>
      <c r="AI799" s="369"/>
      <c r="AJ799" s="369"/>
      <c r="AK799" s="369"/>
      <c r="AL799" s="369"/>
      <c r="AM799" s="369"/>
      <c r="AN799" s="369"/>
      <c r="AO799" s="369"/>
      <c r="AP799" s="369"/>
      <c r="AQ799" s="369"/>
      <c r="AR799" s="369"/>
      <c r="AS799" s="369"/>
      <c r="AT799" s="370"/>
    </row>
    <row r="800" spans="1:46" s="23" customFormat="1" ht="45" customHeight="1" thickTop="1" thickBot="1" x14ac:dyDescent="0.3">
      <c r="A800" s="59"/>
      <c r="B800" s="59"/>
      <c r="C800" s="59"/>
      <c r="D800" s="59"/>
      <c r="E800" s="59"/>
      <c r="F800" s="59"/>
      <c r="G800" s="59"/>
      <c r="H800" s="59"/>
      <c r="I800" s="59"/>
      <c r="J800" s="59"/>
      <c r="K800" s="59"/>
      <c r="L800" s="59"/>
      <c r="M800" s="59"/>
      <c r="N800" s="59"/>
      <c r="O800" s="59"/>
      <c r="P800" s="59"/>
      <c r="Q800" s="69"/>
      <c r="R800" s="59"/>
      <c r="S800" s="59"/>
      <c r="T800" s="59"/>
      <c r="U800" s="59"/>
      <c r="V800" s="59"/>
      <c r="W800" s="59"/>
      <c r="X800" s="59"/>
      <c r="Y800" s="59"/>
      <c r="Z800" s="59"/>
      <c r="AA800" s="59"/>
      <c r="AB800" s="59"/>
      <c r="AC800" s="59"/>
      <c r="AD800" s="59"/>
      <c r="AE800" s="59"/>
      <c r="AF800" s="69"/>
      <c r="AG800" s="59"/>
      <c r="AH800" s="59"/>
      <c r="AI800" s="59"/>
      <c r="AJ800" s="59"/>
      <c r="AK800" s="59"/>
      <c r="AL800" s="59"/>
      <c r="AM800" s="59"/>
      <c r="AN800" s="59"/>
      <c r="AO800" s="59"/>
      <c r="AP800" s="59"/>
      <c r="AQ800" s="59"/>
      <c r="AR800" s="59"/>
      <c r="AS800" s="59"/>
      <c r="AT800" s="59"/>
    </row>
    <row r="801" spans="1:46" s="23" customFormat="1" ht="45" customHeight="1" thickTop="1" thickBot="1" x14ac:dyDescent="0.3">
      <c r="A801" s="353" t="s">
        <v>198</v>
      </c>
      <c r="B801" s="353"/>
      <c r="C801" s="353"/>
      <c r="D801" s="353"/>
      <c r="E801" s="353"/>
      <c r="F801" s="353"/>
      <c r="G801" s="353"/>
      <c r="H801" s="353"/>
      <c r="I801" s="353"/>
      <c r="J801" s="353"/>
      <c r="K801" s="353"/>
      <c r="L801" s="353"/>
      <c r="M801" s="353"/>
      <c r="N801" s="353"/>
      <c r="O801" s="353"/>
      <c r="P801" s="353"/>
      <c r="Q801" s="70" t="s">
        <v>187</v>
      </c>
      <c r="R801" s="354" t="s">
        <v>188</v>
      </c>
      <c r="S801" s="354"/>
      <c r="T801" s="354"/>
      <c r="U801" s="354"/>
      <c r="V801" s="354"/>
      <c r="W801" s="354"/>
      <c r="X801" s="354"/>
      <c r="Y801" s="354"/>
      <c r="Z801" s="354"/>
      <c r="AA801" s="354"/>
      <c r="AB801" s="354"/>
      <c r="AC801" s="354"/>
      <c r="AD801" s="354"/>
      <c r="AE801" s="354"/>
      <c r="AF801" s="71" t="s">
        <v>187</v>
      </c>
      <c r="AG801" s="355" t="s">
        <v>189</v>
      </c>
      <c r="AH801" s="355"/>
      <c r="AI801" s="355"/>
      <c r="AJ801" s="355"/>
      <c r="AK801" s="355"/>
      <c r="AL801" s="355"/>
      <c r="AM801" s="355"/>
      <c r="AN801" s="355"/>
      <c r="AO801" s="355"/>
      <c r="AP801" s="355"/>
      <c r="AQ801" s="355"/>
      <c r="AR801" s="355"/>
      <c r="AS801" s="355"/>
      <c r="AT801" s="355"/>
    </row>
    <row r="802" spans="1:46" s="23" customFormat="1" ht="45" customHeight="1" thickTop="1" thickBot="1" x14ac:dyDescent="0.3">
      <c r="A802" s="345" t="s">
        <v>2505</v>
      </c>
      <c r="B802" s="345" t="s">
        <v>2505</v>
      </c>
      <c r="C802" s="345" t="s">
        <v>2505</v>
      </c>
      <c r="D802" s="345" t="s">
        <v>2505</v>
      </c>
      <c r="E802" s="345" t="s">
        <v>2505</v>
      </c>
      <c r="F802" s="345" t="s">
        <v>2505</v>
      </c>
      <c r="G802" s="345" t="s">
        <v>2505</v>
      </c>
      <c r="H802" s="345" t="s">
        <v>2505</v>
      </c>
      <c r="I802" s="345" t="s">
        <v>2505</v>
      </c>
      <c r="J802" s="345" t="s">
        <v>2505</v>
      </c>
      <c r="K802" s="345" t="s">
        <v>2505</v>
      </c>
      <c r="L802" s="345" t="s">
        <v>2505</v>
      </c>
      <c r="M802" s="345" t="s">
        <v>2505</v>
      </c>
      <c r="N802" s="345" t="s">
        <v>2505</v>
      </c>
      <c r="O802" s="345" t="s">
        <v>2505</v>
      </c>
      <c r="P802" s="345" t="s">
        <v>2505</v>
      </c>
      <c r="Q802" s="68">
        <v>3</v>
      </c>
      <c r="R802" s="368" t="s">
        <v>676</v>
      </c>
      <c r="S802" s="369"/>
      <c r="T802" s="369"/>
      <c r="U802" s="369"/>
      <c r="V802" s="369"/>
      <c r="W802" s="369"/>
      <c r="X802" s="369"/>
      <c r="Y802" s="369"/>
      <c r="Z802" s="369"/>
      <c r="AA802" s="369"/>
      <c r="AB802" s="369"/>
      <c r="AC802" s="369"/>
      <c r="AD802" s="369"/>
      <c r="AE802" s="370"/>
      <c r="AF802" s="68">
        <v>3</v>
      </c>
      <c r="AG802" s="368" t="s">
        <v>676</v>
      </c>
      <c r="AH802" s="369"/>
      <c r="AI802" s="369"/>
      <c r="AJ802" s="369"/>
      <c r="AK802" s="369"/>
      <c r="AL802" s="369"/>
      <c r="AM802" s="369"/>
      <c r="AN802" s="369"/>
      <c r="AO802" s="369"/>
      <c r="AP802" s="369"/>
      <c r="AQ802" s="369"/>
      <c r="AR802" s="369"/>
      <c r="AS802" s="369"/>
      <c r="AT802" s="370"/>
    </row>
    <row r="803" spans="1:46" s="23" customFormat="1" ht="45" customHeight="1" thickTop="1" thickBot="1" x14ac:dyDescent="0.3">
      <c r="A803" s="345" t="s">
        <v>2506</v>
      </c>
      <c r="B803" s="345" t="s">
        <v>2506</v>
      </c>
      <c r="C803" s="345" t="s">
        <v>2506</v>
      </c>
      <c r="D803" s="345" t="s">
        <v>2506</v>
      </c>
      <c r="E803" s="345" t="s">
        <v>2506</v>
      </c>
      <c r="F803" s="345" t="s">
        <v>2506</v>
      </c>
      <c r="G803" s="345" t="s">
        <v>2506</v>
      </c>
      <c r="H803" s="345" t="s">
        <v>2506</v>
      </c>
      <c r="I803" s="345" t="s">
        <v>2506</v>
      </c>
      <c r="J803" s="345" t="s">
        <v>2506</v>
      </c>
      <c r="K803" s="345" t="s">
        <v>2506</v>
      </c>
      <c r="L803" s="345" t="s">
        <v>2506</v>
      </c>
      <c r="M803" s="345" t="s">
        <v>2506</v>
      </c>
      <c r="N803" s="345" t="s">
        <v>2506</v>
      </c>
      <c r="O803" s="345" t="s">
        <v>2506</v>
      </c>
      <c r="P803" s="345" t="s">
        <v>2506</v>
      </c>
      <c r="Q803" s="68">
        <v>3</v>
      </c>
      <c r="R803" s="368" t="s">
        <v>676</v>
      </c>
      <c r="S803" s="369"/>
      <c r="T803" s="369"/>
      <c r="U803" s="369"/>
      <c r="V803" s="369"/>
      <c r="W803" s="369"/>
      <c r="X803" s="369"/>
      <c r="Y803" s="369"/>
      <c r="Z803" s="369"/>
      <c r="AA803" s="369"/>
      <c r="AB803" s="369"/>
      <c r="AC803" s="369"/>
      <c r="AD803" s="369"/>
      <c r="AE803" s="370"/>
      <c r="AF803" s="68">
        <v>3</v>
      </c>
      <c r="AG803" s="368" t="s">
        <v>676</v>
      </c>
      <c r="AH803" s="369"/>
      <c r="AI803" s="369"/>
      <c r="AJ803" s="369"/>
      <c r="AK803" s="369"/>
      <c r="AL803" s="369"/>
      <c r="AM803" s="369"/>
      <c r="AN803" s="369"/>
      <c r="AO803" s="369"/>
      <c r="AP803" s="369"/>
      <c r="AQ803" s="369"/>
      <c r="AR803" s="369"/>
      <c r="AS803" s="369"/>
      <c r="AT803" s="370"/>
    </row>
    <row r="804" spans="1:46" s="23" customFormat="1" ht="45" customHeight="1" thickTop="1" thickBot="1" x14ac:dyDescent="0.3">
      <c r="A804" s="345" t="s">
        <v>2507</v>
      </c>
      <c r="B804" s="345" t="s">
        <v>2507</v>
      </c>
      <c r="C804" s="345" t="s">
        <v>2507</v>
      </c>
      <c r="D804" s="345" t="s">
        <v>2507</v>
      </c>
      <c r="E804" s="345" t="s">
        <v>2507</v>
      </c>
      <c r="F804" s="345" t="s">
        <v>2507</v>
      </c>
      <c r="G804" s="345" t="s">
        <v>2507</v>
      </c>
      <c r="H804" s="345" t="s">
        <v>2507</v>
      </c>
      <c r="I804" s="345" t="s">
        <v>2507</v>
      </c>
      <c r="J804" s="345" t="s">
        <v>2507</v>
      </c>
      <c r="K804" s="345" t="s">
        <v>2507</v>
      </c>
      <c r="L804" s="345" t="s">
        <v>2507</v>
      </c>
      <c r="M804" s="345" t="s">
        <v>2507</v>
      </c>
      <c r="N804" s="345" t="s">
        <v>2507</v>
      </c>
      <c r="O804" s="345" t="s">
        <v>2507</v>
      </c>
      <c r="P804" s="345" t="s">
        <v>2507</v>
      </c>
      <c r="Q804" s="68">
        <v>3</v>
      </c>
      <c r="R804" s="368" t="s">
        <v>676</v>
      </c>
      <c r="S804" s="369"/>
      <c r="T804" s="369"/>
      <c r="U804" s="369"/>
      <c r="V804" s="369"/>
      <c r="W804" s="369"/>
      <c r="X804" s="369"/>
      <c r="Y804" s="369"/>
      <c r="Z804" s="369"/>
      <c r="AA804" s="369"/>
      <c r="AB804" s="369"/>
      <c r="AC804" s="369"/>
      <c r="AD804" s="369"/>
      <c r="AE804" s="370"/>
      <c r="AF804" s="68">
        <v>3</v>
      </c>
      <c r="AG804" s="368" t="s">
        <v>676</v>
      </c>
      <c r="AH804" s="369"/>
      <c r="AI804" s="369"/>
      <c r="AJ804" s="369"/>
      <c r="AK804" s="369"/>
      <c r="AL804" s="369"/>
      <c r="AM804" s="369"/>
      <c r="AN804" s="369"/>
      <c r="AO804" s="369"/>
      <c r="AP804" s="369"/>
      <c r="AQ804" s="369"/>
      <c r="AR804" s="369"/>
      <c r="AS804" s="369"/>
      <c r="AT804" s="370"/>
    </row>
    <row r="805" spans="1:46" s="23" customFormat="1" ht="45" customHeight="1" thickTop="1" thickBot="1" x14ac:dyDescent="0.3">
      <c r="A805" s="345" t="s">
        <v>2461</v>
      </c>
      <c r="B805" s="345" t="s">
        <v>2461</v>
      </c>
      <c r="C805" s="345" t="s">
        <v>2461</v>
      </c>
      <c r="D805" s="345" t="s">
        <v>2461</v>
      </c>
      <c r="E805" s="345" t="s">
        <v>2461</v>
      </c>
      <c r="F805" s="345" t="s">
        <v>2461</v>
      </c>
      <c r="G805" s="345" t="s">
        <v>2461</v>
      </c>
      <c r="H805" s="345" t="s">
        <v>2461</v>
      </c>
      <c r="I805" s="345" t="s">
        <v>2461</v>
      </c>
      <c r="J805" s="345" t="s">
        <v>2461</v>
      </c>
      <c r="K805" s="345" t="s">
        <v>2461</v>
      </c>
      <c r="L805" s="345" t="s">
        <v>2461</v>
      </c>
      <c r="M805" s="345" t="s">
        <v>2461</v>
      </c>
      <c r="N805" s="345" t="s">
        <v>2461</v>
      </c>
      <c r="O805" s="345" t="s">
        <v>2461</v>
      </c>
      <c r="P805" s="345" t="s">
        <v>2461</v>
      </c>
      <c r="Q805" s="68">
        <v>3</v>
      </c>
      <c r="R805" s="368" t="s">
        <v>676</v>
      </c>
      <c r="S805" s="369"/>
      <c r="T805" s="369"/>
      <c r="U805" s="369"/>
      <c r="V805" s="369"/>
      <c r="W805" s="369"/>
      <c r="X805" s="369"/>
      <c r="Y805" s="369"/>
      <c r="Z805" s="369"/>
      <c r="AA805" s="369"/>
      <c r="AB805" s="369"/>
      <c r="AC805" s="369"/>
      <c r="AD805" s="369"/>
      <c r="AE805" s="370"/>
      <c r="AF805" s="68">
        <v>3</v>
      </c>
      <c r="AG805" s="368" t="s">
        <v>676</v>
      </c>
      <c r="AH805" s="369"/>
      <c r="AI805" s="369"/>
      <c r="AJ805" s="369"/>
      <c r="AK805" s="369"/>
      <c r="AL805" s="369"/>
      <c r="AM805" s="369"/>
      <c r="AN805" s="369"/>
      <c r="AO805" s="369"/>
      <c r="AP805" s="369"/>
      <c r="AQ805" s="369"/>
      <c r="AR805" s="369"/>
      <c r="AS805" s="369"/>
      <c r="AT805" s="370"/>
    </row>
    <row r="806" spans="1:46" s="23" customFormat="1" ht="45" customHeight="1" thickTop="1" thickBot="1" x14ac:dyDescent="0.3">
      <c r="A806" s="345" t="s">
        <v>2462</v>
      </c>
      <c r="B806" s="345" t="s">
        <v>2462</v>
      </c>
      <c r="C806" s="345" t="s">
        <v>2462</v>
      </c>
      <c r="D806" s="345" t="s">
        <v>2462</v>
      </c>
      <c r="E806" s="345" t="s">
        <v>2462</v>
      </c>
      <c r="F806" s="345" t="s">
        <v>2462</v>
      </c>
      <c r="G806" s="345" t="s">
        <v>2462</v>
      </c>
      <c r="H806" s="345" t="s">
        <v>2462</v>
      </c>
      <c r="I806" s="345" t="s">
        <v>2462</v>
      </c>
      <c r="J806" s="345" t="s">
        <v>2462</v>
      </c>
      <c r="K806" s="345" t="s">
        <v>2462</v>
      </c>
      <c r="L806" s="345" t="s">
        <v>2462</v>
      </c>
      <c r="M806" s="345" t="s">
        <v>2462</v>
      </c>
      <c r="N806" s="345" t="s">
        <v>2462</v>
      </c>
      <c r="O806" s="345" t="s">
        <v>2462</v>
      </c>
      <c r="P806" s="345" t="s">
        <v>2462</v>
      </c>
      <c r="Q806" s="68">
        <v>3</v>
      </c>
      <c r="R806" s="368" t="s">
        <v>676</v>
      </c>
      <c r="S806" s="369"/>
      <c r="T806" s="369"/>
      <c r="U806" s="369"/>
      <c r="V806" s="369"/>
      <c r="W806" s="369"/>
      <c r="X806" s="369"/>
      <c r="Y806" s="369"/>
      <c r="Z806" s="369"/>
      <c r="AA806" s="369"/>
      <c r="AB806" s="369"/>
      <c r="AC806" s="369"/>
      <c r="AD806" s="369"/>
      <c r="AE806" s="370"/>
      <c r="AF806" s="68">
        <v>3</v>
      </c>
      <c r="AG806" s="368" t="s">
        <v>676</v>
      </c>
      <c r="AH806" s="369"/>
      <c r="AI806" s="369"/>
      <c r="AJ806" s="369"/>
      <c r="AK806" s="369"/>
      <c r="AL806" s="369"/>
      <c r="AM806" s="369"/>
      <c r="AN806" s="369"/>
      <c r="AO806" s="369"/>
      <c r="AP806" s="369"/>
      <c r="AQ806" s="369"/>
      <c r="AR806" s="369"/>
      <c r="AS806" s="369"/>
      <c r="AT806" s="370"/>
    </row>
    <row r="807" spans="1:46" s="23" customFormat="1" ht="45" customHeight="1" thickTop="1" thickBot="1" x14ac:dyDescent="0.3">
      <c r="A807" s="345" t="s">
        <v>2463</v>
      </c>
      <c r="B807" s="345" t="s">
        <v>2463</v>
      </c>
      <c r="C807" s="345" t="s">
        <v>2463</v>
      </c>
      <c r="D807" s="345" t="s">
        <v>2463</v>
      </c>
      <c r="E807" s="345" t="s">
        <v>2463</v>
      </c>
      <c r="F807" s="345" t="s">
        <v>2463</v>
      </c>
      <c r="G807" s="345" t="s">
        <v>2463</v>
      </c>
      <c r="H807" s="345" t="s">
        <v>2463</v>
      </c>
      <c r="I807" s="345" t="s">
        <v>2463</v>
      </c>
      <c r="J807" s="345" t="s">
        <v>2463</v>
      </c>
      <c r="K807" s="345" t="s">
        <v>2463</v>
      </c>
      <c r="L807" s="345" t="s">
        <v>2463</v>
      </c>
      <c r="M807" s="345" t="s">
        <v>2463</v>
      </c>
      <c r="N807" s="345" t="s">
        <v>2463</v>
      </c>
      <c r="O807" s="345" t="s">
        <v>2463</v>
      </c>
      <c r="P807" s="345" t="s">
        <v>2463</v>
      </c>
      <c r="Q807" s="68">
        <v>3</v>
      </c>
      <c r="R807" s="368" t="s">
        <v>676</v>
      </c>
      <c r="S807" s="369"/>
      <c r="T807" s="369"/>
      <c r="U807" s="369"/>
      <c r="V807" s="369"/>
      <c r="W807" s="369"/>
      <c r="X807" s="369"/>
      <c r="Y807" s="369"/>
      <c r="Z807" s="369"/>
      <c r="AA807" s="369"/>
      <c r="AB807" s="369"/>
      <c r="AC807" s="369"/>
      <c r="AD807" s="369"/>
      <c r="AE807" s="370"/>
      <c r="AF807" s="68">
        <v>3</v>
      </c>
      <c r="AG807" s="368" t="s">
        <v>676</v>
      </c>
      <c r="AH807" s="369"/>
      <c r="AI807" s="369"/>
      <c r="AJ807" s="369"/>
      <c r="AK807" s="369"/>
      <c r="AL807" s="369"/>
      <c r="AM807" s="369"/>
      <c r="AN807" s="369"/>
      <c r="AO807" s="369"/>
      <c r="AP807" s="369"/>
      <c r="AQ807" s="369"/>
      <c r="AR807" s="369"/>
      <c r="AS807" s="369"/>
      <c r="AT807" s="370"/>
    </row>
    <row r="808" spans="1:46" s="23" customFormat="1" ht="45" customHeight="1" thickTop="1" thickBot="1" x14ac:dyDescent="0.3">
      <c r="A808" s="345" t="s">
        <v>1121</v>
      </c>
      <c r="B808" s="345" t="s">
        <v>1121</v>
      </c>
      <c r="C808" s="345" t="s">
        <v>1121</v>
      </c>
      <c r="D808" s="345" t="s">
        <v>1121</v>
      </c>
      <c r="E808" s="345" t="s">
        <v>1121</v>
      </c>
      <c r="F808" s="345" t="s">
        <v>1121</v>
      </c>
      <c r="G808" s="345" t="s">
        <v>1121</v>
      </c>
      <c r="H808" s="345" t="s">
        <v>1121</v>
      </c>
      <c r="I808" s="345" t="s">
        <v>1121</v>
      </c>
      <c r="J808" s="345" t="s">
        <v>1121</v>
      </c>
      <c r="K808" s="345" t="s">
        <v>1121</v>
      </c>
      <c r="L808" s="345" t="s">
        <v>1121</v>
      </c>
      <c r="M808" s="345" t="s">
        <v>1121</v>
      </c>
      <c r="N808" s="345" t="s">
        <v>1121</v>
      </c>
      <c r="O808" s="345" t="s">
        <v>1121</v>
      </c>
      <c r="P808" s="345" t="s">
        <v>1121</v>
      </c>
      <c r="Q808" s="68">
        <v>3</v>
      </c>
      <c r="R808" s="368" t="s">
        <v>676</v>
      </c>
      <c r="S808" s="369"/>
      <c r="T808" s="369"/>
      <c r="U808" s="369"/>
      <c r="V808" s="369"/>
      <c r="W808" s="369"/>
      <c r="X808" s="369"/>
      <c r="Y808" s="369"/>
      <c r="Z808" s="369"/>
      <c r="AA808" s="369"/>
      <c r="AB808" s="369"/>
      <c r="AC808" s="369"/>
      <c r="AD808" s="369"/>
      <c r="AE808" s="370"/>
      <c r="AF808" s="68">
        <v>3</v>
      </c>
      <c r="AG808" s="368" t="s">
        <v>676</v>
      </c>
      <c r="AH808" s="369"/>
      <c r="AI808" s="369"/>
      <c r="AJ808" s="369"/>
      <c r="AK808" s="369"/>
      <c r="AL808" s="369"/>
      <c r="AM808" s="369"/>
      <c r="AN808" s="369"/>
      <c r="AO808" s="369"/>
      <c r="AP808" s="369"/>
      <c r="AQ808" s="369"/>
      <c r="AR808" s="369"/>
      <c r="AS808" s="369"/>
      <c r="AT808" s="370"/>
    </row>
    <row r="809" spans="1:46" s="23" customFormat="1" ht="45" customHeight="1" thickTop="1" thickBot="1" x14ac:dyDescent="0.3">
      <c r="A809" s="345" t="s">
        <v>2508</v>
      </c>
      <c r="B809" s="345" t="s">
        <v>2508</v>
      </c>
      <c r="C809" s="345" t="s">
        <v>2508</v>
      </c>
      <c r="D809" s="345" t="s">
        <v>2508</v>
      </c>
      <c r="E809" s="345" t="s">
        <v>2508</v>
      </c>
      <c r="F809" s="345" t="s">
        <v>2508</v>
      </c>
      <c r="G809" s="345" t="s">
        <v>2508</v>
      </c>
      <c r="H809" s="345" t="s">
        <v>2508</v>
      </c>
      <c r="I809" s="345" t="s">
        <v>2508</v>
      </c>
      <c r="J809" s="345" t="s">
        <v>2508</v>
      </c>
      <c r="K809" s="345" t="s">
        <v>2508</v>
      </c>
      <c r="L809" s="345" t="s">
        <v>2508</v>
      </c>
      <c r="M809" s="345" t="s">
        <v>2508</v>
      </c>
      <c r="N809" s="345" t="s">
        <v>2508</v>
      </c>
      <c r="O809" s="345" t="s">
        <v>2508</v>
      </c>
      <c r="P809" s="345" t="s">
        <v>2508</v>
      </c>
      <c r="Q809" s="68">
        <v>3</v>
      </c>
      <c r="R809" s="368" t="s">
        <v>676</v>
      </c>
      <c r="S809" s="369"/>
      <c r="T809" s="369"/>
      <c r="U809" s="369"/>
      <c r="V809" s="369"/>
      <c r="W809" s="369"/>
      <c r="X809" s="369"/>
      <c r="Y809" s="369"/>
      <c r="Z809" s="369"/>
      <c r="AA809" s="369"/>
      <c r="AB809" s="369"/>
      <c r="AC809" s="369"/>
      <c r="AD809" s="369"/>
      <c r="AE809" s="370"/>
      <c r="AF809" s="68">
        <v>3</v>
      </c>
      <c r="AG809" s="368" t="s">
        <v>676</v>
      </c>
      <c r="AH809" s="369"/>
      <c r="AI809" s="369"/>
      <c r="AJ809" s="369"/>
      <c r="AK809" s="369"/>
      <c r="AL809" s="369"/>
      <c r="AM809" s="369"/>
      <c r="AN809" s="369"/>
      <c r="AO809" s="369"/>
      <c r="AP809" s="369"/>
      <c r="AQ809" s="369"/>
      <c r="AR809" s="369"/>
      <c r="AS809" s="369"/>
      <c r="AT809" s="370"/>
    </row>
    <row r="810" spans="1:46" s="23" customFormat="1" ht="45" customHeight="1" thickTop="1" thickBot="1" x14ac:dyDescent="0.3">
      <c r="A810" s="345" t="s">
        <v>2465</v>
      </c>
      <c r="B810" s="345" t="s">
        <v>2465</v>
      </c>
      <c r="C810" s="345" t="s">
        <v>2465</v>
      </c>
      <c r="D810" s="345" t="s">
        <v>2465</v>
      </c>
      <c r="E810" s="345" t="s">
        <v>2465</v>
      </c>
      <c r="F810" s="345" t="s">
        <v>2465</v>
      </c>
      <c r="G810" s="345" t="s">
        <v>2465</v>
      </c>
      <c r="H810" s="345" t="s">
        <v>2465</v>
      </c>
      <c r="I810" s="345" t="s">
        <v>2465</v>
      </c>
      <c r="J810" s="345" t="s">
        <v>2465</v>
      </c>
      <c r="K810" s="345" t="s">
        <v>2465</v>
      </c>
      <c r="L810" s="345" t="s">
        <v>2465</v>
      </c>
      <c r="M810" s="345" t="s">
        <v>2465</v>
      </c>
      <c r="N810" s="345" t="s">
        <v>2465</v>
      </c>
      <c r="O810" s="345" t="s">
        <v>2465</v>
      </c>
      <c r="P810" s="345" t="s">
        <v>2465</v>
      </c>
      <c r="Q810" s="68">
        <v>3</v>
      </c>
      <c r="R810" s="368" t="s">
        <v>676</v>
      </c>
      <c r="S810" s="369"/>
      <c r="T810" s="369"/>
      <c r="U810" s="369"/>
      <c r="V810" s="369"/>
      <c r="W810" s="369"/>
      <c r="X810" s="369"/>
      <c r="Y810" s="369"/>
      <c r="Z810" s="369"/>
      <c r="AA810" s="369"/>
      <c r="AB810" s="369"/>
      <c r="AC810" s="369"/>
      <c r="AD810" s="369"/>
      <c r="AE810" s="370"/>
      <c r="AF810" s="68">
        <v>3</v>
      </c>
      <c r="AG810" s="368" t="s">
        <v>676</v>
      </c>
      <c r="AH810" s="369"/>
      <c r="AI810" s="369"/>
      <c r="AJ810" s="369"/>
      <c r="AK810" s="369"/>
      <c r="AL810" s="369"/>
      <c r="AM810" s="369"/>
      <c r="AN810" s="369"/>
      <c r="AO810" s="369"/>
      <c r="AP810" s="369"/>
      <c r="AQ810" s="369"/>
      <c r="AR810" s="369"/>
      <c r="AS810" s="369"/>
      <c r="AT810" s="370"/>
    </row>
    <row r="811" spans="1:46" s="23" customFormat="1" ht="18" customHeight="1" thickTop="1" x14ac:dyDescent="0.25">
      <c r="Q811" s="24"/>
      <c r="AF811" s="24"/>
    </row>
    <row r="812" spans="1:46" s="23" customFormat="1" ht="18" customHeight="1" x14ac:dyDescent="0.25">
      <c r="Q812" s="24"/>
      <c r="AF812" s="24"/>
    </row>
    <row r="813" spans="1:46" s="23" customFormat="1" ht="79.5" customHeight="1" x14ac:dyDescent="0.25">
      <c r="A813" s="386" t="s">
        <v>2509</v>
      </c>
      <c r="B813" s="386"/>
      <c r="C813" s="386"/>
      <c r="D813" s="386"/>
      <c r="E813" s="386"/>
      <c r="F813" s="386"/>
      <c r="G813" s="386"/>
      <c r="H813" s="386"/>
      <c r="I813" s="386"/>
      <c r="J813" s="386"/>
      <c r="K813" s="386"/>
      <c r="L813" s="386"/>
      <c r="M813" s="386"/>
      <c r="N813" s="386"/>
      <c r="O813" s="386"/>
      <c r="P813" s="386"/>
      <c r="Q813" s="386"/>
      <c r="R813" s="386"/>
      <c r="S813" s="386"/>
      <c r="T813" s="386"/>
      <c r="U813" s="386"/>
      <c r="V813" s="386"/>
      <c r="W813" s="386"/>
      <c r="X813" s="386"/>
      <c r="Y813" s="386"/>
      <c r="Z813" s="386"/>
      <c r="AA813" s="386"/>
      <c r="AB813" s="386"/>
      <c r="AC813" s="386"/>
      <c r="AD813" s="386"/>
      <c r="AE813" s="386"/>
      <c r="AF813"/>
      <c r="AG813" s="422" t="s">
        <v>184</v>
      </c>
      <c r="AH813" s="422"/>
      <c r="AI813" s="422"/>
      <c r="AJ813" s="422"/>
      <c r="AK813" s="72">
        <f>(('Artículo 123 (resumen PI)'!C37*0.8+'Artículo 123 (resumen PI)'!F37*0.2)+('Artículo 123 (resumen SIPOT)'!C37*0.8+'Artículo 123 (resumen SIPOT)'!F37*0.2))/2</f>
        <v>0</v>
      </c>
      <c r="AL813"/>
      <c r="AM813"/>
      <c r="AN813"/>
      <c r="AO813"/>
      <c r="AP813"/>
      <c r="AQ813"/>
      <c r="AR813"/>
      <c r="AS813"/>
      <c r="AT813"/>
    </row>
    <row r="814" spans="1:46" s="23" customFormat="1" ht="15.75" customHeight="1" x14ac:dyDescent="0.25">
      <c r="A814" s="62"/>
      <c r="B814" s="63"/>
      <c r="C814" s="63"/>
      <c r="D814" s="63"/>
      <c r="E814" s="63"/>
      <c r="F814" s="63"/>
      <c r="G814" s="63"/>
      <c r="H814" s="63"/>
      <c r="I814" s="63"/>
      <c r="J814" s="63"/>
      <c r="K814" s="63"/>
      <c r="L814" s="63"/>
      <c r="M814" s="63"/>
      <c r="N814" s="63"/>
      <c r="O814" s="63"/>
      <c r="P814" s="63"/>
      <c r="Q814" s="64"/>
      <c r="R814" s="63"/>
      <c r="S814" s="63"/>
      <c r="T814" s="63"/>
      <c r="U814" s="63"/>
      <c r="V814" s="63"/>
      <c r="W814" s="63"/>
      <c r="X814" s="63"/>
      <c r="Y814" s="63"/>
      <c r="Z814" s="63"/>
      <c r="AA814" s="63"/>
      <c r="AB814" s="63"/>
      <c r="AC814" s="63"/>
      <c r="AD814" s="63"/>
      <c r="AE814" s="63"/>
      <c r="AF814"/>
      <c r="AG814"/>
      <c r="AH814"/>
      <c r="AI814"/>
      <c r="AJ814"/>
      <c r="AK814"/>
      <c r="AL814"/>
      <c r="AM814"/>
      <c r="AN814"/>
      <c r="AO814"/>
      <c r="AP814"/>
      <c r="AQ814"/>
      <c r="AR814"/>
      <c r="AS814"/>
      <c r="AT814"/>
    </row>
    <row r="815" spans="1:46" s="23" customFormat="1" ht="45" customHeight="1" x14ac:dyDescent="0.25">
      <c r="A815" s="62" t="s">
        <v>185</v>
      </c>
      <c r="B815" s="63"/>
      <c r="C815" s="63"/>
      <c r="D815" s="63"/>
      <c r="E815" s="63"/>
      <c r="F815" s="63"/>
      <c r="G815" s="63"/>
      <c r="H815" s="63"/>
      <c r="I815" s="63"/>
      <c r="J815" s="63"/>
      <c r="K815" s="63"/>
      <c r="L815" s="63"/>
      <c r="M815" s="63"/>
      <c r="N815" s="63"/>
      <c r="O815" s="63"/>
      <c r="P815" s="63"/>
      <c r="Q815" s="64"/>
      <c r="R815" s="63"/>
      <c r="S815" s="63"/>
      <c r="T815" s="63"/>
      <c r="U815" s="63"/>
      <c r="V815" s="63"/>
      <c r="W815" s="63"/>
      <c r="X815" s="63"/>
      <c r="Y815" s="63"/>
      <c r="Z815" s="63"/>
      <c r="AA815" s="63"/>
      <c r="AB815" s="63"/>
      <c r="AC815" s="63"/>
      <c r="AD815" s="63"/>
      <c r="AE815" s="63"/>
      <c r="AF815"/>
      <c r="AG815"/>
      <c r="AH815"/>
      <c r="AI815"/>
      <c r="AJ815"/>
      <c r="AK815"/>
      <c r="AL815"/>
      <c r="AM815"/>
      <c r="AN815"/>
      <c r="AO815"/>
      <c r="AP815"/>
      <c r="AQ815"/>
      <c r="AR815"/>
      <c r="AS815"/>
      <c r="AT815"/>
    </row>
    <row r="816" spans="1:46" s="23" customFormat="1" ht="15" customHeight="1" x14ac:dyDescent="0.25">
      <c r="A816" s="59"/>
      <c r="B816" s="59"/>
      <c r="C816" s="59"/>
      <c r="D816" s="59"/>
      <c r="E816" s="59"/>
      <c r="F816" s="59"/>
      <c r="G816" s="59"/>
      <c r="H816" s="59"/>
      <c r="I816" s="59"/>
      <c r="J816" s="59"/>
      <c r="K816" s="59"/>
      <c r="L816" s="59"/>
      <c r="M816" s="59"/>
      <c r="N816" s="59"/>
      <c r="O816" s="59"/>
      <c r="P816" s="59"/>
      <c r="Q816" s="24"/>
      <c r="R816" s="59"/>
      <c r="S816" s="59"/>
      <c r="T816" s="59"/>
      <c r="U816" s="59"/>
      <c r="V816" s="59"/>
      <c r="W816" s="59"/>
      <c r="X816" s="59"/>
      <c r="Y816" s="59"/>
      <c r="Z816" s="59"/>
      <c r="AA816" s="59"/>
      <c r="AB816" s="59"/>
      <c r="AC816" s="59"/>
      <c r="AD816" s="59"/>
      <c r="AE816" s="59"/>
      <c r="AF816"/>
      <c r="AG816"/>
      <c r="AH816"/>
      <c r="AI816"/>
      <c r="AJ816"/>
      <c r="AK816"/>
      <c r="AL816"/>
      <c r="AM816"/>
      <c r="AN816"/>
      <c r="AO816"/>
      <c r="AP816"/>
      <c r="AQ816"/>
      <c r="AR816"/>
      <c r="AS816"/>
      <c r="AT816"/>
    </row>
    <row r="817" spans="1:46" s="23" customFormat="1" ht="45" customHeight="1" x14ac:dyDescent="0.25">
      <c r="A817" s="423" t="s">
        <v>186</v>
      </c>
      <c r="B817" s="423"/>
      <c r="C817" s="423"/>
      <c r="D817" s="423"/>
      <c r="E817" s="423"/>
      <c r="F817" s="423"/>
      <c r="G817" s="423"/>
      <c r="H817" s="423"/>
      <c r="I817" s="423"/>
      <c r="J817" s="423"/>
      <c r="K817" s="423"/>
      <c r="L817" s="423"/>
      <c r="M817" s="423"/>
      <c r="N817" s="423"/>
      <c r="O817" s="423"/>
      <c r="P817" s="423"/>
      <c r="Q817" s="65"/>
      <c r="R817" s="59"/>
      <c r="S817" s="59"/>
      <c r="T817" s="59"/>
      <c r="U817" s="59"/>
      <c r="V817" s="351"/>
      <c r="W817" s="351"/>
      <c r="X817" s="351"/>
      <c r="Y817" s="351"/>
      <c r="Z817" s="351"/>
      <c r="AA817" s="351"/>
      <c r="AB817" s="351"/>
      <c r="AC817" s="351"/>
      <c r="AD817" s="351"/>
      <c r="AE817" s="351"/>
      <c r="AF817" s="65"/>
      <c r="AG817" s="59"/>
      <c r="AH817" s="59"/>
      <c r="AI817" s="59"/>
      <c r="AJ817" s="59"/>
      <c r="AK817" s="351"/>
      <c r="AL817" s="351"/>
      <c r="AM817" s="351"/>
      <c r="AN817" s="351"/>
      <c r="AO817" s="351"/>
      <c r="AP817" s="351"/>
      <c r="AQ817" s="351"/>
      <c r="AR817" s="351"/>
      <c r="AS817" s="351"/>
      <c r="AT817" s="351"/>
    </row>
    <row r="818" spans="1:46" s="23" customFormat="1" ht="45" customHeight="1" thickTop="1" thickBot="1" x14ac:dyDescent="0.3">
      <c r="A818" s="342" t="s">
        <v>163</v>
      </c>
      <c r="B818" s="342"/>
      <c r="C818" s="342"/>
      <c r="D818" s="342"/>
      <c r="E818" s="342"/>
      <c r="F818" s="342"/>
      <c r="G818" s="342"/>
      <c r="H818" s="342"/>
      <c r="I818" s="342"/>
      <c r="J818" s="342"/>
      <c r="K818" s="342"/>
      <c r="L818" s="342"/>
      <c r="M818" s="342"/>
      <c r="N818" s="342"/>
      <c r="O818" s="342"/>
      <c r="P818" s="342"/>
      <c r="Q818" s="66" t="s">
        <v>187</v>
      </c>
      <c r="R818" s="343" t="s">
        <v>188</v>
      </c>
      <c r="S818" s="343"/>
      <c r="T818" s="343"/>
      <c r="U818" s="343"/>
      <c r="V818" s="343"/>
      <c r="W818" s="343"/>
      <c r="X818" s="343"/>
      <c r="Y818" s="343"/>
      <c r="Z818" s="343"/>
      <c r="AA818" s="343"/>
      <c r="AB818" s="343"/>
      <c r="AC818" s="343"/>
      <c r="AD818" s="343"/>
      <c r="AE818" s="343"/>
      <c r="AF818" s="67" t="s">
        <v>187</v>
      </c>
      <c r="AG818" s="344" t="s">
        <v>189</v>
      </c>
      <c r="AH818" s="344"/>
      <c r="AI818" s="344"/>
      <c r="AJ818" s="344"/>
      <c r="AK818" s="344"/>
      <c r="AL818" s="344"/>
      <c r="AM818" s="344"/>
      <c r="AN818" s="344"/>
      <c r="AO818" s="344"/>
      <c r="AP818" s="344"/>
      <c r="AQ818" s="344"/>
      <c r="AR818" s="344"/>
      <c r="AS818" s="344"/>
      <c r="AT818" s="344"/>
    </row>
    <row r="819" spans="1:46" s="23" customFormat="1" ht="45" customHeight="1" thickTop="1" thickBot="1" x14ac:dyDescent="0.3">
      <c r="A819" s="345" t="s">
        <v>2510</v>
      </c>
      <c r="B819" s="345"/>
      <c r="C819" s="345"/>
      <c r="D819" s="345"/>
      <c r="E819" s="345"/>
      <c r="F819" s="345"/>
      <c r="G819" s="345"/>
      <c r="H819" s="345"/>
      <c r="I819" s="345"/>
      <c r="J819" s="345"/>
      <c r="K819" s="345"/>
      <c r="L819" s="345"/>
      <c r="M819" s="345"/>
      <c r="N819" s="345"/>
      <c r="O819" s="345"/>
      <c r="P819" s="345"/>
      <c r="Q819" s="68">
        <v>3</v>
      </c>
      <c r="R819" s="368" t="s">
        <v>676</v>
      </c>
      <c r="S819" s="369"/>
      <c r="T819" s="369"/>
      <c r="U819" s="369"/>
      <c r="V819" s="369"/>
      <c r="W819" s="369"/>
      <c r="X819" s="369"/>
      <c r="Y819" s="369"/>
      <c r="Z819" s="369"/>
      <c r="AA819" s="369"/>
      <c r="AB819" s="369"/>
      <c r="AC819" s="369"/>
      <c r="AD819" s="369"/>
      <c r="AE819" s="370"/>
      <c r="AF819" s="68">
        <v>3</v>
      </c>
      <c r="AG819" s="368" t="s">
        <v>676</v>
      </c>
      <c r="AH819" s="369"/>
      <c r="AI819" s="369"/>
      <c r="AJ819" s="369"/>
      <c r="AK819" s="369"/>
      <c r="AL819" s="369"/>
      <c r="AM819" s="369"/>
      <c r="AN819" s="369"/>
      <c r="AO819" s="369"/>
      <c r="AP819" s="369"/>
      <c r="AQ819" s="369"/>
      <c r="AR819" s="369"/>
      <c r="AS819" s="369"/>
      <c r="AT819" s="370"/>
    </row>
    <row r="820" spans="1:46" s="23" customFormat="1" ht="45" customHeight="1" thickTop="1" thickBot="1" x14ac:dyDescent="0.3">
      <c r="A820" s="345" t="s">
        <v>2496</v>
      </c>
      <c r="B820" s="345"/>
      <c r="C820" s="345"/>
      <c r="D820" s="345"/>
      <c r="E820" s="345"/>
      <c r="F820" s="345"/>
      <c r="G820" s="345"/>
      <c r="H820" s="345"/>
      <c r="I820" s="345"/>
      <c r="J820" s="345"/>
      <c r="K820" s="345"/>
      <c r="L820" s="345"/>
      <c r="M820" s="345"/>
      <c r="N820" s="345"/>
      <c r="O820" s="345"/>
      <c r="P820" s="345"/>
      <c r="Q820" s="68">
        <v>3</v>
      </c>
      <c r="R820" s="368" t="s">
        <v>676</v>
      </c>
      <c r="S820" s="369"/>
      <c r="T820" s="369"/>
      <c r="U820" s="369"/>
      <c r="V820" s="369"/>
      <c r="W820" s="369"/>
      <c r="X820" s="369"/>
      <c r="Y820" s="369"/>
      <c r="Z820" s="369"/>
      <c r="AA820" s="369"/>
      <c r="AB820" s="369"/>
      <c r="AC820" s="369"/>
      <c r="AD820" s="369"/>
      <c r="AE820" s="370"/>
      <c r="AF820" s="68">
        <v>3</v>
      </c>
      <c r="AG820" s="368" t="s">
        <v>676</v>
      </c>
      <c r="AH820" s="369"/>
      <c r="AI820" s="369"/>
      <c r="AJ820" s="369"/>
      <c r="AK820" s="369"/>
      <c r="AL820" s="369"/>
      <c r="AM820" s="369"/>
      <c r="AN820" s="369"/>
      <c r="AO820" s="369"/>
      <c r="AP820" s="369"/>
      <c r="AQ820" s="369"/>
      <c r="AR820" s="369"/>
      <c r="AS820" s="369"/>
      <c r="AT820" s="370"/>
    </row>
    <row r="821" spans="1:46" s="23" customFormat="1" ht="45" customHeight="1" thickTop="1" thickBot="1" x14ac:dyDescent="0.3">
      <c r="A821" s="345" t="s">
        <v>2497</v>
      </c>
      <c r="B821" s="345"/>
      <c r="C821" s="345"/>
      <c r="D821" s="345"/>
      <c r="E821" s="345"/>
      <c r="F821" s="345"/>
      <c r="G821" s="345"/>
      <c r="H821" s="345"/>
      <c r="I821" s="345"/>
      <c r="J821" s="345"/>
      <c r="K821" s="345"/>
      <c r="L821" s="345"/>
      <c r="M821" s="345"/>
      <c r="N821" s="345"/>
      <c r="O821" s="345"/>
      <c r="P821" s="345"/>
      <c r="Q821" s="68">
        <v>3</v>
      </c>
      <c r="R821" s="368" t="s">
        <v>676</v>
      </c>
      <c r="S821" s="369"/>
      <c r="T821" s="369"/>
      <c r="U821" s="369"/>
      <c r="V821" s="369"/>
      <c r="W821" s="369"/>
      <c r="X821" s="369"/>
      <c r="Y821" s="369"/>
      <c r="Z821" s="369"/>
      <c r="AA821" s="369"/>
      <c r="AB821" s="369"/>
      <c r="AC821" s="369"/>
      <c r="AD821" s="369"/>
      <c r="AE821" s="370"/>
      <c r="AF821" s="68">
        <v>3</v>
      </c>
      <c r="AG821" s="368" t="s">
        <v>676</v>
      </c>
      <c r="AH821" s="369"/>
      <c r="AI821" s="369"/>
      <c r="AJ821" s="369"/>
      <c r="AK821" s="369"/>
      <c r="AL821" s="369"/>
      <c r="AM821" s="369"/>
      <c r="AN821" s="369"/>
      <c r="AO821" s="369"/>
      <c r="AP821" s="369"/>
      <c r="AQ821" s="369"/>
      <c r="AR821" s="369"/>
      <c r="AS821" s="369"/>
      <c r="AT821" s="370"/>
    </row>
    <row r="822" spans="1:46" s="23" customFormat="1" ht="45" customHeight="1" thickTop="1" thickBot="1" x14ac:dyDescent="0.3">
      <c r="A822" s="345" t="s">
        <v>2301</v>
      </c>
      <c r="B822" s="345" t="s">
        <v>2301</v>
      </c>
      <c r="C822" s="345" t="s">
        <v>2301</v>
      </c>
      <c r="D822" s="345" t="s">
        <v>2301</v>
      </c>
      <c r="E822" s="345" t="s">
        <v>2301</v>
      </c>
      <c r="F822" s="345" t="s">
        <v>2301</v>
      </c>
      <c r="G822" s="345" t="s">
        <v>2301</v>
      </c>
      <c r="H822" s="345" t="s">
        <v>2301</v>
      </c>
      <c r="I822" s="345" t="s">
        <v>2301</v>
      </c>
      <c r="J822" s="345" t="s">
        <v>2301</v>
      </c>
      <c r="K822" s="345" t="s">
        <v>2301</v>
      </c>
      <c r="L822" s="345" t="s">
        <v>2301</v>
      </c>
      <c r="M822" s="345" t="s">
        <v>2301</v>
      </c>
      <c r="N822" s="345" t="s">
        <v>2301</v>
      </c>
      <c r="O822" s="345" t="s">
        <v>2301</v>
      </c>
      <c r="P822" s="345" t="s">
        <v>2301</v>
      </c>
      <c r="Q822" s="68">
        <v>3</v>
      </c>
      <c r="R822" s="368" t="s">
        <v>676</v>
      </c>
      <c r="S822" s="369"/>
      <c r="T822" s="369"/>
      <c r="U822" s="369"/>
      <c r="V822" s="369"/>
      <c r="W822" s="369"/>
      <c r="X822" s="369"/>
      <c r="Y822" s="369"/>
      <c r="Z822" s="369"/>
      <c r="AA822" s="369"/>
      <c r="AB822" s="369"/>
      <c r="AC822" s="369"/>
      <c r="AD822" s="369"/>
      <c r="AE822" s="370"/>
      <c r="AF822" s="68">
        <v>3</v>
      </c>
      <c r="AG822" s="368" t="s">
        <v>676</v>
      </c>
      <c r="AH822" s="369"/>
      <c r="AI822" s="369"/>
      <c r="AJ822" s="369"/>
      <c r="AK822" s="369"/>
      <c r="AL822" s="369"/>
      <c r="AM822" s="369"/>
      <c r="AN822" s="369"/>
      <c r="AO822" s="369"/>
      <c r="AP822" s="369"/>
      <c r="AQ822" s="369"/>
      <c r="AR822" s="369"/>
      <c r="AS822" s="369"/>
      <c r="AT822" s="370"/>
    </row>
    <row r="823" spans="1:46" s="23" customFormat="1" ht="45" customHeight="1" thickTop="1" thickBot="1" x14ac:dyDescent="0.3">
      <c r="A823" s="346" t="s">
        <v>2511</v>
      </c>
      <c r="B823" s="346" t="s">
        <v>2511</v>
      </c>
      <c r="C823" s="346" t="s">
        <v>2511</v>
      </c>
      <c r="D823" s="346" t="s">
        <v>2511</v>
      </c>
      <c r="E823" s="346" t="s">
        <v>2511</v>
      </c>
      <c r="F823" s="346" t="s">
        <v>2511</v>
      </c>
      <c r="G823" s="346" t="s">
        <v>2511</v>
      </c>
      <c r="H823" s="346" t="s">
        <v>2511</v>
      </c>
      <c r="I823" s="346" t="s">
        <v>2511</v>
      </c>
      <c r="J823" s="346" t="s">
        <v>2511</v>
      </c>
      <c r="K823" s="346" t="s">
        <v>2511</v>
      </c>
      <c r="L823" s="346" t="s">
        <v>2511</v>
      </c>
      <c r="M823" s="346" t="s">
        <v>2511</v>
      </c>
      <c r="N823" s="346" t="s">
        <v>2511</v>
      </c>
      <c r="O823" s="346" t="s">
        <v>2511</v>
      </c>
      <c r="P823" s="346" t="s">
        <v>2511</v>
      </c>
      <c r="Q823" s="68">
        <v>3</v>
      </c>
      <c r="R823" s="368" t="s">
        <v>676</v>
      </c>
      <c r="S823" s="369"/>
      <c r="T823" s="369"/>
      <c r="U823" s="369"/>
      <c r="V823" s="369"/>
      <c r="W823" s="369"/>
      <c r="X823" s="369"/>
      <c r="Y823" s="369"/>
      <c r="Z823" s="369"/>
      <c r="AA823" s="369"/>
      <c r="AB823" s="369"/>
      <c r="AC823" s="369"/>
      <c r="AD823" s="369"/>
      <c r="AE823" s="370"/>
      <c r="AF823" s="68">
        <v>3</v>
      </c>
      <c r="AG823" s="368" t="s">
        <v>676</v>
      </c>
      <c r="AH823" s="369"/>
      <c r="AI823" s="369"/>
      <c r="AJ823" s="369"/>
      <c r="AK823" s="369"/>
      <c r="AL823" s="369"/>
      <c r="AM823" s="369"/>
      <c r="AN823" s="369"/>
      <c r="AO823" s="369"/>
      <c r="AP823" s="369"/>
      <c r="AQ823" s="369"/>
      <c r="AR823" s="369"/>
      <c r="AS823" s="369"/>
      <c r="AT823" s="370"/>
    </row>
    <row r="824" spans="1:46" s="23" customFormat="1" ht="45" customHeight="1" thickTop="1" thickBot="1" x14ac:dyDescent="0.3">
      <c r="A824" s="346" t="s">
        <v>2512</v>
      </c>
      <c r="B824" s="346" t="s">
        <v>2512</v>
      </c>
      <c r="C824" s="346" t="s">
        <v>2512</v>
      </c>
      <c r="D824" s="346" t="s">
        <v>2512</v>
      </c>
      <c r="E824" s="346" t="s">
        <v>2512</v>
      </c>
      <c r="F824" s="346" t="s">
        <v>2512</v>
      </c>
      <c r="G824" s="346" t="s">
        <v>2512</v>
      </c>
      <c r="H824" s="346" t="s">
        <v>2512</v>
      </c>
      <c r="I824" s="346" t="s">
        <v>2512</v>
      </c>
      <c r="J824" s="346" t="s">
        <v>2512</v>
      </c>
      <c r="K824" s="346" t="s">
        <v>2512</v>
      </c>
      <c r="L824" s="346" t="s">
        <v>2512</v>
      </c>
      <c r="M824" s="346" t="s">
        <v>2512</v>
      </c>
      <c r="N824" s="346" t="s">
        <v>2512</v>
      </c>
      <c r="O824" s="346" t="s">
        <v>2512</v>
      </c>
      <c r="P824" s="346" t="s">
        <v>2512</v>
      </c>
      <c r="Q824" s="68">
        <v>3</v>
      </c>
      <c r="R824" s="368" t="s">
        <v>676</v>
      </c>
      <c r="S824" s="369"/>
      <c r="T824" s="369"/>
      <c r="U824" s="369"/>
      <c r="V824" s="369"/>
      <c r="W824" s="369"/>
      <c r="X824" s="369"/>
      <c r="Y824" s="369"/>
      <c r="Z824" s="369"/>
      <c r="AA824" s="369"/>
      <c r="AB824" s="369"/>
      <c r="AC824" s="369"/>
      <c r="AD824" s="369"/>
      <c r="AE824" s="370"/>
      <c r="AF824" s="68">
        <v>3</v>
      </c>
      <c r="AG824" s="368" t="s">
        <v>676</v>
      </c>
      <c r="AH824" s="369"/>
      <c r="AI824" s="369"/>
      <c r="AJ824" s="369"/>
      <c r="AK824" s="369"/>
      <c r="AL824" s="369"/>
      <c r="AM824" s="369"/>
      <c r="AN824" s="369"/>
      <c r="AO824" s="369"/>
      <c r="AP824" s="369"/>
      <c r="AQ824" s="369"/>
      <c r="AR824" s="369"/>
      <c r="AS824" s="369"/>
      <c r="AT824" s="370"/>
    </row>
    <row r="825" spans="1:46" s="23" customFormat="1" ht="45" customHeight="1" thickTop="1" thickBot="1" x14ac:dyDescent="0.3">
      <c r="A825" s="345" t="s">
        <v>2513</v>
      </c>
      <c r="B825" s="345" t="s">
        <v>2513</v>
      </c>
      <c r="C825" s="345" t="s">
        <v>2513</v>
      </c>
      <c r="D825" s="345" t="s">
        <v>2513</v>
      </c>
      <c r="E825" s="345" t="s">
        <v>2513</v>
      </c>
      <c r="F825" s="345" t="s">
        <v>2513</v>
      </c>
      <c r="G825" s="345" t="s">
        <v>2513</v>
      </c>
      <c r="H825" s="345" t="s">
        <v>2513</v>
      </c>
      <c r="I825" s="345" t="s">
        <v>2513</v>
      </c>
      <c r="J825" s="345" t="s">
        <v>2513</v>
      </c>
      <c r="K825" s="345" t="s">
        <v>2513</v>
      </c>
      <c r="L825" s="345" t="s">
        <v>2513</v>
      </c>
      <c r="M825" s="345" t="s">
        <v>2513</v>
      </c>
      <c r="N825" s="345" t="s">
        <v>2513</v>
      </c>
      <c r="O825" s="345" t="s">
        <v>2513</v>
      </c>
      <c r="P825" s="345" t="s">
        <v>2513</v>
      </c>
      <c r="Q825" s="68">
        <v>3</v>
      </c>
      <c r="R825" s="368" t="s">
        <v>676</v>
      </c>
      <c r="S825" s="369"/>
      <c r="T825" s="369"/>
      <c r="U825" s="369"/>
      <c r="V825" s="369"/>
      <c r="W825" s="369"/>
      <c r="X825" s="369"/>
      <c r="Y825" s="369"/>
      <c r="Z825" s="369"/>
      <c r="AA825" s="369"/>
      <c r="AB825" s="369"/>
      <c r="AC825" s="369"/>
      <c r="AD825" s="369"/>
      <c r="AE825" s="370"/>
      <c r="AF825" s="68">
        <v>3</v>
      </c>
      <c r="AG825" s="368" t="s">
        <v>676</v>
      </c>
      <c r="AH825" s="369"/>
      <c r="AI825" s="369"/>
      <c r="AJ825" s="369"/>
      <c r="AK825" s="369"/>
      <c r="AL825" s="369"/>
      <c r="AM825" s="369"/>
      <c r="AN825" s="369"/>
      <c r="AO825" s="369"/>
      <c r="AP825" s="369"/>
      <c r="AQ825" s="369"/>
      <c r="AR825" s="369"/>
      <c r="AS825" s="369"/>
      <c r="AT825" s="370"/>
    </row>
    <row r="826" spans="1:46" s="23" customFormat="1" ht="45" customHeight="1" thickTop="1" thickBot="1" x14ac:dyDescent="0.3">
      <c r="A826" s="345" t="s">
        <v>2514</v>
      </c>
      <c r="B826" s="345" t="s">
        <v>2514</v>
      </c>
      <c r="C826" s="345" t="s">
        <v>2514</v>
      </c>
      <c r="D826" s="345" t="s">
        <v>2514</v>
      </c>
      <c r="E826" s="345" t="s">
        <v>2514</v>
      </c>
      <c r="F826" s="345" t="s">
        <v>2514</v>
      </c>
      <c r="G826" s="345" t="s">
        <v>2514</v>
      </c>
      <c r="H826" s="345" t="s">
        <v>2514</v>
      </c>
      <c r="I826" s="345" t="s">
        <v>2514</v>
      </c>
      <c r="J826" s="345" t="s">
        <v>2514</v>
      </c>
      <c r="K826" s="345" t="s">
        <v>2514</v>
      </c>
      <c r="L826" s="345" t="s">
        <v>2514</v>
      </c>
      <c r="M826" s="345" t="s">
        <v>2514</v>
      </c>
      <c r="N826" s="345" t="s">
        <v>2514</v>
      </c>
      <c r="O826" s="345" t="s">
        <v>2514</v>
      </c>
      <c r="P826" s="345" t="s">
        <v>2514</v>
      </c>
      <c r="Q826" s="68">
        <v>3</v>
      </c>
      <c r="R826" s="368" t="s">
        <v>676</v>
      </c>
      <c r="S826" s="369"/>
      <c r="T826" s="369"/>
      <c r="U826" s="369"/>
      <c r="V826" s="369"/>
      <c r="W826" s="369"/>
      <c r="X826" s="369"/>
      <c r="Y826" s="369"/>
      <c r="Z826" s="369"/>
      <c r="AA826" s="369"/>
      <c r="AB826" s="369"/>
      <c r="AC826" s="369"/>
      <c r="AD826" s="369"/>
      <c r="AE826" s="370"/>
      <c r="AF826" s="68">
        <v>3</v>
      </c>
      <c r="AG826" s="368" t="s">
        <v>676</v>
      </c>
      <c r="AH826" s="369"/>
      <c r="AI826" s="369"/>
      <c r="AJ826" s="369"/>
      <c r="AK826" s="369"/>
      <c r="AL826" s="369"/>
      <c r="AM826" s="369"/>
      <c r="AN826" s="369"/>
      <c r="AO826" s="369"/>
      <c r="AP826" s="369"/>
      <c r="AQ826" s="369"/>
      <c r="AR826" s="369"/>
      <c r="AS826" s="369"/>
      <c r="AT826" s="370"/>
    </row>
    <row r="827" spans="1:46" s="23" customFormat="1" ht="45" customHeight="1" thickTop="1" thickBot="1" x14ac:dyDescent="0.3">
      <c r="A827" s="345" t="s">
        <v>2515</v>
      </c>
      <c r="B827" s="345" t="s">
        <v>2515</v>
      </c>
      <c r="C827" s="345" t="s">
        <v>2515</v>
      </c>
      <c r="D827" s="345" t="s">
        <v>2515</v>
      </c>
      <c r="E827" s="345" t="s">
        <v>2515</v>
      </c>
      <c r="F827" s="345" t="s">
        <v>2515</v>
      </c>
      <c r="G827" s="345" t="s">
        <v>2515</v>
      </c>
      <c r="H827" s="345" t="s">
        <v>2515</v>
      </c>
      <c r="I827" s="345" t="s">
        <v>2515</v>
      </c>
      <c r="J827" s="345" t="s">
        <v>2515</v>
      </c>
      <c r="K827" s="345" t="s">
        <v>2515</v>
      </c>
      <c r="L827" s="345" t="s">
        <v>2515</v>
      </c>
      <c r="M827" s="345" t="s">
        <v>2515</v>
      </c>
      <c r="N827" s="345" t="s">
        <v>2515</v>
      </c>
      <c r="O827" s="345" t="s">
        <v>2515</v>
      </c>
      <c r="P827" s="345" t="s">
        <v>2515</v>
      </c>
      <c r="Q827" s="68">
        <v>3</v>
      </c>
      <c r="R827" s="368" t="s">
        <v>676</v>
      </c>
      <c r="S827" s="369"/>
      <c r="T827" s="369"/>
      <c r="U827" s="369"/>
      <c r="V827" s="369"/>
      <c r="W827" s="369"/>
      <c r="X827" s="369"/>
      <c r="Y827" s="369"/>
      <c r="Z827" s="369"/>
      <c r="AA827" s="369"/>
      <c r="AB827" s="369"/>
      <c r="AC827" s="369"/>
      <c r="AD827" s="369"/>
      <c r="AE827" s="370"/>
      <c r="AF827" s="68">
        <v>3</v>
      </c>
      <c r="AG827" s="368" t="s">
        <v>676</v>
      </c>
      <c r="AH827" s="369"/>
      <c r="AI827" s="369"/>
      <c r="AJ827" s="369"/>
      <c r="AK827" s="369"/>
      <c r="AL827" s="369"/>
      <c r="AM827" s="369"/>
      <c r="AN827" s="369"/>
      <c r="AO827" s="369"/>
      <c r="AP827" s="369"/>
      <c r="AQ827" s="369"/>
      <c r="AR827" s="369"/>
      <c r="AS827" s="369"/>
      <c r="AT827" s="370"/>
    </row>
    <row r="828" spans="1:46" s="23" customFormat="1" ht="45" customHeight="1" thickTop="1" thickBot="1" x14ac:dyDescent="0.3">
      <c r="A828" s="345" t="s">
        <v>2516</v>
      </c>
      <c r="B828" s="345"/>
      <c r="C828" s="345"/>
      <c r="D828" s="345"/>
      <c r="E828" s="345"/>
      <c r="F828" s="345"/>
      <c r="G828" s="345"/>
      <c r="H828" s="345"/>
      <c r="I828" s="345"/>
      <c r="J828" s="345"/>
      <c r="K828" s="345"/>
      <c r="L828" s="345"/>
      <c r="M828" s="345"/>
      <c r="N828" s="345"/>
      <c r="O828" s="345"/>
      <c r="P828" s="345"/>
      <c r="Q828" s="68">
        <v>3</v>
      </c>
      <c r="R828" s="368" t="s">
        <v>676</v>
      </c>
      <c r="S828" s="369"/>
      <c r="T828" s="369"/>
      <c r="U828" s="369"/>
      <c r="V828" s="369"/>
      <c r="W828" s="369"/>
      <c r="X828" s="369"/>
      <c r="Y828" s="369"/>
      <c r="Z828" s="369"/>
      <c r="AA828" s="369"/>
      <c r="AB828" s="369"/>
      <c r="AC828" s="369"/>
      <c r="AD828" s="369"/>
      <c r="AE828" s="370"/>
      <c r="AF828" s="68">
        <v>3</v>
      </c>
      <c r="AG828" s="368" t="s">
        <v>676</v>
      </c>
      <c r="AH828" s="369"/>
      <c r="AI828" s="369"/>
      <c r="AJ828" s="369"/>
      <c r="AK828" s="369"/>
      <c r="AL828" s="369"/>
      <c r="AM828" s="369"/>
      <c r="AN828" s="369"/>
      <c r="AO828" s="369"/>
      <c r="AP828" s="369"/>
      <c r="AQ828" s="369"/>
      <c r="AR828" s="369"/>
      <c r="AS828" s="369"/>
      <c r="AT828" s="370"/>
    </row>
    <row r="829" spans="1:46" s="23" customFormat="1" ht="45" customHeight="1" thickTop="1" thickBot="1" x14ac:dyDescent="0.3">
      <c r="A829" s="345" t="s">
        <v>1472</v>
      </c>
      <c r="B829" s="345" t="s">
        <v>1472</v>
      </c>
      <c r="C829" s="345" t="s">
        <v>1472</v>
      </c>
      <c r="D829" s="345" t="s">
        <v>1472</v>
      </c>
      <c r="E829" s="345" t="s">
        <v>1472</v>
      </c>
      <c r="F829" s="345" t="s">
        <v>1472</v>
      </c>
      <c r="G829" s="345" t="s">
        <v>1472</v>
      </c>
      <c r="H829" s="345" t="s">
        <v>1472</v>
      </c>
      <c r="I829" s="345" t="s">
        <v>1472</v>
      </c>
      <c r="J829" s="345" t="s">
        <v>1472</v>
      </c>
      <c r="K829" s="345" t="s">
        <v>1472</v>
      </c>
      <c r="L829" s="345" t="s">
        <v>1472</v>
      </c>
      <c r="M829" s="345" t="s">
        <v>1472</v>
      </c>
      <c r="N829" s="345" t="s">
        <v>1472</v>
      </c>
      <c r="O829" s="345" t="s">
        <v>1472</v>
      </c>
      <c r="P829" s="345" t="s">
        <v>1472</v>
      </c>
      <c r="Q829" s="68">
        <v>3</v>
      </c>
      <c r="R829" s="368" t="s">
        <v>676</v>
      </c>
      <c r="S829" s="369"/>
      <c r="T829" s="369"/>
      <c r="U829" s="369"/>
      <c r="V829" s="369"/>
      <c r="W829" s="369"/>
      <c r="X829" s="369"/>
      <c r="Y829" s="369"/>
      <c r="Z829" s="369"/>
      <c r="AA829" s="369"/>
      <c r="AB829" s="369"/>
      <c r="AC829" s="369"/>
      <c r="AD829" s="369"/>
      <c r="AE829" s="370"/>
      <c r="AF829" s="68">
        <v>3</v>
      </c>
      <c r="AG829" s="368" t="s">
        <v>676</v>
      </c>
      <c r="AH829" s="369"/>
      <c r="AI829" s="369"/>
      <c r="AJ829" s="369"/>
      <c r="AK829" s="369"/>
      <c r="AL829" s="369"/>
      <c r="AM829" s="369"/>
      <c r="AN829" s="369"/>
      <c r="AO829" s="369"/>
      <c r="AP829" s="369"/>
      <c r="AQ829" s="369"/>
      <c r="AR829" s="369"/>
      <c r="AS829" s="369"/>
      <c r="AT829" s="370"/>
    </row>
    <row r="830" spans="1:46" s="23" customFormat="1" ht="45" customHeight="1" thickTop="1" thickBot="1" x14ac:dyDescent="0.3">
      <c r="A830" s="346" t="s">
        <v>2517</v>
      </c>
      <c r="B830" s="346" t="s">
        <v>2517</v>
      </c>
      <c r="C830" s="346" t="s">
        <v>2517</v>
      </c>
      <c r="D830" s="346" t="s">
        <v>2517</v>
      </c>
      <c r="E830" s="346" t="s">
        <v>2517</v>
      </c>
      <c r="F830" s="346" t="s">
        <v>2517</v>
      </c>
      <c r="G830" s="346" t="s">
        <v>2517</v>
      </c>
      <c r="H830" s="346" t="s">
        <v>2517</v>
      </c>
      <c r="I830" s="346" t="s">
        <v>2517</v>
      </c>
      <c r="J830" s="346" t="s">
        <v>2517</v>
      </c>
      <c r="K830" s="346" t="s">
        <v>2517</v>
      </c>
      <c r="L830" s="346" t="s">
        <v>2517</v>
      </c>
      <c r="M830" s="346" t="s">
        <v>2517</v>
      </c>
      <c r="N830" s="346" t="s">
        <v>2517</v>
      </c>
      <c r="O830" s="346" t="s">
        <v>2517</v>
      </c>
      <c r="P830" s="346" t="s">
        <v>2517</v>
      </c>
      <c r="Q830" s="68">
        <v>3</v>
      </c>
      <c r="R830" s="368" t="s">
        <v>676</v>
      </c>
      <c r="S830" s="369"/>
      <c r="T830" s="369"/>
      <c r="U830" s="369"/>
      <c r="V830" s="369"/>
      <c r="W830" s="369"/>
      <c r="X830" s="369"/>
      <c r="Y830" s="369"/>
      <c r="Z830" s="369"/>
      <c r="AA830" s="369"/>
      <c r="AB830" s="369"/>
      <c r="AC830" s="369"/>
      <c r="AD830" s="369"/>
      <c r="AE830" s="370"/>
      <c r="AF830" s="68">
        <v>3</v>
      </c>
      <c r="AG830" s="368" t="s">
        <v>676</v>
      </c>
      <c r="AH830" s="369"/>
      <c r="AI830" s="369"/>
      <c r="AJ830" s="369"/>
      <c r="AK830" s="369"/>
      <c r="AL830" s="369"/>
      <c r="AM830" s="369"/>
      <c r="AN830" s="369"/>
      <c r="AO830" s="369"/>
      <c r="AP830" s="369"/>
      <c r="AQ830" s="369"/>
      <c r="AR830" s="369"/>
      <c r="AS830" s="369"/>
      <c r="AT830" s="370"/>
    </row>
    <row r="831" spans="1:46" s="23" customFormat="1" ht="45" customHeight="1" thickTop="1" thickBot="1" x14ac:dyDescent="0.3">
      <c r="A831" s="346" t="s">
        <v>2518</v>
      </c>
      <c r="B831" s="346" t="s">
        <v>2518</v>
      </c>
      <c r="C831" s="346" t="s">
        <v>2518</v>
      </c>
      <c r="D831" s="346" t="s">
        <v>2518</v>
      </c>
      <c r="E831" s="346" t="s">
        <v>2518</v>
      </c>
      <c r="F831" s="346" t="s">
        <v>2518</v>
      </c>
      <c r="G831" s="346" t="s">
        <v>2518</v>
      </c>
      <c r="H831" s="346" t="s">
        <v>2518</v>
      </c>
      <c r="I831" s="346" t="s">
        <v>2518</v>
      </c>
      <c r="J831" s="346" t="s">
        <v>2518</v>
      </c>
      <c r="K831" s="346" t="s">
        <v>2518</v>
      </c>
      <c r="L831" s="346" t="s">
        <v>2518</v>
      </c>
      <c r="M831" s="346" t="s">
        <v>2518</v>
      </c>
      <c r="N831" s="346" t="s">
        <v>2518</v>
      </c>
      <c r="O831" s="346" t="s">
        <v>2518</v>
      </c>
      <c r="P831" s="346" t="s">
        <v>2518</v>
      </c>
      <c r="Q831" s="68">
        <v>3</v>
      </c>
      <c r="R831" s="368" t="s">
        <v>676</v>
      </c>
      <c r="S831" s="369"/>
      <c r="T831" s="369"/>
      <c r="U831" s="369"/>
      <c r="V831" s="369"/>
      <c r="W831" s="369"/>
      <c r="X831" s="369"/>
      <c r="Y831" s="369"/>
      <c r="Z831" s="369"/>
      <c r="AA831" s="369"/>
      <c r="AB831" s="369"/>
      <c r="AC831" s="369"/>
      <c r="AD831" s="369"/>
      <c r="AE831" s="370"/>
      <c r="AF831" s="68">
        <v>3</v>
      </c>
      <c r="AG831" s="368" t="s">
        <v>676</v>
      </c>
      <c r="AH831" s="369"/>
      <c r="AI831" s="369"/>
      <c r="AJ831" s="369"/>
      <c r="AK831" s="369"/>
      <c r="AL831" s="369"/>
      <c r="AM831" s="369"/>
      <c r="AN831" s="369"/>
      <c r="AO831" s="369"/>
      <c r="AP831" s="369"/>
      <c r="AQ831" s="369"/>
      <c r="AR831" s="369"/>
      <c r="AS831" s="369"/>
      <c r="AT831" s="370"/>
    </row>
    <row r="832" spans="1:46" s="23" customFormat="1" ht="45" customHeight="1" thickTop="1" thickBot="1" x14ac:dyDescent="0.3">
      <c r="A832" s="59"/>
      <c r="B832" s="59"/>
      <c r="C832" s="59"/>
      <c r="D832" s="59"/>
      <c r="E832" s="59"/>
      <c r="F832" s="59"/>
      <c r="G832" s="59"/>
      <c r="H832" s="59"/>
      <c r="I832" s="59"/>
      <c r="J832" s="59"/>
      <c r="K832" s="59"/>
      <c r="L832" s="59"/>
      <c r="M832" s="59"/>
      <c r="N832" s="59"/>
      <c r="O832" s="59"/>
      <c r="P832" s="59"/>
      <c r="Q832" s="69"/>
      <c r="R832" s="59"/>
      <c r="S832" s="59"/>
      <c r="T832" s="59"/>
      <c r="U832" s="59"/>
      <c r="V832" s="59"/>
      <c r="W832" s="59"/>
      <c r="X832" s="59"/>
      <c r="Y832" s="59"/>
      <c r="Z832" s="59"/>
      <c r="AA832" s="59"/>
      <c r="AB832" s="59"/>
      <c r="AC832" s="59"/>
      <c r="AD832" s="59"/>
      <c r="AE832" s="59"/>
      <c r="AF832" s="69"/>
      <c r="AG832" s="59"/>
      <c r="AH832" s="59"/>
      <c r="AI832" s="59"/>
      <c r="AJ832" s="59"/>
      <c r="AK832" s="59"/>
      <c r="AL832" s="59"/>
      <c r="AM832" s="59"/>
      <c r="AN832" s="59"/>
      <c r="AO832" s="59"/>
      <c r="AP832" s="59"/>
      <c r="AQ832" s="59"/>
      <c r="AR832" s="59"/>
      <c r="AS832" s="59"/>
      <c r="AT832" s="59"/>
    </row>
    <row r="833" spans="1:46" s="23" customFormat="1" ht="45" customHeight="1" thickTop="1" thickBot="1" x14ac:dyDescent="0.3">
      <c r="A833" s="353" t="s">
        <v>198</v>
      </c>
      <c r="B833" s="353"/>
      <c r="C833" s="353"/>
      <c r="D833" s="353"/>
      <c r="E833" s="353"/>
      <c r="F833" s="353"/>
      <c r="G833" s="353"/>
      <c r="H833" s="353"/>
      <c r="I833" s="353"/>
      <c r="J833" s="353"/>
      <c r="K833" s="353"/>
      <c r="L833" s="353"/>
      <c r="M833" s="353"/>
      <c r="N833" s="353"/>
      <c r="O833" s="353"/>
      <c r="P833" s="353"/>
      <c r="Q833" s="70" t="s">
        <v>187</v>
      </c>
      <c r="R833" s="354" t="s">
        <v>188</v>
      </c>
      <c r="S833" s="354"/>
      <c r="T833" s="354"/>
      <c r="U833" s="354"/>
      <c r="V833" s="354"/>
      <c r="W833" s="354"/>
      <c r="X833" s="354"/>
      <c r="Y833" s="354"/>
      <c r="Z833" s="354"/>
      <c r="AA833" s="354"/>
      <c r="AB833" s="354"/>
      <c r="AC833" s="354"/>
      <c r="AD833" s="354"/>
      <c r="AE833" s="354"/>
      <c r="AF833" s="71" t="s">
        <v>187</v>
      </c>
      <c r="AG833" s="355" t="s">
        <v>189</v>
      </c>
      <c r="AH833" s="355"/>
      <c r="AI833" s="355"/>
      <c r="AJ833" s="355"/>
      <c r="AK833" s="355"/>
      <c r="AL833" s="355"/>
      <c r="AM833" s="355"/>
      <c r="AN833" s="355"/>
      <c r="AO833" s="355"/>
      <c r="AP833" s="355"/>
      <c r="AQ833" s="355"/>
      <c r="AR833" s="355"/>
      <c r="AS833" s="355"/>
      <c r="AT833" s="355"/>
    </row>
    <row r="834" spans="1:46" s="23" customFormat="1" ht="45" customHeight="1" thickTop="1" thickBot="1" x14ac:dyDescent="0.3">
      <c r="A834" s="345" t="s">
        <v>2519</v>
      </c>
      <c r="B834" s="345" t="s">
        <v>2519</v>
      </c>
      <c r="C834" s="345" t="s">
        <v>2519</v>
      </c>
      <c r="D834" s="345" t="s">
        <v>2519</v>
      </c>
      <c r="E834" s="345" t="s">
        <v>2519</v>
      </c>
      <c r="F834" s="345" t="s">
        <v>2519</v>
      </c>
      <c r="G834" s="345" t="s">
        <v>2519</v>
      </c>
      <c r="H834" s="345" t="s">
        <v>2519</v>
      </c>
      <c r="I834" s="345" t="s">
        <v>2519</v>
      </c>
      <c r="J834" s="345" t="s">
        <v>2519</v>
      </c>
      <c r="K834" s="345" t="s">
        <v>2519</v>
      </c>
      <c r="L834" s="345" t="s">
        <v>2519</v>
      </c>
      <c r="M834" s="345" t="s">
        <v>2519</v>
      </c>
      <c r="N834" s="345" t="s">
        <v>2519</v>
      </c>
      <c r="O834" s="345" t="s">
        <v>2519</v>
      </c>
      <c r="P834" s="345" t="s">
        <v>2519</v>
      </c>
      <c r="Q834" s="68">
        <v>3</v>
      </c>
      <c r="R834" s="368" t="s">
        <v>676</v>
      </c>
      <c r="S834" s="369"/>
      <c r="T834" s="369"/>
      <c r="U834" s="369"/>
      <c r="V834" s="369"/>
      <c r="W834" s="369"/>
      <c r="X834" s="369"/>
      <c r="Y834" s="369"/>
      <c r="Z834" s="369"/>
      <c r="AA834" s="369"/>
      <c r="AB834" s="369"/>
      <c r="AC834" s="369"/>
      <c r="AD834" s="369"/>
      <c r="AE834" s="370"/>
      <c r="AF834" s="68">
        <v>3</v>
      </c>
      <c r="AG834" s="368" t="s">
        <v>676</v>
      </c>
      <c r="AH834" s="369"/>
      <c r="AI834" s="369"/>
      <c r="AJ834" s="369"/>
      <c r="AK834" s="369"/>
      <c r="AL834" s="369"/>
      <c r="AM834" s="369"/>
      <c r="AN834" s="369"/>
      <c r="AO834" s="369"/>
      <c r="AP834" s="369"/>
      <c r="AQ834" s="369"/>
      <c r="AR834" s="369"/>
      <c r="AS834" s="369"/>
      <c r="AT834" s="370"/>
    </row>
    <row r="835" spans="1:46" s="23" customFormat="1" ht="45" customHeight="1" thickTop="1" thickBot="1" x14ac:dyDescent="0.3">
      <c r="A835" s="345" t="s">
        <v>2520</v>
      </c>
      <c r="B835" s="345" t="s">
        <v>2520</v>
      </c>
      <c r="C835" s="345" t="s">
        <v>2520</v>
      </c>
      <c r="D835" s="345" t="s">
        <v>2520</v>
      </c>
      <c r="E835" s="345" t="s">
        <v>2520</v>
      </c>
      <c r="F835" s="345" t="s">
        <v>2520</v>
      </c>
      <c r="G835" s="345" t="s">
        <v>2520</v>
      </c>
      <c r="H835" s="345" t="s">
        <v>2520</v>
      </c>
      <c r="I835" s="345" t="s">
        <v>2520</v>
      </c>
      <c r="J835" s="345" t="s">
        <v>2520</v>
      </c>
      <c r="K835" s="345" t="s">
        <v>2520</v>
      </c>
      <c r="L835" s="345" t="s">
        <v>2520</v>
      </c>
      <c r="M835" s="345" t="s">
        <v>2520</v>
      </c>
      <c r="N835" s="345" t="s">
        <v>2520</v>
      </c>
      <c r="O835" s="345" t="s">
        <v>2520</v>
      </c>
      <c r="P835" s="345" t="s">
        <v>2520</v>
      </c>
      <c r="Q835" s="68">
        <v>3</v>
      </c>
      <c r="R835" s="368" t="s">
        <v>676</v>
      </c>
      <c r="S835" s="369"/>
      <c r="T835" s="369"/>
      <c r="U835" s="369"/>
      <c r="V835" s="369"/>
      <c r="W835" s="369"/>
      <c r="X835" s="369"/>
      <c r="Y835" s="369"/>
      <c r="Z835" s="369"/>
      <c r="AA835" s="369"/>
      <c r="AB835" s="369"/>
      <c r="AC835" s="369"/>
      <c r="AD835" s="369"/>
      <c r="AE835" s="370"/>
      <c r="AF835" s="68">
        <v>3</v>
      </c>
      <c r="AG835" s="368" t="s">
        <v>676</v>
      </c>
      <c r="AH835" s="369"/>
      <c r="AI835" s="369"/>
      <c r="AJ835" s="369"/>
      <c r="AK835" s="369"/>
      <c r="AL835" s="369"/>
      <c r="AM835" s="369"/>
      <c r="AN835" s="369"/>
      <c r="AO835" s="369"/>
      <c r="AP835" s="369"/>
      <c r="AQ835" s="369"/>
      <c r="AR835" s="369"/>
      <c r="AS835" s="369"/>
      <c r="AT835" s="370"/>
    </row>
    <row r="836" spans="1:46" s="23" customFormat="1" ht="45" customHeight="1" thickTop="1" thickBot="1" x14ac:dyDescent="0.3">
      <c r="A836" s="345" t="s">
        <v>2521</v>
      </c>
      <c r="B836" s="345" t="s">
        <v>2521</v>
      </c>
      <c r="C836" s="345" t="s">
        <v>2521</v>
      </c>
      <c r="D836" s="345" t="s">
        <v>2521</v>
      </c>
      <c r="E836" s="345" t="s">
        <v>2521</v>
      </c>
      <c r="F836" s="345" t="s">
        <v>2521</v>
      </c>
      <c r="G836" s="345" t="s">
        <v>2521</v>
      </c>
      <c r="H836" s="345" t="s">
        <v>2521</v>
      </c>
      <c r="I836" s="345" t="s">
        <v>2521</v>
      </c>
      <c r="J836" s="345" t="s">
        <v>2521</v>
      </c>
      <c r="K836" s="345" t="s">
        <v>2521</v>
      </c>
      <c r="L836" s="345" t="s">
        <v>2521</v>
      </c>
      <c r="M836" s="345" t="s">
        <v>2521</v>
      </c>
      <c r="N836" s="345" t="s">
        <v>2521</v>
      </c>
      <c r="O836" s="345" t="s">
        <v>2521</v>
      </c>
      <c r="P836" s="345" t="s">
        <v>2521</v>
      </c>
      <c r="Q836" s="68">
        <v>3</v>
      </c>
      <c r="R836" s="368" t="s">
        <v>676</v>
      </c>
      <c r="S836" s="369"/>
      <c r="T836" s="369"/>
      <c r="U836" s="369"/>
      <c r="V836" s="369"/>
      <c r="W836" s="369"/>
      <c r="X836" s="369"/>
      <c r="Y836" s="369"/>
      <c r="Z836" s="369"/>
      <c r="AA836" s="369"/>
      <c r="AB836" s="369"/>
      <c r="AC836" s="369"/>
      <c r="AD836" s="369"/>
      <c r="AE836" s="370"/>
      <c r="AF836" s="68">
        <v>3</v>
      </c>
      <c r="AG836" s="368" t="s">
        <v>676</v>
      </c>
      <c r="AH836" s="369"/>
      <c r="AI836" s="369"/>
      <c r="AJ836" s="369"/>
      <c r="AK836" s="369"/>
      <c r="AL836" s="369"/>
      <c r="AM836" s="369"/>
      <c r="AN836" s="369"/>
      <c r="AO836" s="369"/>
      <c r="AP836" s="369"/>
      <c r="AQ836" s="369"/>
      <c r="AR836" s="369"/>
      <c r="AS836" s="369"/>
      <c r="AT836" s="370"/>
    </row>
    <row r="837" spans="1:46" s="23" customFormat="1" ht="45" customHeight="1" thickTop="1" thickBot="1" x14ac:dyDescent="0.3">
      <c r="A837" s="345" t="s">
        <v>2522</v>
      </c>
      <c r="B837" s="345" t="s">
        <v>2522</v>
      </c>
      <c r="C837" s="345" t="s">
        <v>2522</v>
      </c>
      <c r="D837" s="345" t="s">
        <v>2522</v>
      </c>
      <c r="E837" s="345" t="s">
        <v>2522</v>
      </c>
      <c r="F837" s="345" t="s">
        <v>2522</v>
      </c>
      <c r="G837" s="345" t="s">
        <v>2522</v>
      </c>
      <c r="H837" s="345" t="s">
        <v>2522</v>
      </c>
      <c r="I837" s="345" t="s">
        <v>2522</v>
      </c>
      <c r="J837" s="345" t="s">
        <v>2522</v>
      </c>
      <c r="K837" s="345" t="s">
        <v>2522</v>
      </c>
      <c r="L837" s="345" t="s">
        <v>2522</v>
      </c>
      <c r="M837" s="345" t="s">
        <v>2522</v>
      </c>
      <c r="N837" s="345" t="s">
        <v>2522</v>
      </c>
      <c r="O837" s="345" t="s">
        <v>2522</v>
      </c>
      <c r="P837" s="345" t="s">
        <v>2522</v>
      </c>
      <c r="Q837" s="68">
        <v>3</v>
      </c>
      <c r="R837" s="368" t="s">
        <v>676</v>
      </c>
      <c r="S837" s="369"/>
      <c r="T837" s="369"/>
      <c r="U837" s="369"/>
      <c r="V837" s="369"/>
      <c r="W837" s="369"/>
      <c r="X837" s="369"/>
      <c r="Y837" s="369"/>
      <c r="Z837" s="369"/>
      <c r="AA837" s="369"/>
      <c r="AB837" s="369"/>
      <c r="AC837" s="369"/>
      <c r="AD837" s="369"/>
      <c r="AE837" s="370"/>
      <c r="AF837" s="68">
        <v>3</v>
      </c>
      <c r="AG837" s="368" t="s">
        <v>676</v>
      </c>
      <c r="AH837" s="369"/>
      <c r="AI837" s="369"/>
      <c r="AJ837" s="369"/>
      <c r="AK837" s="369"/>
      <c r="AL837" s="369"/>
      <c r="AM837" s="369"/>
      <c r="AN837" s="369"/>
      <c r="AO837" s="369"/>
      <c r="AP837" s="369"/>
      <c r="AQ837" s="369"/>
      <c r="AR837" s="369"/>
      <c r="AS837" s="369"/>
      <c r="AT837" s="370"/>
    </row>
    <row r="838" spans="1:46" s="23" customFormat="1" ht="45" customHeight="1" thickTop="1" thickBot="1" x14ac:dyDescent="0.3">
      <c r="A838" s="345" t="s">
        <v>2523</v>
      </c>
      <c r="B838" s="345" t="s">
        <v>2523</v>
      </c>
      <c r="C838" s="345" t="s">
        <v>2523</v>
      </c>
      <c r="D838" s="345" t="s">
        <v>2523</v>
      </c>
      <c r="E838" s="345" t="s">
        <v>2523</v>
      </c>
      <c r="F838" s="345" t="s">
        <v>2523</v>
      </c>
      <c r="G838" s="345" t="s">
        <v>2523</v>
      </c>
      <c r="H838" s="345" t="s">
        <v>2523</v>
      </c>
      <c r="I838" s="345" t="s">
        <v>2523</v>
      </c>
      <c r="J838" s="345" t="s">
        <v>2523</v>
      </c>
      <c r="K838" s="345" t="s">
        <v>2523</v>
      </c>
      <c r="L838" s="345" t="s">
        <v>2523</v>
      </c>
      <c r="M838" s="345" t="s">
        <v>2523</v>
      </c>
      <c r="N838" s="345" t="s">
        <v>2523</v>
      </c>
      <c r="O838" s="345" t="s">
        <v>2523</v>
      </c>
      <c r="P838" s="345" t="s">
        <v>2523</v>
      </c>
      <c r="Q838" s="68">
        <v>3</v>
      </c>
      <c r="R838" s="368" t="s">
        <v>676</v>
      </c>
      <c r="S838" s="369"/>
      <c r="T838" s="369"/>
      <c r="U838" s="369"/>
      <c r="V838" s="369"/>
      <c r="W838" s="369"/>
      <c r="X838" s="369"/>
      <c r="Y838" s="369"/>
      <c r="Z838" s="369"/>
      <c r="AA838" s="369"/>
      <c r="AB838" s="369"/>
      <c r="AC838" s="369"/>
      <c r="AD838" s="369"/>
      <c r="AE838" s="370"/>
      <c r="AF838" s="68">
        <v>3</v>
      </c>
      <c r="AG838" s="368" t="s">
        <v>676</v>
      </c>
      <c r="AH838" s="369"/>
      <c r="AI838" s="369"/>
      <c r="AJ838" s="369"/>
      <c r="AK838" s="369"/>
      <c r="AL838" s="369"/>
      <c r="AM838" s="369"/>
      <c r="AN838" s="369"/>
      <c r="AO838" s="369"/>
      <c r="AP838" s="369"/>
      <c r="AQ838" s="369"/>
      <c r="AR838" s="369"/>
      <c r="AS838" s="369"/>
      <c r="AT838" s="370"/>
    </row>
    <row r="839" spans="1:46" s="23" customFormat="1" ht="45" customHeight="1" thickTop="1" thickBot="1" x14ac:dyDescent="0.3">
      <c r="A839" s="345" t="s">
        <v>2524</v>
      </c>
      <c r="B839" s="345" t="s">
        <v>2524</v>
      </c>
      <c r="C839" s="345" t="s">
        <v>2524</v>
      </c>
      <c r="D839" s="345" t="s">
        <v>2524</v>
      </c>
      <c r="E839" s="345" t="s">
        <v>2524</v>
      </c>
      <c r="F839" s="345" t="s">
        <v>2524</v>
      </c>
      <c r="G839" s="345" t="s">
        <v>2524</v>
      </c>
      <c r="H839" s="345" t="s">
        <v>2524</v>
      </c>
      <c r="I839" s="345" t="s">
        <v>2524</v>
      </c>
      <c r="J839" s="345" t="s">
        <v>2524</v>
      </c>
      <c r="K839" s="345" t="s">
        <v>2524</v>
      </c>
      <c r="L839" s="345" t="s">
        <v>2524</v>
      </c>
      <c r="M839" s="345" t="s">
        <v>2524</v>
      </c>
      <c r="N839" s="345" t="s">
        <v>2524</v>
      </c>
      <c r="O839" s="345" t="s">
        <v>2524</v>
      </c>
      <c r="P839" s="345" t="s">
        <v>2524</v>
      </c>
      <c r="Q839" s="68">
        <v>3</v>
      </c>
      <c r="R839" s="368" t="s">
        <v>676</v>
      </c>
      <c r="S839" s="369"/>
      <c r="T839" s="369"/>
      <c r="U839" s="369"/>
      <c r="V839" s="369"/>
      <c r="W839" s="369"/>
      <c r="X839" s="369"/>
      <c r="Y839" s="369"/>
      <c r="Z839" s="369"/>
      <c r="AA839" s="369"/>
      <c r="AB839" s="369"/>
      <c r="AC839" s="369"/>
      <c r="AD839" s="369"/>
      <c r="AE839" s="370"/>
      <c r="AF839" s="68">
        <v>3</v>
      </c>
      <c r="AG839" s="368" t="s">
        <v>676</v>
      </c>
      <c r="AH839" s="369"/>
      <c r="AI839" s="369"/>
      <c r="AJ839" s="369"/>
      <c r="AK839" s="369"/>
      <c r="AL839" s="369"/>
      <c r="AM839" s="369"/>
      <c r="AN839" s="369"/>
      <c r="AO839" s="369"/>
      <c r="AP839" s="369"/>
      <c r="AQ839" s="369"/>
      <c r="AR839" s="369"/>
      <c r="AS839" s="369"/>
      <c r="AT839" s="370"/>
    </row>
    <row r="840" spans="1:46" s="23" customFormat="1" ht="45" customHeight="1" thickTop="1" thickBot="1" x14ac:dyDescent="0.3">
      <c r="A840" s="345" t="s">
        <v>1448</v>
      </c>
      <c r="B840" s="345" t="s">
        <v>1448</v>
      </c>
      <c r="C840" s="345" t="s">
        <v>1448</v>
      </c>
      <c r="D840" s="345" t="s">
        <v>1448</v>
      </c>
      <c r="E840" s="345" t="s">
        <v>1448</v>
      </c>
      <c r="F840" s="345" t="s">
        <v>1448</v>
      </c>
      <c r="G840" s="345" t="s">
        <v>1448</v>
      </c>
      <c r="H840" s="345" t="s">
        <v>1448</v>
      </c>
      <c r="I840" s="345" t="s">
        <v>1448</v>
      </c>
      <c r="J840" s="345" t="s">
        <v>1448</v>
      </c>
      <c r="K840" s="345" t="s">
        <v>1448</v>
      </c>
      <c r="L840" s="345" t="s">
        <v>1448</v>
      </c>
      <c r="M840" s="345" t="s">
        <v>1448</v>
      </c>
      <c r="N840" s="345" t="s">
        <v>1448</v>
      </c>
      <c r="O840" s="345" t="s">
        <v>1448</v>
      </c>
      <c r="P840" s="345" t="s">
        <v>1448</v>
      </c>
      <c r="Q840" s="68">
        <v>3</v>
      </c>
      <c r="R840" s="368" t="s">
        <v>676</v>
      </c>
      <c r="S840" s="369"/>
      <c r="T840" s="369"/>
      <c r="U840" s="369"/>
      <c r="V840" s="369"/>
      <c r="W840" s="369"/>
      <c r="X840" s="369"/>
      <c r="Y840" s="369"/>
      <c r="Z840" s="369"/>
      <c r="AA840" s="369"/>
      <c r="AB840" s="369"/>
      <c r="AC840" s="369"/>
      <c r="AD840" s="369"/>
      <c r="AE840" s="370"/>
      <c r="AF840" s="68">
        <v>3</v>
      </c>
      <c r="AG840" s="368" t="s">
        <v>676</v>
      </c>
      <c r="AH840" s="369"/>
      <c r="AI840" s="369"/>
      <c r="AJ840" s="369"/>
      <c r="AK840" s="369"/>
      <c r="AL840" s="369"/>
      <c r="AM840" s="369"/>
      <c r="AN840" s="369"/>
      <c r="AO840" s="369"/>
      <c r="AP840" s="369"/>
      <c r="AQ840" s="369"/>
      <c r="AR840" s="369"/>
      <c r="AS840" s="369"/>
      <c r="AT840" s="370"/>
    </row>
    <row r="841" spans="1:46" s="23" customFormat="1" ht="45" customHeight="1" thickTop="1" thickBot="1" x14ac:dyDescent="0.3">
      <c r="A841" s="345" t="s">
        <v>2525</v>
      </c>
      <c r="B841" s="345" t="s">
        <v>2525</v>
      </c>
      <c r="C841" s="345" t="s">
        <v>2525</v>
      </c>
      <c r="D841" s="345" t="s">
        <v>2525</v>
      </c>
      <c r="E841" s="345" t="s">
        <v>2525</v>
      </c>
      <c r="F841" s="345" t="s">
        <v>2525</v>
      </c>
      <c r="G841" s="345" t="s">
        <v>2525</v>
      </c>
      <c r="H841" s="345" t="s">
        <v>2525</v>
      </c>
      <c r="I841" s="345" t="s">
        <v>2525</v>
      </c>
      <c r="J841" s="345" t="s">
        <v>2525</v>
      </c>
      <c r="K841" s="345" t="s">
        <v>2525</v>
      </c>
      <c r="L841" s="345" t="s">
        <v>2525</v>
      </c>
      <c r="M841" s="345" t="s">
        <v>2525</v>
      </c>
      <c r="N841" s="345" t="s">
        <v>2525</v>
      </c>
      <c r="O841" s="345" t="s">
        <v>2525</v>
      </c>
      <c r="P841" s="345" t="s">
        <v>2525</v>
      </c>
      <c r="Q841" s="68">
        <v>3</v>
      </c>
      <c r="R841" s="368" t="s">
        <v>676</v>
      </c>
      <c r="S841" s="369"/>
      <c r="T841" s="369"/>
      <c r="U841" s="369"/>
      <c r="V841" s="369"/>
      <c r="W841" s="369"/>
      <c r="X841" s="369"/>
      <c r="Y841" s="369"/>
      <c r="Z841" s="369"/>
      <c r="AA841" s="369"/>
      <c r="AB841" s="369"/>
      <c r="AC841" s="369"/>
      <c r="AD841" s="369"/>
      <c r="AE841" s="370"/>
      <c r="AF841" s="68">
        <v>3</v>
      </c>
      <c r="AG841" s="368" t="s">
        <v>676</v>
      </c>
      <c r="AH841" s="369"/>
      <c r="AI841" s="369"/>
      <c r="AJ841" s="369"/>
      <c r="AK841" s="369"/>
      <c r="AL841" s="369"/>
      <c r="AM841" s="369"/>
      <c r="AN841" s="369"/>
      <c r="AO841" s="369"/>
      <c r="AP841" s="369"/>
      <c r="AQ841" s="369"/>
      <c r="AR841" s="369"/>
      <c r="AS841" s="369"/>
      <c r="AT841" s="370"/>
    </row>
    <row r="842" spans="1:46" s="23" customFormat="1" ht="45" customHeight="1" thickTop="1" thickBot="1" x14ac:dyDescent="0.3">
      <c r="A842" s="345" t="s">
        <v>2526</v>
      </c>
      <c r="B842" s="345" t="s">
        <v>2526</v>
      </c>
      <c r="C842" s="345" t="s">
        <v>2526</v>
      </c>
      <c r="D842" s="345" t="s">
        <v>2526</v>
      </c>
      <c r="E842" s="345" t="s">
        <v>2526</v>
      </c>
      <c r="F842" s="345" t="s">
        <v>2526</v>
      </c>
      <c r="G842" s="345" t="s">
        <v>2526</v>
      </c>
      <c r="H842" s="345" t="s">
        <v>2526</v>
      </c>
      <c r="I842" s="345" t="s">
        <v>2526</v>
      </c>
      <c r="J842" s="345" t="s">
        <v>2526</v>
      </c>
      <c r="K842" s="345" t="s">
        <v>2526</v>
      </c>
      <c r="L842" s="345" t="s">
        <v>2526</v>
      </c>
      <c r="M842" s="345" t="s">
        <v>2526</v>
      </c>
      <c r="N842" s="345" t="s">
        <v>2526</v>
      </c>
      <c r="O842" s="345" t="s">
        <v>2526</v>
      </c>
      <c r="P842" s="345" t="s">
        <v>2526</v>
      </c>
      <c r="Q842" s="68">
        <v>3</v>
      </c>
      <c r="R842" s="368" t="s">
        <v>676</v>
      </c>
      <c r="S842" s="369"/>
      <c r="T842" s="369"/>
      <c r="U842" s="369"/>
      <c r="V842" s="369"/>
      <c r="W842" s="369"/>
      <c r="X842" s="369"/>
      <c r="Y842" s="369"/>
      <c r="Z842" s="369"/>
      <c r="AA842" s="369"/>
      <c r="AB842" s="369"/>
      <c r="AC842" s="369"/>
      <c r="AD842" s="369"/>
      <c r="AE842" s="370"/>
      <c r="AF842" s="68">
        <v>3</v>
      </c>
      <c r="AG842" s="368" t="s">
        <v>676</v>
      </c>
      <c r="AH842" s="369"/>
      <c r="AI842" s="369"/>
      <c r="AJ842" s="369"/>
      <c r="AK842" s="369"/>
      <c r="AL842" s="369"/>
      <c r="AM842" s="369"/>
      <c r="AN842" s="369"/>
      <c r="AO842" s="369"/>
      <c r="AP842" s="369"/>
      <c r="AQ842" s="369"/>
      <c r="AR842" s="369"/>
      <c r="AS842" s="369"/>
      <c r="AT842" s="370"/>
    </row>
    <row r="843" spans="1:46" ht="18" customHeight="1" thickTop="1" x14ac:dyDescent="0.25"/>
  </sheetData>
  <sheetProtection algorithmName="SHA-512" hashValue="4fw9OHYkdakyMKZEgv2lNbCgC8nttyyqkHp+OQe7zqSw8T/NDw36Cq9pf2uAzawm++Eu77lUo2BqbAba+U0x2g==" saltValue="mPsC7zd4kIwWeM1ZQJvfvA==" spinCount="100000" sheet="1" objects="1" scenarios="1" selectLockedCells="1" selectUnlockedCells="1"/>
  <mergeCells count="1987">
    <mergeCell ref="A841:P841"/>
    <mergeCell ref="R841:AE841"/>
    <mergeCell ref="AG841:AT841"/>
    <mergeCell ref="A842:P842"/>
    <mergeCell ref="R842:AE842"/>
    <mergeCell ref="AG842:AT842"/>
    <mergeCell ref="A839:P839"/>
    <mergeCell ref="R839:AE839"/>
    <mergeCell ref="AG839:AT839"/>
    <mergeCell ref="A840:P840"/>
    <mergeCell ref="R840:AE840"/>
    <mergeCell ref="AG840:AT840"/>
    <mergeCell ref="A837:P837"/>
    <mergeCell ref="R837:AE837"/>
    <mergeCell ref="AG837:AT837"/>
    <mergeCell ref="A838:P838"/>
    <mergeCell ref="R838:AE838"/>
    <mergeCell ref="AG838:AT838"/>
    <mergeCell ref="A835:P835"/>
    <mergeCell ref="R835:AE835"/>
    <mergeCell ref="AG835:AT835"/>
    <mergeCell ref="A836:P836"/>
    <mergeCell ref="R836:AE836"/>
    <mergeCell ref="AG836:AT836"/>
    <mergeCell ref="A833:P833"/>
    <mergeCell ref="R833:AE833"/>
    <mergeCell ref="AG833:AT833"/>
    <mergeCell ref="A834:P834"/>
    <mergeCell ref="R834:AE834"/>
    <mergeCell ref="AG834:AT834"/>
    <mergeCell ref="A830:P830"/>
    <mergeCell ref="R830:AE830"/>
    <mergeCell ref="AG830:AT830"/>
    <mergeCell ref="A831:P831"/>
    <mergeCell ref="R831:AE831"/>
    <mergeCell ref="AG831:AT831"/>
    <mergeCell ref="A828:P828"/>
    <mergeCell ref="R828:AE828"/>
    <mergeCell ref="AG828:AT828"/>
    <mergeCell ref="A829:P829"/>
    <mergeCell ref="R829:AE829"/>
    <mergeCell ref="AG829:AT829"/>
    <mergeCell ref="A826:P826"/>
    <mergeCell ref="R826:AE826"/>
    <mergeCell ref="AG826:AT826"/>
    <mergeCell ref="A827:P827"/>
    <mergeCell ref="R827:AE827"/>
    <mergeCell ref="AG827:AT827"/>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10:P810"/>
    <mergeCell ref="R810:AE810"/>
    <mergeCell ref="AG810:AT810"/>
    <mergeCell ref="A813:AE813"/>
    <mergeCell ref="AG813:AJ813"/>
    <mergeCell ref="A817:P817"/>
    <mergeCell ref="V817:AE817"/>
    <mergeCell ref="AK817:AT817"/>
    <mergeCell ref="A808:P808"/>
    <mergeCell ref="R808:AE808"/>
    <mergeCell ref="AG808:AT808"/>
    <mergeCell ref="A809:P809"/>
    <mergeCell ref="R809:AE809"/>
    <mergeCell ref="AG809:AT809"/>
    <mergeCell ref="A806:P806"/>
    <mergeCell ref="R806:AE806"/>
    <mergeCell ref="AG806:AT806"/>
    <mergeCell ref="A807:P807"/>
    <mergeCell ref="R807:AE807"/>
    <mergeCell ref="AG807:AT807"/>
    <mergeCell ref="A804:P804"/>
    <mergeCell ref="R804:AE804"/>
    <mergeCell ref="AG804:AT804"/>
    <mergeCell ref="A805:P805"/>
    <mergeCell ref="R805:AE805"/>
    <mergeCell ref="AG805:AT805"/>
    <mergeCell ref="A802:P802"/>
    <mergeCell ref="R802:AE802"/>
    <mergeCell ref="AG802:AT802"/>
    <mergeCell ref="A803:P803"/>
    <mergeCell ref="R803:AE803"/>
    <mergeCell ref="AG803:AT803"/>
    <mergeCell ref="A799:P799"/>
    <mergeCell ref="R799:AE799"/>
    <mergeCell ref="AG799:AT799"/>
    <mergeCell ref="A801:P801"/>
    <mergeCell ref="R801:AE801"/>
    <mergeCell ref="AG801:AT801"/>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3:AE783"/>
    <mergeCell ref="AG783:AJ783"/>
    <mergeCell ref="A787:P787"/>
    <mergeCell ref="V787:AE787"/>
    <mergeCell ref="AK787:AT787"/>
    <mergeCell ref="A788:P788"/>
    <mergeCell ref="R788:AE788"/>
    <mergeCell ref="AG788:AT788"/>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8:P768"/>
    <mergeCell ref="R768:AE768"/>
    <mergeCell ref="AG768:AT768"/>
    <mergeCell ref="A769:P769"/>
    <mergeCell ref="R769:AE769"/>
    <mergeCell ref="AG769:AT769"/>
    <mergeCell ref="A766:P766"/>
    <mergeCell ref="R766:AE766"/>
    <mergeCell ref="AG766:AT766"/>
    <mergeCell ref="A767:P767"/>
    <mergeCell ref="R767:AE767"/>
    <mergeCell ref="AG767:AT767"/>
    <mergeCell ref="A764:P764"/>
    <mergeCell ref="R764:AE764"/>
    <mergeCell ref="AG764:AT764"/>
    <mergeCell ref="A765:P765"/>
    <mergeCell ref="R765:AE765"/>
    <mergeCell ref="AG765:AT765"/>
    <mergeCell ref="A762:P762"/>
    <mergeCell ref="R762:AE762"/>
    <mergeCell ref="AG762:AT762"/>
    <mergeCell ref="A763:P763"/>
    <mergeCell ref="R763:AE763"/>
    <mergeCell ref="AG763:AT763"/>
    <mergeCell ref="A760:P760"/>
    <mergeCell ref="R760:AE760"/>
    <mergeCell ref="AG760:AT760"/>
    <mergeCell ref="A761:P761"/>
    <mergeCell ref="R761:AE761"/>
    <mergeCell ref="AG761:AT761"/>
    <mergeCell ref="A752:P752"/>
    <mergeCell ref="R752:AE752"/>
    <mergeCell ref="AG752:AT752"/>
    <mergeCell ref="A755:AE755"/>
    <mergeCell ref="AG755:AJ755"/>
    <mergeCell ref="A759:P759"/>
    <mergeCell ref="V759:AE759"/>
    <mergeCell ref="AK759:AT759"/>
    <mergeCell ref="A750:P750"/>
    <mergeCell ref="R750:AE750"/>
    <mergeCell ref="AG750:AT750"/>
    <mergeCell ref="A751:P751"/>
    <mergeCell ref="R751:AE751"/>
    <mergeCell ref="AG751:AT751"/>
    <mergeCell ref="A748:P748"/>
    <mergeCell ref="R748:AE748"/>
    <mergeCell ref="AG748:AT748"/>
    <mergeCell ref="A749:P749"/>
    <mergeCell ref="R749:AE749"/>
    <mergeCell ref="AG749:AT749"/>
    <mergeCell ref="A746:P746"/>
    <mergeCell ref="R746:AE746"/>
    <mergeCell ref="AG746:AT746"/>
    <mergeCell ref="A747:P747"/>
    <mergeCell ref="R747:AE747"/>
    <mergeCell ref="AG747:AT747"/>
    <mergeCell ref="A744:P744"/>
    <mergeCell ref="R744:AE744"/>
    <mergeCell ref="AG744:AT744"/>
    <mergeCell ref="A745:P745"/>
    <mergeCell ref="R745:AE745"/>
    <mergeCell ref="AG745:AT745"/>
    <mergeCell ref="A741:P741"/>
    <mergeCell ref="R741:AE741"/>
    <mergeCell ref="AG741:AT741"/>
    <mergeCell ref="A743:P743"/>
    <mergeCell ref="R743:AE743"/>
    <mergeCell ref="AG743:AT743"/>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25:P725"/>
    <mergeCell ref="R725:AE725"/>
    <mergeCell ref="AG725:AT725"/>
    <mergeCell ref="A728:AE728"/>
    <mergeCell ref="AG728:AJ728"/>
    <mergeCell ref="A732:P732"/>
    <mergeCell ref="V732:AE732"/>
    <mergeCell ref="AK732:AT732"/>
    <mergeCell ref="A723:P723"/>
    <mergeCell ref="R723:AE723"/>
    <mergeCell ref="AG723:AT723"/>
    <mergeCell ref="A724:P724"/>
    <mergeCell ref="R724:AE724"/>
    <mergeCell ref="AG724:AT724"/>
    <mergeCell ref="A721:P721"/>
    <mergeCell ref="R721:AE721"/>
    <mergeCell ref="AG721:AT721"/>
    <mergeCell ref="A722:P722"/>
    <mergeCell ref="R722:AE722"/>
    <mergeCell ref="AG722:AT722"/>
    <mergeCell ref="A719:P719"/>
    <mergeCell ref="R719:AE719"/>
    <mergeCell ref="AG719:AT719"/>
    <mergeCell ref="A720:P720"/>
    <mergeCell ref="R720:AE720"/>
    <mergeCell ref="AG720:AT720"/>
    <mergeCell ref="A717:P717"/>
    <mergeCell ref="R717:AE717"/>
    <mergeCell ref="AG717:AT717"/>
    <mergeCell ref="A718:P718"/>
    <mergeCell ref="R718:AE718"/>
    <mergeCell ref="AG718:AT718"/>
    <mergeCell ref="A714:P714"/>
    <mergeCell ref="R714:AE714"/>
    <mergeCell ref="AG714:AT714"/>
    <mergeCell ref="A716:P716"/>
    <mergeCell ref="R716:AE716"/>
    <mergeCell ref="AG716:AT716"/>
    <mergeCell ref="A712:P712"/>
    <mergeCell ref="R712:AE712"/>
    <mergeCell ref="AG712:AT712"/>
    <mergeCell ref="A713:P713"/>
    <mergeCell ref="R713:AE713"/>
    <mergeCell ref="AG713:AT713"/>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698:AE698"/>
    <mergeCell ref="AG698:AJ698"/>
    <mergeCell ref="A702:P702"/>
    <mergeCell ref="V702:AE702"/>
    <mergeCell ref="AK702:AT702"/>
    <mergeCell ref="A703:P703"/>
    <mergeCell ref="R703:AE703"/>
    <mergeCell ref="AG703:AT703"/>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3:P683"/>
    <mergeCell ref="R683:AE683"/>
    <mergeCell ref="AG683:AT683"/>
    <mergeCell ref="A684:P684"/>
    <mergeCell ref="R684:AE684"/>
    <mergeCell ref="AG684:AT684"/>
    <mergeCell ref="A681:P681"/>
    <mergeCell ref="R681:AE681"/>
    <mergeCell ref="AG681:AT681"/>
    <mergeCell ref="A682:P682"/>
    <mergeCell ref="R682:AE682"/>
    <mergeCell ref="AG682:AT682"/>
    <mergeCell ref="A679:P679"/>
    <mergeCell ref="R679:AE679"/>
    <mergeCell ref="AG679:AT679"/>
    <mergeCell ref="A680:P680"/>
    <mergeCell ref="R680:AE680"/>
    <mergeCell ref="AG680:AT680"/>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69:AE669"/>
    <mergeCell ref="AG669:AJ669"/>
    <mergeCell ref="A673:P673"/>
    <mergeCell ref="V673:AE673"/>
    <mergeCell ref="AK673:AT673"/>
    <mergeCell ref="A674:P674"/>
    <mergeCell ref="R674:AE674"/>
    <mergeCell ref="AG674:AT674"/>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61:P661"/>
    <mergeCell ref="R661:AE661"/>
    <mergeCell ref="AG661:AT661"/>
    <mergeCell ref="A662:P662"/>
    <mergeCell ref="R662:AE662"/>
    <mergeCell ref="AG662:AT662"/>
    <mergeCell ref="A658:P658"/>
    <mergeCell ref="R658:AE658"/>
    <mergeCell ref="AG658:AT658"/>
    <mergeCell ref="A659:P659"/>
    <mergeCell ref="R659:AE659"/>
    <mergeCell ref="AG659:AT659"/>
    <mergeCell ref="A656:P656"/>
    <mergeCell ref="R656:AE656"/>
    <mergeCell ref="AG656:AT656"/>
    <mergeCell ref="A657:P657"/>
    <mergeCell ref="R657:AE657"/>
    <mergeCell ref="AG657:AT657"/>
    <mergeCell ref="A654:P654"/>
    <mergeCell ref="R654:AE654"/>
    <mergeCell ref="AG654:AT654"/>
    <mergeCell ref="A655:P655"/>
    <mergeCell ref="R655:AE655"/>
    <mergeCell ref="AG655:AT655"/>
    <mergeCell ref="A652:P652"/>
    <mergeCell ref="R652:AE652"/>
    <mergeCell ref="AG652:AT652"/>
    <mergeCell ref="A653:P653"/>
    <mergeCell ref="R653:AE653"/>
    <mergeCell ref="AG653:AT653"/>
    <mergeCell ref="A650:P650"/>
    <mergeCell ref="R650:AE650"/>
    <mergeCell ref="AG650:AT650"/>
    <mergeCell ref="A651:P651"/>
    <mergeCell ref="R651:AE651"/>
    <mergeCell ref="AG651:AT651"/>
    <mergeCell ref="A648:P648"/>
    <mergeCell ref="R648:AE648"/>
    <mergeCell ref="AG648:AT648"/>
    <mergeCell ref="A649:P649"/>
    <mergeCell ref="R649:AE649"/>
    <mergeCell ref="AG649:AT649"/>
    <mergeCell ref="A646:P646"/>
    <mergeCell ref="R646:AE646"/>
    <mergeCell ref="AG646:AT646"/>
    <mergeCell ref="A647:P647"/>
    <mergeCell ref="R647:AE647"/>
    <mergeCell ref="AG647:AT647"/>
    <mergeCell ref="A640:AE640"/>
    <mergeCell ref="AG640:AJ640"/>
    <mergeCell ref="A644:P644"/>
    <mergeCell ref="V644:AE644"/>
    <mergeCell ref="AK644:AT644"/>
    <mergeCell ref="A645:P645"/>
    <mergeCell ref="R645:AE645"/>
    <mergeCell ref="AG645:AT645"/>
    <mergeCell ref="A636:P636"/>
    <mergeCell ref="R636:AE636"/>
    <mergeCell ref="AG636:AT636"/>
    <mergeCell ref="A637:P637"/>
    <mergeCell ref="R637:AE637"/>
    <mergeCell ref="AG637:AT637"/>
    <mergeCell ref="A634:P634"/>
    <mergeCell ref="R634:AE634"/>
    <mergeCell ref="AG634:AT634"/>
    <mergeCell ref="A635:P635"/>
    <mergeCell ref="R635:AE635"/>
    <mergeCell ref="AG635:AT635"/>
    <mergeCell ref="A632:P632"/>
    <mergeCell ref="R632:AE632"/>
    <mergeCell ref="AG632:AT632"/>
    <mergeCell ref="A633:P633"/>
    <mergeCell ref="R633:AE633"/>
    <mergeCell ref="AG633:AT633"/>
    <mergeCell ref="A629:P629"/>
    <mergeCell ref="R629:AE629"/>
    <mergeCell ref="AG629:AT629"/>
    <mergeCell ref="A630:P630"/>
    <mergeCell ref="R630:AE630"/>
    <mergeCell ref="AG630:AT630"/>
    <mergeCell ref="A627:P627"/>
    <mergeCell ref="R627:AE627"/>
    <mergeCell ref="AG627:AT627"/>
    <mergeCell ref="A628:P628"/>
    <mergeCell ref="R628:AE628"/>
    <mergeCell ref="AG628:AT628"/>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21:P621"/>
    <mergeCell ref="R621:AE621"/>
    <mergeCell ref="AG621:AT621"/>
    <mergeCell ref="A622:P622"/>
    <mergeCell ref="R622:AE622"/>
    <mergeCell ref="AG622:AT622"/>
    <mergeCell ref="A613:P613"/>
    <mergeCell ref="R613:AE613"/>
    <mergeCell ref="AG613:AT613"/>
    <mergeCell ref="A616:AE616"/>
    <mergeCell ref="AG616:AJ616"/>
    <mergeCell ref="A620:P620"/>
    <mergeCell ref="V620:AE620"/>
    <mergeCell ref="AK620:AT620"/>
    <mergeCell ref="A611:P611"/>
    <mergeCell ref="R611:AE611"/>
    <mergeCell ref="AG611:AT611"/>
    <mergeCell ref="A612:P612"/>
    <mergeCell ref="R612:AE612"/>
    <mergeCell ref="AG612:AT612"/>
    <mergeCell ref="A609:P609"/>
    <mergeCell ref="R609:AE609"/>
    <mergeCell ref="AG609:AT609"/>
    <mergeCell ref="A610:P610"/>
    <mergeCell ref="R610:AE610"/>
    <mergeCell ref="AG610:AT610"/>
    <mergeCell ref="A606:P606"/>
    <mergeCell ref="R606:AE606"/>
    <mergeCell ref="AG606:AT606"/>
    <mergeCell ref="A608:P608"/>
    <mergeCell ref="R608:AE608"/>
    <mergeCell ref="AG608:AT608"/>
    <mergeCell ref="A604:P604"/>
    <mergeCell ref="R604:AE604"/>
    <mergeCell ref="AG604:AT604"/>
    <mergeCell ref="A605:P605"/>
    <mergeCell ref="R605:AE605"/>
    <mergeCell ref="AG605:AT605"/>
    <mergeCell ref="A602:P602"/>
    <mergeCell ref="R602:AE602"/>
    <mergeCell ref="AG602:AT602"/>
    <mergeCell ref="A603:P603"/>
    <mergeCell ref="R603:AE603"/>
    <mergeCell ref="AG603:AT603"/>
    <mergeCell ref="A600:P600"/>
    <mergeCell ref="R600:AE600"/>
    <mergeCell ref="AG600:AT600"/>
    <mergeCell ref="A601:P601"/>
    <mergeCell ref="R601:AE601"/>
    <mergeCell ref="AG601:AT601"/>
    <mergeCell ref="A598:P598"/>
    <mergeCell ref="R598:AE598"/>
    <mergeCell ref="AG598:AT598"/>
    <mergeCell ref="A599:P599"/>
    <mergeCell ref="R599:AE599"/>
    <mergeCell ref="AG599:AT599"/>
    <mergeCell ref="A596:P596"/>
    <mergeCell ref="R596:AE596"/>
    <mergeCell ref="AG596:AT596"/>
    <mergeCell ref="A597:P597"/>
    <mergeCell ref="R597:AE597"/>
    <mergeCell ref="AG597:AT597"/>
    <mergeCell ref="A590:AE590"/>
    <mergeCell ref="AG590:AJ590"/>
    <mergeCell ref="A594:P594"/>
    <mergeCell ref="V594:AE594"/>
    <mergeCell ref="AK594:AT594"/>
    <mergeCell ref="A595:P595"/>
    <mergeCell ref="R595:AE595"/>
    <mergeCell ref="AG595:AT595"/>
    <mergeCell ref="A586:P586"/>
    <mergeCell ref="R586:AE586"/>
    <mergeCell ref="AG586:AT586"/>
    <mergeCell ref="A587:P587"/>
    <mergeCell ref="R587:AE587"/>
    <mergeCell ref="AG587:AT587"/>
    <mergeCell ref="A584:P584"/>
    <mergeCell ref="R584:AE584"/>
    <mergeCell ref="AG584:AT584"/>
    <mergeCell ref="A585:P585"/>
    <mergeCell ref="R585:AE585"/>
    <mergeCell ref="AG585:AT585"/>
    <mergeCell ref="A582:P582"/>
    <mergeCell ref="R582:AE582"/>
    <mergeCell ref="AG582:AT582"/>
    <mergeCell ref="A583:P583"/>
    <mergeCell ref="R583:AE583"/>
    <mergeCell ref="AG583:AT583"/>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1:AE571"/>
    <mergeCell ref="AG571:AJ571"/>
    <mergeCell ref="A575:P575"/>
    <mergeCell ref="V575:AE575"/>
    <mergeCell ref="AK575:AT575"/>
    <mergeCell ref="A576:P576"/>
    <mergeCell ref="R576:AE576"/>
    <mergeCell ref="AG576:AT576"/>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63:P563"/>
    <mergeCell ref="R563:AE563"/>
    <mergeCell ref="AG563:AT563"/>
    <mergeCell ref="A564:P564"/>
    <mergeCell ref="R564:AE564"/>
    <mergeCell ref="AG564:AT564"/>
    <mergeCell ref="A560:P560"/>
    <mergeCell ref="R560:AE560"/>
    <mergeCell ref="AG560:AT560"/>
    <mergeCell ref="A561:P561"/>
    <mergeCell ref="R561:AE561"/>
    <mergeCell ref="AG561:AT561"/>
    <mergeCell ref="A558:P558"/>
    <mergeCell ref="R558:AE558"/>
    <mergeCell ref="AG558:AT558"/>
    <mergeCell ref="A559:P559"/>
    <mergeCell ref="R559:AE559"/>
    <mergeCell ref="AG559:AT559"/>
    <mergeCell ref="A556:P556"/>
    <mergeCell ref="R556:AE556"/>
    <mergeCell ref="AG556:AT556"/>
    <mergeCell ref="A557:P557"/>
    <mergeCell ref="R557:AE557"/>
    <mergeCell ref="AG557:AT557"/>
    <mergeCell ref="A554:P554"/>
    <mergeCell ref="R554:AE554"/>
    <mergeCell ref="AG554:AT554"/>
    <mergeCell ref="A555:P555"/>
    <mergeCell ref="R555:AE555"/>
    <mergeCell ref="AG555:AT555"/>
    <mergeCell ref="A552:P552"/>
    <mergeCell ref="R552:AE552"/>
    <mergeCell ref="AG552:AT552"/>
    <mergeCell ref="A553:P553"/>
    <mergeCell ref="R553:AE553"/>
    <mergeCell ref="AG553:AT553"/>
    <mergeCell ref="A546:AE546"/>
    <mergeCell ref="AG546:AJ546"/>
    <mergeCell ref="A550:P550"/>
    <mergeCell ref="V550:AE550"/>
    <mergeCell ref="AK550:AT550"/>
    <mergeCell ref="A551:P551"/>
    <mergeCell ref="R551:AE551"/>
    <mergeCell ref="AG551:AT551"/>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5:P535"/>
    <mergeCell ref="R535:AE535"/>
    <mergeCell ref="AG535:AT535"/>
    <mergeCell ref="A536:P536"/>
    <mergeCell ref="R536:AE536"/>
    <mergeCell ref="AG536:AT536"/>
    <mergeCell ref="A533:P533"/>
    <mergeCell ref="R533:AE533"/>
    <mergeCell ref="AG533:AT533"/>
    <mergeCell ref="A534:P534"/>
    <mergeCell ref="R534:AE534"/>
    <mergeCell ref="AG534:AT534"/>
    <mergeCell ref="A531:P531"/>
    <mergeCell ref="R531:AE531"/>
    <mergeCell ref="AG531:AT531"/>
    <mergeCell ref="A532:P532"/>
    <mergeCell ref="R532:AE532"/>
    <mergeCell ref="AG532:AT532"/>
    <mergeCell ref="A529:P529"/>
    <mergeCell ref="R529:AE529"/>
    <mergeCell ref="AG529:AT529"/>
    <mergeCell ref="A530:P530"/>
    <mergeCell ref="R530:AE530"/>
    <mergeCell ref="AG530:AT530"/>
    <mergeCell ref="A527:P527"/>
    <mergeCell ref="R527:AE527"/>
    <mergeCell ref="AG527:AT527"/>
    <mergeCell ref="A528:P528"/>
    <mergeCell ref="R528:AE528"/>
    <mergeCell ref="AG528:AT528"/>
    <mergeCell ref="A525:P525"/>
    <mergeCell ref="R525:AE525"/>
    <mergeCell ref="AG525:AT525"/>
    <mergeCell ref="A526:P526"/>
    <mergeCell ref="R526:AE526"/>
    <mergeCell ref="AG526:AT526"/>
    <mergeCell ref="A517:P517"/>
    <mergeCell ref="R517:AE517"/>
    <mergeCell ref="AG517:AT517"/>
    <mergeCell ref="A520:AE520"/>
    <mergeCell ref="AG520:AJ520"/>
    <mergeCell ref="A524:P524"/>
    <mergeCell ref="V524:AE524"/>
    <mergeCell ref="AK524:AT524"/>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10:P510"/>
    <mergeCell ref="R510:AE510"/>
    <mergeCell ref="AG510:AT510"/>
    <mergeCell ref="A512:P512"/>
    <mergeCell ref="R512:AE512"/>
    <mergeCell ref="AG512:AT512"/>
    <mergeCell ref="A508:P508"/>
    <mergeCell ref="R508:AE508"/>
    <mergeCell ref="AG508:AT508"/>
    <mergeCell ref="A509:P509"/>
    <mergeCell ref="R509:AE509"/>
    <mergeCell ref="AG509:AT509"/>
    <mergeCell ref="A506:P506"/>
    <mergeCell ref="R506:AE506"/>
    <mergeCell ref="AG506:AT506"/>
    <mergeCell ref="A507:P507"/>
    <mergeCell ref="R507:AE507"/>
    <mergeCell ref="AG507:AT507"/>
    <mergeCell ref="A504:P504"/>
    <mergeCell ref="R504:AE504"/>
    <mergeCell ref="AG504:AT504"/>
    <mergeCell ref="A505:P505"/>
    <mergeCell ref="R505:AE505"/>
    <mergeCell ref="AG505:AT505"/>
    <mergeCell ref="A496:P496"/>
    <mergeCell ref="R496:AE496"/>
    <mergeCell ref="AG496:AT496"/>
    <mergeCell ref="A499:AE499"/>
    <mergeCell ref="AG499:AJ499"/>
    <mergeCell ref="A503:P503"/>
    <mergeCell ref="V503:AE503"/>
    <mergeCell ref="AK503:AT503"/>
    <mergeCell ref="A494:P494"/>
    <mergeCell ref="R494:AE494"/>
    <mergeCell ref="AG494:AT494"/>
    <mergeCell ref="A495:P495"/>
    <mergeCell ref="R495:AE495"/>
    <mergeCell ref="AG495:AT495"/>
    <mergeCell ref="A492:P492"/>
    <mergeCell ref="R492:AE492"/>
    <mergeCell ref="AG492:AT492"/>
    <mergeCell ref="A493:P493"/>
    <mergeCell ref="R493:AE493"/>
    <mergeCell ref="AG493:AT493"/>
    <mergeCell ref="A489:P489"/>
    <mergeCell ref="R489:AE489"/>
    <mergeCell ref="AG489:AT489"/>
    <mergeCell ref="A491:P491"/>
    <mergeCell ref="R491:AE491"/>
    <mergeCell ref="AG491:AT491"/>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1:P481"/>
    <mergeCell ref="R481:AE481"/>
    <mergeCell ref="AG481:AT481"/>
    <mergeCell ref="A482:P482"/>
    <mergeCell ref="R482:AE482"/>
    <mergeCell ref="AG482:AT482"/>
    <mergeCell ref="A479:P479"/>
    <mergeCell ref="R479:AE479"/>
    <mergeCell ref="AG479:AT479"/>
    <mergeCell ref="A480:P480"/>
    <mergeCell ref="R480:AE480"/>
    <mergeCell ref="AG480:AT480"/>
    <mergeCell ref="A471:P471"/>
    <mergeCell ref="R471:AE471"/>
    <mergeCell ref="AG471:AT471"/>
    <mergeCell ref="A474:AE474"/>
    <mergeCell ref="AG474:AJ474"/>
    <mergeCell ref="A478:P478"/>
    <mergeCell ref="V478:AE478"/>
    <mergeCell ref="AK478:AT478"/>
    <mergeCell ref="A469:P469"/>
    <mergeCell ref="R469:AE469"/>
    <mergeCell ref="AG469:AT469"/>
    <mergeCell ref="A470:P470"/>
    <mergeCell ref="R470:AE470"/>
    <mergeCell ref="AG470:AT470"/>
    <mergeCell ref="A467:P467"/>
    <mergeCell ref="R467:AE467"/>
    <mergeCell ref="AG467:AT467"/>
    <mergeCell ref="A468:P468"/>
    <mergeCell ref="R468:AE468"/>
    <mergeCell ref="AG468:AT468"/>
    <mergeCell ref="A464:P464"/>
    <mergeCell ref="R464:AE464"/>
    <mergeCell ref="AG464:AT464"/>
    <mergeCell ref="A466:P466"/>
    <mergeCell ref="R466:AE466"/>
    <mergeCell ref="AG466:AT466"/>
    <mergeCell ref="A462:P462"/>
    <mergeCell ref="R462:AE462"/>
    <mergeCell ref="AG462:AT462"/>
    <mergeCell ref="A463:P463"/>
    <mergeCell ref="R463:AE463"/>
    <mergeCell ref="AG463:AT463"/>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6:P456"/>
    <mergeCell ref="R456:AE456"/>
    <mergeCell ref="AG456:AT456"/>
    <mergeCell ref="A457:P457"/>
    <mergeCell ref="R457:AE457"/>
    <mergeCell ref="AG457:AT457"/>
    <mergeCell ref="A448:P448"/>
    <mergeCell ref="R448:AE448"/>
    <mergeCell ref="AG448:AT448"/>
    <mergeCell ref="A451:AE451"/>
    <mergeCell ref="AG451:AJ451"/>
    <mergeCell ref="A455:P455"/>
    <mergeCell ref="V455:AE455"/>
    <mergeCell ref="AK455:AT455"/>
    <mergeCell ref="A446:P446"/>
    <mergeCell ref="R446:AE446"/>
    <mergeCell ref="AG446:AT446"/>
    <mergeCell ref="A447:P447"/>
    <mergeCell ref="R447:AE447"/>
    <mergeCell ref="AG447:AT447"/>
    <mergeCell ref="A444:P444"/>
    <mergeCell ref="R444:AE444"/>
    <mergeCell ref="AG444:AT444"/>
    <mergeCell ref="A445:P445"/>
    <mergeCell ref="R445:AE445"/>
    <mergeCell ref="AG445:AT445"/>
    <mergeCell ref="A441:P441"/>
    <mergeCell ref="R441:AE441"/>
    <mergeCell ref="AG441:AT441"/>
    <mergeCell ref="A443:P443"/>
    <mergeCell ref="R443:AE443"/>
    <mergeCell ref="AG443:AT443"/>
    <mergeCell ref="A439:P439"/>
    <mergeCell ref="R439:AE439"/>
    <mergeCell ref="AG439:AT439"/>
    <mergeCell ref="A440:P440"/>
    <mergeCell ref="R440:AE440"/>
    <mergeCell ref="AG440:AT440"/>
    <mergeCell ref="A437:P437"/>
    <mergeCell ref="R437:AE437"/>
    <mergeCell ref="AG437:AT437"/>
    <mergeCell ref="A438:P438"/>
    <mergeCell ref="R438:AE438"/>
    <mergeCell ref="AG438:AT438"/>
    <mergeCell ref="A435:P435"/>
    <mergeCell ref="R435:AE435"/>
    <mergeCell ref="AG435:AT435"/>
    <mergeCell ref="A436:P436"/>
    <mergeCell ref="R436:AE436"/>
    <mergeCell ref="AG436:AT436"/>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9:P429"/>
    <mergeCell ref="R429:AE429"/>
    <mergeCell ref="AG429:AT429"/>
    <mergeCell ref="A430:P430"/>
    <mergeCell ref="R430:AE430"/>
    <mergeCell ref="AG430:AT430"/>
    <mergeCell ref="A427:P427"/>
    <mergeCell ref="R427:AE427"/>
    <mergeCell ref="AG427:AT427"/>
    <mergeCell ref="A428:P428"/>
    <mergeCell ref="R428:AE428"/>
    <mergeCell ref="AG428:AT428"/>
    <mergeCell ref="A425:P425"/>
    <mergeCell ref="R425:AE425"/>
    <mergeCell ref="AG425:AT425"/>
    <mergeCell ref="A426:P426"/>
    <mergeCell ref="R426:AE426"/>
    <mergeCell ref="AG426:AT426"/>
    <mergeCell ref="A423:P423"/>
    <mergeCell ref="R423:AE423"/>
    <mergeCell ref="AG423:AT423"/>
    <mergeCell ref="A424:P424"/>
    <mergeCell ref="R424:AE424"/>
    <mergeCell ref="AG424:AT424"/>
    <mergeCell ref="A421:P421"/>
    <mergeCell ref="R421:AE421"/>
    <mergeCell ref="AG421:AT421"/>
    <mergeCell ref="A422:P422"/>
    <mergeCell ref="R422:AE422"/>
    <mergeCell ref="AG422:AT422"/>
    <mergeCell ref="A419:P419"/>
    <mergeCell ref="R419:AE419"/>
    <mergeCell ref="AG419:AT419"/>
    <mergeCell ref="A420:P420"/>
    <mergeCell ref="R420:AE420"/>
    <mergeCell ref="AG420:AT420"/>
    <mergeCell ref="A417:P417"/>
    <mergeCell ref="R417:AE417"/>
    <mergeCell ref="AG417:AT417"/>
    <mergeCell ref="A418:P418"/>
    <mergeCell ref="R418:AE418"/>
    <mergeCell ref="AG418:AT418"/>
    <mergeCell ref="A415:P415"/>
    <mergeCell ref="R415:AE415"/>
    <mergeCell ref="AG415:AT415"/>
    <mergeCell ref="A416:P416"/>
    <mergeCell ref="R416:AE416"/>
    <mergeCell ref="AG416:AT416"/>
    <mergeCell ref="A413:P413"/>
    <mergeCell ref="R413:AE413"/>
    <mergeCell ref="AG413:AT413"/>
    <mergeCell ref="A414:P414"/>
    <mergeCell ref="R414:AE414"/>
    <mergeCell ref="AG414:AT414"/>
    <mergeCell ref="A411:P411"/>
    <mergeCell ref="R411:AE411"/>
    <mergeCell ref="AG411:AT411"/>
    <mergeCell ref="A412:P412"/>
    <mergeCell ref="R412:AE412"/>
    <mergeCell ref="AG412:AT412"/>
    <mergeCell ref="A409:P409"/>
    <mergeCell ref="R409:AE409"/>
    <mergeCell ref="AG409:AT409"/>
    <mergeCell ref="A410:P410"/>
    <mergeCell ref="R410:AE410"/>
    <mergeCell ref="AG410:AT410"/>
    <mergeCell ref="A401:P401"/>
    <mergeCell ref="R401:AE401"/>
    <mergeCell ref="AG401:AT401"/>
    <mergeCell ref="A404:AE404"/>
    <mergeCell ref="AG404:AJ404"/>
    <mergeCell ref="A408:P408"/>
    <mergeCell ref="V408:AE408"/>
    <mergeCell ref="AK408:AT408"/>
    <mergeCell ref="A399:P399"/>
    <mergeCell ref="R399:AE399"/>
    <mergeCell ref="AG399:AT399"/>
    <mergeCell ref="A400:P400"/>
    <mergeCell ref="R400:AE400"/>
    <mergeCell ref="AG400:AT400"/>
    <mergeCell ref="A397:P397"/>
    <mergeCell ref="R397:AE397"/>
    <mergeCell ref="AG397:AT397"/>
    <mergeCell ref="A398:P398"/>
    <mergeCell ref="R398:AE398"/>
    <mergeCell ref="AG398:AT398"/>
    <mergeCell ref="A394:P394"/>
    <mergeCell ref="R394:AE394"/>
    <mergeCell ref="AG394:AT394"/>
    <mergeCell ref="A396:P396"/>
    <mergeCell ref="R396:AE396"/>
    <mergeCell ref="AG396:AT396"/>
    <mergeCell ref="A392:P392"/>
    <mergeCell ref="R392:AE392"/>
    <mergeCell ref="AG392:AT392"/>
    <mergeCell ref="A393:P393"/>
    <mergeCell ref="R393:AE393"/>
    <mergeCell ref="AG393:AT393"/>
    <mergeCell ref="A390:P390"/>
    <mergeCell ref="R390:AE390"/>
    <mergeCell ref="AG390:AT390"/>
    <mergeCell ref="A391:P391"/>
    <mergeCell ref="R391:AE391"/>
    <mergeCell ref="AG391:AT391"/>
    <mergeCell ref="A388:P388"/>
    <mergeCell ref="R388:AE388"/>
    <mergeCell ref="AG388:AT388"/>
    <mergeCell ref="A389:P389"/>
    <mergeCell ref="R389:AE389"/>
    <mergeCell ref="AG389:AT389"/>
    <mergeCell ref="A386:P386"/>
    <mergeCell ref="R386:AE386"/>
    <mergeCell ref="AG386:AT386"/>
    <mergeCell ref="A387:P387"/>
    <mergeCell ref="R387:AE387"/>
    <mergeCell ref="AG387:AT387"/>
    <mergeCell ref="A378:P378"/>
    <mergeCell ref="R378:AE378"/>
    <mergeCell ref="AG378:AT378"/>
    <mergeCell ref="A381:AE381"/>
    <mergeCell ref="AG381:AJ381"/>
    <mergeCell ref="A385:P385"/>
    <mergeCell ref="V385:AE385"/>
    <mergeCell ref="AK385:AT385"/>
    <mergeCell ref="A376:P376"/>
    <mergeCell ref="R376:AE376"/>
    <mergeCell ref="AG376:AT376"/>
    <mergeCell ref="A377:P377"/>
    <mergeCell ref="R377:AE377"/>
    <mergeCell ref="AG377:AT377"/>
    <mergeCell ref="A374:P374"/>
    <mergeCell ref="R374:AE374"/>
    <mergeCell ref="AG374:AT374"/>
    <mergeCell ref="A375:P375"/>
    <mergeCell ref="R375:AE375"/>
    <mergeCell ref="AG375:AT375"/>
    <mergeCell ref="A371:P371"/>
    <mergeCell ref="R371:AE371"/>
    <mergeCell ref="AG371:AT371"/>
    <mergeCell ref="A373:P373"/>
    <mergeCell ref="R373:AE373"/>
    <mergeCell ref="AG373:AT373"/>
    <mergeCell ref="A369:P369"/>
    <mergeCell ref="R369:AE369"/>
    <mergeCell ref="AG369:AT369"/>
    <mergeCell ref="A370:P370"/>
    <mergeCell ref="R370:AE370"/>
    <mergeCell ref="AG370:AT370"/>
    <mergeCell ref="A367:P367"/>
    <mergeCell ref="R367:AE367"/>
    <mergeCell ref="AG367:AT367"/>
    <mergeCell ref="A368:P368"/>
    <mergeCell ref="R368:AE368"/>
    <mergeCell ref="AG368:AT368"/>
    <mergeCell ref="A365:P365"/>
    <mergeCell ref="R365:AE365"/>
    <mergeCell ref="AG365:AT365"/>
    <mergeCell ref="A366:P366"/>
    <mergeCell ref="R366:AE366"/>
    <mergeCell ref="AG366:AT366"/>
    <mergeCell ref="A363:P363"/>
    <mergeCell ref="R363:AE363"/>
    <mergeCell ref="AG363:AT363"/>
    <mergeCell ref="A364:P364"/>
    <mergeCell ref="R364:AE364"/>
    <mergeCell ref="AG364:AT364"/>
    <mergeCell ref="A361:P361"/>
    <mergeCell ref="R361:AE361"/>
    <mergeCell ref="AG361:AT361"/>
    <mergeCell ref="A362:P362"/>
    <mergeCell ref="R362:AE362"/>
    <mergeCell ref="AG362:AT362"/>
    <mergeCell ref="A359:P359"/>
    <mergeCell ref="R359:AE359"/>
    <mergeCell ref="AG359:AT359"/>
    <mergeCell ref="A360:P360"/>
    <mergeCell ref="R360:AE360"/>
    <mergeCell ref="AG360:AT360"/>
    <mergeCell ref="A357:P357"/>
    <mergeCell ref="R357:AE357"/>
    <mergeCell ref="AG357:AT357"/>
    <mergeCell ref="A358:P358"/>
    <mergeCell ref="R358:AE358"/>
    <mergeCell ref="AG358:AT358"/>
    <mergeCell ref="A355:P355"/>
    <mergeCell ref="R355:AE355"/>
    <mergeCell ref="AG355:AT355"/>
    <mergeCell ref="A356:P356"/>
    <mergeCell ref="R356:AE356"/>
    <mergeCell ref="AG356:AT356"/>
    <mergeCell ref="A353:P353"/>
    <mergeCell ref="R353:AE353"/>
    <mergeCell ref="AG353:AT353"/>
    <mergeCell ref="A354:P354"/>
    <mergeCell ref="R354:AE354"/>
    <mergeCell ref="AG354:AT354"/>
    <mergeCell ref="A351:P351"/>
    <mergeCell ref="R351:AE351"/>
    <mergeCell ref="AG351:AT351"/>
    <mergeCell ref="A352:P352"/>
    <mergeCell ref="R352:AE352"/>
    <mergeCell ref="AG352:AT352"/>
    <mergeCell ref="A349:P349"/>
    <mergeCell ref="R349:AE349"/>
    <mergeCell ref="AG349:AT349"/>
    <mergeCell ref="A350:P350"/>
    <mergeCell ref="R350:AE350"/>
    <mergeCell ref="AG350:AT350"/>
    <mergeCell ref="A343:AE343"/>
    <mergeCell ref="AG343:AJ343"/>
    <mergeCell ref="A347:P347"/>
    <mergeCell ref="V347:AE347"/>
    <mergeCell ref="AK347:AT347"/>
    <mergeCell ref="A348:P348"/>
    <mergeCell ref="R348:AE348"/>
    <mergeCell ref="AG348:AT348"/>
    <mergeCell ref="A339:P339"/>
    <mergeCell ref="R339:AE339"/>
    <mergeCell ref="AG339:AT339"/>
    <mergeCell ref="A340:P340"/>
    <mergeCell ref="R340:AE340"/>
    <mergeCell ref="AG340:AT340"/>
    <mergeCell ref="A337:P337"/>
    <mergeCell ref="R337:AE337"/>
    <mergeCell ref="AG337:AT337"/>
    <mergeCell ref="A338:P338"/>
    <mergeCell ref="R338:AE338"/>
    <mergeCell ref="AG338:AT338"/>
    <mergeCell ref="A335:P335"/>
    <mergeCell ref="R335:AE335"/>
    <mergeCell ref="AG335:AT335"/>
    <mergeCell ref="A336:P336"/>
    <mergeCell ref="R336:AE336"/>
    <mergeCell ref="AG336:AT336"/>
    <mergeCell ref="A332:P332"/>
    <mergeCell ref="R332:AE332"/>
    <mergeCell ref="AG332:AT332"/>
    <mergeCell ref="A333:P333"/>
    <mergeCell ref="R333:AE333"/>
    <mergeCell ref="AG333:AT333"/>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6:P326"/>
    <mergeCell ref="R326:AE326"/>
    <mergeCell ref="AG326:AT326"/>
    <mergeCell ref="A327:P327"/>
    <mergeCell ref="R327:AE327"/>
    <mergeCell ref="AG327:AT327"/>
    <mergeCell ref="A321:AE321"/>
    <mergeCell ref="AG321:AJ321"/>
    <mergeCell ref="A324:P324"/>
    <mergeCell ref="V324:AE324"/>
    <mergeCell ref="AK324:AT324"/>
    <mergeCell ref="A325:P325"/>
    <mergeCell ref="R325:AE325"/>
    <mergeCell ref="AG325:AT325"/>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s>
  <dataValidations count="1">
    <dataValidation allowBlank="1" showErrorMessage="1" sqref="A8:F9" xr:uid="{00000000-0002-0000-0D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123_SECITI&amp;R&amp;P de &amp;N</oddFooter>
  </headerFooter>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IV896"/>
  <sheetViews>
    <sheetView showGridLines="0" zoomScale="75" zoomScaleNormal="75" zoomScalePageLayoutView="75" workbookViewId="0">
      <selection activeCell="H8" sqref="H8:AE8"/>
    </sheetView>
  </sheetViews>
  <sheetFormatPr baseColWidth="10" defaultColWidth="10.88671875" defaultRowHeight="15" customHeight="1" x14ac:dyDescent="0.25"/>
  <cols>
    <col min="1" max="29" width="7.6640625" style="60" customWidth="1"/>
    <col min="30" max="30" width="11.44140625" style="60" customWidth="1"/>
    <col min="31" max="31" width="11.44140625" style="181" customWidth="1"/>
    <col min="32" max="33" width="11.44140625" style="60" customWidth="1"/>
    <col min="34" max="34" width="11.44140625" style="182" customWidth="1"/>
    <col min="35" max="16384" width="10.88671875" style="60"/>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1"/>
      <c r="AG1" s="97"/>
      <c r="AH1" s="98"/>
      <c r="AI1" s="61"/>
      <c r="AJ1" s="61"/>
      <c r="AK1" s="61"/>
      <c r="AL1"/>
    </row>
    <row r="2" spans="1:38" ht="15" customHeight="1" x14ac:dyDescent="0.25">
      <c r="A2" s="425" t="s">
        <v>2527</v>
      </c>
      <c r="B2" s="425"/>
      <c r="C2" s="425"/>
      <c r="D2" s="425"/>
      <c r="E2" s="425"/>
      <c r="F2" s="425"/>
      <c r="G2" s="425"/>
      <c r="H2" s="425"/>
      <c r="I2" s="425"/>
      <c r="J2" s="425"/>
      <c r="K2" s="425"/>
      <c r="L2" s="425"/>
      <c r="M2" s="425"/>
      <c r="N2" s="425"/>
      <c r="O2" s="425"/>
      <c r="P2" s="425"/>
      <c r="Q2" s="425"/>
      <c r="R2" s="425"/>
      <c r="S2" s="425"/>
      <c r="T2" s="425"/>
      <c r="U2" s="425"/>
      <c r="V2" s="425"/>
      <c r="W2" s="425"/>
      <c r="X2" s="425"/>
      <c r="Y2" s="425"/>
      <c r="Z2" s="425"/>
      <c r="AA2" s="425"/>
      <c r="AB2" s="425"/>
      <c r="AC2" s="425"/>
      <c r="AD2" s="425"/>
      <c r="AE2" s="99"/>
      <c r="AF2" s="61"/>
      <c r="AG2" s="97"/>
      <c r="AH2" s="98"/>
      <c r="AI2" s="61"/>
      <c r="AJ2" s="61"/>
      <c r="AK2" s="61"/>
      <c r="AL2"/>
    </row>
    <row r="3" spans="1:38" ht="15" customHeight="1" x14ac:dyDescent="0.25">
      <c r="A3" s="425" t="s">
        <v>5</v>
      </c>
      <c r="B3" s="425"/>
      <c r="C3" s="425"/>
      <c r="D3" s="425"/>
      <c r="E3" s="425"/>
      <c r="F3" s="425"/>
      <c r="G3" s="425"/>
      <c r="H3" s="425"/>
      <c r="I3" s="425"/>
      <c r="J3" s="425"/>
      <c r="K3" s="425"/>
      <c r="L3" s="425"/>
      <c r="M3" s="425"/>
      <c r="N3" s="425"/>
      <c r="O3" s="425"/>
      <c r="P3" s="425"/>
      <c r="Q3" s="425"/>
      <c r="R3" s="425"/>
      <c r="S3" s="425"/>
      <c r="T3" s="425"/>
      <c r="U3" s="425"/>
      <c r="V3" s="425"/>
      <c r="W3" s="425"/>
      <c r="X3" s="425"/>
      <c r="Y3" s="425"/>
      <c r="Z3" s="425"/>
      <c r="AA3" s="425"/>
      <c r="AB3" s="425"/>
      <c r="AC3" s="425"/>
      <c r="AD3" s="425"/>
      <c r="AE3" s="99"/>
      <c r="AF3" s="61"/>
      <c r="AG3" s="97"/>
      <c r="AH3" s="98"/>
      <c r="AI3" s="61"/>
      <c r="AJ3" s="61"/>
      <c r="AK3" s="61"/>
      <c r="AL3"/>
    </row>
    <row r="4" spans="1:38" ht="15" customHeight="1" x14ac:dyDescent="0.25">
      <c r="A4" s="61"/>
      <c r="B4" s="61"/>
      <c r="C4" s="61"/>
      <c r="D4" s="61"/>
      <c r="E4" s="61"/>
      <c r="F4" s="61"/>
      <c r="G4" s="61"/>
      <c r="H4" s="61"/>
      <c r="I4" s="61"/>
      <c r="J4" s="61"/>
      <c r="K4" s="61"/>
      <c r="L4" s="61"/>
      <c r="M4" s="61"/>
      <c r="N4" s="61"/>
      <c r="O4" s="61"/>
      <c r="P4" s="61"/>
      <c r="Q4" s="61"/>
      <c r="R4" s="61"/>
      <c r="S4" s="61"/>
      <c r="T4" s="61"/>
      <c r="U4" s="61"/>
      <c r="V4" s="61"/>
      <c r="W4" s="61"/>
      <c r="X4" s="61"/>
      <c r="Y4" s="61"/>
      <c r="Z4" s="61"/>
      <c r="AA4" s="61"/>
      <c r="AB4" s="61"/>
      <c r="AC4" s="61"/>
      <c r="AD4" s="61"/>
      <c r="AE4" s="99"/>
      <c r="AF4" s="61"/>
      <c r="AG4" s="97"/>
      <c r="AH4" s="98"/>
      <c r="AI4" s="61"/>
      <c r="AJ4" s="61"/>
      <c r="AK4" s="61"/>
      <c r="AL4"/>
    </row>
    <row r="5" spans="1:38" ht="15" customHeight="1" x14ac:dyDescent="0.25">
      <c r="A5" s="82"/>
      <c r="B5" s="426" t="str">
        <f>IGOT!C5</f>
        <v>Planta Productora de Mezclas Asfálticas.</v>
      </c>
      <c r="C5" s="426"/>
      <c r="D5" s="426"/>
      <c r="E5" s="426"/>
      <c r="F5" s="426"/>
      <c r="G5" s="426"/>
      <c r="H5" s="426"/>
      <c r="I5" s="426"/>
      <c r="J5" s="426"/>
      <c r="K5" s="426"/>
      <c r="L5" s="426"/>
      <c r="M5" s="426"/>
      <c r="N5" s="426"/>
      <c r="O5" s="426"/>
      <c r="P5" s="426"/>
      <c r="Q5" s="426"/>
      <c r="R5" s="426"/>
      <c r="S5" s="426"/>
      <c r="T5" s="426"/>
      <c r="U5" s="426"/>
      <c r="V5" s="426"/>
      <c r="W5" s="426"/>
      <c r="X5" s="426"/>
      <c r="Y5" s="426"/>
      <c r="Z5" s="426"/>
      <c r="AA5" s="426"/>
      <c r="AB5" s="426"/>
      <c r="AC5" s="426"/>
      <c r="AD5" s="154"/>
      <c r="AE5" s="185"/>
      <c r="AF5" s="186"/>
      <c r="AG5" s="187"/>
      <c r="AH5" s="188"/>
      <c r="AI5" s="186"/>
      <c r="AJ5" s="186"/>
      <c r="AK5" s="186"/>
      <c r="AL5"/>
    </row>
    <row r="6" spans="1:38" ht="15" customHeight="1" x14ac:dyDescent="0.25">
      <c r="A6" s="153"/>
      <c r="B6" s="153"/>
      <c r="C6" s="153"/>
      <c r="D6" s="153"/>
      <c r="E6" s="82"/>
      <c r="F6" s="308"/>
      <c r="G6" s="308"/>
      <c r="H6" s="308"/>
      <c r="I6" s="308"/>
      <c r="J6" s="308"/>
      <c r="K6" s="308"/>
      <c r="L6" s="308"/>
      <c r="M6" s="308"/>
      <c r="N6" s="308"/>
      <c r="O6" s="308"/>
      <c r="P6" s="308"/>
      <c r="Q6" s="308"/>
      <c r="R6" s="308"/>
      <c r="S6" s="308"/>
      <c r="T6" s="308"/>
      <c r="U6" s="308"/>
      <c r="V6" s="308"/>
      <c r="W6" s="308"/>
      <c r="X6" s="308"/>
      <c r="Y6" s="308"/>
      <c r="Z6" s="308"/>
      <c r="AA6" s="308"/>
      <c r="AB6" s="308"/>
      <c r="AC6" s="308"/>
      <c r="AD6" s="308"/>
      <c r="AE6" s="289"/>
      <c r="AF6" s="186"/>
      <c r="AG6" s="187"/>
      <c r="AH6" s="188"/>
      <c r="AI6" s="186"/>
      <c r="AJ6" s="186"/>
      <c r="AK6" s="186"/>
      <c r="AL6"/>
    </row>
    <row r="7" spans="1:38" ht="15" customHeight="1" x14ac:dyDescent="0.25">
      <c r="A7" s="153"/>
      <c r="B7" s="153"/>
      <c r="C7" s="153"/>
      <c r="D7" s="153"/>
      <c r="E7" s="82"/>
      <c r="F7" s="308"/>
      <c r="G7" s="308"/>
      <c r="H7" s="308"/>
      <c r="I7" s="308"/>
      <c r="J7" s="308"/>
      <c r="K7" s="308"/>
      <c r="L7" s="308"/>
      <c r="M7" s="308"/>
      <c r="N7" s="308"/>
      <c r="O7" s="308"/>
      <c r="P7" s="308"/>
      <c r="Q7" s="308"/>
      <c r="R7" s="308"/>
      <c r="S7" s="308"/>
      <c r="T7" s="308"/>
      <c r="U7" s="308"/>
      <c r="V7" s="308"/>
      <c r="W7" s="308"/>
      <c r="X7" s="308"/>
      <c r="Y7" s="308"/>
      <c r="Z7" s="308"/>
      <c r="AA7" s="308"/>
      <c r="AB7" s="308"/>
      <c r="AC7" s="308"/>
      <c r="AD7" s="308"/>
      <c r="AE7" s="289"/>
      <c r="AF7" s="308"/>
      <c r="AG7" s="117"/>
      <c r="AH7" s="290"/>
      <c r="AI7" s="308"/>
      <c r="AJ7" s="308"/>
      <c r="AK7" s="308"/>
      <c r="AL7"/>
    </row>
    <row r="8" spans="1:38" ht="15" customHeight="1" x14ac:dyDescent="0.25">
      <c r="A8" s="82" t="s">
        <v>1608</v>
      </c>
      <c r="B8" s="154"/>
      <c r="C8" s="186"/>
      <c r="D8" s="186"/>
      <c r="E8" s="154"/>
      <c r="F8" s="154"/>
      <c r="G8" s="154"/>
      <c r="H8" s="154"/>
      <c r="I8" s="154"/>
      <c r="J8" s="154"/>
      <c r="K8" s="154"/>
      <c r="L8" s="154"/>
      <c r="M8" s="154"/>
      <c r="N8" s="154"/>
      <c r="O8" s="154"/>
      <c r="P8" s="154"/>
      <c r="Q8" s="154"/>
      <c r="R8" s="154"/>
      <c r="S8" s="154"/>
      <c r="T8" s="154"/>
      <c r="U8" s="154"/>
      <c r="V8" s="154"/>
      <c r="W8" s="154"/>
      <c r="X8" s="154"/>
      <c r="Y8" s="154"/>
      <c r="Z8" s="154"/>
      <c r="AA8" s="154"/>
      <c r="AB8" s="154"/>
      <c r="AC8" s="154"/>
      <c r="AD8" s="154"/>
      <c r="AE8" s="289"/>
      <c r="AF8"/>
      <c r="AG8" s="92"/>
      <c r="AH8" s="191"/>
      <c r="AI8" s="93"/>
      <c r="AJ8" s="92"/>
      <c r="AK8" s="93"/>
      <c r="AL8"/>
    </row>
    <row r="9" spans="1:38" ht="15" customHeight="1" x14ac:dyDescent="0.25">
      <c r="A9" s="404"/>
      <c r="B9" s="404"/>
      <c r="C9" s="381" t="s">
        <v>9</v>
      </c>
      <c r="D9" s="381"/>
      <c r="E9" s="381"/>
      <c r="F9" s="381"/>
      <c r="G9" s="381"/>
      <c r="H9" s="381"/>
      <c r="I9" s="381"/>
      <c r="J9" s="381"/>
      <c r="K9" s="381"/>
      <c r="L9" s="381"/>
      <c r="M9" s="381"/>
      <c r="N9" s="381"/>
      <c r="O9" s="381"/>
      <c r="P9" s="381"/>
      <c r="Q9" s="381"/>
      <c r="R9" s="381"/>
      <c r="S9" s="381"/>
      <c r="T9" s="381"/>
      <c r="U9" s="381"/>
      <c r="V9" s="381"/>
      <c r="W9" s="381"/>
      <c r="X9" s="381"/>
      <c r="Y9" s="381"/>
      <c r="Z9" s="381"/>
      <c r="AA9" s="381"/>
      <c r="AB9" s="381"/>
      <c r="AC9"/>
      <c r="AD9"/>
      <c r="AE9" s="46"/>
      <c r="AF9"/>
      <c r="AG9"/>
      <c r="AH9" s="230"/>
      <c r="AI9"/>
      <c r="AJ9"/>
      <c r="AK9"/>
      <c r="AL9"/>
    </row>
    <row r="10" spans="1:38" ht="15" customHeight="1" x14ac:dyDescent="0.25">
      <c r="A10" s="381" t="s">
        <v>1609</v>
      </c>
      <c r="B10" s="381"/>
      <c r="C10" s="309" t="s">
        <v>1610</v>
      </c>
      <c r="D10" s="309" t="s">
        <v>1611</v>
      </c>
      <c r="E10" s="309" t="s">
        <v>1612</v>
      </c>
      <c r="F10" s="309" t="s">
        <v>1613</v>
      </c>
      <c r="G10" s="309" t="s">
        <v>1614</v>
      </c>
      <c r="H10" s="309" t="s">
        <v>1615</v>
      </c>
      <c r="I10" s="309" t="s">
        <v>1616</v>
      </c>
      <c r="J10" s="309" t="s">
        <v>1617</v>
      </c>
      <c r="K10" s="309" t="s">
        <v>1618</v>
      </c>
      <c r="L10" s="309" t="s">
        <v>308</v>
      </c>
      <c r="M10" s="309" t="s">
        <v>1619</v>
      </c>
      <c r="N10" s="309" t="s">
        <v>1620</v>
      </c>
      <c r="O10" s="309" t="s">
        <v>1621</v>
      </c>
      <c r="P10" s="309" t="s">
        <v>1622</v>
      </c>
      <c r="Q10" s="309" t="s">
        <v>1623</v>
      </c>
      <c r="R10" s="309" t="s">
        <v>1624</v>
      </c>
      <c r="S10" s="309" t="s">
        <v>1625</v>
      </c>
      <c r="T10" s="309" t="s">
        <v>1626</v>
      </c>
      <c r="U10" s="309" t="s">
        <v>1627</v>
      </c>
      <c r="V10" s="309" t="s">
        <v>1628</v>
      </c>
      <c r="W10" s="309" t="s">
        <v>1629</v>
      </c>
      <c r="X10" s="309" t="s">
        <v>1630</v>
      </c>
      <c r="Y10" s="309" t="s">
        <v>1642</v>
      </c>
      <c r="Z10" s="309" t="s">
        <v>1632</v>
      </c>
      <c r="AA10" s="309" t="s">
        <v>1633</v>
      </c>
      <c r="AB10" s="309" t="s">
        <v>1634</v>
      </c>
      <c r="AC10"/>
      <c r="AD10"/>
      <c r="AE10" s="46"/>
      <c r="AF10"/>
      <c r="AG10"/>
      <c r="AH10" s="230"/>
      <c r="AI10"/>
      <c r="AJ10"/>
      <c r="AK10"/>
      <c r="AL10"/>
    </row>
    <row r="11" spans="1:38" ht="15" customHeight="1" x14ac:dyDescent="0.25">
      <c r="A11" s="381" t="s">
        <v>1636</v>
      </c>
      <c r="B11" s="381"/>
      <c r="C11" s="309">
        <f>IF(AND($AG25&gt;=0,$AG25&lt;=1),1,0)</f>
        <v>0</v>
      </c>
      <c r="D11" s="309">
        <f>IF(AND($AG51&gt;=0,$AG51&lt;=1),1,0)</f>
        <v>1</v>
      </c>
      <c r="E11" s="309">
        <f>IF(AND($AG97&gt;=0,$AG97&lt;=1),1,0)</f>
        <v>1</v>
      </c>
      <c r="F11" s="309">
        <f>IF(AND($AG128&gt;=0,$AG128&lt;=1),1,0)</f>
        <v>0</v>
      </c>
      <c r="G11" s="309">
        <f>IF(AND($AG166&gt;=0,$AG166&lt;=1),1,0)</f>
        <v>0</v>
      </c>
      <c r="H11" s="309">
        <f>IF(AND($AG214&gt;=0,$AG214&lt;=1),1,0)</f>
        <v>0</v>
      </c>
      <c r="I11" s="309">
        <f>IF(AND($AG266&gt;=0,$AG266&lt;=1),1,0)</f>
        <v>0</v>
      </c>
      <c r="J11" s="309">
        <f>IF(AND($AG331&gt;=0,$AG331&lt;=1),1,0)</f>
        <v>0</v>
      </c>
      <c r="K11" s="309">
        <f>IF(AND($AG356&gt;=0,$AG356&lt;=1),1,0)</f>
        <v>0</v>
      </c>
      <c r="L11" s="309">
        <f>IF(AND($AG396&gt;=0,$AG396&lt;=1),1,0)</f>
        <v>0</v>
      </c>
      <c r="M11" s="309">
        <f>IF(AND($AG421&gt;=0,$AG421&lt;=1),1,0)</f>
        <v>0</v>
      </c>
      <c r="N11" s="309">
        <f>IF(AND($AG470&gt;=0,$AG470&lt;=1),1,0)</f>
        <v>0</v>
      </c>
      <c r="O11" s="309">
        <f>IF(AND($AG495&gt;=0,$AG495&lt;=1),1,0)</f>
        <v>1</v>
      </c>
      <c r="P11" s="309">
        <f>IF(AND($AG522&gt;=0,$AG522&lt;=1),1,0)</f>
        <v>1</v>
      </c>
      <c r="Q11" s="309">
        <f>IF(AND($AG545&gt;=0,$AG545&lt;=1),1,0)</f>
        <v>0</v>
      </c>
      <c r="R11" s="309">
        <f>IF(AND($AG573&gt;=0,$AG573&lt;=1),1,0)</f>
        <v>0</v>
      </c>
      <c r="S11" s="309">
        <f>IF(AND($AG600&gt;=0,$AG600&lt;=1),1,0)</f>
        <v>1</v>
      </c>
      <c r="T11" s="309">
        <f>IF(AND($AG621&gt;=0,$AG621&lt;=1),1,0)</f>
        <v>0</v>
      </c>
      <c r="U11" s="309">
        <f>IF(AND($AG649&gt;=0,$AG649&lt;=1),1,0)</f>
        <v>0</v>
      </c>
      <c r="V11" s="309">
        <f>IF(AND($AG675&gt;=0,$AG675&lt;=1),1,0)</f>
        <v>0</v>
      </c>
      <c r="W11" s="309">
        <f>IF(AND($AG706&gt;=0,$AG706&lt;=1),1,0)</f>
        <v>0</v>
      </c>
      <c r="X11" s="309">
        <f>IF(AND($AG737&gt;=0,$AG737&lt;=1),1,0)</f>
        <v>0</v>
      </c>
      <c r="Y11" s="309">
        <f>IF(AND($AG769&gt;=0,$AG769&lt;=1),1,0)</f>
        <v>0</v>
      </c>
      <c r="Z11" s="309">
        <f>IF(AND($AG798&gt;=0,$AG798&lt;=1),1,0)</f>
        <v>0</v>
      </c>
      <c r="AA11" s="309">
        <f>IF(AND($AG828&gt;=0,$AG828&lt;=1),1,0)</f>
        <v>0</v>
      </c>
      <c r="AB11" s="309">
        <f>IF(AND($AG860&gt;=0,$AG860&lt;=1),1,0)</f>
        <v>0</v>
      </c>
      <c r="AC11"/>
      <c r="AD11"/>
      <c r="AE11" s="46"/>
      <c r="AF11"/>
      <c r="AG11"/>
      <c r="AH11" s="230"/>
      <c r="AI11"/>
      <c r="AJ11"/>
      <c r="AK11"/>
      <c r="AL11"/>
    </row>
    <row r="12" spans="1:38" ht="15" customHeight="1" x14ac:dyDescent="0.25">
      <c r="A12" s="153"/>
      <c r="B12" s="153"/>
      <c r="C12" s="153"/>
      <c r="D12" s="153"/>
      <c r="E12" s="308"/>
      <c r="F12" s="308"/>
      <c r="G12" s="308"/>
      <c r="H12" s="308"/>
      <c r="I12" s="308"/>
      <c r="J12" s="308"/>
      <c r="K12" s="308"/>
      <c r="L12" s="308"/>
      <c r="M12" s="308"/>
      <c r="N12" s="308"/>
      <c r="O12" s="308"/>
      <c r="P12" s="308"/>
      <c r="Q12" s="308"/>
      <c r="R12" s="308"/>
      <c r="S12" s="308"/>
      <c r="T12" s="308"/>
      <c r="U12" s="308"/>
      <c r="V12" s="308"/>
      <c r="W12" s="308"/>
      <c r="X12" s="308"/>
      <c r="Y12" s="308"/>
      <c r="Z12" s="308"/>
      <c r="AA12" s="308"/>
      <c r="AB12" s="308"/>
      <c r="AC12" s="308"/>
      <c r="AD12" s="308"/>
      <c r="AE12" s="289"/>
      <c r="AF12" s="186"/>
      <c r="AG12" s="187"/>
      <c r="AH12" s="188"/>
      <c r="AI12" s="186"/>
      <c r="AJ12" s="186"/>
      <c r="AK12" s="186"/>
      <c r="AL12"/>
    </row>
    <row r="13" spans="1:38" ht="15" customHeight="1" x14ac:dyDescent="0.25">
      <c r="A13" s="186"/>
      <c r="B13" s="186"/>
      <c r="C13" s="153"/>
      <c r="D13" s="153"/>
      <c r="E13" s="153"/>
      <c r="F13" s="153"/>
      <c r="G13" s="82"/>
      <c r="H13" s="155"/>
      <c r="I13" s="155"/>
      <c r="J13" s="156"/>
      <c r="K13" s="155"/>
      <c r="L13" s="155"/>
      <c r="M13" s="156"/>
      <c r="N13" s="155"/>
      <c r="O13" s="155"/>
      <c r="P13" s="155"/>
      <c r="Q13" s="155"/>
      <c r="R13" s="155"/>
      <c r="S13" s="155"/>
      <c r="T13" s="155"/>
      <c r="U13" s="155"/>
      <c r="V13" s="389" t="s">
        <v>1664</v>
      </c>
      <c r="W13" s="389"/>
      <c r="X13" s="389"/>
      <c r="Y13" s="389"/>
      <c r="Z13" s="389"/>
      <c r="AA13" s="389"/>
      <c r="AB13" s="309">
        <f>COUNTIF(C11:AB11,1)</f>
        <v>5</v>
      </c>
      <c r="AC13" s="186"/>
      <c r="AD13" s="308"/>
      <c r="AE13" s="289"/>
      <c r="AF13" s="308"/>
      <c r="AG13" s="117"/>
      <c r="AH13" s="188"/>
      <c r="AI13" s="186"/>
      <c r="AJ13" s="186"/>
      <c r="AK13" s="186"/>
      <c r="AL13"/>
    </row>
    <row r="14" spans="1:38" ht="15" customHeight="1" x14ac:dyDescent="0.25">
      <c r="A14" s="186"/>
      <c r="B14" s="186"/>
      <c r="C14" s="153"/>
      <c r="D14" s="153"/>
      <c r="E14" s="153"/>
      <c r="F14" s="153"/>
      <c r="G14" s="82"/>
      <c r="H14" s="155"/>
      <c r="I14" s="155"/>
      <c r="J14" s="156"/>
      <c r="K14" s="155"/>
      <c r="L14" s="155"/>
      <c r="M14" s="156"/>
      <c r="N14" s="155"/>
      <c r="O14" s="155"/>
      <c r="P14" s="155"/>
      <c r="Q14" s="155"/>
      <c r="R14" s="155"/>
      <c r="S14" s="155"/>
      <c r="T14" s="155"/>
      <c r="U14" s="155"/>
      <c r="V14" s="83"/>
      <c r="W14" s="83"/>
      <c r="X14" s="83"/>
      <c r="Y14" s="83"/>
      <c r="Z14" s="83"/>
      <c r="AA14" s="83"/>
      <c r="AB14" s="117"/>
      <c r="AC14" s="186"/>
      <c r="AD14" s="308"/>
      <c r="AE14" s="289"/>
      <c r="AF14" s="308"/>
      <c r="AG14" s="117"/>
      <c r="AH14" s="188"/>
      <c r="AI14" s="186"/>
      <c r="AJ14" s="186"/>
      <c r="AK14" s="186"/>
      <c r="AL14"/>
    </row>
    <row r="15" spans="1:38" ht="30" customHeight="1" x14ac:dyDescent="0.25">
      <c r="A15" s="429" t="s">
        <v>2528</v>
      </c>
      <c r="B15" s="429"/>
      <c r="C15" s="429"/>
      <c r="D15" s="429"/>
      <c r="E15" s="429"/>
      <c r="F15" s="429"/>
      <c r="G15" s="429"/>
      <c r="H15" s="429"/>
      <c r="I15" s="429"/>
      <c r="J15" s="429"/>
      <c r="K15" s="429"/>
      <c r="L15" s="429"/>
      <c r="M15" s="429"/>
      <c r="N15" s="429"/>
      <c r="O15" s="429"/>
      <c r="P15" s="429"/>
      <c r="Q15" s="429"/>
      <c r="R15" s="429"/>
      <c r="S15" s="429"/>
      <c r="T15" s="429"/>
      <c r="U15" s="429"/>
      <c r="V15" s="429"/>
      <c r="W15" s="429"/>
      <c r="X15" s="429"/>
      <c r="Y15" s="429"/>
      <c r="Z15" s="429"/>
      <c r="AA15" s="429"/>
      <c r="AB15" s="429"/>
      <c r="AC15" s="429"/>
      <c r="AD15" s="429"/>
      <c r="AE15" s="429"/>
      <c r="AF15" s="186"/>
      <c r="AG15" s="187"/>
      <c r="AH15" s="188"/>
      <c r="AI15" s="186"/>
      <c r="AJ15" s="186"/>
      <c r="AK15" s="186"/>
      <c r="AL15"/>
    </row>
    <row r="16" spans="1:38" ht="15" customHeight="1" x14ac:dyDescent="0.25">
      <c r="A16" s="61"/>
      <c r="B16" s="61"/>
      <c r="C16" s="61"/>
      <c r="D16" s="61"/>
      <c r="E16" s="61"/>
      <c r="F16" s="61"/>
      <c r="G16" s="61"/>
      <c r="H16" s="61"/>
      <c r="I16" s="61"/>
      <c r="J16" s="61"/>
      <c r="K16" s="61"/>
      <c r="L16" s="61"/>
      <c r="M16" s="61"/>
      <c r="N16" s="61"/>
      <c r="O16" s="61"/>
      <c r="P16" s="61"/>
      <c r="Q16" s="61"/>
      <c r="R16" s="61"/>
      <c r="S16" s="61"/>
      <c r="T16" s="61"/>
      <c r="U16" s="61"/>
      <c r="V16" s="61"/>
      <c r="W16" s="61"/>
      <c r="X16" s="61"/>
      <c r="Y16" s="61"/>
      <c r="Z16" s="61"/>
      <c r="AA16" s="61"/>
      <c r="AB16" s="61"/>
      <c r="AC16" s="61"/>
      <c r="AD16" s="61"/>
      <c r="AE16" s="99"/>
      <c r="AF16" s="61"/>
      <c r="AG16" s="97"/>
      <c r="AH16" s="98"/>
      <c r="AI16" s="61"/>
      <c r="AJ16" s="61"/>
      <c r="AK16" s="61"/>
      <c r="AL16"/>
    </row>
    <row r="17" spans="1:256" ht="30" customHeight="1" x14ac:dyDescent="0.25">
      <c r="A17" s="430" t="s">
        <v>2055</v>
      </c>
      <c r="B17" s="430"/>
      <c r="C17" s="430"/>
      <c r="D17" s="430"/>
      <c r="E17" s="430"/>
      <c r="F17" s="430"/>
      <c r="G17" s="430"/>
      <c r="H17" s="430"/>
      <c r="I17" s="430"/>
      <c r="J17" s="430"/>
      <c r="K17" s="430"/>
      <c r="L17" s="430"/>
      <c r="M17" s="430"/>
      <c r="N17" s="430"/>
      <c r="O17" s="430"/>
      <c r="P17" s="430"/>
      <c r="Q17" s="430"/>
      <c r="R17" s="430"/>
      <c r="S17" s="430"/>
      <c r="T17" s="430"/>
      <c r="U17" s="430"/>
      <c r="V17" s="430"/>
      <c r="W17" s="430"/>
      <c r="X17" s="430"/>
      <c r="Y17" s="430"/>
      <c r="Z17" s="430"/>
      <c r="AA17" s="430"/>
      <c r="AB17" s="430"/>
      <c r="AC17" s="430"/>
      <c r="AD17" s="430"/>
      <c r="AE17" s="430"/>
      <c r="AF17" s="61"/>
      <c r="AG17" s="97"/>
      <c r="AH17" s="98"/>
      <c r="AI17" s="61"/>
      <c r="AJ17" s="61"/>
      <c r="AK17" s="61"/>
      <c r="AL17"/>
    </row>
    <row r="18" spans="1:256" ht="15" customHeight="1" x14ac:dyDescent="0.25">
      <c r="A18" s="61"/>
      <c r="B18" s="61"/>
      <c r="C18" s="61"/>
      <c r="D18" s="61"/>
      <c r="E18" s="61"/>
      <c r="F18" s="61"/>
      <c r="G18" s="61"/>
      <c r="H18" s="61"/>
      <c r="I18" s="61"/>
      <c r="J18" s="61"/>
      <c r="K18" s="61"/>
      <c r="L18" s="61"/>
      <c r="M18" s="61"/>
      <c r="N18" s="61"/>
      <c r="O18" s="61"/>
      <c r="P18" s="61"/>
      <c r="Q18" s="61"/>
      <c r="R18" s="61"/>
      <c r="S18" s="61"/>
      <c r="T18" s="61"/>
      <c r="U18" s="61"/>
      <c r="V18" s="61"/>
      <c r="W18" s="61"/>
      <c r="X18" s="61"/>
      <c r="Y18" s="61"/>
      <c r="Z18" s="61"/>
      <c r="AA18" s="61"/>
      <c r="AB18" s="61"/>
      <c r="AC18" s="61"/>
      <c r="AD18" s="61"/>
      <c r="AE18" s="99"/>
      <c r="AF18" s="61"/>
      <c r="AG18" s="97"/>
      <c r="AH18" s="98"/>
      <c r="AI18" s="61"/>
      <c r="AJ18" s="61"/>
      <c r="AK18" s="61"/>
      <c r="AL18"/>
    </row>
    <row r="19" spans="1:256" ht="15" customHeight="1" x14ac:dyDescent="0.25">
      <c r="A19"/>
      <c r="B19"/>
      <c r="C19"/>
      <c r="D19"/>
      <c r="E19"/>
      <c r="F19"/>
      <c r="G19"/>
      <c r="H19"/>
      <c r="I19"/>
      <c r="J19"/>
      <c r="K19"/>
      <c r="L19"/>
      <c r="M19"/>
      <c r="N19"/>
      <c r="O19"/>
      <c r="P19"/>
      <c r="Q19"/>
      <c r="R19"/>
      <c r="S19"/>
      <c r="T19"/>
      <c r="U19"/>
      <c r="V19"/>
      <c r="W19"/>
      <c r="X19"/>
      <c r="Y19"/>
      <c r="Z19"/>
      <c r="AA19"/>
      <c r="AB19"/>
      <c r="AC19"/>
      <c r="AD19"/>
      <c r="AE19" s="46"/>
      <c r="AF19"/>
      <c r="AG19"/>
      <c r="AH19" s="230"/>
      <c r="AI19"/>
      <c r="AJ19"/>
      <c r="AK19"/>
      <c r="AL19"/>
    </row>
    <row r="20" spans="1:256" ht="15" customHeight="1" x14ac:dyDescent="0.25">
      <c r="A20"/>
      <c r="B20"/>
      <c r="C20"/>
      <c r="D20"/>
      <c r="E20"/>
      <c r="F20"/>
      <c r="G20"/>
      <c r="H20"/>
      <c r="I20"/>
      <c r="J20"/>
      <c r="K20"/>
      <c r="L20"/>
      <c r="M20"/>
      <c r="N20"/>
      <c r="O20"/>
      <c r="P20"/>
      <c r="Q20"/>
      <c r="R20"/>
      <c r="S20"/>
      <c r="T20"/>
      <c r="U20"/>
      <c r="V20"/>
      <c r="W20"/>
      <c r="X20"/>
      <c r="Y20"/>
      <c r="Z20"/>
      <c r="AA20"/>
      <c r="AB20"/>
      <c r="AC20"/>
      <c r="AD20"/>
      <c r="AE20" s="46"/>
      <c r="AF20"/>
      <c r="AG20"/>
      <c r="AH20" s="230"/>
      <c r="AI20"/>
      <c r="AJ20"/>
      <c r="AK20"/>
      <c r="AL20"/>
    </row>
    <row r="21" spans="1:256" ht="15" customHeight="1" x14ac:dyDescent="0.25">
      <c r="A21"/>
      <c r="B21"/>
      <c r="C21"/>
      <c r="D21"/>
      <c r="E21"/>
      <c r="F21"/>
      <c r="G21"/>
      <c r="H21"/>
      <c r="I21"/>
      <c r="J21"/>
      <c r="K21"/>
      <c r="L21"/>
      <c r="M21"/>
      <c r="N21"/>
      <c r="O21"/>
      <c r="P21"/>
      <c r="Q21"/>
      <c r="R21"/>
      <c r="S21"/>
      <c r="T21"/>
      <c r="U21"/>
      <c r="V21"/>
      <c r="W21"/>
      <c r="X21"/>
      <c r="Y21"/>
      <c r="Z21"/>
      <c r="AA21"/>
      <c r="AB21"/>
      <c r="AC21"/>
      <c r="AD21"/>
      <c r="AE21" s="46"/>
      <c r="AF21"/>
      <c r="AG21"/>
      <c r="AH21" s="230"/>
      <c r="AI21"/>
      <c r="AJ21"/>
      <c r="AK21"/>
      <c r="AL21"/>
    </row>
    <row r="22" spans="1:256" ht="15" customHeight="1" x14ac:dyDescent="0.25">
      <c r="A22"/>
      <c r="B22"/>
      <c r="C22"/>
      <c r="D22"/>
      <c r="E22"/>
      <c r="F22"/>
      <c r="G22"/>
      <c r="H22"/>
      <c r="I22"/>
      <c r="J22"/>
      <c r="K22"/>
      <c r="L22"/>
      <c r="M22"/>
      <c r="N22"/>
      <c r="O22"/>
      <c r="P22"/>
      <c r="Q22"/>
      <c r="R22"/>
      <c r="S22"/>
      <c r="T22"/>
      <c r="U22"/>
      <c r="V22"/>
      <c r="W22"/>
      <c r="X22"/>
      <c r="Y22"/>
      <c r="Z22"/>
      <c r="AA22"/>
      <c r="AB22"/>
      <c r="AC22"/>
      <c r="AD22"/>
      <c r="AE22" s="46"/>
      <c r="AF22"/>
      <c r="AG22"/>
      <c r="AH22" s="230"/>
      <c r="AI22"/>
      <c r="AJ22"/>
      <c r="AK22"/>
      <c r="AL22"/>
    </row>
    <row r="23" spans="1:256" ht="15" customHeight="1" thickBot="1" x14ac:dyDescent="0.3">
      <c r="A23"/>
      <c r="B23"/>
      <c r="C23"/>
      <c r="D23"/>
      <c r="E23"/>
      <c r="F23"/>
      <c r="G23"/>
      <c r="H23"/>
      <c r="I23"/>
      <c r="J23"/>
      <c r="K23"/>
      <c r="L23"/>
      <c r="M23"/>
      <c r="N23"/>
      <c r="O23"/>
      <c r="P23"/>
      <c r="Q23"/>
      <c r="R23"/>
      <c r="S23"/>
      <c r="T23"/>
      <c r="U23"/>
      <c r="V23"/>
      <c r="W23"/>
      <c r="X23"/>
      <c r="Y23"/>
      <c r="Z23"/>
      <c r="AA23"/>
      <c r="AB23"/>
      <c r="AC23"/>
      <c r="AD23"/>
      <c r="AE23" s="46">
        <f>1/AB13*100</f>
        <v>20</v>
      </c>
      <c r="AF23"/>
      <c r="AG23"/>
      <c r="AH23" s="230"/>
      <c r="AI23"/>
      <c r="AJ23"/>
      <c r="AK23"/>
      <c r="AL23"/>
    </row>
    <row r="24" spans="1:256" ht="24.9" customHeight="1" thickTop="1" thickBot="1" x14ac:dyDescent="0.3">
      <c r="A24" s="431" t="s">
        <v>163</v>
      </c>
      <c r="B24" s="432"/>
      <c r="C24" s="432"/>
      <c r="D24" s="432"/>
      <c r="E24" s="432"/>
      <c r="F24" s="432"/>
      <c r="G24" s="432"/>
      <c r="H24" s="432"/>
      <c r="I24" s="432"/>
      <c r="J24" s="432"/>
      <c r="K24" s="432"/>
      <c r="L24" s="432"/>
      <c r="M24" s="432"/>
      <c r="N24" s="432"/>
      <c r="O24" s="432"/>
      <c r="P24" s="432"/>
      <c r="Q24" s="432"/>
      <c r="R24" s="432"/>
      <c r="S24" s="432"/>
      <c r="T24" s="432"/>
      <c r="U24" s="432"/>
      <c r="V24" s="432"/>
      <c r="W24" s="432"/>
      <c r="X24" s="432"/>
      <c r="Y24" s="432"/>
      <c r="Z24" s="432"/>
      <c r="AA24" s="432"/>
      <c r="AB24" s="432"/>
      <c r="AC24" s="433"/>
      <c r="AD24" s="90" t="s">
        <v>187</v>
      </c>
      <c r="AE24" s="291" t="s">
        <v>7</v>
      </c>
      <c r="AF24" s="92" t="s">
        <v>1666</v>
      </c>
      <c r="AG24" s="92" t="s">
        <v>1667</v>
      </c>
      <c r="AH24" s="92" t="s">
        <v>1668</v>
      </c>
      <c r="AI24" s="93" t="s">
        <v>1669</v>
      </c>
      <c r="AJ24" s="92"/>
      <c r="AK24" s="93" t="s">
        <v>1670</v>
      </c>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24.9" customHeight="1" thickTop="1" thickBot="1" x14ac:dyDescent="0.3">
      <c r="A25" s="392" t="s">
        <v>1025</v>
      </c>
      <c r="B25" s="427"/>
      <c r="C25" s="427"/>
      <c r="D25" s="427"/>
      <c r="E25" s="427"/>
      <c r="F25" s="427"/>
      <c r="G25" s="427"/>
      <c r="H25" s="427"/>
      <c r="I25" s="427"/>
      <c r="J25" s="427"/>
      <c r="K25" s="427"/>
      <c r="L25" s="427"/>
      <c r="M25" s="427"/>
      <c r="N25" s="427"/>
      <c r="O25" s="427"/>
      <c r="P25" s="427"/>
      <c r="Q25" s="427"/>
      <c r="R25" s="427"/>
      <c r="S25" s="427"/>
      <c r="T25" s="427"/>
      <c r="U25" s="427"/>
      <c r="V25" s="427"/>
      <c r="W25" s="427"/>
      <c r="X25" s="427"/>
      <c r="Y25" s="427"/>
      <c r="Z25" s="427"/>
      <c r="AA25" s="427"/>
      <c r="AB25" s="427"/>
      <c r="AC25" s="428"/>
      <c r="AD25" s="310">
        <f>'Art. 123'!Q35</f>
        <v>3</v>
      </c>
      <c r="AE25" s="94" t="str">
        <f t="shared" ref="AE25:AE33" si="0">IF(AG25=1,AK25,AG25)</f>
        <v>No aplica</v>
      </c>
      <c r="AF25">
        <f t="shared" ref="AF25:AF33" si="1">AD25/2</f>
        <v>1.5</v>
      </c>
      <c r="AG25" s="92" t="str">
        <f t="shared" ref="AG25:AG33" si="2">IF(AND(AF25&gt;=0,AF25&lt;=1),1,"No aplica")</f>
        <v>No aplica</v>
      </c>
      <c r="AH25" s="95" t="e">
        <f t="shared" ref="AH25:AH33" si="3">AD25/(AG25*2)</f>
        <v>#VALUE!</v>
      </c>
      <c r="AI25" s="96" t="str">
        <f t="shared" ref="AI25:AI33" si="4">IF(AG25=1,AG25/$AG$34,"No aplica")</f>
        <v>No aplica</v>
      </c>
      <c r="AJ25" s="96" t="e">
        <f t="shared" ref="AJ25:AJ33" si="5">AF25*AI25</f>
        <v>#VALUE!</v>
      </c>
      <c r="AK25" s="96" t="e">
        <f t="shared" ref="AK25:AK33" si="6">AJ25*$AE$23</f>
        <v>#VALUE!</v>
      </c>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24.9" customHeight="1" thickTop="1" thickBot="1" x14ac:dyDescent="0.3">
      <c r="A26" s="392" t="s">
        <v>1026</v>
      </c>
      <c r="B26" s="427"/>
      <c r="C26" s="427"/>
      <c r="D26" s="427"/>
      <c r="E26" s="427"/>
      <c r="F26" s="427"/>
      <c r="G26" s="427"/>
      <c r="H26" s="427"/>
      <c r="I26" s="427"/>
      <c r="J26" s="427"/>
      <c r="K26" s="427"/>
      <c r="L26" s="427"/>
      <c r="M26" s="427"/>
      <c r="N26" s="427"/>
      <c r="O26" s="427"/>
      <c r="P26" s="427"/>
      <c r="Q26" s="427"/>
      <c r="R26" s="427"/>
      <c r="S26" s="427"/>
      <c r="T26" s="427"/>
      <c r="U26" s="427"/>
      <c r="V26" s="427"/>
      <c r="W26" s="427"/>
      <c r="X26" s="427"/>
      <c r="Y26" s="427"/>
      <c r="Z26" s="427"/>
      <c r="AA26" s="427"/>
      <c r="AB26" s="427"/>
      <c r="AC26" s="428"/>
      <c r="AD26" s="310">
        <f>'Art. 123'!Q36</f>
        <v>3</v>
      </c>
      <c r="AE26" s="94" t="str">
        <f t="shared" si="0"/>
        <v>No aplica</v>
      </c>
      <c r="AF26">
        <f t="shared" si="1"/>
        <v>1.5</v>
      </c>
      <c r="AG26" s="92" t="str">
        <f t="shared" si="2"/>
        <v>No aplica</v>
      </c>
      <c r="AH26" s="95" t="e">
        <f t="shared" si="3"/>
        <v>#VALUE!</v>
      </c>
      <c r="AI26" s="96" t="str">
        <f t="shared" si="4"/>
        <v>No aplica</v>
      </c>
      <c r="AJ26" s="96" t="e">
        <f t="shared" si="5"/>
        <v>#VALUE!</v>
      </c>
      <c r="AK26" s="96" t="e">
        <f t="shared" si="6"/>
        <v>#VALUE!</v>
      </c>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24.9" customHeight="1" thickTop="1" thickBot="1" x14ac:dyDescent="0.3">
      <c r="A27" s="392" t="s">
        <v>2058</v>
      </c>
      <c r="B27" s="427"/>
      <c r="C27" s="427"/>
      <c r="D27" s="427"/>
      <c r="E27" s="427"/>
      <c r="F27" s="427"/>
      <c r="G27" s="427"/>
      <c r="H27" s="427"/>
      <c r="I27" s="427"/>
      <c r="J27" s="427"/>
      <c r="K27" s="427"/>
      <c r="L27" s="427"/>
      <c r="M27" s="427"/>
      <c r="N27" s="427"/>
      <c r="O27" s="427"/>
      <c r="P27" s="427"/>
      <c r="Q27" s="427"/>
      <c r="R27" s="427"/>
      <c r="S27" s="427"/>
      <c r="T27" s="427"/>
      <c r="U27" s="427"/>
      <c r="V27" s="427"/>
      <c r="W27" s="427"/>
      <c r="X27" s="427"/>
      <c r="Y27" s="427"/>
      <c r="Z27" s="427"/>
      <c r="AA27" s="427"/>
      <c r="AB27" s="427"/>
      <c r="AC27" s="428"/>
      <c r="AD27" s="310">
        <f>'Art. 123'!Q37</f>
        <v>3</v>
      </c>
      <c r="AE27" s="94" t="str">
        <f t="shared" si="0"/>
        <v>No aplica</v>
      </c>
      <c r="AF27">
        <f t="shared" si="1"/>
        <v>1.5</v>
      </c>
      <c r="AG27" s="92" t="str">
        <f t="shared" si="2"/>
        <v>No aplica</v>
      </c>
      <c r="AH27" s="95" t="e">
        <f t="shared" si="3"/>
        <v>#VALUE!</v>
      </c>
      <c r="AI27" s="96" t="str">
        <f t="shared" si="4"/>
        <v>No aplica</v>
      </c>
      <c r="AJ27" s="96" t="e">
        <f t="shared" si="5"/>
        <v>#VALUE!</v>
      </c>
      <c r="AK27" s="96" t="e">
        <f t="shared" si="6"/>
        <v>#VALUE!</v>
      </c>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4.9" customHeight="1" thickTop="1" thickBot="1" x14ac:dyDescent="0.3">
      <c r="A28" s="392" t="s">
        <v>2059</v>
      </c>
      <c r="B28" s="427"/>
      <c r="C28" s="427"/>
      <c r="D28" s="427"/>
      <c r="E28" s="427"/>
      <c r="F28" s="427"/>
      <c r="G28" s="427"/>
      <c r="H28" s="427"/>
      <c r="I28" s="427"/>
      <c r="J28" s="427"/>
      <c r="K28" s="427"/>
      <c r="L28" s="427"/>
      <c r="M28" s="427"/>
      <c r="N28" s="427"/>
      <c r="O28" s="427"/>
      <c r="P28" s="427"/>
      <c r="Q28" s="427"/>
      <c r="R28" s="427"/>
      <c r="S28" s="427"/>
      <c r="T28" s="427"/>
      <c r="U28" s="427"/>
      <c r="V28" s="427"/>
      <c r="W28" s="427"/>
      <c r="X28" s="427"/>
      <c r="Y28" s="427"/>
      <c r="Z28" s="427"/>
      <c r="AA28" s="427"/>
      <c r="AB28" s="427"/>
      <c r="AC28" s="428"/>
      <c r="AD28" s="310">
        <f>'Art. 123'!Q38</f>
        <v>3</v>
      </c>
      <c r="AE28" s="94" t="str">
        <f t="shared" si="0"/>
        <v>No aplica</v>
      </c>
      <c r="AF28">
        <f t="shared" si="1"/>
        <v>1.5</v>
      </c>
      <c r="AG28" s="92" t="str">
        <f t="shared" si="2"/>
        <v>No aplica</v>
      </c>
      <c r="AH28" s="95" t="e">
        <f t="shared" si="3"/>
        <v>#VALUE!</v>
      </c>
      <c r="AI28" s="96" t="str">
        <f t="shared" si="4"/>
        <v>No aplica</v>
      </c>
      <c r="AJ28" s="96" t="e">
        <f t="shared" si="5"/>
        <v>#VALUE!</v>
      </c>
      <c r="AK28" s="96" t="e">
        <f t="shared" si="6"/>
        <v>#VALUE!</v>
      </c>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24.9" customHeight="1" thickTop="1" thickBot="1" x14ac:dyDescent="0.3">
      <c r="A29" s="434" t="s">
        <v>2060</v>
      </c>
      <c r="B29" s="435"/>
      <c r="C29" s="435"/>
      <c r="D29" s="435"/>
      <c r="E29" s="435"/>
      <c r="F29" s="435"/>
      <c r="G29" s="435"/>
      <c r="H29" s="435"/>
      <c r="I29" s="435"/>
      <c r="J29" s="435"/>
      <c r="K29" s="435"/>
      <c r="L29" s="435"/>
      <c r="M29" s="435"/>
      <c r="N29" s="435"/>
      <c r="O29" s="435"/>
      <c r="P29" s="435"/>
      <c r="Q29" s="435"/>
      <c r="R29" s="435"/>
      <c r="S29" s="435"/>
      <c r="T29" s="435"/>
      <c r="U29" s="435"/>
      <c r="V29" s="435"/>
      <c r="W29" s="435"/>
      <c r="X29" s="435"/>
      <c r="Y29" s="435"/>
      <c r="Z29" s="435"/>
      <c r="AA29" s="435"/>
      <c r="AB29" s="435"/>
      <c r="AC29" s="436"/>
      <c r="AD29" s="310">
        <f>'Art. 123'!Q39</f>
        <v>3</v>
      </c>
      <c r="AE29" s="94" t="str">
        <f t="shared" si="0"/>
        <v>No aplica</v>
      </c>
      <c r="AF29">
        <f t="shared" si="1"/>
        <v>1.5</v>
      </c>
      <c r="AG29" s="92" t="str">
        <f t="shared" si="2"/>
        <v>No aplica</v>
      </c>
      <c r="AH29" s="95" t="e">
        <f t="shared" si="3"/>
        <v>#VALUE!</v>
      </c>
      <c r="AI29" s="96" t="str">
        <f t="shared" si="4"/>
        <v>No aplica</v>
      </c>
      <c r="AJ29" s="96" t="e">
        <f t="shared" si="5"/>
        <v>#VALUE!</v>
      </c>
      <c r="AK29" s="96" t="e">
        <f t="shared" si="6"/>
        <v>#VALUE!</v>
      </c>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4.9" customHeight="1" thickTop="1" thickBot="1" x14ac:dyDescent="0.3">
      <c r="A30" s="434" t="s">
        <v>2061</v>
      </c>
      <c r="B30" s="435"/>
      <c r="C30" s="435"/>
      <c r="D30" s="435"/>
      <c r="E30" s="435"/>
      <c r="F30" s="435"/>
      <c r="G30" s="435"/>
      <c r="H30" s="435"/>
      <c r="I30" s="435"/>
      <c r="J30" s="435"/>
      <c r="K30" s="435"/>
      <c r="L30" s="435"/>
      <c r="M30" s="435"/>
      <c r="N30" s="435"/>
      <c r="O30" s="435"/>
      <c r="P30" s="435"/>
      <c r="Q30" s="435"/>
      <c r="R30" s="435"/>
      <c r="S30" s="435"/>
      <c r="T30" s="435"/>
      <c r="U30" s="435"/>
      <c r="V30" s="435"/>
      <c r="W30" s="435"/>
      <c r="X30" s="435"/>
      <c r="Y30" s="435"/>
      <c r="Z30" s="435"/>
      <c r="AA30" s="435"/>
      <c r="AB30" s="435"/>
      <c r="AC30" s="436"/>
      <c r="AD30" s="310">
        <f>'Art. 123'!Q40</f>
        <v>3</v>
      </c>
      <c r="AE30" s="94" t="str">
        <f t="shared" si="0"/>
        <v>No aplica</v>
      </c>
      <c r="AF30">
        <f t="shared" si="1"/>
        <v>1.5</v>
      </c>
      <c r="AG30" s="92" t="str">
        <f t="shared" si="2"/>
        <v>No aplica</v>
      </c>
      <c r="AH30" s="95" t="e">
        <f t="shared" si="3"/>
        <v>#VALUE!</v>
      </c>
      <c r="AI30" s="96" t="str">
        <f t="shared" si="4"/>
        <v>No aplica</v>
      </c>
      <c r="AJ30" s="96" t="e">
        <f t="shared" si="5"/>
        <v>#VALUE!</v>
      </c>
      <c r="AK30" s="96" t="e">
        <f t="shared" si="6"/>
        <v>#VALUE!</v>
      </c>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24.9" customHeight="1" thickTop="1" thickBot="1" x14ac:dyDescent="0.3">
      <c r="A31" s="392" t="s">
        <v>2062</v>
      </c>
      <c r="B31" s="427"/>
      <c r="C31" s="427"/>
      <c r="D31" s="427"/>
      <c r="E31" s="427"/>
      <c r="F31" s="427"/>
      <c r="G31" s="427"/>
      <c r="H31" s="427"/>
      <c r="I31" s="427"/>
      <c r="J31" s="427"/>
      <c r="K31" s="427"/>
      <c r="L31" s="427"/>
      <c r="M31" s="427"/>
      <c r="N31" s="427"/>
      <c r="O31" s="427"/>
      <c r="P31" s="427"/>
      <c r="Q31" s="427"/>
      <c r="R31" s="427"/>
      <c r="S31" s="427"/>
      <c r="T31" s="427"/>
      <c r="U31" s="427"/>
      <c r="V31" s="427"/>
      <c r="W31" s="427"/>
      <c r="X31" s="427"/>
      <c r="Y31" s="427"/>
      <c r="Z31" s="427"/>
      <c r="AA31" s="427"/>
      <c r="AB31" s="427"/>
      <c r="AC31" s="428"/>
      <c r="AD31" s="310">
        <f>'Art. 123'!Q41</f>
        <v>3</v>
      </c>
      <c r="AE31" s="94" t="str">
        <f t="shared" si="0"/>
        <v>No aplica</v>
      </c>
      <c r="AF31">
        <f t="shared" si="1"/>
        <v>1.5</v>
      </c>
      <c r="AG31" s="92" t="str">
        <f t="shared" si="2"/>
        <v>No aplica</v>
      </c>
      <c r="AH31" s="95" t="e">
        <f t="shared" si="3"/>
        <v>#VALUE!</v>
      </c>
      <c r="AI31" s="96" t="str">
        <f t="shared" si="4"/>
        <v>No aplica</v>
      </c>
      <c r="AJ31" s="96" t="e">
        <f t="shared" si="5"/>
        <v>#VALUE!</v>
      </c>
      <c r="AK31" s="96" t="e">
        <f t="shared" si="6"/>
        <v>#VALUE!</v>
      </c>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24.9" customHeight="1" thickTop="1" thickBot="1" x14ac:dyDescent="0.3">
      <c r="A32" s="434" t="s">
        <v>2063</v>
      </c>
      <c r="B32" s="435"/>
      <c r="C32" s="435"/>
      <c r="D32" s="435"/>
      <c r="E32" s="435"/>
      <c r="F32" s="435"/>
      <c r="G32" s="435"/>
      <c r="H32" s="435"/>
      <c r="I32" s="435"/>
      <c r="J32" s="435"/>
      <c r="K32" s="435"/>
      <c r="L32" s="435"/>
      <c r="M32" s="435"/>
      <c r="N32" s="435"/>
      <c r="O32" s="435"/>
      <c r="P32" s="435"/>
      <c r="Q32" s="435"/>
      <c r="R32" s="435"/>
      <c r="S32" s="435"/>
      <c r="T32" s="435"/>
      <c r="U32" s="435"/>
      <c r="V32" s="435"/>
      <c r="W32" s="435"/>
      <c r="X32" s="435"/>
      <c r="Y32" s="435"/>
      <c r="Z32" s="435"/>
      <c r="AA32" s="435"/>
      <c r="AB32" s="435"/>
      <c r="AC32" s="436"/>
      <c r="AD32" s="310">
        <f>'Art. 123'!Q42</f>
        <v>3</v>
      </c>
      <c r="AE32" s="94" t="str">
        <f t="shared" si="0"/>
        <v>No aplica</v>
      </c>
      <c r="AF32">
        <f t="shared" si="1"/>
        <v>1.5</v>
      </c>
      <c r="AG32" s="92" t="str">
        <f t="shared" si="2"/>
        <v>No aplica</v>
      </c>
      <c r="AH32" s="95" t="e">
        <f t="shared" si="3"/>
        <v>#VALUE!</v>
      </c>
      <c r="AI32" s="96" t="str">
        <f t="shared" si="4"/>
        <v>No aplica</v>
      </c>
      <c r="AJ32" s="96" t="e">
        <f t="shared" si="5"/>
        <v>#VALUE!</v>
      </c>
      <c r="AK32" s="96" t="e">
        <f t="shared" si="6"/>
        <v>#VALUE!</v>
      </c>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24.9" customHeight="1" thickTop="1" thickBot="1" x14ac:dyDescent="0.3">
      <c r="A33" s="434" t="s">
        <v>2064</v>
      </c>
      <c r="B33" s="435"/>
      <c r="C33" s="435"/>
      <c r="D33" s="435"/>
      <c r="E33" s="435"/>
      <c r="F33" s="435"/>
      <c r="G33" s="435"/>
      <c r="H33" s="435"/>
      <c r="I33" s="435"/>
      <c r="J33" s="435"/>
      <c r="K33" s="435"/>
      <c r="L33" s="435"/>
      <c r="M33" s="435"/>
      <c r="N33" s="435"/>
      <c r="O33" s="435"/>
      <c r="P33" s="435"/>
      <c r="Q33" s="435"/>
      <c r="R33" s="435"/>
      <c r="S33" s="435"/>
      <c r="T33" s="435"/>
      <c r="U33" s="435"/>
      <c r="V33" s="435"/>
      <c r="W33" s="435"/>
      <c r="X33" s="435"/>
      <c r="Y33" s="435"/>
      <c r="Z33" s="435"/>
      <c r="AA33" s="435"/>
      <c r="AB33" s="435"/>
      <c r="AC33" s="436"/>
      <c r="AD33" s="310">
        <f>'Art. 123'!Q43</f>
        <v>3</v>
      </c>
      <c r="AE33" s="94" t="str">
        <f t="shared" si="0"/>
        <v>No aplica</v>
      </c>
      <c r="AF33">
        <f t="shared" si="1"/>
        <v>1.5</v>
      </c>
      <c r="AG33" s="92" t="str">
        <f t="shared" si="2"/>
        <v>No aplica</v>
      </c>
      <c r="AH33" s="95" t="e">
        <f t="shared" si="3"/>
        <v>#VALUE!</v>
      </c>
      <c r="AI33" s="96" t="str">
        <f t="shared" si="4"/>
        <v>No aplica</v>
      </c>
      <c r="AJ33" s="96" t="e">
        <f t="shared" si="5"/>
        <v>#VALUE!</v>
      </c>
      <c r="AK33" s="96" t="e">
        <f t="shared" si="6"/>
        <v>#VALUE!</v>
      </c>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24.9" customHeight="1" thickTop="1" x14ac:dyDescent="0.25">
      <c r="A34" s="437" t="s">
        <v>1671</v>
      </c>
      <c r="B34" s="438"/>
      <c r="C34" s="438"/>
      <c r="D34" s="438"/>
      <c r="E34" s="438"/>
      <c r="F34" s="438"/>
      <c r="G34" s="438"/>
      <c r="H34" s="438"/>
      <c r="I34" s="438"/>
      <c r="J34" s="438"/>
      <c r="K34" s="438"/>
      <c r="L34" s="438"/>
      <c r="M34" s="438"/>
      <c r="N34" s="438"/>
      <c r="O34" s="438"/>
      <c r="P34" s="438"/>
      <c r="Q34" s="438"/>
      <c r="R34" s="438"/>
      <c r="S34" s="438"/>
      <c r="T34" s="438"/>
      <c r="U34" s="438"/>
      <c r="V34" s="438"/>
      <c r="W34" s="438"/>
      <c r="X34" s="438"/>
      <c r="Y34" s="438"/>
      <c r="Z34" s="438"/>
      <c r="AA34" s="438"/>
      <c r="AB34" s="438"/>
      <c r="AC34" s="438"/>
      <c r="AD34" s="439"/>
      <c r="AE34" s="94">
        <f>SUM(AE25:AE33)</f>
        <v>0</v>
      </c>
      <c r="AF34" s="61"/>
      <c r="AG34" s="97">
        <f>SUM(AG25:AG33)</f>
        <v>0</v>
      </c>
      <c r="AH34" s="98"/>
      <c r="AI34" s="99"/>
      <c r="AJ34" s="99"/>
      <c r="AK34" s="99"/>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24.9" customHeight="1" x14ac:dyDescent="0.25">
      <c r="A35" s="440" t="s">
        <v>1672</v>
      </c>
      <c r="B35" s="441"/>
      <c r="C35" s="441"/>
      <c r="D35" s="441"/>
      <c r="E35" s="441"/>
      <c r="F35" s="441"/>
      <c r="G35" s="441"/>
      <c r="H35" s="441"/>
      <c r="I35" s="441"/>
      <c r="J35" s="441"/>
      <c r="K35" s="441"/>
      <c r="L35" s="441"/>
      <c r="M35" s="441"/>
      <c r="N35" s="441"/>
      <c r="O35" s="441"/>
      <c r="P35" s="441"/>
      <c r="Q35" s="441"/>
      <c r="R35" s="441"/>
      <c r="S35" s="441"/>
      <c r="T35" s="441"/>
      <c r="U35" s="441"/>
      <c r="V35" s="441"/>
      <c r="W35" s="441"/>
      <c r="X35" s="441"/>
      <c r="Y35" s="441"/>
      <c r="Z35" s="441"/>
      <c r="AA35" s="441"/>
      <c r="AB35" s="441"/>
      <c r="AC35" s="441"/>
      <c r="AD35" s="442"/>
      <c r="AE35" s="94">
        <f>AE34/$AE$23*100</f>
        <v>0</v>
      </c>
      <c r="AF35" s="61"/>
      <c r="AG35" s="97"/>
      <c r="AH35" s="98"/>
      <c r="AI35" s="99"/>
      <c r="AJ35" s="99"/>
      <c r="AK35" s="99"/>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24.9" customHeight="1" thickBot="1" x14ac:dyDescent="0.3">
      <c r="A36" s="73"/>
      <c r="B36" s="73"/>
      <c r="C36" s="73"/>
      <c r="D36" s="73"/>
      <c r="E36" s="73"/>
      <c r="F36" s="73"/>
      <c r="G36" s="73"/>
      <c r="H36" s="73"/>
      <c r="I36" s="73"/>
      <c r="J36" s="73"/>
      <c r="K36" s="73"/>
      <c r="L36" s="73"/>
      <c r="M36" s="73"/>
      <c r="N36" s="73"/>
      <c r="O36" s="73"/>
      <c r="P36" s="73"/>
      <c r="Q36" s="100"/>
      <c r="R36" s="73"/>
      <c r="S36" s="73"/>
      <c r="T36" s="73"/>
      <c r="U36" s="73"/>
      <c r="V36" s="73"/>
      <c r="W36" s="73"/>
      <c r="X36" s="73"/>
      <c r="Y36" s="73"/>
      <c r="Z36" s="73"/>
      <c r="AA36" s="73"/>
      <c r="AB36" s="73"/>
      <c r="AC36" s="73"/>
      <c r="AD36" s="101"/>
      <c r="AE36" s="101"/>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24.9" customHeight="1" thickTop="1" thickBot="1" x14ac:dyDescent="0.3">
      <c r="A37" s="391" t="s">
        <v>198</v>
      </c>
      <c r="B37" s="443"/>
      <c r="C37" s="443"/>
      <c r="D37" s="443"/>
      <c r="E37" s="443"/>
      <c r="F37" s="443"/>
      <c r="G37" s="443"/>
      <c r="H37" s="443"/>
      <c r="I37" s="443"/>
      <c r="J37" s="443"/>
      <c r="K37" s="443"/>
      <c r="L37" s="443"/>
      <c r="M37" s="443"/>
      <c r="N37" s="443"/>
      <c r="O37" s="443"/>
      <c r="P37" s="443"/>
      <c r="Q37" s="443"/>
      <c r="R37" s="443"/>
      <c r="S37" s="443"/>
      <c r="T37" s="443"/>
      <c r="U37" s="443"/>
      <c r="V37" s="443"/>
      <c r="W37" s="443"/>
      <c r="X37" s="443"/>
      <c r="Y37" s="443"/>
      <c r="Z37" s="443"/>
      <c r="AA37" s="443"/>
      <c r="AB37" s="443"/>
      <c r="AC37" s="443"/>
      <c r="AD37" s="292" t="s">
        <v>187</v>
      </c>
      <c r="AE37" s="292" t="s">
        <v>7</v>
      </c>
      <c r="AF37" s="92" t="s">
        <v>1666</v>
      </c>
      <c r="AG37" s="92" t="s">
        <v>1667</v>
      </c>
      <c r="AH37" s="92" t="s">
        <v>1668</v>
      </c>
      <c r="AI37" s="93" t="s">
        <v>1669</v>
      </c>
      <c r="AJ37" s="92"/>
      <c r="AK37" s="93" t="s">
        <v>1670</v>
      </c>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24.9" customHeight="1" thickTop="1" thickBot="1" x14ac:dyDescent="0.3">
      <c r="A38" s="392" t="s">
        <v>2065</v>
      </c>
      <c r="B38" s="427"/>
      <c r="C38" s="427"/>
      <c r="D38" s="427"/>
      <c r="E38" s="427"/>
      <c r="F38" s="427"/>
      <c r="G38" s="427"/>
      <c r="H38" s="427"/>
      <c r="I38" s="427"/>
      <c r="J38" s="427"/>
      <c r="K38" s="427"/>
      <c r="L38" s="427"/>
      <c r="M38" s="427"/>
      <c r="N38" s="427"/>
      <c r="O38" s="427"/>
      <c r="P38" s="427"/>
      <c r="Q38" s="427"/>
      <c r="R38" s="427"/>
      <c r="S38" s="427"/>
      <c r="T38" s="427"/>
      <c r="U38" s="427"/>
      <c r="V38" s="427"/>
      <c r="W38" s="427"/>
      <c r="X38" s="427"/>
      <c r="Y38" s="427"/>
      <c r="Z38" s="427"/>
      <c r="AA38" s="427"/>
      <c r="AB38" s="427"/>
      <c r="AC38" s="428"/>
      <c r="AD38" s="310">
        <f>'Art. 123'!Q46</f>
        <v>3</v>
      </c>
      <c r="AE38" s="94" t="str">
        <f>IF(AG38=1,AK38,AG38)</f>
        <v>No aplica</v>
      </c>
      <c r="AF38">
        <f>AD38/2</f>
        <v>1.5</v>
      </c>
      <c r="AG38" s="92" t="str">
        <f>IF(AND(AF38&gt;=0,AF38&lt;=1),1,"No aplica")</f>
        <v>No aplica</v>
      </c>
      <c r="AH38" s="95" t="e">
        <f>AD38/(AG38*2)</f>
        <v>#VALUE!</v>
      </c>
      <c r="AI38" s="96" t="str">
        <f>IF(AG38=1,AG38/$AG$43,"No aplica")</f>
        <v>No aplica</v>
      </c>
      <c r="AJ38" s="96" t="e">
        <f>AF38*AI38</f>
        <v>#VALUE!</v>
      </c>
      <c r="AK38" s="96" t="e">
        <f>AJ38*$AE$23</f>
        <v>#VALUE!</v>
      </c>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24.9" customHeight="1" thickTop="1" thickBot="1" x14ac:dyDescent="0.3">
      <c r="A39" s="392" t="s">
        <v>2066</v>
      </c>
      <c r="B39" s="427"/>
      <c r="C39" s="427"/>
      <c r="D39" s="427"/>
      <c r="E39" s="427"/>
      <c r="F39" s="427"/>
      <c r="G39" s="427"/>
      <c r="H39" s="427"/>
      <c r="I39" s="427"/>
      <c r="J39" s="427"/>
      <c r="K39" s="427"/>
      <c r="L39" s="427"/>
      <c r="M39" s="427"/>
      <c r="N39" s="427"/>
      <c r="O39" s="427"/>
      <c r="P39" s="427"/>
      <c r="Q39" s="427"/>
      <c r="R39" s="427"/>
      <c r="S39" s="427"/>
      <c r="T39" s="427"/>
      <c r="U39" s="427"/>
      <c r="V39" s="427"/>
      <c r="W39" s="427"/>
      <c r="X39" s="427"/>
      <c r="Y39" s="427"/>
      <c r="Z39" s="427"/>
      <c r="AA39" s="427"/>
      <c r="AB39" s="427"/>
      <c r="AC39" s="428"/>
      <c r="AD39" s="310">
        <f>'Art. 123'!Q47</f>
        <v>3</v>
      </c>
      <c r="AE39" s="94" t="str">
        <f>IF(AG39=1,AK39,AG39)</f>
        <v>No aplica</v>
      </c>
      <c r="AF39">
        <f>AD39/2</f>
        <v>1.5</v>
      </c>
      <c r="AG39" s="92" t="str">
        <f>IF(AND(AF39&gt;=0,AF39&lt;=1),1,"No aplica")</f>
        <v>No aplica</v>
      </c>
      <c r="AH39" s="95" t="e">
        <f>AD39/(AG39*2)</f>
        <v>#VALUE!</v>
      </c>
      <c r="AI39" s="96" t="str">
        <f>IF(AG39=1,AG39/$AG$43,"No aplica")</f>
        <v>No aplica</v>
      </c>
      <c r="AJ39" s="96" t="e">
        <f>AF39*AI39</f>
        <v>#VALUE!</v>
      </c>
      <c r="AK39" s="96" t="e">
        <f>AJ39*$AE$23</f>
        <v>#VALUE!</v>
      </c>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24.9" customHeight="1" thickTop="1" thickBot="1" x14ac:dyDescent="0.3">
      <c r="A40" s="392" t="s">
        <v>2067</v>
      </c>
      <c r="B40" s="427"/>
      <c r="C40" s="427"/>
      <c r="D40" s="427"/>
      <c r="E40" s="427"/>
      <c r="F40" s="427"/>
      <c r="G40" s="427"/>
      <c r="H40" s="427"/>
      <c r="I40" s="427"/>
      <c r="J40" s="427"/>
      <c r="K40" s="427"/>
      <c r="L40" s="427"/>
      <c r="M40" s="427"/>
      <c r="N40" s="427"/>
      <c r="O40" s="427"/>
      <c r="P40" s="427"/>
      <c r="Q40" s="427"/>
      <c r="R40" s="427"/>
      <c r="S40" s="427"/>
      <c r="T40" s="427"/>
      <c r="U40" s="427"/>
      <c r="V40" s="427"/>
      <c r="W40" s="427"/>
      <c r="X40" s="427"/>
      <c r="Y40" s="427"/>
      <c r="Z40" s="427"/>
      <c r="AA40" s="427"/>
      <c r="AB40" s="427"/>
      <c r="AC40" s="428"/>
      <c r="AD40" s="310">
        <f>'Art. 123'!Q48</f>
        <v>3</v>
      </c>
      <c r="AE40" s="94" t="str">
        <f>IF(AG40=1,AK40,AG40)</f>
        <v>No aplica</v>
      </c>
      <c r="AF40">
        <f>AD40/2</f>
        <v>1.5</v>
      </c>
      <c r="AG40" s="92" t="str">
        <f>IF(AND(AF40&gt;=0,AF40&lt;=1),1,"No aplica")</f>
        <v>No aplica</v>
      </c>
      <c r="AH40" s="95" t="e">
        <f>AD40/(AG40*2)</f>
        <v>#VALUE!</v>
      </c>
      <c r="AI40" s="96" t="str">
        <f>IF(AG40=1,AG40/$AG$43,"No aplica")</f>
        <v>No aplica</v>
      </c>
      <c r="AJ40" s="96" t="e">
        <f>AF40*AI40</f>
        <v>#VALUE!</v>
      </c>
      <c r="AK40" s="96" t="e">
        <f>AJ40*$AE$23</f>
        <v>#VALUE!</v>
      </c>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24.9" customHeight="1" thickTop="1" thickBot="1" x14ac:dyDescent="0.3">
      <c r="A41" s="392" t="s">
        <v>2068</v>
      </c>
      <c r="B41" s="427"/>
      <c r="C41" s="427"/>
      <c r="D41" s="427"/>
      <c r="E41" s="427"/>
      <c r="F41" s="427"/>
      <c r="G41" s="427"/>
      <c r="H41" s="427"/>
      <c r="I41" s="427"/>
      <c r="J41" s="427"/>
      <c r="K41" s="427"/>
      <c r="L41" s="427"/>
      <c r="M41" s="427"/>
      <c r="N41" s="427"/>
      <c r="O41" s="427"/>
      <c r="P41" s="427"/>
      <c r="Q41" s="427"/>
      <c r="R41" s="427"/>
      <c r="S41" s="427"/>
      <c r="T41" s="427"/>
      <c r="U41" s="427"/>
      <c r="V41" s="427"/>
      <c r="W41" s="427"/>
      <c r="X41" s="427"/>
      <c r="Y41" s="427"/>
      <c r="Z41" s="427"/>
      <c r="AA41" s="427"/>
      <c r="AB41" s="427"/>
      <c r="AC41" s="428"/>
      <c r="AD41" s="310">
        <f>'Art. 123'!Q49</f>
        <v>3</v>
      </c>
      <c r="AE41" s="94" t="str">
        <f>IF(AG41=1,AK41,AG41)</f>
        <v>No aplica</v>
      </c>
      <c r="AF41">
        <f>AD41/2</f>
        <v>1.5</v>
      </c>
      <c r="AG41" s="92" t="str">
        <f>IF(AND(AF41&gt;=0,AF41&lt;=1),1,"No aplica")</f>
        <v>No aplica</v>
      </c>
      <c r="AH41" s="95" t="e">
        <f>AD41/(AG41*2)</f>
        <v>#VALUE!</v>
      </c>
      <c r="AI41" s="96" t="str">
        <f>IF(AG41=1,AG41/$AG$43,"No aplica")</f>
        <v>No aplica</v>
      </c>
      <c r="AJ41" s="96" t="e">
        <f>AF41*AI41</f>
        <v>#VALUE!</v>
      </c>
      <c r="AK41" s="96" t="e">
        <f>AJ41*$AE$23</f>
        <v>#VALUE!</v>
      </c>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24.9" customHeight="1" thickTop="1" thickBot="1" x14ac:dyDescent="0.3">
      <c r="A42" s="392" t="s">
        <v>2069</v>
      </c>
      <c r="B42" s="427"/>
      <c r="C42" s="427"/>
      <c r="D42" s="427"/>
      <c r="E42" s="427"/>
      <c r="F42" s="427"/>
      <c r="G42" s="427"/>
      <c r="H42" s="427"/>
      <c r="I42" s="427"/>
      <c r="J42" s="427"/>
      <c r="K42" s="427"/>
      <c r="L42" s="427"/>
      <c r="M42" s="427"/>
      <c r="N42" s="427"/>
      <c r="O42" s="427"/>
      <c r="P42" s="427"/>
      <c r="Q42" s="427"/>
      <c r="R42" s="427"/>
      <c r="S42" s="427"/>
      <c r="T42" s="427"/>
      <c r="U42" s="427"/>
      <c r="V42" s="427"/>
      <c r="W42" s="427"/>
      <c r="X42" s="427"/>
      <c r="Y42" s="427"/>
      <c r="Z42" s="427"/>
      <c r="AA42" s="427"/>
      <c r="AB42" s="427"/>
      <c r="AC42" s="428"/>
      <c r="AD42" s="310">
        <f>'Art. 123'!Q50</f>
        <v>3</v>
      </c>
      <c r="AE42" s="94" t="str">
        <f>IF(AG42=1,AK42,AG42)</f>
        <v>No aplica</v>
      </c>
      <c r="AF42">
        <f>AD42/2</f>
        <v>1.5</v>
      </c>
      <c r="AG42" s="92" t="str">
        <f>IF(AND(AF42&gt;=0,AF42&lt;=1),1,"No aplica")</f>
        <v>No aplica</v>
      </c>
      <c r="AH42" s="95" t="e">
        <f>AD42/(AG42*2)</f>
        <v>#VALUE!</v>
      </c>
      <c r="AI42" s="96" t="str">
        <f>IF(AG42=1,AG42/$AG$43,"No aplica")</f>
        <v>No aplica</v>
      </c>
      <c r="AJ42" s="96" t="e">
        <f>AF42*AI42</f>
        <v>#VALUE!</v>
      </c>
      <c r="AK42" s="96" t="e">
        <f>AJ42*$AE$23</f>
        <v>#VALUE!</v>
      </c>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24.9" customHeight="1" thickTop="1" x14ac:dyDescent="0.25">
      <c r="A43" s="437" t="s">
        <v>1673</v>
      </c>
      <c r="B43" s="438"/>
      <c r="C43" s="438"/>
      <c r="D43" s="438"/>
      <c r="E43" s="438"/>
      <c r="F43" s="438"/>
      <c r="G43" s="438"/>
      <c r="H43" s="438"/>
      <c r="I43" s="438"/>
      <c r="J43" s="438"/>
      <c r="K43" s="438"/>
      <c r="L43" s="438"/>
      <c r="M43" s="438"/>
      <c r="N43" s="438"/>
      <c r="O43" s="438"/>
      <c r="P43" s="438"/>
      <c r="Q43" s="438"/>
      <c r="R43" s="438"/>
      <c r="S43" s="438"/>
      <c r="T43" s="438"/>
      <c r="U43" s="438"/>
      <c r="V43" s="438"/>
      <c r="W43" s="438"/>
      <c r="X43" s="438"/>
      <c r="Y43" s="438"/>
      <c r="Z43" s="438"/>
      <c r="AA43" s="438"/>
      <c r="AB43" s="438"/>
      <c r="AC43" s="438"/>
      <c r="AD43" s="439"/>
      <c r="AE43" s="94">
        <f>SUM(AE38:AE42)</f>
        <v>0</v>
      </c>
      <c r="AF43" s="61"/>
      <c r="AG43" s="97">
        <f>SUM(AG38:AG42)</f>
        <v>0</v>
      </c>
      <c r="AH43" s="98"/>
      <c r="AI43" s="99"/>
      <c r="AJ43" s="99"/>
      <c r="AK43" s="99"/>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24.9" customHeight="1" x14ac:dyDescent="0.25">
      <c r="A44" s="440" t="s">
        <v>1674</v>
      </c>
      <c r="B44" s="441"/>
      <c r="C44" s="441"/>
      <c r="D44" s="441"/>
      <c r="E44" s="441"/>
      <c r="F44" s="441"/>
      <c r="G44" s="441"/>
      <c r="H44" s="441"/>
      <c r="I44" s="441"/>
      <c r="J44" s="441"/>
      <c r="K44" s="441"/>
      <c r="L44" s="441"/>
      <c r="M44" s="441"/>
      <c r="N44" s="441"/>
      <c r="O44" s="441"/>
      <c r="P44" s="441"/>
      <c r="Q44" s="441"/>
      <c r="R44" s="441"/>
      <c r="S44" s="441"/>
      <c r="T44" s="441"/>
      <c r="U44" s="441"/>
      <c r="V44" s="441"/>
      <c r="W44" s="441"/>
      <c r="X44" s="441"/>
      <c r="Y44" s="441"/>
      <c r="Z44" s="441"/>
      <c r="AA44" s="441"/>
      <c r="AB44" s="441"/>
      <c r="AC44" s="441"/>
      <c r="AD44" s="442"/>
      <c r="AE44" s="94">
        <f>AE43/$AE$23*100</f>
        <v>0</v>
      </c>
      <c r="AF44" s="61"/>
      <c r="AG44" s="97"/>
      <c r="AH44" s="98"/>
      <c r="AI44" s="99"/>
      <c r="AJ44" s="99"/>
      <c r="AK44" s="99"/>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24.9" customHeight="1" x14ac:dyDescent="0.25">
      <c r="A45" s="293"/>
      <c r="B45" s="293"/>
      <c r="C45" s="293"/>
      <c r="D45" s="293"/>
      <c r="E45" s="293"/>
      <c r="F45" s="293"/>
      <c r="G45" s="293"/>
      <c r="H45" s="293"/>
      <c r="I45" s="293"/>
      <c r="J45" s="293"/>
      <c r="K45" s="293"/>
      <c r="L45" s="293"/>
      <c r="M45" s="293"/>
      <c r="N45" s="293"/>
      <c r="O45" s="293"/>
      <c r="P45" s="293"/>
      <c r="Q45" s="294"/>
      <c r="R45" s="73"/>
      <c r="S45" s="73"/>
      <c r="T45" s="73"/>
      <c r="U45" s="73"/>
      <c r="V45" s="73"/>
      <c r="W45" s="73"/>
      <c r="X45" s="73"/>
      <c r="Y45" s="73"/>
      <c r="Z45" s="73"/>
      <c r="AA45" s="73"/>
      <c r="AB45" s="73"/>
      <c r="AC45" s="73"/>
      <c r="AD45" s="101"/>
      <c r="AE45" s="101"/>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24.9" customHeight="1" x14ac:dyDescent="0.25">
      <c r="A46" s="107"/>
      <c r="B46" s="107"/>
      <c r="C46" s="107"/>
      <c r="D46" s="107"/>
      <c r="E46" s="107"/>
      <c r="F46" s="107"/>
      <c r="G46" s="107"/>
      <c r="H46" s="107"/>
      <c r="I46" s="107"/>
      <c r="J46" s="107"/>
      <c r="K46" s="107"/>
      <c r="L46" s="107"/>
      <c r="M46" s="107"/>
      <c r="N46" s="107"/>
      <c r="O46" s="107"/>
      <c r="P46" s="107"/>
      <c r="Q46" s="100"/>
      <c r="R46" s="107"/>
      <c r="S46" s="107"/>
      <c r="T46" s="107"/>
      <c r="U46" s="107"/>
      <c r="V46" s="107"/>
      <c r="W46" s="107"/>
      <c r="X46" s="107"/>
      <c r="Y46" s="107"/>
      <c r="Z46" s="107"/>
      <c r="AA46" s="107"/>
      <c r="AB46" s="107"/>
      <c r="AC46" s="107"/>
      <c r="AD46" s="101"/>
      <c r="AE46" s="101"/>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24.9" customHeight="1" x14ac:dyDescent="0.25">
      <c r="A47" s="444" t="s">
        <v>2070</v>
      </c>
      <c r="B47" s="444"/>
      <c r="C47" s="444"/>
      <c r="D47" s="444"/>
      <c r="E47" s="444"/>
      <c r="F47" s="444"/>
      <c r="G47" s="444"/>
      <c r="H47" s="444"/>
      <c r="I47" s="444"/>
      <c r="J47" s="444"/>
      <c r="K47" s="444"/>
      <c r="L47" s="444"/>
      <c r="M47" s="444"/>
      <c r="N47" s="444"/>
      <c r="O47" s="444"/>
      <c r="P47" s="444"/>
      <c r="Q47" s="444"/>
      <c r="R47" s="444"/>
      <c r="S47" s="444"/>
      <c r="T47" s="444"/>
      <c r="U47" s="444"/>
      <c r="V47" s="444"/>
      <c r="W47" s="444"/>
      <c r="X47" s="444"/>
      <c r="Y47" s="444"/>
      <c r="Z47" s="444"/>
      <c r="AA47" s="444"/>
      <c r="AB47" s="444"/>
      <c r="AC47" s="444"/>
      <c r="AD47" s="444"/>
      <c r="AE47" s="444"/>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24.9" customHeight="1" x14ac:dyDescent="0.25">
      <c r="A48" s="313"/>
      <c r="B48" s="313"/>
      <c r="C48" s="313"/>
      <c r="D48" s="313"/>
      <c r="E48" s="313"/>
      <c r="F48" s="313"/>
      <c r="G48" s="313"/>
      <c r="H48" s="313"/>
      <c r="I48" s="313"/>
      <c r="J48" s="313"/>
      <c r="K48" s="313"/>
      <c r="L48" s="313"/>
      <c r="M48" s="313"/>
      <c r="N48" s="313"/>
      <c r="O48" s="313"/>
      <c r="P48" s="313"/>
      <c r="Q48" s="313"/>
      <c r="R48" s="313"/>
      <c r="S48" s="313"/>
      <c r="T48" s="313"/>
      <c r="U48" s="313"/>
      <c r="V48" s="313"/>
      <c r="W48" s="313"/>
      <c r="X48" s="313"/>
      <c r="Y48" s="313"/>
      <c r="Z48" s="313"/>
      <c r="AA48" s="313"/>
      <c r="AB48" s="313"/>
      <c r="AC48" s="313"/>
      <c r="AD48" s="295"/>
      <c r="AE48" s="295"/>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24.9" customHeight="1" thickBot="1" x14ac:dyDescent="0.3">
      <c r="A49" s="296"/>
      <c r="B49" s="297"/>
      <c r="C49" s="297"/>
      <c r="D49" s="297"/>
      <c r="E49" s="297"/>
      <c r="F49" s="297"/>
      <c r="G49" s="297"/>
      <c r="H49" s="297"/>
      <c r="I49" s="297"/>
      <c r="J49" s="297"/>
      <c r="K49" s="297"/>
      <c r="L49" s="297"/>
      <c r="M49" s="297"/>
      <c r="N49" s="297"/>
      <c r="O49" s="297"/>
      <c r="P49" s="297"/>
      <c r="Q49" s="298"/>
      <c r="R49" s="297"/>
      <c r="S49" s="297"/>
      <c r="T49" s="297"/>
      <c r="U49" s="297"/>
      <c r="V49" s="297"/>
      <c r="W49" s="297"/>
      <c r="X49" s="297"/>
      <c r="Y49" s="297"/>
      <c r="Z49" s="297"/>
      <c r="AA49" s="297"/>
      <c r="AB49" s="297"/>
      <c r="AC49" s="297"/>
      <c r="AD49" s="299"/>
      <c r="AE49" s="29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24.9" customHeight="1" thickTop="1" thickBot="1" x14ac:dyDescent="0.3">
      <c r="A50" s="431" t="s">
        <v>163</v>
      </c>
      <c r="B50" s="432"/>
      <c r="C50" s="432"/>
      <c r="D50" s="432"/>
      <c r="E50" s="432"/>
      <c r="F50" s="432"/>
      <c r="G50" s="432"/>
      <c r="H50" s="432"/>
      <c r="I50" s="432"/>
      <c r="J50" s="432"/>
      <c r="K50" s="432"/>
      <c r="L50" s="432"/>
      <c r="M50" s="432"/>
      <c r="N50" s="432"/>
      <c r="O50" s="432"/>
      <c r="P50" s="432"/>
      <c r="Q50" s="432"/>
      <c r="R50" s="432"/>
      <c r="S50" s="432"/>
      <c r="T50" s="432"/>
      <c r="U50" s="432"/>
      <c r="V50" s="432"/>
      <c r="W50" s="432"/>
      <c r="X50" s="432"/>
      <c r="Y50" s="432"/>
      <c r="Z50" s="432"/>
      <c r="AA50" s="432"/>
      <c r="AB50" s="432"/>
      <c r="AC50" s="433"/>
      <c r="AD50" s="90" t="s">
        <v>187</v>
      </c>
      <c r="AE50" s="291" t="s">
        <v>7</v>
      </c>
      <c r="AF50" s="92" t="s">
        <v>1666</v>
      </c>
      <c r="AG50" s="92" t="s">
        <v>1667</v>
      </c>
      <c r="AH50" s="92" t="s">
        <v>1668</v>
      </c>
      <c r="AI50" s="93" t="s">
        <v>1669</v>
      </c>
      <c r="AJ50" s="92"/>
      <c r="AK50" s="93" t="s">
        <v>1670</v>
      </c>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24.9" customHeight="1" thickTop="1" thickBot="1" x14ac:dyDescent="0.3">
      <c r="A51" s="392" t="s">
        <v>1025</v>
      </c>
      <c r="B51" s="427"/>
      <c r="C51" s="427"/>
      <c r="D51" s="427"/>
      <c r="E51" s="427"/>
      <c r="F51" s="427"/>
      <c r="G51" s="427"/>
      <c r="H51" s="427"/>
      <c r="I51" s="427"/>
      <c r="J51" s="427"/>
      <c r="K51" s="427"/>
      <c r="L51" s="427"/>
      <c r="M51" s="427"/>
      <c r="N51" s="427"/>
      <c r="O51" s="427"/>
      <c r="P51" s="427"/>
      <c r="Q51" s="427"/>
      <c r="R51" s="427"/>
      <c r="S51" s="427"/>
      <c r="T51" s="427"/>
      <c r="U51" s="427"/>
      <c r="V51" s="427"/>
      <c r="W51" s="427"/>
      <c r="X51" s="427"/>
      <c r="Y51" s="427"/>
      <c r="Z51" s="427"/>
      <c r="AA51" s="427"/>
      <c r="AB51" s="427"/>
      <c r="AC51" s="428"/>
      <c r="AD51" s="310">
        <f>'Art. 123'!Q59</f>
        <v>2</v>
      </c>
      <c r="AE51" s="94">
        <f t="shared" ref="AE51:AE79" si="7">IF(AG51=1,AK51,AG51)</f>
        <v>0.68965517241379315</v>
      </c>
      <c r="AF51">
        <f t="shared" ref="AF51:AF79" si="8">AD51/2</f>
        <v>1</v>
      </c>
      <c r="AG51" s="92">
        <f t="shared" ref="AG51:AG79" si="9">IF(AND(AF51&gt;=0,AF51&lt;=1),1,"No aplica")</f>
        <v>1</v>
      </c>
      <c r="AH51" s="95">
        <f t="shared" ref="AH51:AH79" si="10">AD51/(AG51*2)</f>
        <v>1</v>
      </c>
      <c r="AI51" s="96">
        <f t="shared" ref="AI51:AI79" si="11">IF(AG51=1,AG51/$AG$80,"No aplica")</f>
        <v>3.4482758620689655E-2</v>
      </c>
      <c r="AJ51" s="96">
        <f t="shared" ref="AJ51:AJ79" si="12">AF51*AI51</f>
        <v>3.4482758620689655E-2</v>
      </c>
      <c r="AK51" s="96">
        <f t="shared" ref="AK51:AK79" si="13">AJ51*$AE$23</f>
        <v>0.68965517241379315</v>
      </c>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24.9" customHeight="1" thickTop="1" thickBot="1" x14ac:dyDescent="0.3">
      <c r="A52" s="392" t="s">
        <v>1026</v>
      </c>
      <c r="B52" s="427"/>
      <c r="C52" s="427"/>
      <c r="D52" s="427"/>
      <c r="E52" s="427"/>
      <c r="F52" s="427"/>
      <c r="G52" s="427"/>
      <c r="H52" s="427"/>
      <c r="I52" s="427"/>
      <c r="J52" s="427"/>
      <c r="K52" s="427"/>
      <c r="L52" s="427"/>
      <c r="M52" s="427"/>
      <c r="N52" s="427"/>
      <c r="O52" s="427"/>
      <c r="P52" s="427"/>
      <c r="Q52" s="427"/>
      <c r="R52" s="427"/>
      <c r="S52" s="427"/>
      <c r="T52" s="427"/>
      <c r="U52" s="427"/>
      <c r="V52" s="427"/>
      <c r="W52" s="427"/>
      <c r="X52" s="427"/>
      <c r="Y52" s="427"/>
      <c r="Z52" s="427"/>
      <c r="AA52" s="427"/>
      <c r="AB52" s="427"/>
      <c r="AC52" s="428"/>
      <c r="AD52" s="310">
        <f>'Art. 123'!Q60</f>
        <v>2</v>
      </c>
      <c r="AE52" s="94">
        <f t="shared" si="7"/>
        <v>0.68965517241379315</v>
      </c>
      <c r="AF52">
        <f t="shared" si="8"/>
        <v>1</v>
      </c>
      <c r="AG52" s="92">
        <f t="shared" si="9"/>
        <v>1</v>
      </c>
      <c r="AH52" s="95">
        <f t="shared" si="10"/>
        <v>1</v>
      </c>
      <c r="AI52" s="96">
        <f t="shared" si="11"/>
        <v>3.4482758620689655E-2</v>
      </c>
      <c r="AJ52" s="96">
        <f t="shared" si="12"/>
        <v>3.4482758620689655E-2</v>
      </c>
      <c r="AK52" s="96">
        <f t="shared" si="13"/>
        <v>0.68965517241379315</v>
      </c>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24.9" customHeight="1" thickTop="1" thickBot="1" x14ac:dyDescent="0.3">
      <c r="A53" s="392" t="s">
        <v>2071</v>
      </c>
      <c r="B53" s="427"/>
      <c r="C53" s="427"/>
      <c r="D53" s="427"/>
      <c r="E53" s="427"/>
      <c r="F53" s="427"/>
      <c r="G53" s="427"/>
      <c r="H53" s="427"/>
      <c r="I53" s="427"/>
      <c r="J53" s="427"/>
      <c r="K53" s="427"/>
      <c r="L53" s="427"/>
      <c r="M53" s="427"/>
      <c r="N53" s="427"/>
      <c r="O53" s="427"/>
      <c r="P53" s="427"/>
      <c r="Q53" s="427"/>
      <c r="R53" s="427"/>
      <c r="S53" s="427"/>
      <c r="T53" s="427"/>
      <c r="U53" s="427"/>
      <c r="V53" s="427"/>
      <c r="W53" s="427"/>
      <c r="X53" s="427"/>
      <c r="Y53" s="427"/>
      <c r="Z53" s="427"/>
      <c r="AA53" s="427"/>
      <c r="AB53" s="427"/>
      <c r="AC53" s="428"/>
      <c r="AD53" s="310">
        <f>'Art. 123'!Q61</f>
        <v>2</v>
      </c>
      <c r="AE53" s="94">
        <f t="shared" si="7"/>
        <v>0.68965517241379315</v>
      </c>
      <c r="AF53">
        <f t="shared" si="8"/>
        <v>1</v>
      </c>
      <c r="AG53" s="92">
        <f t="shared" si="9"/>
        <v>1</v>
      </c>
      <c r="AH53" s="95">
        <f t="shared" si="10"/>
        <v>1</v>
      </c>
      <c r="AI53" s="96">
        <f t="shared" si="11"/>
        <v>3.4482758620689655E-2</v>
      </c>
      <c r="AJ53" s="96">
        <f t="shared" si="12"/>
        <v>3.4482758620689655E-2</v>
      </c>
      <c r="AK53" s="96">
        <f t="shared" si="13"/>
        <v>0.68965517241379315</v>
      </c>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24.9" customHeight="1" thickTop="1" thickBot="1" x14ac:dyDescent="0.3">
      <c r="A54" s="392" t="s">
        <v>2072</v>
      </c>
      <c r="B54" s="427"/>
      <c r="C54" s="427"/>
      <c r="D54" s="427"/>
      <c r="E54" s="427"/>
      <c r="F54" s="427"/>
      <c r="G54" s="427"/>
      <c r="H54" s="427"/>
      <c r="I54" s="427"/>
      <c r="J54" s="427"/>
      <c r="K54" s="427"/>
      <c r="L54" s="427"/>
      <c r="M54" s="427"/>
      <c r="N54" s="427"/>
      <c r="O54" s="427"/>
      <c r="P54" s="427"/>
      <c r="Q54" s="427"/>
      <c r="R54" s="427"/>
      <c r="S54" s="427"/>
      <c r="T54" s="427"/>
      <c r="U54" s="427"/>
      <c r="V54" s="427"/>
      <c r="W54" s="427"/>
      <c r="X54" s="427"/>
      <c r="Y54" s="427"/>
      <c r="Z54" s="427"/>
      <c r="AA54" s="427"/>
      <c r="AB54" s="427"/>
      <c r="AC54" s="428"/>
      <c r="AD54" s="310">
        <f>'Art. 123'!Q62</f>
        <v>0</v>
      </c>
      <c r="AE54" s="94">
        <f t="shared" si="7"/>
        <v>0</v>
      </c>
      <c r="AF54">
        <f t="shared" si="8"/>
        <v>0</v>
      </c>
      <c r="AG54" s="92">
        <f t="shared" si="9"/>
        <v>1</v>
      </c>
      <c r="AH54" s="95">
        <f t="shared" si="10"/>
        <v>0</v>
      </c>
      <c r="AI54" s="96">
        <f t="shared" si="11"/>
        <v>3.4482758620689655E-2</v>
      </c>
      <c r="AJ54" s="96">
        <f t="shared" si="12"/>
        <v>0</v>
      </c>
      <c r="AK54" s="96">
        <f t="shared" si="13"/>
        <v>0</v>
      </c>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24.9" customHeight="1" thickTop="1" thickBot="1" x14ac:dyDescent="0.3">
      <c r="A55" s="434" t="s">
        <v>2073</v>
      </c>
      <c r="B55" s="435"/>
      <c r="C55" s="435"/>
      <c r="D55" s="435"/>
      <c r="E55" s="435"/>
      <c r="F55" s="435"/>
      <c r="G55" s="435"/>
      <c r="H55" s="435"/>
      <c r="I55" s="435"/>
      <c r="J55" s="435"/>
      <c r="K55" s="435"/>
      <c r="L55" s="435"/>
      <c r="M55" s="435"/>
      <c r="N55" s="435"/>
      <c r="O55" s="435"/>
      <c r="P55" s="435"/>
      <c r="Q55" s="435"/>
      <c r="R55" s="435"/>
      <c r="S55" s="435"/>
      <c r="T55" s="435"/>
      <c r="U55" s="435"/>
      <c r="V55" s="435"/>
      <c r="W55" s="435"/>
      <c r="X55" s="435"/>
      <c r="Y55" s="435"/>
      <c r="Z55" s="435"/>
      <c r="AA55" s="435"/>
      <c r="AB55" s="435"/>
      <c r="AC55" s="436"/>
      <c r="AD55" s="310">
        <f>'Art. 123'!Q63</f>
        <v>2</v>
      </c>
      <c r="AE55" s="94">
        <f t="shared" si="7"/>
        <v>0.68965517241379315</v>
      </c>
      <c r="AF55">
        <f t="shared" si="8"/>
        <v>1</v>
      </c>
      <c r="AG55" s="92">
        <f t="shared" si="9"/>
        <v>1</v>
      </c>
      <c r="AH55" s="95">
        <f t="shared" si="10"/>
        <v>1</v>
      </c>
      <c r="AI55" s="96">
        <f t="shared" si="11"/>
        <v>3.4482758620689655E-2</v>
      </c>
      <c r="AJ55" s="96">
        <f t="shared" si="12"/>
        <v>3.4482758620689655E-2</v>
      </c>
      <c r="AK55" s="96">
        <f t="shared" si="13"/>
        <v>0.68965517241379315</v>
      </c>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24.9" customHeight="1" thickTop="1" thickBot="1" x14ac:dyDescent="0.3">
      <c r="A56" s="434" t="s">
        <v>2074</v>
      </c>
      <c r="B56" s="435"/>
      <c r="C56" s="435"/>
      <c r="D56" s="435"/>
      <c r="E56" s="435"/>
      <c r="F56" s="435"/>
      <c r="G56" s="435"/>
      <c r="H56" s="435"/>
      <c r="I56" s="435"/>
      <c r="J56" s="435"/>
      <c r="K56" s="435"/>
      <c r="L56" s="435"/>
      <c r="M56" s="435"/>
      <c r="N56" s="435"/>
      <c r="O56" s="435"/>
      <c r="P56" s="435"/>
      <c r="Q56" s="435"/>
      <c r="R56" s="435"/>
      <c r="S56" s="435"/>
      <c r="T56" s="435"/>
      <c r="U56" s="435"/>
      <c r="V56" s="435"/>
      <c r="W56" s="435"/>
      <c r="X56" s="435"/>
      <c r="Y56" s="435"/>
      <c r="Z56" s="435"/>
      <c r="AA56" s="435"/>
      <c r="AB56" s="435"/>
      <c r="AC56" s="436"/>
      <c r="AD56" s="310">
        <f>'Art. 123'!Q64</f>
        <v>2</v>
      </c>
      <c r="AE56" s="94">
        <f t="shared" si="7"/>
        <v>0.68965517241379315</v>
      </c>
      <c r="AF56">
        <f t="shared" si="8"/>
        <v>1</v>
      </c>
      <c r="AG56" s="92">
        <f t="shared" si="9"/>
        <v>1</v>
      </c>
      <c r="AH56" s="95">
        <f t="shared" si="10"/>
        <v>1</v>
      </c>
      <c r="AI56" s="96">
        <f t="shared" si="11"/>
        <v>3.4482758620689655E-2</v>
      </c>
      <c r="AJ56" s="96">
        <f t="shared" si="12"/>
        <v>3.4482758620689655E-2</v>
      </c>
      <c r="AK56" s="96">
        <f t="shared" si="13"/>
        <v>0.68965517241379315</v>
      </c>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24.9" customHeight="1" thickTop="1" thickBot="1" x14ac:dyDescent="0.3">
      <c r="A57" s="392" t="s">
        <v>2075</v>
      </c>
      <c r="B57" s="427"/>
      <c r="C57" s="427"/>
      <c r="D57" s="427"/>
      <c r="E57" s="427"/>
      <c r="F57" s="427"/>
      <c r="G57" s="427"/>
      <c r="H57" s="427"/>
      <c r="I57" s="427"/>
      <c r="J57" s="427"/>
      <c r="K57" s="427"/>
      <c r="L57" s="427"/>
      <c r="M57" s="427"/>
      <c r="N57" s="427"/>
      <c r="O57" s="427"/>
      <c r="P57" s="427"/>
      <c r="Q57" s="427"/>
      <c r="R57" s="427"/>
      <c r="S57" s="427"/>
      <c r="T57" s="427"/>
      <c r="U57" s="427"/>
      <c r="V57" s="427"/>
      <c r="W57" s="427"/>
      <c r="X57" s="427"/>
      <c r="Y57" s="427"/>
      <c r="Z57" s="427"/>
      <c r="AA57" s="427"/>
      <c r="AB57" s="427"/>
      <c r="AC57" s="428"/>
      <c r="AD57" s="310">
        <f>'Art. 123'!Q65</f>
        <v>2</v>
      </c>
      <c r="AE57" s="94">
        <f t="shared" si="7"/>
        <v>0.68965517241379315</v>
      </c>
      <c r="AF57">
        <f t="shared" si="8"/>
        <v>1</v>
      </c>
      <c r="AG57" s="92">
        <f t="shared" si="9"/>
        <v>1</v>
      </c>
      <c r="AH57" s="95">
        <f t="shared" si="10"/>
        <v>1</v>
      </c>
      <c r="AI57" s="96">
        <f t="shared" si="11"/>
        <v>3.4482758620689655E-2</v>
      </c>
      <c r="AJ57" s="96">
        <f t="shared" si="12"/>
        <v>3.4482758620689655E-2</v>
      </c>
      <c r="AK57" s="96">
        <f t="shared" si="13"/>
        <v>0.68965517241379315</v>
      </c>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24.9" customHeight="1" thickTop="1" thickBot="1" x14ac:dyDescent="0.3">
      <c r="A58" s="392" t="s">
        <v>2076</v>
      </c>
      <c r="B58" s="427"/>
      <c r="C58" s="427"/>
      <c r="D58" s="427"/>
      <c r="E58" s="427"/>
      <c r="F58" s="427"/>
      <c r="G58" s="427"/>
      <c r="H58" s="427"/>
      <c r="I58" s="427"/>
      <c r="J58" s="427"/>
      <c r="K58" s="427"/>
      <c r="L58" s="427"/>
      <c r="M58" s="427"/>
      <c r="N58" s="427"/>
      <c r="O58" s="427"/>
      <c r="P58" s="427"/>
      <c r="Q58" s="427"/>
      <c r="R58" s="427"/>
      <c r="S58" s="427"/>
      <c r="T58" s="427"/>
      <c r="U58" s="427"/>
      <c r="V58" s="427"/>
      <c r="W58" s="427"/>
      <c r="X58" s="427"/>
      <c r="Y58" s="427"/>
      <c r="Z58" s="427"/>
      <c r="AA58" s="427"/>
      <c r="AB58" s="427"/>
      <c r="AC58" s="428"/>
      <c r="AD58" s="310">
        <f>'Art. 123'!Q66</f>
        <v>2</v>
      </c>
      <c r="AE58" s="94">
        <f t="shared" si="7"/>
        <v>0.68965517241379315</v>
      </c>
      <c r="AF58">
        <f t="shared" si="8"/>
        <v>1</v>
      </c>
      <c r="AG58" s="92">
        <f t="shared" si="9"/>
        <v>1</v>
      </c>
      <c r="AH58" s="95">
        <f t="shared" si="10"/>
        <v>1</v>
      </c>
      <c r="AI58" s="96">
        <f t="shared" si="11"/>
        <v>3.4482758620689655E-2</v>
      </c>
      <c r="AJ58" s="96">
        <f t="shared" si="12"/>
        <v>3.4482758620689655E-2</v>
      </c>
      <c r="AK58" s="96">
        <f t="shared" si="13"/>
        <v>0.68965517241379315</v>
      </c>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24.9" customHeight="1" thickTop="1" thickBot="1" x14ac:dyDescent="0.3">
      <c r="A59" s="392" t="s">
        <v>2077</v>
      </c>
      <c r="B59" s="427"/>
      <c r="C59" s="427"/>
      <c r="D59" s="427"/>
      <c r="E59" s="427"/>
      <c r="F59" s="427"/>
      <c r="G59" s="427"/>
      <c r="H59" s="427"/>
      <c r="I59" s="427"/>
      <c r="J59" s="427"/>
      <c r="K59" s="427"/>
      <c r="L59" s="427"/>
      <c r="M59" s="427"/>
      <c r="N59" s="427"/>
      <c r="O59" s="427"/>
      <c r="P59" s="427"/>
      <c r="Q59" s="427"/>
      <c r="R59" s="427"/>
      <c r="S59" s="427"/>
      <c r="T59" s="427"/>
      <c r="U59" s="427"/>
      <c r="V59" s="427"/>
      <c r="W59" s="427"/>
      <c r="X59" s="427"/>
      <c r="Y59" s="427"/>
      <c r="Z59" s="427"/>
      <c r="AA59" s="427"/>
      <c r="AB59" s="427"/>
      <c r="AC59" s="428"/>
      <c r="AD59" s="310">
        <f>'Art. 123'!Q67</f>
        <v>2</v>
      </c>
      <c r="AE59" s="94">
        <f t="shared" si="7"/>
        <v>0.68965517241379315</v>
      </c>
      <c r="AF59">
        <f t="shared" si="8"/>
        <v>1</v>
      </c>
      <c r="AG59" s="92">
        <f t="shared" si="9"/>
        <v>1</v>
      </c>
      <c r="AH59" s="95">
        <f t="shared" si="10"/>
        <v>1</v>
      </c>
      <c r="AI59" s="96">
        <f t="shared" si="11"/>
        <v>3.4482758620689655E-2</v>
      </c>
      <c r="AJ59" s="96">
        <f t="shared" si="12"/>
        <v>3.4482758620689655E-2</v>
      </c>
      <c r="AK59" s="96">
        <f t="shared" si="13"/>
        <v>0.68965517241379315</v>
      </c>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24.9" customHeight="1" thickTop="1" thickBot="1" x14ac:dyDescent="0.3">
      <c r="A60" s="392" t="s">
        <v>2078</v>
      </c>
      <c r="B60" s="427"/>
      <c r="C60" s="427"/>
      <c r="D60" s="427"/>
      <c r="E60" s="427"/>
      <c r="F60" s="427"/>
      <c r="G60" s="427"/>
      <c r="H60" s="427"/>
      <c r="I60" s="427"/>
      <c r="J60" s="427"/>
      <c r="K60" s="427"/>
      <c r="L60" s="427"/>
      <c r="M60" s="427"/>
      <c r="N60" s="427"/>
      <c r="O60" s="427"/>
      <c r="P60" s="427"/>
      <c r="Q60" s="427"/>
      <c r="R60" s="427"/>
      <c r="S60" s="427"/>
      <c r="T60" s="427"/>
      <c r="U60" s="427"/>
      <c r="V60" s="427"/>
      <c r="W60" s="427"/>
      <c r="X60" s="427"/>
      <c r="Y60" s="427"/>
      <c r="Z60" s="427"/>
      <c r="AA60" s="427"/>
      <c r="AB60" s="427"/>
      <c r="AC60" s="428"/>
      <c r="AD60" s="310">
        <f>'Art. 123'!Q68</f>
        <v>2</v>
      </c>
      <c r="AE60" s="94">
        <f t="shared" si="7"/>
        <v>0.68965517241379315</v>
      </c>
      <c r="AF60">
        <f t="shared" si="8"/>
        <v>1</v>
      </c>
      <c r="AG60" s="92">
        <f t="shared" si="9"/>
        <v>1</v>
      </c>
      <c r="AH60" s="95">
        <f t="shared" si="10"/>
        <v>1</v>
      </c>
      <c r="AI60" s="96">
        <f t="shared" si="11"/>
        <v>3.4482758620689655E-2</v>
      </c>
      <c r="AJ60" s="96">
        <f t="shared" si="12"/>
        <v>3.4482758620689655E-2</v>
      </c>
      <c r="AK60" s="96">
        <f t="shared" si="13"/>
        <v>0.68965517241379315</v>
      </c>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24.9" customHeight="1" thickTop="1" thickBot="1" x14ac:dyDescent="0.3">
      <c r="A61" s="392" t="s">
        <v>2079</v>
      </c>
      <c r="B61" s="427"/>
      <c r="C61" s="427"/>
      <c r="D61" s="427"/>
      <c r="E61" s="427"/>
      <c r="F61" s="427"/>
      <c r="G61" s="427"/>
      <c r="H61" s="427"/>
      <c r="I61" s="427"/>
      <c r="J61" s="427"/>
      <c r="K61" s="427"/>
      <c r="L61" s="427"/>
      <c r="M61" s="427"/>
      <c r="N61" s="427"/>
      <c r="O61" s="427"/>
      <c r="P61" s="427"/>
      <c r="Q61" s="427"/>
      <c r="R61" s="427"/>
      <c r="S61" s="427"/>
      <c r="T61" s="427"/>
      <c r="U61" s="427"/>
      <c r="V61" s="427"/>
      <c r="W61" s="427"/>
      <c r="X61" s="427"/>
      <c r="Y61" s="427"/>
      <c r="Z61" s="427"/>
      <c r="AA61" s="427"/>
      <c r="AB61" s="427"/>
      <c r="AC61" s="428"/>
      <c r="AD61" s="310">
        <f>'Art. 123'!Q69</f>
        <v>2</v>
      </c>
      <c r="AE61" s="94">
        <f t="shared" si="7"/>
        <v>0.68965517241379315</v>
      </c>
      <c r="AF61">
        <f t="shared" si="8"/>
        <v>1</v>
      </c>
      <c r="AG61" s="92">
        <f t="shared" si="9"/>
        <v>1</v>
      </c>
      <c r="AH61" s="95">
        <f t="shared" si="10"/>
        <v>1</v>
      </c>
      <c r="AI61" s="96">
        <f t="shared" si="11"/>
        <v>3.4482758620689655E-2</v>
      </c>
      <c r="AJ61" s="96">
        <f t="shared" si="12"/>
        <v>3.4482758620689655E-2</v>
      </c>
      <c r="AK61" s="96">
        <f t="shared" si="13"/>
        <v>0.68965517241379315</v>
      </c>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ht="24.9" customHeight="1" thickTop="1" thickBot="1" x14ac:dyDescent="0.3">
      <c r="A62" s="392" t="s">
        <v>2080</v>
      </c>
      <c r="B62" s="427"/>
      <c r="C62" s="427"/>
      <c r="D62" s="427"/>
      <c r="E62" s="427"/>
      <c r="F62" s="427"/>
      <c r="G62" s="427"/>
      <c r="H62" s="427"/>
      <c r="I62" s="427"/>
      <c r="J62" s="427"/>
      <c r="K62" s="427"/>
      <c r="L62" s="427"/>
      <c r="M62" s="427"/>
      <c r="N62" s="427"/>
      <c r="O62" s="427"/>
      <c r="P62" s="427"/>
      <c r="Q62" s="427"/>
      <c r="R62" s="427"/>
      <c r="S62" s="427"/>
      <c r="T62" s="427"/>
      <c r="U62" s="427"/>
      <c r="V62" s="427"/>
      <c r="W62" s="427"/>
      <c r="X62" s="427"/>
      <c r="Y62" s="427"/>
      <c r="Z62" s="427"/>
      <c r="AA62" s="427"/>
      <c r="AB62" s="427"/>
      <c r="AC62" s="428"/>
      <c r="AD62" s="310">
        <f>'Art. 123'!Q70</f>
        <v>2</v>
      </c>
      <c r="AE62" s="94">
        <f t="shared" si="7"/>
        <v>0.68965517241379315</v>
      </c>
      <c r="AF62">
        <f t="shared" si="8"/>
        <v>1</v>
      </c>
      <c r="AG62" s="92">
        <f t="shared" si="9"/>
        <v>1</v>
      </c>
      <c r="AH62" s="95">
        <f t="shared" si="10"/>
        <v>1</v>
      </c>
      <c r="AI62" s="96">
        <f t="shared" si="11"/>
        <v>3.4482758620689655E-2</v>
      </c>
      <c r="AJ62" s="96">
        <f t="shared" si="12"/>
        <v>3.4482758620689655E-2</v>
      </c>
      <c r="AK62" s="96">
        <f t="shared" si="13"/>
        <v>0.68965517241379315</v>
      </c>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ht="24.9" customHeight="1" thickTop="1" thickBot="1" x14ac:dyDescent="0.3">
      <c r="A63" s="392" t="s">
        <v>2081</v>
      </c>
      <c r="B63" s="427"/>
      <c r="C63" s="427"/>
      <c r="D63" s="427"/>
      <c r="E63" s="427"/>
      <c r="F63" s="427"/>
      <c r="G63" s="427"/>
      <c r="H63" s="427"/>
      <c r="I63" s="427"/>
      <c r="J63" s="427"/>
      <c r="K63" s="427"/>
      <c r="L63" s="427"/>
      <c r="M63" s="427"/>
      <c r="N63" s="427"/>
      <c r="O63" s="427"/>
      <c r="P63" s="427"/>
      <c r="Q63" s="427"/>
      <c r="R63" s="427"/>
      <c r="S63" s="427"/>
      <c r="T63" s="427"/>
      <c r="U63" s="427"/>
      <c r="V63" s="427"/>
      <c r="W63" s="427"/>
      <c r="X63" s="427"/>
      <c r="Y63" s="427"/>
      <c r="Z63" s="427"/>
      <c r="AA63" s="427"/>
      <c r="AB63" s="427"/>
      <c r="AC63" s="428"/>
      <c r="AD63" s="310">
        <f>'Art. 123'!Q71</f>
        <v>2</v>
      </c>
      <c r="AE63" s="94">
        <f t="shared" si="7"/>
        <v>0.68965517241379315</v>
      </c>
      <c r="AF63">
        <f t="shared" si="8"/>
        <v>1</v>
      </c>
      <c r="AG63" s="92">
        <f t="shared" si="9"/>
        <v>1</v>
      </c>
      <c r="AH63" s="95">
        <f t="shared" si="10"/>
        <v>1</v>
      </c>
      <c r="AI63" s="96">
        <f t="shared" si="11"/>
        <v>3.4482758620689655E-2</v>
      </c>
      <c r="AJ63" s="96">
        <f t="shared" si="12"/>
        <v>3.4482758620689655E-2</v>
      </c>
      <c r="AK63" s="96">
        <f t="shared" si="13"/>
        <v>0.68965517241379315</v>
      </c>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ht="24.9" customHeight="1" thickTop="1" thickBot="1" x14ac:dyDescent="0.3">
      <c r="A64" s="392" t="s">
        <v>2082</v>
      </c>
      <c r="B64" s="427"/>
      <c r="C64" s="427"/>
      <c r="D64" s="427"/>
      <c r="E64" s="427"/>
      <c r="F64" s="427"/>
      <c r="G64" s="427"/>
      <c r="H64" s="427"/>
      <c r="I64" s="427"/>
      <c r="J64" s="427"/>
      <c r="K64" s="427"/>
      <c r="L64" s="427"/>
      <c r="M64" s="427"/>
      <c r="N64" s="427"/>
      <c r="O64" s="427"/>
      <c r="P64" s="427"/>
      <c r="Q64" s="427"/>
      <c r="R64" s="427"/>
      <c r="S64" s="427"/>
      <c r="T64" s="427"/>
      <c r="U64" s="427"/>
      <c r="V64" s="427"/>
      <c r="W64" s="427"/>
      <c r="X64" s="427"/>
      <c r="Y64" s="427"/>
      <c r="Z64" s="427"/>
      <c r="AA64" s="427"/>
      <c r="AB64" s="427"/>
      <c r="AC64" s="428"/>
      <c r="AD64" s="310">
        <f>'Art. 123'!Q72</f>
        <v>2</v>
      </c>
      <c r="AE64" s="94">
        <f t="shared" si="7"/>
        <v>0.68965517241379315</v>
      </c>
      <c r="AF64">
        <f t="shared" si="8"/>
        <v>1</v>
      </c>
      <c r="AG64" s="92">
        <f t="shared" si="9"/>
        <v>1</v>
      </c>
      <c r="AH64" s="95">
        <f t="shared" si="10"/>
        <v>1</v>
      </c>
      <c r="AI64" s="96">
        <f t="shared" si="11"/>
        <v>3.4482758620689655E-2</v>
      </c>
      <c r="AJ64" s="96">
        <f t="shared" si="12"/>
        <v>3.4482758620689655E-2</v>
      </c>
      <c r="AK64" s="96">
        <f t="shared" si="13"/>
        <v>0.68965517241379315</v>
      </c>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ht="24.9" customHeight="1" thickTop="1" thickBot="1" x14ac:dyDescent="0.3">
      <c r="A65" s="434" t="s">
        <v>2083</v>
      </c>
      <c r="B65" s="435"/>
      <c r="C65" s="435"/>
      <c r="D65" s="435"/>
      <c r="E65" s="435"/>
      <c r="F65" s="435"/>
      <c r="G65" s="435"/>
      <c r="H65" s="435"/>
      <c r="I65" s="435"/>
      <c r="J65" s="435"/>
      <c r="K65" s="435"/>
      <c r="L65" s="435"/>
      <c r="M65" s="435"/>
      <c r="N65" s="435"/>
      <c r="O65" s="435"/>
      <c r="P65" s="435"/>
      <c r="Q65" s="435"/>
      <c r="R65" s="435"/>
      <c r="S65" s="435"/>
      <c r="T65" s="435"/>
      <c r="U65" s="435"/>
      <c r="V65" s="435"/>
      <c r="W65" s="435"/>
      <c r="X65" s="435"/>
      <c r="Y65" s="435"/>
      <c r="Z65" s="435"/>
      <c r="AA65" s="435"/>
      <c r="AB65" s="435"/>
      <c r="AC65" s="436"/>
      <c r="AD65" s="310">
        <f>'Art. 123'!Q73</f>
        <v>0</v>
      </c>
      <c r="AE65" s="94">
        <f t="shared" si="7"/>
        <v>0</v>
      </c>
      <c r="AF65">
        <f t="shared" si="8"/>
        <v>0</v>
      </c>
      <c r="AG65" s="92">
        <f t="shared" si="9"/>
        <v>1</v>
      </c>
      <c r="AH65" s="95">
        <f t="shared" si="10"/>
        <v>0</v>
      </c>
      <c r="AI65" s="96">
        <f t="shared" si="11"/>
        <v>3.4482758620689655E-2</v>
      </c>
      <c r="AJ65" s="96">
        <f t="shared" si="12"/>
        <v>0</v>
      </c>
      <c r="AK65" s="96">
        <f t="shared" si="13"/>
        <v>0</v>
      </c>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ht="24.9" customHeight="1" thickTop="1" thickBot="1" x14ac:dyDescent="0.3">
      <c r="A66" s="434" t="s">
        <v>2084</v>
      </c>
      <c r="B66" s="435"/>
      <c r="C66" s="435"/>
      <c r="D66" s="435"/>
      <c r="E66" s="435"/>
      <c r="F66" s="435"/>
      <c r="G66" s="435"/>
      <c r="H66" s="435"/>
      <c r="I66" s="435"/>
      <c r="J66" s="435"/>
      <c r="K66" s="435"/>
      <c r="L66" s="435"/>
      <c r="M66" s="435"/>
      <c r="N66" s="435"/>
      <c r="O66" s="435"/>
      <c r="P66" s="435"/>
      <c r="Q66" s="435"/>
      <c r="R66" s="435"/>
      <c r="S66" s="435"/>
      <c r="T66" s="435"/>
      <c r="U66" s="435"/>
      <c r="V66" s="435"/>
      <c r="W66" s="435"/>
      <c r="X66" s="435"/>
      <c r="Y66" s="435"/>
      <c r="Z66" s="435"/>
      <c r="AA66" s="435"/>
      <c r="AB66" s="435"/>
      <c r="AC66" s="436"/>
      <c r="AD66" s="310">
        <f>'Art. 123'!Q74</f>
        <v>2</v>
      </c>
      <c r="AE66" s="94">
        <f t="shared" si="7"/>
        <v>0.68965517241379315</v>
      </c>
      <c r="AF66">
        <f t="shared" si="8"/>
        <v>1</v>
      </c>
      <c r="AG66" s="92">
        <f t="shared" si="9"/>
        <v>1</v>
      </c>
      <c r="AH66" s="95">
        <f t="shared" si="10"/>
        <v>1</v>
      </c>
      <c r="AI66" s="96">
        <f t="shared" si="11"/>
        <v>3.4482758620689655E-2</v>
      </c>
      <c r="AJ66" s="96">
        <f t="shared" si="12"/>
        <v>3.4482758620689655E-2</v>
      </c>
      <c r="AK66" s="96">
        <f t="shared" si="13"/>
        <v>0.68965517241379315</v>
      </c>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ht="24.9" customHeight="1" thickTop="1" thickBot="1" x14ac:dyDescent="0.3">
      <c r="A67" s="392" t="s">
        <v>2085</v>
      </c>
      <c r="B67" s="427"/>
      <c r="C67" s="427"/>
      <c r="D67" s="427"/>
      <c r="E67" s="427"/>
      <c r="F67" s="427"/>
      <c r="G67" s="427"/>
      <c r="H67" s="427"/>
      <c r="I67" s="427"/>
      <c r="J67" s="427"/>
      <c r="K67" s="427"/>
      <c r="L67" s="427"/>
      <c r="M67" s="427"/>
      <c r="N67" s="427"/>
      <c r="O67" s="427"/>
      <c r="P67" s="427"/>
      <c r="Q67" s="427"/>
      <c r="R67" s="427"/>
      <c r="S67" s="427"/>
      <c r="T67" s="427"/>
      <c r="U67" s="427"/>
      <c r="V67" s="427"/>
      <c r="W67" s="427"/>
      <c r="X67" s="427"/>
      <c r="Y67" s="427"/>
      <c r="Z67" s="427"/>
      <c r="AA67" s="427"/>
      <c r="AB67" s="427"/>
      <c r="AC67" s="428"/>
      <c r="AD67" s="310">
        <f>'Art. 123'!Q75</f>
        <v>2</v>
      </c>
      <c r="AE67" s="94">
        <f t="shared" si="7"/>
        <v>0.68965517241379315</v>
      </c>
      <c r="AF67">
        <f t="shared" si="8"/>
        <v>1</v>
      </c>
      <c r="AG67" s="92">
        <f t="shared" si="9"/>
        <v>1</v>
      </c>
      <c r="AH67" s="95">
        <f t="shared" si="10"/>
        <v>1</v>
      </c>
      <c r="AI67" s="96">
        <f t="shared" si="11"/>
        <v>3.4482758620689655E-2</v>
      </c>
      <c r="AJ67" s="96">
        <f t="shared" si="12"/>
        <v>3.4482758620689655E-2</v>
      </c>
      <c r="AK67" s="96">
        <f t="shared" si="13"/>
        <v>0.68965517241379315</v>
      </c>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ht="24.9" customHeight="1" thickTop="1" thickBot="1" x14ac:dyDescent="0.3">
      <c r="A68" s="392" t="s">
        <v>2086</v>
      </c>
      <c r="B68" s="427"/>
      <c r="C68" s="427"/>
      <c r="D68" s="427"/>
      <c r="E68" s="427"/>
      <c r="F68" s="427"/>
      <c r="G68" s="427"/>
      <c r="H68" s="427"/>
      <c r="I68" s="427"/>
      <c r="J68" s="427"/>
      <c r="K68" s="427"/>
      <c r="L68" s="427"/>
      <c r="M68" s="427"/>
      <c r="N68" s="427"/>
      <c r="O68" s="427"/>
      <c r="P68" s="427"/>
      <c r="Q68" s="427"/>
      <c r="R68" s="427"/>
      <c r="S68" s="427"/>
      <c r="T68" s="427"/>
      <c r="U68" s="427"/>
      <c r="V68" s="427"/>
      <c r="W68" s="427"/>
      <c r="X68" s="427"/>
      <c r="Y68" s="427"/>
      <c r="Z68" s="427"/>
      <c r="AA68" s="427"/>
      <c r="AB68" s="427"/>
      <c r="AC68" s="428"/>
      <c r="AD68" s="310">
        <f>'Art. 123'!Q76</f>
        <v>2</v>
      </c>
      <c r="AE68" s="94">
        <f t="shared" si="7"/>
        <v>0.68965517241379315</v>
      </c>
      <c r="AF68">
        <f t="shared" si="8"/>
        <v>1</v>
      </c>
      <c r="AG68" s="92">
        <f t="shared" si="9"/>
        <v>1</v>
      </c>
      <c r="AH68" s="95">
        <f t="shared" si="10"/>
        <v>1</v>
      </c>
      <c r="AI68" s="96">
        <f t="shared" si="11"/>
        <v>3.4482758620689655E-2</v>
      </c>
      <c r="AJ68" s="96">
        <f t="shared" si="12"/>
        <v>3.4482758620689655E-2</v>
      </c>
      <c r="AK68" s="96">
        <f t="shared" si="13"/>
        <v>0.68965517241379315</v>
      </c>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ht="24.9" customHeight="1" thickTop="1" thickBot="1" x14ac:dyDescent="0.3">
      <c r="A69" s="392" t="s">
        <v>2087</v>
      </c>
      <c r="B69" s="427"/>
      <c r="C69" s="427"/>
      <c r="D69" s="427"/>
      <c r="E69" s="427"/>
      <c r="F69" s="427"/>
      <c r="G69" s="427"/>
      <c r="H69" s="427"/>
      <c r="I69" s="427"/>
      <c r="J69" s="427"/>
      <c r="K69" s="427"/>
      <c r="L69" s="427"/>
      <c r="M69" s="427"/>
      <c r="N69" s="427"/>
      <c r="O69" s="427"/>
      <c r="P69" s="427"/>
      <c r="Q69" s="427"/>
      <c r="R69" s="427"/>
      <c r="S69" s="427"/>
      <c r="T69" s="427"/>
      <c r="U69" s="427"/>
      <c r="V69" s="427"/>
      <c r="W69" s="427"/>
      <c r="X69" s="427"/>
      <c r="Y69" s="427"/>
      <c r="Z69" s="427"/>
      <c r="AA69" s="427"/>
      <c r="AB69" s="427"/>
      <c r="AC69" s="428"/>
      <c r="AD69" s="310">
        <f>'Art. 123'!Q77</f>
        <v>0</v>
      </c>
      <c r="AE69" s="94">
        <f t="shared" si="7"/>
        <v>0</v>
      </c>
      <c r="AF69">
        <f t="shared" si="8"/>
        <v>0</v>
      </c>
      <c r="AG69" s="92">
        <f t="shared" si="9"/>
        <v>1</v>
      </c>
      <c r="AH69" s="95">
        <f t="shared" si="10"/>
        <v>0</v>
      </c>
      <c r="AI69" s="96">
        <f t="shared" si="11"/>
        <v>3.4482758620689655E-2</v>
      </c>
      <c r="AJ69" s="96">
        <f t="shared" si="12"/>
        <v>0</v>
      </c>
      <c r="AK69" s="96">
        <f t="shared" si="13"/>
        <v>0</v>
      </c>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ht="24.9" customHeight="1" thickTop="1" thickBot="1" x14ac:dyDescent="0.3">
      <c r="A70" s="392" t="s">
        <v>2088</v>
      </c>
      <c r="B70" s="427"/>
      <c r="C70" s="427"/>
      <c r="D70" s="427"/>
      <c r="E70" s="427"/>
      <c r="F70" s="427"/>
      <c r="G70" s="427"/>
      <c r="H70" s="427"/>
      <c r="I70" s="427"/>
      <c r="J70" s="427"/>
      <c r="K70" s="427"/>
      <c r="L70" s="427"/>
      <c r="M70" s="427"/>
      <c r="N70" s="427"/>
      <c r="O70" s="427"/>
      <c r="P70" s="427"/>
      <c r="Q70" s="427"/>
      <c r="R70" s="427"/>
      <c r="S70" s="427"/>
      <c r="T70" s="427"/>
      <c r="U70" s="427"/>
      <c r="V70" s="427"/>
      <c r="W70" s="427"/>
      <c r="X70" s="427"/>
      <c r="Y70" s="427"/>
      <c r="Z70" s="427"/>
      <c r="AA70" s="427"/>
      <c r="AB70" s="427"/>
      <c r="AC70" s="428"/>
      <c r="AD70" s="310">
        <f>'Art. 123'!Q78</f>
        <v>2</v>
      </c>
      <c r="AE70" s="94">
        <f t="shared" si="7"/>
        <v>0.68965517241379315</v>
      </c>
      <c r="AF70">
        <f t="shared" si="8"/>
        <v>1</v>
      </c>
      <c r="AG70" s="92">
        <f t="shared" si="9"/>
        <v>1</v>
      </c>
      <c r="AH70" s="95">
        <f t="shared" si="10"/>
        <v>1</v>
      </c>
      <c r="AI70" s="96">
        <f t="shared" si="11"/>
        <v>3.4482758620689655E-2</v>
      </c>
      <c r="AJ70" s="96">
        <f t="shared" si="12"/>
        <v>3.4482758620689655E-2</v>
      </c>
      <c r="AK70" s="96">
        <f t="shared" si="13"/>
        <v>0.68965517241379315</v>
      </c>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ht="24.9" customHeight="1" thickTop="1" thickBot="1" x14ac:dyDescent="0.3">
      <c r="A71" s="392" t="s">
        <v>2089</v>
      </c>
      <c r="B71" s="427"/>
      <c r="C71" s="427"/>
      <c r="D71" s="427"/>
      <c r="E71" s="427"/>
      <c r="F71" s="427"/>
      <c r="G71" s="427"/>
      <c r="H71" s="427"/>
      <c r="I71" s="427"/>
      <c r="J71" s="427"/>
      <c r="K71" s="427"/>
      <c r="L71" s="427"/>
      <c r="M71" s="427"/>
      <c r="N71" s="427"/>
      <c r="O71" s="427"/>
      <c r="P71" s="427"/>
      <c r="Q71" s="427"/>
      <c r="R71" s="427"/>
      <c r="S71" s="427"/>
      <c r="T71" s="427"/>
      <c r="U71" s="427"/>
      <c r="V71" s="427"/>
      <c r="W71" s="427"/>
      <c r="X71" s="427"/>
      <c r="Y71" s="427"/>
      <c r="Z71" s="427"/>
      <c r="AA71" s="427"/>
      <c r="AB71" s="427"/>
      <c r="AC71" s="428"/>
      <c r="AD71" s="310">
        <f>'Art. 123'!Q79</f>
        <v>2</v>
      </c>
      <c r="AE71" s="94">
        <f t="shared" si="7"/>
        <v>0.68965517241379315</v>
      </c>
      <c r="AF71">
        <f t="shared" si="8"/>
        <v>1</v>
      </c>
      <c r="AG71" s="92">
        <f t="shared" si="9"/>
        <v>1</v>
      </c>
      <c r="AH71" s="95">
        <f t="shared" si="10"/>
        <v>1</v>
      </c>
      <c r="AI71" s="96">
        <f t="shared" si="11"/>
        <v>3.4482758620689655E-2</v>
      </c>
      <c r="AJ71" s="96">
        <f t="shared" si="12"/>
        <v>3.4482758620689655E-2</v>
      </c>
      <c r="AK71" s="96">
        <f t="shared" si="13"/>
        <v>0.68965517241379315</v>
      </c>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ht="24.9" customHeight="1" thickTop="1" thickBot="1" x14ac:dyDescent="0.3">
      <c r="A72" s="392" t="s">
        <v>2090</v>
      </c>
      <c r="B72" s="427"/>
      <c r="C72" s="427"/>
      <c r="D72" s="427"/>
      <c r="E72" s="427"/>
      <c r="F72" s="427"/>
      <c r="G72" s="427"/>
      <c r="H72" s="427"/>
      <c r="I72" s="427"/>
      <c r="J72" s="427"/>
      <c r="K72" s="427"/>
      <c r="L72" s="427"/>
      <c r="M72" s="427"/>
      <c r="N72" s="427"/>
      <c r="O72" s="427"/>
      <c r="P72" s="427"/>
      <c r="Q72" s="427"/>
      <c r="R72" s="427"/>
      <c r="S72" s="427"/>
      <c r="T72" s="427"/>
      <c r="U72" s="427"/>
      <c r="V72" s="427"/>
      <c r="W72" s="427"/>
      <c r="X72" s="427"/>
      <c r="Y72" s="427"/>
      <c r="Z72" s="427"/>
      <c r="AA72" s="427"/>
      <c r="AB72" s="427"/>
      <c r="AC72" s="428"/>
      <c r="AD72" s="310">
        <f>'Art. 123'!Q80</f>
        <v>2</v>
      </c>
      <c r="AE72" s="94">
        <f t="shared" si="7"/>
        <v>0.68965517241379315</v>
      </c>
      <c r="AF72">
        <f t="shared" si="8"/>
        <v>1</v>
      </c>
      <c r="AG72" s="92">
        <f t="shared" si="9"/>
        <v>1</v>
      </c>
      <c r="AH72" s="95">
        <f t="shared" si="10"/>
        <v>1</v>
      </c>
      <c r="AI72" s="96">
        <f t="shared" si="11"/>
        <v>3.4482758620689655E-2</v>
      </c>
      <c r="AJ72" s="96">
        <f t="shared" si="12"/>
        <v>3.4482758620689655E-2</v>
      </c>
      <c r="AK72" s="96">
        <f t="shared" si="13"/>
        <v>0.68965517241379315</v>
      </c>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ht="24.9" customHeight="1" thickTop="1" thickBot="1" x14ac:dyDescent="0.3">
      <c r="A73" s="392" t="s">
        <v>2091</v>
      </c>
      <c r="B73" s="427"/>
      <c r="C73" s="427"/>
      <c r="D73" s="427"/>
      <c r="E73" s="427"/>
      <c r="F73" s="427"/>
      <c r="G73" s="427"/>
      <c r="H73" s="427"/>
      <c r="I73" s="427"/>
      <c r="J73" s="427"/>
      <c r="K73" s="427"/>
      <c r="L73" s="427"/>
      <c r="M73" s="427"/>
      <c r="N73" s="427"/>
      <c r="O73" s="427"/>
      <c r="P73" s="427"/>
      <c r="Q73" s="427"/>
      <c r="R73" s="427"/>
      <c r="S73" s="427"/>
      <c r="T73" s="427"/>
      <c r="U73" s="427"/>
      <c r="V73" s="427"/>
      <c r="W73" s="427"/>
      <c r="X73" s="427"/>
      <c r="Y73" s="427"/>
      <c r="Z73" s="427"/>
      <c r="AA73" s="427"/>
      <c r="AB73" s="427"/>
      <c r="AC73" s="428"/>
      <c r="AD73" s="310">
        <f>'Art. 123'!Q81</f>
        <v>2</v>
      </c>
      <c r="AE73" s="94">
        <f t="shared" si="7"/>
        <v>0.68965517241379315</v>
      </c>
      <c r="AF73">
        <f t="shared" si="8"/>
        <v>1</v>
      </c>
      <c r="AG73" s="92">
        <f t="shared" si="9"/>
        <v>1</v>
      </c>
      <c r="AH73" s="95">
        <f t="shared" si="10"/>
        <v>1</v>
      </c>
      <c r="AI73" s="96">
        <f t="shared" si="11"/>
        <v>3.4482758620689655E-2</v>
      </c>
      <c r="AJ73" s="96">
        <f t="shared" si="12"/>
        <v>3.4482758620689655E-2</v>
      </c>
      <c r="AK73" s="96">
        <f t="shared" si="13"/>
        <v>0.68965517241379315</v>
      </c>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ht="24.9" customHeight="1" thickTop="1" thickBot="1" x14ac:dyDescent="0.3">
      <c r="A74" s="392" t="s">
        <v>2092</v>
      </c>
      <c r="B74" s="427"/>
      <c r="C74" s="427"/>
      <c r="D74" s="427"/>
      <c r="E74" s="427"/>
      <c r="F74" s="427"/>
      <c r="G74" s="427"/>
      <c r="H74" s="427"/>
      <c r="I74" s="427"/>
      <c r="J74" s="427"/>
      <c r="K74" s="427"/>
      <c r="L74" s="427"/>
      <c r="M74" s="427"/>
      <c r="N74" s="427"/>
      <c r="O74" s="427"/>
      <c r="P74" s="427"/>
      <c r="Q74" s="427"/>
      <c r="R74" s="427"/>
      <c r="S74" s="427"/>
      <c r="T74" s="427"/>
      <c r="U74" s="427"/>
      <c r="V74" s="427"/>
      <c r="W74" s="427"/>
      <c r="X74" s="427"/>
      <c r="Y74" s="427"/>
      <c r="Z74" s="427"/>
      <c r="AA74" s="427"/>
      <c r="AB74" s="427"/>
      <c r="AC74" s="428"/>
      <c r="AD74" s="310">
        <f>'Art. 123'!Q82</f>
        <v>2</v>
      </c>
      <c r="AE74" s="94">
        <f t="shared" si="7"/>
        <v>0.68965517241379315</v>
      </c>
      <c r="AF74">
        <f t="shared" si="8"/>
        <v>1</v>
      </c>
      <c r="AG74" s="92">
        <f t="shared" si="9"/>
        <v>1</v>
      </c>
      <c r="AH74" s="95">
        <f t="shared" si="10"/>
        <v>1</v>
      </c>
      <c r="AI74" s="96">
        <f t="shared" si="11"/>
        <v>3.4482758620689655E-2</v>
      </c>
      <c r="AJ74" s="96">
        <f t="shared" si="12"/>
        <v>3.4482758620689655E-2</v>
      </c>
      <c r="AK74" s="96">
        <f t="shared" si="13"/>
        <v>0.68965517241379315</v>
      </c>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ht="24.9" customHeight="1" thickTop="1" thickBot="1" x14ac:dyDescent="0.3">
      <c r="A75" s="434" t="s">
        <v>2093</v>
      </c>
      <c r="B75" s="435"/>
      <c r="C75" s="435"/>
      <c r="D75" s="435"/>
      <c r="E75" s="435"/>
      <c r="F75" s="435"/>
      <c r="G75" s="435"/>
      <c r="H75" s="435"/>
      <c r="I75" s="435"/>
      <c r="J75" s="435"/>
      <c r="K75" s="435"/>
      <c r="L75" s="435"/>
      <c r="M75" s="435"/>
      <c r="N75" s="435"/>
      <c r="O75" s="435"/>
      <c r="P75" s="435"/>
      <c r="Q75" s="435"/>
      <c r="R75" s="435"/>
      <c r="S75" s="435"/>
      <c r="T75" s="435"/>
      <c r="U75" s="435"/>
      <c r="V75" s="435"/>
      <c r="W75" s="435"/>
      <c r="X75" s="435"/>
      <c r="Y75" s="435"/>
      <c r="Z75" s="435"/>
      <c r="AA75" s="435"/>
      <c r="AB75" s="435"/>
      <c r="AC75" s="436"/>
      <c r="AD75" s="310">
        <f>'Art. 123'!Q83</f>
        <v>2</v>
      </c>
      <c r="AE75" s="94">
        <f t="shared" si="7"/>
        <v>0.68965517241379315</v>
      </c>
      <c r="AF75">
        <f t="shared" si="8"/>
        <v>1</v>
      </c>
      <c r="AG75" s="92">
        <f t="shared" si="9"/>
        <v>1</v>
      </c>
      <c r="AH75" s="95">
        <f t="shared" si="10"/>
        <v>1</v>
      </c>
      <c r="AI75" s="96">
        <f t="shared" si="11"/>
        <v>3.4482758620689655E-2</v>
      </c>
      <c r="AJ75" s="96">
        <f t="shared" si="12"/>
        <v>3.4482758620689655E-2</v>
      </c>
      <c r="AK75" s="96">
        <f t="shared" si="13"/>
        <v>0.68965517241379315</v>
      </c>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ht="24.9" customHeight="1" thickTop="1" thickBot="1" x14ac:dyDescent="0.3">
      <c r="A76" s="434" t="s">
        <v>2094</v>
      </c>
      <c r="B76" s="435"/>
      <c r="C76" s="435"/>
      <c r="D76" s="435"/>
      <c r="E76" s="435"/>
      <c r="F76" s="435"/>
      <c r="G76" s="435"/>
      <c r="H76" s="435"/>
      <c r="I76" s="435"/>
      <c r="J76" s="435"/>
      <c r="K76" s="435"/>
      <c r="L76" s="435"/>
      <c r="M76" s="435"/>
      <c r="N76" s="435"/>
      <c r="O76" s="435"/>
      <c r="P76" s="435"/>
      <c r="Q76" s="435"/>
      <c r="R76" s="435"/>
      <c r="S76" s="435"/>
      <c r="T76" s="435"/>
      <c r="U76" s="435"/>
      <c r="V76" s="435"/>
      <c r="W76" s="435"/>
      <c r="X76" s="435"/>
      <c r="Y76" s="435"/>
      <c r="Z76" s="435"/>
      <c r="AA76" s="435"/>
      <c r="AB76" s="435"/>
      <c r="AC76" s="436"/>
      <c r="AD76" s="310">
        <f>'Art. 123'!Q84</f>
        <v>2</v>
      </c>
      <c r="AE76" s="94">
        <f t="shared" si="7"/>
        <v>0.68965517241379315</v>
      </c>
      <c r="AF76">
        <f t="shared" si="8"/>
        <v>1</v>
      </c>
      <c r="AG76" s="92">
        <f t="shared" si="9"/>
        <v>1</v>
      </c>
      <c r="AH76" s="95">
        <f t="shared" si="10"/>
        <v>1</v>
      </c>
      <c r="AI76" s="96">
        <f t="shared" si="11"/>
        <v>3.4482758620689655E-2</v>
      </c>
      <c r="AJ76" s="96">
        <f t="shared" si="12"/>
        <v>3.4482758620689655E-2</v>
      </c>
      <c r="AK76" s="96">
        <f t="shared" si="13"/>
        <v>0.68965517241379315</v>
      </c>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ht="24.9" customHeight="1" thickTop="1" thickBot="1" x14ac:dyDescent="0.3">
      <c r="A77" s="392" t="s">
        <v>2095</v>
      </c>
      <c r="B77" s="427"/>
      <c r="C77" s="427"/>
      <c r="D77" s="427"/>
      <c r="E77" s="427"/>
      <c r="F77" s="427"/>
      <c r="G77" s="427"/>
      <c r="H77" s="427"/>
      <c r="I77" s="427"/>
      <c r="J77" s="427"/>
      <c r="K77" s="427"/>
      <c r="L77" s="427"/>
      <c r="M77" s="427"/>
      <c r="N77" s="427"/>
      <c r="O77" s="427"/>
      <c r="P77" s="427"/>
      <c r="Q77" s="427"/>
      <c r="R77" s="427"/>
      <c r="S77" s="427"/>
      <c r="T77" s="427"/>
      <c r="U77" s="427"/>
      <c r="V77" s="427"/>
      <c r="W77" s="427"/>
      <c r="X77" s="427"/>
      <c r="Y77" s="427"/>
      <c r="Z77" s="427"/>
      <c r="AA77" s="427"/>
      <c r="AB77" s="427"/>
      <c r="AC77" s="428"/>
      <c r="AD77" s="310">
        <f>'Art. 123'!Q85</f>
        <v>2</v>
      </c>
      <c r="AE77" s="94">
        <f t="shared" si="7"/>
        <v>0.68965517241379315</v>
      </c>
      <c r="AF77">
        <f t="shared" si="8"/>
        <v>1</v>
      </c>
      <c r="AG77" s="92">
        <f t="shared" si="9"/>
        <v>1</v>
      </c>
      <c r="AH77" s="95">
        <f t="shared" si="10"/>
        <v>1</v>
      </c>
      <c r="AI77" s="96">
        <f t="shared" si="11"/>
        <v>3.4482758620689655E-2</v>
      </c>
      <c r="AJ77" s="96">
        <f t="shared" si="12"/>
        <v>3.4482758620689655E-2</v>
      </c>
      <c r="AK77" s="96">
        <f t="shared" si="13"/>
        <v>0.68965517241379315</v>
      </c>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ht="24.9" customHeight="1" thickTop="1" thickBot="1" x14ac:dyDescent="0.3">
      <c r="A78" s="392" t="s">
        <v>2096</v>
      </c>
      <c r="B78" s="427"/>
      <c r="C78" s="427"/>
      <c r="D78" s="427"/>
      <c r="E78" s="427"/>
      <c r="F78" s="427"/>
      <c r="G78" s="427"/>
      <c r="H78" s="427"/>
      <c r="I78" s="427"/>
      <c r="J78" s="427"/>
      <c r="K78" s="427"/>
      <c r="L78" s="427"/>
      <c r="M78" s="427"/>
      <c r="N78" s="427"/>
      <c r="O78" s="427"/>
      <c r="P78" s="427"/>
      <c r="Q78" s="427"/>
      <c r="R78" s="427"/>
      <c r="S78" s="427"/>
      <c r="T78" s="427"/>
      <c r="U78" s="427"/>
      <c r="V78" s="427"/>
      <c r="W78" s="427"/>
      <c r="X78" s="427"/>
      <c r="Y78" s="427"/>
      <c r="Z78" s="427"/>
      <c r="AA78" s="427"/>
      <c r="AB78" s="427"/>
      <c r="AC78" s="428"/>
      <c r="AD78" s="310">
        <f>'Art. 123'!Q86</f>
        <v>2</v>
      </c>
      <c r="AE78" s="94">
        <f t="shared" si="7"/>
        <v>0.68965517241379315</v>
      </c>
      <c r="AF78">
        <f t="shared" si="8"/>
        <v>1</v>
      </c>
      <c r="AG78" s="92">
        <f t="shared" si="9"/>
        <v>1</v>
      </c>
      <c r="AH78" s="95">
        <f t="shared" si="10"/>
        <v>1</v>
      </c>
      <c r="AI78" s="96">
        <f t="shared" si="11"/>
        <v>3.4482758620689655E-2</v>
      </c>
      <c r="AJ78" s="96">
        <f t="shared" si="12"/>
        <v>3.4482758620689655E-2</v>
      </c>
      <c r="AK78" s="96">
        <f t="shared" si="13"/>
        <v>0.68965517241379315</v>
      </c>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ht="24.9" customHeight="1" thickTop="1" thickBot="1" x14ac:dyDescent="0.3">
      <c r="A79" s="392" t="s">
        <v>2097</v>
      </c>
      <c r="B79" s="427"/>
      <c r="C79" s="427"/>
      <c r="D79" s="427"/>
      <c r="E79" s="427"/>
      <c r="F79" s="427"/>
      <c r="G79" s="427"/>
      <c r="H79" s="427"/>
      <c r="I79" s="427"/>
      <c r="J79" s="427"/>
      <c r="K79" s="427"/>
      <c r="L79" s="427"/>
      <c r="M79" s="427"/>
      <c r="N79" s="427"/>
      <c r="O79" s="427"/>
      <c r="P79" s="427"/>
      <c r="Q79" s="427"/>
      <c r="R79" s="427"/>
      <c r="S79" s="427"/>
      <c r="T79" s="427"/>
      <c r="U79" s="427"/>
      <c r="V79" s="427"/>
      <c r="W79" s="427"/>
      <c r="X79" s="427"/>
      <c r="Y79" s="427"/>
      <c r="Z79" s="427"/>
      <c r="AA79" s="427"/>
      <c r="AB79" s="427"/>
      <c r="AC79" s="428"/>
      <c r="AD79" s="310">
        <f>'Art. 123'!Q87</f>
        <v>2</v>
      </c>
      <c r="AE79" s="94">
        <f t="shared" si="7"/>
        <v>0.68965517241379315</v>
      </c>
      <c r="AF79">
        <f t="shared" si="8"/>
        <v>1</v>
      </c>
      <c r="AG79" s="92">
        <f t="shared" si="9"/>
        <v>1</v>
      </c>
      <c r="AH79" s="95">
        <f t="shared" si="10"/>
        <v>1</v>
      </c>
      <c r="AI79" s="96">
        <f t="shared" si="11"/>
        <v>3.4482758620689655E-2</v>
      </c>
      <c r="AJ79" s="96">
        <f t="shared" si="12"/>
        <v>3.4482758620689655E-2</v>
      </c>
      <c r="AK79" s="96">
        <f t="shared" si="13"/>
        <v>0.68965517241379315</v>
      </c>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ht="24.9" customHeight="1" thickTop="1" x14ac:dyDescent="0.25">
      <c r="A80" s="437" t="s">
        <v>1676</v>
      </c>
      <c r="B80" s="438"/>
      <c r="C80" s="438"/>
      <c r="D80" s="438"/>
      <c r="E80" s="438"/>
      <c r="F80" s="438"/>
      <c r="G80" s="438"/>
      <c r="H80" s="438"/>
      <c r="I80" s="438"/>
      <c r="J80" s="438"/>
      <c r="K80" s="438"/>
      <c r="L80" s="438"/>
      <c r="M80" s="438"/>
      <c r="N80" s="438"/>
      <c r="O80" s="438"/>
      <c r="P80" s="438"/>
      <c r="Q80" s="438"/>
      <c r="R80" s="438"/>
      <c r="S80" s="438"/>
      <c r="T80" s="438"/>
      <c r="U80" s="438"/>
      <c r="V80" s="438"/>
      <c r="W80" s="438"/>
      <c r="X80" s="438"/>
      <c r="Y80" s="438"/>
      <c r="Z80" s="438"/>
      <c r="AA80" s="438"/>
      <c r="AB80" s="438"/>
      <c r="AC80" s="438"/>
      <c r="AD80" s="439"/>
      <c r="AE80" s="94">
        <f>SUM(AE51:AE79)</f>
        <v>17.93103448275863</v>
      </c>
      <c r="AF80" s="61"/>
      <c r="AG80" s="97">
        <f>SUM(AG51:AG79)</f>
        <v>29</v>
      </c>
      <c r="AH80" s="98"/>
      <c r="AI80" s="99"/>
      <c r="AJ80" s="99"/>
      <c r="AK80" s="99"/>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ht="24.9" customHeight="1" x14ac:dyDescent="0.25">
      <c r="A81" s="440" t="s">
        <v>1677</v>
      </c>
      <c r="B81" s="441"/>
      <c r="C81" s="441"/>
      <c r="D81" s="441"/>
      <c r="E81" s="441"/>
      <c r="F81" s="441"/>
      <c r="G81" s="441"/>
      <c r="H81" s="441"/>
      <c r="I81" s="441"/>
      <c r="J81" s="441"/>
      <c r="K81" s="441"/>
      <c r="L81" s="441"/>
      <c r="M81" s="441"/>
      <c r="N81" s="441"/>
      <c r="O81" s="441"/>
      <c r="P81" s="441"/>
      <c r="Q81" s="441"/>
      <c r="R81" s="441"/>
      <c r="S81" s="441"/>
      <c r="T81" s="441"/>
      <c r="U81" s="441"/>
      <c r="V81" s="441"/>
      <c r="W81" s="441"/>
      <c r="X81" s="441"/>
      <c r="Y81" s="441"/>
      <c r="Z81" s="441"/>
      <c r="AA81" s="441"/>
      <c r="AB81" s="441"/>
      <c r="AC81" s="441"/>
      <c r="AD81" s="442"/>
      <c r="AE81" s="94">
        <f>AE80/$AE$23*100</f>
        <v>89.655172413793153</v>
      </c>
      <c r="AF81" s="61"/>
      <c r="AG81" s="97"/>
      <c r="AH81" s="98"/>
      <c r="AI81" s="99"/>
      <c r="AJ81" s="99"/>
      <c r="AK81" s="99"/>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ht="24.9" customHeight="1" thickBot="1" x14ac:dyDescent="0.3">
      <c r="A82" s="73"/>
      <c r="B82" s="73"/>
      <c r="C82" s="73"/>
      <c r="D82" s="73"/>
      <c r="E82" s="73"/>
      <c r="F82" s="73"/>
      <c r="G82" s="73"/>
      <c r="H82" s="73"/>
      <c r="I82" s="73"/>
      <c r="J82" s="73"/>
      <c r="K82" s="73"/>
      <c r="L82" s="73"/>
      <c r="M82" s="73"/>
      <c r="N82" s="73"/>
      <c r="O82" s="73"/>
      <c r="P82" s="73"/>
      <c r="Q82" s="100"/>
      <c r="R82" s="73"/>
      <c r="S82" s="73"/>
      <c r="T82" s="73"/>
      <c r="U82" s="73"/>
      <c r="V82" s="73"/>
      <c r="W82" s="73"/>
      <c r="X82" s="73"/>
      <c r="Y82" s="73"/>
      <c r="Z82" s="73"/>
      <c r="AA82" s="73"/>
      <c r="AB82" s="73"/>
      <c r="AC82" s="73"/>
      <c r="AD82" s="101"/>
      <c r="AE82" s="101"/>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ht="24.9" customHeight="1" thickTop="1" thickBot="1" x14ac:dyDescent="0.3">
      <c r="A83" s="391" t="s">
        <v>198</v>
      </c>
      <c r="B83" s="443"/>
      <c r="C83" s="443"/>
      <c r="D83" s="443"/>
      <c r="E83" s="443"/>
      <c r="F83" s="443"/>
      <c r="G83" s="443"/>
      <c r="H83" s="443"/>
      <c r="I83" s="443"/>
      <c r="J83" s="443"/>
      <c r="K83" s="443"/>
      <c r="L83" s="443"/>
      <c r="M83" s="443"/>
      <c r="N83" s="443"/>
      <c r="O83" s="443"/>
      <c r="P83" s="443"/>
      <c r="Q83" s="443"/>
      <c r="R83" s="443"/>
      <c r="S83" s="443"/>
      <c r="T83" s="443"/>
      <c r="U83" s="443"/>
      <c r="V83" s="443"/>
      <c r="W83" s="443"/>
      <c r="X83" s="443"/>
      <c r="Y83" s="443"/>
      <c r="Z83" s="443"/>
      <c r="AA83" s="443"/>
      <c r="AB83" s="443"/>
      <c r="AC83" s="443"/>
      <c r="AD83" s="112" t="s">
        <v>187</v>
      </c>
      <c r="AE83" s="113" t="s">
        <v>7</v>
      </c>
      <c r="AF83" s="92" t="s">
        <v>1666</v>
      </c>
      <c r="AG83" s="92" t="s">
        <v>1667</v>
      </c>
      <c r="AH83" s="92" t="s">
        <v>1668</v>
      </c>
      <c r="AI83" s="93" t="s">
        <v>1669</v>
      </c>
      <c r="AJ83" s="92"/>
      <c r="AK83" s="93" t="s">
        <v>1670</v>
      </c>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ht="24.9" customHeight="1" thickTop="1" thickBot="1" x14ac:dyDescent="0.3">
      <c r="A84" s="392" t="s">
        <v>2116</v>
      </c>
      <c r="B84" s="427"/>
      <c r="C84" s="427"/>
      <c r="D84" s="427"/>
      <c r="E84" s="427"/>
      <c r="F84" s="427"/>
      <c r="G84" s="427"/>
      <c r="H84" s="427"/>
      <c r="I84" s="427"/>
      <c r="J84" s="427"/>
      <c r="K84" s="427"/>
      <c r="L84" s="427"/>
      <c r="M84" s="427"/>
      <c r="N84" s="427"/>
      <c r="O84" s="427"/>
      <c r="P84" s="427"/>
      <c r="Q84" s="427"/>
      <c r="R84" s="427"/>
      <c r="S84" s="427"/>
      <c r="T84" s="427"/>
      <c r="U84" s="427"/>
      <c r="V84" s="427"/>
      <c r="W84" s="427"/>
      <c r="X84" s="427"/>
      <c r="Y84" s="427"/>
      <c r="Z84" s="427"/>
      <c r="AA84" s="427"/>
      <c r="AB84" s="427"/>
      <c r="AC84" s="428"/>
      <c r="AD84" s="310">
        <f>'Art. 123'!Q119</f>
        <v>2</v>
      </c>
      <c r="AE84" s="94">
        <f>IF(AG84=1,AK84,AG84)</f>
        <v>4</v>
      </c>
      <c r="AF84">
        <f>AD84/2</f>
        <v>1</v>
      </c>
      <c r="AG84" s="92">
        <f>IF(AND(AF84&gt;=0,AF84&lt;=1),1,"No aplica")</f>
        <v>1</v>
      </c>
      <c r="AH84" s="95">
        <f>AD84/(AG84*2)</f>
        <v>1</v>
      </c>
      <c r="AI84" s="96">
        <f>IF(AG84=1,AG84/$AG$89,"No aplica")</f>
        <v>0.2</v>
      </c>
      <c r="AJ84" s="96">
        <f>AF84*AI84</f>
        <v>0.2</v>
      </c>
      <c r="AK84" s="96">
        <f>AJ84*$AE$23</f>
        <v>4</v>
      </c>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ht="24.9" customHeight="1" thickTop="1" thickBot="1" x14ac:dyDescent="0.3">
      <c r="A85" s="392" t="s">
        <v>1119</v>
      </c>
      <c r="B85" s="427"/>
      <c r="C85" s="427"/>
      <c r="D85" s="427"/>
      <c r="E85" s="427"/>
      <c r="F85" s="427"/>
      <c r="G85" s="427"/>
      <c r="H85" s="427"/>
      <c r="I85" s="427"/>
      <c r="J85" s="427"/>
      <c r="K85" s="427"/>
      <c r="L85" s="427"/>
      <c r="M85" s="427"/>
      <c r="N85" s="427"/>
      <c r="O85" s="427"/>
      <c r="P85" s="427"/>
      <c r="Q85" s="427"/>
      <c r="R85" s="427"/>
      <c r="S85" s="427"/>
      <c r="T85" s="427"/>
      <c r="U85" s="427"/>
      <c r="V85" s="427"/>
      <c r="W85" s="427"/>
      <c r="X85" s="427"/>
      <c r="Y85" s="427"/>
      <c r="Z85" s="427"/>
      <c r="AA85" s="427"/>
      <c r="AB85" s="427"/>
      <c r="AC85" s="428"/>
      <c r="AD85" s="310">
        <f>'Art. 123'!Q120</f>
        <v>2</v>
      </c>
      <c r="AE85" s="94">
        <f>IF(AG85=1,AK85,AG85)</f>
        <v>4</v>
      </c>
      <c r="AF85">
        <f>AD85/2</f>
        <v>1</v>
      </c>
      <c r="AG85" s="92">
        <f>IF(AND(AF85&gt;=0,AF85&lt;=1),1,"No aplica")</f>
        <v>1</v>
      </c>
      <c r="AH85" s="95">
        <f>AD85/(AG85*2)</f>
        <v>1</v>
      </c>
      <c r="AI85" s="96">
        <f>IF(AG85=1,AG85/$AG$89,"No aplica")</f>
        <v>0.2</v>
      </c>
      <c r="AJ85" s="96">
        <f>AF85*AI85</f>
        <v>0.2</v>
      </c>
      <c r="AK85" s="96">
        <f>AJ85*$AE$23</f>
        <v>4</v>
      </c>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ht="24.9" customHeight="1" thickTop="1" thickBot="1" x14ac:dyDescent="0.3">
      <c r="A86" s="392" t="s">
        <v>1120</v>
      </c>
      <c r="B86" s="427"/>
      <c r="C86" s="427"/>
      <c r="D86" s="427"/>
      <c r="E86" s="427"/>
      <c r="F86" s="427"/>
      <c r="G86" s="427"/>
      <c r="H86" s="427"/>
      <c r="I86" s="427"/>
      <c r="J86" s="427"/>
      <c r="K86" s="427"/>
      <c r="L86" s="427"/>
      <c r="M86" s="427"/>
      <c r="N86" s="427"/>
      <c r="O86" s="427"/>
      <c r="P86" s="427"/>
      <c r="Q86" s="427"/>
      <c r="R86" s="427"/>
      <c r="S86" s="427"/>
      <c r="T86" s="427"/>
      <c r="U86" s="427"/>
      <c r="V86" s="427"/>
      <c r="W86" s="427"/>
      <c r="X86" s="427"/>
      <c r="Y86" s="427"/>
      <c r="Z86" s="427"/>
      <c r="AA86" s="427"/>
      <c r="AB86" s="427"/>
      <c r="AC86" s="428"/>
      <c r="AD86" s="310">
        <f>'Art. 123'!Q121</f>
        <v>2</v>
      </c>
      <c r="AE86" s="94">
        <f>IF(AG86=1,AK86,AG86)</f>
        <v>4</v>
      </c>
      <c r="AF86">
        <f>AD86/2</f>
        <v>1</v>
      </c>
      <c r="AG86" s="92">
        <f>IF(AND(AF86&gt;=0,AF86&lt;=1),1,"No aplica")</f>
        <v>1</v>
      </c>
      <c r="AH86" s="95">
        <f>AD86/(AG86*2)</f>
        <v>1</v>
      </c>
      <c r="AI86" s="96">
        <f>IF(AG86=1,AG86/$AG$89,"No aplica")</f>
        <v>0.2</v>
      </c>
      <c r="AJ86" s="96">
        <f>AF86*AI86</f>
        <v>0.2</v>
      </c>
      <c r="AK86" s="96">
        <f>AJ86*$AE$23</f>
        <v>4</v>
      </c>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ht="24.9" customHeight="1" thickTop="1" thickBot="1" x14ac:dyDescent="0.3">
      <c r="A87" s="392" t="s">
        <v>1121</v>
      </c>
      <c r="B87" s="427"/>
      <c r="C87" s="427"/>
      <c r="D87" s="427"/>
      <c r="E87" s="427"/>
      <c r="F87" s="427"/>
      <c r="G87" s="427"/>
      <c r="H87" s="427"/>
      <c r="I87" s="427"/>
      <c r="J87" s="427"/>
      <c r="K87" s="427"/>
      <c r="L87" s="427"/>
      <c r="M87" s="427"/>
      <c r="N87" s="427"/>
      <c r="O87" s="427"/>
      <c r="P87" s="427"/>
      <c r="Q87" s="427"/>
      <c r="R87" s="427"/>
      <c r="S87" s="427"/>
      <c r="T87" s="427"/>
      <c r="U87" s="427"/>
      <c r="V87" s="427"/>
      <c r="W87" s="427"/>
      <c r="X87" s="427"/>
      <c r="Y87" s="427"/>
      <c r="Z87" s="427"/>
      <c r="AA87" s="427"/>
      <c r="AB87" s="427"/>
      <c r="AC87" s="428"/>
      <c r="AD87" s="310">
        <f>'Art. 123'!Q122</f>
        <v>2</v>
      </c>
      <c r="AE87" s="94">
        <f>IF(AG87=1,AK87,AG87)</f>
        <v>4</v>
      </c>
      <c r="AF87">
        <f>AD87/2</f>
        <v>1</v>
      </c>
      <c r="AG87" s="92">
        <f>IF(AND(AF87&gt;=0,AF87&lt;=1),1,"No aplica")</f>
        <v>1</v>
      </c>
      <c r="AH87" s="95">
        <f>AD87/(AG87*2)</f>
        <v>1</v>
      </c>
      <c r="AI87" s="96">
        <f>IF(AG87=1,AG87/$AG$89,"No aplica")</f>
        <v>0.2</v>
      </c>
      <c r="AJ87" s="96">
        <f>AF87*AI87</f>
        <v>0.2</v>
      </c>
      <c r="AK87" s="96">
        <f>AJ87*$AE$23</f>
        <v>4</v>
      </c>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ht="24.9" customHeight="1" thickTop="1" thickBot="1" x14ac:dyDescent="0.3">
      <c r="A88" s="392" t="s">
        <v>2117</v>
      </c>
      <c r="B88" s="427"/>
      <c r="C88" s="427"/>
      <c r="D88" s="427"/>
      <c r="E88" s="427"/>
      <c r="F88" s="427"/>
      <c r="G88" s="427"/>
      <c r="H88" s="427"/>
      <c r="I88" s="427"/>
      <c r="J88" s="427"/>
      <c r="K88" s="427"/>
      <c r="L88" s="427"/>
      <c r="M88" s="427"/>
      <c r="N88" s="427"/>
      <c r="O88" s="427"/>
      <c r="P88" s="427"/>
      <c r="Q88" s="427"/>
      <c r="R88" s="427"/>
      <c r="S88" s="427"/>
      <c r="T88" s="427"/>
      <c r="U88" s="427"/>
      <c r="V88" s="427"/>
      <c r="W88" s="427"/>
      <c r="X88" s="427"/>
      <c r="Y88" s="427"/>
      <c r="Z88" s="427"/>
      <c r="AA88" s="427"/>
      <c r="AB88" s="427"/>
      <c r="AC88" s="428"/>
      <c r="AD88" s="310">
        <f>'Art. 123'!Q123</f>
        <v>2</v>
      </c>
      <c r="AE88" s="94">
        <f>IF(AG88=1,AK88,AG88)</f>
        <v>4</v>
      </c>
      <c r="AF88">
        <f>AD88/2</f>
        <v>1</v>
      </c>
      <c r="AG88" s="92">
        <f>IF(AND(AF88&gt;=0,AF88&lt;=1),1,"No aplica")</f>
        <v>1</v>
      </c>
      <c r="AH88" s="95">
        <f>AD88/(AG88*2)</f>
        <v>1</v>
      </c>
      <c r="AI88" s="96">
        <f>IF(AG88=1,AG88/$AG$89,"No aplica")</f>
        <v>0.2</v>
      </c>
      <c r="AJ88" s="96">
        <f>AF88*AI88</f>
        <v>0.2</v>
      </c>
      <c r="AK88" s="96">
        <f>AJ88*$AE$23</f>
        <v>4</v>
      </c>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ht="24.9" customHeight="1" thickTop="1" x14ac:dyDescent="0.25">
      <c r="A89" s="437" t="s">
        <v>1678</v>
      </c>
      <c r="B89" s="438"/>
      <c r="C89" s="438"/>
      <c r="D89" s="438"/>
      <c r="E89" s="438"/>
      <c r="F89" s="438"/>
      <c r="G89" s="438"/>
      <c r="H89" s="438"/>
      <c r="I89" s="438"/>
      <c r="J89" s="438"/>
      <c r="K89" s="438"/>
      <c r="L89" s="438"/>
      <c r="M89" s="438"/>
      <c r="N89" s="438"/>
      <c r="O89" s="438"/>
      <c r="P89" s="438"/>
      <c r="Q89" s="438"/>
      <c r="R89" s="438"/>
      <c r="S89" s="438"/>
      <c r="T89" s="438"/>
      <c r="U89" s="438"/>
      <c r="V89" s="438"/>
      <c r="W89" s="438"/>
      <c r="X89" s="438"/>
      <c r="Y89" s="438"/>
      <c r="Z89" s="438"/>
      <c r="AA89" s="438"/>
      <c r="AB89" s="438"/>
      <c r="AC89" s="438"/>
      <c r="AD89" s="439"/>
      <c r="AE89" s="94">
        <f>SUM(AE84:AE88)</f>
        <v>20</v>
      </c>
      <c r="AF89" s="61"/>
      <c r="AG89" s="97">
        <f>SUM(AG84:AG88)</f>
        <v>5</v>
      </c>
      <c r="AH89" s="98"/>
      <c r="AI89" s="99"/>
      <c r="AJ89" s="99"/>
      <c r="AK89" s="9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ht="24.9" customHeight="1" x14ac:dyDescent="0.25">
      <c r="A90" s="440" t="s">
        <v>1679</v>
      </c>
      <c r="B90" s="441"/>
      <c r="C90" s="441"/>
      <c r="D90" s="441"/>
      <c r="E90" s="441"/>
      <c r="F90" s="441"/>
      <c r="G90" s="441"/>
      <c r="H90" s="441"/>
      <c r="I90" s="441"/>
      <c r="J90" s="441"/>
      <c r="K90" s="441"/>
      <c r="L90" s="441"/>
      <c r="M90" s="441"/>
      <c r="N90" s="441"/>
      <c r="O90" s="441"/>
      <c r="P90" s="441"/>
      <c r="Q90" s="441"/>
      <c r="R90" s="441"/>
      <c r="S90" s="441"/>
      <c r="T90" s="441"/>
      <c r="U90" s="441"/>
      <c r="V90" s="441"/>
      <c r="W90" s="441"/>
      <c r="X90" s="441"/>
      <c r="Y90" s="441"/>
      <c r="Z90" s="441"/>
      <c r="AA90" s="441"/>
      <c r="AB90" s="441"/>
      <c r="AC90" s="441"/>
      <c r="AD90" s="442"/>
      <c r="AE90" s="94">
        <f>AE89/$AE$23*100</f>
        <v>100</v>
      </c>
      <c r="AF90" s="61"/>
      <c r="AG90" s="97"/>
      <c r="AH90" s="98"/>
      <c r="AI90" s="99"/>
      <c r="AJ90" s="99"/>
      <c r="AK90" s="99"/>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ht="24.9" customHeight="1" x14ac:dyDescent="0.25">
      <c r="A91" s="107"/>
      <c r="B91" s="107"/>
      <c r="C91" s="107"/>
      <c r="D91" s="107"/>
      <c r="E91" s="107"/>
      <c r="F91" s="107"/>
      <c r="G91" s="107"/>
      <c r="H91" s="107"/>
      <c r="I91" s="107"/>
      <c r="J91" s="107"/>
      <c r="K91" s="107"/>
      <c r="L91" s="107"/>
      <c r="M91" s="107"/>
      <c r="N91" s="107"/>
      <c r="O91" s="107"/>
      <c r="P91" s="107"/>
      <c r="Q91" s="100"/>
      <c r="R91" s="107"/>
      <c r="S91" s="107"/>
      <c r="T91" s="107"/>
      <c r="U91" s="107"/>
      <c r="V91" s="107"/>
      <c r="W91" s="107"/>
      <c r="X91" s="107"/>
      <c r="Y91" s="107"/>
      <c r="Z91" s="107"/>
      <c r="AA91" s="107"/>
      <c r="AB91" s="107"/>
      <c r="AC91" s="107"/>
      <c r="AD91" s="101"/>
      <c r="AE91" s="10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ht="24.9" customHeight="1" x14ac:dyDescent="0.25">
      <c r="A92" s="107"/>
      <c r="B92" s="107"/>
      <c r="C92" s="107"/>
      <c r="D92" s="107"/>
      <c r="E92" s="107"/>
      <c r="F92" s="107"/>
      <c r="G92" s="107"/>
      <c r="H92" s="107"/>
      <c r="I92" s="107"/>
      <c r="J92" s="107"/>
      <c r="K92" s="107"/>
      <c r="L92" s="107"/>
      <c r="M92" s="107"/>
      <c r="N92" s="107"/>
      <c r="O92" s="107"/>
      <c r="P92" s="107"/>
      <c r="Q92" s="100"/>
      <c r="R92" s="107"/>
      <c r="S92" s="107"/>
      <c r="T92" s="107"/>
      <c r="U92" s="107"/>
      <c r="V92" s="107"/>
      <c r="W92" s="107"/>
      <c r="X92" s="107"/>
      <c r="Y92" s="107"/>
      <c r="Z92" s="107"/>
      <c r="AA92" s="107"/>
      <c r="AB92" s="107"/>
      <c r="AC92" s="107"/>
      <c r="AD92" s="101"/>
      <c r="AE92" s="101"/>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ht="24.9" customHeight="1" x14ac:dyDescent="0.25">
      <c r="A93" s="444" t="s">
        <v>2103</v>
      </c>
      <c r="B93" s="444"/>
      <c r="C93" s="444"/>
      <c r="D93" s="444"/>
      <c r="E93" s="444"/>
      <c r="F93" s="444"/>
      <c r="G93" s="444"/>
      <c r="H93" s="444"/>
      <c r="I93" s="444"/>
      <c r="J93" s="444"/>
      <c r="K93" s="444"/>
      <c r="L93" s="444"/>
      <c r="M93" s="444"/>
      <c r="N93" s="444"/>
      <c r="O93" s="444"/>
      <c r="P93" s="444"/>
      <c r="Q93" s="444"/>
      <c r="R93" s="444"/>
      <c r="S93" s="444"/>
      <c r="T93" s="444"/>
      <c r="U93" s="444"/>
      <c r="V93" s="444"/>
      <c r="W93" s="444"/>
      <c r="X93" s="444"/>
      <c r="Y93" s="444"/>
      <c r="Z93" s="444"/>
      <c r="AA93" s="444"/>
      <c r="AB93" s="444"/>
      <c r="AC93" s="444"/>
      <c r="AD93" s="444"/>
      <c r="AE93" s="444"/>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ht="24.9" customHeight="1" x14ac:dyDescent="0.25">
      <c r="A94" s="313"/>
      <c r="B94" s="313"/>
      <c r="C94" s="313"/>
      <c r="D94" s="313"/>
      <c r="E94" s="313"/>
      <c r="F94" s="313"/>
      <c r="G94" s="313"/>
      <c r="H94" s="313"/>
      <c r="I94" s="313"/>
      <c r="J94" s="313"/>
      <c r="K94" s="313"/>
      <c r="L94" s="313"/>
      <c r="M94" s="313"/>
      <c r="N94" s="313"/>
      <c r="O94" s="313"/>
      <c r="P94" s="313"/>
      <c r="Q94" s="313"/>
      <c r="R94" s="313"/>
      <c r="S94" s="313"/>
      <c r="T94" s="313"/>
      <c r="U94" s="313"/>
      <c r="V94" s="313"/>
      <c r="W94" s="313"/>
      <c r="X94" s="313"/>
      <c r="Y94" s="313"/>
      <c r="Z94" s="313"/>
      <c r="AA94" s="313"/>
      <c r="AB94" s="313"/>
      <c r="AC94" s="313"/>
      <c r="AD94" s="295"/>
      <c r="AE94" s="295"/>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ht="24.9" customHeight="1" thickBot="1" x14ac:dyDescent="0.3">
      <c r="A95" s="296"/>
      <c r="B95" s="297"/>
      <c r="C95" s="297"/>
      <c r="D95" s="297"/>
      <c r="E95" s="297"/>
      <c r="F95" s="297"/>
      <c r="G95" s="297"/>
      <c r="H95" s="297"/>
      <c r="I95" s="297"/>
      <c r="J95" s="297"/>
      <c r="K95" s="297"/>
      <c r="L95" s="297"/>
      <c r="M95" s="297"/>
      <c r="N95" s="297"/>
      <c r="O95" s="297"/>
      <c r="P95" s="297"/>
      <c r="Q95" s="298"/>
      <c r="R95" s="297"/>
      <c r="S95" s="297"/>
      <c r="T95" s="297"/>
      <c r="U95" s="297"/>
      <c r="V95" s="297"/>
      <c r="W95" s="297"/>
      <c r="X95" s="297"/>
      <c r="Y95" s="297"/>
      <c r="Z95" s="297"/>
      <c r="AA95" s="297"/>
      <c r="AB95" s="297"/>
      <c r="AC95" s="297"/>
      <c r="AD95" s="299"/>
      <c r="AE95" s="299"/>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ht="24.9" customHeight="1" thickTop="1" thickBot="1" x14ac:dyDescent="0.3">
      <c r="A96" s="431" t="s">
        <v>163</v>
      </c>
      <c r="B96" s="432"/>
      <c r="C96" s="432"/>
      <c r="D96" s="432"/>
      <c r="E96" s="432"/>
      <c r="F96" s="432"/>
      <c r="G96" s="432"/>
      <c r="H96" s="432"/>
      <c r="I96" s="432"/>
      <c r="J96" s="432"/>
      <c r="K96" s="432"/>
      <c r="L96" s="432"/>
      <c r="M96" s="432"/>
      <c r="N96" s="432"/>
      <c r="O96" s="432"/>
      <c r="P96" s="432"/>
      <c r="Q96" s="432"/>
      <c r="R96" s="432"/>
      <c r="S96" s="432"/>
      <c r="T96" s="432"/>
      <c r="U96" s="432"/>
      <c r="V96" s="432"/>
      <c r="W96" s="432"/>
      <c r="X96" s="432"/>
      <c r="Y96" s="432"/>
      <c r="Z96" s="432"/>
      <c r="AA96" s="432"/>
      <c r="AB96" s="432"/>
      <c r="AC96" s="433"/>
      <c r="AD96" s="66" t="s">
        <v>187</v>
      </c>
      <c r="AE96" s="306" t="s">
        <v>7</v>
      </c>
      <c r="AF96" s="92" t="s">
        <v>1666</v>
      </c>
      <c r="AG96" s="92" t="s">
        <v>1667</v>
      </c>
      <c r="AH96" s="92" t="s">
        <v>1668</v>
      </c>
      <c r="AI96" s="93" t="s">
        <v>1669</v>
      </c>
      <c r="AJ96" s="92"/>
      <c r="AK96" s="93" t="s">
        <v>1670</v>
      </c>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ht="24.9" customHeight="1" thickTop="1" thickBot="1" x14ac:dyDescent="0.3">
      <c r="A97" s="392" t="s">
        <v>190</v>
      </c>
      <c r="B97" s="427"/>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7"/>
      <c r="AB97" s="427"/>
      <c r="AC97" s="428"/>
      <c r="AD97" s="310">
        <f>'Art. 123'!Q103</f>
        <v>2</v>
      </c>
      <c r="AE97" s="94">
        <f t="shared" ref="AE97:AE110" si="14">IF(AG97=1,AK97,AG97)</f>
        <v>3.333333333333333</v>
      </c>
      <c r="AF97">
        <f t="shared" ref="AF97:AF110" si="15">AD97/2</f>
        <v>1</v>
      </c>
      <c r="AG97" s="92">
        <f t="shared" ref="AG97:AG110" si="16">IF(AND(AF97&gt;=0,AF97&lt;=1),1,"No aplica")</f>
        <v>1</v>
      </c>
      <c r="AH97" s="95">
        <f t="shared" ref="AH97:AH110" si="17">AD97/(AG97*2)</f>
        <v>1</v>
      </c>
      <c r="AI97" s="96">
        <f t="shared" ref="AI97:AI110" si="18">IF(AG97=1,AG97/$AG$111,"No aplica")</f>
        <v>0.16666666666666666</v>
      </c>
      <c r="AJ97" s="96">
        <f t="shared" ref="AJ97:AJ110" si="19">AF97*AI97</f>
        <v>0.16666666666666666</v>
      </c>
      <c r="AK97" s="96">
        <f t="shared" ref="AK97:AK110" si="20">AJ97*$AE$23</f>
        <v>3.333333333333333</v>
      </c>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ht="24.9" customHeight="1" thickTop="1" thickBot="1" x14ac:dyDescent="0.3">
      <c r="A98" s="392" t="s">
        <v>1026</v>
      </c>
      <c r="B98" s="427"/>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7"/>
      <c r="AB98" s="427"/>
      <c r="AC98" s="428"/>
      <c r="AD98" s="310">
        <f>'Art. 123'!Q104</f>
        <v>2</v>
      </c>
      <c r="AE98" s="94">
        <f t="shared" si="14"/>
        <v>3.333333333333333</v>
      </c>
      <c r="AF98">
        <f t="shared" si="15"/>
        <v>1</v>
      </c>
      <c r="AG98" s="92">
        <f t="shared" si="16"/>
        <v>1</v>
      </c>
      <c r="AH98" s="95">
        <f t="shared" si="17"/>
        <v>1</v>
      </c>
      <c r="AI98" s="96">
        <f t="shared" si="18"/>
        <v>0.16666666666666666</v>
      </c>
      <c r="AJ98" s="96">
        <f t="shared" si="19"/>
        <v>0.16666666666666666</v>
      </c>
      <c r="AK98" s="96">
        <f t="shared" si="20"/>
        <v>3.333333333333333</v>
      </c>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ht="24.9" customHeight="1" thickTop="1" thickBot="1" x14ac:dyDescent="0.3">
      <c r="A99" s="392" t="s">
        <v>2104</v>
      </c>
      <c r="B99" s="427"/>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7"/>
      <c r="AB99" s="427"/>
      <c r="AC99" s="428"/>
      <c r="AD99" s="310">
        <f>'Art. 123'!Q105</f>
        <v>2</v>
      </c>
      <c r="AE99" s="94">
        <f t="shared" si="14"/>
        <v>3.333333333333333</v>
      </c>
      <c r="AF99">
        <f t="shared" si="15"/>
        <v>1</v>
      </c>
      <c r="AG99" s="92">
        <f t="shared" si="16"/>
        <v>1</v>
      </c>
      <c r="AH99" s="95">
        <f t="shared" si="17"/>
        <v>1</v>
      </c>
      <c r="AI99" s="96">
        <f t="shared" si="18"/>
        <v>0.16666666666666666</v>
      </c>
      <c r="AJ99" s="96">
        <f t="shared" si="19"/>
        <v>0.16666666666666666</v>
      </c>
      <c r="AK99" s="96">
        <f t="shared" si="20"/>
        <v>3.333333333333333</v>
      </c>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ht="24.9" customHeight="1" thickTop="1" thickBot="1" x14ac:dyDescent="0.3">
      <c r="A100" s="392" t="s">
        <v>2105</v>
      </c>
      <c r="B100" s="427"/>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7"/>
      <c r="AB100" s="427"/>
      <c r="AC100" s="428"/>
      <c r="AD100" s="310">
        <f>'Art. 123'!Q106</f>
        <v>0</v>
      </c>
      <c r="AE100" s="94">
        <f t="shared" si="14"/>
        <v>0</v>
      </c>
      <c r="AF100">
        <f t="shared" si="15"/>
        <v>0</v>
      </c>
      <c r="AG100" s="92">
        <f t="shared" si="16"/>
        <v>1</v>
      </c>
      <c r="AH100" s="95">
        <f t="shared" si="17"/>
        <v>0</v>
      </c>
      <c r="AI100" s="96">
        <f t="shared" si="18"/>
        <v>0.16666666666666666</v>
      </c>
      <c r="AJ100" s="96">
        <f t="shared" si="19"/>
        <v>0</v>
      </c>
      <c r="AK100" s="96">
        <f t="shared" si="20"/>
        <v>0</v>
      </c>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ht="24.9" customHeight="1" thickTop="1" thickBot="1" x14ac:dyDescent="0.3">
      <c r="A101" s="434" t="s">
        <v>2106</v>
      </c>
      <c r="B101" s="435"/>
      <c r="C101" s="435"/>
      <c r="D101" s="435"/>
      <c r="E101" s="435"/>
      <c r="F101" s="435"/>
      <c r="G101" s="435"/>
      <c r="H101" s="435"/>
      <c r="I101" s="435"/>
      <c r="J101" s="435"/>
      <c r="K101" s="435"/>
      <c r="L101" s="435"/>
      <c r="M101" s="435"/>
      <c r="N101" s="435"/>
      <c r="O101" s="435"/>
      <c r="P101" s="435"/>
      <c r="Q101" s="435"/>
      <c r="R101" s="435"/>
      <c r="S101" s="435"/>
      <c r="T101" s="435"/>
      <c r="U101" s="435"/>
      <c r="V101" s="435"/>
      <c r="W101" s="435"/>
      <c r="X101" s="435"/>
      <c r="Y101" s="435"/>
      <c r="Z101" s="435"/>
      <c r="AA101" s="435"/>
      <c r="AB101" s="435"/>
      <c r="AC101" s="436"/>
      <c r="AD101" s="310">
        <f>'Art. 123'!Q107</f>
        <v>0</v>
      </c>
      <c r="AE101" s="94">
        <f t="shared" si="14"/>
        <v>0</v>
      </c>
      <c r="AF101">
        <f t="shared" si="15"/>
        <v>0</v>
      </c>
      <c r="AG101" s="92">
        <f t="shared" si="16"/>
        <v>1</v>
      </c>
      <c r="AH101" s="95">
        <f t="shared" si="17"/>
        <v>0</v>
      </c>
      <c r="AI101" s="96">
        <f t="shared" si="18"/>
        <v>0.16666666666666666</v>
      </c>
      <c r="AJ101" s="96">
        <f t="shared" si="19"/>
        <v>0</v>
      </c>
      <c r="AK101" s="96">
        <f t="shared" si="20"/>
        <v>0</v>
      </c>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ht="24.9" customHeight="1" thickTop="1" thickBot="1" x14ac:dyDescent="0.3">
      <c r="A102" s="434" t="s">
        <v>2107</v>
      </c>
      <c r="B102" s="435"/>
      <c r="C102" s="435"/>
      <c r="D102" s="435"/>
      <c r="E102" s="435"/>
      <c r="F102" s="435"/>
      <c r="G102" s="435"/>
      <c r="H102" s="435"/>
      <c r="I102" s="435"/>
      <c r="J102" s="435"/>
      <c r="K102" s="435"/>
      <c r="L102" s="435"/>
      <c r="M102" s="435"/>
      <c r="N102" s="435"/>
      <c r="O102" s="435"/>
      <c r="P102" s="435"/>
      <c r="Q102" s="435"/>
      <c r="R102" s="435"/>
      <c r="S102" s="435"/>
      <c r="T102" s="435"/>
      <c r="U102" s="435"/>
      <c r="V102" s="435"/>
      <c r="W102" s="435"/>
      <c r="X102" s="435"/>
      <c r="Y102" s="435"/>
      <c r="Z102" s="435"/>
      <c r="AA102" s="435"/>
      <c r="AB102" s="435"/>
      <c r="AC102" s="436"/>
      <c r="AD102" s="310">
        <f>'Art. 123'!Q108</f>
        <v>2</v>
      </c>
      <c r="AE102" s="94">
        <f t="shared" si="14"/>
        <v>3.333333333333333</v>
      </c>
      <c r="AF102">
        <f t="shared" si="15"/>
        <v>1</v>
      </c>
      <c r="AG102" s="92">
        <f t="shared" si="16"/>
        <v>1</v>
      </c>
      <c r="AH102" s="95">
        <f t="shared" si="17"/>
        <v>1</v>
      </c>
      <c r="AI102" s="96">
        <f t="shared" si="18"/>
        <v>0.16666666666666666</v>
      </c>
      <c r="AJ102" s="96">
        <f t="shared" si="19"/>
        <v>0.16666666666666666</v>
      </c>
      <c r="AK102" s="96">
        <f t="shared" si="20"/>
        <v>3.333333333333333</v>
      </c>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ht="24.9" customHeight="1" thickTop="1" thickBot="1" x14ac:dyDescent="0.3">
      <c r="A103" s="392" t="s">
        <v>2108</v>
      </c>
      <c r="B103" s="427"/>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7"/>
      <c r="AB103" s="427"/>
      <c r="AC103" s="428"/>
      <c r="AD103" s="310">
        <f>'Art. 123'!Q109</f>
        <v>3</v>
      </c>
      <c r="AE103" s="94" t="str">
        <f t="shared" si="14"/>
        <v>No aplica</v>
      </c>
      <c r="AF103">
        <f t="shared" si="15"/>
        <v>1.5</v>
      </c>
      <c r="AG103" s="92" t="str">
        <f t="shared" si="16"/>
        <v>No aplica</v>
      </c>
      <c r="AH103" s="95" t="e">
        <f t="shared" si="17"/>
        <v>#VALUE!</v>
      </c>
      <c r="AI103" s="96" t="str">
        <f t="shared" si="18"/>
        <v>No aplica</v>
      </c>
      <c r="AJ103" s="96" t="e">
        <f t="shared" si="19"/>
        <v>#VALUE!</v>
      </c>
      <c r="AK103" s="96" t="e">
        <f t="shared" si="20"/>
        <v>#VALUE!</v>
      </c>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ht="24.9" customHeight="1" thickTop="1" thickBot="1" x14ac:dyDescent="0.3">
      <c r="A104" s="392" t="s">
        <v>2109</v>
      </c>
      <c r="B104" s="427"/>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7"/>
      <c r="AB104" s="427"/>
      <c r="AC104" s="428"/>
      <c r="AD104" s="310">
        <f>'Art. 123'!Q110</f>
        <v>3</v>
      </c>
      <c r="AE104" s="94" t="str">
        <f t="shared" si="14"/>
        <v>No aplica</v>
      </c>
      <c r="AF104">
        <f t="shared" si="15"/>
        <v>1.5</v>
      </c>
      <c r="AG104" s="92" t="str">
        <f t="shared" si="16"/>
        <v>No aplica</v>
      </c>
      <c r="AH104" s="95" t="e">
        <f t="shared" si="17"/>
        <v>#VALUE!</v>
      </c>
      <c r="AI104" s="96" t="str">
        <f t="shared" si="18"/>
        <v>No aplica</v>
      </c>
      <c r="AJ104" s="96" t="e">
        <f t="shared" si="19"/>
        <v>#VALUE!</v>
      </c>
      <c r="AK104" s="96" t="e">
        <f t="shared" si="20"/>
        <v>#VALUE!</v>
      </c>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ht="24.9" customHeight="1" thickTop="1" thickBot="1" x14ac:dyDescent="0.3">
      <c r="A105" s="392" t="s">
        <v>2110</v>
      </c>
      <c r="B105" s="427"/>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7"/>
      <c r="AB105" s="427"/>
      <c r="AC105" s="428"/>
      <c r="AD105" s="310">
        <f>'Art. 123'!Q111</f>
        <v>3</v>
      </c>
      <c r="AE105" s="94" t="str">
        <f t="shared" si="14"/>
        <v>No aplica</v>
      </c>
      <c r="AF105">
        <f t="shared" si="15"/>
        <v>1.5</v>
      </c>
      <c r="AG105" s="92" t="str">
        <f t="shared" si="16"/>
        <v>No aplica</v>
      </c>
      <c r="AH105" s="95" t="e">
        <f t="shared" si="17"/>
        <v>#VALUE!</v>
      </c>
      <c r="AI105" s="96" t="str">
        <f t="shared" si="18"/>
        <v>No aplica</v>
      </c>
      <c r="AJ105" s="96" t="e">
        <f t="shared" si="19"/>
        <v>#VALUE!</v>
      </c>
      <c r="AK105" s="96" t="e">
        <f t="shared" si="20"/>
        <v>#VALUE!</v>
      </c>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ht="24.9" customHeight="1" thickTop="1" thickBot="1" x14ac:dyDescent="0.3">
      <c r="A106" s="392" t="s">
        <v>2111</v>
      </c>
      <c r="B106" s="427"/>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7"/>
      <c r="AB106" s="427"/>
      <c r="AC106" s="428"/>
      <c r="AD106" s="310">
        <f>'Art. 123'!Q112</f>
        <v>3</v>
      </c>
      <c r="AE106" s="94" t="str">
        <f t="shared" si="14"/>
        <v>No aplica</v>
      </c>
      <c r="AF106">
        <f t="shared" si="15"/>
        <v>1.5</v>
      </c>
      <c r="AG106" s="92" t="str">
        <f t="shared" si="16"/>
        <v>No aplica</v>
      </c>
      <c r="AH106" s="95" t="e">
        <f t="shared" si="17"/>
        <v>#VALUE!</v>
      </c>
      <c r="AI106" s="96" t="str">
        <f t="shared" si="18"/>
        <v>No aplica</v>
      </c>
      <c r="AJ106" s="96" t="e">
        <f t="shared" si="19"/>
        <v>#VALUE!</v>
      </c>
      <c r="AK106" s="96" t="e">
        <f t="shared" si="20"/>
        <v>#VALUE!</v>
      </c>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ht="24.9" customHeight="1" thickTop="1" thickBot="1" x14ac:dyDescent="0.3">
      <c r="A107" s="434" t="s">
        <v>2112</v>
      </c>
      <c r="B107" s="435"/>
      <c r="C107" s="435"/>
      <c r="D107" s="435"/>
      <c r="E107" s="435"/>
      <c r="F107" s="435"/>
      <c r="G107" s="435"/>
      <c r="H107" s="435"/>
      <c r="I107" s="435"/>
      <c r="J107" s="435"/>
      <c r="K107" s="435"/>
      <c r="L107" s="435"/>
      <c r="M107" s="435"/>
      <c r="N107" s="435"/>
      <c r="O107" s="435"/>
      <c r="P107" s="435"/>
      <c r="Q107" s="435"/>
      <c r="R107" s="435"/>
      <c r="S107" s="435"/>
      <c r="T107" s="435"/>
      <c r="U107" s="435"/>
      <c r="V107" s="435"/>
      <c r="W107" s="435"/>
      <c r="X107" s="435"/>
      <c r="Y107" s="435"/>
      <c r="Z107" s="435"/>
      <c r="AA107" s="435"/>
      <c r="AB107" s="435"/>
      <c r="AC107" s="436"/>
      <c r="AD107" s="310">
        <f>'Art. 123'!Q113</f>
        <v>3</v>
      </c>
      <c r="AE107" s="94" t="str">
        <f t="shared" si="14"/>
        <v>No aplica</v>
      </c>
      <c r="AF107">
        <f t="shared" si="15"/>
        <v>1.5</v>
      </c>
      <c r="AG107" s="92" t="str">
        <f t="shared" si="16"/>
        <v>No aplica</v>
      </c>
      <c r="AH107" s="95" t="e">
        <f t="shared" si="17"/>
        <v>#VALUE!</v>
      </c>
      <c r="AI107" s="96" t="str">
        <f t="shared" si="18"/>
        <v>No aplica</v>
      </c>
      <c r="AJ107" s="96" t="e">
        <f t="shared" si="19"/>
        <v>#VALUE!</v>
      </c>
      <c r="AK107" s="96" t="e">
        <f t="shared" si="20"/>
        <v>#VALUE!</v>
      </c>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ht="24.9" customHeight="1" thickTop="1" thickBot="1" x14ac:dyDescent="0.3">
      <c r="A108" s="434" t="s">
        <v>2113</v>
      </c>
      <c r="B108" s="435"/>
      <c r="C108" s="435"/>
      <c r="D108" s="435"/>
      <c r="E108" s="435"/>
      <c r="F108" s="435"/>
      <c r="G108" s="435"/>
      <c r="H108" s="435"/>
      <c r="I108" s="435"/>
      <c r="J108" s="435"/>
      <c r="K108" s="435"/>
      <c r="L108" s="435"/>
      <c r="M108" s="435"/>
      <c r="N108" s="435"/>
      <c r="O108" s="435"/>
      <c r="P108" s="435"/>
      <c r="Q108" s="435"/>
      <c r="R108" s="435"/>
      <c r="S108" s="435"/>
      <c r="T108" s="435"/>
      <c r="U108" s="435"/>
      <c r="V108" s="435"/>
      <c r="W108" s="435"/>
      <c r="X108" s="435"/>
      <c r="Y108" s="435"/>
      <c r="Z108" s="435"/>
      <c r="AA108" s="435"/>
      <c r="AB108" s="435"/>
      <c r="AC108" s="436"/>
      <c r="AD108" s="310">
        <f>'Art. 123'!Q114</f>
        <v>3</v>
      </c>
      <c r="AE108" s="94" t="str">
        <f t="shared" si="14"/>
        <v>No aplica</v>
      </c>
      <c r="AF108">
        <f t="shared" si="15"/>
        <v>1.5</v>
      </c>
      <c r="AG108" s="92" t="str">
        <f t="shared" si="16"/>
        <v>No aplica</v>
      </c>
      <c r="AH108" s="95" t="e">
        <f t="shared" si="17"/>
        <v>#VALUE!</v>
      </c>
      <c r="AI108" s="96" t="str">
        <f t="shared" si="18"/>
        <v>No aplica</v>
      </c>
      <c r="AJ108" s="96" t="e">
        <f t="shared" si="19"/>
        <v>#VALUE!</v>
      </c>
      <c r="AK108" s="96" t="e">
        <f t="shared" si="20"/>
        <v>#VALUE!</v>
      </c>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ht="24.9" customHeight="1" thickTop="1" thickBot="1" x14ac:dyDescent="0.3">
      <c r="A109" s="392" t="s">
        <v>2114</v>
      </c>
      <c r="B109" s="427"/>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7"/>
      <c r="AB109" s="427"/>
      <c r="AC109" s="428"/>
      <c r="AD109" s="310">
        <f>'Art. 123'!Q115</f>
        <v>3</v>
      </c>
      <c r="AE109" s="94" t="str">
        <f t="shared" si="14"/>
        <v>No aplica</v>
      </c>
      <c r="AF109">
        <f t="shared" si="15"/>
        <v>1.5</v>
      </c>
      <c r="AG109" s="92" t="str">
        <f t="shared" si="16"/>
        <v>No aplica</v>
      </c>
      <c r="AH109" s="95" t="e">
        <f t="shared" si="17"/>
        <v>#VALUE!</v>
      </c>
      <c r="AI109" s="96" t="str">
        <f t="shared" si="18"/>
        <v>No aplica</v>
      </c>
      <c r="AJ109" s="96" t="e">
        <f t="shared" si="19"/>
        <v>#VALUE!</v>
      </c>
      <c r="AK109" s="96" t="e">
        <f t="shared" si="20"/>
        <v>#VALUE!</v>
      </c>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ht="24.9" customHeight="1" thickTop="1" thickBot="1" x14ac:dyDescent="0.3">
      <c r="A110" s="434" t="s">
        <v>2115</v>
      </c>
      <c r="B110" s="435"/>
      <c r="C110" s="435"/>
      <c r="D110" s="435"/>
      <c r="E110" s="435"/>
      <c r="F110" s="435"/>
      <c r="G110" s="435"/>
      <c r="H110" s="435"/>
      <c r="I110" s="435"/>
      <c r="J110" s="435"/>
      <c r="K110" s="435"/>
      <c r="L110" s="435"/>
      <c r="M110" s="435"/>
      <c r="N110" s="435"/>
      <c r="O110" s="435"/>
      <c r="P110" s="435"/>
      <c r="Q110" s="435"/>
      <c r="R110" s="435"/>
      <c r="S110" s="435"/>
      <c r="T110" s="435"/>
      <c r="U110" s="435"/>
      <c r="V110" s="435"/>
      <c r="W110" s="435"/>
      <c r="X110" s="435"/>
      <c r="Y110" s="435"/>
      <c r="Z110" s="435"/>
      <c r="AA110" s="435"/>
      <c r="AB110" s="435"/>
      <c r="AC110" s="436"/>
      <c r="AD110" s="310">
        <f>'Art. 123'!Q116</f>
        <v>3</v>
      </c>
      <c r="AE110" s="94" t="str">
        <f t="shared" si="14"/>
        <v>No aplica</v>
      </c>
      <c r="AF110">
        <f t="shared" si="15"/>
        <v>1.5</v>
      </c>
      <c r="AG110" s="92" t="str">
        <f t="shared" si="16"/>
        <v>No aplica</v>
      </c>
      <c r="AH110" s="95" t="e">
        <f t="shared" si="17"/>
        <v>#VALUE!</v>
      </c>
      <c r="AI110" s="96" t="str">
        <f t="shared" si="18"/>
        <v>No aplica</v>
      </c>
      <c r="AJ110" s="96" t="e">
        <f t="shared" si="19"/>
        <v>#VALUE!</v>
      </c>
      <c r="AK110" s="96" t="e">
        <f t="shared" si="20"/>
        <v>#VALUE!</v>
      </c>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ht="24.9" customHeight="1" thickTop="1" x14ac:dyDescent="0.25">
      <c r="A111" s="437" t="s">
        <v>1681</v>
      </c>
      <c r="B111" s="438"/>
      <c r="C111" s="438"/>
      <c r="D111" s="438"/>
      <c r="E111" s="438"/>
      <c r="F111" s="438"/>
      <c r="G111" s="438"/>
      <c r="H111" s="438"/>
      <c r="I111" s="438"/>
      <c r="J111" s="438"/>
      <c r="K111" s="438"/>
      <c r="L111" s="438"/>
      <c r="M111" s="438"/>
      <c r="N111" s="438"/>
      <c r="O111" s="438"/>
      <c r="P111" s="438"/>
      <c r="Q111" s="438"/>
      <c r="R111" s="438"/>
      <c r="S111" s="438"/>
      <c r="T111" s="438"/>
      <c r="U111" s="438"/>
      <c r="V111" s="438"/>
      <c r="W111" s="438"/>
      <c r="X111" s="438"/>
      <c r="Y111" s="438"/>
      <c r="Z111" s="438"/>
      <c r="AA111" s="438"/>
      <c r="AB111" s="438"/>
      <c r="AC111" s="438"/>
      <c r="AD111" s="439"/>
      <c r="AE111" s="94">
        <f>SUM(AE97:AE110)</f>
        <v>13.333333333333332</v>
      </c>
      <c r="AF111" s="61"/>
      <c r="AG111" s="97">
        <f>SUM(AG97:AG110)</f>
        <v>6</v>
      </c>
      <c r="AH111" s="98"/>
      <c r="AI111" s="99"/>
      <c r="AJ111" s="99"/>
      <c r="AK111" s="99"/>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ht="24.9" customHeight="1" x14ac:dyDescent="0.25">
      <c r="A112" s="440" t="s">
        <v>1682</v>
      </c>
      <c r="B112" s="441"/>
      <c r="C112" s="441"/>
      <c r="D112" s="441"/>
      <c r="E112" s="441"/>
      <c r="F112" s="441"/>
      <c r="G112" s="441"/>
      <c r="H112" s="441"/>
      <c r="I112" s="441"/>
      <c r="J112" s="441"/>
      <c r="K112" s="441"/>
      <c r="L112" s="441"/>
      <c r="M112" s="441"/>
      <c r="N112" s="441"/>
      <c r="O112" s="441"/>
      <c r="P112" s="441"/>
      <c r="Q112" s="441"/>
      <c r="R112" s="441"/>
      <c r="S112" s="441"/>
      <c r="T112" s="441"/>
      <c r="U112" s="441"/>
      <c r="V112" s="441"/>
      <c r="W112" s="441"/>
      <c r="X112" s="441"/>
      <c r="Y112" s="441"/>
      <c r="Z112" s="441"/>
      <c r="AA112" s="441"/>
      <c r="AB112" s="441"/>
      <c r="AC112" s="441"/>
      <c r="AD112" s="442"/>
      <c r="AE112" s="94">
        <f>AE111/$AE$23*100</f>
        <v>66.666666666666657</v>
      </c>
      <c r="AF112" s="61"/>
      <c r="AG112" s="97"/>
      <c r="AH112" s="98"/>
      <c r="AI112" s="99"/>
      <c r="AJ112" s="99"/>
      <c r="AK112" s="99"/>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ht="24.9" customHeight="1" thickBot="1" x14ac:dyDescent="0.3">
      <c r="A113" s="73"/>
      <c r="B113" s="73"/>
      <c r="C113" s="73"/>
      <c r="D113" s="73"/>
      <c r="E113" s="73"/>
      <c r="F113" s="73"/>
      <c r="G113" s="73"/>
      <c r="H113" s="73"/>
      <c r="I113" s="73"/>
      <c r="J113" s="73"/>
      <c r="K113" s="73"/>
      <c r="L113" s="73"/>
      <c r="M113" s="73"/>
      <c r="N113" s="73"/>
      <c r="O113" s="73"/>
      <c r="P113" s="73"/>
      <c r="Q113" s="100"/>
      <c r="R113" s="73"/>
      <c r="S113" s="73"/>
      <c r="T113" s="73"/>
      <c r="U113" s="73"/>
      <c r="V113" s="73"/>
      <c r="W113" s="73"/>
      <c r="X113" s="73"/>
      <c r="Y113" s="73"/>
      <c r="Z113" s="73"/>
      <c r="AA113" s="73"/>
      <c r="AB113" s="73"/>
      <c r="AC113" s="73"/>
      <c r="AD113" s="101"/>
      <c r="AE113" s="101"/>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ht="24.9" customHeight="1" thickTop="1" thickBot="1" x14ac:dyDescent="0.3">
      <c r="A114" s="391" t="s">
        <v>198</v>
      </c>
      <c r="B114" s="443"/>
      <c r="C114" s="443"/>
      <c r="D114" s="443"/>
      <c r="E114" s="443"/>
      <c r="F114" s="443"/>
      <c r="G114" s="443"/>
      <c r="H114" s="443"/>
      <c r="I114" s="443"/>
      <c r="J114" s="443"/>
      <c r="K114" s="443"/>
      <c r="L114" s="443"/>
      <c r="M114" s="443"/>
      <c r="N114" s="443"/>
      <c r="O114" s="443"/>
      <c r="P114" s="443"/>
      <c r="Q114" s="443"/>
      <c r="R114" s="443"/>
      <c r="S114" s="443"/>
      <c r="T114" s="443"/>
      <c r="U114" s="443"/>
      <c r="V114" s="443"/>
      <c r="W114" s="443"/>
      <c r="X114" s="443"/>
      <c r="Y114" s="443"/>
      <c r="Z114" s="443"/>
      <c r="AA114" s="443"/>
      <c r="AB114" s="443"/>
      <c r="AC114" s="443"/>
      <c r="AD114" s="112" t="s">
        <v>187</v>
      </c>
      <c r="AE114" s="113" t="s">
        <v>7</v>
      </c>
      <c r="AF114" s="92" t="s">
        <v>1666</v>
      </c>
      <c r="AG114" s="92" t="s">
        <v>1667</v>
      </c>
      <c r="AH114" s="92" t="s">
        <v>1668</v>
      </c>
      <c r="AI114" s="93" t="s">
        <v>1669</v>
      </c>
      <c r="AJ114" s="92"/>
      <c r="AK114" s="93" t="s">
        <v>1670</v>
      </c>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ht="24.9" customHeight="1" thickTop="1" thickBot="1" x14ac:dyDescent="0.3">
      <c r="A115" s="392" t="s">
        <v>223</v>
      </c>
      <c r="B115" s="427"/>
      <c r="C115" s="427"/>
      <c r="D115" s="427"/>
      <c r="E115" s="427"/>
      <c r="F115" s="427"/>
      <c r="G115" s="427"/>
      <c r="H115" s="427"/>
      <c r="I115" s="427"/>
      <c r="J115" s="427"/>
      <c r="K115" s="427"/>
      <c r="L115" s="427"/>
      <c r="M115" s="427"/>
      <c r="N115" s="427"/>
      <c r="O115" s="427"/>
      <c r="P115" s="427"/>
      <c r="Q115" s="427"/>
      <c r="R115" s="427"/>
      <c r="S115" s="427"/>
      <c r="T115" s="427"/>
      <c r="U115" s="427"/>
      <c r="V115" s="427"/>
      <c r="W115" s="427"/>
      <c r="X115" s="427"/>
      <c r="Y115" s="427"/>
      <c r="Z115" s="427"/>
      <c r="AA115" s="427"/>
      <c r="AB115" s="427"/>
      <c r="AC115" s="428"/>
      <c r="AD115" s="310">
        <f>'Art. 123'!Q119</f>
        <v>2</v>
      </c>
      <c r="AE115" s="94">
        <f>IF(AG115=1,AK115,AG115)</f>
        <v>4</v>
      </c>
      <c r="AF115">
        <f>AD115/2</f>
        <v>1</v>
      </c>
      <c r="AG115" s="92">
        <f>IF(AND(AF115&gt;=0,AF115&lt;=1),1,"No aplica")</f>
        <v>1</v>
      </c>
      <c r="AH115" s="95">
        <f>AD115/(AG115*2)</f>
        <v>1</v>
      </c>
      <c r="AI115" s="96">
        <f>IF(AG115=1,AG115/$AG$120,"No aplica")</f>
        <v>0.2</v>
      </c>
      <c r="AJ115" s="96">
        <f>AF115*AI115</f>
        <v>0.2</v>
      </c>
      <c r="AK115" s="96">
        <f>AJ115*$AE$23</f>
        <v>4</v>
      </c>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ht="24.9" customHeight="1" thickTop="1" thickBot="1" x14ac:dyDescent="0.3">
      <c r="A116" s="392" t="s">
        <v>224</v>
      </c>
      <c r="B116" s="427"/>
      <c r="C116" s="427"/>
      <c r="D116" s="427"/>
      <c r="E116" s="427"/>
      <c r="F116" s="427"/>
      <c r="G116" s="427"/>
      <c r="H116" s="427"/>
      <c r="I116" s="427"/>
      <c r="J116" s="427"/>
      <c r="K116" s="427"/>
      <c r="L116" s="427"/>
      <c r="M116" s="427"/>
      <c r="N116" s="427"/>
      <c r="O116" s="427"/>
      <c r="P116" s="427"/>
      <c r="Q116" s="427"/>
      <c r="R116" s="427"/>
      <c r="S116" s="427"/>
      <c r="T116" s="427"/>
      <c r="U116" s="427"/>
      <c r="V116" s="427"/>
      <c r="W116" s="427"/>
      <c r="X116" s="427"/>
      <c r="Y116" s="427"/>
      <c r="Z116" s="427"/>
      <c r="AA116" s="427"/>
      <c r="AB116" s="427"/>
      <c r="AC116" s="428"/>
      <c r="AD116" s="310">
        <f>'Art. 123'!Q120</f>
        <v>2</v>
      </c>
      <c r="AE116" s="94">
        <f>IF(AG116=1,AK116,AG116)</f>
        <v>4</v>
      </c>
      <c r="AF116">
        <f>AD116/2</f>
        <v>1</v>
      </c>
      <c r="AG116" s="92">
        <f>IF(AND(AF116&gt;=0,AF116&lt;=1),1,"No aplica")</f>
        <v>1</v>
      </c>
      <c r="AH116" s="95">
        <f>AD116/(AG116*2)</f>
        <v>1</v>
      </c>
      <c r="AI116" s="96">
        <f>IF(AG116=1,AG116/$AG$120,"No aplica")</f>
        <v>0.2</v>
      </c>
      <c r="AJ116" s="96">
        <f>AF116*AI116</f>
        <v>0.2</v>
      </c>
      <c r="AK116" s="96">
        <f>AJ116*$AE$23</f>
        <v>4</v>
      </c>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ht="24.9" customHeight="1" thickTop="1" thickBot="1" x14ac:dyDescent="0.3">
      <c r="A117" s="392" t="s">
        <v>225</v>
      </c>
      <c r="B117" s="427"/>
      <c r="C117" s="427"/>
      <c r="D117" s="427"/>
      <c r="E117" s="427"/>
      <c r="F117" s="427"/>
      <c r="G117" s="427"/>
      <c r="H117" s="427"/>
      <c r="I117" s="427"/>
      <c r="J117" s="427"/>
      <c r="K117" s="427"/>
      <c r="L117" s="427"/>
      <c r="M117" s="427"/>
      <c r="N117" s="427"/>
      <c r="O117" s="427"/>
      <c r="P117" s="427"/>
      <c r="Q117" s="427"/>
      <c r="R117" s="427"/>
      <c r="S117" s="427"/>
      <c r="T117" s="427"/>
      <c r="U117" s="427"/>
      <c r="V117" s="427"/>
      <c r="W117" s="427"/>
      <c r="X117" s="427"/>
      <c r="Y117" s="427"/>
      <c r="Z117" s="427"/>
      <c r="AA117" s="427"/>
      <c r="AB117" s="427"/>
      <c r="AC117" s="428"/>
      <c r="AD117" s="310">
        <f>'Art. 123'!Q121</f>
        <v>2</v>
      </c>
      <c r="AE117" s="94">
        <f>IF(AG117=1,AK117,AG117)</f>
        <v>4</v>
      </c>
      <c r="AF117">
        <f>AD117/2</f>
        <v>1</v>
      </c>
      <c r="AG117" s="92">
        <f>IF(AND(AF117&gt;=0,AF117&lt;=1),1,"No aplica")</f>
        <v>1</v>
      </c>
      <c r="AH117" s="95">
        <f>AD117/(AG117*2)</f>
        <v>1</v>
      </c>
      <c r="AI117" s="96">
        <f>IF(AG117=1,AG117/$AG$120,"No aplica")</f>
        <v>0.2</v>
      </c>
      <c r="AJ117" s="96">
        <f>AF117*AI117</f>
        <v>0.2</v>
      </c>
      <c r="AK117" s="96">
        <f>AJ117*$AE$23</f>
        <v>4</v>
      </c>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ht="24.9" customHeight="1" thickTop="1" thickBot="1" x14ac:dyDescent="0.3">
      <c r="A118" s="392" t="s">
        <v>226</v>
      </c>
      <c r="B118" s="427"/>
      <c r="C118" s="427"/>
      <c r="D118" s="427"/>
      <c r="E118" s="427"/>
      <c r="F118" s="427"/>
      <c r="G118" s="427"/>
      <c r="H118" s="427"/>
      <c r="I118" s="427"/>
      <c r="J118" s="427"/>
      <c r="K118" s="427"/>
      <c r="L118" s="427"/>
      <c r="M118" s="427"/>
      <c r="N118" s="427"/>
      <c r="O118" s="427"/>
      <c r="P118" s="427"/>
      <c r="Q118" s="427"/>
      <c r="R118" s="427"/>
      <c r="S118" s="427"/>
      <c r="T118" s="427"/>
      <c r="U118" s="427"/>
      <c r="V118" s="427"/>
      <c r="W118" s="427"/>
      <c r="X118" s="427"/>
      <c r="Y118" s="427"/>
      <c r="Z118" s="427"/>
      <c r="AA118" s="427"/>
      <c r="AB118" s="427"/>
      <c r="AC118" s="428"/>
      <c r="AD118" s="310">
        <f>'Art. 123'!Q122</f>
        <v>2</v>
      </c>
      <c r="AE118" s="94">
        <f>IF(AG118=1,AK118,AG118)</f>
        <v>4</v>
      </c>
      <c r="AF118">
        <f>AD118/2</f>
        <v>1</v>
      </c>
      <c r="AG118" s="92">
        <f>IF(AND(AF118&gt;=0,AF118&lt;=1),1,"No aplica")</f>
        <v>1</v>
      </c>
      <c r="AH118" s="95">
        <f>AD118/(AG118*2)</f>
        <v>1</v>
      </c>
      <c r="AI118" s="96">
        <f>IF(AG118=1,AG118/$AG$120,"No aplica")</f>
        <v>0.2</v>
      </c>
      <c r="AJ118" s="96">
        <f>AF118*AI118</f>
        <v>0.2</v>
      </c>
      <c r="AK118" s="96">
        <f>AJ118*$AE$23</f>
        <v>4</v>
      </c>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ht="24.9" customHeight="1" thickTop="1" thickBot="1" x14ac:dyDescent="0.3">
      <c r="A119" s="392" t="s">
        <v>227</v>
      </c>
      <c r="B119" s="427"/>
      <c r="C119" s="427"/>
      <c r="D119" s="427"/>
      <c r="E119" s="427"/>
      <c r="F119" s="427"/>
      <c r="G119" s="427"/>
      <c r="H119" s="427"/>
      <c r="I119" s="427"/>
      <c r="J119" s="427"/>
      <c r="K119" s="427"/>
      <c r="L119" s="427"/>
      <c r="M119" s="427"/>
      <c r="N119" s="427"/>
      <c r="O119" s="427"/>
      <c r="P119" s="427"/>
      <c r="Q119" s="427"/>
      <c r="R119" s="427"/>
      <c r="S119" s="427"/>
      <c r="T119" s="427"/>
      <c r="U119" s="427"/>
      <c r="V119" s="427"/>
      <c r="W119" s="427"/>
      <c r="X119" s="427"/>
      <c r="Y119" s="427"/>
      <c r="Z119" s="427"/>
      <c r="AA119" s="427"/>
      <c r="AB119" s="427"/>
      <c r="AC119" s="428"/>
      <c r="AD119" s="310">
        <f>'Art. 123'!Q123</f>
        <v>2</v>
      </c>
      <c r="AE119" s="94">
        <f>IF(AG119=1,AK119,AG119)</f>
        <v>4</v>
      </c>
      <c r="AF119">
        <f>AD119/2</f>
        <v>1</v>
      </c>
      <c r="AG119" s="92">
        <f>IF(AND(AF119&gt;=0,AF119&lt;=1),1,"No aplica")</f>
        <v>1</v>
      </c>
      <c r="AH119" s="95">
        <f>AD119/(AG119*2)</f>
        <v>1</v>
      </c>
      <c r="AI119" s="96">
        <f>IF(AG119=1,AG119/$AG$120,"No aplica")</f>
        <v>0.2</v>
      </c>
      <c r="AJ119" s="96">
        <f>AF119*AI119</f>
        <v>0.2</v>
      </c>
      <c r="AK119" s="96">
        <f>AJ119*$AE$23</f>
        <v>4</v>
      </c>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ht="24.9" customHeight="1" thickTop="1" x14ac:dyDescent="0.25">
      <c r="A120" s="437" t="s">
        <v>1683</v>
      </c>
      <c r="B120" s="438"/>
      <c r="C120" s="438"/>
      <c r="D120" s="438"/>
      <c r="E120" s="438"/>
      <c r="F120" s="438"/>
      <c r="G120" s="438"/>
      <c r="H120" s="438"/>
      <c r="I120" s="438"/>
      <c r="J120" s="438"/>
      <c r="K120" s="438"/>
      <c r="L120" s="438"/>
      <c r="M120" s="438"/>
      <c r="N120" s="438"/>
      <c r="O120" s="438"/>
      <c r="P120" s="438"/>
      <c r="Q120" s="438"/>
      <c r="R120" s="438"/>
      <c r="S120" s="438"/>
      <c r="T120" s="438"/>
      <c r="U120" s="438"/>
      <c r="V120" s="438"/>
      <c r="W120" s="438"/>
      <c r="X120" s="438"/>
      <c r="Y120" s="438"/>
      <c r="Z120" s="438"/>
      <c r="AA120" s="438"/>
      <c r="AB120" s="438"/>
      <c r="AC120" s="438"/>
      <c r="AD120" s="439"/>
      <c r="AE120" s="94">
        <f>SUM(AE115:AE119)</f>
        <v>20</v>
      </c>
      <c r="AF120" s="61"/>
      <c r="AG120" s="97">
        <f>SUM(AG115:AG119)</f>
        <v>5</v>
      </c>
      <c r="AH120" s="98"/>
      <c r="AI120" s="99"/>
      <c r="AJ120" s="99"/>
      <c r="AK120" s="99"/>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ht="24.9" customHeight="1" x14ac:dyDescent="0.25">
      <c r="A121" s="440" t="s">
        <v>1684</v>
      </c>
      <c r="B121" s="441"/>
      <c r="C121" s="441"/>
      <c r="D121" s="441"/>
      <c r="E121" s="441"/>
      <c r="F121" s="441"/>
      <c r="G121" s="441"/>
      <c r="H121" s="441"/>
      <c r="I121" s="441"/>
      <c r="J121" s="441"/>
      <c r="K121" s="441"/>
      <c r="L121" s="441"/>
      <c r="M121" s="441"/>
      <c r="N121" s="441"/>
      <c r="O121" s="441"/>
      <c r="P121" s="441"/>
      <c r="Q121" s="441"/>
      <c r="R121" s="441"/>
      <c r="S121" s="441"/>
      <c r="T121" s="441"/>
      <c r="U121" s="441"/>
      <c r="V121" s="441"/>
      <c r="W121" s="441"/>
      <c r="X121" s="441"/>
      <c r="Y121" s="441"/>
      <c r="Z121" s="441"/>
      <c r="AA121" s="441"/>
      <c r="AB121" s="441"/>
      <c r="AC121" s="441"/>
      <c r="AD121" s="442"/>
      <c r="AE121" s="94">
        <f>AE120/$AE$23*100</f>
        <v>100</v>
      </c>
      <c r="AF121" s="61"/>
      <c r="AG121" s="97"/>
      <c r="AH121" s="98"/>
      <c r="AI121" s="99"/>
      <c r="AJ121" s="99"/>
      <c r="AK121" s="99"/>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ht="24.9" customHeight="1" x14ac:dyDescent="0.25">
      <c r="A122" s="107"/>
      <c r="B122" s="107"/>
      <c r="C122" s="107"/>
      <c r="D122" s="107"/>
      <c r="E122" s="107"/>
      <c r="F122" s="107"/>
      <c r="G122" s="107"/>
      <c r="H122" s="107"/>
      <c r="I122" s="107"/>
      <c r="J122" s="107"/>
      <c r="K122" s="107"/>
      <c r="L122" s="107"/>
      <c r="M122" s="107"/>
      <c r="N122" s="107"/>
      <c r="O122" s="107"/>
      <c r="P122" s="107"/>
      <c r="Q122" s="100"/>
      <c r="R122" s="107"/>
      <c r="S122" s="107"/>
      <c r="T122" s="107"/>
      <c r="U122" s="107"/>
      <c r="V122" s="107"/>
      <c r="W122" s="107"/>
      <c r="X122" s="107"/>
      <c r="Y122" s="107"/>
      <c r="Z122" s="107"/>
      <c r="AA122" s="107"/>
      <c r="AB122" s="107"/>
      <c r="AC122" s="107"/>
      <c r="AD122" s="101"/>
      <c r="AE122" s="101"/>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ht="24.9" customHeight="1" x14ac:dyDescent="0.25">
      <c r="A123" s="107"/>
      <c r="B123" s="107"/>
      <c r="C123" s="107"/>
      <c r="D123" s="107"/>
      <c r="E123" s="107"/>
      <c r="F123" s="107"/>
      <c r="G123" s="107"/>
      <c r="H123" s="107"/>
      <c r="I123" s="107"/>
      <c r="J123" s="107"/>
      <c r="K123" s="107"/>
      <c r="L123" s="107"/>
      <c r="M123" s="107"/>
      <c r="N123" s="107"/>
      <c r="O123" s="107"/>
      <c r="P123" s="107"/>
      <c r="Q123" s="100"/>
      <c r="R123" s="107"/>
      <c r="S123" s="107"/>
      <c r="T123" s="107"/>
      <c r="U123" s="107"/>
      <c r="V123" s="107"/>
      <c r="W123" s="107"/>
      <c r="X123" s="107"/>
      <c r="Y123" s="107"/>
      <c r="Z123" s="107"/>
      <c r="AA123" s="107"/>
      <c r="AB123" s="107"/>
      <c r="AC123" s="107"/>
      <c r="AD123" s="101"/>
      <c r="AE123" s="101"/>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ht="24.9" customHeight="1" x14ac:dyDescent="0.25">
      <c r="A124" s="444" t="s">
        <v>2118</v>
      </c>
      <c r="B124" s="444"/>
      <c r="C124" s="444"/>
      <c r="D124" s="444"/>
      <c r="E124" s="444"/>
      <c r="F124" s="444"/>
      <c r="G124" s="444"/>
      <c r="H124" s="444"/>
      <c r="I124" s="444"/>
      <c r="J124" s="444"/>
      <c r="K124" s="444"/>
      <c r="L124" s="444"/>
      <c r="M124" s="444"/>
      <c r="N124" s="444"/>
      <c r="O124" s="444"/>
      <c r="P124" s="444"/>
      <c r="Q124" s="444"/>
      <c r="R124" s="444"/>
      <c r="S124" s="444"/>
      <c r="T124" s="444"/>
      <c r="U124" s="444"/>
      <c r="V124" s="444"/>
      <c r="W124" s="444"/>
      <c r="X124" s="444"/>
      <c r="Y124" s="444"/>
      <c r="Z124" s="444"/>
      <c r="AA124" s="444"/>
      <c r="AB124" s="444"/>
      <c r="AC124" s="444"/>
      <c r="AD124" s="444"/>
      <c r="AE124" s="44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ht="24.9" customHeight="1" x14ac:dyDescent="0.25">
      <c r="A125" s="313"/>
      <c r="B125" s="313"/>
      <c r="C125" s="313"/>
      <c r="D125" s="313"/>
      <c r="E125" s="313"/>
      <c r="F125" s="313"/>
      <c r="G125" s="313"/>
      <c r="H125" s="313"/>
      <c r="I125" s="313"/>
      <c r="J125" s="313"/>
      <c r="K125" s="313"/>
      <c r="L125" s="313"/>
      <c r="M125" s="313"/>
      <c r="N125" s="313"/>
      <c r="O125" s="313"/>
      <c r="P125" s="313"/>
      <c r="Q125" s="313"/>
      <c r="R125" s="313"/>
      <c r="S125" s="313"/>
      <c r="T125" s="313"/>
      <c r="U125" s="313"/>
      <c r="V125" s="313"/>
      <c r="W125" s="313"/>
      <c r="X125" s="313"/>
      <c r="Y125" s="313"/>
      <c r="Z125" s="313"/>
      <c r="AA125" s="313"/>
      <c r="AB125" s="313"/>
      <c r="AC125" s="313"/>
      <c r="AD125" s="295"/>
      <c r="AE125" s="29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ht="24.9" customHeight="1" thickBot="1" x14ac:dyDescent="0.3">
      <c r="A126" s="296"/>
      <c r="B126" s="297"/>
      <c r="C126" s="297"/>
      <c r="D126" s="297"/>
      <c r="E126" s="297"/>
      <c r="F126" s="297"/>
      <c r="G126" s="297"/>
      <c r="H126" s="297"/>
      <c r="I126" s="297"/>
      <c r="J126" s="297"/>
      <c r="K126" s="297"/>
      <c r="L126" s="297"/>
      <c r="M126" s="297"/>
      <c r="N126" s="297"/>
      <c r="O126" s="297"/>
      <c r="P126" s="297"/>
      <c r="Q126" s="298"/>
      <c r="R126" s="297"/>
      <c r="S126" s="297"/>
      <c r="T126" s="297"/>
      <c r="U126" s="297"/>
      <c r="V126" s="297"/>
      <c r="W126" s="297"/>
      <c r="X126" s="297"/>
      <c r="Y126" s="297"/>
      <c r="Z126" s="297"/>
      <c r="AA126" s="297"/>
      <c r="AB126" s="297"/>
      <c r="AC126" s="297"/>
      <c r="AD126" s="299"/>
      <c r="AE126" s="299"/>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ht="24.9" customHeight="1" thickTop="1" thickBot="1" x14ac:dyDescent="0.3">
      <c r="A127" s="431" t="s">
        <v>163</v>
      </c>
      <c r="B127" s="432"/>
      <c r="C127" s="432"/>
      <c r="D127" s="432"/>
      <c r="E127" s="432"/>
      <c r="F127" s="432"/>
      <c r="G127" s="432"/>
      <c r="H127" s="432"/>
      <c r="I127" s="432"/>
      <c r="J127" s="432"/>
      <c r="K127" s="432"/>
      <c r="L127" s="432"/>
      <c r="M127" s="432"/>
      <c r="N127" s="432"/>
      <c r="O127" s="432"/>
      <c r="P127" s="432"/>
      <c r="Q127" s="432"/>
      <c r="R127" s="432"/>
      <c r="S127" s="432"/>
      <c r="T127" s="432"/>
      <c r="U127" s="432"/>
      <c r="V127" s="432"/>
      <c r="W127" s="432"/>
      <c r="X127" s="432"/>
      <c r="Y127" s="432"/>
      <c r="Z127" s="432"/>
      <c r="AA127" s="432"/>
      <c r="AB127" s="432"/>
      <c r="AC127" s="433"/>
      <c r="AD127" s="66" t="s">
        <v>187</v>
      </c>
      <c r="AE127" s="306" t="s">
        <v>7</v>
      </c>
      <c r="AF127" s="92" t="s">
        <v>1666</v>
      </c>
      <c r="AG127" s="92" t="s">
        <v>1667</v>
      </c>
      <c r="AH127" s="92" t="s">
        <v>1668</v>
      </c>
      <c r="AI127" s="93" t="s">
        <v>1669</v>
      </c>
      <c r="AJ127" s="92"/>
      <c r="AK127" s="93" t="s">
        <v>1670</v>
      </c>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ht="24.9" customHeight="1" thickTop="1" thickBot="1" x14ac:dyDescent="0.3">
      <c r="A128" s="392" t="s">
        <v>2119</v>
      </c>
      <c r="B128" s="427"/>
      <c r="C128" s="427"/>
      <c r="D128" s="427"/>
      <c r="E128" s="427"/>
      <c r="F128" s="427"/>
      <c r="G128" s="427"/>
      <c r="H128" s="427"/>
      <c r="I128" s="427"/>
      <c r="J128" s="427"/>
      <c r="K128" s="427"/>
      <c r="L128" s="427"/>
      <c r="M128" s="427"/>
      <c r="N128" s="427"/>
      <c r="O128" s="427"/>
      <c r="P128" s="427"/>
      <c r="Q128" s="427"/>
      <c r="R128" s="427"/>
      <c r="S128" s="427"/>
      <c r="T128" s="427"/>
      <c r="U128" s="427"/>
      <c r="V128" s="427"/>
      <c r="W128" s="427"/>
      <c r="X128" s="427"/>
      <c r="Y128" s="427"/>
      <c r="Z128" s="427"/>
      <c r="AA128" s="427"/>
      <c r="AB128" s="427"/>
      <c r="AC128" s="428"/>
      <c r="AD128" s="310">
        <f>'Art. 123'!Q132</f>
        <v>3</v>
      </c>
      <c r="AE128" s="94" t="str">
        <f t="shared" ref="AE128:AE148" si="21">IF(AG128=1,AK128,AG128)</f>
        <v>No aplica</v>
      </c>
      <c r="AF128">
        <f t="shared" ref="AF128:AF148" si="22">AD128/2</f>
        <v>1.5</v>
      </c>
      <c r="AG128" s="92" t="str">
        <f t="shared" ref="AG128:AG148" si="23">IF(AND(AF128&gt;=0,AF128&lt;=1),1,"No aplica")</f>
        <v>No aplica</v>
      </c>
      <c r="AH128" s="95" t="e">
        <f t="shared" ref="AH128:AH148" si="24">AD128/(AG128*2)</f>
        <v>#VALUE!</v>
      </c>
      <c r="AI128" s="96" t="str">
        <f t="shared" ref="AI128:AI148" si="25">IF(AG128=1,AG128/$AG$149,"No aplica")</f>
        <v>No aplica</v>
      </c>
      <c r="AJ128" s="96" t="e">
        <f t="shared" ref="AJ128:AJ148" si="26">AF128*AI128</f>
        <v>#VALUE!</v>
      </c>
      <c r="AK128" s="96" t="e">
        <f t="shared" ref="AK128:AK148" si="27">AJ128*$AE$23</f>
        <v>#VALUE!</v>
      </c>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ht="24.9" customHeight="1" thickTop="1" thickBot="1" x14ac:dyDescent="0.3">
      <c r="A129" s="392" t="s">
        <v>1026</v>
      </c>
      <c r="B129" s="427"/>
      <c r="C129" s="427"/>
      <c r="D129" s="427"/>
      <c r="E129" s="427"/>
      <c r="F129" s="427"/>
      <c r="G129" s="427"/>
      <c r="H129" s="427"/>
      <c r="I129" s="427"/>
      <c r="J129" s="427"/>
      <c r="K129" s="427"/>
      <c r="L129" s="427"/>
      <c r="M129" s="427"/>
      <c r="N129" s="427"/>
      <c r="O129" s="427"/>
      <c r="P129" s="427"/>
      <c r="Q129" s="427"/>
      <c r="R129" s="427"/>
      <c r="S129" s="427"/>
      <c r="T129" s="427"/>
      <c r="U129" s="427"/>
      <c r="V129" s="427"/>
      <c r="W129" s="427"/>
      <c r="X129" s="427"/>
      <c r="Y129" s="427"/>
      <c r="Z129" s="427"/>
      <c r="AA129" s="427"/>
      <c r="AB129" s="427"/>
      <c r="AC129" s="428"/>
      <c r="AD129" s="310">
        <f>'Art. 123'!Q133</f>
        <v>3</v>
      </c>
      <c r="AE129" s="94" t="str">
        <f t="shared" si="21"/>
        <v>No aplica</v>
      </c>
      <c r="AF129">
        <f t="shared" si="22"/>
        <v>1.5</v>
      </c>
      <c r="AG129" s="92" t="str">
        <f t="shared" si="23"/>
        <v>No aplica</v>
      </c>
      <c r="AH129" s="95" t="e">
        <f t="shared" si="24"/>
        <v>#VALUE!</v>
      </c>
      <c r="AI129" s="96" t="str">
        <f t="shared" si="25"/>
        <v>No aplica</v>
      </c>
      <c r="AJ129" s="96" t="e">
        <f t="shared" si="26"/>
        <v>#VALUE!</v>
      </c>
      <c r="AK129" s="96" t="e">
        <f t="shared" si="27"/>
        <v>#VALUE!</v>
      </c>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ht="24.9" customHeight="1" thickTop="1" thickBot="1" x14ac:dyDescent="0.3">
      <c r="A130" s="392" t="s">
        <v>2120</v>
      </c>
      <c r="B130" s="427"/>
      <c r="C130" s="427"/>
      <c r="D130" s="427"/>
      <c r="E130" s="427"/>
      <c r="F130" s="427"/>
      <c r="G130" s="427"/>
      <c r="H130" s="427"/>
      <c r="I130" s="427"/>
      <c r="J130" s="427"/>
      <c r="K130" s="427"/>
      <c r="L130" s="427"/>
      <c r="M130" s="427"/>
      <c r="N130" s="427"/>
      <c r="O130" s="427"/>
      <c r="P130" s="427"/>
      <c r="Q130" s="427"/>
      <c r="R130" s="427"/>
      <c r="S130" s="427"/>
      <c r="T130" s="427"/>
      <c r="U130" s="427"/>
      <c r="V130" s="427"/>
      <c r="W130" s="427"/>
      <c r="X130" s="427"/>
      <c r="Y130" s="427"/>
      <c r="Z130" s="427"/>
      <c r="AA130" s="427"/>
      <c r="AB130" s="427"/>
      <c r="AC130" s="428"/>
      <c r="AD130" s="310">
        <f>'Art. 123'!Q134</f>
        <v>3</v>
      </c>
      <c r="AE130" s="94" t="str">
        <f t="shared" si="21"/>
        <v>No aplica</v>
      </c>
      <c r="AF130">
        <f t="shared" si="22"/>
        <v>1.5</v>
      </c>
      <c r="AG130" s="92" t="str">
        <f t="shared" si="23"/>
        <v>No aplica</v>
      </c>
      <c r="AH130" s="95" t="e">
        <f t="shared" si="24"/>
        <v>#VALUE!</v>
      </c>
      <c r="AI130" s="96" t="str">
        <f t="shared" si="25"/>
        <v>No aplica</v>
      </c>
      <c r="AJ130" s="96" t="e">
        <f t="shared" si="26"/>
        <v>#VALUE!</v>
      </c>
      <c r="AK130" s="96" t="e">
        <f t="shared" si="27"/>
        <v>#VALUE!</v>
      </c>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ht="24.9" customHeight="1" thickTop="1" thickBot="1" x14ac:dyDescent="0.3">
      <c r="A131" s="392" t="s">
        <v>2121</v>
      </c>
      <c r="B131" s="427"/>
      <c r="C131" s="427"/>
      <c r="D131" s="427"/>
      <c r="E131" s="427"/>
      <c r="F131" s="427"/>
      <c r="G131" s="427"/>
      <c r="H131" s="427"/>
      <c r="I131" s="427"/>
      <c r="J131" s="427"/>
      <c r="K131" s="427"/>
      <c r="L131" s="427"/>
      <c r="M131" s="427"/>
      <c r="N131" s="427"/>
      <c r="O131" s="427"/>
      <c r="P131" s="427"/>
      <c r="Q131" s="427"/>
      <c r="R131" s="427"/>
      <c r="S131" s="427"/>
      <c r="T131" s="427"/>
      <c r="U131" s="427"/>
      <c r="V131" s="427"/>
      <c r="W131" s="427"/>
      <c r="X131" s="427"/>
      <c r="Y131" s="427"/>
      <c r="Z131" s="427"/>
      <c r="AA131" s="427"/>
      <c r="AB131" s="427"/>
      <c r="AC131" s="428"/>
      <c r="AD131" s="310">
        <f>'Art. 123'!Q135</f>
        <v>3</v>
      </c>
      <c r="AE131" s="94" t="str">
        <f t="shared" si="21"/>
        <v>No aplica</v>
      </c>
      <c r="AF131">
        <f t="shared" si="22"/>
        <v>1.5</v>
      </c>
      <c r="AG131" s="92" t="str">
        <f t="shared" si="23"/>
        <v>No aplica</v>
      </c>
      <c r="AH131" s="95" t="e">
        <f t="shared" si="24"/>
        <v>#VALUE!</v>
      </c>
      <c r="AI131" s="96" t="str">
        <f t="shared" si="25"/>
        <v>No aplica</v>
      </c>
      <c r="AJ131" s="96" t="e">
        <f t="shared" si="26"/>
        <v>#VALUE!</v>
      </c>
      <c r="AK131" s="96" t="e">
        <f t="shared" si="27"/>
        <v>#VALUE!</v>
      </c>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ht="24.9" customHeight="1" thickTop="1" thickBot="1" x14ac:dyDescent="0.3">
      <c r="A132" s="434" t="s">
        <v>2122</v>
      </c>
      <c r="B132" s="435"/>
      <c r="C132" s="435"/>
      <c r="D132" s="435"/>
      <c r="E132" s="435"/>
      <c r="F132" s="435"/>
      <c r="G132" s="435"/>
      <c r="H132" s="435"/>
      <c r="I132" s="435"/>
      <c r="J132" s="435"/>
      <c r="K132" s="435"/>
      <c r="L132" s="435"/>
      <c r="M132" s="435"/>
      <c r="N132" s="435"/>
      <c r="O132" s="435"/>
      <c r="P132" s="435"/>
      <c r="Q132" s="435"/>
      <c r="R132" s="435"/>
      <c r="S132" s="435"/>
      <c r="T132" s="435"/>
      <c r="U132" s="435"/>
      <c r="V132" s="435"/>
      <c r="W132" s="435"/>
      <c r="X132" s="435"/>
      <c r="Y132" s="435"/>
      <c r="Z132" s="435"/>
      <c r="AA132" s="435"/>
      <c r="AB132" s="435"/>
      <c r="AC132" s="436"/>
      <c r="AD132" s="310">
        <f>'Art. 123'!Q136</f>
        <v>3</v>
      </c>
      <c r="AE132" s="94" t="str">
        <f t="shared" si="21"/>
        <v>No aplica</v>
      </c>
      <c r="AF132">
        <f t="shared" si="22"/>
        <v>1.5</v>
      </c>
      <c r="AG132" s="92" t="str">
        <f t="shared" si="23"/>
        <v>No aplica</v>
      </c>
      <c r="AH132" s="95" t="e">
        <f t="shared" si="24"/>
        <v>#VALUE!</v>
      </c>
      <c r="AI132" s="96" t="str">
        <f t="shared" si="25"/>
        <v>No aplica</v>
      </c>
      <c r="AJ132" s="96" t="e">
        <f t="shared" si="26"/>
        <v>#VALUE!</v>
      </c>
      <c r="AK132" s="96" t="e">
        <f t="shared" si="27"/>
        <v>#VALUE!</v>
      </c>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ht="24.9" customHeight="1" thickTop="1" thickBot="1" x14ac:dyDescent="0.3">
      <c r="A133" s="434" t="s">
        <v>2074</v>
      </c>
      <c r="B133" s="435"/>
      <c r="C133" s="435"/>
      <c r="D133" s="435"/>
      <c r="E133" s="435"/>
      <c r="F133" s="435"/>
      <c r="G133" s="435"/>
      <c r="H133" s="435"/>
      <c r="I133" s="435"/>
      <c r="J133" s="435"/>
      <c r="K133" s="435"/>
      <c r="L133" s="435"/>
      <c r="M133" s="435"/>
      <c r="N133" s="435"/>
      <c r="O133" s="435"/>
      <c r="P133" s="435"/>
      <c r="Q133" s="435"/>
      <c r="R133" s="435"/>
      <c r="S133" s="435"/>
      <c r="T133" s="435"/>
      <c r="U133" s="435"/>
      <c r="V133" s="435"/>
      <c r="W133" s="435"/>
      <c r="X133" s="435"/>
      <c r="Y133" s="435"/>
      <c r="Z133" s="435"/>
      <c r="AA133" s="435"/>
      <c r="AB133" s="435"/>
      <c r="AC133" s="436"/>
      <c r="AD133" s="310">
        <f>'Art. 123'!Q137</f>
        <v>3</v>
      </c>
      <c r="AE133" s="94" t="str">
        <f t="shared" si="21"/>
        <v>No aplica</v>
      </c>
      <c r="AF133">
        <f t="shared" si="22"/>
        <v>1.5</v>
      </c>
      <c r="AG133" s="92" t="str">
        <f t="shared" si="23"/>
        <v>No aplica</v>
      </c>
      <c r="AH133" s="95" t="e">
        <f t="shared" si="24"/>
        <v>#VALUE!</v>
      </c>
      <c r="AI133" s="96" t="str">
        <f t="shared" si="25"/>
        <v>No aplica</v>
      </c>
      <c r="AJ133" s="96" t="e">
        <f t="shared" si="26"/>
        <v>#VALUE!</v>
      </c>
      <c r="AK133" s="96" t="e">
        <f t="shared" si="27"/>
        <v>#VALUE!</v>
      </c>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ht="24.9" customHeight="1" thickTop="1" thickBot="1" x14ac:dyDescent="0.3">
      <c r="A134" s="392" t="s">
        <v>2123</v>
      </c>
      <c r="B134" s="427"/>
      <c r="C134" s="427"/>
      <c r="D134" s="427"/>
      <c r="E134" s="427"/>
      <c r="F134" s="427"/>
      <c r="G134" s="427"/>
      <c r="H134" s="427"/>
      <c r="I134" s="427"/>
      <c r="J134" s="427"/>
      <c r="K134" s="427"/>
      <c r="L134" s="427"/>
      <c r="M134" s="427"/>
      <c r="N134" s="427"/>
      <c r="O134" s="427"/>
      <c r="P134" s="427"/>
      <c r="Q134" s="427"/>
      <c r="R134" s="427"/>
      <c r="S134" s="427"/>
      <c r="T134" s="427"/>
      <c r="U134" s="427"/>
      <c r="V134" s="427"/>
      <c r="W134" s="427"/>
      <c r="X134" s="427"/>
      <c r="Y134" s="427"/>
      <c r="Z134" s="427"/>
      <c r="AA134" s="427"/>
      <c r="AB134" s="427"/>
      <c r="AC134" s="428"/>
      <c r="AD134" s="310">
        <f>'Art. 123'!Q138</f>
        <v>3</v>
      </c>
      <c r="AE134" s="94" t="str">
        <f t="shared" si="21"/>
        <v>No aplica</v>
      </c>
      <c r="AF134">
        <f t="shared" si="22"/>
        <v>1.5</v>
      </c>
      <c r="AG134" s="92" t="str">
        <f t="shared" si="23"/>
        <v>No aplica</v>
      </c>
      <c r="AH134" s="95" t="e">
        <f t="shared" si="24"/>
        <v>#VALUE!</v>
      </c>
      <c r="AI134" s="96" t="str">
        <f t="shared" si="25"/>
        <v>No aplica</v>
      </c>
      <c r="AJ134" s="96" t="e">
        <f t="shared" si="26"/>
        <v>#VALUE!</v>
      </c>
      <c r="AK134" s="96" t="e">
        <f t="shared" si="27"/>
        <v>#VALUE!</v>
      </c>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ht="24.9" customHeight="1" thickTop="1" thickBot="1" x14ac:dyDescent="0.3">
      <c r="A135" s="392" t="s">
        <v>2124</v>
      </c>
      <c r="B135" s="427"/>
      <c r="C135" s="427"/>
      <c r="D135" s="427"/>
      <c r="E135" s="427"/>
      <c r="F135" s="427"/>
      <c r="G135" s="427"/>
      <c r="H135" s="427"/>
      <c r="I135" s="427"/>
      <c r="J135" s="427"/>
      <c r="K135" s="427"/>
      <c r="L135" s="427"/>
      <c r="M135" s="427"/>
      <c r="N135" s="427"/>
      <c r="O135" s="427"/>
      <c r="P135" s="427"/>
      <c r="Q135" s="427"/>
      <c r="R135" s="427"/>
      <c r="S135" s="427"/>
      <c r="T135" s="427"/>
      <c r="U135" s="427"/>
      <c r="V135" s="427"/>
      <c r="W135" s="427"/>
      <c r="X135" s="427"/>
      <c r="Y135" s="427"/>
      <c r="Z135" s="427"/>
      <c r="AA135" s="427"/>
      <c r="AB135" s="427"/>
      <c r="AC135" s="428"/>
      <c r="AD135" s="310">
        <f>'Art. 123'!Q139</f>
        <v>3</v>
      </c>
      <c r="AE135" s="94" t="str">
        <f t="shared" si="21"/>
        <v>No aplica</v>
      </c>
      <c r="AF135">
        <f t="shared" si="22"/>
        <v>1.5</v>
      </c>
      <c r="AG135" s="92" t="str">
        <f t="shared" si="23"/>
        <v>No aplica</v>
      </c>
      <c r="AH135" s="95" t="e">
        <f t="shared" si="24"/>
        <v>#VALUE!</v>
      </c>
      <c r="AI135" s="96" t="str">
        <f t="shared" si="25"/>
        <v>No aplica</v>
      </c>
      <c r="AJ135" s="96" t="e">
        <f t="shared" si="26"/>
        <v>#VALUE!</v>
      </c>
      <c r="AK135" s="96" t="e">
        <f t="shared" si="27"/>
        <v>#VALUE!</v>
      </c>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ht="24.9" customHeight="1" thickTop="1" thickBot="1" x14ac:dyDescent="0.3">
      <c r="A136" s="392" t="s">
        <v>2125</v>
      </c>
      <c r="B136" s="427"/>
      <c r="C136" s="427"/>
      <c r="D136" s="427"/>
      <c r="E136" s="427"/>
      <c r="F136" s="427"/>
      <c r="G136" s="427"/>
      <c r="H136" s="427"/>
      <c r="I136" s="427"/>
      <c r="J136" s="427"/>
      <c r="K136" s="427"/>
      <c r="L136" s="427"/>
      <c r="M136" s="427"/>
      <c r="N136" s="427"/>
      <c r="O136" s="427"/>
      <c r="P136" s="427"/>
      <c r="Q136" s="427"/>
      <c r="R136" s="427"/>
      <c r="S136" s="427"/>
      <c r="T136" s="427"/>
      <c r="U136" s="427"/>
      <c r="V136" s="427"/>
      <c r="W136" s="427"/>
      <c r="X136" s="427"/>
      <c r="Y136" s="427"/>
      <c r="Z136" s="427"/>
      <c r="AA136" s="427"/>
      <c r="AB136" s="427"/>
      <c r="AC136" s="428"/>
      <c r="AD136" s="310">
        <f>'Art. 123'!Q140</f>
        <v>3</v>
      </c>
      <c r="AE136" s="94" t="str">
        <f t="shared" si="21"/>
        <v>No aplica</v>
      </c>
      <c r="AF136">
        <f t="shared" si="22"/>
        <v>1.5</v>
      </c>
      <c r="AG136" s="92" t="str">
        <f t="shared" si="23"/>
        <v>No aplica</v>
      </c>
      <c r="AH136" s="95" t="e">
        <f t="shared" si="24"/>
        <v>#VALUE!</v>
      </c>
      <c r="AI136" s="96" t="str">
        <f t="shared" si="25"/>
        <v>No aplica</v>
      </c>
      <c r="AJ136" s="96" t="e">
        <f t="shared" si="26"/>
        <v>#VALUE!</v>
      </c>
      <c r="AK136" s="96" t="e">
        <f t="shared" si="27"/>
        <v>#VALUE!</v>
      </c>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ht="24.9" customHeight="1" thickTop="1" thickBot="1" x14ac:dyDescent="0.3">
      <c r="A137" s="392" t="s">
        <v>2126</v>
      </c>
      <c r="B137" s="427"/>
      <c r="C137" s="427"/>
      <c r="D137" s="427"/>
      <c r="E137" s="427"/>
      <c r="F137" s="427"/>
      <c r="G137" s="427"/>
      <c r="H137" s="427"/>
      <c r="I137" s="427"/>
      <c r="J137" s="427"/>
      <c r="K137" s="427"/>
      <c r="L137" s="427"/>
      <c r="M137" s="427"/>
      <c r="N137" s="427"/>
      <c r="O137" s="427"/>
      <c r="P137" s="427"/>
      <c r="Q137" s="427"/>
      <c r="R137" s="427"/>
      <c r="S137" s="427"/>
      <c r="T137" s="427"/>
      <c r="U137" s="427"/>
      <c r="V137" s="427"/>
      <c r="W137" s="427"/>
      <c r="X137" s="427"/>
      <c r="Y137" s="427"/>
      <c r="Z137" s="427"/>
      <c r="AA137" s="427"/>
      <c r="AB137" s="427"/>
      <c r="AC137" s="428"/>
      <c r="AD137" s="310">
        <f>'Art. 123'!Q141</f>
        <v>3</v>
      </c>
      <c r="AE137" s="94" t="str">
        <f t="shared" si="21"/>
        <v>No aplica</v>
      </c>
      <c r="AF137">
        <f t="shared" si="22"/>
        <v>1.5</v>
      </c>
      <c r="AG137" s="92" t="str">
        <f t="shared" si="23"/>
        <v>No aplica</v>
      </c>
      <c r="AH137" s="95" t="e">
        <f t="shared" si="24"/>
        <v>#VALUE!</v>
      </c>
      <c r="AI137" s="96" t="str">
        <f t="shared" si="25"/>
        <v>No aplica</v>
      </c>
      <c r="AJ137" s="96" t="e">
        <f t="shared" si="26"/>
        <v>#VALUE!</v>
      </c>
      <c r="AK137" s="96" t="e">
        <f t="shared" si="27"/>
        <v>#VALUE!</v>
      </c>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ht="24.9" customHeight="1" thickTop="1" thickBot="1" x14ac:dyDescent="0.3">
      <c r="A138" s="392" t="s">
        <v>2127</v>
      </c>
      <c r="B138" s="427"/>
      <c r="C138" s="427"/>
      <c r="D138" s="427"/>
      <c r="E138" s="427"/>
      <c r="F138" s="427"/>
      <c r="G138" s="427"/>
      <c r="H138" s="427"/>
      <c r="I138" s="427"/>
      <c r="J138" s="427"/>
      <c r="K138" s="427"/>
      <c r="L138" s="427"/>
      <c r="M138" s="427"/>
      <c r="N138" s="427"/>
      <c r="O138" s="427"/>
      <c r="P138" s="427"/>
      <c r="Q138" s="427"/>
      <c r="R138" s="427"/>
      <c r="S138" s="427"/>
      <c r="T138" s="427"/>
      <c r="U138" s="427"/>
      <c r="V138" s="427"/>
      <c r="W138" s="427"/>
      <c r="X138" s="427"/>
      <c r="Y138" s="427"/>
      <c r="Z138" s="427"/>
      <c r="AA138" s="427"/>
      <c r="AB138" s="427"/>
      <c r="AC138" s="428"/>
      <c r="AD138" s="310">
        <f>'Art. 123'!Q142</f>
        <v>3</v>
      </c>
      <c r="AE138" s="94" t="str">
        <f t="shared" si="21"/>
        <v>No aplica</v>
      </c>
      <c r="AF138">
        <f t="shared" si="22"/>
        <v>1.5</v>
      </c>
      <c r="AG138" s="92" t="str">
        <f t="shared" si="23"/>
        <v>No aplica</v>
      </c>
      <c r="AH138" s="95" t="e">
        <f t="shared" si="24"/>
        <v>#VALUE!</v>
      </c>
      <c r="AI138" s="96" t="str">
        <f t="shared" si="25"/>
        <v>No aplica</v>
      </c>
      <c r="AJ138" s="96" t="e">
        <f t="shared" si="26"/>
        <v>#VALUE!</v>
      </c>
      <c r="AK138" s="96" t="e">
        <f t="shared" si="27"/>
        <v>#VALUE!</v>
      </c>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ht="24.9" customHeight="1" thickTop="1" thickBot="1" x14ac:dyDescent="0.3">
      <c r="A139" s="392" t="s">
        <v>2128</v>
      </c>
      <c r="B139" s="427"/>
      <c r="C139" s="427"/>
      <c r="D139" s="427"/>
      <c r="E139" s="427"/>
      <c r="F139" s="427"/>
      <c r="G139" s="427"/>
      <c r="H139" s="427"/>
      <c r="I139" s="427"/>
      <c r="J139" s="427"/>
      <c r="K139" s="427"/>
      <c r="L139" s="427"/>
      <c r="M139" s="427"/>
      <c r="N139" s="427"/>
      <c r="O139" s="427"/>
      <c r="P139" s="427"/>
      <c r="Q139" s="427"/>
      <c r="R139" s="427"/>
      <c r="S139" s="427"/>
      <c r="T139" s="427"/>
      <c r="U139" s="427"/>
      <c r="V139" s="427"/>
      <c r="W139" s="427"/>
      <c r="X139" s="427"/>
      <c r="Y139" s="427"/>
      <c r="Z139" s="427"/>
      <c r="AA139" s="427"/>
      <c r="AB139" s="427"/>
      <c r="AC139" s="428"/>
      <c r="AD139" s="310">
        <f>'Art. 123'!Q143</f>
        <v>3</v>
      </c>
      <c r="AE139" s="94" t="str">
        <f t="shared" si="21"/>
        <v>No aplica</v>
      </c>
      <c r="AF139">
        <f t="shared" si="22"/>
        <v>1.5</v>
      </c>
      <c r="AG139" s="92" t="str">
        <f t="shared" si="23"/>
        <v>No aplica</v>
      </c>
      <c r="AH139" s="95" t="e">
        <f t="shared" si="24"/>
        <v>#VALUE!</v>
      </c>
      <c r="AI139" s="96" t="str">
        <f t="shared" si="25"/>
        <v>No aplica</v>
      </c>
      <c r="AJ139" s="96" t="e">
        <f t="shared" si="26"/>
        <v>#VALUE!</v>
      </c>
      <c r="AK139" s="96" t="e">
        <f t="shared" si="27"/>
        <v>#VALUE!</v>
      </c>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ht="24.9" customHeight="1" thickTop="1" thickBot="1" x14ac:dyDescent="0.3">
      <c r="A140" s="434" t="s">
        <v>2129</v>
      </c>
      <c r="B140" s="435"/>
      <c r="C140" s="435"/>
      <c r="D140" s="435"/>
      <c r="E140" s="435"/>
      <c r="F140" s="435"/>
      <c r="G140" s="435"/>
      <c r="H140" s="435"/>
      <c r="I140" s="435"/>
      <c r="J140" s="435"/>
      <c r="K140" s="435"/>
      <c r="L140" s="435"/>
      <c r="M140" s="435"/>
      <c r="N140" s="435"/>
      <c r="O140" s="435"/>
      <c r="P140" s="435"/>
      <c r="Q140" s="435"/>
      <c r="R140" s="435"/>
      <c r="S140" s="435"/>
      <c r="T140" s="435"/>
      <c r="U140" s="435"/>
      <c r="V140" s="435"/>
      <c r="W140" s="435"/>
      <c r="X140" s="435"/>
      <c r="Y140" s="435"/>
      <c r="Z140" s="435"/>
      <c r="AA140" s="435"/>
      <c r="AB140" s="435"/>
      <c r="AC140" s="436"/>
      <c r="AD140" s="310">
        <f>'Art. 123'!Q144</f>
        <v>3</v>
      </c>
      <c r="AE140" s="94" t="str">
        <f t="shared" si="21"/>
        <v>No aplica</v>
      </c>
      <c r="AF140">
        <f t="shared" si="22"/>
        <v>1.5</v>
      </c>
      <c r="AG140" s="92" t="str">
        <f t="shared" si="23"/>
        <v>No aplica</v>
      </c>
      <c r="AH140" s="95" t="e">
        <f t="shared" si="24"/>
        <v>#VALUE!</v>
      </c>
      <c r="AI140" s="96" t="str">
        <f t="shared" si="25"/>
        <v>No aplica</v>
      </c>
      <c r="AJ140" s="96" t="e">
        <f t="shared" si="26"/>
        <v>#VALUE!</v>
      </c>
      <c r="AK140" s="96" t="e">
        <f t="shared" si="27"/>
        <v>#VALUE!</v>
      </c>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24.9" customHeight="1" thickTop="1" thickBot="1" x14ac:dyDescent="0.3">
      <c r="A141" s="434" t="s">
        <v>2130</v>
      </c>
      <c r="B141" s="435"/>
      <c r="C141" s="435"/>
      <c r="D141" s="435"/>
      <c r="E141" s="435"/>
      <c r="F141" s="435"/>
      <c r="G141" s="435"/>
      <c r="H141" s="435"/>
      <c r="I141" s="435"/>
      <c r="J141" s="435"/>
      <c r="K141" s="435"/>
      <c r="L141" s="435"/>
      <c r="M141" s="435"/>
      <c r="N141" s="435"/>
      <c r="O141" s="435"/>
      <c r="P141" s="435"/>
      <c r="Q141" s="435"/>
      <c r="R141" s="435"/>
      <c r="S141" s="435"/>
      <c r="T141" s="435"/>
      <c r="U141" s="435"/>
      <c r="V141" s="435"/>
      <c r="W141" s="435"/>
      <c r="X141" s="435"/>
      <c r="Y141" s="435"/>
      <c r="Z141" s="435"/>
      <c r="AA141" s="435"/>
      <c r="AB141" s="435"/>
      <c r="AC141" s="436"/>
      <c r="AD141" s="310">
        <f>'Art. 123'!Q145</f>
        <v>3</v>
      </c>
      <c r="AE141" s="94" t="str">
        <f t="shared" si="21"/>
        <v>No aplica</v>
      </c>
      <c r="AF141">
        <f t="shared" si="22"/>
        <v>1.5</v>
      </c>
      <c r="AG141" s="92" t="str">
        <f t="shared" si="23"/>
        <v>No aplica</v>
      </c>
      <c r="AH141" s="95" t="e">
        <f t="shared" si="24"/>
        <v>#VALUE!</v>
      </c>
      <c r="AI141" s="96" t="str">
        <f t="shared" si="25"/>
        <v>No aplica</v>
      </c>
      <c r="AJ141" s="96" t="e">
        <f t="shared" si="26"/>
        <v>#VALUE!</v>
      </c>
      <c r="AK141" s="96" t="e">
        <f t="shared" si="27"/>
        <v>#VALUE!</v>
      </c>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24.9" customHeight="1" thickTop="1" thickBot="1" x14ac:dyDescent="0.3">
      <c r="A142" s="392" t="s">
        <v>2131</v>
      </c>
      <c r="B142" s="427"/>
      <c r="C142" s="427"/>
      <c r="D142" s="427"/>
      <c r="E142" s="427"/>
      <c r="F142" s="427"/>
      <c r="G142" s="427"/>
      <c r="H142" s="427"/>
      <c r="I142" s="427"/>
      <c r="J142" s="427"/>
      <c r="K142" s="427"/>
      <c r="L142" s="427"/>
      <c r="M142" s="427"/>
      <c r="N142" s="427"/>
      <c r="O142" s="427"/>
      <c r="P142" s="427"/>
      <c r="Q142" s="427"/>
      <c r="R142" s="427"/>
      <c r="S142" s="427"/>
      <c r="T142" s="427"/>
      <c r="U142" s="427"/>
      <c r="V142" s="427"/>
      <c r="W142" s="427"/>
      <c r="X142" s="427"/>
      <c r="Y142" s="427"/>
      <c r="Z142" s="427"/>
      <c r="AA142" s="427"/>
      <c r="AB142" s="427"/>
      <c r="AC142" s="428"/>
      <c r="AD142" s="310">
        <f>'Art. 123'!Q146</f>
        <v>3</v>
      </c>
      <c r="AE142" s="94" t="str">
        <f t="shared" si="21"/>
        <v>No aplica</v>
      </c>
      <c r="AF142">
        <f t="shared" si="22"/>
        <v>1.5</v>
      </c>
      <c r="AG142" s="92" t="str">
        <f t="shared" si="23"/>
        <v>No aplica</v>
      </c>
      <c r="AH142" s="95" t="e">
        <f t="shared" si="24"/>
        <v>#VALUE!</v>
      </c>
      <c r="AI142" s="96" t="str">
        <f t="shared" si="25"/>
        <v>No aplica</v>
      </c>
      <c r="AJ142" s="96" t="e">
        <f t="shared" si="26"/>
        <v>#VALUE!</v>
      </c>
      <c r="AK142" s="96" t="e">
        <f t="shared" si="27"/>
        <v>#VALUE!</v>
      </c>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24.9" customHeight="1" thickTop="1" thickBot="1" x14ac:dyDescent="0.3">
      <c r="A143" s="392" t="s">
        <v>2132</v>
      </c>
      <c r="B143" s="427"/>
      <c r="C143" s="427"/>
      <c r="D143" s="427"/>
      <c r="E143" s="427"/>
      <c r="F143" s="427"/>
      <c r="G143" s="427"/>
      <c r="H143" s="427"/>
      <c r="I143" s="427"/>
      <c r="J143" s="427"/>
      <c r="K143" s="427"/>
      <c r="L143" s="427"/>
      <c r="M143" s="427"/>
      <c r="N143" s="427"/>
      <c r="O143" s="427"/>
      <c r="P143" s="427"/>
      <c r="Q143" s="427"/>
      <c r="R143" s="427"/>
      <c r="S143" s="427"/>
      <c r="T143" s="427"/>
      <c r="U143" s="427"/>
      <c r="V143" s="427"/>
      <c r="W143" s="427"/>
      <c r="X143" s="427"/>
      <c r="Y143" s="427"/>
      <c r="Z143" s="427"/>
      <c r="AA143" s="427"/>
      <c r="AB143" s="427"/>
      <c r="AC143" s="428"/>
      <c r="AD143" s="310">
        <f>'Art. 123'!Q147</f>
        <v>3</v>
      </c>
      <c r="AE143" s="94" t="str">
        <f t="shared" si="21"/>
        <v>No aplica</v>
      </c>
      <c r="AF143">
        <f t="shared" si="22"/>
        <v>1.5</v>
      </c>
      <c r="AG143" s="92" t="str">
        <f t="shared" si="23"/>
        <v>No aplica</v>
      </c>
      <c r="AH143" s="95" t="e">
        <f t="shared" si="24"/>
        <v>#VALUE!</v>
      </c>
      <c r="AI143" s="96" t="str">
        <f t="shared" si="25"/>
        <v>No aplica</v>
      </c>
      <c r="AJ143" s="96" t="e">
        <f t="shared" si="26"/>
        <v>#VALUE!</v>
      </c>
      <c r="AK143" s="96" t="e">
        <f t="shared" si="27"/>
        <v>#VALUE!</v>
      </c>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24.9" customHeight="1" thickTop="1" thickBot="1" x14ac:dyDescent="0.3">
      <c r="A144" s="392" t="s">
        <v>2133</v>
      </c>
      <c r="B144" s="427"/>
      <c r="C144" s="427"/>
      <c r="D144" s="427"/>
      <c r="E144" s="427"/>
      <c r="F144" s="427"/>
      <c r="G144" s="427"/>
      <c r="H144" s="427"/>
      <c r="I144" s="427"/>
      <c r="J144" s="427"/>
      <c r="K144" s="427"/>
      <c r="L144" s="427"/>
      <c r="M144" s="427"/>
      <c r="N144" s="427"/>
      <c r="O144" s="427"/>
      <c r="P144" s="427"/>
      <c r="Q144" s="427"/>
      <c r="R144" s="427"/>
      <c r="S144" s="427"/>
      <c r="T144" s="427"/>
      <c r="U144" s="427"/>
      <c r="V144" s="427"/>
      <c r="W144" s="427"/>
      <c r="X144" s="427"/>
      <c r="Y144" s="427"/>
      <c r="Z144" s="427"/>
      <c r="AA144" s="427"/>
      <c r="AB144" s="427"/>
      <c r="AC144" s="428"/>
      <c r="AD144" s="310">
        <f>'Art. 123'!Q148</f>
        <v>3</v>
      </c>
      <c r="AE144" s="94" t="str">
        <f t="shared" si="21"/>
        <v>No aplica</v>
      </c>
      <c r="AF144">
        <f t="shared" si="22"/>
        <v>1.5</v>
      </c>
      <c r="AG144" s="92" t="str">
        <f t="shared" si="23"/>
        <v>No aplica</v>
      </c>
      <c r="AH144" s="95" t="e">
        <f t="shared" si="24"/>
        <v>#VALUE!</v>
      </c>
      <c r="AI144" s="96" t="str">
        <f t="shared" si="25"/>
        <v>No aplica</v>
      </c>
      <c r="AJ144" s="96" t="e">
        <f t="shared" si="26"/>
        <v>#VALUE!</v>
      </c>
      <c r="AK144" s="96" t="e">
        <f t="shared" si="27"/>
        <v>#VALUE!</v>
      </c>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24.9" customHeight="1" thickTop="1" thickBot="1" x14ac:dyDescent="0.3">
      <c r="A145" s="392" t="s">
        <v>2134</v>
      </c>
      <c r="B145" s="427"/>
      <c r="C145" s="427"/>
      <c r="D145" s="427"/>
      <c r="E145" s="427"/>
      <c r="F145" s="427"/>
      <c r="G145" s="427"/>
      <c r="H145" s="427"/>
      <c r="I145" s="427"/>
      <c r="J145" s="427"/>
      <c r="K145" s="427"/>
      <c r="L145" s="427"/>
      <c r="M145" s="427"/>
      <c r="N145" s="427"/>
      <c r="O145" s="427"/>
      <c r="P145" s="427"/>
      <c r="Q145" s="427"/>
      <c r="R145" s="427"/>
      <c r="S145" s="427"/>
      <c r="T145" s="427"/>
      <c r="U145" s="427"/>
      <c r="V145" s="427"/>
      <c r="W145" s="427"/>
      <c r="X145" s="427"/>
      <c r="Y145" s="427"/>
      <c r="Z145" s="427"/>
      <c r="AA145" s="427"/>
      <c r="AB145" s="427"/>
      <c r="AC145" s="428"/>
      <c r="AD145" s="310">
        <f>'Art. 123'!Q149</f>
        <v>3</v>
      </c>
      <c r="AE145" s="94" t="str">
        <f t="shared" si="21"/>
        <v>No aplica</v>
      </c>
      <c r="AF145">
        <f t="shared" si="22"/>
        <v>1.5</v>
      </c>
      <c r="AG145" s="92" t="str">
        <f t="shared" si="23"/>
        <v>No aplica</v>
      </c>
      <c r="AH145" s="95" t="e">
        <f t="shared" si="24"/>
        <v>#VALUE!</v>
      </c>
      <c r="AI145" s="96" t="str">
        <f t="shared" si="25"/>
        <v>No aplica</v>
      </c>
      <c r="AJ145" s="96" t="e">
        <f t="shared" si="26"/>
        <v>#VALUE!</v>
      </c>
      <c r="AK145" s="96" t="e">
        <f t="shared" si="27"/>
        <v>#VALUE!</v>
      </c>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24.9" customHeight="1" thickTop="1" thickBot="1" x14ac:dyDescent="0.3">
      <c r="A146" s="392" t="s">
        <v>2135</v>
      </c>
      <c r="B146" s="427"/>
      <c r="C146" s="427"/>
      <c r="D146" s="427"/>
      <c r="E146" s="427"/>
      <c r="F146" s="427"/>
      <c r="G146" s="427"/>
      <c r="H146" s="427"/>
      <c r="I146" s="427"/>
      <c r="J146" s="427"/>
      <c r="K146" s="427"/>
      <c r="L146" s="427"/>
      <c r="M146" s="427"/>
      <c r="N146" s="427"/>
      <c r="O146" s="427"/>
      <c r="P146" s="427"/>
      <c r="Q146" s="427"/>
      <c r="R146" s="427"/>
      <c r="S146" s="427"/>
      <c r="T146" s="427"/>
      <c r="U146" s="427"/>
      <c r="V146" s="427"/>
      <c r="W146" s="427"/>
      <c r="X146" s="427"/>
      <c r="Y146" s="427"/>
      <c r="Z146" s="427"/>
      <c r="AA146" s="427"/>
      <c r="AB146" s="427"/>
      <c r="AC146" s="428"/>
      <c r="AD146" s="310">
        <f>'Art. 123'!Q150</f>
        <v>3</v>
      </c>
      <c r="AE146" s="94" t="str">
        <f t="shared" si="21"/>
        <v>No aplica</v>
      </c>
      <c r="AF146">
        <f t="shared" si="22"/>
        <v>1.5</v>
      </c>
      <c r="AG146" s="92" t="str">
        <f t="shared" si="23"/>
        <v>No aplica</v>
      </c>
      <c r="AH146" s="95" t="e">
        <f t="shared" si="24"/>
        <v>#VALUE!</v>
      </c>
      <c r="AI146" s="96" t="str">
        <f t="shared" si="25"/>
        <v>No aplica</v>
      </c>
      <c r="AJ146" s="96" t="e">
        <f t="shared" si="26"/>
        <v>#VALUE!</v>
      </c>
      <c r="AK146" s="96" t="e">
        <f t="shared" si="27"/>
        <v>#VALUE!</v>
      </c>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24.9" customHeight="1" thickTop="1" thickBot="1" x14ac:dyDescent="0.3">
      <c r="A147" s="392" t="s">
        <v>2136</v>
      </c>
      <c r="B147" s="427"/>
      <c r="C147" s="427"/>
      <c r="D147" s="427"/>
      <c r="E147" s="427"/>
      <c r="F147" s="427"/>
      <c r="G147" s="427"/>
      <c r="H147" s="427"/>
      <c r="I147" s="427"/>
      <c r="J147" s="427"/>
      <c r="K147" s="427"/>
      <c r="L147" s="427"/>
      <c r="M147" s="427"/>
      <c r="N147" s="427"/>
      <c r="O147" s="427"/>
      <c r="P147" s="427"/>
      <c r="Q147" s="427"/>
      <c r="R147" s="427"/>
      <c r="S147" s="427"/>
      <c r="T147" s="427"/>
      <c r="U147" s="427"/>
      <c r="V147" s="427"/>
      <c r="W147" s="427"/>
      <c r="X147" s="427"/>
      <c r="Y147" s="427"/>
      <c r="Z147" s="427"/>
      <c r="AA147" s="427"/>
      <c r="AB147" s="427"/>
      <c r="AC147" s="428"/>
      <c r="AD147" s="310">
        <f>'Art. 123'!Q151</f>
        <v>3</v>
      </c>
      <c r="AE147" s="94" t="str">
        <f t="shared" si="21"/>
        <v>No aplica</v>
      </c>
      <c r="AF147">
        <f t="shared" si="22"/>
        <v>1.5</v>
      </c>
      <c r="AG147" s="92" t="str">
        <f t="shared" si="23"/>
        <v>No aplica</v>
      </c>
      <c r="AH147" s="95" t="e">
        <f t="shared" si="24"/>
        <v>#VALUE!</v>
      </c>
      <c r="AI147" s="96" t="str">
        <f t="shared" si="25"/>
        <v>No aplica</v>
      </c>
      <c r="AJ147" s="96" t="e">
        <f t="shared" si="26"/>
        <v>#VALUE!</v>
      </c>
      <c r="AK147" s="96" t="e">
        <f t="shared" si="27"/>
        <v>#VALUE!</v>
      </c>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24.9" customHeight="1" thickTop="1" thickBot="1" x14ac:dyDescent="0.3">
      <c r="A148" s="434" t="s">
        <v>2137</v>
      </c>
      <c r="B148" s="435"/>
      <c r="C148" s="435"/>
      <c r="D148" s="435"/>
      <c r="E148" s="435"/>
      <c r="F148" s="435"/>
      <c r="G148" s="435"/>
      <c r="H148" s="435"/>
      <c r="I148" s="435"/>
      <c r="J148" s="435"/>
      <c r="K148" s="435"/>
      <c r="L148" s="435"/>
      <c r="M148" s="435"/>
      <c r="N148" s="435"/>
      <c r="O148" s="435"/>
      <c r="P148" s="435"/>
      <c r="Q148" s="435"/>
      <c r="R148" s="435"/>
      <c r="S148" s="435"/>
      <c r="T148" s="435"/>
      <c r="U148" s="435"/>
      <c r="V148" s="435"/>
      <c r="W148" s="435"/>
      <c r="X148" s="435"/>
      <c r="Y148" s="435"/>
      <c r="Z148" s="435"/>
      <c r="AA148" s="435"/>
      <c r="AB148" s="435"/>
      <c r="AC148" s="436"/>
      <c r="AD148" s="310">
        <f>'Art. 123'!Q152</f>
        <v>3</v>
      </c>
      <c r="AE148" s="94" t="str">
        <f t="shared" si="21"/>
        <v>No aplica</v>
      </c>
      <c r="AF148">
        <f t="shared" si="22"/>
        <v>1.5</v>
      </c>
      <c r="AG148" s="92" t="str">
        <f t="shared" si="23"/>
        <v>No aplica</v>
      </c>
      <c r="AH148" s="95" t="e">
        <f t="shared" si="24"/>
        <v>#VALUE!</v>
      </c>
      <c r="AI148" s="96" t="str">
        <f t="shared" si="25"/>
        <v>No aplica</v>
      </c>
      <c r="AJ148" s="96" t="e">
        <f t="shared" si="26"/>
        <v>#VALUE!</v>
      </c>
      <c r="AK148" s="96" t="e">
        <f t="shared" si="27"/>
        <v>#VALUE!</v>
      </c>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24.9" customHeight="1" thickTop="1" x14ac:dyDescent="0.25">
      <c r="A149" s="437" t="s">
        <v>1686</v>
      </c>
      <c r="B149" s="438"/>
      <c r="C149" s="438"/>
      <c r="D149" s="438"/>
      <c r="E149" s="438"/>
      <c r="F149" s="438"/>
      <c r="G149" s="438"/>
      <c r="H149" s="438"/>
      <c r="I149" s="438"/>
      <c r="J149" s="438"/>
      <c r="K149" s="438"/>
      <c r="L149" s="438"/>
      <c r="M149" s="438"/>
      <c r="N149" s="438"/>
      <c r="O149" s="438"/>
      <c r="P149" s="438"/>
      <c r="Q149" s="438"/>
      <c r="R149" s="438"/>
      <c r="S149" s="438"/>
      <c r="T149" s="438"/>
      <c r="U149" s="438"/>
      <c r="V149" s="438"/>
      <c r="W149" s="438"/>
      <c r="X149" s="438"/>
      <c r="Y149" s="438"/>
      <c r="Z149" s="438"/>
      <c r="AA149" s="438"/>
      <c r="AB149" s="438"/>
      <c r="AC149" s="438"/>
      <c r="AD149" s="439"/>
      <c r="AE149" s="94">
        <f>SUM(AE128:AE148)</f>
        <v>0</v>
      </c>
      <c r="AF149" s="61"/>
      <c r="AG149" s="97">
        <f>SUM(AG128:AG148)</f>
        <v>0</v>
      </c>
      <c r="AH149" s="98"/>
      <c r="AI149" s="99"/>
      <c r="AJ149" s="99"/>
      <c r="AK149" s="9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24.9" customHeight="1" x14ac:dyDescent="0.25">
      <c r="A150" s="440" t="s">
        <v>1687</v>
      </c>
      <c r="B150" s="441"/>
      <c r="C150" s="441"/>
      <c r="D150" s="441"/>
      <c r="E150" s="441"/>
      <c r="F150" s="441"/>
      <c r="G150" s="441"/>
      <c r="H150" s="441"/>
      <c r="I150" s="441"/>
      <c r="J150" s="441"/>
      <c r="K150" s="441"/>
      <c r="L150" s="441"/>
      <c r="M150" s="441"/>
      <c r="N150" s="441"/>
      <c r="O150" s="441"/>
      <c r="P150" s="441"/>
      <c r="Q150" s="441"/>
      <c r="R150" s="441"/>
      <c r="S150" s="441"/>
      <c r="T150" s="441"/>
      <c r="U150" s="441"/>
      <c r="V150" s="441"/>
      <c r="W150" s="441"/>
      <c r="X150" s="441"/>
      <c r="Y150" s="441"/>
      <c r="Z150" s="441"/>
      <c r="AA150" s="441"/>
      <c r="AB150" s="441"/>
      <c r="AC150" s="441"/>
      <c r="AD150" s="442"/>
      <c r="AE150" s="94">
        <f>AE149/$AE$23*100</f>
        <v>0</v>
      </c>
      <c r="AF150" s="61"/>
      <c r="AG150" s="97"/>
      <c r="AH150" s="98"/>
      <c r="AI150" s="99"/>
      <c r="AJ150" s="99"/>
      <c r="AK150" s="99"/>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24.9" customHeight="1" thickBot="1" x14ac:dyDescent="0.3">
      <c r="A151" s="73"/>
      <c r="B151" s="73"/>
      <c r="C151" s="73"/>
      <c r="D151" s="73"/>
      <c r="E151" s="73"/>
      <c r="F151" s="73"/>
      <c r="G151" s="73"/>
      <c r="H151" s="73"/>
      <c r="I151" s="73"/>
      <c r="J151" s="73"/>
      <c r="K151" s="73"/>
      <c r="L151" s="73"/>
      <c r="M151" s="73"/>
      <c r="N151" s="73"/>
      <c r="O151" s="73"/>
      <c r="P151" s="73"/>
      <c r="Q151" s="100"/>
      <c r="R151" s="73"/>
      <c r="S151" s="73"/>
      <c r="T151" s="73"/>
      <c r="U151" s="73"/>
      <c r="V151" s="73"/>
      <c r="W151" s="73"/>
      <c r="X151" s="73"/>
      <c r="Y151" s="73"/>
      <c r="Z151" s="73"/>
      <c r="AA151" s="73"/>
      <c r="AB151" s="73"/>
      <c r="AC151" s="73"/>
      <c r="AD151" s="101"/>
      <c r="AE151" s="10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ht="24.9" customHeight="1" thickTop="1" thickBot="1" x14ac:dyDescent="0.3">
      <c r="A152" s="391" t="s">
        <v>198</v>
      </c>
      <c r="B152" s="443"/>
      <c r="C152" s="443"/>
      <c r="D152" s="443"/>
      <c r="E152" s="443"/>
      <c r="F152" s="443"/>
      <c r="G152" s="443"/>
      <c r="H152" s="443"/>
      <c r="I152" s="443"/>
      <c r="J152" s="443"/>
      <c r="K152" s="443"/>
      <c r="L152" s="443"/>
      <c r="M152" s="443"/>
      <c r="N152" s="443"/>
      <c r="O152" s="443"/>
      <c r="P152" s="443"/>
      <c r="Q152" s="443"/>
      <c r="R152" s="443"/>
      <c r="S152" s="443"/>
      <c r="T152" s="443"/>
      <c r="U152" s="443"/>
      <c r="V152" s="443"/>
      <c r="W152" s="443"/>
      <c r="X152" s="443"/>
      <c r="Y152" s="443"/>
      <c r="Z152" s="443"/>
      <c r="AA152" s="443"/>
      <c r="AB152" s="443"/>
      <c r="AC152" s="443"/>
      <c r="AD152" s="112" t="s">
        <v>187</v>
      </c>
      <c r="AE152" s="113" t="s">
        <v>7</v>
      </c>
      <c r="AF152" s="92" t="s">
        <v>1666</v>
      </c>
      <c r="AG152" s="92" t="s">
        <v>1667</v>
      </c>
      <c r="AH152" s="92" t="s">
        <v>1668</v>
      </c>
      <c r="AI152" s="93" t="s">
        <v>1669</v>
      </c>
      <c r="AJ152" s="92"/>
      <c r="AK152" s="93" t="s">
        <v>1670</v>
      </c>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ht="24.9" customHeight="1" thickTop="1" thickBot="1" x14ac:dyDescent="0.3">
      <c r="A153" s="392" t="s">
        <v>2138</v>
      </c>
      <c r="B153" s="427"/>
      <c r="C153" s="427"/>
      <c r="D153" s="427"/>
      <c r="E153" s="427"/>
      <c r="F153" s="427"/>
      <c r="G153" s="427"/>
      <c r="H153" s="427"/>
      <c r="I153" s="427"/>
      <c r="J153" s="427"/>
      <c r="K153" s="427"/>
      <c r="L153" s="427"/>
      <c r="M153" s="427"/>
      <c r="N153" s="427"/>
      <c r="O153" s="427"/>
      <c r="P153" s="427"/>
      <c r="Q153" s="427"/>
      <c r="R153" s="427"/>
      <c r="S153" s="427"/>
      <c r="T153" s="427"/>
      <c r="U153" s="427"/>
      <c r="V153" s="427"/>
      <c r="W153" s="427"/>
      <c r="X153" s="427"/>
      <c r="Y153" s="427"/>
      <c r="Z153" s="427"/>
      <c r="AA153" s="427"/>
      <c r="AB153" s="427"/>
      <c r="AC153" s="428"/>
      <c r="AD153" s="310">
        <f>'Art. 123'!Q155</f>
        <v>3</v>
      </c>
      <c r="AE153" s="94" t="str">
        <f>IF(AG153=1,AK153,AG153)</f>
        <v>No aplica</v>
      </c>
      <c r="AF153">
        <f>AD153/2</f>
        <v>1.5</v>
      </c>
      <c r="AG153" s="92" t="str">
        <f>IF(AND(AF153&gt;=0,AF153&lt;=1),1,"No aplica")</f>
        <v>No aplica</v>
      </c>
      <c r="AH153" s="95" t="e">
        <f>AD153/(AG153*2)</f>
        <v>#VALUE!</v>
      </c>
      <c r="AI153" s="96" t="str">
        <f>IF(AG153=1,AG153/$AG$158,"No aplica")</f>
        <v>No aplica</v>
      </c>
      <c r="AJ153" s="96" t="e">
        <f>AF153*AI153</f>
        <v>#VALUE!</v>
      </c>
      <c r="AK153" s="96" t="e">
        <f>AJ153*$AE$23</f>
        <v>#VALUE!</v>
      </c>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ht="24.9" customHeight="1" thickTop="1" thickBot="1" x14ac:dyDescent="0.3">
      <c r="A154" s="392" t="s">
        <v>2139</v>
      </c>
      <c r="B154" s="427"/>
      <c r="C154" s="427"/>
      <c r="D154" s="427"/>
      <c r="E154" s="427"/>
      <c r="F154" s="427"/>
      <c r="G154" s="427"/>
      <c r="H154" s="427"/>
      <c r="I154" s="427"/>
      <c r="J154" s="427"/>
      <c r="K154" s="427"/>
      <c r="L154" s="427"/>
      <c r="M154" s="427"/>
      <c r="N154" s="427"/>
      <c r="O154" s="427"/>
      <c r="P154" s="427"/>
      <c r="Q154" s="427"/>
      <c r="R154" s="427"/>
      <c r="S154" s="427"/>
      <c r="T154" s="427"/>
      <c r="U154" s="427"/>
      <c r="V154" s="427"/>
      <c r="W154" s="427"/>
      <c r="X154" s="427"/>
      <c r="Y154" s="427"/>
      <c r="Z154" s="427"/>
      <c r="AA154" s="427"/>
      <c r="AB154" s="427"/>
      <c r="AC154" s="428"/>
      <c r="AD154" s="310">
        <f>'Art. 123'!Q156</f>
        <v>3</v>
      </c>
      <c r="AE154" s="94" t="str">
        <f>IF(AG154=1,AK154,AG154)</f>
        <v>No aplica</v>
      </c>
      <c r="AF154">
        <f>AD154/2</f>
        <v>1.5</v>
      </c>
      <c r="AG154" s="92" t="str">
        <f>IF(AND(AF154&gt;=0,AF154&lt;=1),1,"No aplica")</f>
        <v>No aplica</v>
      </c>
      <c r="AH154" s="95" t="e">
        <f>AD154/(AG154*2)</f>
        <v>#VALUE!</v>
      </c>
      <c r="AI154" s="96" t="str">
        <f>IF(AG154=1,AG154/$AG$158,"No aplica")</f>
        <v>No aplica</v>
      </c>
      <c r="AJ154" s="96" t="e">
        <f>AF154*AI154</f>
        <v>#VALUE!</v>
      </c>
      <c r="AK154" s="96" t="e">
        <f>AJ154*$AE$23</f>
        <v>#VALUE!</v>
      </c>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ht="24.9" customHeight="1" thickTop="1" thickBot="1" x14ac:dyDescent="0.3">
      <c r="A155" s="392" t="s">
        <v>2140</v>
      </c>
      <c r="B155" s="427"/>
      <c r="C155" s="427"/>
      <c r="D155" s="427"/>
      <c r="E155" s="427"/>
      <c r="F155" s="427"/>
      <c r="G155" s="427"/>
      <c r="H155" s="427"/>
      <c r="I155" s="427"/>
      <c r="J155" s="427"/>
      <c r="K155" s="427"/>
      <c r="L155" s="427"/>
      <c r="M155" s="427"/>
      <c r="N155" s="427"/>
      <c r="O155" s="427"/>
      <c r="P155" s="427"/>
      <c r="Q155" s="427"/>
      <c r="R155" s="427"/>
      <c r="S155" s="427"/>
      <c r="T155" s="427"/>
      <c r="U155" s="427"/>
      <c r="V155" s="427"/>
      <c r="W155" s="427"/>
      <c r="X155" s="427"/>
      <c r="Y155" s="427"/>
      <c r="Z155" s="427"/>
      <c r="AA155" s="427"/>
      <c r="AB155" s="427"/>
      <c r="AC155" s="428"/>
      <c r="AD155" s="310">
        <f>'Art. 123'!Q157</f>
        <v>3</v>
      </c>
      <c r="AE155" s="94" t="str">
        <f>IF(AG155=1,AK155,AG155)</f>
        <v>No aplica</v>
      </c>
      <c r="AF155">
        <f>AD155/2</f>
        <v>1.5</v>
      </c>
      <c r="AG155" s="92" t="str">
        <f>IF(AND(AF155&gt;=0,AF155&lt;=1),1,"No aplica")</f>
        <v>No aplica</v>
      </c>
      <c r="AH155" s="95" t="e">
        <f>AD155/(AG155*2)</f>
        <v>#VALUE!</v>
      </c>
      <c r="AI155" s="96" t="str">
        <f>IF(AG155=1,AG155/$AG$158,"No aplica")</f>
        <v>No aplica</v>
      </c>
      <c r="AJ155" s="96" t="e">
        <f>AF155*AI155</f>
        <v>#VALUE!</v>
      </c>
      <c r="AK155" s="96" t="e">
        <f>AJ155*$AE$23</f>
        <v>#VALUE!</v>
      </c>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ht="24.9" customHeight="1" thickTop="1" thickBot="1" x14ac:dyDescent="0.3">
      <c r="A156" s="392" t="s">
        <v>2141</v>
      </c>
      <c r="B156" s="427"/>
      <c r="C156" s="427"/>
      <c r="D156" s="427"/>
      <c r="E156" s="427"/>
      <c r="F156" s="427"/>
      <c r="G156" s="427"/>
      <c r="H156" s="427"/>
      <c r="I156" s="427"/>
      <c r="J156" s="427"/>
      <c r="K156" s="427"/>
      <c r="L156" s="427"/>
      <c r="M156" s="427"/>
      <c r="N156" s="427"/>
      <c r="O156" s="427"/>
      <c r="P156" s="427"/>
      <c r="Q156" s="427"/>
      <c r="R156" s="427"/>
      <c r="S156" s="427"/>
      <c r="T156" s="427"/>
      <c r="U156" s="427"/>
      <c r="V156" s="427"/>
      <c r="W156" s="427"/>
      <c r="X156" s="427"/>
      <c r="Y156" s="427"/>
      <c r="Z156" s="427"/>
      <c r="AA156" s="427"/>
      <c r="AB156" s="427"/>
      <c r="AC156" s="428"/>
      <c r="AD156" s="310">
        <f>'Art. 123'!Q158</f>
        <v>3</v>
      </c>
      <c r="AE156" s="94" t="str">
        <f>IF(AG156=1,AK156,AG156)</f>
        <v>No aplica</v>
      </c>
      <c r="AF156">
        <f>AD156/2</f>
        <v>1.5</v>
      </c>
      <c r="AG156" s="92" t="str">
        <f>IF(AND(AF156&gt;=0,AF156&lt;=1),1,"No aplica")</f>
        <v>No aplica</v>
      </c>
      <c r="AH156" s="95" t="e">
        <f>AD156/(AG156*2)</f>
        <v>#VALUE!</v>
      </c>
      <c r="AI156" s="96" t="str">
        <f>IF(AG156=1,AG156/$AG$158,"No aplica")</f>
        <v>No aplica</v>
      </c>
      <c r="AJ156" s="96" t="e">
        <f>AF156*AI156</f>
        <v>#VALUE!</v>
      </c>
      <c r="AK156" s="96" t="e">
        <f>AJ156*$AE$23</f>
        <v>#VALUE!</v>
      </c>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ht="24.9" customHeight="1" thickTop="1" thickBot="1" x14ac:dyDescent="0.3">
      <c r="A157" s="392" t="s">
        <v>2142</v>
      </c>
      <c r="B157" s="427"/>
      <c r="C157" s="427"/>
      <c r="D157" s="427"/>
      <c r="E157" s="427"/>
      <c r="F157" s="427"/>
      <c r="G157" s="427"/>
      <c r="H157" s="427"/>
      <c r="I157" s="427"/>
      <c r="J157" s="427"/>
      <c r="K157" s="427"/>
      <c r="L157" s="427"/>
      <c r="M157" s="427"/>
      <c r="N157" s="427"/>
      <c r="O157" s="427"/>
      <c r="P157" s="427"/>
      <c r="Q157" s="427"/>
      <c r="R157" s="427"/>
      <c r="S157" s="427"/>
      <c r="T157" s="427"/>
      <c r="U157" s="427"/>
      <c r="V157" s="427"/>
      <c r="W157" s="427"/>
      <c r="X157" s="427"/>
      <c r="Y157" s="427"/>
      <c r="Z157" s="427"/>
      <c r="AA157" s="427"/>
      <c r="AB157" s="427"/>
      <c r="AC157" s="428"/>
      <c r="AD157" s="310">
        <f>'Art. 123'!Q159</f>
        <v>3</v>
      </c>
      <c r="AE157" s="94" t="str">
        <f>IF(AG157=1,AK157,AG157)</f>
        <v>No aplica</v>
      </c>
      <c r="AF157">
        <f>AD157/2</f>
        <v>1.5</v>
      </c>
      <c r="AG157" s="92" t="str">
        <f>IF(AND(AF157&gt;=0,AF157&lt;=1),1,"No aplica")</f>
        <v>No aplica</v>
      </c>
      <c r="AH157" s="95" t="e">
        <f>AD157/(AG157*2)</f>
        <v>#VALUE!</v>
      </c>
      <c r="AI157" s="96" t="str">
        <f>IF(AG157=1,AG157/$AG$158,"No aplica")</f>
        <v>No aplica</v>
      </c>
      <c r="AJ157" s="96" t="e">
        <f>AF157*AI157</f>
        <v>#VALUE!</v>
      </c>
      <c r="AK157" s="96" t="e">
        <f>AJ157*$AE$23</f>
        <v>#VALUE!</v>
      </c>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ht="24.9" customHeight="1" thickTop="1" x14ac:dyDescent="0.25">
      <c r="A158" s="437" t="s">
        <v>1688</v>
      </c>
      <c r="B158" s="438"/>
      <c r="C158" s="438"/>
      <c r="D158" s="438"/>
      <c r="E158" s="438"/>
      <c r="F158" s="438"/>
      <c r="G158" s="438"/>
      <c r="H158" s="438"/>
      <c r="I158" s="438"/>
      <c r="J158" s="438"/>
      <c r="K158" s="438"/>
      <c r="L158" s="438"/>
      <c r="M158" s="438"/>
      <c r="N158" s="438"/>
      <c r="O158" s="438"/>
      <c r="P158" s="438"/>
      <c r="Q158" s="438"/>
      <c r="R158" s="438"/>
      <c r="S158" s="438"/>
      <c r="T158" s="438"/>
      <c r="U158" s="438"/>
      <c r="V158" s="438"/>
      <c r="W158" s="438"/>
      <c r="X158" s="438"/>
      <c r="Y158" s="438"/>
      <c r="Z158" s="438"/>
      <c r="AA158" s="438"/>
      <c r="AB158" s="438"/>
      <c r="AC158" s="438"/>
      <c r="AD158" s="439"/>
      <c r="AE158" s="94">
        <f>SUM(AE153:AE157)</f>
        <v>0</v>
      </c>
      <c r="AF158" s="61"/>
      <c r="AG158" s="97">
        <f>SUM(AG153:AG157)</f>
        <v>0</v>
      </c>
      <c r="AH158" s="98"/>
      <c r="AI158" s="99"/>
      <c r="AJ158" s="99"/>
      <c r="AK158" s="99"/>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ht="24.9" customHeight="1" x14ac:dyDescent="0.25">
      <c r="A159" s="440" t="s">
        <v>1689</v>
      </c>
      <c r="B159" s="441"/>
      <c r="C159" s="441"/>
      <c r="D159" s="441"/>
      <c r="E159" s="441"/>
      <c r="F159" s="441"/>
      <c r="G159" s="441"/>
      <c r="H159" s="441"/>
      <c r="I159" s="441"/>
      <c r="J159" s="441"/>
      <c r="K159" s="441"/>
      <c r="L159" s="441"/>
      <c r="M159" s="441"/>
      <c r="N159" s="441"/>
      <c r="O159" s="441"/>
      <c r="P159" s="441"/>
      <c r="Q159" s="441"/>
      <c r="R159" s="441"/>
      <c r="S159" s="441"/>
      <c r="T159" s="441"/>
      <c r="U159" s="441"/>
      <c r="V159" s="441"/>
      <c r="W159" s="441"/>
      <c r="X159" s="441"/>
      <c r="Y159" s="441"/>
      <c r="Z159" s="441"/>
      <c r="AA159" s="441"/>
      <c r="AB159" s="441"/>
      <c r="AC159" s="441"/>
      <c r="AD159" s="442"/>
      <c r="AE159" s="94">
        <f>AE158/$AE$23*100</f>
        <v>0</v>
      </c>
      <c r="AF159" s="61"/>
      <c r="AG159" s="97"/>
      <c r="AH159" s="98"/>
      <c r="AI159" s="99"/>
      <c r="AJ159" s="99"/>
      <c r="AK159" s="9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ht="24.9" customHeight="1" x14ac:dyDescent="0.25">
      <c r="A160" s="107"/>
      <c r="B160" s="107"/>
      <c r="C160" s="107"/>
      <c r="D160" s="107"/>
      <c r="E160" s="107"/>
      <c r="F160" s="107"/>
      <c r="G160" s="107"/>
      <c r="H160" s="107"/>
      <c r="I160" s="107"/>
      <c r="J160" s="107"/>
      <c r="K160" s="107"/>
      <c r="L160" s="107"/>
      <c r="M160" s="107"/>
      <c r="N160" s="107"/>
      <c r="O160" s="107"/>
      <c r="P160" s="107"/>
      <c r="Q160" s="100"/>
      <c r="R160" s="107"/>
      <c r="S160" s="107"/>
      <c r="T160" s="107"/>
      <c r="U160" s="107"/>
      <c r="V160" s="107"/>
      <c r="W160" s="107"/>
      <c r="X160" s="107"/>
      <c r="Y160" s="107"/>
      <c r="Z160" s="107"/>
      <c r="AA160" s="107"/>
      <c r="AB160" s="107"/>
      <c r="AC160" s="107"/>
      <c r="AD160" s="101"/>
      <c r="AE160" s="101"/>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ht="24.9" customHeight="1" x14ac:dyDescent="0.25">
      <c r="A161" s="107"/>
      <c r="B161" s="107"/>
      <c r="C161" s="107"/>
      <c r="D161" s="107"/>
      <c r="E161" s="107"/>
      <c r="F161" s="107"/>
      <c r="G161" s="107"/>
      <c r="H161" s="107"/>
      <c r="I161" s="107"/>
      <c r="J161" s="107"/>
      <c r="K161" s="107"/>
      <c r="L161" s="107"/>
      <c r="M161" s="107"/>
      <c r="N161" s="107"/>
      <c r="O161" s="107"/>
      <c r="P161" s="107"/>
      <c r="Q161" s="100"/>
      <c r="R161" s="107"/>
      <c r="S161" s="107"/>
      <c r="T161" s="107"/>
      <c r="U161" s="107"/>
      <c r="V161" s="107"/>
      <c r="W161" s="107"/>
      <c r="X161" s="107"/>
      <c r="Y161" s="107"/>
      <c r="Z161" s="107"/>
      <c r="AA161" s="107"/>
      <c r="AB161" s="107"/>
      <c r="AC161" s="107"/>
      <c r="AD161" s="101"/>
      <c r="AE161" s="10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ht="24.9" customHeight="1" x14ac:dyDescent="0.25">
      <c r="A162" s="444" t="s">
        <v>2143</v>
      </c>
      <c r="B162" s="444"/>
      <c r="C162" s="444"/>
      <c r="D162" s="444"/>
      <c r="E162" s="444"/>
      <c r="F162" s="444"/>
      <c r="G162" s="444"/>
      <c r="H162" s="444"/>
      <c r="I162" s="444"/>
      <c r="J162" s="444"/>
      <c r="K162" s="444"/>
      <c r="L162" s="444"/>
      <c r="M162" s="444"/>
      <c r="N162" s="444"/>
      <c r="O162" s="444"/>
      <c r="P162" s="444"/>
      <c r="Q162" s="444"/>
      <c r="R162" s="444"/>
      <c r="S162" s="444"/>
      <c r="T162" s="444"/>
      <c r="U162" s="444"/>
      <c r="V162" s="444"/>
      <c r="W162" s="444"/>
      <c r="X162" s="444"/>
      <c r="Y162" s="444"/>
      <c r="Z162" s="444"/>
      <c r="AA162" s="444"/>
      <c r="AB162" s="444"/>
      <c r="AC162" s="444"/>
      <c r="AD162" s="444"/>
      <c r="AE162" s="444"/>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ht="24.9" customHeight="1" x14ac:dyDescent="0.25">
      <c r="A163" s="296"/>
      <c r="B163" s="297"/>
      <c r="C163" s="297"/>
      <c r="D163" s="297"/>
      <c r="E163" s="297"/>
      <c r="F163" s="297"/>
      <c r="G163" s="297"/>
      <c r="H163" s="297"/>
      <c r="I163" s="297"/>
      <c r="J163" s="297"/>
      <c r="K163" s="297"/>
      <c r="L163" s="297"/>
      <c r="M163" s="297"/>
      <c r="N163" s="297"/>
      <c r="O163" s="297"/>
      <c r="P163" s="297"/>
      <c r="Q163" s="298"/>
      <c r="R163" s="297"/>
      <c r="S163" s="297"/>
      <c r="T163" s="297"/>
      <c r="U163" s="297"/>
      <c r="V163" s="297"/>
      <c r="W163" s="297"/>
      <c r="X163" s="297"/>
      <c r="Y163" s="297"/>
      <c r="Z163" s="297"/>
      <c r="AA163" s="297"/>
      <c r="AB163" s="297"/>
      <c r="AC163" s="297"/>
      <c r="AD163" s="299"/>
      <c r="AE163" s="299"/>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ht="24.9" customHeight="1" thickBot="1" x14ac:dyDescent="0.3">
      <c r="A164" s="73"/>
      <c r="B164" s="73"/>
      <c r="C164" s="73"/>
      <c r="D164" s="73"/>
      <c r="E164" s="73"/>
      <c r="F164" s="73"/>
      <c r="G164" s="73"/>
      <c r="H164" s="73"/>
      <c r="I164" s="73"/>
      <c r="J164" s="73"/>
      <c r="K164" s="73"/>
      <c r="L164" s="73"/>
      <c r="M164" s="73"/>
      <c r="N164" s="73"/>
      <c r="O164" s="73"/>
      <c r="P164" s="73"/>
      <c r="Q164" s="100"/>
      <c r="R164" s="73"/>
      <c r="S164" s="73"/>
      <c r="T164" s="73"/>
      <c r="U164" s="73"/>
      <c r="V164" s="73"/>
      <c r="W164" s="73"/>
      <c r="X164" s="73"/>
      <c r="Y164" s="73"/>
      <c r="Z164" s="73"/>
      <c r="AA164" s="73"/>
      <c r="AB164" s="73"/>
      <c r="AC164" s="73"/>
      <c r="AD164" s="101"/>
      <c r="AE164" s="101"/>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ht="24.9" customHeight="1" thickTop="1" thickBot="1" x14ac:dyDescent="0.3">
      <c r="A165" s="431" t="s">
        <v>163</v>
      </c>
      <c r="B165" s="432"/>
      <c r="C165" s="432"/>
      <c r="D165" s="432"/>
      <c r="E165" s="432"/>
      <c r="F165" s="432"/>
      <c r="G165" s="432"/>
      <c r="H165" s="432"/>
      <c r="I165" s="432"/>
      <c r="J165" s="432"/>
      <c r="K165" s="432"/>
      <c r="L165" s="432"/>
      <c r="M165" s="432"/>
      <c r="N165" s="432"/>
      <c r="O165" s="432"/>
      <c r="P165" s="432"/>
      <c r="Q165" s="432"/>
      <c r="R165" s="432"/>
      <c r="S165" s="432"/>
      <c r="T165" s="432"/>
      <c r="U165" s="432"/>
      <c r="V165" s="432"/>
      <c r="W165" s="432"/>
      <c r="X165" s="432"/>
      <c r="Y165" s="432"/>
      <c r="Z165" s="432"/>
      <c r="AA165" s="432"/>
      <c r="AB165" s="432"/>
      <c r="AC165" s="433"/>
      <c r="AD165" s="66" t="s">
        <v>187</v>
      </c>
      <c r="AE165" s="306" t="s">
        <v>7</v>
      </c>
      <c r="AF165" s="92" t="s">
        <v>1666</v>
      </c>
      <c r="AG165" s="92" t="s">
        <v>1667</v>
      </c>
      <c r="AH165" s="92" t="s">
        <v>1668</v>
      </c>
      <c r="AI165" s="93" t="s">
        <v>1669</v>
      </c>
      <c r="AJ165" s="92"/>
      <c r="AK165" s="93" t="s">
        <v>1670</v>
      </c>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ht="24.9" customHeight="1" thickTop="1" thickBot="1" x14ac:dyDescent="0.3">
      <c r="A166" s="392" t="s">
        <v>1025</v>
      </c>
      <c r="B166" s="427"/>
      <c r="C166" s="427"/>
      <c r="D166" s="427"/>
      <c r="E166" s="427"/>
      <c r="F166" s="427"/>
      <c r="G166" s="427"/>
      <c r="H166" s="427"/>
      <c r="I166" s="427"/>
      <c r="J166" s="427"/>
      <c r="K166" s="427"/>
      <c r="L166" s="427"/>
      <c r="M166" s="427"/>
      <c r="N166" s="427"/>
      <c r="O166" s="427"/>
      <c r="P166" s="427"/>
      <c r="Q166" s="427"/>
      <c r="R166" s="427"/>
      <c r="S166" s="427"/>
      <c r="T166" s="427"/>
      <c r="U166" s="427"/>
      <c r="V166" s="427"/>
      <c r="W166" s="427"/>
      <c r="X166" s="427"/>
      <c r="Y166" s="427"/>
      <c r="Z166" s="427"/>
      <c r="AA166" s="427"/>
      <c r="AB166" s="427"/>
      <c r="AC166" s="428"/>
      <c r="AD166" s="310">
        <f>'Art. 123'!Q168</f>
        <v>3</v>
      </c>
      <c r="AE166" s="94" t="str">
        <f t="shared" ref="AE166:AE196" si="28">IF(AG166=1,AK166,AG166)</f>
        <v>No aplica</v>
      </c>
      <c r="AF166">
        <f t="shared" ref="AF166:AF196" si="29">AD166/2</f>
        <v>1.5</v>
      </c>
      <c r="AG166" s="92" t="str">
        <f t="shared" ref="AG166:AG196" si="30">IF(AND(AF166&gt;=0,AF166&lt;=1),1,"No aplica")</f>
        <v>No aplica</v>
      </c>
      <c r="AH166" s="95" t="e">
        <f t="shared" ref="AH166:AH196" si="31">AD166/(AG166*2)</f>
        <v>#VALUE!</v>
      </c>
      <c r="AI166" s="96" t="str">
        <f t="shared" ref="AI166:AI196" si="32">IF(AG166=1,AG166/$AG$197,"No aplica")</f>
        <v>No aplica</v>
      </c>
      <c r="AJ166" s="96" t="e">
        <f t="shared" ref="AJ166:AJ196" si="33">AF166*AI166</f>
        <v>#VALUE!</v>
      </c>
      <c r="AK166" s="96" t="e">
        <f t="shared" ref="AK166:AK196" si="34">AJ166*$AE$23</f>
        <v>#VALUE!</v>
      </c>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ht="24.9" customHeight="1" thickTop="1" thickBot="1" x14ac:dyDescent="0.3">
      <c r="A167" s="392" t="s">
        <v>1026</v>
      </c>
      <c r="B167" s="427"/>
      <c r="C167" s="427"/>
      <c r="D167" s="427"/>
      <c r="E167" s="427"/>
      <c r="F167" s="427"/>
      <c r="G167" s="427"/>
      <c r="H167" s="427"/>
      <c r="I167" s="427"/>
      <c r="J167" s="427"/>
      <c r="K167" s="427"/>
      <c r="L167" s="427"/>
      <c r="M167" s="427"/>
      <c r="N167" s="427"/>
      <c r="O167" s="427"/>
      <c r="P167" s="427"/>
      <c r="Q167" s="427"/>
      <c r="R167" s="427"/>
      <c r="S167" s="427"/>
      <c r="T167" s="427"/>
      <c r="U167" s="427"/>
      <c r="V167" s="427"/>
      <c r="W167" s="427"/>
      <c r="X167" s="427"/>
      <c r="Y167" s="427"/>
      <c r="Z167" s="427"/>
      <c r="AA167" s="427"/>
      <c r="AB167" s="427"/>
      <c r="AC167" s="428"/>
      <c r="AD167" s="310">
        <f>'Art. 123'!Q169</f>
        <v>3</v>
      </c>
      <c r="AE167" s="94" t="str">
        <f t="shared" si="28"/>
        <v>No aplica</v>
      </c>
      <c r="AF167">
        <f t="shared" si="29"/>
        <v>1.5</v>
      </c>
      <c r="AG167" s="92" t="str">
        <f t="shared" si="30"/>
        <v>No aplica</v>
      </c>
      <c r="AH167" s="95" t="e">
        <f t="shared" si="31"/>
        <v>#VALUE!</v>
      </c>
      <c r="AI167" s="96" t="str">
        <f t="shared" si="32"/>
        <v>No aplica</v>
      </c>
      <c r="AJ167" s="96" t="e">
        <f t="shared" si="33"/>
        <v>#VALUE!</v>
      </c>
      <c r="AK167" s="96" t="e">
        <f t="shared" si="34"/>
        <v>#VALUE!</v>
      </c>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ht="24.9" customHeight="1" thickTop="1" thickBot="1" x14ac:dyDescent="0.3">
      <c r="A168" s="392" t="s">
        <v>2144</v>
      </c>
      <c r="B168" s="427"/>
      <c r="C168" s="427"/>
      <c r="D168" s="427"/>
      <c r="E168" s="427"/>
      <c r="F168" s="427"/>
      <c r="G168" s="427"/>
      <c r="H168" s="427"/>
      <c r="I168" s="427"/>
      <c r="J168" s="427"/>
      <c r="K168" s="427"/>
      <c r="L168" s="427"/>
      <c r="M168" s="427"/>
      <c r="N168" s="427"/>
      <c r="O168" s="427"/>
      <c r="P168" s="427"/>
      <c r="Q168" s="427"/>
      <c r="R168" s="427"/>
      <c r="S168" s="427"/>
      <c r="T168" s="427"/>
      <c r="U168" s="427"/>
      <c r="V168" s="427"/>
      <c r="W168" s="427"/>
      <c r="X168" s="427"/>
      <c r="Y168" s="427"/>
      <c r="Z168" s="427"/>
      <c r="AA168" s="427"/>
      <c r="AB168" s="427"/>
      <c r="AC168" s="428"/>
      <c r="AD168" s="310">
        <f>'Art. 123'!Q170</f>
        <v>3</v>
      </c>
      <c r="AE168" s="94" t="str">
        <f t="shared" si="28"/>
        <v>No aplica</v>
      </c>
      <c r="AF168">
        <f t="shared" si="29"/>
        <v>1.5</v>
      </c>
      <c r="AG168" s="92" t="str">
        <f t="shared" si="30"/>
        <v>No aplica</v>
      </c>
      <c r="AH168" s="95" t="e">
        <f t="shared" si="31"/>
        <v>#VALUE!</v>
      </c>
      <c r="AI168" s="96" t="str">
        <f t="shared" si="32"/>
        <v>No aplica</v>
      </c>
      <c r="AJ168" s="96" t="e">
        <f t="shared" si="33"/>
        <v>#VALUE!</v>
      </c>
      <c r="AK168" s="96" t="e">
        <f t="shared" si="34"/>
        <v>#VALUE!</v>
      </c>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ht="24.9" customHeight="1" thickTop="1" thickBot="1" x14ac:dyDescent="0.3">
      <c r="A169" s="392" t="s">
        <v>2145</v>
      </c>
      <c r="B169" s="427"/>
      <c r="C169" s="427"/>
      <c r="D169" s="427"/>
      <c r="E169" s="427"/>
      <c r="F169" s="427"/>
      <c r="G169" s="427"/>
      <c r="H169" s="427"/>
      <c r="I169" s="427"/>
      <c r="J169" s="427"/>
      <c r="K169" s="427"/>
      <c r="L169" s="427"/>
      <c r="M169" s="427"/>
      <c r="N169" s="427"/>
      <c r="O169" s="427"/>
      <c r="P169" s="427"/>
      <c r="Q169" s="427"/>
      <c r="R169" s="427"/>
      <c r="S169" s="427"/>
      <c r="T169" s="427"/>
      <c r="U169" s="427"/>
      <c r="V169" s="427"/>
      <c r="W169" s="427"/>
      <c r="X169" s="427"/>
      <c r="Y169" s="427"/>
      <c r="Z169" s="427"/>
      <c r="AA169" s="427"/>
      <c r="AB169" s="427"/>
      <c r="AC169" s="428"/>
      <c r="AD169" s="310">
        <f>'Art. 123'!Q171</f>
        <v>3</v>
      </c>
      <c r="AE169" s="94" t="str">
        <f t="shared" si="28"/>
        <v>No aplica</v>
      </c>
      <c r="AF169">
        <f t="shared" si="29"/>
        <v>1.5</v>
      </c>
      <c r="AG169" s="92" t="str">
        <f t="shared" si="30"/>
        <v>No aplica</v>
      </c>
      <c r="AH169" s="95" t="e">
        <f t="shared" si="31"/>
        <v>#VALUE!</v>
      </c>
      <c r="AI169" s="96" t="str">
        <f t="shared" si="32"/>
        <v>No aplica</v>
      </c>
      <c r="AJ169" s="96" t="e">
        <f t="shared" si="33"/>
        <v>#VALUE!</v>
      </c>
      <c r="AK169" s="96" t="e">
        <f t="shared" si="34"/>
        <v>#VALUE!</v>
      </c>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ht="24.9" customHeight="1" thickTop="1" thickBot="1" x14ac:dyDescent="0.3">
      <c r="A170" s="434" t="s">
        <v>2146</v>
      </c>
      <c r="B170" s="435"/>
      <c r="C170" s="435"/>
      <c r="D170" s="435"/>
      <c r="E170" s="435"/>
      <c r="F170" s="435"/>
      <c r="G170" s="435"/>
      <c r="H170" s="435"/>
      <c r="I170" s="435"/>
      <c r="J170" s="435"/>
      <c r="K170" s="435"/>
      <c r="L170" s="435"/>
      <c r="M170" s="435"/>
      <c r="N170" s="435"/>
      <c r="O170" s="435"/>
      <c r="P170" s="435"/>
      <c r="Q170" s="435"/>
      <c r="R170" s="435"/>
      <c r="S170" s="435"/>
      <c r="T170" s="435"/>
      <c r="U170" s="435"/>
      <c r="V170" s="435"/>
      <c r="W170" s="435"/>
      <c r="X170" s="435"/>
      <c r="Y170" s="435"/>
      <c r="Z170" s="435"/>
      <c r="AA170" s="435"/>
      <c r="AB170" s="435"/>
      <c r="AC170" s="436"/>
      <c r="AD170" s="310">
        <f>'Art. 123'!Q172</f>
        <v>3</v>
      </c>
      <c r="AE170" s="94" t="str">
        <f t="shared" si="28"/>
        <v>No aplica</v>
      </c>
      <c r="AF170">
        <f t="shared" si="29"/>
        <v>1.5</v>
      </c>
      <c r="AG170" s="92" t="str">
        <f t="shared" si="30"/>
        <v>No aplica</v>
      </c>
      <c r="AH170" s="95" t="e">
        <f t="shared" si="31"/>
        <v>#VALUE!</v>
      </c>
      <c r="AI170" s="96" t="str">
        <f t="shared" si="32"/>
        <v>No aplica</v>
      </c>
      <c r="AJ170" s="96" t="e">
        <f t="shared" si="33"/>
        <v>#VALUE!</v>
      </c>
      <c r="AK170" s="96" t="e">
        <f t="shared" si="34"/>
        <v>#VALUE!</v>
      </c>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ht="24.9" customHeight="1" thickTop="1" thickBot="1" x14ac:dyDescent="0.3">
      <c r="A171" s="434" t="s">
        <v>2074</v>
      </c>
      <c r="B171" s="435"/>
      <c r="C171" s="435"/>
      <c r="D171" s="435"/>
      <c r="E171" s="435"/>
      <c r="F171" s="435"/>
      <c r="G171" s="435"/>
      <c r="H171" s="435"/>
      <c r="I171" s="435"/>
      <c r="J171" s="435"/>
      <c r="K171" s="435"/>
      <c r="L171" s="435"/>
      <c r="M171" s="435"/>
      <c r="N171" s="435"/>
      <c r="O171" s="435"/>
      <c r="P171" s="435"/>
      <c r="Q171" s="435"/>
      <c r="R171" s="435"/>
      <c r="S171" s="435"/>
      <c r="T171" s="435"/>
      <c r="U171" s="435"/>
      <c r="V171" s="435"/>
      <c r="W171" s="435"/>
      <c r="X171" s="435"/>
      <c r="Y171" s="435"/>
      <c r="Z171" s="435"/>
      <c r="AA171" s="435"/>
      <c r="AB171" s="435"/>
      <c r="AC171" s="436"/>
      <c r="AD171" s="310">
        <f>'Art. 123'!Q173</f>
        <v>3</v>
      </c>
      <c r="AE171" s="94" t="str">
        <f t="shared" si="28"/>
        <v>No aplica</v>
      </c>
      <c r="AF171">
        <f t="shared" si="29"/>
        <v>1.5</v>
      </c>
      <c r="AG171" s="92" t="str">
        <f t="shared" si="30"/>
        <v>No aplica</v>
      </c>
      <c r="AH171" s="95" t="e">
        <f t="shared" si="31"/>
        <v>#VALUE!</v>
      </c>
      <c r="AI171" s="96" t="str">
        <f t="shared" si="32"/>
        <v>No aplica</v>
      </c>
      <c r="AJ171" s="96" t="e">
        <f t="shared" si="33"/>
        <v>#VALUE!</v>
      </c>
      <c r="AK171" s="96" t="e">
        <f t="shared" si="34"/>
        <v>#VALUE!</v>
      </c>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ht="24.9" customHeight="1" thickTop="1" thickBot="1" x14ac:dyDescent="0.3">
      <c r="A172" s="434" t="s">
        <v>2147</v>
      </c>
      <c r="B172" s="435"/>
      <c r="C172" s="435"/>
      <c r="D172" s="435"/>
      <c r="E172" s="435"/>
      <c r="F172" s="435"/>
      <c r="G172" s="435"/>
      <c r="H172" s="435"/>
      <c r="I172" s="435"/>
      <c r="J172" s="435"/>
      <c r="K172" s="435"/>
      <c r="L172" s="435"/>
      <c r="M172" s="435"/>
      <c r="N172" s="435"/>
      <c r="O172" s="435"/>
      <c r="P172" s="435"/>
      <c r="Q172" s="435"/>
      <c r="R172" s="435"/>
      <c r="S172" s="435"/>
      <c r="T172" s="435"/>
      <c r="U172" s="435"/>
      <c r="V172" s="435"/>
      <c r="W172" s="435"/>
      <c r="X172" s="435"/>
      <c r="Y172" s="435"/>
      <c r="Z172" s="435"/>
      <c r="AA172" s="435"/>
      <c r="AB172" s="435"/>
      <c r="AC172" s="436"/>
      <c r="AD172" s="310">
        <f>'Art. 123'!Q174</f>
        <v>3</v>
      </c>
      <c r="AE172" s="94" t="str">
        <f t="shared" si="28"/>
        <v>No aplica</v>
      </c>
      <c r="AF172">
        <f t="shared" si="29"/>
        <v>1.5</v>
      </c>
      <c r="AG172" s="92" t="str">
        <f t="shared" si="30"/>
        <v>No aplica</v>
      </c>
      <c r="AH172" s="95" t="e">
        <f t="shared" si="31"/>
        <v>#VALUE!</v>
      </c>
      <c r="AI172" s="96" t="str">
        <f t="shared" si="32"/>
        <v>No aplica</v>
      </c>
      <c r="AJ172" s="96" t="e">
        <f t="shared" si="33"/>
        <v>#VALUE!</v>
      </c>
      <c r="AK172" s="96" t="e">
        <f t="shared" si="34"/>
        <v>#VALUE!</v>
      </c>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ht="24.9" customHeight="1" thickTop="1" thickBot="1" x14ac:dyDescent="0.3">
      <c r="A173" s="392" t="s">
        <v>2148</v>
      </c>
      <c r="B173" s="427"/>
      <c r="C173" s="427"/>
      <c r="D173" s="427"/>
      <c r="E173" s="427"/>
      <c r="F173" s="427"/>
      <c r="G173" s="427"/>
      <c r="H173" s="427"/>
      <c r="I173" s="427"/>
      <c r="J173" s="427"/>
      <c r="K173" s="427"/>
      <c r="L173" s="427"/>
      <c r="M173" s="427"/>
      <c r="N173" s="427"/>
      <c r="O173" s="427"/>
      <c r="P173" s="427"/>
      <c r="Q173" s="427"/>
      <c r="R173" s="427"/>
      <c r="S173" s="427"/>
      <c r="T173" s="427"/>
      <c r="U173" s="427"/>
      <c r="V173" s="427"/>
      <c r="W173" s="427"/>
      <c r="X173" s="427"/>
      <c r="Y173" s="427"/>
      <c r="Z173" s="427"/>
      <c r="AA173" s="427"/>
      <c r="AB173" s="427"/>
      <c r="AC173" s="428"/>
      <c r="AD173" s="310">
        <f>'Art. 123'!Q175</f>
        <v>3</v>
      </c>
      <c r="AE173" s="94" t="str">
        <f t="shared" si="28"/>
        <v>No aplica</v>
      </c>
      <c r="AF173">
        <f t="shared" si="29"/>
        <v>1.5</v>
      </c>
      <c r="AG173" s="92" t="str">
        <f t="shared" si="30"/>
        <v>No aplica</v>
      </c>
      <c r="AH173" s="95" t="e">
        <f t="shared" si="31"/>
        <v>#VALUE!</v>
      </c>
      <c r="AI173" s="96" t="str">
        <f t="shared" si="32"/>
        <v>No aplica</v>
      </c>
      <c r="AJ173" s="96" t="e">
        <f t="shared" si="33"/>
        <v>#VALUE!</v>
      </c>
      <c r="AK173" s="96" t="e">
        <f t="shared" si="34"/>
        <v>#VALUE!</v>
      </c>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ht="24.9" customHeight="1" thickTop="1" thickBot="1" x14ac:dyDescent="0.3">
      <c r="A174" s="392" t="s">
        <v>2149</v>
      </c>
      <c r="B174" s="427"/>
      <c r="C174" s="427"/>
      <c r="D174" s="427"/>
      <c r="E174" s="427"/>
      <c r="F174" s="427"/>
      <c r="G174" s="427"/>
      <c r="H174" s="427"/>
      <c r="I174" s="427"/>
      <c r="J174" s="427"/>
      <c r="K174" s="427"/>
      <c r="L174" s="427"/>
      <c r="M174" s="427"/>
      <c r="N174" s="427"/>
      <c r="O174" s="427"/>
      <c r="P174" s="427"/>
      <c r="Q174" s="427"/>
      <c r="R174" s="427"/>
      <c r="S174" s="427"/>
      <c r="T174" s="427"/>
      <c r="U174" s="427"/>
      <c r="V174" s="427"/>
      <c r="W174" s="427"/>
      <c r="X174" s="427"/>
      <c r="Y174" s="427"/>
      <c r="Z174" s="427"/>
      <c r="AA174" s="427"/>
      <c r="AB174" s="427"/>
      <c r="AC174" s="428"/>
      <c r="AD174" s="310">
        <f>'Art. 123'!Q176</f>
        <v>3</v>
      </c>
      <c r="AE174" s="94" t="str">
        <f t="shared" si="28"/>
        <v>No aplica</v>
      </c>
      <c r="AF174">
        <f t="shared" si="29"/>
        <v>1.5</v>
      </c>
      <c r="AG174" s="92" t="str">
        <f t="shared" si="30"/>
        <v>No aplica</v>
      </c>
      <c r="AH174" s="95" t="e">
        <f t="shared" si="31"/>
        <v>#VALUE!</v>
      </c>
      <c r="AI174" s="96" t="str">
        <f t="shared" si="32"/>
        <v>No aplica</v>
      </c>
      <c r="AJ174" s="96" t="e">
        <f t="shared" si="33"/>
        <v>#VALUE!</v>
      </c>
      <c r="AK174" s="96" t="e">
        <f t="shared" si="34"/>
        <v>#VALUE!</v>
      </c>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ht="24.9" customHeight="1" thickTop="1" thickBot="1" x14ac:dyDescent="0.3">
      <c r="A175" s="392" t="s">
        <v>2150</v>
      </c>
      <c r="B175" s="427"/>
      <c r="C175" s="427"/>
      <c r="D175" s="427"/>
      <c r="E175" s="427"/>
      <c r="F175" s="427"/>
      <c r="G175" s="427"/>
      <c r="H175" s="427"/>
      <c r="I175" s="427"/>
      <c r="J175" s="427"/>
      <c r="K175" s="427"/>
      <c r="L175" s="427"/>
      <c r="M175" s="427"/>
      <c r="N175" s="427"/>
      <c r="O175" s="427"/>
      <c r="P175" s="427"/>
      <c r="Q175" s="427"/>
      <c r="R175" s="427"/>
      <c r="S175" s="427"/>
      <c r="T175" s="427"/>
      <c r="U175" s="427"/>
      <c r="V175" s="427"/>
      <c r="W175" s="427"/>
      <c r="X175" s="427"/>
      <c r="Y175" s="427"/>
      <c r="Z175" s="427"/>
      <c r="AA175" s="427"/>
      <c r="AB175" s="427"/>
      <c r="AC175" s="428"/>
      <c r="AD175" s="310">
        <f>'Art. 123'!Q177</f>
        <v>3</v>
      </c>
      <c r="AE175" s="94" t="str">
        <f t="shared" si="28"/>
        <v>No aplica</v>
      </c>
      <c r="AF175">
        <f t="shared" si="29"/>
        <v>1.5</v>
      </c>
      <c r="AG175" s="92" t="str">
        <f t="shared" si="30"/>
        <v>No aplica</v>
      </c>
      <c r="AH175" s="95" t="e">
        <f t="shared" si="31"/>
        <v>#VALUE!</v>
      </c>
      <c r="AI175" s="96" t="str">
        <f t="shared" si="32"/>
        <v>No aplica</v>
      </c>
      <c r="AJ175" s="96" t="e">
        <f t="shared" si="33"/>
        <v>#VALUE!</v>
      </c>
      <c r="AK175" s="96" t="e">
        <f t="shared" si="34"/>
        <v>#VALUE!</v>
      </c>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ht="24.9" customHeight="1" thickTop="1" thickBot="1" x14ac:dyDescent="0.3">
      <c r="A176" s="392" t="s">
        <v>2151</v>
      </c>
      <c r="B176" s="427"/>
      <c r="C176" s="427"/>
      <c r="D176" s="427"/>
      <c r="E176" s="427"/>
      <c r="F176" s="427"/>
      <c r="G176" s="427"/>
      <c r="H176" s="427"/>
      <c r="I176" s="427"/>
      <c r="J176" s="427"/>
      <c r="K176" s="427"/>
      <c r="L176" s="427"/>
      <c r="M176" s="427"/>
      <c r="N176" s="427"/>
      <c r="O176" s="427"/>
      <c r="P176" s="427"/>
      <c r="Q176" s="427"/>
      <c r="R176" s="427"/>
      <c r="S176" s="427"/>
      <c r="T176" s="427"/>
      <c r="U176" s="427"/>
      <c r="V176" s="427"/>
      <c r="W176" s="427"/>
      <c r="X176" s="427"/>
      <c r="Y176" s="427"/>
      <c r="Z176" s="427"/>
      <c r="AA176" s="427"/>
      <c r="AB176" s="427"/>
      <c r="AC176" s="428"/>
      <c r="AD176" s="310">
        <f>'Art. 123'!Q178</f>
        <v>3</v>
      </c>
      <c r="AE176" s="94" t="str">
        <f t="shared" si="28"/>
        <v>No aplica</v>
      </c>
      <c r="AF176">
        <f t="shared" si="29"/>
        <v>1.5</v>
      </c>
      <c r="AG176" s="92" t="str">
        <f t="shared" si="30"/>
        <v>No aplica</v>
      </c>
      <c r="AH176" s="95" t="e">
        <f t="shared" si="31"/>
        <v>#VALUE!</v>
      </c>
      <c r="AI176" s="96" t="str">
        <f t="shared" si="32"/>
        <v>No aplica</v>
      </c>
      <c r="AJ176" s="96" t="e">
        <f t="shared" si="33"/>
        <v>#VALUE!</v>
      </c>
      <c r="AK176" s="96" t="e">
        <f t="shared" si="34"/>
        <v>#VALUE!</v>
      </c>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ht="24.9" customHeight="1" thickTop="1" thickBot="1" x14ac:dyDescent="0.3">
      <c r="A177" s="392" t="s">
        <v>2152</v>
      </c>
      <c r="B177" s="427"/>
      <c r="C177" s="427"/>
      <c r="D177" s="427"/>
      <c r="E177" s="427"/>
      <c r="F177" s="427"/>
      <c r="G177" s="427"/>
      <c r="H177" s="427"/>
      <c r="I177" s="427"/>
      <c r="J177" s="427"/>
      <c r="K177" s="427"/>
      <c r="L177" s="427"/>
      <c r="M177" s="427"/>
      <c r="N177" s="427"/>
      <c r="O177" s="427"/>
      <c r="P177" s="427"/>
      <c r="Q177" s="427"/>
      <c r="R177" s="427"/>
      <c r="S177" s="427"/>
      <c r="T177" s="427"/>
      <c r="U177" s="427"/>
      <c r="V177" s="427"/>
      <c r="W177" s="427"/>
      <c r="X177" s="427"/>
      <c r="Y177" s="427"/>
      <c r="Z177" s="427"/>
      <c r="AA177" s="427"/>
      <c r="AB177" s="427"/>
      <c r="AC177" s="428"/>
      <c r="AD177" s="310">
        <f>'Art. 123'!Q179</f>
        <v>3</v>
      </c>
      <c r="AE177" s="94" t="str">
        <f t="shared" si="28"/>
        <v>No aplica</v>
      </c>
      <c r="AF177">
        <f t="shared" si="29"/>
        <v>1.5</v>
      </c>
      <c r="AG177" s="92" t="str">
        <f t="shared" si="30"/>
        <v>No aplica</v>
      </c>
      <c r="AH177" s="95" t="e">
        <f t="shared" si="31"/>
        <v>#VALUE!</v>
      </c>
      <c r="AI177" s="96" t="str">
        <f t="shared" si="32"/>
        <v>No aplica</v>
      </c>
      <c r="AJ177" s="96" t="e">
        <f t="shared" si="33"/>
        <v>#VALUE!</v>
      </c>
      <c r="AK177" s="96" t="e">
        <f t="shared" si="34"/>
        <v>#VALUE!</v>
      </c>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ht="24.9" customHeight="1" thickTop="1" thickBot="1" x14ac:dyDescent="0.3">
      <c r="A178" s="392" t="s">
        <v>2153</v>
      </c>
      <c r="B178" s="427"/>
      <c r="C178" s="427"/>
      <c r="D178" s="427"/>
      <c r="E178" s="427"/>
      <c r="F178" s="427"/>
      <c r="G178" s="427"/>
      <c r="H178" s="427"/>
      <c r="I178" s="427"/>
      <c r="J178" s="427"/>
      <c r="K178" s="427"/>
      <c r="L178" s="427"/>
      <c r="M178" s="427"/>
      <c r="N178" s="427"/>
      <c r="O178" s="427"/>
      <c r="P178" s="427"/>
      <c r="Q178" s="427"/>
      <c r="R178" s="427"/>
      <c r="S178" s="427"/>
      <c r="T178" s="427"/>
      <c r="U178" s="427"/>
      <c r="V178" s="427"/>
      <c r="W178" s="427"/>
      <c r="X178" s="427"/>
      <c r="Y178" s="427"/>
      <c r="Z178" s="427"/>
      <c r="AA178" s="427"/>
      <c r="AB178" s="427"/>
      <c r="AC178" s="428"/>
      <c r="AD178" s="310">
        <f>'Art. 123'!Q180</f>
        <v>3</v>
      </c>
      <c r="AE178" s="94" t="str">
        <f t="shared" si="28"/>
        <v>No aplica</v>
      </c>
      <c r="AF178">
        <f t="shared" si="29"/>
        <v>1.5</v>
      </c>
      <c r="AG178" s="92" t="str">
        <f t="shared" si="30"/>
        <v>No aplica</v>
      </c>
      <c r="AH178" s="95" t="e">
        <f t="shared" si="31"/>
        <v>#VALUE!</v>
      </c>
      <c r="AI178" s="96" t="str">
        <f t="shared" si="32"/>
        <v>No aplica</v>
      </c>
      <c r="AJ178" s="96" t="e">
        <f t="shared" si="33"/>
        <v>#VALUE!</v>
      </c>
      <c r="AK178" s="96" t="e">
        <f t="shared" si="34"/>
        <v>#VALUE!</v>
      </c>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ht="24.9" customHeight="1" thickTop="1" thickBot="1" x14ac:dyDescent="0.3">
      <c r="A179" s="392" t="s">
        <v>2154</v>
      </c>
      <c r="B179" s="427"/>
      <c r="C179" s="427"/>
      <c r="D179" s="427"/>
      <c r="E179" s="427"/>
      <c r="F179" s="427"/>
      <c r="G179" s="427"/>
      <c r="H179" s="427"/>
      <c r="I179" s="427"/>
      <c r="J179" s="427"/>
      <c r="K179" s="427"/>
      <c r="L179" s="427"/>
      <c r="M179" s="427"/>
      <c r="N179" s="427"/>
      <c r="O179" s="427"/>
      <c r="P179" s="427"/>
      <c r="Q179" s="427"/>
      <c r="R179" s="427"/>
      <c r="S179" s="427"/>
      <c r="T179" s="427"/>
      <c r="U179" s="427"/>
      <c r="V179" s="427"/>
      <c r="W179" s="427"/>
      <c r="X179" s="427"/>
      <c r="Y179" s="427"/>
      <c r="Z179" s="427"/>
      <c r="AA179" s="427"/>
      <c r="AB179" s="427"/>
      <c r="AC179" s="428"/>
      <c r="AD179" s="310">
        <f>'Art. 123'!Q181</f>
        <v>3</v>
      </c>
      <c r="AE179" s="94" t="str">
        <f t="shared" si="28"/>
        <v>No aplica</v>
      </c>
      <c r="AF179">
        <f t="shared" si="29"/>
        <v>1.5</v>
      </c>
      <c r="AG179" s="92" t="str">
        <f t="shared" si="30"/>
        <v>No aplica</v>
      </c>
      <c r="AH179" s="95" t="e">
        <f t="shared" si="31"/>
        <v>#VALUE!</v>
      </c>
      <c r="AI179" s="96" t="str">
        <f t="shared" si="32"/>
        <v>No aplica</v>
      </c>
      <c r="AJ179" s="96" t="e">
        <f t="shared" si="33"/>
        <v>#VALUE!</v>
      </c>
      <c r="AK179" s="96" t="e">
        <f t="shared" si="34"/>
        <v>#VALUE!</v>
      </c>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ht="24.9" customHeight="1" thickTop="1" thickBot="1" x14ac:dyDescent="0.3">
      <c r="A180" s="392" t="s">
        <v>2155</v>
      </c>
      <c r="B180" s="427"/>
      <c r="C180" s="427"/>
      <c r="D180" s="427"/>
      <c r="E180" s="427"/>
      <c r="F180" s="427"/>
      <c r="G180" s="427"/>
      <c r="H180" s="427"/>
      <c r="I180" s="427"/>
      <c r="J180" s="427"/>
      <c r="K180" s="427"/>
      <c r="L180" s="427"/>
      <c r="M180" s="427"/>
      <c r="N180" s="427"/>
      <c r="O180" s="427"/>
      <c r="P180" s="427"/>
      <c r="Q180" s="427"/>
      <c r="R180" s="427"/>
      <c r="S180" s="427"/>
      <c r="T180" s="427"/>
      <c r="U180" s="427"/>
      <c r="V180" s="427"/>
      <c r="W180" s="427"/>
      <c r="X180" s="427"/>
      <c r="Y180" s="427"/>
      <c r="Z180" s="427"/>
      <c r="AA180" s="427"/>
      <c r="AB180" s="427"/>
      <c r="AC180" s="428"/>
      <c r="AD180" s="310">
        <f>'Art. 123'!Q182</f>
        <v>3</v>
      </c>
      <c r="AE180" s="94" t="str">
        <f t="shared" si="28"/>
        <v>No aplica</v>
      </c>
      <c r="AF180">
        <f t="shared" si="29"/>
        <v>1.5</v>
      </c>
      <c r="AG180" s="92" t="str">
        <f t="shared" si="30"/>
        <v>No aplica</v>
      </c>
      <c r="AH180" s="95" t="e">
        <f t="shared" si="31"/>
        <v>#VALUE!</v>
      </c>
      <c r="AI180" s="96" t="str">
        <f t="shared" si="32"/>
        <v>No aplica</v>
      </c>
      <c r="AJ180" s="96" t="e">
        <f t="shared" si="33"/>
        <v>#VALUE!</v>
      </c>
      <c r="AK180" s="96" t="e">
        <f t="shared" si="34"/>
        <v>#VALUE!</v>
      </c>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ht="24.9" customHeight="1" thickTop="1" thickBot="1" x14ac:dyDescent="0.3">
      <c r="A181" s="434" t="s">
        <v>2156</v>
      </c>
      <c r="B181" s="435"/>
      <c r="C181" s="435"/>
      <c r="D181" s="435"/>
      <c r="E181" s="435"/>
      <c r="F181" s="435"/>
      <c r="G181" s="435"/>
      <c r="H181" s="435"/>
      <c r="I181" s="435"/>
      <c r="J181" s="435"/>
      <c r="K181" s="435"/>
      <c r="L181" s="435"/>
      <c r="M181" s="435"/>
      <c r="N181" s="435"/>
      <c r="O181" s="435"/>
      <c r="P181" s="435"/>
      <c r="Q181" s="435"/>
      <c r="R181" s="435"/>
      <c r="S181" s="435"/>
      <c r="T181" s="435"/>
      <c r="U181" s="435"/>
      <c r="V181" s="435"/>
      <c r="W181" s="435"/>
      <c r="X181" s="435"/>
      <c r="Y181" s="435"/>
      <c r="Z181" s="435"/>
      <c r="AA181" s="435"/>
      <c r="AB181" s="435"/>
      <c r="AC181" s="436"/>
      <c r="AD181" s="310">
        <f>'Art. 123'!Q183</f>
        <v>3</v>
      </c>
      <c r="AE181" s="94" t="str">
        <f t="shared" si="28"/>
        <v>No aplica</v>
      </c>
      <c r="AF181">
        <f t="shared" si="29"/>
        <v>1.5</v>
      </c>
      <c r="AG181" s="92" t="str">
        <f t="shared" si="30"/>
        <v>No aplica</v>
      </c>
      <c r="AH181" s="95" t="e">
        <f t="shared" si="31"/>
        <v>#VALUE!</v>
      </c>
      <c r="AI181" s="96" t="str">
        <f t="shared" si="32"/>
        <v>No aplica</v>
      </c>
      <c r="AJ181" s="96" t="e">
        <f t="shared" si="33"/>
        <v>#VALUE!</v>
      </c>
      <c r="AK181" s="96" t="e">
        <f t="shared" si="34"/>
        <v>#VALUE!</v>
      </c>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ht="24.9" customHeight="1" thickTop="1" thickBot="1" x14ac:dyDescent="0.3">
      <c r="A182" s="434" t="s">
        <v>2157</v>
      </c>
      <c r="B182" s="435"/>
      <c r="C182" s="435"/>
      <c r="D182" s="435"/>
      <c r="E182" s="435"/>
      <c r="F182" s="435"/>
      <c r="G182" s="435"/>
      <c r="H182" s="435"/>
      <c r="I182" s="435"/>
      <c r="J182" s="435"/>
      <c r="K182" s="435"/>
      <c r="L182" s="435"/>
      <c r="M182" s="435"/>
      <c r="N182" s="435"/>
      <c r="O182" s="435"/>
      <c r="P182" s="435"/>
      <c r="Q182" s="435"/>
      <c r="R182" s="435"/>
      <c r="S182" s="435"/>
      <c r="T182" s="435"/>
      <c r="U182" s="435"/>
      <c r="V182" s="435"/>
      <c r="W182" s="435"/>
      <c r="X182" s="435"/>
      <c r="Y182" s="435"/>
      <c r="Z182" s="435"/>
      <c r="AA182" s="435"/>
      <c r="AB182" s="435"/>
      <c r="AC182" s="436"/>
      <c r="AD182" s="310">
        <f>'Art. 123'!Q184</f>
        <v>3</v>
      </c>
      <c r="AE182" s="94" t="str">
        <f t="shared" si="28"/>
        <v>No aplica</v>
      </c>
      <c r="AF182">
        <f t="shared" si="29"/>
        <v>1.5</v>
      </c>
      <c r="AG182" s="92" t="str">
        <f t="shared" si="30"/>
        <v>No aplica</v>
      </c>
      <c r="AH182" s="95" t="e">
        <f t="shared" si="31"/>
        <v>#VALUE!</v>
      </c>
      <c r="AI182" s="96" t="str">
        <f t="shared" si="32"/>
        <v>No aplica</v>
      </c>
      <c r="AJ182" s="96" t="e">
        <f t="shared" si="33"/>
        <v>#VALUE!</v>
      </c>
      <c r="AK182" s="96" t="e">
        <f t="shared" si="34"/>
        <v>#VALUE!</v>
      </c>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ht="24.9" customHeight="1" thickTop="1" thickBot="1" x14ac:dyDescent="0.3">
      <c r="A183" s="392" t="s">
        <v>2158</v>
      </c>
      <c r="B183" s="427"/>
      <c r="C183" s="427"/>
      <c r="D183" s="427"/>
      <c r="E183" s="427"/>
      <c r="F183" s="427"/>
      <c r="G183" s="427"/>
      <c r="H183" s="427"/>
      <c r="I183" s="427"/>
      <c r="J183" s="427"/>
      <c r="K183" s="427"/>
      <c r="L183" s="427"/>
      <c r="M183" s="427"/>
      <c r="N183" s="427"/>
      <c r="O183" s="427"/>
      <c r="P183" s="427"/>
      <c r="Q183" s="427"/>
      <c r="R183" s="427"/>
      <c r="S183" s="427"/>
      <c r="T183" s="427"/>
      <c r="U183" s="427"/>
      <c r="V183" s="427"/>
      <c r="W183" s="427"/>
      <c r="X183" s="427"/>
      <c r="Y183" s="427"/>
      <c r="Z183" s="427"/>
      <c r="AA183" s="427"/>
      <c r="AB183" s="427"/>
      <c r="AC183" s="428"/>
      <c r="AD183" s="310">
        <f>'Art. 123'!Q185</f>
        <v>3</v>
      </c>
      <c r="AE183" s="94" t="str">
        <f t="shared" si="28"/>
        <v>No aplica</v>
      </c>
      <c r="AF183">
        <f t="shared" si="29"/>
        <v>1.5</v>
      </c>
      <c r="AG183" s="92" t="str">
        <f t="shared" si="30"/>
        <v>No aplica</v>
      </c>
      <c r="AH183" s="95" t="e">
        <f t="shared" si="31"/>
        <v>#VALUE!</v>
      </c>
      <c r="AI183" s="96" t="str">
        <f t="shared" si="32"/>
        <v>No aplica</v>
      </c>
      <c r="AJ183" s="96" t="e">
        <f t="shared" si="33"/>
        <v>#VALUE!</v>
      </c>
      <c r="AK183" s="96" t="e">
        <f t="shared" si="34"/>
        <v>#VALUE!</v>
      </c>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ht="24.9" customHeight="1" thickTop="1" thickBot="1" x14ac:dyDescent="0.3">
      <c r="A184" s="392" t="s">
        <v>2159</v>
      </c>
      <c r="B184" s="427"/>
      <c r="C184" s="427"/>
      <c r="D184" s="427"/>
      <c r="E184" s="427"/>
      <c r="F184" s="427"/>
      <c r="G184" s="427"/>
      <c r="H184" s="427"/>
      <c r="I184" s="427"/>
      <c r="J184" s="427"/>
      <c r="K184" s="427"/>
      <c r="L184" s="427"/>
      <c r="M184" s="427"/>
      <c r="N184" s="427"/>
      <c r="O184" s="427"/>
      <c r="P184" s="427"/>
      <c r="Q184" s="427"/>
      <c r="R184" s="427"/>
      <c r="S184" s="427"/>
      <c r="T184" s="427"/>
      <c r="U184" s="427"/>
      <c r="V184" s="427"/>
      <c r="W184" s="427"/>
      <c r="X184" s="427"/>
      <c r="Y184" s="427"/>
      <c r="Z184" s="427"/>
      <c r="AA184" s="427"/>
      <c r="AB184" s="427"/>
      <c r="AC184" s="428"/>
      <c r="AD184" s="310">
        <f>'Art. 123'!Q186</f>
        <v>3</v>
      </c>
      <c r="AE184" s="94" t="str">
        <f t="shared" si="28"/>
        <v>No aplica</v>
      </c>
      <c r="AF184">
        <f t="shared" si="29"/>
        <v>1.5</v>
      </c>
      <c r="AG184" s="92" t="str">
        <f t="shared" si="30"/>
        <v>No aplica</v>
      </c>
      <c r="AH184" s="95" t="e">
        <f t="shared" si="31"/>
        <v>#VALUE!</v>
      </c>
      <c r="AI184" s="96" t="str">
        <f t="shared" si="32"/>
        <v>No aplica</v>
      </c>
      <c r="AJ184" s="96" t="e">
        <f t="shared" si="33"/>
        <v>#VALUE!</v>
      </c>
      <c r="AK184" s="96" t="e">
        <f t="shared" si="34"/>
        <v>#VALUE!</v>
      </c>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ht="24.9" customHeight="1" thickTop="1" thickBot="1" x14ac:dyDescent="0.3">
      <c r="A185" s="392" t="s">
        <v>2160</v>
      </c>
      <c r="B185" s="427"/>
      <c r="C185" s="427"/>
      <c r="D185" s="427"/>
      <c r="E185" s="427"/>
      <c r="F185" s="427"/>
      <c r="G185" s="427"/>
      <c r="H185" s="427"/>
      <c r="I185" s="427"/>
      <c r="J185" s="427"/>
      <c r="K185" s="427"/>
      <c r="L185" s="427"/>
      <c r="M185" s="427"/>
      <c r="N185" s="427"/>
      <c r="O185" s="427"/>
      <c r="P185" s="427"/>
      <c r="Q185" s="427"/>
      <c r="R185" s="427"/>
      <c r="S185" s="427"/>
      <c r="T185" s="427"/>
      <c r="U185" s="427"/>
      <c r="V185" s="427"/>
      <c r="W185" s="427"/>
      <c r="X185" s="427"/>
      <c r="Y185" s="427"/>
      <c r="Z185" s="427"/>
      <c r="AA185" s="427"/>
      <c r="AB185" s="427"/>
      <c r="AC185" s="428"/>
      <c r="AD185" s="310">
        <f>'Art. 123'!Q187</f>
        <v>3</v>
      </c>
      <c r="AE185" s="94" t="str">
        <f t="shared" si="28"/>
        <v>No aplica</v>
      </c>
      <c r="AF185">
        <f t="shared" si="29"/>
        <v>1.5</v>
      </c>
      <c r="AG185" s="92" t="str">
        <f t="shared" si="30"/>
        <v>No aplica</v>
      </c>
      <c r="AH185" s="95" t="e">
        <f t="shared" si="31"/>
        <v>#VALUE!</v>
      </c>
      <c r="AI185" s="96" t="str">
        <f t="shared" si="32"/>
        <v>No aplica</v>
      </c>
      <c r="AJ185" s="96" t="e">
        <f t="shared" si="33"/>
        <v>#VALUE!</v>
      </c>
      <c r="AK185" s="96" t="e">
        <f t="shared" si="34"/>
        <v>#VALUE!</v>
      </c>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ht="24.9" customHeight="1" thickTop="1" thickBot="1" x14ac:dyDescent="0.3">
      <c r="A186" s="392" t="s">
        <v>2161</v>
      </c>
      <c r="B186" s="427"/>
      <c r="C186" s="427"/>
      <c r="D186" s="427"/>
      <c r="E186" s="427"/>
      <c r="F186" s="427"/>
      <c r="G186" s="427"/>
      <c r="H186" s="427"/>
      <c r="I186" s="427"/>
      <c r="J186" s="427"/>
      <c r="K186" s="427"/>
      <c r="L186" s="427"/>
      <c r="M186" s="427"/>
      <c r="N186" s="427"/>
      <c r="O186" s="427"/>
      <c r="P186" s="427"/>
      <c r="Q186" s="427"/>
      <c r="R186" s="427"/>
      <c r="S186" s="427"/>
      <c r="T186" s="427"/>
      <c r="U186" s="427"/>
      <c r="V186" s="427"/>
      <c r="W186" s="427"/>
      <c r="X186" s="427"/>
      <c r="Y186" s="427"/>
      <c r="Z186" s="427"/>
      <c r="AA186" s="427"/>
      <c r="AB186" s="427"/>
      <c r="AC186" s="428"/>
      <c r="AD186" s="310">
        <f>'Art. 123'!Q188</f>
        <v>3</v>
      </c>
      <c r="AE186" s="94" t="str">
        <f t="shared" si="28"/>
        <v>No aplica</v>
      </c>
      <c r="AF186">
        <f t="shared" si="29"/>
        <v>1.5</v>
      </c>
      <c r="AG186" s="92" t="str">
        <f t="shared" si="30"/>
        <v>No aplica</v>
      </c>
      <c r="AH186" s="95" t="e">
        <f t="shared" si="31"/>
        <v>#VALUE!</v>
      </c>
      <c r="AI186" s="96" t="str">
        <f t="shared" si="32"/>
        <v>No aplica</v>
      </c>
      <c r="AJ186" s="96" t="e">
        <f t="shared" si="33"/>
        <v>#VALUE!</v>
      </c>
      <c r="AK186" s="96" t="e">
        <f t="shared" si="34"/>
        <v>#VALUE!</v>
      </c>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ht="24.9" customHeight="1" thickTop="1" thickBot="1" x14ac:dyDescent="0.3">
      <c r="A187" s="392" t="s">
        <v>2162</v>
      </c>
      <c r="B187" s="427"/>
      <c r="C187" s="427"/>
      <c r="D187" s="427"/>
      <c r="E187" s="427"/>
      <c r="F187" s="427"/>
      <c r="G187" s="427"/>
      <c r="H187" s="427"/>
      <c r="I187" s="427"/>
      <c r="J187" s="427"/>
      <c r="K187" s="427"/>
      <c r="L187" s="427"/>
      <c r="M187" s="427"/>
      <c r="N187" s="427"/>
      <c r="O187" s="427"/>
      <c r="P187" s="427"/>
      <c r="Q187" s="427"/>
      <c r="R187" s="427"/>
      <c r="S187" s="427"/>
      <c r="T187" s="427"/>
      <c r="U187" s="427"/>
      <c r="V187" s="427"/>
      <c r="W187" s="427"/>
      <c r="X187" s="427"/>
      <c r="Y187" s="427"/>
      <c r="Z187" s="427"/>
      <c r="AA187" s="427"/>
      <c r="AB187" s="427"/>
      <c r="AC187" s="428"/>
      <c r="AD187" s="310">
        <f>'Art. 123'!Q189</f>
        <v>3</v>
      </c>
      <c r="AE187" s="94" t="str">
        <f t="shared" si="28"/>
        <v>No aplica</v>
      </c>
      <c r="AF187">
        <f t="shared" si="29"/>
        <v>1.5</v>
      </c>
      <c r="AG187" s="92" t="str">
        <f t="shared" si="30"/>
        <v>No aplica</v>
      </c>
      <c r="AH187" s="95" t="e">
        <f t="shared" si="31"/>
        <v>#VALUE!</v>
      </c>
      <c r="AI187" s="96" t="str">
        <f t="shared" si="32"/>
        <v>No aplica</v>
      </c>
      <c r="AJ187" s="96" t="e">
        <f t="shared" si="33"/>
        <v>#VALUE!</v>
      </c>
      <c r="AK187" s="96" t="e">
        <f t="shared" si="34"/>
        <v>#VALUE!</v>
      </c>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ht="24.9" customHeight="1" thickTop="1" thickBot="1" x14ac:dyDescent="0.3">
      <c r="A188" s="392" t="s">
        <v>2163</v>
      </c>
      <c r="B188" s="427"/>
      <c r="C188" s="427"/>
      <c r="D188" s="427"/>
      <c r="E188" s="427"/>
      <c r="F188" s="427"/>
      <c r="G188" s="427"/>
      <c r="H188" s="427"/>
      <c r="I188" s="427"/>
      <c r="J188" s="427"/>
      <c r="K188" s="427"/>
      <c r="L188" s="427"/>
      <c r="M188" s="427"/>
      <c r="N188" s="427"/>
      <c r="O188" s="427"/>
      <c r="P188" s="427"/>
      <c r="Q188" s="427"/>
      <c r="R188" s="427"/>
      <c r="S188" s="427"/>
      <c r="T188" s="427"/>
      <c r="U188" s="427"/>
      <c r="V188" s="427"/>
      <c r="W188" s="427"/>
      <c r="X188" s="427"/>
      <c r="Y188" s="427"/>
      <c r="Z188" s="427"/>
      <c r="AA188" s="427"/>
      <c r="AB188" s="427"/>
      <c r="AC188" s="428"/>
      <c r="AD188" s="310">
        <f>'Art. 123'!Q190</f>
        <v>3</v>
      </c>
      <c r="AE188" s="94" t="str">
        <f t="shared" si="28"/>
        <v>No aplica</v>
      </c>
      <c r="AF188">
        <f t="shared" si="29"/>
        <v>1.5</v>
      </c>
      <c r="AG188" s="92" t="str">
        <f t="shared" si="30"/>
        <v>No aplica</v>
      </c>
      <c r="AH188" s="95" t="e">
        <f t="shared" si="31"/>
        <v>#VALUE!</v>
      </c>
      <c r="AI188" s="96" t="str">
        <f t="shared" si="32"/>
        <v>No aplica</v>
      </c>
      <c r="AJ188" s="96" t="e">
        <f t="shared" si="33"/>
        <v>#VALUE!</v>
      </c>
      <c r="AK188" s="96" t="e">
        <f t="shared" si="34"/>
        <v>#VALUE!</v>
      </c>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ht="24.9" customHeight="1" thickTop="1" thickBot="1" x14ac:dyDescent="0.3">
      <c r="A189" s="392" t="s">
        <v>2164</v>
      </c>
      <c r="B189" s="427"/>
      <c r="C189" s="427"/>
      <c r="D189" s="427"/>
      <c r="E189" s="427"/>
      <c r="F189" s="427"/>
      <c r="G189" s="427"/>
      <c r="H189" s="427"/>
      <c r="I189" s="427"/>
      <c r="J189" s="427"/>
      <c r="K189" s="427"/>
      <c r="L189" s="427"/>
      <c r="M189" s="427"/>
      <c r="N189" s="427"/>
      <c r="O189" s="427"/>
      <c r="P189" s="427"/>
      <c r="Q189" s="427"/>
      <c r="R189" s="427"/>
      <c r="S189" s="427"/>
      <c r="T189" s="427"/>
      <c r="U189" s="427"/>
      <c r="V189" s="427"/>
      <c r="W189" s="427"/>
      <c r="X189" s="427"/>
      <c r="Y189" s="427"/>
      <c r="Z189" s="427"/>
      <c r="AA189" s="427"/>
      <c r="AB189" s="427"/>
      <c r="AC189" s="428"/>
      <c r="AD189" s="310">
        <f>'Art. 123'!Q191</f>
        <v>3</v>
      </c>
      <c r="AE189" s="94" t="str">
        <f t="shared" si="28"/>
        <v>No aplica</v>
      </c>
      <c r="AF189">
        <f t="shared" si="29"/>
        <v>1.5</v>
      </c>
      <c r="AG189" s="92" t="str">
        <f t="shared" si="30"/>
        <v>No aplica</v>
      </c>
      <c r="AH189" s="95" t="e">
        <f t="shared" si="31"/>
        <v>#VALUE!</v>
      </c>
      <c r="AI189" s="96" t="str">
        <f t="shared" si="32"/>
        <v>No aplica</v>
      </c>
      <c r="AJ189" s="96" t="e">
        <f t="shared" si="33"/>
        <v>#VALUE!</v>
      </c>
      <c r="AK189" s="96" t="e">
        <f t="shared" si="34"/>
        <v>#VALUE!</v>
      </c>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ht="24.9" customHeight="1" thickTop="1" thickBot="1" x14ac:dyDescent="0.3">
      <c r="A190" s="392" t="s">
        <v>2165</v>
      </c>
      <c r="B190" s="427"/>
      <c r="C190" s="427"/>
      <c r="D190" s="427"/>
      <c r="E190" s="427"/>
      <c r="F190" s="427"/>
      <c r="G190" s="427"/>
      <c r="H190" s="427"/>
      <c r="I190" s="427"/>
      <c r="J190" s="427"/>
      <c r="K190" s="427"/>
      <c r="L190" s="427"/>
      <c r="M190" s="427"/>
      <c r="N190" s="427"/>
      <c r="O190" s="427"/>
      <c r="P190" s="427"/>
      <c r="Q190" s="427"/>
      <c r="R190" s="427"/>
      <c r="S190" s="427"/>
      <c r="T190" s="427"/>
      <c r="U190" s="427"/>
      <c r="V190" s="427"/>
      <c r="W190" s="427"/>
      <c r="X190" s="427"/>
      <c r="Y190" s="427"/>
      <c r="Z190" s="427"/>
      <c r="AA190" s="427"/>
      <c r="AB190" s="427"/>
      <c r="AC190" s="428"/>
      <c r="AD190" s="310">
        <f>'Art. 123'!Q192</f>
        <v>3</v>
      </c>
      <c r="AE190" s="94" t="str">
        <f t="shared" si="28"/>
        <v>No aplica</v>
      </c>
      <c r="AF190">
        <f t="shared" si="29"/>
        <v>1.5</v>
      </c>
      <c r="AG190" s="92" t="str">
        <f t="shared" si="30"/>
        <v>No aplica</v>
      </c>
      <c r="AH190" s="95" t="e">
        <f t="shared" si="31"/>
        <v>#VALUE!</v>
      </c>
      <c r="AI190" s="96" t="str">
        <f t="shared" si="32"/>
        <v>No aplica</v>
      </c>
      <c r="AJ190" s="96" t="e">
        <f t="shared" si="33"/>
        <v>#VALUE!</v>
      </c>
      <c r="AK190" s="96" t="e">
        <f t="shared" si="34"/>
        <v>#VALUE!</v>
      </c>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ht="24.9" customHeight="1" thickTop="1" thickBot="1" x14ac:dyDescent="0.3">
      <c r="A191" s="434" t="s">
        <v>2166</v>
      </c>
      <c r="B191" s="435"/>
      <c r="C191" s="435"/>
      <c r="D191" s="435"/>
      <c r="E191" s="435"/>
      <c r="F191" s="435"/>
      <c r="G191" s="435"/>
      <c r="H191" s="435"/>
      <c r="I191" s="435"/>
      <c r="J191" s="435"/>
      <c r="K191" s="435"/>
      <c r="L191" s="435"/>
      <c r="M191" s="435"/>
      <c r="N191" s="435"/>
      <c r="O191" s="435"/>
      <c r="P191" s="435"/>
      <c r="Q191" s="435"/>
      <c r="R191" s="435"/>
      <c r="S191" s="435"/>
      <c r="T191" s="435"/>
      <c r="U191" s="435"/>
      <c r="V191" s="435"/>
      <c r="W191" s="435"/>
      <c r="X191" s="435"/>
      <c r="Y191" s="435"/>
      <c r="Z191" s="435"/>
      <c r="AA191" s="435"/>
      <c r="AB191" s="435"/>
      <c r="AC191" s="436"/>
      <c r="AD191" s="310">
        <f>'Art. 123'!Q193</f>
        <v>3</v>
      </c>
      <c r="AE191" s="94" t="str">
        <f t="shared" si="28"/>
        <v>No aplica</v>
      </c>
      <c r="AF191">
        <f t="shared" si="29"/>
        <v>1.5</v>
      </c>
      <c r="AG191" s="92" t="str">
        <f t="shared" si="30"/>
        <v>No aplica</v>
      </c>
      <c r="AH191" s="95" t="e">
        <f t="shared" si="31"/>
        <v>#VALUE!</v>
      </c>
      <c r="AI191" s="96" t="str">
        <f t="shared" si="32"/>
        <v>No aplica</v>
      </c>
      <c r="AJ191" s="96" t="e">
        <f t="shared" si="33"/>
        <v>#VALUE!</v>
      </c>
      <c r="AK191" s="96" t="e">
        <f t="shared" si="34"/>
        <v>#VALUE!</v>
      </c>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ht="24.9" customHeight="1" thickTop="1" thickBot="1" x14ac:dyDescent="0.3">
      <c r="A192" s="434" t="s">
        <v>2167</v>
      </c>
      <c r="B192" s="435"/>
      <c r="C192" s="435"/>
      <c r="D192" s="435"/>
      <c r="E192" s="435"/>
      <c r="F192" s="435"/>
      <c r="G192" s="435"/>
      <c r="H192" s="435"/>
      <c r="I192" s="435"/>
      <c r="J192" s="435"/>
      <c r="K192" s="435"/>
      <c r="L192" s="435"/>
      <c r="M192" s="435"/>
      <c r="N192" s="435"/>
      <c r="O192" s="435"/>
      <c r="P192" s="435"/>
      <c r="Q192" s="435"/>
      <c r="R192" s="435"/>
      <c r="S192" s="435"/>
      <c r="T192" s="435"/>
      <c r="U192" s="435"/>
      <c r="V192" s="435"/>
      <c r="W192" s="435"/>
      <c r="X192" s="435"/>
      <c r="Y192" s="435"/>
      <c r="Z192" s="435"/>
      <c r="AA192" s="435"/>
      <c r="AB192" s="435"/>
      <c r="AC192" s="436"/>
      <c r="AD192" s="310">
        <f>'Art. 123'!Q194</f>
        <v>3</v>
      </c>
      <c r="AE192" s="94" t="str">
        <f t="shared" si="28"/>
        <v>No aplica</v>
      </c>
      <c r="AF192">
        <f t="shared" si="29"/>
        <v>1.5</v>
      </c>
      <c r="AG192" s="92" t="str">
        <f t="shared" si="30"/>
        <v>No aplica</v>
      </c>
      <c r="AH192" s="95" t="e">
        <f t="shared" si="31"/>
        <v>#VALUE!</v>
      </c>
      <c r="AI192" s="96" t="str">
        <f t="shared" si="32"/>
        <v>No aplica</v>
      </c>
      <c r="AJ192" s="96" t="e">
        <f t="shared" si="33"/>
        <v>#VALUE!</v>
      </c>
      <c r="AK192" s="96" t="e">
        <f t="shared" si="34"/>
        <v>#VALUE!</v>
      </c>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ht="24.9" customHeight="1" thickTop="1" thickBot="1" x14ac:dyDescent="0.3">
      <c r="A193" s="392" t="s">
        <v>2168</v>
      </c>
      <c r="B193" s="427"/>
      <c r="C193" s="427"/>
      <c r="D193" s="427"/>
      <c r="E193" s="427"/>
      <c r="F193" s="427"/>
      <c r="G193" s="427"/>
      <c r="H193" s="427"/>
      <c r="I193" s="427"/>
      <c r="J193" s="427"/>
      <c r="K193" s="427"/>
      <c r="L193" s="427"/>
      <c r="M193" s="427"/>
      <c r="N193" s="427"/>
      <c r="O193" s="427"/>
      <c r="P193" s="427"/>
      <c r="Q193" s="427"/>
      <c r="R193" s="427"/>
      <c r="S193" s="427"/>
      <c r="T193" s="427"/>
      <c r="U193" s="427"/>
      <c r="V193" s="427"/>
      <c r="W193" s="427"/>
      <c r="X193" s="427"/>
      <c r="Y193" s="427"/>
      <c r="Z193" s="427"/>
      <c r="AA193" s="427"/>
      <c r="AB193" s="427"/>
      <c r="AC193" s="428"/>
      <c r="AD193" s="310">
        <f>'Art. 123'!Q195</f>
        <v>3</v>
      </c>
      <c r="AE193" s="94" t="str">
        <f t="shared" si="28"/>
        <v>No aplica</v>
      </c>
      <c r="AF193">
        <f t="shared" si="29"/>
        <v>1.5</v>
      </c>
      <c r="AG193" s="92" t="str">
        <f t="shared" si="30"/>
        <v>No aplica</v>
      </c>
      <c r="AH193" s="95" t="e">
        <f t="shared" si="31"/>
        <v>#VALUE!</v>
      </c>
      <c r="AI193" s="96" t="str">
        <f t="shared" si="32"/>
        <v>No aplica</v>
      </c>
      <c r="AJ193" s="96" t="e">
        <f t="shared" si="33"/>
        <v>#VALUE!</v>
      </c>
      <c r="AK193" s="96" t="e">
        <f t="shared" si="34"/>
        <v>#VALUE!</v>
      </c>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ht="24.9" customHeight="1" thickTop="1" thickBot="1" x14ac:dyDescent="0.3">
      <c r="A194" s="392" t="s">
        <v>2169</v>
      </c>
      <c r="B194" s="427"/>
      <c r="C194" s="427"/>
      <c r="D194" s="427"/>
      <c r="E194" s="427"/>
      <c r="F194" s="427"/>
      <c r="G194" s="427"/>
      <c r="H194" s="427"/>
      <c r="I194" s="427"/>
      <c r="J194" s="427"/>
      <c r="K194" s="427"/>
      <c r="L194" s="427"/>
      <c r="M194" s="427"/>
      <c r="N194" s="427"/>
      <c r="O194" s="427"/>
      <c r="P194" s="427"/>
      <c r="Q194" s="427"/>
      <c r="R194" s="427"/>
      <c r="S194" s="427"/>
      <c r="T194" s="427"/>
      <c r="U194" s="427"/>
      <c r="V194" s="427"/>
      <c r="W194" s="427"/>
      <c r="X194" s="427"/>
      <c r="Y194" s="427"/>
      <c r="Z194" s="427"/>
      <c r="AA194" s="427"/>
      <c r="AB194" s="427"/>
      <c r="AC194" s="428"/>
      <c r="AD194" s="310">
        <f>'Art. 123'!Q196</f>
        <v>3</v>
      </c>
      <c r="AE194" s="94" t="str">
        <f t="shared" si="28"/>
        <v>No aplica</v>
      </c>
      <c r="AF194">
        <f t="shared" si="29"/>
        <v>1.5</v>
      </c>
      <c r="AG194" s="92" t="str">
        <f t="shared" si="30"/>
        <v>No aplica</v>
      </c>
      <c r="AH194" s="95" t="e">
        <f t="shared" si="31"/>
        <v>#VALUE!</v>
      </c>
      <c r="AI194" s="96" t="str">
        <f t="shared" si="32"/>
        <v>No aplica</v>
      </c>
      <c r="AJ194" s="96" t="e">
        <f t="shared" si="33"/>
        <v>#VALUE!</v>
      </c>
      <c r="AK194" s="96" t="e">
        <f t="shared" si="34"/>
        <v>#VALUE!</v>
      </c>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ht="24.9" customHeight="1" thickTop="1" thickBot="1" x14ac:dyDescent="0.3">
      <c r="A195" s="392" t="s">
        <v>2170</v>
      </c>
      <c r="B195" s="427"/>
      <c r="C195" s="427"/>
      <c r="D195" s="427"/>
      <c r="E195" s="427"/>
      <c r="F195" s="427"/>
      <c r="G195" s="427"/>
      <c r="H195" s="427"/>
      <c r="I195" s="427"/>
      <c r="J195" s="427"/>
      <c r="K195" s="427"/>
      <c r="L195" s="427"/>
      <c r="M195" s="427"/>
      <c r="N195" s="427"/>
      <c r="O195" s="427"/>
      <c r="P195" s="427"/>
      <c r="Q195" s="427"/>
      <c r="R195" s="427"/>
      <c r="S195" s="427"/>
      <c r="T195" s="427"/>
      <c r="U195" s="427"/>
      <c r="V195" s="427"/>
      <c r="W195" s="427"/>
      <c r="X195" s="427"/>
      <c r="Y195" s="427"/>
      <c r="Z195" s="427"/>
      <c r="AA195" s="427"/>
      <c r="AB195" s="427"/>
      <c r="AC195" s="428"/>
      <c r="AD195" s="310">
        <f>'Art. 123'!Q197</f>
        <v>3</v>
      </c>
      <c r="AE195" s="94" t="str">
        <f t="shared" si="28"/>
        <v>No aplica</v>
      </c>
      <c r="AF195">
        <f t="shared" si="29"/>
        <v>1.5</v>
      </c>
      <c r="AG195" s="92" t="str">
        <f t="shared" si="30"/>
        <v>No aplica</v>
      </c>
      <c r="AH195" s="95" t="e">
        <f t="shared" si="31"/>
        <v>#VALUE!</v>
      </c>
      <c r="AI195" s="96" t="str">
        <f t="shared" si="32"/>
        <v>No aplica</v>
      </c>
      <c r="AJ195" s="96" t="e">
        <f t="shared" si="33"/>
        <v>#VALUE!</v>
      </c>
      <c r="AK195" s="96" t="e">
        <f t="shared" si="34"/>
        <v>#VALUE!</v>
      </c>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ht="24.9" customHeight="1" thickTop="1" thickBot="1" x14ac:dyDescent="0.3">
      <c r="A196" s="392" t="s">
        <v>2171</v>
      </c>
      <c r="B196" s="427"/>
      <c r="C196" s="427"/>
      <c r="D196" s="427"/>
      <c r="E196" s="427"/>
      <c r="F196" s="427"/>
      <c r="G196" s="427"/>
      <c r="H196" s="427"/>
      <c r="I196" s="427"/>
      <c r="J196" s="427"/>
      <c r="K196" s="427"/>
      <c r="L196" s="427"/>
      <c r="M196" s="427"/>
      <c r="N196" s="427"/>
      <c r="O196" s="427"/>
      <c r="P196" s="427"/>
      <c r="Q196" s="427"/>
      <c r="R196" s="427"/>
      <c r="S196" s="427"/>
      <c r="T196" s="427"/>
      <c r="U196" s="427"/>
      <c r="V196" s="427"/>
      <c r="W196" s="427"/>
      <c r="X196" s="427"/>
      <c r="Y196" s="427"/>
      <c r="Z196" s="427"/>
      <c r="AA196" s="427"/>
      <c r="AB196" s="427"/>
      <c r="AC196" s="428"/>
      <c r="AD196" s="310">
        <f>'Art. 123'!Q198</f>
        <v>3</v>
      </c>
      <c r="AE196" s="94" t="str">
        <f t="shared" si="28"/>
        <v>No aplica</v>
      </c>
      <c r="AF196">
        <f t="shared" si="29"/>
        <v>1.5</v>
      </c>
      <c r="AG196" s="92" t="str">
        <f t="shared" si="30"/>
        <v>No aplica</v>
      </c>
      <c r="AH196" s="95" t="e">
        <f t="shared" si="31"/>
        <v>#VALUE!</v>
      </c>
      <c r="AI196" s="96" t="str">
        <f t="shared" si="32"/>
        <v>No aplica</v>
      </c>
      <c r="AJ196" s="96" t="e">
        <f t="shared" si="33"/>
        <v>#VALUE!</v>
      </c>
      <c r="AK196" s="96" t="e">
        <f t="shared" si="34"/>
        <v>#VALUE!</v>
      </c>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ht="24.9" customHeight="1" thickTop="1" x14ac:dyDescent="0.25">
      <c r="A197" s="437" t="s">
        <v>1690</v>
      </c>
      <c r="B197" s="438"/>
      <c r="C197" s="438"/>
      <c r="D197" s="438"/>
      <c r="E197" s="438"/>
      <c r="F197" s="438"/>
      <c r="G197" s="438"/>
      <c r="H197" s="438"/>
      <c r="I197" s="438"/>
      <c r="J197" s="438"/>
      <c r="K197" s="438"/>
      <c r="L197" s="438"/>
      <c r="M197" s="438"/>
      <c r="N197" s="438"/>
      <c r="O197" s="438"/>
      <c r="P197" s="438"/>
      <c r="Q197" s="438"/>
      <c r="R197" s="438"/>
      <c r="S197" s="438"/>
      <c r="T197" s="438"/>
      <c r="U197" s="438"/>
      <c r="V197" s="438"/>
      <c r="W197" s="438"/>
      <c r="X197" s="438"/>
      <c r="Y197" s="438"/>
      <c r="Z197" s="438"/>
      <c r="AA197" s="438"/>
      <c r="AB197" s="438"/>
      <c r="AC197" s="438"/>
      <c r="AD197" s="439"/>
      <c r="AE197" s="94">
        <f>SUM(AE166:AE196)</f>
        <v>0</v>
      </c>
      <c r="AF197" s="61"/>
      <c r="AG197" s="97">
        <f>SUM(AG166:AG196)</f>
        <v>0</v>
      </c>
      <c r="AH197" s="98"/>
      <c r="AI197" s="99"/>
      <c r="AJ197" s="99"/>
      <c r="AK197" s="99"/>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ht="24.9" customHeight="1" x14ac:dyDescent="0.25">
      <c r="A198" s="440" t="s">
        <v>1691</v>
      </c>
      <c r="B198" s="441"/>
      <c r="C198" s="441"/>
      <c r="D198" s="441"/>
      <c r="E198" s="441"/>
      <c r="F198" s="441"/>
      <c r="G198" s="441"/>
      <c r="H198" s="441"/>
      <c r="I198" s="441"/>
      <c r="J198" s="441"/>
      <c r="K198" s="441"/>
      <c r="L198" s="441"/>
      <c r="M198" s="441"/>
      <c r="N198" s="441"/>
      <c r="O198" s="441"/>
      <c r="P198" s="441"/>
      <c r="Q198" s="441"/>
      <c r="R198" s="441"/>
      <c r="S198" s="441"/>
      <c r="T198" s="441"/>
      <c r="U198" s="441"/>
      <c r="V198" s="441"/>
      <c r="W198" s="441"/>
      <c r="X198" s="441"/>
      <c r="Y198" s="441"/>
      <c r="Z198" s="441"/>
      <c r="AA198" s="441"/>
      <c r="AB198" s="441"/>
      <c r="AC198" s="441"/>
      <c r="AD198" s="442"/>
      <c r="AE198" s="94">
        <f>AE197/$AE$23*100</f>
        <v>0</v>
      </c>
      <c r="AF198" s="61"/>
      <c r="AG198" s="97"/>
      <c r="AH198" s="98"/>
      <c r="AI198" s="99"/>
      <c r="AJ198" s="99"/>
      <c r="AK198" s="99"/>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ht="24.9" customHeight="1" thickBot="1" x14ac:dyDescent="0.3">
      <c r="A199" s="73"/>
      <c r="B199" s="73"/>
      <c r="C199" s="73"/>
      <c r="D199" s="73"/>
      <c r="E199" s="73"/>
      <c r="F199" s="73"/>
      <c r="G199" s="73"/>
      <c r="H199" s="73"/>
      <c r="I199" s="73"/>
      <c r="J199" s="73"/>
      <c r="K199" s="73"/>
      <c r="L199" s="73"/>
      <c r="M199" s="73"/>
      <c r="N199" s="73"/>
      <c r="O199" s="73"/>
      <c r="P199" s="73"/>
      <c r="Q199" s="100"/>
      <c r="R199" s="73"/>
      <c r="S199" s="73"/>
      <c r="T199" s="73"/>
      <c r="U199" s="73"/>
      <c r="V199" s="73"/>
      <c r="W199" s="73"/>
      <c r="X199" s="73"/>
      <c r="Y199" s="73"/>
      <c r="Z199" s="73"/>
      <c r="AA199" s="73"/>
      <c r="AB199" s="73"/>
      <c r="AC199" s="73"/>
      <c r="AD199" s="101"/>
      <c r="AE199" s="101"/>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ht="24.9" customHeight="1" thickTop="1" thickBot="1" x14ac:dyDescent="0.3">
      <c r="A200" s="391" t="s">
        <v>198</v>
      </c>
      <c r="B200" s="443"/>
      <c r="C200" s="443"/>
      <c r="D200" s="443"/>
      <c r="E200" s="443"/>
      <c r="F200" s="443"/>
      <c r="G200" s="443"/>
      <c r="H200" s="443"/>
      <c r="I200" s="443"/>
      <c r="J200" s="443"/>
      <c r="K200" s="443"/>
      <c r="L200" s="443"/>
      <c r="M200" s="443"/>
      <c r="N200" s="443"/>
      <c r="O200" s="443"/>
      <c r="P200" s="443"/>
      <c r="Q200" s="443"/>
      <c r="R200" s="443"/>
      <c r="S200" s="443"/>
      <c r="T200" s="443"/>
      <c r="U200" s="443"/>
      <c r="V200" s="443"/>
      <c r="W200" s="443"/>
      <c r="X200" s="443"/>
      <c r="Y200" s="443"/>
      <c r="Z200" s="443"/>
      <c r="AA200" s="443"/>
      <c r="AB200" s="443"/>
      <c r="AC200" s="443"/>
      <c r="AD200" s="112" t="s">
        <v>187</v>
      </c>
      <c r="AE200" s="113" t="s">
        <v>7</v>
      </c>
      <c r="AF200" s="92" t="s">
        <v>1666</v>
      </c>
      <c r="AG200" s="92" t="s">
        <v>1667</v>
      </c>
      <c r="AH200" s="92" t="s">
        <v>1668</v>
      </c>
      <c r="AI200" s="93" t="s">
        <v>1669</v>
      </c>
      <c r="AJ200" s="92"/>
      <c r="AK200" s="93" t="s">
        <v>1670</v>
      </c>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ht="24.9" customHeight="1" thickTop="1" thickBot="1" x14ac:dyDescent="0.3">
      <c r="A201" s="392" t="s">
        <v>2172</v>
      </c>
      <c r="B201" s="427"/>
      <c r="C201" s="427"/>
      <c r="D201" s="427"/>
      <c r="E201" s="427"/>
      <c r="F201" s="427"/>
      <c r="G201" s="427"/>
      <c r="H201" s="427"/>
      <c r="I201" s="427"/>
      <c r="J201" s="427"/>
      <c r="K201" s="427"/>
      <c r="L201" s="427"/>
      <c r="M201" s="427"/>
      <c r="N201" s="427"/>
      <c r="O201" s="427"/>
      <c r="P201" s="427"/>
      <c r="Q201" s="427"/>
      <c r="R201" s="427"/>
      <c r="S201" s="427"/>
      <c r="T201" s="427"/>
      <c r="U201" s="427"/>
      <c r="V201" s="427"/>
      <c r="W201" s="427"/>
      <c r="X201" s="427"/>
      <c r="Y201" s="427"/>
      <c r="Z201" s="427"/>
      <c r="AA201" s="427"/>
      <c r="AB201" s="427"/>
      <c r="AC201" s="428"/>
      <c r="AD201" s="310">
        <f>'Art. 123'!Q201</f>
        <v>3</v>
      </c>
      <c r="AE201" s="94" t="str">
        <f>IF(AG201=1,AK201,AG201)</f>
        <v>No aplica</v>
      </c>
      <c r="AF201">
        <f>AD201/2</f>
        <v>1.5</v>
      </c>
      <c r="AG201" s="92" t="str">
        <f>IF(AND(AF201&gt;=0,AF201&lt;=1),1,"No aplica")</f>
        <v>No aplica</v>
      </c>
      <c r="AH201" s="95" t="e">
        <f>AD201/(AG201*2)</f>
        <v>#VALUE!</v>
      </c>
      <c r="AI201" s="96" t="str">
        <f>IF(AG201=1,AG201/$AG$206,"No aplica")</f>
        <v>No aplica</v>
      </c>
      <c r="AJ201" s="96" t="e">
        <f>AF201*AI201</f>
        <v>#VALUE!</v>
      </c>
      <c r="AK201" s="96" t="e">
        <f>AJ201*$AE$23</f>
        <v>#VALUE!</v>
      </c>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ht="24.9" customHeight="1" thickTop="1" thickBot="1" x14ac:dyDescent="0.3">
      <c r="A202" s="392" t="s">
        <v>2173</v>
      </c>
      <c r="B202" s="427"/>
      <c r="C202" s="427"/>
      <c r="D202" s="427"/>
      <c r="E202" s="427"/>
      <c r="F202" s="427"/>
      <c r="G202" s="427"/>
      <c r="H202" s="427"/>
      <c r="I202" s="427"/>
      <c r="J202" s="427"/>
      <c r="K202" s="427"/>
      <c r="L202" s="427"/>
      <c r="M202" s="427"/>
      <c r="N202" s="427"/>
      <c r="O202" s="427"/>
      <c r="P202" s="427"/>
      <c r="Q202" s="427"/>
      <c r="R202" s="427"/>
      <c r="S202" s="427"/>
      <c r="T202" s="427"/>
      <c r="U202" s="427"/>
      <c r="V202" s="427"/>
      <c r="W202" s="427"/>
      <c r="X202" s="427"/>
      <c r="Y202" s="427"/>
      <c r="Z202" s="427"/>
      <c r="AA202" s="427"/>
      <c r="AB202" s="427"/>
      <c r="AC202" s="428"/>
      <c r="AD202" s="310">
        <f>'Art. 123'!Q202</f>
        <v>3</v>
      </c>
      <c r="AE202" s="94" t="str">
        <f>IF(AG202=1,AK202,AG202)</f>
        <v>No aplica</v>
      </c>
      <c r="AF202">
        <f>AD202/2</f>
        <v>1.5</v>
      </c>
      <c r="AG202" s="92" t="str">
        <f>IF(AND(AF202&gt;=0,AF202&lt;=1),1,"No aplica")</f>
        <v>No aplica</v>
      </c>
      <c r="AH202" s="95" t="e">
        <f>AD202/(AG202*2)</f>
        <v>#VALUE!</v>
      </c>
      <c r="AI202" s="96" t="str">
        <f>IF(AG202=1,AG202/$AG$206,"No aplica")</f>
        <v>No aplica</v>
      </c>
      <c r="AJ202" s="96" t="e">
        <f>AF202*AI202</f>
        <v>#VALUE!</v>
      </c>
      <c r="AK202" s="96" t="e">
        <f>AJ202*$AE$23</f>
        <v>#VALUE!</v>
      </c>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ht="24.9" customHeight="1" thickTop="1" thickBot="1" x14ac:dyDescent="0.3">
      <c r="A203" s="392" t="s">
        <v>2174</v>
      </c>
      <c r="B203" s="427"/>
      <c r="C203" s="427"/>
      <c r="D203" s="427"/>
      <c r="E203" s="427"/>
      <c r="F203" s="427"/>
      <c r="G203" s="427"/>
      <c r="H203" s="427"/>
      <c r="I203" s="427"/>
      <c r="J203" s="427"/>
      <c r="K203" s="427"/>
      <c r="L203" s="427"/>
      <c r="M203" s="427"/>
      <c r="N203" s="427"/>
      <c r="O203" s="427"/>
      <c r="P203" s="427"/>
      <c r="Q203" s="427"/>
      <c r="R203" s="427"/>
      <c r="S203" s="427"/>
      <c r="T203" s="427"/>
      <c r="U203" s="427"/>
      <c r="V203" s="427"/>
      <c r="W203" s="427"/>
      <c r="X203" s="427"/>
      <c r="Y203" s="427"/>
      <c r="Z203" s="427"/>
      <c r="AA203" s="427"/>
      <c r="AB203" s="427"/>
      <c r="AC203" s="428"/>
      <c r="AD203" s="310">
        <f>'Art. 123'!Q203</f>
        <v>3</v>
      </c>
      <c r="AE203" s="94" t="str">
        <f>IF(AG203=1,AK203,AG203)</f>
        <v>No aplica</v>
      </c>
      <c r="AF203">
        <f>AD203/2</f>
        <v>1.5</v>
      </c>
      <c r="AG203" s="92" t="str">
        <f>IF(AND(AF203&gt;=0,AF203&lt;=1),1,"No aplica")</f>
        <v>No aplica</v>
      </c>
      <c r="AH203" s="95" t="e">
        <f>AD203/(AG203*2)</f>
        <v>#VALUE!</v>
      </c>
      <c r="AI203" s="96" t="str">
        <f>IF(AG203=1,AG203/$AG$206,"No aplica")</f>
        <v>No aplica</v>
      </c>
      <c r="AJ203" s="96" t="e">
        <f>AF203*AI203</f>
        <v>#VALUE!</v>
      </c>
      <c r="AK203" s="96" t="e">
        <f>AJ203*$AE$23</f>
        <v>#VALUE!</v>
      </c>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ht="24.9" customHeight="1" thickTop="1" thickBot="1" x14ac:dyDescent="0.3">
      <c r="A204" s="392" t="s">
        <v>2175</v>
      </c>
      <c r="B204" s="427"/>
      <c r="C204" s="427"/>
      <c r="D204" s="427"/>
      <c r="E204" s="427"/>
      <c r="F204" s="427"/>
      <c r="G204" s="427"/>
      <c r="H204" s="427"/>
      <c r="I204" s="427"/>
      <c r="J204" s="427"/>
      <c r="K204" s="427"/>
      <c r="L204" s="427"/>
      <c r="M204" s="427"/>
      <c r="N204" s="427"/>
      <c r="O204" s="427"/>
      <c r="P204" s="427"/>
      <c r="Q204" s="427"/>
      <c r="R204" s="427"/>
      <c r="S204" s="427"/>
      <c r="T204" s="427"/>
      <c r="U204" s="427"/>
      <c r="V204" s="427"/>
      <c r="W204" s="427"/>
      <c r="X204" s="427"/>
      <c r="Y204" s="427"/>
      <c r="Z204" s="427"/>
      <c r="AA204" s="427"/>
      <c r="AB204" s="427"/>
      <c r="AC204" s="428"/>
      <c r="AD204" s="310">
        <f>'Art. 123'!Q204</f>
        <v>3</v>
      </c>
      <c r="AE204" s="94" t="str">
        <f>IF(AG204=1,AK204,AG204)</f>
        <v>No aplica</v>
      </c>
      <c r="AF204">
        <f>AD204/2</f>
        <v>1.5</v>
      </c>
      <c r="AG204" s="92" t="str">
        <f>IF(AND(AF204&gt;=0,AF204&lt;=1),1,"No aplica")</f>
        <v>No aplica</v>
      </c>
      <c r="AH204" s="95" t="e">
        <f>AD204/(AG204*2)</f>
        <v>#VALUE!</v>
      </c>
      <c r="AI204" s="96" t="str">
        <f>IF(AG204=1,AG204/$AG$206,"No aplica")</f>
        <v>No aplica</v>
      </c>
      <c r="AJ204" s="96" t="e">
        <f>AF204*AI204</f>
        <v>#VALUE!</v>
      </c>
      <c r="AK204" s="96" t="e">
        <f>AJ204*$AE$23</f>
        <v>#VALUE!</v>
      </c>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ht="24.9" customHeight="1" thickTop="1" thickBot="1" x14ac:dyDescent="0.3">
      <c r="A205" s="392" t="s">
        <v>2176</v>
      </c>
      <c r="B205" s="427"/>
      <c r="C205" s="427"/>
      <c r="D205" s="427"/>
      <c r="E205" s="427"/>
      <c r="F205" s="427"/>
      <c r="G205" s="427"/>
      <c r="H205" s="427"/>
      <c r="I205" s="427"/>
      <c r="J205" s="427"/>
      <c r="K205" s="427"/>
      <c r="L205" s="427"/>
      <c r="M205" s="427"/>
      <c r="N205" s="427"/>
      <c r="O205" s="427"/>
      <c r="P205" s="427"/>
      <c r="Q205" s="427"/>
      <c r="R205" s="427"/>
      <c r="S205" s="427"/>
      <c r="T205" s="427"/>
      <c r="U205" s="427"/>
      <c r="V205" s="427"/>
      <c r="W205" s="427"/>
      <c r="X205" s="427"/>
      <c r="Y205" s="427"/>
      <c r="Z205" s="427"/>
      <c r="AA205" s="427"/>
      <c r="AB205" s="427"/>
      <c r="AC205" s="428"/>
      <c r="AD205" s="310">
        <f>'Art. 123'!Q205</f>
        <v>3</v>
      </c>
      <c r="AE205" s="94" t="str">
        <f>IF(AG205=1,AK205,AG205)</f>
        <v>No aplica</v>
      </c>
      <c r="AF205">
        <f>AD205/2</f>
        <v>1.5</v>
      </c>
      <c r="AG205" s="92" t="str">
        <f>IF(AND(AF205&gt;=0,AF205&lt;=1),1,"No aplica")</f>
        <v>No aplica</v>
      </c>
      <c r="AH205" s="95" t="e">
        <f>AD205/(AG205*2)</f>
        <v>#VALUE!</v>
      </c>
      <c r="AI205" s="96" t="str">
        <f>IF(AG205=1,AG205/$AG$206,"No aplica")</f>
        <v>No aplica</v>
      </c>
      <c r="AJ205" s="96" t="e">
        <f>AF205*AI205</f>
        <v>#VALUE!</v>
      </c>
      <c r="AK205" s="96" t="e">
        <f>AJ205*$AE$23</f>
        <v>#VALUE!</v>
      </c>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ht="24.9" customHeight="1" thickTop="1" x14ac:dyDescent="0.25">
      <c r="A206" s="437" t="s">
        <v>1692</v>
      </c>
      <c r="B206" s="438"/>
      <c r="C206" s="438"/>
      <c r="D206" s="438"/>
      <c r="E206" s="438"/>
      <c r="F206" s="438"/>
      <c r="G206" s="438"/>
      <c r="H206" s="438"/>
      <c r="I206" s="438"/>
      <c r="J206" s="438"/>
      <c r="K206" s="438"/>
      <c r="L206" s="438"/>
      <c r="M206" s="438"/>
      <c r="N206" s="438"/>
      <c r="O206" s="438"/>
      <c r="P206" s="438"/>
      <c r="Q206" s="438"/>
      <c r="R206" s="438"/>
      <c r="S206" s="438"/>
      <c r="T206" s="438"/>
      <c r="U206" s="438"/>
      <c r="V206" s="438"/>
      <c r="W206" s="438"/>
      <c r="X206" s="438"/>
      <c r="Y206" s="438"/>
      <c r="Z206" s="438"/>
      <c r="AA206" s="438"/>
      <c r="AB206" s="438"/>
      <c r="AC206" s="438"/>
      <c r="AD206" s="439"/>
      <c r="AE206" s="94">
        <f>SUM(AE201:AE205)</f>
        <v>0</v>
      </c>
      <c r="AF206" s="61"/>
      <c r="AG206" s="97">
        <f>SUM(AG201:AG205)</f>
        <v>0</v>
      </c>
      <c r="AH206" s="98"/>
      <c r="AI206" s="99"/>
      <c r="AJ206" s="99"/>
      <c r="AK206" s="99"/>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ht="24.9" customHeight="1" x14ac:dyDescent="0.25">
      <c r="A207" s="440" t="s">
        <v>1693</v>
      </c>
      <c r="B207" s="441"/>
      <c r="C207" s="441"/>
      <c r="D207" s="441"/>
      <c r="E207" s="441"/>
      <c r="F207" s="441"/>
      <c r="G207" s="441"/>
      <c r="H207" s="441"/>
      <c r="I207" s="441"/>
      <c r="J207" s="441"/>
      <c r="K207" s="441"/>
      <c r="L207" s="441"/>
      <c r="M207" s="441"/>
      <c r="N207" s="441"/>
      <c r="O207" s="441"/>
      <c r="P207" s="441"/>
      <c r="Q207" s="441"/>
      <c r="R207" s="441"/>
      <c r="S207" s="441"/>
      <c r="T207" s="441"/>
      <c r="U207" s="441"/>
      <c r="V207" s="441"/>
      <c r="W207" s="441"/>
      <c r="X207" s="441"/>
      <c r="Y207" s="441"/>
      <c r="Z207" s="441"/>
      <c r="AA207" s="441"/>
      <c r="AB207" s="441"/>
      <c r="AC207" s="441"/>
      <c r="AD207" s="442"/>
      <c r="AE207" s="94">
        <f>AE206/$AE$23*100</f>
        <v>0</v>
      </c>
      <c r="AF207" s="61"/>
      <c r="AG207" s="97"/>
      <c r="AH207" s="98"/>
      <c r="AI207" s="99"/>
      <c r="AJ207" s="99"/>
      <c r="AK207" s="99"/>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ht="24.9" customHeight="1" x14ac:dyDescent="0.25">
      <c r="A208" s="107"/>
      <c r="B208" s="107"/>
      <c r="C208" s="107"/>
      <c r="D208" s="107"/>
      <c r="E208" s="107"/>
      <c r="F208" s="107"/>
      <c r="G208" s="107"/>
      <c r="H208" s="107"/>
      <c r="I208" s="107"/>
      <c r="J208" s="107"/>
      <c r="K208" s="107"/>
      <c r="L208" s="107"/>
      <c r="M208" s="107"/>
      <c r="N208" s="107"/>
      <c r="O208" s="107"/>
      <c r="P208" s="107"/>
      <c r="Q208" s="100"/>
      <c r="R208" s="107"/>
      <c r="S208" s="107"/>
      <c r="T208" s="107"/>
      <c r="U208" s="107"/>
      <c r="V208" s="107"/>
      <c r="W208" s="107"/>
      <c r="X208" s="107"/>
      <c r="Y208" s="107"/>
      <c r="Z208" s="107"/>
      <c r="AA208" s="107"/>
      <c r="AB208" s="107"/>
      <c r="AC208" s="107"/>
      <c r="AD208" s="101"/>
      <c r="AE208" s="101"/>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ht="24.9" customHeight="1" x14ac:dyDescent="0.25">
      <c r="A209" s="107"/>
      <c r="B209" s="107"/>
      <c r="C209" s="107"/>
      <c r="D209" s="107"/>
      <c r="E209" s="107"/>
      <c r="F209" s="107"/>
      <c r="G209" s="107"/>
      <c r="H209" s="107"/>
      <c r="I209" s="107"/>
      <c r="J209" s="107"/>
      <c r="K209" s="107"/>
      <c r="L209" s="107"/>
      <c r="M209" s="107"/>
      <c r="N209" s="107"/>
      <c r="O209" s="107"/>
      <c r="P209" s="107"/>
      <c r="Q209" s="100"/>
      <c r="R209" s="107"/>
      <c r="S209" s="107"/>
      <c r="T209" s="107"/>
      <c r="U209" s="107"/>
      <c r="V209" s="107"/>
      <c r="W209" s="107"/>
      <c r="X209" s="107"/>
      <c r="Y209" s="107"/>
      <c r="Z209" s="107"/>
      <c r="AA209" s="107"/>
      <c r="AB209" s="107"/>
      <c r="AC209" s="107"/>
      <c r="AD209" s="101"/>
      <c r="AE209" s="101"/>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ht="24.9" customHeight="1" x14ac:dyDescent="0.25">
      <c r="A210" s="444" t="s">
        <v>2529</v>
      </c>
      <c r="B210" s="444"/>
      <c r="C210" s="444"/>
      <c r="D210" s="444"/>
      <c r="E210" s="444"/>
      <c r="F210" s="444"/>
      <c r="G210" s="444"/>
      <c r="H210" s="444"/>
      <c r="I210" s="444"/>
      <c r="J210" s="444"/>
      <c r="K210" s="444"/>
      <c r="L210" s="444"/>
      <c r="M210" s="444"/>
      <c r="N210" s="444"/>
      <c r="O210" s="444"/>
      <c r="P210" s="444"/>
      <c r="Q210" s="444"/>
      <c r="R210" s="444"/>
      <c r="S210" s="444"/>
      <c r="T210" s="444"/>
      <c r="U210" s="444"/>
      <c r="V210" s="444"/>
      <c r="W210" s="444"/>
      <c r="X210" s="444"/>
      <c r="Y210" s="444"/>
      <c r="Z210" s="444"/>
      <c r="AA210" s="444"/>
      <c r="AB210" s="444"/>
      <c r="AC210" s="444"/>
      <c r="AD210" s="444"/>
      <c r="AE210" s="444"/>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ht="24.9" customHeight="1" x14ac:dyDescent="0.25">
      <c r="A211" s="296"/>
      <c r="B211" s="297"/>
      <c r="C211" s="297"/>
      <c r="D211" s="297"/>
      <c r="E211" s="297"/>
      <c r="F211" s="297"/>
      <c r="G211" s="297"/>
      <c r="H211" s="297"/>
      <c r="I211" s="297"/>
      <c r="J211" s="297"/>
      <c r="K211" s="297"/>
      <c r="L211" s="297"/>
      <c r="M211" s="297"/>
      <c r="N211" s="297"/>
      <c r="O211" s="297"/>
      <c r="P211" s="297"/>
      <c r="Q211" s="298"/>
      <c r="R211" s="297"/>
      <c r="S211" s="297"/>
      <c r="T211" s="297"/>
      <c r="U211" s="297"/>
      <c r="V211" s="297"/>
      <c r="W211" s="297"/>
      <c r="X211" s="297"/>
      <c r="Y211" s="297"/>
      <c r="Z211" s="297"/>
      <c r="AA211" s="297"/>
      <c r="AB211" s="297"/>
      <c r="AC211" s="297"/>
      <c r="AD211" s="299"/>
      <c r="AE211" s="299"/>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ht="24.9" customHeight="1" thickBot="1" x14ac:dyDescent="0.3">
      <c r="A212" s="73"/>
      <c r="B212" s="73"/>
      <c r="C212" s="73"/>
      <c r="D212" s="73"/>
      <c r="E212" s="73"/>
      <c r="F212" s="73"/>
      <c r="G212" s="73"/>
      <c r="H212" s="73"/>
      <c r="I212" s="73"/>
      <c r="J212" s="73"/>
      <c r="K212" s="73"/>
      <c r="L212" s="73"/>
      <c r="M212" s="73"/>
      <c r="N212" s="73"/>
      <c r="O212" s="73"/>
      <c r="P212" s="73"/>
      <c r="Q212" s="100"/>
      <c r="R212" s="73"/>
      <c r="S212" s="73"/>
      <c r="T212" s="73"/>
      <c r="U212" s="73"/>
      <c r="V212" s="73"/>
      <c r="W212" s="73"/>
      <c r="X212" s="73"/>
      <c r="Y212" s="73"/>
      <c r="Z212" s="73"/>
      <c r="AA212" s="73"/>
      <c r="AB212" s="73"/>
      <c r="AC212" s="73"/>
      <c r="AD212" s="101"/>
      <c r="AE212" s="101"/>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ht="24.9" customHeight="1" thickTop="1" thickBot="1" x14ac:dyDescent="0.3">
      <c r="A213" s="431" t="s">
        <v>163</v>
      </c>
      <c r="B213" s="432"/>
      <c r="C213" s="432"/>
      <c r="D213" s="432"/>
      <c r="E213" s="432"/>
      <c r="F213" s="432"/>
      <c r="G213" s="432"/>
      <c r="H213" s="432"/>
      <c r="I213" s="432"/>
      <c r="J213" s="432"/>
      <c r="K213" s="432"/>
      <c r="L213" s="432"/>
      <c r="M213" s="432"/>
      <c r="N213" s="432"/>
      <c r="O213" s="432"/>
      <c r="P213" s="432"/>
      <c r="Q213" s="432"/>
      <c r="R213" s="432"/>
      <c r="S213" s="432"/>
      <c r="T213" s="432"/>
      <c r="U213" s="432"/>
      <c r="V213" s="432"/>
      <c r="W213" s="432"/>
      <c r="X213" s="432"/>
      <c r="Y213" s="432"/>
      <c r="Z213" s="432"/>
      <c r="AA213" s="432"/>
      <c r="AB213" s="432"/>
      <c r="AC213" s="433"/>
      <c r="AD213" s="66" t="s">
        <v>187</v>
      </c>
      <c r="AE213" s="306" t="s">
        <v>7</v>
      </c>
      <c r="AF213" s="92" t="s">
        <v>1666</v>
      </c>
      <c r="AG213" s="92" t="s">
        <v>1667</v>
      </c>
      <c r="AH213" s="92" t="s">
        <v>1668</v>
      </c>
      <c r="AI213" s="93" t="s">
        <v>1669</v>
      </c>
      <c r="AJ213" s="92"/>
      <c r="AK213" s="93" t="s">
        <v>1670</v>
      </c>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ht="24.9" customHeight="1" thickTop="1" thickBot="1" x14ac:dyDescent="0.3">
      <c r="A214" s="392" t="s">
        <v>2178</v>
      </c>
      <c r="B214" s="427"/>
      <c r="C214" s="427"/>
      <c r="D214" s="427"/>
      <c r="E214" s="427"/>
      <c r="F214" s="427"/>
      <c r="G214" s="427"/>
      <c r="H214" s="427"/>
      <c r="I214" s="427"/>
      <c r="J214" s="427"/>
      <c r="K214" s="427"/>
      <c r="L214" s="427"/>
      <c r="M214" s="427"/>
      <c r="N214" s="427"/>
      <c r="O214" s="427"/>
      <c r="P214" s="427"/>
      <c r="Q214" s="427"/>
      <c r="R214" s="427"/>
      <c r="S214" s="427"/>
      <c r="T214" s="427"/>
      <c r="U214" s="427"/>
      <c r="V214" s="427"/>
      <c r="W214" s="427"/>
      <c r="X214" s="427"/>
      <c r="Y214" s="427"/>
      <c r="Z214" s="427"/>
      <c r="AA214" s="427"/>
      <c r="AB214" s="427"/>
      <c r="AC214" s="428"/>
      <c r="AD214" s="310">
        <f>'Art. 123'!Q214</f>
        <v>3</v>
      </c>
      <c r="AE214" s="94" t="str">
        <f t="shared" ref="AE214:AE248" si="35">IF(AG214=1,AK214,AG214)</f>
        <v>No aplica</v>
      </c>
      <c r="AF214">
        <f t="shared" ref="AF214:AF248" si="36">AD214/2</f>
        <v>1.5</v>
      </c>
      <c r="AG214" s="92" t="str">
        <f t="shared" ref="AG214:AG248" si="37">IF(AND(AF214&gt;=0,AF214&lt;=1),1,"No aplica")</f>
        <v>No aplica</v>
      </c>
      <c r="AH214" s="95" t="e">
        <f t="shared" ref="AH214:AH248" si="38">AD214/(AG214*2)</f>
        <v>#VALUE!</v>
      </c>
      <c r="AI214" s="96" t="str">
        <f t="shared" ref="AI214:AI248" si="39">IF(AG214=1,AG214/$AG$249,"No aplica")</f>
        <v>No aplica</v>
      </c>
      <c r="AJ214" s="96" t="e">
        <f t="shared" ref="AJ214:AJ248" si="40">AF214*AI214</f>
        <v>#VALUE!</v>
      </c>
      <c r="AK214" s="96" t="e">
        <f t="shared" ref="AK214:AK248" si="41">AJ214*$AE$23</f>
        <v>#VALUE!</v>
      </c>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ht="24.9" customHeight="1" thickTop="1" thickBot="1" x14ac:dyDescent="0.3">
      <c r="A215" s="392" t="s">
        <v>1026</v>
      </c>
      <c r="B215" s="427"/>
      <c r="C215" s="427"/>
      <c r="D215" s="427"/>
      <c r="E215" s="427"/>
      <c r="F215" s="427"/>
      <c r="G215" s="427"/>
      <c r="H215" s="427"/>
      <c r="I215" s="427"/>
      <c r="J215" s="427"/>
      <c r="K215" s="427"/>
      <c r="L215" s="427"/>
      <c r="M215" s="427"/>
      <c r="N215" s="427"/>
      <c r="O215" s="427"/>
      <c r="P215" s="427"/>
      <c r="Q215" s="427"/>
      <c r="R215" s="427"/>
      <c r="S215" s="427"/>
      <c r="T215" s="427"/>
      <c r="U215" s="427"/>
      <c r="V215" s="427"/>
      <c r="W215" s="427"/>
      <c r="X215" s="427"/>
      <c r="Y215" s="427"/>
      <c r="Z215" s="427"/>
      <c r="AA215" s="427"/>
      <c r="AB215" s="427"/>
      <c r="AC215" s="428"/>
      <c r="AD215" s="310">
        <f>'Art. 123'!Q215</f>
        <v>3</v>
      </c>
      <c r="AE215" s="94" t="str">
        <f t="shared" si="35"/>
        <v>No aplica</v>
      </c>
      <c r="AF215">
        <f t="shared" si="36"/>
        <v>1.5</v>
      </c>
      <c r="AG215" s="92" t="str">
        <f t="shared" si="37"/>
        <v>No aplica</v>
      </c>
      <c r="AH215" s="95" t="e">
        <f t="shared" si="38"/>
        <v>#VALUE!</v>
      </c>
      <c r="AI215" s="96" t="str">
        <f t="shared" si="39"/>
        <v>No aplica</v>
      </c>
      <c r="AJ215" s="96" t="e">
        <f t="shared" si="40"/>
        <v>#VALUE!</v>
      </c>
      <c r="AK215" s="96" t="e">
        <f t="shared" si="41"/>
        <v>#VALUE!</v>
      </c>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ht="24.9" customHeight="1" thickTop="1" thickBot="1" x14ac:dyDescent="0.3">
      <c r="A216" s="392" t="s">
        <v>2179</v>
      </c>
      <c r="B216" s="427"/>
      <c r="C216" s="427"/>
      <c r="D216" s="427"/>
      <c r="E216" s="427"/>
      <c r="F216" s="427"/>
      <c r="G216" s="427"/>
      <c r="H216" s="427"/>
      <c r="I216" s="427"/>
      <c r="J216" s="427"/>
      <c r="K216" s="427"/>
      <c r="L216" s="427"/>
      <c r="M216" s="427"/>
      <c r="N216" s="427"/>
      <c r="O216" s="427"/>
      <c r="P216" s="427"/>
      <c r="Q216" s="427"/>
      <c r="R216" s="427"/>
      <c r="S216" s="427"/>
      <c r="T216" s="427"/>
      <c r="U216" s="427"/>
      <c r="V216" s="427"/>
      <c r="W216" s="427"/>
      <c r="X216" s="427"/>
      <c r="Y216" s="427"/>
      <c r="Z216" s="427"/>
      <c r="AA216" s="427"/>
      <c r="AB216" s="427"/>
      <c r="AC216" s="428"/>
      <c r="AD216" s="310">
        <f>'Art. 123'!Q216</f>
        <v>3</v>
      </c>
      <c r="AE216" s="94" t="str">
        <f t="shared" si="35"/>
        <v>No aplica</v>
      </c>
      <c r="AF216">
        <f t="shared" si="36"/>
        <v>1.5</v>
      </c>
      <c r="AG216" s="92" t="str">
        <f t="shared" si="37"/>
        <v>No aplica</v>
      </c>
      <c r="AH216" s="95" t="e">
        <f t="shared" si="38"/>
        <v>#VALUE!</v>
      </c>
      <c r="AI216" s="96" t="str">
        <f t="shared" si="39"/>
        <v>No aplica</v>
      </c>
      <c r="AJ216" s="96" t="e">
        <f t="shared" si="40"/>
        <v>#VALUE!</v>
      </c>
      <c r="AK216" s="96" t="e">
        <f t="shared" si="41"/>
        <v>#VALUE!</v>
      </c>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ht="24.9" customHeight="1" thickTop="1" thickBot="1" x14ac:dyDescent="0.3">
      <c r="A217" s="392" t="s">
        <v>2121</v>
      </c>
      <c r="B217" s="427"/>
      <c r="C217" s="427"/>
      <c r="D217" s="427"/>
      <c r="E217" s="427"/>
      <c r="F217" s="427"/>
      <c r="G217" s="427"/>
      <c r="H217" s="427"/>
      <c r="I217" s="427"/>
      <c r="J217" s="427"/>
      <c r="K217" s="427"/>
      <c r="L217" s="427"/>
      <c r="M217" s="427"/>
      <c r="N217" s="427"/>
      <c r="O217" s="427"/>
      <c r="P217" s="427"/>
      <c r="Q217" s="427"/>
      <c r="R217" s="427"/>
      <c r="S217" s="427"/>
      <c r="T217" s="427"/>
      <c r="U217" s="427"/>
      <c r="V217" s="427"/>
      <c r="W217" s="427"/>
      <c r="X217" s="427"/>
      <c r="Y217" s="427"/>
      <c r="Z217" s="427"/>
      <c r="AA217" s="427"/>
      <c r="AB217" s="427"/>
      <c r="AC217" s="428"/>
      <c r="AD217" s="310">
        <f>'Art. 123'!Q217</f>
        <v>3</v>
      </c>
      <c r="AE217" s="94" t="str">
        <f t="shared" si="35"/>
        <v>No aplica</v>
      </c>
      <c r="AF217">
        <f t="shared" si="36"/>
        <v>1.5</v>
      </c>
      <c r="AG217" s="92" t="str">
        <f t="shared" si="37"/>
        <v>No aplica</v>
      </c>
      <c r="AH217" s="95" t="e">
        <f t="shared" si="38"/>
        <v>#VALUE!</v>
      </c>
      <c r="AI217" s="96" t="str">
        <f t="shared" si="39"/>
        <v>No aplica</v>
      </c>
      <c r="AJ217" s="96" t="e">
        <f t="shared" si="40"/>
        <v>#VALUE!</v>
      </c>
      <c r="AK217" s="96" t="e">
        <f t="shared" si="41"/>
        <v>#VALUE!</v>
      </c>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ht="24.9" customHeight="1" thickTop="1" thickBot="1" x14ac:dyDescent="0.3">
      <c r="A218" s="434" t="s">
        <v>2180</v>
      </c>
      <c r="B218" s="435"/>
      <c r="C218" s="435"/>
      <c r="D218" s="435"/>
      <c r="E218" s="435"/>
      <c r="F218" s="435"/>
      <c r="G218" s="435"/>
      <c r="H218" s="435"/>
      <c r="I218" s="435"/>
      <c r="J218" s="435"/>
      <c r="K218" s="435"/>
      <c r="L218" s="435"/>
      <c r="M218" s="435"/>
      <c r="N218" s="435"/>
      <c r="O218" s="435"/>
      <c r="P218" s="435"/>
      <c r="Q218" s="435"/>
      <c r="R218" s="435"/>
      <c r="S218" s="435"/>
      <c r="T218" s="435"/>
      <c r="U218" s="435"/>
      <c r="V218" s="435"/>
      <c r="W218" s="435"/>
      <c r="X218" s="435"/>
      <c r="Y218" s="435"/>
      <c r="Z218" s="435"/>
      <c r="AA218" s="435"/>
      <c r="AB218" s="435"/>
      <c r="AC218" s="436"/>
      <c r="AD218" s="310">
        <f>'Art. 123'!Q218</f>
        <v>3</v>
      </c>
      <c r="AE218" s="94" t="str">
        <f t="shared" si="35"/>
        <v>No aplica</v>
      </c>
      <c r="AF218">
        <f t="shared" si="36"/>
        <v>1.5</v>
      </c>
      <c r="AG218" s="92" t="str">
        <f t="shared" si="37"/>
        <v>No aplica</v>
      </c>
      <c r="AH218" s="95" t="e">
        <f t="shared" si="38"/>
        <v>#VALUE!</v>
      </c>
      <c r="AI218" s="96" t="str">
        <f t="shared" si="39"/>
        <v>No aplica</v>
      </c>
      <c r="AJ218" s="96" t="e">
        <f t="shared" si="40"/>
        <v>#VALUE!</v>
      </c>
      <c r="AK218" s="96" t="e">
        <f t="shared" si="41"/>
        <v>#VALUE!</v>
      </c>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ht="24.9" customHeight="1" thickTop="1" thickBot="1" x14ac:dyDescent="0.3">
      <c r="A219" s="434" t="s">
        <v>2074</v>
      </c>
      <c r="B219" s="435"/>
      <c r="C219" s="435"/>
      <c r="D219" s="435"/>
      <c r="E219" s="435"/>
      <c r="F219" s="435"/>
      <c r="G219" s="435"/>
      <c r="H219" s="435"/>
      <c r="I219" s="435"/>
      <c r="J219" s="435"/>
      <c r="K219" s="435"/>
      <c r="L219" s="435"/>
      <c r="M219" s="435"/>
      <c r="N219" s="435"/>
      <c r="O219" s="435"/>
      <c r="P219" s="435"/>
      <c r="Q219" s="435"/>
      <c r="R219" s="435"/>
      <c r="S219" s="435"/>
      <c r="T219" s="435"/>
      <c r="U219" s="435"/>
      <c r="V219" s="435"/>
      <c r="W219" s="435"/>
      <c r="X219" s="435"/>
      <c r="Y219" s="435"/>
      <c r="Z219" s="435"/>
      <c r="AA219" s="435"/>
      <c r="AB219" s="435"/>
      <c r="AC219" s="436"/>
      <c r="AD219" s="310">
        <f>'Art. 123'!Q219</f>
        <v>3</v>
      </c>
      <c r="AE219" s="94" t="str">
        <f t="shared" si="35"/>
        <v>No aplica</v>
      </c>
      <c r="AF219">
        <f t="shared" si="36"/>
        <v>1.5</v>
      </c>
      <c r="AG219" s="92" t="str">
        <f t="shared" si="37"/>
        <v>No aplica</v>
      </c>
      <c r="AH219" s="95" t="e">
        <f t="shared" si="38"/>
        <v>#VALUE!</v>
      </c>
      <c r="AI219" s="96" t="str">
        <f t="shared" si="39"/>
        <v>No aplica</v>
      </c>
      <c r="AJ219" s="96" t="e">
        <f t="shared" si="40"/>
        <v>#VALUE!</v>
      </c>
      <c r="AK219" s="96" t="e">
        <f t="shared" si="41"/>
        <v>#VALUE!</v>
      </c>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ht="24.9" customHeight="1" thickTop="1" thickBot="1" x14ac:dyDescent="0.3">
      <c r="A220" s="392" t="s">
        <v>2181</v>
      </c>
      <c r="B220" s="427"/>
      <c r="C220" s="427"/>
      <c r="D220" s="427"/>
      <c r="E220" s="427"/>
      <c r="F220" s="427"/>
      <c r="G220" s="427"/>
      <c r="H220" s="427"/>
      <c r="I220" s="427"/>
      <c r="J220" s="427"/>
      <c r="K220" s="427"/>
      <c r="L220" s="427"/>
      <c r="M220" s="427"/>
      <c r="N220" s="427"/>
      <c r="O220" s="427"/>
      <c r="P220" s="427"/>
      <c r="Q220" s="427"/>
      <c r="R220" s="427"/>
      <c r="S220" s="427"/>
      <c r="T220" s="427"/>
      <c r="U220" s="427"/>
      <c r="V220" s="427"/>
      <c r="W220" s="427"/>
      <c r="X220" s="427"/>
      <c r="Y220" s="427"/>
      <c r="Z220" s="427"/>
      <c r="AA220" s="427"/>
      <c r="AB220" s="427"/>
      <c r="AC220" s="428"/>
      <c r="AD220" s="310">
        <f>'Art. 123'!Q220</f>
        <v>3</v>
      </c>
      <c r="AE220" s="94" t="str">
        <f t="shared" si="35"/>
        <v>No aplica</v>
      </c>
      <c r="AF220">
        <f t="shared" si="36"/>
        <v>1.5</v>
      </c>
      <c r="AG220" s="92" t="str">
        <f t="shared" si="37"/>
        <v>No aplica</v>
      </c>
      <c r="AH220" s="95" t="e">
        <f t="shared" si="38"/>
        <v>#VALUE!</v>
      </c>
      <c r="AI220" s="96" t="str">
        <f t="shared" si="39"/>
        <v>No aplica</v>
      </c>
      <c r="AJ220" s="96" t="e">
        <f t="shared" si="40"/>
        <v>#VALUE!</v>
      </c>
      <c r="AK220" s="96" t="e">
        <f t="shared" si="41"/>
        <v>#VALUE!</v>
      </c>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ht="24.9" customHeight="1" thickTop="1" thickBot="1" x14ac:dyDescent="0.3">
      <c r="A221" s="392" t="s">
        <v>2182</v>
      </c>
      <c r="B221" s="427"/>
      <c r="C221" s="427"/>
      <c r="D221" s="427"/>
      <c r="E221" s="427"/>
      <c r="F221" s="427"/>
      <c r="G221" s="427"/>
      <c r="H221" s="427"/>
      <c r="I221" s="427"/>
      <c r="J221" s="427"/>
      <c r="K221" s="427"/>
      <c r="L221" s="427"/>
      <c r="M221" s="427"/>
      <c r="N221" s="427"/>
      <c r="O221" s="427"/>
      <c r="P221" s="427"/>
      <c r="Q221" s="427"/>
      <c r="R221" s="427"/>
      <c r="S221" s="427"/>
      <c r="T221" s="427"/>
      <c r="U221" s="427"/>
      <c r="V221" s="427"/>
      <c r="W221" s="427"/>
      <c r="X221" s="427"/>
      <c r="Y221" s="427"/>
      <c r="Z221" s="427"/>
      <c r="AA221" s="427"/>
      <c r="AB221" s="427"/>
      <c r="AC221" s="428"/>
      <c r="AD221" s="310">
        <f>'Art. 123'!Q221</f>
        <v>3</v>
      </c>
      <c r="AE221" s="94" t="str">
        <f t="shared" si="35"/>
        <v>No aplica</v>
      </c>
      <c r="AF221">
        <f t="shared" si="36"/>
        <v>1.5</v>
      </c>
      <c r="AG221" s="92" t="str">
        <f t="shared" si="37"/>
        <v>No aplica</v>
      </c>
      <c r="AH221" s="95" t="e">
        <f t="shared" si="38"/>
        <v>#VALUE!</v>
      </c>
      <c r="AI221" s="96" t="str">
        <f t="shared" si="39"/>
        <v>No aplica</v>
      </c>
      <c r="AJ221" s="96" t="e">
        <f t="shared" si="40"/>
        <v>#VALUE!</v>
      </c>
      <c r="AK221" s="96" t="e">
        <f t="shared" si="41"/>
        <v>#VALUE!</v>
      </c>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ht="24.9" customHeight="1" thickTop="1" thickBot="1" x14ac:dyDescent="0.3">
      <c r="A222" s="392" t="s">
        <v>2183</v>
      </c>
      <c r="B222" s="427"/>
      <c r="C222" s="427"/>
      <c r="D222" s="427"/>
      <c r="E222" s="427"/>
      <c r="F222" s="427"/>
      <c r="G222" s="427"/>
      <c r="H222" s="427"/>
      <c r="I222" s="427"/>
      <c r="J222" s="427"/>
      <c r="K222" s="427"/>
      <c r="L222" s="427"/>
      <c r="M222" s="427"/>
      <c r="N222" s="427"/>
      <c r="O222" s="427"/>
      <c r="P222" s="427"/>
      <c r="Q222" s="427"/>
      <c r="R222" s="427"/>
      <c r="S222" s="427"/>
      <c r="T222" s="427"/>
      <c r="U222" s="427"/>
      <c r="V222" s="427"/>
      <c r="W222" s="427"/>
      <c r="X222" s="427"/>
      <c r="Y222" s="427"/>
      <c r="Z222" s="427"/>
      <c r="AA222" s="427"/>
      <c r="AB222" s="427"/>
      <c r="AC222" s="428"/>
      <c r="AD222" s="310">
        <f>'Art. 123'!Q222</f>
        <v>3</v>
      </c>
      <c r="AE222" s="94" t="str">
        <f t="shared" si="35"/>
        <v>No aplica</v>
      </c>
      <c r="AF222">
        <f t="shared" si="36"/>
        <v>1.5</v>
      </c>
      <c r="AG222" s="92" t="str">
        <f t="shared" si="37"/>
        <v>No aplica</v>
      </c>
      <c r="AH222" s="95" t="e">
        <f t="shared" si="38"/>
        <v>#VALUE!</v>
      </c>
      <c r="AI222" s="96" t="str">
        <f t="shared" si="39"/>
        <v>No aplica</v>
      </c>
      <c r="AJ222" s="96" t="e">
        <f t="shared" si="40"/>
        <v>#VALUE!</v>
      </c>
      <c r="AK222" s="96" t="e">
        <f t="shared" si="41"/>
        <v>#VALUE!</v>
      </c>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ht="24.9" customHeight="1" thickTop="1" thickBot="1" x14ac:dyDescent="0.3">
      <c r="A223" s="392" t="s">
        <v>2184</v>
      </c>
      <c r="B223" s="427"/>
      <c r="C223" s="427"/>
      <c r="D223" s="427"/>
      <c r="E223" s="427"/>
      <c r="F223" s="427"/>
      <c r="G223" s="427"/>
      <c r="H223" s="427"/>
      <c r="I223" s="427"/>
      <c r="J223" s="427"/>
      <c r="K223" s="427"/>
      <c r="L223" s="427"/>
      <c r="M223" s="427"/>
      <c r="N223" s="427"/>
      <c r="O223" s="427"/>
      <c r="P223" s="427"/>
      <c r="Q223" s="427"/>
      <c r="R223" s="427"/>
      <c r="S223" s="427"/>
      <c r="T223" s="427"/>
      <c r="U223" s="427"/>
      <c r="V223" s="427"/>
      <c r="W223" s="427"/>
      <c r="X223" s="427"/>
      <c r="Y223" s="427"/>
      <c r="Z223" s="427"/>
      <c r="AA223" s="427"/>
      <c r="AB223" s="427"/>
      <c r="AC223" s="428"/>
      <c r="AD223" s="310">
        <f>'Art. 123'!Q223</f>
        <v>3</v>
      </c>
      <c r="AE223" s="94" t="str">
        <f t="shared" si="35"/>
        <v>No aplica</v>
      </c>
      <c r="AF223">
        <f t="shared" si="36"/>
        <v>1.5</v>
      </c>
      <c r="AG223" s="92" t="str">
        <f t="shared" si="37"/>
        <v>No aplica</v>
      </c>
      <c r="AH223" s="95" t="e">
        <f t="shared" si="38"/>
        <v>#VALUE!</v>
      </c>
      <c r="AI223" s="96" t="str">
        <f t="shared" si="39"/>
        <v>No aplica</v>
      </c>
      <c r="AJ223" s="96" t="e">
        <f t="shared" si="40"/>
        <v>#VALUE!</v>
      </c>
      <c r="AK223" s="96" t="e">
        <f t="shared" si="41"/>
        <v>#VALUE!</v>
      </c>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ht="24.9" customHeight="1" thickTop="1" thickBot="1" x14ac:dyDescent="0.3">
      <c r="A224" s="392" t="s">
        <v>2185</v>
      </c>
      <c r="B224" s="427"/>
      <c r="C224" s="427"/>
      <c r="D224" s="427"/>
      <c r="E224" s="427"/>
      <c r="F224" s="427"/>
      <c r="G224" s="427"/>
      <c r="H224" s="427"/>
      <c r="I224" s="427"/>
      <c r="J224" s="427"/>
      <c r="K224" s="427"/>
      <c r="L224" s="427"/>
      <c r="M224" s="427"/>
      <c r="N224" s="427"/>
      <c r="O224" s="427"/>
      <c r="P224" s="427"/>
      <c r="Q224" s="427"/>
      <c r="R224" s="427"/>
      <c r="S224" s="427"/>
      <c r="T224" s="427"/>
      <c r="U224" s="427"/>
      <c r="V224" s="427"/>
      <c r="W224" s="427"/>
      <c r="X224" s="427"/>
      <c r="Y224" s="427"/>
      <c r="Z224" s="427"/>
      <c r="AA224" s="427"/>
      <c r="AB224" s="427"/>
      <c r="AC224" s="428"/>
      <c r="AD224" s="310">
        <f>'Art. 123'!Q224</f>
        <v>3</v>
      </c>
      <c r="AE224" s="94" t="str">
        <f t="shared" si="35"/>
        <v>No aplica</v>
      </c>
      <c r="AF224">
        <f t="shared" si="36"/>
        <v>1.5</v>
      </c>
      <c r="AG224" s="92" t="str">
        <f t="shared" si="37"/>
        <v>No aplica</v>
      </c>
      <c r="AH224" s="95" t="e">
        <f t="shared" si="38"/>
        <v>#VALUE!</v>
      </c>
      <c r="AI224" s="96" t="str">
        <f t="shared" si="39"/>
        <v>No aplica</v>
      </c>
      <c r="AJ224" s="96" t="e">
        <f t="shared" si="40"/>
        <v>#VALUE!</v>
      </c>
      <c r="AK224" s="96" t="e">
        <f t="shared" si="41"/>
        <v>#VALUE!</v>
      </c>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ht="24.9" customHeight="1" thickTop="1" thickBot="1" x14ac:dyDescent="0.3">
      <c r="A225" s="392" t="s">
        <v>2186</v>
      </c>
      <c r="B225" s="427"/>
      <c r="C225" s="427"/>
      <c r="D225" s="427"/>
      <c r="E225" s="427"/>
      <c r="F225" s="427"/>
      <c r="G225" s="427"/>
      <c r="H225" s="427"/>
      <c r="I225" s="427"/>
      <c r="J225" s="427"/>
      <c r="K225" s="427"/>
      <c r="L225" s="427"/>
      <c r="M225" s="427"/>
      <c r="N225" s="427"/>
      <c r="O225" s="427"/>
      <c r="P225" s="427"/>
      <c r="Q225" s="427"/>
      <c r="R225" s="427"/>
      <c r="S225" s="427"/>
      <c r="T225" s="427"/>
      <c r="U225" s="427"/>
      <c r="V225" s="427"/>
      <c r="W225" s="427"/>
      <c r="X225" s="427"/>
      <c r="Y225" s="427"/>
      <c r="Z225" s="427"/>
      <c r="AA225" s="427"/>
      <c r="AB225" s="427"/>
      <c r="AC225" s="428"/>
      <c r="AD225" s="310">
        <f>'Art. 123'!Q225</f>
        <v>3</v>
      </c>
      <c r="AE225" s="94" t="str">
        <f t="shared" si="35"/>
        <v>No aplica</v>
      </c>
      <c r="AF225">
        <f t="shared" si="36"/>
        <v>1.5</v>
      </c>
      <c r="AG225" s="92" t="str">
        <f t="shared" si="37"/>
        <v>No aplica</v>
      </c>
      <c r="AH225" s="95" t="e">
        <f t="shared" si="38"/>
        <v>#VALUE!</v>
      </c>
      <c r="AI225" s="96" t="str">
        <f t="shared" si="39"/>
        <v>No aplica</v>
      </c>
      <c r="AJ225" s="96" t="e">
        <f t="shared" si="40"/>
        <v>#VALUE!</v>
      </c>
      <c r="AK225" s="96" t="e">
        <f t="shared" si="41"/>
        <v>#VALUE!</v>
      </c>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ht="24.9" customHeight="1" thickTop="1" thickBot="1" x14ac:dyDescent="0.3">
      <c r="A226" s="392" t="s">
        <v>2187</v>
      </c>
      <c r="B226" s="427"/>
      <c r="C226" s="427"/>
      <c r="D226" s="427"/>
      <c r="E226" s="427"/>
      <c r="F226" s="427"/>
      <c r="G226" s="427"/>
      <c r="H226" s="427"/>
      <c r="I226" s="427"/>
      <c r="J226" s="427"/>
      <c r="K226" s="427"/>
      <c r="L226" s="427"/>
      <c r="M226" s="427"/>
      <c r="N226" s="427"/>
      <c r="O226" s="427"/>
      <c r="P226" s="427"/>
      <c r="Q226" s="427"/>
      <c r="R226" s="427"/>
      <c r="S226" s="427"/>
      <c r="T226" s="427"/>
      <c r="U226" s="427"/>
      <c r="V226" s="427"/>
      <c r="W226" s="427"/>
      <c r="X226" s="427"/>
      <c r="Y226" s="427"/>
      <c r="Z226" s="427"/>
      <c r="AA226" s="427"/>
      <c r="AB226" s="427"/>
      <c r="AC226" s="428"/>
      <c r="AD226" s="310">
        <f>'Art. 123'!Q226</f>
        <v>3</v>
      </c>
      <c r="AE226" s="94" t="str">
        <f t="shared" si="35"/>
        <v>No aplica</v>
      </c>
      <c r="AF226">
        <f t="shared" si="36"/>
        <v>1.5</v>
      </c>
      <c r="AG226" s="92" t="str">
        <f t="shared" si="37"/>
        <v>No aplica</v>
      </c>
      <c r="AH226" s="95" t="e">
        <f t="shared" si="38"/>
        <v>#VALUE!</v>
      </c>
      <c r="AI226" s="96" t="str">
        <f t="shared" si="39"/>
        <v>No aplica</v>
      </c>
      <c r="AJ226" s="96" t="e">
        <f t="shared" si="40"/>
        <v>#VALUE!</v>
      </c>
      <c r="AK226" s="96" t="e">
        <f t="shared" si="41"/>
        <v>#VALUE!</v>
      </c>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ht="24.9" customHeight="1" thickTop="1" thickBot="1" x14ac:dyDescent="0.3">
      <c r="A227" s="392" t="s">
        <v>2188</v>
      </c>
      <c r="B227" s="427"/>
      <c r="C227" s="427"/>
      <c r="D227" s="427"/>
      <c r="E227" s="427"/>
      <c r="F227" s="427"/>
      <c r="G227" s="427"/>
      <c r="H227" s="427"/>
      <c r="I227" s="427"/>
      <c r="J227" s="427"/>
      <c r="K227" s="427"/>
      <c r="L227" s="427"/>
      <c r="M227" s="427"/>
      <c r="N227" s="427"/>
      <c r="O227" s="427"/>
      <c r="P227" s="427"/>
      <c r="Q227" s="427"/>
      <c r="R227" s="427"/>
      <c r="S227" s="427"/>
      <c r="T227" s="427"/>
      <c r="U227" s="427"/>
      <c r="V227" s="427"/>
      <c r="W227" s="427"/>
      <c r="X227" s="427"/>
      <c r="Y227" s="427"/>
      <c r="Z227" s="427"/>
      <c r="AA227" s="427"/>
      <c r="AB227" s="427"/>
      <c r="AC227" s="428"/>
      <c r="AD227" s="310">
        <f>'Art. 123'!Q227</f>
        <v>3</v>
      </c>
      <c r="AE227" s="94" t="str">
        <f t="shared" si="35"/>
        <v>No aplica</v>
      </c>
      <c r="AF227">
        <f t="shared" si="36"/>
        <v>1.5</v>
      </c>
      <c r="AG227" s="92" t="str">
        <f t="shared" si="37"/>
        <v>No aplica</v>
      </c>
      <c r="AH227" s="95" t="e">
        <f t="shared" si="38"/>
        <v>#VALUE!</v>
      </c>
      <c r="AI227" s="96" t="str">
        <f t="shared" si="39"/>
        <v>No aplica</v>
      </c>
      <c r="AJ227" s="96" t="e">
        <f t="shared" si="40"/>
        <v>#VALUE!</v>
      </c>
      <c r="AK227" s="96" t="e">
        <f t="shared" si="41"/>
        <v>#VALUE!</v>
      </c>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ht="24.9" customHeight="1" thickTop="1" thickBot="1" x14ac:dyDescent="0.3">
      <c r="A228" s="392" t="s">
        <v>2189</v>
      </c>
      <c r="B228" s="427"/>
      <c r="C228" s="427"/>
      <c r="D228" s="427"/>
      <c r="E228" s="427"/>
      <c r="F228" s="427"/>
      <c r="G228" s="427"/>
      <c r="H228" s="427"/>
      <c r="I228" s="427"/>
      <c r="J228" s="427"/>
      <c r="K228" s="427"/>
      <c r="L228" s="427"/>
      <c r="M228" s="427"/>
      <c r="N228" s="427"/>
      <c r="O228" s="427"/>
      <c r="P228" s="427"/>
      <c r="Q228" s="427"/>
      <c r="R228" s="427"/>
      <c r="S228" s="427"/>
      <c r="T228" s="427"/>
      <c r="U228" s="427"/>
      <c r="V228" s="427"/>
      <c r="W228" s="427"/>
      <c r="X228" s="427"/>
      <c r="Y228" s="427"/>
      <c r="Z228" s="427"/>
      <c r="AA228" s="427"/>
      <c r="AB228" s="427"/>
      <c r="AC228" s="428"/>
      <c r="AD228" s="310">
        <f>'Art. 123'!Q228</f>
        <v>3</v>
      </c>
      <c r="AE228" s="94" t="str">
        <f t="shared" si="35"/>
        <v>No aplica</v>
      </c>
      <c r="AF228">
        <f t="shared" si="36"/>
        <v>1.5</v>
      </c>
      <c r="AG228" s="92" t="str">
        <f t="shared" si="37"/>
        <v>No aplica</v>
      </c>
      <c r="AH228" s="95" t="e">
        <f t="shared" si="38"/>
        <v>#VALUE!</v>
      </c>
      <c r="AI228" s="96" t="str">
        <f t="shared" si="39"/>
        <v>No aplica</v>
      </c>
      <c r="AJ228" s="96" t="e">
        <f t="shared" si="40"/>
        <v>#VALUE!</v>
      </c>
      <c r="AK228" s="96" t="e">
        <f t="shared" si="41"/>
        <v>#VALUE!</v>
      </c>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ht="24.9" customHeight="1" thickTop="1" thickBot="1" x14ac:dyDescent="0.3">
      <c r="A229" s="392" t="s">
        <v>2190</v>
      </c>
      <c r="B229" s="427"/>
      <c r="C229" s="427"/>
      <c r="D229" s="427"/>
      <c r="E229" s="427"/>
      <c r="F229" s="427"/>
      <c r="G229" s="427"/>
      <c r="H229" s="427"/>
      <c r="I229" s="427"/>
      <c r="J229" s="427"/>
      <c r="K229" s="427"/>
      <c r="L229" s="427"/>
      <c r="M229" s="427"/>
      <c r="N229" s="427"/>
      <c r="O229" s="427"/>
      <c r="P229" s="427"/>
      <c r="Q229" s="427"/>
      <c r="R229" s="427"/>
      <c r="S229" s="427"/>
      <c r="T229" s="427"/>
      <c r="U229" s="427"/>
      <c r="V229" s="427"/>
      <c r="W229" s="427"/>
      <c r="X229" s="427"/>
      <c r="Y229" s="427"/>
      <c r="Z229" s="427"/>
      <c r="AA229" s="427"/>
      <c r="AB229" s="427"/>
      <c r="AC229" s="428"/>
      <c r="AD229" s="310">
        <f>'Art. 123'!Q229</f>
        <v>3</v>
      </c>
      <c r="AE229" s="94" t="str">
        <f t="shared" si="35"/>
        <v>No aplica</v>
      </c>
      <c r="AF229">
        <f t="shared" si="36"/>
        <v>1.5</v>
      </c>
      <c r="AG229" s="92" t="str">
        <f t="shared" si="37"/>
        <v>No aplica</v>
      </c>
      <c r="AH229" s="95" t="e">
        <f t="shared" si="38"/>
        <v>#VALUE!</v>
      </c>
      <c r="AI229" s="96" t="str">
        <f t="shared" si="39"/>
        <v>No aplica</v>
      </c>
      <c r="AJ229" s="96" t="e">
        <f t="shared" si="40"/>
        <v>#VALUE!</v>
      </c>
      <c r="AK229" s="96" t="e">
        <f t="shared" si="41"/>
        <v>#VALUE!</v>
      </c>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ht="24.9" customHeight="1" thickTop="1" thickBot="1" x14ac:dyDescent="0.3">
      <c r="A230" s="392" t="s">
        <v>2191</v>
      </c>
      <c r="B230" s="427"/>
      <c r="C230" s="427"/>
      <c r="D230" s="427"/>
      <c r="E230" s="427"/>
      <c r="F230" s="427"/>
      <c r="G230" s="427"/>
      <c r="H230" s="427"/>
      <c r="I230" s="427"/>
      <c r="J230" s="427"/>
      <c r="K230" s="427"/>
      <c r="L230" s="427"/>
      <c r="M230" s="427"/>
      <c r="N230" s="427"/>
      <c r="O230" s="427"/>
      <c r="P230" s="427"/>
      <c r="Q230" s="427"/>
      <c r="R230" s="427"/>
      <c r="S230" s="427"/>
      <c r="T230" s="427"/>
      <c r="U230" s="427"/>
      <c r="V230" s="427"/>
      <c r="W230" s="427"/>
      <c r="X230" s="427"/>
      <c r="Y230" s="427"/>
      <c r="Z230" s="427"/>
      <c r="AA230" s="427"/>
      <c r="AB230" s="427"/>
      <c r="AC230" s="428"/>
      <c r="AD230" s="310">
        <f>'Art. 123'!Q230</f>
        <v>3</v>
      </c>
      <c r="AE230" s="94" t="str">
        <f t="shared" si="35"/>
        <v>No aplica</v>
      </c>
      <c r="AF230">
        <f t="shared" si="36"/>
        <v>1.5</v>
      </c>
      <c r="AG230" s="92" t="str">
        <f t="shared" si="37"/>
        <v>No aplica</v>
      </c>
      <c r="AH230" s="95" t="e">
        <f t="shared" si="38"/>
        <v>#VALUE!</v>
      </c>
      <c r="AI230" s="96" t="str">
        <f t="shared" si="39"/>
        <v>No aplica</v>
      </c>
      <c r="AJ230" s="96" t="e">
        <f t="shared" si="40"/>
        <v>#VALUE!</v>
      </c>
      <c r="AK230" s="96" t="e">
        <f t="shared" si="41"/>
        <v>#VALUE!</v>
      </c>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ht="24.9" customHeight="1" thickTop="1" thickBot="1" x14ac:dyDescent="0.3">
      <c r="A231" s="392" t="s">
        <v>2192</v>
      </c>
      <c r="B231" s="427"/>
      <c r="C231" s="427"/>
      <c r="D231" s="427"/>
      <c r="E231" s="427"/>
      <c r="F231" s="427"/>
      <c r="G231" s="427"/>
      <c r="H231" s="427"/>
      <c r="I231" s="427"/>
      <c r="J231" s="427"/>
      <c r="K231" s="427"/>
      <c r="L231" s="427"/>
      <c r="M231" s="427"/>
      <c r="N231" s="427"/>
      <c r="O231" s="427"/>
      <c r="P231" s="427"/>
      <c r="Q231" s="427"/>
      <c r="R231" s="427"/>
      <c r="S231" s="427"/>
      <c r="T231" s="427"/>
      <c r="U231" s="427"/>
      <c r="V231" s="427"/>
      <c r="W231" s="427"/>
      <c r="X231" s="427"/>
      <c r="Y231" s="427"/>
      <c r="Z231" s="427"/>
      <c r="AA231" s="427"/>
      <c r="AB231" s="427"/>
      <c r="AC231" s="428"/>
      <c r="AD231" s="310">
        <f>'Art. 123'!Q231</f>
        <v>3</v>
      </c>
      <c r="AE231" s="94" t="str">
        <f t="shared" si="35"/>
        <v>No aplica</v>
      </c>
      <c r="AF231">
        <f t="shared" si="36"/>
        <v>1.5</v>
      </c>
      <c r="AG231" s="92" t="str">
        <f t="shared" si="37"/>
        <v>No aplica</v>
      </c>
      <c r="AH231" s="95" t="e">
        <f t="shared" si="38"/>
        <v>#VALUE!</v>
      </c>
      <c r="AI231" s="96" t="str">
        <f t="shared" si="39"/>
        <v>No aplica</v>
      </c>
      <c r="AJ231" s="96" t="e">
        <f t="shared" si="40"/>
        <v>#VALUE!</v>
      </c>
      <c r="AK231" s="96" t="e">
        <f t="shared" si="41"/>
        <v>#VALUE!</v>
      </c>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ht="24.9" customHeight="1" thickTop="1" thickBot="1" x14ac:dyDescent="0.3">
      <c r="A232" s="392" t="s">
        <v>2193</v>
      </c>
      <c r="B232" s="427"/>
      <c r="C232" s="427"/>
      <c r="D232" s="427"/>
      <c r="E232" s="427"/>
      <c r="F232" s="427"/>
      <c r="G232" s="427"/>
      <c r="H232" s="427"/>
      <c r="I232" s="427"/>
      <c r="J232" s="427"/>
      <c r="K232" s="427"/>
      <c r="L232" s="427"/>
      <c r="M232" s="427"/>
      <c r="N232" s="427"/>
      <c r="O232" s="427"/>
      <c r="P232" s="427"/>
      <c r="Q232" s="427"/>
      <c r="R232" s="427"/>
      <c r="S232" s="427"/>
      <c r="T232" s="427"/>
      <c r="U232" s="427"/>
      <c r="V232" s="427"/>
      <c r="W232" s="427"/>
      <c r="X232" s="427"/>
      <c r="Y232" s="427"/>
      <c r="Z232" s="427"/>
      <c r="AA232" s="427"/>
      <c r="AB232" s="427"/>
      <c r="AC232" s="428"/>
      <c r="AD232" s="310">
        <f>'Art. 123'!Q232</f>
        <v>3</v>
      </c>
      <c r="AE232" s="94" t="str">
        <f t="shared" si="35"/>
        <v>No aplica</v>
      </c>
      <c r="AF232">
        <f t="shared" si="36"/>
        <v>1.5</v>
      </c>
      <c r="AG232" s="92" t="str">
        <f t="shared" si="37"/>
        <v>No aplica</v>
      </c>
      <c r="AH232" s="95" t="e">
        <f t="shared" si="38"/>
        <v>#VALUE!</v>
      </c>
      <c r="AI232" s="96" t="str">
        <f t="shared" si="39"/>
        <v>No aplica</v>
      </c>
      <c r="AJ232" s="96" t="e">
        <f t="shared" si="40"/>
        <v>#VALUE!</v>
      </c>
      <c r="AK232" s="96" t="e">
        <f t="shared" si="41"/>
        <v>#VALUE!</v>
      </c>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ht="24.9" customHeight="1" thickTop="1" thickBot="1" x14ac:dyDescent="0.3">
      <c r="A233" s="392" t="s">
        <v>2194</v>
      </c>
      <c r="B233" s="427"/>
      <c r="C233" s="427"/>
      <c r="D233" s="427"/>
      <c r="E233" s="427"/>
      <c r="F233" s="427"/>
      <c r="G233" s="427"/>
      <c r="H233" s="427"/>
      <c r="I233" s="427"/>
      <c r="J233" s="427"/>
      <c r="K233" s="427"/>
      <c r="L233" s="427"/>
      <c r="M233" s="427"/>
      <c r="N233" s="427"/>
      <c r="O233" s="427"/>
      <c r="P233" s="427"/>
      <c r="Q233" s="427"/>
      <c r="R233" s="427"/>
      <c r="S233" s="427"/>
      <c r="T233" s="427"/>
      <c r="U233" s="427"/>
      <c r="V233" s="427"/>
      <c r="W233" s="427"/>
      <c r="X233" s="427"/>
      <c r="Y233" s="427"/>
      <c r="Z233" s="427"/>
      <c r="AA233" s="427"/>
      <c r="AB233" s="427"/>
      <c r="AC233" s="428"/>
      <c r="AD233" s="310">
        <f>'Art. 123'!Q233</f>
        <v>3</v>
      </c>
      <c r="AE233" s="94" t="str">
        <f t="shared" si="35"/>
        <v>No aplica</v>
      </c>
      <c r="AF233">
        <f t="shared" si="36"/>
        <v>1.5</v>
      </c>
      <c r="AG233" s="92" t="str">
        <f t="shared" si="37"/>
        <v>No aplica</v>
      </c>
      <c r="AH233" s="95" t="e">
        <f t="shared" si="38"/>
        <v>#VALUE!</v>
      </c>
      <c r="AI233" s="96" t="str">
        <f t="shared" si="39"/>
        <v>No aplica</v>
      </c>
      <c r="AJ233" s="96" t="e">
        <f t="shared" si="40"/>
        <v>#VALUE!</v>
      </c>
      <c r="AK233" s="96" t="e">
        <f t="shared" si="41"/>
        <v>#VALUE!</v>
      </c>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ht="24.9" customHeight="1" thickTop="1" thickBot="1" x14ac:dyDescent="0.3">
      <c r="A234" s="434" t="s">
        <v>2195</v>
      </c>
      <c r="B234" s="435"/>
      <c r="C234" s="435"/>
      <c r="D234" s="435"/>
      <c r="E234" s="435"/>
      <c r="F234" s="435"/>
      <c r="G234" s="435"/>
      <c r="H234" s="435"/>
      <c r="I234" s="435"/>
      <c r="J234" s="435"/>
      <c r="K234" s="435"/>
      <c r="L234" s="435"/>
      <c r="M234" s="435"/>
      <c r="N234" s="435"/>
      <c r="O234" s="435"/>
      <c r="P234" s="435"/>
      <c r="Q234" s="435"/>
      <c r="R234" s="435"/>
      <c r="S234" s="435"/>
      <c r="T234" s="435"/>
      <c r="U234" s="435"/>
      <c r="V234" s="435"/>
      <c r="W234" s="435"/>
      <c r="X234" s="435"/>
      <c r="Y234" s="435"/>
      <c r="Z234" s="435"/>
      <c r="AA234" s="435"/>
      <c r="AB234" s="435"/>
      <c r="AC234" s="436"/>
      <c r="AD234" s="310">
        <f>'Art. 123'!Q234</f>
        <v>3</v>
      </c>
      <c r="AE234" s="94" t="str">
        <f t="shared" si="35"/>
        <v>No aplica</v>
      </c>
      <c r="AF234">
        <f t="shared" si="36"/>
        <v>1.5</v>
      </c>
      <c r="AG234" s="92" t="str">
        <f t="shared" si="37"/>
        <v>No aplica</v>
      </c>
      <c r="AH234" s="95" t="e">
        <f t="shared" si="38"/>
        <v>#VALUE!</v>
      </c>
      <c r="AI234" s="96" t="str">
        <f t="shared" si="39"/>
        <v>No aplica</v>
      </c>
      <c r="AJ234" s="96" t="e">
        <f t="shared" si="40"/>
        <v>#VALUE!</v>
      </c>
      <c r="AK234" s="96" t="e">
        <f t="shared" si="41"/>
        <v>#VALUE!</v>
      </c>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ht="24.9" customHeight="1" thickTop="1" thickBot="1" x14ac:dyDescent="0.3">
      <c r="A235" s="434" t="s">
        <v>2196</v>
      </c>
      <c r="B235" s="435"/>
      <c r="C235" s="435"/>
      <c r="D235" s="435"/>
      <c r="E235" s="435"/>
      <c r="F235" s="435"/>
      <c r="G235" s="435"/>
      <c r="H235" s="435"/>
      <c r="I235" s="435"/>
      <c r="J235" s="435"/>
      <c r="K235" s="435"/>
      <c r="L235" s="435"/>
      <c r="M235" s="435"/>
      <c r="N235" s="435"/>
      <c r="O235" s="435"/>
      <c r="P235" s="435"/>
      <c r="Q235" s="435"/>
      <c r="R235" s="435"/>
      <c r="S235" s="435"/>
      <c r="T235" s="435"/>
      <c r="U235" s="435"/>
      <c r="V235" s="435"/>
      <c r="W235" s="435"/>
      <c r="X235" s="435"/>
      <c r="Y235" s="435"/>
      <c r="Z235" s="435"/>
      <c r="AA235" s="435"/>
      <c r="AB235" s="435"/>
      <c r="AC235" s="436"/>
      <c r="AD235" s="310">
        <f>'Art. 123'!Q235</f>
        <v>3</v>
      </c>
      <c r="AE235" s="94" t="str">
        <f t="shared" si="35"/>
        <v>No aplica</v>
      </c>
      <c r="AF235">
        <f t="shared" si="36"/>
        <v>1.5</v>
      </c>
      <c r="AG235" s="92" t="str">
        <f t="shared" si="37"/>
        <v>No aplica</v>
      </c>
      <c r="AH235" s="95" t="e">
        <f t="shared" si="38"/>
        <v>#VALUE!</v>
      </c>
      <c r="AI235" s="96" t="str">
        <f t="shared" si="39"/>
        <v>No aplica</v>
      </c>
      <c r="AJ235" s="96" t="e">
        <f t="shared" si="40"/>
        <v>#VALUE!</v>
      </c>
      <c r="AK235" s="96" t="e">
        <f t="shared" si="41"/>
        <v>#VALUE!</v>
      </c>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ht="24.9" customHeight="1" thickTop="1" thickBot="1" x14ac:dyDescent="0.3">
      <c r="A236" s="392" t="s">
        <v>2197</v>
      </c>
      <c r="B236" s="427"/>
      <c r="C236" s="427"/>
      <c r="D236" s="427"/>
      <c r="E236" s="427"/>
      <c r="F236" s="427"/>
      <c r="G236" s="427"/>
      <c r="H236" s="427"/>
      <c r="I236" s="427"/>
      <c r="J236" s="427"/>
      <c r="K236" s="427"/>
      <c r="L236" s="427"/>
      <c r="M236" s="427"/>
      <c r="N236" s="427"/>
      <c r="O236" s="427"/>
      <c r="P236" s="427"/>
      <c r="Q236" s="427"/>
      <c r="R236" s="427"/>
      <c r="S236" s="427"/>
      <c r="T236" s="427"/>
      <c r="U236" s="427"/>
      <c r="V236" s="427"/>
      <c r="W236" s="427"/>
      <c r="X236" s="427"/>
      <c r="Y236" s="427"/>
      <c r="Z236" s="427"/>
      <c r="AA236" s="427"/>
      <c r="AB236" s="427"/>
      <c r="AC236" s="428"/>
      <c r="AD236" s="310">
        <f>'Art. 123'!Q236</f>
        <v>3</v>
      </c>
      <c r="AE236" s="94" t="str">
        <f t="shared" si="35"/>
        <v>No aplica</v>
      </c>
      <c r="AF236">
        <f t="shared" si="36"/>
        <v>1.5</v>
      </c>
      <c r="AG236" s="92" t="str">
        <f t="shared" si="37"/>
        <v>No aplica</v>
      </c>
      <c r="AH236" s="95" t="e">
        <f t="shared" si="38"/>
        <v>#VALUE!</v>
      </c>
      <c r="AI236" s="96" t="str">
        <f t="shared" si="39"/>
        <v>No aplica</v>
      </c>
      <c r="AJ236" s="96" t="e">
        <f t="shared" si="40"/>
        <v>#VALUE!</v>
      </c>
      <c r="AK236" s="96" t="e">
        <f t="shared" si="41"/>
        <v>#VALUE!</v>
      </c>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ht="24.9" customHeight="1" thickTop="1" thickBot="1" x14ac:dyDescent="0.3">
      <c r="A237" s="392" t="s">
        <v>2198</v>
      </c>
      <c r="B237" s="427"/>
      <c r="C237" s="427"/>
      <c r="D237" s="427"/>
      <c r="E237" s="427"/>
      <c r="F237" s="427"/>
      <c r="G237" s="427"/>
      <c r="H237" s="427"/>
      <c r="I237" s="427"/>
      <c r="J237" s="427"/>
      <c r="K237" s="427"/>
      <c r="L237" s="427"/>
      <c r="M237" s="427"/>
      <c r="N237" s="427"/>
      <c r="O237" s="427"/>
      <c r="P237" s="427"/>
      <c r="Q237" s="427"/>
      <c r="R237" s="427"/>
      <c r="S237" s="427"/>
      <c r="T237" s="427"/>
      <c r="U237" s="427"/>
      <c r="V237" s="427"/>
      <c r="W237" s="427"/>
      <c r="X237" s="427"/>
      <c r="Y237" s="427"/>
      <c r="Z237" s="427"/>
      <c r="AA237" s="427"/>
      <c r="AB237" s="427"/>
      <c r="AC237" s="428"/>
      <c r="AD237" s="310">
        <f>'Art. 123'!Q237</f>
        <v>3</v>
      </c>
      <c r="AE237" s="94" t="str">
        <f t="shared" si="35"/>
        <v>No aplica</v>
      </c>
      <c r="AF237">
        <f t="shared" si="36"/>
        <v>1.5</v>
      </c>
      <c r="AG237" s="92" t="str">
        <f t="shared" si="37"/>
        <v>No aplica</v>
      </c>
      <c r="AH237" s="95" t="e">
        <f t="shared" si="38"/>
        <v>#VALUE!</v>
      </c>
      <c r="AI237" s="96" t="str">
        <f t="shared" si="39"/>
        <v>No aplica</v>
      </c>
      <c r="AJ237" s="96" t="e">
        <f t="shared" si="40"/>
        <v>#VALUE!</v>
      </c>
      <c r="AK237" s="96" t="e">
        <f t="shared" si="41"/>
        <v>#VALUE!</v>
      </c>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ht="24.9" customHeight="1" thickTop="1" thickBot="1" x14ac:dyDescent="0.3">
      <c r="A238" s="392" t="s">
        <v>2199</v>
      </c>
      <c r="B238" s="427"/>
      <c r="C238" s="427"/>
      <c r="D238" s="427"/>
      <c r="E238" s="427"/>
      <c r="F238" s="427"/>
      <c r="G238" s="427"/>
      <c r="H238" s="427"/>
      <c r="I238" s="427"/>
      <c r="J238" s="427"/>
      <c r="K238" s="427"/>
      <c r="L238" s="427"/>
      <c r="M238" s="427"/>
      <c r="N238" s="427"/>
      <c r="O238" s="427"/>
      <c r="P238" s="427"/>
      <c r="Q238" s="427"/>
      <c r="R238" s="427"/>
      <c r="S238" s="427"/>
      <c r="T238" s="427"/>
      <c r="U238" s="427"/>
      <c r="V238" s="427"/>
      <c r="W238" s="427"/>
      <c r="X238" s="427"/>
      <c r="Y238" s="427"/>
      <c r="Z238" s="427"/>
      <c r="AA238" s="427"/>
      <c r="AB238" s="427"/>
      <c r="AC238" s="428"/>
      <c r="AD238" s="310">
        <f>'Art. 123'!Q238</f>
        <v>3</v>
      </c>
      <c r="AE238" s="94" t="str">
        <f t="shared" si="35"/>
        <v>No aplica</v>
      </c>
      <c r="AF238">
        <f t="shared" si="36"/>
        <v>1.5</v>
      </c>
      <c r="AG238" s="92" t="str">
        <f t="shared" si="37"/>
        <v>No aplica</v>
      </c>
      <c r="AH238" s="95" t="e">
        <f t="shared" si="38"/>
        <v>#VALUE!</v>
      </c>
      <c r="AI238" s="96" t="str">
        <f t="shared" si="39"/>
        <v>No aplica</v>
      </c>
      <c r="AJ238" s="96" t="e">
        <f t="shared" si="40"/>
        <v>#VALUE!</v>
      </c>
      <c r="AK238" s="96" t="e">
        <f t="shared" si="41"/>
        <v>#VALUE!</v>
      </c>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ht="24.9" customHeight="1" thickTop="1" thickBot="1" x14ac:dyDescent="0.3">
      <c r="A239" s="392" t="s">
        <v>2200</v>
      </c>
      <c r="B239" s="427"/>
      <c r="C239" s="427"/>
      <c r="D239" s="427"/>
      <c r="E239" s="427"/>
      <c r="F239" s="427"/>
      <c r="G239" s="427"/>
      <c r="H239" s="427"/>
      <c r="I239" s="427"/>
      <c r="J239" s="427"/>
      <c r="K239" s="427"/>
      <c r="L239" s="427"/>
      <c r="M239" s="427"/>
      <c r="N239" s="427"/>
      <c r="O239" s="427"/>
      <c r="P239" s="427"/>
      <c r="Q239" s="427"/>
      <c r="R239" s="427"/>
      <c r="S239" s="427"/>
      <c r="T239" s="427"/>
      <c r="U239" s="427"/>
      <c r="V239" s="427"/>
      <c r="W239" s="427"/>
      <c r="X239" s="427"/>
      <c r="Y239" s="427"/>
      <c r="Z239" s="427"/>
      <c r="AA239" s="427"/>
      <c r="AB239" s="427"/>
      <c r="AC239" s="428"/>
      <c r="AD239" s="310">
        <f>'Art. 123'!Q239</f>
        <v>3</v>
      </c>
      <c r="AE239" s="94" t="str">
        <f t="shared" si="35"/>
        <v>No aplica</v>
      </c>
      <c r="AF239">
        <f t="shared" si="36"/>
        <v>1.5</v>
      </c>
      <c r="AG239" s="92" t="str">
        <f t="shared" si="37"/>
        <v>No aplica</v>
      </c>
      <c r="AH239" s="95" t="e">
        <f t="shared" si="38"/>
        <v>#VALUE!</v>
      </c>
      <c r="AI239" s="96" t="str">
        <f t="shared" si="39"/>
        <v>No aplica</v>
      </c>
      <c r="AJ239" s="96" t="e">
        <f t="shared" si="40"/>
        <v>#VALUE!</v>
      </c>
      <c r="AK239" s="96" t="e">
        <f t="shared" si="41"/>
        <v>#VALUE!</v>
      </c>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ht="24.9" customHeight="1" thickTop="1" thickBot="1" x14ac:dyDescent="0.3">
      <c r="A240" s="392" t="s">
        <v>2201</v>
      </c>
      <c r="B240" s="427"/>
      <c r="C240" s="427"/>
      <c r="D240" s="427"/>
      <c r="E240" s="427"/>
      <c r="F240" s="427"/>
      <c r="G240" s="427"/>
      <c r="H240" s="427"/>
      <c r="I240" s="427"/>
      <c r="J240" s="427"/>
      <c r="K240" s="427"/>
      <c r="L240" s="427"/>
      <c r="M240" s="427"/>
      <c r="N240" s="427"/>
      <c r="O240" s="427"/>
      <c r="P240" s="427"/>
      <c r="Q240" s="427"/>
      <c r="R240" s="427"/>
      <c r="S240" s="427"/>
      <c r="T240" s="427"/>
      <c r="U240" s="427"/>
      <c r="V240" s="427"/>
      <c r="W240" s="427"/>
      <c r="X240" s="427"/>
      <c r="Y240" s="427"/>
      <c r="Z240" s="427"/>
      <c r="AA240" s="427"/>
      <c r="AB240" s="427"/>
      <c r="AC240" s="428"/>
      <c r="AD240" s="310">
        <f>'Art. 123'!Q240</f>
        <v>3</v>
      </c>
      <c r="AE240" s="94" t="str">
        <f t="shared" si="35"/>
        <v>No aplica</v>
      </c>
      <c r="AF240">
        <f t="shared" si="36"/>
        <v>1.5</v>
      </c>
      <c r="AG240" s="92" t="str">
        <f t="shared" si="37"/>
        <v>No aplica</v>
      </c>
      <c r="AH240" s="95" t="e">
        <f t="shared" si="38"/>
        <v>#VALUE!</v>
      </c>
      <c r="AI240" s="96" t="str">
        <f t="shared" si="39"/>
        <v>No aplica</v>
      </c>
      <c r="AJ240" s="96" t="e">
        <f t="shared" si="40"/>
        <v>#VALUE!</v>
      </c>
      <c r="AK240" s="96" t="e">
        <f t="shared" si="41"/>
        <v>#VALUE!</v>
      </c>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ht="24.9" customHeight="1" thickTop="1" thickBot="1" x14ac:dyDescent="0.3">
      <c r="A241" s="392" t="s">
        <v>2202</v>
      </c>
      <c r="B241" s="427"/>
      <c r="C241" s="427"/>
      <c r="D241" s="427"/>
      <c r="E241" s="427"/>
      <c r="F241" s="427"/>
      <c r="G241" s="427"/>
      <c r="H241" s="427"/>
      <c r="I241" s="427"/>
      <c r="J241" s="427"/>
      <c r="K241" s="427"/>
      <c r="L241" s="427"/>
      <c r="M241" s="427"/>
      <c r="N241" s="427"/>
      <c r="O241" s="427"/>
      <c r="P241" s="427"/>
      <c r="Q241" s="427"/>
      <c r="R241" s="427"/>
      <c r="S241" s="427"/>
      <c r="T241" s="427"/>
      <c r="U241" s="427"/>
      <c r="V241" s="427"/>
      <c r="W241" s="427"/>
      <c r="X241" s="427"/>
      <c r="Y241" s="427"/>
      <c r="Z241" s="427"/>
      <c r="AA241" s="427"/>
      <c r="AB241" s="427"/>
      <c r="AC241" s="428"/>
      <c r="AD241" s="310">
        <f>'Art. 123'!Q241</f>
        <v>3</v>
      </c>
      <c r="AE241" s="94" t="str">
        <f t="shared" si="35"/>
        <v>No aplica</v>
      </c>
      <c r="AF241">
        <f t="shared" si="36"/>
        <v>1.5</v>
      </c>
      <c r="AG241" s="92" t="str">
        <f t="shared" si="37"/>
        <v>No aplica</v>
      </c>
      <c r="AH241" s="95" t="e">
        <f t="shared" si="38"/>
        <v>#VALUE!</v>
      </c>
      <c r="AI241" s="96" t="str">
        <f t="shared" si="39"/>
        <v>No aplica</v>
      </c>
      <c r="AJ241" s="96" t="e">
        <f t="shared" si="40"/>
        <v>#VALUE!</v>
      </c>
      <c r="AK241" s="96" t="e">
        <f t="shared" si="41"/>
        <v>#VALUE!</v>
      </c>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ht="24.9" customHeight="1" thickTop="1" thickBot="1" x14ac:dyDescent="0.3">
      <c r="A242" s="392" t="s">
        <v>2203</v>
      </c>
      <c r="B242" s="427"/>
      <c r="C242" s="427"/>
      <c r="D242" s="427"/>
      <c r="E242" s="427"/>
      <c r="F242" s="427"/>
      <c r="G242" s="427"/>
      <c r="H242" s="427"/>
      <c r="I242" s="427"/>
      <c r="J242" s="427"/>
      <c r="K242" s="427"/>
      <c r="L242" s="427"/>
      <c r="M242" s="427"/>
      <c r="N242" s="427"/>
      <c r="O242" s="427"/>
      <c r="P242" s="427"/>
      <c r="Q242" s="427"/>
      <c r="R242" s="427"/>
      <c r="S242" s="427"/>
      <c r="T242" s="427"/>
      <c r="U242" s="427"/>
      <c r="V242" s="427"/>
      <c r="W242" s="427"/>
      <c r="X242" s="427"/>
      <c r="Y242" s="427"/>
      <c r="Z242" s="427"/>
      <c r="AA242" s="427"/>
      <c r="AB242" s="427"/>
      <c r="AC242" s="428"/>
      <c r="AD242" s="310">
        <f>'Art. 123'!Q242</f>
        <v>3</v>
      </c>
      <c r="AE242" s="94" t="str">
        <f t="shared" si="35"/>
        <v>No aplica</v>
      </c>
      <c r="AF242">
        <f t="shared" si="36"/>
        <v>1.5</v>
      </c>
      <c r="AG242" s="92" t="str">
        <f t="shared" si="37"/>
        <v>No aplica</v>
      </c>
      <c r="AH242" s="95" t="e">
        <f t="shared" si="38"/>
        <v>#VALUE!</v>
      </c>
      <c r="AI242" s="96" t="str">
        <f t="shared" si="39"/>
        <v>No aplica</v>
      </c>
      <c r="AJ242" s="96" t="e">
        <f t="shared" si="40"/>
        <v>#VALUE!</v>
      </c>
      <c r="AK242" s="96" t="e">
        <f t="shared" si="41"/>
        <v>#VALUE!</v>
      </c>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ht="24.9" customHeight="1" thickTop="1" thickBot="1" x14ac:dyDescent="0.3">
      <c r="A243" s="392" t="s">
        <v>2204</v>
      </c>
      <c r="B243" s="427"/>
      <c r="C243" s="427"/>
      <c r="D243" s="427"/>
      <c r="E243" s="427"/>
      <c r="F243" s="427"/>
      <c r="G243" s="427"/>
      <c r="H243" s="427"/>
      <c r="I243" s="427"/>
      <c r="J243" s="427"/>
      <c r="K243" s="427"/>
      <c r="L243" s="427"/>
      <c r="M243" s="427"/>
      <c r="N243" s="427"/>
      <c r="O243" s="427"/>
      <c r="P243" s="427"/>
      <c r="Q243" s="427"/>
      <c r="R243" s="427"/>
      <c r="S243" s="427"/>
      <c r="T243" s="427"/>
      <c r="U243" s="427"/>
      <c r="V243" s="427"/>
      <c r="W243" s="427"/>
      <c r="X243" s="427"/>
      <c r="Y243" s="427"/>
      <c r="Z243" s="427"/>
      <c r="AA243" s="427"/>
      <c r="AB243" s="427"/>
      <c r="AC243" s="428"/>
      <c r="AD243" s="310">
        <f>'Art. 123'!Q243</f>
        <v>3</v>
      </c>
      <c r="AE243" s="94" t="str">
        <f t="shared" si="35"/>
        <v>No aplica</v>
      </c>
      <c r="AF243">
        <f t="shared" si="36"/>
        <v>1.5</v>
      </c>
      <c r="AG243" s="92" t="str">
        <f t="shared" si="37"/>
        <v>No aplica</v>
      </c>
      <c r="AH243" s="95" t="e">
        <f t="shared" si="38"/>
        <v>#VALUE!</v>
      </c>
      <c r="AI243" s="96" t="str">
        <f t="shared" si="39"/>
        <v>No aplica</v>
      </c>
      <c r="AJ243" s="96" t="e">
        <f t="shared" si="40"/>
        <v>#VALUE!</v>
      </c>
      <c r="AK243" s="96" t="e">
        <f t="shared" si="41"/>
        <v>#VALUE!</v>
      </c>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ht="24.9" customHeight="1" thickTop="1" thickBot="1" x14ac:dyDescent="0.3">
      <c r="A244" s="392" t="s">
        <v>2205</v>
      </c>
      <c r="B244" s="427"/>
      <c r="C244" s="427"/>
      <c r="D244" s="427"/>
      <c r="E244" s="427"/>
      <c r="F244" s="427"/>
      <c r="G244" s="427"/>
      <c r="H244" s="427"/>
      <c r="I244" s="427"/>
      <c r="J244" s="427"/>
      <c r="K244" s="427"/>
      <c r="L244" s="427"/>
      <c r="M244" s="427"/>
      <c r="N244" s="427"/>
      <c r="O244" s="427"/>
      <c r="P244" s="427"/>
      <c r="Q244" s="427"/>
      <c r="R244" s="427"/>
      <c r="S244" s="427"/>
      <c r="T244" s="427"/>
      <c r="U244" s="427"/>
      <c r="V244" s="427"/>
      <c r="W244" s="427"/>
      <c r="X244" s="427"/>
      <c r="Y244" s="427"/>
      <c r="Z244" s="427"/>
      <c r="AA244" s="427"/>
      <c r="AB244" s="427"/>
      <c r="AC244" s="428"/>
      <c r="AD244" s="310">
        <f>'Art. 123'!Q244</f>
        <v>3</v>
      </c>
      <c r="AE244" s="94" t="str">
        <f t="shared" si="35"/>
        <v>No aplica</v>
      </c>
      <c r="AF244">
        <f t="shared" si="36"/>
        <v>1.5</v>
      </c>
      <c r="AG244" s="92" t="str">
        <f t="shared" si="37"/>
        <v>No aplica</v>
      </c>
      <c r="AH244" s="95" t="e">
        <f t="shared" si="38"/>
        <v>#VALUE!</v>
      </c>
      <c r="AI244" s="96" t="str">
        <f t="shared" si="39"/>
        <v>No aplica</v>
      </c>
      <c r="AJ244" s="96" t="e">
        <f t="shared" si="40"/>
        <v>#VALUE!</v>
      </c>
      <c r="AK244" s="96" t="e">
        <f t="shared" si="41"/>
        <v>#VALUE!</v>
      </c>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ht="24.9" customHeight="1" thickTop="1" thickBot="1" x14ac:dyDescent="0.3">
      <c r="A245" s="392" t="s">
        <v>2206</v>
      </c>
      <c r="B245" s="427"/>
      <c r="C245" s="427"/>
      <c r="D245" s="427"/>
      <c r="E245" s="427"/>
      <c r="F245" s="427"/>
      <c r="G245" s="427"/>
      <c r="H245" s="427"/>
      <c r="I245" s="427"/>
      <c r="J245" s="427"/>
      <c r="K245" s="427"/>
      <c r="L245" s="427"/>
      <c r="M245" s="427"/>
      <c r="N245" s="427"/>
      <c r="O245" s="427"/>
      <c r="P245" s="427"/>
      <c r="Q245" s="427"/>
      <c r="R245" s="427"/>
      <c r="S245" s="427"/>
      <c r="T245" s="427"/>
      <c r="U245" s="427"/>
      <c r="V245" s="427"/>
      <c r="W245" s="427"/>
      <c r="X245" s="427"/>
      <c r="Y245" s="427"/>
      <c r="Z245" s="427"/>
      <c r="AA245" s="427"/>
      <c r="AB245" s="427"/>
      <c r="AC245" s="428"/>
      <c r="AD245" s="310">
        <f>'Art. 123'!Q245</f>
        <v>3</v>
      </c>
      <c r="AE245" s="94" t="str">
        <f t="shared" si="35"/>
        <v>No aplica</v>
      </c>
      <c r="AF245">
        <f t="shared" si="36"/>
        <v>1.5</v>
      </c>
      <c r="AG245" s="92" t="str">
        <f t="shared" si="37"/>
        <v>No aplica</v>
      </c>
      <c r="AH245" s="95" t="e">
        <f t="shared" si="38"/>
        <v>#VALUE!</v>
      </c>
      <c r="AI245" s="96" t="str">
        <f t="shared" si="39"/>
        <v>No aplica</v>
      </c>
      <c r="AJ245" s="96" t="e">
        <f t="shared" si="40"/>
        <v>#VALUE!</v>
      </c>
      <c r="AK245" s="96" t="e">
        <f t="shared" si="41"/>
        <v>#VALUE!</v>
      </c>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ht="24.9" customHeight="1" thickTop="1" thickBot="1" x14ac:dyDescent="0.3">
      <c r="A246" s="392" t="s">
        <v>2207</v>
      </c>
      <c r="B246" s="427"/>
      <c r="C246" s="427"/>
      <c r="D246" s="427"/>
      <c r="E246" s="427"/>
      <c r="F246" s="427"/>
      <c r="G246" s="427"/>
      <c r="H246" s="427"/>
      <c r="I246" s="427"/>
      <c r="J246" s="427"/>
      <c r="K246" s="427"/>
      <c r="L246" s="427"/>
      <c r="M246" s="427"/>
      <c r="N246" s="427"/>
      <c r="O246" s="427"/>
      <c r="P246" s="427"/>
      <c r="Q246" s="427"/>
      <c r="R246" s="427"/>
      <c r="S246" s="427"/>
      <c r="T246" s="427"/>
      <c r="U246" s="427"/>
      <c r="V246" s="427"/>
      <c r="W246" s="427"/>
      <c r="X246" s="427"/>
      <c r="Y246" s="427"/>
      <c r="Z246" s="427"/>
      <c r="AA246" s="427"/>
      <c r="AB246" s="427"/>
      <c r="AC246" s="428"/>
      <c r="AD246" s="310">
        <f>'Art. 123'!Q246</f>
        <v>3</v>
      </c>
      <c r="AE246" s="94" t="str">
        <f t="shared" si="35"/>
        <v>No aplica</v>
      </c>
      <c r="AF246">
        <f t="shared" si="36"/>
        <v>1.5</v>
      </c>
      <c r="AG246" s="92" t="str">
        <f t="shared" si="37"/>
        <v>No aplica</v>
      </c>
      <c r="AH246" s="95" t="e">
        <f t="shared" si="38"/>
        <v>#VALUE!</v>
      </c>
      <c r="AI246" s="96" t="str">
        <f t="shared" si="39"/>
        <v>No aplica</v>
      </c>
      <c r="AJ246" s="96" t="e">
        <f t="shared" si="40"/>
        <v>#VALUE!</v>
      </c>
      <c r="AK246" s="96" t="e">
        <f t="shared" si="41"/>
        <v>#VALUE!</v>
      </c>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ht="24.9" customHeight="1" thickTop="1" thickBot="1" x14ac:dyDescent="0.3">
      <c r="A247" s="392" t="s">
        <v>2208</v>
      </c>
      <c r="B247" s="427"/>
      <c r="C247" s="427"/>
      <c r="D247" s="427"/>
      <c r="E247" s="427"/>
      <c r="F247" s="427"/>
      <c r="G247" s="427"/>
      <c r="H247" s="427"/>
      <c r="I247" s="427"/>
      <c r="J247" s="427"/>
      <c r="K247" s="427"/>
      <c r="L247" s="427"/>
      <c r="M247" s="427"/>
      <c r="N247" s="427"/>
      <c r="O247" s="427"/>
      <c r="P247" s="427"/>
      <c r="Q247" s="427"/>
      <c r="R247" s="427"/>
      <c r="S247" s="427"/>
      <c r="T247" s="427"/>
      <c r="U247" s="427"/>
      <c r="V247" s="427"/>
      <c r="W247" s="427"/>
      <c r="X247" s="427"/>
      <c r="Y247" s="427"/>
      <c r="Z247" s="427"/>
      <c r="AA247" s="427"/>
      <c r="AB247" s="427"/>
      <c r="AC247" s="428"/>
      <c r="AD247" s="310">
        <f>'Art. 123'!Q247</f>
        <v>3</v>
      </c>
      <c r="AE247" s="94" t="str">
        <f t="shared" si="35"/>
        <v>No aplica</v>
      </c>
      <c r="AF247">
        <f t="shared" si="36"/>
        <v>1.5</v>
      </c>
      <c r="AG247" s="92" t="str">
        <f t="shared" si="37"/>
        <v>No aplica</v>
      </c>
      <c r="AH247" s="95" t="e">
        <f t="shared" si="38"/>
        <v>#VALUE!</v>
      </c>
      <c r="AI247" s="96" t="str">
        <f t="shared" si="39"/>
        <v>No aplica</v>
      </c>
      <c r="AJ247" s="96" t="e">
        <f t="shared" si="40"/>
        <v>#VALUE!</v>
      </c>
      <c r="AK247" s="96" t="e">
        <f t="shared" si="41"/>
        <v>#VALUE!</v>
      </c>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ht="24.9" customHeight="1" thickTop="1" thickBot="1" x14ac:dyDescent="0.3">
      <c r="A248" s="392" t="s">
        <v>2209</v>
      </c>
      <c r="B248" s="427"/>
      <c r="C248" s="427"/>
      <c r="D248" s="427"/>
      <c r="E248" s="427"/>
      <c r="F248" s="427"/>
      <c r="G248" s="427"/>
      <c r="H248" s="427"/>
      <c r="I248" s="427"/>
      <c r="J248" s="427"/>
      <c r="K248" s="427"/>
      <c r="L248" s="427"/>
      <c r="M248" s="427"/>
      <c r="N248" s="427"/>
      <c r="O248" s="427"/>
      <c r="P248" s="427"/>
      <c r="Q248" s="427"/>
      <c r="R248" s="427"/>
      <c r="S248" s="427"/>
      <c r="T248" s="427"/>
      <c r="U248" s="427"/>
      <c r="V248" s="427"/>
      <c r="W248" s="427"/>
      <c r="X248" s="427"/>
      <c r="Y248" s="427"/>
      <c r="Z248" s="427"/>
      <c r="AA248" s="427"/>
      <c r="AB248" s="427"/>
      <c r="AC248" s="428"/>
      <c r="AD248" s="310">
        <f>'Art. 123'!Q248</f>
        <v>3</v>
      </c>
      <c r="AE248" s="94" t="str">
        <f t="shared" si="35"/>
        <v>No aplica</v>
      </c>
      <c r="AF248">
        <f t="shared" si="36"/>
        <v>1.5</v>
      </c>
      <c r="AG248" s="92" t="str">
        <f t="shared" si="37"/>
        <v>No aplica</v>
      </c>
      <c r="AH248" s="95" t="e">
        <f t="shared" si="38"/>
        <v>#VALUE!</v>
      </c>
      <c r="AI248" s="96" t="str">
        <f t="shared" si="39"/>
        <v>No aplica</v>
      </c>
      <c r="AJ248" s="96" t="e">
        <f t="shared" si="40"/>
        <v>#VALUE!</v>
      </c>
      <c r="AK248" s="96" t="e">
        <f t="shared" si="41"/>
        <v>#VALUE!</v>
      </c>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ht="24.9" customHeight="1" thickTop="1" x14ac:dyDescent="0.25">
      <c r="A249" s="437" t="s">
        <v>1694</v>
      </c>
      <c r="B249" s="438"/>
      <c r="C249" s="438"/>
      <c r="D249" s="438"/>
      <c r="E249" s="438"/>
      <c r="F249" s="438"/>
      <c r="G249" s="438"/>
      <c r="H249" s="438"/>
      <c r="I249" s="438"/>
      <c r="J249" s="438"/>
      <c r="K249" s="438"/>
      <c r="L249" s="438"/>
      <c r="M249" s="438"/>
      <c r="N249" s="438"/>
      <c r="O249" s="438"/>
      <c r="P249" s="438"/>
      <c r="Q249" s="438"/>
      <c r="R249" s="438"/>
      <c r="S249" s="438"/>
      <c r="T249" s="438"/>
      <c r="U249" s="438"/>
      <c r="V249" s="438"/>
      <c r="W249" s="438"/>
      <c r="X249" s="438"/>
      <c r="Y249" s="438"/>
      <c r="Z249" s="438"/>
      <c r="AA249" s="438"/>
      <c r="AB249" s="438"/>
      <c r="AC249" s="438"/>
      <c r="AD249" s="439"/>
      <c r="AE249" s="94">
        <f>SUM(AE214:AE248)</f>
        <v>0</v>
      </c>
      <c r="AF249" s="61"/>
      <c r="AG249" s="97">
        <f>SUM(AG214:AG248)</f>
        <v>0</v>
      </c>
      <c r="AH249" s="98"/>
      <c r="AI249" s="99"/>
      <c r="AJ249" s="99"/>
      <c r="AK249" s="9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ht="24.9" customHeight="1" x14ac:dyDescent="0.25">
      <c r="A250" s="440" t="s">
        <v>1695</v>
      </c>
      <c r="B250" s="441"/>
      <c r="C250" s="441"/>
      <c r="D250" s="441"/>
      <c r="E250" s="441"/>
      <c r="F250" s="441"/>
      <c r="G250" s="441"/>
      <c r="H250" s="441"/>
      <c r="I250" s="441"/>
      <c r="J250" s="441"/>
      <c r="K250" s="441"/>
      <c r="L250" s="441"/>
      <c r="M250" s="441"/>
      <c r="N250" s="441"/>
      <c r="O250" s="441"/>
      <c r="P250" s="441"/>
      <c r="Q250" s="441"/>
      <c r="R250" s="441"/>
      <c r="S250" s="441"/>
      <c r="T250" s="441"/>
      <c r="U250" s="441"/>
      <c r="V250" s="441"/>
      <c r="W250" s="441"/>
      <c r="X250" s="441"/>
      <c r="Y250" s="441"/>
      <c r="Z250" s="441"/>
      <c r="AA250" s="441"/>
      <c r="AB250" s="441"/>
      <c r="AC250" s="441"/>
      <c r="AD250" s="442"/>
      <c r="AE250" s="94">
        <f>AE249/$AE$23*100</f>
        <v>0</v>
      </c>
      <c r="AF250" s="61"/>
      <c r="AG250" s="97"/>
      <c r="AH250" s="98"/>
      <c r="AI250" s="99"/>
      <c r="AJ250" s="99"/>
      <c r="AK250" s="99"/>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ht="24.9" customHeight="1" thickBot="1" x14ac:dyDescent="0.3">
      <c r="A251" s="73"/>
      <c r="B251" s="73"/>
      <c r="C251" s="73"/>
      <c r="D251" s="73"/>
      <c r="E251" s="73"/>
      <c r="F251" s="73"/>
      <c r="G251" s="73"/>
      <c r="H251" s="73"/>
      <c r="I251" s="73"/>
      <c r="J251" s="73"/>
      <c r="K251" s="73"/>
      <c r="L251" s="73"/>
      <c r="M251" s="73"/>
      <c r="N251" s="73"/>
      <c r="O251" s="73"/>
      <c r="P251" s="73"/>
      <c r="Q251" s="100"/>
      <c r="R251" s="73"/>
      <c r="S251" s="73"/>
      <c r="T251" s="73"/>
      <c r="U251" s="73"/>
      <c r="V251" s="73"/>
      <c r="W251" s="73"/>
      <c r="X251" s="73"/>
      <c r="Y251" s="73"/>
      <c r="Z251" s="73"/>
      <c r="AA251" s="73"/>
      <c r="AB251" s="73"/>
      <c r="AC251" s="73"/>
      <c r="AD251" s="101"/>
      <c r="AE251" s="10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ht="24.9" customHeight="1" thickTop="1" thickBot="1" x14ac:dyDescent="0.3">
      <c r="A252" s="391" t="s">
        <v>198</v>
      </c>
      <c r="B252" s="443"/>
      <c r="C252" s="443"/>
      <c r="D252" s="443"/>
      <c r="E252" s="443"/>
      <c r="F252" s="443"/>
      <c r="G252" s="443"/>
      <c r="H252" s="443"/>
      <c r="I252" s="443"/>
      <c r="J252" s="443"/>
      <c r="K252" s="443"/>
      <c r="L252" s="443"/>
      <c r="M252" s="443"/>
      <c r="N252" s="443"/>
      <c r="O252" s="443"/>
      <c r="P252" s="443"/>
      <c r="Q252" s="443"/>
      <c r="R252" s="443"/>
      <c r="S252" s="443"/>
      <c r="T252" s="443"/>
      <c r="U252" s="443"/>
      <c r="V252" s="443"/>
      <c r="W252" s="443"/>
      <c r="X252" s="443"/>
      <c r="Y252" s="443"/>
      <c r="Z252" s="443"/>
      <c r="AA252" s="443"/>
      <c r="AB252" s="443"/>
      <c r="AC252" s="443"/>
      <c r="AD252" s="112" t="s">
        <v>187</v>
      </c>
      <c r="AE252" s="113" t="s">
        <v>7</v>
      </c>
      <c r="AF252" s="92" t="s">
        <v>1666</v>
      </c>
      <c r="AG252" s="92" t="s">
        <v>1667</v>
      </c>
      <c r="AH252" s="92" t="s">
        <v>1668</v>
      </c>
      <c r="AI252" s="93" t="s">
        <v>1669</v>
      </c>
      <c r="AJ252" s="92"/>
      <c r="AK252" s="93" t="s">
        <v>1670</v>
      </c>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ht="24.9" customHeight="1" thickTop="1" thickBot="1" x14ac:dyDescent="0.3">
      <c r="A253" s="392" t="s">
        <v>2210</v>
      </c>
      <c r="B253" s="427"/>
      <c r="C253" s="427"/>
      <c r="D253" s="427"/>
      <c r="E253" s="427"/>
      <c r="F253" s="427"/>
      <c r="G253" s="427"/>
      <c r="H253" s="427"/>
      <c r="I253" s="427"/>
      <c r="J253" s="427"/>
      <c r="K253" s="427"/>
      <c r="L253" s="427"/>
      <c r="M253" s="427"/>
      <c r="N253" s="427"/>
      <c r="O253" s="427"/>
      <c r="P253" s="427"/>
      <c r="Q253" s="427"/>
      <c r="R253" s="427"/>
      <c r="S253" s="427"/>
      <c r="T253" s="427"/>
      <c r="U253" s="427"/>
      <c r="V253" s="427"/>
      <c r="W253" s="427"/>
      <c r="X253" s="427"/>
      <c r="Y253" s="427"/>
      <c r="Z253" s="427"/>
      <c r="AA253" s="427"/>
      <c r="AB253" s="427"/>
      <c r="AC253" s="428"/>
      <c r="AD253" s="310">
        <f>'Art. 123'!Q251</f>
        <v>3</v>
      </c>
      <c r="AE253" s="94" t="str">
        <f>IF(AG253=1,AK253,AG253)</f>
        <v>No aplica</v>
      </c>
      <c r="AF253">
        <f>AD253/2</f>
        <v>1.5</v>
      </c>
      <c r="AG253" s="92" t="str">
        <f>IF(AND(AF253&gt;=0,AF253&lt;=1),1,"No aplica")</f>
        <v>No aplica</v>
      </c>
      <c r="AH253" s="95" t="e">
        <f>AD253/(AG253*2)</f>
        <v>#VALUE!</v>
      </c>
      <c r="AI253" s="96" t="str">
        <f>IF(AG253=1,AG253/$AG$258,"No aplica")</f>
        <v>No aplica</v>
      </c>
      <c r="AJ253" s="96" t="e">
        <f>AF253*AI253</f>
        <v>#VALUE!</v>
      </c>
      <c r="AK253" s="96" t="e">
        <f>AJ253*$AE$23</f>
        <v>#VALUE!</v>
      </c>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ht="24.9" customHeight="1" thickTop="1" thickBot="1" x14ac:dyDescent="0.3">
      <c r="A254" s="392" t="s">
        <v>2211</v>
      </c>
      <c r="B254" s="427"/>
      <c r="C254" s="427"/>
      <c r="D254" s="427"/>
      <c r="E254" s="427"/>
      <c r="F254" s="427"/>
      <c r="G254" s="427"/>
      <c r="H254" s="427"/>
      <c r="I254" s="427"/>
      <c r="J254" s="427"/>
      <c r="K254" s="427"/>
      <c r="L254" s="427"/>
      <c r="M254" s="427"/>
      <c r="N254" s="427"/>
      <c r="O254" s="427"/>
      <c r="P254" s="427"/>
      <c r="Q254" s="427"/>
      <c r="R254" s="427"/>
      <c r="S254" s="427"/>
      <c r="T254" s="427"/>
      <c r="U254" s="427"/>
      <c r="V254" s="427"/>
      <c r="W254" s="427"/>
      <c r="X254" s="427"/>
      <c r="Y254" s="427"/>
      <c r="Z254" s="427"/>
      <c r="AA254" s="427"/>
      <c r="AB254" s="427"/>
      <c r="AC254" s="428"/>
      <c r="AD254" s="310">
        <f>'Art. 123'!Q252</f>
        <v>3</v>
      </c>
      <c r="AE254" s="94" t="str">
        <f>IF(AG254=1,AK254,AG254)</f>
        <v>No aplica</v>
      </c>
      <c r="AF254">
        <f>AD254/2</f>
        <v>1.5</v>
      </c>
      <c r="AG254" s="92" t="str">
        <f>IF(AND(AF254&gt;=0,AF254&lt;=1),1,"No aplica")</f>
        <v>No aplica</v>
      </c>
      <c r="AH254" s="95" t="e">
        <f>AD254/(AG254*2)</f>
        <v>#VALUE!</v>
      </c>
      <c r="AI254" s="96" t="str">
        <f>IF(AG254=1,AG254/$AG$258,"No aplica")</f>
        <v>No aplica</v>
      </c>
      <c r="AJ254" s="96" t="e">
        <f>AF254*AI254</f>
        <v>#VALUE!</v>
      </c>
      <c r="AK254" s="96" t="e">
        <f>AJ254*$AE$23</f>
        <v>#VALUE!</v>
      </c>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ht="24.9" customHeight="1" thickTop="1" thickBot="1" x14ac:dyDescent="0.3">
      <c r="A255" s="392" t="s">
        <v>2212</v>
      </c>
      <c r="B255" s="427"/>
      <c r="C255" s="427"/>
      <c r="D255" s="427"/>
      <c r="E255" s="427"/>
      <c r="F255" s="427"/>
      <c r="G255" s="427"/>
      <c r="H255" s="427"/>
      <c r="I255" s="427"/>
      <c r="J255" s="427"/>
      <c r="K255" s="427"/>
      <c r="L255" s="427"/>
      <c r="M255" s="427"/>
      <c r="N255" s="427"/>
      <c r="O255" s="427"/>
      <c r="P255" s="427"/>
      <c r="Q255" s="427"/>
      <c r="R255" s="427"/>
      <c r="S255" s="427"/>
      <c r="T255" s="427"/>
      <c r="U255" s="427"/>
      <c r="V255" s="427"/>
      <c r="W255" s="427"/>
      <c r="X255" s="427"/>
      <c r="Y255" s="427"/>
      <c r="Z255" s="427"/>
      <c r="AA255" s="427"/>
      <c r="AB255" s="427"/>
      <c r="AC255" s="428"/>
      <c r="AD255" s="310">
        <f>'Art. 123'!Q253</f>
        <v>3</v>
      </c>
      <c r="AE255" s="94" t="str">
        <f>IF(AG255=1,AK255,AG255)</f>
        <v>No aplica</v>
      </c>
      <c r="AF255">
        <f>AD255/2</f>
        <v>1.5</v>
      </c>
      <c r="AG255" s="92" t="str">
        <f>IF(AND(AF255&gt;=0,AF255&lt;=1),1,"No aplica")</f>
        <v>No aplica</v>
      </c>
      <c r="AH255" s="95" t="e">
        <f>AD255/(AG255*2)</f>
        <v>#VALUE!</v>
      </c>
      <c r="AI255" s="96" t="str">
        <f>IF(AG255=1,AG255/$AG$258,"No aplica")</f>
        <v>No aplica</v>
      </c>
      <c r="AJ255" s="96" t="e">
        <f>AF255*AI255</f>
        <v>#VALUE!</v>
      </c>
      <c r="AK255" s="96" t="e">
        <f>AJ255*$AE$23</f>
        <v>#VALUE!</v>
      </c>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ht="24.9" customHeight="1" thickTop="1" thickBot="1" x14ac:dyDescent="0.3">
      <c r="A256" s="392" t="s">
        <v>2213</v>
      </c>
      <c r="B256" s="427"/>
      <c r="C256" s="427"/>
      <c r="D256" s="427"/>
      <c r="E256" s="427"/>
      <c r="F256" s="427"/>
      <c r="G256" s="427"/>
      <c r="H256" s="427"/>
      <c r="I256" s="427"/>
      <c r="J256" s="427"/>
      <c r="K256" s="427"/>
      <c r="L256" s="427"/>
      <c r="M256" s="427"/>
      <c r="N256" s="427"/>
      <c r="O256" s="427"/>
      <c r="P256" s="427"/>
      <c r="Q256" s="427"/>
      <c r="R256" s="427"/>
      <c r="S256" s="427"/>
      <c r="T256" s="427"/>
      <c r="U256" s="427"/>
      <c r="V256" s="427"/>
      <c r="W256" s="427"/>
      <c r="X256" s="427"/>
      <c r="Y256" s="427"/>
      <c r="Z256" s="427"/>
      <c r="AA256" s="427"/>
      <c r="AB256" s="427"/>
      <c r="AC256" s="428"/>
      <c r="AD256" s="310">
        <f>'Art. 123'!Q254</f>
        <v>3</v>
      </c>
      <c r="AE256" s="94" t="str">
        <f>IF(AG256=1,AK256,AG256)</f>
        <v>No aplica</v>
      </c>
      <c r="AF256">
        <f>AD256/2</f>
        <v>1.5</v>
      </c>
      <c r="AG256" s="92" t="str">
        <f>IF(AND(AF256&gt;=0,AF256&lt;=1),1,"No aplica")</f>
        <v>No aplica</v>
      </c>
      <c r="AH256" s="95" t="e">
        <f>AD256/(AG256*2)</f>
        <v>#VALUE!</v>
      </c>
      <c r="AI256" s="96" t="str">
        <f>IF(AG256=1,AG256/$AG$258,"No aplica")</f>
        <v>No aplica</v>
      </c>
      <c r="AJ256" s="96" t="e">
        <f>AF256*AI256</f>
        <v>#VALUE!</v>
      </c>
      <c r="AK256" s="96" t="e">
        <f>AJ256*$AE$23</f>
        <v>#VALUE!</v>
      </c>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ht="24.9" customHeight="1" thickTop="1" thickBot="1" x14ac:dyDescent="0.3">
      <c r="A257" s="392" t="s">
        <v>2214</v>
      </c>
      <c r="B257" s="427"/>
      <c r="C257" s="427"/>
      <c r="D257" s="427"/>
      <c r="E257" s="427"/>
      <c r="F257" s="427"/>
      <c r="G257" s="427"/>
      <c r="H257" s="427"/>
      <c r="I257" s="427"/>
      <c r="J257" s="427"/>
      <c r="K257" s="427"/>
      <c r="L257" s="427"/>
      <c r="M257" s="427"/>
      <c r="N257" s="427"/>
      <c r="O257" s="427"/>
      <c r="P257" s="427"/>
      <c r="Q257" s="427"/>
      <c r="R257" s="427"/>
      <c r="S257" s="427"/>
      <c r="T257" s="427"/>
      <c r="U257" s="427"/>
      <c r="V257" s="427"/>
      <c r="W257" s="427"/>
      <c r="X257" s="427"/>
      <c r="Y257" s="427"/>
      <c r="Z257" s="427"/>
      <c r="AA257" s="427"/>
      <c r="AB257" s="427"/>
      <c r="AC257" s="428"/>
      <c r="AD257" s="310">
        <f>'Art. 123'!Q255</f>
        <v>3</v>
      </c>
      <c r="AE257" s="94" t="str">
        <f>IF(AG257=1,AK257,AG257)</f>
        <v>No aplica</v>
      </c>
      <c r="AF257">
        <f>AD257/2</f>
        <v>1.5</v>
      </c>
      <c r="AG257" s="92" t="str">
        <f>IF(AND(AF257&gt;=0,AF257&lt;=1),1,"No aplica")</f>
        <v>No aplica</v>
      </c>
      <c r="AH257" s="95" t="e">
        <f>AD257/(AG257*2)</f>
        <v>#VALUE!</v>
      </c>
      <c r="AI257" s="96" t="str">
        <f>IF(AG257=1,AG257/$AG$258,"No aplica")</f>
        <v>No aplica</v>
      </c>
      <c r="AJ257" s="96" t="e">
        <f>AF257*AI257</f>
        <v>#VALUE!</v>
      </c>
      <c r="AK257" s="96" t="e">
        <f>AJ257*$AE$23</f>
        <v>#VALUE!</v>
      </c>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ht="24.9" customHeight="1" thickTop="1" x14ac:dyDescent="0.25">
      <c r="A258" s="437" t="s">
        <v>1696</v>
      </c>
      <c r="B258" s="438"/>
      <c r="C258" s="438"/>
      <c r="D258" s="438"/>
      <c r="E258" s="438"/>
      <c r="F258" s="438"/>
      <c r="G258" s="438"/>
      <c r="H258" s="438"/>
      <c r="I258" s="438"/>
      <c r="J258" s="438"/>
      <c r="K258" s="438"/>
      <c r="L258" s="438"/>
      <c r="M258" s="438"/>
      <c r="N258" s="438"/>
      <c r="O258" s="438"/>
      <c r="P258" s="438"/>
      <c r="Q258" s="438"/>
      <c r="R258" s="438"/>
      <c r="S258" s="438"/>
      <c r="T258" s="438"/>
      <c r="U258" s="438"/>
      <c r="V258" s="438"/>
      <c r="W258" s="438"/>
      <c r="X258" s="438"/>
      <c r="Y258" s="438"/>
      <c r="Z258" s="438"/>
      <c r="AA258" s="438"/>
      <c r="AB258" s="438"/>
      <c r="AC258" s="438"/>
      <c r="AD258" s="439"/>
      <c r="AE258" s="94">
        <f>SUM(AE253:AE257)</f>
        <v>0</v>
      </c>
      <c r="AF258" s="61"/>
      <c r="AG258" s="97">
        <f>SUM(AG253:AG257)</f>
        <v>0</v>
      </c>
      <c r="AH258" s="98"/>
      <c r="AI258" s="99"/>
      <c r="AJ258" s="99"/>
      <c r="AK258" s="99"/>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ht="24.9" customHeight="1" x14ac:dyDescent="0.25">
      <c r="A259" s="440" t="s">
        <v>1697</v>
      </c>
      <c r="B259" s="441"/>
      <c r="C259" s="441"/>
      <c r="D259" s="441"/>
      <c r="E259" s="441"/>
      <c r="F259" s="441"/>
      <c r="G259" s="441"/>
      <c r="H259" s="441"/>
      <c r="I259" s="441"/>
      <c r="J259" s="441"/>
      <c r="K259" s="441"/>
      <c r="L259" s="441"/>
      <c r="M259" s="441"/>
      <c r="N259" s="441"/>
      <c r="O259" s="441"/>
      <c r="P259" s="441"/>
      <c r="Q259" s="441"/>
      <c r="R259" s="441"/>
      <c r="S259" s="441"/>
      <c r="T259" s="441"/>
      <c r="U259" s="441"/>
      <c r="V259" s="441"/>
      <c r="W259" s="441"/>
      <c r="X259" s="441"/>
      <c r="Y259" s="441"/>
      <c r="Z259" s="441"/>
      <c r="AA259" s="441"/>
      <c r="AB259" s="441"/>
      <c r="AC259" s="441"/>
      <c r="AD259" s="442"/>
      <c r="AE259" s="94">
        <f>AE258/$AE$23*100</f>
        <v>0</v>
      </c>
      <c r="AF259" s="61"/>
      <c r="AG259" s="97"/>
      <c r="AH259" s="98"/>
      <c r="AI259" s="99"/>
      <c r="AJ259" s="99"/>
      <c r="AK259" s="9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ht="24.9" customHeight="1" x14ac:dyDescent="0.25">
      <c r="A260" s="107"/>
      <c r="B260" s="107"/>
      <c r="C260" s="107"/>
      <c r="D260" s="107"/>
      <c r="E260" s="107"/>
      <c r="F260" s="107"/>
      <c r="G260" s="107"/>
      <c r="H260" s="107"/>
      <c r="I260" s="107"/>
      <c r="J260" s="107"/>
      <c r="K260" s="107"/>
      <c r="L260" s="107"/>
      <c r="M260" s="107"/>
      <c r="N260" s="107"/>
      <c r="O260" s="107"/>
      <c r="P260" s="107"/>
      <c r="Q260" s="100"/>
      <c r="R260" s="107"/>
      <c r="S260" s="107"/>
      <c r="T260" s="107"/>
      <c r="U260" s="107"/>
      <c r="V260" s="107"/>
      <c r="W260" s="107"/>
      <c r="X260" s="107"/>
      <c r="Y260" s="107"/>
      <c r="Z260" s="107"/>
      <c r="AA260" s="107"/>
      <c r="AB260" s="107"/>
      <c r="AC260" s="107"/>
      <c r="AD260" s="101"/>
      <c r="AE260" s="101"/>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ht="24.9" customHeight="1" x14ac:dyDescent="0.25">
      <c r="A261" s="107"/>
      <c r="B261" s="107"/>
      <c r="C261" s="107"/>
      <c r="D261" s="107"/>
      <c r="E261" s="107"/>
      <c r="F261" s="107"/>
      <c r="G261" s="107"/>
      <c r="H261" s="107"/>
      <c r="I261" s="107"/>
      <c r="J261" s="107"/>
      <c r="K261" s="107"/>
      <c r="L261" s="107"/>
      <c r="M261" s="107"/>
      <c r="N261" s="107"/>
      <c r="O261" s="107"/>
      <c r="P261" s="107"/>
      <c r="Q261" s="100"/>
      <c r="R261" s="107"/>
      <c r="S261" s="107"/>
      <c r="T261" s="107"/>
      <c r="U261" s="107"/>
      <c r="V261" s="107"/>
      <c r="W261" s="107"/>
      <c r="X261" s="107"/>
      <c r="Y261" s="107"/>
      <c r="Z261" s="107"/>
      <c r="AA261" s="107"/>
      <c r="AB261" s="107"/>
      <c r="AC261" s="107"/>
      <c r="AD261" s="101"/>
      <c r="AE261" s="10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ht="24.9" customHeight="1" x14ac:dyDescent="0.25">
      <c r="A262" s="444" t="s">
        <v>2215</v>
      </c>
      <c r="B262" s="444"/>
      <c r="C262" s="444"/>
      <c r="D262" s="444"/>
      <c r="E262" s="444"/>
      <c r="F262" s="444"/>
      <c r="G262" s="444"/>
      <c r="H262" s="444"/>
      <c r="I262" s="444"/>
      <c r="J262" s="444"/>
      <c r="K262" s="444"/>
      <c r="L262" s="444"/>
      <c r="M262" s="444"/>
      <c r="N262" s="444"/>
      <c r="O262" s="444"/>
      <c r="P262" s="444"/>
      <c r="Q262" s="444"/>
      <c r="R262" s="444"/>
      <c r="S262" s="444"/>
      <c r="T262" s="444"/>
      <c r="U262" s="444"/>
      <c r="V262" s="444"/>
      <c r="W262" s="444"/>
      <c r="X262" s="444"/>
      <c r="Y262" s="444"/>
      <c r="Z262" s="444"/>
      <c r="AA262" s="444"/>
      <c r="AB262" s="444"/>
      <c r="AC262" s="444"/>
      <c r="AD262" s="444"/>
      <c r="AE262" s="444"/>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ht="24.9" customHeight="1" x14ac:dyDescent="0.25">
      <c r="A263" s="296"/>
      <c r="B263" s="297"/>
      <c r="C263" s="297"/>
      <c r="D263" s="297"/>
      <c r="E263" s="297"/>
      <c r="F263" s="297"/>
      <c r="G263" s="297"/>
      <c r="H263" s="297"/>
      <c r="I263" s="297"/>
      <c r="J263" s="297"/>
      <c r="K263" s="297"/>
      <c r="L263" s="297"/>
      <c r="M263" s="297"/>
      <c r="N263" s="297"/>
      <c r="O263" s="297"/>
      <c r="P263" s="297"/>
      <c r="Q263" s="298"/>
      <c r="R263" s="297"/>
      <c r="S263" s="297"/>
      <c r="T263" s="297"/>
      <c r="U263" s="297"/>
      <c r="V263" s="297"/>
      <c r="W263" s="297"/>
      <c r="X263" s="297"/>
      <c r="Y263" s="297"/>
      <c r="Z263" s="297"/>
      <c r="AA263" s="297"/>
      <c r="AB263" s="297"/>
      <c r="AC263" s="297"/>
      <c r="AD263" s="299"/>
      <c r="AE263" s="299"/>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ht="24.9" customHeight="1" thickBot="1" x14ac:dyDescent="0.3">
      <c r="A264" s="73"/>
      <c r="B264" s="73"/>
      <c r="C264" s="73"/>
      <c r="D264" s="73"/>
      <c r="E264" s="73"/>
      <c r="F264" s="73"/>
      <c r="G264" s="73"/>
      <c r="H264" s="73"/>
      <c r="I264" s="73"/>
      <c r="J264" s="73"/>
      <c r="K264" s="73"/>
      <c r="L264" s="73"/>
      <c r="M264" s="73"/>
      <c r="N264" s="73"/>
      <c r="O264" s="73"/>
      <c r="P264" s="73"/>
      <c r="Q264" s="100"/>
      <c r="R264" s="73"/>
      <c r="S264" s="73"/>
      <c r="T264" s="73"/>
      <c r="U264" s="73"/>
      <c r="V264" s="73"/>
      <c r="W264" s="73"/>
      <c r="X264" s="73"/>
      <c r="Y264" s="73"/>
      <c r="Z264" s="73"/>
      <c r="AA264" s="73"/>
      <c r="AB264" s="73"/>
      <c r="AC264" s="73"/>
      <c r="AD264" s="101"/>
      <c r="AE264" s="101"/>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ht="24.9" customHeight="1" thickTop="1" thickBot="1" x14ac:dyDescent="0.3">
      <c r="A265" s="431" t="s">
        <v>163</v>
      </c>
      <c r="B265" s="432"/>
      <c r="C265" s="432"/>
      <c r="D265" s="432"/>
      <c r="E265" s="432"/>
      <c r="F265" s="432"/>
      <c r="G265" s="432"/>
      <c r="H265" s="432"/>
      <c r="I265" s="432"/>
      <c r="J265" s="432"/>
      <c r="K265" s="432"/>
      <c r="L265" s="432"/>
      <c r="M265" s="432"/>
      <c r="N265" s="432"/>
      <c r="O265" s="432"/>
      <c r="P265" s="432"/>
      <c r="Q265" s="432"/>
      <c r="R265" s="432"/>
      <c r="S265" s="432"/>
      <c r="T265" s="432"/>
      <c r="U265" s="432"/>
      <c r="V265" s="432"/>
      <c r="W265" s="432"/>
      <c r="X265" s="432"/>
      <c r="Y265" s="432"/>
      <c r="Z265" s="432"/>
      <c r="AA265" s="432"/>
      <c r="AB265" s="432"/>
      <c r="AC265" s="433"/>
      <c r="AD265" s="66" t="s">
        <v>187</v>
      </c>
      <c r="AE265" s="306" t="s">
        <v>7</v>
      </c>
      <c r="AF265" s="92" t="s">
        <v>1666</v>
      </c>
      <c r="AG265" s="92" t="s">
        <v>1667</v>
      </c>
      <c r="AH265" s="92" t="s">
        <v>1668</v>
      </c>
      <c r="AI265" s="93" t="s">
        <v>1669</v>
      </c>
      <c r="AJ265" s="92"/>
      <c r="AK265" s="93" t="s">
        <v>1670</v>
      </c>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ht="24.9" customHeight="1" thickTop="1" thickBot="1" x14ac:dyDescent="0.3">
      <c r="A266" s="392" t="s">
        <v>2216</v>
      </c>
      <c r="B266" s="427"/>
      <c r="C266" s="427"/>
      <c r="D266" s="427"/>
      <c r="E266" s="427"/>
      <c r="F266" s="427"/>
      <c r="G266" s="427"/>
      <c r="H266" s="427"/>
      <c r="I266" s="427"/>
      <c r="J266" s="427"/>
      <c r="K266" s="427"/>
      <c r="L266" s="427"/>
      <c r="M266" s="427"/>
      <c r="N266" s="427"/>
      <c r="O266" s="427"/>
      <c r="P266" s="427"/>
      <c r="Q266" s="427"/>
      <c r="R266" s="427"/>
      <c r="S266" s="427"/>
      <c r="T266" s="427"/>
      <c r="U266" s="427"/>
      <c r="V266" s="427"/>
      <c r="W266" s="427"/>
      <c r="X266" s="427"/>
      <c r="Y266" s="427"/>
      <c r="Z266" s="427"/>
      <c r="AA266" s="427"/>
      <c r="AB266" s="427"/>
      <c r="AC266" s="428"/>
      <c r="AD266" s="310">
        <f>'Art. 123'!Q264</f>
        <v>3</v>
      </c>
      <c r="AE266" s="94" t="str">
        <f t="shared" ref="AE266:AE313" si="42">IF(AG266=1,AK266,AG266)</f>
        <v>No aplica</v>
      </c>
      <c r="AF266">
        <f t="shared" ref="AF266:AF313" si="43">AD266/2</f>
        <v>1.5</v>
      </c>
      <c r="AG266" s="92" t="str">
        <f t="shared" ref="AG266:AG313" si="44">IF(AND(AF266&gt;=0,AF266&lt;=1),1,"No aplica")</f>
        <v>No aplica</v>
      </c>
      <c r="AH266" s="95" t="e">
        <f t="shared" ref="AH266:AH313" si="45">AD266/(AG266*2)</f>
        <v>#VALUE!</v>
      </c>
      <c r="AI266" s="96" t="str">
        <f t="shared" ref="AI266:AI313" si="46">IF(AG266=1,AG266/$AG$314,"No aplica")</f>
        <v>No aplica</v>
      </c>
      <c r="AJ266" s="96" t="e">
        <f t="shared" ref="AJ266:AJ313" si="47">AF266*AI266</f>
        <v>#VALUE!</v>
      </c>
      <c r="AK266" s="96" t="e">
        <f t="shared" ref="AK266:AK313" si="48">AJ266*$AE$23</f>
        <v>#VALUE!</v>
      </c>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ht="24.9" customHeight="1" thickTop="1" thickBot="1" x14ac:dyDescent="0.3">
      <c r="A267" s="392" t="s">
        <v>1026</v>
      </c>
      <c r="B267" s="427"/>
      <c r="C267" s="427"/>
      <c r="D267" s="427"/>
      <c r="E267" s="427"/>
      <c r="F267" s="427"/>
      <c r="G267" s="427"/>
      <c r="H267" s="427"/>
      <c r="I267" s="427"/>
      <c r="J267" s="427"/>
      <c r="K267" s="427"/>
      <c r="L267" s="427"/>
      <c r="M267" s="427"/>
      <c r="N267" s="427"/>
      <c r="O267" s="427"/>
      <c r="P267" s="427"/>
      <c r="Q267" s="427"/>
      <c r="R267" s="427"/>
      <c r="S267" s="427"/>
      <c r="T267" s="427"/>
      <c r="U267" s="427"/>
      <c r="V267" s="427"/>
      <c r="W267" s="427"/>
      <c r="X267" s="427"/>
      <c r="Y267" s="427"/>
      <c r="Z267" s="427"/>
      <c r="AA267" s="427"/>
      <c r="AB267" s="427"/>
      <c r="AC267" s="428"/>
      <c r="AD267" s="310">
        <f>'Art. 123'!Q265</f>
        <v>3</v>
      </c>
      <c r="AE267" s="94" t="str">
        <f t="shared" si="42"/>
        <v>No aplica</v>
      </c>
      <c r="AF267">
        <f t="shared" si="43"/>
        <v>1.5</v>
      </c>
      <c r="AG267" s="92" t="str">
        <f t="shared" si="44"/>
        <v>No aplica</v>
      </c>
      <c r="AH267" s="95" t="e">
        <f t="shared" si="45"/>
        <v>#VALUE!</v>
      </c>
      <c r="AI267" s="96" t="str">
        <f t="shared" si="46"/>
        <v>No aplica</v>
      </c>
      <c r="AJ267" s="96" t="e">
        <f t="shared" si="47"/>
        <v>#VALUE!</v>
      </c>
      <c r="AK267" s="96" t="e">
        <f t="shared" si="48"/>
        <v>#VALUE!</v>
      </c>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ht="24.9" customHeight="1" thickTop="1" thickBot="1" x14ac:dyDescent="0.3">
      <c r="A268" s="392" t="s">
        <v>2217</v>
      </c>
      <c r="B268" s="427"/>
      <c r="C268" s="427"/>
      <c r="D268" s="427"/>
      <c r="E268" s="427"/>
      <c r="F268" s="427"/>
      <c r="G268" s="427"/>
      <c r="H268" s="427"/>
      <c r="I268" s="427"/>
      <c r="J268" s="427"/>
      <c r="K268" s="427"/>
      <c r="L268" s="427"/>
      <c r="M268" s="427"/>
      <c r="N268" s="427"/>
      <c r="O268" s="427"/>
      <c r="P268" s="427"/>
      <c r="Q268" s="427"/>
      <c r="R268" s="427"/>
      <c r="S268" s="427"/>
      <c r="T268" s="427"/>
      <c r="U268" s="427"/>
      <c r="V268" s="427"/>
      <c r="W268" s="427"/>
      <c r="X268" s="427"/>
      <c r="Y268" s="427"/>
      <c r="Z268" s="427"/>
      <c r="AA268" s="427"/>
      <c r="AB268" s="427"/>
      <c r="AC268" s="428"/>
      <c r="AD268" s="310">
        <f>'Art. 123'!Q266</f>
        <v>3</v>
      </c>
      <c r="AE268" s="94" t="str">
        <f t="shared" si="42"/>
        <v>No aplica</v>
      </c>
      <c r="AF268">
        <f t="shared" si="43"/>
        <v>1.5</v>
      </c>
      <c r="AG268" s="92" t="str">
        <f t="shared" si="44"/>
        <v>No aplica</v>
      </c>
      <c r="AH268" s="95" t="e">
        <f t="shared" si="45"/>
        <v>#VALUE!</v>
      </c>
      <c r="AI268" s="96" t="str">
        <f t="shared" si="46"/>
        <v>No aplica</v>
      </c>
      <c r="AJ268" s="96" t="e">
        <f t="shared" si="47"/>
        <v>#VALUE!</v>
      </c>
      <c r="AK268" s="96" t="e">
        <f t="shared" si="48"/>
        <v>#VALUE!</v>
      </c>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ht="24.9" customHeight="1" thickTop="1" thickBot="1" x14ac:dyDescent="0.3">
      <c r="A269" s="392" t="s">
        <v>2218</v>
      </c>
      <c r="B269" s="427"/>
      <c r="C269" s="427"/>
      <c r="D269" s="427"/>
      <c r="E269" s="427"/>
      <c r="F269" s="427"/>
      <c r="G269" s="427"/>
      <c r="H269" s="427"/>
      <c r="I269" s="427"/>
      <c r="J269" s="427"/>
      <c r="K269" s="427"/>
      <c r="L269" s="427"/>
      <c r="M269" s="427"/>
      <c r="N269" s="427"/>
      <c r="O269" s="427"/>
      <c r="P269" s="427"/>
      <c r="Q269" s="427"/>
      <c r="R269" s="427"/>
      <c r="S269" s="427"/>
      <c r="T269" s="427"/>
      <c r="U269" s="427"/>
      <c r="V269" s="427"/>
      <c r="W269" s="427"/>
      <c r="X269" s="427"/>
      <c r="Y269" s="427"/>
      <c r="Z269" s="427"/>
      <c r="AA269" s="427"/>
      <c r="AB269" s="427"/>
      <c r="AC269" s="428"/>
      <c r="AD269" s="310">
        <f>'Art. 123'!Q267</f>
        <v>3</v>
      </c>
      <c r="AE269" s="94" t="str">
        <f t="shared" si="42"/>
        <v>No aplica</v>
      </c>
      <c r="AF269">
        <f t="shared" si="43"/>
        <v>1.5</v>
      </c>
      <c r="AG269" s="92" t="str">
        <f t="shared" si="44"/>
        <v>No aplica</v>
      </c>
      <c r="AH269" s="95" t="e">
        <f t="shared" si="45"/>
        <v>#VALUE!</v>
      </c>
      <c r="AI269" s="96" t="str">
        <f t="shared" si="46"/>
        <v>No aplica</v>
      </c>
      <c r="AJ269" s="96" t="e">
        <f t="shared" si="47"/>
        <v>#VALUE!</v>
      </c>
      <c r="AK269" s="96" t="e">
        <f t="shared" si="48"/>
        <v>#VALUE!</v>
      </c>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ht="24.9" customHeight="1" thickTop="1" thickBot="1" x14ac:dyDescent="0.3">
      <c r="A270" s="434" t="s">
        <v>2219</v>
      </c>
      <c r="B270" s="435"/>
      <c r="C270" s="435"/>
      <c r="D270" s="435"/>
      <c r="E270" s="435"/>
      <c r="F270" s="435"/>
      <c r="G270" s="435"/>
      <c r="H270" s="435"/>
      <c r="I270" s="435"/>
      <c r="J270" s="435"/>
      <c r="K270" s="435"/>
      <c r="L270" s="435"/>
      <c r="M270" s="435"/>
      <c r="N270" s="435"/>
      <c r="O270" s="435"/>
      <c r="P270" s="435"/>
      <c r="Q270" s="435"/>
      <c r="R270" s="435"/>
      <c r="S270" s="435"/>
      <c r="T270" s="435"/>
      <c r="U270" s="435"/>
      <c r="V270" s="435"/>
      <c r="W270" s="435"/>
      <c r="X270" s="435"/>
      <c r="Y270" s="435"/>
      <c r="Z270" s="435"/>
      <c r="AA270" s="435"/>
      <c r="AB270" s="435"/>
      <c r="AC270" s="436"/>
      <c r="AD270" s="310">
        <f>'Art. 123'!Q268</f>
        <v>3</v>
      </c>
      <c r="AE270" s="94" t="str">
        <f t="shared" si="42"/>
        <v>No aplica</v>
      </c>
      <c r="AF270">
        <f t="shared" si="43"/>
        <v>1.5</v>
      </c>
      <c r="AG270" s="92" t="str">
        <f t="shared" si="44"/>
        <v>No aplica</v>
      </c>
      <c r="AH270" s="95" t="e">
        <f t="shared" si="45"/>
        <v>#VALUE!</v>
      </c>
      <c r="AI270" s="96" t="str">
        <f t="shared" si="46"/>
        <v>No aplica</v>
      </c>
      <c r="AJ270" s="96" t="e">
        <f t="shared" si="47"/>
        <v>#VALUE!</v>
      </c>
      <c r="AK270" s="96" t="e">
        <f t="shared" si="48"/>
        <v>#VALUE!</v>
      </c>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ht="24.9" customHeight="1" thickTop="1" thickBot="1" x14ac:dyDescent="0.3">
      <c r="A271" s="434" t="s">
        <v>2074</v>
      </c>
      <c r="B271" s="435"/>
      <c r="C271" s="435"/>
      <c r="D271" s="435"/>
      <c r="E271" s="435"/>
      <c r="F271" s="435"/>
      <c r="G271" s="435"/>
      <c r="H271" s="435"/>
      <c r="I271" s="435"/>
      <c r="J271" s="435"/>
      <c r="K271" s="435"/>
      <c r="L271" s="435"/>
      <c r="M271" s="435"/>
      <c r="N271" s="435"/>
      <c r="O271" s="435"/>
      <c r="P271" s="435"/>
      <c r="Q271" s="435"/>
      <c r="R271" s="435"/>
      <c r="S271" s="435"/>
      <c r="T271" s="435"/>
      <c r="U271" s="435"/>
      <c r="V271" s="435"/>
      <c r="W271" s="435"/>
      <c r="X271" s="435"/>
      <c r="Y271" s="435"/>
      <c r="Z271" s="435"/>
      <c r="AA271" s="435"/>
      <c r="AB271" s="435"/>
      <c r="AC271" s="436"/>
      <c r="AD271" s="310">
        <f>'Art. 123'!Q269</f>
        <v>3</v>
      </c>
      <c r="AE271" s="94" t="str">
        <f t="shared" si="42"/>
        <v>No aplica</v>
      </c>
      <c r="AF271">
        <f t="shared" si="43"/>
        <v>1.5</v>
      </c>
      <c r="AG271" s="92" t="str">
        <f t="shared" si="44"/>
        <v>No aplica</v>
      </c>
      <c r="AH271" s="95" t="e">
        <f t="shared" si="45"/>
        <v>#VALUE!</v>
      </c>
      <c r="AI271" s="96" t="str">
        <f t="shared" si="46"/>
        <v>No aplica</v>
      </c>
      <c r="AJ271" s="96" t="e">
        <f t="shared" si="47"/>
        <v>#VALUE!</v>
      </c>
      <c r="AK271" s="96" t="e">
        <f t="shared" si="48"/>
        <v>#VALUE!</v>
      </c>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ht="24.9" customHeight="1" thickTop="1" thickBot="1" x14ac:dyDescent="0.3">
      <c r="A272" s="392" t="s">
        <v>2220</v>
      </c>
      <c r="B272" s="427"/>
      <c r="C272" s="427"/>
      <c r="D272" s="427"/>
      <c r="E272" s="427"/>
      <c r="F272" s="427"/>
      <c r="G272" s="427"/>
      <c r="H272" s="427"/>
      <c r="I272" s="427"/>
      <c r="J272" s="427"/>
      <c r="K272" s="427"/>
      <c r="L272" s="427"/>
      <c r="M272" s="427"/>
      <c r="N272" s="427"/>
      <c r="O272" s="427"/>
      <c r="P272" s="427"/>
      <c r="Q272" s="427"/>
      <c r="R272" s="427"/>
      <c r="S272" s="427"/>
      <c r="T272" s="427"/>
      <c r="U272" s="427"/>
      <c r="V272" s="427"/>
      <c r="W272" s="427"/>
      <c r="X272" s="427"/>
      <c r="Y272" s="427"/>
      <c r="Z272" s="427"/>
      <c r="AA272" s="427"/>
      <c r="AB272" s="427"/>
      <c r="AC272" s="428"/>
      <c r="AD272" s="310">
        <f>'Art. 123'!Q270</f>
        <v>3</v>
      </c>
      <c r="AE272" s="94" t="str">
        <f t="shared" si="42"/>
        <v>No aplica</v>
      </c>
      <c r="AF272">
        <f t="shared" si="43"/>
        <v>1.5</v>
      </c>
      <c r="AG272" s="92" t="str">
        <f t="shared" si="44"/>
        <v>No aplica</v>
      </c>
      <c r="AH272" s="95" t="e">
        <f t="shared" si="45"/>
        <v>#VALUE!</v>
      </c>
      <c r="AI272" s="96" t="str">
        <f t="shared" si="46"/>
        <v>No aplica</v>
      </c>
      <c r="AJ272" s="96" t="e">
        <f t="shared" si="47"/>
        <v>#VALUE!</v>
      </c>
      <c r="AK272" s="96" t="e">
        <f t="shared" si="48"/>
        <v>#VALUE!</v>
      </c>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ht="24.9" customHeight="1" thickTop="1" thickBot="1" x14ac:dyDescent="0.3">
      <c r="A273" s="392" t="s">
        <v>2221</v>
      </c>
      <c r="B273" s="427"/>
      <c r="C273" s="427"/>
      <c r="D273" s="427"/>
      <c r="E273" s="427"/>
      <c r="F273" s="427"/>
      <c r="G273" s="427"/>
      <c r="H273" s="427"/>
      <c r="I273" s="427"/>
      <c r="J273" s="427"/>
      <c r="K273" s="427"/>
      <c r="L273" s="427"/>
      <c r="M273" s="427"/>
      <c r="N273" s="427"/>
      <c r="O273" s="427"/>
      <c r="P273" s="427"/>
      <c r="Q273" s="427"/>
      <c r="R273" s="427"/>
      <c r="S273" s="427"/>
      <c r="T273" s="427"/>
      <c r="U273" s="427"/>
      <c r="V273" s="427"/>
      <c r="W273" s="427"/>
      <c r="X273" s="427"/>
      <c r="Y273" s="427"/>
      <c r="Z273" s="427"/>
      <c r="AA273" s="427"/>
      <c r="AB273" s="427"/>
      <c r="AC273" s="428"/>
      <c r="AD273" s="310">
        <f>'Art. 123'!Q271</f>
        <v>3</v>
      </c>
      <c r="AE273" s="94" t="str">
        <f t="shared" si="42"/>
        <v>No aplica</v>
      </c>
      <c r="AF273">
        <f t="shared" si="43"/>
        <v>1.5</v>
      </c>
      <c r="AG273" s="92" t="str">
        <f t="shared" si="44"/>
        <v>No aplica</v>
      </c>
      <c r="AH273" s="95" t="e">
        <f t="shared" si="45"/>
        <v>#VALUE!</v>
      </c>
      <c r="AI273" s="96" t="str">
        <f t="shared" si="46"/>
        <v>No aplica</v>
      </c>
      <c r="AJ273" s="96" t="e">
        <f t="shared" si="47"/>
        <v>#VALUE!</v>
      </c>
      <c r="AK273" s="96" t="e">
        <f t="shared" si="48"/>
        <v>#VALUE!</v>
      </c>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ht="24.9" customHeight="1" thickTop="1" thickBot="1" x14ac:dyDescent="0.3">
      <c r="A274" s="392" t="s">
        <v>2222</v>
      </c>
      <c r="B274" s="427"/>
      <c r="C274" s="427"/>
      <c r="D274" s="427"/>
      <c r="E274" s="427"/>
      <c r="F274" s="427"/>
      <c r="G274" s="427"/>
      <c r="H274" s="427"/>
      <c r="I274" s="427"/>
      <c r="J274" s="427"/>
      <c r="K274" s="427"/>
      <c r="L274" s="427"/>
      <c r="M274" s="427"/>
      <c r="N274" s="427"/>
      <c r="O274" s="427"/>
      <c r="P274" s="427"/>
      <c r="Q274" s="427"/>
      <c r="R274" s="427"/>
      <c r="S274" s="427"/>
      <c r="T274" s="427"/>
      <c r="U274" s="427"/>
      <c r="V274" s="427"/>
      <c r="W274" s="427"/>
      <c r="X274" s="427"/>
      <c r="Y274" s="427"/>
      <c r="Z274" s="427"/>
      <c r="AA274" s="427"/>
      <c r="AB274" s="427"/>
      <c r="AC274" s="428"/>
      <c r="AD274" s="310">
        <f>'Art. 123'!Q272</f>
        <v>3</v>
      </c>
      <c r="AE274" s="94" t="str">
        <f t="shared" si="42"/>
        <v>No aplica</v>
      </c>
      <c r="AF274">
        <f t="shared" si="43"/>
        <v>1.5</v>
      </c>
      <c r="AG274" s="92" t="str">
        <f t="shared" si="44"/>
        <v>No aplica</v>
      </c>
      <c r="AH274" s="95" t="e">
        <f t="shared" si="45"/>
        <v>#VALUE!</v>
      </c>
      <c r="AI274" s="96" t="str">
        <f t="shared" si="46"/>
        <v>No aplica</v>
      </c>
      <c r="AJ274" s="96" t="e">
        <f t="shared" si="47"/>
        <v>#VALUE!</v>
      </c>
      <c r="AK274" s="96" t="e">
        <f t="shared" si="48"/>
        <v>#VALUE!</v>
      </c>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ht="24.9" customHeight="1" thickTop="1" thickBot="1" x14ac:dyDescent="0.3">
      <c r="A275" s="392" t="s">
        <v>2223</v>
      </c>
      <c r="B275" s="427"/>
      <c r="C275" s="427"/>
      <c r="D275" s="427"/>
      <c r="E275" s="427"/>
      <c r="F275" s="427"/>
      <c r="G275" s="427"/>
      <c r="H275" s="427"/>
      <c r="I275" s="427"/>
      <c r="J275" s="427"/>
      <c r="K275" s="427"/>
      <c r="L275" s="427"/>
      <c r="M275" s="427"/>
      <c r="N275" s="427"/>
      <c r="O275" s="427"/>
      <c r="P275" s="427"/>
      <c r="Q275" s="427"/>
      <c r="R275" s="427"/>
      <c r="S275" s="427"/>
      <c r="T275" s="427"/>
      <c r="U275" s="427"/>
      <c r="V275" s="427"/>
      <c r="W275" s="427"/>
      <c r="X275" s="427"/>
      <c r="Y275" s="427"/>
      <c r="Z275" s="427"/>
      <c r="AA275" s="427"/>
      <c r="AB275" s="427"/>
      <c r="AC275" s="428"/>
      <c r="AD275" s="310">
        <f>'Art. 123'!Q273</f>
        <v>3</v>
      </c>
      <c r="AE275" s="94" t="str">
        <f t="shared" si="42"/>
        <v>No aplica</v>
      </c>
      <c r="AF275">
        <f t="shared" si="43"/>
        <v>1.5</v>
      </c>
      <c r="AG275" s="92" t="str">
        <f t="shared" si="44"/>
        <v>No aplica</v>
      </c>
      <c r="AH275" s="95" t="e">
        <f t="shared" si="45"/>
        <v>#VALUE!</v>
      </c>
      <c r="AI275" s="96" t="str">
        <f t="shared" si="46"/>
        <v>No aplica</v>
      </c>
      <c r="AJ275" s="96" t="e">
        <f t="shared" si="47"/>
        <v>#VALUE!</v>
      </c>
      <c r="AK275" s="96" t="e">
        <f t="shared" si="48"/>
        <v>#VALUE!</v>
      </c>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ht="24.9" customHeight="1" thickTop="1" thickBot="1" x14ac:dyDescent="0.3">
      <c r="A276" s="392" t="s">
        <v>2224</v>
      </c>
      <c r="B276" s="427"/>
      <c r="C276" s="427"/>
      <c r="D276" s="427"/>
      <c r="E276" s="427"/>
      <c r="F276" s="427"/>
      <c r="G276" s="427"/>
      <c r="H276" s="427"/>
      <c r="I276" s="427"/>
      <c r="J276" s="427"/>
      <c r="K276" s="427"/>
      <c r="L276" s="427"/>
      <c r="M276" s="427"/>
      <c r="N276" s="427"/>
      <c r="O276" s="427"/>
      <c r="P276" s="427"/>
      <c r="Q276" s="427"/>
      <c r="R276" s="427"/>
      <c r="S276" s="427"/>
      <c r="T276" s="427"/>
      <c r="U276" s="427"/>
      <c r="V276" s="427"/>
      <c r="W276" s="427"/>
      <c r="X276" s="427"/>
      <c r="Y276" s="427"/>
      <c r="Z276" s="427"/>
      <c r="AA276" s="427"/>
      <c r="AB276" s="427"/>
      <c r="AC276" s="428"/>
      <c r="AD276" s="310">
        <f>'Art. 123'!Q274</f>
        <v>3</v>
      </c>
      <c r="AE276" s="94" t="str">
        <f t="shared" si="42"/>
        <v>No aplica</v>
      </c>
      <c r="AF276">
        <f t="shared" si="43"/>
        <v>1.5</v>
      </c>
      <c r="AG276" s="92" t="str">
        <f t="shared" si="44"/>
        <v>No aplica</v>
      </c>
      <c r="AH276" s="95" t="e">
        <f t="shared" si="45"/>
        <v>#VALUE!</v>
      </c>
      <c r="AI276" s="96" t="str">
        <f t="shared" si="46"/>
        <v>No aplica</v>
      </c>
      <c r="AJ276" s="96" t="e">
        <f t="shared" si="47"/>
        <v>#VALUE!</v>
      </c>
      <c r="AK276" s="96" t="e">
        <f t="shared" si="48"/>
        <v>#VALUE!</v>
      </c>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ht="24.9" customHeight="1" thickTop="1" thickBot="1" x14ac:dyDescent="0.3">
      <c r="A277" s="434" t="s">
        <v>1528</v>
      </c>
      <c r="B277" s="435"/>
      <c r="C277" s="435"/>
      <c r="D277" s="435"/>
      <c r="E277" s="435"/>
      <c r="F277" s="435"/>
      <c r="G277" s="435"/>
      <c r="H277" s="435"/>
      <c r="I277" s="435"/>
      <c r="J277" s="435"/>
      <c r="K277" s="435"/>
      <c r="L277" s="435"/>
      <c r="M277" s="435"/>
      <c r="N277" s="435"/>
      <c r="O277" s="435"/>
      <c r="P277" s="435"/>
      <c r="Q277" s="435"/>
      <c r="R277" s="435"/>
      <c r="S277" s="435"/>
      <c r="T277" s="435"/>
      <c r="U277" s="435"/>
      <c r="V277" s="435"/>
      <c r="W277" s="435"/>
      <c r="X277" s="435"/>
      <c r="Y277" s="435"/>
      <c r="Z277" s="435"/>
      <c r="AA277" s="435"/>
      <c r="AB277" s="435"/>
      <c r="AC277" s="436"/>
      <c r="AD277" s="310">
        <f>'Art. 123'!Q275</f>
        <v>3</v>
      </c>
      <c r="AE277" s="94" t="str">
        <f t="shared" si="42"/>
        <v>No aplica</v>
      </c>
      <c r="AF277">
        <f t="shared" si="43"/>
        <v>1.5</v>
      </c>
      <c r="AG277" s="92" t="str">
        <f t="shared" si="44"/>
        <v>No aplica</v>
      </c>
      <c r="AH277" s="95" t="e">
        <f t="shared" si="45"/>
        <v>#VALUE!</v>
      </c>
      <c r="AI277" s="96" t="str">
        <f t="shared" si="46"/>
        <v>No aplica</v>
      </c>
      <c r="AJ277" s="96" t="e">
        <f t="shared" si="47"/>
        <v>#VALUE!</v>
      </c>
      <c r="AK277" s="96" t="e">
        <f t="shared" si="48"/>
        <v>#VALUE!</v>
      </c>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ht="24.9" customHeight="1" thickTop="1" thickBot="1" x14ac:dyDescent="0.3">
      <c r="A278" s="434" t="s">
        <v>2225</v>
      </c>
      <c r="B278" s="435"/>
      <c r="C278" s="435"/>
      <c r="D278" s="435"/>
      <c r="E278" s="435"/>
      <c r="F278" s="435"/>
      <c r="G278" s="435"/>
      <c r="H278" s="435"/>
      <c r="I278" s="435"/>
      <c r="J278" s="435"/>
      <c r="K278" s="435"/>
      <c r="L278" s="435"/>
      <c r="M278" s="435"/>
      <c r="N278" s="435"/>
      <c r="O278" s="435"/>
      <c r="P278" s="435"/>
      <c r="Q278" s="435"/>
      <c r="R278" s="435"/>
      <c r="S278" s="435"/>
      <c r="T278" s="435"/>
      <c r="U278" s="435"/>
      <c r="V278" s="435"/>
      <c r="W278" s="435"/>
      <c r="X278" s="435"/>
      <c r="Y278" s="435"/>
      <c r="Z278" s="435"/>
      <c r="AA278" s="435"/>
      <c r="AB278" s="435"/>
      <c r="AC278" s="436"/>
      <c r="AD278" s="310">
        <f>'Art. 123'!Q276</f>
        <v>3</v>
      </c>
      <c r="AE278" s="94" t="str">
        <f t="shared" si="42"/>
        <v>No aplica</v>
      </c>
      <c r="AF278">
        <f t="shared" si="43"/>
        <v>1.5</v>
      </c>
      <c r="AG278" s="92" t="str">
        <f t="shared" si="44"/>
        <v>No aplica</v>
      </c>
      <c r="AH278" s="95" t="e">
        <f t="shared" si="45"/>
        <v>#VALUE!</v>
      </c>
      <c r="AI278" s="96" t="str">
        <f t="shared" si="46"/>
        <v>No aplica</v>
      </c>
      <c r="AJ278" s="96" t="e">
        <f t="shared" si="47"/>
        <v>#VALUE!</v>
      </c>
      <c r="AK278" s="96" t="e">
        <f t="shared" si="48"/>
        <v>#VALUE!</v>
      </c>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ht="24.9" customHeight="1" thickTop="1" thickBot="1" x14ac:dyDescent="0.3">
      <c r="A279" s="392" t="s">
        <v>2226</v>
      </c>
      <c r="B279" s="427"/>
      <c r="C279" s="427"/>
      <c r="D279" s="427"/>
      <c r="E279" s="427"/>
      <c r="F279" s="427"/>
      <c r="G279" s="427"/>
      <c r="H279" s="427"/>
      <c r="I279" s="427"/>
      <c r="J279" s="427"/>
      <c r="K279" s="427"/>
      <c r="L279" s="427"/>
      <c r="M279" s="427"/>
      <c r="N279" s="427"/>
      <c r="O279" s="427"/>
      <c r="P279" s="427"/>
      <c r="Q279" s="427"/>
      <c r="R279" s="427"/>
      <c r="S279" s="427"/>
      <c r="T279" s="427"/>
      <c r="U279" s="427"/>
      <c r="V279" s="427"/>
      <c r="W279" s="427"/>
      <c r="X279" s="427"/>
      <c r="Y279" s="427"/>
      <c r="Z279" s="427"/>
      <c r="AA279" s="427"/>
      <c r="AB279" s="427"/>
      <c r="AC279" s="428"/>
      <c r="AD279" s="310">
        <f>'Art. 123'!Q277</f>
        <v>3</v>
      </c>
      <c r="AE279" s="94" t="str">
        <f t="shared" si="42"/>
        <v>No aplica</v>
      </c>
      <c r="AF279">
        <f t="shared" si="43"/>
        <v>1.5</v>
      </c>
      <c r="AG279" s="92" t="str">
        <f t="shared" si="44"/>
        <v>No aplica</v>
      </c>
      <c r="AH279" s="95" t="e">
        <f t="shared" si="45"/>
        <v>#VALUE!</v>
      </c>
      <c r="AI279" s="96" t="str">
        <f t="shared" si="46"/>
        <v>No aplica</v>
      </c>
      <c r="AJ279" s="96" t="e">
        <f t="shared" si="47"/>
        <v>#VALUE!</v>
      </c>
      <c r="AK279" s="96" t="e">
        <f t="shared" si="48"/>
        <v>#VALUE!</v>
      </c>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ht="24.9" customHeight="1" thickTop="1" thickBot="1" x14ac:dyDescent="0.3">
      <c r="A280" s="392" t="s">
        <v>2227</v>
      </c>
      <c r="B280" s="427"/>
      <c r="C280" s="427"/>
      <c r="D280" s="427"/>
      <c r="E280" s="427"/>
      <c r="F280" s="427"/>
      <c r="G280" s="427"/>
      <c r="H280" s="427"/>
      <c r="I280" s="427"/>
      <c r="J280" s="427"/>
      <c r="K280" s="427"/>
      <c r="L280" s="427"/>
      <c r="M280" s="427"/>
      <c r="N280" s="427"/>
      <c r="O280" s="427"/>
      <c r="P280" s="427"/>
      <c r="Q280" s="427"/>
      <c r="R280" s="427"/>
      <c r="S280" s="427"/>
      <c r="T280" s="427"/>
      <c r="U280" s="427"/>
      <c r="V280" s="427"/>
      <c r="W280" s="427"/>
      <c r="X280" s="427"/>
      <c r="Y280" s="427"/>
      <c r="Z280" s="427"/>
      <c r="AA280" s="427"/>
      <c r="AB280" s="427"/>
      <c r="AC280" s="428"/>
      <c r="AD280" s="310">
        <f>'Art. 123'!Q278</f>
        <v>3</v>
      </c>
      <c r="AE280" s="94" t="str">
        <f t="shared" si="42"/>
        <v>No aplica</v>
      </c>
      <c r="AF280">
        <f t="shared" si="43"/>
        <v>1.5</v>
      </c>
      <c r="AG280" s="92" t="str">
        <f t="shared" si="44"/>
        <v>No aplica</v>
      </c>
      <c r="AH280" s="95" t="e">
        <f t="shared" si="45"/>
        <v>#VALUE!</v>
      </c>
      <c r="AI280" s="96" t="str">
        <f t="shared" si="46"/>
        <v>No aplica</v>
      </c>
      <c r="AJ280" s="96" t="e">
        <f t="shared" si="47"/>
        <v>#VALUE!</v>
      </c>
      <c r="AK280" s="96" t="e">
        <f t="shared" si="48"/>
        <v>#VALUE!</v>
      </c>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ht="24.9" customHeight="1" thickTop="1" thickBot="1" x14ac:dyDescent="0.3">
      <c r="A281" s="392" t="s">
        <v>2228</v>
      </c>
      <c r="B281" s="427"/>
      <c r="C281" s="427"/>
      <c r="D281" s="427"/>
      <c r="E281" s="427"/>
      <c r="F281" s="427"/>
      <c r="G281" s="427"/>
      <c r="H281" s="427"/>
      <c r="I281" s="427"/>
      <c r="J281" s="427"/>
      <c r="K281" s="427"/>
      <c r="L281" s="427"/>
      <c r="M281" s="427"/>
      <c r="N281" s="427"/>
      <c r="O281" s="427"/>
      <c r="P281" s="427"/>
      <c r="Q281" s="427"/>
      <c r="R281" s="427"/>
      <c r="S281" s="427"/>
      <c r="T281" s="427"/>
      <c r="U281" s="427"/>
      <c r="V281" s="427"/>
      <c r="W281" s="427"/>
      <c r="X281" s="427"/>
      <c r="Y281" s="427"/>
      <c r="Z281" s="427"/>
      <c r="AA281" s="427"/>
      <c r="AB281" s="427"/>
      <c r="AC281" s="428"/>
      <c r="AD281" s="310">
        <f>'Art. 123'!Q279</f>
        <v>3</v>
      </c>
      <c r="AE281" s="94" t="str">
        <f t="shared" si="42"/>
        <v>No aplica</v>
      </c>
      <c r="AF281">
        <f t="shared" si="43"/>
        <v>1.5</v>
      </c>
      <c r="AG281" s="92" t="str">
        <f t="shared" si="44"/>
        <v>No aplica</v>
      </c>
      <c r="AH281" s="95" t="e">
        <f t="shared" si="45"/>
        <v>#VALUE!</v>
      </c>
      <c r="AI281" s="96" t="str">
        <f t="shared" si="46"/>
        <v>No aplica</v>
      </c>
      <c r="AJ281" s="96" t="e">
        <f t="shared" si="47"/>
        <v>#VALUE!</v>
      </c>
      <c r="AK281" s="96" t="e">
        <f t="shared" si="48"/>
        <v>#VALUE!</v>
      </c>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ht="24.9" customHeight="1" thickTop="1" thickBot="1" x14ac:dyDescent="0.3">
      <c r="A282" s="392" t="s">
        <v>2229</v>
      </c>
      <c r="B282" s="427"/>
      <c r="C282" s="427"/>
      <c r="D282" s="427"/>
      <c r="E282" s="427"/>
      <c r="F282" s="427"/>
      <c r="G282" s="427"/>
      <c r="H282" s="427"/>
      <c r="I282" s="427"/>
      <c r="J282" s="427"/>
      <c r="K282" s="427"/>
      <c r="L282" s="427"/>
      <c r="M282" s="427"/>
      <c r="N282" s="427"/>
      <c r="O282" s="427"/>
      <c r="P282" s="427"/>
      <c r="Q282" s="427"/>
      <c r="R282" s="427"/>
      <c r="S282" s="427"/>
      <c r="T282" s="427"/>
      <c r="U282" s="427"/>
      <c r="V282" s="427"/>
      <c r="W282" s="427"/>
      <c r="X282" s="427"/>
      <c r="Y282" s="427"/>
      <c r="Z282" s="427"/>
      <c r="AA282" s="427"/>
      <c r="AB282" s="427"/>
      <c r="AC282" s="428"/>
      <c r="AD282" s="310">
        <f>'Art. 123'!Q280</f>
        <v>3</v>
      </c>
      <c r="AE282" s="94" t="str">
        <f t="shared" si="42"/>
        <v>No aplica</v>
      </c>
      <c r="AF282">
        <f t="shared" si="43"/>
        <v>1.5</v>
      </c>
      <c r="AG282" s="92" t="str">
        <f t="shared" si="44"/>
        <v>No aplica</v>
      </c>
      <c r="AH282" s="95" t="e">
        <f t="shared" si="45"/>
        <v>#VALUE!</v>
      </c>
      <c r="AI282" s="96" t="str">
        <f t="shared" si="46"/>
        <v>No aplica</v>
      </c>
      <c r="AJ282" s="96" t="e">
        <f t="shared" si="47"/>
        <v>#VALUE!</v>
      </c>
      <c r="AK282" s="96" t="e">
        <f t="shared" si="48"/>
        <v>#VALUE!</v>
      </c>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ht="24.9" customHeight="1" thickTop="1" thickBot="1" x14ac:dyDescent="0.3">
      <c r="A283" s="392" t="s">
        <v>1551</v>
      </c>
      <c r="B283" s="427"/>
      <c r="C283" s="427"/>
      <c r="D283" s="427"/>
      <c r="E283" s="427"/>
      <c r="F283" s="427"/>
      <c r="G283" s="427"/>
      <c r="H283" s="427"/>
      <c r="I283" s="427"/>
      <c r="J283" s="427"/>
      <c r="K283" s="427"/>
      <c r="L283" s="427"/>
      <c r="M283" s="427"/>
      <c r="N283" s="427"/>
      <c r="O283" s="427"/>
      <c r="P283" s="427"/>
      <c r="Q283" s="427"/>
      <c r="R283" s="427"/>
      <c r="S283" s="427"/>
      <c r="T283" s="427"/>
      <c r="U283" s="427"/>
      <c r="V283" s="427"/>
      <c r="W283" s="427"/>
      <c r="X283" s="427"/>
      <c r="Y283" s="427"/>
      <c r="Z283" s="427"/>
      <c r="AA283" s="427"/>
      <c r="AB283" s="427"/>
      <c r="AC283" s="428"/>
      <c r="AD283" s="310">
        <f>'Art. 123'!Q281</f>
        <v>3</v>
      </c>
      <c r="AE283" s="94" t="str">
        <f t="shared" si="42"/>
        <v>No aplica</v>
      </c>
      <c r="AF283">
        <f t="shared" si="43"/>
        <v>1.5</v>
      </c>
      <c r="AG283" s="92" t="str">
        <f t="shared" si="44"/>
        <v>No aplica</v>
      </c>
      <c r="AH283" s="95" t="e">
        <f t="shared" si="45"/>
        <v>#VALUE!</v>
      </c>
      <c r="AI283" s="96" t="str">
        <f t="shared" si="46"/>
        <v>No aplica</v>
      </c>
      <c r="AJ283" s="96" t="e">
        <f t="shared" si="47"/>
        <v>#VALUE!</v>
      </c>
      <c r="AK283" s="96" t="e">
        <f t="shared" si="48"/>
        <v>#VALUE!</v>
      </c>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ht="24.9" customHeight="1" thickTop="1" thickBot="1" x14ac:dyDescent="0.3">
      <c r="A284" s="434" t="s">
        <v>2230</v>
      </c>
      <c r="B284" s="435"/>
      <c r="C284" s="435"/>
      <c r="D284" s="435"/>
      <c r="E284" s="435"/>
      <c r="F284" s="435"/>
      <c r="G284" s="435"/>
      <c r="H284" s="435"/>
      <c r="I284" s="435"/>
      <c r="J284" s="435"/>
      <c r="K284" s="435"/>
      <c r="L284" s="435"/>
      <c r="M284" s="435"/>
      <c r="N284" s="435"/>
      <c r="O284" s="435"/>
      <c r="P284" s="435"/>
      <c r="Q284" s="435"/>
      <c r="R284" s="435"/>
      <c r="S284" s="435"/>
      <c r="T284" s="435"/>
      <c r="U284" s="435"/>
      <c r="V284" s="435"/>
      <c r="W284" s="435"/>
      <c r="X284" s="435"/>
      <c r="Y284" s="435"/>
      <c r="Z284" s="435"/>
      <c r="AA284" s="435"/>
      <c r="AB284" s="435"/>
      <c r="AC284" s="436"/>
      <c r="AD284" s="310">
        <f>'Art. 123'!Q282</f>
        <v>3</v>
      </c>
      <c r="AE284" s="94" t="str">
        <f t="shared" si="42"/>
        <v>No aplica</v>
      </c>
      <c r="AF284">
        <f t="shared" si="43"/>
        <v>1.5</v>
      </c>
      <c r="AG284" s="92" t="str">
        <f t="shared" si="44"/>
        <v>No aplica</v>
      </c>
      <c r="AH284" s="95" t="e">
        <f t="shared" si="45"/>
        <v>#VALUE!</v>
      </c>
      <c r="AI284" s="96" t="str">
        <f t="shared" si="46"/>
        <v>No aplica</v>
      </c>
      <c r="AJ284" s="96" t="e">
        <f t="shared" si="47"/>
        <v>#VALUE!</v>
      </c>
      <c r="AK284" s="96" t="e">
        <f t="shared" si="48"/>
        <v>#VALUE!</v>
      </c>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ht="24.9" customHeight="1" thickTop="1" thickBot="1" x14ac:dyDescent="0.3">
      <c r="A285" s="434" t="s">
        <v>2231</v>
      </c>
      <c r="B285" s="435"/>
      <c r="C285" s="435"/>
      <c r="D285" s="435"/>
      <c r="E285" s="435"/>
      <c r="F285" s="435"/>
      <c r="G285" s="435"/>
      <c r="H285" s="435"/>
      <c r="I285" s="435"/>
      <c r="J285" s="435"/>
      <c r="K285" s="435"/>
      <c r="L285" s="435"/>
      <c r="M285" s="435"/>
      <c r="N285" s="435"/>
      <c r="O285" s="435"/>
      <c r="P285" s="435"/>
      <c r="Q285" s="435"/>
      <c r="R285" s="435"/>
      <c r="S285" s="435"/>
      <c r="T285" s="435"/>
      <c r="U285" s="435"/>
      <c r="V285" s="435"/>
      <c r="W285" s="435"/>
      <c r="X285" s="435"/>
      <c r="Y285" s="435"/>
      <c r="Z285" s="435"/>
      <c r="AA285" s="435"/>
      <c r="AB285" s="435"/>
      <c r="AC285" s="436"/>
      <c r="AD285" s="310">
        <f>'Art. 123'!Q283</f>
        <v>3</v>
      </c>
      <c r="AE285" s="94" t="str">
        <f t="shared" si="42"/>
        <v>No aplica</v>
      </c>
      <c r="AF285">
        <f t="shared" si="43"/>
        <v>1.5</v>
      </c>
      <c r="AG285" s="92" t="str">
        <f t="shared" si="44"/>
        <v>No aplica</v>
      </c>
      <c r="AH285" s="95" t="e">
        <f t="shared" si="45"/>
        <v>#VALUE!</v>
      </c>
      <c r="AI285" s="96" t="str">
        <f t="shared" si="46"/>
        <v>No aplica</v>
      </c>
      <c r="AJ285" s="96" t="e">
        <f t="shared" si="47"/>
        <v>#VALUE!</v>
      </c>
      <c r="AK285" s="96" t="e">
        <f t="shared" si="48"/>
        <v>#VALUE!</v>
      </c>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ht="24.9" customHeight="1" thickTop="1" thickBot="1" x14ac:dyDescent="0.3">
      <c r="A286" s="392" t="s">
        <v>2232</v>
      </c>
      <c r="B286" s="427"/>
      <c r="C286" s="427"/>
      <c r="D286" s="427"/>
      <c r="E286" s="427"/>
      <c r="F286" s="427"/>
      <c r="G286" s="427"/>
      <c r="H286" s="427"/>
      <c r="I286" s="427"/>
      <c r="J286" s="427"/>
      <c r="K286" s="427"/>
      <c r="L286" s="427"/>
      <c r="M286" s="427"/>
      <c r="N286" s="427"/>
      <c r="O286" s="427"/>
      <c r="P286" s="427"/>
      <c r="Q286" s="427"/>
      <c r="R286" s="427"/>
      <c r="S286" s="427"/>
      <c r="T286" s="427"/>
      <c r="U286" s="427"/>
      <c r="V286" s="427"/>
      <c r="W286" s="427"/>
      <c r="X286" s="427"/>
      <c r="Y286" s="427"/>
      <c r="Z286" s="427"/>
      <c r="AA286" s="427"/>
      <c r="AB286" s="427"/>
      <c r="AC286" s="428"/>
      <c r="AD286" s="310">
        <f>'Art. 123'!Q284</f>
        <v>3</v>
      </c>
      <c r="AE286" s="94" t="str">
        <f t="shared" si="42"/>
        <v>No aplica</v>
      </c>
      <c r="AF286">
        <f t="shared" si="43"/>
        <v>1.5</v>
      </c>
      <c r="AG286" s="92" t="str">
        <f t="shared" si="44"/>
        <v>No aplica</v>
      </c>
      <c r="AH286" s="95" t="e">
        <f t="shared" si="45"/>
        <v>#VALUE!</v>
      </c>
      <c r="AI286" s="96" t="str">
        <f t="shared" si="46"/>
        <v>No aplica</v>
      </c>
      <c r="AJ286" s="96" t="e">
        <f t="shared" si="47"/>
        <v>#VALUE!</v>
      </c>
      <c r="AK286" s="96" t="e">
        <f t="shared" si="48"/>
        <v>#VALUE!</v>
      </c>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ht="24.9" customHeight="1" thickTop="1" thickBot="1" x14ac:dyDescent="0.3">
      <c r="A287" s="392" t="s">
        <v>2233</v>
      </c>
      <c r="B287" s="427"/>
      <c r="C287" s="427"/>
      <c r="D287" s="427"/>
      <c r="E287" s="427"/>
      <c r="F287" s="427"/>
      <c r="G287" s="427"/>
      <c r="H287" s="427"/>
      <c r="I287" s="427"/>
      <c r="J287" s="427"/>
      <c r="K287" s="427"/>
      <c r="L287" s="427"/>
      <c r="M287" s="427"/>
      <c r="N287" s="427"/>
      <c r="O287" s="427"/>
      <c r="P287" s="427"/>
      <c r="Q287" s="427"/>
      <c r="R287" s="427"/>
      <c r="S287" s="427"/>
      <c r="T287" s="427"/>
      <c r="U287" s="427"/>
      <c r="V287" s="427"/>
      <c r="W287" s="427"/>
      <c r="X287" s="427"/>
      <c r="Y287" s="427"/>
      <c r="Z287" s="427"/>
      <c r="AA287" s="427"/>
      <c r="AB287" s="427"/>
      <c r="AC287" s="428"/>
      <c r="AD287" s="310">
        <f>'Art. 123'!Q285</f>
        <v>3</v>
      </c>
      <c r="AE287" s="94" t="str">
        <f t="shared" si="42"/>
        <v>No aplica</v>
      </c>
      <c r="AF287">
        <f t="shared" si="43"/>
        <v>1.5</v>
      </c>
      <c r="AG287" s="92" t="str">
        <f t="shared" si="44"/>
        <v>No aplica</v>
      </c>
      <c r="AH287" s="95" t="e">
        <f t="shared" si="45"/>
        <v>#VALUE!</v>
      </c>
      <c r="AI287" s="96" t="str">
        <f t="shared" si="46"/>
        <v>No aplica</v>
      </c>
      <c r="AJ287" s="96" t="e">
        <f t="shared" si="47"/>
        <v>#VALUE!</v>
      </c>
      <c r="AK287" s="96" t="e">
        <f t="shared" si="48"/>
        <v>#VALUE!</v>
      </c>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ht="24.9" customHeight="1" thickTop="1" thickBot="1" x14ac:dyDescent="0.3">
      <c r="A288" s="392" t="s">
        <v>2234</v>
      </c>
      <c r="B288" s="427"/>
      <c r="C288" s="427"/>
      <c r="D288" s="427"/>
      <c r="E288" s="427"/>
      <c r="F288" s="427"/>
      <c r="G288" s="427"/>
      <c r="H288" s="427"/>
      <c r="I288" s="427"/>
      <c r="J288" s="427"/>
      <c r="K288" s="427"/>
      <c r="L288" s="427"/>
      <c r="M288" s="427"/>
      <c r="N288" s="427"/>
      <c r="O288" s="427"/>
      <c r="P288" s="427"/>
      <c r="Q288" s="427"/>
      <c r="R288" s="427"/>
      <c r="S288" s="427"/>
      <c r="T288" s="427"/>
      <c r="U288" s="427"/>
      <c r="V288" s="427"/>
      <c r="W288" s="427"/>
      <c r="X288" s="427"/>
      <c r="Y288" s="427"/>
      <c r="Z288" s="427"/>
      <c r="AA288" s="427"/>
      <c r="AB288" s="427"/>
      <c r="AC288" s="428"/>
      <c r="AD288" s="310">
        <f>'Art. 123'!Q286</f>
        <v>3</v>
      </c>
      <c r="AE288" s="94" t="str">
        <f t="shared" si="42"/>
        <v>No aplica</v>
      </c>
      <c r="AF288">
        <f t="shared" si="43"/>
        <v>1.5</v>
      </c>
      <c r="AG288" s="92" t="str">
        <f t="shared" si="44"/>
        <v>No aplica</v>
      </c>
      <c r="AH288" s="95" t="e">
        <f t="shared" si="45"/>
        <v>#VALUE!</v>
      </c>
      <c r="AI288" s="96" t="str">
        <f t="shared" si="46"/>
        <v>No aplica</v>
      </c>
      <c r="AJ288" s="96" t="e">
        <f t="shared" si="47"/>
        <v>#VALUE!</v>
      </c>
      <c r="AK288" s="96" t="e">
        <f t="shared" si="48"/>
        <v>#VALUE!</v>
      </c>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ht="24.9" customHeight="1" thickTop="1" thickBot="1" x14ac:dyDescent="0.3">
      <c r="A289" s="392" t="s">
        <v>2235</v>
      </c>
      <c r="B289" s="427"/>
      <c r="C289" s="427"/>
      <c r="D289" s="427"/>
      <c r="E289" s="427"/>
      <c r="F289" s="427"/>
      <c r="G289" s="427"/>
      <c r="H289" s="427"/>
      <c r="I289" s="427"/>
      <c r="J289" s="427"/>
      <c r="K289" s="427"/>
      <c r="L289" s="427"/>
      <c r="M289" s="427"/>
      <c r="N289" s="427"/>
      <c r="O289" s="427"/>
      <c r="P289" s="427"/>
      <c r="Q289" s="427"/>
      <c r="R289" s="427"/>
      <c r="S289" s="427"/>
      <c r="T289" s="427"/>
      <c r="U289" s="427"/>
      <c r="V289" s="427"/>
      <c r="W289" s="427"/>
      <c r="X289" s="427"/>
      <c r="Y289" s="427"/>
      <c r="Z289" s="427"/>
      <c r="AA289" s="427"/>
      <c r="AB289" s="427"/>
      <c r="AC289" s="428"/>
      <c r="AD289" s="310">
        <f>'Art. 123'!Q287</f>
        <v>3</v>
      </c>
      <c r="AE289" s="94" t="str">
        <f t="shared" si="42"/>
        <v>No aplica</v>
      </c>
      <c r="AF289">
        <f t="shared" si="43"/>
        <v>1.5</v>
      </c>
      <c r="AG289" s="92" t="str">
        <f t="shared" si="44"/>
        <v>No aplica</v>
      </c>
      <c r="AH289" s="95" t="e">
        <f t="shared" si="45"/>
        <v>#VALUE!</v>
      </c>
      <c r="AI289" s="96" t="str">
        <f t="shared" si="46"/>
        <v>No aplica</v>
      </c>
      <c r="AJ289" s="96" t="e">
        <f t="shared" si="47"/>
        <v>#VALUE!</v>
      </c>
      <c r="AK289" s="96" t="e">
        <f t="shared" si="48"/>
        <v>#VALUE!</v>
      </c>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ht="24.9" customHeight="1" thickTop="1" thickBot="1" x14ac:dyDescent="0.3">
      <c r="A290" s="392" t="s">
        <v>2236</v>
      </c>
      <c r="B290" s="427"/>
      <c r="C290" s="427"/>
      <c r="D290" s="427"/>
      <c r="E290" s="427"/>
      <c r="F290" s="427"/>
      <c r="G290" s="427"/>
      <c r="H290" s="427"/>
      <c r="I290" s="427"/>
      <c r="J290" s="427"/>
      <c r="K290" s="427"/>
      <c r="L290" s="427"/>
      <c r="M290" s="427"/>
      <c r="N290" s="427"/>
      <c r="O290" s="427"/>
      <c r="P290" s="427"/>
      <c r="Q290" s="427"/>
      <c r="R290" s="427"/>
      <c r="S290" s="427"/>
      <c r="T290" s="427"/>
      <c r="U290" s="427"/>
      <c r="V290" s="427"/>
      <c r="W290" s="427"/>
      <c r="X290" s="427"/>
      <c r="Y290" s="427"/>
      <c r="Z290" s="427"/>
      <c r="AA290" s="427"/>
      <c r="AB290" s="427"/>
      <c r="AC290" s="428"/>
      <c r="AD290" s="310">
        <f>'Art. 123'!Q288</f>
        <v>3</v>
      </c>
      <c r="AE290" s="94" t="str">
        <f t="shared" si="42"/>
        <v>No aplica</v>
      </c>
      <c r="AF290">
        <f t="shared" si="43"/>
        <v>1.5</v>
      </c>
      <c r="AG290" s="92" t="str">
        <f t="shared" si="44"/>
        <v>No aplica</v>
      </c>
      <c r="AH290" s="95" t="e">
        <f t="shared" si="45"/>
        <v>#VALUE!</v>
      </c>
      <c r="AI290" s="96" t="str">
        <f t="shared" si="46"/>
        <v>No aplica</v>
      </c>
      <c r="AJ290" s="96" t="e">
        <f t="shared" si="47"/>
        <v>#VALUE!</v>
      </c>
      <c r="AK290" s="96" t="e">
        <f t="shared" si="48"/>
        <v>#VALUE!</v>
      </c>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ht="24.9" customHeight="1" thickTop="1" thickBot="1" x14ac:dyDescent="0.3">
      <c r="A291" s="392" t="s">
        <v>2237</v>
      </c>
      <c r="B291" s="427"/>
      <c r="C291" s="427"/>
      <c r="D291" s="427"/>
      <c r="E291" s="427"/>
      <c r="F291" s="427"/>
      <c r="G291" s="427"/>
      <c r="H291" s="427"/>
      <c r="I291" s="427"/>
      <c r="J291" s="427"/>
      <c r="K291" s="427"/>
      <c r="L291" s="427"/>
      <c r="M291" s="427"/>
      <c r="N291" s="427"/>
      <c r="O291" s="427"/>
      <c r="P291" s="427"/>
      <c r="Q291" s="427"/>
      <c r="R291" s="427"/>
      <c r="S291" s="427"/>
      <c r="T291" s="427"/>
      <c r="U291" s="427"/>
      <c r="V291" s="427"/>
      <c r="W291" s="427"/>
      <c r="X291" s="427"/>
      <c r="Y291" s="427"/>
      <c r="Z291" s="427"/>
      <c r="AA291" s="427"/>
      <c r="AB291" s="427"/>
      <c r="AC291" s="428"/>
      <c r="AD291" s="310">
        <f>'Art. 123'!Q289</f>
        <v>3</v>
      </c>
      <c r="AE291" s="94" t="str">
        <f t="shared" si="42"/>
        <v>No aplica</v>
      </c>
      <c r="AF291">
        <f t="shared" si="43"/>
        <v>1.5</v>
      </c>
      <c r="AG291" s="92" t="str">
        <f t="shared" si="44"/>
        <v>No aplica</v>
      </c>
      <c r="AH291" s="95" t="e">
        <f t="shared" si="45"/>
        <v>#VALUE!</v>
      </c>
      <c r="AI291" s="96" t="str">
        <f t="shared" si="46"/>
        <v>No aplica</v>
      </c>
      <c r="AJ291" s="96" t="e">
        <f t="shared" si="47"/>
        <v>#VALUE!</v>
      </c>
      <c r="AK291" s="96" t="e">
        <f t="shared" si="48"/>
        <v>#VALUE!</v>
      </c>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ht="24.9" customHeight="1" thickTop="1" thickBot="1" x14ac:dyDescent="0.3">
      <c r="A292" s="434" t="s">
        <v>2238</v>
      </c>
      <c r="B292" s="435"/>
      <c r="C292" s="435"/>
      <c r="D292" s="435"/>
      <c r="E292" s="435"/>
      <c r="F292" s="435"/>
      <c r="G292" s="435"/>
      <c r="H292" s="435"/>
      <c r="I292" s="435"/>
      <c r="J292" s="435"/>
      <c r="K292" s="435"/>
      <c r="L292" s="435"/>
      <c r="M292" s="435"/>
      <c r="N292" s="435"/>
      <c r="O292" s="435"/>
      <c r="P292" s="435"/>
      <c r="Q292" s="435"/>
      <c r="R292" s="435"/>
      <c r="S292" s="435"/>
      <c r="T292" s="435"/>
      <c r="U292" s="435"/>
      <c r="V292" s="435"/>
      <c r="W292" s="435"/>
      <c r="X292" s="435"/>
      <c r="Y292" s="435"/>
      <c r="Z292" s="435"/>
      <c r="AA292" s="435"/>
      <c r="AB292" s="435"/>
      <c r="AC292" s="436"/>
      <c r="AD292" s="310">
        <f>'Art. 123'!Q290</f>
        <v>3</v>
      </c>
      <c r="AE292" s="94" t="str">
        <f t="shared" si="42"/>
        <v>No aplica</v>
      </c>
      <c r="AF292">
        <f t="shared" si="43"/>
        <v>1.5</v>
      </c>
      <c r="AG292" s="92" t="str">
        <f t="shared" si="44"/>
        <v>No aplica</v>
      </c>
      <c r="AH292" s="95" t="e">
        <f t="shared" si="45"/>
        <v>#VALUE!</v>
      </c>
      <c r="AI292" s="96" t="str">
        <f t="shared" si="46"/>
        <v>No aplica</v>
      </c>
      <c r="AJ292" s="96" t="e">
        <f t="shared" si="47"/>
        <v>#VALUE!</v>
      </c>
      <c r="AK292" s="96" t="e">
        <f t="shared" si="48"/>
        <v>#VALUE!</v>
      </c>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ht="24.9" customHeight="1" thickTop="1" thickBot="1" x14ac:dyDescent="0.3">
      <c r="A293" s="434" t="s">
        <v>2239</v>
      </c>
      <c r="B293" s="435"/>
      <c r="C293" s="435"/>
      <c r="D293" s="435"/>
      <c r="E293" s="435"/>
      <c r="F293" s="435"/>
      <c r="G293" s="435"/>
      <c r="H293" s="435"/>
      <c r="I293" s="435"/>
      <c r="J293" s="435"/>
      <c r="K293" s="435"/>
      <c r="L293" s="435"/>
      <c r="M293" s="435"/>
      <c r="N293" s="435"/>
      <c r="O293" s="435"/>
      <c r="P293" s="435"/>
      <c r="Q293" s="435"/>
      <c r="R293" s="435"/>
      <c r="S293" s="435"/>
      <c r="T293" s="435"/>
      <c r="U293" s="435"/>
      <c r="V293" s="435"/>
      <c r="W293" s="435"/>
      <c r="X293" s="435"/>
      <c r="Y293" s="435"/>
      <c r="Z293" s="435"/>
      <c r="AA293" s="435"/>
      <c r="AB293" s="435"/>
      <c r="AC293" s="436"/>
      <c r="AD293" s="310">
        <f>'Art. 123'!Q291</f>
        <v>3</v>
      </c>
      <c r="AE293" s="94" t="str">
        <f t="shared" si="42"/>
        <v>No aplica</v>
      </c>
      <c r="AF293">
        <f t="shared" si="43"/>
        <v>1.5</v>
      </c>
      <c r="AG293" s="92" t="str">
        <f t="shared" si="44"/>
        <v>No aplica</v>
      </c>
      <c r="AH293" s="95" t="e">
        <f t="shared" si="45"/>
        <v>#VALUE!</v>
      </c>
      <c r="AI293" s="96" t="str">
        <f t="shared" si="46"/>
        <v>No aplica</v>
      </c>
      <c r="AJ293" s="96" t="e">
        <f t="shared" si="47"/>
        <v>#VALUE!</v>
      </c>
      <c r="AK293" s="96" t="e">
        <f t="shared" si="48"/>
        <v>#VALUE!</v>
      </c>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ht="24.9" customHeight="1" thickTop="1" thickBot="1" x14ac:dyDescent="0.3">
      <c r="A294" s="392" t="s">
        <v>2240</v>
      </c>
      <c r="B294" s="427"/>
      <c r="C294" s="427"/>
      <c r="D294" s="427"/>
      <c r="E294" s="427"/>
      <c r="F294" s="427"/>
      <c r="G294" s="427"/>
      <c r="H294" s="427"/>
      <c r="I294" s="427"/>
      <c r="J294" s="427"/>
      <c r="K294" s="427"/>
      <c r="L294" s="427"/>
      <c r="M294" s="427"/>
      <c r="N294" s="427"/>
      <c r="O294" s="427"/>
      <c r="P294" s="427"/>
      <c r="Q294" s="427"/>
      <c r="R294" s="427"/>
      <c r="S294" s="427"/>
      <c r="T294" s="427"/>
      <c r="U294" s="427"/>
      <c r="V294" s="427"/>
      <c r="W294" s="427"/>
      <c r="X294" s="427"/>
      <c r="Y294" s="427"/>
      <c r="Z294" s="427"/>
      <c r="AA294" s="427"/>
      <c r="AB294" s="427"/>
      <c r="AC294" s="428"/>
      <c r="AD294" s="310">
        <f>'Art. 123'!Q292</f>
        <v>3</v>
      </c>
      <c r="AE294" s="94" t="str">
        <f t="shared" si="42"/>
        <v>No aplica</v>
      </c>
      <c r="AF294">
        <f t="shared" si="43"/>
        <v>1.5</v>
      </c>
      <c r="AG294" s="92" t="str">
        <f t="shared" si="44"/>
        <v>No aplica</v>
      </c>
      <c r="AH294" s="95" t="e">
        <f t="shared" si="45"/>
        <v>#VALUE!</v>
      </c>
      <c r="AI294" s="96" t="str">
        <f t="shared" si="46"/>
        <v>No aplica</v>
      </c>
      <c r="AJ294" s="96" t="e">
        <f t="shared" si="47"/>
        <v>#VALUE!</v>
      </c>
      <c r="AK294" s="96" t="e">
        <f t="shared" si="48"/>
        <v>#VALUE!</v>
      </c>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ht="24.9" customHeight="1" thickTop="1" thickBot="1" x14ac:dyDescent="0.3">
      <c r="A295" s="392" t="s">
        <v>2241</v>
      </c>
      <c r="B295" s="427"/>
      <c r="C295" s="427"/>
      <c r="D295" s="427"/>
      <c r="E295" s="427"/>
      <c r="F295" s="427"/>
      <c r="G295" s="427"/>
      <c r="H295" s="427"/>
      <c r="I295" s="427"/>
      <c r="J295" s="427"/>
      <c r="K295" s="427"/>
      <c r="L295" s="427"/>
      <c r="M295" s="427"/>
      <c r="N295" s="427"/>
      <c r="O295" s="427"/>
      <c r="P295" s="427"/>
      <c r="Q295" s="427"/>
      <c r="R295" s="427"/>
      <c r="S295" s="427"/>
      <c r="T295" s="427"/>
      <c r="U295" s="427"/>
      <c r="V295" s="427"/>
      <c r="W295" s="427"/>
      <c r="X295" s="427"/>
      <c r="Y295" s="427"/>
      <c r="Z295" s="427"/>
      <c r="AA295" s="427"/>
      <c r="AB295" s="427"/>
      <c r="AC295" s="428"/>
      <c r="AD295" s="310">
        <f>'Art. 123'!Q293</f>
        <v>3</v>
      </c>
      <c r="AE295" s="94" t="str">
        <f t="shared" si="42"/>
        <v>No aplica</v>
      </c>
      <c r="AF295">
        <f t="shared" si="43"/>
        <v>1.5</v>
      </c>
      <c r="AG295" s="92" t="str">
        <f t="shared" si="44"/>
        <v>No aplica</v>
      </c>
      <c r="AH295" s="95" t="e">
        <f t="shared" si="45"/>
        <v>#VALUE!</v>
      </c>
      <c r="AI295" s="96" t="str">
        <f t="shared" si="46"/>
        <v>No aplica</v>
      </c>
      <c r="AJ295" s="96" t="e">
        <f t="shared" si="47"/>
        <v>#VALUE!</v>
      </c>
      <c r="AK295" s="96" t="e">
        <f t="shared" si="48"/>
        <v>#VALUE!</v>
      </c>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ht="24.9" customHeight="1" thickTop="1" thickBot="1" x14ac:dyDescent="0.3">
      <c r="A296" s="392" t="s">
        <v>2242</v>
      </c>
      <c r="B296" s="427"/>
      <c r="C296" s="427"/>
      <c r="D296" s="427"/>
      <c r="E296" s="427"/>
      <c r="F296" s="427"/>
      <c r="G296" s="427"/>
      <c r="H296" s="427"/>
      <c r="I296" s="427"/>
      <c r="J296" s="427"/>
      <c r="K296" s="427"/>
      <c r="L296" s="427"/>
      <c r="M296" s="427"/>
      <c r="N296" s="427"/>
      <c r="O296" s="427"/>
      <c r="P296" s="427"/>
      <c r="Q296" s="427"/>
      <c r="R296" s="427"/>
      <c r="S296" s="427"/>
      <c r="T296" s="427"/>
      <c r="U296" s="427"/>
      <c r="V296" s="427"/>
      <c r="W296" s="427"/>
      <c r="X296" s="427"/>
      <c r="Y296" s="427"/>
      <c r="Z296" s="427"/>
      <c r="AA296" s="427"/>
      <c r="AB296" s="427"/>
      <c r="AC296" s="428"/>
      <c r="AD296" s="310">
        <f>'Art. 123'!Q294</f>
        <v>3</v>
      </c>
      <c r="AE296" s="94" t="str">
        <f t="shared" si="42"/>
        <v>No aplica</v>
      </c>
      <c r="AF296">
        <f t="shared" si="43"/>
        <v>1.5</v>
      </c>
      <c r="AG296" s="92" t="str">
        <f t="shared" si="44"/>
        <v>No aplica</v>
      </c>
      <c r="AH296" s="95" t="e">
        <f t="shared" si="45"/>
        <v>#VALUE!</v>
      </c>
      <c r="AI296" s="96" t="str">
        <f t="shared" si="46"/>
        <v>No aplica</v>
      </c>
      <c r="AJ296" s="96" t="e">
        <f t="shared" si="47"/>
        <v>#VALUE!</v>
      </c>
      <c r="AK296" s="96" t="e">
        <f t="shared" si="48"/>
        <v>#VALUE!</v>
      </c>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ht="24.9" customHeight="1" thickTop="1" thickBot="1" x14ac:dyDescent="0.3">
      <c r="A297" s="392" t="s">
        <v>2243</v>
      </c>
      <c r="B297" s="427"/>
      <c r="C297" s="427"/>
      <c r="D297" s="427"/>
      <c r="E297" s="427"/>
      <c r="F297" s="427"/>
      <c r="G297" s="427"/>
      <c r="H297" s="427"/>
      <c r="I297" s="427"/>
      <c r="J297" s="427"/>
      <c r="K297" s="427"/>
      <c r="L297" s="427"/>
      <c r="M297" s="427"/>
      <c r="N297" s="427"/>
      <c r="O297" s="427"/>
      <c r="P297" s="427"/>
      <c r="Q297" s="427"/>
      <c r="R297" s="427"/>
      <c r="S297" s="427"/>
      <c r="T297" s="427"/>
      <c r="U297" s="427"/>
      <c r="V297" s="427"/>
      <c r="W297" s="427"/>
      <c r="X297" s="427"/>
      <c r="Y297" s="427"/>
      <c r="Z297" s="427"/>
      <c r="AA297" s="427"/>
      <c r="AB297" s="427"/>
      <c r="AC297" s="428"/>
      <c r="AD297" s="310">
        <f>'Art. 123'!Q295</f>
        <v>3</v>
      </c>
      <c r="AE297" s="94" t="str">
        <f t="shared" si="42"/>
        <v>No aplica</v>
      </c>
      <c r="AF297">
        <f t="shared" si="43"/>
        <v>1.5</v>
      </c>
      <c r="AG297" s="92" t="str">
        <f t="shared" si="44"/>
        <v>No aplica</v>
      </c>
      <c r="AH297" s="95" t="e">
        <f t="shared" si="45"/>
        <v>#VALUE!</v>
      </c>
      <c r="AI297" s="96" t="str">
        <f t="shared" si="46"/>
        <v>No aplica</v>
      </c>
      <c r="AJ297" s="96" t="e">
        <f t="shared" si="47"/>
        <v>#VALUE!</v>
      </c>
      <c r="AK297" s="96" t="e">
        <f t="shared" si="48"/>
        <v>#VALUE!</v>
      </c>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ht="24.9" customHeight="1" thickTop="1" thickBot="1" x14ac:dyDescent="0.3">
      <c r="A298" s="392" t="s">
        <v>2244</v>
      </c>
      <c r="B298" s="427"/>
      <c r="C298" s="427"/>
      <c r="D298" s="427"/>
      <c r="E298" s="427"/>
      <c r="F298" s="427"/>
      <c r="G298" s="427"/>
      <c r="H298" s="427"/>
      <c r="I298" s="427"/>
      <c r="J298" s="427"/>
      <c r="K298" s="427"/>
      <c r="L298" s="427"/>
      <c r="M298" s="427"/>
      <c r="N298" s="427"/>
      <c r="O298" s="427"/>
      <c r="P298" s="427"/>
      <c r="Q298" s="427"/>
      <c r="R298" s="427"/>
      <c r="S298" s="427"/>
      <c r="T298" s="427"/>
      <c r="U298" s="427"/>
      <c r="V298" s="427"/>
      <c r="W298" s="427"/>
      <c r="X298" s="427"/>
      <c r="Y298" s="427"/>
      <c r="Z298" s="427"/>
      <c r="AA298" s="427"/>
      <c r="AB298" s="427"/>
      <c r="AC298" s="428"/>
      <c r="AD298" s="310">
        <f>'Art. 123'!Q296</f>
        <v>3</v>
      </c>
      <c r="AE298" s="94" t="str">
        <f t="shared" si="42"/>
        <v>No aplica</v>
      </c>
      <c r="AF298">
        <f t="shared" si="43"/>
        <v>1.5</v>
      </c>
      <c r="AG298" s="92" t="str">
        <f t="shared" si="44"/>
        <v>No aplica</v>
      </c>
      <c r="AH298" s="95" t="e">
        <f t="shared" si="45"/>
        <v>#VALUE!</v>
      </c>
      <c r="AI298" s="96" t="str">
        <f t="shared" si="46"/>
        <v>No aplica</v>
      </c>
      <c r="AJ298" s="96" t="e">
        <f t="shared" si="47"/>
        <v>#VALUE!</v>
      </c>
      <c r="AK298" s="96" t="e">
        <f t="shared" si="48"/>
        <v>#VALUE!</v>
      </c>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ht="24.9" customHeight="1" thickTop="1" thickBot="1" x14ac:dyDescent="0.3">
      <c r="A299" s="434" t="s">
        <v>2245</v>
      </c>
      <c r="B299" s="435"/>
      <c r="C299" s="435"/>
      <c r="D299" s="435"/>
      <c r="E299" s="435"/>
      <c r="F299" s="435"/>
      <c r="G299" s="435"/>
      <c r="H299" s="435"/>
      <c r="I299" s="435"/>
      <c r="J299" s="435"/>
      <c r="K299" s="435"/>
      <c r="L299" s="435"/>
      <c r="M299" s="435"/>
      <c r="N299" s="435"/>
      <c r="O299" s="435"/>
      <c r="P299" s="435"/>
      <c r="Q299" s="435"/>
      <c r="R299" s="435"/>
      <c r="S299" s="435"/>
      <c r="T299" s="435"/>
      <c r="U299" s="435"/>
      <c r="V299" s="435"/>
      <c r="W299" s="435"/>
      <c r="X299" s="435"/>
      <c r="Y299" s="435"/>
      <c r="Z299" s="435"/>
      <c r="AA299" s="435"/>
      <c r="AB299" s="435"/>
      <c r="AC299" s="436"/>
      <c r="AD299" s="310">
        <f>'Art. 123'!Q297</f>
        <v>3</v>
      </c>
      <c r="AE299" s="94" t="str">
        <f t="shared" si="42"/>
        <v>No aplica</v>
      </c>
      <c r="AF299">
        <f t="shared" si="43"/>
        <v>1.5</v>
      </c>
      <c r="AG299" s="92" t="str">
        <f t="shared" si="44"/>
        <v>No aplica</v>
      </c>
      <c r="AH299" s="95" t="e">
        <f t="shared" si="45"/>
        <v>#VALUE!</v>
      </c>
      <c r="AI299" s="96" t="str">
        <f t="shared" si="46"/>
        <v>No aplica</v>
      </c>
      <c r="AJ299" s="96" t="e">
        <f t="shared" si="47"/>
        <v>#VALUE!</v>
      </c>
      <c r="AK299" s="96" t="e">
        <f t="shared" si="48"/>
        <v>#VALUE!</v>
      </c>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ht="24.9" customHeight="1" thickTop="1" thickBot="1" x14ac:dyDescent="0.3">
      <c r="A300" s="434" t="s">
        <v>2246</v>
      </c>
      <c r="B300" s="435"/>
      <c r="C300" s="435"/>
      <c r="D300" s="435"/>
      <c r="E300" s="435"/>
      <c r="F300" s="435"/>
      <c r="G300" s="435"/>
      <c r="H300" s="435"/>
      <c r="I300" s="435"/>
      <c r="J300" s="435"/>
      <c r="K300" s="435"/>
      <c r="L300" s="435"/>
      <c r="M300" s="435"/>
      <c r="N300" s="435"/>
      <c r="O300" s="435"/>
      <c r="P300" s="435"/>
      <c r="Q300" s="435"/>
      <c r="R300" s="435"/>
      <c r="S300" s="435"/>
      <c r="T300" s="435"/>
      <c r="U300" s="435"/>
      <c r="V300" s="435"/>
      <c r="W300" s="435"/>
      <c r="X300" s="435"/>
      <c r="Y300" s="435"/>
      <c r="Z300" s="435"/>
      <c r="AA300" s="435"/>
      <c r="AB300" s="435"/>
      <c r="AC300" s="436"/>
      <c r="AD300" s="310">
        <f>'Art. 123'!Q298</f>
        <v>3</v>
      </c>
      <c r="AE300" s="94" t="str">
        <f t="shared" si="42"/>
        <v>No aplica</v>
      </c>
      <c r="AF300">
        <f t="shared" si="43"/>
        <v>1.5</v>
      </c>
      <c r="AG300" s="92" t="str">
        <f t="shared" si="44"/>
        <v>No aplica</v>
      </c>
      <c r="AH300" s="95" t="e">
        <f t="shared" si="45"/>
        <v>#VALUE!</v>
      </c>
      <c r="AI300" s="96" t="str">
        <f t="shared" si="46"/>
        <v>No aplica</v>
      </c>
      <c r="AJ300" s="96" t="e">
        <f t="shared" si="47"/>
        <v>#VALUE!</v>
      </c>
      <c r="AK300" s="96" t="e">
        <f t="shared" si="48"/>
        <v>#VALUE!</v>
      </c>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ht="24.9" customHeight="1" thickTop="1" thickBot="1" x14ac:dyDescent="0.3">
      <c r="A301" s="392" t="s">
        <v>2247</v>
      </c>
      <c r="B301" s="427"/>
      <c r="C301" s="427"/>
      <c r="D301" s="427"/>
      <c r="E301" s="427"/>
      <c r="F301" s="427"/>
      <c r="G301" s="427"/>
      <c r="H301" s="427"/>
      <c r="I301" s="427"/>
      <c r="J301" s="427"/>
      <c r="K301" s="427"/>
      <c r="L301" s="427"/>
      <c r="M301" s="427"/>
      <c r="N301" s="427"/>
      <c r="O301" s="427"/>
      <c r="P301" s="427"/>
      <c r="Q301" s="427"/>
      <c r="R301" s="427"/>
      <c r="S301" s="427"/>
      <c r="T301" s="427"/>
      <c r="U301" s="427"/>
      <c r="V301" s="427"/>
      <c r="W301" s="427"/>
      <c r="X301" s="427"/>
      <c r="Y301" s="427"/>
      <c r="Z301" s="427"/>
      <c r="AA301" s="427"/>
      <c r="AB301" s="427"/>
      <c r="AC301" s="428"/>
      <c r="AD301" s="310">
        <f>'Art. 123'!Q299</f>
        <v>3</v>
      </c>
      <c r="AE301" s="94" t="str">
        <f t="shared" si="42"/>
        <v>No aplica</v>
      </c>
      <c r="AF301">
        <f t="shared" si="43"/>
        <v>1.5</v>
      </c>
      <c r="AG301" s="92" t="str">
        <f t="shared" si="44"/>
        <v>No aplica</v>
      </c>
      <c r="AH301" s="95" t="e">
        <f t="shared" si="45"/>
        <v>#VALUE!</v>
      </c>
      <c r="AI301" s="96" t="str">
        <f t="shared" si="46"/>
        <v>No aplica</v>
      </c>
      <c r="AJ301" s="96" t="e">
        <f t="shared" si="47"/>
        <v>#VALUE!</v>
      </c>
      <c r="AK301" s="96" t="e">
        <f t="shared" si="48"/>
        <v>#VALUE!</v>
      </c>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ht="24.9" customHeight="1" thickTop="1" thickBot="1" x14ac:dyDescent="0.3">
      <c r="A302" s="392" t="s">
        <v>2248</v>
      </c>
      <c r="B302" s="427"/>
      <c r="C302" s="427"/>
      <c r="D302" s="427"/>
      <c r="E302" s="427"/>
      <c r="F302" s="427"/>
      <c r="G302" s="427"/>
      <c r="H302" s="427"/>
      <c r="I302" s="427"/>
      <c r="J302" s="427"/>
      <c r="K302" s="427"/>
      <c r="L302" s="427"/>
      <c r="M302" s="427"/>
      <c r="N302" s="427"/>
      <c r="O302" s="427"/>
      <c r="P302" s="427"/>
      <c r="Q302" s="427"/>
      <c r="R302" s="427"/>
      <c r="S302" s="427"/>
      <c r="T302" s="427"/>
      <c r="U302" s="427"/>
      <c r="V302" s="427"/>
      <c r="W302" s="427"/>
      <c r="X302" s="427"/>
      <c r="Y302" s="427"/>
      <c r="Z302" s="427"/>
      <c r="AA302" s="427"/>
      <c r="AB302" s="427"/>
      <c r="AC302" s="428"/>
      <c r="AD302" s="310">
        <f>'Art. 123'!Q300</f>
        <v>3</v>
      </c>
      <c r="AE302" s="94" t="str">
        <f t="shared" si="42"/>
        <v>No aplica</v>
      </c>
      <c r="AF302">
        <f t="shared" si="43"/>
        <v>1.5</v>
      </c>
      <c r="AG302" s="92" t="str">
        <f t="shared" si="44"/>
        <v>No aplica</v>
      </c>
      <c r="AH302" s="95" t="e">
        <f t="shared" si="45"/>
        <v>#VALUE!</v>
      </c>
      <c r="AI302" s="96" t="str">
        <f t="shared" si="46"/>
        <v>No aplica</v>
      </c>
      <c r="AJ302" s="96" t="e">
        <f t="shared" si="47"/>
        <v>#VALUE!</v>
      </c>
      <c r="AK302" s="96" t="e">
        <f t="shared" si="48"/>
        <v>#VALUE!</v>
      </c>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ht="24.9" customHeight="1" thickTop="1" thickBot="1" x14ac:dyDescent="0.3">
      <c r="A303" s="392" t="s">
        <v>2249</v>
      </c>
      <c r="B303" s="427"/>
      <c r="C303" s="427"/>
      <c r="D303" s="427"/>
      <c r="E303" s="427"/>
      <c r="F303" s="427"/>
      <c r="G303" s="427"/>
      <c r="H303" s="427"/>
      <c r="I303" s="427"/>
      <c r="J303" s="427"/>
      <c r="K303" s="427"/>
      <c r="L303" s="427"/>
      <c r="M303" s="427"/>
      <c r="N303" s="427"/>
      <c r="O303" s="427"/>
      <c r="P303" s="427"/>
      <c r="Q303" s="427"/>
      <c r="R303" s="427"/>
      <c r="S303" s="427"/>
      <c r="T303" s="427"/>
      <c r="U303" s="427"/>
      <c r="V303" s="427"/>
      <c r="W303" s="427"/>
      <c r="X303" s="427"/>
      <c r="Y303" s="427"/>
      <c r="Z303" s="427"/>
      <c r="AA303" s="427"/>
      <c r="AB303" s="427"/>
      <c r="AC303" s="428"/>
      <c r="AD303" s="310">
        <f>'Art. 123'!Q301</f>
        <v>3</v>
      </c>
      <c r="AE303" s="94" t="str">
        <f t="shared" si="42"/>
        <v>No aplica</v>
      </c>
      <c r="AF303">
        <f t="shared" si="43"/>
        <v>1.5</v>
      </c>
      <c r="AG303" s="92" t="str">
        <f t="shared" si="44"/>
        <v>No aplica</v>
      </c>
      <c r="AH303" s="95" t="e">
        <f t="shared" si="45"/>
        <v>#VALUE!</v>
      </c>
      <c r="AI303" s="96" t="str">
        <f t="shared" si="46"/>
        <v>No aplica</v>
      </c>
      <c r="AJ303" s="96" t="e">
        <f t="shared" si="47"/>
        <v>#VALUE!</v>
      </c>
      <c r="AK303" s="96" t="e">
        <f t="shared" si="48"/>
        <v>#VALUE!</v>
      </c>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ht="24.9" customHeight="1" thickTop="1" thickBot="1" x14ac:dyDescent="0.3">
      <c r="A304" s="392" t="s">
        <v>2250</v>
      </c>
      <c r="B304" s="427"/>
      <c r="C304" s="427"/>
      <c r="D304" s="427"/>
      <c r="E304" s="427"/>
      <c r="F304" s="427"/>
      <c r="G304" s="427"/>
      <c r="H304" s="427"/>
      <c r="I304" s="427"/>
      <c r="J304" s="427"/>
      <c r="K304" s="427"/>
      <c r="L304" s="427"/>
      <c r="M304" s="427"/>
      <c r="N304" s="427"/>
      <c r="O304" s="427"/>
      <c r="P304" s="427"/>
      <c r="Q304" s="427"/>
      <c r="R304" s="427"/>
      <c r="S304" s="427"/>
      <c r="T304" s="427"/>
      <c r="U304" s="427"/>
      <c r="V304" s="427"/>
      <c r="W304" s="427"/>
      <c r="X304" s="427"/>
      <c r="Y304" s="427"/>
      <c r="Z304" s="427"/>
      <c r="AA304" s="427"/>
      <c r="AB304" s="427"/>
      <c r="AC304" s="428"/>
      <c r="AD304" s="310">
        <f>'Art. 123'!Q302</f>
        <v>3</v>
      </c>
      <c r="AE304" s="94" t="str">
        <f t="shared" si="42"/>
        <v>No aplica</v>
      </c>
      <c r="AF304">
        <f t="shared" si="43"/>
        <v>1.5</v>
      </c>
      <c r="AG304" s="92" t="str">
        <f t="shared" si="44"/>
        <v>No aplica</v>
      </c>
      <c r="AH304" s="95" t="e">
        <f t="shared" si="45"/>
        <v>#VALUE!</v>
      </c>
      <c r="AI304" s="96" t="str">
        <f t="shared" si="46"/>
        <v>No aplica</v>
      </c>
      <c r="AJ304" s="96" t="e">
        <f t="shared" si="47"/>
        <v>#VALUE!</v>
      </c>
      <c r="AK304" s="96" t="e">
        <f t="shared" si="48"/>
        <v>#VALUE!</v>
      </c>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ht="24.9" customHeight="1" thickTop="1" thickBot="1" x14ac:dyDescent="0.3">
      <c r="A305" s="392" t="s">
        <v>2251</v>
      </c>
      <c r="B305" s="427"/>
      <c r="C305" s="427"/>
      <c r="D305" s="427"/>
      <c r="E305" s="427"/>
      <c r="F305" s="427"/>
      <c r="G305" s="427"/>
      <c r="H305" s="427"/>
      <c r="I305" s="427"/>
      <c r="J305" s="427"/>
      <c r="K305" s="427"/>
      <c r="L305" s="427"/>
      <c r="M305" s="427"/>
      <c r="N305" s="427"/>
      <c r="O305" s="427"/>
      <c r="P305" s="427"/>
      <c r="Q305" s="427"/>
      <c r="R305" s="427"/>
      <c r="S305" s="427"/>
      <c r="T305" s="427"/>
      <c r="U305" s="427"/>
      <c r="V305" s="427"/>
      <c r="W305" s="427"/>
      <c r="X305" s="427"/>
      <c r="Y305" s="427"/>
      <c r="Z305" s="427"/>
      <c r="AA305" s="427"/>
      <c r="AB305" s="427"/>
      <c r="AC305" s="428"/>
      <c r="AD305" s="310">
        <f>'Art. 123'!Q303</f>
        <v>3</v>
      </c>
      <c r="AE305" s="94" t="str">
        <f t="shared" si="42"/>
        <v>No aplica</v>
      </c>
      <c r="AF305">
        <f t="shared" si="43"/>
        <v>1.5</v>
      </c>
      <c r="AG305" s="92" t="str">
        <f t="shared" si="44"/>
        <v>No aplica</v>
      </c>
      <c r="AH305" s="95" t="e">
        <f t="shared" si="45"/>
        <v>#VALUE!</v>
      </c>
      <c r="AI305" s="96" t="str">
        <f t="shared" si="46"/>
        <v>No aplica</v>
      </c>
      <c r="AJ305" s="96" t="e">
        <f t="shared" si="47"/>
        <v>#VALUE!</v>
      </c>
      <c r="AK305" s="96" t="e">
        <f t="shared" si="48"/>
        <v>#VALUE!</v>
      </c>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ht="24.9" customHeight="1" thickTop="1" thickBot="1" x14ac:dyDescent="0.3">
      <c r="A306" s="434" t="s">
        <v>2252</v>
      </c>
      <c r="B306" s="435"/>
      <c r="C306" s="435"/>
      <c r="D306" s="435"/>
      <c r="E306" s="435"/>
      <c r="F306" s="435"/>
      <c r="G306" s="435"/>
      <c r="H306" s="435"/>
      <c r="I306" s="435"/>
      <c r="J306" s="435"/>
      <c r="K306" s="435"/>
      <c r="L306" s="435"/>
      <c r="M306" s="435"/>
      <c r="N306" s="435"/>
      <c r="O306" s="435"/>
      <c r="P306" s="435"/>
      <c r="Q306" s="435"/>
      <c r="R306" s="435"/>
      <c r="S306" s="435"/>
      <c r="T306" s="435"/>
      <c r="U306" s="435"/>
      <c r="V306" s="435"/>
      <c r="W306" s="435"/>
      <c r="X306" s="435"/>
      <c r="Y306" s="435"/>
      <c r="Z306" s="435"/>
      <c r="AA306" s="435"/>
      <c r="AB306" s="435"/>
      <c r="AC306" s="436"/>
      <c r="AD306" s="310">
        <f>'Art. 123'!Q304</f>
        <v>3</v>
      </c>
      <c r="AE306" s="94" t="str">
        <f t="shared" si="42"/>
        <v>No aplica</v>
      </c>
      <c r="AF306">
        <f t="shared" si="43"/>
        <v>1.5</v>
      </c>
      <c r="AG306" s="92" t="str">
        <f t="shared" si="44"/>
        <v>No aplica</v>
      </c>
      <c r="AH306" s="95" t="e">
        <f t="shared" si="45"/>
        <v>#VALUE!</v>
      </c>
      <c r="AI306" s="96" t="str">
        <f t="shared" si="46"/>
        <v>No aplica</v>
      </c>
      <c r="AJ306" s="96" t="e">
        <f t="shared" si="47"/>
        <v>#VALUE!</v>
      </c>
      <c r="AK306" s="96" t="e">
        <f t="shared" si="48"/>
        <v>#VALUE!</v>
      </c>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ht="24.9" customHeight="1" thickTop="1" thickBot="1" x14ac:dyDescent="0.3">
      <c r="A307" s="434" t="s">
        <v>2253</v>
      </c>
      <c r="B307" s="435"/>
      <c r="C307" s="435"/>
      <c r="D307" s="435"/>
      <c r="E307" s="435"/>
      <c r="F307" s="435"/>
      <c r="G307" s="435"/>
      <c r="H307" s="435"/>
      <c r="I307" s="435"/>
      <c r="J307" s="435"/>
      <c r="K307" s="435"/>
      <c r="L307" s="435"/>
      <c r="M307" s="435"/>
      <c r="N307" s="435"/>
      <c r="O307" s="435"/>
      <c r="P307" s="435"/>
      <c r="Q307" s="435"/>
      <c r="R307" s="435"/>
      <c r="S307" s="435"/>
      <c r="T307" s="435"/>
      <c r="U307" s="435"/>
      <c r="V307" s="435"/>
      <c r="W307" s="435"/>
      <c r="X307" s="435"/>
      <c r="Y307" s="435"/>
      <c r="Z307" s="435"/>
      <c r="AA307" s="435"/>
      <c r="AB307" s="435"/>
      <c r="AC307" s="436"/>
      <c r="AD307" s="310">
        <f>'Art. 123'!Q305</f>
        <v>3</v>
      </c>
      <c r="AE307" s="94" t="str">
        <f t="shared" si="42"/>
        <v>No aplica</v>
      </c>
      <c r="AF307">
        <f t="shared" si="43"/>
        <v>1.5</v>
      </c>
      <c r="AG307" s="92" t="str">
        <f t="shared" si="44"/>
        <v>No aplica</v>
      </c>
      <c r="AH307" s="95" t="e">
        <f t="shared" si="45"/>
        <v>#VALUE!</v>
      </c>
      <c r="AI307" s="96" t="str">
        <f t="shared" si="46"/>
        <v>No aplica</v>
      </c>
      <c r="AJ307" s="96" t="e">
        <f t="shared" si="47"/>
        <v>#VALUE!</v>
      </c>
      <c r="AK307" s="96" t="e">
        <f t="shared" si="48"/>
        <v>#VALUE!</v>
      </c>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ht="24.9" customHeight="1" thickTop="1" thickBot="1" x14ac:dyDescent="0.3">
      <c r="A308" s="392" t="s">
        <v>2254</v>
      </c>
      <c r="B308" s="427"/>
      <c r="C308" s="427"/>
      <c r="D308" s="427"/>
      <c r="E308" s="427"/>
      <c r="F308" s="427"/>
      <c r="G308" s="427"/>
      <c r="H308" s="427"/>
      <c r="I308" s="427"/>
      <c r="J308" s="427"/>
      <c r="K308" s="427"/>
      <c r="L308" s="427"/>
      <c r="M308" s="427"/>
      <c r="N308" s="427"/>
      <c r="O308" s="427"/>
      <c r="P308" s="427"/>
      <c r="Q308" s="427"/>
      <c r="R308" s="427"/>
      <c r="S308" s="427"/>
      <c r="T308" s="427"/>
      <c r="U308" s="427"/>
      <c r="V308" s="427"/>
      <c r="W308" s="427"/>
      <c r="X308" s="427"/>
      <c r="Y308" s="427"/>
      <c r="Z308" s="427"/>
      <c r="AA308" s="427"/>
      <c r="AB308" s="427"/>
      <c r="AC308" s="428"/>
      <c r="AD308" s="310">
        <f>'Art. 123'!Q306</f>
        <v>3</v>
      </c>
      <c r="AE308" s="94" t="str">
        <f t="shared" si="42"/>
        <v>No aplica</v>
      </c>
      <c r="AF308">
        <f t="shared" si="43"/>
        <v>1.5</v>
      </c>
      <c r="AG308" s="92" t="str">
        <f t="shared" si="44"/>
        <v>No aplica</v>
      </c>
      <c r="AH308" s="95" t="e">
        <f t="shared" si="45"/>
        <v>#VALUE!</v>
      </c>
      <c r="AI308" s="96" t="str">
        <f t="shared" si="46"/>
        <v>No aplica</v>
      </c>
      <c r="AJ308" s="96" t="e">
        <f t="shared" si="47"/>
        <v>#VALUE!</v>
      </c>
      <c r="AK308" s="96" t="e">
        <f t="shared" si="48"/>
        <v>#VALUE!</v>
      </c>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ht="24.9" customHeight="1" thickTop="1" thickBot="1" x14ac:dyDescent="0.3">
      <c r="A309" s="392" t="s">
        <v>2255</v>
      </c>
      <c r="B309" s="427"/>
      <c r="C309" s="427"/>
      <c r="D309" s="427"/>
      <c r="E309" s="427"/>
      <c r="F309" s="427"/>
      <c r="G309" s="427"/>
      <c r="H309" s="427"/>
      <c r="I309" s="427"/>
      <c r="J309" s="427"/>
      <c r="K309" s="427"/>
      <c r="L309" s="427"/>
      <c r="M309" s="427"/>
      <c r="N309" s="427"/>
      <c r="O309" s="427"/>
      <c r="P309" s="427"/>
      <c r="Q309" s="427"/>
      <c r="R309" s="427"/>
      <c r="S309" s="427"/>
      <c r="T309" s="427"/>
      <c r="U309" s="427"/>
      <c r="V309" s="427"/>
      <c r="W309" s="427"/>
      <c r="X309" s="427"/>
      <c r="Y309" s="427"/>
      <c r="Z309" s="427"/>
      <c r="AA309" s="427"/>
      <c r="AB309" s="427"/>
      <c r="AC309" s="428"/>
      <c r="AD309" s="310">
        <f>'Art. 123'!Q307</f>
        <v>3</v>
      </c>
      <c r="AE309" s="94" t="str">
        <f t="shared" si="42"/>
        <v>No aplica</v>
      </c>
      <c r="AF309">
        <f t="shared" si="43"/>
        <v>1.5</v>
      </c>
      <c r="AG309" s="92" t="str">
        <f t="shared" si="44"/>
        <v>No aplica</v>
      </c>
      <c r="AH309" s="95" t="e">
        <f t="shared" si="45"/>
        <v>#VALUE!</v>
      </c>
      <c r="AI309" s="96" t="str">
        <f t="shared" si="46"/>
        <v>No aplica</v>
      </c>
      <c r="AJ309" s="96" t="e">
        <f t="shared" si="47"/>
        <v>#VALUE!</v>
      </c>
      <c r="AK309" s="96" t="e">
        <f t="shared" si="48"/>
        <v>#VALUE!</v>
      </c>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ht="24.9" customHeight="1" thickTop="1" thickBot="1" x14ac:dyDescent="0.3">
      <c r="A310" s="392" t="s">
        <v>2256</v>
      </c>
      <c r="B310" s="427"/>
      <c r="C310" s="427"/>
      <c r="D310" s="427"/>
      <c r="E310" s="427"/>
      <c r="F310" s="427"/>
      <c r="G310" s="427"/>
      <c r="H310" s="427"/>
      <c r="I310" s="427"/>
      <c r="J310" s="427"/>
      <c r="K310" s="427"/>
      <c r="L310" s="427"/>
      <c r="M310" s="427"/>
      <c r="N310" s="427"/>
      <c r="O310" s="427"/>
      <c r="P310" s="427"/>
      <c r="Q310" s="427"/>
      <c r="R310" s="427"/>
      <c r="S310" s="427"/>
      <c r="T310" s="427"/>
      <c r="U310" s="427"/>
      <c r="V310" s="427"/>
      <c r="W310" s="427"/>
      <c r="X310" s="427"/>
      <c r="Y310" s="427"/>
      <c r="Z310" s="427"/>
      <c r="AA310" s="427"/>
      <c r="AB310" s="427"/>
      <c r="AC310" s="428"/>
      <c r="AD310" s="310">
        <f>'Art. 123'!Q308</f>
        <v>3</v>
      </c>
      <c r="AE310" s="94" t="str">
        <f t="shared" si="42"/>
        <v>No aplica</v>
      </c>
      <c r="AF310">
        <f t="shared" si="43"/>
        <v>1.5</v>
      </c>
      <c r="AG310" s="92" t="str">
        <f t="shared" si="44"/>
        <v>No aplica</v>
      </c>
      <c r="AH310" s="95" t="e">
        <f t="shared" si="45"/>
        <v>#VALUE!</v>
      </c>
      <c r="AI310" s="96" t="str">
        <f t="shared" si="46"/>
        <v>No aplica</v>
      </c>
      <c r="AJ310" s="96" t="e">
        <f t="shared" si="47"/>
        <v>#VALUE!</v>
      </c>
      <c r="AK310" s="96" t="e">
        <f t="shared" si="48"/>
        <v>#VALUE!</v>
      </c>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ht="24.9" customHeight="1" thickTop="1" thickBot="1" x14ac:dyDescent="0.3">
      <c r="A311" s="434" t="s">
        <v>2257</v>
      </c>
      <c r="B311" s="435"/>
      <c r="C311" s="435"/>
      <c r="D311" s="435"/>
      <c r="E311" s="435"/>
      <c r="F311" s="435"/>
      <c r="G311" s="435"/>
      <c r="H311" s="435"/>
      <c r="I311" s="435"/>
      <c r="J311" s="435"/>
      <c r="K311" s="435"/>
      <c r="L311" s="435"/>
      <c r="M311" s="435"/>
      <c r="N311" s="435"/>
      <c r="O311" s="435"/>
      <c r="P311" s="435"/>
      <c r="Q311" s="435"/>
      <c r="R311" s="435"/>
      <c r="S311" s="435"/>
      <c r="T311" s="435"/>
      <c r="U311" s="435"/>
      <c r="V311" s="435"/>
      <c r="W311" s="435"/>
      <c r="X311" s="435"/>
      <c r="Y311" s="435"/>
      <c r="Z311" s="435"/>
      <c r="AA311" s="435"/>
      <c r="AB311" s="435"/>
      <c r="AC311" s="436"/>
      <c r="AD311" s="310">
        <f>'Art. 123'!Q309</f>
        <v>3</v>
      </c>
      <c r="AE311" s="94" t="str">
        <f t="shared" si="42"/>
        <v>No aplica</v>
      </c>
      <c r="AF311">
        <f t="shared" si="43"/>
        <v>1.5</v>
      </c>
      <c r="AG311" s="92" t="str">
        <f t="shared" si="44"/>
        <v>No aplica</v>
      </c>
      <c r="AH311" s="95" t="e">
        <f t="shared" si="45"/>
        <v>#VALUE!</v>
      </c>
      <c r="AI311" s="96" t="str">
        <f t="shared" si="46"/>
        <v>No aplica</v>
      </c>
      <c r="AJ311" s="96" t="e">
        <f t="shared" si="47"/>
        <v>#VALUE!</v>
      </c>
      <c r="AK311" s="96" t="e">
        <f t="shared" si="48"/>
        <v>#VALUE!</v>
      </c>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ht="24.9" customHeight="1" thickTop="1" thickBot="1" x14ac:dyDescent="0.3">
      <c r="A312" s="434" t="s">
        <v>2258</v>
      </c>
      <c r="B312" s="435"/>
      <c r="C312" s="435"/>
      <c r="D312" s="435"/>
      <c r="E312" s="435"/>
      <c r="F312" s="435"/>
      <c r="G312" s="435"/>
      <c r="H312" s="435"/>
      <c r="I312" s="435"/>
      <c r="J312" s="435"/>
      <c r="K312" s="435"/>
      <c r="L312" s="435"/>
      <c r="M312" s="435"/>
      <c r="N312" s="435"/>
      <c r="O312" s="435"/>
      <c r="P312" s="435"/>
      <c r="Q312" s="435"/>
      <c r="R312" s="435"/>
      <c r="S312" s="435"/>
      <c r="T312" s="435"/>
      <c r="U312" s="435"/>
      <c r="V312" s="435"/>
      <c r="W312" s="435"/>
      <c r="X312" s="435"/>
      <c r="Y312" s="435"/>
      <c r="Z312" s="435"/>
      <c r="AA312" s="435"/>
      <c r="AB312" s="435"/>
      <c r="AC312" s="436"/>
      <c r="AD312" s="310">
        <f>'Art. 123'!Q310</f>
        <v>3</v>
      </c>
      <c r="AE312" s="94" t="str">
        <f t="shared" si="42"/>
        <v>No aplica</v>
      </c>
      <c r="AF312">
        <f t="shared" si="43"/>
        <v>1.5</v>
      </c>
      <c r="AG312" s="92" t="str">
        <f t="shared" si="44"/>
        <v>No aplica</v>
      </c>
      <c r="AH312" s="95" t="e">
        <f t="shared" si="45"/>
        <v>#VALUE!</v>
      </c>
      <c r="AI312" s="96" t="str">
        <f t="shared" si="46"/>
        <v>No aplica</v>
      </c>
      <c r="AJ312" s="96" t="e">
        <f t="shared" si="47"/>
        <v>#VALUE!</v>
      </c>
      <c r="AK312" s="96" t="e">
        <f t="shared" si="48"/>
        <v>#VALUE!</v>
      </c>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ht="24.9" customHeight="1" thickTop="1" thickBot="1" x14ac:dyDescent="0.3">
      <c r="A313" s="392" t="s">
        <v>2259</v>
      </c>
      <c r="B313" s="427"/>
      <c r="C313" s="427"/>
      <c r="D313" s="427"/>
      <c r="E313" s="427"/>
      <c r="F313" s="427"/>
      <c r="G313" s="427"/>
      <c r="H313" s="427"/>
      <c r="I313" s="427"/>
      <c r="J313" s="427"/>
      <c r="K313" s="427"/>
      <c r="L313" s="427"/>
      <c r="M313" s="427"/>
      <c r="N313" s="427"/>
      <c r="O313" s="427"/>
      <c r="P313" s="427"/>
      <c r="Q313" s="427"/>
      <c r="R313" s="427"/>
      <c r="S313" s="427"/>
      <c r="T313" s="427"/>
      <c r="U313" s="427"/>
      <c r="V313" s="427"/>
      <c r="W313" s="427"/>
      <c r="X313" s="427"/>
      <c r="Y313" s="427"/>
      <c r="Z313" s="427"/>
      <c r="AA313" s="427"/>
      <c r="AB313" s="427"/>
      <c r="AC313" s="428"/>
      <c r="AD313" s="310">
        <f>'Art. 123'!Q311</f>
        <v>3</v>
      </c>
      <c r="AE313" s="94" t="str">
        <f t="shared" si="42"/>
        <v>No aplica</v>
      </c>
      <c r="AF313">
        <f t="shared" si="43"/>
        <v>1.5</v>
      </c>
      <c r="AG313" s="92" t="str">
        <f t="shared" si="44"/>
        <v>No aplica</v>
      </c>
      <c r="AH313" s="95" t="e">
        <f t="shared" si="45"/>
        <v>#VALUE!</v>
      </c>
      <c r="AI313" s="96" t="str">
        <f t="shared" si="46"/>
        <v>No aplica</v>
      </c>
      <c r="AJ313" s="96" t="e">
        <f t="shared" si="47"/>
        <v>#VALUE!</v>
      </c>
      <c r="AK313" s="96" t="e">
        <f t="shared" si="48"/>
        <v>#VALUE!</v>
      </c>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ht="24.9" customHeight="1" thickTop="1" x14ac:dyDescent="0.25">
      <c r="A314" s="437" t="s">
        <v>1698</v>
      </c>
      <c r="B314" s="438"/>
      <c r="C314" s="438"/>
      <c r="D314" s="438"/>
      <c r="E314" s="438"/>
      <c r="F314" s="438"/>
      <c r="G314" s="438"/>
      <c r="H314" s="438"/>
      <c r="I314" s="438"/>
      <c r="J314" s="438"/>
      <c r="K314" s="438"/>
      <c r="L314" s="438"/>
      <c r="M314" s="438"/>
      <c r="N314" s="438"/>
      <c r="O314" s="438"/>
      <c r="P314" s="438"/>
      <c r="Q314" s="438"/>
      <c r="R314" s="438"/>
      <c r="S314" s="438"/>
      <c r="T314" s="438"/>
      <c r="U314" s="438"/>
      <c r="V314" s="438"/>
      <c r="W314" s="438"/>
      <c r="X314" s="438"/>
      <c r="Y314" s="438"/>
      <c r="Z314" s="438"/>
      <c r="AA314" s="438"/>
      <c r="AB314" s="438"/>
      <c r="AC314" s="438"/>
      <c r="AD314" s="439"/>
      <c r="AE314" s="94">
        <f>SUM(AE266:AE287)</f>
        <v>0</v>
      </c>
      <c r="AF314" s="61"/>
      <c r="AG314" s="97">
        <f>SUM(AG266:AG313)</f>
        <v>0</v>
      </c>
      <c r="AH314" s="98"/>
      <c r="AI314" s="99"/>
      <c r="AJ314" s="99"/>
      <c r="AK314" s="99"/>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ht="24.9" customHeight="1" x14ac:dyDescent="0.25">
      <c r="A315" s="440" t="s">
        <v>1699</v>
      </c>
      <c r="B315" s="441"/>
      <c r="C315" s="441"/>
      <c r="D315" s="441"/>
      <c r="E315" s="441"/>
      <c r="F315" s="441"/>
      <c r="G315" s="441"/>
      <c r="H315" s="441"/>
      <c r="I315" s="441"/>
      <c r="J315" s="441"/>
      <c r="K315" s="441"/>
      <c r="L315" s="441"/>
      <c r="M315" s="441"/>
      <c r="N315" s="441"/>
      <c r="O315" s="441"/>
      <c r="P315" s="441"/>
      <c r="Q315" s="441"/>
      <c r="R315" s="441"/>
      <c r="S315" s="441"/>
      <c r="T315" s="441"/>
      <c r="U315" s="441"/>
      <c r="V315" s="441"/>
      <c r="W315" s="441"/>
      <c r="X315" s="441"/>
      <c r="Y315" s="441"/>
      <c r="Z315" s="441"/>
      <c r="AA315" s="441"/>
      <c r="AB315" s="441"/>
      <c r="AC315" s="441"/>
      <c r="AD315" s="442"/>
      <c r="AE315" s="94">
        <f>AE314/$AE$23*100</f>
        <v>0</v>
      </c>
      <c r="AF315" s="61"/>
      <c r="AG315" s="97"/>
      <c r="AH315" s="98"/>
      <c r="AI315" s="99"/>
      <c r="AJ315" s="99"/>
      <c r="AK315" s="99"/>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ht="24.9" customHeight="1" thickBot="1" x14ac:dyDescent="0.3">
      <c r="A316" s="73"/>
      <c r="B316" s="73"/>
      <c r="C316" s="73"/>
      <c r="D316" s="73"/>
      <c r="E316" s="73"/>
      <c r="F316" s="73"/>
      <c r="G316" s="73"/>
      <c r="H316" s="73"/>
      <c r="I316" s="73"/>
      <c r="J316" s="73"/>
      <c r="K316" s="73"/>
      <c r="L316" s="73"/>
      <c r="M316" s="73"/>
      <c r="N316" s="73"/>
      <c r="O316" s="73"/>
      <c r="P316" s="73"/>
      <c r="Q316" s="100"/>
      <c r="R316" s="73"/>
      <c r="S316" s="73"/>
      <c r="T316" s="73"/>
      <c r="U316" s="73"/>
      <c r="V316" s="73"/>
      <c r="W316" s="73"/>
      <c r="X316" s="73"/>
      <c r="Y316" s="73"/>
      <c r="Z316" s="73"/>
      <c r="AA316" s="73"/>
      <c r="AB316" s="73"/>
      <c r="AC316" s="73"/>
      <c r="AD316" s="101"/>
      <c r="AE316" s="101"/>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ht="24.9" customHeight="1" thickTop="1" thickBot="1" x14ac:dyDescent="0.3">
      <c r="A317" s="391" t="s">
        <v>198</v>
      </c>
      <c r="B317" s="443"/>
      <c r="C317" s="443"/>
      <c r="D317" s="443"/>
      <c r="E317" s="443"/>
      <c r="F317" s="443"/>
      <c r="G317" s="443"/>
      <c r="H317" s="443"/>
      <c r="I317" s="443"/>
      <c r="J317" s="443"/>
      <c r="K317" s="443"/>
      <c r="L317" s="443"/>
      <c r="M317" s="443"/>
      <c r="N317" s="443"/>
      <c r="O317" s="443"/>
      <c r="P317" s="443"/>
      <c r="Q317" s="443"/>
      <c r="R317" s="443"/>
      <c r="S317" s="443"/>
      <c r="T317" s="443"/>
      <c r="U317" s="443"/>
      <c r="V317" s="443"/>
      <c r="W317" s="443"/>
      <c r="X317" s="443"/>
      <c r="Y317" s="443"/>
      <c r="Z317" s="443"/>
      <c r="AA317" s="443"/>
      <c r="AB317" s="443"/>
      <c r="AC317" s="443"/>
      <c r="AD317" s="112" t="s">
        <v>187</v>
      </c>
      <c r="AE317" s="113" t="s">
        <v>7</v>
      </c>
      <c r="AF317" s="92" t="s">
        <v>1666</v>
      </c>
      <c r="AG317" s="92" t="s">
        <v>1667</v>
      </c>
      <c r="AH317" s="92" t="s">
        <v>1668</v>
      </c>
      <c r="AI317" s="93" t="s">
        <v>1669</v>
      </c>
      <c r="AJ317" s="92"/>
      <c r="AK317" s="93" t="s">
        <v>1670</v>
      </c>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ht="24.9" customHeight="1" thickTop="1" thickBot="1" x14ac:dyDescent="0.3">
      <c r="A318" s="392" t="s">
        <v>2260</v>
      </c>
      <c r="B318" s="427"/>
      <c r="C318" s="427"/>
      <c r="D318" s="427"/>
      <c r="E318" s="427"/>
      <c r="F318" s="427"/>
      <c r="G318" s="427"/>
      <c r="H318" s="427"/>
      <c r="I318" s="427"/>
      <c r="J318" s="427"/>
      <c r="K318" s="427"/>
      <c r="L318" s="427"/>
      <c r="M318" s="427"/>
      <c r="N318" s="427"/>
      <c r="O318" s="427"/>
      <c r="P318" s="427"/>
      <c r="Q318" s="427"/>
      <c r="R318" s="427"/>
      <c r="S318" s="427"/>
      <c r="T318" s="427"/>
      <c r="U318" s="427"/>
      <c r="V318" s="427"/>
      <c r="W318" s="427"/>
      <c r="X318" s="427"/>
      <c r="Y318" s="427"/>
      <c r="Z318" s="427"/>
      <c r="AA318" s="427"/>
      <c r="AB318" s="427"/>
      <c r="AC318" s="428"/>
      <c r="AD318" s="310">
        <f>'Art. 123'!Q314</f>
        <v>3</v>
      </c>
      <c r="AE318" s="94" t="str">
        <f>IF(AG318=1,AK318,AG318)</f>
        <v>No aplica</v>
      </c>
      <c r="AF318">
        <f>AD318/2</f>
        <v>1.5</v>
      </c>
      <c r="AG318" s="92" t="str">
        <f>IF(AND(AF318&gt;=0,AF318&lt;=1),1,"No aplica")</f>
        <v>No aplica</v>
      </c>
      <c r="AH318" s="95" t="e">
        <f>AD318/(AG318*2)</f>
        <v>#VALUE!</v>
      </c>
      <c r="AI318" s="96" t="str">
        <f>IF(AG318=1,AG318/$AG$323,"No aplica")</f>
        <v>No aplica</v>
      </c>
      <c r="AJ318" s="96" t="e">
        <f>AF318*AI318</f>
        <v>#VALUE!</v>
      </c>
      <c r="AK318" s="96" t="e">
        <f>AJ318*$AE$23</f>
        <v>#VALUE!</v>
      </c>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ht="24.9" customHeight="1" thickTop="1" thickBot="1" x14ac:dyDescent="0.3">
      <c r="A319" s="392" t="s">
        <v>2261</v>
      </c>
      <c r="B319" s="427"/>
      <c r="C319" s="427"/>
      <c r="D319" s="427"/>
      <c r="E319" s="427"/>
      <c r="F319" s="427"/>
      <c r="G319" s="427"/>
      <c r="H319" s="427"/>
      <c r="I319" s="427"/>
      <c r="J319" s="427"/>
      <c r="K319" s="427"/>
      <c r="L319" s="427"/>
      <c r="M319" s="427"/>
      <c r="N319" s="427"/>
      <c r="O319" s="427"/>
      <c r="P319" s="427"/>
      <c r="Q319" s="427"/>
      <c r="R319" s="427"/>
      <c r="S319" s="427"/>
      <c r="T319" s="427"/>
      <c r="U319" s="427"/>
      <c r="V319" s="427"/>
      <c r="W319" s="427"/>
      <c r="X319" s="427"/>
      <c r="Y319" s="427"/>
      <c r="Z319" s="427"/>
      <c r="AA319" s="427"/>
      <c r="AB319" s="427"/>
      <c r="AC319" s="428"/>
      <c r="AD319" s="310">
        <f>'Art. 123'!Q315</f>
        <v>3</v>
      </c>
      <c r="AE319" s="94" t="str">
        <f>IF(AG319=1,AK319,AG319)</f>
        <v>No aplica</v>
      </c>
      <c r="AF319">
        <f>AD319/2</f>
        <v>1.5</v>
      </c>
      <c r="AG319" s="92" t="str">
        <f>IF(AND(AF319&gt;=0,AF319&lt;=1),1,"No aplica")</f>
        <v>No aplica</v>
      </c>
      <c r="AH319" s="95" t="e">
        <f>AD319/(AG319*2)</f>
        <v>#VALUE!</v>
      </c>
      <c r="AI319" s="96" t="str">
        <f>IF(AG319=1,AG319/$AG$323,"No aplica")</f>
        <v>No aplica</v>
      </c>
      <c r="AJ319" s="96" t="e">
        <f>AF319*AI319</f>
        <v>#VALUE!</v>
      </c>
      <c r="AK319" s="96" t="e">
        <f>AJ319*$AE$23</f>
        <v>#VALUE!</v>
      </c>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ht="24.9" customHeight="1" thickTop="1" thickBot="1" x14ac:dyDescent="0.3">
      <c r="A320" s="392" t="s">
        <v>2262</v>
      </c>
      <c r="B320" s="427"/>
      <c r="C320" s="427"/>
      <c r="D320" s="427"/>
      <c r="E320" s="427"/>
      <c r="F320" s="427"/>
      <c r="G320" s="427"/>
      <c r="H320" s="427"/>
      <c r="I320" s="427"/>
      <c r="J320" s="427"/>
      <c r="K320" s="427"/>
      <c r="L320" s="427"/>
      <c r="M320" s="427"/>
      <c r="N320" s="427"/>
      <c r="O320" s="427"/>
      <c r="P320" s="427"/>
      <c r="Q320" s="427"/>
      <c r="R320" s="427"/>
      <c r="S320" s="427"/>
      <c r="T320" s="427"/>
      <c r="U320" s="427"/>
      <c r="V320" s="427"/>
      <c r="W320" s="427"/>
      <c r="X320" s="427"/>
      <c r="Y320" s="427"/>
      <c r="Z320" s="427"/>
      <c r="AA320" s="427"/>
      <c r="AB320" s="427"/>
      <c r="AC320" s="428"/>
      <c r="AD320" s="310">
        <f>'Art. 123'!Q316</f>
        <v>3</v>
      </c>
      <c r="AE320" s="94" t="str">
        <f>IF(AG320=1,AK320,AG320)</f>
        <v>No aplica</v>
      </c>
      <c r="AF320">
        <f>AD320/2</f>
        <v>1.5</v>
      </c>
      <c r="AG320" s="92" t="str">
        <f>IF(AND(AF320&gt;=0,AF320&lt;=1),1,"No aplica")</f>
        <v>No aplica</v>
      </c>
      <c r="AH320" s="95" t="e">
        <f>AD320/(AG320*2)</f>
        <v>#VALUE!</v>
      </c>
      <c r="AI320" s="96" t="str">
        <f>IF(AG320=1,AG320/$AG$323,"No aplica")</f>
        <v>No aplica</v>
      </c>
      <c r="AJ320" s="96" t="e">
        <f>AF320*AI320</f>
        <v>#VALUE!</v>
      </c>
      <c r="AK320" s="96" t="e">
        <f>AJ320*$AE$23</f>
        <v>#VALUE!</v>
      </c>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ht="24.9" customHeight="1" thickTop="1" thickBot="1" x14ac:dyDescent="0.3">
      <c r="A321" s="392" t="s">
        <v>2263</v>
      </c>
      <c r="B321" s="427"/>
      <c r="C321" s="427"/>
      <c r="D321" s="427"/>
      <c r="E321" s="427"/>
      <c r="F321" s="427"/>
      <c r="G321" s="427"/>
      <c r="H321" s="427"/>
      <c r="I321" s="427"/>
      <c r="J321" s="427"/>
      <c r="K321" s="427"/>
      <c r="L321" s="427"/>
      <c r="M321" s="427"/>
      <c r="N321" s="427"/>
      <c r="O321" s="427"/>
      <c r="P321" s="427"/>
      <c r="Q321" s="427"/>
      <c r="R321" s="427"/>
      <c r="S321" s="427"/>
      <c r="T321" s="427"/>
      <c r="U321" s="427"/>
      <c r="V321" s="427"/>
      <c r="W321" s="427"/>
      <c r="X321" s="427"/>
      <c r="Y321" s="427"/>
      <c r="Z321" s="427"/>
      <c r="AA321" s="427"/>
      <c r="AB321" s="427"/>
      <c r="AC321" s="428"/>
      <c r="AD321" s="310">
        <f>'Art. 123'!Q317</f>
        <v>3</v>
      </c>
      <c r="AE321" s="94" t="str">
        <f>IF(AG321=1,AK321,AG321)</f>
        <v>No aplica</v>
      </c>
      <c r="AF321">
        <f>AD321/2</f>
        <v>1.5</v>
      </c>
      <c r="AG321" s="92" t="str">
        <f>IF(AND(AF321&gt;=0,AF321&lt;=1),1,"No aplica")</f>
        <v>No aplica</v>
      </c>
      <c r="AH321" s="95" t="e">
        <f>AD321/(AG321*2)</f>
        <v>#VALUE!</v>
      </c>
      <c r="AI321" s="96" t="str">
        <f>IF(AG321=1,AG321/$AG$323,"No aplica")</f>
        <v>No aplica</v>
      </c>
      <c r="AJ321" s="96" t="e">
        <f>AF321*AI321</f>
        <v>#VALUE!</v>
      </c>
      <c r="AK321" s="96" t="e">
        <f>AJ321*$AE$23</f>
        <v>#VALUE!</v>
      </c>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ht="24.9" customHeight="1" thickTop="1" thickBot="1" x14ac:dyDescent="0.3">
      <c r="A322" s="392" t="s">
        <v>2264</v>
      </c>
      <c r="B322" s="427"/>
      <c r="C322" s="427"/>
      <c r="D322" s="427"/>
      <c r="E322" s="427"/>
      <c r="F322" s="427"/>
      <c r="G322" s="427"/>
      <c r="H322" s="427"/>
      <c r="I322" s="427"/>
      <c r="J322" s="427"/>
      <c r="K322" s="427"/>
      <c r="L322" s="427"/>
      <c r="M322" s="427"/>
      <c r="N322" s="427"/>
      <c r="O322" s="427"/>
      <c r="P322" s="427"/>
      <c r="Q322" s="427"/>
      <c r="R322" s="427"/>
      <c r="S322" s="427"/>
      <c r="T322" s="427"/>
      <c r="U322" s="427"/>
      <c r="V322" s="427"/>
      <c r="W322" s="427"/>
      <c r="X322" s="427"/>
      <c r="Y322" s="427"/>
      <c r="Z322" s="427"/>
      <c r="AA322" s="427"/>
      <c r="AB322" s="427"/>
      <c r="AC322" s="428"/>
      <c r="AD322" s="310">
        <f>'Art. 123'!Q318</f>
        <v>3</v>
      </c>
      <c r="AE322" s="94" t="str">
        <f>IF(AG322=1,AK322,AG322)</f>
        <v>No aplica</v>
      </c>
      <c r="AF322">
        <f>AD322/2</f>
        <v>1.5</v>
      </c>
      <c r="AG322" s="92" t="str">
        <f>IF(AND(AF322&gt;=0,AF322&lt;=1),1,"No aplica")</f>
        <v>No aplica</v>
      </c>
      <c r="AH322" s="95" t="e">
        <f>AD322/(AG322*2)</f>
        <v>#VALUE!</v>
      </c>
      <c r="AI322" s="96" t="str">
        <f>IF(AG322=1,AG322/$AG$323,"No aplica")</f>
        <v>No aplica</v>
      </c>
      <c r="AJ322" s="96" t="e">
        <f>AF322*AI322</f>
        <v>#VALUE!</v>
      </c>
      <c r="AK322" s="96" t="e">
        <f>AJ322*$AE$23</f>
        <v>#VALUE!</v>
      </c>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ht="24.9" customHeight="1" thickTop="1" x14ac:dyDescent="0.25">
      <c r="A323" s="437" t="s">
        <v>1700</v>
      </c>
      <c r="B323" s="438"/>
      <c r="C323" s="438"/>
      <c r="D323" s="438"/>
      <c r="E323" s="438"/>
      <c r="F323" s="438"/>
      <c r="G323" s="438"/>
      <c r="H323" s="438"/>
      <c r="I323" s="438"/>
      <c r="J323" s="438"/>
      <c r="K323" s="438"/>
      <c r="L323" s="438"/>
      <c r="M323" s="438"/>
      <c r="N323" s="438"/>
      <c r="O323" s="438"/>
      <c r="P323" s="438"/>
      <c r="Q323" s="438"/>
      <c r="R323" s="438"/>
      <c r="S323" s="438"/>
      <c r="T323" s="438"/>
      <c r="U323" s="438"/>
      <c r="V323" s="438"/>
      <c r="W323" s="438"/>
      <c r="X323" s="438"/>
      <c r="Y323" s="438"/>
      <c r="Z323" s="438"/>
      <c r="AA323" s="438"/>
      <c r="AB323" s="438"/>
      <c r="AC323" s="438"/>
      <c r="AD323" s="439"/>
      <c r="AE323" s="94">
        <f>SUM(AE318:AE322)</f>
        <v>0</v>
      </c>
      <c r="AF323" s="61"/>
      <c r="AG323" s="97">
        <f>SUM(AG318:AG322)</f>
        <v>0</v>
      </c>
      <c r="AH323" s="98"/>
      <c r="AI323" s="99"/>
      <c r="AJ323" s="99"/>
      <c r="AK323" s="99"/>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ht="24.9" customHeight="1" x14ac:dyDescent="0.25">
      <c r="A324" s="440" t="s">
        <v>1701</v>
      </c>
      <c r="B324" s="441"/>
      <c r="C324" s="441"/>
      <c r="D324" s="441"/>
      <c r="E324" s="441"/>
      <c r="F324" s="441"/>
      <c r="G324" s="441"/>
      <c r="H324" s="441"/>
      <c r="I324" s="441"/>
      <c r="J324" s="441"/>
      <c r="K324" s="441"/>
      <c r="L324" s="441"/>
      <c r="M324" s="441"/>
      <c r="N324" s="441"/>
      <c r="O324" s="441"/>
      <c r="P324" s="441"/>
      <c r="Q324" s="441"/>
      <c r="R324" s="441"/>
      <c r="S324" s="441"/>
      <c r="T324" s="441"/>
      <c r="U324" s="441"/>
      <c r="V324" s="441"/>
      <c r="W324" s="441"/>
      <c r="X324" s="441"/>
      <c r="Y324" s="441"/>
      <c r="Z324" s="441"/>
      <c r="AA324" s="441"/>
      <c r="AB324" s="441"/>
      <c r="AC324" s="441"/>
      <c r="AD324" s="442"/>
      <c r="AE324" s="94">
        <f>AE323/$AE$23*100</f>
        <v>0</v>
      </c>
      <c r="AF324" s="61"/>
      <c r="AG324" s="97"/>
      <c r="AH324" s="98"/>
      <c r="AI324" s="99"/>
      <c r="AJ324" s="99"/>
      <c r="AK324" s="99"/>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ht="24.9" customHeight="1" x14ac:dyDescent="0.25">
      <c r="A325" s="107"/>
      <c r="B325" s="107"/>
      <c r="C325" s="107"/>
      <c r="D325" s="107"/>
      <c r="E325" s="107"/>
      <c r="F325" s="107"/>
      <c r="G325" s="107"/>
      <c r="H325" s="107"/>
      <c r="I325" s="107"/>
      <c r="J325" s="107"/>
      <c r="K325" s="107"/>
      <c r="L325" s="107"/>
      <c r="M325" s="107"/>
      <c r="N325" s="107"/>
      <c r="O325" s="107"/>
      <c r="P325" s="107"/>
      <c r="Q325" s="100"/>
      <c r="R325" s="107"/>
      <c r="S325" s="107"/>
      <c r="T325" s="107"/>
      <c r="U325" s="107"/>
      <c r="V325" s="107"/>
      <c r="W325" s="107"/>
      <c r="X325" s="107"/>
      <c r="Y325" s="107"/>
      <c r="Z325" s="107"/>
      <c r="AA325" s="107"/>
      <c r="AB325" s="107"/>
      <c r="AC325" s="107"/>
      <c r="AD325" s="101"/>
      <c r="AE325" s="101"/>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ht="24.9" customHeight="1" x14ac:dyDescent="0.25">
      <c r="A326" s="107"/>
      <c r="B326" s="107"/>
      <c r="C326" s="107"/>
      <c r="D326" s="107"/>
      <c r="E326" s="107"/>
      <c r="F326" s="107"/>
      <c r="G326" s="107"/>
      <c r="H326" s="107"/>
      <c r="I326" s="107"/>
      <c r="J326" s="107"/>
      <c r="K326" s="107"/>
      <c r="L326" s="107"/>
      <c r="M326" s="107"/>
      <c r="N326" s="107"/>
      <c r="O326" s="107"/>
      <c r="P326" s="107"/>
      <c r="Q326" s="100"/>
      <c r="R326" s="107"/>
      <c r="S326" s="107"/>
      <c r="T326" s="107"/>
      <c r="U326" s="107"/>
      <c r="V326" s="107"/>
      <c r="W326" s="107"/>
      <c r="X326" s="107"/>
      <c r="Y326" s="107"/>
      <c r="Z326" s="107"/>
      <c r="AA326" s="107"/>
      <c r="AB326" s="107"/>
      <c r="AC326" s="107"/>
      <c r="AD326" s="101"/>
      <c r="AE326" s="101"/>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ht="24.9" customHeight="1" x14ac:dyDescent="0.25">
      <c r="A327" s="444" t="s">
        <v>2265</v>
      </c>
      <c r="B327" s="444"/>
      <c r="C327" s="444"/>
      <c r="D327" s="444"/>
      <c r="E327" s="444"/>
      <c r="F327" s="444"/>
      <c r="G327" s="444"/>
      <c r="H327" s="444"/>
      <c r="I327" s="444"/>
      <c r="J327" s="444"/>
      <c r="K327" s="444"/>
      <c r="L327" s="444"/>
      <c r="M327" s="444"/>
      <c r="N327" s="444"/>
      <c r="O327" s="444"/>
      <c r="P327" s="444"/>
      <c r="Q327" s="444"/>
      <c r="R327" s="444"/>
      <c r="S327" s="444"/>
      <c r="T327" s="444"/>
      <c r="U327" s="444"/>
      <c r="V327" s="444"/>
      <c r="W327" s="444"/>
      <c r="X327" s="444"/>
      <c r="Y327" s="444"/>
      <c r="Z327" s="444"/>
      <c r="AA327" s="444"/>
      <c r="AB327" s="444"/>
      <c r="AC327" s="444"/>
      <c r="AD327" s="444"/>
      <c r="AE327" s="444"/>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ht="24.9" customHeight="1" x14ac:dyDescent="0.25">
      <c r="A328" s="296"/>
      <c r="B328" s="297"/>
      <c r="C328" s="297"/>
      <c r="D328" s="297"/>
      <c r="E328" s="297"/>
      <c r="F328" s="297"/>
      <c r="G328" s="297"/>
      <c r="H328" s="297"/>
      <c r="I328" s="297"/>
      <c r="J328" s="297"/>
      <c r="K328" s="297"/>
      <c r="L328" s="297"/>
      <c r="M328" s="297"/>
      <c r="N328" s="297"/>
      <c r="O328" s="297"/>
      <c r="P328" s="297"/>
      <c r="Q328" s="298"/>
      <c r="R328" s="297"/>
      <c r="S328" s="297"/>
      <c r="T328" s="297"/>
      <c r="U328" s="297"/>
      <c r="V328" s="297"/>
      <c r="W328" s="297"/>
      <c r="X328" s="297"/>
      <c r="Y328" s="297"/>
      <c r="Z328" s="297"/>
      <c r="AA328" s="297"/>
      <c r="AB328" s="297"/>
      <c r="AC328" s="297"/>
      <c r="AD328" s="299"/>
      <c r="AE328" s="299"/>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ht="24.9" customHeight="1" thickBot="1" x14ac:dyDescent="0.3">
      <c r="A329" s="73"/>
      <c r="B329" s="73"/>
      <c r="C329" s="73"/>
      <c r="D329" s="73"/>
      <c r="E329" s="73"/>
      <c r="F329" s="73"/>
      <c r="G329" s="73"/>
      <c r="H329" s="73"/>
      <c r="I329" s="73"/>
      <c r="J329" s="73"/>
      <c r="K329" s="73"/>
      <c r="L329" s="73"/>
      <c r="M329" s="73"/>
      <c r="N329" s="73"/>
      <c r="O329" s="73"/>
      <c r="P329" s="73"/>
      <c r="Q329" s="100"/>
      <c r="R329" s="73"/>
      <c r="S329" s="73"/>
      <c r="T329" s="73"/>
      <c r="U329" s="73"/>
      <c r="V329" s="73"/>
      <c r="W329" s="73"/>
      <c r="X329" s="73"/>
      <c r="Y329" s="73"/>
      <c r="Z329" s="73"/>
      <c r="AA329" s="73"/>
      <c r="AB329" s="73"/>
      <c r="AC329" s="73"/>
      <c r="AD329" s="101"/>
      <c r="AE329" s="101"/>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ht="24.9" customHeight="1" thickTop="1" thickBot="1" x14ac:dyDescent="0.3">
      <c r="A330" s="431" t="s">
        <v>163</v>
      </c>
      <c r="B330" s="432"/>
      <c r="C330" s="432"/>
      <c r="D330" s="432"/>
      <c r="E330" s="432"/>
      <c r="F330" s="432"/>
      <c r="G330" s="432"/>
      <c r="H330" s="432"/>
      <c r="I330" s="432"/>
      <c r="J330" s="432"/>
      <c r="K330" s="432"/>
      <c r="L330" s="432"/>
      <c r="M330" s="432"/>
      <c r="N330" s="432"/>
      <c r="O330" s="432"/>
      <c r="P330" s="432"/>
      <c r="Q330" s="432"/>
      <c r="R330" s="432"/>
      <c r="S330" s="432"/>
      <c r="T330" s="432"/>
      <c r="U330" s="432"/>
      <c r="V330" s="432"/>
      <c r="W330" s="432"/>
      <c r="X330" s="432"/>
      <c r="Y330" s="432"/>
      <c r="Z330" s="432"/>
      <c r="AA330" s="432"/>
      <c r="AB330" s="432"/>
      <c r="AC330" s="433"/>
      <c r="AD330" s="66" t="s">
        <v>187</v>
      </c>
      <c r="AE330" s="306" t="s">
        <v>7</v>
      </c>
      <c r="AF330" s="92" t="s">
        <v>1666</v>
      </c>
      <c r="AG330" s="92" t="s">
        <v>1667</v>
      </c>
      <c r="AH330" s="92" t="s">
        <v>1668</v>
      </c>
      <c r="AI330" s="93" t="s">
        <v>1669</v>
      </c>
      <c r="AJ330" s="92"/>
      <c r="AK330" s="93" t="s">
        <v>1670</v>
      </c>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ht="24.9" customHeight="1" thickTop="1" thickBot="1" x14ac:dyDescent="0.3">
      <c r="A331" s="392" t="s">
        <v>1025</v>
      </c>
      <c r="B331" s="427"/>
      <c r="C331" s="427"/>
      <c r="D331" s="427"/>
      <c r="E331" s="427"/>
      <c r="F331" s="427"/>
      <c r="G331" s="427"/>
      <c r="H331" s="427"/>
      <c r="I331" s="427"/>
      <c r="J331" s="427"/>
      <c r="K331" s="427"/>
      <c r="L331" s="427"/>
      <c r="M331" s="427"/>
      <c r="N331" s="427"/>
      <c r="O331" s="427"/>
      <c r="P331" s="427"/>
      <c r="Q331" s="427"/>
      <c r="R331" s="427"/>
      <c r="S331" s="427"/>
      <c r="T331" s="427"/>
      <c r="U331" s="427"/>
      <c r="V331" s="427"/>
      <c r="W331" s="427"/>
      <c r="X331" s="427"/>
      <c r="Y331" s="427"/>
      <c r="Z331" s="427"/>
      <c r="AA331" s="427"/>
      <c r="AB331" s="427"/>
      <c r="AC331" s="428"/>
      <c r="AD331" s="310">
        <f>'Art. 123'!Q326</f>
        <v>3</v>
      </c>
      <c r="AE331" s="94" t="str">
        <f t="shared" ref="AE331:AE338" si="49">IF(AG331=1,AK331,AG331)</f>
        <v>No aplica</v>
      </c>
      <c r="AF331">
        <f t="shared" ref="AF331:AF338" si="50">AD331/2</f>
        <v>1.5</v>
      </c>
      <c r="AG331" s="92" t="str">
        <f t="shared" ref="AG331:AG338" si="51">IF(AND(AF331&gt;=0,AF331&lt;=1),1,"No aplica")</f>
        <v>No aplica</v>
      </c>
      <c r="AH331" s="95" t="e">
        <f t="shared" ref="AH331:AH338" si="52">AD331/(AG331*2)</f>
        <v>#VALUE!</v>
      </c>
      <c r="AI331" s="96" t="str">
        <f t="shared" ref="AI331:AI338" si="53">IF(AG331=1,AG331/$AG$339,"No aplica")</f>
        <v>No aplica</v>
      </c>
      <c r="AJ331" s="96" t="e">
        <f t="shared" ref="AJ331:AJ338" si="54">AF331*AI331</f>
        <v>#VALUE!</v>
      </c>
      <c r="AK331" s="96" t="e">
        <f t="shared" ref="AK331:AK338" si="55">AJ331*$AE$23</f>
        <v>#VALUE!</v>
      </c>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ht="24.9" customHeight="1" thickTop="1" thickBot="1" x14ac:dyDescent="0.3">
      <c r="A332" s="392" t="s">
        <v>1026</v>
      </c>
      <c r="B332" s="427"/>
      <c r="C332" s="427"/>
      <c r="D332" s="427"/>
      <c r="E332" s="427"/>
      <c r="F332" s="427"/>
      <c r="G332" s="427"/>
      <c r="H332" s="427"/>
      <c r="I332" s="427"/>
      <c r="J332" s="427"/>
      <c r="K332" s="427"/>
      <c r="L332" s="427"/>
      <c r="M332" s="427"/>
      <c r="N332" s="427"/>
      <c r="O332" s="427"/>
      <c r="P332" s="427"/>
      <c r="Q332" s="427"/>
      <c r="R332" s="427"/>
      <c r="S332" s="427"/>
      <c r="T332" s="427"/>
      <c r="U332" s="427"/>
      <c r="V332" s="427"/>
      <c r="W332" s="427"/>
      <c r="X332" s="427"/>
      <c r="Y332" s="427"/>
      <c r="Z332" s="427"/>
      <c r="AA332" s="427"/>
      <c r="AB332" s="427"/>
      <c r="AC332" s="428"/>
      <c r="AD332" s="310">
        <f>'Art. 123'!Q327</f>
        <v>3</v>
      </c>
      <c r="AE332" s="94" t="str">
        <f t="shared" si="49"/>
        <v>No aplica</v>
      </c>
      <c r="AF332">
        <f t="shared" si="50"/>
        <v>1.5</v>
      </c>
      <c r="AG332" s="92" t="str">
        <f t="shared" si="51"/>
        <v>No aplica</v>
      </c>
      <c r="AH332" s="95" t="e">
        <f t="shared" si="52"/>
        <v>#VALUE!</v>
      </c>
      <c r="AI332" s="96" t="str">
        <f t="shared" si="53"/>
        <v>No aplica</v>
      </c>
      <c r="AJ332" s="96" t="e">
        <f t="shared" si="54"/>
        <v>#VALUE!</v>
      </c>
      <c r="AK332" s="96" t="e">
        <f t="shared" si="55"/>
        <v>#VALUE!</v>
      </c>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ht="24.9" customHeight="1" thickTop="1" thickBot="1" x14ac:dyDescent="0.3">
      <c r="A333" s="392" t="s">
        <v>2266</v>
      </c>
      <c r="B333" s="427"/>
      <c r="C333" s="427"/>
      <c r="D333" s="427"/>
      <c r="E333" s="427"/>
      <c r="F333" s="427"/>
      <c r="G333" s="427"/>
      <c r="H333" s="427"/>
      <c r="I333" s="427"/>
      <c r="J333" s="427"/>
      <c r="K333" s="427"/>
      <c r="L333" s="427"/>
      <c r="M333" s="427"/>
      <c r="N333" s="427"/>
      <c r="O333" s="427"/>
      <c r="P333" s="427"/>
      <c r="Q333" s="427"/>
      <c r="R333" s="427"/>
      <c r="S333" s="427"/>
      <c r="T333" s="427"/>
      <c r="U333" s="427"/>
      <c r="V333" s="427"/>
      <c r="W333" s="427"/>
      <c r="X333" s="427"/>
      <c r="Y333" s="427"/>
      <c r="Z333" s="427"/>
      <c r="AA333" s="427"/>
      <c r="AB333" s="427"/>
      <c r="AC333" s="428"/>
      <c r="AD333" s="310">
        <f>'Art. 123'!Q328</f>
        <v>3</v>
      </c>
      <c r="AE333" s="94" t="str">
        <f t="shared" si="49"/>
        <v>No aplica</v>
      </c>
      <c r="AF333">
        <f t="shared" si="50"/>
        <v>1.5</v>
      </c>
      <c r="AG333" s="92" t="str">
        <f t="shared" si="51"/>
        <v>No aplica</v>
      </c>
      <c r="AH333" s="95" t="e">
        <f t="shared" si="52"/>
        <v>#VALUE!</v>
      </c>
      <c r="AI333" s="96" t="str">
        <f t="shared" si="53"/>
        <v>No aplica</v>
      </c>
      <c r="AJ333" s="96" t="e">
        <f t="shared" si="54"/>
        <v>#VALUE!</v>
      </c>
      <c r="AK333" s="96" t="e">
        <f t="shared" si="55"/>
        <v>#VALUE!</v>
      </c>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ht="24.9" customHeight="1" thickTop="1" thickBot="1" x14ac:dyDescent="0.3">
      <c r="A334" s="392" t="s">
        <v>2267</v>
      </c>
      <c r="B334" s="427"/>
      <c r="C334" s="427"/>
      <c r="D334" s="427"/>
      <c r="E334" s="427"/>
      <c r="F334" s="427"/>
      <c r="G334" s="427"/>
      <c r="H334" s="427"/>
      <c r="I334" s="427"/>
      <c r="J334" s="427"/>
      <c r="K334" s="427"/>
      <c r="L334" s="427"/>
      <c r="M334" s="427"/>
      <c r="N334" s="427"/>
      <c r="O334" s="427"/>
      <c r="P334" s="427"/>
      <c r="Q334" s="427"/>
      <c r="R334" s="427"/>
      <c r="S334" s="427"/>
      <c r="T334" s="427"/>
      <c r="U334" s="427"/>
      <c r="V334" s="427"/>
      <c r="W334" s="427"/>
      <c r="X334" s="427"/>
      <c r="Y334" s="427"/>
      <c r="Z334" s="427"/>
      <c r="AA334" s="427"/>
      <c r="AB334" s="427"/>
      <c r="AC334" s="428"/>
      <c r="AD334" s="310">
        <f>'Art. 123'!Q329</f>
        <v>3</v>
      </c>
      <c r="AE334" s="94" t="str">
        <f t="shared" si="49"/>
        <v>No aplica</v>
      </c>
      <c r="AF334">
        <f t="shared" si="50"/>
        <v>1.5</v>
      </c>
      <c r="AG334" s="92" t="str">
        <f t="shared" si="51"/>
        <v>No aplica</v>
      </c>
      <c r="AH334" s="95" t="e">
        <f t="shared" si="52"/>
        <v>#VALUE!</v>
      </c>
      <c r="AI334" s="96" t="str">
        <f t="shared" si="53"/>
        <v>No aplica</v>
      </c>
      <c r="AJ334" s="96" t="e">
        <f t="shared" si="54"/>
        <v>#VALUE!</v>
      </c>
      <c r="AK334" s="96" t="e">
        <f t="shared" si="55"/>
        <v>#VALUE!</v>
      </c>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ht="24.9" customHeight="1" thickTop="1" thickBot="1" x14ac:dyDescent="0.3">
      <c r="A335" s="434" t="s">
        <v>2268</v>
      </c>
      <c r="B335" s="435"/>
      <c r="C335" s="435"/>
      <c r="D335" s="435"/>
      <c r="E335" s="435"/>
      <c r="F335" s="435"/>
      <c r="G335" s="435"/>
      <c r="H335" s="435"/>
      <c r="I335" s="435"/>
      <c r="J335" s="435"/>
      <c r="K335" s="435"/>
      <c r="L335" s="435"/>
      <c r="M335" s="435"/>
      <c r="N335" s="435"/>
      <c r="O335" s="435"/>
      <c r="P335" s="435"/>
      <c r="Q335" s="435"/>
      <c r="R335" s="435"/>
      <c r="S335" s="435"/>
      <c r="T335" s="435"/>
      <c r="U335" s="435"/>
      <c r="V335" s="435"/>
      <c r="W335" s="435"/>
      <c r="X335" s="435"/>
      <c r="Y335" s="435"/>
      <c r="Z335" s="435"/>
      <c r="AA335" s="435"/>
      <c r="AB335" s="435"/>
      <c r="AC335" s="436"/>
      <c r="AD335" s="310">
        <f>'Art. 123'!Q330</f>
        <v>3</v>
      </c>
      <c r="AE335" s="94" t="str">
        <f t="shared" si="49"/>
        <v>No aplica</v>
      </c>
      <c r="AF335">
        <f t="shared" si="50"/>
        <v>1.5</v>
      </c>
      <c r="AG335" s="92" t="str">
        <f t="shared" si="51"/>
        <v>No aplica</v>
      </c>
      <c r="AH335" s="95" t="e">
        <f t="shared" si="52"/>
        <v>#VALUE!</v>
      </c>
      <c r="AI335" s="96" t="str">
        <f t="shared" si="53"/>
        <v>No aplica</v>
      </c>
      <c r="AJ335" s="96" t="e">
        <f t="shared" si="54"/>
        <v>#VALUE!</v>
      </c>
      <c r="AK335" s="96" t="e">
        <f t="shared" si="55"/>
        <v>#VALUE!</v>
      </c>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ht="24.9" customHeight="1" thickTop="1" thickBot="1" x14ac:dyDescent="0.3">
      <c r="A336" s="434" t="s">
        <v>2269</v>
      </c>
      <c r="B336" s="435"/>
      <c r="C336" s="435"/>
      <c r="D336" s="435"/>
      <c r="E336" s="435"/>
      <c r="F336" s="435"/>
      <c r="G336" s="435"/>
      <c r="H336" s="435"/>
      <c r="I336" s="435"/>
      <c r="J336" s="435"/>
      <c r="K336" s="435"/>
      <c r="L336" s="435"/>
      <c r="M336" s="435"/>
      <c r="N336" s="435"/>
      <c r="O336" s="435"/>
      <c r="P336" s="435"/>
      <c r="Q336" s="435"/>
      <c r="R336" s="435"/>
      <c r="S336" s="435"/>
      <c r="T336" s="435"/>
      <c r="U336" s="435"/>
      <c r="V336" s="435"/>
      <c r="W336" s="435"/>
      <c r="X336" s="435"/>
      <c r="Y336" s="435"/>
      <c r="Z336" s="435"/>
      <c r="AA336" s="435"/>
      <c r="AB336" s="435"/>
      <c r="AC336" s="436"/>
      <c r="AD336" s="310">
        <f>'Art. 123'!Q331</f>
        <v>3</v>
      </c>
      <c r="AE336" s="94" t="str">
        <f t="shared" si="49"/>
        <v>No aplica</v>
      </c>
      <c r="AF336">
        <f t="shared" si="50"/>
        <v>1.5</v>
      </c>
      <c r="AG336" s="92" t="str">
        <f t="shared" si="51"/>
        <v>No aplica</v>
      </c>
      <c r="AH336" s="95" t="e">
        <f t="shared" si="52"/>
        <v>#VALUE!</v>
      </c>
      <c r="AI336" s="96" t="str">
        <f t="shared" si="53"/>
        <v>No aplica</v>
      </c>
      <c r="AJ336" s="96" t="e">
        <f t="shared" si="54"/>
        <v>#VALUE!</v>
      </c>
      <c r="AK336" s="96" t="e">
        <f t="shared" si="55"/>
        <v>#VALUE!</v>
      </c>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ht="24.9" customHeight="1" thickTop="1" thickBot="1" x14ac:dyDescent="0.3">
      <c r="A337" s="392" t="s">
        <v>2270</v>
      </c>
      <c r="B337" s="427"/>
      <c r="C337" s="427"/>
      <c r="D337" s="427"/>
      <c r="E337" s="427"/>
      <c r="F337" s="427"/>
      <c r="G337" s="427"/>
      <c r="H337" s="427"/>
      <c r="I337" s="427"/>
      <c r="J337" s="427"/>
      <c r="K337" s="427"/>
      <c r="L337" s="427"/>
      <c r="M337" s="427"/>
      <c r="N337" s="427"/>
      <c r="O337" s="427"/>
      <c r="P337" s="427"/>
      <c r="Q337" s="427"/>
      <c r="R337" s="427"/>
      <c r="S337" s="427"/>
      <c r="T337" s="427"/>
      <c r="U337" s="427"/>
      <c r="V337" s="427"/>
      <c r="W337" s="427"/>
      <c r="X337" s="427"/>
      <c r="Y337" s="427"/>
      <c r="Z337" s="427"/>
      <c r="AA337" s="427"/>
      <c r="AB337" s="427"/>
      <c r="AC337" s="428"/>
      <c r="AD337" s="310">
        <f>'Art. 123'!Q332</f>
        <v>3</v>
      </c>
      <c r="AE337" s="94" t="str">
        <f t="shared" si="49"/>
        <v>No aplica</v>
      </c>
      <c r="AF337">
        <f t="shared" si="50"/>
        <v>1.5</v>
      </c>
      <c r="AG337" s="92" t="str">
        <f t="shared" si="51"/>
        <v>No aplica</v>
      </c>
      <c r="AH337" s="95" t="e">
        <f t="shared" si="52"/>
        <v>#VALUE!</v>
      </c>
      <c r="AI337" s="96" t="str">
        <f t="shared" si="53"/>
        <v>No aplica</v>
      </c>
      <c r="AJ337" s="96" t="e">
        <f t="shared" si="54"/>
        <v>#VALUE!</v>
      </c>
      <c r="AK337" s="96" t="e">
        <f t="shared" si="55"/>
        <v>#VALUE!</v>
      </c>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ht="24.9" customHeight="1" thickTop="1" thickBot="1" x14ac:dyDescent="0.3">
      <c r="A338" s="392" t="s">
        <v>2271</v>
      </c>
      <c r="B338" s="427"/>
      <c r="C338" s="427"/>
      <c r="D338" s="427"/>
      <c r="E338" s="427"/>
      <c r="F338" s="427"/>
      <c r="G338" s="427"/>
      <c r="H338" s="427"/>
      <c r="I338" s="427"/>
      <c r="J338" s="427"/>
      <c r="K338" s="427"/>
      <c r="L338" s="427"/>
      <c r="M338" s="427"/>
      <c r="N338" s="427"/>
      <c r="O338" s="427"/>
      <c r="P338" s="427"/>
      <c r="Q338" s="427"/>
      <c r="R338" s="427"/>
      <c r="S338" s="427"/>
      <c r="T338" s="427"/>
      <c r="U338" s="427"/>
      <c r="V338" s="427"/>
      <c r="W338" s="427"/>
      <c r="X338" s="427"/>
      <c r="Y338" s="427"/>
      <c r="Z338" s="427"/>
      <c r="AA338" s="427"/>
      <c r="AB338" s="427"/>
      <c r="AC338" s="428"/>
      <c r="AD338" s="310">
        <f>'Art. 123'!Q333</f>
        <v>3</v>
      </c>
      <c r="AE338" s="94" t="str">
        <f t="shared" si="49"/>
        <v>No aplica</v>
      </c>
      <c r="AF338">
        <f t="shared" si="50"/>
        <v>1.5</v>
      </c>
      <c r="AG338" s="92" t="str">
        <f t="shared" si="51"/>
        <v>No aplica</v>
      </c>
      <c r="AH338" s="95" t="e">
        <f t="shared" si="52"/>
        <v>#VALUE!</v>
      </c>
      <c r="AI338" s="96" t="str">
        <f t="shared" si="53"/>
        <v>No aplica</v>
      </c>
      <c r="AJ338" s="96" t="e">
        <f t="shared" si="54"/>
        <v>#VALUE!</v>
      </c>
      <c r="AK338" s="96" t="e">
        <f t="shared" si="55"/>
        <v>#VALUE!</v>
      </c>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ht="24.9" customHeight="1" thickTop="1" x14ac:dyDescent="0.25">
      <c r="A339" s="437" t="s">
        <v>1702</v>
      </c>
      <c r="B339" s="438"/>
      <c r="C339" s="438"/>
      <c r="D339" s="438"/>
      <c r="E339" s="438"/>
      <c r="F339" s="438"/>
      <c r="G339" s="438"/>
      <c r="H339" s="438"/>
      <c r="I339" s="438"/>
      <c r="J339" s="438"/>
      <c r="K339" s="438"/>
      <c r="L339" s="438"/>
      <c r="M339" s="438"/>
      <c r="N339" s="438"/>
      <c r="O339" s="438"/>
      <c r="P339" s="438"/>
      <c r="Q339" s="438"/>
      <c r="R339" s="438"/>
      <c r="S339" s="438"/>
      <c r="T339" s="438"/>
      <c r="U339" s="438"/>
      <c r="V339" s="438"/>
      <c r="W339" s="438"/>
      <c r="X339" s="438"/>
      <c r="Y339" s="438"/>
      <c r="Z339" s="438"/>
      <c r="AA339" s="438"/>
      <c r="AB339" s="438"/>
      <c r="AC339" s="438"/>
      <c r="AD339" s="439"/>
      <c r="AE339" s="94">
        <f>SUM(AE331:AE338)</f>
        <v>0</v>
      </c>
      <c r="AF339" s="61"/>
      <c r="AG339" s="97">
        <f>SUM(AG331:AG338)</f>
        <v>0</v>
      </c>
      <c r="AH339" s="98"/>
      <c r="AI339" s="99"/>
      <c r="AJ339" s="99"/>
      <c r="AK339" s="9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ht="24.9" customHeight="1" x14ac:dyDescent="0.25">
      <c r="A340" s="440" t="s">
        <v>1703</v>
      </c>
      <c r="B340" s="441"/>
      <c r="C340" s="441"/>
      <c r="D340" s="441"/>
      <c r="E340" s="441"/>
      <c r="F340" s="441"/>
      <c r="G340" s="441"/>
      <c r="H340" s="441"/>
      <c r="I340" s="441"/>
      <c r="J340" s="441"/>
      <c r="K340" s="441"/>
      <c r="L340" s="441"/>
      <c r="M340" s="441"/>
      <c r="N340" s="441"/>
      <c r="O340" s="441"/>
      <c r="P340" s="441"/>
      <c r="Q340" s="441"/>
      <c r="R340" s="441"/>
      <c r="S340" s="441"/>
      <c r="T340" s="441"/>
      <c r="U340" s="441"/>
      <c r="V340" s="441"/>
      <c r="W340" s="441"/>
      <c r="X340" s="441"/>
      <c r="Y340" s="441"/>
      <c r="Z340" s="441"/>
      <c r="AA340" s="441"/>
      <c r="AB340" s="441"/>
      <c r="AC340" s="441"/>
      <c r="AD340" s="442"/>
      <c r="AE340" s="94">
        <f>AE339/$AE$23*100</f>
        <v>0</v>
      </c>
      <c r="AF340" s="61"/>
      <c r="AG340" s="97"/>
      <c r="AH340" s="98"/>
      <c r="AI340" s="99"/>
      <c r="AJ340" s="99"/>
      <c r="AK340" s="99"/>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ht="24.9" customHeight="1" thickBot="1" x14ac:dyDescent="0.3">
      <c r="A341" s="73"/>
      <c r="B341" s="73"/>
      <c r="C341" s="73"/>
      <c r="D341" s="73"/>
      <c r="E341" s="73"/>
      <c r="F341" s="73"/>
      <c r="G341" s="73"/>
      <c r="H341" s="73"/>
      <c r="I341" s="73"/>
      <c r="J341" s="73"/>
      <c r="K341" s="73"/>
      <c r="L341" s="73"/>
      <c r="M341" s="73"/>
      <c r="N341" s="73"/>
      <c r="O341" s="73"/>
      <c r="P341" s="73"/>
      <c r="Q341" s="100"/>
      <c r="R341" s="73"/>
      <c r="S341" s="73"/>
      <c r="T341" s="73"/>
      <c r="U341" s="73"/>
      <c r="V341" s="73"/>
      <c r="W341" s="73"/>
      <c r="X341" s="73"/>
      <c r="Y341" s="73"/>
      <c r="Z341" s="73"/>
      <c r="AA341" s="73"/>
      <c r="AB341" s="73"/>
      <c r="AC341" s="73"/>
      <c r="AD341" s="101"/>
      <c r="AE341" s="10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ht="24.9" customHeight="1" thickTop="1" thickBot="1" x14ac:dyDescent="0.3">
      <c r="A342" s="391" t="s">
        <v>198</v>
      </c>
      <c r="B342" s="443"/>
      <c r="C342" s="443"/>
      <c r="D342" s="443"/>
      <c r="E342" s="443"/>
      <c r="F342" s="443"/>
      <c r="G342" s="443"/>
      <c r="H342" s="443"/>
      <c r="I342" s="443"/>
      <c r="J342" s="443"/>
      <c r="K342" s="443"/>
      <c r="L342" s="443"/>
      <c r="M342" s="443"/>
      <c r="N342" s="443"/>
      <c r="O342" s="443"/>
      <c r="P342" s="443"/>
      <c r="Q342" s="443"/>
      <c r="R342" s="443"/>
      <c r="S342" s="443"/>
      <c r="T342" s="443"/>
      <c r="U342" s="443"/>
      <c r="V342" s="443"/>
      <c r="W342" s="443"/>
      <c r="X342" s="443"/>
      <c r="Y342" s="443"/>
      <c r="Z342" s="443"/>
      <c r="AA342" s="443"/>
      <c r="AB342" s="443"/>
      <c r="AC342" s="443"/>
      <c r="AD342" s="112" t="s">
        <v>187</v>
      </c>
      <c r="AE342" s="113" t="s">
        <v>7</v>
      </c>
      <c r="AF342" s="92" t="s">
        <v>1666</v>
      </c>
      <c r="AG342" s="92" t="s">
        <v>1667</v>
      </c>
      <c r="AH342" s="92" t="s">
        <v>1668</v>
      </c>
      <c r="AI342" s="93" t="s">
        <v>1669</v>
      </c>
      <c r="AJ342" s="92"/>
      <c r="AK342" s="93" t="s">
        <v>1670</v>
      </c>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ht="24.9" customHeight="1" thickTop="1" thickBot="1" x14ac:dyDescent="0.3">
      <c r="A343" s="392" t="s">
        <v>1033</v>
      </c>
      <c r="B343" s="427"/>
      <c r="C343" s="427"/>
      <c r="D343" s="427"/>
      <c r="E343" s="427"/>
      <c r="F343" s="427"/>
      <c r="G343" s="427"/>
      <c r="H343" s="427"/>
      <c r="I343" s="427"/>
      <c r="J343" s="427"/>
      <c r="K343" s="427"/>
      <c r="L343" s="427"/>
      <c r="M343" s="427"/>
      <c r="N343" s="427"/>
      <c r="O343" s="427"/>
      <c r="P343" s="427"/>
      <c r="Q343" s="427"/>
      <c r="R343" s="427"/>
      <c r="S343" s="427"/>
      <c r="T343" s="427"/>
      <c r="U343" s="427"/>
      <c r="V343" s="427"/>
      <c r="W343" s="427"/>
      <c r="X343" s="427"/>
      <c r="Y343" s="427"/>
      <c r="Z343" s="427"/>
      <c r="AA343" s="427"/>
      <c r="AB343" s="427"/>
      <c r="AC343" s="428"/>
      <c r="AD343" s="310">
        <f>'Art. 123'!Q336</f>
        <v>3</v>
      </c>
      <c r="AE343" s="94" t="str">
        <f>IF(AG343=1,AK343,AG343)</f>
        <v>No aplica</v>
      </c>
      <c r="AF343">
        <f>AD343/2</f>
        <v>1.5</v>
      </c>
      <c r="AG343" s="92" t="str">
        <f>IF(AND(AF343&gt;=0,AF343&lt;=1),1,"No aplica")</f>
        <v>No aplica</v>
      </c>
      <c r="AH343" s="95" t="e">
        <f>AD343/(AG343*2)</f>
        <v>#VALUE!</v>
      </c>
      <c r="AI343" s="96" t="str">
        <f>IF(AG343=1,AG343/$AG$348,"No aplica")</f>
        <v>No aplica</v>
      </c>
      <c r="AJ343" s="96" t="e">
        <f>AF343*AI343</f>
        <v>#VALUE!</v>
      </c>
      <c r="AK343" s="96" t="e">
        <f>AJ343*$AE$23</f>
        <v>#VALUE!</v>
      </c>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ht="24.9" customHeight="1" thickTop="1" thickBot="1" x14ac:dyDescent="0.3">
      <c r="A344" s="392" t="s">
        <v>1034</v>
      </c>
      <c r="B344" s="427"/>
      <c r="C344" s="427"/>
      <c r="D344" s="427"/>
      <c r="E344" s="427"/>
      <c r="F344" s="427"/>
      <c r="G344" s="427"/>
      <c r="H344" s="427"/>
      <c r="I344" s="427"/>
      <c r="J344" s="427"/>
      <c r="K344" s="427"/>
      <c r="L344" s="427"/>
      <c r="M344" s="427"/>
      <c r="N344" s="427"/>
      <c r="O344" s="427"/>
      <c r="P344" s="427"/>
      <c r="Q344" s="427"/>
      <c r="R344" s="427"/>
      <c r="S344" s="427"/>
      <c r="T344" s="427"/>
      <c r="U344" s="427"/>
      <c r="V344" s="427"/>
      <c r="W344" s="427"/>
      <c r="X344" s="427"/>
      <c r="Y344" s="427"/>
      <c r="Z344" s="427"/>
      <c r="AA344" s="427"/>
      <c r="AB344" s="427"/>
      <c r="AC344" s="428"/>
      <c r="AD344" s="310">
        <f>'Art. 123'!Q337</f>
        <v>3</v>
      </c>
      <c r="AE344" s="94" t="str">
        <f>IF(AG344=1,AK344,AG344)</f>
        <v>No aplica</v>
      </c>
      <c r="AF344">
        <f>AD344/2</f>
        <v>1.5</v>
      </c>
      <c r="AG344" s="92" t="str">
        <f>IF(AND(AF344&gt;=0,AF344&lt;=1),1,"No aplica")</f>
        <v>No aplica</v>
      </c>
      <c r="AH344" s="95" t="e">
        <f>AD344/(AG344*2)</f>
        <v>#VALUE!</v>
      </c>
      <c r="AI344" s="96" t="str">
        <f>IF(AG344=1,AG344/$AG$348,"No aplica")</f>
        <v>No aplica</v>
      </c>
      <c r="AJ344" s="96" t="e">
        <f>AF344*AI344</f>
        <v>#VALUE!</v>
      </c>
      <c r="AK344" s="96" t="e">
        <f>AJ344*$AE$23</f>
        <v>#VALUE!</v>
      </c>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ht="24.9" customHeight="1" thickTop="1" thickBot="1" x14ac:dyDescent="0.3">
      <c r="A345" s="392" t="s">
        <v>1035</v>
      </c>
      <c r="B345" s="427"/>
      <c r="C345" s="427"/>
      <c r="D345" s="427"/>
      <c r="E345" s="427"/>
      <c r="F345" s="427"/>
      <c r="G345" s="427"/>
      <c r="H345" s="427"/>
      <c r="I345" s="427"/>
      <c r="J345" s="427"/>
      <c r="K345" s="427"/>
      <c r="L345" s="427"/>
      <c r="M345" s="427"/>
      <c r="N345" s="427"/>
      <c r="O345" s="427"/>
      <c r="P345" s="427"/>
      <c r="Q345" s="427"/>
      <c r="R345" s="427"/>
      <c r="S345" s="427"/>
      <c r="T345" s="427"/>
      <c r="U345" s="427"/>
      <c r="V345" s="427"/>
      <c r="W345" s="427"/>
      <c r="X345" s="427"/>
      <c r="Y345" s="427"/>
      <c r="Z345" s="427"/>
      <c r="AA345" s="427"/>
      <c r="AB345" s="427"/>
      <c r="AC345" s="428"/>
      <c r="AD345" s="310">
        <f>'Art. 123'!Q338</f>
        <v>3</v>
      </c>
      <c r="AE345" s="94" t="str">
        <f>IF(AG345=1,AK345,AG345)</f>
        <v>No aplica</v>
      </c>
      <c r="AF345">
        <f>AD345/2</f>
        <v>1.5</v>
      </c>
      <c r="AG345" s="92" t="str">
        <f>IF(AND(AF345&gt;=0,AF345&lt;=1),1,"No aplica")</f>
        <v>No aplica</v>
      </c>
      <c r="AH345" s="95" t="e">
        <f>AD345/(AG345*2)</f>
        <v>#VALUE!</v>
      </c>
      <c r="AI345" s="96" t="str">
        <f>IF(AG345=1,AG345/$AG$348,"No aplica")</f>
        <v>No aplica</v>
      </c>
      <c r="AJ345" s="96" t="e">
        <f>AF345*AI345</f>
        <v>#VALUE!</v>
      </c>
      <c r="AK345" s="96" t="e">
        <f>AJ345*$AE$23</f>
        <v>#VALUE!</v>
      </c>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ht="24.9" customHeight="1" thickTop="1" thickBot="1" x14ac:dyDescent="0.3">
      <c r="A346" s="392" t="s">
        <v>1036</v>
      </c>
      <c r="B346" s="427"/>
      <c r="C346" s="427"/>
      <c r="D346" s="427"/>
      <c r="E346" s="427"/>
      <c r="F346" s="427"/>
      <c r="G346" s="427"/>
      <c r="H346" s="427"/>
      <c r="I346" s="427"/>
      <c r="J346" s="427"/>
      <c r="K346" s="427"/>
      <c r="L346" s="427"/>
      <c r="M346" s="427"/>
      <c r="N346" s="427"/>
      <c r="O346" s="427"/>
      <c r="P346" s="427"/>
      <c r="Q346" s="427"/>
      <c r="R346" s="427"/>
      <c r="S346" s="427"/>
      <c r="T346" s="427"/>
      <c r="U346" s="427"/>
      <c r="V346" s="427"/>
      <c r="W346" s="427"/>
      <c r="X346" s="427"/>
      <c r="Y346" s="427"/>
      <c r="Z346" s="427"/>
      <c r="AA346" s="427"/>
      <c r="AB346" s="427"/>
      <c r="AC346" s="428"/>
      <c r="AD346" s="310">
        <f>'Art. 123'!Q339</f>
        <v>3</v>
      </c>
      <c r="AE346" s="94" t="str">
        <f>IF(AG346=1,AK346,AG346)</f>
        <v>No aplica</v>
      </c>
      <c r="AF346">
        <f>AD346/2</f>
        <v>1.5</v>
      </c>
      <c r="AG346" s="92" t="str">
        <f>IF(AND(AF346&gt;=0,AF346&lt;=1),1,"No aplica")</f>
        <v>No aplica</v>
      </c>
      <c r="AH346" s="95" t="e">
        <f>AD346/(AG346*2)</f>
        <v>#VALUE!</v>
      </c>
      <c r="AI346" s="96" t="str">
        <f>IF(AG346=1,AG346/$AG$348,"No aplica")</f>
        <v>No aplica</v>
      </c>
      <c r="AJ346" s="96" t="e">
        <f>AF346*AI346</f>
        <v>#VALUE!</v>
      </c>
      <c r="AK346" s="96" t="e">
        <f>AJ346*$AE$23</f>
        <v>#VALUE!</v>
      </c>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ht="24.9" customHeight="1" thickTop="1" thickBot="1" x14ac:dyDescent="0.3">
      <c r="A347" s="392" t="s">
        <v>2272</v>
      </c>
      <c r="B347" s="427"/>
      <c r="C347" s="427"/>
      <c r="D347" s="427"/>
      <c r="E347" s="427"/>
      <c r="F347" s="427"/>
      <c r="G347" s="427"/>
      <c r="H347" s="427"/>
      <c r="I347" s="427"/>
      <c r="J347" s="427"/>
      <c r="K347" s="427"/>
      <c r="L347" s="427"/>
      <c r="M347" s="427"/>
      <c r="N347" s="427"/>
      <c r="O347" s="427"/>
      <c r="P347" s="427"/>
      <c r="Q347" s="427"/>
      <c r="R347" s="427"/>
      <c r="S347" s="427"/>
      <c r="T347" s="427"/>
      <c r="U347" s="427"/>
      <c r="V347" s="427"/>
      <c r="W347" s="427"/>
      <c r="X347" s="427"/>
      <c r="Y347" s="427"/>
      <c r="Z347" s="427"/>
      <c r="AA347" s="427"/>
      <c r="AB347" s="427"/>
      <c r="AC347" s="428"/>
      <c r="AD347" s="310">
        <f>'Art. 123'!Q340</f>
        <v>3</v>
      </c>
      <c r="AE347" s="94" t="str">
        <f>IF(AG347=1,AK347,AG347)</f>
        <v>No aplica</v>
      </c>
      <c r="AF347">
        <f>AD347/2</f>
        <v>1.5</v>
      </c>
      <c r="AG347" s="92" t="str">
        <f>IF(AND(AF347&gt;=0,AF347&lt;=1),1,"No aplica")</f>
        <v>No aplica</v>
      </c>
      <c r="AH347" s="95" t="e">
        <f>AD347/(AG347*2)</f>
        <v>#VALUE!</v>
      </c>
      <c r="AI347" s="96" t="str">
        <f>IF(AG347=1,AG347/$AG$348,"No aplica")</f>
        <v>No aplica</v>
      </c>
      <c r="AJ347" s="96" t="e">
        <f>AF347*AI347</f>
        <v>#VALUE!</v>
      </c>
      <c r="AK347" s="96" t="e">
        <f>AJ347*$AE$23</f>
        <v>#VALUE!</v>
      </c>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ht="24.9" customHeight="1" thickTop="1" x14ac:dyDescent="0.25">
      <c r="A348" s="437" t="s">
        <v>1704</v>
      </c>
      <c r="B348" s="438"/>
      <c r="C348" s="438"/>
      <c r="D348" s="438"/>
      <c r="E348" s="438"/>
      <c r="F348" s="438"/>
      <c r="G348" s="438"/>
      <c r="H348" s="438"/>
      <c r="I348" s="438"/>
      <c r="J348" s="438"/>
      <c r="K348" s="438"/>
      <c r="L348" s="438"/>
      <c r="M348" s="438"/>
      <c r="N348" s="438"/>
      <c r="O348" s="438"/>
      <c r="P348" s="438"/>
      <c r="Q348" s="438"/>
      <c r="R348" s="438"/>
      <c r="S348" s="438"/>
      <c r="T348" s="438"/>
      <c r="U348" s="438"/>
      <c r="V348" s="438"/>
      <c r="W348" s="438"/>
      <c r="X348" s="438"/>
      <c r="Y348" s="438"/>
      <c r="Z348" s="438"/>
      <c r="AA348" s="438"/>
      <c r="AB348" s="438"/>
      <c r="AC348" s="438"/>
      <c r="AD348" s="439"/>
      <c r="AE348" s="94">
        <f>SUM(AE341:AE347)</f>
        <v>0</v>
      </c>
      <c r="AF348" s="61"/>
      <c r="AG348" s="97">
        <f>SUM(AG343:AG347)</f>
        <v>0</v>
      </c>
      <c r="AH348" s="98"/>
      <c r="AI348" s="99"/>
      <c r="AJ348" s="99"/>
      <c r="AK348" s="99"/>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ht="24.9" customHeight="1" x14ac:dyDescent="0.25">
      <c r="A349" s="440" t="s">
        <v>1705</v>
      </c>
      <c r="B349" s="441"/>
      <c r="C349" s="441"/>
      <c r="D349" s="441"/>
      <c r="E349" s="441"/>
      <c r="F349" s="441"/>
      <c r="G349" s="441"/>
      <c r="H349" s="441"/>
      <c r="I349" s="441"/>
      <c r="J349" s="441"/>
      <c r="K349" s="441"/>
      <c r="L349" s="441"/>
      <c r="M349" s="441"/>
      <c r="N349" s="441"/>
      <c r="O349" s="441"/>
      <c r="P349" s="441"/>
      <c r="Q349" s="441"/>
      <c r="R349" s="441"/>
      <c r="S349" s="441"/>
      <c r="T349" s="441"/>
      <c r="U349" s="441"/>
      <c r="V349" s="441"/>
      <c r="W349" s="441"/>
      <c r="X349" s="441"/>
      <c r="Y349" s="441"/>
      <c r="Z349" s="441"/>
      <c r="AA349" s="441"/>
      <c r="AB349" s="441"/>
      <c r="AC349" s="441"/>
      <c r="AD349" s="442"/>
      <c r="AE349" s="94">
        <f>AE348/$AE$23*100</f>
        <v>0</v>
      </c>
      <c r="AF349" s="61"/>
      <c r="AG349" s="97"/>
      <c r="AH349" s="98"/>
      <c r="AI349" s="99"/>
      <c r="AJ349" s="99"/>
      <c r="AK349" s="9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ht="24.9" customHeight="1" x14ac:dyDescent="0.25">
      <c r="A350" s="107"/>
      <c r="B350" s="107"/>
      <c r="C350" s="107"/>
      <c r="D350" s="107"/>
      <c r="E350" s="107"/>
      <c r="F350" s="107"/>
      <c r="G350" s="107"/>
      <c r="H350" s="107"/>
      <c r="I350" s="107"/>
      <c r="J350" s="107"/>
      <c r="K350" s="107"/>
      <c r="L350" s="107"/>
      <c r="M350" s="107"/>
      <c r="N350" s="107"/>
      <c r="O350" s="107"/>
      <c r="P350" s="107"/>
      <c r="Q350" s="100"/>
      <c r="R350" s="107"/>
      <c r="S350" s="107"/>
      <c r="T350" s="107"/>
      <c r="U350" s="107"/>
      <c r="V350" s="107"/>
      <c r="W350" s="107"/>
      <c r="X350" s="107"/>
      <c r="Y350" s="107"/>
      <c r="Z350" s="107"/>
      <c r="AA350" s="107"/>
      <c r="AB350" s="107"/>
      <c r="AC350" s="107"/>
      <c r="AD350" s="101"/>
      <c r="AE350" s="101"/>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ht="24.9" customHeight="1" x14ac:dyDescent="0.25">
      <c r="A351" s="107"/>
      <c r="B351" s="107"/>
      <c r="C351" s="107"/>
      <c r="D351" s="107"/>
      <c r="E351" s="107"/>
      <c r="F351" s="107"/>
      <c r="G351" s="107"/>
      <c r="H351" s="107"/>
      <c r="I351" s="107"/>
      <c r="J351" s="107"/>
      <c r="K351" s="107"/>
      <c r="L351" s="107"/>
      <c r="M351" s="107"/>
      <c r="N351" s="107"/>
      <c r="O351" s="107"/>
      <c r="P351" s="107"/>
      <c r="Q351" s="100"/>
      <c r="R351" s="107"/>
      <c r="S351" s="107"/>
      <c r="T351" s="107"/>
      <c r="U351" s="107"/>
      <c r="V351" s="107"/>
      <c r="W351" s="107"/>
      <c r="X351" s="107"/>
      <c r="Y351" s="107"/>
      <c r="Z351" s="107"/>
      <c r="AA351" s="107"/>
      <c r="AB351" s="107"/>
      <c r="AC351" s="107"/>
      <c r="AD351" s="101"/>
      <c r="AE351" s="10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ht="24.9" customHeight="1" x14ac:dyDescent="0.25">
      <c r="A352" s="444" t="s">
        <v>2273</v>
      </c>
      <c r="B352" s="444"/>
      <c r="C352" s="444"/>
      <c r="D352" s="444"/>
      <c r="E352" s="444"/>
      <c r="F352" s="444"/>
      <c r="G352" s="444"/>
      <c r="H352" s="444"/>
      <c r="I352" s="444"/>
      <c r="J352" s="444"/>
      <c r="K352" s="444"/>
      <c r="L352" s="444"/>
      <c r="M352" s="444"/>
      <c r="N352" s="444"/>
      <c r="O352" s="444"/>
      <c r="P352" s="444"/>
      <c r="Q352" s="444"/>
      <c r="R352" s="444"/>
      <c r="S352" s="444"/>
      <c r="T352" s="444"/>
      <c r="U352" s="444"/>
      <c r="V352" s="444"/>
      <c r="W352" s="444"/>
      <c r="X352" s="444"/>
      <c r="Y352" s="444"/>
      <c r="Z352" s="444"/>
      <c r="AA352" s="444"/>
      <c r="AB352" s="444"/>
      <c r="AC352" s="444"/>
      <c r="AD352" s="444"/>
      <c r="AE352" s="444"/>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ht="24.9" customHeight="1" x14ac:dyDescent="0.25">
      <c r="A353" s="296"/>
      <c r="B353" s="297"/>
      <c r="C353" s="297"/>
      <c r="D353" s="297"/>
      <c r="E353" s="297"/>
      <c r="F353" s="297"/>
      <c r="G353" s="297"/>
      <c r="H353" s="297"/>
      <c r="I353" s="297"/>
      <c r="J353" s="297"/>
      <c r="K353" s="297"/>
      <c r="L353" s="297"/>
      <c r="M353" s="297"/>
      <c r="N353" s="297"/>
      <c r="O353" s="297"/>
      <c r="P353" s="297"/>
      <c r="Q353" s="298"/>
      <c r="R353" s="297"/>
      <c r="S353" s="297"/>
      <c r="T353" s="297"/>
      <c r="U353" s="297"/>
      <c r="V353" s="297"/>
      <c r="W353" s="297"/>
      <c r="X353" s="297"/>
      <c r="Y353" s="297"/>
      <c r="Z353" s="297"/>
      <c r="AA353" s="297"/>
      <c r="AB353" s="297"/>
      <c r="AC353" s="297"/>
      <c r="AD353" s="299"/>
      <c r="AE353" s="299"/>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ht="24.9" customHeight="1" thickBot="1" x14ac:dyDescent="0.3">
      <c r="A354" s="73"/>
      <c r="B354" s="73"/>
      <c r="C354" s="73"/>
      <c r="D354" s="73"/>
      <c r="E354" s="73"/>
      <c r="F354" s="73"/>
      <c r="G354" s="73"/>
      <c r="H354" s="73"/>
      <c r="I354" s="73"/>
      <c r="J354" s="73"/>
      <c r="K354" s="73"/>
      <c r="L354" s="73"/>
      <c r="M354" s="73"/>
      <c r="N354" s="73"/>
      <c r="O354" s="73"/>
      <c r="P354" s="73"/>
      <c r="Q354" s="100"/>
      <c r="R354" s="73"/>
      <c r="S354" s="73"/>
      <c r="T354" s="73"/>
      <c r="U354" s="73"/>
      <c r="V354" s="73"/>
      <c r="W354" s="73"/>
      <c r="X354" s="73"/>
      <c r="Y354" s="73"/>
      <c r="Z354" s="73"/>
      <c r="AA354" s="73"/>
      <c r="AB354" s="73"/>
      <c r="AC354" s="73"/>
      <c r="AD354" s="101"/>
      <c r="AE354" s="101"/>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ht="24.9" customHeight="1" thickTop="1" thickBot="1" x14ac:dyDescent="0.3">
      <c r="A355" s="431" t="s">
        <v>163</v>
      </c>
      <c r="B355" s="432"/>
      <c r="C355" s="432"/>
      <c r="D355" s="432"/>
      <c r="E355" s="432"/>
      <c r="F355" s="432"/>
      <c r="G355" s="432"/>
      <c r="H355" s="432"/>
      <c r="I355" s="432"/>
      <c r="J355" s="432"/>
      <c r="K355" s="432"/>
      <c r="L355" s="432"/>
      <c r="M355" s="432"/>
      <c r="N355" s="432"/>
      <c r="O355" s="432"/>
      <c r="P355" s="432"/>
      <c r="Q355" s="432"/>
      <c r="R355" s="432"/>
      <c r="S355" s="432"/>
      <c r="T355" s="432"/>
      <c r="U355" s="432"/>
      <c r="V355" s="432"/>
      <c r="W355" s="432"/>
      <c r="X355" s="432"/>
      <c r="Y355" s="432"/>
      <c r="Z355" s="432"/>
      <c r="AA355" s="432"/>
      <c r="AB355" s="432"/>
      <c r="AC355" s="433"/>
      <c r="AD355" s="66" t="s">
        <v>187</v>
      </c>
      <c r="AE355" s="306" t="s">
        <v>7</v>
      </c>
      <c r="AF355" s="92" t="s">
        <v>1666</v>
      </c>
      <c r="AG355" s="92" t="s">
        <v>1667</v>
      </c>
      <c r="AH355" s="92" t="s">
        <v>1668</v>
      </c>
      <c r="AI355" s="93" t="s">
        <v>1669</v>
      </c>
      <c r="AJ355" s="92"/>
      <c r="AK355" s="93" t="s">
        <v>1670</v>
      </c>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ht="24.9" customHeight="1" thickTop="1" thickBot="1" x14ac:dyDescent="0.3">
      <c r="A356" s="392" t="s">
        <v>2274</v>
      </c>
      <c r="B356" s="427"/>
      <c r="C356" s="427"/>
      <c r="D356" s="427"/>
      <c r="E356" s="427"/>
      <c r="F356" s="427"/>
      <c r="G356" s="427"/>
      <c r="H356" s="427"/>
      <c r="I356" s="427"/>
      <c r="J356" s="427"/>
      <c r="K356" s="427"/>
      <c r="L356" s="427"/>
      <c r="M356" s="427"/>
      <c r="N356" s="427"/>
      <c r="O356" s="427"/>
      <c r="P356" s="427"/>
      <c r="Q356" s="427"/>
      <c r="R356" s="427"/>
      <c r="S356" s="427"/>
      <c r="T356" s="427"/>
      <c r="U356" s="427"/>
      <c r="V356" s="427"/>
      <c r="W356" s="427"/>
      <c r="X356" s="427"/>
      <c r="Y356" s="427"/>
      <c r="Z356" s="427"/>
      <c r="AA356" s="427"/>
      <c r="AB356" s="427"/>
      <c r="AC356" s="428"/>
      <c r="AD356" s="310">
        <f>'Art. 123'!Q349</f>
        <v>3</v>
      </c>
      <c r="AE356" s="94" t="str">
        <f t="shared" ref="AE356:AE378" si="56">IF(AG356=1,AK356,AG356)</f>
        <v>No aplica</v>
      </c>
      <c r="AF356">
        <f t="shared" ref="AF356:AF378" si="57">AD356/2</f>
        <v>1.5</v>
      </c>
      <c r="AG356" s="92" t="str">
        <f t="shared" ref="AG356:AG378" si="58">IF(AND(AF356&gt;=0,AF356&lt;=1),1,"No aplica")</f>
        <v>No aplica</v>
      </c>
      <c r="AH356" s="95" t="e">
        <f t="shared" ref="AH356:AH378" si="59">AD356/(AG356*2)</f>
        <v>#VALUE!</v>
      </c>
      <c r="AI356" s="96" t="str">
        <f t="shared" ref="AI356:AI378" si="60">IF(AG356=1,AG356/$AG$379,"No aplica")</f>
        <v>No aplica</v>
      </c>
      <c r="AJ356" s="96" t="e">
        <f t="shared" ref="AJ356:AJ378" si="61">AF356*AI356</f>
        <v>#VALUE!</v>
      </c>
      <c r="AK356" s="96" t="e">
        <f t="shared" ref="AK356:AK378" si="62">AJ356*$AE$23</f>
        <v>#VALUE!</v>
      </c>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ht="24.9" customHeight="1" thickTop="1" thickBot="1" x14ac:dyDescent="0.3">
      <c r="A357" s="392" t="s">
        <v>1026</v>
      </c>
      <c r="B357" s="427"/>
      <c r="C357" s="427"/>
      <c r="D357" s="427"/>
      <c r="E357" s="427"/>
      <c r="F357" s="427"/>
      <c r="G357" s="427"/>
      <c r="H357" s="427"/>
      <c r="I357" s="427"/>
      <c r="J357" s="427"/>
      <c r="K357" s="427"/>
      <c r="L357" s="427"/>
      <c r="M357" s="427"/>
      <c r="N357" s="427"/>
      <c r="O357" s="427"/>
      <c r="P357" s="427"/>
      <c r="Q357" s="427"/>
      <c r="R357" s="427"/>
      <c r="S357" s="427"/>
      <c r="T357" s="427"/>
      <c r="U357" s="427"/>
      <c r="V357" s="427"/>
      <c r="W357" s="427"/>
      <c r="X357" s="427"/>
      <c r="Y357" s="427"/>
      <c r="Z357" s="427"/>
      <c r="AA357" s="427"/>
      <c r="AB357" s="427"/>
      <c r="AC357" s="428"/>
      <c r="AD357" s="310">
        <f>'Art. 123'!Q350</f>
        <v>3</v>
      </c>
      <c r="AE357" s="94" t="str">
        <f t="shared" si="56"/>
        <v>No aplica</v>
      </c>
      <c r="AF357">
        <f t="shared" si="57"/>
        <v>1.5</v>
      </c>
      <c r="AG357" s="92" t="str">
        <f t="shared" si="58"/>
        <v>No aplica</v>
      </c>
      <c r="AH357" s="95" t="e">
        <f t="shared" si="59"/>
        <v>#VALUE!</v>
      </c>
      <c r="AI357" s="96" t="str">
        <f t="shared" si="60"/>
        <v>No aplica</v>
      </c>
      <c r="AJ357" s="96" t="e">
        <f t="shared" si="61"/>
        <v>#VALUE!</v>
      </c>
      <c r="AK357" s="96" t="e">
        <f t="shared" si="62"/>
        <v>#VALUE!</v>
      </c>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ht="24.9" customHeight="1" thickTop="1" thickBot="1" x14ac:dyDescent="0.3">
      <c r="A358" s="392" t="s">
        <v>2275</v>
      </c>
      <c r="B358" s="427"/>
      <c r="C358" s="427"/>
      <c r="D358" s="427"/>
      <c r="E358" s="427"/>
      <c r="F358" s="427"/>
      <c r="G358" s="427"/>
      <c r="H358" s="427"/>
      <c r="I358" s="427"/>
      <c r="J358" s="427"/>
      <c r="K358" s="427"/>
      <c r="L358" s="427"/>
      <c r="M358" s="427"/>
      <c r="N358" s="427"/>
      <c r="O358" s="427"/>
      <c r="P358" s="427"/>
      <c r="Q358" s="427"/>
      <c r="R358" s="427"/>
      <c r="S358" s="427"/>
      <c r="T358" s="427"/>
      <c r="U358" s="427"/>
      <c r="V358" s="427"/>
      <c r="W358" s="427"/>
      <c r="X358" s="427"/>
      <c r="Y358" s="427"/>
      <c r="Z358" s="427"/>
      <c r="AA358" s="427"/>
      <c r="AB358" s="427"/>
      <c r="AC358" s="428"/>
      <c r="AD358" s="310">
        <f>'Art. 123'!Q351</f>
        <v>3</v>
      </c>
      <c r="AE358" s="94" t="str">
        <f t="shared" si="56"/>
        <v>No aplica</v>
      </c>
      <c r="AF358">
        <f t="shared" si="57"/>
        <v>1.5</v>
      </c>
      <c r="AG358" s="92" t="str">
        <f t="shared" si="58"/>
        <v>No aplica</v>
      </c>
      <c r="AH358" s="95" t="e">
        <f t="shared" si="59"/>
        <v>#VALUE!</v>
      </c>
      <c r="AI358" s="96" t="str">
        <f t="shared" si="60"/>
        <v>No aplica</v>
      </c>
      <c r="AJ358" s="96" t="e">
        <f t="shared" si="61"/>
        <v>#VALUE!</v>
      </c>
      <c r="AK358" s="96" t="e">
        <f t="shared" si="62"/>
        <v>#VALUE!</v>
      </c>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ht="24.9" customHeight="1" thickTop="1" thickBot="1" x14ac:dyDescent="0.3">
      <c r="A359" s="392" t="s">
        <v>2276</v>
      </c>
      <c r="B359" s="427"/>
      <c r="C359" s="427"/>
      <c r="D359" s="427"/>
      <c r="E359" s="427"/>
      <c r="F359" s="427"/>
      <c r="G359" s="427"/>
      <c r="H359" s="427"/>
      <c r="I359" s="427"/>
      <c r="J359" s="427"/>
      <c r="K359" s="427"/>
      <c r="L359" s="427"/>
      <c r="M359" s="427"/>
      <c r="N359" s="427"/>
      <c r="O359" s="427"/>
      <c r="P359" s="427"/>
      <c r="Q359" s="427"/>
      <c r="R359" s="427"/>
      <c r="S359" s="427"/>
      <c r="T359" s="427"/>
      <c r="U359" s="427"/>
      <c r="V359" s="427"/>
      <c r="W359" s="427"/>
      <c r="X359" s="427"/>
      <c r="Y359" s="427"/>
      <c r="Z359" s="427"/>
      <c r="AA359" s="427"/>
      <c r="AB359" s="427"/>
      <c r="AC359" s="428"/>
      <c r="AD359" s="310">
        <f>'Art. 123'!Q352</f>
        <v>3</v>
      </c>
      <c r="AE359" s="94" t="str">
        <f t="shared" si="56"/>
        <v>No aplica</v>
      </c>
      <c r="AF359">
        <f t="shared" si="57"/>
        <v>1.5</v>
      </c>
      <c r="AG359" s="92" t="str">
        <f t="shared" si="58"/>
        <v>No aplica</v>
      </c>
      <c r="AH359" s="95" t="e">
        <f t="shared" si="59"/>
        <v>#VALUE!</v>
      </c>
      <c r="AI359" s="96" t="str">
        <f t="shared" si="60"/>
        <v>No aplica</v>
      </c>
      <c r="AJ359" s="96" t="e">
        <f t="shared" si="61"/>
        <v>#VALUE!</v>
      </c>
      <c r="AK359" s="96" t="e">
        <f t="shared" si="62"/>
        <v>#VALUE!</v>
      </c>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ht="24.9" customHeight="1" thickTop="1" thickBot="1" x14ac:dyDescent="0.3">
      <c r="A360" s="392" t="s">
        <v>2277</v>
      </c>
      <c r="B360" s="427"/>
      <c r="C360" s="427"/>
      <c r="D360" s="427"/>
      <c r="E360" s="427"/>
      <c r="F360" s="427"/>
      <c r="G360" s="427"/>
      <c r="H360" s="427"/>
      <c r="I360" s="427"/>
      <c r="J360" s="427"/>
      <c r="K360" s="427"/>
      <c r="L360" s="427"/>
      <c r="M360" s="427"/>
      <c r="N360" s="427"/>
      <c r="O360" s="427"/>
      <c r="P360" s="427"/>
      <c r="Q360" s="427"/>
      <c r="R360" s="427"/>
      <c r="S360" s="427"/>
      <c r="T360" s="427"/>
      <c r="U360" s="427"/>
      <c r="V360" s="427"/>
      <c r="W360" s="427"/>
      <c r="X360" s="427"/>
      <c r="Y360" s="427"/>
      <c r="Z360" s="427"/>
      <c r="AA360" s="427"/>
      <c r="AB360" s="427"/>
      <c r="AC360" s="428"/>
      <c r="AD360" s="310">
        <f>'Art. 123'!Q353</f>
        <v>3</v>
      </c>
      <c r="AE360" s="94" t="str">
        <f t="shared" si="56"/>
        <v>No aplica</v>
      </c>
      <c r="AF360">
        <f t="shared" si="57"/>
        <v>1.5</v>
      </c>
      <c r="AG360" s="92" t="str">
        <f t="shared" si="58"/>
        <v>No aplica</v>
      </c>
      <c r="AH360" s="95" t="e">
        <f t="shared" si="59"/>
        <v>#VALUE!</v>
      </c>
      <c r="AI360" s="96" t="str">
        <f t="shared" si="60"/>
        <v>No aplica</v>
      </c>
      <c r="AJ360" s="96" t="e">
        <f t="shared" si="61"/>
        <v>#VALUE!</v>
      </c>
      <c r="AK360" s="96" t="e">
        <f t="shared" si="62"/>
        <v>#VALUE!</v>
      </c>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ht="24.9" customHeight="1" thickTop="1" thickBot="1" x14ac:dyDescent="0.3">
      <c r="A361" s="392" t="s">
        <v>2278</v>
      </c>
      <c r="B361" s="427"/>
      <c r="C361" s="427"/>
      <c r="D361" s="427"/>
      <c r="E361" s="427"/>
      <c r="F361" s="427"/>
      <c r="G361" s="427"/>
      <c r="H361" s="427"/>
      <c r="I361" s="427"/>
      <c r="J361" s="427"/>
      <c r="K361" s="427"/>
      <c r="L361" s="427"/>
      <c r="M361" s="427"/>
      <c r="N361" s="427"/>
      <c r="O361" s="427"/>
      <c r="P361" s="427"/>
      <c r="Q361" s="427"/>
      <c r="R361" s="427"/>
      <c r="S361" s="427"/>
      <c r="T361" s="427"/>
      <c r="U361" s="427"/>
      <c r="V361" s="427"/>
      <c r="W361" s="427"/>
      <c r="X361" s="427"/>
      <c r="Y361" s="427"/>
      <c r="Z361" s="427"/>
      <c r="AA361" s="427"/>
      <c r="AB361" s="427"/>
      <c r="AC361" s="428"/>
      <c r="AD361" s="310">
        <f>'Art. 123'!Q354</f>
        <v>3</v>
      </c>
      <c r="AE361" s="94" t="str">
        <f t="shared" si="56"/>
        <v>No aplica</v>
      </c>
      <c r="AF361">
        <f t="shared" si="57"/>
        <v>1.5</v>
      </c>
      <c r="AG361" s="92" t="str">
        <f t="shared" si="58"/>
        <v>No aplica</v>
      </c>
      <c r="AH361" s="95" t="e">
        <f t="shared" si="59"/>
        <v>#VALUE!</v>
      </c>
      <c r="AI361" s="96" t="str">
        <f t="shared" si="60"/>
        <v>No aplica</v>
      </c>
      <c r="AJ361" s="96" t="e">
        <f t="shared" si="61"/>
        <v>#VALUE!</v>
      </c>
      <c r="AK361" s="96" t="e">
        <f t="shared" si="62"/>
        <v>#VALUE!</v>
      </c>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ht="24.9" customHeight="1" thickTop="1" thickBot="1" x14ac:dyDescent="0.3">
      <c r="A362" s="392" t="s">
        <v>2279</v>
      </c>
      <c r="B362" s="427"/>
      <c r="C362" s="427"/>
      <c r="D362" s="427"/>
      <c r="E362" s="427"/>
      <c r="F362" s="427"/>
      <c r="G362" s="427"/>
      <c r="H362" s="427"/>
      <c r="I362" s="427"/>
      <c r="J362" s="427"/>
      <c r="K362" s="427"/>
      <c r="L362" s="427"/>
      <c r="M362" s="427"/>
      <c r="N362" s="427"/>
      <c r="O362" s="427"/>
      <c r="P362" s="427"/>
      <c r="Q362" s="427"/>
      <c r="R362" s="427"/>
      <c r="S362" s="427"/>
      <c r="T362" s="427"/>
      <c r="U362" s="427"/>
      <c r="V362" s="427"/>
      <c r="W362" s="427"/>
      <c r="X362" s="427"/>
      <c r="Y362" s="427"/>
      <c r="Z362" s="427"/>
      <c r="AA362" s="427"/>
      <c r="AB362" s="427"/>
      <c r="AC362" s="428"/>
      <c r="AD362" s="310">
        <f>'Art. 123'!Q355</f>
        <v>3</v>
      </c>
      <c r="AE362" s="94" t="str">
        <f t="shared" si="56"/>
        <v>No aplica</v>
      </c>
      <c r="AF362">
        <f t="shared" si="57"/>
        <v>1.5</v>
      </c>
      <c r="AG362" s="92" t="str">
        <f t="shared" si="58"/>
        <v>No aplica</v>
      </c>
      <c r="AH362" s="95" t="e">
        <f t="shared" si="59"/>
        <v>#VALUE!</v>
      </c>
      <c r="AI362" s="96" t="str">
        <f t="shared" si="60"/>
        <v>No aplica</v>
      </c>
      <c r="AJ362" s="96" t="e">
        <f t="shared" si="61"/>
        <v>#VALUE!</v>
      </c>
      <c r="AK362" s="96" t="e">
        <f t="shared" si="62"/>
        <v>#VALUE!</v>
      </c>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ht="24.9" customHeight="1" thickTop="1" thickBot="1" x14ac:dyDescent="0.3">
      <c r="A363" s="392" t="s">
        <v>2280</v>
      </c>
      <c r="B363" s="427"/>
      <c r="C363" s="427"/>
      <c r="D363" s="427"/>
      <c r="E363" s="427"/>
      <c r="F363" s="427"/>
      <c r="G363" s="427"/>
      <c r="H363" s="427"/>
      <c r="I363" s="427"/>
      <c r="J363" s="427"/>
      <c r="K363" s="427"/>
      <c r="L363" s="427"/>
      <c r="M363" s="427"/>
      <c r="N363" s="427"/>
      <c r="O363" s="427"/>
      <c r="P363" s="427"/>
      <c r="Q363" s="427"/>
      <c r="R363" s="427"/>
      <c r="S363" s="427"/>
      <c r="T363" s="427"/>
      <c r="U363" s="427"/>
      <c r="V363" s="427"/>
      <c r="W363" s="427"/>
      <c r="X363" s="427"/>
      <c r="Y363" s="427"/>
      <c r="Z363" s="427"/>
      <c r="AA363" s="427"/>
      <c r="AB363" s="427"/>
      <c r="AC363" s="428"/>
      <c r="AD363" s="310">
        <f>'Art. 123'!Q356</f>
        <v>3</v>
      </c>
      <c r="AE363" s="94" t="str">
        <f t="shared" si="56"/>
        <v>No aplica</v>
      </c>
      <c r="AF363">
        <f t="shared" si="57"/>
        <v>1.5</v>
      </c>
      <c r="AG363" s="92" t="str">
        <f t="shared" si="58"/>
        <v>No aplica</v>
      </c>
      <c r="AH363" s="95" t="e">
        <f t="shared" si="59"/>
        <v>#VALUE!</v>
      </c>
      <c r="AI363" s="96" t="str">
        <f t="shared" si="60"/>
        <v>No aplica</v>
      </c>
      <c r="AJ363" s="96" t="e">
        <f t="shared" si="61"/>
        <v>#VALUE!</v>
      </c>
      <c r="AK363" s="96" t="e">
        <f t="shared" si="62"/>
        <v>#VALUE!</v>
      </c>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ht="24.9" customHeight="1" thickTop="1" thickBot="1" x14ac:dyDescent="0.3">
      <c r="A364" s="392" t="s">
        <v>2281</v>
      </c>
      <c r="B364" s="427"/>
      <c r="C364" s="427"/>
      <c r="D364" s="427"/>
      <c r="E364" s="427"/>
      <c r="F364" s="427"/>
      <c r="G364" s="427"/>
      <c r="H364" s="427"/>
      <c r="I364" s="427"/>
      <c r="J364" s="427"/>
      <c r="K364" s="427"/>
      <c r="L364" s="427"/>
      <c r="M364" s="427"/>
      <c r="N364" s="427"/>
      <c r="O364" s="427"/>
      <c r="P364" s="427"/>
      <c r="Q364" s="427"/>
      <c r="R364" s="427"/>
      <c r="S364" s="427"/>
      <c r="T364" s="427"/>
      <c r="U364" s="427"/>
      <c r="V364" s="427"/>
      <c r="W364" s="427"/>
      <c r="X364" s="427"/>
      <c r="Y364" s="427"/>
      <c r="Z364" s="427"/>
      <c r="AA364" s="427"/>
      <c r="AB364" s="427"/>
      <c r="AC364" s="428"/>
      <c r="AD364" s="310">
        <f>'Art. 123'!Q357</f>
        <v>3</v>
      </c>
      <c r="AE364" s="94" t="str">
        <f t="shared" si="56"/>
        <v>No aplica</v>
      </c>
      <c r="AF364">
        <f t="shared" si="57"/>
        <v>1.5</v>
      </c>
      <c r="AG364" s="92" t="str">
        <f t="shared" si="58"/>
        <v>No aplica</v>
      </c>
      <c r="AH364" s="95" t="e">
        <f t="shared" si="59"/>
        <v>#VALUE!</v>
      </c>
      <c r="AI364" s="96" t="str">
        <f t="shared" si="60"/>
        <v>No aplica</v>
      </c>
      <c r="AJ364" s="96" t="e">
        <f t="shared" si="61"/>
        <v>#VALUE!</v>
      </c>
      <c r="AK364" s="96" t="e">
        <f t="shared" si="62"/>
        <v>#VALUE!</v>
      </c>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ht="24.9" customHeight="1" thickTop="1" thickBot="1" x14ac:dyDescent="0.3">
      <c r="A365" s="392" t="s">
        <v>2282</v>
      </c>
      <c r="B365" s="427"/>
      <c r="C365" s="427"/>
      <c r="D365" s="427"/>
      <c r="E365" s="427"/>
      <c r="F365" s="427"/>
      <c r="G365" s="427"/>
      <c r="H365" s="427"/>
      <c r="I365" s="427"/>
      <c r="J365" s="427"/>
      <c r="K365" s="427"/>
      <c r="L365" s="427"/>
      <c r="M365" s="427"/>
      <c r="N365" s="427"/>
      <c r="O365" s="427"/>
      <c r="P365" s="427"/>
      <c r="Q365" s="427"/>
      <c r="R365" s="427"/>
      <c r="S365" s="427"/>
      <c r="T365" s="427"/>
      <c r="U365" s="427"/>
      <c r="V365" s="427"/>
      <c r="W365" s="427"/>
      <c r="X365" s="427"/>
      <c r="Y365" s="427"/>
      <c r="Z365" s="427"/>
      <c r="AA365" s="427"/>
      <c r="AB365" s="427"/>
      <c r="AC365" s="428"/>
      <c r="AD365" s="310">
        <f>'Art. 123'!Q358</f>
        <v>3</v>
      </c>
      <c r="AE365" s="94" t="str">
        <f t="shared" si="56"/>
        <v>No aplica</v>
      </c>
      <c r="AF365">
        <f t="shared" si="57"/>
        <v>1.5</v>
      </c>
      <c r="AG365" s="92" t="str">
        <f t="shared" si="58"/>
        <v>No aplica</v>
      </c>
      <c r="AH365" s="95" t="e">
        <f t="shared" si="59"/>
        <v>#VALUE!</v>
      </c>
      <c r="AI365" s="96" t="str">
        <f t="shared" si="60"/>
        <v>No aplica</v>
      </c>
      <c r="AJ365" s="96" t="e">
        <f t="shared" si="61"/>
        <v>#VALUE!</v>
      </c>
      <c r="AK365" s="96" t="e">
        <f t="shared" si="62"/>
        <v>#VALUE!</v>
      </c>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ht="24.9" customHeight="1" thickTop="1" thickBot="1" x14ac:dyDescent="0.3">
      <c r="A366" s="392" t="s">
        <v>2283</v>
      </c>
      <c r="B366" s="427"/>
      <c r="C366" s="427"/>
      <c r="D366" s="427"/>
      <c r="E366" s="427"/>
      <c r="F366" s="427"/>
      <c r="G366" s="427"/>
      <c r="H366" s="427"/>
      <c r="I366" s="427"/>
      <c r="J366" s="427"/>
      <c r="K366" s="427"/>
      <c r="L366" s="427"/>
      <c r="M366" s="427"/>
      <c r="N366" s="427"/>
      <c r="O366" s="427"/>
      <c r="P366" s="427"/>
      <c r="Q366" s="427"/>
      <c r="R366" s="427"/>
      <c r="S366" s="427"/>
      <c r="T366" s="427"/>
      <c r="U366" s="427"/>
      <c r="V366" s="427"/>
      <c r="W366" s="427"/>
      <c r="X366" s="427"/>
      <c r="Y366" s="427"/>
      <c r="Z366" s="427"/>
      <c r="AA366" s="427"/>
      <c r="AB366" s="427"/>
      <c r="AC366" s="428"/>
      <c r="AD366" s="310">
        <f>'Art. 123'!Q359</f>
        <v>3</v>
      </c>
      <c r="AE366" s="94" t="str">
        <f t="shared" si="56"/>
        <v>No aplica</v>
      </c>
      <c r="AF366">
        <f t="shared" si="57"/>
        <v>1.5</v>
      </c>
      <c r="AG366" s="92" t="str">
        <f t="shared" si="58"/>
        <v>No aplica</v>
      </c>
      <c r="AH366" s="95" t="e">
        <f t="shared" si="59"/>
        <v>#VALUE!</v>
      </c>
      <c r="AI366" s="96" t="str">
        <f t="shared" si="60"/>
        <v>No aplica</v>
      </c>
      <c r="AJ366" s="96" t="e">
        <f t="shared" si="61"/>
        <v>#VALUE!</v>
      </c>
      <c r="AK366" s="96" t="e">
        <f t="shared" si="62"/>
        <v>#VALUE!</v>
      </c>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ht="24.9" customHeight="1" thickTop="1" thickBot="1" x14ac:dyDescent="0.3">
      <c r="A367" s="392" t="s">
        <v>2284</v>
      </c>
      <c r="B367" s="427"/>
      <c r="C367" s="427"/>
      <c r="D367" s="427"/>
      <c r="E367" s="427"/>
      <c r="F367" s="427"/>
      <c r="G367" s="427"/>
      <c r="H367" s="427"/>
      <c r="I367" s="427"/>
      <c r="J367" s="427"/>
      <c r="K367" s="427"/>
      <c r="L367" s="427"/>
      <c r="M367" s="427"/>
      <c r="N367" s="427"/>
      <c r="O367" s="427"/>
      <c r="P367" s="427"/>
      <c r="Q367" s="427"/>
      <c r="R367" s="427"/>
      <c r="S367" s="427"/>
      <c r="T367" s="427"/>
      <c r="U367" s="427"/>
      <c r="V367" s="427"/>
      <c r="W367" s="427"/>
      <c r="X367" s="427"/>
      <c r="Y367" s="427"/>
      <c r="Z367" s="427"/>
      <c r="AA367" s="427"/>
      <c r="AB367" s="427"/>
      <c r="AC367" s="428"/>
      <c r="AD367" s="310">
        <f>'Art. 123'!Q360</f>
        <v>3</v>
      </c>
      <c r="AE367" s="94" t="str">
        <f t="shared" si="56"/>
        <v>No aplica</v>
      </c>
      <c r="AF367">
        <f t="shared" si="57"/>
        <v>1.5</v>
      </c>
      <c r="AG367" s="92" t="str">
        <f t="shared" si="58"/>
        <v>No aplica</v>
      </c>
      <c r="AH367" s="95" t="e">
        <f t="shared" si="59"/>
        <v>#VALUE!</v>
      </c>
      <c r="AI367" s="96" t="str">
        <f t="shared" si="60"/>
        <v>No aplica</v>
      </c>
      <c r="AJ367" s="96" t="e">
        <f t="shared" si="61"/>
        <v>#VALUE!</v>
      </c>
      <c r="AK367" s="96" t="e">
        <f t="shared" si="62"/>
        <v>#VALUE!</v>
      </c>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ht="24.9" customHeight="1" thickTop="1" thickBot="1" x14ac:dyDescent="0.3">
      <c r="A368" s="392" t="s">
        <v>1382</v>
      </c>
      <c r="B368" s="427"/>
      <c r="C368" s="427"/>
      <c r="D368" s="427"/>
      <c r="E368" s="427"/>
      <c r="F368" s="427"/>
      <c r="G368" s="427"/>
      <c r="H368" s="427"/>
      <c r="I368" s="427"/>
      <c r="J368" s="427"/>
      <c r="K368" s="427"/>
      <c r="L368" s="427"/>
      <c r="M368" s="427"/>
      <c r="N368" s="427"/>
      <c r="O368" s="427"/>
      <c r="P368" s="427"/>
      <c r="Q368" s="427"/>
      <c r="R368" s="427"/>
      <c r="S368" s="427"/>
      <c r="T368" s="427"/>
      <c r="U368" s="427"/>
      <c r="V368" s="427"/>
      <c r="W368" s="427"/>
      <c r="X368" s="427"/>
      <c r="Y368" s="427"/>
      <c r="Z368" s="427"/>
      <c r="AA368" s="427"/>
      <c r="AB368" s="427"/>
      <c r="AC368" s="428"/>
      <c r="AD368" s="310">
        <f>'Art. 123'!Q361</f>
        <v>3</v>
      </c>
      <c r="AE368" s="94" t="str">
        <f t="shared" si="56"/>
        <v>No aplica</v>
      </c>
      <c r="AF368">
        <f t="shared" si="57"/>
        <v>1.5</v>
      </c>
      <c r="AG368" s="92" t="str">
        <f t="shared" si="58"/>
        <v>No aplica</v>
      </c>
      <c r="AH368" s="95" t="e">
        <f t="shared" si="59"/>
        <v>#VALUE!</v>
      </c>
      <c r="AI368" s="96" t="str">
        <f t="shared" si="60"/>
        <v>No aplica</v>
      </c>
      <c r="AJ368" s="96" t="e">
        <f t="shared" si="61"/>
        <v>#VALUE!</v>
      </c>
      <c r="AK368" s="96" t="e">
        <f t="shared" si="62"/>
        <v>#VALUE!</v>
      </c>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ht="24.9" customHeight="1" thickTop="1" thickBot="1" x14ac:dyDescent="0.3">
      <c r="A369" s="392" t="s">
        <v>2285</v>
      </c>
      <c r="B369" s="427"/>
      <c r="C369" s="427"/>
      <c r="D369" s="427"/>
      <c r="E369" s="427"/>
      <c r="F369" s="427"/>
      <c r="G369" s="427"/>
      <c r="H369" s="427"/>
      <c r="I369" s="427"/>
      <c r="J369" s="427"/>
      <c r="K369" s="427"/>
      <c r="L369" s="427"/>
      <c r="M369" s="427"/>
      <c r="N369" s="427"/>
      <c r="O369" s="427"/>
      <c r="P369" s="427"/>
      <c r="Q369" s="427"/>
      <c r="R369" s="427"/>
      <c r="S369" s="427"/>
      <c r="T369" s="427"/>
      <c r="U369" s="427"/>
      <c r="V369" s="427"/>
      <c r="W369" s="427"/>
      <c r="X369" s="427"/>
      <c r="Y369" s="427"/>
      <c r="Z369" s="427"/>
      <c r="AA369" s="427"/>
      <c r="AB369" s="427"/>
      <c r="AC369" s="428"/>
      <c r="AD369" s="310">
        <f>'Art. 123'!Q362</f>
        <v>3</v>
      </c>
      <c r="AE369" s="94" t="str">
        <f t="shared" si="56"/>
        <v>No aplica</v>
      </c>
      <c r="AF369">
        <f t="shared" si="57"/>
        <v>1.5</v>
      </c>
      <c r="AG369" s="92" t="str">
        <f t="shared" si="58"/>
        <v>No aplica</v>
      </c>
      <c r="AH369" s="95" t="e">
        <f t="shared" si="59"/>
        <v>#VALUE!</v>
      </c>
      <c r="AI369" s="96" t="str">
        <f t="shared" si="60"/>
        <v>No aplica</v>
      </c>
      <c r="AJ369" s="96" t="e">
        <f t="shared" si="61"/>
        <v>#VALUE!</v>
      </c>
      <c r="AK369" s="96" t="e">
        <f t="shared" si="62"/>
        <v>#VALUE!</v>
      </c>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ht="24.9" customHeight="1" thickTop="1" thickBot="1" x14ac:dyDescent="0.3">
      <c r="A370" s="392" t="s">
        <v>2286</v>
      </c>
      <c r="B370" s="427"/>
      <c r="C370" s="427"/>
      <c r="D370" s="427"/>
      <c r="E370" s="427"/>
      <c r="F370" s="427"/>
      <c r="G370" s="427"/>
      <c r="H370" s="427"/>
      <c r="I370" s="427"/>
      <c r="J370" s="427"/>
      <c r="K370" s="427"/>
      <c r="L370" s="427"/>
      <c r="M370" s="427"/>
      <c r="N370" s="427"/>
      <c r="O370" s="427"/>
      <c r="P370" s="427"/>
      <c r="Q370" s="427"/>
      <c r="R370" s="427"/>
      <c r="S370" s="427"/>
      <c r="T370" s="427"/>
      <c r="U370" s="427"/>
      <c r="V370" s="427"/>
      <c r="W370" s="427"/>
      <c r="X370" s="427"/>
      <c r="Y370" s="427"/>
      <c r="Z370" s="427"/>
      <c r="AA370" s="427"/>
      <c r="AB370" s="427"/>
      <c r="AC370" s="428"/>
      <c r="AD370" s="310">
        <f>'Art. 123'!Q363</f>
        <v>3</v>
      </c>
      <c r="AE370" s="94" t="str">
        <f t="shared" si="56"/>
        <v>No aplica</v>
      </c>
      <c r="AF370">
        <f t="shared" si="57"/>
        <v>1.5</v>
      </c>
      <c r="AG370" s="92" t="str">
        <f t="shared" si="58"/>
        <v>No aplica</v>
      </c>
      <c r="AH370" s="95" t="e">
        <f t="shared" si="59"/>
        <v>#VALUE!</v>
      </c>
      <c r="AI370" s="96" t="str">
        <f t="shared" si="60"/>
        <v>No aplica</v>
      </c>
      <c r="AJ370" s="96" t="e">
        <f t="shared" si="61"/>
        <v>#VALUE!</v>
      </c>
      <c r="AK370" s="96" t="e">
        <f t="shared" si="62"/>
        <v>#VALUE!</v>
      </c>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ht="24.9" customHeight="1" thickTop="1" thickBot="1" x14ac:dyDescent="0.3">
      <c r="A371" s="392" t="s">
        <v>2287</v>
      </c>
      <c r="B371" s="427"/>
      <c r="C371" s="427"/>
      <c r="D371" s="427"/>
      <c r="E371" s="427"/>
      <c r="F371" s="427"/>
      <c r="G371" s="427"/>
      <c r="H371" s="427"/>
      <c r="I371" s="427"/>
      <c r="J371" s="427"/>
      <c r="K371" s="427"/>
      <c r="L371" s="427"/>
      <c r="M371" s="427"/>
      <c r="N371" s="427"/>
      <c r="O371" s="427"/>
      <c r="P371" s="427"/>
      <c r="Q371" s="427"/>
      <c r="R371" s="427"/>
      <c r="S371" s="427"/>
      <c r="T371" s="427"/>
      <c r="U371" s="427"/>
      <c r="V371" s="427"/>
      <c r="W371" s="427"/>
      <c r="X371" s="427"/>
      <c r="Y371" s="427"/>
      <c r="Z371" s="427"/>
      <c r="AA371" s="427"/>
      <c r="AB371" s="427"/>
      <c r="AC371" s="428"/>
      <c r="AD371" s="310">
        <f>'Art. 123'!Q364</f>
        <v>3</v>
      </c>
      <c r="AE371" s="94" t="str">
        <f t="shared" si="56"/>
        <v>No aplica</v>
      </c>
      <c r="AF371">
        <f t="shared" si="57"/>
        <v>1.5</v>
      </c>
      <c r="AG371" s="92" t="str">
        <f t="shared" si="58"/>
        <v>No aplica</v>
      </c>
      <c r="AH371" s="95" t="e">
        <f t="shared" si="59"/>
        <v>#VALUE!</v>
      </c>
      <c r="AI371" s="96" t="str">
        <f t="shared" si="60"/>
        <v>No aplica</v>
      </c>
      <c r="AJ371" s="96" t="e">
        <f t="shared" si="61"/>
        <v>#VALUE!</v>
      </c>
      <c r="AK371" s="96" t="e">
        <f t="shared" si="62"/>
        <v>#VALUE!</v>
      </c>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ht="24.9" customHeight="1" thickTop="1" thickBot="1" x14ac:dyDescent="0.3">
      <c r="A372" s="392" t="s">
        <v>2288</v>
      </c>
      <c r="B372" s="427"/>
      <c r="C372" s="427"/>
      <c r="D372" s="427"/>
      <c r="E372" s="427"/>
      <c r="F372" s="427"/>
      <c r="G372" s="427"/>
      <c r="H372" s="427"/>
      <c r="I372" s="427"/>
      <c r="J372" s="427"/>
      <c r="K372" s="427"/>
      <c r="L372" s="427"/>
      <c r="M372" s="427"/>
      <c r="N372" s="427"/>
      <c r="O372" s="427"/>
      <c r="P372" s="427"/>
      <c r="Q372" s="427"/>
      <c r="R372" s="427"/>
      <c r="S372" s="427"/>
      <c r="T372" s="427"/>
      <c r="U372" s="427"/>
      <c r="V372" s="427"/>
      <c r="W372" s="427"/>
      <c r="X372" s="427"/>
      <c r="Y372" s="427"/>
      <c r="Z372" s="427"/>
      <c r="AA372" s="427"/>
      <c r="AB372" s="427"/>
      <c r="AC372" s="428"/>
      <c r="AD372" s="310">
        <f>'Art. 123'!Q365</f>
        <v>3</v>
      </c>
      <c r="AE372" s="94" t="str">
        <f t="shared" si="56"/>
        <v>No aplica</v>
      </c>
      <c r="AF372">
        <f t="shared" si="57"/>
        <v>1.5</v>
      </c>
      <c r="AG372" s="92" t="str">
        <f t="shared" si="58"/>
        <v>No aplica</v>
      </c>
      <c r="AH372" s="95" t="e">
        <f t="shared" si="59"/>
        <v>#VALUE!</v>
      </c>
      <c r="AI372" s="96" t="str">
        <f t="shared" si="60"/>
        <v>No aplica</v>
      </c>
      <c r="AJ372" s="96" t="e">
        <f t="shared" si="61"/>
        <v>#VALUE!</v>
      </c>
      <c r="AK372" s="96" t="e">
        <f t="shared" si="62"/>
        <v>#VALUE!</v>
      </c>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ht="24.9" customHeight="1" thickTop="1" thickBot="1" x14ac:dyDescent="0.3">
      <c r="A373" s="392" t="s">
        <v>2289</v>
      </c>
      <c r="B373" s="427"/>
      <c r="C373" s="427"/>
      <c r="D373" s="427"/>
      <c r="E373" s="427"/>
      <c r="F373" s="427"/>
      <c r="G373" s="427"/>
      <c r="H373" s="427"/>
      <c r="I373" s="427"/>
      <c r="J373" s="427"/>
      <c r="K373" s="427"/>
      <c r="L373" s="427"/>
      <c r="M373" s="427"/>
      <c r="N373" s="427"/>
      <c r="O373" s="427"/>
      <c r="P373" s="427"/>
      <c r="Q373" s="427"/>
      <c r="R373" s="427"/>
      <c r="S373" s="427"/>
      <c r="T373" s="427"/>
      <c r="U373" s="427"/>
      <c r="V373" s="427"/>
      <c r="W373" s="427"/>
      <c r="X373" s="427"/>
      <c r="Y373" s="427"/>
      <c r="Z373" s="427"/>
      <c r="AA373" s="427"/>
      <c r="AB373" s="427"/>
      <c r="AC373" s="428"/>
      <c r="AD373" s="310">
        <f>'Art. 123'!Q366</f>
        <v>3</v>
      </c>
      <c r="AE373" s="94" t="str">
        <f t="shared" si="56"/>
        <v>No aplica</v>
      </c>
      <c r="AF373">
        <f t="shared" si="57"/>
        <v>1.5</v>
      </c>
      <c r="AG373" s="92" t="str">
        <f t="shared" si="58"/>
        <v>No aplica</v>
      </c>
      <c r="AH373" s="95" t="e">
        <f t="shared" si="59"/>
        <v>#VALUE!</v>
      </c>
      <c r="AI373" s="96" t="str">
        <f t="shared" si="60"/>
        <v>No aplica</v>
      </c>
      <c r="AJ373" s="96" t="e">
        <f t="shared" si="61"/>
        <v>#VALUE!</v>
      </c>
      <c r="AK373" s="96" t="e">
        <f t="shared" si="62"/>
        <v>#VALUE!</v>
      </c>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ht="24.9" customHeight="1" thickTop="1" thickBot="1" x14ac:dyDescent="0.3">
      <c r="A374" s="392" t="s">
        <v>2290</v>
      </c>
      <c r="B374" s="427"/>
      <c r="C374" s="427"/>
      <c r="D374" s="427"/>
      <c r="E374" s="427"/>
      <c r="F374" s="427"/>
      <c r="G374" s="427"/>
      <c r="H374" s="427"/>
      <c r="I374" s="427"/>
      <c r="J374" s="427"/>
      <c r="K374" s="427"/>
      <c r="L374" s="427"/>
      <c r="M374" s="427"/>
      <c r="N374" s="427"/>
      <c r="O374" s="427"/>
      <c r="P374" s="427"/>
      <c r="Q374" s="427"/>
      <c r="R374" s="427"/>
      <c r="S374" s="427"/>
      <c r="T374" s="427"/>
      <c r="U374" s="427"/>
      <c r="V374" s="427"/>
      <c r="W374" s="427"/>
      <c r="X374" s="427"/>
      <c r="Y374" s="427"/>
      <c r="Z374" s="427"/>
      <c r="AA374" s="427"/>
      <c r="AB374" s="427"/>
      <c r="AC374" s="428"/>
      <c r="AD374" s="310">
        <f>'Art. 123'!Q367</f>
        <v>3</v>
      </c>
      <c r="AE374" s="94" t="str">
        <f t="shared" si="56"/>
        <v>No aplica</v>
      </c>
      <c r="AF374">
        <f t="shared" si="57"/>
        <v>1.5</v>
      </c>
      <c r="AG374" s="92" t="str">
        <f t="shared" si="58"/>
        <v>No aplica</v>
      </c>
      <c r="AH374" s="95" t="e">
        <f t="shared" si="59"/>
        <v>#VALUE!</v>
      </c>
      <c r="AI374" s="96" t="str">
        <f t="shared" si="60"/>
        <v>No aplica</v>
      </c>
      <c r="AJ374" s="96" t="e">
        <f t="shared" si="61"/>
        <v>#VALUE!</v>
      </c>
      <c r="AK374" s="96" t="e">
        <f t="shared" si="62"/>
        <v>#VALUE!</v>
      </c>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ht="24.9" customHeight="1" thickTop="1" thickBot="1" x14ac:dyDescent="0.3">
      <c r="A375" s="392" t="s">
        <v>2291</v>
      </c>
      <c r="B375" s="427"/>
      <c r="C375" s="427"/>
      <c r="D375" s="427"/>
      <c r="E375" s="427"/>
      <c r="F375" s="427"/>
      <c r="G375" s="427"/>
      <c r="H375" s="427"/>
      <c r="I375" s="427"/>
      <c r="J375" s="427"/>
      <c r="K375" s="427"/>
      <c r="L375" s="427"/>
      <c r="M375" s="427"/>
      <c r="N375" s="427"/>
      <c r="O375" s="427"/>
      <c r="P375" s="427"/>
      <c r="Q375" s="427"/>
      <c r="R375" s="427"/>
      <c r="S375" s="427"/>
      <c r="T375" s="427"/>
      <c r="U375" s="427"/>
      <c r="V375" s="427"/>
      <c r="W375" s="427"/>
      <c r="X375" s="427"/>
      <c r="Y375" s="427"/>
      <c r="Z375" s="427"/>
      <c r="AA375" s="427"/>
      <c r="AB375" s="427"/>
      <c r="AC375" s="428"/>
      <c r="AD375" s="310">
        <f>'Art. 123'!Q368</f>
        <v>3</v>
      </c>
      <c r="AE375" s="94" t="str">
        <f t="shared" si="56"/>
        <v>No aplica</v>
      </c>
      <c r="AF375">
        <f t="shared" si="57"/>
        <v>1.5</v>
      </c>
      <c r="AG375" s="92" t="str">
        <f t="shared" si="58"/>
        <v>No aplica</v>
      </c>
      <c r="AH375" s="95" t="e">
        <f t="shared" si="59"/>
        <v>#VALUE!</v>
      </c>
      <c r="AI375" s="96" t="str">
        <f t="shared" si="60"/>
        <v>No aplica</v>
      </c>
      <c r="AJ375" s="96" t="e">
        <f t="shared" si="61"/>
        <v>#VALUE!</v>
      </c>
      <c r="AK375" s="96" t="e">
        <f t="shared" si="62"/>
        <v>#VALUE!</v>
      </c>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ht="24.9" customHeight="1" thickTop="1" thickBot="1" x14ac:dyDescent="0.3">
      <c r="A376" s="392" t="s">
        <v>2292</v>
      </c>
      <c r="B376" s="427"/>
      <c r="C376" s="427"/>
      <c r="D376" s="427"/>
      <c r="E376" s="427"/>
      <c r="F376" s="427"/>
      <c r="G376" s="427"/>
      <c r="H376" s="427"/>
      <c r="I376" s="427"/>
      <c r="J376" s="427"/>
      <c r="K376" s="427"/>
      <c r="L376" s="427"/>
      <c r="M376" s="427"/>
      <c r="N376" s="427"/>
      <c r="O376" s="427"/>
      <c r="P376" s="427"/>
      <c r="Q376" s="427"/>
      <c r="R376" s="427"/>
      <c r="S376" s="427"/>
      <c r="T376" s="427"/>
      <c r="U376" s="427"/>
      <c r="V376" s="427"/>
      <c r="W376" s="427"/>
      <c r="X376" s="427"/>
      <c r="Y376" s="427"/>
      <c r="Z376" s="427"/>
      <c r="AA376" s="427"/>
      <c r="AB376" s="427"/>
      <c r="AC376" s="428"/>
      <c r="AD376" s="310">
        <f>'Art. 123'!Q369</f>
        <v>3</v>
      </c>
      <c r="AE376" s="94" t="str">
        <f t="shared" si="56"/>
        <v>No aplica</v>
      </c>
      <c r="AF376">
        <f t="shared" si="57"/>
        <v>1.5</v>
      </c>
      <c r="AG376" s="92" t="str">
        <f t="shared" si="58"/>
        <v>No aplica</v>
      </c>
      <c r="AH376" s="95" t="e">
        <f t="shared" si="59"/>
        <v>#VALUE!</v>
      </c>
      <c r="AI376" s="96" t="str">
        <f t="shared" si="60"/>
        <v>No aplica</v>
      </c>
      <c r="AJ376" s="96" t="e">
        <f t="shared" si="61"/>
        <v>#VALUE!</v>
      </c>
      <c r="AK376" s="96" t="e">
        <f t="shared" si="62"/>
        <v>#VALUE!</v>
      </c>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ht="24.9" customHeight="1" thickTop="1" thickBot="1" x14ac:dyDescent="0.3">
      <c r="A377" s="392" t="s">
        <v>2293</v>
      </c>
      <c r="B377" s="427"/>
      <c r="C377" s="427"/>
      <c r="D377" s="427"/>
      <c r="E377" s="427"/>
      <c r="F377" s="427"/>
      <c r="G377" s="427"/>
      <c r="H377" s="427"/>
      <c r="I377" s="427"/>
      <c r="J377" s="427"/>
      <c r="K377" s="427"/>
      <c r="L377" s="427"/>
      <c r="M377" s="427"/>
      <c r="N377" s="427"/>
      <c r="O377" s="427"/>
      <c r="P377" s="427"/>
      <c r="Q377" s="427"/>
      <c r="R377" s="427"/>
      <c r="S377" s="427"/>
      <c r="T377" s="427"/>
      <c r="U377" s="427"/>
      <c r="V377" s="427"/>
      <c r="W377" s="427"/>
      <c r="X377" s="427"/>
      <c r="Y377" s="427"/>
      <c r="Z377" s="427"/>
      <c r="AA377" s="427"/>
      <c r="AB377" s="427"/>
      <c r="AC377" s="428"/>
      <c r="AD377" s="310">
        <f>'Art. 123'!Q370</f>
        <v>3</v>
      </c>
      <c r="AE377" s="94" t="str">
        <f t="shared" si="56"/>
        <v>No aplica</v>
      </c>
      <c r="AF377">
        <f t="shared" si="57"/>
        <v>1.5</v>
      </c>
      <c r="AG377" s="92" t="str">
        <f t="shared" si="58"/>
        <v>No aplica</v>
      </c>
      <c r="AH377" s="95" t="e">
        <f t="shared" si="59"/>
        <v>#VALUE!</v>
      </c>
      <c r="AI377" s="96" t="str">
        <f t="shared" si="60"/>
        <v>No aplica</v>
      </c>
      <c r="AJ377" s="96" t="e">
        <f t="shared" si="61"/>
        <v>#VALUE!</v>
      </c>
      <c r="AK377" s="96" t="e">
        <f t="shared" si="62"/>
        <v>#VALUE!</v>
      </c>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ht="24.9" customHeight="1" thickTop="1" thickBot="1" x14ac:dyDescent="0.3">
      <c r="A378" s="392" t="s">
        <v>2294</v>
      </c>
      <c r="B378" s="427"/>
      <c r="C378" s="427"/>
      <c r="D378" s="427"/>
      <c r="E378" s="427"/>
      <c r="F378" s="427"/>
      <c r="G378" s="427"/>
      <c r="H378" s="427"/>
      <c r="I378" s="427"/>
      <c r="J378" s="427"/>
      <c r="K378" s="427"/>
      <c r="L378" s="427"/>
      <c r="M378" s="427"/>
      <c r="N378" s="427"/>
      <c r="O378" s="427"/>
      <c r="P378" s="427"/>
      <c r="Q378" s="427"/>
      <c r="R378" s="427"/>
      <c r="S378" s="427"/>
      <c r="T378" s="427"/>
      <c r="U378" s="427"/>
      <c r="V378" s="427"/>
      <c r="W378" s="427"/>
      <c r="X378" s="427"/>
      <c r="Y378" s="427"/>
      <c r="Z378" s="427"/>
      <c r="AA378" s="427"/>
      <c r="AB378" s="427"/>
      <c r="AC378" s="428"/>
      <c r="AD378" s="310">
        <f>'Art. 123'!Q371</f>
        <v>3</v>
      </c>
      <c r="AE378" s="94" t="str">
        <f t="shared" si="56"/>
        <v>No aplica</v>
      </c>
      <c r="AF378">
        <f t="shared" si="57"/>
        <v>1.5</v>
      </c>
      <c r="AG378" s="92" t="str">
        <f t="shared" si="58"/>
        <v>No aplica</v>
      </c>
      <c r="AH378" s="95" t="e">
        <f t="shared" si="59"/>
        <v>#VALUE!</v>
      </c>
      <c r="AI378" s="96" t="str">
        <f t="shared" si="60"/>
        <v>No aplica</v>
      </c>
      <c r="AJ378" s="96" t="e">
        <f t="shared" si="61"/>
        <v>#VALUE!</v>
      </c>
      <c r="AK378" s="96" t="e">
        <f t="shared" si="62"/>
        <v>#VALUE!</v>
      </c>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ht="24.9" customHeight="1" thickTop="1" x14ac:dyDescent="0.25">
      <c r="A379" s="437" t="s">
        <v>1706</v>
      </c>
      <c r="B379" s="438"/>
      <c r="C379" s="438"/>
      <c r="D379" s="438"/>
      <c r="E379" s="438"/>
      <c r="F379" s="438"/>
      <c r="G379" s="438"/>
      <c r="H379" s="438"/>
      <c r="I379" s="438"/>
      <c r="J379" s="438"/>
      <c r="K379" s="438"/>
      <c r="L379" s="438"/>
      <c r="M379" s="438"/>
      <c r="N379" s="438"/>
      <c r="O379" s="438"/>
      <c r="P379" s="438"/>
      <c r="Q379" s="438"/>
      <c r="R379" s="438"/>
      <c r="S379" s="438"/>
      <c r="T379" s="438"/>
      <c r="U379" s="438"/>
      <c r="V379" s="438"/>
      <c r="W379" s="438"/>
      <c r="X379" s="438"/>
      <c r="Y379" s="438"/>
      <c r="Z379" s="438"/>
      <c r="AA379" s="438"/>
      <c r="AB379" s="438"/>
      <c r="AC379" s="438"/>
      <c r="AD379" s="439"/>
      <c r="AE379" s="94">
        <f>SUM(AE356:AE378)</f>
        <v>0</v>
      </c>
      <c r="AF379" s="61"/>
      <c r="AG379" s="97">
        <f>SUM(AG356:AG378)</f>
        <v>0</v>
      </c>
      <c r="AH379" s="98"/>
      <c r="AI379" s="99"/>
      <c r="AJ379" s="99"/>
      <c r="AK379" s="9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ht="24.9" customHeight="1" x14ac:dyDescent="0.25">
      <c r="A380" s="440" t="s">
        <v>1707</v>
      </c>
      <c r="B380" s="441"/>
      <c r="C380" s="441"/>
      <c r="D380" s="441"/>
      <c r="E380" s="441"/>
      <c r="F380" s="441"/>
      <c r="G380" s="441"/>
      <c r="H380" s="441"/>
      <c r="I380" s="441"/>
      <c r="J380" s="441"/>
      <c r="K380" s="441"/>
      <c r="L380" s="441"/>
      <c r="M380" s="441"/>
      <c r="N380" s="441"/>
      <c r="O380" s="441"/>
      <c r="P380" s="441"/>
      <c r="Q380" s="441"/>
      <c r="R380" s="441"/>
      <c r="S380" s="441"/>
      <c r="T380" s="441"/>
      <c r="U380" s="441"/>
      <c r="V380" s="441"/>
      <c r="W380" s="441"/>
      <c r="X380" s="441"/>
      <c r="Y380" s="441"/>
      <c r="Z380" s="441"/>
      <c r="AA380" s="441"/>
      <c r="AB380" s="441"/>
      <c r="AC380" s="441"/>
      <c r="AD380" s="442"/>
      <c r="AE380" s="94">
        <f>AE379/$AE$23*100</f>
        <v>0</v>
      </c>
      <c r="AF380" s="61"/>
      <c r="AG380" s="97"/>
      <c r="AH380" s="98"/>
      <c r="AI380" s="99"/>
      <c r="AJ380" s="99"/>
      <c r="AK380" s="99"/>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ht="24.9" customHeight="1" thickBot="1" x14ac:dyDescent="0.3">
      <c r="A381" s="73"/>
      <c r="B381" s="73"/>
      <c r="C381" s="73"/>
      <c r="D381" s="73"/>
      <c r="E381" s="73"/>
      <c r="F381" s="73"/>
      <c r="G381" s="73"/>
      <c r="H381" s="73"/>
      <c r="I381" s="73"/>
      <c r="J381" s="73"/>
      <c r="K381" s="73"/>
      <c r="L381" s="73"/>
      <c r="M381" s="73"/>
      <c r="N381" s="73"/>
      <c r="O381" s="73"/>
      <c r="P381" s="73"/>
      <c r="Q381" s="100"/>
      <c r="R381" s="73"/>
      <c r="S381" s="73"/>
      <c r="T381" s="73"/>
      <c r="U381" s="73"/>
      <c r="V381" s="73"/>
      <c r="W381" s="73"/>
      <c r="X381" s="73"/>
      <c r="Y381" s="73"/>
      <c r="Z381" s="73"/>
      <c r="AA381" s="73"/>
      <c r="AB381" s="73"/>
      <c r="AC381" s="73"/>
      <c r="AD381" s="101"/>
      <c r="AE381" s="10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ht="24.9" customHeight="1" thickTop="1" thickBot="1" x14ac:dyDescent="0.3">
      <c r="A382" s="391" t="s">
        <v>198</v>
      </c>
      <c r="B382" s="443"/>
      <c r="C382" s="443"/>
      <c r="D382" s="443"/>
      <c r="E382" s="443"/>
      <c r="F382" s="443"/>
      <c r="G382" s="443"/>
      <c r="H382" s="443"/>
      <c r="I382" s="443"/>
      <c r="J382" s="443"/>
      <c r="K382" s="443"/>
      <c r="L382" s="443"/>
      <c r="M382" s="443"/>
      <c r="N382" s="443"/>
      <c r="O382" s="443"/>
      <c r="P382" s="443"/>
      <c r="Q382" s="443"/>
      <c r="R382" s="443"/>
      <c r="S382" s="443"/>
      <c r="T382" s="443"/>
      <c r="U382" s="443"/>
      <c r="V382" s="443"/>
      <c r="W382" s="443"/>
      <c r="X382" s="443"/>
      <c r="Y382" s="443"/>
      <c r="Z382" s="443"/>
      <c r="AA382" s="443"/>
      <c r="AB382" s="443"/>
      <c r="AC382" s="443"/>
      <c r="AD382" s="112" t="s">
        <v>187</v>
      </c>
      <c r="AE382" s="113" t="s">
        <v>7</v>
      </c>
      <c r="AF382" s="92" t="s">
        <v>1666</v>
      </c>
      <c r="AG382" s="92" t="s">
        <v>1667</v>
      </c>
      <c r="AH382" s="92" t="s">
        <v>1668</v>
      </c>
      <c r="AI382" s="93" t="s">
        <v>1669</v>
      </c>
      <c r="AJ382" s="92"/>
      <c r="AK382" s="93" t="s">
        <v>1670</v>
      </c>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ht="24.9" customHeight="1" thickTop="1" thickBot="1" x14ac:dyDescent="0.3">
      <c r="A383" s="392" t="s">
        <v>2295</v>
      </c>
      <c r="B383" s="427"/>
      <c r="C383" s="427"/>
      <c r="D383" s="427"/>
      <c r="E383" s="427"/>
      <c r="F383" s="427"/>
      <c r="G383" s="427"/>
      <c r="H383" s="427"/>
      <c r="I383" s="427"/>
      <c r="J383" s="427"/>
      <c r="K383" s="427"/>
      <c r="L383" s="427"/>
      <c r="M383" s="427"/>
      <c r="N383" s="427"/>
      <c r="O383" s="427"/>
      <c r="P383" s="427"/>
      <c r="Q383" s="427"/>
      <c r="R383" s="427"/>
      <c r="S383" s="427"/>
      <c r="T383" s="427"/>
      <c r="U383" s="427"/>
      <c r="V383" s="427"/>
      <c r="W383" s="427"/>
      <c r="X383" s="427"/>
      <c r="Y383" s="427"/>
      <c r="Z383" s="427"/>
      <c r="AA383" s="427"/>
      <c r="AB383" s="427"/>
      <c r="AC383" s="428"/>
      <c r="AD383" s="310">
        <f>'Art. 123'!Q374</f>
        <v>3</v>
      </c>
      <c r="AE383" s="94" t="str">
        <f>IF(AG383=1,AK383,AG383)</f>
        <v>No aplica</v>
      </c>
      <c r="AF383">
        <f>AD383/2</f>
        <v>1.5</v>
      </c>
      <c r="AG383" s="92" t="str">
        <f>IF(AND(AF383&gt;=0,AF383&lt;=1),1,"No aplica")</f>
        <v>No aplica</v>
      </c>
      <c r="AH383" s="95" t="e">
        <f>AD383/(AG383*2)</f>
        <v>#VALUE!</v>
      </c>
      <c r="AI383" s="96" t="str">
        <f>IF(AG383=1,AG383/$AG$388,"No aplica")</f>
        <v>No aplica</v>
      </c>
      <c r="AJ383" s="96" t="e">
        <f>AF383*AI383</f>
        <v>#VALUE!</v>
      </c>
      <c r="AK383" s="96" t="e">
        <f>AJ383*$AE$23</f>
        <v>#VALUE!</v>
      </c>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ht="24.9" customHeight="1" thickTop="1" thickBot="1" x14ac:dyDescent="0.3">
      <c r="A384" s="392" t="s">
        <v>1101</v>
      </c>
      <c r="B384" s="427"/>
      <c r="C384" s="427"/>
      <c r="D384" s="427"/>
      <c r="E384" s="427"/>
      <c r="F384" s="427"/>
      <c r="G384" s="427"/>
      <c r="H384" s="427"/>
      <c r="I384" s="427"/>
      <c r="J384" s="427"/>
      <c r="K384" s="427"/>
      <c r="L384" s="427"/>
      <c r="M384" s="427"/>
      <c r="N384" s="427"/>
      <c r="O384" s="427"/>
      <c r="P384" s="427"/>
      <c r="Q384" s="427"/>
      <c r="R384" s="427"/>
      <c r="S384" s="427"/>
      <c r="T384" s="427"/>
      <c r="U384" s="427"/>
      <c r="V384" s="427"/>
      <c r="W384" s="427"/>
      <c r="X384" s="427"/>
      <c r="Y384" s="427"/>
      <c r="Z384" s="427"/>
      <c r="AA384" s="427"/>
      <c r="AB384" s="427"/>
      <c r="AC384" s="428"/>
      <c r="AD384" s="310">
        <f>'Art. 123'!Q375</f>
        <v>3</v>
      </c>
      <c r="AE384" s="94" t="str">
        <f>IF(AG384=1,AK384,AG384)</f>
        <v>No aplica</v>
      </c>
      <c r="AF384">
        <f>AD384/2</f>
        <v>1.5</v>
      </c>
      <c r="AG384" s="92" t="str">
        <f>IF(AND(AF384&gt;=0,AF384&lt;=1),1,"No aplica")</f>
        <v>No aplica</v>
      </c>
      <c r="AH384" s="95" t="e">
        <f>AD384/(AG384*2)</f>
        <v>#VALUE!</v>
      </c>
      <c r="AI384" s="96" t="str">
        <f>IF(AG384=1,AG384/$AG$388,"No aplica")</f>
        <v>No aplica</v>
      </c>
      <c r="AJ384" s="96" t="e">
        <f>AF384*AI384</f>
        <v>#VALUE!</v>
      </c>
      <c r="AK384" s="96" t="e">
        <f>AJ384*$AE$23</f>
        <v>#VALUE!</v>
      </c>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ht="24.9" customHeight="1" thickTop="1" thickBot="1" x14ac:dyDescent="0.3">
      <c r="A385" s="392" t="s">
        <v>1102</v>
      </c>
      <c r="B385" s="427"/>
      <c r="C385" s="427"/>
      <c r="D385" s="427"/>
      <c r="E385" s="427"/>
      <c r="F385" s="427"/>
      <c r="G385" s="427"/>
      <c r="H385" s="427"/>
      <c r="I385" s="427"/>
      <c r="J385" s="427"/>
      <c r="K385" s="427"/>
      <c r="L385" s="427"/>
      <c r="M385" s="427"/>
      <c r="N385" s="427"/>
      <c r="O385" s="427"/>
      <c r="P385" s="427"/>
      <c r="Q385" s="427"/>
      <c r="R385" s="427"/>
      <c r="S385" s="427"/>
      <c r="T385" s="427"/>
      <c r="U385" s="427"/>
      <c r="V385" s="427"/>
      <c r="W385" s="427"/>
      <c r="X385" s="427"/>
      <c r="Y385" s="427"/>
      <c r="Z385" s="427"/>
      <c r="AA385" s="427"/>
      <c r="AB385" s="427"/>
      <c r="AC385" s="428"/>
      <c r="AD385" s="310">
        <f>'Art. 123'!Q376</f>
        <v>3</v>
      </c>
      <c r="AE385" s="94" t="str">
        <f>IF(AG385=1,AK385,AG385)</f>
        <v>No aplica</v>
      </c>
      <c r="AF385">
        <f>AD385/2</f>
        <v>1.5</v>
      </c>
      <c r="AG385" s="92" t="str">
        <f>IF(AND(AF385&gt;=0,AF385&lt;=1),1,"No aplica")</f>
        <v>No aplica</v>
      </c>
      <c r="AH385" s="95" t="e">
        <f>AD385/(AG385*2)</f>
        <v>#VALUE!</v>
      </c>
      <c r="AI385" s="96" t="str">
        <f>IF(AG385=1,AG385/$AG$388,"No aplica")</f>
        <v>No aplica</v>
      </c>
      <c r="AJ385" s="96" t="e">
        <f>AF385*AI385</f>
        <v>#VALUE!</v>
      </c>
      <c r="AK385" s="96" t="e">
        <f>AJ385*$AE$23</f>
        <v>#VALUE!</v>
      </c>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ht="24.9" customHeight="1" thickTop="1" thickBot="1" x14ac:dyDescent="0.3">
      <c r="A386" s="392" t="s">
        <v>1103</v>
      </c>
      <c r="B386" s="427"/>
      <c r="C386" s="427"/>
      <c r="D386" s="427"/>
      <c r="E386" s="427"/>
      <c r="F386" s="427"/>
      <c r="G386" s="427"/>
      <c r="H386" s="427"/>
      <c r="I386" s="427"/>
      <c r="J386" s="427"/>
      <c r="K386" s="427"/>
      <c r="L386" s="427"/>
      <c r="M386" s="427"/>
      <c r="N386" s="427"/>
      <c r="O386" s="427"/>
      <c r="P386" s="427"/>
      <c r="Q386" s="427"/>
      <c r="R386" s="427"/>
      <c r="S386" s="427"/>
      <c r="T386" s="427"/>
      <c r="U386" s="427"/>
      <c r="V386" s="427"/>
      <c r="W386" s="427"/>
      <c r="X386" s="427"/>
      <c r="Y386" s="427"/>
      <c r="Z386" s="427"/>
      <c r="AA386" s="427"/>
      <c r="AB386" s="427"/>
      <c r="AC386" s="428"/>
      <c r="AD386" s="310">
        <f>'Art. 123'!Q377</f>
        <v>3</v>
      </c>
      <c r="AE386" s="94" t="str">
        <f>IF(AG386=1,AK386,AG386)</f>
        <v>No aplica</v>
      </c>
      <c r="AF386">
        <f>AD386/2</f>
        <v>1.5</v>
      </c>
      <c r="AG386" s="92" t="str">
        <f>IF(AND(AF386&gt;=0,AF386&lt;=1),1,"No aplica")</f>
        <v>No aplica</v>
      </c>
      <c r="AH386" s="95" t="e">
        <f>AD386/(AG386*2)</f>
        <v>#VALUE!</v>
      </c>
      <c r="AI386" s="96" t="str">
        <f>IF(AG386=1,AG386/$AG$388,"No aplica")</f>
        <v>No aplica</v>
      </c>
      <c r="AJ386" s="96" t="e">
        <f>AF386*AI386</f>
        <v>#VALUE!</v>
      </c>
      <c r="AK386" s="96" t="e">
        <f>AJ386*$AE$23</f>
        <v>#VALUE!</v>
      </c>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ht="24.9" customHeight="1" thickTop="1" thickBot="1" x14ac:dyDescent="0.3">
      <c r="A387" s="392" t="s">
        <v>2296</v>
      </c>
      <c r="B387" s="427"/>
      <c r="C387" s="427"/>
      <c r="D387" s="427"/>
      <c r="E387" s="427"/>
      <c r="F387" s="427"/>
      <c r="G387" s="427"/>
      <c r="H387" s="427"/>
      <c r="I387" s="427"/>
      <c r="J387" s="427"/>
      <c r="K387" s="427"/>
      <c r="L387" s="427"/>
      <c r="M387" s="427"/>
      <c r="N387" s="427"/>
      <c r="O387" s="427"/>
      <c r="P387" s="427"/>
      <c r="Q387" s="427"/>
      <c r="R387" s="427"/>
      <c r="S387" s="427"/>
      <c r="T387" s="427"/>
      <c r="U387" s="427"/>
      <c r="V387" s="427"/>
      <c r="W387" s="427"/>
      <c r="X387" s="427"/>
      <c r="Y387" s="427"/>
      <c r="Z387" s="427"/>
      <c r="AA387" s="427"/>
      <c r="AB387" s="427"/>
      <c r="AC387" s="428"/>
      <c r="AD387" s="310">
        <f>'Art. 123'!Q378</f>
        <v>3</v>
      </c>
      <c r="AE387" s="94" t="str">
        <f>IF(AG387=1,AK387,AG387)</f>
        <v>No aplica</v>
      </c>
      <c r="AF387">
        <f>AD387/2</f>
        <v>1.5</v>
      </c>
      <c r="AG387" s="92" t="str">
        <f>IF(AND(AF387&gt;=0,AF387&lt;=1),1,"No aplica")</f>
        <v>No aplica</v>
      </c>
      <c r="AH387" s="95" t="e">
        <f>AD387/(AG387*2)</f>
        <v>#VALUE!</v>
      </c>
      <c r="AI387" s="96" t="str">
        <f>IF(AG387=1,AG387/$AG$388,"No aplica")</f>
        <v>No aplica</v>
      </c>
      <c r="AJ387" s="96" t="e">
        <f>AF387*AI387</f>
        <v>#VALUE!</v>
      </c>
      <c r="AK387" s="96" t="e">
        <f>AJ387*$AE$23</f>
        <v>#VALUE!</v>
      </c>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ht="24.9" customHeight="1" thickTop="1" x14ac:dyDescent="0.25">
      <c r="A388" s="437" t="s">
        <v>1708</v>
      </c>
      <c r="B388" s="438"/>
      <c r="C388" s="438"/>
      <c r="D388" s="438"/>
      <c r="E388" s="438"/>
      <c r="F388" s="438"/>
      <c r="G388" s="438"/>
      <c r="H388" s="438"/>
      <c r="I388" s="438"/>
      <c r="J388" s="438"/>
      <c r="K388" s="438"/>
      <c r="L388" s="438"/>
      <c r="M388" s="438"/>
      <c r="N388" s="438"/>
      <c r="O388" s="438"/>
      <c r="P388" s="438"/>
      <c r="Q388" s="438"/>
      <c r="R388" s="438"/>
      <c r="S388" s="438"/>
      <c r="T388" s="438"/>
      <c r="U388" s="438"/>
      <c r="V388" s="438"/>
      <c r="W388" s="438"/>
      <c r="X388" s="438"/>
      <c r="Y388" s="438"/>
      <c r="Z388" s="438"/>
      <c r="AA388" s="438"/>
      <c r="AB388" s="438"/>
      <c r="AC388" s="438"/>
      <c r="AD388" s="439"/>
      <c r="AE388" s="94">
        <f>SUM(AE381:AE387)</f>
        <v>0</v>
      </c>
      <c r="AF388" s="61"/>
      <c r="AG388" s="97">
        <f>SUM(AG383:AG387)</f>
        <v>0</v>
      </c>
      <c r="AH388" s="98"/>
      <c r="AI388" s="99"/>
      <c r="AJ388" s="99"/>
      <c r="AK388" s="99"/>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ht="24.9" customHeight="1" x14ac:dyDescent="0.25">
      <c r="A389" s="440" t="s">
        <v>1709</v>
      </c>
      <c r="B389" s="441"/>
      <c r="C389" s="441"/>
      <c r="D389" s="441"/>
      <c r="E389" s="441"/>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2"/>
      <c r="AE389" s="94">
        <f>AE388/$AE$23*100</f>
        <v>0</v>
      </c>
      <c r="AF389" s="61"/>
      <c r="AG389" s="97"/>
      <c r="AH389" s="98"/>
      <c r="AI389" s="99"/>
      <c r="AJ389" s="99"/>
      <c r="AK389" s="9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ht="24.9" customHeight="1" x14ac:dyDescent="0.25">
      <c r="A390" s="107"/>
      <c r="B390" s="107"/>
      <c r="C390" s="107"/>
      <c r="D390" s="107"/>
      <c r="E390" s="107"/>
      <c r="F390" s="107"/>
      <c r="G390" s="107"/>
      <c r="H390" s="107"/>
      <c r="I390" s="107"/>
      <c r="J390" s="107"/>
      <c r="K390" s="107"/>
      <c r="L390" s="107"/>
      <c r="M390" s="107"/>
      <c r="N390" s="107"/>
      <c r="O390" s="107"/>
      <c r="P390" s="107"/>
      <c r="Q390" s="100"/>
      <c r="R390" s="107"/>
      <c r="S390" s="107"/>
      <c r="T390" s="107"/>
      <c r="U390" s="107"/>
      <c r="V390" s="107"/>
      <c r="W390" s="107"/>
      <c r="X390" s="107"/>
      <c r="Y390" s="107"/>
      <c r="Z390" s="107"/>
      <c r="AA390" s="107"/>
      <c r="AB390" s="107"/>
      <c r="AC390" s="107"/>
      <c r="AD390" s="101"/>
      <c r="AE390" s="101"/>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ht="24.9" customHeight="1" x14ac:dyDescent="0.25">
      <c r="A391" s="107"/>
      <c r="B391" s="107"/>
      <c r="C391" s="107"/>
      <c r="D391" s="107"/>
      <c r="E391" s="107"/>
      <c r="F391" s="107"/>
      <c r="G391" s="107"/>
      <c r="H391" s="107"/>
      <c r="I391" s="107"/>
      <c r="J391" s="107"/>
      <c r="K391" s="107"/>
      <c r="L391" s="107"/>
      <c r="M391" s="107"/>
      <c r="N391" s="107"/>
      <c r="O391" s="107"/>
      <c r="P391" s="107"/>
      <c r="Q391" s="100"/>
      <c r="R391" s="107"/>
      <c r="S391" s="107"/>
      <c r="T391" s="107"/>
      <c r="U391" s="107"/>
      <c r="V391" s="107"/>
      <c r="W391" s="107"/>
      <c r="X391" s="107"/>
      <c r="Y391" s="107"/>
      <c r="Z391" s="107"/>
      <c r="AA391" s="107"/>
      <c r="AB391" s="107"/>
      <c r="AC391" s="107"/>
      <c r="AD391" s="101"/>
      <c r="AE391" s="10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ht="24.9" customHeight="1" x14ac:dyDescent="0.25">
      <c r="A392" s="444" t="s">
        <v>2297</v>
      </c>
      <c r="B392" s="444"/>
      <c r="C392" s="444"/>
      <c r="D392" s="444"/>
      <c r="E392" s="444"/>
      <c r="F392" s="444"/>
      <c r="G392" s="444"/>
      <c r="H392" s="444"/>
      <c r="I392" s="444"/>
      <c r="J392" s="444"/>
      <c r="K392" s="444"/>
      <c r="L392" s="444"/>
      <c r="M392" s="444"/>
      <c r="N392" s="444"/>
      <c r="O392" s="444"/>
      <c r="P392" s="444"/>
      <c r="Q392" s="444"/>
      <c r="R392" s="444"/>
      <c r="S392" s="444"/>
      <c r="T392" s="444"/>
      <c r="U392" s="444"/>
      <c r="V392" s="444"/>
      <c r="W392" s="444"/>
      <c r="X392" s="444"/>
      <c r="Y392" s="444"/>
      <c r="Z392" s="444"/>
      <c r="AA392" s="444"/>
      <c r="AB392" s="444"/>
      <c r="AC392" s="444"/>
      <c r="AD392" s="444"/>
      <c r="AE392" s="444"/>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ht="24.9" customHeight="1" x14ac:dyDescent="0.25">
      <c r="A393" s="296"/>
      <c r="B393" s="297"/>
      <c r="C393" s="297"/>
      <c r="D393" s="297"/>
      <c r="E393" s="297"/>
      <c r="F393" s="297"/>
      <c r="G393" s="297"/>
      <c r="H393" s="297"/>
      <c r="I393" s="297"/>
      <c r="J393" s="297"/>
      <c r="K393" s="297"/>
      <c r="L393" s="297"/>
      <c r="M393" s="297"/>
      <c r="N393" s="297"/>
      <c r="O393" s="297"/>
      <c r="P393" s="297"/>
      <c r="Q393" s="298"/>
      <c r="R393" s="297"/>
      <c r="S393" s="297"/>
      <c r="T393" s="297"/>
      <c r="U393" s="297"/>
      <c r="V393" s="297"/>
      <c r="W393" s="297"/>
      <c r="X393" s="297"/>
      <c r="Y393" s="297"/>
      <c r="Z393" s="297"/>
      <c r="AA393" s="297"/>
      <c r="AB393" s="297"/>
      <c r="AC393" s="297"/>
      <c r="AD393" s="299"/>
      <c r="AE393" s="299"/>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ht="24.9" customHeight="1" thickBot="1" x14ac:dyDescent="0.3">
      <c r="A394" s="73"/>
      <c r="B394" s="73"/>
      <c r="C394" s="73"/>
      <c r="D394" s="73"/>
      <c r="E394" s="73"/>
      <c r="F394" s="73"/>
      <c r="G394" s="73"/>
      <c r="H394" s="73"/>
      <c r="I394" s="73"/>
      <c r="J394" s="73"/>
      <c r="K394" s="73"/>
      <c r="L394" s="73"/>
      <c r="M394" s="73"/>
      <c r="N394" s="73"/>
      <c r="O394" s="73"/>
      <c r="P394" s="73"/>
      <c r="Q394" s="100"/>
      <c r="R394" s="73"/>
      <c r="S394" s="73"/>
      <c r="T394" s="73"/>
      <c r="U394" s="73"/>
      <c r="V394" s="73"/>
      <c r="W394" s="73"/>
      <c r="X394" s="73"/>
      <c r="Y394" s="73"/>
      <c r="Z394" s="73"/>
      <c r="AA394" s="73"/>
      <c r="AB394" s="73"/>
      <c r="AC394" s="73"/>
      <c r="AD394" s="101"/>
      <c r="AE394" s="101"/>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ht="24.9" customHeight="1" thickTop="1" thickBot="1" x14ac:dyDescent="0.3">
      <c r="A395" s="431" t="s">
        <v>163</v>
      </c>
      <c r="B395" s="432"/>
      <c r="C395" s="432"/>
      <c r="D395" s="432"/>
      <c r="E395" s="432"/>
      <c r="F395" s="432"/>
      <c r="G395" s="432"/>
      <c r="H395" s="432"/>
      <c r="I395" s="432"/>
      <c r="J395" s="432"/>
      <c r="K395" s="432"/>
      <c r="L395" s="432"/>
      <c r="M395" s="432"/>
      <c r="N395" s="432"/>
      <c r="O395" s="432"/>
      <c r="P395" s="432"/>
      <c r="Q395" s="432"/>
      <c r="R395" s="432"/>
      <c r="S395" s="432"/>
      <c r="T395" s="432"/>
      <c r="U395" s="432"/>
      <c r="V395" s="432"/>
      <c r="W395" s="432"/>
      <c r="X395" s="432"/>
      <c r="Y395" s="432"/>
      <c r="Z395" s="432"/>
      <c r="AA395" s="432"/>
      <c r="AB395" s="432"/>
      <c r="AC395" s="433"/>
      <c r="AD395" s="66" t="s">
        <v>187</v>
      </c>
      <c r="AE395" s="306" t="s">
        <v>7</v>
      </c>
      <c r="AF395" s="92" t="s">
        <v>1666</v>
      </c>
      <c r="AG395" s="92" t="s">
        <v>1667</v>
      </c>
      <c r="AH395" s="92" t="s">
        <v>1668</v>
      </c>
      <c r="AI395" s="93" t="s">
        <v>1669</v>
      </c>
      <c r="AJ395" s="92"/>
      <c r="AK395" s="93" t="s">
        <v>1670</v>
      </c>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ht="24.9" customHeight="1" thickTop="1" thickBot="1" x14ac:dyDescent="0.3">
      <c r="A396" s="392" t="s">
        <v>2298</v>
      </c>
      <c r="B396" s="427"/>
      <c r="C396" s="427"/>
      <c r="D396" s="427"/>
      <c r="E396" s="427"/>
      <c r="F396" s="427"/>
      <c r="G396" s="427"/>
      <c r="H396" s="427"/>
      <c r="I396" s="427"/>
      <c r="J396" s="427"/>
      <c r="K396" s="427"/>
      <c r="L396" s="427"/>
      <c r="M396" s="427"/>
      <c r="N396" s="427"/>
      <c r="O396" s="427"/>
      <c r="P396" s="427"/>
      <c r="Q396" s="427"/>
      <c r="R396" s="427"/>
      <c r="S396" s="427"/>
      <c r="T396" s="427"/>
      <c r="U396" s="427"/>
      <c r="V396" s="427"/>
      <c r="W396" s="427"/>
      <c r="X396" s="427"/>
      <c r="Y396" s="427"/>
      <c r="Z396" s="427"/>
      <c r="AA396" s="427"/>
      <c r="AB396" s="427"/>
      <c r="AC396" s="428"/>
      <c r="AD396" s="310">
        <f>'Art. 123'!Q387</f>
        <v>3</v>
      </c>
      <c r="AE396" s="94" t="str">
        <f t="shared" ref="AE396:AE403" si="63">IF(AG396=1,AK396,AG396)</f>
        <v>No aplica</v>
      </c>
      <c r="AF396">
        <f t="shared" ref="AF396:AF403" si="64">AD396/2</f>
        <v>1.5</v>
      </c>
      <c r="AG396" s="92" t="str">
        <f t="shared" ref="AG396:AG403" si="65">IF(AND(AF396&gt;=0,AF396&lt;=1),1,"No aplica")</f>
        <v>No aplica</v>
      </c>
      <c r="AH396" s="95" t="e">
        <f t="shared" ref="AH396:AH403" si="66">AD396/(AG396*2)</f>
        <v>#VALUE!</v>
      </c>
      <c r="AI396" s="96" t="str">
        <f t="shared" ref="AI396:AI403" si="67">IF(AG396=1,AG396/$AG$404,"No aplica")</f>
        <v>No aplica</v>
      </c>
      <c r="AJ396" s="96" t="e">
        <f t="shared" ref="AJ396:AJ403" si="68">AF396*AI396</f>
        <v>#VALUE!</v>
      </c>
      <c r="AK396" s="96" t="e">
        <f t="shared" ref="AK396:AK403" si="69">AJ396*$AE$23</f>
        <v>#VALUE!</v>
      </c>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ht="24.9" customHeight="1" thickTop="1" thickBot="1" x14ac:dyDescent="0.3">
      <c r="A397" s="392" t="s">
        <v>2299</v>
      </c>
      <c r="B397" s="427"/>
      <c r="C397" s="427"/>
      <c r="D397" s="427"/>
      <c r="E397" s="427"/>
      <c r="F397" s="427"/>
      <c r="G397" s="427"/>
      <c r="H397" s="427"/>
      <c r="I397" s="427"/>
      <c r="J397" s="427"/>
      <c r="K397" s="427"/>
      <c r="L397" s="427"/>
      <c r="M397" s="427"/>
      <c r="N397" s="427"/>
      <c r="O397" s="427"/>
      <c r="P397" s="427"/>
      <c r="Q397" s="427"/>
      <c r="R397" s="427"/>
      <c r="S397" s="427"/>
      <c r="T397" s="427"/>
      <c r="U397" s="427"/>
      <c r="V397" s="427"/>
      <c r="W397" s="427"/>
      <c r="X397" s="427"/>
      <c r="Y397" s="427"/>
      <c r="Z397" s="427"/>
      <c r="AA397" s="427"/>
      <c r="AB397" s="427"/>
      <c r="AC397" s="428"/>
      <c r="AD397" s="310">
        <f>'Art. 123'!Q388</f>
        <v>3</v>
      </c>
      <c r="AE397" s="94" t="str">
        <f t="shared" si="63"/>
        <v>No aplica</v>
      </c>
      <c r="AF397">
        <f t="shared" si="64"/>
        <v>1.5</v>
      </c>
      <c r="AG397" s="92" t="str">
        <f t="shared" si="65"/>
        <v>No aplica</v>
      </c>
      <c r="AH397" s="95" t="e">
        <f t="shared" si="66"/>
        <v>#VALUE!</v>
      </c>
      <c r="AI397" s="96" t="str">
        <f t="shared" si="67"/>
        <v>No aplica</v>
      </c>
      <c r="AJ397" s="96" t="e">
        <f t="shared" si="68"/>
        <v>#VALUE!</v>
      </c>
      <c r="AK397" s="96" t="e">
        <f t="shared" si="69"/>
        <v>#VALUE!</v>
      </c>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ht="24.9" customHeight="1" thickTop="1" thickBot="1" x14ac:dyDescent="0.3">
      <c r="A398" s="392" t="s">
        <v>2300</v>
      </c>
      <c r="B398" s="427"/>
      <c r="C398" s="427"/>
      <c r="D398" s="427"/>
      <c r="E398" s="427"/>
      <c r="F398" s="427"/>
      <c r="G398" s="427"/>
      <c r="H398" s="427"/>
      <c r="I398" s="427"/>
      <c r="J398" s="427"/>
      <c r="K398" s="427"/>
      <c r="L398" s="427"/>
      <c r="M398" s="427"/>
      <c r="N398" s="427"/>
      <c r="O398" s="427"/>
      <c r="P398" s="427"/>
      <c r="Q398" s="427"/>
      <c r="R398" s="427"/>
      <c r="S398" s="427"/>
      <c r="T398" s="427"/>
      <c r="U398" s="427"/>
      <c r="V398" s="427"/>
      <c r="W398" s="427"/>
      <c r="X398" s="427"/>
      <c r="Y398" s="427"/>
      <c r="Z398" s="427"/>
      <c r="AA398" s="427"/>
      <c r="AB398" s="427"/>
      <c r="AC398" s="428"/>
      <c r="AD398" s="310">
        <f>'Art. 123'!Q389</f>
        <v>3</v>
      </c>
      <c r="AE398" s="94" t="str">
        <f t="shared" si="63"/>
        <v>No aplica</v>
      </c>
      <c r="AF398">
        <f t="shared" si="64"/>
        <v>1.5</v>
      </c>
      <c r="AG398" s="92" t="str">
        <f t="shared" si="65"/>
        <v>No aplica</v>
      </c>
      <c r="AH398" s="95" t="e">
        <f t="shared" si="66"/>
        <v>#VALUE!</v>
      </c>
      <c r="AI398" s="96" t="str">
        <f t="shared" si="67"/>
        <v>No aplica</v>
      </c>
      <c r="AJ398" s="96" t="e">
        <f t="shared" si="68"/>
        <v>#VALUE!</v>
      </c>
      <c r="AK398" s="96" t="e">
        <f t="shared" si="69"/>
        <v>#VALUE!</v>
      </c>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ht="24.9" customHeight="1" thickTop="1" thickBot="1" x14ac:dyDescent="0.3">
      <c r="A399" s="392" t="s">
        <v>2301</v>
      </c>
      <c r="B399" s="427"/>
      <c r="C399" s="427"/>
      <c r="D399" s="427"/>
      <c r="E399" s="427"/>
      <c r="F399" s="427"/>
      <c r="G399" s="427"/>
      <c r="H399" s="427"/>
      <c r="I399" s="427"/>
      <c r="J399" s="427"/>
      <c r="K399" s="427"/>
      <c r="L399" s="427"/>
      <c r="M399" s="427"/>
      <c r="N399" s="427"/>
      <c r="O399" s="427"/>
      <c r="P399" s="427"/>
      <c r="Q399" s="427"/>
      <c r="R399" s="427"/>
      <c r="S399" s="427"/>
      <c r="T399" s="427"/>
      <c r="U399" s="427"/>
      <c r="V399" s="427"/>
      <c r="W399" s="427"/>
      <c r="X399" s="427"/>
      <c r="Y399" s="427"/>
      <c r="Z399" s="427"/>
      <c r="AA399" s="427"/>
      <c r="AB399" s="427"/>
      <c r="AC399" s="428"/>
      <c r="AD399" s="310">
        <f>'Art. 123'!Q390</f>
        <v>3</v>
      </c>
      <c r="AE399" s="94" t="str">
        <f t="shared" si="63"/>
        <v>No aplica</v>
      </c>
      <c r="AF399">
        <f t="shared" si="64"/>
        <v>1.5</v>
      </c>
      <c r="AG399" s="92" t="str">
        <f t="shared" si="65"/>
        <v>No aplica</v>
      </c>
      <c r="AH399" s="95" t="e">
        <f t="shared" si="66"/>
        <v>#VALUE!</v>
      </c>
      <c r="AI399" s="96" t="str">
        <f t="shared" si="67"/>
        <v>No aplica</v>
      </c>
      <c r="AJ399" s="96" t="e">
        <f t="shared" si="68"/>
        <v>#VALUE!</v>
      </c>
      <c r="AK399" s="96" t="e">
        <f t="shared" si="69"/>
        <v>#VALUE!</v>
      </c>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ht="24.9" customHeight="1" thickTop="1" thickBot="1" x14ac:dyDescent="0.3">
      <c r="A400" s="392" t="s">
        <v>2302</v>
      </c>
      <c r="B400" s="427"/>
      <c r="C400" s="427"/>
      <c r="D400" s="427"/>
      <c r="E400" s="427"/>
      <c r="F400" s="427"/>
      <c r="G400" s="427"/>
      <c r="H400" s="427"/>
      <c r="I400" s="427"/>
      <c r="J400" s="427"/>
      <c r="K400" s="427"/>
      <c r="L400" s="427"/>
      <c r="M400" s="427"/>
      <c r="N400" s="427"/>
      <c r="O400" s="427"/>
      <c r="P400" s="427"/>
      <c r="Q400" s="427"/>
      <c r="R400" s="427"/>
      <c r="S400" s="427"/>
      <c r="T400" s="427"/>
      <c r="U400" s="427"/>
      <c r="V400" s="427"/>
      <c r="W400" s="427"/>
      <c r="X400" s="427"/>
      <c r="Y400" s="427"/>
      <c r="Z400" s="427"/>
      <c r="AA400" s="427"/>
      <c r="AB400" s="427"/>
      <c r="AC400" s="428"/>
      <c r="AD400" s="310">
        <f>'Art. 123'!Q391</f>
        <v>3</v>
      </c>
      <c r="AE400" s="94" t="str">
        <f t="shared" si="63"/>
        <v>No aplica</v>
      </c>
      <c r="AF400">
        <f t="shared" si="64"/>
        <v>1.5</v>
      </c>
      <c r="AG400" s="92" t="str">
        <f t="shared" si="65"/>
        <v>No aplica</v>
      </c>
      <c r="AH400" s="95" t="e">
        <f t="shared" si="66"/>
        <v>#VALUE!</v>
      </c>
      <c r="AI400" s="96" t="str">
        <f t="shared" si="67"/>
        <v>No aplica</v>
      </c>
      <c r="AJ400" s="96" t="e">
        <f t="shared" si="68"/>
        <v>#VALUE!</v>
      </c>
      <c r="AK400" s="96" t="e">
        <f t="shared" si="69"/>
        <v>#VALUE!</v>
      </c>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ht="24.9" customHeight="1" thickTop="1" thickBot="1" x14ac:dyDescent="0.3">
      <c r="A401" s="392" t="s">
        <v>2303</v>
      </c>
      <c r="B401" s="427"/>
      <c r="C401" s="427"/>
      <c r="D401" s="427"/>
      <c r="E401" s="427"/>
      <c r="F401" s="427"/>
      <c r="G401" s="427"/>
      <c r="H401" s="427"/>
      <c r="I401" s="427"/>
      <c r="J401" s="427"/>
      <c r="K401" s="427"/>
      <c r="L401" s="427"/>
      <c r="M401" s="427"/>
      <c r="N401" s="427"/>
      <c r="O401" s="427"/>
      <c r="P401" s="427"/>
      <c r="Q401" s="427"/>
      <c r="R401" s="427"/>
      <c r="S401" s="427"/>
      <c r="T401" s="427"/>
      <c r="U401" s="427"/>
      <c r="V401" s="427"/>
      <c r="W401" s="427"/>
      <c r="X401" s="427"/>
      <c r="Y401" s="427"/>
      <c r="Z401" s="427"/>
      <c r="AA401" s="427"/>
      <c r="AB401" s="427"/>
      <c r="AC401" s="428"/>
      <c r="AD401" s="310">
        <f>'Art. 123'!Q392</f>
        <v>3</v>
      </c>
      <c r="AE401" s="94" t="str">
        <f t="shared" si="63"/>
        <v>No aplica</v>
      </c>
      <c r="AF401">
        <f t="shared" si="64"/>
        <v>1.5</v>
      </c>
      <c r="AG401" s="92" t="str">
        <f t="shared" si="65"/>
        <v>No aplica</v>
      </c>
      <c r="AH401" s="95" t="e">
        <f t="shared" si="66"/>
        <v>#VALUE!</v>
      </c>
      <c r="AI401" s="96" t="str">
        <f t="shared" si="67"/>
        <v>No aplica</v>
      </c>
      <c r="AJ401" s="96" t="e">
        <f t="shared" si="68"/>
        <v>#VALUE!</v>
      </c>
      <c r="AK401" s="96" t="e">
        <f t="shared" si="69"/>
        <v>#VALUE!</v>
      </c>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ht="24.9" customHeight="1" thickTop="1" thickBot="1" x14ac:dyDescent="0.3">
      <c r="A402" s="392" t="s">
        <v>2304</v>
      </c>
      <c r="B402" s="427"/>
      <c r="C402" s="427"/>
      <c r="D402" s="427"/>
      <c r="E402" s="427"/>
      <c r="F402" s="427"/>
      <c r="G402" s="427"/>
      <c r="H402" s="427"/>
      <c r="I402" s="427"/>
      <c r="J402" s="427"/>
      <c r="K402" s="427"/>
      <c r="L402" s="427"/>
      <c r="M402" s="427"/>
      <c r="N402" s="427"/>
      <c r="O402" s="427"/>
      <c r="P402" s="427"/>
      <c r="Q402" s="427"/>
      <c r="R402" s="427"/>
      <c r="S402" s="427"/>
      <c r="T402" s="427"/>
      <c r="U402" s="427"/>
      <c r="V402" s="427"/>
      <c r="W402" s="427"/>
      <c r="X402" s="427"/>
      <c r="Y402" s="427"/>
      <c r="Z402" s="427"/>
      <c r="AA402" s="427"/>
      <c r="AB402" s="427"/>
      <c r="AC402" s="428"/>
      <c r="AD402" s="310">
        <f>'Art. 123'!Q393</f>
        <v>3</v>
      </c>
      <c r="AE402" s="94" t="str">
        <f t="shared" si="63"/>
        <v>No aplica</v>
      </c>
      <c r="AF402">
        <f t="shared" si="64"/>
        <v>1.5</v>
      </c>
      <c r="AG402" s="92" t="str">
        <f t="shared" si="65"/>
        <v>No aplica</v>
      </c>
      <c r="AH402" s="95" t="e">
        <f t="shared" si="66"/>
        <v>#VALUE!</v>
      </c>
      <c r="AI402" s="96" t="str">
        <f t="shared" si="67"/>
        <v>No aplica</v>
      </c>
      <c r="AJ402" s="96" t="e">
        <f t="shared" si="68"/>
        <v>#VALUE!</v>
      </c>
      <c r="AK402" s="96" t="e">
        <f t="shared" si="69"/>
        <v>#VALUE!</v>
      </c>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ht="24.9" customHeight="1" thickTop="1" thickBot="1" x14ac:dyDescent="0.3">
      <c r="A403" s="392" t="s">
        <v>2305</v>
      </c>
      <c r="B403" s="427"/>
      <c r="C403" s="427"/>
      <c r="D403" s="427"/>
      <c r="E403" s="427"/>
      <c r="F403" s="427"/>
      <c r="G403" s="427"/>
      <c r="H403" s="427"/>
      <c r="I403" s="427"/>
      <c r="J403" s="427"/>
      <c r="K403" s="427"/>
      <c r="L403" s="427"/>
      <c r="M403" s="427"/>
      <c r="N403" s="427"/>
      <c r="O403" s="427"/>
      <c r="P403" s="427"/>
      <c r="Q403" s="427"/>
      <c r="R403" s="427"/>
      <c r="S403" s="427"/>
      <c r="T403" s="427"/>
      <c r="U403" s="427"/>
      <c r="V403" s="427"/>
      <c r="W403" s="427"/>
      <c r="X403" s="427"/>
      <c r="Y403" s="427"/>
      <c r="Z403" s="427"/>
      <c r="AA403" s="427"/>
      <c r="AB403" s="427"/>
      <c r="AC403" s="428"/>
      <c r="AD403" s="310">
        <f>'Art. 123'!Q394</f>
        <v>3</v>
      </c>
      <c r="AE403" s="94" t="str">
        <f t="shared" si="63"/>
        <v>No aplica</v>
      </c>
      <c r="AF403">
        <f t="shared" si="64"/>
        <v>1.5</v>
      </c>
      <c r="AG403" s="92" t="str">
        <f t="shared" si="65"/>
        <v>No aplica</v>
      </c>
      <c r="AH403" s="95" t="e">
        <f t="shared" si="66"/>
        <v>#VALUE!</v>
      </c>
      <c r="AI403" s="96" t="str">
        <f t="shared" si="67"/>
        <v>No aplica</v>
      </c>
      <c r="AJ403" s="96" t="e">
        <f t="shared" si="68"/>
        <v>#VALUE!</v>
      </c>
      <c r="AK403" s="96" t="e">
        <f t="shared" si="69"/>
        <v>#VALUE!</v>
      </c>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ht="24.9" customHeight="1" thickTop="1" x14ac:dyDescent="0.25">
      <c r="A404" s="437" t="s">
        <v>1710</v>
      </c>
      <c r="B404" s="438"/>
      <c r="C404" s="438"/>
      <c r="D404" s="438"/>
      <c r="E404" s="438"/>
      <c r="F404" s="438"/>
      <c r="G404" s="438"/>
      <c r="H404" s="438"/>
      <c r="I404" s="438"/>
      <c r="J404" s="438"/>
      <c r="K404" s="438"/>
      <c r="L404" s="438"/>
      <c r="M404" s="438"/>
      <c r="N404" s="438"/>
      <c r="O404" s="438"/>
      <c r="P404" s="438"/>
      <c r="Q404" s="438"/>
      <c r="R404" s="438"/>
      <c r="S404" s="438"/>
      <c r="T404" s="438"/>
      <c r="U404" s="438"/>
      <c r="V404" s="438"/>
      <c r="W404" s="438"/>
      <c r="X404" s="438"/>
      <c r="Y404" s="438"/>
      <c r="Z404" s="438"/>
      <c r="AA404" s="438"/>
      <c r="AB404" s="438"/>
      <c r="AC404" s="438"/>
      <c r="AD404" s="439"/>
      <c r="AE404" s="94">
        <f>SUM(AE396:AE403)</f>
        <v>0</v>
      </c>
      <c r="AF404" s="61"/>
      <c r="AG404" s="97">
        <f>SUM(AG396:AG403)</f>
        <v>0</v>
      </c>
      <c r="AH404" s="98"/>
      <c r="AI404" s="99"/>
      <c r="AJ404" s="99"/>
      <c r="AK404" s="99"/>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ht="24.9" customHeight="1" x14ac:dyDescent="0.25">
      <c r="A405" s="440" t="s">
        <v>1711</v>
      </c>
      <c r="B405" s="441"/>
      <c r="C405" s="441"/>
      <c r="D405" s="441"/>
      <c r="E405" s="441"/>
      <c r="F405" s="441"/>
      <c r="G405" s="441"/>
      <c r="H405" s="441"/>
      <c r="I405" s="441"/>
      <c r="J405" s="441"/>
      <c r="K405" s="441"/>
      <c r="L405" s="441"/>
      <c r="M405" s="441"/>
      <c r="N405" s="441"/>
      <c r="O405" s="441"/>
      <c r="P405" s="441"/>
      <c r="Q405" s="441"/>
      <c r="R405" s="441"/>
      <c r="S405" s="441"/>
      <c r="T405" s="441"/>
      <c r="U405" s="441"/>
      <c r="V405" s="441"/>
      <c r="W405" s="441"/>
      <c r="X405" s="441"/>
      <c r="Y405" s="441"/>
      <c r="Z405" s="441"/>
      <c r="AA405" s="441"/>
      <c r="AB405" s="441"/>
      <c r="AC405" s="441"/>
      <c r="AD405" s="442"/>
      <c r="AE405" s="94">
        <f>AE404/$AE$23*100</f>
        <v>0</v>
      </c>
      <c r="AF405" s="61"/>
      <c r="AG405" s="97"/>
      <c r="AH405" s="98"/>
      <c r="AI405" s="99"/>
      <c r="AJ405" s="99"/>
      <c r="AK405" s="99"/>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ht="24.9" customHeight="1" thickBot="1" x14ac:dyDescent="0.3">
      <c r="A406" s="73"/>
      <c r="B406" s="73"/>
      <c r="C406" s="73"/>
      <c r="D406" s="73"/>
      <c r="E406" s="73"/>
      <c r="F406" s="73"/>
      <c r="G406" s="73"/>
      <c r="H406" s="73"/>
      <c r="I406" s="73"/>
      <c r="J406" s="73"/>
      <c r="K406" s="73"/>
      <c r="L406" s="73"/>
      <c r="M406" s="73"/>
      <c r="N406" s="73"/>
      <c r="O406" s="73"/>
      <c r="P406" s="73"/>
      <c r="Q406" s="100"/>
      <c r="R406" s="73"/>
      <c r="S406" s="73"/>
      <c r="T406" s="73"/>
      <c r="U406" s="73"/>
      <c r="V406" s="73"/>
      <c r="W406" s="73"/>
      <c r="X406" s="73"/>
      <c r="Y406" s="73"/>
      <c r="Z406" s="73"/>
      <c r="AA406" s="73"/>
      <c r="AB406" s="73"/>
      <c r="AC406" s="73"/>
      <c r="AD406" s="101"/>
      <c r="AE406" s="101"/>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ht="24.9" customHeight="1" thickTop="1" thickBot="1" x14ac:dyDescent="0.3">
      <c r="A407" s="391" t="s">
        <v>198</v>
      </c>
      <c r="B407" s="443"/>
      <c r="C407" s="443"/>
      <c r="D407" s="443"/>
      <c r="E407" s="443"/>
      <c r="F407" s="443"/>
      <c r="G407" s="443"/>
      <c r="H407" s="443"/>
      <c r="I407" s="443"/>
      <c r="J407" s="443"/>
      <c r="K407" s="443"/>
      <c r="L407" s="443"/>
      <c r="M407" s="443"/>
      <c r="N407" s="443"/>
      <c r="O407" s="443"/>
      <c r="P407" s="443"/>
      <c r="Q407" s="443"/>
      <c r="R407" s="443"/>
      <c r="S407" s="443"/>
      <c r="T407" s="443"/>
      <c r="U407" s="443"/>
      <c r="V407" s="443"/>
      <c r="W407" s="443"/>
      <c r="X407" s="443"/>
      <c r="Y407" s="443"/>
      <c r="Z407" s="443"/>
      <c r="AA407" s="443"/>
      <c r="AB407" s="443"/>
      <c r="AC407" s="443"/>
      <c r="AD407" s="112" t="s">
        <v>187</v>
      </c>
      <c r="AE407" s="113" t="s">
        <v>7</v>
      </c>
      <c r="AF407" s="92" t="s">
        <v>1666</v>
      </c>
      <c r="AG407" s="92" t="s">
        <v>1667</v>
      </c>
      <c r="AH407" s="92" t="s">
        <v>1668</v>
      </c>
      <c r="AI407" s="93" t="s">
        <v>1669</v>
      </c>
      <c r="AJ407" s="92"/>
      <c r="AK407" s="93" t="s">
        <v>1670</v>
      </c>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ht="24.9" customHeight="1" thickTop="1" thickBot="1" x14ac:dyDescent="0.3">
      <c r="A408" s="392" t="s">
        <v>1033</v>
      </c>
      <c r="B408" s="427"/>
      <c r="C408" s="427"/>
      <c r="D408" s="427"/>
      <c r="E408" s="427"/>
      <c r="F408" s="427"/>
      <c r="G408" s="427"/>
      <c r="H408" s="427"/>
      <c r="I408" s="427"/>
      <c r="J408" s="427"/>
      <c r="K408" s="427"/>
      <c r="L408" s="427"/>
      <c r="M408" s="427"/>
      <c r="N408" s="427"/>
      <c r="O408" s="427"/>
      <c r="P408" s="427"/>
      <c r="Q408" s="427"/>
      <c r="R408" s="427"/>
      <c r="S408" s="427"/>
      <c r="T408" s="427"/>
      <c r="U408" s="427"/>
      <c r="V408" s="427"/>
      <c r="W408" s="427"/>
      <c r="X408" s="427"/>
      <c r="Y408" s="427"/>
      <c r="Z408" s="427"/>
      <c r="AA408" s="427"/>
      <c r="AB408" s="427"/>
      <c r="AC408" s="428"/>
      <c r="AD408" s="310">
        <f>'Art. 123'!Q397</f>
        <v>3</v>
      </c>
      <c r="AE408" s="94" t="str">
        <f>IF(AG408=1,AK408,AG408)</f>
        <v>No aplica</v>
      </c>
      <c r="AF408">
        <f>AD408/2</f>
        <v>1.5</v>
      </c>
      <c r="AG408" s="92" t="str">
        <f>IF(AND(AF408&gt;=0,AF408&lt;=1),1,"No aplica")</f>
        <v>No aplica</v>
      </c>
      <c r="AH408" s="95" t="e">
        <f>AD408/(AG408*2)</f>
        <v>#VALUE!</v>
      </c>
      <c r="AI408" s="96" t="str">
        <f>IF(AG408=1,AG408/$AG$413,"No aplica")</f>
        <v>No aplica</v>
      </c>
      <c r="AJ408" s="96" t="e">
        <f>AF408*AI408</f>
        <v>#VALUE!</v>
      </c>
      <c r="AK408" s="96" t="e">
        <f>AJ408*$AE$23</f>
        <v>#VALUE!</v>
      </c>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ht="24.9" customHeight="1" thickTop="1" thickBot="1" x14ac:dyDescent="0.3">
      <c r="A409" s="392" t="s">
        <v>1034</v>
      </c>
      <c r="B409" s="427"/>
      <c r="C409" s="427"/>
      <c r="D409" s="427"/>
      <c r="E409" s="427"/>
      <c r="F409" s="427"/>
      <c r="G409" s="427"/>
      <c r="H409" s="427"/>
      <c r="I409" s="427"/>
      <c r="J409" s="427"/>
      <c r="K409" s="427"/>
      <c r="L409" s="427"/>
      <c r="M409" s="427"/>
      <c r="N409" s="427"/>
      <c r="O409" s="427"/>
      <c r="P409" s="427"/>
      <c r="Q409" s="427"/>
      <c r="R409" s="427"/>
      <c r="S409" s="427"/>
      <c r="T409" s="427"/>
      <c r="U409" s="427"/>
      <c r="V409" s="427"/>
      <c r="W409" s="427"/>
      <c r="X409" s="427"/>
      <c r="Y409" s="427"/>
      <c r="Z409" s="427"/>
      <c r="AA409" s="427"/>
      <c r="AB409" s="427"/>
      <c r="AC409" s="428"/>
      <c r="AD409" s="310">
        <f>'Art. 123'!Q398</f>
        <v>3</v>
      </c>
      <c r="AE409" s="94" t="str">
        <f>IF(AG409=1,AK409,AG409)</f>
        <v>No aplica</v>
      </c>
      <c r="AF409">
        <f>AD409/2</f>
        <v>1.5</v>
      </c>
      <c r="AG409" s="92" t="str">
        <f>IF(AND(AF409&gt;=0,AF409&lt;=1),1,"No aplica")</f>
        <v>No aplica</v>
      </c>
      <c r="AH409" s="95" t="e">
        <f>AD409/(AG409*2)</f>
        <v>#VALUE!</v>
      </c>
      <c r="AI409" s="96" t="str">
        <f>IF(AG409=1,AG409/$AG$413,"No aplica")</f>
        <v>No aplica</v>
      </c>
      <c r="AJ409" s="96" t="e">
        <f>AF409*AI409</f>
        <v>#VALUE!</v>
      </c>
      <c r="AK409" s="96" t="e">
        <f>AJ409*$AE$23</f>
        <v>#VALUE!</v>
      </c>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ht="24.9" customHeight="1" thickTop="1" thickBot="1" x14ac:dyDescent="0.3">
      <c r="A410" s="392" t="s">
        <v>1035</v>
      </c>
      <c r="B410" s="427"/>
      <c r="C410" s="427"/>
      <c r="D410" s="427"/>
      <c r="E410" s="427"/>
      <c r="F410" s="427"/>
      <c r="G410" s="427"/>
      <c r="H410" s="427"/>
      <c r="I410" s="427"/>
      <c r="J410" s="427"/>
      <c r="K410" s="427"/>
      <c r="L410" s="427"/>
      <c r="M410" s="427"/>
      <c r="N410" s="427"/>
      <c r="O410" s="427"/>
      <c r="P410" s="427"/>
      <c r="Q410" s="427"/>
      <c r="R410" s="427"/>
      <c r="S410" s="427"/>
      <c r="T410" s="427"/>
      <c r="U410" s="427"/>
      <c r="V410" s="427"/>
      <c r="W410" s="427"/>
      <c r="X410" s="427"/>
      <c r="Y410" s="427"/>
      <c r="Z410" s="427"/>
      <c r="AA410" s="427"/>
      <c r="AB410" s="427"/>
      <c r="AC410" s="428"/>
      <c r="AD410" s="310">
        <f>'Art. 123'!Q399</f>
        <v>3</v>
      </c>
      <c r="AE410" s="94" t="str">
        <f>IF(AG410=1,AK410,AG410)</f>
        <v>No aplica</v>
      </c>
      <c r="AF410">
        <f>AD410/2</f>
        <v>1.5</v>
      </c>
      <c r="AG410" s="92" t="str">
        <f>IF(AND(AF410&gt;=0,AF410&lt;=1),1,"No aplica")</f>
        <v>No aplica</v>
      </c>
      <c r="AH410" s="95" t="e">
        <f>AD410/(AG410*2)</f>
        <v>#VALUE!</v>
      </c>
      <c r="AI410" s="96" t="str">
        <f>IF(AG410=1,AG410/$AG$413,"No aplica")</f>
        <v>No aplica</v>
      </c>
      <c r="AJ410" s="96" t="e">
        <f>AF410*AI410</f>
        <v>#VALUE!</v>
      </c>
      <c r="AK410" s="96" t="e">
        <f>AJ410*$AE$23</f>
        <v>#VALUE!</v>
      </c>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ht="24.9" customHeight="1" thickTop="1" thickBot="1" x14ac:dyDescent="0.3">
      <c r="A411" s="392" t="s">
        <v>1036</v>
      </c>
      <c r="B411" s="427"/>
      <c r="C411" s="427"/>
      <c r="D411" s="427"/>
      <c r="E411" s="427"/>
      <c r="F411" s="427"/>
      <c r="G411" s="427"/>
      <c r="H411" s="427"/>
      <c r="I411" s="427"/>
      <c r="J411" s="427"/>
      <c r="K411" s="427"/>
      <c r="L411" s="427"/>
      <c r="M411" s="427"/>
      <c r="N411" s="427"/>
      <c r="O411" s="427"/>
      <c r="P411" s="427"/>
      <c r="Q411" s="427"/>
      <c r="R411" s="427"/>
      <c r="S411" s="427"/>
      <c r="T411" s="427"/>
      <c r="U411" s="427"/>
      <c r="V411" s="427"/>
      <c r="W411" s="427"/>
      <c r="X411" s="427"/>
      <c r="Y411" s="427"/>
      <c r="Z411" s="427"/>
      <c r="AA411" s="427"/>
      <c r="AB411" s="427"/>
      <c r="AC411" s="428"/>
      <c r="AD411" s="310">
        <f>'Art. 123'!Q400</f>
        <v>3</v>
      </c>
      <c r="AE411" s="94" t="str">
        <f>IF(AG411=1,AK411,AG411)</f>
        <v>No aplica</v>
      </c>
      <c r="AF411">
        <f>AD411/2</f>
        <v>1.5</v>
      </c>
      <c r="AG411" s="92" t="str">
        <f>IF(AND(AF411&gt;=0,AF411&lt;=1),1,"No aplica")</f>
        <v>No aplica</v>
      </c>
      <c r="AH411" s="95" t="e">
        <f>AD411/(AG411*2)</f>
        <v>#VALUE!</v>
      </c>
      <c r="AI411" s="96" t="str">
        <f>IF(AG411=1,AG411/$AG$413,"No aplica")</f>
        <v>No aplica</v>
      </c>
      <c r="AJ411" s="96" t="e">
        <f>AF411*AI411</f>
        <v>#VALUE!</v>
      </c>
      <c r="AK411" s="96" t="e">
        <f>AJ411*$AE$23</f>
        <v>#VALUE!</v>
      </c>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ht="24.9" customHeight="1" thickTop="1" thickBot="1" x14ac:dyDescent="0.3">
      <c r="A412" s="392" t="s">
        <v>2306</v>
      </c>
      <c r="B412" s="427"/>
      <c r="C412" s="427"/>
      <c r="D412" s="427"/>
      <c r="E412" s="427"/>
      <c r="F412" s="427"/>
      <c r="G412" s="427"/>
      <c r="H412" s="427"/>
      <c r="I412" s="427"/>
      <c r="J412" s="427"/>
      <c r="K412" s="427"/>
      <c r="L412" s="427"/>
      <c r="M412" s="427"/>
      <c r="N412" s="427"/>
      <c r="O412" s="427"/>
      <c r="P412" s="427"/>
      <c r="Q412" s="427"/>
      <c r="R412" s="427"/>
      <c r="S412" s="427"/>
      <c r="T412" s="427"/>
      <c r="U412" s="427"/>
      <c r="V412" s="427"/>
      <c r="W412" s="427"/>
      <c r="X412" s="427"/>
      <c r="Y412" s="427"/>
      <c r="Z412" s="427"/>
      <c r="AA412" s="427"/>
      <c r="AB412" s="427"/>
      <c r="AC412" s="428"/>
      <c r="AD412" s="310">
        <f>'Art. 123'!Q401</f>
        <v>3</v>
      </c>
      <c r="AE412" s="94" t="str">
        <f>IF(AG412=1,AK412,AG412)</f>
        <v>No aplica</v>
      </c>
      <c r="AF412">
        <f>AD412/2</f>
        <v>1.5</v>
      </c>
      <c r="AG412" s="92" t="str">
        <f>IF(AND(AF412&gt;=0,AF412&lt;=1),1,"No aplica")</f>
        <v>No aplica</v>
      </c>
      <c r="AH412" s="95" t="e">
        <f>AD412/(AG412*2)</f>
        <v>#VALUE!</v>
      </c>
      <c r="AI412" s="96" t="str">
        <f>IF(AG412=1,AG412/$AG$413,"No aplica")</f>
        <v>No aplica</v>
      </c>
      <c r="AJ412" s="96" t="e">
        <f>AF412*AI412</f>
        <v>#VALUE!</v>
      </c>
      <c r="AK412" s="96" t="e">
        <f>AJ412*$AE$23</f>
        <v>#VALUE!</v>
      </c>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ht="24.9" customHeight="1" thickTop="1" x14ac:dyDescent="0.25">
      <c r="A413" s="437" t="s">
        <v>1712</v>
      </c>
      <c r="B413" s="438"/>
      <c r="C413" s="438"/>
      <c r="D413" s="438"/>
      <c r="E413" s="438"/>
      <c r="F413" s="438"/>
      <c r="G413" s="438"/>
      <c r="H413" s="438"/>
      <c r="I413" s="438"/>
      <c r="J413" s="438"/>
      <c r="K413" s="438"/>
      <c r="L413" s="438"/>
      <c r="M413" s="438"/>
      <c r="N413" s="438"/>
      <c r="O413" s="438"/>
      <c r="P413" s="438"/>
      <c r="Q413" s="438"/>
      <c r="R413" s="438"/>
      <c r="S413" s="438"/>
      <c r="T413" s="438"/>
      <c r="U413" s="438"/>
      <c r="V413" s="438"/>
      <c r="W413" s="438"/>
      <c r="X413" s="438"/>
      <c r="Y413" s="438"/>
      <c r="Z413" s="438"/>
      <c r="AA413" s="438"/>
      <c r="AB413" s="438"/>
      <c r="AC413" s="438"/>
      <c r="AD413" s="439"/>
      <c r="AE413" s="94">
        <f>SUM(AE406:AE412)</f>
        <v>0</v>
      </c>
      <c r="AF413" s="61"/>
      <c r="AG413" s="97">
        <f>SUM(AG408:AG412)</f>
        <v>0</v>
      </c>
      <c r="AH413" s="98"/>
      <c r="AI413" s="99"/>
      <c r="AJ413" s="99"/>
      <c r="AK413" s="99"/>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ht="24.9" customHeight="1" x14ac:dyDescent="0.25">
      <c r="A414" s="440" t="s">
        <v>1713</v>
      </c>
      <c r="B414" s="441"/>
      <c r="C414" s="441"/>
      <c r="D414" s="441"/>
      <c r="E414" s="441"/>
      <c r="F414" s="441"/>
      <c r="G414" s="441"/>
      <c r="H414" s="441"/>
      <c r="I414" s="441"/>
      <c r="J414" s="441"/>
      <c r="K414" s="441"/>
      <c r="L414" s="441"/>
      <c r="M414" s="441"/>
      <c r="N414" s="441"/>
      <c r="O414" s="441"/>
      <c r="P414" s="441"/>
      <c r="Q414" s="441"/>
      <c r="R414" s="441"/>
      <c r="S414" s="441"/>
      <c r="T414" s="441"/>
      <c r="U414" s="441"/>
      <c r="V414" s="441"/>
      <c r="W414" s="441"/>
      <c r="X414" s="441"/>
      <c r="Y414" s="441"/>
      <c r="Z414" s="441"/>
      <c r="AA414" s="441"/>
      <c r="AB414" s="441"/>
      <c r="AC414" s="441"/>
      <c r="AD414" s="442"/>
      <c r="AE414" s="94">
        <f>AE413/$AE$23*100</f>
        <v>0</v>
      </c>
      <c r="AF414" s="61"/>
      <c r="AG414" s="97"/>
      <c r="AH414" s="98"/>
      <c r="AI414" s="99"/>
      <c r="AJ414" s="99"/>
      <c r="AK414" s="99"/>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ht="24.9" customHeight="1" x14ac:dyDescent="0.25">
      <c r="A415" s="107"/>
      <c r="B415" s="107"/>
      <c r="C415" s="107"/>
      <c r="D415" s="107"/>
      <c r="E415" s="107"/>
      <c r="F415" s="107"/>
      <c r="G415" s="107"/>
      <c r="H415" s="107"/>
      <c r="I415" s="107"/>
      <c r="J415" s="107"/>
      <c r="K415" s="107"/>
      <c r="L415" s="107"/>
      <c r="M415" s="107"/>
      <c r="N415" s="107"/>
      <c r="O415" s="107"/>
      <c r="P415" s="107"/>
      <c r="Q415" s="100"/>
      <c r="R415" s="107"/>
      <c r="S415" s="107"/>
      <c r="T415" s="107"/>
      <c r="U415" s="107"/>
      <c r="V415" s="107"/>
      <c r="W415" s="107"/>
      <c r="X415" s="107"/>
      <c r="Y415" s="107"/>
      <c r="Z415" s="107"/>
      <c r="AA415" s="107"/>
      <c r="AB415" s="107"/>
      <c r="AC415" s="107"/>
      <c r="AD415" s="101"/>
      <c r="AE415" s="101"/>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ht="24.9" customHeight="1" x14ac:dyDescent="0.25">
      <c r="A416" s="107"/>
      <c r="B416" s="107"/>
      <c r="C416" s="107"/>
      <c r="D416" s="107"/>
      <c r="E416" s="107"/>
      <c r="F416" s="107"/>
      <c r="G416" s="107"/>
      <c r="H416" s="107"/>
      <c r="I416" s="107"/>
      <c r="J416" s="107"/>
      <c r="K416" s="107"/>
      <c r="L416" s="107"/>
      <c r="M416" s="107"/>
      <c r="N416" s="107"/>
      <c r="O416" s="107"/>
      <c r="P416" s="107"/>
      <c r="Q416" s="100"/>
      <c r="R416" s="107"/>
      <c r="S416" s="107"/>
      <c r="T416" s="107"/>
      <c r="U416" s="107"/>
      <c r="V416" s="107"/>
      <c r="W416" s="107"/>
      <c r="X416" s="107"/>
      <c r="Y416" s="107"/>
      <c r="Z416" s="107"/>
      <c r="AA416" s="107"/>
      <c r="AB416" s="107"/>
      <c r="AC416" s="107"/>
      <c r="AD416" s="101"/>
      <c r="AE416" s="101"/>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ht="24.9" customHeight="1" x14ac:dyDescent="0.25">
      <c r="A417" s="444" t="s">
        <v>2307</v>
      </c>
      <c r="B417" s="444"/>
      <c r="C417" s="444"/>
      <c r="D417" s="444"/>
      <c r="E417" s="444"/>
      <c r="F417" s="444"/>
      <c r="G417" s="444"/>
      <c r="H417" s="444"/>
      <c r="I417" s="444"/>
      <c r="J417" s="444"/>
      <c r="K417" s="444"/>
      <c r="L417" s="444"/>
      <c r="M417" s="444"/>
      <c r="N417" s="444"/>
      <c r="O417" s="444"/>
      <c r="P417" s="444"/>
      <c r="Q417" s="444"/>
      <c r="R417" s="444"/>
      <c r="S417" s="444"/>
      <c r="T417" s="444"/>
      <c r="U417" s="444"/>
      <c r="V417" s="444"/>
      <c r="W417" s="444"/>
      <c r="X417" s="444"/>
      <c r="Y417" s="444"/>
      <c r="Z417" s="444"/>
      <c r="AA417" s="444"/>
      <c r="AB417" s="444"/>
      <c r="AC417" s="444"/>
      <c r="AD417" s="295"/>
      <c r="AE417" s="295"/>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ht="24.9" customHeight="1" x14ac:dyDescent="0.25">
      <c r="A418" s="296"/>
      <c r="B418" s="297"/>
      <c r="C418" s="297"/>
      <c r="D418" s="297"/>
      <c r="E418" s="297"/>
      <c r="F418" s="297"/>
      <c r="G418" s="297"/>
      <c r="H418" s="297"/>
      <c r="I418" s="297"/>
      <c r="J418" s="297"/>
      <c r="K418" s="297"/>
      <c r="L418" s="297"/>
      <c r="M418" s="297"/>
      <c r="N418" s="297"/>
      <c r="O418" s="297"/>
      <c r="P418" s="297"/>
      <c r="Q418" s="298"/>
      <c r="R418" s="297"/>
      <c r="S418" s="297"/>
      <c r="T418" s="297"/>
      <c r="U418" s="297"/>
      <c r="V418" s="297"/>
      <c r="W418" s="297"/>
      <c r="X418" s="297"/>
      <c r="Y418" s="297"/>
      <c r="Z418" s="297"/>
      <c r="AA418" s="297"/>
      <c r="AB418" s="297"/>
      <c r="AC418" s="297"/>
      <c r="AD418" s="299"/>
      <c r="AE418" s="299"/>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ht="24.9" customHeight="1" thickBot="1" x14ac:dyDescent="0.3">
      <c r="A419" s="73"/>
      <c r="B419" s="73"/>
      <c r="C419" s="73"/>
      <c r="D419" s="73"/>
      <c r="E419" s="73"/>
      <c r="F419" s="73"/>
      <c r="G419" s="73"/>
      <c r="H419" s="73"/>
      <c r="I419" s="73"/>
      <c r="J419" s="73"/>
      <c r="K419" s="73"/>
      <c r="L419" s="73"/>
      <c r="M419" s="73"/>
      <c r="N419" s="73"/>
      <c r="O419" s="73"/>
      <c r="P419" s="73"/>
      <c r="Q419" s="100"/>
      <c r="R419" s="73"/>
      <c r="S419" s="73"/>
      <c r="T419" s="73"/>
      <c r="U419" s="73"/>
      <c r="V419" s="73"/>
      <c r="W419" s="73"/>
      <c r="X419" s="73"/>
      <c r="Y419" s="73"/>
      <c r="Z419" s="73"/>
      <c r="AA419" s="73"/>
      <c r="AB419" s="73"/>
      <c r="AC419" s="73"/>
      <c r="AD419" s="101"/>
      <c r="AE419" s="101"/>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ht="24.9" customHeight="1" thickTop="1" thickBot="1" x14ac:dyDescent="0.3">
      <c r="A420" s="431" t="s">
        <v>163</v>
      </c>
      <c r="B420" s="432"/>
      <c r="C420" s="432"/>
      <c r="D420" s="432"/>
      <c r="E420" s="432"/>
      <c r="F420" s="432"/>
      <c r="G420" s="432"/>
      <c r="H420" s="432"/>
      <c r="I420" s="432"/>
      <c r="J420" s="432"/>
      <c r="K420" s="432"/>
      <c r="L420" s="432"/>
      <c r="M420" s="432"/>
      <c r="N420" s="432"/>
      <c r="O420" s="432"/>
      <c r="P420" s="432"/>
      <c r="Q420" s="432"/>
      <c r="R420" s="432"/>
      <c r="S420" s="432"/>
      <c r="T420" s="432"/>
      <c r="U420" s="432"/>
      <c r="V420" s="432"/>
      <c r="W420" s="432"/>
      <c r="X420" s="432"/>
      <c r="Y420" s="432"/>
      <c r="Z420" s="432"/>
      <c r="AA420" s="432"/>
      <c r="AB420" s="432"/>
      <c r="AC420" s="433"/>
      <c r="AD420" s="66" t="s">
        <v>187</v>
      </c>
      <c r="AE420" s="306" t="s">
        <v>7</v>
      </c>
      <c r="AF420" s="92" t="s">
        <v>1666</v>
      </c>
      <c r="AG420" s="92" t="s">
        <v>1667</v>
      </c>
      <c r="AH420" s="92" t="s">
        <v>1668</v>
      </c>
      <c r="AI420" s="93" t="s">
        <v>1669</v>
      </c>
      <c r="AJ420" s="92"/>
      <c r="AK420" s="93" t="s">
        <v>1670</v>
      </c>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ht="24.9" customHeight="1" thickTop="1" thickBot="1" x14ac:dyDescent="0.3">
      <c r="A421" s="392" t="s">
        <v>2308</v>
      </c>
      <c r="B421" s="427"/>
      <c r="C421" s="427"/>
      <c r="D421" s="427"/>
      <c r="E421" s="427"/>
      <c r="F421" s="427"/>
      <c r="G421" s="427"/>
      <c r="H421" s="427"/>
      <c r="I421" s="427"/>
      <c r="J421" s="427"/>
      <c r="K421" s="427"/>
      <c r="L421" s="427"/>
      <c r="M421" s="427"/>
      <c r="N421" s="427"/>
      <c r="O421" s="427"/>
      <c r="P421" s="427"/>
      <c r="Q421" s="427"/>
      <c r="R421" s="427"/>
      <c r="S421" s="427"/>
      <c r="T421" s="427"/>
      <c r="U421" s="427"/>
      <c r="V421" s="427"/>
      <c r="W421" s="427"/>
      <c r="X421" s="427"/>
      <c r="Y421" s="427"/>
      <c r="Z421" s="427"/>
      <c r="AA421" s="427"/>
      <c r="AB421" s="427"/>
      <c r="AC421" s="428"/>
      <c r="AD421" s="310">
        <f>'Art. 123'!Q410</f>
        <v>3</v>
      </c>
      <c r="AE421" s="94" t="str">
        <f t="shared" ref="AE421:AE452" si="70">IF(AG421=1,AK421,AG421)</f>
        <v>No aplica</v>
      </c>
      <c r="AF421">
        <f t="shared" ref="AF421:AF452" si="71">AD421/2</f>
        <v>1.5</v>
      </c>
      <c r="AG421" s="92" t="str">
        <f t="shared" ref="AG421:AG452" si="72">IF(AND(AF421&gt;=0,AF421&lt;=1),1,"No aplica")</f>
        <v>No aplica</v>
      </c>
      <c r="AH421" s="95" t="e">
        <f t="shared" ref="AH421:AH452" si="73">AD421/(AG421*2)</f>
        <v>#VALUE!</v>
      </c>
      <c r="AI421" s="96" t="str">
        <f t="shared" ref="AI421:AI452" si="74">IF(AG421=1,AG421/$AG$453,"No aplica")</f>
        <v>No aplica</v>
      </c>
      <c r="AJ421" s="96" t="e">
        <f t="shared" ref="AJ421:AJ452" si="75">AF421*AI421</f>
        <v>#VALUE!</v>
      </c>
      <c r="AK421" s="96" t="e">
        <f t="shared" ref="AK421:AK452" si="76">AJ421*$AE$23</f>
        <v>#VALUE!</v>
      </c>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ht="24.9" customHeight="1" thickTop="1" thickBot="1" x14ac:dyDescent="0.3">
      <c r="A422" s="392" t="s">
        <v>2309</v>
      </c>
      <c r="B422" s="427"/>
      <c r="C422" s="427"/>
      <c r="D422" s="427"/>
      <c r="E422" s="427"/>
      <c r="F422" s="427"/>
      <c r="G422" s="427"/>
      <c r="H422" s="427"/>
      <c r="I422" s="427"/>
      <c r="J422" s="427"/>
      <c r="K422" s="427"/>
      <c r="L422" s="427"/>
      <c r="M422" s="427"/>
      <c r="N422" s="427"/>
      <c r="O422" s="427"/>
      <c r="P422" s="427"/>
      <c r="Q422" s="427"/>
      <c r="R422" s="427"/>
      <c r="S422" s="427"/>
      <c r="T422" s="427"/>
      <c r="U422" s="427"/>
      <c r="V422" s="427"/>
      <c r="W422" s="427"/>
      <c r="X422" s="427"/>
      <c r="Y422" s="427"/>
      <c r="Z422" s="427"/>
      <c r="AA422" s="427"/>
      <c r="AB422" s="427"/>
      <c r="AC422" s="428"/>
      <c r="AD422" s="310">
        <f>'Art. 123'!Q411</f>
        <v>3</v>
      </c>
      <c r="AE422" s="94" t="str">
        <f t="shared" si="70"/>
        <v>No aplica</v>
      </c>
      <c r="AF422">
        <f t="shared" si="71"/>
        <v>1.5</v>
      </c>
      <c r="AG422" s="92" t="str">
        <f t="shared" si="72"/>
        <v>No aplica</v>
      </c>
      <c r="AH422" s="95" t="e">
        <f t="shared" si="73"/>
        <v>#VALUE!</v>
      </c>
      <c r="AI422" s="96" t="str">
        <f t="shared" si="74"/>
        <v>No aplica</v>
      </c>
      <c r="AJ422" s="96" t="e">
        <f t="shared" si="75"/>
        <v>#VALUE!</v>
      </c>
      <c r="AK422" s="96" t="e">
        <f t="shared" si="76"/>
        <v>#VALUE!</v>
      </c>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ht="24.9" customHeight="1" thickTop="1" thickBot="1" x14ac:dyDescent="0.3">
      <c r="A423" s="392" t="s">
        <v>2310</v>
      </c>
      <c r="B423" s="427"/>
      <c r="C423" s="427"/>
      <c r="D423" s="427"/>
      <c r="E423" s="427"/>
      <c r="F423" s="427"/>
      <c r="G423" s="427"/>
      <c r="H423" s="427"/>
      <c r="I423" s="427"/>
      <c r="J423" s="427"/>
      <c r="K423" s="427"/>
      <c r="L423" s="427"/>
      <c r="M423" s="427"/>
      <c r="N423" s="427"/>
      <c r="O423" s="427"/>
      <c r="P423" s="427"/>
      <c r="Q423" s="427"/>
      <c r="R423" s="427"/>
      <c r="S423" s="427"/>
      <c r="T423" s="427"/>
      <c r="U423" s="427"/>
      <c r="V423" s="427"/>
      <c r="W423" s="427"/>
      <c r="X423" s="427"/>
      <c r="Y423" s="427"/>
      <c r="Z423" s="427"/>
      <c r="AA423" s="427"/>
      <c r="AB423" s="427"/>
      <c r="AC423" s="428"/>
      <c r="AD423" s="310">
        <f>'Art. 123'!Q412</f>
        <v>3</v>
      </c>
      <c r="AE423" s="94" t="str">
        <f t="shared" si="70"/>
        <v>No aplica</v>
      </c>
      <c r="AF423">
        <f t="shared" si="71"/>
        <v>1.5</v>
      </c>
      <c r="AG423" s="92" t="str">
        <f t="shared" si="72"/>
        <v>No aplica</v>
      </c>
      <c r="AH423" s="95" t="e">
        <f t="shared" si="73"/>
        <v>#VALUE!</v>
      </c>
      <c r="AI423" s="96" t="str">
        <f t="shared" si="74"/>
        <v>No aplica</v>
      </c>
      <c r="AJ423" s="96" t="e">
        <f t="shared" si="75"/>
        <v>#VALUE!</v>
      </c>
      <c r="AK423" s="96" t="e">
        <f t="shared" si="76"/>
        <v>#VALUE!</v>
      </c>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ht="24.9" customHeight="1" thickTop="1" thickBot="1" x14ac:dyDescent="0.3">
      <c r="A424" s="392" t="s">
        <v>2311</v>
      </c>
      <c r="B424" s="427"/>
      <c r="C424" s="427"/>
      <c r="D424" s="427"/>
      <c r="E424" s="427"/>
      <c r="F424" s="427"/>
      <c r="G424" s="427"/>
      <c r="H424" s="427"/>
      <c r="I424" s="427"/>
      <c r="J424" s="427"/>
      <c r="K424" s="427"/>
      <c r="L424" s="427"/>
      <c r="M424" s="427"/>
      <c r="N424" s="427"/>
      <c r="O424" s="427"/>
      <c r="P424" s="427"/>
      <c r="Q424" s="427"/>
      <c r="R424" s="427"/>
      <c r="S424" s="427"/>
      <c r="T424" s="427"/>
      <c r="U424" s="427"/>
      <c r="V424" s="427"/>
      <c r="W424" s="427"/>
      <c r="X424" s="427"/>
      <c r="Y424" s="427"/>
      <c r="Z424" s="427"/>
      <c r="AA424" s="427"/>
      <c r="AB424" s="427"/>
      <c r="AC424" s="428"/>
      <c r="AD424" s="310">
        <f>'Art. 123'!Q413</f>
        <v>3</v>
      </c>
      <c r="AE424" s="94" t="str">
        <f t="shared" si="70"/>
        <v>No aplica</v>
      </c>
      <c r="AF424">
        <f t="shared" si="71"/>
        <v>1.5</v>
      </c>
      <c r="AG424" s="92" t="str">
        <f t="shared" si="72"/>
        <v>No aplica</v>
      </c>
      <c r="AH424" s="95" t="e">
        <f t="shared" si="73"/>
        <v>#VALUE!</v>
      </c>
      <c r="AI424" s="96" t="str">
        <f t="shared" si="74"/>
        <v>No aplica</v>
      </c>
      <c r="AJ424" s="96" t="e">
        <f t="shared" si="75"/>
        <v>#VALUE!</v>
      </c>
      <c r="AK424" s="96" t="e">
        <f t="shared" si="76"/>
        <v>#VALUE!</v>
      </c>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ht="24.9" customHeight="1" thickTop="1" thickBot="1" x14ac:dyDescent="0.3">
      <c r="A425" s="434" t="s">
        <v>2312</v>
      </c>
      <c r="B425" s="435"/>
      <c r="C425" s="435"/>
      <c r="D425" s="435"/>
      <c r="E425" s="435"/>
      <c r="F425" s="435"/>
      <c r="G425" s="435"/>
      <c r="H425" s="435"/>
      <c r="I425" s="435"/>
      <c r="J425" s="435"/>
      <c r="K425" s="435"/>
      <c r="L425" s="435"/>
      <c r="M425" s="435"/>
      <c r="N425" s="435"/>
      <c r="O425" s="435"/>
      <c r="P425" s="435"/>
      <c r="Q425" s="435"/>
      <c r="R425" s="435"/>
      <c r="S425" s="435"/>
      <c r="T425" s="435"/>
      <c r="U425" s="435"/>
      <c r="V425" s="435"/>
      <c r="W425" s="435"/>
      <c r="X425" s="435"/>
      <c r="Y425" s="435"/>
      <c r="Z425" s="435"/>
      <c r="AA425" s="435"/>
      <c r="AB425" s="435"/>
      <c r="AC425" s="436"/>
      <c r="AD425" s="310">
        <f>'Art. 123'!Q414</f>
        <v>3</v>
      </c>
      <c r="AE425" s="94" t="str">
        <f t="shared" si="70"/>
        <v>No aplica</v>
      </c>
      <c r="AF425">
        <f t="shared" si="71"/>
        <v>1.5</v>
      </c>
      <c r="AG425" s="92" t="str">
        <f t="shared" si="72"/>
        <v>No aplica</v>
      </c>
      <c r="AH425" s="95" t="e">
        <f t="shared" si="73"/>
        <v>#VALUE!</v>
      </c>
      <c r="AI425" s="96" t="str">
        <f t="shared" si="74"/>
        <v>No aplica</v>
      </c>
      <c r="AJ425" s="96" t="e">
        <f t="shared" si="75"/>
        <v>#VALUE!</v>
      </c>
      <c r="AK425" s="96" t="e">
        <f t="shared" si="76"/>
        <v>#VALUE!</v>
      </c>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ht="24.9" customHeight="1" thickTop="1" thickBot="1" x14ac:dyDescent="0.3">
      <c r="A426" s="434" t="s">
        <v>2074</v>
      </c>
      <c r="B426" s="435"/>
      <c r="C426" s="435"/>
      <c r="D426" s="435"/>
      <c r="E426" s="435"/>
      <c r="F426" s="435"/>
      <c r="G426" s="435"/>
      <c r="H426" s="435"/>
      <c r="I426" s="435"/>
      <c r="J426" s="435"/>
      <c r="K426" s="435"/>
      <c r="L426" s="435"/>
      <c r="M426" s="435"/>
      <c r="N426" s="435"/>
      <c r="O426" s="435"/>
      <c r="P426" s="435"/>
      <c r="Q426" s="435"/>
      <c r="R426" s="435"/>
      <c r="S426" s="435"/>
      <c r="T426" s="435"/>
      <c r="U426" s="435"/>
      <c r="V426" s="435"/>
      <c r="W426" s="435"/>
      <c r="X426" s="435"/>
      <c r="Y426" s="435"/>
      <c r="Z426" s="435"/>
      <c r="AA426" s="435"/>
      <c r="AB426" s="435"/>
      <c r="AC426" s="436"/>
      <c r="AD426" s="310">
        <f>'Art. 123'!Q415</f>
        <v>3</v>
      </c>
      <c r="AE426" s="94" t="str">
        <f t="shared" si="70"/>
        <v>No aplica</v>
      </c>
      <c r="AF426">
        <f t="shared" si="71"/>
        <v>1.5</v>
      </c>
      <c r="AG426" s="92" t="str">
        <f t="shared" si="72"/>
        <v>No aplica</v>
      </c>
      <c r="AH426" s="95" t="e">
        <f t="shared" si="73"/>
        <v>#VALUE!</v>
      </c>
      <c r="AI426" s="96" t="str">
        <f t="shared" si="74"/>
        <v>No aplica</v>
      </c>
      <c r="AJ426" s="96" t="e">
        <f t="shared" si="75"/>
        <v>#VALUE!</v>
      </c>
      <c r="AK426" s="96" t="e">
        <f t="shared" si="76"/>
        <v>#VALUE!</v>
      </c>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ht="24.9" customHeight="1" thickTop="1" thickBot="1" x14ac:dyDescent="0.3">
      <c r="A427" s="392" t="s">
        <v>2313</v>
      </c>
      <c r="B427" s="427"/>
      <c r="C427" s="427"/>
      <c r="D427" s="427"/>
      <c r="E427" s="427"/>
      <c r="F427" s="427"/>
      <c r="G427" s="427"/>
      <c r="H427" s="427"/>
      <c r="I427" s="427"/>
      <c r="J427" s="427"/>
      <c r="K427" s="427"/>
      <c r="L427" s="427"/>
      <c r="M427" s="427"/>
      <c r="N427" s="427"/>
      <c r="O427" s="427"/>
      <c r="P427" s="427"/>
      <c r="Q427" s="427"/>
      <c r="R427" s="427"/>
      <c r="S427" s="427"/>
      <c r="T427" s="427"/>
      <c r="U427" s="427"/>
      <c r="V427" s="427"/>
      <c r="W427" s="427"/>
      <c r="X427" s="427"/>
      <c r="Y427" s="427"/>
      <c r="Z427" s="427"/>
      <c r="AA427" s="427"/>
      <c r="AB427" s="427"/>
      <c r="AC427" s="428"/>
      <c r="AD427" s="310">
        <f>'Art. 123'!Q416</f>
        <v>3</v>
      </c>
      <c r="AE427" s="94" t="str">
        <f t="shared" si="70"/>
        <v>No aplica</v>
      </c>
      <c r="AF427">
        <f t="shared" si="71"/>
        <v>1.5</v>
      </c>
      <c r="AG427" s="92" t="str">
        <f t="shared" si="72"/>
        <v>No aplica</v>
      </c>
      <c r="AH427" s="95" t="e">
        <f t="shared" si="73"/>
        <v>#VALUE!</v>
      </c>
      <c r="AI427" s="96" t="str">
        <f t="shared" si="74"/>
        <v>No aplica</v>
      </c>
      <c r="AJ427" s="96" t="e">
        <f t="shared" si="75"/>
        <v>#VALUE!</v>
      </c>
      <c r="AK427" s="96" t="e">
        <f t="shared" si="76"/>
        <v>#VALUE!</v>
      </c>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ht="24.9" customHeight="1" thickTop="1" thickBot="1" x14ac:dyDescent="0.3">
      <c r="A428" s="392" t="s">
        <v>2314</v>
      </c>
      <c r="B428" s="427"/>
      <c r="C428" s="427"/>
      <c r="D428" s="427"/>
      <c r="E428" s="427"/>
      <c r="F428" s="427"/>
      <c r="G428" s="427"/>
      <c r="H428" s="427"/>
      <c r="I428" s="427"/>
      <c r="J428" s="427"/>
      <c r="K428" s="427"/>
      <c r="L428" s="427"/>
      <c r="M428" s="427"/>
      <c r="N428" s="427"/>
      <c r="O428" s="427"/>
      <c r="P428" s="427"/>
      <c r="Q428" s="427"/>
      <c r="R428" s="427"/>
      <c r="S428" s="427"/>
      <c r="T428" s="427"/>
      <c r="U428" s="427"/>
      <c r="V428" s="427"/>
      <c r="W428" s="427"/>
      <c r="X428" s="427"/>
      <c r="Y428" s="427"/>
      <c r="Z428" s="427"/>
      <c r="AA428" s="427"/>
      <c r="AB428" s="427"/>
      <c r="AC428" s="428"/>
      <c r="AD428" s="310">
        <f>'Art. 123'!Q417</f>
        <v>3</v>
      </c>
      <c r="AE428" s="94" t="str">
        <f t="shared" si="70"/>
        <v>No aplica</v>
      </c>
      <c r="AF428">
        <f t="shared" si="71"/>
        <v>1.5</v>
      </c>
      <c r="AG428" s="92" t="str">
        <f t="shared" si="72"/>
        <v>No aplica</v>
      </c>
      <c r="AH428" s="95" t="e">
        <f t="shared" si="73"/>
        <v>#VALUE!</v>
      </c>
      <c r="AI428" s="96" t="str">
        <f t="shared" si="74"/>
        <v>No aplica</v>
      </c>
      <c r="AJ428" s="96" t="e">
        <f t="shared" si="75"/>
        <v>#VALUE!</v>
      </c>
      <c r="AK428" s="96" t="e">
        <f t="shared" si="76"/>
        <v>#VALUE!</v>
      </c>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ht="24.9" customHeight="1" thickTop="1" thickBot="1" x14ac:dyDescent="0.3">
      <c r="A429" s="392" t="s">
        <v>2315</v>
      </c>
      <c r="B429" s="427"/>
      <c r="C429" s="427"/>
      <c r="D429" s="427"/>
      <c r="E429" s="427"/>
      <c r="F429" s="427"/>
      <c r="G429" s="427"/>
      <c r="H429" s="427"/>
      <c r="I429" s="427"/>
      <c r="J429" s="427"/>
      <c r="K429" s="427"/>
      <c r="L429" s="427"/>
      <c r="M429" s="427"/>
      <c r="N429" s="427"/>
      <c r="O429" s="427"/>
      <c r="P429" s="427"/>
      <c r="Q429" s="427"/>
      <c r="R429" s="427"/>
      <c r="S429" s="427"/>
      <c r="T429" s="427"/>
      <c r="U429" s="427"/>
      <c r="V429" s="427"/>
      <c r="W429" s="427"/>
      <c r="X429" s="427"/>
      <c r="Y429" s="427"/>
      <c r="Z429" s="427"/>
      <c r="AA429" s="427"/>
      <c r="AB429" s="427"/>
      <c r="AC429" s="428"/>
      <c r="AD429" s="310">
        <f>'Art. 123'!Q418</f>
        <v>3</v>
      </c>
      <c r="AE429" s="94" t="str">
        <f t="shared" si="70"/>
        <v>No aplica</v>
      </c>
      <c r="AF429">
        <f t="shared" si="71"/>
        <v>1.5</v>
      </c>
      <c r="AG429" s="92" t="str">
        <f t="shared" si="72"/>
        <v>No aplica</v>
      </c>
      <c r="AH429" s="95" t="e">
        <f t="shared" si="73"/>
        <v>#VALUE!</v>
      </c>
      <c r="AI429" s="96" t="str">
        <f t="shared" si="74"/>
        <v>No aplica</v>
      </c>
      <c r="AJ429" s="96" t="e">
        <f t="shared" si="75"/>
        <v>#VALUE!</v>
      </c>
      <c r="AK429" s="96" t="e">
        <f t="shared" si="76"/>
        <v>#VALUE!</v>
      </c>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ht="24.9" customHeight="1" thickTop="1" thickBot="1" x14ac:dyDescent="0.3">
      <c r="A430" s="392" t="s">
        <v>2316</v>
      </c>
      <c r="B430" s="427"/>
      <c r="C430" s="427"/>
      <c r="D430" s="427"/>
      <c r="E430" s="427"/>
      <c r="F430" s="427"/>
      <c r="G430" s="427"/>
      <c r="H430" s="427"/>
      <c r="I430" s="427"/>
      <c r="J430" s="427"/>
      <c r="K430" s="427"/>
      <c r="L430" s="427"/>
      <c r="M430" s="427"/>
      <c r="N430" s="427"/>
      <c r="O430" s="427"/>
      <c r="P430" s="427"/>
      <c r="Q430" s="427"/>
      <c r="R430" s="427"/>
      <c r="S430" s="427"/>
      <c r="T430" s="427"/>
      <c r="U430" s="427"/>
      <c r="V430" s="427"/>
      <c r="W430" s="427"/>
      <c r="X430" s="427"/>
      <c r="Y430" s="427"/>
      <c r="Z430" s="427"/>
      <c r="AA430" s="427"/>
      <c r="AB430" s="427"/>
      <c r="AC430" s="428"/>
      <c r="AD430" s="310">
        <f>'Art. 123'!Q419</f>
        <v>3</v>
      </c>
      <c r="AE430" s="94" t="str">
        <f t="shared" si="70"/>
        <v>No aplica</v>
      </c>
      <c r="AF430">
        <f t="shared" si="71"/>
        <v>1.5</v>
      </c>
      <c r="AG430" s="92" t="str">
        <f t="shared" si="72"/>
        <v>No aplica</v>
      </c>
      <c r="AH430" s="95" t="e">
        <f t="shared" si="73"/>
        <v>#VALUE!</v>
      </c>
      <c r="AI430" s="96" t="str">
        <f t="shared" si="74"/>
        <v>No aplica</v>
      </c>
      <c r="AJ430" s="96" t="e">
        <f t="shared" si="75"/>
        <v>#VALUE!</v>
      </c>
      <c r="AK430" s="96" t="e">
        <f t="shared" si="76"/>
        <v>#VALUE!</v>
      </c>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ht="24.9" customHeight="1" thickTop="1" thickBot="1" x14ac:dyDescent="0.3">
      <c r="A431" s="392" t="s">
        <v>2317</v>
      </c>
      <c r="B431" s="427"/>
      <c r="C431" s="427"/>
      <c r="D431" s="427"/>
      <c r="E431" s="427"/>
      <c r="F431" s="427"/>
      <c r="G431" s="427"/>
      <c r="H431" s="427"/>
      <c r="I431" s="427"/>
      <c r="J431" s="427"/>
      <c r="K431" s="427"/>
      <c r="L431" s="427"/>
      <c r="M431" s="427"/>
      <c r="N431" s="427"/>
      <c r="O431" s="427"/>
      <c r="P431" s="427"/>
      <c r="Q431" s="427"/>
      <c r="R431" s="427"/>
      <c r="S431" s="427"/>
      <c r="T431" s="427"/>
      <c r="U431" s="427"/>
      <c r="V431" s="427"/>
      <c r="W431" s="427"/>
      <c r="X431" s="427"/>
      <c r="Y431" s="427"/>
      <c r="Z431" s="427"/>
      <c r="AA431" s="427"/>
      <c r="AB431" s="427"/>
      <c r="AC431" s="428"/>
      <c r="AD431" s="310">
        <f>'Art. 123'!Q420</f>
        <v>3</v>
      </c>
      <c r="AE431" s="94" t="str">
        <f t="shared" si="70"/>
        <v>No aplica</v>
      </c>
      <c r="AF431">
        <f t="shared" si="71"/>
        <v>1.5</v>
      </c>
      <c r="AG431" s="92" t="str">
        <f t="shared" si="72"/>
        <v>No aplica</v>
      </c>
      <c r="AH431" s="95" t="e">
        <f t="shared" si="73"/>
        <v>#VALUE!</v>
      </c>
      <c r="AI431" s="96" t="str">
        <f t="shared" si="74"/>
        <v>No aplica</v>
      </c>
      <c r="AJ431" s="96" t="e">
        <f t="shared" si="75"/>
        <v>#VALUE!</v>
      </c>
      <c r="AK431" s="96" t="e">
        <f t="shared" si="76"/>
        <v>#VALUE!</v>
      </c>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ht="24.9" customHeight="1" thickTop="1" thickBot="1" x14ac:dyDescent="0.3">
      <c r="A432" s="434" t="s">
        <v>1528</v>
      </c>
      <c r="B432" s="435"/>
      <c r="C432" s="435"/>
      <c r="D432" s="435"/>
      <c r="E432" s="435"/>
      <c r="F432" s="435"/>
      <c r="G432" s="435"/>
      <c r="H432" s="435"/>
      <c r="I432" s="435"/>
      <c r="J432" s="435"/>
      <c r="K432" s="435"/>
      <c r="L432" s="435"/>
      <c r="M432" s="435"/>
      <c r="N432" s="435"/>
      <c r="O432" s="435"/>
      <c r="P432" s="435"/>
      <c r="Q432" s="435"/>
      <c r="R432" s="435"/>
      <c r="S432" s="435"/>
      <c r="T432" s="435"/>
      <c r="U432" s="435"/>
      <c r="V432" s="435"/>
      <c r="W432" s="435"/>
      <c r="X432" s="435"/>
      <c r="Y432" s="435"/>
      <c r="Z432" s="435"/>
      <c r="AA432" s="435"/>
      <c r="AB432" s="435"/>
      <c r="AC432" s="436"/>
      <c r="AD432" s="310">
        <f>'Art. 123'!Q421</f>
        <v>3</v>
      </c>
      <c r="AE432" s="94" t="str">
        <f t="shared" si="70"/>
        <v>No aplica</v>
      </c>
      <c r="AF432">
        <f t="shared" si="71"/>
        <v>1.5</v>
      </c>
      <c r="AG432" s="92" t="str">
        <f t="shared" si="72"/>
        <v>No aplica</v>
      </c>
      <c r="AH432" s="95" t="e">
        <f t="shared" si="73"/>
        <v>#VALUE!</v>
      </c>
      <c r="AI432" s="96" t="str">
        <f t="shared" si="74"/>
        <v>No aplica</v>
      </c>
      <c r="AJ432" s="96" t="e">
        <f t="shared" si="75"/>
        <v>#VALUE!</v>
      </c>
      <c r="AK432" s="96" t="e">
        <f t="shared" si="76"/>
        <v>#VALUE!</v>
      </c>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ht="24.9" customHeight="1" thickTop="1" thickBot="1" x14ac:dyDescent="0.3">
      <c r="A433" s="434" t="s">
        <v>2318</v>
      </c>
      <c r="B433" s="435"/>
      <c r="C433" s="435"/>
      <c r="D433" s="435"/>
      <c r="E433" s="435"/>
      <c r="F433" s="435"/>
      <c r="G433" s="435"/>
      <c r="H433" s="435"/>
      <c r="I433" s="435"/>
      <c r="J433" s="435"/>
      <c r="K433" s="435"/>
      <c r="L433" s="435"/>
      <c r="M433" s="435"/>
      <c r="N433" s="435"/>
      <c r="O433" s="435"/>
      <c r="P433" s="435"/>
      <c r="Q433" s="435"/>
      <c r="R433" s="435"/>
      <c r="S433" s="435"/>
      <c r="T433" s="435"/>
      <c r="U433" s="435"/>
      <c r="V433" s="435"/>
      <c r="W433" s="435"/>
      <c r="X433" s="435"/>
      <c r="Y433" s="435"/>
      <c r="Z433" s="435"/>
      <c r="AA433" s="435"/>
      <c r="AB433" s="435"/>
      <c r="AC433" s="436"/>
      <c r="AD433" s="310">
        <f>'Art. 123'!Q422</f>
        <v>3</v>
      </c>
      <c r="AE433" s="94" t="str">
        <f t="shared" si="70"/>
        <v>No aplica</v>
      </c>
      <c r="AF433">
        <f t="shared" si="71"/>
        <v>1.5</v>
      </c>
      <c r="AG433" s="92" t="str">
        <f t="shared" si="72"/>
        <v>No aplica</v>
      </c>
      <c r="AH433" s="95" t="e">
        <f t="shared" si="73"/>
        <v>#VALUE!</v>
      </c>
      <c r="AI433" s="96" t="str">
        <f t="shared" si="74"/>
        <v>No aplica</v>
      </c>
      <c r="AJ433" s="96" t="e">
        <f t="shared" si="75"/>
        <v>#VALUE!</v>
      </c>
      <c r="AK433" s="96" t="e">
        <f t="shared" si="76"/>
        <v>#VALUE!</v>
      </c>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ht="24.9" customHeight="1" thickTop="1" thickBot="1" x14ac:dyDescent="0.3">
      <c r="A434" s="392" t="s">
        <v>2319</v>
      </c>
      <c r="B434" s="427"/>
      <c r="C434" s="427"/>
      <c r="D434" s="427"/>
      <c r="E434" s="427"/>
      <c r="F434" s="427"/>
      <c r="G434" s="427"/>
      <c r="H434" s="427"/>
      <c r="I434" s="427"/>
      <c r="J434" s="427"/>
      <c r="K434" s="427"/>
      <c r="L434" s="427"/>
      <c r="M434" s="427"/>
      <c r="N434" s="427"/>
      <c r="O434" s="427"/>
      <c r="P434" s="427"/>
      <c r="Q434" s="427"/>
      <c r="R434" s="427"/>
      <c r="S434" s="427"/>
      <c r="T434" s="427"/>
      <c r="U434" s="427"/>
      <c r="V434" s="427"/>
      <c r="W434" s="427"/>
      <c r="X434" s="427"/>
      <c r="Y434" s="427"/>
      <c r="Z434" s="427"/>
      <c r="AA434" s="427"/>
      <c r="AB434" s="427"/>
      <c r="AC434" s="428"/>
      <c r="AD434" s="310">
        <f>'Art. 123'!Q423</f>
        <v>3</v>
      </c>
      <c r="AE434" s="94" t="str">
        <f t="shared" si="70"/>
        <v>No aplica</v>
      </c>
      <c r="AF434">
        <f t="shared" si="71"/>
        <v>1.5</v>
      </c>
      <c r="AG434" s="92" t="str">
        <f t="shared" si="72"/>
        <v>No aplica</v>
      </c>
      <c r="AH434" s="95" t="e">
        <f t="shared" si="73"/>
        <v>#VALUE!</v>
      </c>
      <c r="AI434" s="96" t="str">
        <f t="shared" si="74"/>
        <v>No aplica</v>
      </c>
      <c r="AJ434" s="96" t="e">
        <f t="shared" si="75"/>
        <v>#VALUE!</v>
      </c>
      <c r="AK434" s="96" t="e">
        <f t="shared" si="76"/>
        <v>#VALUE!</v>
      </c>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row>
    <row r="435" spans="1:256" ht="24.9" customHeight="1" thickTop="1" thickBot="1" x14ac:dyDescent="0.3">
      <c r="A435" s="392" t="s">
        <v>2320</v>
      </c>
      <c r="B435" s="427"/>
      <c r="C435" s="427"/>
      <c r="D435" s="427"/>
      <c r="E435" s="427"/>
      <c r="F435" s="427"/>
      <c r="G435" s="427"/>
      <c r="H435" s="427"/>
      <c r="I435" s="427"/>
      <c r="J435" s="427"/>
      <c r="K435" s="427"/>
      <c r="L435" s="427"/>
      <c r="M435" s="427"/>
      <c r="N435" s="427"/>
      <c r="O435" s="427"/>
      <c r="P435" s="427"/>
      <c r="Q435" s="427"/>
      <c r="R435" s="427"/>
      <c r="S435" s="427"/>
      <c r="T435" s="427"/>
      <c r="U435" s="427"/>
      <c r="V435" s="427"/>
      <c r="W435" s="427"/>
      <c r="X435" s="427"/>
      <c r="Y435" s="427"/>
      <c r="Z435" s="427"/>
      <c r="AA435" s="427"/>
      <c r="AB435" s="427"/>
      <c r="AC435" s="428"/>
      <c r="AD435" s="310">
        <f>'Art. 123'!Q424</f>
        <v>3</v>
      </c>
      <c r="AE435" s="94" t="str">
        <f t="shared" si="70"/>
        <v>No aplica</v>
      </c>
      <c r="AF435">
        <f t="shared" si="71"/>
        <v>1.5</v>
      </c>
      <c r="AG435" s="92" t="str">
        <f t="shared" si="72"/>
        <v>No aplica</v>
      </c>
      <c r="AH435" s="95" t="e">
        <f t="shared" si="73"/>
        <v>#VALUE!</v>
      </c>
      <c r="AI435" s="96" t="str">
        <f t="shared" si="74"/>
        <v>No aplica</v>
      </c>
      <c r="AJ435" s="96" t="e">
        <f t="shared" si="75"/>
        <v>#VALUE!</v>
      </c>
      <c r="AK435" s="96" t="e">
        <f t="shared" si="76"/>
        <v>#VALUE!</v>
      </c>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row>
    <row r="436" spans="1:256" ht="24.9" customHeight="1" thickTop="1" thickBot="1" x14ac:dyDescent="0.3">
      <c r="A436" s="392" t="s">
        <v>2321</v>
      </c>
      <c r="B436" s="427"/>
      <c r="C436" s="427"/>
      <c r="D436" s="427"/>
      <c r="E436" s="427"/>
      <c r="F436" s="427"/>
      <c r="G436" s="427"/>
      <c r="H436" s="427"/>
      <c r="I436" s="427"/>
      <c r="J436" s="427"/>
      <c r="K436" s="427"/>
      <c r="L436" s="427"/>
      <c r="M436" s="427"/>
      <c r="N436" s="427"/>
      <c r="O436" s="427"/>
      <c r="P436" s="427"/>
      <c r="Q436" s="427"/>
      <c r="R436" s="427"/>
      <c r="S436" s="427"/>
      <c r="T436" s="427"/>
      <c r="U436" s="427"/>
      <c r="V436" s="427"/>
      <c r="W436" s="427"/>
      <c r="X436" s="427"/>
      <c r="Y436" s="427"/>
      <c r="Z436" s="427"/>
      <c r="AA436" s="427"/>
      <c r="AB436" s="427"/>
      <c r="AC436" s="428"/>
      <c r="AD436" s="310">
        <f>'Art. 123'!Q425</f>
        <v>3</v>
      </c>
      <c r="AE436" s="94" t="str">
        <f t="shared" si="70"/>
        <v>No aplica</v>
      </c>
      <c r="AF436">
        <f t="shared" si="71"/>
        <v>1.5</v>
      </c>
      <c r="AG436" s="92" t="str">
        <f t="shared" si="72"/>
        <v>No aplica</v>
      </c>
      <c r="AH436" s="95" t="e">
        <f t="shared" si="73"/>
        <v>#VALUE!</v>
      </c>
      <c r="AI436" s="96" t="str">
        <f t="shared" si="74"/>
        <v>No aplica</v>
      </c>
      <c r="AJ436" s="96" t="e">
        <f t="shared" si="75"/>
        <v>#VALUE!</v>
      </c>
      <c r="AK436" s="96" t="e">
        <f t="shared" si="76"/>
        <v>#VALUE!</v>
      </c>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row>
    <row r="437" spans="1:256" ht="24.9" customHeight="1" thickTop="1" thickBot="1" x14ac:dyDescent="0.3">
      <c r="A437" s="434" t="s">
        <v>2322</v>
      </c>
      <c r="B437" s="435"/>
      <c r="C437" s="435"/>
      <c r="D437" s="435"/>
      <c r="E437" s="435"/>
      <c r="F437" s="435"/>
      <c r="G437" s="435"/>
      <c r="H437" s="435"/>
      <c r="I437" s="435"/>
      <c r="J437" s="435"/>
      <c r="K437" s="435"/>
      <c r="L437" s="435"/>
      <c r="M437" s="435"/>
      <c r="N437" s="435"/>
      <c r="O437" s="435"/>
      <c r="P437" s="435"/>
      <c r="Q437" s="435"/>
      <c r="R437" s="435"/>
      <c r="S437" s="435"/>
      <c r="T437" s="435"/>
      <c r="U437" s="435"/>
      <c r="V437" s="435"/>
      <c r="W437" s="435"/>
      <c r="X437" s="435"/>
      <c r="Y437" s="435"/>
      <c r="Z437" s="435"/>
      <c r="AA437" s="435"/>
      <c r="AB437" s="435"/>
      <c r="AC437" s="436"/>
      <c r="AD437" s="310">
        <f>'Art. 123'!Q426</f>
        <v>3</v>
      </c>
      <c r="AE437" s="94" t="str">
        <f t="shared" si="70"/>
        <v>No aplica</v>
      </c>
      <c r="AF437">
        <f t="shared" si="71"/>
        <v>1.5</v>
      </c>
      <c r="AG437" s="92" t="str">
        <f t="shared" si="72"/>
        <v>No aplica</v>
      </c>
      <c r="AH437" s="95" t="e">
        <f t="shared" si="73"/>
        <v>#VALUE!</v>
      </c>
      <c r="AI437" s="96" t="str">
        <f t="shared" si="74"/>
        <v>No aplica</v>
      </c>
      <c r="AJ437" s="96" t="e">
        <f t="shared" si="75"/>
        <v>#VALUE!</v>
      </c>
      <c r="AK437" s="96" t="e">
        <f t="shared" si="76"/>
        <v>#VALUE!</v>
      </c>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row>
    <row r="438" spans="1:256" ht="24.9" customHeight="1" thickTop="1" thickBot="1" x14ac:dyDescent="0.3">
      <c r="A438" s="434" t="s">
        <v>2323</v>
      </c>
      <c r="B438" s="435"/>
      <c r="C438" s="435"/>
      <c r="D438" s="435"/>
      <c r="E438" s="435"/>
      <c r="F438" s="435"/>
      <c r="G438" s="435"/>
      <c r="H438" s="435"/>
      <c r="I438" s="435"/>
      <c r="J438" s="435"/>
      <c r="K438" s="435"/>
      <c r="L438" s="435"/>
      <c r="M438" s="435"/>
      <c r="N438" s="435"/>
      <c r="O438" s="435"/>
      <c r="P438" s="435"/>
      <c r="Q438" s="435"/>
      <c r="R438" s="435"/>
      <c r="S438" s="435"/>
      <c r="T438" s="435"/>
      <c r="U438" s="435"/>
      <c r="V438" s="435"/>
      <c r="W438" s="435"/>
      <c r="X438" s="435"/>
      <c r="Y438" s="435"/>
      <c r="Z438" s="435"/>
      <c r="AA438" s="435"/>
      <c r="AB438" s="435"/>
      <c r="AC438" s="436"/>
      <c r="AD438" s="310">
        <f>'Art. 123'!Q427</f>
        <v>3</v>
      </c>
      <c r="AE438" s="94" t="str">
        <f t="shared" si="70"/>
        <v>No aplica</v>
      </c>
      <c r="AF438">
        <f t="shared" si="71"/>
        <v>1.5</v>
      </c>
      <c r="AG438" s="92" t="str">
        <f t="shared" si="72"/>
        <v>No aplica</v>
      </c>
      <c r="AH438" s="95" t="e">
        <f t="shared" si="73"/>
        <v>#VALUE!</v>
      </c>
      <c r="AI438" s="96" t="str">
        <f t="shared" si="74"/>
        <v>No aplica</v>
      </c>
      <c r="AJ438" s="96" t="e">
        <f t="shared" si="75"/>
        <v>#VALUE!</v>
      </c>
      <c r="AK438" s="96" t="e">
        <f t="shared" si="76"/>
        <v>#VALUE!</v>
      </c>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row>
    <row r="439" spans="1:256" ht="24.9" customHeight="1" thickTop="1" thickBot="1" x14ac:dyDescent="0.3">
      <c r="A439" s="392" t="s">
        <v>2324</v>
      </c>
      <c r="B439" s="427"/>
      <c r="C439" s="427"/>
      <c r="D439" s="427"/>
      <c r="E439" s="427"/>
      <c r="F439" s="427"/>
      <c r="G439" s="427"/>
      <c r="H439" s="427"/>
      <c r="I439" s="427"/>
      <c r="J439" s="427"/>
      <c r="K439" s="427"/>
      <c r="L439" s="427"/>
      <c r="M439" s="427"/>
      <c r="N439" s="427"/>
      <c r="O439" s="427"/>
      <c r="P439" s="427"/>
      <c r="Q439" s="427"/>
      <c r="R439" s="427"/>
      <c r="S439" s="427"/>
      <c r="T439" s="427"/>
      <c r="U439" s="427"/>
      <c r="V439" s="427"/>
      <c r="W439" s="427"/>
      <c r="X439" s="427"/>
      <c r="Y439" s="427"/>
      <c r="Z439" s="427"/>
      <c r="AA439" s="427"/>
      <c r="AB439" s="427"/>
      <c r="AC439" s="428"/>
      <c r="AD439" s="310">
        <f>'Art. 123'!Q428</f>
        <v>3</v>
      </c>
      <c r="AE439" s="94" t="str">
        <f t="shared" si="70"/>
        <v>No aplica</v>
      </c>
      <c r="AF439">
        <f t="shared" si="71"/>
        <v>1.5</v>
      </c>
      <c r="AG439" s="92" t="str">
        <f t="shared" si="72"/>
        <v>No aplica</v>
      </c>
      <c r="AH439" s="95" t="e">
        <f t="shared" si="73"/>
        <v>#VALUE!</v>
      </c>
      <c r="AI439" s="96" t="str">
        <f t="shared" si="74"/>
        <v>No aplica</v>
      </c>
      <c r="AJ439" s="96" t="e">
        <f t="shared" si="75"/>
        <v>#VALUE!</v>
      </c>
      <c r="AK439" s="96" t="e">
        <f t="shared" si="76"/>
        <v>#VALUE!</v>
      </c>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row>
    <row r="440" spans="1:256" ht="24.9" customHeight="1" thickTop="1" thickBot="1" x14ac:dyDescent="0.3">
      <c r="A440" s="392" t="s">
        <v>2325</v>
      </c>
      <c r="B440" s="427"/>
      <c r="C440" s="427"/>
      <c r="D440" s="427"/>
      <c r="E440" s="427"/>
      <c r="F440" s="427"/>
      <c r="G440" s="427"/>
      <c r="H440" s="427"/>
      <c r="I440" s="427"/>
      <c r="J440" s="427"/>
      <c r="K440" s="427"/>
      <c r="L440" s="427"/>
      <c r="M440" s="427"/>
      <c r="N440" s="427"/>
      <c r="O440" s="427"/>
      <c r="P440" s="427"/>
      <c r="Q440" s="427"/>
      <c r="R440" s="427"/>
      <c r="S440" s="427"/>
      <c r="T440" s="427"/>
      <c r="U440" s="427"/>
      <c r="V440" s="427"/>
      <c r="W440" s="427"/>
      <c r="X440" s="427"/>
      <c r="Y440" s="427"/>
      <c r="Z440" s="427"/>
      <c r="AA440" s="427"/>
      <c r="AB440" s="427"/>
      <c r="AC440" s="428"/>
      <c r="AD440" s="310">
        <f>'Art. 123'!Q429</f>
        <v>3</v>
      </c>
      <c r="AE440" s="94" t="str">
        <f t="shared" si="70"/>
        <v>No aplica</v>
      </c>
      <c r="AF440">
        <f t="shared" si="71"/>
        <v>1.5</v>
      </c>
      <c r="AG440" s="92" t="str">
        <f t="shared" si="72"/>
        <v>No aplica</v>
      </c>
      <c r="AH440" s="95" t="e">
        <f t="shared" si="73"/>
        <v>#VALUE!</v>
      </c>
      <c r="AI440" s="96" t="str">
        <f t="shared" si="74"/>
        <v>No aplica</v>
      </c>
      <c r="AJ440" s="96" t="e">
        <f t="shared" si="75"/>
        <v>#VALUE!</v>
      </c>
      <c r="AK440" s="96" t="e">
        <f t="shared" si="76"/>
        <v>#VALUE!</v>
      </c>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row>
    <row r="441" spans="1:256" ht="24.9" customHeight="1" thickTop="1" thickBot="1" x14ac:dyDescent="0.3">
      <c r="A441" s="392" t="s">
        <v>2326</v>
      </c>
      <c r="B441" s="427"/>
      <c r="C441" s="427"/>
      <c r="D441" s="427"/>
      <c r="E441" s="427"/>
      <c r="F441" s="427"/>
      <c r="G441" s="427"/>
      <c r="H441" s="427"/>
      <c r="I441" s="427"/>
      <c r="J441" s="427"/>
      <c r="K441" s="427"/>
      <c r="L441" s="427"/>
      <c r="M441" s="427"/>
      <c r="N441" s="427"/>
      <c r="O441" s="427"/>
      <c r="P441" s="427"/>
      <c r="Q441" s="427"/>
      <c r="R441" s="427"/>
      <c r="S441" s="427"/>
      <c r="T441" s="427"/>
      <c r="U441" s="427"/>
      <c r="V441" s="427"/>
      <c r="W441" s="427"/>
      <c r="X441" s="427"/>
      <c r="Y441" s="427"/>
      <c r="Z441" s="427"/>
      <c r="AA441" s="427"/>
      <c r="AB441" s="427"/>
      <c r="AC441" s="428"/>
      <c r="AD441" s="310">
        <f>'Art. 123'!Q430</f>
        <v>3</v>
      </c>
      <c r="AE441" s="94" t="str">
        <f t="shared" si="70"/>
        <v>No aplica</v>
      </c>
      <c r="AF441">
        <f t="shared" si="71"/>
        <v>1.5</v>
      </c>
      <c r="AG441" s="92" t="str">
        <f t="shared" si="72"/>
        <v>No aplica</v>
      </c>
      <c r="AH441" s="95" t="e">
        <f t="shared" si="73"/>
        <v>#VALUE!</v>
      </c>
      <c r="AI441" s="96" t="str">
        <f t="shared" si="74"/>
        <v>No aplica</v>
      </c>
      <c r="AJ441" s="96" t="e">
        <f t="shared" si="75"/>
        <v>#VALUE!</v>
      </c>
      <c r="AK441" s="96" t="e">
        <f t="shared" si="76"/>
        <v>#VALUE!</v>
      </c>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row>
    <row r="442" spans="1:256" ht="24.9" customHeight="1" thickTop="1" thickBot="1" x14ac:dyDescent="0.3">
      <c r="A442" s="392" t="s">
        <v>1300</v>
      </c>
      <c r="B442" s="427"/>
      <c r="C442" s="427"/>
      <c r="D442" s="427"/>
      <c r="E442" s="427"/>
      <c r="F442" s="427"/>
      <c r="G442" s="427"/>
      <c r="H442" s="427"/>
      <c r="I442" s="427"/>
      <c r="J442" s="427"/>
      <c r="K442" s="427"/>
      <c r="L442" s="427"/>
      <c r="M442" s="427"/>
      <c r="N442" s="427"/>
      <c r="O442" s="427"/>
      <c r="P442" s="427"/>
      <c r="Q442" s="427"/>
      <c r="R442" s="427"/>
      <c r="S442" s="427"/>
      <c r="T442" s="427"/>
      <c r="U442" s="427"/>
      <c r="V442" s="427"/>
      <c r="W442" s="427"/>
      <c r="X442" s="427"/>
      <c r="Y442" s="427"/>
      <c r="Z442" s="427"/>
      <c r="AA442" s="427"/>
      <c r="AB442" s="427"/>
      <c r="AC442" s="428"/>
      <c r="AD442" s="310">
        <f>'Art. 123'!Q431</f>
        <v>3</v>
      </c>
      <c r="AE442" s="94" t="str">
        <f t="shared" si="70"/>
        <v>No aplica</v>
      </c>
      <c r="AF442">
        <f t="shared" si="71"/>
        <v>1.5</v>
      </c>
      <c r="AG442" s="92" t="str">
        <f t="shared" si="72"/>
        <v>No aplica</v>
      </c>
      <c r="AH442" s="95" t="e">
        <f t="shared" si="73"/>
        <v>#VALUE!</v>
      </c>
      <c r="AI442" s="96" t="str">
        <f t="shared" si="74"/>
        <v>No aplica</v>
      </c>
      <c r="AJ442" s="96" t="e">
        <f t="shared" si="75"/>
        <v>#VALUE!</v>
      </c>
      <c r="AK442" s="96" t="e">
        <f t="shared" si="76"/>
        <v>#VALUE!</v>
      </c>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row>
    <row r="443" spans="1:256" ht="24.9" customHeight="1" thickTop="1" thickBot="1" x14ac:dyDescent="0.3">
      <c r="A443" s="392" t="s">
        <v>2327</v>
      </c>
      <c r="B443" s="427"/>
      <c r="C443" s="427"/>
      <c r="D443" s="427"/>
      <c r="E443" s="427"/>
      <c r="F443" s="427"/>
      <c r="G443" s="427"/>
      <c r="H443" s="427"/>
      <c r="I443" s="427"/>
      <c r="J443" s="427"/>
      <c r="K443" s="427"/>
      <c r="L443" s="427"/>
      <c r="M443" s="427"/>
      <c r="N443" s="427"/>
      <c r="O443" s="427"/>
      <c r="P443" s="427"/>
      <c r="Q443" s="427"/>
      <c r="R443" s="427"/>
      <c r="S443" s="427"/>
      <c r="T443" s="427"/>
      <c r="U443" s="427"/>
      <c r="V443" s="427"/>
      <c r="W443" s="427"/>
      <c r="X443" s="427"/>
      <c r="Y443" s="427"/>
      <c r="Z443" s="427"/>
      <c r="AA443" s="427"/>
      <c r="AB443" s="427"/>
      <c r="AC443" s="428"/>
      <c r="AD443" s="310">
        <f>'Art. 123'!Q432</f>
        <v>3</v>
      </c>
      <c r="AE443" s="94" t="str">
        <f t="shared" si="70"/>
        <v>No aplica</v>
      </c>
      <c r="AF443">
        <f t="shared" si="71"/>
        <v>1.5</v>
      </c>
      <c r="AG443" s="92" t="str">
        <f t="shared" si="72"/>
        <v>No aplica</v>
      </c>
      <c r="AH443" s="95" t="e">
        <f t="shared" si="73"/>
        <v>#VALUE!</v>
      </c>
      <c r="AI443" s="96" t="str">
        <f t="shared" si="74"/>
        <v>No aplica</v>
      </c>
      <c r="AJ443" s="96" t="e">
        <f t="shared" si="75"/>
        <v>#VALUE!</v>
      </c>
      <c r="AK443" s="96" t="e">
        <f t="shared" si="76"/>
        <v>#VALUE!</v>
      </c>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row>
    <row r="444" spans="1:256" ht="24.9" customHeight="1" thickTop="1" thickBot="1" x14ac:dyDescent="0.3">
      <c r="A444" s="434" t="s">
        <v>2328</v>
      </c>
      <c r="B444" s="435"/>
      <c r="C444" s="435"/>
      <c r="D444" s="435"/>
      <c r="E444" s="435"/>
      <c r="F444" s="435"/>
      <c r="G444" s="435"/>
      <c r="H444" s="435"/>
      <c r="I444" s="435"/>
      <c r="J444" s="435"/>
      <c r="K444" s="435"/>
      <c r="L444" s="435"/>
      <c r="M444" s="435"/>
      <c r="N444" s="435"/>
      <c r="O444" s="435"/>
      <c r="P444" s="435"/>
      <c r="Q444" s="435"/>
      <c r="R444" s="435"/>
      <c r="S444" s="435"/>
      <c r="T444" s="435"/>
      <c r="U444" s="435"/>
      <c r="V444" s="435"/>
      <c r="W444" s="435"/>
      <c r="X444" s="435"/>
      <c r="Y444" s="435"/>
      <c r="Z444" s="435"/>
      <c r="AA444" s="435"/>
      <c r="AB444" s="435"/>
      <c r="AC444" s="436"/>
      <c r="AD444" s="310">
        <f>'Art. 123'!Q433</f>
        <v>3</v>
      </c>
      <c r="AE444" s="94" t="str">
        <f t="shared" si="70"/>
        <v>No aplica</v>
      </c>
      <c r="AF444">
        <f t="shared" si="71"/>
        <v>1.5</v>
      </c>
      <c r="AG444" s="92" t="str">
        <f t="shared" si="72"/>
        <v>No aplica</v>
      </c>
      <c r="AH444" s="95" t="e">
        <f t="shared" si="73"/>
        <v>#VALUE!</v>
      </c>
      <c r="AI444" s="96" t="str">
        <f t="shared" si="74"/>
        <v>No aplica</v>
      </c>
      <c r="AJ444" s="96" t="e">
        <f t="shared" si="75"/>
        <v>#VALUE!</v>
      </c>
      <c r="AK444" s="96" t="e">
        <f t="shared" si="76"/>
        <v>#VALUE!</v>
      </c>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row>
    <row r="445" spans="1:256" ht="24.9" customHeight="1" thickTop="1" thickBot="1" x14ac:dyDescent="0.3">
      <c r="A445" s="434" t="s">
        <v>2329</v>
      </c>
      <c r="B445" s="435"/>
      <c r="C445" s="435"/>
      <c r="D445" s="435"/>
      <c r="E445" s="435"/>
      <c r="F445" s="435"/>
      <c r="G445" s="435"/>
      <c r="H445" s="435"/>
      <c r="I445" s="435"/>
      <c r="J445" s="435"/>
      <c r="K445" s="435"/>
      <c r="L445" s="435"/>
      <c r="M445" s="435"/>
      <c r="N445" s="435"/>
      <c r="O445" s="435"/>
      <c r="P445" s="435"/>
      <c r="Q445" s="435"/>
      <c r="R445" s="435"/>
      <c r="S445" s="435"/>
      <c r="T445" s="435"/>
      <c r="U445" s="435"/>
      <c r="V445" s="435"/>
      <c r="W445" s="435"/>
      <c r="X445" s="435"/>
      <c r="Y445" s="435"/>
      <c r="Z445" s="435"/>
      <c r="AA445" s="435"/>
      <c r="AB445" s="435"/>
      <c r="AC445" s="436"/>
      <c r="AD445" s="310">
        <f>'Art. 123'!Q434</f>
        <v>3</v>
      </c>
      <c r="AE445" s="94" t="str">
        <f t="shared" si="70"/>
        <v>No aplica</v>
      </c>
      <c r="AF445">
        <f t="shared" si="71"/>
        <v>1.5</v>
      </c>
      <c r="AG445" s="92" t="str">
        <f t="shared" si="72"/>
        <v>No aplica</v>
      </c>
      <c r="AH445" s="95" t="e">
        <f t="shared" si="73"/>
        <v>#VALUE!</v>
      </c>
      <c r="AI445" s="96" t="str">
        <f t="shared" si="74"/>
        <v>No aplica</v>
      </c>
      <c r="AJ445" s="96" t="e">
        <f t="shared" si="75"/>
        <v>#VALUE!</v>
      </c>
      <c r="AK445" s="96" t="e">
        <f t="shared" si="76"/>
        <v>#VALUE!</v>
      </c>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row>
    <row r="446" spans="1:256" ht="24.9" customHeight="1" thickTop="1" thickBot="1" x14ac:dyDescent="0.3">
      <c r="A446" s="392" t="s">
        <v>2330</v>
      </c>
      <c r="B446" s="427"/>
      <c r="C446" s="427"/>
      <c r="D446" s="427"/>
      <c r="E446" s="427"/>
      <c r="F446" s="427"/>
      <c r="G446" s="427"/>
      <c r="H446" s="427"/>
      <c r="I446" s="427"/>
      <c r="J446" s="427"/>
      <c r="K446" s="427"/>
      <c r="L446" s="427"/>
      <c r="M446" s="427"/>
      <c r="N446" s="427"/>
      <c r="O446" s="427"/>
      <c r="P446" s="427"/>
      <c r="Q446" s="427"/>
      <c r="R446" s="427"/>
      <c r="S446" s="427"/>
      <c r="T446" s="427"/>
      <c r="U446" s="427"/>
      <c r="V446" s="427"/>
      <c r="W446" s="427"/>
      <c r="X446" s="427"/>
      <c r="Y446" s="427"/>
      <c r="Z446" s="427"/>
      <c r="AA446" s="427"/>
      <c r="AB446" s="427"/>
      <c r="AC446" s="428"/>
      <c r="AD446" s="310">
        <f>'Art. 123'!Q435</f>
        <v>3</v>
      </c>
      <c r="AE446" s="94" t="str">
        <f t="shared" si="70"/>
        <v>No aplica</v>
      </c>
      <c r="AF446">
        <f t="shared" si="71"/>
        <v>1.5</v>
      </c>
      <c r="AG446" s="92" t="str">
        <f t="shared" si="72"/>
        <v>No aplica</v>
      </c>
      <c r="AH446" s="95" t="e">
        <f t="shared" si="73"/>
        <v>#VALUE!</v>
      </c>
      <c r="AI446" s="96" t="str">
        <f t="shared" si="74"/>
        <v>No aplica</v>
      </c>
      <c r="AJ446" s="96" t="e">
        <f t="shared" si="75"/>
        <v>#VALUE!</v>
      </c>
      <c r="AK446" s="96" t="e">
        <f t="shared" si="76"/>
        <v>#VALUE!</v>
      </c>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row>
    <row r="447" spans="1:256" ht="24.9" customHeight="1" thickTop="1" thickBot="1" x14ac:dyDescent="0.3">
      <c r="A447" s="392" t="s">
        <v>2331</v>
      </c>
      <c r="B447" s="427"/>
      <c r="C447" s="427"/>
      <c r="D447" s="427"/>
      <c r="E447" s="427"/>
      <c r="F447" s="427"/>
      <c r="G447" s="427"/>
      <c r="H447" s="427"/>
      <c r="I447" s="427"/>
      <c r="J447" s="427"/>
      <c r="K447" s="427"/>
      <c r="L447" s="427"/>
      <c r="M447" s="427"/>
      <c r="N447" s="427"/>
      <c r="O447" s="427"/>
      <c r="P447" s="427"/>
      <c r="Q447" s="427"/>
      <c r="R447" s="427"/>
      <c r="S447" s="427"/>
      <c r="T447" s="427"/>
      <c r="U447" s="427"/>
      <c r="V447" s="427"/>
      <c r="W447" s="427"/>
      <c r="X447" s="427"/>
      <c r="Y447" s="427"/>
      <c r="Z447" s="427"/>
      <c r="AA447" s="427"/>
      <c r="AB447" s="427"/>
      <c r="AC447" s="428"/>
      <c r="AD447" s="310">
        <f>'Art. 123'!Q436</f>
        <v>3</v>
      </c>
      <c r="AE447" s="94" t="str">
        <f t="shared" si="70"/>
        <v>No aplica</v>
      </c>
      <c r="AF447">
        <f t="shared" si="71"/>
        <v>1.5</v>
      </c>
      <c r="AG447" s="92" t="str">
        <f t="shared" si="72"/>
        <v>No aplica</v>
      </c>
      <c r="AH447" s="95" t="e">
        <f t="shared" si="73"/>
        <v>#VALUE!</v>
      </c>
      <c r="AI447" s="96" t="str">
        <f t="shared" si="74"/>
        <v>No aplica</v>
      </c>
      <c r="AJ447" s="96" t="e">
        <f t="shared" si="75"/>
        <v>#VALUE!</v>
      </c>
      <c r="AK447" s="96" t="e">
        <f t="shared" si="76"/>
        <v>#VALUE!</v>
      </c>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row>
    <row r="448" spans="1:256" ht="24.9" customHeight="1" thickTop="1" thickBot="1" x14ac:dyDescent="0.3">
      <c r="A448" s="392" t="s">
        <v>2332</v>
      </c>
      <c r="B448" s="427"/>
      <c r="C448" s="427"/>
      <c r="D448" s="427"/>
      <c r="E448" s="427"/>
      <c r="F448" s="427"/>
      <c r="G448" s="427"/>
      <c r="H448" s="427"/>
      <c r="I448" s="427"/>
      <c r="J448" s="427"/>
      <c r="K448" s="427"/>
      <c r="L448" s="427"/>
      <c r="M448" s="427"/>
      <c r="N448" s="427"/>
      <c r="O448" s="427"/>
      <c r="P448" s="427"/>
      <c r="Q448" s="427"/>
      <c r="R448" s="427"/>
      <c r="S448" s="427"/>
      <c r="T448" s="427"/>
      <c r="U448" s="427"/>
      <c r="V448" s="427"/>
      <c r="W448" s="427"/>
      <c r="X448" s="427"/>
      <c r="Y448" s="427"/>
      <c r="Z448" s="427"/>
      <c r="AA448" s="427"/>
      <c r="AB448" s="427"/>
      <c r="AC448" s="428"/>
      <c r="AD448" s="310">
        <f>'Art. 123'!Q437</f>
        <v>3</v>
      </c>
      <c r="AE448" s="94" t="str">
        <f t="shared" si="70"/>
        <v>No aplica</v>
      </c>
      <c r="AF448">
        <f t="shared" si="71"/>
        <v>1.5</v>
      </c>
      <c r="AG448" s="92" t="str">
        <f t="shared" si="72"/>
        <v>No aplica</v>
      </c>
      <c r="AH448" s="95" t="e">
        <f t="shared" si="73"/>
        <v>#VALUE!</v>
      </c>
      <c r="AI448" s="96" t="str">
        <f t="shared" si="74"/>
        <v>No aplica</v>
      </c>
      <c r="AJ448" s="96" t="e">
        <f t="shared" si="75"/>
        <v>#VALUE!</v>
      </c>
      <c r="AK448" s="96" t="e">
        <f t="shared" si="76"/>
        <v>#VALUE!</v>
      </c>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row>
    <row r="449" spans="1:256" ht="24.9" customHeight="1" thickTop="1" thickBot="1" x14ac:dyDescent="0.3">
      <c r="A449" s="434" t="s">
        <v>2333</v>
      </c>
      <c r="B449" s="435"/>
      <c r="C449" s="435"/>
      <c r="D449" s="435"/>
      <c r="E449" s="435"/>
      <c r="F449" s="435"/>
      <c r="G449" s="435"/>
      <c r="H449" s="435"/>
      <c r="I449" s="435"/>
      <c r="J449" s="435"/>
      <c r="K449" s="435"/>
      <c r="L449" s="435"/>
      <c r="M449" s="435"/>
      <c r="N449" s="435"/>
      <c r="O449" s="435"/>
      <c r="P449" s="435"/>
      <c r="Q449" s="435"/>
      <c r="R449" s="435"/>
      <c r="S449" s="435"/>
      <c r="T449" s="435"/>
      <c r="U449" s="435"/>
      <c r="V449" s="435"/>
      <c r="W449" s="435"/>
      <c r="X449" s="435"/>
      <c r="Y449" s="435"/>
      <c r="Z449" s="435"/>
      <c r="AA449" s="435"/>
      <c r="AB449" s="435"/>
      <c r="AC449" s="436"/>
      <c r="AD449" s="310">
        <f>'Art. 123'!Q438</f>
        <v>3</v>
      </c>
      <c r="AE449" s="94" t="str">
        <f t="shared" si="70"/>
        <v>No aplica</v>
      </c>
      <c r="AF449">
        <f t="shared" si="71"/>
        <v>1.5</v>
      </c>
      <c r="AG449" s="92" t="str">
        <f t="shared" si="72"/>
        <v>No aplica</v>
      </c>
      <c r="AH449" s="95" t="e">
        <f t="shared" si="73"/>
        <v>#VALUE!</v>
      </c>
      <c r="AI449" s="96" t="str">
        <f t="shared" si="74"/>
        <v>No aplica</v>
      </c>
      <c r="AJ449" s="96" t="e">
        <f t="shared" si="75"/>
        <v>#VALUE!</v>
      </c>
      <c r="AK449" s="96" t="e">
        <f t="shared" si="76"/>
        <v>#VALUE!</v>
      </c>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row>
    <row r="450" spans="1:256" ht="24.9" customHeight="1" thickTop="1" thickBot="1" x14ac:dyDescent="0.3">
      <c r="A450" s="392" t="s">
        <v>2241</v>
      </c>
      <c r="B450" s="427"/>
      <c r="C450" s="427"/>
      <c r="D450" s="427"/>
      <c r="E450" s="427"/>
      <c r="F450" s="427"/>
      <c r="G450" s="427"/>
      <c r="H450" s="427"/>
      <c r="I450" s="427"/>
      <c r="J450" s="427"/>
      <c r="K450" s="427"/>
      <c r="L450" s="427"/>
      <c r="M450" s="427"/>
      <c r="N450" s="427"/>
      <c r="O450" s="427"/>
      <c r="P450" s="427"/>
      <c r="Q450" s="427"/>
      <c r="R450" s="427"/>
      <c r="S450" s="427"/>
      <c r="T450" s="427"/>
      <c r="U450" s="427"/>
      <c r="V450" s="427"/>
      <c r="W450" s="427"/>
      <c r="X450" s="427"/>
      <c r="Y450" s="427"/>
      <c r="Z450" s="427"/>
      <c r="AA450" s="427"/>
      <c r="AB450" s="427"/>
      <c r="AC450" s="428"/>
      <c r="AD450" s="310">
        <f>'Art. 123'!Q439</f>
        <v>3</v>
      </c>
      <c r="AE450" s="94" t="str">
        <f t="shared" si="70"/>
        <v>No aplica</v>
      </c>
      <c r="AF450">
        <f t="shared" si="71"/>
        <v>1.5</v>
      </c>
      <c r="AG450" s="92" t="str">
        <f t="shared" si="72"/>
        <v>No aplica</v>
      </c>
      <c r="AH450" s="95" t="e">
        <f t="shared" si="73"/>
        <v>#VALUE!</v>
      </c>
      <c r="AI450" s="96" t="str">
        <f t="shared" si="74"/>
        <v>No aplica</v>
      </c>
      <c r="AJ450" s="96" t="e">
        <f t="shared" si="75"/>
        <v>#VALUE!</v>
      </c>
      <c r="AK450" s="96" t="e">
        <f t="shared" si="76"/>
        <v>#VALUE!</v>
      </c>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row>
    <row r="451" spans="1:256" ht="24.9" customHeight="1" thickTop="1" thickBot="1" x14ac:dyDescent="0.3">
      <c r="A451" s="434" t="s">
        <v>2334</v>
      </c>
      <c r="B451" s="435"/>
      <c r="C451" s="435"/>
      <c r="D451" s="435"/>
      <c r="E451" s="435"/>
      <c r="F451" s="435"/>
      <c r="G451" s="435"/>
      <c r="H451" s="435"/>
      <c r="I451" s="435"/>
      <c r="J451" s="435"/>
      <c r="K451" s="435"/>
      <c r="L451" s="435"/>
      <c r="M451" s="435"/>
      <c r="N451" s="435"/>
      <c r="O451" s="435"/>
      <c r="P451" s="435"/>
      <c r="Q451" s="435"/>
      <c r="R451" s="435"/>
      <c r="S451" s="435"/>
      <c r="T451" s="435"/>
      <c r="U451" s="435"/>
      <c r="V451" s="435"/>
      <c r="W451" s="435"/>
      <c r="X451" s="435"/>
      <c r="Y451" s="435"/>
      <c r="Z451" s="435"/>
      <c r="AA451" s="435"/>
      <c r="AB451" s="435"/>
      <c r="AC451" s="436"/>
      <c r="AD451" s="310">
        <f>'Art. 123'!Q440</f>
        <v>3</v>
      </c>
      <c r="AE451" s="94" t="str">
        <f t="shared" si="70"/>
        <v>No aplica</v>
      </c>
      <c r="AF451">
        <f t="shared" si="71"/>
        <v>1.5</v>
      </c>
      <c r="AG451" s="92" t="str">
        <f t="shared" si="72"/>
        <v>No aplica</v>
      </c>
      <c r="AH451" s="95" t="e">
        <f t="shared" si="73"/>
        <v>#VALUE!</v>
      </c>
      <c r="AI451" s="96" t="str">
        <f t="shared" si="74"/>
        <v>No aplica</v>
      </c>
      <c r="AJ451" s="96" t="e">
        <f t="shared" si="75"/>
        <v>#VALUE!</v>
      </c>
      <c r="AK451" s="96" t="e">
        <f t="shared" si="76"/>
        <v>#VALUE!</v>
      </c>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row>
    <row r="452" spans="1:256" ht="24.9" customHeight="1" thickTop="1" thickBot="1" x14ac:dyDescent="0.3">
      <c r="A452" s="434" t="s">
        <v>2335</v>
      </c>
      <c r="B452" s="435"/>
      <c r="C452" s="435"/>
      <c r="D452" s="435"/>
      <c r="E452" s="435"/>
      <c r="F452" s="435"/>
      <c r="G452" s="435"/>
      <c r="H452" s="435"/>
      <c r="I452" s="435"/>
      <c r="J452" s="435"/>
      <c r="K452" s="435"/>
      <c r="L452" s="435"/>
      <c r="M452" s="435"/>
      <c r="N452" s="435"/>
      <c r="O452" s="435"/>
      <c r="P452" s="435"/>
      <c r="Q452" s="435"/>
      <c r="R452" s="435"/>
      <c r="S452" s="435"/>
      <c r="T452" s="435"/>
      <c r="U452" s="435"/>
      <c r="V452" s="435"/>
      <c r="W452" s="435"/>
      <c r="X452" s="435"/>
      <c r="Y452" s="435"/>
      <c r="Z452" s="435"/>
      <c r="AA452" s="435"/>
      <c r="AB452" s="435"/>
      <c r="AC452" s="436"/>
      <c r="AD452" s="310">
        <f>'Art. 123'!Q441</f>
        <v>3</v>
      </c>
      <c r="AE452" s="94" t="str">
        <f t="shared" si="70"/>
        <v>No aplica</v>
      </c>
      <c r="AF452">
        <f t="shared" si="71"/>
        <v>1.5</v>
      </c>
      <c r="AG452" s="92" t="str">
        <f t="shared" si="72"/>
        <v>No aplica</v>
      </c>
      <c r="AH452" s="95" t="e">
        <f t="shared" si="73"/>
        <v>#VALUE!</v>
      </c>
      <c r="AI452" s="96" t="str">
        <f t="shared" si="74"/>
        <v>No aplica</v>
      </c>
      <c r="AJ452" s="96" t="e">
        <f t="shared" si="75"/>
        <v>#VALUE!</v>
      </c>
      <c r="AK452" s="96" t="e">
        <f t="shared" si="76"/>
        <v>#VALUE!</v>
      </c>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row>
    <row r="453" spans="1:256" ht="24.9" customHeight="1" thickTop="1" x14ac:dyDescent="0.25">
      <c r="A453" s="437" t="s">
        <v>1714</v>
      </c>
      <c r="B453" s="438"/>
      <c r="C453" s="438"/>
      <c r="D453" s="438"/>
      <c r="E453" s="438"/>
      <c r="F453" s="438"/>
      <c r="G453" s="438"/>
      <c r="H453" s="438"/>
      <c r="I453" s="438"/>
      <c r="J453" s="438"/>
      <c r="K453" s="438"/>
      <c r="L453" s="438"/>
      <c r="M453" s="438"/>
      <c r="N453" s="438"/>
      <c r="O453" s="438"/>
      <c r="P453" s="438"/>
      <c r="Q453" s="438"/>
      <c r="R453" s="438"/>
      <c r="S453" s="438"/>
      <c r="T453" s="438"/>
      <c r="U453" s="438"/>
      <c r="V453" s="438"/>
      <c r="W453" s="438"/>
      <c r="X453" s="438"/>
      <c r="Y453" s="438"/>
      <c r="Z453" s="438"/>
      <c r="AA453" s="438"/>
      <c r="AB453" s="438"/>
      <c r="AC453" s="438"/>
      <c r="AD453" s="439"/>
      <c r="AE453" s="94">
        <f>SUM(AE421:AE452)</f>
        <v>0</v>
      </c>
      <c r="AF453" s="61"/>
      <c r="AG453" s="97">
        <f>SUM(AG421:AG452)</f>
        <v>0</v>
      </c>
      <c r="AH453" s="98"/>
      <c r="AI453" s="99"/>
      <c r="AJ453" s="99"/>
      <c r="AK453" s="99"/>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row>
    <row r="454" spans="1:256" ht="24.9" customHeight="1" x14ac:dyDescent="0.25">
      <c r="A454" s="440" t="s">
        <v>1715</v>
      </c>
      <c r="B454" s="441"/>
      <c r="C454" s="441"/>
      <c r="D454" s="441"/>
      <c r="E454" s="441"/>
      <c r="F454" s="441"/>
      <c r="G454" s="441"/>
      <c r="H454" s="441"/>
      <c r="I454" s="441"/>
      <c r="J454" s="441"/>
      <c r="K454" s="441"/>
      <c r="L454" s="441"/>
      <c r="M454" s="441"/>
      <c r="N454" s="441"/>
      <c r="O454" s="441"/>
      <c r="P454" s="441"/>
      <c r="Q454" s="441"/>
      <c r="R454" s="441"/>
      <c r="S454" s="441"/>
      <c r="T454" s="441"/>
      <c r="U454" s="441"/>
      <c r="V454" s="441"/>
      <c r="W454" s="441"/>
      <c r="X454" s="441"/>
      <c r="Y454" s="441"/>
      <c r="Z454" s="441"/>
      <c r="AA454" s="441"/>
      <c r="AB454" s="441"/>
      <c r="AC454" s="441"/>
      <c r="AD454" s="442"/>
      <c r="AE454" s="94">
        <f>AE453/$AE$23*100</f>
        <v>0</v>
      </c>
      <c r="AF454" s="61"/>
      <c r="AG454" s="97"/>
      <c r="AH454" s="98"/>
      <c r="AI454" s="99"/>
      <c r="AJ454" s="99"/>
      <c r="AK454" s="99"/>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row>
    <row r="455" spans="1:256" ht="24.9" customHeight="1" thickBot="1" x14ac:dyDescent="0.3">
      <c r="A455" s="73"/>
      <c r="B455" s="73"/>
      <c r="C455" s="73"/>
      <c r="D455" s="73"/>
      <c r="E455" s="73"/>
      <c r="F455" s="73"/>
      <c r="G455" s="73"/>
      <c r="H455" s="73"/>
      <c r="I455" s="73"/>
      <c r="J455" s="73"/>
      <c r="K455" s="73"/>
      <c r="L455" s="73"/>
      <c r="M455" s="73"/>
      <c r="N455" s="73"/>
      <c r="O455" s="73"/>
      <c r="P455" s="73"/>
      <c r="Q455" s="100"/>
      <c r="R455" s="73"/>
      <c r="S455" s="73"/>
      <c r="T455" s="73"/>
      <c r="U455" s="73"/>
      <c r="V455" s="73"/>
      <c r="W455" s="73"/>
      <c r="X455" s="73"/>
      <c r="Y455" s="73"/>
      <c r="Z455" s="73"/>
      <c r="AA455" s="73"/>
      <c r="AB455" s="73"/>
      <c r="AC455" s="73"/>
      <c r="AD455" s="101"/>
      <c r="AE455" s="101"/>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row>
    <row r="456" spans="1:256" ht="24.9" customHeight="1" thickTop="1" thickBot="1" x14ac:dyDescent="0.3">
      <c r="A456" s="391" t="s">
        <v>198</v>
      </c>
      <c r="B456" s="443"/>
      <c r="C456" s="443"/>
      <c r="D456" s="443"/>
      <c r="E456" s="443"/>
      <c r="F456" s="443"/>
      <c r="G456" s="443"/>
      <c r="H456" s="443"/>
      <c r="I456" s="443"/>
      <c r="J456" s="443"/>
      <c r="K456" s="443"/>
      <c r="L456" s="443"/>
      <c r="M456" s="443"/>
      <c r="N456" s="443"/>
      <c r="O456" s="443"/>
      <c r="P456" s="443"/>
      <c r="Q456" s="443"/>
      <c r="R456" s="443"/>
      <c r="S456" s="443"/>
      <c r="T456" s="443"/>
      <c r="U456" s="443"/>
      <c r="V456" s="443"/>
      <c r="W456" s="443"/>
      <c r="X456" s="443"/>
      <c r="Y456" s="443"/>
      <c r="Z456" s="443"/>
      <c r="AA456" s="443"/>
      <c r="AB456" s="443"/>
      <c r="AC456" s="443"/>
      <c r="AD456" s="112" t="s">
        <v>187</v>
      </c>
      <c r="AE456" s="113" t="s">
        <v>7</v>
      </c>
      <c r="AF456" s="92" t="s">
        <v>1666</v>
      </c>
      <c r="AG456" s="92" t="s">
        <v>1667</v>
      </c>
      <c r="AH456" s="92" t="s">
        <v>1668</v>
      </c>
      <c r="AI456" s="93" t="s">
        <v>1669</v>
      </c>
      <c r="AJ456" s="92"/>
      <c r="AK456" s="93" t="s">
        <v>1670</v>
      </c>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row>
    <row r="457" spans="1:256" ht="24.9" customHeight="1" thickTop="1" thickBot="1" x14ac:dyDescent="0.3">
      <c r="A457" s="392" t="s">
        <v>2336</v>
      </c>
      <c r="B457" s="427"/>
      <c r="C457" s="427"/>
      <c r="D457" s="427"/>
      <c r="E457" s="427"/>
      <c r="F457" s="427"/>
      <c r="G457" s="427"/>
      <c r="H457" s="427"/>
      <c r="I457" s="427"/>
      <c r="J457" s="427"/>
      <c r="K457" s="427"/>
      <c r="L457" s="427"/>
      <c r="M457" s="427"/>
      <c r="N457" s="427"/>
      <c r="O457" s="427"/>
      <c r="P457" s="427"/>
      <c r="Q457" s="427"/>
      <c r="R457" s="427"/>
      <c r="S457" s="427"/>
      <c r="T457" s="427"/>
      <c r="U457" s="427"/>
      <c r="V457" s="427"/>
      <c r="W457" s="427"/>
      <c r="X457" s="427"/>
      <c r="Y457" s="427"/>
      <c r="Z457" s="427"/>
      <c r="AA457" s="427"/>
      <c r="AB457" s="427"/>
      <c r="AC457" s="428"/>
      <c r="AD457" s="310">
        <f>'Art. 123'!Q444</f>
        <v>3</v>
      </c>
      <c r="AE457" s="94" t="str">
        <f>IF(AG457=1,AK457,AG457)</f>
        <v>No aplica</v>
      </c>
      <c r="AF457">
        <f>AD457/2</f>
        <v>1.5</v>
      </c>
      <c r="AG457" s="92" t="str">
        <f>IF(AND(AF457&gt;=0,AF457&lt;=1),1,"No aplica")</f>
        <v>No aplica</v>
      </c>
      <c r="AH457" s="95" t="e">
        <f>AD457/(AG457*2)</f>
        <v>#VALUE!</v>
      </c>
      <c r="AI457" s="96" t="str">
        <f>IF(AG457=1,AG457/$AG$462,"No aplica")</f>
        <v>No aplica</v>
      </c>
      <c r="AJ457" s="96" t="e">
        <f>AF457*AI457</f>
        <v>#VALUE!</v>
      </c>
      <c r="AK457" s="96" t="e">
        <f>AJ457*$AE$23</f>
        <v>#VALUE!</v>
      </c>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row>
    <row r="458" spans="1:256" ht="24.9" customHeight="1" thickTop="1" thickBot="1" x14ac:dyDescent="0.3">
      <c r="A458" s="392" t="s">
        <v>2337</v>
      </c>
      <c r="B458" s="427"/>
      <c r="C458" s="427"/>
      <c r="D458" s="427"/>
      <c r="E458" s="427"/>
      <c r="F458" s="427"/>
      <c r="G458" s="427"/>
      <c r="H458" s="427"/>
      <c r="I458" s="427"/>
      <c r="J458" s="427"/>
      <c r="K458" s="427"/>
      <c r="L458" s="427"/>
      <c r="M458" s="427"/>
      <c r="N458" s="427"/>
      <c r="O458" s="427"/>
      <c r="P458" s="427"/>
      <c r="Q458" s="427"/>
      <c r="R458" s="427"/>
      <c r="S458" s="427"/>
      <c r="T458" s="427"/>
      <c r="U458" s="427"/>
      <c r="V458" s="427"/>
      <c r="W458" s="427"/>
      <c r="X458" s="427"/>
      <c r="Y458" s="427"/>
      <c r="Z458" s="427"/>
      <c r="AA458" s="427"/>
      <c r="AB458" s="427"/>
      <c r="AC458" s="428"/>
      <c r="AD458" s="310">
        <f>'Art. 123'!Q445</f>
        <v>3</v>
      </c>
      <c r="AE458" s="94" t="str">
        <f>IF(AG458=1,AK458,AG458)</f>
        <v>No aplica</v>
      </c>
      <c r="AF458">
        <f>AD458/2</f>
        <v>1.5</v>
      </c>
      <c r="AG458" s="92" t="str">
        <f>IF(AND(AF458&gt;=0,AF458&lt;=1),1,"No aplica")</f>
        <v>No aplica</v>
      </c>
      <c r="AH458" s="95" t="e">
        <f>AD458/(AG458*2)</f>
        <v>#VALUE!</v>
      </c>
      <c r="AI458" s="96" t="str">
        <f>IF(AG458=1,AG458/$AG$462,"No aplica")</f>
        <v>No aplica</v>
      </c>
      <c r="AJ458" s="96" t="e">
        <f>AF458*AI458</f>
        <v>#VALUE!</v>
      </c>
      <c r="AK458" s="96" t="e">
        <f>AJ458*$AE$23</f>
        <v>#VALUE!</v>
      </c>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row>
    <row r="459" spans="1:256" ht="24.9" customHeight="1" thickTop="1" thickBot="1" x14ac:dyDescent="0.3">
      <c r="A459" s="392" t="s">
        <v>2338</v>
      </c>
      <c r="B459" s="427"/>
      <c r="C459" s="427"/>
      <c r="D459" s="427"/>
      <c r="E459" s="427"/>
      <c r="F459" s="427"/>
      <c r="G459" s="427"/>
      <c r="H459" s="427"/>
      <c r="I459" s="427"/>
      <c r="J459" s="427"/>
      <c r="K459" s="427"/>
      <c r="L459" s="427"/>
      <c r="M459" s="427"/>
      <c r="N459" s="427"/>
      <c r="O459" s="427"/>
      <c r="P459" s="427"/>
      <c r="Q459" s="427"/>
      <c r="R459" s="427"/>
      <c r="S459" s="427"/>
      <c r="T459" s="427"/>
      <c r="U459" s="427"/>
      <c r="V459" s="427"/>
      <c r="W459" s="427"/>
      <c r="X459" s="427"/>
      <c r="Y459" s="427"/>
      <c r="Z459" s="427"/>
      <c r="AA459" s="427"/>
      <c r="AB459" s="427"/>
      <c r="AC459" s="428"/>
      <c r="AD459" s="310">
        <f>'Art. 123'!Q446</f>
        <v>3</v>
      </c>
      <c r="AE459" s="94" t="str">
        <f>IF(AG459=1,AK459,AG459)</f>
        <v>No aplica</v>
      </c>
      <c r="AF459">
        <f>AD459/2</f>
        <v>1.5</v>
      </c>
      <c r="AG459" s="92" t="str">
        <f>IF(AND(AF459&gt;=0,AF459&lt;=1),1,"No aplica")</f>
        <v>No aplica</v>
      </c>
      <c r="AH459" s="95" t="e">
        <f>AD459/(AG459*2)</f>
        <v>#VALUE!</v>
      </c>
      <c r="AI459" s="96" t="str">
        <f>IF(AG459=1,AG459/$AG$462,"No aplica")</f>
        <v>No aplica</v>
      </c>
      <c r="AJ459" s="96" t="e">
        <f>AF459*AI459</f>
        <v>#VALUE!</v>
      </c>
      <c r="AK459" s="96" t="e">
        <f>AJ459*$AE$23</f>
        <v>#VALUE!</v>
      </c>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row>
    <row r="460" spans="1:256" ht="24.9" customHeight="1" thickTop="1" thickBot="1" x14ac:dyDescent="0.3">
      <c r="A460" s="392" t="s">
        <v>2339</v>
      </c>
      <c r="B460" s="427"/>
      <c r="C460" s="427"/>
      <c r="D460" s="427"/>
      <c r="E460" s="427"/>
      <c r="F460" s="427"/>
      <c r="G460" s="427"/>
      <c r="H460" s="427"/>
      <c r="I460" s="427"/>
      <c r="J460" s="427"/>
      <c r="K460" s="427"/>
      <c r="L460" s="427"/>
      <c r="M460" s="427"/>
      <c r="N460" s="427"/>
      <c r="O460" s="427"/>
      <c r="P460" s="427"/>
      <c r="Q460" s="427"/>
      <c r="R460" s="427"/>
      <c r="S460" s="427"/>
      <c r="T460" s="427"/>
      <c r="U460" s="427"/>
      <c r="V460" s="427"/>
      <c r="W460" s="427"/>
      <c r="X460" s="427"/>
      <c r="Y460" s="427"/>
      <c r="Z460" s="427"/>
      <c r="AA460" s="427"/>
      <c r="AB460" s="427"/>
      <c r="AC460" s="428"/>
      <c r="AD460" s="310">
        <f>'Art. 123'!Q447</f>
        <v>3</v>
      </c>
      <c r="AE460" s="94" t="str">
        <f>IF(AG460=1,AK460,AG460)</f>
        <v>No aplica</v>
      </c>
      <c r="AF460">
        <f>AD460/2</f>
        <v>1.5</v>
      </c>
      <c r="AG460" s="92" t="str">
        <f>IF(AND(AF460&gt;=0,AF460&lt;=1),1,"No aplica")</f>
        <v>No aplica</v>
      </c>
      <c r="AH460" s="95" t="e">
        <f>AD460/(AG460*2)</f>
        <v>#VALUE!</v>
      </c>
      <c r="AI460" s="96" t="str">
        <f>IF(AG460=1,AG460/$AG$462,"No aplica")</f>
        <v>No aplica</v>
      </c>
      <c r="AJ460" s="96" t="e">
        <f>AF460*AI460</f>
        <v>#VALUE!</v>
      </c>
      <c r="AK460" s="96" t="e">
        <f>AJ460*$AE$23</f>
        <v>#VALUE!</v>
      </c>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row>
    <row r="461" spans="1:256" ht="24.9" customHeight="1" thickTop="1" thickBot="1" x14ac:dyDescent="0.3">
      <c r="A461" s="392" t="s">
        <v>2340</v>
      </c>
      <c r="B461" s="427"/>
      <c r="C461" s="427"/>
      <c r="D461" s="427"/>
      <c r="E461" s="427"/>
      <c r="F461" s="427"/>
      <c r="G461" s="427"/>
      <c r="H461" s="427"/>
      <c r="I461" s="427"/>
      <c r="J461" s="427"/>
      <c r="K461" s="427"/>
      <c r="L461" s="427"/>
      <c r="M461" s="427"/>
      <c r="N461" s="427"/>
      <c r="O461" s="427"/>
      <c r="P461" s="427"/>
      <c r="Q461" s="427"/>
      <c r="R461" s="427"/>
      <c r="S461" s="427"/>
      <c r="T461" s="427"/>
      <c r="U461" s="427"/>
      <c r="V461" s="427"/>
      <c r="W461" s="427"/>
      <c r="X461" s="427"/>
      <c r="Y461" s="427"/>
      <c r="Z461" s="427"/>
      <c r="AA461" s="427"/>
      <c r="AB461" s="427"/>
      <c r="AC461" s="428"/>
      <c r="AD461" s="310">
        <f>'Art. 123'!Q448</f>
        <v>3</v>
      </c>
      <c r="AE461" s="94" t="str">
        <f>IF(AG461=1,AK461,AG461)</f>
        <v>No aplica</v>
      </c>
      <c r="AF461">
        <f>AD461/2</f>
        <v>1.5</v>
      </c>
      <c r="AG461" s="92" t="str">
        <f>IF(AND(AF461&gt;=0,AF461&lt;=1),1,"No aplica")</f>
        <v>No aplica</v>
      </c>
      <c r="AH461" s="95" t="e">
        <f>AD461/(AG461*2)</f>
        <v>#VALUE!</v>
      </c>
      <c r="AI461" s="96" t="str">
        <f>IF(AG461=1,AG461/$AG$462,"No aplica")</f>
        <v>No aplica</v>
      </c>
      <c r="AJ461" s="96" t="e">
        <f>AF461*AI461</f>
        <v>#VALUE!</v>
      </c>
      <c r="AK461" s="96" t="e">
        <f>AJ461*$AE$23</f>
        <v>#VALUE!</v>
      </c>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row>
    <row r="462" spans="1:256" ht="24.9" customHeight="1" thickTop="1" x14ac:dyDescent="0.25">
      <c r="A462" s="437" t="s">
        <v>1716</v>
      </c>
      <c r="B462" s="438"/>
      <c r="C462" s="438"/>
      <c r="D462" s="438"/>
      <c r="E462" s="438"/>
      <c r="F462" s="438"/>
      <c r="G462" s="438"/>
      <c r="H462" s="438"/>
      <c r="I462" s="438"/>
      <c r="J462" s="438"/>
      <c r="K462" s="438"/>
      <c r="L462" s="438"/>
      <c r="M462" s="438"/>
      <c r="N462" s="438"/>
      <c r="O462" s="438"/>
      <c r="P462" s="438"/>
      <c r="Q462" s="438"/>
      <c r="R462" s="438"/>
      <c r="S462" s="438"/>
      <c r="T462" s="438"/>
      <c r="U462" s="438"/>
      <c r="V462" s="438"/>
      <c r="W462" s="438"/>
      <c r="X462" s="438"/>
      <c r="Y462" s="438"/>
      <c r="Z462" s="438"/>
      <c r="AA462" s="438"/>
      <c r="AB462" s="438"/>
      <c r="AC462" s="438"/>
      <c r="AD462" s="439"/>
      <c r="AE462" s="94">
        <f>SUM(AE455:AE461)</f>
        <v>0</v>
      </c>
      <c r="AF462" s="61"/>
      <c r="AG462" s="97">
        <f>SUM(AG457:AG461)</f>
        <v>0</v>
      </c>
      <c r="AH462" s="98"/>
      <c r="AI462" s="99"/>
      <c r="AJ462" s="99"/>
      <c r="AK462" s="99"/>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row>
    <row r="463" spans="1:256" ht="24.9" customHeight="1" x14ac:dyDescent="0.25">
      <c r="A463" s="440" t="s">
        <v>1717</v>
      </c>
      <c r="B463" s="441"/>
      <c r="C463" s="441"/>
      <c r="D463" s="441"/>
      <c r="E463" s="441"/>
      <c r="F463" s="441"/>
      <c r="G463" s="441"/>
      <c r="H463" s="441"/>
      <c r="I463" s="441"/>
      <c r="J463" s="441"/>
      <c r="K463" s="441"/>
      <c r="L463" s="441"/>
      <c r="M463" s="441"/>
      <c r="N463" s="441"/>
      <c r="O463" s="441"/>
      <c r="P463" s="441"/>
      <c r="Q463" s="441"/>
      <c r="R463" s="441"/>
      <c r="S463" s="441"/>
      <c r="T463" s="441"/>
      <c r="U463" s="441"/>
      <c r="V463" s="441"/>
      <c r="W463" s="441"/>
      <c r="X463" s="441"/>
      <c r="Y463" s="441"/>
      <c r="Z463" s="441"/>
      <c r="AA463" s="441"/>
      <c r="AB463" s="441"/>
      <c r="AC463" s="441"/>
      <c r="AD463" s="442"/>
      <c r="AE463" s="94">
        <f>AE462/$AE$23*100</f>
        <v>0</v>
      </c>
      <c r="AF463" s="61"/>
      <c r="AG463" s="97"/>
      <c r="AH463" s="98"/>
      <c r="AI463" s="99"/>
      <c r="AJ463" s="99"/>
      <c r="AK463" s="99"/>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row>
    <row r="464" spans="1:256" ht="24.9" customHeight="1" x14ac:dyDescent="0.25">
      <c r="A464" s="107"/>
      <c r="B464" s="107"/>
      <c r="C464" s="107"/>
      <c r="D464" s="107"/>
      <c r="E464" s="107"/>
      <c r="F464" s="107"/>
      <c r="G464" s="107"/>
      <c r="H464" s="107"/>
      <c r="I464" s="107"/>
      <c r="J464" s="107"/>
      <c r="K464" s="107"/>
      <c r="L464" s="107"/>
      <c r="M464" s="107"/>
      <c r="N464" s="107"/>
      <c r="O464" s="107"/>
      <c r="P464" s="107"/>
      <c r="Q464" s="100"/>
      <c r="R464" s="107"/>
      <c r="S464" s="107"/>
      <c r="T464" s="107"/>
      <c r="U464" s="107"/>
      <c r="V464" s="107"/>
      <c r="W464" s="107"/>
      <c r="X464" s="107"/>
      <c r="Y464" s="107"/>
      <c r="Z464" s="107"/>
      <c r="AA464" s="107"/>
      <c r="AB464" s="107"/>
      <c r="AC464" s="107"/>
      <c r="AD464" s="101"/>
      <c r="AE464" s="101"/>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row>
    <row r="465" spans="1:256" ht="24.9" customHeight="1" x14ac:dyDescent="0.25">
      <c r="A465" s="107"/>
      <c r="B465" s="107"/>
      <c r="C465" s="107"/>
      <c r="D465" s="107"/>
      <c r="E465" s="107"/>
      <c r="F465" s="107"/>
      <c r="G465" s="107"/>
      <c r="H465" s="107"/>
      <c r="I465" s="107"/>
      <c r="J465" s="107"/>
      <c r="K465" s="107"/>
      <c r="L465" s="107"/>
      <c r="M465" s="107"/>
      <c r="N465" s="107"/>
      <c r="O465" s="107"/>
      <c r="P465" s="107"/>
      <c r="Q465" s="100"/>
      <c r="R465" s="107"/>
      <c r="S465" s="107"/>
      <c r="T465" s="107"/>
      <c r="U465" s="107"/>
      <c r="V465" s="107"/>
      <c r="W465" s="107"/>
      <c r="X465" s="107"/>
      <c r="Y465" s="107"/>
      <c r="Z465" s="107"/>
      <c r="AA465" s="107"/>
      <c r="AB465" s="107"/>
      <c r="AC465" s="107"/>
      <c r="AD465" s="101"/>
      <c r="AE465" s="101"/>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row>
    <row r="466" spans="1:256" ht="24.9" customHeight="1" x14ac:dyDescent="0.25">
      <c r="A466" s="444" t="s">
        <v>2341</v>
      </c>
      <c r="B466" s="444"/>
      <c r="C466" s="444"/>
      <c r="D466" s="444"/>
      <c r="E466" s="444"/>
      <c r="F466" s="444"/>
      <c r="G466" s="444"/>
      <c r="H466" s="444"/>
      <c r="I466" s="444"/>
      <c r="J466" s="444"/>
      <c r="K466" s="444"/>
      <c r="L466" s="444"/>
      <c r="M466" s="444"/>
      <c r="N466" s="444"/>
      <c r="O466" s="444"/>
      <c r="P466" s="444"/>
      <c r="Q466" s="444"/>
      <c r="R466" s="444"/>
      <c r="S466" s="444"/>
      <c r="T466" s="444"/>
      <c r="U466" s="444"/>
      <c r="V466" s="444"/>
      <c r="W466" s="444"/>
      <c r="X466" s="444"/>
      <c r="Y466" s="444"/>
      <c r="Z466" s="444"/>
      <c r="AA466" s="444"/>
      <c r="AB466" s="444"/>
      <c r="AC466" s="444"/>
      <c r="AD466" s="295"/>
      <c r="AE466" s="295"/>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row>
    <row r="467" spans="1:256" ht="24.9" customHeight="1" x14ac:dyDescent="0.25">
      <c r="A467" s="296"/>
      <c r="B467" s="297"/>
      <c r="C467" s="297"/>
      <c r="D467" s="297"/>
      <c r="E467" s="297"/>
      <c r="F467" s="297"/>
      <c r="G467" s="297"/>
      <c r="H467" s="297"/>
      <c r="I467" s="297"/>
      <c r="J467" s="297"/>
      <c r="K467" s="297"/>
      <c r="L467" s="297"/>
      <c r="M467" s="297"/>
      <c r="N467" s="297"/>
      <c r="O467" s="297"/>
      <c r="P467" s="297"/>
      <c r="Q467" s="298"/>
      <c r="R467" s="297"/>
      <c r="S467" s="297"/>
      <c r="T467" s="297"/>
      <c r="U467" s="297"/>
      <c r="V467" s="297"/>
      <c r="W467" s="297"/>
      <c r="X467" s="297"/>
      <c r="Y467" s="297"/>
      <c r="Z467" s="297"/>
      <c r="AA467" s="297"/>
      <c r="AB467" s="297"/>
      <c r="AC467" s="297"/>
      <c r="AD467" s="299"/>
      <c r="AE467" s="299"/>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row>
    <row r="468" spans="1:256" ht="24.9" customHeight="1" thickBot="1" x14ac:dyDescent="0.3">
      <c r="A468" s="73"/>
      <c r="B468" s="73"/>
      <c r="C468" s="73"/>
      <c r="D468" s="73"/>
      <c r="E468" s="73"/>
      <c r="F468" s="73"/>
      <c r="G468" s="73"/>
      <c r="H468" s="73"/>
      <c r="I468" s="73"/>
      <c r="J468" s="73"/>
      <c r="K468" s="73"/>
      <c r="L468" s="73"/>
      <c r="M468" s="73"/>
      <c r="N468" s="73"/>
      <c r="O468" s="73"/>
      <c r="P468" s="73"/>
      <c r="Q468" s="100"/>
      <c r="R468" s="73"/>
      <c r="S468" s="73"/>
      <c r="T468" s="73"/>
      <c r="U468" s="73"/>
      <c r="V468" s="73"/>
      <c r="W468" s="73"/>
      <c r="X468" s="73"/>
      <c r="Y468" s="73"/>
      <c r="Z468" s="73"/>
      <c r="AA468" s="73"/>
      <c r="AB468" s="73"/>
      <c r="AC468" s="73"/>
      <c r="AD468" s="101"/>
      <c r="AE468" s="101"/>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row>
    <row r="469" spans="1:256" ht="24.9" customHeight="1" thickTop="1" thickBot="1" x14ac:dyDescent="0.3">
      <c r="A469" s="431" t="s">
        <v>163</v>
      </c>
      <c r="B469" s="432"/>
      <c r="C469" s="432"/>
      <c r="D469" s="432"/>
      <c r="E469" s="432"/>
      <c r="F469" s="432"/>
      <c r="G469" s="432"/>
      <c r="H469" s="432"/>
      <c r="I469" s="432"/>
      <c r="J469" s="432"/>
      <c r="K469" s="432"/>
      <c r="L469" s="432"/>
      <c r="M469" s="432"/>
      <c r="N469" s="432"/>
      <c r="O469" s="432"/>
      <c r="P469" s="432"/>
      <c r="Q469" s="432"/>
      <c r="R469" s="432"/>
      <c r="S469" s="432"/>
      <c r="T469" s="432"/>
      <c r="U469" s="432"/>
      <c r="V469" s="432"/>
      <c r="W469" s="432"/>
      <c r="X469" s="432"/>
      <c r="Y469" s="432"/>
      <c r="Z469" s="432"/>
      <c r="AA469" s="432"/>
      <c r="AB469" s="432"/>
      <c r="AC469" s="433"/>
      <c r="AD469" s="66" t="s">
        <v>187</v>
      </c>
      <c r="AE469" s="306" t="s">
        <v>7</v>
      </c>
      <c r="AF469" s="92" t="s">
        <v>1666</v>
      </c>
      <c r="AG469" s="92" t="s">
        <v>1667</v>
      </c>
      <c r="AH469" s="92" t="s">
        <v>1668</v>
      </c>
      <c r="AI469" s="93" t="s">
        <v>1669</v>
      </c>
      <c r="AJ469" s="92"/>
      <c r="AK469" s="93" t="s">
        <v>1670</v>
      </c>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row>
    <row r="470" spans="1:256" ht="24.9" customHeight="1" thickTop="1" thickBot="1" x14ac:dyDescent="0.3">
      <c r="A470" s="392" t="s">
        <v>2342</v>
      </c>
      <c r="B470" s="427"/>
      <c r="C470" s="427"/>
      <c r="D470" s="427"/>
      <c r="E470" s="427"/>
      <c r="F470" s="427"/>
      <c r="G470" s="427"/>
      <c r="H470" s="427"/>
      <c r="I470" s="427"/>
      <c r="J470" s="427"/>
      <c r="K470" s="427"/>
      <c r="L470" s="427"/>
      <c r="M470" s="427"/>
      <c r="N470" s="427"/>
      <c r="O470" s="427"/>
      <c r="P470" s="427"/>
      <c r="Q470" s="427"/>
      <c r="R470" s="427"/>
      <c r="S470" s="427"/>
      <c r="T470" s="427"/>
      <c r="U470" s="427"/>
      <c r="V470" s="427"/>
      <c r="W470" s="427"/>
      <c r="X470" s="427"/>
      <c r="Y470" s="427"/>
      <c r="Z470" s="427"/>
      <c r="AA470" s="427"/>
      <c r="AB470" s="427"/>
      <c r="AC470" s="428"/>
      <c r="AD470" s="310">
        <f>'Art. 123'!Q457</f>
        <v>3</v>
      </c>
      <c r="AE470" s="94" t="str">
        <f t="shared" ref="AE470:AE477" si="77">IF(AG470=1,AK470,AG470)</f>
        <v>No aplica</v>
      </c>
      <c r="AF470">
        <f t="shared" ref="AF470:AF477" si="78">AD470/2</f>
        <v>1.5</v>
      </c>
      <c r="AG470" s="92" t="str">
        <f t="shared" ref="AG470:AG477" si="79">IF(AND(AF470&gt;=0,AF470&lt;=1),1,"No aplica")</f>
        <v>No aplica</v>
      </c>
      <c r="AH470" s="95" t="e">
        <f t="shared" ref="AH470:AH477" si="80">AD470/(AG470*2)</f>
        <v>#VALUE!</v>
      </c>
      <c r="AI470" s="96" t="str">
        <f t="shared" ref="AI470:AI477" si="81">IF(AG470=1,AG470/$AG$478,"No aplica")</f>
        <v>No aplica</v>
      </c>
      <c r="AJ470" s="96" t="e">
        <f t="shared" ref="AJ470:AJ477" si="82">AF470*AI470</f>
        <v>#VALUE!</v>
      </c>
      <c r="AK470" s="96" t="e">
        <f t="shared" ref="AK470:AK477" si="83">AJ470*$AE$23</f>
        <v>#VALUE!</v>
      </c>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row>
    <row r="471" spans="1:256" ht="24.9" customHeight="1" thickTop="1" thickBot="1" x14ac:dyDescent="0.3">
      <c r="A471" s="392" t="s">
        <v>2343</v>
      </c>
      <c r="B471" s="427"/>
      <c r="C471" s="427"/>
      <c r="D471" s="427"/>
      <c r="E471" s="427"/>
      <c r="F471" s="427"/>
      <c r="G471" s="427"/>
      <c r="H471" s="427"/>
      <c r="I471" s="427"/>
      <c r="J471" s="427"/>
      <c r="K471" s="427"/>
      <c r="L471" s="427"/>
      <c r="M471" s="427"/>
      <c r="N471" s="427"/>
      <c r="O471" s="427"/>
      <c r="P471" s="427"/>
      <c r="Q471" s="427"/>
      <c r="R471" s="427"/>
      <c r="S471" s="427"/>
      <c r="T471" s="427"/>
      <c r="U471" s="427"/>
      <c r="V471" s="427"/>
      <c r="W471" s="427"/>
      <c r="X471" s="427"/>
      <c r="Y471" s="427"/>
      <c r="Z471" s="427"/>
      <c r="AA471" s="427"/>
      <c r="AB471" s="427"/>
      <c r="AC471" s="428"/>
      <c r="AD471" s="310">
        <f>'Art. 123'!Q458</f>
        <v>3</v>
      </c>
      <c r="AE471" s="94" t="str">
        <f t="shared" si="77"/>
        <v>No aplica</v>
      </c>
      <c r="AF471">
        <f t="shared" si="78"/>
        <v>1.5</v>
      </c>
      <c r="AG471" s="92" t="str">
        <f t="shared" si="79"/>
        <v>No aplica</v>
      </c>
      <c r="AH471" s="95" t="e">
        <f t="shared" si="80"/>
        <v>#VALUE!</v>
      </c>
      <c r="AI471" s="96" t="str">
        <f t="shared" si="81"/>
        <v>No aplica</v>
      </c>
      <c r="AJ471" s="96" t="e">
        <f t="shared" si="82"/>
        <v>#VALUE!</v>
      </c>
      <c r="AK471" s="96" t="e">
        <f t="shared" si="83"/>
        <v>#VALUE!</v>
      </c>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row>
    <row r="472" spans="1:256" ht="24.9" customHeight="1" thickTop="1" thickBot="1" x14ac:dyDescent="0.3">
      <c r="A472" s="392" t="s">
        <v>2344</v>
      </c>
      <c r="B472" s="427"/>
      <c r="C472" s="427"/>
      <c r="D472" s="427"/>
      <c r="E472" s="427"/>
      <c r="F472" s="427"/>
      <c r="G472" s="427"/>
      <c r="H472" s="427"/>
      <c r="I472" s="427"/>
      <c r="J472" s="427"/>
      <c r="K472" s="427"/>
      <c r="L472" s="427"/>
      <c r="M472" s="427"/>
      <c r="N472" s="427"/>
      <c r="O472" s="427"/>
      <c r="P472" s="427"/>
      <c r="Q472" s="427"/>
      <c r="R472" s="427"/>
      <c r="S472" s="427"/>
      <c r="T472" s="427"/>
      <c r="U472" s="427"/>
      <c r="V472" s="427"/>
      <c r="W472" s="427"/>
      <c r="X472" s="427"/>
      <c r="Y472" s="427"/>
      <c r="Z472" s="427"/>
      <c r="AA472" s="427"/>
      <c r="AB472" s="427"/>
      <c r="AC472" s="428"/>
      <c r="AD472" s="310">
        <f>'Art. 123'!Q459</f>
        <v>3</v>
      </c>
      <c r="AE472" s="94" t="str">
        <f t="shared" si="77"/>
        <v>No aplica</v>
      </c>
      <c r="AF472">
        <f t="shared" si="78"/>
        <v>1.5</v>
      </c>
      <c r="AG472" s="92" t="str">
        <f t="shared" si="79"/>
        <v>No aplica</v>
      </c>
      <c r="AH472" s="95" t="e">
        <f t="shared" si="80"/>
        <v>#VALUE!</v>
      </c>
      <c r="AI472" s="96" t="str">
        <f t="shared" si="81"/>
        <v>No aplica</v>
      </c>
      <c r="AJ472" s="96" t="e">
        <f t="shared" si="82"/>
        <v>#VALUE!</v>
      </c>
      <c r="AK472" s="96" t="e">
        <f t="shared" si="83"/>
        <v>#VALUE!</v>
      </c>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row>
    <row r="473" spans="1:256" ht="24.9" customHeight="1" thickTop="1" thickBot="1" x14ac:dyDescent="0.3">
      <c r="A473" s="392" t="s">
        <v>2301</v>
      </c>
      <c r="B473" s="427"/>
      <c r="C473" s="427"/>
      <c r="D473" s="427"/>
      <c r="E473" s="427"/>
      <c r="F473" s="427"/>
      <c r="G473" s="427"/>
      <c r="H473" s="427"/>
      <c r="I473" s="427"/>
      <c r="J473" s="427"/>
      <c r="K473" s="427"/>
      <c r="L473" s="427"/>
      <c r="M473" s="427"/>
      <c r="N473" s="427"/>
      <c r="O473" s="427"/>
      <c r="P473" s="427"/>
      <c r="Q473" s="427"/>
      <c r="R473" s="427"/>
      <c r="S473" s="427"/>
      <c r="T473" s="427"/>
      <c r="U473" s="427"/>
      <c r="V473" s="427"/>
      <c r="W473" s="427"/>
      <c r="X473" s="427"/>
      <c r="Y473" s="427"/>
      <c r="Z473" s="427"/>
      <c r="AA473" s="427"/>
      <c r="AB473" s="427"/>
      <c r="AC473" s="428"/>
      <c r="AD473" s="310">
        <f>'Art. 123'!Q460</f>
        <v>3</v>
      </c>
      <c r="AE473" s="94" t="str">
        <f t="shared" si="77"/>
        <v>No aplica</v>
      </c>
      <c r="AF473">
        <f t="shared" si="78"/>
        <v>1.5</v>
      </c>
      <c r="AG473" s="92" t="str">
        <f t="shared" si="79"/>
        <v>No aplica</v>
      </c>
      <c r="AH473" s="95" t="e">
        <f t="shared" si="80"/>
        <v>#VALUE!</v>
      </c>
      <c r="AI473" s="96" t="str">
        <f t="shared" si="81"/>
        <v>No aplica</v>
      </c>
      <c r="AJ473" s="96" t="e">
        <f t="shared" si="82"/>
        <v>#VALUE!</v>
      </c>
      <c r="AK473" s="96" t="e">
        <f t="shared" si="83"/>
        <v>#VALUE!</v>
      </c>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row>
    <row r="474" spans="1:256" ht="24.9" customHeight="1" thickTop="1" thickBot="1" x14ac:dyDescent="0.3">
      <c r="A474" s="434" t="s">
        <v>2345</v>
      </c>
      <c r="B474" s="435"/>
      <c r="C474" s="435"/>
      <c r="D474" s="435"/>
      <c r="E474" s="435"/>
      <c r="F474" s="435"/>
      <c r="G474" s="435"/>
      <c r="H474" s="435"/>
      <c r="I474" s="435"/>
      <c r="J474" s="435"/>
      <c r="K474" s="435"/>
      <c r="L474" s="435"/>
      <c r="M474" s="435"/>
      <c r="N474" s="435"/>
      <c r="O474" s="435"/>
      <c r="P474" s="435"/>
      <c r="Q474" s="435"/>
      <c r="R474" s="435"/>
      <c r="S474" s="435"/>
      <c r="T474" s="435"/>
      <c r="U474" s="435"/>
      <c r="V474" s="435"/>
      <c r="W474" s="435"/>
      <c r="X474" s="435"/>
      <c r="Y474" s="435"/>
      <c r="Z474" s="435"/>
      <c r="AA474" s="435"/>
      <c r="AB474" s="435"/>
      <c r="AC474" s="436"/>
      <c r="AD474" s="310">
        <f>'Art. 123'!Q461</f>
        <v>3</v>
      </c>
      <c r="AE474" s="94" t="str">
        <f t="shared" si="77"/>
        <v>No aplica</v>
      </c>
      <c r="AF474">
        <f t="shared" si="78"/>
        <v>1.5</v>
      </c>
      <c r="AG474" s="92" t="str">
        <f t="shared" si="79"/>
        <v>No aplica</v>
      </c>
      <c r="AH474" s="95" t="e">
        <f t="shared" si="80"/>
        <v>#VALUE!</v>
      </c>
      <c r="AI474" s="96" t="str">
        <f t="shared" si="81"/>
        <v>No aplica</v>
      </c>
      <c r="AJ474" s="96" t="e">
        <f t="shared" si="82"/>
        <v>#VALUE!</v>
      </c>
      <c r="AK474" s="96" t="e">
        <f t="shared" si="83"/>
        <v>#VALUE!</v>
      </c>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row>
    <row r="475" spans="1:256" ht="24.9" customHeight="1" thickTop="1" thickBot="1" x14ac:dyDescent="0.3">
      <c r="A475" s="434" t="s">
        <v>2346</v>
      </c>
      <c r="B475" s="435"/>
      <c r="C475" s="435"/>
      <c r="D475" s="435"/>
      <c r="E475" s="435"/>
      <c r="F475" s="435"/>
      <c r="G475" s="435"/>
      <c r="H475" s="435"/>
      <c r="I475" s="435"/>
      <c r="J475" s="435"/>
      <c r="K475" s="435"/>
      <c r="L475" s="435"/>
      <c r="M475" s="435"/>
      <c r="N475" s="435"/>
      <c r="O475" s="435"/>
      <c r="P475" s="435"/>
      <c r="Q475" s="435"/>
      <c r="R475" s="435"/>
      <c r="S475" s="435"/>
      <c r="T475" s="435"/>
      <c r="U475" s="435"/>
      <c r="V475" s="435"/>
      <c r="W475" s="435"/>
      <c r="X475" s="435"/>
      <c r="Y475" s="435"/>
      <c r="Z475" s="435"/>
      <c r="AA475" s="435"/>
      <c r="AB475" s="435"/>
      <c r="AC475" s="436"/>
      <c r="AD475" s="310">
        <f>'Art. 123'!Q462</f>
        <v>3</v>
      </c>
      <c r="AE475" s="94" t="str">
        <f t="shared" si="77"/>
        <v>No aplica</v>
      </c>
      <c r="AF475">
        <f t="shared" si="78"/>
        <v>1.5</v>
      </c>
      <c r="AG475" s="92" t="str">
        <f t="shared" si="79"/>
        <v>No aplica</v>
      </c>
      <c r="AH475" s="95" t="e">
        <f t="shared" si="80"/>
        <v>#VALUE!</v>
      </c>
      <c r="AI475" s="96" t="str">
        <f t="shared" si="81"/>
        <v>No aplica</v>
      </c>
      <c r="AJ475" s="96" t="e">
        <f t="shared" si="82"/>
        <v>#VALUE!</v>
      </c>
      <c r="AK475" s="96" t="e">
        <f t="shared" si="83"/>
        <v>#VALUE!</v>
      </c>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row>
    <row r="476" spans="1:256" ht="24.9" customHeight="1" thickTop="1" thickBot="1" x14ac:dyDescent="0.3">
      <c r="A476" s="392" t="s">
        <v>2347</v>
      </c>
      <c r="B476" s="427"/>
      <c r="C476" s="427"/>
      <c r="D476" s="427"/>
      <c r="E476" s="427"/>
      <c r="F476" s="427"/>
      <c r="G476" s="427"/>
      <c r="H476" s="427"/>
      <c r="I476" s="427"/>
      <c r="J476" s="427"/>
      <c r="K476" s="427"/>
      <c r="L476" s="427"/>
      <c r="M476" s="427"/>
      <c r="N476" s="427"/>
      <c r="O476" s="427"/>
      <c r="P476" s="427"/>
      <c r="Q476" s="427"/>
      <c r="R476" s="427"/>
      <c r="S476" s="427"/>
      <c r="T476" s="427"/>
      <c r="U476" s="427"/>
      <c r="V476" s="427"/>
      <c r="W476" s="427"/>
      <c r="X476" s="427"/>
      <c r="Y476" s="427"/>
      <c r="Z476" s="427"/>
      <c r="AA476" s="427"/>
      <c r="AB476" s="427"/>
      <c r="AC476" s="428"/>
      <c r="AD476" s="310">
        <f>'Art. 123'!Q463</f>
        <v>3</v>
      </c>
      <c r="AE476" s="94" t="str">
        <f t="shared" si="77"/>
        <v>No aplica</v>
      </c>
      <c r="AF476">
        <f t="shared" si="78"/>
        <v>1.5</v>
      </c>
      <c r="AG476" s="92" t="str">
        <f t="shared" si="79"/>
        <v>No aplica</v>
      </c>
      <c r="AH476" s="95" t="e">
        <f t="shared" si="80"/>
        <v>#VALUE!</v>
      </c>
      <c r="AI476" s="96" t="str">
        <f t="shared" si="81"/>
        <v>No aplica</v>
      </c>
      <c r="AJ476" s="96" t="e">
        <f t="shared" si="82"/>
        <v>#VALUE!</v>
      </c>
      <c r="AK476" s="96" t="e">
        <f t="shared" si="83"/>
        <v>#VALUE!</v>
      </c>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row>
    <row r="477" spans="1:256" ht="24.9" customHeight="1" thickTop="1" thickBot="1" x14ac:dyDescent="0.3">
      <c r="A477" s="392" t="s">
        <v>2348</v>
      </c>
      <c r="B477" s="427"/>
      <c r="C477" s="427"/>
      <c r="D477" s="427"/>
      <c r="E477" s="427"/>
      <c r="F477" s="427"/>
      <c r="G477" s="427"/>
      <c r="H477" s="427"/>
      <c r="I477" s="427"/>
      <c r="J477" s="427"/>
      <c r="K477" s="427"/>
      <c r="L477" s="427"/>
      <c r="M477" s="427"/>
      <c r="N477" s="427"/>
      <c r="O477" s="427"/>
      <c r="P477" s="427"/>
      <c r="Q477" s="427"/>
      <c r="R477" s="427"/>
      <c r="S477" s="427"/>
      <c r="T477" s="427"/>
      <c r="U477" s="427"/>
      <c r="V477" s="427"/>
      <c r="W477" s="427"/>
      <c r="X477" s="427"/>
      <c r="Y477" s="427"/>
      <c r="Z477" s="427"/>
      <c r="AA477" s="427"/>
      <c r="AB477" s="427"/>
      <c r="AC477" s="428"/>
      <c r="AD477" s="310">
        <f>'Art. 123'!Q464</f>
        <v>3</v>
      </c>
      <c r="AE477" s="94" t="str">
        <f t="shared" si="77"/>
        <v>No aplica</v>
      </c>
      <c r="AF477">
        <f t="shared" si="78"/>
        <v>1.5</v>
      </c>
      <c r="AG477" s="92" t="str">
        <f t="shared" si="79"/>
        <v>No aplica</v>
      </c>
      <c r="AH477" s="95" t="e">
        <f t="shared" si="80"/>
        <v>#VALUE!</v>
      </c>
      <c r="AI477" s="96" t="str">
        <f t="shared" si="81"/>
        <v>No aplica</v>
      </c>
      <c r="AJ477" s="96" t="e">
        <f t="shared" si="82"/>
        <v>#VALUE!</v>
      </c>
      <c r="AK477" s="96" t="e">
        <f t="shared" si="83"/>
        <v>#VALUE!</v>
      </c>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row>
    <row r="478" spans="1:256" ht="24.9" customHeight="1" thickTop="1" x14ac:dyDescent="0.25">
      <c r="A478" s="437" t="s">
        <v>1718</v>
      </c>
      <c r="B478" s="438"/>
      <c r="C478" s="438"/>
      <c r="D478" s="438"/>
      <c r="E478" s="438"/>
      <c r="F478" s="438"/>
      <c r="G478" s="438"/>
      <c r="H478" s="438"/>
      <c r="I478" s="438"/>
      <c r="J478" s="438"/>
      <c r="K478" s="438"/>
      <c r="L478" s="438"/>
      <c r="M478" s="438"/>
      <c r="N478" s="438"/>
      <c r="O478" s="438"/>
      <c r="P478" s="438"/>
      <c r="Q478" s="438"/>
      <c r="R478" s="438"/>
      <c r="S478" s="438"/>
      <c r="T478" s="438"/>
      <c r="U478" s="438"/>
      <c r="V478" s="438"/>
      <c r="W478" s="438"/>
      <c r="X478" s="438"/>
      <c r="Y478" s="438"/>
      <c r="Z478" s="438"/>
      <c r="AA478" s="438"/>
      <c r="AB478" s="438"/>
      <c r="AC478" s="438"/>
      <c r="AD478" s="439"/>
      <c r="AE478" s="94">
        <f>SUM(AE470:AE477)</f>
        <v>0</v>
      </c>
      <c r="AF478" s="61"/>
      <c r="AG478" s="97">
        <f>SUM(AG470:AG477)</f>
        <v>0</v>
      </c>
      <c r="AH478" s="98"/>
      <c r="AI478" s="99"/>
      <c r="AJ478" s="99"/>
      <c r="AK478" s="99"/>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row>
    <row r="479" spans="1:256" ht="24.9" customHeight="1" x14ac:dyDescent="0.25">
      <c r="A479" s="440" t="s">
        <v>1719</v>
      </c>
      <c r="B479" s="441"/>
      <c r="C479" s="441"/>
      <c r="D479" s="441"/>
      <c r="E479" s="441"/>
      <c r="F479" s="441"/>
      <c r="G479" s="441"/>
      <c r="H479" s="441"/>
      <c r="I479" s="441"/>
      <c r="J479" s="441"/>
      <c r="K479" s="441"/>
      <c r="L479" s="441"/>
      <c r="M479" s="441"/>
      <c r="N479" s="441"/>
      <c r="O479" s="441"/>
      <c r="P479" s="441"/>
      <c r="Q479" s="441"/>
      <c r="R479" s="441"/>
      <c r="S479" s="441"/>
      <c r="T479" s="441"/>
      <c r="U479" s="441"/>
      <c r="V479" s="441"/>
      <c r="W479" s="441"/>
      <c r="X479" s="441"/>
      <c r="Y479" s="441"/>
      <c r="Z479" s="441"/>
      <c r="AA479" s="441"/>
      <c r="AB479" s="441"/>
      <c r="AC479" s="441"/>
      <c r="AD479" s="442"/>
      <c r="AE479" s="94">
        <f>AE478/$AE$23*100</f>
        <v>0</v>
      </c>
      <c r="AF479" s="61"/>
      <c r="AG479" s="97"/>
      <c r="AH479" s="98"/>
      <c r="AI479" s="99"/>
      <c r="AJ479" s="99"/>
      <c r="AK479" s="9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row>
    <row r="480" spans="1:256" ht="24.9" customHeight="1" thickBot="1" x14ac:dyDescent="0.3">
      <c r="A480" s="73"/>
      <c r="B480" s="73"/>
      <c r="C480" s="73"/>
      <c r="D480" s="73"/>
      <c r="E480" s="73"/>
      <c r="F480" s="73"/>
      <c r="G480" s="73"/>
      <c r="H480" s="73"/>
      <c r="I480" s="73"/>
      <c r="J480" s="73"/>
      <c r="K480" s="73"/>
      <c r="L480" s="73"/>
      <c r="M480" s="73"/>
      <c r="N480" s="73"/>
      <c r="O480" s="73"/>
      <c r="P480" s="73"/>
      <c r="Q480" s="100"/>
      <c r="R480" s="73"/>
      <c r="S480" s="73"/>
      <c r="T480" s="73"/>
      <c r="U480" s="73"/>
      <c r="V480" s="73"/>
      <c r="W480" s="73"/>
      <c r="X480" s="73"/>
      <c r="Y480" s="73"/>
      <c r="Z480" s="73"/>
      <c r="AA480" s="73"/>
      <c r="AB480" s="73"/>
      <c r="AC480" s="73"/>
      <c r="AD480" s="101"/>
      <c r="AE480" s="101"/>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row>
    <row r="481" spans="1:256" ht="24.9" customHeight="1" thickTop="1" thickBot="1" x14ac:dyDescent="0.3">
      <c r="A481" s="391" t="s">
        <v>198</v>
      </c>
      <c r="B481" s="443"/>
      <c r="C481" s="443"/>
      <c r="D481" s="443"/>
      <c r="E481" s="443"/>
      <c r="F481" s="443"/>
      <c r="G481" s="443"/>
      <c r="H481" s="443"/>
      <c r="I481" s="443"/>
      <c r="J481" s="443"/>
      <c r="K481" s="443"/>
      <c r="L481" s="443"/>
      <c r="M481" s="443"/>
      <c r="N481" s="443"/>
      <c r="O481" s="443"/>
      <c r="P481" s="443"/>
      <c r="Q481" s="443"/>
      <c r="R481" s="443"/>
      <c r="S481" s="443"/>
      <c r="T481" s="443"/>
      <c r="U481" s="443"/>
      <c r="V481" s="443"/>
      <c r="W481" s="443"/>
      <c r="X481" s="443"/>
      <c r="Y481" s="443"/>
      <c r="Z481" s="443"/>
      <c r="AA481" s="443"/>
      <c r="AB481" s="443"/>
      <c r="AC481" s="443"/>
      <c r="AD481" s="112" t="s">
        <v>187</v>
      </c>
      <c r="AE481" s="113" t="s">
        <v>7</v>
      </c>
      <c r="AF481" s="92" t="s">
        <v>1666</v>
      </c>
      <c r="AG481" s="92" t="s">
        <v>1667</v>
      </c>
      <c r="AH481" s="92" t="s">
        <v>1668</v>
      </c>
      <c r="AI481" s="93" t="s">
        <v>1669</v>
      </c>
      <c r="AJ481" s="92"/>
      <c r="AK481" s="93" t="s">
        <v>1670</v>
      </c>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row>
    <row r="482" spans="1:256" ht="24.9" customHeight="1" thickTop="1" thickBot="1" x14ac:dyDescent="0.3">
      <c r="A482" s="392" t="s">
        <v>2349</v>
      </c>
      <c r="B482" s="427"/>
      <c r="C482" s="427"/>
      <c r="D482" s="427"/>
      <c r="E482" s="427"/>
      <c r="F482" s="427"/>
      <c r="G482" s="427"/>
      <c r="H482" s="427"/>
      <c r="I482" s="427"/>
      <c r="J482" s="427"/>
      <c r="K482" s="427"/>
      <c r="L482" s="427"/>
      <c r="M482" s="427"/>
      <c r="N482" s="427"/>
      <c r="O482" s="427"/>
      <c r="P482" s="427"/>
      <c r="Q482" s="427"/>
      <c r="R482" s="427"/>
      <c r="S482" s="427"/>
      <c r="T482" s="427"/>
      <c r="U482" s="427"/>
      <c r="V482" s="427"/>
      <c r="W482" s="427"/>
      <c r="X482" s="427"/>
      <c r="Y482" s="427"/>
      <c r="Z482" s="427"/>
      <c r="AA482" s="427"/>
      <c r="AB482" s="427"/>
      <c r="AC482" s="428"/>
      <c r="AD482" s="310">
        <f>'Art. 123'!Q431</f>
        <v>3</v>
      </c>
      <c r="AE482" s="94" t="str">
        <f>IF(AG482=1,AK482,AG482)</f>
        <v>No aplica</v>
      </c>
      <c r="AF482">
        <f>AD482/2</f>
        <v>1.5</v>
      </c>
      <c r="AG482" s="92" t="str">
        <f>IF(AND(AF482&gt;=0,AF482&lt;=1),1,"No aplica")</f>
        <v>No aplica</v>
      </c>
      <c r="AH482" s="95" t="e">
        <f>AD482/(AG482*2)</f>
        <v>#VALUE!</v>
      </c>
      <c r="AI482" s="96" t="str">
        <f>IF(AG482=1,AG482/$AG$487,"No aplica")</f>
        <v>No aplica</v>
      </c>
      <c r="AJ482" s="96" t="e">
        <f>AF482*AI482</f>
        <v>#VALUE!</v>
      </c>
      <c r="AK482" s="96" t="e">
        <f>AJ482*$AE$23</f>
        <v>#VALUE!</v>
      </c>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row>
    <row r="483" spans="1:256" ht="24.9" customHeight="1" thickTop="1" thickBot="1" x14ac:dyDescent="0.3">
      <c r="A483" s="392" t="s">
        <v>1034</v>
      </c>
      <c r="B483" s="427"/>
      <c r="C483" s="427"/>
      <c r="D483" s="427"/>
      <c r="E483" s="427"/>
      <c r="F483" s="427"/>
      <c r="G483" s="427"/>
      <c r="H483" s="427"/>
      <c r="I483" s="427"/>
      <c r="J483" s="427"/>
      <c r="K483" s="427"/>
      <c r="L483" s="427"/>
      <c r="M483" s="427"/>
      <c r="N483" s="427"/>
      <c r="O483" s="427"/>
      <c r="P483" s="427"/>
      <c r="Q483" s="427"/>
      <c r="R483" s="427"/>
      <c r="S483" s="427"/>
      <c r="T483" s="427"/>
      <c r="U483" s="427"/>
      <c r="V483" s="427"/>
      <c r="W483" s="427"/>
      <c r="X483" s="427"/>
      <c r="Y483" s="427"/>
      <c r="Z483" s="427"/>
      <c r="AA483" s="427"/>
      <c r="AB483" s="427"/>
      <c r="AC483" s="428"/>
      <c r="AD483" s="310">
        <f>'Art. 123'!Q432</f>
        <v>3</v>
      </c>
      <c r="AE483" s="94" t="str">
        <f>IF(AG483=1,AK483,AG483)</f>
        <v>No aplica</v>
      </c>
      <c r="AF483">
        <f>AD483/2</f>
        <v>1.5</v>
      </c>
      <c r="AG483" s="92" t="str">
        <f>IF(AND(AF483&gt;=0,AF483&lt;=1),1,"No aplica")</f>
        <v>No aplica</v>
      </c>
      <c r="AH483" s="95" t="e">
        <f>AD483/(AG483*2)</f>
        <v>#VALUE!</v>
      </c>
      <c r="AI483" s="96" t="str">
        <f>IF(AG483=1,AG483/$AG$487,"No aplica")</f>
        <v>No aplica</v>
      </c>
      <c r="AJ483" s="96" t="e">
        <f>AF483*AI483</f>
        <v>#VALUE!</v>
      </c>
      <c r="AK483" s="96" t="e">
        <f>AJ483*$AE$23</f>
        <v>#VALUE!</v>
      </c>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row>
    <row r="484" spans="1:256" ht="24.9" customHeight="1" thickTop="1" thickBot="1" x14ac:dyDescent="0.3">
      <c r="A484" s="392" t="s">
        <v>1035</v>
      </c>
      <c r="B484" s="427"/>
      <c r="C484" s="427"/>
      <c r="D484" s="427"/>
      <c r="E484" s="427"/>
      <c r="F484" s="427"/>
      <c r="G484" s="427"/>
      <c r="H484" s="427"/>
      <c r="I484" s="427"/>
      <c r="J484" s="427"/>
      <c r="K484" s="427"/>
      <c r="L484" s="427"/>
      <c r="M484" s="427"/>
      <c r="N484" s="427"/>
      <c r="O484" s="427"/>
      <c r="P484" s="427"/>
      <c r="Q484" s="427"/>
      <c r="R484" s="427"/>
      <c r="S484" s="427"/>
      <c r="T484" s="427"/>
      <c r="U484" s="427"/>
      <c r="V484" s="427"/>
      <c r="W484" s="427"/>
      <c r="X484" s="427"/>
      <c r="Y484" s="427"/>
      <c r="Z484" s="427"/>
      <c r="AA484" s="427"/>
      <c r="AB484" s="427"/>
      <c r="AC484" s="428"/>
      <c r="AD484" s="310">
        <f>'Art. 123'!Q433</f>
        <v>3</v>
      </c>
      <c r="AE484" s="94" t="str">
        <f>IF(AG484=1,AK484,AG484)</f>
        <v>No aplica</v>
      </c>
      <c r="AF484">
        <f>AD484/2</f>
        <v>1.5</v>
      </c>
      <c r="AG484" s="92" t="str">
        <f>IF(AND(AF484&gt;=0,AF484&lt;=1),1,"No aplica")</f>
        <v>No aplica</v>
      </c>
      <c r="AH484" s="95" t="e">
        <f>AD484/(AG484*2)</f>
        <v>#VALUE!</v>
      </c>
      <c r="AI484" s="96" t="str">
        <f>IF(AG484=1,AG484/$AG$487,"No aplica")</f>
        <v>No aplica</v>
      </c>
      <c r="AJ484" s="96" t="e">
        <f>AF484*AI484</f>
        <v>#VALUE!</v>
      </c>
      <c r="AK484" s="96" t="e">
        <f>AJ484*$AE$23</f>
        <v>#VALUE!</v>
      </c>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row>
    <row r="485" spans="1:256" ht="24.9" customHeight="1" thickTop="1" thickBot="1" x14ac:dyDescent="0.3">
      <c r="A485" s="392" t="s">
        <v>1036</v>
      </c>
      <c r="B485" s="427"/>
      <c r="C485" s="427"/>
      <c r="D485" s="427"/>
      <c r="E485" s="427"/>
      <c r="F485" s="427"/>
      <c r="G485" s="427"/>
      <c r="H485" s="427"/>
      <c r="I485" s="427"/>
      <c r="J485" s="427"/>
      <c r="K485" s="427"/>
      <c r="L485" s="427"/>
      <c r="M485" s="427"/>
      <c r="N485" s="427"/>
      <c r="O485" s="427"/>
      <c r="P485" s="427"/>
      <c r="Q485" s="427"/>
      <c r="R485" s="427"/>
      <c r="S485" s="427"/>
      <c r="T485" s="427"/>
      <c r="U485" s="427"/>
      <c r="V485" s="427"/>
      <c r="W485" s="427"/>
      <c r="X485" s="427"/>
      <c r="Y485" s="427"/>
      <c r="Z485" s="427"/>
      <c r="AA485" s="427"/>
      <c r="AB485" s="427"/>
      <c r="AC485" s="428"/>
      <c r="AD485" s="310">
        <f>'Art. 123'!Q434</f>
        <v>3</v>
      </c>
      <c r="AE485" s="94" t="str">
        <f>IF(AG485=1,AK485,AG485)</f>
        <v>No aplica</v>
      </c>
      <c r="AF485">
        <f>AD485/2</f>
        <v>1.5</v>
      </c>
      <c r="AG485" s="92" t="str">
        <f>IF(AND(AF485&gt;=0,AF485&lt;=1),1,"No aplica")</f>
        <v>No aplica</v>
      </c>
      <c r="AH485" s="95" t="e">
        <f>AD485/(AG485*2)</f>
        <v>#VALUE!</v>
      </c>
      <c r="AI485" s="96" t="str">
        <f>IF(AG485=1,AG485/$AG$487,"No aplica")</f>
        <v>No aplica</v>
      </c>
      <c r="AJ485" s="96" t="e">
        <f>AF485*AI485</f>
        <v>#VALUE!</v>
      </c>
      <c r="AK485" s="96" t="e">
        <f>AJ485*$AE$23</f>
        <v>#VALUE!</v>
      </c>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row>
    <row r="486" spans="1:256" ht="24.9" customHeight="1" thickTop="1" thickBot="1" x14ac:dyDescent="0.3">
      <c r="A486" s="392" t="s">
        <v>2350</v>
      </c>
      <c r="B486" s="427"/>
      <c r="C486" s="427"/>
      <c r="D486" s="427"/>
      <c r="E486" s="427"/>
      <c r="F486" s="427"/>
      <c r="G486" s="427"/>
      <c r="H486" s="427"/>
      <c r="I486" s="427"/>
      <c r="J486" s="427"/>
      <c r="K486" s="427"/>
      <c r="L486" s="427"/>
      <c r="M486" s="427"/>
      <c r="N486" s="427"/>
      <c r="O486" s="427"/>
      <c r="P486" s="427"/>
      <c r="Q486" s="427"/>
      <c r="R486" s="427"/>
      <c r="S486" s="427"/>
      <c r="T486" s="427"/>
      <c r="U486" s="427"/>
      <c r="V486" s="427"/>
      <c r="W486" s="427"/>
      <c r="X486" s="427"/>
      <c r="Y486" s="427"/>
      <c r="Z486" s="427"/>
      <c r="AA486" s="427"/>
      <c r="AB486" s="427"/>
      <c r="AC486" s="428"/>
      <c r="AD486" s="310">
        <f>'Art. 123'!Q435</f>
        <v>3</v>
      </c>
      <c r="AE486" s="94" t="str">
        <f>IF(AG486=1,AK486,AG486)</f>
        <v>No aplica</v>
      </c>
      <c r="AF486">
        <f>AD486/2</f>
        <v>1.5</v>
      </c>
      <c r="AG486" s="92" t="str">
        <f>IF(AND(AF486&gt;=0,AF486&lt;=1),1,"No aplica")</f>
        <v>No aplica</v>
      </c>
      <c r="AH486" s="95" t="e">
        <f>AD486/(AG486*2)</f>
        <v>#VALUE!</v>
      </c>
      <c r="AI486" s="96" t="str">
        <f>IF(AG486=1,AG486/$AG$487,"No aplica")</f>
        <v>No aplica</v>
      </c>
      <c r="AJ486" s="96" t="e">
        <f>AF486*AI486</f>
        <v>#VALUE!</v>
      </c>
      <c r="AK486" s="96" t="e">
        <f>AJ486*$AE$23</f>
        <v>#VALUE!</v>
      </c>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row>
    <row r="487" spans="1:256" ht="24.9" customHeight="1" thickTop="1" x14ac:dyDescent="0.25">
      <c r="A487" s="437" t="s">
        <v>1720</v>
      </c>
      <c r="B487" s="438"/>
      <c r="C487" s="438"/>
      <c r="D487" s="438"/>
      <c r="E487" s="438"/>
      <c r="F487" s="438"/>
      <c r="G487" s="438"/>
      <c r="H487" s="438"/>
      <c r="I487" s="438"/>
      <c r="J487" s="438"/>
      <c r="K487" s="438"/>
      <c r="L487" s="438"/>
      <c r="M487" s="438"/>
      <c r="N487" s="438"/>
      <c r="O487" s="438"/>
      <c r="P487" s="438"/>
      <c r="Q487" s="438"/>
      <c r="R487" s="438"/>
      <c r="S487" s="438"/>
      <c r="T487" s="438"/>
      <c r="U487" s="438"/>
      <c r="V487" s="438"/>
      <c r="W487" s="438"/>
      <c r="X487" s="438"/>
      <c r="Y487" s="438"/>
      <c r="Z487" s="438"/>
      <c r="AA487" s="438"/>
      <c r="AB487" s="438"/>
      <c r="AC487" s="438"/>
      <c r="AD487" s="439"/>
      <c r="AE487" s="94">
        <f>SUM(AE480:AE486)</f>
        <v>0</v>
      </c>
      <c r="AF487" s="61"/>
      <c r="AG487" s="97">
        <f>SUM(AG482:AG486)</f>
        <v>0</v>
      </c>
      <c r="AH487" s="98"/>
      <c r="AI487" s="99"/>
      <c r="AJ487" s="99"/>
      <c r="AK487" s="99"/>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row>
    <row r="488" spans="1:256" ht="24.9" customHeight="1" x14ac:dyDescent="0.25">
      <c r="A488" s="440" t="s">
        <v>1721</v>
      </c>
      <c r="B488" s="441"/>
      <c r="C488" s="441"/>
      <c r="D488" s="441"/>
      <c r="E488" s="441"/>
      <c r="F488" s="441"/>
      <c r="G488" s="441"/>
      <c r="H488" s="441"/>
      <c r="I488" s="441"/>
      <c r="J488" s="441"/>
      <c r="K488" s="441"/>
      <c r="L488" s="441"/>
      <c r="M488" s="441"/>
      <c r="N488" s="441"/>
      <c r="O488" s="441"/>
      <c r="P488" s="441"/>
      <c r="Q488" s="441"/>
      <c r="R488" s="441"/>
      <c r="S488" s="441"/>
      <c r="T488" s="441"/>
      <c r="U488" s="441"/>
      <c r="V488" s="441"/>
      <c r="W488" s="441"/>
      <c r="X488" s="441"/>
      <c r="Y488" s="441"/>
      <c r="Z488" s="441"/>
      <c r="AA488" s="441"/>
      <c r="AB488" s="441"/>
      <c r="AC488" s="441"/>
      <c r="AD488" s="442"/>
      <c r="AE488" s="94">
        <f>AE487/$AE$23*100</f>
        <v>0</v>
      </c>
      <c r="AF488" s="61"/>
      <c r="AG488" s="97"/>
      <c r="AH488" s="98"/>
      <c r="AI488" s="99"/>
      <c r="AJ488" s="99"/>
      <c r="AK488" s="99"/>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row>
    <row r="489" spans="1:256" ht="24.9" customHeight="1" x14ac:dyDescent="0.25">
      <c r="A489" s="107"/>
      <c r="B489" s="107"/>
      <c r="C489" s="107"/>
      <c r="D489" s="107"/>
      <c r="E489" s="107"/>
      <c r="F489" s="107"/>
      <c r="G489" s="107"/>
      <c r="H489" s="107"/>
      <c r="I489" s="107"/>
      <c r="J489" s="107"/>
      <c r="K489" s="107"/>
      <c r="L489" s="107"/>
      <c r="M489" s="107"/>
      <c r="N489" s="107"/>
      <c r="O489" s="107"/>
      <c r="P489" s="107"/>
      <c r="Q489" s="100"/>
      <c r="R489" s="107"/>
      <c r="S489" s="107"/>
      <c r="T489" s="107"/>
      <c r="U489" s="107"/>
      <c r="V489" s="107"/>
      <c r="W489" s="107"/>
      <c r="X489" s="107"/>
      <c r="Y489" s="107"/>
      <c r="Z489" s="107"/>
      <c r="AA489" s="107"/>
      <c r="AB489" s="107"/>
      <c r="AC489" s="107"/>
      <c r="AD489" s="101"/>
      <c r="AE489" s="101"/>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row>
    <row r="490" spans="1:256" ht="24.9" customHeight="1" x14ac:dyDescent="0.25">
      <c r="A490" s="107"/>
      <c r="B490" s="107"/>
      <c r="C490" s="107"/>
      <c r="D490" s="107"/>
      <c r="E490" s="107"/>
      <c r="F490" s="107"/>
      <c r="G490" s="107"/>
      <c r="H490" s="107"/>
      <c r="I490" s="107"/>
      <c r="J490" s="107"/>
      <c r="K490" s="107"/>
      <c r="L490" s="107"/>
      <c r="M490" s="107"/>
      <c r="N490" s="107"/>
      <c r="O490" s="107"/>
      <c r="P490" s="107"/>
      <c r="Q490" s="100"/>
      <c r="R490" s="107"/>
      <c r="S490" s="107"/>
      <c r="T490" s="107"/>
      <c r="U490" s="107"/>
      <c r="V490" s="107"/>
      <c r="W490" s="107"/>
      <c r="X490" s="107"/>
      <c r="Y490" s="107"/>
      <c r="Z490" s="107"/>
      <c r="AA490" s="107"/>
      <c r="AB490" s="107"/>
      <c r="AC490" s="107"/>
      <c r="AD490" s="101"/>
      <c r="AE490" s="101"/>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row>
    <row r="491" spans="1:256" ht="24.9" customHeight="1" x14ac:dyDescent="0.25">
      <c r="A491" s="444" t="s">
        <v>2351</v>
      </c>
      <c r="B491" s="444"/>
      <c r="C491" s="444"/>
      <c r="D491" s="444"/>
      <c r="E491" s="444"/>
      <c r="F491" s="444"/>
      <c r="G491" s="444"/>
      <c r="H491" s="444"/>
      <c r="I491" s="444"/>
      <c r="J491" s="444"/>
      <c r="K491" s="444"/>
      <c r="L491" s="444"/>
      <c r="M491" s="444"/>
      <c r="N491" s="444"/>
      <c r="O491" s="444"/>
      <c r="P491" s="444"/>
      <c r="Q491" s="444"/>
      <c r="R491" s="444"/>
      <c r="S491" s="444"/>
      <c r="T491" s="444"/>
      <c r="U491" s="444"/>
      <c r="V491" s="444"/>
      <c r="W491" s="444"/>
      <c r="X491" s="444"/>
      <c r="Y491" s="444"/>
      <c r="Z491" s="444"/>
      <c r="AA491" s="444"/>
      <c r="AB491" s="444"/>
      <c r="AC491" s="444"/>
      <c r="AD491" s="295"/>
      <c r="AE491" s="295"/>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row>
    <row r="492" spans="1:256" ht="24.9" customHeight="1" x14ac:dyDescent="0.25">
      <c r="A492" s="296"/>
      <c r="B492" s="297"/>
      <c r="C492" s="297"/>
      <c r="D492" s="297"/>
      <c r="E492" s="297"/>
      <c r="F492" s="297"/>
      <c r="G492" s="297"/>
      <c r="H492" s="297"/>
      <c r="I492" s="297"/>
      <c r="J492" s="297"/>
      <c r="K492" s="297"/>
      <c r="L492" s="297"/>
      <c r="M492" s="297"/>
      <c r="N492" s="297"/>
      <c r="O492" s="297"/>
      <c r="P492" s="297"/>
      <c r="Q492" s="298"/>
      <c r="R492" s="297"/>
      <c r="S492" s="297"/>
      <c r="T492" s="297"/>
      <c r="U492" s="297"/>
      <c r="V492" s="297"/>
      <c r="W492" s="297"/>
      <c r="X492" s="297"/>
      <c r="Y492" s="297"/>
      <c r="Z492" s="297"/>
      <c r="AA492" s="297"/>
      <c r="AB492" s="297"/>
      <c r="AC492" s="297"/>
      <c r="AD492" s="299"/>
      <c r="AE492" s="299"/>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c r="CH492"/>
      <c r="CI492"/>
      <c r="CJ492"/>
      <c r="CK492"/>
      <c r="CL492"/>
      <c r="CM492"/>
      <c r="CN492"/>
      <c r="CO492"/>
      <c r="CP492"/>
      <c r="CQ492"/>
      <c r="CR492"/>
      <c r="CS492"/>
      <c r="CT492"/>
      <c r="CU492"/>
      <c r="CV492"/>
      <c r="CW492"/>
      <c r="CX492"/>
      <c r="CY492"/>
      <c r="CZ492"/>
      <c r="DA492"/>
      <c r="DB492"/>
      <c r="DC492"/>
      <c r="DD492"/>
      <c r="DE492"/>
      <c r="DF492"/>
      <c r="DG492"/>
      <c r="DH492"/>
      <c r="DI492"/>
      <c r="DJ492"/>
      <c r="DK492"/>
      <c r="DL492"/>
      <c r="DM492"/>
      <c r="DN492"/>
      <c r="DO492"/>
      <c r="DP492"/>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c r="GG492"/>
      <c r="GH492"/>
      <c r="GI492"/>
      <c r="GJ492"/>
      <c r="GK492"/>
      <c r="GL492"/>
      <c r="GM492"/>
      <c r="GN492"/>
      <c r="GO492"/>
      <c r="GP492"/>
      <c r="GQ492"/>
      <c r="GR492"/>
      <c r="GS492"/>
      <c r="GT492"/>
      <c r="GU492"/>
      <c r="GV492"/>
      <c r="GW492"/>
      <c r="GX492"/>
      <c r="GY492"/>
      <c r="GZ492"/>
      <c r="HA492"/>
      <c r="HB492"/>
      <c r="HC492"/>
      <c r="HD492"/>
      <c r="HE492"/>
      <c r="HF492"/>
      <c r="HG492"/>
      <c r="HH492"/>
      <c r="HI492"/>
      <c r="HJ492"/>
      <c r="HK492"/>
      <c r="HL492"/>
      <c r="HM492"/>
      <c r="HN492"/>
      <c r="HO492"/>
      <c r="HP492"/>
      <c r="HQ492"/>
      <c r="HR492"/>
      <c r="HS492"/>
      <c r="HT492"/>
      <c r="HU492"/>
      <c r="HV492"/>
      <c r="HW492"/>
      <c r="HX492"/>
      <c r="HY492"/>
      <c r="HZ492"/>
      <c r="IA492"/>
      <c r="IB492"/>
      <c r="IC492"/>
      <c r="ID492"/>
      <c r="IE492"/>
      <c r="IF492"/>
      <c r="IG492"/>
      <c r="IH492"/>
      <c r="II492"/>
      <c r="IJ492"/>
      <c r="IK492"/>
      <c r="IL492"/>
      <c r="IM492"/>
      <c r="IN492"/>
      <c r="IO492"/>
      <c r="IP492"/>
      <c r="IQ492"/>
      <c r="IR492"/>
      <c r="IS492"/>
      <c r="IT492"/>
      <c r="IU492"/>
      <c r="IV492"/>
    </row>
    <row r="493" spans="1:256" ht="24.9" customHeight="1" thickBot="1" x14ac:dyDescent="0.3">
      <c r="A493" s="73"/>
      <c r="B493" s="73"/>
      <c r="C493" s="73"/>
      <c r="D493" s="73"/>
      <c r="E493" s="73"/>
      <c r="F493" s="73"/>
      <c r="G493" s="73"/>
      <c r="H493" s="73"/>
      <c r="I493" s="73"/>
      <c r="J493" s="73"/>
      <c r="K493" s="73"/>
      <c r="L493" s="73"/>
      <c r="M493" s="73"/>
      <c r="N493" s="73"/>
      <c r="O493" s="73"/>
      <c r="P493" s="73"/>
      <c r="Q493" s="100"/>
      <c r="R493" s="73"/>
      <c r="S493" s="73"/>
      <c r="T493" s="73"/>
      <c r="U493" s="73"/>
      <c r="V493" s="73"/>
      <c r="W493" s="73"/>
      <c r="X493" s="73"/>
      <c r="Y493" s="73"/>
      <c r="Z493" s="73"/>
      <c r="AA493" s="73"/>
      <c r="AB493" s="73"/>
      <c r="AC493" s="73"/>
      <c r="AD493" s="101"/>
      <c r="AE493" s="101"/>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c r="CH493"/>
      <c r="CI493"/>
      <c r="CJ493"/>
      <c r="CK493"/>
      <c r="CL493"/>
      <c r="CM493"/>
      <c r="CN493"/>
      <c r="CO493"/>
      <c r="CP493"/>
      <c r="CQ493"/>
      <c r="CR493"/>
      <c r="CS493"/>
      <c r="CT493"/>
      <c r="CU493"/>
      <c r="CV493"/>
      <c r="CW493"/>
      <c r="CX493"/>
      <c r="CY493"/>
      <c r="CZ493"/>
      <c r="DA493"/>
      <c r="DB493"/>
      <c r="DC493"/>
      <c r="DD493"/>
      <c r="DE493"/>
      <c r="DF493"/>
      <c r="DG493"/>
      <c r="DH493"/>
      <c r="DI493"/>
      <c r="DJ493"/>
      <c r="DK493"/>
      <c r="DL493"/>
      <c r="DM493"/>
      <c r="DN493"/>
      <c r="DO493"/>
      <c r="DP493"/>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c r="GG493"/>
      <c r="GH493"/>
      <c r="GI493"/>
      <c r="GJ493"/>
      <c r="GK493"/>
      <c r="GL493"/>
      <c r="GM493"/>
      <c r="GN493"/>
      <c r="GO493"/>
      <c r="GP493"/>
      <c r="GQ493"/>
      <c r="GR493"/>
      <c r="GS493"/>
      <c r="GT493"/>
      <c r="GU493"/>
      <c r="GV493"/>
      <c r="GW493"/>
      <c r="GX493"/>
      <c r="GY493"/>
      <c r="GZ493"/>
      <c r="HA493"/>
      <c r="HB493"/>
      <c r="HC493"/>
      <c r="HD493"/>
      <c r="HE493"/>
      <c r="HF493"/>
      <c r="HG493"/>
      <c r="HH493"/>
      <c r="HI493"/>
      <c r="HJ493"/>
      <c r="HK493"/>
      <c r="HL493"/>
      <c r="HM493"/>
      <c r="HN493"/>
      <c r="HO493"/>
      <c r="HP493"/>
      <c r="HQ493"/>
      <c r="HR493"/>
      <c r="HS493"/>
      <c r="HT493"/>
      <c r="HU493"/>
      <c r="HV493"/>
      <c r="HW493"/>
      <c r="HX493"/>
      <c r="HY493"/>
      <c r="HZ493"/>
      <c r="IA493"/>
      <c r="IB493"/>
      <c r="IC493"/>
      <c r="ID493"/>
      <c r="IE493"/>
      <c r="IF493"/>
      <c r="IG493"/>
      <c r="IH493"/>
      <c r="II493"/>
      <c r="IJ493"/>
      <c r="IK493"/>
      <c r="IL493"/>
      <c r="IM493"/>
      <c r="IN493"/>
      <c r="IO493"/>
      <c r="IP493"/>
      <c r="IQ493"/>
      <c r="IR493"/>
      <c r="IS493"/>
      <c r="IT493"/>
      <c r="IU493"/>
      <c r="IV493"/>
    </row>
    <row r="494" spans="1:256" ht="24.9" customHeight="1" thickTop="1" thickBot="1" x14ac:dyDescent="0.3">
      <c r="A494" s="431" t="s">
        <v>163</v>
      </c>
      <c r="B494" s="432"/>
      <c r="C494" s="432"/>
      <c r="D494" s="432"/>
      <c r="E494" s="432"/>
      <c r="F494" s="432"/>
      <c r="G494" s="432"/>
      <c r="H494" s="432"/>
      <c r="I494" s="432"/>
      <c r="J494" s="432"/>
      <c r="K494" s="432"/>
      <c r="L494" s="432"/>
      <c r="M494" s="432"/>
      <c r="N494" s="432"/>
      <c r="O494" s="432"/>
      <c r="P494" s="432"/>
      <c r="Q494" s="432"/>
      <c r="R494" s="432"/>
      <c r="S494" s="432"/>
      <c r="T494" s="432"/>
      <c r="U494" s="432"/>
      <c r="V494" s="432"/>
      <c r="W494" s="432"/>
      <c r="X494" s="432"/>
      <c r="Y494" s="432"/>
      <c r="Z494" s="432"/>
      <c r="AA494" s="432"/>
      <c r="AB494" s="432"/>
      <c r="AC494" s="433"/>
      <c r="AD494" s="66" t="s">
        <v>187</v>
      </c>
      <c r="AE494" s="306" t="s">
        <v>7</v>
      </c>
      <c r="AF494" s="92" t="s">
        <v>1666</v>
      </c>
      <c r="AG494" s="92" t="s">
        <v>1667</v>
      </c>
      <c r="AH494" s="92" t="s">
        <v>1668</v>
      </c>
      <c r="AI494" s="93" t="s">
        <v>1669</v>
      </c>
      <c r="AJ494" s="92"/>
      <c r="AK494" s="93" t="s">
        <v>1670</v>
      </c>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c r="CH494"/>
      <c r="CI494"/>
      <c r="CJ494"/>
      <c r="CK494"/>
      <c r="CL494"/>
      <c r="CM494"/>
      <c r="CN494"/>
      <c r="CO494"/>
      <c r="CP494"/>
      <c r="CQ494"/>
      <c r="CR494"/>
      <c r="CS494"/>
      <c r="CT494"/>
      <c r="CU494"/>
      <c r="CV494"/>
      <c r="CW494"/>
      <c r="CX494"/>
      <c r="CY494"/>
      <c r="CZ494"/>
      <c r="DA494"/>
      <c r="DB494"/>
      <c r="DC494"/>
      <c r="DD494"/>
      <c r="DE494"/>
      <c r="DF494"/>
      <c r="DG494"/>
      <c r="DH494"/>
      <c r="DI494"/>
      <c r="DJ494"/>
      <c r="DK494"/>
      <c r="DL494"/>
      <c r="DM494"/>
      <c r="DN494"/>
      <c r="DO494"/>
      <c r="DP494"/>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c r="GT494"/>
      <c r="GU494"/>
      <c r="GV494"/>
      <c r="GW494"/>
      <c r="GX494"/>
      <c r="GY494"/>
      <c r="GZ494"/>
      <c r="HA494"/>
      <c r="HB494"/>
      <c r="HC494"/>
      <c r="HD494"/>
      <c r="HE494"/>
      <c r="HF494"/>
      <c r="HG494"/>
      <c r="HH494"/>
      <c r="HI494"/>
      <c r="HJ494"/>
      <c r="HK494"/>
      <c r="HL494"/>
      <c r="HM494"/>
      <c r="HN494"/>
      <c r="HO494"/>
      <c r="HP494"/>
      <c r="HQ494"/>
      <c r="HR494"/>
      <c r="HS494"/>
      <c r="HT494"/>
      <c r="HU494"/>
      <c r="HV494"/>
      <c r="HW494"/>
      <c r="HX494"/>
      <c r="HY494"/>
      <c r="HZ494"/>
      <c r="IA494"/>
      <c r="IB494"/>
      <c r="IC494"/>
      <c r="ID494"/>
      <c r="IE494"/>
      <c r="IF494"/>
      <c r="IG494"/>
      <c r="IH494"/>
      <c r="II494"/>
      <c r="IJ494"/>
      <c r="IK494"/>
      <c r="IL494"/>
      <c r="IM494"/>
      <c r="IN494"/>
      <c r="IO494"/>
      <c r="IP494"/>
      <c r="IQ494"/>
      <c r="IR494"/>
      <c r="IS494"/>
      <c r="IT494"/>
      <c r="IU494"/>
      <c r="IV494"/>
    </row>
    <row r="495" spans="1:256" ht="24.9" customHeight="1" thickTop="1" thickBot="1" x14ac:dyDescent="0.3">
      <c r="A495" s="392" t="s">
        <v>1025</v>
      </c>
      <c r="B495" s="427"/>
      <c r="C495" s="427"/>
      <c r="D495" s="427"/>
      <c r="E495" s="427"/>
      <c r="F495" s="427"/>
      <c r="G495" s="427"/>
      <c r="H495" s="427"/>
      <c r="I495" s="427"/>
      <c r="J495" s="427"/>
      <c r="K495" s="427"/>
      <c r="L495" s="427"/>
      <c r="M495" s="427"/>
      <c r="N495" s="427"/>
      <c r="O495" s="427"/>
      <c r="P495" s="427"/>
      <c r="Q495" s="427"/>
      <c r="R495" s="427"/>
      <c r="S495" s="427"/>
      <c r="T495" s="427"/>
      <c r="U495" s="427"/>
      <c r="V495" s="427"/>
      <c r="W495" s="427"/>
      <c r="X495" s="427"/>
      <c r="Y495" s="427"/>
      <c r="Z495" s="427"/>
      <c r="AA495" s="427"/>
      <c r="AB495" s="427"/>
      <c r="AC495" s="428"/>
      <c r="AD495" s="310">
        <f>'Art. 123'!Q480</f>
        <v>2</v>
      </c>
      <c r="AE495" s="94">
        <f t="shared" ref="AE495:AE504" si="84">IF(AG495=1,AK495,AG495)</f>
        <v>2</v>
      </c>
      <c r="AF495">
        <f t="shared" ref="AF495:AF504" si="85">AD495/2</f>
        <v>1</v>
      </c>
      <c r="AG495" s="92">
        <f t="shared" ref="AG495:AG504" si="86">IF(AND(AF495&gt;=0,AF495&lt;=1),1,"No aplica")</f>
        <v>1</v>
      </c>
      <c r="AH495" s="95">
        <f t="shared" ref="AH495:AH504" si="87">AD495/(AG495*2)</f>
        <v>1</v>
      </c>
      <c r="AI495" s="96">
        <f t="shared" ref="AI495:AI504" si="88">IF(AG495=1,AG495/$AG$505,"No aplica")</f>
        <v>0.1</v>
      </c>
      <c r="AJ495" s="96">
        <f t="shared" ref="AJ495:AJ504" si="89">AF495*AI495</f>
        <v>0.1</v>
      </c>
      <c r="AK495" s="96">
        <f t="shared" ref="AK495:AK504" si="90">AJ495*$AE$23</f>
        <v>2</v>
      </c>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I495"/>
      <c r="DJ495"/>
      <c r="DK495"/>
      <c r="DL495"/>
      <c r="DM495"/>
      <c r="DN495"/>
      <c r="DO495"/>
      <c r="DP495"/>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c r="GT495"/>
      <c r="GU495"/>
      <c r="GV495"/>
      <c r="GW495"/>
      <c r="GX495"/>
      <c r="GY495"/>
      <c r="GZ495"/>
      <c r="HA495"/>
      <c r="HB495"/>
      <c r="HC495"/>
      <c r="HD495"/>
      <c r="HE495"/>
      <c r="HF495"/>
      <c r="HG495"/>
      <c r="HH495"/>
      <c r="HI495"/>
      <c r="HJ495"/>
      <c r="HK495"/>
      <c r="HL495"/>
      <c r="HM495"/>
      <c r="HN495"/>
      <c r="HO495"/>
      <c r="HP495"/>
      <c r="HQ495"/>
      <c r="HR495"/>
      <c r="HS495"/>
      <c r="HT495"/>
      <c r="HU495"/>
      <c r="HV495"/>
      <c r="HW495"/>
      <c r="HX495"/>
      <c r="HY495"/>
      <c r="HZ495"/>
      <c r="IA495"/>
      <c r="IB495"/>
      <c r="IC495"/>
      <c r="ID495"/>
      <c r="IE495"/>
      <c r="IF495"/>
      <c r="IG495"/>
      <c r="IH495"/>
      <c r="II495"/>
      <c r="IJ495"/>
      <c r="IK495"/>
      <c r="IL495"/>
      <c r="IM495"/>
      <c r="IN495"/>
      <c r="IO495"/>
      <c r="IP495"/>
      <c r="IQ495"/>
      <c r="IR495"/>
      <c r="IS495"/>
      <c r="IT495"/>
      <c r="IU495"/>
      <c r="IV495"/>
    </row>
    <row r="496" spans="1:256" ht="24.9" customHeight="1" thickTop="1" thickBot="1" x14ac:dyDescent="0.3">
      <c r="A496" s="392" t="s">
        <v>1026</v>
      </c>
      <c r="B496" s="427"/>
      <c r="C496" s="427"/>
      <c r="D496" s="427"/>
      <c r="E496" s="427"/>
      <c r="F496" s="427"/>
      <c r="G496" s="427"/>
      <c r="H496" s="427"/>
      <c r="I496" s="427"/>
      <c r="J496" s="427"/>
      <c r="K496" s="427"/>
      <c r="L496" s="427"/>
      <c r="M496" s="427"/>
      <c r="N496" s="427"/>
      <c r="O496" s="427"/>
      <c r="P496" s="427"/>
      <c r="Q496" s="427"/>
      <c r="R496" s="427"/>
      <c r="S496" s="427"/>
      <c r="T496" s="427"/>
      <c r="U496" s="427"/>
      <c r="V496" s="427"/>
      <c r="W496" s="427"/>
      <c r="X496" s="427"/>
      <c r="Y496" s="427"/>
      <c r="Z496" s="427"/>
      <c r="AA496" s="427"/>
      <c r="AB496" s="427"/>
      <c r="AC496" s="428"/>
      <c r="AD496" s="310">
        <f>'Art. 123'!Q481</f>
        <v>2</v>
      </c>
      <c r="AE496" s="94">
        <f t="shared" si="84"/>
        <v>2</v>
      </c>
      <c r="AF496">
        <f t="shared" si="85"/>
        <v>1</v>
      </c>
      <c r="AG496" s="92">
        <f t="shared" si="86"/>
        <v>1</v>
      </c>
      <c r="AH496" s="95">
        <f t="shared" si="87"/>
        <v>1</v>
      </c>
      <c r="AI496" s="96">
        <f t="shared" si="88"/>
        <v>0.1</v>
      </c>
      <c r="AJ496" s="96">
        <f t="shared" si="89"/>
        <v>0.1</v>
      </c>
      <c r="AK496" s="96">
        <f t="shared" si="90"/>
        <v>2</v>
      </c>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c r="CH496"/>
      <c r="CI496"/>
      <c r="CJ496"/>
      <c r="CK496"/>
      <c r="CL496"/>
      <c r="CM496"/>
      <c r="CN496"/>
      <c r="CO496"/>
      <c r="CP496"/>
      <c r="CQ496"/>
      <c r="CR496"/>
      <c r="CS496"/>
      <c r="CT496"/>
      <c r="CU496"/>
      <c r="CV496"/>
      <c r="CW496"/>
      <c r="CX496"/>
      <c r="CY496"/>
      <c r="CZ496"/>
      <c r="DA496"/>
      <c r="DB496"/>
      <c r="DC496"/>
      <c r="DD496"/>
      <c r="DE496"/>
      <c r="DF496"/>
      <c r="DG496"/>
      <c r="DH496"/>
      <c r="DI496"/>
      <c r="DJ496"/>
      <c r="DK496"/>
      <c r="DL496"/>
      <c r="DM496"/>
      <c r="DN496"/>
      <c r="DO496"/>
      <c r="DP496"/>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c r="GL496"/>
      <c r="GM496"/>
      <c r="GN496"/>
      <c r="GO496"/>
      <c r="GP496"/>
      <c r="GQ496"/>
      <c r="GR496"/>
      <c r="GS496"/>
      <c r="GT496"/>
      <c r="GU496"/>
      <c r="GV496"/>
      <c r="GW496"/>
      <c r="GX496"/>
      <c r="GY496"/>
      <c r="GZ496"/>
      <c r="HA496"/>
      <c r="HB496"/>
      <c r="HC496"/>
      <c r="HD496"/>
      <c r="HE496"/>
      <c r="HF496"/>
      <c r="HG496"/>
      <c r="HH496"/>
      <c r="HI496"/>
      <c r="HJ496"/>
      <c r="HK496"/>
      <c r="HL496"/>
      <c r="HM496"/>
      <c r="HN496"/>
      <c r="HO496"/>
      <c r="HP496"/>
      <c r="HQ496"/>
      <c r="HR496"/>
      <c r="HS496"/>
      <c r="HT496"/>
      <c r="HU496"/>
      <c r="HV496"/>
      <c r="HW496"/>
      <c r="HX496"/>
      <c r="HY496"/>
      <c r="HZ496"/>
      <c r="IA496"/>
      <c r="IB496"/>
      <c r="IC496"/>
      <c r="ID496"/>
      <c r="IE496"/>
      <c r="IF496"/>
      <c r="IG496"/>
      <c r="IH496"/>
      <c r="II496"/>
      <c r="IJ496"/>
      <c r="IK496"/>
      <c r="IL496"/>
      <c r="IM496"/>
      <c r="IN496"/>
      <c r="IO496"/>
      <c r="IP496"/>
      <c r="IQ496"/>
      <c r="IR496"/>
      <c r="IS496"/>
      <c r="IT496"/>
      <c r="IU496"/>
      <c r="IV496"/>
    </row>
    <row r="497" spans="1:256" ht="24.9" customHeight="1" thickTop="1" thickBot="1" x14ac:dyDescent="0.3">
      <c r="A497" s="392" t="s">
        <v>2352</v>
      </c>
      <c r="B497" s="427"/>
      <c r="C497" s="427"/>
      <c r="D497" s="427"/>
      <c r="E497" s="427"/>
      <c r="F497" s="427"/>
      <c r="G497" s="427"/>
      <c r="H497" s="427"/>
      <c r="I497" s="427"/>
      <c r="J497" s="427"/>
      <c r="K497" s="427"/>
      <c r="L497" s="427"/>
      <c r="M497" s="427"/>
      <c r="N497" s="427"/>
      <c r="O497" s="427"/>
      <c r="P497" s="427"/>
      <c r="Q497" s="427"/>
      <c r="R497" s="427"/>
      <c r="S497" s="427"/>
      <c r="T497" s="427"/>
      <c r="U497" s="427"/>
      <c r="V497" s="427"/>
      <c r="W497" s="427"/>
      <c r="X497" s="427"/>
      <c r="Y497" s="427"/>
      <c r="Z497" s="427"/>
      <c r="AA497" s="427"/>
      <c r="AB497" s="427"/>
      <c r="AC497" s="428"/>
      <c r="AD497" s="310">
        <f>'Art. 123'!Q482</f>
        <v>2</v>
      </c>
      <c r="AE497" s="94">
        <f t="shared" si="84"/>
        <v>2</v>
      </c>
      <c r="AF497">
        <f t="shared" si="85"/>
        <v>1</v>
      </c>
      <c r="AG497" s="92">
        <f t="shared" si="86"/>
        <v>1</v>
      </c>
      <c r="AH497" s="95">
        <f t="shared" si="87"/>
        <v>1</v>
      </c>
      <c r="AI497" s="96">
        <f t="shared" si="88"/>
        <v>0.1</v>
      </c>
      <c r="AJ497" s="96">
        <f t="shared" si="89"/>
        <v>0.1</v>
      </c>
      <c r="AK497" s="96">
        <f t="shared" si="90"/>
        <v>2</v>
      </c>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c r="CH497"/>
      <c r="CI497"/>
      <c r="CJ497"/>
      <c r="CK497"/>
      <c r="CL497"/>
      <c r="CM497"/>
      <c r="CN497"/>
      <c r="CO497"/>
      <c r="CP497"/>
      <c r="CQ497"/>
      <c r="CR497"/>
      <c r="CS497"/>
      <c r="CT497"/>
      <c r="CU497"/>
      <c r="CV497"/>
      <c r="CW497"/>
      <c r="CX497"/>
      <c r="CY497"/>
      <c r="CZ497"/>
      <c r="DA497"/>
      <c r="DB497"/>
      <c r="DC497"/>
      <c r="DD497"/>
      <c r="DE497"/>
      <c r="DF497"/>
      <c r="DG497"/>
      <c r="DH497"/>
      <c r="DI497"/>
      <c r="DJ497"/>
      <c r="DK497"/>
      <c r="DL497"/>
      <c r="DM497"/>
      <c r="DN497"/>
      <c r="DO497"/>
      <c r="DP497"/>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c r="GG497"/>
      <c r="GH497"/>
      <c r="GI497"/>
      <c r="GJ497"/>
      <c r="GK497"/>
      <c r="GL497"/>
      <c r="GM497"/>
      <c r="GN497"/>
      <c r="GO497"/>
      <c r="GP497"/>
      <c r="GQ497"/>
      <c r="GR497"/>
      <c r="GS497"/>
      <c r="GT497"/>
      <c r="GU497"/>
      <c r="GV497"/>
      <c r="GW497"/>
      <c r="GX497"/>
      <c r="GY497"/>
      <c r="GZ497"/>
      <c r="HA497"/>
      <c r="HB497"/>
      <c r="HC497"/>
      <c r="HD497"/>
      <c r="HE497"/>
      <c r="HF497"/>
      <c r="HG497"/>
      <c r="HH497"/>
      <c r="HI497"/>
      <c r="HJ497"/>
      <c r="HK497"/>
      <c r="HL497"/>
      <c r="HM497"/>
      <c r="HN497"/>
      <c r="HO497"/>
      <c r="HP497"/>
      <c r="HQ497"/>
      <c r="HR497"/>
      <c r="HS497"/>
      <c r="HT497"/>
      <c r="HU497"/>
      <c r="HV497"/>
      <c r="HW497"/>
      <c r="HX497"/>
      <c r="HY497"/>
      <c r="HZ497"/>
      <c r="IA497"/>
      <c r="IB497"/>
      <c r="IC497"/>
      <c r="ID497"/>
      <c r="IE497"/>
      <c r="IF497"/>
      <c r="IG497"/>
      <c r="IH497"/>
      <c r="II497"/>
      <c r="IJ497"/>
      <c r="IK497"/>
      <c r="IL497"/>
      <c r="IM497"/>
      <c r="IN497"/>
      <c r="IO497"/>
      <c r="IP497"/>
      <c r="IQ497"/>
      <c r="IR497"/>
      <c r="IS497"/>
      <c r="IT497"/>
      <c r="IU497"/>
      <c r="IV497"/>
    </row>
    <row r="498" spans="1:256" ht="24.9" customHeight="1" thickTop="1" thickBot="1" x14ac:dyDescent="0.3">
      <c r="A498" s="392" t="s">
        <v>2353</v>
      </c>
      <c r="B498" s="427"/>
      <c r="C498" s="427"/>
      <c r="D498" s="427"/>
      <c r="E498" s="427"/>
      <c r="F498" s="427"/>
      <c r="G498" s="427"/>
      <c r="H498" s="427"/>
      <c r="I498" s="427"/>
      <c r="J498" s="427"/>
      <c r="K498" s="427"/>
      <c r="L498" s="427"/>
      <c r="M498" s="427"/>
      <c r="N498" s="427"/>
      <c r="O498" s="427"/>
      <c r="P498" s="427"/>
      <c r="Q498" s="427"/>
      <c r="R498" s="427"/>
      <c r="S498" s="427"/>
      <c r="T498" s="427"/>
      <c r="U498" s="427"/>
      <c r="V498" s="427"/>
      <c r="W498" s="427"/>
      <c r="X498" s="427"/>
      <c r="Y498" s="427"/>
      <c r="Z498" s="427"/>
      <c r="AA498" s="427"/>
      <c r="AB498" s="427"/>
      <c r="AC498" s="428"/>
      <c r="AD498" s="310">
        <f>'Art. 123'!Q483</f>
        <v>2</v>
      </c>
      <c r="AE498" s="94">
        <f t="shared" si="84"/>
        <v>2</v>
      </c>
      <c r="AF498">
        <f t="shared" si="85"/>
        <v>1</v>
      </c>
      <c r="AG498" s="92">
        <f t="shared" si="86"/>
        <v>1</v>
      </c>
      <c r="AH498" s="95">
        <f t="shared" si="87"/>
        <v>1</v>
      </c>
      <c r="AI498" s="96">
        <f t="shared" si="88"/>
        <v>0.1</v>
      </c>
      <c r="AJ498" s="96">
        <f t="shared" si="89"/>
        <v>0.1</v>
      </c>
      <c r="AK498" s="96">
        <f t="shared" si="90"/>
        <v>2</v>
      </c>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c r="HK498"/>
      <c r="HL498"/>
      <c r="HM498"/>
      <c r="HN498"/>
      <c r="HO498"/>
      <c r="HP498"/>
      <c r="HQ498"/>
      <c r="HR498"/>
      <c r="HS498"/>
      <c r="HT498"/>
      <c r="HU498"/>
      <c r="HV498"/>
      <c r="HW498"/>
      <c r="HX498"/>
      <c r="HY498"/>
      <c r="HZ498"/>
      <c r="IA498"/>
      <c r="IB498"/>
      <c r="IC498"/>
      <c r="ID498"/>
      <c r="IE498"/>
      <c r="IF498"/>
      <c r="IG498"/>
      <c r="IH498"/>
      <c r="II498"/>
      <c r="IJ498"/>
      <c r="IK498"/>
      <c r="IL498"/>
      <c r="IM498"/>
      <c r="IN498"/>
      <c r="IO498"/>
      <c r="IP498"/>
      <c r="IQ498"/>
      <c r="IR498"/>
      <c r="IS498"/>
      <c r="IT498"/>
      <c r="IU498"/>
      <c r="IV498"/>
    </row>
    <row r="499" spans="1:256" ht="24.9" customHeight="1" thickTop="1" thickBot="1" x14ac:dyDescent="0.3">
      <c r="A499" s="434" t="s">
        <v>2354</v>
      </c>
      <c r="B499" s="435"/>
      <c r="C499" s="435"/>
      <c r="D499" s="435"/>
      <c r="E499" s="435"/>
      <c r="F499" s="435"/>
      <c r="G499" s="435"/>
      <c r="H499" s="435"/>
      <c r="I499" s="435"/>
      <c r="J499" s="435"/>
      <c r="K499" s="435"/>
      <c r="L499" s="435"/>
      <c r="M499" s="435"/>
      <c r="N499" s="435"/>
      <c r="O499" s="435"/>
      <c r="P499" s="435"/>
      <c r="Q499" s="435"/>
      <c r="R499" s="435"/>
      <c r="S499" s="435"/>
      <c r="T499" s="435"/>
      <c r="U499" s="435"/>
      <c r="V499" s="435"/>
      <c r="W499" s="435"/>
      <c r="X499" s="435"/>
      <c r="Y499" s="435"/>
      <c r="Z499" s="435"/>
      <c r="AA499" s="435"/>
      <c r="AB499" s="435"/>
      <c r="AC499" s="436"/>
      <c r="AD499" s="310">
        <f>'Art. 123'!Q484</f>
        <v>2</v>
      </c>
      <c r="AE499" s="94">
        <f t="shared" si="84"/>
        <v>2</v>
      </c>
      <c r="AF499">
        <f t="shared" si="85"/>
        <v>1</v>
      </c>
      <c r="AG499" s="92">
        <f t="shared" si="86"/>
        <v>1</v>
      </c>
      <c r="AH499" s="95">
        <f t="shared" si="87"/>
        <v>1</v>
      </c>
      <c r="AI499" s="96">
        <f t="shared" si="88"/>
        <v>0.1</v>
      </c>
      <c r="AJ499" s="96">
        <f t="shared" si="89"/>
        <v>0.1</v>
      </c>
      <c r="AK499" s="96">
        <f t="shared" si="90"/>
        <v>2</v>
      </c>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c r="FW499"/>
      <c r="FX499"/>
      <c r="FY499"/>
      <c r="FZ499"/>
      <c r="GA499"/>
      <c r="GB499"/>
      <c r="GC499"/>
      <c r="GD499"/>
      <c r="GE499"/>
      <c r="GF499"/>
      <c r="GG499"/>
      <c r="GH499"/>
      <c r="GI499"/>
      <c r="GJ499"/>
      <c r="GK499"/>
      <c r="GL499"/>
      <c r="GM499"/>
      <c r="GN499"/>
      <c r="GO499"/>
      <c r="GP499"/>
      <c r="GQ499"/>
      <c r="GR499"/>
      <c r="GS499"/>
      <c r="GT499"/>
      <c r="GU499"/>
      <c r="GV499"/>
      <c r="GW499"/>
      <c r="GX499"/>
      <c r="GY499"/>
      <c r="GZ499"/>
      <c r="HA499"/>
      <c r="HB499"/>
      <c r="HC499"/>
      <c r="HD499"/>
      <c r="HE499"/>
      <c r="HF499"/>
      <c r="HG499"/>
      <c r="HH499"/>
      <c r="HI499"/>
      <c r="HJ499"/>
      <c r="HK499"/>
      <c r="HL499"/>
      <c r="HM499"/>
      <c r="HN499"/>
      <c r="HO499"/>
      <c r="HP499"/>
      <c r="HQ499"/>
      <c r="HR499"/>
      <c r="HS499"/>
      <c r="HT499"/>
      <c r="HU499"/>
      <c r="HV499"/>
      <c r="HW499"/>
      <c r="HX499"/>
      <c r="HY499"/>
      <c r="HZ499"/>
      <c r="IA499"/>
      <c r="IB499"/>
      <c r="IC499"/>
      <c r="ID499"/>
      <c r="IE499"/>
      <c r="IF499"/>
      <c r="IG499"/>
      <c r="IH499"/>
      <c r="II499"/>
      <c r="IJ499"/>
      <c r="IK499"/>
      <c r="IL499"/>
      <c r="IM499"/>
      <c r="IN499"/>
      <c r="IO499"/>
      <c r="IP499"/>
      <c r="IQ499"/>
      <c r="IR499"/>
      <c r="IS499"/>
      <c r="IT499"/>
      <c r="IU499"/>
      <c r="IV499"/>
    </row>
    <row r="500" spans="1:256" ht="24.9" customHeight="1" thickTop="1" thickBot="1" x14ac:dyDescent="0.3">
      <c r="A500" s="434" t="s">
        <v>2355</v>
      </c>
      <c r="B500" s="435"/>
      <c r="C500" s="435"/>
      <c r="D500" s="435"/>
      <c r="E500" s="435"/>
      <c r="F500" s="435"/>
      <c r="G500" s="435"/>
      <c r="H500" s="435"/>
      <c r="I500" s="435"/>
      <c r="J500" s="435"/>
      <c r="K500" s="435"/>
      <c r="L500" s="435"/>
      <c r="M500" s="435"/>
      <c r="N500" s="435"/>
      <c r="O500" s="435"/>
      <c r="P500" s="435"/>
      <c r="Q500" s="435"/>
      <c r="R500" s="435"/>
      <c r="S500" s="435"/>
      <c r="T500" s="435"/>
      <c r="U500" s="435"/>
      <c r="V500" s="435"/>
      <c r="W500" s="435"/>
      <c r="X500" s="435"/>
      <c r="Y500" s="435"/>
      <c r="Z500" s="435"/>
      <c r="AA500" s="435"/>
      <c r="AB500" s="435"/>
      <c r="AC500" s="436"/>
      <c r="AD500" s="310">
        <f>'Art. 123'!Q485</f>
        <v>2</v>
      </c>
      <c r="AE500" s="94">
        <f t="shared" si="84"/>
        <v>2</v>
      </c>
      <c r="AF500">
        <f t="shared" si="85"/>
        <v>1</v>
      </c>
      <c r="AG500" s="92">
        <f t="shared" si="86"/>
        <v>1</v>
      </c>
      <c r="AH500" s="95">
        <f t="shared" si="87"/>
        <v>1</v>
      </c>
      <c r="AI500" s="96">
        <f t="shared" si="88"/>
        <v>0.1</v>
      </c>
      <c r="AJ500" s="96">
        <f t="shared" si="89"/>
        <v>0.1</v>
      </c>
      <c r="AK500" s="96">
        <f t="shared" si="90"/>
        <v>2</v>
      </c>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c r="HK500"/>
      <c r="HL500"/>
      <c r="HM500"/>
      <c r="HN500"/>
      <c r="HO500"/>
      <c r="HP500"/>
      <c r="HQ500"/>
      <c r="HR500"/>
      <c r="HS500"/>
      <c r="HT500"/>
      <c r="HU500"/>
      <c r="HV500"/>
      <c r="HW500"/>
      <c r="HX500"/>
      <c r="HY500"/>
      <c r="HZ500"/>
      <c r="IA500"/>
      <c r="IB500"/>
      <c r="IC500"/>
      <c r="ID500"/>
      <c r="IE500"/>
      <c r="IF500"/>
      <c r="IG500"/>
      <c r="IH500"/>
      <c r="II500"/>
      <c r="IJ500"/>
      <c r="IK500"/>
      <c r="IL500"/>
      <c r="IM500"/>
      <c r="IN500"/>
      <c r="IO500"/>
      <c r="IP500"/>
      <c r="IQ500"/>
      <c r="IR500"/>
      <c r="IS500"/>
      <c r="IT500"/>
      <c r="IU500"/>
      <c r="IV500"/>
    </row>
    <row r="501" spans="1:256" ht="24.9" customHeight="1" thickTop="1" thickBot="1" x14ac:dyDescent="0.3">
      <c r="A501" s="392" t="s">
        <v>2356</v>
      </c>
      <c r="B501" s="427"/>
      <c r="C501" s="427"/>
      <c r="D501" s="427"/>
      <c r="E501" s="427"/>
      <c r="F501" s="427"/>
      <c r="G501" s="427"/>
      <c r="H501" s="427"/>
      <c r="I501" s="427"/>
      <c r="J501" s="427"/>
      <c r="K501" s="427"/>
      <c r="L501" s="427"/>
      <c r="M501" s="427"/>
      <c r="N501" s="427"/>
      <c r="O501" s="427"/>
      <c r="P501" s="427"/>
      <c r="Q501" s="427"/>
      <c r="R501" s="427"/>
      <c r="S501" s="427"/>
      <c r="T501" s="427"/>
      <c r="U501" s="427"/>
      <c r="V501" s="427"/>
      <c r="W501" s="427"/>
      <c r="X501" s="427"/>
      <c r="Y501" s="427"/>
      <c r="Z501" s="427"/>
      <c r="AA501" s="427"/>
      <c r="AB501" s="427"/>
      <c r="AC501" s="428"/>
      <c r="AD501" s="310">
        <f>'Art. 123'!Q486</f>
        <v>2</v>
      </c>
      <c r="AE501" s="94">
        <f t="shared" si="84"/>
        <v>2</v>
      </c>
      <c r="AF501">
        <f t="shared" si="85"/>
        <v>1</v>
      </c>
      <c r="AG501" s="92">
        <f t="shared" si="86"/>
        <v>1</v>
      </c>
      <c r="AH501" s="95">
        <f t="shared" si="87"/>
        <v>1</v>
      </c>
      <c r="AI501" s="96">
        <f t="shared" si="88"/>
        <v>0.1</v>
      </c>
      <c r="AJ501" s="96">
        <f t="shared" si="89"/>
        <v>0.1</v>
      </c>
      <c r="AK501" s="96">
        <f t="shared" si="90"/>
        <v>2</v>
      </c>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c r="HK501"/>
      <c r="HL501"/>
      <c r="HM501"/>
      <c r="HN501"/>
      <c r="HO501"/>
      <c r="HP501"/>
      <c r="HQ501"/>
      <c r="HR501"/>
      <c r="HS501"/>
      <c r="HT501"/>
      <c r="HU501"/>
      <c r="HV501"/>
      <c r="HW501"/>
      <c r="HX501"/>
      <c r="HY501"/>
      <c r="HZ501"/>
      <c r="IA501"/>
      <c r="IB501"/>
      <c r="IC501"/>
      <c r="ID501"/>
      <c r="IE501"/>
      <c r="IF501"/>
      <c r="IG501"/>
      <c r="IH501"/>
      <c r="II501"/>
      <c r="IJ501"/>
      <c r="IK501"/>
      <c r="IL501"/>
      <c r="IM501"/>
      <c r="IN501"/>
      <c r="IO501"/>
      <c r="IP501"/>
      <c r="IQ501"/>
      <c r="IR501"/>
      <c r="IS501"/>
      <c r="IT501"/>
      <c r="IU501"/>
      <c r="IV501"/>
    </row>
    <row r="502" spans="1:256" ht="24.9" customHeight="1" thickTop="1" thickBot="1" x14ac:dyDescent="0.3">
      <c r="A502" s="392" t="s">
        <v>1111</v>
      </c>
      <c r="B502" s="427"/>
      <c r="C502" s="427"/>
      <c r="D502" s="427"/>
      <c r="E502" s="427"/>
      <c r="F502" s="427"/>
      <c r="G502" s="427"/>
      <c r="H502" s="427"/>
      <c r="I502" s="427"/>
      <c r="J502" s="427"/>
      <c r="K502" s="427"/>
      <c r="L502" s="427"/>
      <c r="M502" s="427"/>
      <c r="N502" s="427"/>
      <c r="O502" s="427"/>
      <c r="P502" s="427"/>
      <c r="Q502" s="427"/>
      <c r="R502" s="427"/>
      <c r="S502" s="427"/>
      <c r="T502" s="427"/>
      <c r="U502" s="427"/>
      <c r="V502" s="427"/>
      <c r="W502" s="427"/>
      <c r="X502" s="427"/>
      <c r="Y502" s="427"/>
      <c r="Z502" s="427"/>
      <c r="AA502" s="427"/>
      <c r="AB502" s="427"/>
      <c r="AC502" s="428"/>
      <c r="AD502" s="310">
        <f>'Art. 123'!Q487</f>
        <v>2</v>
      </c>
      <c r="AE502" s="94">
        <f t="shared" si="84"/>
        <v>2</v>
      </c>
      <c r="AF502">
        <f t="shared" si="85"/>
        <v>1</v>
      </c>
      <c r="AG502" s="92">
        <f t="shared" si="86"/>
        <v>1</v>
      </c>
      <c r="AH502" s="95">
        <f t="shared" si="87"/>
        <v>1</v>
      </c>
      <c r="AI502" s="96">
        <f t="shared" si="88"/>
        <v>0.1</v>
      </c>
      <c r="AJ502" s="96">
        <f t="shared" si="89"/>
        <v>0.1</v>
      </c>
      <c r="AK502" s="96">
        <f t="shared" si="90"/>
        <v>2</v>
      </c>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c r="HK502"/>
      <c r="HL502"/>
      <c r="HM502"/>
      <c r="HN502"/>
      <c r="HO502"/>
      <c r="HP502"/>
      <c r="HQ502"/>
      <c r="HR502"/>
      <c r="HS502"/>
      <c r="HT502"/>
      <c r="HU502"/>
      <c r="HV502"/>
      <c r="HW502"/>
      <c r="HX502"/>
      <c r="HY502"/>
      <c r="HZ502"/>
      <c r="IA502"/>
      <c r="IB502"/>
      <c r="IC502"/>
      <c r="ID502"/>
      <c r="IE502"/>
      <c r="IF502"/>
      <c r="IG502"/>
      <c r="IH502"/>
      <c r="II502"/>
      <c r="IJ502"/>
      <c r="IK502"/>
      <c r="IL502"/>
      <c r="IM502"/>
      <c r="IN502"/>
      <c r="IO502"/>
      <c r="IP502"/>
      <c r="IQ502"/>
      <c r="IR502"/>
      <c r="IS502"/>
      <c r="IT502"/>
      <c r="IU502"/>
      <c r="IV502"/>
    </row>
    <row r="503" spans="1:256" ht="24.9" customHeight="1" thickTop="1" thickBot="1" x14ac:dyDescent="0.3">
      <c r="A503" s="392" t="s">
        <v>2357</v>
      </c>
      <c r="B503" s="427"/>
      <c r="C503" s="427"/>
      <c r="D503" s="427"/>
      <c r="E503" s="427"/>
      <c r="F503" s="427"/>
      <c r="G503" s="427"/>
      <c r="H503" s="427"/>
      <c r="I503" s="427"/>
      <c r="J503" s="427"/>
      <c r="K503" s="427"/>
      <c r="L503" s="427"/>
      <c r="M503" s="427"/>
      <c r="N503" s="427"/>
      <c r="O503" s="427"/>
      <c r="P503" s="427"/>
      <c r="Q503" s="427"/>
      <c r="R503" s="427"/>
      <c r="S503" s="427"/>
      <c r="T503" s="427"/>
      <c r="U503" s="427"/>
      <c r="V503" s="427"/>
      <c r="W503" s="427"/>
      <c r="X503" s="427"/>
      <c r="Y503" s="427"/>
      <c r="Z503" s="427"/>
      <c r="AA503" s="427"/>
      <c r="AB503" s="427"/>
      <c r="AC503" s="428"/>
      <c r="AD503" s="310">
        <f>'Art. 123'!Q488</f>
        <v>2</v>
      </c>
      <c r="AE503" s="94">
        <f t="shared" si="84"/>
        <v>2</v>
      </c>
      <c r="AF503">
        <f t="shared" si="85"/>
        <v>1</v>
      </c>
      <c r="AG503" s="92">
        <f t="shared" si="86"/>
        <v>1</v>
      </c>
      <c r="AH503" s="95">
        <f t="shared" si="87"/>
        <v>1</v>
      </c>
      <c r="AI503" s="96">
        <f t="shared" si="88"/>
        <v>0.1</v>
      </c>
      <c r="AJ503" s="96">
        <f t="shared" si="89"/>
        <v>0.1</v>
      </c>
      <c r="AK503" s="96">
        <f t="shared" si="90"/>
        <v>2</v>
      </c>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c r="HE503"/>
      <c r="HF503"/>
      <c r="HG503"/>
      <c r="HH503"/>
      <c r="HI503"/>
      <c r="HJ503"/>
      <c r="HK503"/>
      <c r="HL503"/>
      <c r="HM503"/>
      <c r="HN503"/>
      <c r="HO503"/>
      <c r="HP503"/>
      <c r="HQ503"/>
      <c r="HR503"/>
      <c r="HS503"/>
      <c r="HT503"/>
      <c r="HU503"/>
      <c r="HV503"/>
      <c r="HW503"/>
      <c r="HX503"/>
      <c r="HY503"/>
      <c r="HZ503"/>
      <c r="IA503"/>
      <c r="IB503"/>
      <c r="IC503"/>
      <c r="ID503"/>
      <c r="IE503"/>
      <c r="IF503"/>
      <c r="IG503"/>
      <c r="IH503"/>
      <c r="II503"/>
      <c r="IJ503"/>
      <c r="IK503"/>
      <c r="IL503"/>
      <c r="IM503"/>
      <c r="IN503"/>
      <c r="IO503"/>
      <c r="IP503"/>
      <c r="IQ503"/>
      <c r="IR503"/>
      <c r="IS503"/>
      <c r="IT503"/>
      <c r="IU503"/>
      <c r="IV503"/>
    </row>
    <row r="504" spans="1:256" ht="24.9" customHeight="1" thickTop="1" thickBot="1" x14ac:dyDescent="0.3">
      <c r="A504" s="392" t="s">
        <v>2358</v>
      </c>
      <c r="B504" s="427"/>
      <c r="C504" s="427"/>
      <c r="D504" s="427"/>
      <c r="E504" s="427"/>
      <c r="F504" s="427"/>
      <c r="G504" s="427"/>
      <c r="H504" s="427"/>
      <c r="I504" s="427"/>
      <c r="J504" s="427"/>
      <c r="K504" s="427"/>
      <c r="L504" s="427"/>
      <c r="M504" s="427"/>
      <c r="N504" s="427"/>
      <c r="O504" s="427"/>
      <c r="P504" s="427"/>
      <c r="Q504" s="427"/>
      <c r="R504" s="427"/>
      <c r="S504" s="427"/>
      <c r="T504" s="427"/>
      <c r="U504" s="427"/>
      <c r="V504" s="427"/>
      <c r="W504" s="427"/>
      <c r="X504" s="427"/>
      <c r="Y504" s="427"/>
      <c r="Z504" s="427"/>
      <c r="AA504" s="427"/>
      <c r="AB504" s="427"/>
      <c r="AC504" s="428"/>
      <c r="AD504" s="310">
        <f>'Art. 123'!Q489</f>
        <v>0</v>
      </c>
      <c r="AE504" s="94">
        <f t="shared" si="84"/>
        <v>0</v>
      </c>
      <c r="AF504">
        <f t="shared" si="85"/>
        <v>0</v>
      </c>
      <c r="AG504" s="92">
        <f t="shared" si="86"/>
        <v>1</v>
      </c>
      <c r="AH504" s="95">
        <f t="shared" si="87"/>
        <v>0</v>
      </c>
      <c r="AI504" s="96">
        <f t="shared" si="88"/>
        <v>0.1</v>
      </c>
      <c r="AJ504" s="96">
        <f t="shared" si="89"/>
        <v>0</v>
      </c>
      <c r="AK504" s="96">
        <f t="shared" si="90"/>
        <v>0</v>
      </c>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c r="GT504"/>
      <c r="GU504"/>
      <c r="GV504"/>
      <c r="GW504"/>
      <c r="GX504"/>
      <c r="GY504"/>
      <c r="GZ504"/>
      <c r="HA504"/>
      <c r="HB504"/>
      <c r="HC504"/>
      <c r="HD504"/>
      <c r="HE504"/>
      <c r="HF504"/>
      <c r="HG504"/>
      <c r="HH504"/>
      <c r="HI504"/>
      <c r="HJ504"/>
      <c r="HK504"/>
      <c r="HL504"/>
      <c r="HM504"/>
      <c r="HN504"/>
      <c r="HO504"/>
      <c r="HP504"/>
      <c r="HQ504"/>
      <c r="HR504"/>
      <c r="HS504"/>
      <c r="HT504"/>
      <c r="HU504"/>
      <c r="HV504"/>
      <c r="HW504"/>
      <c r="HX504"/>
      <c r="HY504"/>
      <c r="HZ504"/>
      <c r="IA504"/>
      <c r="IB504"/>
      <c r="IC504"/>
      <c r="ID504"/>
      <c r="IE504"/>
      <c r="IF504"/>
      <c r="IG504"/>
      <c r="IH504"/>
      <c r="II504"/>
      <c r="IJ504"/>
      <c r="IK504"/>
      <c r="IL504"/>
      <c r="IM504"/>
      <c r="IN504"/>
      <c r="IO504"/>
      <c r="IP504"/>
      <c r="IQ504"/>
      <c r="IR504"/>
      <c r="IS504"/>
      <c r="IT504"/>
      <c r="IU504"/>
      <c r="IV504"/>
    </row>
    <row r="505" spans="1:256" ht="24.9" customHeight="1" thickTop="1" x14ac:dyDescent="0.25">
      <c r="A505" s="437" t="s">
        <v>1722</v>
      </c>
      <c r="B505" s="438"/>
      <c r="C505" s="438"/>
      <c r="D505" s="438"/>
      <c r="E505" s="438"/>
      <c r="F505" s="438"/>
      <c r="G505" s="438"/>
      <c r="H505" s="438"/>
      <c r="I505" s="438"/>
      <c r="J505" s="438"/>
      <c r="K505" s="438"/>
      <c r="L505" s="438"/>
      <c r="M505" s="438"/>
      <c r="N505" s="438"/>
      <c r="O505" s="438"/>
      <c r="P505" s="438"/>
      <c r="Q505" s="438"/>
      <c r="R505" s="438"/>
      <c r="S505" s="438"/>
      <c r="T505" s="438"/>
      <c r="U505" s="438"/>
      <c r="V505" s="438"/>
      <c r="W505" s="438"/>
      <c r="X505" s="438"/>
      <c r="Y505" s="438"/>
      <c r="Z505" s="438"/>
      <c r="AA505" s="438"/>
      <c r="AB505" s="438"/>
      <c r="AC505" s="438"/>
      <c r="AD505" s="439"/>
      <c r="AE505" s="94">
        <f>SUM(AE495:AE504)</f>
        <v>18</v>
      </c>
      <c r="AF505" s="61"/>
      <c r="AG505" s="97">
        <f>SUM(AG495:AG504)</f>
        <v>10</v>
      </c>
      <c r="AH505" s="98"/>
      <c r="AI505" s="99"/>
      <c r="AJ505" s="99"/>
      <c r="AK505" s="99"/>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c r="HE505"/>
      <c r="HF505"/>
      <c r="HG505"/>
      <c r="HH505"/>
      <c r="HI505"/>
      <c r="HJ505"/>
      <c r="HK505"/>
      <c r="HL505"/>
      <c r="HM505"/>
      <c r="HN505"/>
      <c r="HO505"/>
      <c r="HP505"/>
      <c r="HQ505"/>
      <c r="HR505"/>
      <c r="HS505"/>
      <c r="HT505"/>
      <c r="HU505"/>
      <c r="HV505"/>
      <c r="HW505"/>
      <c r="HX505"/>
      <c r="HY505"/>
      <c r="HZ505"/>
      <c r="IA505"/>
      <c r="IB505"/>
      <c r="IC505"/>
      <c r="ID505"/>
      <c r="IE505"/>
      <c r="IF505"/>
      <c r="IG505"/>
      <c r="IH505"/>
      <c r="II505"/>
      <c r="IJ505"/>
      <c r="IK505"/>
      <c r="IL505"/>
      <c r="IM505"/>
      <c r="IN505"/>
      <c r="IO505"/>
      <c r="IP505"/>
      <c r="IQ505"/>
      <c r="IR505"/>
      <c r="IS505"/>
      <c r="IT505"/>
      <c r="IU505"/>
      <c r="IV505"/>
    </row>
    <row r="506" spans="1:256" ht="24.9" customHeight="1" x14ac:dyDescent="0.25">
      <c r="A506" s="440" t="s">
        <v>1723</v>
      </c>
      <c r="B506" s="441"/>
      <c r="C506" s="441"/>
      <c r="D506" s="441"/>
      <c r="E506" s="441"/>
      <c r="F506" s="441"/>
      <c r="G506" s="441"/>
      <c r="H506" s="441"/>
      <c r="I506" s="441"/>
      <c r="J506" s="441"/>
      <c r="K506" s="441"/>
      <c r="L506" s="441"/>
      <c r="M506" s="441"/>
      <c r="N506" s="441"/>
      <c r="O506" s="441"/>
      <c r="P506" s="441"/>
      <c r="Q506" s="441"/>
      <c r="R506" s="441"/>
      <c r="S506" s="441"/>
      <c r="T506" s="441"/>
      <c r="U506" s="441"/>
      <c r="V506" s="441"/>
      <c r="W506" s="441"/>
      <c r="X506" s="441"/>
      <c r="Y506" s="441"/>
      <c r="Z506" s="441"/>
      <c r="AA506" s="441"/>
      <c r="AB506" s="441"/>
      <c r="AC506" s="441"/>
      <c r="AD506" s="442"/>
      <c r="AE506" s="94">
        <f>AE505/$AE$23*100</f>
        <v>90</v>
      </c>
      <c r="AF506" s="61"/>
      <c r="AG506" s="97"/>
      <c r="AH506" s="98"/>
      <c r="AI506" s="99"/>
      <c r="AJ506" s="99"/>
      <c r="AK506" s="99"/>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c r="HB506"/>
      <c r="HC506"/>
      <c r="HD506"/>
      <c r="HE506"/>
      <c r="HF506"/>
      <c r="HG506"/>
      <c r="HH506"/>
      <c r="HI506"/>
      <c r="HJ506"/>
      <c r="HK506"/>
      <c r="HL506"/>
      <c r="HM506"/>
      <c r="HN506"/>
      <c r="HO506"/>
      <c r="HP506"/>
      <c r="HQ506"/>
      <c r="HR506"/>
      <c r="HS506"/>
      <c r="HT506"/>
      <c r="HU506"/>
      <c r="HV506"/>
      <c r="HW506"/>
      <c r="HX506"/>
      <c r="HY506"/>
      <c r="HZ506"/>
      <c r="IA506"/>
      <c r="IB506"/>
      <c r="IC506"/>
      <c r="ID506"/>
      <c r="IE506"/>
      <c r="IF506"/>
      <c r="IG506"/>
      <c r="IH506"/>
      <c r="II506"/>
      <c r="IJ506"/>
      <c r="IK506"/>
      <c r="IL506"/>
      <c r="IM506"/>
      <c r="IN506"/>
      <c r="IO506"/>
      <c r="IP506"/>
      <c r="IQ506"/>
      <c r="IR506"/>
      <c r="IS506"/>
      <c r="IT506"/>
      <c r="IU506"/>
      <c r="IV506"/>
    </row>
    <row r="507" spans="1:256" ht="24.9" customHeight="1" thickBot="1" x14ac:dyDescent="0.3">
      <c r="A507" s="73"/>
      <c r="B507" s="73"/>
      <c r="C507" s="73"/>
      <c r="D507" s="73"/>
      <c r="E507" s="73"/>
      <c r="F507" s="73"/>
      <c r="G507" s="73"/>
      <c r="H507" s="73"/>
      <c r="I507" s="73"/>
      <c r="J507" s="73"/>
      <c r="K507" s="73"/>
      <c r="L507" s="73"/>
      <c r="M507" s="73"/>
      <c r="N507" s="73"/>
      <c r="O507" s="73"/>
      <c r="P507" s="73"/>
      <c r="Q507" s="100"/>
      <c r="R507" s="73"/>
      <c r="S507" s="73"/>
      <c r="T507" s="73"/>
      <c r="U507" s="73"/>
      <c r="V507" s="73"/>
      <c r="W507" s="73"/>
      <c r="X507" s="73"/>
      <c r="Y507" s="73"/>
      <c r="Z507" s="73"/>
      <c r="AA507" s="73"/>
      <c r="AB507" s="73"/>
      <c r="AC507" s="73"/>
      <c r="AD507" s="101"/>
      <c r="AE507" s="101"/>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c r="HE507"/>
      <c r="HF507"/>
      <c r="HG507"/>
      <c r="HH507"/>
      <c r="HI507"/>
      <c r="HJ507"/>
      <c r="HK507"/>
      <c r="HL507"/>
      <c r="HM507"/>
      <c r="HN507"/>
      <c r="HO507"/>
      <c r="HP507"/>
      <c r="HQ507"/>
      <c r="HR507"/>
      <c r="HS507"/>
      <c r="HT507"/>
      <c r="HU507"/>
      <c r="HV507"/>
      <c r="HW507"/>
      <c r="HX507"/>
      <c r="HY507"/>
      <c r="HZ507"/>
      <c r="IA507"/>
      <c r="IB507"/>
      <c r="IC507"/>
      <c r="ID507"/>
      <c r="IE507"/>
      <c r="IF507"/>
      <c r="IG507"/>
      <c r="IH507"/>
      <c r="II507"/>
      <c r="IJ507"/>
      <c r="IK507"/>
      <c r="IL507"/>
      <c r="IM507"/>
      <c r="IN507"/>
      <c r="IO507"/>
      <c r="IP507"/>
      <c r="IQ507"/>
      <c r="IR507"/>
      <c r="IS507"/>
      <c r="IT507"/>
      <c r="IU507"/>
      <c r="IV507"/>
    </row>
    <row r="508" spans="1:256" ht="24.9" customHeight="1" thickTop="1" thickBot="1" x14ac:dyDescent="0.3">
      <c r="A508" s="391" t="s">
        <v>198</v>
      </c>
      <c r="B508" s="443"/>
      <c r="C508" s="443"/>
      <c r="D508" s="443"/>
      <c r="E508" s="443"/>
      <c r="F508" s="443"/>
      <c r="G508" s="443"/>
      <c r="H508" s="443"/>
      <c r="I508" s="443"/>
      <c r="J508" s="443"/>
      <c r="K508" s="443"/>
      <c r="L508" s="443"/>
      <c r="M508" s="443"/>
      <c r="N508" s="443"/>
      <c r="O508" s="443"/>
      <c r="P508" s="443"/>
      <c r="Q508" s="443"/>
      <c r="R508" s="443"/>
      <c r="S508" s="443"/>
      <c r="T508" s="443"/>
      <c r="U508" s="443"/>
      <c r="V508" s="443"/>
      <c r="W508" s="443"/>
      <c r="X508" s="443"/>
      <c r="Y508" s="443"/>
      <c r="Z508" s="443"/>
      <c r="AA508" s="443"/>
      <c r="AB508" s="443"/>
      <c r="AC508" s="443"/>
      <c r="AD508" s="112" t="s">
        <v>187</v>
      </c>
      <c r="AE508" s="113" t="s">
        <v>7</v>
      </c>
      <c r="AF508" s="92" t="s">
        <v>1666</v>
      </c>
      <c r="AG508" s="92" t="s">
        <v>1667</v>
      </c>
      <c r="AH508" s="92" t="s">
        <v>1668</v>
      </c>
      <c r="AI508" s="93" t="s">
        <v>1669</v>
      </c>
      <c r="AJ508" s="92"/>
      <c r="AK508" s="93" t="s">
        <v>1670</v>
      </c>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c r="HK508"/>
      <c r="HL508"/>
      <c r="HM508"/>
      <c r="HN508"/>
      <c r="HO508"/>
      <c r="HP508"/>
      <c r="HQ508"/>
      <c r="HR508"/>
      <c r="HS508"/>
      <c r="HT508"/>
      <c r="HU508"/>
      <c r="HV508"/>
      <c r="HW508"/>
      <c r="HX508"/>
      <c r="HY508"/>
      <c r="HZ508"/>
      <c r="IA508"/>
      <c r="IB508"/>
      <c r="IC508"/>
      <c r="ID508"/>
      <c r="IE508"/>
      <c r="IF508"/>
      <c r="IG508"/>
      <c r="IH508"/>
      <c r="II508"/>
      <c r="IJ508"/>
      <c r="IK508"/>
      <c r="IL508"/>
      <c r="IM508"/>
      <c r="IN508"/>
      <c r="IO508"/>
      <c r="IP508"/>
      <c r="IQ508"/>
      <c r="IR508"/>
      <c r="IS508"/>
      <c r="IT508"/>
      <c r="IU508"/>
      <c r="IV508"/>
    </row>
    <row r="509" spans="1:256" ht="24.9" customHeight="1" thickTop="1" thickBot="1" x14ac:dyDescent="0.3">
      <c r="A509" s="392" t="s">
        <v>1047</v>
      </c>
      <c r="B509" s="427"/>
      <c r="C509" s="427"/>
      <c r="D509" s="427"/>
      <c r="E509" s="427"/>
      <c r="F509" s="427"/>
      <c r="G509" s="427"/>
      <c r="H509" s="427"/>
      <c r="I509" s="427"/>
      <c r="J509" s="427"/>
      <c r="K509" s="427"/>
      <c r="L509" s="427"/>
      <c r="M509" s="427"/>
      <c r="N509" s="427"/>
      <c r="O509" s="427"/>
      <c r="P509" s="427"/>
      <c r="Q509" s="427"/>
      <c r="R509" s="427"/>
      <c r="S509" s="427"/>
      <c r="T509" s="427"/>
      <c r="U509" s="427"/>
      <c r="V509" s="427"/>
      <c r="W509" s="427"/>
      <c r="X509" s="427"/>
      <c r="Y509" s="427"/>
      <c r="Z509" s="427"/>
      <c r="AA509" s="427"/>
      <c r="AB509" s="427"/>
      <c r="AC509" s="428"/>
      <c r="AD509" s="310">
        <f>'Art. 123'!Q492</f>
        <v>2</v>
      </c>
      <c r="AE509" s="94">
        <f>IF(AG509=1,AK509,AG509)</f>
        <v>4</v>
      </c>
      <c r="AF509">
        <f>AD509/2</f>
        <v>1</v>
      </c>
      <c r="AG509" s="92">
        <f>IF(AND(AF509&gt;=0,AF509&lt;=1),1,"No aplica")</f>
        <v>1</v>
      </c>
      <c r="AH509" s="95">
        <f>AD509/(AG509*2)</f>
        <v>1</v>
      </c>
      <c r="AI509" s="96">
        <f>IF(AG509=1,AG509/$AG$514,"No aplica")</f>
        <v>0.2</v>
      </c>
      <c r="AJ509" s="96">
        <f>AF509*AI509</f>
        <v>0.2</v>
      </c>
      <c r="AK509" s="96">
        <f>AJ509*$AE$23</f>
        <v>4</v>
      </c>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c r="HK509"/>
      <c r="HL509"/>
      <c r="HM509"/>
      <c r="HN509"/>
      <c r="HO509"/>
      <c r="HP509"/>
      <c r="HQ509"/>
      <c r="HR509"/>
      <c r="HS509"/>
      <c r="HT509"/>
      <c r="HU509"/>
      <c r="HV509"/>
      <c r="HW509"/>
      <c r="HX509"/>
      <c r="HY509"/>
      <c r="HZ509"/>
      <c r="IA509"/>
      <c r="IB509"/>
      <c r="IC509"/>
      <c r="ID509"/>
      <c r="IE509"/>
      <c r="IF509"/>
      <c r="IG509"/>
      <c r="IH509"/>
      <c r="II509"/>
      <c r="IJ509"/>
      <c r="IK509"/>
      <c r="IL509"/>
      <c r="IM509"/>
      <c r="IN509"/>
      <c r="IO509"/>
      <c r="IP509"/>
      <c r="IQ509"/>
      <c r="IR509"/>
      <c r="IS509"/>
      <c r="IT509"/>
      <c r="IU509"/>
      <c r="IV509"/>
    </row>
    <row r="510" spans="1:256" ht="24.9" customHeight="1" thickTop="1" thickBot="1" x14ac:dyDescent="0.3">
      <c r="A510" s="392" t="s">
        <v>1048</v>
      </c>
      <c r="B510" s="427"/>
      <c r="C510" s="427"/>
      <c r="D510" s="427"/>
      <c r="E510" s="427"/>
      <c r="F510" s="427"/>
      <c r="G510" s="427"/>
      <c r="H510" s="427"/>
      <c r="I510" s="427"/>
      <c r="J510" s="427"/>
      <c r="K510" s="427"/>
      <c r="L510" s="427"/>
      <c r="M510" s="427"/>
      <c r="N510" s="427"/>
      <c r="O510" s="427"/>
      <c r="P510" s="427"/>
      <c r="Q510" s="427"/>
      <c r="R510" s="427"/>
      <c r="S510" s="427"/>
      <c r="T510" s="427"/>
      <c r="U510" s="427"/>
      <c r="V510" s="427"/>
      <c r="W510" s="427"/>
      <c r="X510" s="427"/>
      <c r="Y510" s="427"/>
      <c r="Z510" s="427"/>
      <c r="AA510" s="427"/>
      <c r="AB510" s="427"/>
      <c r="AC510" s="428"/>
      <c r="AD510" s="310">
        <f>'Art. 123'!Q493</f>
        <v>2</v>
      </c>
      <c r="AE510" s="94">
        <f>IF(AG510=1,AK510,AG510)</f>
        <v>4</v>
      </c>
      <c r="AF510">
        <f>AD510/2</f>
        <v>1</v>
      </c>
      <c r="AG510" s="92">
        <f>IF(AND(AF510&gt;=0,AF510&lt;=1),1,"No aplica")</f>
        <v>1</v>
      </c>
      <c r="AH510" s="95">
        <f>AD510/(AG510*2)</f>
        <v>1</v>
      </c>
      <c r="AI510" s="96">
        <f>IF(AG510=1,AG510/$AG$514,"No aplica")</f>
        <v>0.2</v>
      </c>
      <c r="AJ510" s="96">
        <f>AF510*AI510</f>
        <v>0.2</v>
      </c>
      <c r="AK510" s="96">
        <f>AJ510*$AE$23</f>
        <v>4</v>
      </c>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c r="HK510"/>
      <c r="HL510"/>
      <c r="HM510"/>
      <c r="HN510"/>
      <c r="HO510"/>
      <c r="HP510"/>
      <c r="HQ510"/>
      <c r="HR510"/>
      <c r="HS510"/>
      <c r="HT510"/>
      <c r="HU510"/>
      <c r="HV510"/>
      <c r="HW510"/>
      <c r="HX510"/>
      <c r="HY510"/>
      <c r="HZ510"/>
      <c r="IA510"/>
      <c r="IB510"/>
      <c r="IC510"/>
      <c r="ID510"/>
      <c r="IE510"/>
      <c r="IF510"/>
      <c r="IG510"/>
      <c r="IH510"/>
      <c r="II510"/>
      <c r="IJ510"/>
      <c r="IK510"/>
      <c r="IL510"/>
      <c r="IM510"/>
      <c r="IN510"/>
      <c r="IO510"/>
      <c r="IP510"/>
      <c r="IQ510"/>
      <c r="IR510"/>
      <c r="IS510"/>
      <c r="IT510"/>
      <c r="IU510"/>
      <c r="IV510"/>
    </row>
    <row r="511" spans="1:256" ht="24.9" customHeight="1" thickTop="1" thickBot="1" x14ac:dyDescent="0.3">
      <c r="A511" s="392" t="s">
        <v>1049</v>
      </c>
      <c r="B511" s="427"/>
      <c r="C511" s="427"/>
      <c r="D511" s="427"/>
      <c r="E511" s="427"/>
      <c r="F511" s="427"/>
      <c r="G511" s="427"/>
      <c r="H511" s="427"/>
      <c r="I511" s="427"/>
      <c r="J511" s="427"/>
      <c r="K511" s="427"/>
      <c r="L511" s="427"/>
      <c r="M511" s="427"/>
      <c r="N511" s="427"/>
      <c r="O511" s="427"/>
      <c r="P511" s="427"/>
      <c r="Q511" s="427"/>
      <c r="R511" s="427"/>
      <c r="S511" s="427"/>
      <c r="T511" s="427"/>
      <c r="U511" s="427"/>
      <c r="V511" s="427"/>
      <c r="W511" s="427"/>
      <c r="X511" s="427"/>
      <c r="Y511" s="427"/>
      <c r="Z511" s="427"/>
      <c r="AA511" s="427"/>
      <c r="AB511" s="427"/>
      <c r="AC511" s="428"/>
      <c r="AD511" s="310">
        <f>'Art. 123'!Q494</f>
        <v>2</v>
      </c>
      <c r="AE511" s="94">
        <f>IF(AG511=1,AK511,AG511)</f>
        <v>4</v>
      </c>
      <c r="AF511">
        <f>AD511/2</f>
        <v>1</v>
      </c>
      <c r="AG511" s="92">
        <f>IF(AND(AF511&gt;=0,AF511&lt;=1),1,"No aplica")</f>
        <v>1</v>
      </c>
      <c r="AH511" s="95">
        <f>AD511/(AG511*2)</f>
        <v>1</v>
      </c>
      <c r="AI511" s="96">
        <f>IF(AG511=1,AG511/$AG$514,"No aplica")</f>
        <v>0.2</v>
      </c>
      <c r="AJ511" s="96">
        <f>AF511*AI511</f>
        <v>0.2</v>
      </c>
      <c r="AK511" s="96">
        <f>AJ511*$AE$23</f>
        <v>4</v>
      </c>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c r="HE511"/>
      <c r="HF511"/>
      <c r="HG511"/>
      <c r="HH511"/>
      <c r="HI511"/>
      <c r="HJ511"/>
      <c r="HK511"/>
      <c r="HL511"/>
      <c r="HM511"/>
      <c r="HN511"/>
      <c r="HO511"/>
      <c r="HP511"/>
      <c r="HQ511"/>
      <c r="HR511"/>
      <c r="HS511"/>
      <c r="HT511"/>
      <c r="HU511"/>
      <c r="HV511"/>
      <c r="HW511"/>
      <c r="HX511"/>
      <c r="HY511"/>
      <c r="HZ511"/>
      <c r="IA511"/>
      <c r="IB511"/>
      <c r="IC511"/>
      <c r="ID511"/>
      <c r="IE511"/>
      <c r="IF511"/>
      <c r="IG511"/>
      <c r="IH511"/>
      <c r="II511"/>
      <c r="IJ511"/>
      <c r="IK511"/>
      <c r="IL511"/>
      <c r="IM511"/>
      <c r="IN511"/>
      <c r="IO511"/>
      <c r="IP511"/>
      <c r="IQ511"/>
      <c r="IR511"/>
      <c r="IS511"/>
      <c r="IT511"/>
      <c r="IU511"/>
      <c r="IV511"/>
    </row>
    <row r="512" spans="1:256" ht="24.9" customHeight="1" thickTop="1" thickBot="1" x14ac:dyDescent="0.3">
      <c r="A512" s="392" t="s">
        <v>1050</v>
      </c>
      <c r="B512" s="427"/>
      <c r="C512" s="427"/>
      <c r="D512" s="427"/>
      <c r="E512" s="427"/>
      <c r="F512" s="427"/>
      <c r="G512" s="427"/>
      <c r="H512" s="427"/>
      <c r="I512" s="427"/>
      <c r="J512" s="427"/>
      <c r="K512" s="427"/>
      <c r="L512" s="427"/>
      <c r="M512" s="427"/>
      <c r="N512" s="427"/>
      <c r="O512" s="427"/>
      <c r="P512" s="427"/>
      <c r="Q512" s="427"/>
      <c r="R512" s="427"/>
      <c r="S512" s="427"/>
      <c r="T512" s="427"/>
      <c r="U512" s="427"/>
      <c r="V512" s="427"/>
      <c r="W512" s="427"/>
      <c r="X512" s="427"/>
      <c r="Y512" s="427"/>
      <c r="Z512" s="427"/>
      <c r="AA512" s="427"/>
      <c r="AB512" s="427"/>
      <c r="AC512" s="428"/>
      <c r="AD512" s="310">
        <f>'Art. 123'!Q495</f>
        <v>2</v>
      </c>
      <c r="AE512" s="94">
        <f>IF(AG512=1,AK512,AG512)</f>
        <v>4</v>
      </c>
      <c r="AF512">
        <f>AD512/2</f>
        <v>1</v>
      </c>
      <c r="AG512" s="92">
        <f>IF(AND(AF512&gt;=0,AF512&lt;=1),1,"No aplica")</f>
        <v>1</v>
      </c>
      <c r="AH512" s="95">
        <f>AD512/(AG512*2)</f>
        <v>1</v>
      </c>
      <c r="AI512" s="96">
        <f>IF(AG512=1,AG512/$AG$514,"No aplica")</f>
        <v>0.2</v>
      </c>
      <c r="AJ512" s="96">
        <f>AF512*AI512</f>
        <v>0.2</v>
      </c>
      <c r="AK512" s="96">
        <f>AJ512*$AE$23</f>
        <v>4</v>
      </c>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c r="HK512"/>
      <c r="HL512"/>
      <c r="HM512"/>
      <c r="HN512"/>
      <c r="HO512"/>
      <c r="HP512"/>
      <c r="HQ512"/>
      <c r="HR512"/>
      <c r="HS512"/>
      <c r="HT512"/>
      <c r="HU512"/>
      <c r="HV512"/>
      <c r="HW512"/>
      <c r="HX512"/>
      <c r="HY512"/>
      <c r="HZ512"/>
      <c r="IA512"/>
      <c r="IB512"/>
      <c r="IC512"/>
      <c r="ID512"/>
      <c r="IE512"/>
      <c r="IF512"/>
      <c r="IG512"/>
      <c r="IH512"/>
      <c r="II512"/>
      <c r="IJ512"/>
      <c r="IK512"/>
      <c r="IL512"/>
      <c r="IM512"/>
      <c r="IN512"/>
      <c r="IO512"/>
      <c r="IP512"/>
      <c r="IQ512"/>
      <c r="IR512"/>
      <c r="IS512"/>
      <c r="IT512"/>
      <c r="IU512"/>
      <c r="IV512"/>
    </row>
    <row r="513" spans="1:256" ht="24.9" customHeight="1" thickTop="1" thickBot="1" x14ac:dyDescent="0.3">
      <c r="A513" s="392" t="s">
        <v>2359</v>
      </c>
      <c r="B513" s="427"/>
      <c r="C513" s="427"/>
      <c r="D513" s="427"/>
      <c r="E513" s="427"/>
      <c r="F513" s="427"/>
      <c r="G513" s="427"/>
      <c r="H513" s="427"/>
      <c r="I513" s="427"/>
      <c r="J513" s="427"/>
      <c r="K513" s="427"/>
      <c r="L513" s="427"/>
      <c r="M513" s="427"/>
      <c r="N513" s="427"/>
      <c r="O513" s="427"/>
      <c r="P513" s="427"/>
      <c r="Q513" s="427"/>
      <c r="R513" s="427"/>
      <c r="S513" s="427"/>
      <c r="T513" s="427"/>
      <c r="U513" s="427"/>
      <c r="V513" s="427"/>
      <c r="W513" s="427"/>
      <c r="X513" s="427"/>
      <c r="Y513" s="427"/>
      <c r="Z513" s="427"/>
      <c r="AA513" s="427"/>
      <c r="AB513" s="427"/>
      <c r="AC513" s="428"/>
      <c r="AD513" s="310">
        <f>'Art. 123'!Q496</f>
        <v>2</v>
      </c>
      <c r="AE513" s="94">
        <f>IF(AG513=1,AK513,AG513)</f>
        <v>4</v>
      </c>
      <c r="AF513">
        <f>AD513/2</f>
        <v>1</v>
      </c>
      <c r="AG513" s="92">
        <f>IF(AND(AF513&gt;=0,AF513&lt;=1),1,"No aplica")</f>
        <v>1</v>
      </c>
      <c r="AH513" s="95">
        <f>AD513/(AG513*2)</f>
        <v>1</v>
      </c>
      <c r="AI513" s="96">
        <f>IF(AG513=1,AG513/$AG$514,"No aplica")</f>
        <v>0.2</v>
      </c>
      <c r="AJ513" s="96">
        <f>AF513*AI513</f>
        <v>0.2</v>
      </c>
      <c r="AK513" s="96">
        <f>AJ513*$AE$23</f>
        <v>4</v>
      </c>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c r="CH513"/>
      <c r="CI513"/>
      <c r="CJ513"/>
      <c r="CK513"/>
      <c r="CL513"/>
      <c r="CM513"/>
      <c r="CN513"/>
      <c r="CO513"/>
      <c r="CP513"/>
      <c r="CQ513"/>
      <c r="CR513"/>
      <c r="CS513"/>
      <c r="CT513"/>
      <c r="CU513"/>
      <c r="CV513"/>
      <c r="CW513"/>
      <c r="CX513"/>
      <c r="CY513"/>
      <c r="CZ513"/>
      <c r="DA513"/>
      <c r="DB513"/>
      <c r="DC513"/>
      <c r="DD513"/>
      <c r="DE513"/>
      <c r="DF513"/>
      <c r="DG513"/>
      <c r="DH513"/>
      <c r="DI513"/>
      <c r="DJ513"/>
      <c r="DK513"/>
      <c r="DL513"/>
      <c r="DM513"/>
      <c r="DN513"/>
      <c r="DO513"/>
      <c r="DP513"/>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c r="GL513"/>
      <c r="GM513"/>
      <c r="GN513"/>
      <c r="GO513"/>
      <c r="GP513"/>
      <c r="GQ513"/>
      <c r="GR513"/>
      <c r="GS513"/>
      <c r="GT513"/>
      <c r="GU513"/>
      <c r="GV513"/>
      <c r="GW513"/>
      <c r="GX513"/>
      <c r="GY513"/>
      <c r="GZ513"/>
      <c r="HA513"/>
      <c r="HB513"/>
      <c r="HC513"/>
      <c r="HD513"/>
      <c r="HE513"/>
      <c r="HF513"/>
      <c r="HG513"/>
      <c r="HH513"/>
      <c r="HI513"/>
      <c r="HJ513"/>
      <c r="HK513"/>
      <c r="HL513"/>
      <c r="HM513"/>
      <c r="HN513"/>
      <c r="HO513"/>
      <c r="HP513"/>
      <c r="HQ513"/>
      <c r="HR513"/>
      <c r="HS513"/>
      <c r="HT513"/>
      <c r="HU513"/>
      <c r="HV513"/>
      <c r="HW513"/>
      <c r="HX513"/>
      <c r="HY513"/>
      <c r="HZ513"/>
      <c r="IA513"/>
      <c r="IB513"/>
      <c r="IC513"/>
      <c r="ID513"/>
      <c r="IE513"/>
      <c r="IF513"/>
      <c r="IG513"/>
      <c r="IH513"/>
      <c r="II513"/>
      <c r="IJ513"/>
      <c r="IK513"/>
      <c r="IL513"/>
      <c r="IM513"/>
      <c r="IN513"/>
      <c r="IO513"/>
      <c r="IP513"/>
      <c r="IQ513"/>
      <c r="IR513"/>
      <c r="IS513"/>
      <c r="IT513"/>
      <c r="IU513"/>
      <c r="IV513"/>
    </row>
    <row r="514" spans="1:256" ht="24.9" customHeight="1" thickTop="1" x14ac:dyDescent="0.25">
      <c r="A514" s="437" t="s">
        <v>1724</v>
      </c>
      <c r="B514" s="438"/>
      <c r="C514" s="438"/>
      <c r="D514" s="438"/>
      <c r="E514" s="438"/>
      <c r="F514" s="438"/>
      <c r="G514" s="438"/>
      <c r="H514" s="438"/>
      <c r="I514" s="438"/>
      <c r="J514" s="438"/>
      <c r="K514" s="438"/>
      <c r="L514" s="438"/>
      <c r="M514" s="438"/>
      <c r="N514" s="438"/>
      <c r="O514" s="438"/>
      <c r="P514" s="438"/>
      <c r="Q514" s="438"/>
      <c r="R514" s="438"/>
      <c r="S514" s="438"/>
      <c r="T514" s="438"/>
      <c r="U514" s="438"/>
      <c r="V514" s="438"/>
      <c r="W514" s="438"/>
      <c r="X514" s="438"/>
      <c r="Y514" s="438"/>
      <c r="Z514" s="438"/>
      <c r="AA514" s="438"/>
      <c r="AB514" s="438"/>
      <c r="AC514" s="438"/>
      <c r="AD514" s="439"/>
      <c r="AE514" s="94">
        <f>SUM(AE507:AE513)</f>
        <v>20</v>
      </c>
      <c r="AF514" s="61"/>
      <c r="AG514" s="97">
        <f>SUM(AG509:AG513)</f>
        <v>5</v>
      </c>
      <c r="AH514" s="98"/>
      <c r="AI514" s="99"/>
      <c r="AJ514" s="99"/>
      <c r="AK514" s="99"/>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c r="GT514"/>
      <c r="GU514"/>
      <c r="GV514"/>
      <c r="GW514"/>
      <c r="GX514"/>
      <c r="GY514"/>
      <c r="GZ514"/>
      <c r="HA514"/>
      <c r="HB514"/>
      <c r="HC514"/>
      <c r="HD514"/>
      <c r="HE514"/>
      <c r="HF514"/>
      <c r="HG514"/>
      <c r="HH514"/>
      <c r="HI514"/>
      <c r="HJ514"/>
      <c r="HK514"/>
      <c r="HL514"/>
      <c r="HM514"/>
      <c r="HN514"/>
      <c r="HO514"/>
      <c r="HP514"/>
      <c r="HQ514"/>
      <c r="HR514"/>
      <c r="HS514"/>
      <c r="HT514"/>
      <c r="HU514"/>
      <c r="HV514"/>
      <c r="HW514"/>
      <c r="HX514"/>
      <c r="HY514"/>
      <c r="HZ514"/>
      <c r="IA514"/>
      <c r="IB514"/>
      <c r="IC514"/>
      <c r="ID514"/>
      <c r="IE514"/>
      <c r="IF514"/>
      <c r="IG514"/>
      <c r="IH514"/>
      <c r="II514"/>
      <c r="IJ514"/>
      <c r="IK514"/>
      <c r="IL514"/>
      <c r="IM514"/>
      <c r="IN514"/>
      <c r="IO514"/>
      <c r="IP514"/>
      <c r="IQ514"/>
      <c r="IR514"/>
      <c r="IS514"/>
      <c r="IT514"/>
      <c r="IU514"/>
      <c r="IV514"/>
    </row>
    <row r="515" spans="1:256" ht="24.9" customHeight="1" x14ac:dyDescent="0.25">
      <c r="A515" s="440" t="s">
        <v>1725</v>
      </c>
      <c r="B515" s="441"/>
      <c r="C515" s="441"/>
      <c r="D515" s="441"/>
      <c r="E515" s="441"/>
      <c r="F515" s="441"/>
      <c r="G515" s="441"/>
      <c r="H515" s="441"/>
      <c r="I515" s="441"/>
      <c r="J515" s="441"/>
      <c r="K515" s="441"/>
      <c r="L515" s="441"/>
      <c r="M515" s="441"/>
      <c r="N515" s="441"/>
      <c r="O515" s="441"/>
      <c r="P515" s="441"/>
      <c r="Q515" s="441"/>
      <c r="R515" s="441"/>
      <c r="S515" s="441"/>
      <c r="T515" s="441"/>
      <c r="U515" s="441"/>
      <c r="V515" s="441"/>
      <c r="W515" s="441"/>
      <c r="X515" s="441"/>
      <c r="Y515" s="441"/>
      <c r="Z515" s="441"/>
      <c r="AA515" s="441"/>
      <c r="AB515" s="441"/>
      <c r="AC515" s="441"/>
      <c r="AD515" s="442"/>
      <c r="AE515" s="94">
        <f>AE514/$AE$23*100</f>
        <v>100</v>
      </c>
      <c r="AF515" s="61"/>
      <c r="AG515" s="97"/>
      <c r="AH515" s="98"/>
      <c r="AI515" s="99"/>
      <c r="AJ515" s="99"/>
      <c r="AK515" s="99"/>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c r="CH515"/>
      <c r="CI515"/>
      <c r="CJ515"/>
      <c r="CK515"/>
      <c r="CL515"/>
      <c r="CM515"/>
      <c r="CN515"/>
      <c r="CO515"/>
      <c r="CP515"/>
      <c r="CQ515"/>
      <c r="CR515"/>
      <c r="CS515"/>
      <c r="CT515"/>
      <c r="CU515"/>
      <c r="CV515"/>
      <c r="CW515"/>
      <c r="CX515"/>
      <c r="CY515"/>
      <c r="CZ515"/>
      <c r="DA515"/>
      <c r="DB515"/>
      <c r="DC515"/>
      <c r="DD515"/>
      <c r="DE515"/>
      <c r="DF515"/>
      <c r="DG515"/>
      <c r="DH515"/>
      <c r="DI515"/>
      <c r="DJ515"/>
      <c r="DK515"/>
      <c r="DL515"/>
      <c r="DM515"/>
      <c r="DN515"/>
      <c r="DO515"/>
      <c r="DP515"/>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c r="GQ515"/>
      <c r="GR515"/>
      <c r="GS515"/>
      <c r="GT515"/>
      <c r="GU515"/>
      <c r="GV515"/>
      <c r="GW515"/>
      <c r="GX515"/>
      <c r="GY515"/>
      <c r="GZ515"/>
      <c r="HA515"/>
      <c r="HB515"/>
      <c r="HC515"/>
      <c r="HD515"/>
      <c r="HE515"/>
      <c r="HF515"/>
      <c r="HG515"/>
      <c r="HH515"/>
      <c r="HI515"/>
      <c r="HJ515"/>
      <c r="HK515"/>
      <c r="HL515"/>
      <c r="HM515"/>
      <c r="HN515"/>
      <c r="HO515"/>
      <c r="HP515"/>
      <c r="HQ515"/>
      <c r="HR515"/>
      <c r="HS515"/>
      <c r="HT515"/>
      <c r="HU515"/>
      <c r="HV515"/>
      <c r="HW515"/>
      <c r="HX515"/>
      <c r="HY515"/>
      <c r="HZ515"/>
      <c r="IA515"/>
      <c r="IB515"/>
      <c r="IC515"/>
      <c r="ID515"/>
      <c r="IE515"/>
      <c r="IF515"/>
      <c r="IG515"/>
      <c r="IH515"/>
      <c r="II515"/>
      <c r="IJ515"/>
      <c r="IK515"/>
      <c r="IL515"/>
      <c r="IM515"/>
      <c r="IN515"/>
      <c r="IO515"/>
      <c r="IP515"/>
      <c r="IQ515"/>
      <c r="IR515"/>
      <c r="IS515"/>
      <c r="IT515"/>
      <c r="IU515"/>
      <c r="IV515"/>
    </row>
    <row r="516" spans="1:256" ht="24.9" customHeight="1" x14ac:dyDescent="0.25">
      <c r="A516" s="107"/>
      <c r="B516" s="107"/>
      <c r="C516" s="107"/>
      <c r="D516" s="107"/>
      <c r="E516" s="107"/>
      <c r="F516" s="107"/>
      <c r="G516" s="107"/>
      <c r="H516" s="107"/>
      <c r="I516" s="107"/>
      <c r="J516" s="107"/>
      <c r="K516" s="107"/>
      <c r="L516" s="107"/>
      <c r="M516" s="107"/>
      <c r="N516" s="107"/>
      <c r="O516" s="107"/>
      <c r="P516" s="107"/>
      <c r="Q516" s="100"/>
      <c r="R516" s="107"/>
      <c r="S516" s="107"/>
      <c r="T516" s="107"/>
      <c r="U516" s="107"/>
      <c r="V516" s="107"/>
      <c r="W516" s="107"/>
      <c r="X516" s="107"/>
      <c r="Y516" s="107"/>
      <c r="Z516" s="107"/>
      <c r="AA516" s="107"/>
      <c r="AB516" s="107"/>
      <c r="AC516" s="107"/>
      <c r="AD516" s="101"/>
      <c r="AE516" s="101"/>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I516"/>
      <c r="DJ516"/>
      <c r="DK516"/>
      <c r="DL516"/>
      <c r="DM516"/>
      <c r="DN516"/>
      <c r="DO516"/>
      <c r="DP516"/>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c r="GT516"/>
      <c r="GU516"/>
      <c r="GV516"/>
      <c r="GW516"/>
      <c r="GX516"/>
      <c r="GY516"/>
      <c r="GZ516"/>
      <c r="HA516"/>
      <c r="HB516"/>
      <c r="HC516"/>
      <c r="HD516"/>
      <c r="HE516"/>
      <c r="HF516"/>
      <c r="HG516"/>
      <c r="HH516"/>
      <c r="HI516"/>
      <c r="HJ516"/>
      <c r="HK516"/>
      <c r="HL516"/>
      <c r="HM516"/>
      <c r="HN516"/>
      <c r="HO516"/>
      <c r="HP516"/>
      <c r="HQ516"/>
      <c r="HR516"/>
      <c r="HS516"/>
      <c r="HT516"/>
      <c r="HU516"/>
      <c r="HV516"/>
      <c r="HW516"/>
      <c r="HX516"/>
      <c r="HY516"/>
      <c r="HZ516"/>
      <c r="IA516"/>
      <c r="IB516"/>
      <c r="IC516"/>
      <c r="ID516"/>
      <c r="IE516"/>
      <c r="IF516"/>
      <c r="IG516"/>
      <c r="IH516"/>
      <c r="II516"/>
      <c r="IJ516"/>
      <c r="IK516"/>
      <c r="IL516"/>
      <c r="IM516"/>
      <c r="IN516"/>
      <c r="IO516"/>
      <c r="IP516"/>
      <c r="IQ516"/>
      <c r="IR516"/>
      <c r="IS516"/>
      <c r="IT516"/>
      <c r="IU516"/>
      <c r="IV516"/>
    </row>
    <row r="517" spans="1:256" ht="24.9" customHeight="1" x14ac:dyDescent="0.25">
      <c r="A517" s="107"/>
      <c r="B517" s="107"/>
      <c r="C517" s="107"/>
      <c r="D517" s="107"/>
      <c r="E517" s="107"/>
      <c r="F517" s="107"/>
      <c r="G517" s="107"/>
      <c r="H517" s="107"/>
      <c r="I517" s="107"/>
      <c r="J517" s="107"/>
      <c r="K517" s="107"/>
      <c r="L517" s="107"/>
      <c r="M517" s="107"/>
      <c r="N517" s="107"/>
      <c r="O517" s="107"/>
      <c r="P517" s="107"/>
      <c r="Q517" s="100"/>
      <c r="R517" s="107"/>
      <c r="S517" s="107"/>
      <c r="T517" s="107"/>
      <c r="U517" s="107"/>
      <c r="V517" s="107"/>
      <c r="W517" s="107"/>
      <c r="X517" s="107"/>
      <c r="Y517" s="107"/>
      <c r="Z517" s="107"/>
      <c r="AA517" s="107"/>
      <c r="AB517" s="107"/>
      <c r="AC517" s="107"/>
      <c r="AD517" s="101"/>
      <c r="AE517" s="101"/>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I517"/>
      <c r="DJ517"/>
      <c r="DK517"/>
      <c r="DL517"/>
      <c r="DM517"/>
      <c r="DN517"/>
      <c r="DO517"/>
      <c r="DP517"/>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c r="GT517"/>
      <c r="GU517"/>
      <c r="GV517"/>
      <c r="GW517"/>
      <c r="GX517"/>
      <c r="GY517"/>
      <c r="GZ517"/>
      <c r="HA517"/>
      <c r="HB517"/>
      <c r="HC517"/>
      <c r="HD517"/>
      <c r="HE517"/>
      <c r="HF517"/>
      <c r="HG517"/>
      <c r="HH517"/>
      <c r="HI517"/>
      <c r="HJ517"/>
      <c r="HK517"/>
      <c r="HL517"/>
      <c r="HM517"/>
      <c r="HN517"/>
      <c r="HO517"/>
      <c r="HP517"/>
      <c r="HQ517"/>
      <c r="HR517"/>
      <c r="HS517"/>
      <c r="HT517"/>
      <c r="HU517"/>
      <c r="HV517"/>
      <c r="HW517"/>
      <c r="HX517"/>
      <c r="HY517"/>
      <c r="HZ517"/>
      <c r="IA517"/>
      <c r="IB517"/>
      <c r="IC517"/>
      <c r="ID517"/>
      <c r="IE517"/>
      <c r="IF517"/>
      <c r="IG517"/>
      <c r="IH517"/>
      <c r="II517"/>
      <c r="IJ517"/>
      <c r="IK517"/>
      <c r="IL517"/>
      <c r="IM517"/>
      <c r="IN517"/>
      <c r="IO517"/>
      <c r="IP517"/>
      <c r="IQ517"/>
      <c r="IR517"/>
      <c r="IS517"/>
      <c r="IT517"/>
      <c r="IU517"/>
      <c r="IV517"/>
    </row>
    <row r="518" spans="1:256" ht="24.9" customHeight="1" x14ac:dyDescent="0.25">
      <c r="A518" s="444" t="s">
        <v>2360</v>
      </c>
      <c r="B518" s="444"/>
      <c r="C518" s="444"/>
      <c r="D518" s="444"/>
      <c r="E518" s="444"/>
      <c r="F518" s="444"/>
      <c r="G518" s="444"/>
      <c r="H518" s="444"/>
      <c r="I518" s="444"/>
      <c r="J518" s="444"/>
      <c r="K518" s="444"/>
      <c r="L518" s="444"/>
      <c r="M518" s="444"/>
      <c r="N518" s="444"/>
      <c r="O518" s="444"/>
      <c r="P518" s="444"/>
      <c r="Q518" s="444"/>
      <c r="R518" s="444"/>
      <c r="S518" s="444"/>
      <c r="T518" s="444"/>
      <c r="U518" s="444"/>
      <c r="V518" s="444"/>
      <c r="W518" s="444"/>
      <c r="X518" s="444"/>
      <c r="Y518" s="444"/>
      <c r="Z518" s="444"/>
      <c r="AA518" s="444"/>
      <c r="AB518" s="444"/>
      <c r="AC518" s="444"/>
      <c r="AD518" s="295"/>
      <c r="AE518" s="295"/>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c r="GQ518"/>
      <c r="GR518"/>
      <c r="GS518"/>
      <c r="GT518"/>
      <c r="GU518"/>
      <c r="GV518"/>
      <c r="GW518"/>
      <c r="GX518"/>
      <c r="GY518"/>
      <c r="GZ518"/>
      <c r="HA518"/>
      <c r="HB518"/>
      <c r="HC518"/>
      <c r="HD518"/>
      <c r="HE518"/>
      <c r="HF518"/>
      <c r="HG518"/>
      <c r="HH518"/>
      <c r="HI518"/>
      <c r="HJ518"/>
      <c r="HK518"/>
      <c r="HL518"/>
      <c r="HM518"/>
      <c r="HN518"/>
      <c r="HO518"/>
      <c r="HP518"/>
      <c r="HQ518"/>
      <c r="HR518"/>
      <c r="HS518"/>
      <c r="HT518"/>
      <c r="HU518"/>
      <c r="HV518"/>
      <c r="HW518"/>
      <c r="HX518"/>
      <c r="HY518"/>
      <c r="HZ518"/>
      <c r="IA518"/>
      <c r="IB518"/>
      <c r="IC518"/>
      <c r="ID518"/>
      <c r="IE518"/>
      <c r="IF518"/>
      <c r="IG518"/>
      <c r="IH518"/>
      <c r="II518"/>
      <c r="IJ518"/>
      <c r="IK518"/>
      <c r="IL518"/>
      <c r="IM518"/>
      <c r="IN518"/>
      <c r="IO518"/>
      <c r="IP518"/>
      <c r="IQ518"/>
      <c r="IR518"/>
      <c r="IS518"/>
      <c r="IT518"/>
      <c r="IU518"/>
      <c r="IV518"/>
    </row>
    <row r="519" spans="1:256" ht="24.9" customHeight="1" x14ac:dyDescent="0.25">
      <c r="A519" s="296"/>
      <c r="B519" s="297"/>
      <c r="C519" s="297"/>
      <c r="D519" s="297"/>
      <c r="E519" s="297"/>
      <c r="F519" s="297"/>
      <c r="G519" s="297"/>
      <c r="H519" s="297"/>
      <c r="I519" s="297"/>
      <c r="J519" s="297"/>
      <c r="K519" s="297"/>
      <c r="L519" s="297"/>
      <c r="M519" s="297"/>
      <c r="N519" s="297"/>
      <c r="O519" s="297"/>
      <c r="P519" s="297"/>
      <c r="Q519" s="298"/>
      <c r="R519" s="297"/>
      <c r="S519" s="297"/>
      <c r="T519" s="297"/>
      <c r="U519" s="297"/>
      <c r="V519" s="297"/>
      <c r="W519" s="297"/>
      <c r="X519" s="297"/>
      <c r="Y519" s="297"/>
      <c r="Z519" s="297"/>
      <c r="AA519" s="297"/>
      <c r="AB519" s="297"/>
      <c r="AC519" s="297"/>
      <c r="AD519" s="299"/>
      <c r="AE519" s="29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c r="GQ519"/>
      <c r="GR519"/>
      <c r="GS519"/>
      <c r="GT519"/>
      <c r="GU519"/>
      <c r="GV519"/>
      <c r="GW519"/>
      <c r="GX519"/>
      <c r="GY519"/>
      <c r="GZ519"/>
      <c r="HA519"/>
      <c r="HB519"/>
      <c r="HC519"/>
      <c r="HD519"/>
      <c r="HE519"/>
      <c r="HF519"/>
      <c r="HG519"/>
      <c r="HH519"/>
      <c r="HI519"/>
      <c r="HJ519"/>
      <c r="HK519"/>
      <c r="HL519"/>
      <c r="HM519"/>
      <c r="HN519"/>
      <c r="HO519"/>
      <c r="HP519"/>
      <c r="HQ519"/>
      <c r="HR519"/>
      <c r="HS519"/>
      <c r="HT519"/>
      <c r="HU519"/>
      <c r="HV519"/>
      <c r="HW519"/>
      <c r="HX519"/>
      <c r="HY519"/>
      <c r="HZ519"/>
      <c r="IA519"/>
      <c r="IB519"/>
      <c r="IC519"/>
      <c r="ID519"/>
      <c r="IE519"/>
      <c r="IF519"/>
      <c r="IG519"/>
      <c r="IH519"/>
      <c r="II519"/>
      <c r="IJ519"/>
      <c r="IK519"/>
      <c r="IL519"/>
      <c r="IM519"/>
      <c r="IN519"/>
      <c r="IO519"/>
      <c r="IP519"/>
      <c r="IQ519"/>
      <c r="IR519"/>
      <c r="IS519"/>
      <c r="IT519"/>
      <c r="IU519"/>
      <c r="IV519"/>
    </row>
    <row r="520" spans="1:256" ht="24.9" customHeight="1" thickBot="1" x14ac:dyDescent="0.3">
      <c r="A520" s="73"/>
      <c r="B520" s="73"/>
      <c r="C520" s="73"/>
      <c r="D520" s="73"/>
      <c r="E520" s="73"/>
      <c r="F520" s="73"/>
      <c r="G520" s="73"/>
      <c r="H520" s="73"/>
      <c r="I520" s="73"/>
      <c r="J520" s="73"/>
      <c r="K520" s="73"/>
      <c r="L520" s="73"/>
      <c r="M520" s="73"/>
      <c r="N520" s="73"/>
      <c r="O520" s="73"/>
      <c r="P520" s="73"/>
      <c r="Q520" s="100"/>
      <c r="R520" s="73"/>
      <c r="S520" s="73"/>
      <c r="T520" s="73"/>
      <c r="U520" s="73"/>
      <c r="V520" s="73"/>
      <c r="W520" s="73"/>
      <c r="X520" s="73"/>
      <c r="Y520" s="73"/>
      <c r="Z520" s="73"/>
      <c r="AA520" s="73"/>
      <c r="AB520" s="73"/>
      <c r="AC520" s="73"/>
      <c r="AD520" s="101"/>
      <c r="AE520" s="101"/>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c r="GT520"/>
      <c r="GU520"/>
      <c r="GV520"/>
      <c r="GW520"/>
      <c r="GX520"/>
      <c r="GY520"/>
      <c r="GZ520"/>
      <c r="HA520"/>
      <c r="HB520"/>
      <c r="HC520"/>
      <c r="HD520"/>
      <c r="HE520"/>
      <c r="HF520"/>
      <c r="HG520"/>
      <c r="HH520"/>
      <c r="HI520"/>
      <c r="HJ520"/>
      <c r="HK520"/>
      <c r="HL520"/>
      <c r="HM520"/>
      <c r="HN520"/>
      <c r="HO520"/>
      <c r="HP520"/>
      <c r="HQ520"/>
      <c r="HR520"/>
      <c r="HS520"/>
      <c r="HT520"/>
      <c r="HU520"/>
      <c r="HV520"/>
      <c r="HW520"/>
      <c r="HX520"/>
      <c r="HY520"/>
      <c r="HZ520"/>
      <c r="IA520"/>
      <c r="IB520"/>
      <c r="IC520"/>
      <c r="ID520"/>
      <c r="IE520"/>
      <c r="IF520"/>
      <c r="IG520"/>
      <c r="IH520"/>
      <c r="II520"/>
      <c r="IJ520"/>
      <c r="IK520"/>
      <c r="IL520"/>
      <c r="IM520"/>
      <c r="IN520"/>
      <c r="IO520"/>
      <c r="IP520"/>
      <c r="IQ520"/>
      <c r="IR520"/>
      <c r="IS520"/>
      <c r="IT520"/>
      <c r="IU520"/>
      <c r="IV520"/>
    </row>
    <row r="521" spans="1:256" ht="24.9" customHeight="1" thickTop="1" thickBot="1" x14ac:dyDescent="0.3">
      <c r="A521" s="431" t="s">
        <v>163</v>
      </c>
      <c r="B521" s="432"/>
      <c r="C521" s="432"/>
      <c r="D521" s="432"/>
      <c r="E521" s="432"/>
      <c r="F521" s="432"/>
      <c r="G521" s="432"/>
      <c r="H521" s="432"/>
      <c r="I521" s="432"/>
      <c r="J521" s="432"/>
      <c r="K521" s="432"/>
      <c r="L521" s="432"/>
      <c r="M521" s="432"/>
      <c r="N521" s="432"/>
      <c r="O521" s="432"/>
      <c r="P521" s="432"/>
      <c r="Q521" s="432"/>
      <c r="R521" s="432"/>
      <c r="S521" s="432"/>
      <c r="T521" s="432"/>
      <c r="U521" s="432"/>
      <c r="V521" s="432"/>
      <c r="W521" s="432"/>
      <c r="X521" s="432"/>
      <c r="Y521" s="432"/>
      <c r="Z521" s="432"/>
      <c r="AA521" s="432"/>
      <c r="AB521" s="432"/>
      <c r="AC521" s="433"/>
      <c r="AD521" s="66" t="s">
        <v>187</v>
      </c>
      <c r="AE521" s="306" t="s">
        <v>7</v>
      </c>
      <c r="AF521" s="92" t="s">
        <v>1666</v>
      </c>
      <c r="AG521" s="92" t="s">
        <v>1667</v>
      </c>
      <c r="AH521" s="92" t="s">
        <v>1668</v>
      </c>
      <c r="AI521" s="93" t="s">
        <v>1669</v>
      </c>
      <c r="AJ521" s="92"/>
      <c r="AK521" s="93" t="s">
        <v>1670</v>
      </c>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c r="BY521"/>
      <c r="BZ521"/>
      <c r="CA521"/>
      <c r="CB521"/>
      <c r="CC521"/>
      <c r="CD521"/>
      <c r="CE521"/>
      <c r="CF521"/>
      <c r="CG521"/>
      <c r="CH521"/>
      <c r="CI521"/>
      <c r="CJ521"/>
      <c r="CK521"/>
      <c r="CL521"/>
      <c r="CM521"/>
      <c r="CN521"/>
      <c r="CO521"/>
      <c r="CP521"/>
      <c r="CQ521"/>
      <c r="CR521"/>
      <c r="CS521"/>
      <c r="CT521"/>
      <c r="CU521"/>
      <c r="CV521"/>
      <c r="CW521"/>
      <c r="CX521"/>
      <c r="CY521"/>
      <c r="CZ521"/>
      <c r="DA521"/>
      <c r="DB521"/>
      <c r="DC521"/>
      <c r="DD521"/>
      <c r="DE521"/>
      <c r="DF521"/>
      <c r="DG521"/>
      <c r="DH521"/>
      <c r="DI521"/>
      <c r="DJ521"/>
      <c r="DK521"/>
      <c r="DL521"/>
      <c r="DM521"/>
      <c r="DN521"/>
      <c r="DO521"/>
      <c r="DP521"/>
      <c r="DQ521"/>
      <c r="DR521"/>
      <c r="DS521"/>
      <c r="DT521"/>
      <c r="DU521"/>
      <c r="DV521"/>
      <c r="DW521"/>
      <c r="DX521"/>
      <c r="DY521"/>
      <c r="DZ521"/>
      <c r="EA521"/>
      <c r="EB521"/>
      <c r="EC521"/>
      <c r="ED521"/>
      <c r="EE521"/>
      <c r="EF521"/>
      <c r="EG521"/>
      <c r="EH521"/>
      <c r="EI521"/>
      <c r="EJ521"/>
      <c r="EK521"/>
      <c r="EL521"/>
      <c r="EM521"/>
      <c r="EN521"/>
      <c r="EO521"/>
      <c r="EP521"/>
      <c r="EQ521"/>
      <c r="ER521"/>
      <c r="ES521"/>
      <c r="ET521"/>
      <c r="EU521"/>
      <c r="EV521"/>
      <c r="EW521"/>
      <c r="EX521"/>
      <c r="EY521"/>
      <c r="EZ521"/>
      <c r="FA521"/>
      <c r="FB521"/>
      <c r="FC521"/>
      <c r="FD521"/>
      <c r="FE521"/>
      <c r="FF521"/>
      <c r="FG521"/>
      <c r="FH521"/>
      <c r="FI521"/>
      <c r="FJ521"/>
      <c r="FK521"/>
      <c r="FL521"/>
      <c r="FM521"/>
      <c r="FN521"/>
      <c r="FO521"/>
      <c r="FP521"/>
      <c r="FQ521"/>
      <c r="FR521"/>
      <c r="FS521"/>
      <c r="FT521"/>
      <c r="FU521"/>
      <c r="FV521"/>
      <c r="FW521"/>
      <c r="FX521"/>
      <c r="FY521"/>
      <c r="FZ521"/>
      <c r="GA521"/>
      <c r="GB521"/>
      <c r="GC521"/>
      <c r="GD521"/>
      <c r="GE521"/>
      <c r="GF521"/>
      <c r="GG521"/>
      <c r="GH521"/>
      <c r="GI521"/>
      <c r="GJ521"/>
      <c r="GK521"/>
      <c r="GL521"/>
      <c r="GM521"/>
      <c r="GN521"/>
      <c r="GO521"/>
      <c r="GP521"/>
      <c r="GQ521"/>
      <c r="GR521"/>
      <c r="GS521"/>
      <c r="GT521"/>
      <c r="GU521"/>
      <c r="GV521"/>
      <c r="GW521"/>
      <c r="GX521"/>
      <c r="GY521"/>
      <c r="GZ521"/>
      <c r="HA521"/>
      <c r="HB521"/>
      <c r="HC521"/>
      <c r="HD521"/>
      <c r="HE521"/>
      <c r="HF521"/>
      <c r="HG521"/>
      <c r="HH521"/>
      <c r="HI521"/>
      <c r="HJ521"/>
      <c r="HK521"/>
      <c r="HL521"/>
      <c r="HM521"/>
      <c r="HN521"/>
      <c r="HO521"/>
      <c r="HP521"/>
      <c r="HQ521"/>
      <c r="HR521"/>
      <c r="HS521"/>
      <c r="HT521"/>
      <c r="HU521"/>
      <c r="HV521"/>
      <c r="HW521"/>
      <c r="HX521"/>
      <c r="HY521"/>
      <c r="HZ521"/>
      <c r="IA521"/>
      <c r="IB521"/>
      <c r="IC521"/>
      <c r="ID521"/>
      <c r="IE521"/>
      <c r="IF521"/>
      <c r="IG521"/>
      <c r="IH521"/>
      <c r="II521"/>
      <c r="IJ521"/>
      <c r="IK521"/>
      <c r="IL521"/>
      <c r="IM521"/>
      <c r="IN521"/>
      <c r="IO521"/>
      <c r="IP521"/>
      <c r="IQ521"/>
      <c r="IR521"/>
      <c r="IS521"/>
      <c r="IT521"/>
      <c r="IU521"/>
      <c r="IV521"/>
    </row>
    <row r="522" spans="1:256" ht="24.9" customHeight="1" thickTop="1" thickBot="1" x14ac:dyDescent="0.3">
      <c r="A522" s="392" t="s">
        <v>1025</v>
      </c>
      <c r="B522" s="427"/>
      <c r="C522" s="427"/>
      <c r="D522" s="427"/>
      <c r="E522" s="427"/>
      <c r="F522" s="427"/>
      <c r="G522" s="427"/>
      <c r="H522" s="427"/>
      <c r="I522" s="427"/>
      <c r="J522" s="427"/>
      <c r="K522" s="427"/>
      <c r="L522" s="427"/>
      <c r="M522" s="427"/>
      <c r="N522" s="427"/>
      <c r="O522" s="427"/>
      <c r="P522" s="427"/>
      <c r="Q522" s="427"/>
      <c r="R522" s="427"/>
      <c r="S522" s="427"/>
      <c r="T522" s="427"/>
      <c r="U522" s="427"/>
      <c r="V522" s="427"/>
      <c r="W522" s="427"/>
      <c r="X522" s="427"/>
      <c r="Y522" s="427"/>
      <c r="Z522" s="427"/>
      <c r="AA522" s="427"/>
      <c r="AB522" s="427"/>
      <c r="AC522" s="428"/>
      <c r="AD522" s="310">
        <f>'Art. 123'!Q505</f>
        <v>2</v>
      </c>
      <c r="AE522" s="94">
        <f t="shared" ref="AE522:AE527" si="91">IF(AG522=1,AK522,AG522)</f>
        <v>3.333333333333333</v>
      </c>
      <c r="AF522">
        <f t="shared" ref="AF522:AF527" si="92">AD522/2</f>
        <v>1</v>
      </c>
      <c r="AG522" s="92">
        <f t="shared" ref="AG522:AG527" si="93">IF(AND(AF522&gt;=0,AF522&lt;=1),1,"No aplica")</f>
        <v>1</v>
      </c>
      <c r="AH522" s="95">
        <f t="shared" ref="AH522:AH527" si="94">AD522/(AG522*2)</f>
        <v>1</v>
      </c>
      <c r="AI522" s="96">
        <f t="shared" ref="AI522:AI527" si="95">IF(AG522=1,AG522/$AG$528,"No aplica")</f>
        <v>0.16666666666666666</v>
      </c>
      <c r="AJ522" s="96">
        <f t="shared" ref="AJ522:AJ527" si="96">AF522*AI522</f>
        <v>0.16666666666666666</v>
      </c>
      <c r="AK522" s="96">
        <f t="shared" ref="AK522:AK527" si="97">AJ522*$AE$23</f>
        <v>3.333333333333333</v>
      </c>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c r="BY522"/>
      <c r="BZ522"/>
      <c r="CA522"/>
      <c r="CB522"/>
      <c r="CC522"/>
      <c r="CD522"/>
      <c r="CE522"/>
      <c r="CF522"/>
      <c r="CG522"/>
      <c r="CH522"/>
      <c r="CI522"/>
      <c r="CJ522"/>
      <c r="CK522"/>
      <c r="CL522"/>
      <c r="CM522"/>
      <c r="CN522"/>
      <c r="CO522"/>
      <c r="CP522"/>
      <c r="CQ522"/>
      <c r="CR522"/>
      <c r="CS522"/>
      <c r="CT522"/>
      <c r="CU522"/>
      <c r="CV522"/>
      <c r="CW522"/>
      <c r="CX522"/>
      <c r="CY522"/>
      <c r="CZ522"/>
      <c r="DA522"/>
      <c r="DB522"/>
      <c r="DC522"/>
      <c r="DD522"/>
      <c r="DE522"/>
      <c r="DF522"/>
      <c r="DG522"/>
      <c r="DH522"/>
      <c r="DI522"/>
      <c r="DJ522"/>
      <c r="DK522"/>
      <c r="DL522"/>
      <c r="DM522"/>
      <c r="DN522"/>
      <c r="DO522"/>
      <c r="DP522"/>
      <c r="DQ522"/>
      <c r="DR522"/>
      <c r="DS522"/>
      <c r="DT522"/>
      <c r="DU522"/>
      <c r="DV522"/>
      <c r="DW522"/>
      <c r="DX522"/>
      <c r="DY522"/>
      <c r="DZ522"/>
      <c r="EA522"/>
      <c r="EB522"/>
      <c r="EC522"/>
      <c r="ED522"/>
      <c r="EE522"/>
      <c r="EF522"/>
      <c r="EG522"/>
      <c r="EH522"/>
      <c r="EI522"/>
      <c r="EJ522"/>
      <c r="EK522"/>
      <c r="EL522"/>
      <c r="EM522"/>
      <c r="EN522"/>
      <c r="EO522"/>
      <c r="EP522"/>
      <c r="EQ522"/>
      <c r="ER522"/>
      <c r="ES522"/>
      <c r="ET522"/>
      <c r="EU522"/>
      <c r="EV522"/>
      <c r="EW522"/>
      <c r="EX522"/>
      <c r="EY522"/>
      <c r="EZ522"/>
      <c r="FA522"/>
      <c r="FB522"/>
      <c r="FC522"/>
      <c r="FD522"/>
      <c r="FE522"/>
      <c r="FF522"/>
      <c r="FG522"/>
      <c r="FH522"/>
      <c r="FI522"/>
      <c r="FJ522"/>
      <c r="FK522"/>
      <c r="FL522"/>
      <c r="FM522"/>
      <c r="FN522"/>
      <c r="FO522"/>
      <c r="FP522"/>
      <c r="FQ522"/>
      <c r="FR522"/>
      <c r="FS522"/>
      <c r="FT522"/>
      <c r="FU522"/>
      <c r="FV522"/>
      <c r="FW522"/>
      <c r="FX522"/>
      <c r="FY522"/>
      <c r="FZ522"/>
      <c r="GA522"/>
      <c r="GB522"/>
      <c r="GC522"/>
      <c r="GD522"/>
      <c r="GE522"/>
      <c r="GF522"/>
      <c r="GG522"/>
      <c r="GH522"/>
      <c r="GI522"/>
      <c r="GJ522"/>
      <c r="GK522"/>
      <c r="GL522"/>
      <c r="GM522"/>
      <c r="GN522"/>
      <c r="GO522"/>
      <c r="GP522"/>
      <c r="GQ522"/>
      <c r="GR522"/>
      <c r="GS522"/>
      <c r="GT522"/>
      <c r="GU522"/>
      <c r="GV522"/>
      <c r="GW522"/>
      <c r="GX522"/>
      <c r="GY522"/>
      <c r="GZ522"/>
      <c r="HA522"/>
      <c r="HB522"/>
      <c r="HC522"/>
      <c r="HD522"/>
      <c r="HE522"/>
      <c r="HF522"/>
      <c r="HG522"/>
      <c r="HH522"/>
      <c r="HI522"/>
      <c r="HJ522"/>
      <c r="HK522"/>
      <c r="HL522"/>
      <c r="HM522"/>
      <c r="HN522"/>
      <c r="HO522"/>
      <c r="HP522"/>
      <c r="HQ522"/>
      <c r="HR522"/>
      <c r="HS522"/>
      <c r="HT522"/>
      <c r="HU522"/>
      <c r="HV522"/>
      <c r="HW522"/>
      <c r="HX522"/>
      <c r="HY522"/>
      <c r="HZ522"/>
      <c r="IA522"/>
      <c r="IB522"/>
      <c r="IC522"/>
      <c r="ID522"/>
      <c r="IE522"/>
      <c r="IF522"/>
      <c r="IG522"/>
      <c r="IH522"/>
      <c r="II522"/>
      <c r="IJ522"/>
      <c r="IK522"/>
      <c r="IL522"/>
      <c r="IM522"/>
      <c r="IN522"/>
      <c r="IO522"/>
      <c r="IP522"/>
      <c r="IQ522"/>
      <c r="IR522"/>
      <c r="IS522"/>
      <c r="IT522"/>
      <c r="IU522"/>
      <c r="IV522"/>
    </row>
    <row r="523" spans="1:256" ht="24.9" customHeight="1" thickTop="1" thickBot="1" x14ac:dyDescent="0.3">
      <c r="A523" s="392" t="s">
        <v>1026</v>
      </c>
      <c r="B523" s="427"/>
      <c r="C523" s="427"/>
      <c r="D523" s="427"/>
      <c r="E523" s="427"/>
      <c r="F523" s="427"/>
      <c r="G523" s="427"/>
      <c r="H523" s="427"/>
      <c r="I523" s="427"/>
      <c r="J523" s="427"/>
      <c r="K523" s="427"/>
      <c r="L523" s="427"/>
      <c r="M523" s="427"/>
      <c r="N523" s="427"/>
      <c r="O523" s="427"/>
      <c r="P523" s="427"/>
      <c r="Q523" s="427"/>
      <c r="R523" s="427"/>
      <c r="S523" s="427"/>
      <c r="T523" s="427"/>
      <c r="U523" s="427"/>
      <c r="V523" s="427"/>
      <c r="W523" s="427"/>
      <c r="X523" s="427"/>
      <c r="Y523" s="427"/>
      <c r="Z523" s="427"/>
      <c r="AA523" s="427"/>
      <c r="AB523" s="427"/>
      <c r="AC523" s="428"/>
      <c r="AD523" s="310">
        <f>'Art. 123'!Q506</f>
        <v>2</v>
      </c>
      <c r="AE523" s="94">
        <f t="shared" si="91"/>
        <v>3.333333333333333</v>
      </c>
      <c r="AF523">
        <f t="shared" si="92"/>
        <v>1</v>
      </c>
      <c r="AG523" s="92">
        <f t="shared" si="93"/>
        <v>1</v>
      </c>
      <c r="AH523" s="95">
        <f t="shared" si="94"/>
        <v>1</v>
      </c>
      <c r="AI523" s="96">
        <f t="shared" si="95"/>
        <v>0.16666666666666666</v>
      </c>
      <c r="AJ523" s="96">
        <f t="shared" si="96"/>
        <v>0.16666666666666666</v>
      </c>
      <c r="AK523" s="96">
        <f t="shared" si="97"/>
        <v>3.333333333333333</v>
      </c>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c r="BY523"/>
      <c r="BZ523"/>
      <c r="CA523"/>
      <c r="CB523"/>
      <c r="CC523"/>
      <c r="CD523"/>
      <c r="CE523"/>
      <c r="CF523"/>
      <c r="CG523"/>
      <c r="CH523"/>
      <c r="CI523"/>
      <c r="CJ523"/>
      <c r="CK523"/>
      <c r="CL523"/>
      <c r="CM523"/>
      <c r="CN523"/>
      <c r="CO523"/>
      <c r="CP523"/>
      <c r="CQ523"/>
      <c r="CR523"/>
      <c r="CS523"/>
      <c r="CT523"/>
      <c r="CU523"/>
      <c r="CV523"/>
      <c r="CW523"/>
      <c r="CX523"/>
      <c r="CY523"/>
      <c r="CZ523"/>
      <c r="DA523"/>
      <c r="DB523"/>
      <c r="DC523"/>
      <c r="DD523"/>
      <c r="DE523"/>
      <c r="DF523"/>
      <c r="DG523"/>
      <c r="DH523"/>
      <c r="DI523"/>
      <c r="DJ523"/>
      <c r="DK523"/>
      <c r="DL523"/>
      <c r="DM523"/>
      <c r="DN523"/>
      <c r="DO523"/>
      <c r="DP523"/>
      <c r="DQ523"/>
      <c r="DR523"/>
      <c r="DS523"/>
      <c r="DT523"/>
      <c r="DU523"/>
      <c r="DV523"/>
      <c r="DW523"/>
      <c r="DX523"/>
      <c r="DY523"/>
      <c r="DZ523"/>
      <c r="EA523"/>
      <c r="EB523"/>
      <c r="EC523"/>
      <c r="ED523"/>
      <c r="EE523"/>
      <c r="EF523"/>
      <c r="EG523"/>
      <c r="EH523"/>
      <c r="EI523"/>
      <c r="EJ523"/>
      <c r="EK523"/>
      <c r="EL523"/>
      <c r="EM523"/>
      <c r="EN523"/>
      <c r="EO523"/>
      <c r="EP523"/>
      <c r="EQ523"/>
      <c r="ER523"/>
      <c r="ES523"/>
      <c r="ET523"/>
      <c r="EU523"/>
      <c r="EV523"/>
      <c r="EW523"/>
      <c r="EX523"/>
      <c r="EY523"/>
      <c r="EZ523"/>
      <c r="FA523"/>
      <c r="FB523"/>
      <c r="FC523"/>
      <c r="FD523"/>
      <c r="FE523"/>
      <c r="FF523"/>
      <c r="FG523"/>
      <c r="FH523"/>
      <c r="FI523"/>
      <c r="FJ523"/>
      <c r="FK523"/>
      <c r="FL523"/>
      <c r="FM523"/>
      <c r="FN523"/>
      <c r="FO523"/>
      <c r="FP523"/>
      <c r="FQ523"/>
      <c r="FR523"/>
      <c r="FS523"/>
      <c r="FT523"/>
      <c r="FU523"/>
      <c r="FV523"/>
      <c r="FW523"/>
      <c r="FX523"/>
      <c r="FY523"/>
      <c r="FZ523"/>
      <c r="GA523"/>
      <c r="GB523"/>
      <c r="GC523"/>
      <c r="GD523"/>
      <c r="GE523"/>
      <c r="GF523"/>
      <c r="GG523"/>
      <c r="GH523"/>
      <c r="GI523"/>
      <c r="GJ523"/>
      <c r="GK523"/>
      <c r="GL523"/>
      <c r="GM523"/>
      <c r="GN523"/>
      <c r="GO523"/>
      <c r="GP523"/>
      <c r="GQ523"/>
      <c r="GR523"/>
      <c r="GS523"/>
      <c r="GT523"/>
      <c r="GU523"/>
      <c r="GV523"/>
      <c r="GW523"/>
      <c r="GX523"/>
      <c r="GY523"/>
      <c r="GZ523"/>
      <c r="HA523"/>
      <c r="HB523"/>
      <c r="HC523"/>
      <c r="HD523"/>
      <c r="HE523"/>
      <c r="HF523"/>
      <c r="HG523"/>
      <c r="HH523"/>
      <c r="HI523"/>
      <c r="HJ523"/>
      <c r="HK523"/>
      <c r="HL523"/>
      <c r="HM523"/>
      <c r="HN523"/>
      <c r="HO523"/>
      <c r="HP523"/>
      <c r="HQ523"/>
      <c r="HR523"/>
      <c r="HS523"/>
      <c r="HT523"/>
      <c r="HU523"/>
      <c r="HV523"/>
      <c r="HW523"/>
      <c r="HX523"/>
      <c r="HY523"/>
      <c r="HZ523"/>
      <c r="IA523"/>
      <c r="IB523"/>
      <c r="IC523"/>
      <c r="ID523"/>
      <c r="IE523"/>
      <c r="IF523"/>
      <c r="IG523"/>
      <c r="IH523"/>
      <c r="II523"/>
      <c r="IJ523"/>
      <c r="IK523"/>
      <c r="IL523"/>
      <c r="IM523"/>
      <c r="IN523"/>
      <c r="IO523"/>
      <c r="IP523"/>
      <c r="IQ523"/>
      <c r="IR523"/>
      <c r="IS523"/>
      <c r="IT523"/>
      <c r="IU523"/>
      <c r="IV523"/>
    </row>
    <row r="524" spans="1:256" ht="24.9" customHeight="1" thickTop="1" thickBot="1" x14ac:dyDescent="0.3">
      <c r="A524" s="392" t="s">
        <v>2361</v>
      </c>
      <c r="B524" s="427"/>
      <c r="C524" s="427"/>
      <c r="D524" s="427"/>
      <c r="E524" s="427"/>
      <c r="F524" s="427"/>
      <c r="G524" s="427"/>
      <c r="H524" s="427"/>
      <c r="I524" s="427"/>
      <c r="J524" s="427"/>
      <c r="K524" s="427"/>
      <c r="L524" s="427"/>
      <c r="M524" s="427"/>
      <c r="N524" s="427"/>
      <c r="O524" s="427"/>
      <c r="P524" s="427"/>
      <c r="Q524" s="427"/>
      <c r="R524" s="427"/>
      <c r="S524" s="427"/>
      <c r="T524" s="427"/>
      <c r="U524" s="427"/>
      <c r="V524" s="427"/>
      <c r="W524" s="427"/>
      <c r="X524" s="427"/>
      <c r="Y524" s="427"/>
      <c r="Z524" s="427"/>
      <c r="AA524" s="427"/>
      <c r="AB524" s="427"/>
      <c r="AC524" s="428"/>
      <c r="AD524" s="310">
        <f>'Art. 123'!Q507</f>
        <v>2</v>
      </c>
      <c r="AE524" s="94">
        <f t="shared" si="91"/>
        <v>3.333333333333333</v>
      </c>
      <c r="AF524">
        <f t="shared" si="92"/>
        <v>1</v>
      </c>
      <c r="AG524" s="92">
        <f t="shared" si="93"/>
        <v>1</v>
      </c>
      <c r="AH524" s="95">
        <f t="shared" si="94"/>
        <v>1</v>
      </c>
      <c r="AI524" s="96">
        <f t="shared" si="95"/>
        <v>0.16666666666666666</v>
      </c>
      <c r="AJ524" s="96">
        <f t="shared" si="96"/>
        <v>0.16666666666666666</v>
      </c>
      <c r="AK524" s="96">
        <f t="shared" si="97"/>
        <v>3.333333333333333</v>
      </c>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c r="BY524"/>
      <c r="BZ524"/>
      <c r="CA524"/>
      <c r="CB524"/>
      <c r="CC524"/>
      <c r="CD524"/>
      <c r="CE524"/>
      <c r="CF524"/>
      <c r="CG524"/>
      <c r="CH524"/>
      <c r="CI524"/>
      <c r="CJ524"/>
      <c r="CK524"/>
      <c r="CL524"/>
      <c r="CM524"/>
      <c r="CN524"/>
      <c r="CO524"/>
      <c r="CP524"/>
      <c r="CQ524"/>
      <c r="CR524"/>
      <c r="CS524"/>
      <c r="CT524"/>
      <c r="CU524"/>
      <c r="CV524"/>
      <c r="CW524"/>
      <c r="CX524"/>
      <c r="CY524"/>
      <c r="CZ524"/>
      <c r="DA524"/>
      <c r="DB524"/>
      <c r="DC524"/>
      <c r="DD524"/>
      <c r="DE524"/>
      <c r="DF524"/>
      <c r="DG524"/>
      <c r="DH524"/>
      <c r="DI524"/>
      <c r="DJ524"/>
      <c r="DK524"/>
      <c r="DL524"/>
      <c r="DM524"/>
      <c r="DN524"/>
      <c r="DO524"/>
      <c r="DP524"/>
      <c r="DQ524"/>
      <c r="DR524"/>
      <c r="DS524"/>
      <c r="DT524"/>
      <c r="DU524"/>
      <c r="DV524"/>
      <c r="DW524"/>
      <c r="DX524"/>
      <c r="DY524"/>
      <c r="DZ524"/>
      <c r="EA524"/>
      <c r="EB524"/>
      <c r="EC524"/>
      <c r="ED524"/>
      <c r="EE524"/>
      <c r="EF524"/>
      <c r="EG524"/>
      <c r="EH524"/>
      <c r="EI524"/>
      <c r="EJ524"/>
      <c r="EK524"/>
      <c r="EL524"/>
      <c r="EM524"/>
      <c r="EN524"/>
      <c r="EO524"/>
      <c r="EP524"/>
      <c r="EQ524"/>
      <c r="ER524"/>
      <c r="ES524"/>
      <c r="ET524"/>
      <c r="EU524"/>
      <c r="EV524"/>
      <c r="EW524"/>
      <c r="EX524"/>
      <c r="EY524"/>
      <c r="EZ524"/>
      <c r="FA524"/>
      <c r="FB524"/>
      <c r="FC524"/>
      <c r="FD524"/>
      <c r="FE524"/>
      <c r="FF524"/>
      <c r="FG524"/>
      <c r="FH524"/>
      <c r="FI524"/>
      <c r="FJ524"/>
      <c r="FK524"/>
      <c r="FL524"/>
      <c r="FM524"/>
      <c r="FN524"/>
      <c r="FO524"/>
      <c r="FP524"/>
      <c r="FQ524"/>
      <c r="FR524"/>
      <c r="FS524"/>
      <c r="FT524"/>
      <c r="FU524"/>
      <c r="FV524"/>
      <c r="FW524"/>
      <c r="FX524"/>
      <c r="FY524"/>
      <c r="FZ524"/>
      <c r="GA524"/>
      <c r="GB524"/>
      <c r="GC524"/>
      <c r="GD524"/>
      <c r="GE524"/>
      <c r="GF524"/>
      <c r="GG524"/>
      <c r="GH524"/>
      <c r="GI524"/>
      <c r="GJ524"/>
      <c r="GK524"/>
      <c r="GL524"/>
      <c r="GM524"/>
      <c r="GN524"/>
      <c r="GO524"/>
      <c r="GP524"/>
      <c r="GQ524"/>
      <c r="GR524"/>
      <c r="GS524"/>
      <c r="GT524"/>
      <c r="GU524"/>
      <c r="GV524"/>
      <c r="GW524"/>
      <c r="GX524"/>
      <c r="GY524"/>
      <c r="GZ524"/>
      <c r="HA524"/>
      <c r="HB524"/>
      <c r="HC524"/>
      <c r="HD524"/>
      <c r="HE524"/>
      <c r="HF524"/>
      <c r="HG524"/>
      <c r="HH524"/>
      <c r="HI524"/>
      <c r="HJ524"/>
      <c r="HK524"/>
      <c r="HL524"/>
      <c r="HM524"/>
      <c r="HN524"/>
      <c r="HO524"/>
      <c r="HP524"/>
      <c r="HQ524"/>
      <c r="HR524"/>
      <c r="HS524"/>
      <c r="HT524"/>
      <c r="HU524"/>
      <c r="HV524"/>
      <c r="HW524"/>
      <c r="HX524"/>
      <c r="HY524"/>
      <c r="HZ524"/>
      <c r="IA524"/>
      <c r="IB524"/>
      <c r="IC524"/>
      <c r="ID524"/>
      <c r="IE524"/>
      <c r="IF524"/>
      <c r="IG524"/>
      <c r="IH524"/>
      <c r="II524"/>
      <c r="IJ524"/>
      <c r="IK524"/>
      <c r="IL524"/>
      <c r="IM524"/>
      <c r="IN524"/>
      <c r="IO524"/>
      <c r="IP524"/>
      <c r="IQ524"/>
      <c r="IR524"/>
      <c r="IS524"/>
      <c r="IT524"/>
      <c r="IU524"/>
      <c r="IV524"/>
    </row>
    <row r="525" spans="1:256" ht="24.9" customHeight="1" thickTop="1" thickBot="1" x14ac:dyDescent="0.3">
      <c r="A525" s="392" t="s">
        <v>2362</v>
      </c>
      <c r="B525" s="427"/>
      <c r="C525" s="427"/>
      <c r="D525" s="427"/>
      <c r="E525" s="427"/>
      <c r="F525" s="427"/>
      <c r="G525" s="427"/>
      <c r="H525" s="427"/>
      <c r="I525" s="427"/>
      <c r="J525" s="427"/>
      <c r="K525" s="427"/>
      <c r="L525" s="427"/>
      <c r="M525" s="427"/>
      <c r="N525" s="427"/>
      <c r="O525" s="427"/>
      <c r="P525" s="427"/>
      <c r="Q525" s="427"/>
      <c r="R525" s="427"/>
      <c r="S525" s="427"/>
      <c r="T525" s="427"/>
      <c r="U525" s="427"/>
      <c r="V525" s="427"/>
      <c r="W525" s="427"/>
      <c r="X525" s="427"/>
      <c r="Y525" s="427"/>
      <c r="Z525" s="427"/>
      <c r="AA525" s="427"/>
      <c r="AB525" s="427"/>
      <c r="AC525" s="428"/>
      <c r="AD525" s="310">
        <f>'Art. 123'!Q508</f>
        <v>2</v>
      </c>
      <c r="AE525" s="94">
        <f t="shared" si="91"/>
        <v>3.333333333333333</v>
      </c>
      <c r="AF525">
        <f t="shared" si="92"/>
        <v>1</v>
      </c>
      <c r="AG525" s="92">
        <f t="shared" si="93"/>
        <v>1</v>
      </c>
      <c r="AH525" s="95">
        <f t="shared" si="94"/>
        <v>1</v>
      </c>
      <c r="AI525" s="96">
        <f t="shared" si="95"/>
        <v>0.16666666666666666</v>
      </c>
      <c r="AJ525" s="96">
        <f t="shared" si="96"/>
        <v>0.16666666666666666</v>
      </c>
      <c r="AK525" s="96">
        <f t="shared" si="97"/>
        <v>3.333333333333333</v>
      </c>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c r="BY525"/>
      <c r="BZ525"/>
      <c r="CA525"/>
      <c r="CB525"/>
      <c r="CC525"/>
      <c r="CD525"/>
      <c r="CE525"/>
      <c r="CF525"/>
      <c r="CG525"/>
      <c r="CH525"/>
      <c r="CI525"/>
      <c r="CJ525"/>
      <c r="CK525"/>
      <c r="CL525"/>
      <c r="CM525"/>
      <c r="CN525"/>
      <c r="CO525"/>
      <c r="CP525"/>
      <c r="CQ525"/>
      <c r="CR525"/>
      <c r="CS525"/>
      <c r="CT525"/>
      <c r="CU525"/>
      <c r="CV525"/>
      <c r="CW525"/>
      <c r="CX525"/>
      <c r="CY525"/>
      <c r="CZ525"/>
      <c r="DA525"/>
      <c r="DB525"/>
      <c r="DC525"/>
      <c r="DD525"/>
      <c r="DE525"/>
      <c r="DF525"/>
      <c r="DG525"/>
      <c r="DH525"/>
      <c r="DI525"/>
      <c r="DJ525"/>
      <c r="DK525"/>
      <c r="DL525"/>
      <c r="DM525"/>
      <c r="DN525"/>
      <c r="DO525"/>
      <c r="DP525"/>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c r="FC525"/>
      <c r="FD525"/>
      <c r="FE525"/>
      <c r="FF525"/>
      <c r="FG525"/>
      <c r="FH525"/>
      <c r="FI525"/>
      <c r="FJ525"/>
      <c r="FK525"/>
      <c r="FL525"/>
      <c r="FM525"/>
      <c r="FN525"/>
      <c r="FO525"/>
      <c r="FP525"/>
      <c r="FQ525"/>
      <c r="FR525"/>
      <c r="FS525"/>
      <c r="FT525"/>
      <c r="FU525"/>
      <c r="FV525"/>
      <c r="FW525"/>
      <c r="FX525"/>
      <c r="FY525"/>
      <c r="FZ525"/>
      <c r="GA525"/>
      <c r="GB525"/>
      <c r="GC525"/>
      <c r="GD525"/>
      <c r="GE525"/>
      <c r="GF525"/>
      <c r="GG525"/>
      <c r="GH525"/>
      <c r="GI525"/>
      <c r="GJ525"/>
      <c r="GK525"/>
      <c r="GL525"/>
      <c r="GM525"/>
      <c r="GN525"/>
      <c r="GO525"/>
      <c r="GP525"/>
      <c r="GQ525"/>
      <c r="GR525"/>
      <c r="GS525"/>
      <c r="GT525"/>
      <c r="GU525"/>
      <c r="GV525"/>
      <c r="GW525"/>
      <c r="GX525"/>
      <c r="GY525"/>
      <c r="GZ525"/>
      <c r="HA525"/>
      <c r="HB525"/>
      <c r="HC525"/>
      <c r="HD525"/>
      <c r="HE525"/>
      <c r="HF525"/>
      <c r="HG525"/>
      <c r="HH525"/>
      <c r="HI525"/>
      <c r="HJ525"/>
      <c r="HK525"/>
      <c r="HL525"/>
      <c r="HM525"/>
      <c r="HN525"/>
      <c r="HO525"/>
      <c r="HP525"/>
      <c r="HQ525"/>
      <c r="HR525"/>
      <c r="HS525"/>
      <c r="HT525"/>
      <c r="HU525"/>
      <c r="HV525"/>
      <c r="HW525"/>
      <c r="HX525"/>
      <c r="HY525"/>
      <c r="HZ525"/>
      <c r="IA525"/>
      <c r="IB525"/>
      <c r="IC525"/>
      <c r="ID525"/>
      <c r="IE525"/>
      <c r="IF525"/>
      <c r="IG525"/>
      <c r="IH525"/>
      <c r="II525"/>
      <c r="IJ525"/>
      <c r="IK525"/>
      <c r="IL525"/>
      <c r="IM525"/>
      <c r="IN525"/>
      <c r="IO525"/>
      <c r="IP525"/>
      <c r="IQ525"/>
      <c r="IR525"/>
      <c r="IS525"/>
      <c r="IT525"/>
      <c r="IU525"/>
      <c r="IV525"/>
    </row>
    <row r="526" spans="1:256" ht="24.9" customHeight="1" thickTop="1" thickBot="1" x14ac:dyDescent="0.3">
      <c r="A526" s="434" t="s">
        <v>2363</v>
      </c>
      <c r="B526" s="435"/>
      <c r="C526" s="435"/>
      <c r="D526" s="435"/>
      <c r="E526" s="435"/>
      <c r="F526" s="435"/>
      <c r="G526" s="435"/>
      <c r="H526" s="435"/>
      <c r="I526" s="435"/>
      <c r="J526" s="435"/>
      <c r="K526" s="435"/>
      <c r="L526" s="435"/>
      <c r="M526" s="435"/>
      <c r="N526" s="435"/>
      <c r="O526" s="435"/>
      <c r="P526" s="435"/>
      <c r="Q526" s="435"/>
      <c r="R526" s="435"/>
      <c r="S526" s="435"/>
      <c r="T526" s="435"/>
      <c r="U526" s="435"/>
      <c r="V526" s="435"/>
      <c r="W526" s="435"/>
      <c r="X526" s="435"/>
      <c r="Y526" s="435"/>
      <c r="Z526" s="435"/>
      <c r="AA526" s="435"/>
      <c r="AB526" s="435"/>
      <c r="AC526" s="436"/>
      <c r="AD526" s="310">
        <f>'Art. 123'!Q509</f>
        <v>2</v>
      </c>
      <c r="AE526" s="94">
        <f t="shared" si="91"/>
        <v>3.333333333333333</v>
      </c>
      <c r="AF526">
        <f t="shared" si="92"/>
        <v>1</v>
      </c>
      <c r="AG526" s="92">
        <f t="shared" si="93"/>
        <v>1</v>
      </c>
      <c r="AH526" s="95">
        <f t="shared" si="94"/>
        <v>1</v>
      </c>
      <c r="AI526" s="96">
        <f t="shared" si="95"/>
        <v>0.16666666666666666</v>
      </c>
      <c r="AJ526" s="96">
        <f t="shared" si="96"/>
        <v>0.16666666666666666</v>
      </c>
      <c r="AK526" s="96">
        <f t="shared" si="97"/>
        <v>3.333333333333333</v>
      </c>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c r="BY526"/>
      <c r="BZ526"/>
      <c r="CA526"/>
      <c r="CB526"/>
      <c r="CC526"/>
      <c r="CD526"/>
      <c r="CE526"/>
      <c r="CF526"/>
      <c r="CG526"/>
      <c r="CH526"/>
      <c r="CI526"/>
      <c r="CJ526"/>
      <c r="CK526"/>
      <c r="CL526"/>
      <c r="CM526"/>
      <c r="CN526"/>
      <c r="CO526"/>
      <c r="CP526"/>
      <c r="CQ526"/>
      <c r="CR526"/>
      <c r="CS526"/>
      <c r="CT526"/>
      <c r="CU526"/>
      <c r="CV526"/>
      <c r="CW526"/>
      <c r="CX526"/>
      <c r="CY526"/>
      <c r="CZ526"/>
      <c r="DA526"/>
      <c r="DB526"/>
      <c r="DC526"/>
      <c r="DD526"/>
      <c r="DE526"/>
      <c r="DF526"/>
      <c r="DG526"/>
      <c r="DH526"/>
      <c r="DI526"/>
      <c r="DJ526"/>
      <c r="DK526"/>
      <c r="DL526"/>
      <c r="DM526"/>
      <c r="DN526"/>
      <c r="DO526"/>
      <c r="DP526"/>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c r="FH526"/>
      <c r="FI526"/>
      <c r="FJ526"/>
      <c r="FK526"/>
      <c r="FL526"/>
      <c r="FM526"/>
      <c r="FN526"/>
      <c r="FO526"/>
      <c r="FP526"/>
      <c r="FQ526"/>
      <c r="FR526"/>
      <c r="FS526"/>
      <c r="FT526"/>
      <c r="FU526"/>
      <c r="FV526"/>
      <c r="FW526"/>
      <c r="FX526"/>
      <c r="FY526"/>
      <c r="FZ526"/>
      <c r="GA526"/>
      <c r="GB526"/>
      <c r="GC526"/>
      <c r="GD526"/>
      <c r="GE526"/>
      <c r="GF526"/>
      <c r="GG526"/>
      <c r="GH526"/>
      <c r="GI526"/>
      <c r="GJ526"/>
      <c r="GK526"/>
      <c r="GL526"/>
      <c r="GM526"/>
      <c r="GN526"/>
      <c r="GO526"/>
      <c r="GP526"/>
      <c r="GQ526"/>
      <c r="GR526"/>
      <c r="GS526"/>
      <c r="GT526"/>
      <c r="GU526"/>
      <c r="GV526"/>
      <c r="GW526"/>
      <c r="GX526"/>
      <c r="GY526"/>
      <c r="GZ526"/>
      <c r="HA526"/>
      <c r="HB526"/>
      <c r="HC526"/>
      <c r="HD526"/>
      <c r="HE526"/>
      <c r="HF526"/>
      <c r="HG526"/>
      <c r="HH526"/>
      <c r="HI526"/>
      <c r="HJ526"/>
      <c r="HK526"/>
      <c r="HL526"/>
      <c r="HM526"/>
      <c r="HN526"/>
      <c r="HO526"/>
      <c r="HP526"/>
      <c r="HQ526"/>
      <c r="HR526"/>
      <c r="HS526"/>
      <c r="HT526"/>
      <c r="HU526"/>
      <c r="HV526"/>
      <c r="HW526"/>
      <c r="HX526"/>
      <c r="HY526"/>
      <c r="HZ526"/>
      <c r="IA526"/>
      <c r="IB526"/>
      <c r="IC526"/>
      <c r="ID526"/>
      <c r="IE526"/>
      <c r="IF526"/>
      <c r="IG526"/>
      <c r="IH526"/>
      <c r="II526"/>
      <c r="IJ526"/>
      <c r="IK526"/>
      <c r="IL526"/>
      <c r="IM526"/>
      <c r="IN526"/>
      <c r="IO526"/>
      <c r="IP526"/>
      <c r="IQ526"/>
      <c r="IR526"/>
      <c r="IS526"/>
      <c r="IT526"/>
      <c r="IU526"/>
      <c r="IV526"/>
    </row>
    <row r="527" spans="1:256" ht="24.9" customHeight="1" thickTop="1" thickBot="1" x14ac:dyDescent="0.3">
      <c r="A527" s="434" t="s">
        <v>2364</v>
      </c>
      <c r="B527" s="435"/>
      <c r="C527" s="435"/>
      <c r="D527" s="435"/>
      <c r="E527" s="435"/>
      <c r="F527" s="435"/>
      <c r="G527" s="435"/>
      <c r="H527" s="435"/>
      <c r="I527" s="435"/>
      <c r="J527" s="435"/>
      <c r="K527" s="435"/>
      <c r="L527" s="435"/>
      <c r="M527" s="435"/>
      <c r="N527" s="435"/>
      <c r="O527" s="435"/>
      <c r="P527" s="435"/>
      <c r="Q527" s="435"/>
      <c r="R527" s="435"/>
      <c r="S527" s="435"/>
      <c r="T527" s="435"/>
      <c r="U527" s="435"/>
      <c r="V527" s="435"/>
      <c r="W527" s="435"/>
      <c r="X527" s="435"/>
      <c r="Y527" s="435"/>
      <c r="Z527" s="435"/>
      <c r="AA527" s="435"/>
      <c r="AB527" s="435"/>
      <c r="AC527" s="436"/>
      <c r="AD527" s="310">
        <f>'Art. 123'!Q510</f>
        <v>0</v>
      </c>
      <c r="AE527" s="94">
        <f t="shared" si="91"/>
        <v>0</v>
      </c>
      <c r="AF527">
        <f t="shared" si="92"/>
        <v>0</v>
      </c>
      <c r="AG527" s="92">
        <f t="shared" si="93"/>
        <v>1</v>
      </c>
      <c r="AH527" s="95">
        <f t="shared" si="94"/>
        <v>0</v>
      </c>
      <c r="AI527" s="96">
        <f t="shared" si="95"/>
        <v>0.16666666666666666</v>
      </c>
      <c r="AJ527" s="96">
        <f t="shared" si="96"/>
        <v>0</v>
      </c>
      <c r="AK527" s="96">
        <f t="shared" si="97"/>
        <v>0</v>
      </c>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c r="BY527"/>
      <c r="BZ527"/>
      <c r="CA527"/>
      <c r="CB527"/>
      <c r="CC527"/>
      <c r="CD527"/>
      <c r="CE527"/>
      <c r="CF527"/>
      <c r="CG527"/>
      <c r="CH527"/>
      <c r="CI527"/>
      <c r="CJ527"/>
      <c r="CK527"/>
      <c r="CL527"/>
      <c r="CM527"/>
      <c r="CN527"/>
      <c r="CO527"/>
      <c r="CP527"/>
      <c r="CQ527"/>
      <c r="CR527"/>
      <c r="CS527"/>
      <c r="CT527"/>
      <c r="CU527"/>
      <c r="CV527"/>
      <c r="CW527"/>
      <c r="CX527"/>
      <c r="CY527"/>
      <c r="CZ527"/>
      <c r="DA527"/>
      <c r="DB527"/>
      <c r="DC527"/>
      <c r="DD527"/>
      <c r="DE527"/>
      <c r="DF527"/>
      <c r="DG527"/>
      <c r="DH527"/>
      <c r="DI527"/>
      <c r="DJ527"/>
      <c r="DK527"/>
      <c r="DL527"/>
      <c r="DM527"/>
      <c r="DN527"/>
      <c r="DO527"/>
      <c r="DP527"/>
      <c r="DQ527"/>
      <c r="DR527"/>
      <c r="DS527"/>
      <c r="DT527"/>
      <c r="DU527"/>
      <c r="DV527"/>
      <c r="DW527"/>
      <c r="DX527"/>
      <c r="DY527"/>
      <c r="DZ527"/>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c r="FH527"/>
      <c r="FI527"/>
      <c r="FJ527"/>
      <c r="FK527"/>
      <c r="FL527"/>
      <c r="FM527"/>
      <c r="FN527"/>
      <c r="FO527"/>
      <c r="FP527"/>
      <c r="FQ527"/>
      <c r="FR527"/>
      <c r="FS527"/>
      <c r="FT527"/>
      <c r="FU527"/>
      <c r="FV527"/>
      <c r="FW527"/>
      <c r="FX527"/>
      <c r="FY527"/>
      <c r="FZ527"/>
      <c r="GA527"/>
      <c r="GB527"/>
      <c r="GC527"/>
      <c r="GD527"/>
      <c r="GE527"/>
      <c r="GF527"/>
      <c r="GG527"/>
      <c r="GH527"/>
      <c r="GI527"/>
      <c r="GJ527"/>
      <c r="GK527"/>
      <c r="GL527"/>
      <c r="GM527"/>
      <c r="GN527"/>
      <c r="GO527"/>
      <c r="GP527"/>
      <c r="GQ527"/>
      <c r="GR527"/>
      <c r="GS527"/>
      <c r="GT527"/>
      <c r="GU527"/>
      <c r="GV527"/>
      <c r="GW527"/>
      <c r="GX527"/>
      <c r="GY527"/>
      <c r="GZ527"/>
      <c r="HA527"/>
      <c r="HB527"/>
      <c r="HC527"/>
      <c r="HD527"/>
      <c r="HE527"/>
      <c r="HF527"/>
      <c r="HG527"/>
      <c r="HH527"/>
      <c r="HI527"/>
      <c r="HJ527"/>
      <c r="HK527"/>
      <c r="HL527"/>
      <c r="HM527"/>
      <c r="HN527"/>
      <c r="HO527"/>
      <c r="HP527"/>
      <c r="HQ527"/>
      <c r="HR527"/>
      <c r="HS527"/>
      <c r="HT527"/>
      <c r="HU527"/>
      <c r="HV527"/>
      <c r="HW527"/>
      <c r="HX527"/>
      <c r="HY527"/>
      <c r="HZ527"/>
      <c r="IA527"/>
      <c r="IB527"/>
      <c r="IC527"/>
      <c r="ID527"/>
      <c r="IE527"/>
      <c r="IF527"/>
      <c r="IG527"/>
      <c r="IH527"/>
      <c r="II527"/>
      <c r="IJ527"/>
      <c r="IK527"/>
      <c r="IL527"/>
      <c r="IM527"/>
      <c r="IN527"/>
      <c r="IO527"/>
      <c r="IP527"/>
      <c r="IQ527"/>
      <c r="IR527"/>
      <c r="IS527"/>
      <c r="IT527"/>
      <c r="IU527"/>
      <c r="IV527"/>
    </row>
    <row r="528" spans="1:256" ht="24.9" customHeight="1" thickTop="1" x14ac:dyDescent="0.25">
      <c r="A528" s="437" t="s">
        <v>1726</v>
      </c>
      <c r="B528" s="438"/>
      <c r="C528" s="438"/>
      <c r="D528" s="438"/>
      <c r="E528" s="438"/>
      <c r="F528" s="438"/>
      <c r="G528" s="438"/>
      <c r="H528" s="438"/>
      <c r="I528" s="438"/>
      <c r="J528" s="438"/>
      <c r="K528" s="438"/>
      <c r="L528" s="438"/>
      <c r="M528" s="438"/>
      <c r="N528" s="438"/>
      <c r="O528" s="438"/>
      <c r="P528" s="438"/>
      <c r="Q528" s="438"/>
      <c r="R528" s="438"/>
      <c r="S528" s="438"/>
      <c r="T528" s="438"/>
      <c r="U528" s="438"/>
      <c r="V528" s="438"/>
      <c r="W528" s="438"/>
      <c r="X528" s="438"/>
      <c r="Y528" s="438"/>
      <c r="Z528" s="438"/>
      <c r="AA528" s="438"/>
      <c r="AB528" s="438"/>
      <c r="AC528" s="438"/>
      <c r="AD528" s="439"/>
      <c r="AE528" s="94">
        <f>SUM(AE526:AE527)</f>
        <v>3.333333333333333</v>
      </c>
      <c r="AF528" s="61"/>
      <c r="AG528" s="97">
        <f>SUM(AG522:AG527)</f>
        <v>6</v>
      </c>
      <c r="AH528" s="98"/>
      <c r="AI528" s="99"/>
      <c r="AJ528" s="99"/>
      <c r="AK528" s="99"/>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c r="BY528"/>
      <c r="BZ528"/>
      <c r="CA528"/>
      <c r="CB528"/>
      <c r="CC528"/>
      <c r="CD528"/>
      <c r="CE528"/>
      <c r="CF528"/>
      <c r="CG528"/>
      <c r="CH528"/>
      <c r="CI528"/>
      <c r="CJ528"/>
      <c r="CK528"/>
      <c r="CL528"/>
      <c r="CM528"/>
      <c r="CN528"/>
      <c r="CO528"/>
      <c r="CP528"/>
      <c r="CQ528"/>
      <c r="CR528"/>
      <c r="CS528"/>
      <c r="CT528"/>
      <c r="CU528"/>
      <c r="CV528"/>
      <c r="CW528"/>
      <c r="CX528"/>
      <c r="CY528"/>
      <c r="CZ528"/>
      <c r="DA528"/>
      <c r="DB528"/>
      <c r="DC528"/>
      <c r="DD528"/>
      <c r="DE528"/>
      <c r="DF528"/>
      <c r="DG528"/>
      <c r="DH528"/>
      <c r="DI528"/>
      <c r="DJ528"/>
      <c r="DK528"/>
      <c r="DL528"/>
      <c r="DM528"/>
      <c r="DN528"/>
      <c r="DO528"/>
      <c r="DP528"/>
      <c r="DQ528"/>
      <c r="DR528"/>
      <c r="DS528"/>
      <c r="DT528"/>
      <c r="DU528"/>
      <c r="DV528"/>
      <c r="DW528"/>
      <c r="DX528"/>
      <c r="DY528"/>
      <c r="DZ528"/>
      <c r="EA528"/>
      <c r="EB528"/>
      <c r="EC528"/>
      <c r="ED528"/>
      <c r="EE528"/>
      <c r="EF528"/>
      <c r="EG528"/>
      <c r="EH528"/>
      <c r="EI528"/>
      <c r="EJ528"/>
      <c r="EK528"/>
      <c r="EL528"/>
      <c r="EM528"/>
      <c r="EN528"/>
      <c r="EO528"/>
      <c r="EP528"/>
      <c r="EQ528"/>
      <c r="ER528"/>
      <c r="ES528"/>
      <c r="ET528"/>
      <c r="EU528"/>
      <c r="EV528"/>
      <c r="EW528"/>
      <c r="EX528"/>
      <c r="EY528"/>
      <c r="EZ528"/>
      <c r="FA528"/>
      <c r="FB528"/>
      <c r="FC528"/>
      <c r="FD528"/>
      <c r="FE528"/>
      <c r="FF528"/>
      <c r="FG528"/>
      <c r="FH528"/>
      <c r="FI528"/>
      <c r="FJ528"/>
      <c r="FK528"/>
      <c r="FL528"/>
      <c r="FM528"/>
      <c r="FN528"/>
      <c r="FO528"/>
      <c r="FP528"/>
      <c r="FQ528"/>
      <c r="FR528"/>
      <c r="FS528"/>
      <c r="FT528"/>
      <c r="FU528"/>
      <c r="FV528"/>
      <c r="FW528"/>
      <c r="FX528"/>
      <c r="FY528"/>
      <c r="FZ528"/>
      <c r="GA528"/>
      <c r="GB528"/>
      <c r="GC528"/>
      <c r="GD528"/>
      <c r="GE528"/>
      <c r="GF528"/>
      <c r="GG528"/>
      <c r="GH528"/>
      <c r="GI528"/>
      <c r="GJ528"/>
      <c r="GK528"/>
      <c r="GL528"/>
      <c r="GM528"/>
      <c r="GN528"/>
      <c r="GO528"/>
      <c r="GP528"/>
      <c r="GQ528"/>
      <c r="GR528"/>
      <c r="GS528"/>
      <c r="GT528"/>
      <c r="GU528"/>
      <c r="GV528"/>
      <c r="GW528"/>
      <c r="GX528"/>
      <c r="GY528"/>
      <c r="GZ528"/>
      <c r="HA528"/>
      <c r="HB528"/>
      <c r="HC528"/>
      <c r="HD528"/>
      <c r="HE528"/>
      <c r="HF528"/>
      <c r="HG528"/>
      <c r="HH528"/>
      <c r="HI528"/>
      <c r="HJ528"/>
      <c r="HK528"/>
      <c r="HL528"/>
      <c r="HM528"/>
      <c r="HN528"/>
      <c r="HO528"/>
      <c r="HP528"/>
      <c r="HQ528"/>
      <c r="HR528"/>
      <c r="HS528"/>
      <c r="HT528"/>
      <c r="HU528"/>
      <c r="HV528"/>
      <c r="HW528"/>
      <c r="HX528"/>
      <c r="HY528"/>
      <c r="HZ528"/>
      <c r="IA528"/>
      <c r="IB528"/>
      <c r="IC528"/>
      <c r="ID528"/>
      <c r="IE528"/>
      <c r="IF528"/>
      <c r="IG528"/>
      <c r="IH528"/>
      <c r="II528"/>
      <c r="IJ528"/>
      <c r="IK528"/>
      <c r="IL528"/>
      <c r="IM528"/>
      <c r="IN528"/>
      <c r="IO528"/>
      <c r="IP528"/>
      <c r="IQ528"/>
      <c r="IR528"/>
      <c r="IS528"/>
      <c r="IT528"/>
      <c r="IU528"/>
      <c r="IV528"/>
    </row>
    <row r="529" spans="1:256" ht="24.9" customHeight="1" x14ac:dyDescent="0.25">
      <c r="A529" s="440" t="s">
        <v>1727</v>
      </c>
      <c r="B529" s="441"/>
      <c r="C529" s="441"/>
      <c r="D529" s="441"/>
      <c r="E529" s="441"/>
      <c r="F529" s="441"/>
      <c r="G529" s="441"/>
      <c r="H529" s="441"/>
      <c r="I529" s="441"/>
      <c r="J529" s="441"/>
      <c r="K529" s="441"/>
      <c r="L529" s="441"/>
      <c r="M529" s="441"/>
      <c r="N529" s="441"/>
      <c r="O529" s="441"/>
      <c r="P529" s="441"/>
      <c r="Q529" s="441"/>
      <c r="R529" s="441"/>
      <c r="S529" s="441"/>
      <c r="T529" s="441"/>
      <c r="U529" s="441"/>
      <c r="V529" s="441"/>
      <c r="W529" s="441"/>
      <c r="X529" s="441"/>
      <c r="Y529" s="441"/>
      <c r="Z529" s="441"/>
      <c r="AA529" s="441"/>
      <c r="AB529" s="441"/>
      <c r="AC529" s="441"/>
      <c r="AD529" s="442"/>
      <c r="AE529" s="94">
        <f>AE528/$AE$23*100</f>
        <v>16.666666666666664</v>
      </c>
      <c r="AF529" s="61"/>
      <c r="AG529" s="97"/>
      <c r="AH529" s="98"/>
      <c r="AI529" s="99"/>
      <c r="AJ529" s="99"/>
      <c r="AK529" s="9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c r="BY529"/>
      <c r="BZ529"/>
      <c r="CA529"/>
      <c r="CB529"/>
      <c r="CC529"/>
      <c r="CD529"/>
      <c r="CE529"/>
      <c r="CF529"/>
      <c r="CG529"/>
      <c r="CH529"/>
      <c r="CI529"/>
      <c r="CJ529"/>
      <c r="CK529"/>
      <c r="CL529"/>
      <c r="CM529"/>
      <c r="CN529"/>
      <c r="CO529"/>
      <c r="CP529"/>
      <c r="CQ529"/>
      <c r="CR529"/>
      <c r="CS529"/>
      <c r="CT529"/>
      <c r="CU529"/>
      <c r="CV529"/>
      <c r="CW529"/>
      <c r="CX529"/>
      <c r="CY529"/>
      <c r="CZ529"/>
      <c r="DA529"/>
      <c r="DB529"/>
      <c r="DC529"/>
      <c r="DD529"/>
      <c r="DE529"/>
      <c r="DF529"/>
      <c r="DG529"/>
      <c r="DH529"/>
      <c r="DI529"/>
      <c r="DJ529"/>
      <c r="DK529"/>
      <c r="DL529"/>
      <c r="DM529"/>
      <c r="DN529"/>
      <c r="DO529"/>
      <c r="DP529"/>
      <c r="DQ529"/>
      <c r="DR529"/>
      <c r="DS529"/>
      <c r="DT529"/>
      <c r="DU529"/>
      <c r="DV529"/>
      <c r="DW529"/>
      <c r="DX529"/>
      <c r="DY529"/>
      <c r="DZ529"/>
      <c r="EA529"/>
      <c r="EB529"/>
      <c r="EC529"/>
      <c r="ED529"/>
      <c r="EE529"/>
      <c r="EF529"/>
      <c r="EG529"/>
      <c r="EH529"/>
      <c r="EI529"/>
      <c r="EJ529"/>
      <c r="EK529"/>
      <c r="EL529"/>
      <c r="EM529"/>
      <c r="EN529"/>
      <c r="EO529"/>
      <c r="EP529"/>
      <c r="EQ529"/>
      <c r="ER529"/>
      <c r="ES529"/>
      <c r="ET529"/>
      <c r="EU529"/>
      <c r="EV529"/>
      <c r="EW529"/>
      <c r="EX529"/>
      <c r="EY529"/>
      <c r="EZ529"/>
      <c r="FA529"/>
      <c r="FB529"/>
      <c r="FC529"/>
      <c r="FD529"/>
      <c r="FE529"/>
      <c r="FF529"/>
      <c r="FG529"/>
      <c r="FH529"/>
      <c r="FI529"/>
      <c r="FJ529"/>
      <c r="FK529"/>
      <c r="FL529"/>
      <c r="FM529"/>
      <c r="FN529"/>
      <c r="FO529"/>
      <c r="FP529"/>
      <c r="FQ529"/>
      <c r="FR529"/>
      <c r="FS529"/>
      <c r="FT529"/>
      <c r="FU529"/>
      <c r="FV529"/>
      <c r="FW529"/>
      <c r="FX529"/>
      <c r="FY529"/>
      <c r="FZ529"/>
      <c r="GA529"/>
      <c r="GB529"/>
      <c r="GC529"/>
      <c r="GD529"/>
      <c r="GE529"/>
      <c r="GF529"/>
      <c r="GG529"/>
      <c r="GH529"/>
      <c r="GI529"/>
      <c r="GJ529"/>
      <c r="GK529"/>
      <c r="GL529"/>
      <c r="GM529"/>
      <c r="GN529"/>
      <c r="GO529"/>
      <c r="GP529"/>
      <c r="GQ529"/>
      <c r="GR529"/>
      <c r="GS529"/>
      <c r="GT529"/>
      <c r="GU529"/>
      <c r="GV529"/>
      <c r="GW529"/>
      <c r="GX529"/>
      <c r="GY529"/>
      <c r="GZ529"/>
      <c r="HA529"/>
      <c r="HB529"/>
      <c r="HC529"/>
      <c r="HD529"/>
      <c r="HE529"/>
      <c r="HF529"/>
      <c r="HG529"/>
      <c r="HH529"/>
      <c r="HI529"/>
      <c r="HJ529"/>
      <c r="HK529"/>
      <c r="HL529"/>
      <c r="HM529"/>
      <c r="HN529"/>
      <c r="HO529"/>
      <c r="HP529"/>
      <c r="HQ529"/>
      <c r="HR529"/>
      <c r="HS529"/>
      <c r="HT529"/>
      <c r="HU529"/>
      <c r="HV529"/>
      <c r="HW529"/>
      <c r="HX529"/>
      <c r="HY529"/>
      <c r="HZ529"/>
      <c r="IA529"/>
      <c r="IB529"/>
      <c r="IC529"/>
      <c r="ID529"/>
      <c r="IE529"/>
      <c r="IF529"/>
      <c r="IG529"/>
      <c r="IH529"/>
      <c r="II529"/>
      <c r="IJ529"/>
      <c r="IK529"/>
      <c r="IL529"/>
      <c r="IM529"/>
      <c r="IN529"/>
      <c r="IO529"/>
      <c r="IP529"/>
      <c r="IQ529"/>
      <c r="IR529"/>
      <c r="IS529"/>
      <c r="IT529"/>
      <c r="IU529"/>
      <c r="IV529"/>
    </row>
    <row r="530" spans="1:256" ht="24.9" customHeight="1" thickBot="1" x14ac:dyDescent="0.3">
      <c r="A530" s="73"/>
      <c r="B530" s="73"/>
      <c r="C530" s="73"/>
      <c r="D530" s="73"/>
      <c r="E530" s="73"/>
      <c r="F530" s="73"/>
      <c r="G530" s="73"/>
      <c r="H530" s="73"/>
      <c r="I530" s="73"/>
      <c r="J530" s="73"/>
      <c r="K530" s="73"/>
      <c r="L530" s="73"/>
      <c r="M530" s="73"/>
      <c r="N530" s="73"/>
      <c r="O530" s="73"/>
      <c r="P530" s="73"/>
      <c r="Q530" s="100"/>
      <c r="R530" s="73"/>
      <c r="S530" s="73"/>
      <c r="T530" s="73"/>
      <c r="U530" s="73"/>
      <c r="V530" s="73"/>
      <c r="W530" s="73"/>
      <c r="X530" s="73"/>
      <c r="Y530" s="73"/>
      <c r="Z530" s="73"/>
      <c r="AA530" s="73"/>
      <c r="AB530" s="73"/>
      <c r="AC530" s="73"/>
      <c r="AD530" s="101"/>
      <c r="AE530" s="101"/>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c r="BY530"/>
      <c r="BZ530"/>
      <c r="CA530"/>
      <c r="CB530"/>
      <c r="CC530"/>
      <c r="CD530"/>
      <c r="CE530"/>
      <c r="CF530"/>
      <c r="CG530"/>
      <c r="CH530"/>
      <c r="CI530"/>
      <c r="CJ530"/>
      <c r="CK530"/>
      <c r="CL530"/>
      <c r="CM530"/>
      <c r="CN530"/>
      <c r="CO530"/>
      <c r="CP530"/>
      <c r="CQ530"/>
      <c r="CR530"/>
      <c r="CS530"/>
      <c r="CT530"/>
      <c r="CU530"/>
      <c r="CV530"/>
      <c r="CW530"/>
      <c r="CX530"/>
      <c r="CY530"/>
      <c r="CZ530"/>
      <c r="DA530"/>
      <c r="DB530"/>
      <c r="DC530"/>
      <c r="DD530"/>
      <c r="DE530"/>
      <c r="DF530"/>
      <c r="DG530"/>
      <c r="DH530"/>
      <c r="DI530"/>
      <c r="DJ530"/>
      <c r="DK530"/>
      <c r="DL530"/>
      <c r="DM530"/>
      <c r="DN530"/>
      <c r="DO530"/>
      <c r="DP530"/>
      <c r="DQ530"/>
      <c r="DR530"/>
      <c r="DS530"/>
      <c r="DT530"/>
      <c r="DU530"/>
      <c r="DV530"/>
      <c r="DW530"/>
      <c r="DX530"/>
      <c r="DY530"/>
      <c r="DZ530"/>
      <c r="EA530"/>
      <c r="EB530"/>
      <c r="EC530"/>
      <c r="ED530"/>
      <c r="EE530"/>
      <c r="EF530"/>
      <c r="EG530"/>
      <c r="EH530"/>
      <c r="EI530"/>
      <c r="EJ530"/>
      <c r="EK530"/>
      <c r="EL530"/>
      <c r="EM530"/>
      <c r="EN530"/>
      <c r="EO530"/>
      <c r="EP530"/>
      <c r="EQ530"/>
      <c r="ER530"/>
      <c r="ES530"/>
      <c r="ET530"/>
      <c r="EU530"/>
      <c r="EV530"/>
      <c r="EW530"/>
      <c r="EX530"/>
      <c r="EY530"/>
      <c r="EZ530"/>
      <c r="FA530"/>
      <c r="FB530"/>
      <c r="FC530"/>
      <c r="FD530"/>
      <c r="FE530"/>
      <c r="FF530"/>
      <c r="FG530"/>
      <c r="FH530"/>
      <c r="FI530"/>
      <c r="FJ530"/>
      <c r="FK530"/>
      <c r="FL530"/>
      <c r="FM530"/>
      <c r="FN530"/>
      <c r="FO530"/>
      <c r="FP530"/>
      <c r="FQ530"/>
      <c r="FR530"/>
      <c r="FS530"/>
      <c r="FT530"/>
      <c r="FU530"/>
      <c r="FV530"/>
      <c r="FW530"/>
      <c r="FX530"/>
      <c r="FY530"/>
      <c r="FZ530"/>
      <c r="GA530"/>
      <c r="GB530"/>
      <c r="GC530"/>
      <c r="GD530"/>
      <c r="GE530"/>
      <c r="GF530"/>
      <c r="GG530"/>
      <c r="GH530"/>
      <c r="GI530"/>
      <c r="GJ530"/>
      <c r="GK530"/>
      <c r="GL530"/>
      <c r="GM530"/>
      <c r="GN530"/>
      <c r="GO530"/>
      <c r="GP530"/>
      <c r="GQ530"/>
      <c r="GR530"/>
      <c r="GS530"/>
      <c r="GT530"/>
      <c r="GU530"/>
      <c r="GV530"/>
      <c r="GW530"/>
      <c r="GX530"/>
      <c r="GY530"/>
      <c r="GZ530"/>
      <c r="HA530"/>
      <c r="HB530"/>
      <c r="HC530"/>
      <c r="HD530"/>
      <c r="HE530"/>
      <c r="HF530"/>
      <c r="HG530"/>
      <c r="HH530"/>
      <c r="HI530"/>
      <c r="HJ530"/>
      <c r="HK530"/>
      <c r="HL530"/>
      <c r="HM530"/>
      <c r="HN530"/>
      <c r="HO530"/>
      <c r="HP530"/>
      <c r="HQ530"/>
      <c r="HR530"/>
      <c r="HS530"/>
      <c r="HT530"/>
      <c r="HU530"/>
      <c r="HV530"/>
      <c r="HW530"/>
      <c r="HX530"/>
      <c r="HY530"/>
      <c r="HZ530"/>
      <c r="IA530"/>
      <c r="IB530"/>
      <c r="IC530"/>
      <c r="ID530"/>
      <c r="IE530"/>
      <c r="IF530"/>
      <c r="IG530"/>
      <c r="IH530"/>
      <c r="II530"/>
      <c r="IJ530"/>
      <c r="IK530"/>
      <c r="IL530"/>
      <c r="IM530"/>
      <c r="IN530"/>
      <c r="IO530"/>
      <c r="IP530"/>
      <c r="IQ530"/>
      <c r="IR530"/>
      <c r="IS530"/>
      <c r="IT530"/>
      <c r="IU530"/>
      <c r="IV530"/>
    </row>
    <row r="531" spans="1:256" ht="24.9" customHeight="1" thickTop="1" thickBot="1" x14ac:dyDescent="0.3">
      <c r="A531" s="391" t="s">
        <v>198</v>
      </c>
      <c r="B531" s="443"/>
      <c r="C531" s="443"/>
      <c r="D531" s="443"/>
      <c r="E531" s="443"/>
      <c r="F531" s="443"/>
      <c r="G531" s="443"/>
      <c r="H531" s="443"/>
      <c r="I531" s="443"/>
      <c r="J531" s="443"/>
      <c r="K531" s="443"/>
      <c r="L531" s="443"/>
      <c r="M531" s="443"/>
      <c r="N531" s="443"/>
      <c r="O531" s="443"/>
      <c r="P531" s="443"/>
      <c r="Q531" s="443"/>
      <c r="R531" s="443"/>
      <c r="S531" s="443"/>
      <c r="T531" s="443"/>
      <c r="U531" s="443"/>
      <c r="V531" s="443"/>
      <c r="W531" s="443"/>
      <c r="X531" s="443"/>
      <c r="Y531" s="443"/>
      <c r="Z531" s="443"/>
      <c r="AA531" s="443"/>
      <c r="AB531" s="443"/>
      <c r="AC531" s="443"/>
      <c r="AD531" s="112" t="s">
        <v>187</v>
      </c>
      <c r="AE531" s="113" t="s">
        <v>7</v>
      </c>
      <c r="AF531" s="92" t="s">
        <v>1666</v>
      </c>
      <c r="AG531" s="92" t="s">
        <v>1667</v>
      </c>
      <c r="AH531" s="92" t="s">
        <v>1668</v>
      </c>
      <c r="AI531" s="93" t="s">
        <v>1669</v>
      </c>
      <c r="AJ531" s="92"/>
      <c r="AK531" s="93" t="s">
        <v>1670</v>
      </c>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c r="BY531"/>
      <c r="BZ531"/>
      <c r="CA531"/>
      <c r="CB531"/>
      <c r="CC531"/>
      <c r="CD531"/>
      <c r="CE531"/>
      <c r="CF531"/>
      <c r="CG531"/>
      <c r="CH531"/>
      <c r="CI531"/>
      <c r="CJ531"/>
      <c r="CK531"/>
      <c r="CL531"/>
      <c r="CM531"/>
      <c r="CN531"/>
      <c r="CO531"/>
      <c r="CP531"/>
      <c r="CQ531"/>
      <c r="CR531"/>
      <c r="CS531"/>
      <c r="CT531"/>
      <c r="CU531"/>
      <c r="CV531"/>
      <c r="CW531"/>
      <c r="CX531"/>
      <c r="CY531"/>
      <c r="CZ531"/>
      <c r="DA531"/>
      <c r="DB531"/>
      <c r="DC531"/>
      <c r="DD531"/>
      <c r="DE531"/>
      <c r="DF531"/>
      <c r="DG531"/>
      <c r="DH531"/>
      <c r="DI531"/>
      <c r="DJ531"/>
      <c r="DK531"/>
      <c r="DL531"/>
      <c r="DM531"/>
      <c r="DN531"/>
      <c r="DO531"/>
      <c r="DP531"/>
      <c r="DQ531"/>
      <c r="DR531"/>
      <c r="DS531"/>
      <c r="DT531"/>
      <c r="DU531"/>
      <c r="DV531"/>
      <c r="DW531"/>
      <c r="DX531"/>
      <c r="DY531"/>
      <c r="DZ531"/>
      <c r="EA531"/>
      <c r="EB531"/>
      <c r="EC531"/>
      <c r="ED531"/>
      <c r="EE531"/>
      <c r="EF531"/>
      <c r="EG531"/>
      <c r="EH531"/>
      <c r="EI531"/>
      <c r="EJ531"/>
      <c r="EK531"/>
      <c r="EL531"/>
      <c r="EM531"/>
      <c r="EN531"/>
      <c r="EO531"/>
      <c r="EP531"/>
      <c r="EQ531"/>
      <c r="ER531"/>
      <c r="ES531"/>
      <c r="ET531"/>
      <c r="EU531"/>
      <c r="EV531"/>
      <c r="EW531"/>
      <c r="EX531"/>
      <c r="EY531"/>
      <c r="EZ531"/>
      <c r="FA531"/>
      <c r="FB531"/>
      <c r="FC531"/>
      <c r="FD531"/>
      <c r="FE531"/>
      <c r="FF531"/>
      <c r="FG531"/>
      <c r="FH531"/>
      <c r="FI531"/>
      <c r="FJ531"/>
      <c r="FK531"/>
      <c r="FL531"/>
      <c r="FM531"/>
      <c r="FN531"/>
      <c r="FO531"/>
      <c r="FP531"/>
      <c r="FQ531"/>
      <c r="FR531"/>
      <c r="FS531"/>
      <c r="FT531"/>
      <c r="FU531"/>
      <c r="FV531"/>
      <c r="FW531"/>
      <c r="FX531"/>
      <c r="FY531"/>
      <c r="FZ531"/>
      <c r="GA531"/>
      <c r="GB531"/>
      <c r="GC531"/>
      <c r="GD531"/>
      <c r="GE531"/>
      <c r="GF531"/>
      <c r="GG531"/>
      <c r="GH531"/>
      <c r="GI531"/>
      <c r="GJ531"/>
      <c r="GK531"/>
      <c r="GL531"/>
      <c r="GM531"/>
      <c r="GN531"/>
      <c r="GO531"/>
      <c r="GP531"/>
      <c r="GQ531"/>
      <c r="GR531"/>
      <c r="GS531"/>
      <c r="GT531"/>
      <c r="GU531"/>
      <c r="GV531"/>
      <c r="GW531"/>
      <c r="GX531"/>
      <c r="GY531"/>
      <c r="GZ531"/>
      <c r="HA531"/>
      <c r="HB531"/>
      <c r="HC531"/>
      <c r="HD531"/>
      <c r="HE531"/>
      <c r="HF531"/>
      <c r="HG531"/>
      <c r="HH531"/>
      <c r="HI531"/>
      <c r="HJ531"/>
      <c r="HK531"/>
      <c r="HL531"/>
      <c r="HM531"/>
      <c r="HN531"/>
      <c r="HO531"/>
      <c r="HP531"/>
      <c r="HQ531"/>
      <c r="HR531"/>
      <c r="HS531"/>
      <c r="HT531"/>
      <c r="HU531"/>
      <c r="HV531"/>
      <c r="HW531"/>
      <c r="HX531"/>
      <c r="HY531"/>
      <c r="HZ531"/>
      <c r="IA531"/>
      <c r="IB531"/>
      <c r="IC531"/>
      <c r="ID531"/>
      <c r="IE531"/>
      <c r="IF531"/>
      <c r="IG531"/>
      <c r="IH531"/>
      <c r="II531"/>
      <c r="IJ531"/>
      <c r="IK531"/>
      <c r="IL531"/>
      <c r="IM531"/>
      <c r="IN531"/>
      <c r="IO531"/>
      <c r="IP531"/>
      <c r="IQ531"/>
      <c r="IR531"/>
      <c r="IS531"/>
      <c r="IT531"/>
      <c r="IU531"/>
      <c r="IV531"/>
    </row>
    <row r="532" spans="1:256" ht="24.9" customHeight="1" thickTop="1" thickBot="1" x14ac:dyDescent="0.3">
      <c r="A532" s="392" t="s">
        <v>2365</v>
      </c>
      <c r="B532" s="427"/>
      <c r="C532" s="427"/>
      <c r="D532" s="427"/>
      <c r="E532" s="427"/>
      <c r="F532" s="427"/>
      <c r="G532" s="427"/>
      <c r="H532" s="427"/>
      <c r="I532" s="427"/>
      <c r="J532" s="427"/>
      <c r="K532" s="427"/>
      <c r="L532" s="427"/>
      <c r="M532" s="427"/>
      <c r="N532" s="427"/>
      <c r="O532" s="427"/>
      <c r="P532" s="427"/>
      <c r="Q532" s="427"/>
      <c r="R532" s="427"/>
      <c r="S532" s="427"/>
      <c r="T532" s="427"/>
      <c r="U532" s="427"/>
      <c r="V532" s="427"/>
      <c r="W532" s="427"/>
      <c r="X532" s="427"/>
      <c r="Y532" s="427"/>
      <c r="Z532" s="427"/>
      <c r="AA532" s="427"/>
      <c r="AB532" s="427"/>
      <c r="AC532" s="428"/>
      <c r="AD532" s="310">
        <f>'Art. 123'!Q513</f>
        <v>2</v>
      </c>
      <c r="AE532" s="94">
        <f>IF(AG532=1,AK532,AG532)</f>
        <v>4</v>
      </c>
      <c r="AF532">
        <f>AD532/2</f>
        <v>1</v>
      </c>
      <c r="AG532" s="92">
        <f>IF(AND(AF532&gt;=0,AF532&lt;=1),1,"No aplica")</f>
        <v>1</v>
      </c>
      <c r="AH532" s="95">
        <f>AD532/(AG532*2)</f>
        <v>1</v>
      </c>
      <c r="AI532" s="96">
        <f>IF(AG532=1,AG532/$AG$537,"No aplica")</f>
        <v>0.2</v>
      </c>
      <c r="AJ532" s="96">
        <f>AF532*AI532</f>
        <v>0.2</v>
      </c>
      <c r="AK532" s="96">
        <f>AJ532*$AE$23</f>
        <v>4</v>
      </c>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c r="BY532"/>
      <c r="BZ532"/>
      <c r="CA532"/>
      <c r="CB532"/>
      <c r="CC532"/>
      <c r="CD532"/>
      <c r="CE532"/>
      <c r="CF532"/>
      <c r="CG532"/>
      <c r="CH532"/>
      <c r="CI532"/>
      <c r="CJ532"/>
      <c r="CK532"/>
      <c r="CL532"/>
      <c r="CM532"/>
      <c r="CN532"/>
      <c r="CO532"/>
      <c r="CP532"/>
      <c r="CQ532"/>
      <c r="CR532"/>
      <c r="CS532"/>
      <c r="CT532"/>
      <c r="CU532"/>
      <c r="CV532"/>
      <c r="CW532"/>
      <c r="CX532"/>
      <c r="CY532"/>
      <c r="CZ532"/>
      <c r="DA532"/>
      <c r="DB532"/>
      <c r="DC532"/>
      <c r="DD532"/>
      <c r="DE532"/>
      <c r="DF532"/>
      <c r="DG532"/>
      <c r="DH532"/>
      <c r="DI532"/>
      <c r="DJ532"/>
      <c r="DK532"/>
      <c r="DL532"/>
      <c r="DM532"/>
      <c r="DN532"/>
      <c r="DO532"/>
      <c r="DP532"/>
      <c r="DQ532"/>
      <c r="DR532"/>
      <c r="DS532"/>
      <c r="DT532"/>
      <c r="DU532"/>
      <c r="DV532"/>
      <c r="DW532"/>
      <c r="DX532"/>
      <c r="DY532"/>
      <c r="DZ532"/>
      <c r="EA532"/>
      <c r="EB532"/>
      <c r="EC532"/>
      <c r="ED532"/>
      <c r="EE532"/>
      <c r="EF532"/>
      <c r="EG532"/>
      <c r="EH532"/>
      <c r="EI532"/>
      <c r="EJ532"/>
      <c r="EK532"/>
      <c r="EL532"/>
      <c r="EM532"/>
      <c r="EN532"/>
      <c r="EO532"/>
      <c r="EP532"/>
      <c r="EQ532"/>
      <c r="ER532"/>
      <c r="ES532"/>
      <c r="ET532"/>
      <c r="EU532"/>
      <c r="EV532"/>
      <c r="EW532"/>
      <c r="EX532"/>
      <c r="EY532"/>
      <c r="EZ532"/>
      <c r="FA532"/>
      <c r="FB532"/>
      <c r="FC532"/>
      <c r="FD532"/>
      <c r="FE532"/>
      <c r="FF532"/>
      <c r="FG532"/>
      <c r="FH532"/>
      <c r="FI532"/>
      <c r="FJ532"/>
      <c r="FK532"/>
      <c r="FL532"/>
      <c r="FM532"/>
      <c r="FN532"/>
      <c r="FO532"/>
      <c r="FP532"/>
      <c r="FQ532"/>
      <c r="FR532"/>
      <c r="FS532"/>
      <c r="FT532"/>
      <c r="FU532"/>
      <c r="FV532"/>
      <c r="FW532"/>
      <c r="FX532"/>
      <c r="FY532"/>
      <c r="FZ532"/>
      <c r="GA532"/>
      <c r="GB532"/>
      <c r="GC532"/>
      <c r="GD532"/>
      <c r="GE532"/>
      <c r="GF532"/>
      <c r="GG532"/>
      <c r="GH532"/>
      <c r="GI532"/>
      <c r="GJ532"/>
      <c r="GK532"/>
      <c r="GL532"/>
      <c r="GM532"/>
      <c r="GN532"/>
      <c r="GO532"/>
      <c r="GP532"/>
      <c r="GQ532"/>
      <c r="GR532"/>
      <c r="GS532"/>
      <c r="GT532"/>
      <c r="GU532"/>
      <c r="GV532"/>
      <c r="GW532"/>
      <c r="GX532"/>
      <c r="GY532"/>
      <c r="GZ532"/>
      <c r="HA532"/>
      <c r="HB532"/>
      <c r="HC532"/>
      <c r="HD532"/>
      <c r="HE532"/>
      <c r="HF532"/>
      <c r="HG532"/>
      <c r="HH532"/>
      <c r="HI532"/>
      <c r="HJ532"/>
      <c r="HK532"/>
      <c r="HL532"/>
      <c r="HM532"/>
      <c r="HN532"/>
      <c r="HO532"/>
      <c r="HP532"/>
      <c r="HQ532"/>
      <c r="HR532"/>
      <c r="HS532"/>
      <c r="HT532"/>
      <c r="HU532"/>
      <c r="HV532"/>
      <c r="HW532"/>
      <c r="HX532"/>
      <c r="HY532"/>
      <c r="HZ532"/>
      <c r="IA532"/>
      <c r="IB532"/>
      <c r="IC532"/>
      <c r="ID532"/>
      <c r="IE532"/>
      <c r="IF532"/>
      <c r="IG532"/>
      <c r="IH532"/>
      <c r="II532"/>
      <c r="IJ532"/>
      <c r="IK532"/>
      <c r="IL532"/>
      <c r="IM532"/>
      <c r="IN532"/>
      <c r="IO532"/>
      <c r="IP532"/>
      <c r="IQ532"/>
      <c r="IR532"/>
      <c r="IS532"/>
      <c r="IT532"/>
      <c r="IU532"/>
      <c r="IV532"/>
    </row>
    <row r="533" spans="1:256" ht="24.9" customHeight="1" thickTop="1" thickBot="1" x14ac:dyDescent="0.3">
      <c r="A533" s="392" t="s">
        <v>2366</v>
      </c>
      <c r="B533" s="427"/>
      <c r="C533" s="427"/>
      <c r="D533" s="427"/>
      <c r="E533" s="427"/>
      <c r="F533" s="427"/>
      <c r="G533" s="427"/>
      <c r="H533" s="427"/>
      <c r="I533" s="427"/>
      <c r="J533" s="427"/>
      <c r="K533" s="427"/>
      <c r="L533" s="427"/>
      <c r="M533" s="427"/>
      <c r="N533" s="427"/>
      <c r="O533" s="427"/>
      <c r="P533" s="427"/>
      <c r="Q533" s="427"/>
      <c r="R533" s="427"/>
      <c r="S533" s="427"/>
      <c r="T533" s="427"/>
      <c r="U533" s="427"/>
      <c r="V533" s="427"/>
      <c r="W533" s="427"/>
      <c r="X533" s="427"/>
      <c r="Y533" s="427"/>
      <c r="Z533" s="427"/>
      <c r="AA533" s="427"/>
      <c r="AB533" s="427"/>
      <c r="AC533" s="428"/>
      <c r="AD533" s="310">
        <f>'Art. 123'!Q514</f>
        <v>2</v>
      </c>
      <c r="AE533" s="94">
        <f>IF(AG533=1,AK533,AG533)</f>
        <v>4</v>
      </c>
      <c r="AF533">
        <f>AD533/2</f>
        <v>1</v>
      </c>
      <c r="AG533" s="92">
        <f>IF(AND(AF533&gt;=0,AF533&lt;=1),1,"No aplica")</f>
        <v>1</v>
      </c>
      <c r="AH533" s="95">
        <f>AD533/(AG533*2)</f>
        <v>1</v>
      </c>
      <c r="AI533" s="96">
        <f>IF(AG533=1,AG533/$AG$537,"No aplica")</f>
        <v>0.2</v>
      </c>
      <c r="AJ533" s="96">
        <f>AF533*AI533</f>
        <v>0.2</v>
      </c>
      <c r="AK533" s="96">
        <f>AJ533*$AE$23</f>
        <v>4</v>
      </c>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c r="BY533"/>
      <c r="BZ533"/>
      <c r="CA533"/>
      <c r="CB533"/>
      <c r="CC533"/>
      <c r="CD533"/>
      <c r="CE533"/>
      <c r="CF533"/>
      <c r="CG533"/>
      <c r="CH533"/>
      <c r="CI533"/>
      <c r="CJ533"/>
      <c r="CK533"/>
      <c r="CL533"/>
      <c r="CM533"/>
      <c r="CN533"/>
      <c r="CO533"/>
      <c r="CP533"/>
      <c r="CQ533"/>
      <c r="CR533"/>
      <c r="CS533"/>
      <c r="CT533"/>
      <c r="CU533"/>
      <c r="CV533"/>
      <c r="CW533"/>
      <c r="CX533"/>
      <c r="CY533"/>
      <c r="CZ533"/>
      <c r="DA533"/>
      <c r="DB533"/>
      <c r="DC533"/>
      <c r="DD533"/>
      <c r="DE533"/>
      <c r="DF533"/>
      <c r="DG533"/>
      <c r="DH533"/>
      <c r="DI533"/>
      <c r="DJ533"/>
      <c r="DK533"/>
      <c r="DL533"/>
      <c r="DM533"/>
      <c r="DN533"/>
      <c r="DO533"/>
      <c r="DP533"/>
      <c r="DQ533"/>
      <c r="DR533"/>
      <c r="DS533"/>
      <c r="DT533"/>
      <c r="DU533"/>
      <c r="DV533"/>
      <c r="DW533"/>
      <c r="DX533"/>
      <c r="DY533"/>
      <c r="DZ533"/>
      <c r="EA533"/>
      <c r="EB533"/>
      <c r="EC533"/>
      <c r="ED533"/>
      <c r="EE533"/>
      <c r="EF533"/>
      <c r="EG533"/>
      <c r="EH533"/>
      <c r="EI533"/>
      <c r="EJ533"/>
      <c r="EK533"/>
      <c r="EL533"/>
      <c r="EM533"/>
      <c r="EN533"/>
      <c r="EO533"/>
      <c r="EP533"/>
      <c r="EQ533"/>
      <c r="ER533"/>
      <c r="ES533"/>
      <c r="ET533"/>
      <c r="EU533"/>
      <c r="EV533"/>
      <c r="EW533"/>
      <c r="EX533"/>
      <c r="EY533"/>
      <c r="EZ533"/>
      <c r="FA533"/>
      <c r="FB533"/>
      <c r="FC533"/>
      <c r="FD533"/>
      <c r="FE533"/>
      <c r="FF533"/>
      <c r="FG533"/>
      <c r="FH533"/>
      <c r="FI533"/>
      <c r="FJ533"/>
      <c r="FK533"/>
      <c r="FL533"/>
      <c r="FM533"/>
      <c r="FN533"/>
      <c r="FO533"/>
      <c r="FP533"/>
      <c r="FQ533"/>
      <c r="FR533"/>
      <c r="FS533"/>
      <c r="FT533"/>
      <c r="FU533"/>
      <c r="FV533"/>
      <c r="FW533"/>
      <c r="FX533"/>
      <c r="FY533"/>
      <c r="FZ533"/>
      <c r="GA533"/>
      <c r="GB533"/>
      <c r="GC533"/>
      <c r="GD533"/>
      <c r="GE533"/>
      <c r="GF533"/>
      <c r="GG533"/>
      <c r="GH533"/>
      <c r="GI533"/>
      <c r="GJ533"/>
      <c r="GK533"/>
      <c r="GL533"/>
      <c r="GM533"/>
      <c r="GN533"/>
      <c r="GO533"/>
      <c r="GP533"/>
      <c r="GQ533"/>
      <c r="GR533"/>
      <c r="GS533"/>
      <c r="GT533"/>
      <c r="GU533"/>
      <c r="GV533"/>
      <c r="GW533"/>
      <c r="GX533"/>
      <c r="GY533"/>
      <c r="GZ533"/>
      <c r="HA533"/>
      <c r="HB533"/>
      <c r="HC533"/>
      <c r="HD533"/>
      <c r="HE533"/>
      <c r="HF533"/>
      <c r="HG533"/>
      <c r="HH533"/>
      <c r="HI533"/>
      <c r="HJ533"/>
      <c r="HK533"/>
      <c r="HL533"/>
      <c r="HM533"/>
      <c r="HN533"/>
      <c r="HO533"/>
      <c r="HP533"/>
      <c r="HQ533"/>
      <c r="HR533"/>
      <c r="HS533"/>
      <c r="HT533"/>
      <c r="HU533"/>
      <c r="HV533"/>
      <c r="HW533"/>
      <c r="HX533"/>
      <c r="HY533"/>
      <c r="HZ533"/>
      <c r="IA533"/>
      <c r="IB533"/>
      <c r="IC533"/>
      <c r="ID533"/>
      <c r="IE533"/>
      <c r="IF533"/>
      <c r="IG533"/>
      <c r="IH533"/>
      <c r="II533"/>
      <c r="IJ533"/>
      <c r="IK533"/>
      <c r="IL533"/>
      <c r="IM533"/>
      <c r="IN533"/>
      <c r="IO533"/>
      <c r="IP533"/>
      <c r="IQ533"/>
      <c r="IR533"/>
      <c r="IS533"/>
      <c r="IT533"/>
      <c r="IU533"/>
      <c r="IV533"/>
    </row>
    <row r="534" spans="1:256" ht="24.9" customHeight="1" thickTop="1" thickBot="1" x14ac:dyDescent="0.3">
      <c r="A534" s="392" t="s">
        <v>2367</v>
      </c>
      <c r="B534" s="427"/>
      <c r="C534" s="427"/>
      <c r="D534" s="427"/>
      <c r="E534" s="427"/>
      <c r="F534" s="427"/>
      <c r="G534" s="427"/>
      <c r="H534" s="427"/>
      <c r="I534" s="427"/>
      <c r="J534" s="427"/>
      <c r="K534" s="427"/>
      <c r="L534" s="427"/>
      <c r="M534" s="427"/>
      <c r="N534" s="427"/>
      <c r="O534" s="427"/>
      <c r="P534" s="427"/>
      <c r="Q534" s="427"/>
      <c r="R534" s="427"/>
      <c r="S534" s="427"/>
      <c r="T534" s="427"/>
      <c r="U534" s="427"/>
      <c r="V534" s="427"/>
      <c r="W534" s="427"/>
      <c r="X534" s="427"/>
      <c r="Y534" s="427"/>
      <c r="Z534" s="427"/>
      <c r="AA534" s="427"/>
      <c r="AB534" s="427"/>
      <c r="AC534" s="428"/>
      <c r="AD534" s="310">
        <f>'Art. 123'!Q515</f>
        <v>2</v>
      </c>
      <c r="AE534" s="94">
        <f>IF(AG534=1,AK534,AG534)</f>
        <v>4</v>
      </c>
      <c r="AF534">
        <f>AD534/2</f>
        <v>1</v>
      </c>
      <c r="AG534" s="92">
        <f>IF(AND(AF534&gt;=0,AF534&lt;=1),1,"No aplica")</f>
        <v>1</v>
      </c>
      <c r="AH534" s="95">
        <f>AD534/(AG534*2)</f>
        <v>1</v>
      </c>
      <c r="AI534" s="96">
        <f>IF(AG534=1,AG534/$AG$537,"No aplica")</f>
        <v>0.2</v>
      </c>
      <c r="AJ534" s="96">
        <f>AF534*AI534</f>
        <v>0.2</v>
      </c>
      <c r="AK534" s="96">
        <f>AJ534*$AE$23</f>
        <v>4</v>
      </c>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c r="BY534"/>
      <c r="BZ534"/>
      <c r="CA534"/>
      <c r="CB534"/>
      <c r="CC534"/>
      <c r="CD534"/>
      <c r="CE534"/>
      <c r="CF534"/>
      <c r="CG534"/>
      <c r="CH534"/>
      <c r="CI534"/>
      <c r="CJ534"/>
      <c r="CK534"/>
      <c r="CL534"/>
      <c r="CM534"/>
      <c r="CN534"/>
      <c r="CO534"/>
      <c r="CP534"/>
      <c r="CQ534"/>
      <c r="CR534"/>
      <c r="CS534"/>
      <c r="CT534"/>
      <c r="CU534"/>
      <c r="CV534"/>
      <c r="CW534"/>
      <c r="CX534"/>
      <c r="CY534"/>
      <c r="CZ534"/>
      <c r="DA534"/>
      <c r="DB534"/>
      <c r="DC534"/>
      <c r="DD534"/>
      <c r="DE534"/>
      <c r="DF534"/>
      <c r="DG534"/>
      <c r="DH534"/>
      <c r="DI534"/>
      <c r="DJ534"/>
      <c r="DK534"/>
      <c r="DL534"/>
      <c r="DM534"/>
      <c r="DN534"/>
      <c r="DO534"/>
      <c r="DP534"/>
      <c r="DQ534"/>
      <c r="DR534"/>
      <c r="DS534"/>
      <c r="DT534"/>
      <c r="DU534"/>
      <c r="DV534"/>
      <c r="DW534"/>
      <c r="DX534"/>
      <c r="DY534"/>
      <c r="DZ534"/>
      <c r="EA534"/>
      <c r="EB534"/>
      <c r="EC534"/>
      <c r="ED534"/>
      <c r="EE534"/>
      <c r="EF534"/>
      <c r="EG534"/>
      <c r="EH534"/>
      <c r="EI534"/>
      <c r="EJ534"/>
      <c r="EK534"/>
      <c r="EL534"/>
      <c r="EM534"/>
      <c r="EN534"/>
      <c r="EO534"/>
      <c r="EP534"/>
      <c r="EQ534"/>
      <c r="ER534"/>
      <c r="ES534"/>
      <c r="ET534"/>
      <c r="EU534"/>
      <c r="EV534"/>
      <c r="EW534"/>
      <c r="EX534"/>
      <c r="EY534"/>
      <c r="EZ534"/>
      <c r="FA534"/>
      <c r="FB534"/>
      <c r="FC534"/>
      <c r="FD534"/>
      <c r="FE534"/>
      <c r="FF534"/>
      <c r="FG534"/>
      <c r="FH534"/>
      <c r="FI534"/>
      <c r="FJ534"/>
      <c r="FK534"/>
      <c r="FL534"/>
      <c r="FM534"/>
      <c r="FN534"/>
      <c r="FO534"/>
      <c r="FP534"/>
      <c r="FQ534"/>
      <c r="FR534"/>
      <c r="FS534"/>
      <c r="FT534"/>
      <c r="FU534"/>
      <c r="FV534"/>
      <c r="FW534"/>
      <c r="FX534"/>
      <c r="FY534"/>
      <c r="FZ534"/>
      <c r="GA534"/>
      <c r="GB534"/>
      <c r="GC534"/>
      <c r="GD534"/>
      <c r="GE534"/>
      <c r="GF534"/>
      <c r="GG534"/>
      <c r="GH534"/>
      <c r="GI534"/>
      <c r="GJ534"/>
      <c r="GK534"/>
      <c r="GL534"/>
      <c r="GM534"/>
      <c r="GN534"/>
      <c r="GO534"/>
      <c r="GP534"/>
      <c r="GQ534"/>
      <c r="GR534"/>
      <c r="GS534"/>
      <c r="GT534"/>
      <c r="GU534"/>
      <c r="GV534"/>
      <c r="GW534"/>
      <c r="GX534"/>
      <c r="GY534"/>
      <c r="GZ534"/>
      <c r="HA534"/>
      <c r="HB534"/>
      <c r="HC534"/>
      <c r="HD534"/>
      <c r="HE534"/>
      <c r="HF534"/>
      <c r="HG534"/>
      <c r="HH534"/>
      <c r="HI534"/>
      <c r="HJ534"/>
      <c r="HK534"/>
      <c r="HL534"/>
      <c r="HM534"/>
      <c r="HN534"/>
      <c r="HO534"/>
      <c r="HP534"/>
      <c r="HQ534"/>
      <c r="HR534"/>
      <c r="HS534"/>
      <c r="HT534"/>
      <c r="HU534"/>
      <c r="HV534"/>
      <c r="HW534"/>
      <c r="HX534"/>
      <c r="HY534"/>
      <c r="HZ534"/>
      <c r="IA534"/>
      <c r="IB534"/>
      <c r="IC534"/>
      <c r="ID534"/>
      <c r="IE534"/>
      <c r="IF534"/>
      <c r="IG534"/>
      <c r="IH534"/>
      <c r="II534"/>
      <c r="IJ534"/>
      <c r="IK534"/>
      <c r="IL534"/>
      <c r="IM534"/>
      <c r="IN534"/>
      <c r="IO534"/>
      <c r="IP534"/>
      <c r="IQ534"/>
      <c r="IR534"/>
      <c r="IS534"/>
      <c r="IT534"/>
      <c r="IU534"/>
      <c r="IV534"/>
    </row>
    <row r="535" spans="1:256" ht="24.9" customHeight="1" thickTop="1" thickBot="1" x14ac:dyDescent="0.3">
      <c r="A535" s="392" t="s">
        <v>2368</v>
      </c>
      <c r="B535" s="427"/>
      <c r="C535" s="427"/>
      <c r="D535" s="427"/>
      <c r="E535" s="427"/>
      <c r="F535" s="427"/>
      <c r="G535" s="427"/>
      <c r="H535" s="427"/>
      <c r="I535" s="427"/>
      <c r="J535" s="427"/>
      <c r="K535" s="427"/>
      <c r="L535" s="427"/>
      <c r="M535" s="427"/>
      <c r="N535" s="427"/>
      <c r="O535" s="427"/>
      <c r="P535" s="427"/>
      <c r="Q535" s="427"/>
      <c r="R535" s="427"/>
      <c r="S535" s="427"/>
      <c r="T535" s="427"/>
      <c r="U535" s="427"/>
      <c r="V535" s="427"/>
      <c r="W535" s="427"/>
      <c r="X535" s="427"/>
      <c r="Y535" s="427"/>
      <c r="Z535" s="427"/>
      <c r="AA535" s="427"/>
      <c r="AB535" s="427"/>
      <c r="AC535" s="428"/>
      <c r="AD535" s="310">
        <f>'Art. 123'!Q516</f>
        <v>2</v>
      </c>
      <c r="AE535" s="94">
        <f>IF(AG535=1,AK535,AG535)</f>
        <v>4</v>
      </c>
      <c r="AF535">
        <f>AD535/2</f>
        <v>1</v>
      </c>
      <c r="AG535" s="92">
        <f>IF(AND(AF535&gt;=0,AF535&lt;=1),1,"No aplica")</f>
        <v>1</v>
      </c>
      <c r="AH535" s="95">
        <f>AD535/(AG535*2)</f>
        <v>1</v>
      </c>
      <c r="AI535" s="96">
        <f>IF(AG535=1,AG535/$AG$537,"No aplica")</f>
        <v>0.2</v>
      </c>
      <c r="AJ535" s="96">
        <f>AF535*AI535</f>
        <v>0.2</v>
      </c>
      <c r="AK535" s="96">
        <f>AJ535*$AE$23</f>
        <v>4</v>
      </c>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c r="BY535"/>
      <c r="BZ535"/>
      <c r="CA535"/>
      <c r="CB535"/>
      <c r="CC535"/>
      <c r="CD535"/>
      <c r="CE535"/>
      <c r="CF535"/>
      <c r="CG535"/>
      <c r="CH535"/>
      <c r="CI535"/>
      <c r="CJ535"/>
      <c r="CK535"/>
      <c r="CL535"/>
      <c r="CM535"/>
      <c r="CN535"/>
      <c r="CO535"/>
      <c r="CP535"/>
      <c r="CQ535"/>
      <c r="CR535"/>
      <c r="CS535"/>
      <c r="CT535"/>
      <c r="CU535"/>
      <c r="CV535"/>
      <c r="CW535"/>
      <c r="CX535"/>
      <c r="CY535"/>
      <c r="CZ535"/>
      <c r="DA535"/>
      <c r="DB535"/>
      <c r="DC535"/>
      <c r="DD535"/>
      <c r="DE535"/>
      <c r="DF535"/>
      <c r="DG535"/>
      <c r="DH535"/>
      <c r="DI535"/>
      <c r="DJ535"/>
      <c r="DK535"/>
      <c r="DL535"/>
      <c r="DM535"/>
      <c r="DN535"/>
      <c r="DO535"/>
      <c r="DP535"/>
      <c r="DQ535"/>
      <c r="DR535"/>
      <c r="DS535"/>
      <c r="DT535"/>
      <c r="DU535"/>
      <c r="DV535"/>
      <c r="DW535"/>
      <c r="DX535"/>
      <c r="DY535"/>
      <c r="DZ535"/>
      <c r="EA535"/>
      <c r="EB535"/>
      <c r="EC535"/>
      <c r="ED535"/>
      <c r="EE535"/>
      <c r="EF535"/>
      <c r="EG535"/>
      <c r="EH535"/>
      <c r="EI535"/>
      <c r="EJ535"/>
      <c r="EK535"/>
      <c r="EL535"/>
      <c r="EM535"/>
      <c r="EN535"/>
      <c r="EO535"/>
      <c r="EP535"/>
      <c r="EQ535"/>
      <c r="ER535"/>
      <c r="ES535"/>
      <c r="ET535"/>
      <c r="EU535"/>
      <c r="EV535"/>
      <c r="EW535"/>
      <c r="EX535"/>
      <c r="EY535"/>
      <c r="EZ535"/>
      <c r="FA535"/>
      <c r="FB535"/>
      <c r="FC535"/>
      <c r="FD535"/>
      <c r="FE535"/>
      <c r="FF535"/>
      <c r="FG535"/>
      <c r="FH535"/>
      <c r="FI535"/>
      <c r="FJ535"/>
      <c r="FK535"/>
      <c r="FL535"/>
      <c r="FM535"/>
      <c r="FN535"/>
      <c r="FO535"/>
      <c r="FP535"/>
      <c r="FQ535"/>
      <c r="FR535"/>
      <c r="FS535"/>
      <c r="FT535"/>
      <c r="FU535"/>
      <c r="FV535"/>
      <c r="FW535"/>
      <c r="FX535"/>
      <c r="FY535"/>
      <c r="FZ535"/>
      <c r="GA535"/>
      <c r="GB535"/>
      <c r="GC535"/>
      <c r="GD535"/>
      <c r="GE535"/>
      <c r="GF535"/>
      <c r="GG535"/>
      <c r="GH535"/>
      <c r="GI535"/>
      <c r="GJ535"/>
      <c r="GK535"/>
      <c r="GL535"/>
      <c r="GM535"/>
      <c r="GN535"/>
      <c r="GO535"/>
      <c r="GP535"/>
      <c r="GQ535"/>
      <c r="GR535"/>
      <c r="GS535"/>
      <c r="GT535"/>
      <c r="GU535"/>
      <c r="GV535"/>
      <c r="GW535"/>
      <c r="GX535"/>
      <c r="GY535"/>
      <c r="GZ535"/>
      <c r="HA535"/>
      <c r="HB535"/>
      <c r="HC535"/>
      <c r="HD535"/>
      <c r="HE535"/>
      <c r="HF535"/>
      <c r="HG535"/>
      <c r="HH535"/>
      <c r="HI535"/>
      <c r="HJ535"/>
      <c r="HK535"/>
      <c r="HL535"/>
      <c r="HM535"/>
      <c r="HN535"/>
      <c r="HO535"/>
      <c r="HP535"/>
      <c r="HQ535"/>
      <c r="HR535"/>
      <c r="HS535"/>
      <c r="HT535"/>
      <c r="HU535"/>
      <c r="HV535"/>
      <c r="HW535"/>
      <c r="HX535"/>
      <c r="HY535"/>
      <c r="HZ535"/>
      <c r="IA535"/>
      <c r="IB535"/>
      <c r="IC535"/>
      <c r="ID535"/>
      <c r="IE535"/>
      <c r="IF535"/>
      <c r="IG535"/>
      <c r="IH535"/>
      <c r="II535"/>
      <c r="IJ535"/>
      <c r="IK535"/>
      <c r="IL535"/>
      <c r="IM535"/>
      <c r="IN535"/>
      <c r="IO535"/>
      <c r="IP535"/>
      <c r="IQ535"/>
      <c r="IR535"/>
      <c r="IS535"/>
      <c r="IT535"/>
      <c r="IU535"/>
      <c r="IV535"/>
    </row>
    <row r="536" spans="1:256" ht="24.9" customHeight="1" thickTop="1" thickBot="1" x14ac:dyDescent="0.3">
      <c r="A536" s="392" t="s">
        <v>2369</v>
      </c>
      <c r="B536" s="427"/>
      <c r="C536" s="427"/>
      <c r="D536" s="427"/>
      <c r="E536" s="427"/>
      <c r="F536" s="427"/>
      <c r="G536" s="427"/>
      <c r="H536" s="427"/>
      <c r="I536" s="427"/>
      <c r="J536" s="427"/>
      <c r="K536" s="427"/>
      <c r="L536" s="427"/>
      <c r="M536" s="427"/>
      <c r="N536" s="427"/>
      <c r="O536" s="427"/>
      <c r="P536" s="427"/>
      <c r="Q536" s="427"/>
      <c r="R536" s="427"/>
      <c r="S536" s="427"/>
      <c r="T536" s="427"/>
      <c r="U536" s="427"/>
      <c r="V536" s="427"/>
      <c r="W536" s="427"/>
      <c r="X536" s="427"/>
      <c r="Y536" s="427"/>
      <c r="Z536" s="427"/>
      <c r="AA536" s="427"/>
      <c r="AB536" s="427"/>
      <c r="AC536" s="428"/>
      <c r="AD536" s="310">
        <f>'Art. 123'!Q517</f>
        <v>2</v>
      </c>
      <c r="AE536" s="94">
        <f>IF(AG536=1,AK536,AG536)</f>
        <v>4</v>
      </c>
      <c r="AF536">
        <f>AD536/2</f>
        <v>1</v>
      </c>
      <c r="AG536" s="92">
        <f>IF(AND(AF536&gt;=0,AF536&lt;=1),1,"No aplica")</f>
        <v>1</v>
      </c>
      <c r="AH536" s="95">
        <f>AD536/(AG536*2)</f>
        <v>1</v>
      </c>
      <c r="AI536" s="96">
        <f>IF(AG536=1,AG536/$AG$537,"No aplica")</f>
        <v>0.2</v>
      </c>
      <c r="AJ536" s="96">
        <f>AF536*AI536</f>
        <v>0.2</v>
      </c>
      <c r="AK536" s="96">
        <f>AJ536*$AE$23</f>
        <v>4</v>
      </c>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c r="BY536"/>
      <c r="BZ536"/>
      <c r="CA536"/>
      <c r="CB536"/>
      <c r="CC536"/>
      <c r="CD536"/>
      <c r="CE536"/>
      <c r="CF536"/>
      <c r="CG536"/>
      <c r="CH536"/>
      <c r="CI536"/>
      <c r="CJ536"/>
      <c r="CK536"/>
      <c r="CL536"/>
      <c r="CM536"/>
      <c r="CN536"/>
      <c r="CO536"/>
      <c r="CP536"/>
      <c r="CQ536"/>
      <c r="CR536"/>
      <c r="CS536"/>
      <c r="CT536"/>
      <c r="CU536"/>
      <c r="CV536"/>
      <c r="CW536"/>
      <c r="CX536"/>
      <c r="CY536"/>
      <c r="CZ536"/>
      <c r="DA536"/>
      <c r="DB536"/>
      <c r="DC536"/>
      <c r="DD536"/>
      <c r="DE536"/>
      <c r="DF536"/>
      <c r="DG536"/>
      <c r="DH536"/>
      <c r="DI536"/>
      <c r="DJ536"/>
      <c r="DK536"/>
      <c r="DL536"/>
      <c r="DM536"/>
      <c r="DN536"/>
      <c r="DO536"/>
      <c r="DP536"/>
      <c r="DQ536"/>
      <c r="DR536"/>
      <c r="DS536"/>
      <c r="DT536"/>
      <c r="DU536"/>
      <c r="DV536"/>
      <c r="DW536"/>
      <c r="DX536"/>
      <c r="DY536"/>
      <c r="DZ536"/>
      <c r="EA536"/>
      <c r="EB536"/>
      <c r="EC536"/>
      <c r="ED536"/>
      <c r="EE536"/>
      <c r="EF536"/>
      <c r="EG536"/>
      <c r="EH536"/>
      <c r="EI536"/>
      <c r="EJ536"/>
      <c r="EK536"/>
      <c r="EL536"/>
      <c r="EM536"/>
      <c r="EN536"/>
      <c r="EO536"/>
      <c r="EP536"/>
      <c r="EQ536"/>
      <c r="ER536"/>
      <c r="ES536"/>
      <c r="ET536"/>
      <c r="EU536"/>
      <c r="EV536"/>
      <c r="EW536"/>
      <c r="EX536"/>
      <c r="EY536"/>
      <c r="EZ536"/>
      <c r="FA536"/>
      <c r="FB536"/>
      <c r="FC536"/>
      <c r="FD536"/>
      <c r="FE536"/>
      <c r="FF536"/>
      <c r="FG536"/>
      <c r="FH536"/>
      <c r="FI536"/>
      <c r="FJ536"/>
      <c r="FK536"/>
      <c r="FL536"/>
      <c r="FM536"/>
      <c r="FN536"/>
      <c r="FO536"/>
      <c r="FP536"/>
      <c r="FQ536"/>
      <c r="FR536"/>
      <c r="FS536"/>
      <c r="FT536"/>
      <c r="FU536"/>
      <c r="FV536"/>
      <c r="FW536"/>
      <c r="FX536"/>
      <c r="FY536"/>
      <c r="FZ536"/>
      <c r="GA536"/>
      <c r="GB536"/>
      <c r="GC536"/>
      <c r="GD536"/>
      <c r="GE536"/>
      <c r="GF536"/>
      <c r="GG536"/>
      <c r="GH536"/>
      <c r="GI536"/>
      <c r="GJ536"/>
      <c r="GK536"/>
      <c r="GL536"/>
      <c r="GM536"/>
      <c r="GN536"/>
      <c r="GO536"/>
      <c r="GP536"/>
      <c r="GQ536"/>
      <c r="GR536"/>
      <c r="GS536"/>
      <c r="GT536"/>
      <c r="GU536"/>
      <c r="GV536"/>
      <c r="GW536"/>
      <c r="GX536"/>
      <c r="GY536"/>
      <c r="GZ536"/>
      <c r="HA536"/>
      <c r="HB536"/>
      <c r="HC536"/>
      <c r="HD536"/>
      <c r="HE536"/>
      <c r="HF536"/>
      <c r="HG536"/>
      <c r="HH536"/>
      <c r="HI536"/>
      <c r="HJ536"/>
      <c r="HK536"/>
      <c r="HL536"/>
      <c r="HM536"/>
      <c r="HN536"/>
      <c r="HO536"/>
      <c r="HP536"/>
      <c r="HQ536"/>
      <c r="HR536"/>
      <c r="HS536"/>
      <c r="HT536"/>
      <c r="HU536"/>
      <c r="HV536"/>
      <c r="HW536"/>
      <c r="HX536"/>
      <c r="HY536"/>
      <c r="HZ536"/>
      <c r="IA536"/>
      <c r="IB536"/>
      <c r="IC536"/>
      <c r="ID536"/>
      <c r="IE536"/>
      <c r="IF536"/>
      <c r="IG536"/>
      <c r="IH536"/>
      <c r="II536"/>
      <c r="IJ536"/>
      <c r="IK536"/>
      <c r="IL536"/>
      <c r="IM536"/>
      <c r="IN536"/>
      <c r="IO536"/>
      <c r="IP536"/>
      <c r="IQ536"/>
      <c r="IR536"/>
      <c r="IS536"/>
      <c r="IT536"/>
      <c r="IU536"/>
      <c r="IV536"/>
    </row>
    <row r="537" spans="1:256" ht="24.9" customHeight="1" thickTop="1" x14ac:dyDescent="0.25">
      <c r="A537" s="437" t="s">
        <v>1728</v>
      </c>
      <c r="B537" s="438"/>
      <c r="C537" s="438"/>
      <c r="D537" s="438"/>
      <c r="E537" s="438"/>
      <c r="F537" s="438"/>
      <c r="G537" s="438"/>
      <c r="H537" s="438"/>
      <c r="I537" s="438"/>
      <c r="J537" s="438"/>
      <c r="K537" s="438"/>
      <c r="L537" s="438"/>
      <c r="M537" s="438"/>
      <c r="N537" s="438"/>
      <c r="O537" s="438"/>
      <c r="P537" s="438"/>
      <c r="Q537" s="438"/>
      <c r="R537" s="438"/>
      <c r="S537" s="438"/>
      <c r="T537" s="438"/>
      <c r="U537" s="438"/>
      <c r="V537" s="438"/>
      <c r="W537" s="438"/>
      <c r="X537" s="438"/>
      <c r="Y537" s="438"/>
      <c r="Z537" s="438"/>
      <c r="AA537" s="438"/>
      <c r="AB537" s="438"/>
      <c r="AC537" s="438"/>
      <c r="AD537" s="439"/>
      <c r="AE537" s="94">
        <f>SUM(AE530:AE536)</f>
        <v>20</v>
      </c>
      <c r="AF537" s="61"/>
      <c r="AG537" s="97">
        <f>SUM(AG532:AG536)</f>
        <v>5</v>
      </c>
      <c r="AH537" s="98"/>
      <c r="AI537" s="99"/>
      <c r="AJ537" s="99"/>
      <c r="AK537" s="99"/>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c r="BY537"/>
      <c r="BZ537"/>
      <c r="CA537"/>
      <c r="CB537"/>
      <c r="CC537"/>
      <c r="CD537"/>
      <c r="CE537"/>
      <c r="CF537"/>
      <c r="CG537"/>
      <c r="CH537"/>
      <c r="CI537"/>
      <c r="CJ537"/>
      <c r="CK537"/>
      <c r="CL537"/>
      <c r="CM537"/>
      <c r="CN537"/>
      <c r="CO537"/>
      <c r="CP537"/>
      <c r="CQ537"/>
      <c r="CR537"/>
      <c r="CS537"/>
      <c r="CT537"/>
      <c r="CU537"/>
      <c r="CV537"/>
      <c r="CW537"/>
      <c r="CX537"/>
      <c r="CY537"/>
      <c r="CZ537"/>
      <c r="DA537"/>
      <c r="DB537"/>
      <c r="DC537"/>
      <c r="DD537"/>
      <c r="DE537"/>
      <c r="DF537"/>
      <c r="DG537"/>
      <c r="DH537"/>
      <c r="DI537"/>
      <c r="DJ537"/>
      <c r="DK537"/>
      <c r="DL537"/>
      <c r="DM537"/>
      <c r="DN537"/>
      <c r="DO537"/>
      <c r="DP537"/>
      <c r="DQ537"/>
      <c r="DR537"/>
      <c r="DS537"/>
      <c r="DT537"/>
      <c r="DU537"/>
      <c r="DV537"/>
      <c r="DW537"/>
      <c r="DX537"/>
      <c r="DY537"/>
      <c r="DZ537"/>
      <c r="EA537"/>
      <c r="EB537"/>
      <c r="EC537"/>
      <c r="ED537"/>
      <c r="EE537"/>
      <c r="EF537"/>
      <c r="EG537"/>
      <c r="EH537"/>
      <c r="EI537"/>
      <c r="EJ537"/>
      <c r="EK537"/>
      <c r="EL537"/>
      <c r="EM537"/>
      <c r="EN537"/>
      <c r="EO537"/>
      <c r="EP537"/>
      <c r="EQ537"/>
      <c r="ER537"/>
      <c r="ES537"/>
      <c r="ET537"/>
      <c r="EU537"/>
      <c r="EV537"/>
      <c r="EW537"/>
      <c r="EX537"/>
      <c r="EY537"/>
      <c r="EZ537"/>
      <c r="FA537"/>
      <c r="FB537"/>
      <c r="FC537"/>
      <c r="FD537"/>
      <c r="FE537"/>
      <c r="FF537"/>
      <c r="FG537"/>
      <c r="FH537"/>
      <c r="FI537"/>
      <c r="FJ537"/>
      <c r="FK537"/>
      <c r="FL537"/>
      <c r="FM537"/>
      <c r="FN537"/>
      <c r="FO537"/>
      <c r="FP537"/>
      <c r="FQ537"/>
      <c r="FR537"/>
      <c r="FS537"/>
      <c r="FT537"/>
      <c r="FU537"/>
      <c r="FV537"/>
      <c r="FW537"/>
      <c r="FX537"/>
      <c r="FY537"/>
      <c r="FZ537"/>
      <c r="GA537"/>
      <c r="GB537"/>
      <c r="GC537"/>
      <c r="GD537"/>
      <c r="GE537"/>
      <c r="GF537"/>
      <c r="GG537"/>
      <c r="GH537"/>
      <c r="GI537"/>
      <c r="GJ537"/>
      <c r="GK537"/>
      <c r="GL537"/>
      <c r="GM537"/>
      <c r="GN537"/>
      <c r="GO537"/>
      <c r="GP537"/>
      <c r="GQ537"/>
      <c r="GR537"/>
      <c r="GS537"/>
      <c r="GT537"/>
      <c r="GU537"/>
      <c r="GV537"/>
      <c r="GW537"/>
      <c r="GX537"/>
      <c r="GY537"/>
      <c r="GZ537"/>
      <c r="HA537"/>
      <c r="HB537"/>
      <c r="HC537"/>
      <c r="HD537"/>
      <c r="HE537"/>
      <c r="HF537"/>
      <c r="HG537"/>
      <c r="HH537"/>
      <c r="HI537"/>
      <c r="HJ537"/>
      <c r="HK537"/>
      <c r="HL537"/>
      <c r="HM537"/>
      <c r="HN537"/>
      <c r="HO537"/>
      <c r="HP537"/>
      <c r="HQ537"/>
      <c r="HR537"/>
      <c r="HS537"/>
      <c r="HT537"/>
      <c r="HU537"/>
      <c r="HV537"/>
      <c r="HW537"/>
      <c r="HX537"/>
      <c r="HY537"/>
      <c r="HZ537"/>
      <c r="IA537"/>
      <c r="IB537"/>
      <c r="IC537"/>
      <c r="ID537"/>
      <c r="IE537"/>
      <c r="IF537"/>
      <c r="IG537"/>
      <c r="IH537"/>
      <c r="II537"/>
      <c r="IJ537"/>
      <c r="IK537"/>
      <c r="IL537"/>
      <c r="IM537"/>
      <c r="IN537"/>
      <c r="IO537"/>
      <c r="IP537"/>
      <c r="IQ537"/>
      <c r="IR537"/>
      <c r="IS537"/>
      <c r="IT537"/>
      <c r="IU537"/>
      <c r="IV537"/>
    </row>
    <row r="538" spans="1:256" ht="24.9" customHeight="1" x14ac:dyDescent="0.25">
      <c r="A538" s="440" t="s">
        <v>1729</v>
      </c>
      <c r="B538" s="441"/>
      <c r="C538" s="441"/>
      <c r="D538" s="441"/>
      <c r="E538" s="441"/>
      <c r="F538" s="441"/>
      <c r="G538" s="441"/>
      <c r="H538" s="441"/>
      <c r="I538" s="441"/>
      <c r="J538" s="441"/>
      <c r="K538" s="441"/>
      <c r="L538" s="441"/>
      <c r="M538" s="441"/>
      <c r="N538" s="441"/>
      <c r="O538" s="441"/>
      <c r="P538" s="441"/>
      <c r="Q538" s="441"/>
      <c r="R538" s="441"/>
      <c r="S538" s="441"/>
      <c r="T538" s="441"/>
      <c r="U538" s="441"/>
      <c r="V538" s="441"/>
      <c r="W538" s="441"/>
      <c r="X538" s="441"/>
      <c r="Y538" s="441"/>
      <c r="Z538" s="441"/>
      <c r="AA538" s="441"/>
      <c r="AB538" s="441"/>
      <c r="AC538" s="441"/>
      <c r="AD538" s="442"/>
      <c r="AE538" s="94">
        <f>AE537/$AE$23*100</f>
        <v>100</v>
      </c>
      <c r="AF538" s="61"/>
      <c r="AG538" s="97"/>
      <c r="AH538" s="98"/>
      <c r="AI538" s="99"/>
      <c r="AJ538" s="99"/>
      <c r="AK538" s="99"/>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c r="BY538"/>
      <c r="BZ538"/>
      <c r="CA538"/>
      <c r="CB538"/>
      <c r="CC538"/>
      <c r="CD538"/>
      <c r="CE538"/>
      <c r="CF538"/>
      <c r="CG538"/>
      <c r="CH538"/>
      <c r="CI538"/>
      <c r="CJ538"/>
      <c r="CK538"/>
      <c r="CL538"/>
      <c r="CM538"/>
      <c r="CN538"/>
      <c r="CO538"/>
      <c r="CP538"/>
      <c r="CQ538"/>
      <c r="CR538"/>
      <c r="CS538"/>
      <c r="CT538"/>
      <c r="CU538"/>
      <c r="CV538"/>
      <c r="CW538"/>
      <c r="CX538"/>
      <c r="CY538"/>
      <c r="CZ538"/>
      <c r="DA538"/>
      <c r="DB538"/>
      <c r="DC538"/>
      <c r="DD538"/>
      <c r="DE538"/>
      <c r="DF538"/>
      <c r="DG538"/>
      <c r="DH538"/>
      <c r="DI538"/>
      <c r="DJ538"/>
      <c r="DK538"/>
      <c r="DL538"/>
      <c r="DM538"/>
      <c r="DN538"/>
      <c r="DO538"/>
      <c r="DP538"/>
      <c r="DQ538"/>
      <c r="DR538"/>
      <c r="DS538"/>
      <c r="DT538"/>
      <c r="DU538"/>
      <c r="DV538"/>
      <c r="DW538"/>
      <c r="DX538"/>
      <c r="DY538"/>
      <c r="DZ538"/>
      <c r="EA538"/>
      <c r="EB538"/>
      <c r="EC538"/>
      <c r="ED538"/>
      <c r="EE538"/>
      <c r="EF538"/>
      <c r="EG538"/>
      <c r="EH538"/>
      <c r="EI538"/>
      <c r="EJ538"/>
      <c r="EK538"/>
      <c r="EL538"/>
      <c r="EM538"/>
      <c r="EN538"/>
      <c r="EO538"/>
      <c r="EP538"/>
      <c r="EQ538"/>
      <c r="ER538"/>
      <c r="ES538"/>
      <c r="ET538"/>
      <c r="EU538"/>
      <c r="EV538"/>
      <c r="EW538"/>
      <c r="EX538"/>
      <c r="EY538"/>
      <c r="EZ538"/>
      <c r="FA538"/>
      <c r="FB538"/>
      <c r="FC538"/>
      <c r="FD538"/>
      <c r="FE538"/>
      <c r="FF538"/>
      <c r="FG538"/>
      <c r="FH538"/>
      <c r="FI538"/>
      <c r="FJ538"/>
      <c r="FK538"/>
      <c r="FL538"/>
      <c r="FM538"/>
      <c r="FN538"/>
      <c r="FO538"/>
      <c r="FP538"/>
      <c r="FQ538"/>
      <c r="FR538"/>
      <c r="FS538"/>
      <c r="FT538"/>
      <c r="FU538"/>
      <c r="FV538"/>
      <c r="FW538"/>
      <c r="FX538"/>
      <c r="FY538"/>
      <c r="FZ538"/>
      <c r="GA538"/>
      <c r="GB538"/>
      <c r="GC538"/>
      <c r="GD538"/>
      <c r="GE538"/>
      <c r="GF538"/>
      <c r="GG538"/>
      <c r="GH538"/>
      <c r="GI538"/>
      <c r="GJ538"/>
      <c r="GK538"/>
      <c r="GL538"/>
      <c r="GM538"/>
      <c r="GN538"/>
      <c r="GO538"/>
      <c r="GP538"/>
      <c r="GQ538"/>
      <c r="GR538"/>
      <c r="GS538"/>
      <c r="GT538"/>
      <c r="GU538"/>
      <c r="GV538"/>
      <c r="GW538"/>
      <c r="GX538"/>
      <c r="GY538"/>
      <c r="GZ538"/>
      <c r="HA538"/>
      <c r="HB538"/>
      <c r="HC538"/>
      <c r="HD538"/>
      <c r="HE538"/>
      <c r="HF538"/>
      <c r="HG538"/>
      <c r="HH538"/>
      <c r="HI538"/>
      <c r="HJ538"/>
      <c r="HK538"/>
      <c r="HL538"/>
      <c r="HM538"/>
      <c r="HN538"/>
      <c r="HO538"/>
      <c r="HP538"/>
      <c r="HQ538"/>
      <c r="HR538"/>
      <c r="HS538"/>
      <c r="HT538"/>
      <c r="HU538"/>
      <c r="HV538"/>
      <c r="HW538"/>
      <c r="HX538"/>
      <c r="HY538"/>
      <c r="HZ538"/>
      <c r="IA538"/>
      <c r="IB538"/>
      <c r="IC538"/>
      <c r="ID538"/>
      <c r="IE538"/>
      <c r="IF538"/>
      <c r="IG538"/>
      <c r="IH538"/>
      <c r="II538"/>
      <c r="IJ538"/>
      <c r="IK538"/>
      <c r="IL538"/>
      <c r="IM538"/>
      <c r="IN538"/>
      <c r="IO538"/>
      <c r="IP538"/>
      <c r="IQ538"/>
      <c r="IR538"/>
      <c r="IS538"/>
      <c r="IT538"/>
      <c r="IU538"/>
      <c r="IV538"/>
    </row>
    <row r="539" spans="1:256" ht="24.9" customHeight="1" x14ac:dyDescent="0.25">
      <c r="A539" s="107"/>
      <c r="B539" s="107"/>
      <c r="C539" s="107"/>
      <c r="D539" s="107"/>
      <c r="E539" s="107"/>
      <c r="F539" s="107"/>
      <c r="G539" s="107"/>
      <c r="H539" s="107"/>
      <c r="I539" s="107"/>
      <c r="J539" s="107"/>
      <c r="K539" s="107"/>
      <c r="L539" s="107"/>
      <c r="M539" s="107"/>
      <c r="N539" s="107"/>
      <c r="O539" s="107"/>
      <c r="P539" s="107"/>
      <c r="Q539" s="100"/>
      <c r="R539" s="107"/>
      <c r="S539" s="107"/>
      <c r="T539" s="107"/>
      <c r="U539" s="107"/>
      <c r="V539" s="107"/>
      <c r="W539" s="107"/>
      <c r="X539" s="107"/>
      <c r="Y539" s="107"/>
      <c r="Z539" s="107"/>
      <c r="AA539" s="107"/>
      <c r="AB539" s="107"/>
      <c r="AC539" s="107"/>
      <c r="AD539" s="101"/>
      <c r="AE539" s="101"/>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c r="BY539"/>
      <c r="BZ539"/>
      <c r="CA539"/>
      <c r="CB539"/>
      <c r="CC539"/>
      <c r="CD539"/>
      <c r="CE539"/>
      <c r="CF539"/>
      <c r="CG539"/>
      <c r="CH539"/>
      <c r="CI539"/>
      <c r="CJ539"/>
      <c r="CK539"/>
      <c r="CL539"/>
      <c r="CM539"/>
      <c r="CN539"/>
      <c r="CO539"/>
      <c r="CP539"/>
      <c r="CQ539"/>
      <c r="CR539"/>
      <c r="CS539"/>
      <c r="CT539"/>
      <c r="CU539"/>
      <c r="CV539"/>
      <c r="CW539"/>
      <c r="CX539"/>
      <c r="CY539"/>
      <c r="CZ539"/>
      <c r="DA539"/>
      <c r="DB539"/>
      <c r="DC539"/>
      <c r="DD539"/>
      <c r="DE539"/>
      <c r="DF539"/>
      <c r="DG539"/>
      <c r="DH539"/>
      <c r="DI539"/>
      <c r="DJ539"/>
      <c r="DK539"/>
      <c r="DL539"/>
      <c r="DM539"/>
      <c r="DN539"/>
      <c r="DO539"/>
      <c r="DP539"/>
      <c r="DQ539"/>
      <c r="DR539"/>
      <c r="DS539"/>
      <c r="DT539"/>
      <c r="DU539"/>
      <c r="DV539"/>
      <c r="DW539"/>
      <c r="DX539"/>
      <c r="DY539"/>
      <c r="DZ539"/>
      <c r="EA539"/>
      <c r="EB539"/>
      <c r="EC539"/>
      <c r="ED539"/>
      <c r="EE539"/>
      <c r="EF539"/>
      <c r="EG539"/>
      <c r="EH539"/>
      <c r="EI539"/>
      <c r="EJ539"/>
      <c r="EK539"/>
      <c r="EL539"/>
      <c r="EM539"/>
      <c r="EN539"/>
      <c r="EO539"/>
      <c r="EP539"/>
      <c r="EQ539"/>
      <c r="ER539"/>
      <c r="ES539"/>
      <c r="ET539"/>
      <c r="EU539"/>
      <c r="EV539"/>
      <c r="EW539"/>
      <c r="EX539"/>
      <c r="EY539"/>
      <c r="EZ539"/>
      <c r="FA539"/>
      <c r="FB539"/>
      <c r="FC539"/>
      <c r="FD539"/>
      <c r="FE539"/>
      <c r="FF539"/>
      <c r="FG539"/>
      <c r="FH539"/>
      <c r="FI539"/>
      <c r="FJ539"/>
      <c r="FK539"/>
      <c r="FL539"/>
      <c r="FM539"/>
      <c r="FN539"/>
      <c r="FO539"/>
      <c r="FP539"/>
      <c r="FQ539"/>
      <c r="FR539"/>
      <c r="FS539"/>
      <c r="FT539"/>
      <c r="FU539"/>
      <c r="FV539"/>
      <c r="FW539"/>
      <c r="FX539"/>
      <c r="FY539"/>
      <c r="FZ539"/>
      <c r="GA539"/>
      <c r="GB539"/>
      <c r="GC539"/>
      <c r="GD539"/>
      <c r="GE539"/>
      <c r="GF539"/>
      <c r="GG539"/>
      <c r="GH539"/>
      <c r="GI539"/>
      <c r="GJ539"/>
      <c r="GK539"/>
      <c r="GL539"/>
      <c r="GM539"/>
      <c r="GN539"/>
      <c r="GO539"/>
      <c r="GP539"/>
      <c r="GQ539"/>
      <c r="GR539"/>
      <c r="GS539"/>
      <c r="GT539"/>
      <c r="GU539"/>
      <c r="GV539"/>
      <c r="GW539"/>
      <c r="GX539"/>
      <c r="GY539"/>
      <c r="GZ539"/>
      <c r="HA539"/>
      <c r="HB539"/>
      <c r="HC539"/>
      <c r="HD539"/>
      <c r="HE539"/>
      <c r="HF539"/>
      <c r="HG539"/>
      <c r="HH539"/>
      <c r="HI539"/>
      <c r="HJ539"/>
      <c r="HK539"/>
      <c r="HL539"/>
      <c r="HM539"/>
      <c r="HN539"/>
      <c r="HO539"/>
      <c r="HP539"/>
      <c r="HQ539"/>
      <c r="HR539"/>
      <c r="HS539"/>
      <c r="HT539"/>
      <c r="HU539"/>
      <c r="HV539"/>
      <c r="HW539"/>
      <c r="HX539"/>
      <c r="HY539"/>
      <c r="HZ539"/>
      <c r="IA539"/>
      <c r="IB539"/>
      <c r="IC539"/>
      <c r="ID539"/>
      <c r="IE539"/>
      <c r="IF539"/>
      <c r="IG539"/>
      <c r="IH539"/>
      <c r="II539"/>
      <c r="IJ539"/>
      <c r="IK539"/>
      <c r="IL539"/>
      <c r="IM539"/>
      <c r="IN539"/>
      <c r="IO539"/>
      <c r="IP539"/>
      <c r="IQ539"/>
      <c r="IR539"/>
      <c r="IS539"/>
      <c r="IT539"/>
      <c r="IU539"/>
      <c r="IV539"/>
    </row>
    <row r="540" spans="1:256" ht="24.9" customHeight="1" x14ac:dyDescent="0.25">
      <c r="A540" s="107"/>
      <c r="B540" s="107"/>
      <c r="C540" s="107"/>
      <c r="D540" s="107"/>
      <c r="E540" s="107"/>
      <c r="F540" s="107"/>
      <c r="G540" s="107"/>
      <c r="H540" s="107"/>
      <c r="I540" s="107"/>
      <c r="J540" s="107"/>
      <c r="K540" s="107"/>
      <c r="L540" s="107"/>
      <c r="M540" s="107"/>
      <c r="N540" s="107"/>
      <c r="O540" s="107"/>
      <c r="P540" s="107"/>
      <c r="Q540" s="100"/>
      <c r="R540" s="107"/>
      <c r="S540" s="107"/>
      <c r="T540" s="107"/>
      <c r="U540" s="107"/>
      <c r="V540" s="107"/>
      <c r="W540" s="107"/>
      <c r="X540" s="107"/>
      <c r="Y540" s="107"/>
      <c r="Z540" s="107"/>
      <c r="AA540" s="107"/>
      <c r="AB540" s="107"/>
      <c r="AC540" s="107"/>
      <c r="AD540" s="101"/>
      <c r="AE540" s="101"/>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c r="BY540"/>
      <c r="BZ540"/>
      <c r="CA540"/>
      <c r="CB540"/>
      <c r="CC540"/>
      <c r="CD540"/>
      <c r="CE540"/>
      <c r="CF540"/>
      <c r="CG540"/>
      <c r="CH540"/>
      <c r="CI540"/>
      <c r="CJ540"/>
      <c r="CK540"/>
      <c r="CL540"/>
      <c r="CM540"/>
      <c r="CN540"/>
      <c r="CO540"/>
      <c r="CP540"/>
      <c r="CQ540"/>
      <c r="CR540"/>
      <c r="CS540"/>
      <c r="CT540"/>
      <c r="CU540"/>
      <c r="CV540"/>
      <c r="CW540"/>
      <c r="CX540"/>
      <c r="CY540"/>
      <c r="CZ540"/>
      <c r="DA540"/>
      <c r="DB540"/>
      <c r="DC540"/>
      <c r="DD540"/>
      <c r="DE540"/>
      <c r="DF540"/>
      <c r="DG540"/>
      <c r="DH540"/>
      <c r="DI540"/>
      <c r="DJ540"/>
      <c r="DK540"/>
      <c r="DL540"/>
      <c r="DM540"/>
      <c r="DN540"/>
      <c r="DO540"/>
      <c r="DP540"/>
      <c r="DQ540"/>
      <c r="DR540"/>
      <c r="DS540"/>
      <c r="DT540"/>
      <c r="DU540"/>
      <c r="DV540"/>
      <c r="DW540"/>
      <c r="DX540"/>
      <c r="DY540"/>
      <c r="DZ540"/>
      <c r="EA540"/>
      <c r="EB540"/>
      <c r="EC540"/>
      <c r="ED540"/>
      <c r="EE540"/>
      <c r="EF540"/>
      <c r="EG540"/>
      <c r="EH540"/>
      <c r="EI540"/>
      <c r="EJ540"/>
      <c r="EK540"/>
      <c r="EL540"/>
      <c r="EM540"/>
      <c r="EN540"/>
      <c r="EO540"/>
      <c r="EP540"/>
      <c r="EQ540"/>
      <c r="ER540"/>
      <c r="ES540"/>
      <c r="ET540"/>
      <c r="EU540"/>
      <c r="EV540"/>
      <c r="EW540"/>
      <c r="EX540"/>
      <c r="EY540"/>
      <c r="EZ540"/>
      <c r="FA540"/>
      <c r="FB540"/>
      <c r="FC540"/>
      <c r="FD540"/>
      <c r="FE540"/>
      <c r="FF540"/>
      <c r="FG540"/>
      <c r="FH540"/>
      <c r="FI540"/>
      <c r="FJ540"/>
      <c r="FK540"/>
      <c r="FL540"/>
      <c r="FM540"/>
      <c r="FN540"/>
      <c r="FO540"/>
      <c r="FP540"/>
      <c r="FQ540"/>
      <c r="FR540"/>
      <c r="FS540"/>
      <c r="FT540"/>
      <c r="FU540"/>
      <c r="FV540"/>
      <c r="FW540"/>
      <c r="FX540"/>
      <c r="FY540"/>
      <c r="FZ540"/>
      <c r="GA540"/>
      <c r="GB540"/>
      <c r="GC540"/>
      <c r="GD540"/>
      <c r="GE540"/>
      <c r="GF540"/>
      <c r="GG540"/>
      <c r="GH540"/>
      <c r="GI540"/>
      <c r="GJ540"/>
      <c r="GK540"/>
      <c r="GL540"/>
      <c r="GM540"/>
      <c r="GN540"/>
      <c r="GO540"/>
      <c r="GP540"/>
      <c r="GQ540"/>
      <c r="GR540"/>
      <c r="GS540"/>
      <c r="GT540"/>
      <c r="GU540"/>
      <c r="GV540"/>
      <c r="GW540"/>
      <c r="GX540"/>
      <c r="GY540"/>
      <c r="GZ540"/>
      <c r="HA540"/>
      <c r="HB540"/>
      <c r="HC540"/>
      <c r="HD540"/>
      <c r="HE540"/>
      <c r="HF540"/>
      <c r="HG540"/>
      <c r="HH540"/>
      <c r="HI540"/>
      <c r="HJ540"/>
      <c r="HK540"/>
      <c r="HL540"/>
      <c r="HM540"/>
      <c r="HN540"/>
      <c r="HO540"/>
      <c r="HP540"/>
      <c r="HQ540"/>
      <c r="HR540"/>
      <c r="HS540"/>
      <c r="HT540"/>
      <c r="HU540"/>
      <c r="HV540"/>
      <c r="HW540"/>
      <c r="HX540"/>
      <c r="HY540"/>
      <c r="HZ540"/>
      <c r="IA540"/>
      <c r="IB540"/>
      <c r="IC540"/>
      <c r="ID540"/>
      <c r="IE540"/>
      <c r="IF540"/>
      <c r="IG540"/>
      <c r="IH540"/>
      <c r="II540"/>
      <c r="IJ540"/>
      <c r="IK540"/>
      <c r="IL540"/>
      <c r="IM540"/>
      <c r="IN540"/>
      <c r="IO540"/>
      <c r="IP540"/>
      <c r="IQ540"/>
      <c r="IR540"/>
      <c r="IS540"/>
      <c r="IT540"/>
      <c r="IU540"/>
      <c r="IV540"/>
    </row>
    <row r="541" spans="1:256" ht="24.9" customHeight="1" x14ac:dyDescent="0.25">
      <c r="A541" s="444" t="s">
        <v>2370</v>
      </c>
      <c r="B541" s="444"/>
      <c r="C541" s="444"/>
      <c r="D541" s="444"/>
      <c r="E541" s="444"/>
      <c r="F541" s="444"/>
      <c r="G541" s="444"/>
      <c r="H541" s="444"/>
      <c r="I541" s="444"/>
      <c r="J541" s="444"/>
      <c r="K541" s="444"/>
      <c r="L541" s="444"/>
      <c r="M541" s="444"/>
      <c r="N541" s="444"/>
      <c r="O541" s="444"/>
      <c r="P541" s="444"/>
      <c r="Q541" s="444"/>
      <c r="R541" s="444"/>
      <c r="S541" s="444"/>
      <c r="T541" s="444"/>
      <c r="U541" s="444"/>
      <c r="V541" s="444"/>
      <c r="W541" s="444"/>
      <c r="X541" s="444"/>
      <c r="Y541" s="444"/>
      <c r="Z541" s="444"/>
      <c r="AA541" s="444"/>
      <c r="AB541" s="444"/>
      <c r="AC541" s="444"/>
      <c r="AD541" s="295"/>
      <c r="AE541" s="295"/>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c r="BY541"/>
      <c r="BZ541"/>
      <c r="CA541"/>
      <c r="CB541"/>
      <c r="CC541"/>
      <c r="CD541"/>
      <c r="CE541"/>
      <c r="CF541"/>
      <c r="CG541"/>
      <c r="CH541"/>
      <c r="CI541"/>
      <c r="CJ541"/>
      <c r="CK541"/>
      <c r="CL541"/>
      <c r="CM541"/>
      <c r="CN541"/>
      <c r="CO541"/>
      <c r="CP541"/>
      <c r="CQ541"/>
      <c r="CR541"/>
      <c r="CS541"/>
      <c r="CT541"/>
      <c r="CU541"/>
      <c r="CV541"/>
      <c r="CW541"/>
      <c r="CX541"/>
      <c r="CY541"/>
      <c r="CZ541"/>
      <c r="DA541"/>
      <c r="DB541"/>
      <c r="DC541"/>
      <c r="DD541"/>
      <c r="DE541"/>
      <c r="DF541"/>
      <c r="DG541"/>
      <c r="DH541"/>
      <c r="DI541"/>
      <c r="DJ541"/>
      <c r="DK541"/>
      <c r="DL541"/>
      <c r="DM541"/>
      <c r="DN541"/>
      <c r="DO541"/>
      <c r="DP541"/>
      <c r="DQ541"/>
      <c r="DR541"/>
      <c r="DS541"/>
      <c r="DT541"/>
      <c r="DU541"/>
      <c r="DV541"/>
      <c r="DW541"/>
      <c r="DX541"/>
      <c r="DY541"/>
      <c r="DZ541"/>
      <c r="EA541"/>
      <c r="EB541"/>
      <c r="EC541"/>
      <c r="ED541"/>
      <c r="EE541"/>
      <c r="EF541"/>
      <c r="EG541"/>
      <c r="EH541"/>
      <c r="EI541"/>
      <c r="EJ541"/>
      <c r="EK541"/>
      <c r="EL541"/>
      <c r="EM541"/>
      <c r="EN541"/>
      <c r="EO541"/>
      <c r="EP541"/>
      <c r="EQ541"/>
      <c r="ER541"/>
      <c r="ES541"/>
      <c r="ET541"/>
      <c r="EU541"/>
      <c r="EV541"/>
      <c r="EW541"/>
      <c r="EX541"/>
      <c r="EY541"/>
      <c r="EZ541"/>
      <c r="FA541"/>
      <c r="FB541"/>
      <c r="FC541"/>
      <c r="FD541"/>
      <c r="FE541"/>
      <c r="FF541"/>
      <c r="FG541"/>
      <c r="FH541"/>
      <c r="FI541"/>
      <c r="FJ541"/>
      <c r="FK541"/>
      <c r="FL541"/>
      <c r="FM541"/>
      <c r="FN541"/>
      <c r="FO541"/>
      <c r="FP541"/>
      <c r="FQ541"/>
      <c r="FR541"/>
      <c r="FS541"/>
      <c r="FT541"/>
      <c r="FU541"/>
      <c r="FV541"/>
      <c r="FW541"/>
      <c r="FX541"/>
      <c r="FY541"/>
      <c r="FZ541"/>
      <c r="GA541"/>
      <c r="GB541"/>
      <c r="GC541"/>
      <c r="GD541"/>
      <c r="GE541"/>
      <c r="GF541"/>
      <c r="GG541"/>
      <c r="GH541"/>
      <c r="GI541"/>
      <c r="GJ541"/>
      <c r="GK541"/>
      <c r="GL541"/>
      <c r="GM541"/>
      <c r="GN541"/>
      <c r="GO541"/>
      <c r="GP541"/>
      <c r="GQ541"/>
      <c r="GR541"/>
      <c r="GS541"/>
      <c r="GT541"/>
      <c r="GU541"/>
      <c r="GV541"/>
      <c r="GW541"/>
      <c r="GX541"/>
      <c r="GY541"/>
      <c r="GZ541"/>
      <c r="HA541"/>
      <c r="HB541"/>
      <c r="HC541"/>
      <c r="HD541"/>
      <c r="HE541"/>
      <c r="HF541"/>
      <c r="HG541"/>
      <c r="HH541"/>
      <c r="HI541"/>
      <c r="HJ541"/>
      <c r="HK541"/>
      <c r="HL541"/>
      <c r="HM541"/>
      <c r="HN541"/>
      <c r="HO541"/>
      <c r="HP541"/>
      <c r="HQ541"/>
      <c r="HR541"/>
      <c r="HS541"/>
      <c r="HT541"/>
      <c r="HU541"/>
      <c r="HV541"/>
      <c r="HW541"/>
      <c r="HX541"/>
      <c r="HY541"/>
      <c r="HZ541"/>
      <c r="IA541"/>
      <c r="IB541"/>
      <c r="IC541"/>
      <c r="ID541"/>
      <c r="IE541"/>
      <c r="IF541"/>
      <c r="IG541"/>
      <c r="IH541"/>
      <c r="II541"/>
      <c r="IJ541"/>
      <c r="IK541"/>
      <c r="IL541"/>
      <c r="IM541"/>
      <c r="IN541"/>
      <c r="IO541"/>
      <c r="IP541"/>
      <c r="IQ541"/>
      <c r="IR541"/>
      <c r="IS541"/>
      <c r="IT541"/>
      <c r="IU541"/>
      <c r="IV541"/>
    </row>
    <row r="542" spans="1:256" ht="24.9" customHeight="1" x14ac:dyDescent="0.25">
      <c r="A542" s="296"/>
      <c r="B542" s="297"/>
      <c r="C542" s="297"/>
      <c r="D542" s="297"/>
      <c r="E542" s="297"/>
      <c r="F542" s="297"/>
      <c r="G542" s="297"/>
      <c r="H542" s="297"/>
      <c r="I542" s="297"/>
      <c r="J542" s="297"/>
      <c r="K542" s="297"/>
      <c r="L542" s="297"/>
      <c r="M542" s="297"/>
      <c r="N542" s="297"/>
      <c r="O542" s="297"/>
      <c r="P542" s="297"/>
      <c r="Q542" s="298"/>
      <c r="R542" s="297"/>
      <c r="S542" s="297"/>
      <c r="T542" s="297"/>
      <c r="U542" s="297"/>
      <c r="V542" s="297"/>
      <c r="W542" s="297"/>
      <c r="X542" s="297"/>
      <c r="Y542" s="297"/>
      <c r="Z542" s="297"/>
      <c r="AA542" s="297"/>
      <c r="AB542" s="297"/>
      <c r="AC542" s="297"/>
      <c r="AD542" s="299"/>
      <c r="AE542" s="299"/>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c r="BY542"/>
      <c r="BZ542"/>
      <c r="CA542"/>
      <c r="CB542"/>
      <c r="CC542"/>
      <c r="CD542"/>
      <c r="CE542"/>
      <c r="CF542"/>
      <c r="CG542"/>
      <c r="CH542"/>
      <c r="CI542"/>
      <c r="CJ542"/>
      <c r="CK542"/>
      <c r="CL542"/>
      <c r="CM542"/>
      <c r="CN542"/>
      <c r="CO542"/>
      <c r="CP542"/>
      <c r="CQ542"/>
      <c r="CR542"/>
      <c r="CS542"/>
      <c r="CT542"/>
      <c r="CU542"/>
      <c r="CV542"/>
      <c r="CW542"/>
      <c r="CX542"/>
      <c r="CY542"/>
      <c r="CZ542"/>
      <c r="DA542"/>
      <c r="DB542"/>
      <c r="DC542"/>
      <c r="DD542"/>
      <c r="DE542"/>
      <c r="DF542"/>
      <c r="DG542"/>
      <c r="DH542"/>
      <c r="DI542"/>
      <c r="DJ542"/>
      <c r="DK542"/>
      <c r="DL542"/>
      <c r="DM542"/>
      <c r="DN542"/>
      <c r="DO542"/>
      <c r="DP542"/>
      <c r="DQ542"/>
      <c r="DR542"/>
      <c r="DS542"/>
      <c r="DT542"/>
      <c r="DU542"/>
      <c r="DV542"/>
      <c r="DW542"/>
      <c r="DX542"/>
      <c r="DY542"/>
      <c r="DZ542"/>
      <c r="EA542"/>
      <c r="EB542"/>
      <c r="EC542"/>
      <c r="ED542"/>
      <c r="EE542"/>
      <c r="EF542"/>
      <c r="EG542"/>
      <c r="EH542"/>
      <c r="EI542"/>
      <c r="EJ542"/>
      <c r="EK542"/>
      <c r="EL542"/>
      <c r="EM542"/>
      <c r="EN542"/>
      <c r="EO542"/>
      <c r="EP542"/>
      <c r="EQ542"/>
      <c r="ER542"/>
      <c r="ES542"/>
      <c r="ET542"/>
      <c r="EU542"/>
      <c r="EV542"/>
      <c r="EW542"/>
      <c r="EX542"/>
      <c r="EY542"/>
      <c r="EZ542"/>
      <c r="FA542"/>
      <c r="FB542"/>
      <c r="FC542"/>
      <c r="FD542"/>
      <c r="FE542"/>
      <c r="FF542"/>
      <c r="FG542"/>
      <c r="FH542"/>
      <c r="FI542"/>
      <c r="FJ542"/>
      <c r="FK542"/>
      <c r="FL542"/>
      <c r="FM542"/>
      <c r="FN542"/>
      <c r="FO542"/>
      <c r="FP542"/>
      <c r="FQ542"/>
      <c r="FR542"/>
      <c r="FS542"/>
      <c r="FT542"/>
      <c r="FU542"/>
      <c r="FV542"/>
      <c r="FW542"/>
      <c r="FX542"/>
      <c r="FY542"/>
      <c r="FZ542"/>
      <c r="GA542"/>
      <c r="GB542"/>
      <c r="GC542"/>
      <c r="GD542"/>
      <c r="GE542"/>
      <c r="GF542"/>
      <c r="GG542"/>
      <c r="GH542"/>
      <c r="GI542"/>
      <c r="GJ542"/>
      <c r="GK542"/>
      <c r="GL542"/>
      <c r="GM542"/>
      <c r="GN542"/>
      <c r="GO542"/>
      <c r="GP542"/>
      <c r="GQ542"/>
      <c r="GR542"/>
      <c r="GS542"/>
      <c r="GT542"/>
      <c r="GU542"/>
      <c r="GV542"/>
      <c r="GW542"/>
      <c r="GX542"/>
      <c r="GY542"/>
      <c r="GZ542"/>
      <c r="HA542"/>
      <c r="HB542"/>
      <c r="HC542"/>
      <c r="HD542"/>
      <c r="HE542"/>
      <c r="HF542"/>
      <c r="HG542"/>
      <c r="HH542"/>
      <c r="HI542"/>
      <c r="HJ542"/>
      <c r="HK542"/>
      <c r="HL542"/>
      <c r="HM542"/>
      <c r="HN542"/>
      <c r="HO542"/>
      <c r="HP542"/>
      <c r="HQ542"/>
      <c r="HR542"/>
      <c r="HS542"/>
      <c r="HT542"/>
      <c r="HU542"/>
      <c r="HV542"/>
      <c r="HW542"/>
      <c r="HX542"/>
      <c r="HY542"/>
      <c r="HZ542"/>
      <c r="IA542"/>
      <c r="IB542"/>
      <c r="IC542"/>
      <c r="ID542"/>
      <c r="IE542"/>
      <c r="IF542"/>
      <c r="IG542"/>
      <c r="IH542"/>
      <c r="II542"/>
      <c r="IJ542"/>
      <c r="IK542"/>
      <c r="IL542"/>
      <c r="IM542"/>
      <c r="IN542"/>
      <c r="IO542"/>
      <c r="IP542"/>
      <c r="IQ542"/>
      <c r="IR542"/>
      <c r="IS542"/>
      <c r="IT542"/>
      <c r="IU542"/>
      <c r="IV542"/>
    </row>
    <row r="543" spans="1:256" ht="24.9" customHeight="1" thickBot="1" x14ac:dyDescent="0.3">
      <c r="A543" s="73"/>
      <c r="B543" s="73"/>
      <c r="C543" s="73"/>
      <c r="D543" s="73"/>
      <c r="E543" s="73"/>
      <c r="F543" s="73"/>
      <c r="G543" s="73"/>
      <c r="H543" s="73"/>
      <c r="I543" s="73"/>
      <c r="J543" s="73"/>
      <c r="K543" s="73"/>
      <c r="L543" s="73"/>
      <c r="M543" s="73"/>
      <c r="N543" s="73"/>
      <c r="O543" s="73"/>
      <c r="P543" s="73"/>
      <c r="Q543" s="100"/>
      <c r="R543" s="73"/>
      <c r="S543" s="73"/>
      <c r="T543" s="73"/>
      <c r="U543" s="73"/>
      <c r="V543" s="73"/>
      <c r="W543" s="73"/>
      <c r="X543" s="73"/>
      <c r="Y543" s="73"/>
      <c r="Z543" s="73"/>
      <c r="AA543" s="73"/>
      <c r="AB543" s="73"/>
      <c r="AC543" s="73"/>
      <c r="AD543" s="101"/>
      <c r="AE543" s="101"/>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c r="BY543"/>
      <c r="BZ543"/>
      <c r="CA543"/>
      <c r="CB543"/>
      <c r="CC543"/>
      <c r="CD543"/>
      <c r="CE543"/>
      <c r="CF543"/>
      <c r="CG543"/>
      <c r="CH543"/>
      <c r="CI543"/>
      <c r="CJ543"/>
      <c r="CK543"/>
      <c r="CL543"/>
      <c r="CM543"/>
      <c r="CN543"/>
      <c r="CO543"/>
      <c r="CP543"/>
      <c r="CQ543"/>
      <c r="CR543"/>
      <c r="CS543"/>
      <c r="CT543"/>
      <c r="CU543"/>
      <c r="CV543"/>
      <c r="CW543"/>
      <c r="CX543"/>
      <c r="CY543"/>
      <c r="CZ543"/>
      <c r="DA543"/>
      <c r="DB543"/>
      <c r="DC543"/>
      <c r="DD543"/>
      <c r="DE543"/>
      <c r="DF543"/>
      <c r="DG543"/>
      <c r="DH543"/>
      <c r="DI543"/>
      <c r="DJ543"/>
      <c r="DK543"/>
      <c r="DL543"/>
      <c r="DM543"/>
      <c r="DN543"/>
      <c r="DO543"/>
      <c r="DP543"/>
      <c r="DQ543"/>
      <c r="DR543"/>
      <c r="DS543"/>
      <c r="DT543"/>
      <c r="DU543"/>
      <c r="DV543"/>
      <c r="DW543"/>
      <c r="DX543"/>
      <c r="DY543"/>
      <c r="DZ543"/>
      <c r="EA543"/>
      <c r="EB543"/>
      <c r="EC543"/>
      <c r="ED543"/>
      <c r="EE543"/>
      <c r="EF543"/>
      <c r="EG543"/>
      <c r="EH543"/>
      <c r="EI543"/>
      <c r="EJ543"/>
      <c r="EK543"/>
      <c r="EL543"/>
      <c r="EM543"/>
      <c r="EN543"/>
      <c r="EO543"/>
      <c r="EP543"/>
      <c r="EQ543"/>
      <c r="ER543"/>
      <c r="ES543"/>
      <c r="ET543"/>
      <c r="EU543"/>
      <c r="EV543"/>
      <c r="EW543"/>
      <c r="EX543"/>
      <c r="EY543"/>
      <c r="EZ543"/>
      <c r="FA543"/>
      <c r="FB543"/>
      <c r="FC543"/>
      <c r="FD543"/>
      <c r="FE543"/>
      <c r="FF543"/>
      <c r="FG543"/>
      <c r="FH543"/>
      <c r="FI543"/>
      <c r="FJ543"/>
      <c r="FK543"/>
      <c r="FL543"/>
      <c r="FM543"/>
      <c r="FN543"/>
      <c r="FO543"/>
      <c r="FP543"/>
      <c r="FQ543"/>
      <c r="FR543"/>
      <c r="FS543"/>
      <c r="FT543"/>
      <c r="FU543"/>
      <c r="FV543"/>
      <c r="FW543"/>
      <c r="FX543"/>
      <c r="FY543"/>
      <c r="FZ543"/>
      <c r="GA543"/>
      <c r="GB543"/>
      <c r="GC543"/>
      <c r="GD543"/>
      <c r="GE543"/>
      <c r="GF543"/>
      <c r="GG543"/>
      <c r="GH543"/>
      <c r="GI543"/>
      <c r="GJ543"/>
      <c r="GK543"/>
      <c r="GL543"/>
      <c r="GM543"/>
      <c r="GN543"/>
      <c r="GO543"/>
      <c r="GP543"/>
      <c r="GQ543"/>
      <c r="GR543"/>
      <c r="GS543"/>
      <c r="GT543"/>
      <c r="GU543"/>
      <c r="GV543"/>
      <c r="GW543"/>
      <c r="GX543"/>
      <c r="GY543"/>
      <c r="GZ543"/>
      <c r="HA543"/>
      <c r="HB543"/>
      <c r="HC543"/>
      <c r="HD543"/>
      <c r="HE543"/>
      <c r="HF543"/>
      <c r="HG543"/>
      <c r="HH543"/>
      <c r="HI543"/>
      <c r="HJ543"/>
      <c r="HK543"/>
      <c r="HL543"/>
      <c r="HM543"/>
      <c r="HN543"/>
      <c r="HO543"/>
      <c r="HP543"/>
      <c r="HQ543"/>
      <c r="HR543"/>
      <c r="HS543"/>
      <c r="HT543"/>
      <c r="HU543"/>
      <c r="HV543"/>
      <c r="HW543"/>
      <c r="HX543"/>
      <c r="HY543"/>
      <c r="HZ543"/>
      <c r="IA543"/>
      <c r="IB543"/>
      <c r="IC543"/>
      <c r="ID543"/>
      <c r="IE543"/>
      <c r="IF543"/>
      <c r="IG543"/>
      <c r="IH543"/>
      <c r="II543"/>
      <c r="IJ543"/>
      <c r="IK543"/>
      <c r="IL543"/>
      <c r="IM543"/>
      <c r="IN543"/>
      <c r="IO543"/>
      <c r="IP543"/>
      <c r="IQ543"/>
      <c r="IR543"/>
      <c r="IS543"/>
      <c r="IT543"/>
      <c r="IU543"/>
      <c r="IV543"/>
    </row>
    <row r="544" spans="1:256" ht="24.9" customHeight="1" thickTop="1" thickBot="1" x14ac:dyDescent="0.3">
      <c r="A544" s="431" t="s">
        <v>163</v>
      </c>
      <c r="B544" s="432"/>
      <c r="C544" s="432"/>
      <c r="D544" s="432"/>
      <c r="E544" s="432"/>
      <c r="F544" s="432"/>
      <c r="G544" s="432"/>
      <c r="H544" s="432"/>
      <c r="I544" s="432"/>
      <c r="J544" s="432"/>
      <c r="K544" s="432"/>
      <c r="L544" s="432"/>
      <c r="M544" s="432"/>
      <c r="N544" s="432"/>
      <c r="O544" s="432"/>
      <c r="P544" s="432"/>
      <c r="Q544" s="432"/>
      <c r="R544" s="432"/>
      <c r="S544" s="432"/>
      <c r="T544" s="432"/>
      <c r="U544" s="432"/>
      <c r="V544" s="432"/>
      <c r="W544" s="432"/>
      <c r="X544" s="432"/>
      <c r="Y544" s="432"/>
      <c r="Z544" s="432"/>
      <c r="AA544" s="432"/>
      <c r="AB544" s="432"/>
      <c r="AC544" s="433"/>
      <c r="AD544" s="66" t="s">
        <v>187</v>
      </c>
      <c r="AE544" s="306" t="s">
        <v>7</v>
      </c>
      <c r="AF544" s="92" t="s">
        <v>1666</v>
      </c>
      <c r="AG544" s="92" t="s">
        <v>1667</v>
      </c>
      <c r="AH544" s="92" t="s">
        <v>1668</v>
      </c>
      <c r="AI544" s="93" t="s">
        <v>1669</v>
      </c>
      <c r="AJ544" s="92"/>
      <c r="AK544" s="93" t="s">
        <v>1670</v>
      </c>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c r="BY544"/>
      <c r="BZ544"/>
      <c r="CA544"/>
      <c r="CB544"/>
      <c r="CC544"/>
      <c r="CD544"/>
      <c r="CE544"/>
      <c r="CF544"/>
      <c r="CG544"/>
      <c r="CH544"/>
      <c r="CI544"/>
      <c r="CJ544"/>
      <c r="CK544"/>
      <c r="CL544"/>
      <c r="CM544"/>
      <c r="CN544"/>
      <c r="CO544"/>
      <c r="CP544"/>
      <c r="CQ544"/>
      <c r="CR544"/>
      <c r="CS544"/>
      <c r="CT544"/>
      <c r="CU544"/>
      <c r="CV544"/>
      <c r="CW544"/>
      <c r="CX544"/>
      <c r="CY544"/>
      <c r="CZ544"/>
      <c r="DA544"/>
      <c r="DB544"/>
      <c r="DC544"/>
      <c r="DD544"/>
      <c r="DE544"/>
      <c r="DF544"/>
      <c r="DG544"/>
      <c r="DH544"/>
      <c r="DI544"/>
      <c r="DJ544"/>
      <c r="DK544"/>
      <c r="DL544"/>
      <c r="DM544"/>
      <c r="DN544"/>
      <c r="DO544"/>
      <c r="DP544"/>
      <c r="DQ544"/>
      <c r="DR544"/>
      <c r="DS544"/>
      <c r="DT544"/>
      <c r="DU544"/>
      <c r="DV544"/>
      <c r="DW544"/>
      <c r="DX544"/>
      <c r="DY544"/>
      <c r="DZ544"/>
      <c r="EA544"/>
      <c r="EB544"/>
      <c r="EC544"/>
      <c r="ED544"/>
      <c r="EE544"/>
      <c r="EF544"/>
      <c r="EG544"/>
      <c r="EH544"/>
      <c r="EI544"/>
      <c r="EJ544"/>
      <c r="EK544"/>
      <c r="EL544"/>
      <c r="EM544"/>
      <c r="EN544"/>
      <c r="EO544"/>
      <c r="EP544"/>
      <c r="EQ544"/>
      <c r="ER544"/>
      <c r="ES544"/>
      <c r="ET544"/>
      <c r="EU544"/>
      <c r="EV544"/>
      <c r="EW544"/>
      <c r="EX544"/>
      <c r="EY544"/>
      <c r="EZ544"/>
      <c r="FA544"/>
      <c r="FB544"/>
      <c r="FC544"/>
      <c r="FD544"/>
      <c r="FE544"/>
      <c r="FF544"/>
      <c r="FG544"/>
      <c r="FH544"/>
      <c r="FI544"/>
      <c r="FJ544"/>
      <c r="FK544"/>
      <c r="FL544"/>
      <c r="FM544"/>
      <c r="FN544"/>
      <c r="FO544"/>
      <c r="FP544"/>
      <c r="FQ544"/>
      <c r="FR544"/>
      <c r="FS544"/>
      <c r="FT544"/>
      <c r="FU544"/>
      <c r="FV544"/>
      <c r="FW544"/>
      <c r="FX544"/>
      <c r="FY544"/>
      <c r="FZ544"/>
      <c r="GA544"/>
      <c r="GB544"/>
      <c r="GC544"/>
      <c r="GD544"/>
      <c r="GE544"/>
      <c r="GF544"/>
      <c r="GG544"/>
      <c r="GH544"/>
      <c r="GI544"/>
      <c r="GJ544"/>
      <c r="GK544"/>
      <c r="GL544"/>
      <c r="GM544"/>
      <c r="GN544"/>
      <c r="GO544"/>
      <c r="GP544"/>
      <c r="GQ544"/>
      <c r="GR544"/>
      <c r="GS544"/>
      <c r="GT544"/>
      <c r="GU544"/>
      <c r="GV544"/>
      <c r="GW544"/>
      <c r="GX544"/>
      <c r="GY544"/>
      <c r="GZ544"/>
      <c r="HA544"/>
      <c r="HB544"/>
      <c r="HC544"/>
      <c r="HD544"/>
      <c r="HE544"/>
      <c r="HF544"/>
      <c r="HG544"/>
      <c r="HH544"/>
      <c r="HI544"/>
      <c r="HJ544"/>
      <c r="HK544"/>
      <c r="HL544"/>
      <c r="HM544"/>
      <c r="HN544"/>
      <c r="HO544"/>
      <c r="HP544"/>
      <c r="HQ544"/>
      <c r="HR544"/>
      <c r="HS544"/>
      <c r="HT544"/>
      <c r="HU544"/>
      <c r="HV544"/>
      <c r="HW544"/>
      <c r="HX544"/>
      <c r="HY544"/>
      <c r="HZ544"/>
      <c r="IA544"/>
      <c r="IB544"/>
      <c r="IC544"/>
      <c r="ID544"/>
      <c r="IE544"/>
      <c r="IF544"/>
      <c r="IG544"/>
      <c r="IH544"/>
      <c r="II544"/>
      <c r="IJ544"/>
      <c r="IK544"/>
      <c r="IL544"/>
      <c r="IM544"/>
      <c r="IN544"/>
      <c r="IO544"/>
      <c r="IP544"/>
      <c r="IQ544"/>
      <c r="IR544"/>
      <c r="IS544"/>
      <c r="IT544"/>
      <c r="IU544"/>
      <c r="IV544"/>
    </row>
    <row r="545" spans="1:256" ht="24.9" customHeight="1" thickTop="1" thickBot="1" x14ac:dyDescent="0.3">
      <c r="A545" s="392" t="s">
        <v>2371</v>
      </c>
      <c r="B545" s="427"/>
      <c r="C545" s="427"/>
      <c r="D545" s="427"/>
      <c r="E545" s="427"/>
      <c r="F545" s="427"/>
      <c r="G545" s="427"/>
      <c r="H545" s="427"/>
      <c r="I545" s="427"/>
      <c r="J545" s="427"/>
      <c r="K545" s="427"/>
      <c r="L545" s="427"/>
      <c r="M545" s="427"/>
      <c r="N545" s="427"/>
      <c r="O545" s="427"/>
      <c r="P545" s="427"/>
      <c r="Q545" s="427"/>
      <c r="R545" s="427"/>
      <c r="S545" s="427"/>
      <c r="T545" s="427"/>
      <c r="U545" s="427"/>
      <c r="V545" s="427"/>
      <c r="W545" s="427"/>
      <c r="X545" s="427"/>
      <c r="Y545" s="427"/>
      <c r="Z545" s="427"/>
      <c r="AA545" s="427"/>
      <c r="AB545" s="427"/>
      <c r="AC545" s="428"/>
      <c r="AD545" s="310">
        <f>'Art. 123'!Q526</f>
        <v>3</v>
      </c>
      <c r="AE545" s="94" t="str">
        <f t="shared" ref="AE545:AE555" si="98">IF(AG545=1,AK545,AG545)</f>
        <v>No aplica</v>
      </c>
      <c r="AF545">
        <f t="shared" ref="AF545:AF555" si="99">AD545/2</f>
        <v>1.5</v>
      </c>
      <c r="AG545" s="92" t="str">
        <f t="shared" ref="AG545:AG555" si="100">IF(AND(AF545&gt;=0,AF545&lt;=1),1,"No aplica")</f>
        <v>No aplica</v>
      </c>
      <c r="AH545" s="95" t="e">
        <f t="shared" ref="AH545:AH555" si="101">AD545/(AG545*2)</f>
        <v>#VALUE!</v>
      </c>
      <c r="AI545" s="96" t="str">
        <f t="shared" ref="AI545:AI555" si="102">IF(AG545=1,AG545/$AG$556,"No aplica")</f>
        <v>No aplica</v>
      </c>
      <c r="AJ545" s="96" t="e">
        <f t="shared" ref="AJ545:AJ555" si="103">AF545*AI545</f>
        <v>#VALUE!</v>
      </c>
      <c r="AK545" s="96" t="e">
        <f t="shared" ref="AK545:AK555" si="104">AJ545*$AE$23</f>
        <v>#VALUE!</v>
      </c>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c r="BY545"/>
      <c r="BZ545"/>
      <c r="CA545"/>
      <c r="CB545"/>
      <c r="CC545"/>
      <c r="CD545"/>
      <c r="CE545"/>
      <c r="CF545"/>
      <c r="CG545"/>
      <c r="CH545"/>
      <c r="CI545"/>
      <c r="CJ545"/>
      <c r="CK545"/>
      <c r="CL545"/>
      <c r="CM545"/>
      <c r="CN545"/>
      <c r="CO545"/>
      <c r="CP545"/>
      <c r="CQ545"/>
      <c r="CR545"/>
      <c r="CS545"/>
      <c r="CT545"/>
      <c r="CU545"/>
      <c r="CV545"/>
      <c r="CW545"/>
      <c r="CX545"/>
      <c r="CY545"/>
      <c r="CZ545"/>
      <c r="DA545"/>
      <c r="DB545"/>
      <c r="DC545"/>
      <c r="DD545"/>
      <c r="DE545"/>
      <c r="DF545"/>
      <c r="DG545"/>
      <c r="DH545"/>
      <c r="DI545"/>
      <c r="DJ545"/>
      <c r="DK545"/>
      <c r="DL545"/>
      <c r="DM545"/>
      <c r="DN545"/>
      <c r="DO545"/>
      <c r="DP545"/>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c r="FE545"/>
      <c r="FF545"/>
      <c r="FG545"/>
      <c r="FH545"/>
      <c r="FI545"/>
      <c r="FJ545"/>
      <c r="FK545"/>
      <c r="FL545"/>
      <c r="FM545"/>
      <c r="FN545"/>
      <c r="FO545"/>
      <c r="FP545"/>
      <c r="FQ545"/>
      <c r="FR545"/>
      <c r="FS545"/>
      <c r="FT545"/>
      <c r="FU545"/>
      <c r="FV545"/>
      <c r="FW545"/>
      <c r="FX545"/>
      <c r="FY545"/>
      <c r="FZ545"/>
      <c r="GA545"/>
      <c r="GB545"/>
      <c r="GC545"/>
      <c r="GD545"/>
      <c r="GE545"/>
      <c r="GF545"/>
      <c r="GG545"/>
      <c r="GH545"/>
      <c r="GI545"/>
      <c r="GJ545"/>
      <c r="GK545"/>
      <c r="GL545"/>
      <c r="GM545"/>
      <c r="GN545"/>
      <c r="GO545"/>
      <c r="GP545"/>
      <c r="GQ545"/>
      <c r="GR545"/>
      <c r="GS545"/>
      <c r="GT545"/>
      <c r="GU545"/>
      <c r="GV545"/>
      <c r="GW545"/>
      <c r="GX545"/>
      <c r="GY545"/>
      <c r="GZ545"/>
      <c r="HA545"/>
      <c r="HB545"/>
      <c r="HC545"/>
      <c r="HD545"/>
      <c r="HE545"/>
      <c r="HF545"/>
      <c r="HG545"/>
      <c r="HH545"/>
      <c r="HI545"/>
      <c r="HJ545"/>
      <c r="HK545"/>
      <c r="HL545"/>
      <c r="HM545"/>
      <c r="HN545"/>
      <c r="HO545"/>
      <c r="HP545"/>
      <c r="HQ545"/>
      <c r="HR545"/>
      <c r="HS545"/>
      <c r="HT545"/>
      <c r="HU545"/>
      <c r="HV545"/>
      <c r="HW545"/>
      <c r="HX545"/>
      <c r="HY545"/>
      <c r="HZ545"/>
      <c r="IA545"/>
      <c r="IB545"/>
      <c r="IC545"/>
      <c r="ID545"/>
      <c r="IE545"/>
      <c r="IF545"/>
      <c r="IG545"/>
      <c r="IH545"/>
      <c r="II545"/>
      <c r="IJ545"/>
      <c r="IK545"/>
      <c r="IL545"/>
      <c r="IM545"/>
      <c r="IN545"/>
      <c r="IO545"/>
      <c r="IP545"/>
      <c r="IQ545"/>
      <c r="IR545"/>
      <c r="IS545"/>
      <c r="IT545"/>
      <c r="IU545"/>
      <c r="IV545"/>
    </row>
    <row r="546" spans="1:256" ht="24.9" customHeight="1" thickTop="1" thickBot="1" x14ac:dyDescent="0.3">
      <c r="A546" s="392" t="s">
        <v>2309</v>
      </c>
      <c r="B546" s="427"/>
      <c r="C546" s="427"/>
      <c r="D546" s="427"/>
      <c r="E546" s="427"/>
      <c r="F546" s="427"/>
      <c r="G546" s="427"/>
      <c r="H546" s="427"/>
      <c r="I546" s="427"/>
      <c r="J546" s="427"/>
      <c r="K546" s="427"/>
      <c r="L546" s="427"/>
      <c r="M546" s="427"/>
      <c r="N546" s="427"/>
      <c r="O546" s="427"/>
      <c r="P546" s="427"/>
      <c r="Q546" s="427"/>
      <c r="R546" s="427"/>
      <c r="S546" s="427"/>
      <c r="T546" s="427"/>
      <c r="U546" s="427"/>
      <c r="V546" s="427"/>
      <c r="W546" s="427"/>
      <c r="X546" s="427"/>
      <c r="Y546" s="427"/>
      <c r="Z546" s="427"/>
      <c r="AA546" s="427"/>
      <c r="AB546" s="427"/>
      <c r="AC546" s="428"/>
      <c r="AD546" s="310">
        <f>'Art. 123'!Q527</f>
        <v>3</v>
      </c>
      <c r="AE546" s="94" t="str">
        <f t="shared" si="98"/>
        <v>No aplica</v>
      </c>
      <c r="AF546">
        <f t="shared" si="99"/>
        <v>1.5</v>
      </c>
      <c r="AG546" s="92" t="str">
        <f t="shared" si="100"/>
        <v>No aplica</v>
      </c>
      <c r="AH546" s="95" t="e">
        <f t="shared" si="101"/>
        <v>#VALUE!</v>
      </c>
      <c r="AI546" s="96" t="str">
        <f t="shared" si="102"/>
        <v>No aplica</v>
      </c>
      <c r="AJ546" s="96" t="e">
        <f t="shared" si="103"/>
        <v>#VALUE!</v>
      </c>
      <c r="AK546" s="96" t="e">
        <f t="shared" si="104"/>
        <v>#VALUE!</v>
      </c>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c r="BY546"/>
      <c r="BZ546"/>
      <c r="CA546"/>
      <c r="CB546"/>
      <c r="CC546"/>
      <c r="CD546"/>
      <c r="CE546"/>
      <c r="CF546"/>
      <c r="CG546"/>
      <c r="CH546"/>
      <c r="CI546"/>
      <c r="CJ546"/>
      <c r="CK546"/>
      <c r="CL546"/>
      <c r="CM546"/>
      <c r="CN546"/>
      <c r="CO546"/>
      <c r="CP546"/>
      <c r="CQ546"/>
      <c r="CR546"/>
      <c r="CS546"/>
      <c r="CT546"/>
      <c r="CU546"/>
      <c r="CV546"/>
      <c r="CW546"/>
      <c r="CX546"/>
      <c r="CY546"/>
      <c r="CZ546"/>
      <c r="DA546"/>
      <c r="DB546"/>
      <c r="DC546"/>
      <c r="DD546"/>
      <c r="DE546"/>
      <c r="DF546"/>
      <c r="DG546"/>
      <c r="DH546"/>
      <c r="DI546"/>
      <c r="DJ546"/>
      <c r="DK546"/>
      <c r="DL546"/>
      <c r="DM546"/>
      <c r="DN546"/>
      <c r="DO546"/>
      <c r="DP546"/>
      <c r="DQ546"/>
      <c r="DR546"/>
      <c r="DS546"/>
      <c r="DT546"/>
      <c r="DU546"/>
      <c r="DV546"/>
      <c r="DW546"/>
      <c r="DX546"/>
      <c r="DY546"/>
      <c r="DZ546"/>
      <c r="EA546"/>
      <c r="EB546"/>
      <c r="EC546"/>
      <c r="ED546"/>
      <c r="EE546"/>
      <c r="EF546"/>
      <c r="EG546"/>
      <c r="EH546"/>
      <c r="EI546"/>
      <c r="EJ546"/>
      <c r="EK546"/>
      <c r="EL546"/>
      <c r="EM546"/>
      <c r="EN546"/>
      <c r="EO546"/>
      <c r="EP546"/>
      <c r="EQ546"/>
      <c r="ER546"/>
      <c r="ES546"/>
      <c r="ET546"/>
      <c r="EU546"/>
      <c r="EV546"/>
      <c r="EW546"/>
      <c r="EX546"/>
      <c r="EY546"/>
      <c r="EZ546"/>
      <c r="FA546"/>
      <c r="FB546"/>
      <c r="FC546"/>
      <c r="FD546"/>
      <c r="FE546"/>
      <c r="FF546"/>
      <c r="FG546"/>
      <c r="FH546"/>
      <c r="FI546"/>
      <c r="FJ546"/>
      <c r="FK546"/>
      <c r="FL546"/>
      <c r="FM546"/>
      <c r="FN546"/>
      <c r="FO546"/>
      <c r="FP546"/>
      <c r="FQ546"/>
      <c r="FR546"/>
      <c r="FS546"/>
      <c r="FT546"/>
      <c r="FU546"/>
      <c r="FV546"/>
      <c r="FW546"/>
      <c r="FX546"/>
      <c r="FY546"/>
      <c r="FZ546"/>
      <c r="GA546"/>
      <c r="GB546"/>
      <c r="GC546"/>
      <c r="GD546"/>
      <c r="GE546"/>
      <c r="GF546"/>
      <c r="GG546"/>
      <c r="GH546"/>
      <c r="GI546"/>
      <c r="GJ546"/>
      <c r="GK546"/>
      <c r="GL546"/>
      <c r="GM546"/>
      <c r="GN546"/>
      <c r="GO546"/>
      <c r="GP546"/>
      <c r="GQ546"/>
      <c r="GR546"/>
      <c r="GS546"/>
      <c r="GT546"/>
      <c r="GU546"/>
      <c r="GV546"/>
      <c r="GW546"/>
      <c r="GX546"/>
      <c r="GY546"/>
      <c r="GZ546"/>
      <c r="HA546"/>
      <c r="HB546"/>
      <c r="HC546"/>
      <c r="HD546"/>
      <c r="HE546"/>
      <c r="HF546"/>
      <c r="HG546"/>
      <c r="HH546"/>
      <c r="HI546"/>
      <c r="HJ546"/>
      <c r="HK546"/>
      <c r="HL546"/>
      <c r="HM546"/>
      <c r="HN546"/>
      <c r="HO546"/>
      <c r="HP546"/>
      <c r="HQ546"/>
      <c r="HR546"/>
      <c r="HS546"/>
      <c r="HT546"/>
      <c r="HU546"/>
      <c r="HV546"/>
      <c r="HW546"/>
      <c r="HX546"/>
      <c r="HY546"/>
      <c r="HZ546"/>
      <c r="IA546"/>
      <c r="IB546"/>
      <c r="IC546"/>
      <c r="ID546"/>
      <c r="IE546"/>
      <c r="IF546"/>
      <c r="IG546"/>
      <c r="IH546"/>
      <c r="II546"/>
      <c r="IJ546"/>
      <c r="IK546"/>
      <c r="IL546"/>
      <c r="IM546"/>
      <c r="IN546"/>
      <c r="IO546"/>
      <c r="IP546"/>
      <c r="IQ546"/>
      <c r="IR546"/>
      <c r="IS546"/>
      <c r="IT546"/>
      <c r="IU546"/>
      <c r="IV546"/>
    </row>
    <row r="547" spans="1:256" ht="24.9" customHeight="1" thickTop="1" thickBot="1" x14ac:dyDescent="0.3">
      <c r="A547" s="392" t="s">
        <v>2372</v>
      </c>
      <c r="B547" s="427"/>
      <c r="C547" s="427"/>
      <c r="D547" s="427"/>
      <c r="E547" s="427"/>
      <c r="F547" s="427"/>
      <c r="G547" s="427"/>
      <c r="H547" s="427"/>
      <c r="I547" s="427"/>
      <c r="J547" s="427"/>
      <c r="K547" s="427"/>
      <c r="L547" s="427"/>
      <c r="M547" s="427"/>
      <c r="N547" s="427"/>
      <c r="O547" s="427"/>
      <c r="P547" s="427"/>
      <c r="Q547" s="427"/>
      <c r="R547" s="427"/>
      <c r="S547" s="427"/>
      <c r="T547" s="427"/>
      <c r="U547" s="427"/>
      <c r="V547" s="427"/>
      <c r="W547" s="427"/>
      <c r="X547" s="427"/>
      <c r="Y547" s="427"/>
      <c r="Z547" s="427"/>
      <c r="AA547" s="427"/>
      <c r="AB547" s="427"/>
      <c r="AC547" s="428"/>
      <c r="AD547" s="310">
        <f>'Art. 123'!Q528</f>
        <v>3</v>
      </c>
      <c r="AE547" s="94" t="str">
        <f t="shared" si="98"/>
        <v>No aplica</v>
      </c>
      <c r="AF547">
        <f t="shared" si="99"/>
        <v>1.5</v>
      </c>
      <c r="AG547" s="92" t="str">
        <f t="shared" si="100"/>
        <v>No aplica</v>
      </c>
      <c r="AH547" s="95" t="e">
        <f t="shared" si="101"/>
        <v>#VALUE!</v>
      </c>
      <c r="AI547" s="96" t="str">
        <f t="shared" si="102"/>
        <v>No aplica</v>
      </c>
      <c r="AJ547" s="96" t="e">
        <f t="shared" si="103"/>
        <v>#VALUE!</v>
      </c>
      <c r="AK547" s="96" t="e">
        <f t="shared" si="104"/>
        <v>#VALUE!</v>
      </c>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c r="BY547"/>
      <c r="BZ547"/>
      <c r="CA547"/>
      <c r="CB547"/>
      <c r="CC547"/>
      <c r="CD547"/>
      <c r="CE547"/>
      <c r="CF547"/>
      <c r="CG547"/>
      <c r="CH547"/>
      <c r="CI547"/>
      <c r="CJ547"/>
      <c r="CK547"/>
      <c r="CL547"/>
      <c r="CM547"/>
      <c r="CN547"/>
      <c r="CO547"/>
      <c r="CP547"/>
      <c r="CQ547"/>
      <c r="CR547"/>
      <c r="CS547"/>
      <c r="CT547"/>
      <c r="CU547"/>
      <c r="CV547"/>
      <c r="CW547"/>
      <c r="CX547"/>
      <c r="CY547"/>
      <c r="CZ547"/>
      <c r="DA547"/>
      <c r="DB547"/>
      <c r="DC547"/>
      <c r="DD547"/>
      <c r="DE547"/>
      <c r="DF547"/>
      <c r="DG547"/>
      <c r="DH547"/>
      <c r="DI547"/>
      <c r="DJ547"/>
      <c r="DK547"/>
      <c r="DL547"/>
      <c r="DM547"/>
      <c r="DN547"/>
      <c r="DO547"/>
      <c r="DP5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c r="FH547"/>
      <c r="FI547"/>
      <c r="FJ547"/>
      <c r="FK547"/>
      <c r="FL547"/>
      <c r="FM547"/>
      <c r="FN547"/>
      <c r="FO547"/>
      <c r="FP547"/>
      <c r="FQ547"/>
      <c r="FR547"/>
      <c r="FS547"/>
      <c r="FT547"/>
      <c r="FU547"/>
      <c r="FV547"/>
      <c r="FW547"/>
      <c r="FX547"/>
      <c r="FY547"/>
      <c r="FZ547"/>
      <c r="GA547"/>
      <c r="GB547"/>
      <c r="GC547"/>
      <c r="GD547"/>
      <c r="GE547"/>
      <c r="GF547"/>
      <c r="GG547"/>
      <c r="GH547"/>
      <c r="GI547"/>
      <c r="GJ547"/>
      <c r="GK547"/>
      <c r="GL547"/>
      <c r="GM547"/>
      <c r="GN547"/>
      <c r="GO547"/>
      <c r="GP547"/>
      <c r="GQ547"/>
      <c r="GR547"/>
      <c r="GS547"/>
      <c r="GT547"/>
      <c r="GU547"/>
      <c r="GV547"/>
      <c r="GW547"/>
      <c r="GX547"/>
      <c r="GY547"/>
      <c r="GZ547"/>
      <c r="HA547"/>
      <c r="HB547"/>
      <c r="HC547"/>
      <c r="HD547"/>
      <c r="HE547"/>
      <c r="HF547"/>
      <c r="HG547"/>
      <c r="HH547"/>
      <c r="HI547"/>
      <c r="HJ547"/>
      <c r="HK547"/>
      <c r="HL547"/>
      <c r="HM547"/>
      <c r="HN547"/>
      <c r="HO547"/>
      <c r="HP547"/>
      <c r="HQ547"/>
      <c r="HR547"/>
      <c r="HS547"/>
      <c r="HT547"/>
      <c r="HU547"/>
      <c r="HV547"/>
      <c r="HW547"/>
      <c r="HX547"/>
      <c r="HY547"/>
      <c r="HZ547"/>
      <c r="IA547"/>
      <c r="IB547"/>
      <c r="IC547"/>
      <c r="ID547"/>
      <c r="IE547"/>
      <c r="IF547"/>
      <c r="IG547"/>
      <c r="IH547"/>
      <c r="II547"/>
      <c r="IJ547"/>
      <c r="IK547"/>
      <c r="IL547"/>
      <c r="IM547"/>
      <c r="IN547"/>
      <c r="IO547"/>
      <c r="IP547"/>
      <c r="IQ547"/>
      <c r="IR547"/>
      <c r="IS547"/>
      <c r="IT547"/>
      <c r="IU547"/>
      <c r="IV547"/>
    </row>
    <row r="548" spans="1:256" ht="24.9" customHeight="1" thickTop="1" thickBot="1" x14ac:dyDescent="0.3">
      <c r="A548" s="392" t="s">
        <v>2301</v>
      </c>
      <c r="B548" s="427"/>
      <c r="C548" s="427"/>
      <c r="D548" s="427"/>
      <c r="E548" s="427"/>
      <c r="F548" s="427"/>
      <c r="G548" s="427"/>
      <c r="H548" s="427"/>
      <c r="I548" s="427"/>
      <c r="J548" s="427"/>
      <c r="K548" s="427"/>
      <c r="L548" s="427"/>
      <c r="M548" s="427"/>
      <c r="N548" s="427"/>
      <c r="O548" s="427"/>
      <c r="P548" s="427"/>
      <c r="Q548" s="427"/>
      <c r="R548" s="427"/>
      <c r="S548" s="427"/>
      <c r="T548" s="427"/>
      <c r="U548" s="427"/>
      <c r="V548" s="427"/>
      <c r="W548" s="427"/>
      <c r="X548" s="427"/>
      <c r="Y548" s="427"/>
      <c r="Z548" s="427"/>
      <c r="AA548" s="427"/>
      <c r="AB548" s="427"/>
      <c r="AC548" s="428"/>
      <c r="AD548" s="310">
        <f>'Art. 123'!Q529</f>
        <v>3</v>
      </c>
      <c r="AE548" s="94" t="str">
        <f t="shared" si="98"/>
        <v>No aplica</v>
      </c>
      <c r="AF548">
        <f t="shared" si="99"/>
        <v>1.5</v>
      </c>
      <c r="AG548" s="92" t="str">
        <f t="shared" si="100"/>
        <v>No aplica</v>
      </c>
      <c r="AH548" s="95" t="e">
        <f t="shared" si="101"/>
        <v>#VALUE!</v>
      </c>
      <c r="AI548" s="96" t="str">
        <f t="shared" si="102"/>
        <v>No aplica</v>
      </c>
      <c r="AJ548" s="96" t="e">
        <f t="shared" si="103"/>
        <v>#VALUE!</v>
      </c>
      <c r="AK548" s="96" t="e">
        <f t="shared" si="104"/>
        <v>#VALUE!</v>
      </c>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c r="BY548"/>
      <c r="BZ548"/>
      <c r="CA548"/>
      <c r="CB548"/>
      <c r="CC548"/>
      <c r="CD548"/>
      <c r="CE548"/>
      <c r="CF548"/>
      <c r="CG548"/>
      <c r="CH548"/>
      <c r="CI548"/>
      <c r="CJ548"/>
      <c r="CK548"/>
      <c r="CL548"/>
      <c r="CM548"/>
      <c r="CN548"/>
      <c r="CO548"/>
      <c r="CP548"/>
      <c r="CQ548"/>
      <c r="CR548"/>
      <c r="CS548"/>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c r="FS548"/>
      <c r="FT548"/>
      <c r="FU548"/>
      <c r="FV548"/>
      <c r="FW548"/>
      <c r="FX548"/>
      <c r="FY548"/>
      <c r="FZ548"/>
      <c r="GA548"/>
      <c r="GB548"/>
      <c r="GC548"/>
      <c r="GD548"/>
      <c r="GE548"/>
      <c r="GF548"/>
      <c r="GG548"/>
      <c r="GH548"/>
      <c r="GI548"/>
      <c r="GJ548"/>
      <c r="GK548"/>
      <c r="GL548"/>
      <c r="GM548"/>
      <c r="GN548"/>
      <c r="GO548"/>
      <c r="GP548"/>
      <c r="GQ548"/>
      <c r="GR548"/>
      <c r="GS548"/>
      <c r="GT548"/>
      <c r="GU548"/>
      <c r="GV548"/>
      <c r="GW548"/>
      <c r="GX548"/>
      <c r="GY548"/>
      <c r="GZ548"/>
      <c r="HA548"/>
      <c r="HB548"/>
      <c r="HC548"/>
      <c r="HD548"/>
      <c r="HE548"/>
      <c r="HF548"/>
      <c r="HG548"/>
      <c r="HH548"/>
      <c r="HI548"/>
      <c r="HJ548"/>
      <c r="HK548"/>
      <c r="HL548"/>
      <c r="HM548"/>
      <c r="HN548"/>
      <c r="HO548"/>
      <c r="HP548"/>
      <c r="HQ548"/>
      <c r="HR548"/>
      <c r="HS548"/>
      <c r="HT548"/>
      <c r="HU548"/>
      <c r="HV548"/>
      <c r="HW548"/>
      <c r="HX548"/>
      <c r="HY548"/>
      <c r="HZ548"/>
      <c r="IA548"/>
      <c r="IB548"/>
      <c r="IC548"/>
      <c r="ID548"/>
      <c r="IE548"/>
      <c r="IF548"/>
      <c r="IG548"/>
      <c r="IH548"/>
      <c r="II548"/>
      <c r="IJ548"/>
      <c r="IK548"/>
      <c r="IL548"/>
      <c r="IM548"/>
      <c r="IN548"/>
      <c r="IO548"/>
      <c r="IP548"/>
      <c r="IQ548"/>
      <c r="IR548"/>
      <c r="IS548"/>
      <c r="IT548"/>
      <c r="IU548"/>
      <c r="IV548"/>
    </row>
    <row r="549" spans="1:256" ht="24.9" customHeight="1" thickTop="1" thickBot="1" x14ac:dyDescent="0.3">
      <c r="A549" s="434" t="s">
        <v>2373</v>
      </c>
      <c r="B549" s="435"/>
      <c r="C549" s="435"/>
      <c r="D549" s="435"/>
      <c r="E549" s="435"/>
      <c r="F549" s="435"/>
      <c r="G549" s="435"/>
      <c r="H549" s="435"/>
      <c r="I549" s="435"/>
      <c r="J549" s="435"/>
      <c r="K549" s="435"/>
      <c r="L549" s="435"/>
      <c r="M549" s="435"/>
      <c r="N549" s="435"/>
      <c r="O549" s="435"/>
      <c r="P549" s="435"/>
      <c r="Q549" s="435"/>
      <c r="R549" s="435"/>
      <c r="S549" s="435"/>
      <c r="T549" s="435"/>
      <c r="U549" s="435"/>
      <c r="V549" s="435"/>
      <c r="W549" s="435"/>
      <c r="X549" s="435"/>
      <c r="Y549" s="435"/>
      <c r="Z549" s="435"/>
      <c r="AA549" s="435"/>
      <c r="AB549" s="435"/>
      <c r="AC549" s="436"/>
      <c r="AD549" s="310">
        <f>'Art. 123'!Q530</f>
        <v>3</v>
      </c>
      <c r="AE549" s="94" t="str">
        <f t="shared" si="98"/>
        <v>No aplica</v>
      </c>
      <c r="AF549">
        <f t="shared" si="99"/>
        <v>1.5</v>
      </c>
      <c r="AG549" s="92" t="str">
        <f t="shared" si="100"/>
        <v>No aplica</v>
      </c>
      <c r="AH549" s="95" t="e">
        <f t="shared" si="101"/>
        <v>#VALUE!</v>
      </c>
      <c r="AI549" s="96" t="str">
        <f t="shared" si="102"/>
        <v>No aplica</v>
      </c>
      <c r="AJ549" s="96" t="e">
        <f t="shared" si="103"/>
        <v>#VALUE!</v>
      </c>
      <c r="AK549" s="96" t="e">
        <f t="shared" si="104"/>
        <v>#VALUE!</v>
      </c>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c r="BY549"/>
      <c r="BZ549"/>
      <c r="CA549"/>
      <c r="CB549"/>
      <c r="CC549"/>
      <c r="CD549"/>
      <c r="CE549"/>
      <c r="CF549"/>
      <c r="CG549"/>
      <c r="CH549"/>
      <c r="CI549"/>
      <c r="CJ549"/>
      <c r="CK549"/>
      <c r="CL549"/>
      <c r="CM549"/>
      <c r="CN549"/>
      <c r="CO549"/>
      <c r="CP549"/>
      <c r="CQ549"/>
      <c r="CR549"/>
      <c r="CS549"/>
      <c r="CT549"/>
      <c r="CU549"/>
      <c r="CV549"/>
      <c r="CW549"/>
      <c r="CX549"/>
      <c r="CY549"/>
      <c r="CZ549"/>
      <c r="DA549"/>
      <c r="DB549"/>
      <c r="DC549"/>
      <c r="DD549"/>
      <c r="DE549"/>
      <c r="DF549"/>
      <c r="DG549"/>
      <c r="DH549"/>
      <c r="DI549"/>
      <c r="DJ549"/>
      <c r="DK549"/>
      <c r="DL549"/>
      <c r="DM549"/>
      <c r="DN549"/>
      <c r="DO549"/>
      <c r="DP549"/>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c r="FN549"/>
      <c r="FO549"/>
      <c r="FP549"/>
      <c r="FQ549"/>
      <c r="FR549"/>
      <c r="FS549"/>
      <c r="FT549"/>
      <c r="FU549"/>
      <c r="FV549"/>
      <c r="FW549"/>
      <c r="FX549"/>
      <c r="FY549"/>
      <c r="FZ549"/>
      <c r="GA549"/>
      <c r="GB549"/>
      <c r="GC549"/>
      <c r="GD549"/>
      <c r="GE549"/>
      <c r="GF549"/>
      <c r="GG549"/>
      <c r="GH549"/>
      <c r="GI549"/>
      <c r="GJ549"/>
      <c r="GK549"/>
      <c r="GL549"/>
      <c r="GM549"/>
      <c r="GN549"/>
      <c r="GO549"/>
      <c r="GP549"/>
      <c r="GQ549"/>
      <c r="GR549"/>
      <c r="GS549"/>
      <c r="GT549"/>
      <c r="GU549"/>
      <c r="GV549"/>
      <c r="GW549"/>
      <c r="GX549"/>
      <c r="GY549"/>
      <c r="GZ549"/>
      <c r="HA549"/>
      <c r="HB549"/>
      <c r="HC549"/>
      <c r="HD549"/>
      <c r="HE549"/>
      <c r="HF549"/>
      <c r="HG549"/>
      <c r="HH549"/>
      <c r="HI549"/>
      <c r="HJ549"/>
      <c r="HK549"/>
      <c r="HL549"/>
      <c r="HM549"/>
      <c r="HN549"/>
      <c r="HO549"/>
      <c r="HP549"/>
      <c r="HQ549"/>
      <c r="HR549"/>
      <c r="HS549"/>
      <c r="HT549"/>
      <c r="HU549"/>
      <c r="HV549"/>
      <c r="HW549"/>
      <c r="HX549"/>
      <c r="HY549"/>
      <c r="HZ549"/>
      <c r="IA549"/>
      <c r="IB549"/>
      <c r="IC549"/>
      <c r="ID549"/>
      <c r="IE549"/>
      <c r="IF549"/>
      <c r="IG549"/>
      <c r="IH549"/>
      <c r="II549"/>
      <c r="IJ549"/>
      <c r="IK549"/>
      <c r="IL549"/>
      <c r="IM549"/>
      <c r="IN549"/>
      <c r="IO549"/>
      <c r="IP549"/>
      <c r="IQ549"/>
      <c r="IR549"/>
      <c r="IS549"/>
      <c r="IT549"/>
      <c r="IU549"/>
      <c r="IV549"/>
    </row>
    <row r="550" spans="1:256" ht="24.9" customHeight="1" thickTop="1" thickBot="1" x14ac:dyDescent="0.3">
      <c r="A550" s="434" t="s">
        <v>2374</v>
      </c>
      <c r="B550" s="435"/>
      <c r="C550" s="435"/>
      <c r="D550" s="435"/>
      <c r="E550" s="435"/>
      <c r="F550" s="435"/>
      <c r="G550" s="435"/>
      <c r="H550" s="435"/>
      <c r="I550" s="435"/>
      <c r="J550" s="435"/>
      <c r="K550" s="435"/>
      <c r="L550" s="435"/>
      <c r="M550" s="435"/>
      <c r="N550" s="435"/>
      <c r="O550" s="435"/>
      <c r="P550" s="435"/>
      <c r="Q550" s="435"/>
      <c r="R550" s="435"/>
      <c r="S550" s="435"/>
      <c r="T550" s="435"/>
      <c r="U550" s="435"/>
      <c r="V550" s="435"/>
      <c r="W550" s="435"/>
      <c r="X550" s="435"/>
      <c r="Y550" s="435"/>
      <c r="Z550" s="435"/>
      <c r="AA550" s="435"/>
      <c r="AB550" s="435"/>
      <c r="AC550" s="436"/>
      <c r="AD550" s="310">
        <f>'Art. 123'!Q531</f>
        <v>3</v>
      </c>
      <c r="AE550" s="94" t="str">
        <f t="shared" si="98"/>
        <v>No aplica</v>
      </c>
      <c r="AF550">
        <f t="shared" si="99"/>
        <v>1.5</v>
      </c>
      <c r="AG550" s="92" t="str">
        <f t="shared" si="100"/>
        <v>No aplica</v>
      </c>
      <c r="AH550" s="95" t="e">
        <f t="shared" si="101"/>
        <v>#VALUE!</v>
      </c>
      <c r="AI550" s="96" t="str">
        <f t="shared" si="102"/>
        <v>No aplica</v>
      </c>
      <c r="AJ550" s="96" t="e">
        <f t="shared" si="103"/>
        <v>#VALUE!</v>
      </c>
      <c r="AK550" s="96" t="e">
        <f t="shared" si="104"/>
        <v>#VALUE!</v>
      </c>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c r="BY550"/>
      <c r="BZ550"/>
      <c r="CA550"/>
      <c r="CB550"/>
      <c r="CC550"/>
      <c r="CD550"/>
      <c r="CE550"/>
      <c r="CF550"/>
      <c r="CG550"/>
      <c r="CH550"/>
      <c r="CI550"/>
      <c r="CJ550"/>
      <c r="CK550"/>
      <c r="CL550"/>
      <c r="CM550"/>
      <c r="CN550"/>
      <c r="CO550"/>
      <c r="CP550"/>
      <c r="CQ550"/>
      <c r="CR550"/>
      <c r="CS550"/>
      <c r="CT550"/>
      <c r="CU550"/>
      <c r="CV550"/>
      <c r="CW550"/>
      <c r="CX550"/>
      <c r="CY550"/>
      <c r="CZ550"/>
      <c r="DA550"/>
      <c r="DB550"/>
      <c r="DC550"/>
      <c r="DD550"/>
      <c r="DE550"/>
      <c r="DF550"/>
      <c r="DG550"/>
      <c r="DH550"/>
      <c r="DI550"/>
      <c r="DJ550"/>
      <c r="DK550"/>
      <c r="DL550"/>
      <c r="DM550"/>
      <c r="DN550"/>
      <c r="DO550"/>
      <c r="DP550"/>
      <c r="DQ550"/>
      <c r="DR550"/>
      <c r="DS550"/>
      <c r="DT550"/>
      <c r="DU550"/>
      <c r="DV550"/>
      <c r="DW550"/>
      <c r="DX550"/>
      <c r="DY550"/>
      <c r="DZ550"/>
      <c r="EA550"/>
      <c r="EB550"/>
      <c r="EC550"/>
      <c r="ED550"/>
      <c r="EE550"/>
      <c r="EF550"/>
      <c r="EG550"/>
      <c r="EH550"/>
      <c r="EI550"/>
      <c r="EJ550"/>
      <c r="EK550"/>
      <c r="EL550"/>
      <c r="EM550"/>
      <c r="EN550"/>
      <c r="EO550"/>
      <c r="EP550"/>
      <c r="EQ550"/>
      <c r="ER550"/>
      <c r="ES550"/>
      <c r="ET550"/>
      <c r="EU550"/>
      <c r="EV550"/>
      <c r="EW550"/>
      <c r="EX550"/>
      <c r="EY550"/>
      <c r="EZ550"/>
      <c r="FA550"/>
      <c r="FB550"/>
      <c r="FC550"/>
      <c r="FD550"/>
      <c r="FE550"/>
      <c r="FF550"/>
      <c r="FG550"/>
      <c r="FH550"/>
      <c r="FI550"/>
      <c r="FJ550"/>
      <c r="FK550"/>
      <c r="FL550"/>
      <c r="FM550"/>
      <c r="FN550"/>
      <c r="FO550"/>
      <c r="FP550"/>
      <c r="FQ550"/>
      <c r="FR550"/>
      <c r="FS550"/>
      <c r="FT550"/>
      <c r="FU550"/>
      <c r="FV550"/>
      <c r="FW550"/>
      <c r="FX550"/>
      <c r="FY550"/>
      <c r="FZ550"/>
      <c r="GA550"/>
      <c r="GB550"/>
      <c r="GC550"/>
      <c r="GD550"/>
      <c r="GE550"/>
      <c r="GF550"/>
      <c r="GG550"/>
      <c r="GH550"/>
      <c r="GI550"/>
      <c r="GJ550"/>
      <c r="GK550"/>
      <c r="GL550"/>
      <c r="GM550"/>
      <c r="GN550"/>
      <c r="GO550"/>
      <c r="GP550"/>
      <c r="GQ550"/>
      <c r="GR550"/>
      <c r="GS550"/>
      <c r="GT550"/>
      <c r="GU550"/>
      <c r="GV550"/>
      <c r="GW550"/>
      <c r="GX550"/>
      <c r="GY550"/>
      <c r="GZ550"/>
      <c r="HA550"/>
      <c r="HB550"/>
      <c r="HC550"/>
      <c r="HD550"/>
      <c r="HE550"/>
      <c r="HF550"/>
      <c r="HG550"/>
      <c r="HH550"/>
      <c r="HI550"/>
      <c r="HJ550"/>
      <c r="HK550"/>
      <c r="HL550"/>
      <c r="HM550"/>
      <c r="HN550"/>
      <c r="HO550"/>
      <c r="HP550"/>
      <c r="HQ550"/>
      <c r="HR550"/>
      <c r="HS550"/>
      <c r="HT550"/>
      <c r="HU550"/>
      <c r="HV550"/>
      <c r="HW550"/>
      <c r="HX550"/>
      <c r="HY550"/>
      <c r="HZ550"/>
      <c r="IA550"/>
      <c r="IB550"/>
      <c r="IC550"/>
      <c r="ID550"/>
      <c r="IE550"/>
      <c r="IF550"/>
      <c r="IG550"/>
      <c r="IH550"/>
      <c r="II550"/>
      <c r="IJ550"/>
      <c r="IK550"/>
      <c r="IL550"/>
      <c r="IM550"/>
      <c r="IN550"/>
      <c r="IO550"/>
      <c r="IP550"/>
      <c r="IQ550"/>
      <c r="IR550"/>
      <c r="IS550"/>
      <c r="IT550"/>
      <c r="IU550"/>
      <c r="IV550"/>
    </row>
    <row r="551" spans="1:256" ht="24.9" customHeight="1" thickTop="1" thickBot="1" x14ac:dyDescent="0.3">
      <c r="A551" s="392" t="s">
        <v>2375</v>
      </c>
      <c r="B551" s="427"/>
      <c r="C551" s="427"/>
      <c r="D551" s="427"/>
      <c r="E551" s="427"/>
      <c r="F551" s="427"/>
      <c r="G551" s="427"/>
      <c r="H551" s="427"/>
      <c r="I551" s="427"/>
      <c r="J551" s="427"/>
      <c r="K551" s="427"/>
      <c r="L551" s="427"/>
      <c r="M551" s="427"/>
      <c r="N551" s="427"/>
      <c r="O551" s="427"/>
      <c r="P551" s="427"/>
      <c r="Q551" s="427"/>
      <c r="R551" s="427"/>
      <c r="S551" s="427"/>
      <c r="T551" s="427"/>
      <c r="U551" s="427"/>
      <c r="V551" s="427"/>
      <c r="W551" s="427"/>
      <c r="X551" s="427"/>
      <c r="Y551" s="427"/>
      <c r="Z551" s="427"/>
      <c r="AA551" s="427"/>
      <c r="AB551" s="427"/>
      <c r="AC551" s="428"/>
      <c r="AD551" s="310">
        <f>'Art. 123'!Q532</f>
        <v>3</v>
      </c>
      <c r="AE551" s="94" t="str">
        <f t="shared" si="98"/>
        <v>No aplica</v>
      </c>
      <c r="AF551">
        <f t="shared" si="99"/>
        <v>1.5</v>
      </c>
      <c r="AG551" s="92" t="str">
        <f t="shared" si="100"/>
        <v>No aplica</v>
      </c>
      <c r="AH551" s="95" t="e">
        <f t="shared" si="101"/>
        <v>#VALUE!</v>
      </c>
      <c r="AI551" s="96" t="str">
        <f t="shared" si="102"/>
        <v>No aplica</v>
      </c>
      <c r="AJ551" s="96" t="e">
        <f t="shared" si="103"/>
        <v>#VALUE!</v>
      </c>
      <c r="AK551" s="96" t="e">
        <f t="shared" si="104"/>
        <v>#VALUE!</v>
      </c>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c r="BY551"/>
      <c r="BZ551"/>
      <c r="CA551"/>
      <c r="CB551"/>
      <c r="CC551"/>
      <c r="CD551"/>
      <c r="CE551"/>
      <c r="CF551"/>
      <c r="CG551"/>
      <c r="CH551"/>
      <c r="CI551"/>
      <c r="CJ551"/>
      <c r="CK551"/>
      <c r="CL551"/>
      <c r="CM551"/>
      <c r="CN551"/>
      <c r="CO551"/>
      <c r="CP551"/>
      <c r="CQ551"/>
      <c r="CR551"/>
      <c r="CS551"/>
      <c r="CT551"/>
      <c r="CU551"/>
      <c r="CV551"/>
      <c r="CW551"/>
      <c r="CX551"/>
      <c r="CY551"/>
      <c r="CZ551"/>
      <c r="DA551"/>
      <c r="DB551"/>
      <c r="DC551"/>
      <c r="DD551"/>
      <c r="DE551"/>
      <c r="DF551"/>
      <c r="DG551"/>
      <c r="DH551"/>
      <c r="DI551"/>
      <c r="DJ551"/>
      <c r="DK551"/>
      <c r="DL551"/>
      <c r="DM551"/>
      <c r="DN551"/>
      <c r="DO551"/>
      <c r="DP551"/>
      <c r="DQ551"/>
      <c r="DR551"/>
      <c r="DS551"/>
      <c r="DT551"/>
      <c r="DU551"/>
      <c r="DV551"/>
      <c r="DW551"/>
      <c r="DX551"/>
      <c r="DY551"/>
      <c r="DZ551"/>
      <c r="EA551"/>
      <c r="EB551"/>
      <c r="EC551"/>
      <c r="ED551"/>
      <c r="EE551"/>
      <c r="EF551"/>
      <c r="EG551"/>
      <c r="EH551"/>
      <c r="EI551"/>
      <c r="EJ551"/>
      <c r="EK551"/>
      <c r="EL551"/>
      <c r="EM551"/>
      <c r="EN551"/>
      <c r="EO551"/>
      <c r="EP551"/>
      <c r="EQ551"/>
      <c r="ER551"/>
      <c r="ES551"/>
      <c r="ET551"/>
      <c r="EU551"/>
      <c r="EV551"/>
      <c r="EW551"/>
      <c r="EX551"/>
      <c r="EY551"/>
      <c r="EZ551"/>
      <c r="FA551"/>
      <c r="FB551"/>
      <c r="FC551"/>
      <c r="FD551"/>
      <c r="FE551"/>
      <c r="FF551"/>
      <c r="FG551"/>
      <c r="FH551"/>
      <c r="FI551"/>
      <c r="FJ551"/>
      <c r="FK551"/>
      <c r="FL551"/>
      <c r="FM551"/>
      <c r="FN551"/>
      <c r="FO551"/>
      <c r="FP551"/>
      <c r="FQ551"/>
      <c r="FR551"/>
      <c r="FS551"/>
      <c r="FT551"/>
      <c r="FU551"/>
      <c r="FV551"/>
      <c r="FW551"/>
      <c r="FX551"/>
      <c r="FY551"/>
      <c r="FZ551"/>
      <c r="GA551"/>
      <c r="GB551"/>
      <c r="GC551"/>
      <c r="GD551"/>
      <c r="GE551"/>
      <c r="GF551"/>
      <c r="GG551"/>
      <c r="GH551"/>
      <c r="GI551"/>
      <c r="GJ551"/>
      <c r="GK551"/>
      <c r="GL551"/>
      <c r="GM551"/>
      <c r="GN551"/>
      <c r="GO551"/>
      <c r="GP551"/>
      <c r="GQ551"/>
      <c r="GR551"/>
      <c r="GS551"/>
      <c r="GT551"/>
      <c r="GU551"/>
      <c r="GV551"/>
      <c r="GW551"/>
      <c r="GX551"/>
      <c r="GY551"/>
      <c r="GZ551"/>
      <c r="HA551"/>
      <c r="HB551"/>
      <c r="HC551"/>
      <c r="HD551"/>
      <c r="HE551"/>
      <c r="HF551"/>
      <c r="HG551"/>
      <c r="HH551"/>
      <c r="HI551"/>
      <c r="HJ551"/>
      <c r="HK551"/>
      <c r="HL551"/>
      <c r="HM551"/>
      <c r="HN551"/>
      <c r="HO551"/>
      <c r="HP551"/>
      <c r="HQ551"/>
      <c r="HR551"/>
      <c r="HS551"/>
      <c r="HT551"/>
      <c r="HU551"/>
      <c r="HV551"/>
      <c r="HW551"/>
      <c r="HX551"/>
      <c r="HY551"/>
      <c r="HZ551"/>
      <c r="IA551"/>
      <c r="IB551"/>
      <c r="IC551"/>
      <c r="ID551"/>
      <c r="IE551"/>
      <c r="IF551"/>
      <c r="IG551"/>
      <c r="IH551"/>
      <c r="II551"/>
      <c r="IJ551"/>
      <c r="IK551"/>
      <c r="IL551"/>
      <c r="IM551"/>
      <c r="IN551"/>
      <c r="IO551"/>
      <c r="IP551"/>
      <c r="IQ551"/>
      <c r="IR551"/>
      <c r="IS551"/>
      <c r="IT551"/>
      <c r="IU551"/>
      <c r="IV551"/>
    </row>
    <row r="552" spans="1:256" ht="24.9" customHeight="1" thickTop="1" thickBot="1" x14ac:dyDescent="0.3">
      <c r="A552" s="392" t="s">
        <v>2376</v>
      </c>
      <c r="B552" s="427"/>
      <c r="C552" s="427"/>
      <c r="D552" s="427"/>
      <c r="E552" s="427"/>
      <c r="F552" s="427"/>
      <c r="G552" s="427"/>
      <c r="H552" s="427"/>
      <c r="I552" s="427"/>
      <c r="J552" s="427"/>
      <c r="K552" s="427"/>
      <c r="L552" s="427"/>
      <c r="M552" s="427"/>
      <c r="N552" s="427"/>
      <c r="O552" s="427"/>
      <c r="P552" s="427"/>
      <c r="Q552" s="427"/>
      <c r="R552" s="427"/>
      <c r="S552" s="427"/>
      <c r="T552" s="427"/>
      <c r="U552" s="427"/>
      <c r="V552" s="427"/>
      <c r="W552" s="427"/>
      <c r="X552" s="427"/>
      <c r="Y552" s="427"/>
      <c r="Z552" s="427"/>
      <c r="AA552" s="427"/>
      <c r="AB552" s="427"/>
      <c r="AC552" s="428"/>
      <c r="AD552" s="310">
        <f>'Art. 123'!Q533</f>
        <v>3</v>
      </c>
      <c r="AE552" s="94" t="str">
        <f t="shared" si="98"/>
        <v>No aplica</v>
      </c>
      <c r="AF552">
        <f t="shared" si="99"/>
        <v>1.5</v>
      </c>
      <c r="AG552" s="92" t="str">
        <f t="shared" si="100"/>
        <v>No aplica</v>
      </c>
      <c r="AH552" s="95" t="e">
        <f t="shared" si="101"/>
        <v>#VALUE!</v>
      </c>
      <c r="AI552" s="96" t="str">
        <f t="shared" si="102"/>
        <v>No aplica</v>
      </c>
      <c r="AJ552" s="96" t="e">
        <f t="shared" si="103"/>
        <v>#VALUE!</v>
      </c>
      <c r="AK552" s="96" t="e">
        <f t="shared" si="104"/>
        <v>#VALUE!</v>
      </c>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c r="BY552"/>
      <c r="BZ552"/>
      <c r="CA552"/>
      <c r="CB552"/>
      <c r="CC552"/>
      <c r="CD552"/>
      <c r="CE552"/>
      <c r="CF552"/>
      <c r="CG552"/>
      <c r="CH552"/>
      <c r="CI552"/>
      <c r="CJ552"/>
      <c r="CK552"/>
      <c r="CL552"/>
      <c r="CM552"/>
      <c r="CN552"/>
      <c r="CO552"/>
      <c r="CP552"/>
      <c r="CQ552"/>
      <c r="CR552"/>
      <c r="CS552"/>
      <c r="CT552"/>
      <c r="CU552"/>
      <c r="CV552"/>
      <c r="CW552"/>
      <c r="CX552"/>
      <c r="CY552"/>
      <c r="CZ552"/>
      <c r="DA552"/>
      <c r="DB552"/>
      <c r="DC552"/>
      <c r="DD552"/>
      <c r="DE552"/>
      <c r="DF552"/>
      <c r="DG552"/>
      <c r="DH552"/>
      <c r="DI552"/>
      <c r="DJ552"/>
      <c r="DK552"/>
      <c r="DL552"/>
      <c r="DM552"/>
      <c r="DN552"/>
      <c r="DO552"/>
      <c r="DP552"/>
      <c r="DQ552"/>
      <c r="DR552"/>
      <c r="DS552"/>
      <c r="DT552"/>
      <c r="DU552"/>
      <c r="DV552"/>
      <c r="DW552"/>
      <c r="DX552"/>
      <c r="DY552"/>
      <c r="DZ552"/>
      <c r="EA552"/>
      <c r="EB552"/>
      <c r="EC552"/>
      <c r="ED552"/>
      <c r="EE552"/>
      <c r="EF552"/>
      <c r="EG552"/>
      <c r="EH552"/>
      <c r="EI552"/>
      <c r="EJ552"/>
      <c r="EK552"/>
      <c r="EL552"/>
      <c r="EM552"/>
      <c r="EN552"/>
      <c r="EO552"/>
      <c r="EP552"/>
      <c r="EQ552"/>
      <c r="ER552"/>
      <c r="ES552"/>
      <c r="ET552"/>
      <c r="EU552"/>
      <c r="EV552"/>
      <c r="EW552"/>
      <c r="EX552"/>
      <c r="EY552"/>
      <c r="EZ552"/>
      <c r="FA552"/>
      <c r="FB552"/>
      <c r="FC552"/>
      <c r="FD552"/>
      <c r="FE552"/>
      <c r="FF552"/>
      <c r="FG552"/>
      <c r="FH552"/>
      <c r="FI552"/>
      <c r="FJ552"/>
      <c r="FK552"/>
      <c r="FL552"/>
      <c r="FM552"/>
      <c r="FN552"/>
      <c r="FO552"/>
      <c r="FP552"/>
      <c r="FQ552"/>
      <c r="FR552"/>
      <c r="FS552"/>
      <c r="FT552"/>
      <c r="FU552"/>
      <c r="FV552"/>
      <c r="FW552"/>
      <c r="FX552"/>
      <c r="FY552"/>
      <c r="FZ552"/>
      <c r="GA552"/>
      <c r="GB552"/>
      <c r="GC552"/>
      <c r="GD552"/>
      <c r="GE552"/>
      <c r="GF552"/>
      <c r="GG552"/>
      <c r="GH552"/>
      <c r="GI552"/>
      <c r="GJ552"/>
      <c r="GK552"/>
      <c r="GL552"/>
      <c r="GM552"/>
      <c r="GN552"/>
      <c r="GO552"/>
      <c r="GP552"/>
      <c r="GQ552"/>
      <c r="GR552"/>
      <c r="GS552"/>
      <c r="GT552"/>
      <c r="GU552"/>
      <c r="GV552"/>
      <c r="GW552"/>
      <c r="GX552"/>
      <c r="GY552"/>
      <c r="GZ552"/>
      <c r="HA552"/>
      <c r="HB552"/>
      <c r="HC552"/>
      <c r="HD552"/>
      <c r="HE552"/>
      <c r="HF552"/>
      <c r="HG552"/>
      <c r="HH552"/>
      <c r="HI552"/>
      <c r="HJ552"/>
      <c r="HK552"/>
      <c r="HL552"/>
      <c r="HM552"/>
      <c r="HN552"/>
      <c r="HO552"/>
      <c r="HP552"/>
      <c r="HQ552"/>
      <c r="HR552"/>
      <c r="HS552"/>
      <c r="HT552"/>
      <c r="HU552"/>
      <c r="HV552"/>
      <c r="HW552"/>
      <c r="HX552"/>
      <c r="HY552"/>
      <c r="HZ552"/>
      <c r="IA552"/>
      <c r="IB552"/>
      <c r="IC552"/>
      <c r="ID552"/>
      <c r="IE552"/>
      <c r="IF552"/>
      <c r="IG552"/>
      <c r="IH552"/>
      <c r="II552"/>
      <c r="IJ552"/>
      <c r="IK552"/>
      <c r="IL552"/>
      <c r="IM552"/>
      <c r="IN552"/>
      <c r="IO552"/>
      <c r="IP552"/>
      <c r="IQ552"/>
      <c r="IR552"/>
      <c r="IS552"/>
      <c r="IT552"/>
      <c r="IU552"/>
      <c r="IV552"/>
    </row>
    <row r="553" spans="1:256" ht="24.9" customHeight="1" thickTop="1" thickBot="1" x14ac:dyDescent="0.3">
      <c r="A553" s="392" t="s">
        <v>2377</v>
      </c>
      <c r="B553" s="427"/>
      <c r="C553" s="427"/>
      <c r="D553" s="427"/>
      <c r="E553" s="427"/>
      <c r="F553" s="427"/>
      <c r="G553" s="427"/>
      <c r="H553" s="427"/>
      <c r="I553" s="427"/>
      <c r="J553" s="427"/>
      <c r="K553" s="427"/>
      <c r="L553" s="427"/>
      <c r="M553" s="427"/>
      <c r="N553" s="427"/>
      <c r="O553" s="427"/>
      <c r="P553" s="427"/>
      <c r="Q553" s="427"/>
      <c r="R553" s="427"/>
      <c r="S553" s="427"/>
      <c r="T553" s="427"/>
      <c r="U553" s="427"/>
      <c r="V553" s="427"/>
      <c r="W553" s="427"/>
      <c r="X553" s="427"/>
      <c r="Y553" s="427"/>
      <c r="Z553" s="427"/>
      <c r="AA553" s="427"/>
      <c r="AB553" s="427"/>
      <c r="AC553" s="428"/>
      <c r="AD553" s="310">
        <f>'Art. 123'!Q534</f>
        <v>3</v>
      </c>
      <c r="AE553" s="94" t="str">
        <f t="shared" si="98"/>
        <v>No aplica</v>
      </c>
      <c r="AF553">
        <f t="shared" si="99"/>
        <v>1.5</v>
      </c>
      <c r="AG553" s="92" t="str">
        <f t="shared" si="100"/>
        <v>No aplica</v>
      </c>
      <c r="AH553" s="95" t="e">
        <f t="shared" si="101"/>
        <v>#VALUE!</v>
      </c>
      <c r="AI553" s="96" t="str">
        <f t="shared" si="102"/>
        <v>No aplica</v>
      </c>
      <c r="AJ553" s="96" t="e">
        <f t="shared" si="103"/>
        <v>#VALUE!</v>
      </c>
      <c r="AK553" s="96" t="e">
        <f t="shared" si="104"/>
        <v>#VALUE!</v>
      </c>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c r="BY553"/>
      <c r="BZ553"/>
      <c r="CA553"/>
      <c r="CB553"/>
      <c r="CC553"/>
      <c r="CD553"/>
      <c r="CE553"/>
      <c r="CF553"/>
      <c r="CG553"/>
      <c r="CH553"/>
      <c r="CI553"/>
      <c r="CJ553"/>
      <c r="CK553"/>
      <c r="CL553"/>
      <c r="CM553"/>
      <c r="CN553"/>
      <c r="CO553"/>
      <c r="CP553"/>
      <c r="CQ553"/>
      <c r="CR553"/>
      <c r="CS553"/>
      <c r="CT553"/>
      <c r="CU553"/>
      <c r="CV553"/>
      <c r="CW553"/>
      <c r="CX553"/>
      <c r="CY553"/>
      <c r="CZ553"/>
      <c r="DA553"/>
      <c r="DB553"/>
      <c r="DC553"/>
      <c r="DD553"/>
      <c r="DE553"/>
      <c r="DF553"/>
      <c r="DG553"/>
      <c r="DH553"/>
      <c r="DI553"/>
      <c r="DJ553"/>
      <c r="DK553"/>
      <c r="DL553"/>
      <c r="DM553"/>
      <c r="DN553"/>
      <c r="DO553"/>
      <c r="DP553"/>
      <c r="DQ553"/>
      <c r="DR553"/>
      <c r="DS553"/>
      <c r="DT553"/>
      <c r="DU553"/>
      <c r="DV553"/>
      <c r="DW553"/>
      <c r="DX553"/>
      <c r="DY553"/>
      <c r="DZ553"/>
      <c r="EA553"/>
      <c r="EB553"/>
      <c r="EC553"/>
      <c r="ED553"/>
      <c r="EE553"/>
      <c r="EF553"/>
      <c r="EG553"/>
      <c r="EH553"/>
      <c r="EI553"/>
      <c r="EJ553"/>
      <c r="EK553"/>
      <c r="EL553"/>
      <c r="EM553"/>
      <c r="EN553"/>
      <c r="EO553"/>
      <c r="EP553"/>
      <c r="EQ553"/>
      <c r="ER553"/>
      <c r="ES553"/>
      <c r="ET553"/>
      <c r="EU553"/>
      <c r="EV553"/>
      <c r="EW553"/>
      <c r="EX553"/>
      <c r="EY553"/>
      <c r="EZ553"/>
      <c r="FA553"/>
      <c r="FB553"/>
      <c r="FC553"/>
      <c r="FD553"/>
      <c r="FE553"/>
      <c r="FF553"/>
      <c r="FG553"/>
      <c r="FH553"/>
      <c r="FI553"/>
      <c r="FJ553"/>
      <c r="FK553"/>
      <c r="FL553"/>
      <c r="FM553"/>
      <c r="FN553"/>
      <c r="FO553"/>
      <c r="FP553"/>
      <c r="FQ553"/>
      <c r="FR553"/>
      <c r="FS553"/>
      <c r="FT553"/>
      <c r="FU553"/>
      <c r="FV553"/>
      <c r="FW553"/>
      <c r="FX553"/>
      <c r="FY553"/>
      <c r="FZ553"/>
      <c r="GA553"/>
      <c r="GB553"/>
      <c r="GC553"/>
      <c r="GD553"/>
      <c r="GE553"/>
      <c r="GF553"/>
      <c r="GG553"/>
      <c r="GH553"/>
      <c r="GI553"/>
      <c r="GJ553"/>
      <c r="GK553"/>
      <c r="GL553"/>
      <c r="GM553"/>
      <c r="GN553"/>
      <c r="GO553"/>
      <c r="GP553"/>
      <c r="GQ553"/>
      <c r="GR553"/>
      <c r="GS553"/>
      <c r="GT553"/>
      <c r="GU553"/>
      <c r="GV553"/>
      <c r="GW553"/>
      <c r="GX553"/>
      <c r="GY553"/>
      <c r="GZ553"/>
      <c r="HA553"/>
      <c r="HB553"/>
      <c r="HC553"/>
      <c r="HD553"/>
      <c r="HE553"/>
      <c r="HF553"/>
      <c r="HG553"/>
      <c r="HH553"/>
      <c r="HI553"/>
      <c r="HJ553"/>
      <c r="HK553"/>
      <c r="HL553"/>
      <c r="HM553"/>
      <c r="HN553"/>
      <c r="HO553"/>
      <c r="HP553"/>
      <c r="HQ553"/>
      <c r="HR553"/>
      <c r="HS553"/>
      <c r="HT553"/>
      <c r="HU553"/>
      <c r="HV553"/>
      <c r="HW553"/>
      <c r="HX553"/>
      <c r="HY553"/>
      <c r="HZ553"/>
      <c r="IA553"/>
      <c r="IB553"/>
      <c r="IC553"/>
      <c r="ID553"/>
      <c r="IE553"/>
      <c r="IF553"/>
      <c r="IG553"/>
      <c r="IH553"/>
      <c r="II553"/>
      <c r="IJ553"/>
      <c r="IK553"/>
      <c r="IL553"/>
      <c r="IM553"/>
      <c r="IN553"/>
      <c r="IO553"/>
      <c r="IP553"/>
      <c r="IQ553"/>
      <c r="IR553"/>
      <c r="IS553"/>
      <c r="IT553"/>
      <c r="IU553"/>
      <c r="IV553"/>
    </row>
    <row r="554" spans="1:256" ht="24.9" customHeight="1" thickTop="1" thickBot="1" x14ac:dyDescent="0.3">
      <c r="A554" s="392" t="s">
        <v>2378</v>
      </c>
      <c r="B554" s="427"/>
      <c r="C554" s="427"/>
      <c r="D554" s="427"/>
      <c r="E554" s="427"/>
      <c r="F554" s="427"/>
      <c r="G554" s="427"/>
      <c r="H554" s="427"/>
      <c r="I554" s="427"/>
      <c r="J554" s="427"/>
      <c r="K554" s="427"/>
      <c r="L554" s="427"/>
      <c r="M554" s="427"/>
      <c r="N554" s="427"/>
      <c r="O554" s="427"/>
      <c r="P554" s="427"/>
      <c r="Q554" s="427"/>
      <c r="R554" s="427"/>
      <c r="S554" s="427"/>
      <c r="T554" s="427"/>
      <c r="U554" s="427"/>
      <c r="V554" s="427"/>
      <c r="W554" s="427"/>
      <c r="X554" s="427"/>
      <c r="Y554" s="427"/>
      <c r="Z554" s="427"/>
      <c r="AA554" s="427"/>
      <c r="AB554" s="427"/>
      <c r="AC554" s="428"/>
      <c r="AD554" s="310">
        <f>'Art. 123'!Q535</f>
        <v>3</v>
      </c>
      <c r="AE554" s="94" t="str">
        <f t="shared" si="98"/>
        <v>No aplica</v>
      </c>
      <c r="AF554">
        <f t="shared" si="99"/>
        <v>1.5</v>
      </c>
      <c r="AG554" s="92" t="str">
        <f t="shared" si="100"/>
        <v>No aplica</v>
      </c>
      <c r="AH554" s="95" t="e">
        <f t="shared" si="101"/>
        <v>#VALUE!</v>
      </c>
      <c r="AI554" s="96" t="str">
        <f t="shared" si="102"/>
        <v>No aplica</v>
      </c>
      <c r="AJ554" s="96" t="e">
        <f t="shared" si="103"/>
        <v>#VALUE!</v>
      </c>
      <c r="AK554" s="96" t="e">
        <f t="shared" si="104"/>
        <v>#VALUE!</v>
      </c>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c r="BY554"/>
      <c r="BZ554"/>
      <c r="CA554"/>
      <c r="CB554"/>
      <c r="CC554"/>
      <c r="CD554"/>
      <c r="CE554"/>
      <c r="CF554"/>
      <c r="CG554"/>
      <c r="CH554"/>
      <c r="CI554"/>
      <c r="CJ554"/>
      <c r="CK554"/>
      <c r="CL554"/>
      <c r="CM554"/>
      <c r="CN554"/>
      <c r="CO554"/>
      <c r="CP554"/>
      <c r="CQ554"/>
      <c r="CR554"/>
      <c r="CS554"/>
      <c r="CT554"/>
      <c r="CU554"/>
      <c r="CV554"/>
      <c r="CW554"/>
      <c r="CX554"/>
      <c r="CY554"/>
      <c r="CZ554"/>
      <c r="DA554"/>
      <c r="DB554"/>
      <c r="DC554"/>
      <c r="DD554"/>
      <c r="DE554"/>
      <c r="DF554"/>
      <c r="DG554"/>
      <c r="DH554"/>
      <c r="DI554"/>
      <c r="DJ554"/>
      <c r="DK554"/>
      <c r="DL554"/>
      <c r="DM554"/>
      <c r="DN554"/>
      <c r="DO554"/>
      <c r="DP554"/>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c r="FW554"/>
      <c r="FX554"/>
      <c r="FY554"/>
      <c r="FZ554"/>
      <c r="GA554"/>
      <c r="GB554"/>
      <c r="GC554"/>
      <c r="GD554"/>
      <c r="GE554"/>
      <c r="GF554"/>
      <c r="GG554"/>
      <c r="GH554"/>
      <c r="GI554"/>
      <c r="GJ554"/>
      <c r="GK554"/>
      <c r="GL554"/>
      <c r="GM554"/>
      <c r="GN554"/>
      <c r="GO554"/>
      <c r="GP554"/>
      <c r="GQ554"/>
      <c r="GR554"/>
      <c r="GS554"/>
      <c r="GT554"/>
      <c r="GU554"/>
      <c r="GV554"/>
      <c r="GW554"/>
      <c r="GX554"/>
      <c r="GY554"/>
      <c r="GZ554"/>
      <c r="HA554"/>
      <c r="HB554"/>
      <c r="HC554"/>
      <c r="HD554"/>
      <c r="HE554"/>
      <c r="HF554"/>
      <c r="HG554"/>
      <c r="HH554"/>
      <c r="HI554"/>
      <c r="HJ554"/>
      <c r="HK554"/>
      <c r="HL554"/>
      <c r="HM554"/>
      <c r="HN554"/>
      <c r="HO554"/>
      <c r="HP554"/>
      <c r="HQ554"/>
      <c r="HR554"/>
      <c r="HS554"/>
      <c r="HT554"/>
      <c r="HU554"/>
      <c r="HV554"/>
      <c r="HW554"/>
      <c r="HX554"/>
      <c r="HY554"/>
      <c r="HZ554"/>
      <c r="IA554"/>
      <c r="IB554"/>
      <c r="IC554"/>
      <c r="ID554"/>
      <c r="IE554"/>
      <c r="IF554"/>
      <c r="IG554"/>
      <c r="IH554"/>
      <c r="II554"/>
      <c r="IJ554"/>
      <c r="IK554"/>
      <c r="IL554"/>
      <c r="IM554"/>
      <c r="IN554"/>
      <c r="IO554"/>
      <c r="IP554"/>
      <c r="IQ554"/>
      <c r="IR554"/>
      <c r="IS554"/>
      <c r="IT554"/>
      <c r="IU554"/>
      <c r="IV554"/>
    </row>
    <row r="555" spans="1:256" ht="24.9" customHeight="1" thickTop="1" thickBot="1" x14ac:dyDescent="0.3">
      <c r="A555" s="392" t="s">
        <v>2379</v>
      </c>
      <c r="B555" s="427"/>
      <c r="C555" s="427"/>
      <c r="D555" s="427"/>
      <c r="E555" s="427"/>
      <c r="F555" s="427"/>
      <c r="G555" s="427"/>
      <c r="H555" s="427"/>
      <c r="I555" s="427"/>
      <c r="J555" s="427"/>
      <c r="K555" s="427"/>
      <c r="L555" s="427"/>
      <c r="M555" s="427"/>
      <c r="N555" s="427"/>
      <c r="O555" s="427"/>
      <c r="P555" s="427"/>
      <c r="Q555" s="427"/>
      <c r="R555" s="427"/>
      <c r="S555" s="427"/>
      <c r="T555" s="427"/>
      <c r="U555" s="427"/>
      <c r="V555" s="427"/>
      <c r="W555" s="427"/>
      <c r="X555" s="427"/>
      <c r="Y555" s="427"/>
      <c r="Z555" s="427"/>
      <c r="AA555" s="427"/>
      <c r="AB555" s="427"/>
      <c r="AC555" s="428"/>
      <c r="AD555" s="310">
        <f>'Art. 123'!Q536</f>
        <v>3</v>
      </c>
      <c r="AE555" s="94" t="str">
        <f t="shared" si="98"/>
        <v>No aplica</v>
      </c>
      <c r="AF555">
        <f t="shared" si="99"/>
        <v>1.5</v>
      </c>
      <c r="AG555" s="92" t="str">
        <f t="shared" si="100"/>
        <v>No aplica</v>
      </c>
      <c r="AH555" s="95" t="e">
        <f t="shared" si="101"/>
        <v>#VALUE!</v>
      </c>
      <c r="AI555" s="96" t="str">
        <f t="shared" si="102"/>
        <v>No aplica</v>
      </c>
      <c r="AJ555" s="96" t="e">
        <f t="shared" si="103"/>
        <v>#VALUE!</v>
      </c>
      <c r="AK555" s="96" t="e">
        <f t="shared" si="104"/>
        <v>#VALUE!</v>
      </c>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c r="BY555"/>
      <c r="BZ555"/>
      <c r="CA555"/>
      <c r="CB555"/>
      <c r="CC555"/>
      <c r="CD555"/>
      <c r="CE555"/>
      <c r="CF555"/>
      <c r="CG555"/>
      <c r="CH555"/>
      <c r="CI555"/>
      <c r="CJ555"/>
      <c r="CK555"/>
      <c r="CL555"/>
      <c r="CM555"/>
      <c r="CN555"/>
      <c r="CO555"/>
      <c r="CP555"/>
      <c r="CQ555"/>
      <c r="CR555"/>
      <c r="CS555"/>
      <c r="CT555"/>
      <c r="CU555"/>
      <c r="CV555"/>
      <c r="CW555"/>
      <c r="CX555"/>
      <c r="CY555"/>
      <c r="CZ555"/>
      <c r="DA555"/>
      <c r="DB555"/>
      <c r="DC555"/>
      <c r="DD555"/>
      <c r="DE555"/>
      <c r="DF555"/>
      <c r="DG555"/>
      <c r="DH555"/>
      <c r="DI555"/>
      <c r="DJ555"/>
      <c r="DK555"/>
      <c r="DL555"/>
      <c r="DM555"/>
      <c r="DN555"/>
      <c r="DO555"/>
      <c r="DP555"/>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c r="FS555"/>
      <c r="FT555"/>
      <c r="FU555"/>
      <c r="FV555"/>
      <c r="FW555"/>
      <c r="FX555"/>
      <c r="FY555"/>
      <c r="FZ555"/>
      <c r="GA555"/>
      <c r="GB555"/>
      <c r="GC555"/>
      <c r="GD555"/>
      <c r="GE555"/>
      <c r="GF555"/>
      <c r="GG555"/>
      <c r="GH555"/>
      <c r="GI555"/>
      <c r="GJ555"/>
      <c r="GK555"/>
      <c r="GL555"/>
      <c r="GM555"/>
      <c r="GN555"/>
      <c r="GO555"/>
      <c r="GP555"/>
      <c r="GQ555"/>
      <c r="GR555"/>
      <c r="GS555"/>
      <c r="GT555"/>
      <c r="GU555"/>
      <c r="GV555"/>
      <c r="GW555"/>
      <c r="GX555"/>
      <c r="GY555"/>
      <c r="GZ555"/>
      <c r="HA555"/>
      <c r="HB555"/>
      <c r="HC555"/>
      <c r="HD555"/>
      <c r="HE555"/>
      <c r="HF555"/>
      <c r="HG555"/>
      <c r="HH555"/>
      <c r="HI555"/>
      <c r="HJ555"/>
      <c r="HK555"/>
      <c r="HL555"/>
      <c r="HM555"/>
      <c r="HN555"/>
      <c r="HO555"/>
      <c r="HP555"/>
      <c r="HQ555"/>
      <c r="HR555"/>
      <c r="HS555"/>
      <c r="HT555"/>
      <c r="HU555"/>
      <c r="HV555"/>
      <c r="HW555"/>
      <c r="HX555"/>
      <c r="HY555"/>
      <c r="HZ555"/>
      <c r="IA555"/>
      <c r="IB555"/>
      <c r="IC555"/>
      <c r="ID555"/>
      <c r="IE555"/>
      <c r="IF555"/>
      <c r="IG555"/>
      <c r="IH555"/>
      <c r="II555"/>
      <c r="IJ555"/>
      <c r="IK555"/>
      <c r="IL555"/>
      <c r="IM555"/>
      <c r="IN555"/>
      <c r="IO555"/>
      <c r="IP555"/>
      <c r="IQ555"/>
      <c r="IR555"/>
      <c r="IS555"/>
      <c r="IT555"/>
      <c r="IU555"/>
      <c r="IV555"/>
    </row>
    <row r="556" spans="1:256" ht="24.9" customHeight="1" thickTop="1" x14ac:dyDescent="0.25">
      <c r="A556" s="437" t="s">
        <v>1730</v>
      </c>
      <c r="B556" s="438"/>
      <c r="C556" s="438"/>
      <c r="D556" s="438"/>
      <c r="E556" s="438"/>
      <c r="F556" s="438"/>
      <c r="G556" s="438"/>
      <c r="H556" s="438"/>
      <c r="I556" s="438"/>
      <c r="J556" s="438"/>
      <c r="K556" s="438"/>
      <c r="L556" s="438"/>
      <c r="M556" s="438"/>
      <c r="N556" s="438"/>
      <c r="O556" s="438"/>
      <c r="P556" s="438"/>
      <c r="Q556" s="438"/>
      <c r="R556" s="438"/>
      <c r="S556" s="438"/>
      <c r="T556" s="438"/>
      <c r="U556" s="438"/>
      <c r="V556" s="438"/>
      <c r="W556" s="438"/>
      <c r="X556" s="438"/>
      <c r="Y556" s="438"/>
      <c r="Z556" s="438"/>
      <c r="AA556" s="438"/>
      <c r="AB556" s="438"/>
      <c r="AC556" s="438"/>
      <c r="AD556" s="439"/>
      <c r="AE556" s="94">
        <f>SUM(AE545:AE555)</f>
        <v>0</v>
      </c>
      <c r="AF556" s="61"/>
      <c r="AG556" s="97">
        <f>SUM(AG545:AG555)</f>
        <v>0</v>
      </c>
      <c r="AH556" s="98"/>
      <c r="AI556" s="99"/>
      <c r="AJ556" s="99"/>
      <c r="AK556" s="99"/>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c r="BY556"/>
      <c r="BZ556"/>
      <c r="CA556"/>
      <c r="CB556"/>
      <c r="CC556"/>
      <c r="CD556"/>
      <c r="CE556"/>
      <c r="CF556"/>
      <c r="CG556"/>
      <c r="CH556"/>
      <c r="CI556"/>
      <c r="CJ556"/>
      <c r="CK556"/>
      <c r="CL556"/>
      <c r="CM556"/>
      <c r="CN556"/>
      <c r="CO556"/>
      <c r="CP556"/>
      <c r="CQ556"/>
      <c r="CR556"/>
      <c r="CS556"/>
      <c r="CT556"/>
      <c r="CU556"/>
      <c r="CV556"/>
      <c r="CW556"/>
      <c r="CX556"/>
      <c r="CY556"/>
      <c r="CZ556"/>
      <c r="DA556"/>
      <c r="DB556"/>
      <c r="DC556"/>
      <c r="DD556"/>
      <c r="DE556"/>
      <c r="DF556"/>
      <c r="DG556"/>
      <c r="DH556"/>
      <c r="DI556"/>
      <c r="DJ556"/>
      <c r="DK556"/>
      <c r="DL556"/>
      <c r="DM556"/>
      <c r="DN556"/>
      <c r="DO556"/>
      <c r="DP556"/>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c r="FS556"/>
      <c r="FT556"/>
      <c r="FU556"/>
      <c r="FV556"/>
      <c r="FW556"/>
      <c r="FX556"/>
      <c r="FY556"/>
      <c r="FZ556"/>
      <c r="GA556"/>
      <c r="GB556"/>
      <c r="GC556"/>
      <c r="GD556"/>
      <c r="GE556"/>
      <c r="GF556"/>
      <c r="GG556"/>
      <c r="GH556"/>
      <c r="GI556"/>
      <c r="GJ556"/>
      <c r="GK556"/>
      <c r="GL556"/>
      <c r="GM556"/>
      <c r="GN556"/>
      <c r="GO556"/>
      <c r="GP556"/>
      <c r="GQ556"/>
      <c r="GR556"/>
      <c r="GS556"/>
      <c r="GT556"/>
      <c r="GU556"/>
      <c r="GV556"/>
      <c r="GW556"/>
      <c r="GX556"/>
      <c r="GY556"/>
      <c r="GZ556"/>
      <c r="HA556"/>
      <c r="HB556"/>
      <c r="HC556"/>
      <c r="HD556"/>
      <c r="HE556"/>
      <c r="HF556"/>
      <c r="HG556"/>
      <c r="HH556"/>
      <c r="HI556"/>
      <c r="HJ556"/>
      <c r="HK556"/>
      <c r="HL556"/>
      <c r="HM556"/>
      <c r="HN556"/>
      <c r="HO556"/>
      <c r="HP556"/>
      <c r="HQ556"/>
      <c r="HR556"/>
      <c r="HS556"/>
      <c r="HT556"/>
      <c r="HU556"/>
      <c r="HV556"/>
      <c r="HW556"/>
      <c r="HX556"/>
      <c r="HY556"/>
      <c r="HZ556"/>
      <c r="IA556"/>
      <c r="IB556"/>
      <c r="IC556"/>
      <c r="ID556"/>
      <c r="IE556"/>
      <c r="IF556"/>
      <c r="IG556"/>
      <c r="IH556"/>
      <c r="II556"/>
      <c r="IJ556"/>
      <c r="IK556"/>
      <c r="IL556"/>
      <c r="IM556"/>
      <c r="IN556"/>
      <c r="IO556"/>
      <c r="IP556"/>
      <c r="IQ556"/>
      <c r="IR556"/>
      <c r="IS556"/>
      <c r="IT556"/>
      <c r="IU556"/>
      <c r="IV556"/>
    </row>
    <row r="557" spans="1:256" ht="24.9" customHeight="1" x14ac:dyDescent="0.25">
      <c r="A557" s="440" t="s">
        <v>1731</v>
      </c>
      <c r="B557" s="441"/>
      <c r="C557" s="441"/>
      <c r="D557" s="441"/>
      <c r="E557" s="441"/>
      <c r="F557" s="441"/>
      <c r="G557" s="441"/>
      <c r="H557" s="441"/>
      <c r="I557" s="441"/>
      <c r="J557" s="441"/>
      <c r="K557" s="441"/>
      <c r="L557" s="441"/>
      <c r="M557" s="441"/>
      <c r="N557" s="441"/>
      <c r="O557" s="441"/>
      <c r="P557" s="441"/>
      <c r="Q557" s="441"/>
      <c r="R557" s="441"/>
      <c r="S557" s="441"/>
      <c r="T557" s="441"/>
      <c r="U557" s="441"/>
      <c r="V557" s="441"/>
      <c r="W557" s="441"/>
      <c r="X557" s="441"/>
      <c r="Y557" s="441"/>
      <c r="Z557" s="441"/>
      <c r="AA557" s="441"/>
      <c r="AB557" s="441"/>
      <c r="AC557" s="441"/>
      <c r="AD557" s="442"/>
      <c r="AE557" s="94">
        <f>AE556/$AE$23*100</f>
        <v>0</v>
      </c>
      <c r="AF557" s="61"/>
      <c r="AG557" s="97"/>
      <c r="AH557" s="98"/>
      <c r="AI557" s="99"/>
      <c r="AJ557" s="99"/>
      <c r="AK557" s="99"/>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c r="BY557"/>
      <c r="BZ557"/>
      <c r="CA557"/>
      <c r="CB557"/>
      <c r="CC557"/>
      <c r="CD557"/>
      <c r="CE557"/>
      <c r="CF557"/>
      <c r="CG557"/>
      <c r="CH557"/>
      <c r="CI557"/>
      <c r="CJ557"/>
      <c r="CK557"/>
      <c r="CL557"/>
      <c r="CM557"/>
      <c r="CN557"/>
      <c r="CO557"/>
      <c r="CP557"/>
      <c r="CQ557"/>
      <c r="CR557"/>
      <c r="CS557"/>
      <c r="CT557"/>
      <c r="CU557"/>
      <c r="CV557"/>
      <c r="CW557"/>
      <c r="CX557"/>
      <c r="CY557"/>
      <c r="CZ557"/>
      <c r="DA557"/>
      <c r="DB557"/>
      <c r="DC557"/>
      <c r="DD557"/>
      <c r="DE557"/>
      <c r="DF557"/>
      <c r="DG557"/>
      <c r="DH557"/>
      <c r="DI557"/>
      <c r="DJ557"/>
      <c r="DK557"/>
      <c r="DL557"/>
      <c r="DM557"/>
      <c r="DN557"/>
      <c r="DO557"/>
      <c r="DP557"/>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c r="FW557"/>
      <c r="FX557"/>
      <c r="FY557"/>
      <c r="FZ557"/>
      <c r="GA557"/>
      <c r="GB557"/>
      <c r="GC557"/>
      <c r="GD557"/>
      <c r="GE557"/>
      <c r="GF557"/>
      <c r="GG557"/>
      <c r="GH557"/>
      <c r="GI557"/>
      <c r="GJ557"/>
      <c r="GK557"/>
      <c r="GL557"/>
      <c r="GM557"/>
      <c r="GN557"/>
      <c r="GO557"/>
      <c r="GP557"/>
      <c r="GQ557"/>
      <c r="GR557"/>
      <c r="GS557"/>
      <c r="GT557"/>
      <c r="GU557"/>
      <c r="GV557"/>
      <c r="GW557"/>
      <c r="GX557"/>
      <c r="GY557"/>
      <c r="GZ557"/>
      <c r="HA557"/>
      <c r="HB557"/>
      <c r="HC557"/>
      <c r="HD557"/>
      <c r="HE557"/>
      <c r="HF557"/>
      <c r="HG557"/>
      <c r="HH557"/>
      <c r="HI557"/>
      <c r="HJ557"/>
      <c r="HK557"/>
      <c r="HL557"/>
      <c r="HM557"/>
      <c r="HN557"/>
      <c r="HO557"/>
      <c r="HP557"/>
      <c r="HQ557"/>
      <c r="HR557"/>
      <c r="HS557"/>
      <c r="HT557"/>
      <c r="HU557"/>
      <c r="HV557"/>
      <c r="HW557"/>
      <c r="HX557"/>
      <c r="HY557"/>
      <c r="HZ557"/>
      <c r="IA557"/>
      <c r="IB557"/>
      <c r="IC557"/>
      <c r="ID557"/>
      <c r="IE557"/>
      <c r="IF557"/>
      <c r="IG557"/>
      <c r="IH557"/>
      <c r="II557"/>
      <c r="IJ557"/>
      <c r="IK557"/>
      <c r="IL557"/>
      <c r="IM557"/>
      <c r="IN557"/>
      <c r="IO557"/>
      <c r="IP557"/>
      <c r="IQ557"/>
      <c r="IR557"/>
      <c r="IS557"/>
      <c r="IT557"/>
      <c r="IU557"/>
      <c r="IV557"/>
    </row>
    <row r="558" spans="1:256" ht="24.9" customHeight="1" thickBot="1" x14ac:dyDescent="0.3">
      <c r="A558" s="73"/>
      <c r="B558" s="73"/>
      <c r="C558" s="73"/>
      <c r="D558" s="73"/>
      <c r="E558" s="73"/>
      <c r="F558" s="73"/>
      <c r="G558" s="73"/>
      <c r="H558" s="73"/>
      <c r="I558" s="73"/>
      <c r="J558" s="73"/>
      <c r="K558" s="73"/>
      <c r="L558" s="73"/>
      <c r="M558" s="73"/>
      <c r="N558" s="73"/>
      <c r="O558" s="73"/>
      <c r="P558" s="73"/>
      <c r="Q558" s="100"/>
      <c r="R558" s="73"/>
      <c r="S558" s="73"/>
      <c r="T558" s="73"/>
      <c r="U558" s="73"/>
      <c r="V558" s="73"/>
      <c r="W558" s="73"/>
      <c r="X558" s="73"/>
      <c r="Y558" s="73"/>
      <c r="Z558" s="73"/>
      <c r="AA558" s="73"/>
      <c r="AB558" s="73"/>
      <c r="AC558" s="73"/>
      <c r="AD558" s="101"/>
      <c r="AE558" s="101"/>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c r="BY558"/>
      <c r="BZ558"/>
      <c r="CA558"/>
      <c r="CB558"/>
      <c r="CC558"/>
      <c r="CD558"/>
      <c r="CE558"/>
      <c r="CF558"/>
      <c r="CG558"/>
      <c r="CH558"/>
      <c r="CI558"/>
      <c r="CJ558"/>
      <c r="CK558"/>
      <c r="CL558"/>
      <c r="CM558"/>
      <c r="CN558"/>
      <c r="CO558"/>
      <c r="CP558"/>
      <c r="CQ558"/>
      <c r="CR558"/>
      <c r="CS558"/>
      <c r="CT558"/>
      <c r="CU558"/>
      <c r="CV558"/>
      <c r="CW558"/>
      <c r="CX558"/>
      <c r="CY558"/>
      <c r="CZ558"/>
      <c r="DA558"/>
      <c r="DB558"/>
      <c r="DC558"/>
      <c r="DD558"/>
      <c r="DE558"/>
      <c r="DF558"/>
      <c r="DG558"/>
      <c r="DH558"/>
      <c r="DI558"/>
      <c r="DJ558"/>
      <c r="DK558"/>
      <c r="DL558"/>
      <c r="DM558"/>
      <c r="DN558"/>
      <c r="DO558"/>
      <c r="DP558"/>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c r="FW558"/>
      <c r="FX558"/>
      <c r="FY558"/>
      <c r="FZ558"/>
      <c r="GA558"/>
      <c r="GB558"/>
      <c r="GC558"/>
      <c r="GD558"/>
      <c r="GE558"/>
      <c r="GF558"/>
      <c r="GG558"/>
      <c r="GH558"/>
      <c r="GI558"/>
      <c r="GJ558"/>
      <c r="GK558"/>
      <c r="GL558"/>
      <c r="GM558"/>
      <c r="GN558"/>
      <c r="GO558"/>
      <c r="GP558"/>
      <c r="GQ558"/>
      <c r="GR558"/>
      <c r="GS558"/>
      <c r="GT558"/>
      <c r="GU558"/>
      <c r="GV558"/>
      <c r="GW558"/>
      <c r="GX558"/>
      <c r="GY558"/>
      <c r="GZ558"/>
      <c r="HA558"/>
      <c r="HB558"/>
      <c r="HC558"/>
      <c r="HD558"/>
      <c r="HE558"/>
      <c r="HF558"/>
      <c r="HG558"/>
      <c r="HH558"/>
      <c r="HI558"/>
      <c r="HJ558"/>
      <c r="HK558"/>
      <c r="HL558"/>
      <c r="HM558"/>
      <c r="HN558"/>
      <c r="HO558"/>
      <c r="HP558"/>
      <c r="HQ558"/>
      <c r="HR558"/>
      <c r="HS558"/>
      <c r="HT558"/>
      <c r="HU558"/>
      <c r="HV558"/>
      <c r="HW558"/>
      <c r="HX558"/>
      <c r="HY558"/>
      <c r="HZ558"/>
      <c r="IA558"/>
      <c r="IB558"/>
      <c r="IC558"/>
      <c r="ID558"/>
      <c r="IE558"/>
      <c r="IF558"/>
      <c r="IG558"/>
      <c r="IH558"/>
      <c r="II558"/>
      <c r="IJ558"/>
      <c r="IK558"/>
      <c r="IL558"/>
      <c r="IM558"/>
      <c r="IN558"/>
      <c r="IO558"/>
      <c r="IP558"/>
      <c r="IQ558"/>
      <c r="IR558"/>
      <c r="IS558"/>
      <c r="IT558"/>
      <c r="IU558"/>
      <c r="IV558"/>
    </row>
    <row r="559" spans="1:256" ht="24.9" customHeight="1" thickTop="1" thickBot="1" x14ac:dyDescent="0.3">
      <c r="A559" s="391" t="s">
        <v>198</v>
      </c>
      <c r="B559" s="443"/>
      <c r="C559" s="443"/>
      <c r="D559" s="443"/>
      <c r="E559" s="443"/>
      <c r="F559" s="443"/>
      <c r="G559" s="443"/>
      <c r="H559" s="443"/>
      <c r="I559" s="443"/>
      <c r="J559" s="443"/>
      <c r="K559" s="443"/>
      <c r="L559" s="443"/>
      <c r="M559" s="443"/>
      <c r="N559" s="443"/>
      <c r="O559" s="443"/>
      <c r="P559" s="443"/>
      <c r="Q559" s="443"/>
      <c r="R559" s="443"/>
      <c r="S559" s="443"/>
      <c r="T559" s="443"/>
      <c r="U559" s="443"/>
      <c r="V559" s="443"/>
      <c r="W559" s="443"/>
      <c r="X559" s="443"/>
      <c r="Y559" s="443"/>
      <c r="Z559" s="443"/>
      <c r="AA559" s="443"/>
      <c r="AB559" s="443"/>
      <c r="AC559" s="443"/>
      <c r="AD559" s="112" t="s">
        <v>187</v>
      </c>
      <c r="AE559" s="113" t="s">
        <v>7</v>
      </c>
      <c r="AF559" s="92" t="s">
        <v>1666</v>
      </c>
      <c r="AG559" s="92" t="s">
        <v>1667</v>
      </c>
      <c r="AH559" s="92" t="s">
        <v>1668</v>
      </c>
      <c r="AI559" s="93" t="s">
        <v>1669</v>
      </c>
      <c r="AJ559" s="92"/>
      <c r="AK559" s="93" t="s">
        <v>1670</v>
      </c>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c r="BY559"/>
      <c r="BZ559"/>
      <c r="CA559"/>
      <c r="CB559"/>
      <c r="CC559"/>
      <c r="CD559"/>
      <c r="CE559"/>
      <c r="CF559"/>
      <c r="CG559"/>
      <c r="CH559"/>
      <c r="CI559"/>
      <c r="CJ559"/>
      <c r="CK559"/>
      <c r="CL559"/>
      <c r="CM559"/>
      <c r="CN559"/>
      <c r="CO559"/>
      <c r="CP559"/>
      <c r="CQ559"/>
      <c r="CR559"/>
      <c r="CS559"/>
      <c r="CT559"/>
      <c r="CU559"/>
      <c r="CV559"/>
      <c r="CW559"/>
      <c r="CX559"/>
      <c r="CY559"/>
      <c r="CZ559"/>
      <c r="DA559"/>
      <c r="DB559"/>
      <c r="DC559"/>
      <c r="DD559"/>
      <c r="DE559"/>
      <c r="DF559"/>
      <c r="DG559"/>
      <c r="DH559"/>
      <c r="DI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c r="GL559"/>
      <c r="GM559"/>
      <c r="GN559"/>
      <c r="GO559"/>
      <c r="GP559"/>
      <c r="GQ559"/>
      <c r="GR559"/>
      <c r="GS559"/>
      <c r="GT559"/>
      <c r="GU559"/>
      <c r="GV559"/>
      <c r="GW559"/>
      <c r="GX559"/>
      <c r="GY559"/>
      <c r="GZ559"/>
      <c r="HA559"/>
      <c r="HB559"/>
      <c r="HC559"/>
      <c r="HD559"/>
      <c r="HE559"/>
      <c r="HF559"/>
      <c r="HG559"/>
      <c r="HH559"/>
      <c r="HI559"/>
      <c r="HJ559"/>
      <c r="HK559"/>
      <c r="HL559"/>
      <c r="HM559"/>
      <c r="HN559"/>
      <c r="HO559"/>
      <c r="HP559"/>
      <c r="HQ559"/>
      <c r="HR559"/>
      <c r="HS559"/>
      <c r="HT559"/>
      <c r="HU559"/>
      <c r="HV559"/>
      <c r="HW559"/>
      <c r="HX559"/>
      <c r="HY559"/>
      <c r="HZ559"/>
      <c r="IA559"/>
      <c r="IB559"/>
      <c r="IC559"/>
      <c r="ID559"/>
      <c r="IE559"/>
      <c r="IF559"/>
      <c r="IG559"/>
      <c r="IH559"/>
      <c r="II559"/>
      <c r="IJ559"/>
      <c r="IK559"/>
      <c r="IL559"/>
      <c r="IM559"/>
      <c r="IN559"/>
      <c r="IO559"/>
      <c r="IP559"/>
      <c r="IQ559"/>
      <c r="IR559"/>
      <c r="IS559"/>
      <c r="IT559"/>
      <c r="IU559"/>
      <c r="IV559"/>
    </row>
    <row r="560" spans="1:256" ht="24.9" customHeight="1" thickTop="1" thickBot="1" x14ac:dyDescent="0.3">
      <c r="A560" s="392" t="s">
        <v>1423</v>
      </c>
      <c r="B560" s="427"/>
      <c r="C560" s="427"/>
      <c r="D560" s="427"/>
      <c r="E560" s="427"/>
      <c r="F560" s="427"/>
      <c r="G560" s="427"/>
      <c r="H560" s="427"/>
      <c r="I560" s="427"/>
      <c r="J560" s="427"/>
      <c r="K560" s="427"/>
      <c r="L560" s="427"/>
      <c r="M560" s="427"/>
      <c r="N560" s="427"/>
      <c r="O560" s="427"/>
      <c r="P560" s="427"/>
      <c r="Q560" s="427"/>
      <c r="R560" s="427"/>
      <c r="S560" s="427"/>
      <c r="T560" s="427"/>
      <c r="U560" s="427"/>
      <c r="V560" s="427"/>
      <c r="W560" s="427"/>
      <c r="X560" s="427"/>
      <c r="Y560" s="427"/>
      <c r="Z560" s="427"/>
      <c r="AA560" s="427"/>
      <c r="AB560" s="427"/>
      <c r="AC560" s="428"/>
      <c r="AD560" s="310">
        <f>'Art. 123'!Q539</f>
        <v>3</v>
      </c>
      <c r="AE560" s="94" t="str">
        <f>IF(AG560=1,AK560,AG560)</f>
        <v>No aplica</v>
      </c>
      <c r="AF560">
        <f>AD560/2</f>
        <v>1.5</v>
      </c>
      <c r="AG560" s="92" t="str">
        <f>IF(AND(AF560&gt;=0,AF560&lt;=1),1,"No aplica")</f>
        <v>No aplica</v>
      </c>
      <c r="AH560" s="95" t="e">
        <f>AD560/(AG560*2)</f>
        <v>#VALUE!</v>
      </c>
      <c r="AI560" s="96" t="str">
        <f>IF(AG560=1,AG560/$AG$565,"No aplica")</f>
        <v>No aplica</v>
      </c>
      <c r="AJ560" s="96" t="e">
        <f>AF560*AI560</f>
        <v>#VALUE!</v>
      </c>
      <c r="AK560" s="96" t="e">
        <f>AJ560*$AE$23</f>
        <v>#VALUE!</v>
      </c>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c r="BY560"/>
      <c r="BZ560"/>
      <c r="CA560"/>
      <c r="CB560"/>
      <c r="CC560"/>
      <c r="CD560"/>
      <c r="CE560"/>
      <c r="CF560"/>
      <c r="CG560"/>
      <c r="CH560"/>
      <c r="CI560"/>
      <c r="CJ560"/>
      <c r="CK560"/>
      <c r="CL560"/>
      <c r="CM560"/>
      <c r="CN560"/>
      <c r="CO560"/>
      <c r="CP560"/>
      <c r="CQ560"/>
      <c r="CR560"/>
      <c r="CS560"/>
      <c r="CT560"/>
      <c r="CU560"/>
      <c r="CV560"/>
      <c r="CW560"/>
      <c r="CX560"/>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c r="ES560"/>
      <c r="ET560"/>
      <c r="EU560"/>
      <c r="EV560"/>
      <c r="EW560"/>
      <c r="EX560"/>
      <c r="EY560"/>
      <c r="EZ560"/>
      <c r="FA560"/>
      <c r="FB560"/>
      <c r="FC560"/>
      <c r="FD560"/>
      <c r="FE560"/>
      <c r="FF560"/>
      <c r="FG560"/>
      <c r="FH560"/>
      <c r="FI560"/>
      <c r="FJ560"/>
      <c r="FK560"/>
      <c r="FL560"/>
      <c r="FM560"/>
      <c r="FN560"/>
      <c r="FO560"/>
      <c r="FP560"/>
      <c r="FQ560"/>
      <c r="FR560"/>
      <c r="FS560"/>
      <c r="FT560"/>
      <c r="FU560"/>
      <c r="FV560"/>
      <c r="FW560"/>
      <c r="FX560"/>
      <c r="FY560"/>
      <c r="FZ560"/>
      <c r="GA560"/>
      <c r="GB560"/>
      <c r="GC560"/>
      <c r="GD560"/>
      <c r="GE560"/>
      <c r="GF560"/>
      <c r="GG560"/>
      <c r="GH560"/>
      <c r="GI560"/>
      <c r="GJ560"/>
      <c r="GK560"/>
      <c r="GL560"/>
      <c r="GM560"/>
      <c r="GN560"/>
      <c r="GO560"/>
      <c r="GP560"/>
      <c r="GQ560"/>
      <c r="GR560"/>
      <c r="GS560"/>
      <c r="GT560"/>
      <c r="GU560"/>
      <c r="GV560"/>
      <c r="GW560"/>
      <c r="GX560"/>
      <c r="GY560"/>
      <c r="GZ560"/>
      <c r="HA560"/>
      <c r="HB560"/>
      <c r="HC560"/>
      <c r="HD560"/>
      <c r="HE560"/>
      <c r="HF560"/>
      <c r="HG560"/>
      <c r="HH560"/>
      <c r="HI560"/>
      <c r="HJ560"/>
      <c r="HK560"/>
      <c r="HL560"/>
      <c r="HM560"/>
      <c r="HN560"/>
      <c r="HO560"/>
      <c r="HP560"/>
      <c r="HQ560"/>
      <c r="HR560"/>
      <c r="HS560"/>
      <c r="HT560"/>
      <c r="HU560"/>
      <c r="HV560"/>
      <c r="HW560"/>
      <c r="HX560"/>
      <c r="HY560"/>
      <c r="HZ560"/>
      <c r="IA560"/>
      <c r="IB560"/>
      <c r="IC560"/>
      <c r="ID560"/>
      <c r="IE560"/>
      <c r="IF560"/>
      <c r="IG560"/>
      <c r="IH560"/>
      <c r="II560"/>
      <c r="IJ560"/>
      <c r="IK560"/>
      <c r="IL560"/>
      <c r="IM560"/>
      <c r="IN560"/>
      <c r="IO560"/>
      <c r="IP560"/>
      <c r="IQ560"/>
      <c r="IR560"/>
      <c r="IS560"/>
      <c r="IT560"/>
      <c r="IU560"/>
      <c r="IV560"/>
    </row>
    <row r="561" spans="1:256" ht="24.9" customHeight="1" thickTop="1" thickBot="1" x14ac:dyDescent="0.3">
      <c r="A561" s="392" t="s">
        <v>1424</v>
      </c>
      <c r="B561" s="427"/>
      <c r="C561" s="427"/>
      <c r="D561" s="427"/>
      <c r="E561" s="427"/>
      <c r="F561" s="427"/>
      <c r="G561" s="427"/>
      <c r="H561" s="427"/>
      <c r="I561" s="427"/>
      <c r="J561" s="427"/>
      <c r="K561" s="427"/>
      <c r="L561" s="427"/>
      <c r="M561" s="427"/>
      <c r="N561" s="427"/>
      <c r="O561" s="427"/>
      <c r="P561" s="427"/>
      <c r="Q561" s="427"/>
      <c r="R561" s="427"/>
      <c r="S561" s="427"/>
      <c r="T561" s="427"/>
      <c r="U561" s="427"/>
      <c r="V561" s="427"/>
      <c r="W561" s="427"/>
      <c r="X561" s="427"/>
      <c r="Y561" s="427"/>
      <c r="Z561" s="427"/>
      <c r="AA561" s="427"/>
      <c r="AB561" s="427"/>
      <c r="AC561" s="428"/>
      <c r="AD561" s="310">
        <f>'Art. 123'!Q540</f>
        <v>3</v>
      </c>
      <c r="AE561" s="94" t="str">
        <f>IF(AG561=1,AK561,AG561)</f>
        <v>No aplica</v>
      </c>
      <c r="AF561">
        <f>AD561/2</f>
        <v>1.5</v>
      </c>
      <c r="AG561" s="92" t="str">
        <f>IF(AND(AF561&gt;=0,AF561&lt;=1),1,"No aplica")</f>
        <v>No aplica</v>
      </c>
      <c r="AH561" s="95" t="e">
        <f>AD561/(AG561*2)</f>
        <v>#VALUE!</v>
      </c>
      <c r="AI561" s="96" t="str">
        <f>IF(AG561=1,AG561/$AG$565,"No aplica")</f>
        <v>No aplica</v>
      </c>
      <c r="AJ561" s="96" t="e">
        <f>AF561*AI561</f>
        <v>#VALUE!</v>
      </c>
      <c r="AK561" s="96" t="e">
        <f>AJ561*$AE$23</f>
        <v>#VALUE!</v>
      </c>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c r="BY561"/>
      <c r="BZ561"/>
      <c r="CA561"/>
      <c r="CB561"/>
      <c r="CC561"/>
      <c r="CD561"/>
      <c r="CE561"/>
      <c r="CF561"/>
      <c r="CG561"/>
      <c r="CH561"/>
      <c r="CI561"/>
      <c r="CJ561"/>
      <c r="CK561"/>
      <c r="CL561"/>
      <c r="CM561"/>
      <c r="CN561"/>
      <c r="CO561"/>
      <c r="CP561"/>
      <c r="CQ561"/>
      <c r="CR561"/>
      <c r="CS561"/>
      <c r="CT561"/>
      <c r="CU561"/>
      <c r="CV561"/>
      <c r="CW561"/>
      <c r="CX561"/>
      <c r="CY561"/>
      <c r="CZ561"/>
      <c r="DA561"/>
      <c r="DB561"/>
      <c r="DC561"/>
      <c r="DD561"/>
      <c r="DE561"/>
      <c r="DF561"/>
      <c r="DG561"/>
      <c r="DH561"/>
      <c r="DI561"/>
      <c r="DJ561"/>
      <c r="DK561"/>
      <c r="DL561"/>
      <c r="DM561"/>
      <c r="DN561"/>
      <c r="DO561"/>
      <c r="DP561"/>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c r="FS561"/>
      <c r="FT561"/>
      <c r="FU561"/>
      <c r="FV561"/>
      <c r="FW561"/>
      <c r="FX561"/>
      <c r="FY561"/>
      <c r="FZ561"/>
      <c r="GA561"/>
      <c r="GB561"/>
      <c r="GC561"/>
      <c r="GD561"/>
      <c r="GE561"/>
      <c r="GF561"/>
      <c r="GG561"/>
      <c r="GH561"/>
      <c r="GI561"/>
      <c r="GJ561"/>
      <c r="GK561"/>
      <c r="GL561"/>
      <c r="GM561"/>
      <c r="GN561"/>
      <c r="GO561"/>
      <c r="GP561"/>
      <c r="GQ561"/>
      <c r="GR561"/>
      <c r="GS561"/>
      <c r="GT561"/>
      <c r="GU561"/>
      <c r="GV561"/>
      <c r="GW561"/>
      <c r="GX561"/>
      <c r="GY561"/>
      <c r="GZ561"/>
      <c r="HA561"/>
      <c r="HB561"/>
      <c r="HC561"/>
      <c r="HD561"/>
      <c r="HE561"/>
      <c r="HF561"/>
      <c r="HG561"/>
      <c r="HH561"/>
      <c r="HI561"/>
      <c r="HJ561"/>
      <c r="HK561"/>
      <c r="HL561"/>
      <c r="HM561"/>
      <c r="HN561"/>
      <c r="HO561"/>
      <c r="HP561"/>
      <c r="HQ561"/>
      <c r="HR561"/>
      <c r="HS561"/>
      <c r="HT561"/>
      <c r="HU561"/>
      <c r="HV561"/>
      <c r="HW561"/>
      <c r="HX561"/>
      <c r="HY561"/>
      <c r="HZ561"/>
      <c r="IA561"/>
      <c r="IB561"/>
      <c r="IC561"/>
      <c r="ID561"/>
      <c r="IE561"/>
      <c r="IF561"/>
      <c r="IG561"/>
      <c r="IH561"/>
      <c r="II561"/>
      <c r="IJ561"/>
      <c r="IK561"/>
      <c r="IL561"/>
      <c r="IM561"/>
      <c r="IN561"/>
      <c r="IO561"/>
      <c r="IP561"/>
      <c r="IQ561"/>
      <c r="IR561"/>
      <c r="IS561"/>
      <c r="IT561"/>
      <c r="IU561"/>
      <c r="IV561"/>
    </row>
    <row r="562" spans="1:256" ht="24.9" customHeight="1" thickTop="1" thickBot="1" x14ac:dyDescent="0.3">
      <c r="A562" s="392" t="s">
        <v>1425</v>
      </c>
      <c r="B562" s="427"/>
      <c r="C562" s="427"/>
      <c r="D562" s="427"/>
      <c r="E562" s="427"/>
      <c r="F562" s="427"/>
      <c r="G562" s="427"/>
      <c r="H562" s="427"/>
      <c r="I562" s="427"/>
      <c r="J562" s="427"/>
      <c r="K562" s="427"/>
      <c r="L562" s="427"/>
      <c r="M562" s="427"/>
      <c r="N562" s="427"/>
      <c r="O562" s="427"/>
      <c r="P562" s="427"/>
      <c r="Q562" s="427"/>
      <c r="R562" s="427"/>
      <c r="S562" s="427"/>
      <c r="T562" s="427"/>
      <c r="U562" s="427"/>
      <c r="V562" s="427"/>
      <c r="W562" s="427"/>
      <c r="X562" s="427"/>
      <c r="Y562" s="427"/>
      <c r="Z562" s="427"/>
      <c r="AA562" s="427"/>
      <c r="AB562" s="427"/>
      <c r="AC562" s="428"/>
      <c r="AD562" s="310">
        <f>'Art. 123'!Q541</f>
        <v>3</v>
      </c>
      <c r="AE562" s="94" t="str">
        <f>IF(AG562=1,AK562,AG562)</f>
        <v>No aplica</v>
      </c>
      <c r="AF562">
        <f>AD562/2</f>
        <v>1.5</v>
      </c>
      <c r="AG562" s="92" t="str">
        <f>IF(AND(AF562&gt;=0,AF562&lt;=1),1,"No aplica")</f>
        <v>No aplica</v>
      </c>
      <c r="AH562" s="95" t="e">
        <f>AD562/(AG562*2)</f>
        <v>#VALUE!</v>
      </c>
      <c r="AI562" s="96" t="str">
        <f>IF(AG562=1,AG562/$AG$565,"No aplica")</f>
        <v>No aplica</v>
      </c>
      <c r="AJ562" s="96" t="e">
        <f>AF562*AI562</f>
        <v>#VALUE!</v>
      </c>
      <c r="AK562" s="96" t="e">
        <f>AJ562*$AE$23</f>
        <v>#VALUE!</v>
      </c>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c r="BY562"/>
      <c r="BZ562"/>
      <c r="CA562"/>
      <c r="CB562"/>
      <c r="CC562"/>
      <c r="CD562"/>
      <c r="CE562"/>
      <c r="CF562"/>
      <c r="CG562"/>
      <c r="CH562"/>
      <c r="CI562"/>
      <c r="CJ562"/>
      <c r="CK562"/>
      <c r="CL562"/>
      <c r="CM562"/>
      <c r="CN562"/>
      <c r="CO562"/>
      <c r="CP562"/>
      <c r="CQ562"/>
      <c r="CR562"/>
      <c r="CS562"/>
      <c r="CT562"/>
      <c r="CU562"/>
      <c r="CV562"/>
      <c r="CW562"/>
      <c r="CX562"/>
      <c r="CY562"/>
      <c r="CZ562"/>
      <c r="DA562"/>
      <c r="DB562"/>
      <c r="DC562"/>
      <c r="DD562"/>
      <c r="DE562"/>
      <c r="DF562"/>
      <c r="DG562"/>
      <c r="DH562"/>
      <c r="DI562"/>
      <c r="DJ562"/>
      <c r="DK562"/>
      <c r="DL562"/>
      <c r="DM562"/>
      <c r="DN562"/>
      <c r="DO562"/>
      <c r="DP562"/>
      <c r="DQ562"/>
      <c r="DR562"/>
      <c r="DS562"/>
      <c r="DT562"/>
      <c r="DU562"/>
      <c r="DV562"/>
      <c r="DW562"/>
      <c r="DX562"/>
      <c r="DY562"/>
      <c r="DZ562"/>
      <c r="EA562"/>
      <c r="EB562"/>
      <c r="EC562"/>
      <c r="ED562"/>
      <c r="EE562"/>
      <c r="EF562"/>
      <c r="EG562"/>
      <c r="EH562"/>
      <c r="EI562"/>
      <c r="EJ562"/>
      <c r="EK562"/>
      <c r="EL562"/>
      <c r="EM562"/>
      <c r="EN562"/>
      <c r="EO562"/>
      <c r="EP562"/>
      <c r="EQ562"/>
      <c r="ER562"/>
      <c r="ES562"/>
      <c r="ET562"/>
      <c r="EU562"/>
      <c r="EV562"/>
      <c r="EW562"/>
      <c r="EX562"/>
      <c r="EY562"/>
      <c r="EZ562"/>
      <c r="FA562"/>
      <c r="FB562"/>
      <c r="FC562"/>
      <c r="FD562"/>
      <c r="FE562"/>
      <c r="FF562"/>
      <c r="FG562"/>
      <c r="FH562"/>
      <c r="FI562"/>
      <c r="FJ562"/>
      <c r="FK562"/>
      <c r="FL562"/>
      <c r="FM562"/>
      <c r="FN562"/>
      <c r="FO562"/>
      <c r="FP562"/>
      <c r="FQ562"/>
      <c r="FR562"/>
      <c r="FS562"/>
      <c r="FT562"/>
      <c r="FU562"/>
      <c r="FV562"/>
      <c r="FW562"/>
      <c r="FX562"/>
      <c r="FY562"/>
      <c r="FZ562"/>
      <c r="GA562"/>
      <c r="GB562"/>
      <c r="GC562"/>
      <c r="GD562"/>
      <c r="GE562"/>
      <c r="GF562"/>
      <c r="GG562"/>
      <c r="GH562"/>
      <c r="GI562"/>
      <c r="GJ562"/>
      <c r="GK562"/>
      <c r="GL562"/>
      <c r="GM562"/>
      <c r="GN562"/>
      <c r="GO562"/>
      <c r="GP562"/>
      <c r="GQ562"/>
      <c r="GR562"/>
      <c r="GS562"/>
      <c r="GT562"/>
      <c r="GU562"/>
      <c r="GV562"/>
      <c r="GW562"/>
      <c r="GX562"/>
      <c r="GY562"/>
      <c r="GZ562"/>
      <c r="HA562"/>
      <c r="HB562"/>
      <c r="HC562"/>
      <c r="HD562"/>
      <c r="HE562"/>
      <c r="HF562"/>
      <c r="HG562"/>
      <c r="HH562"/>
      <c r="HI562"/>
      <c r="HJ562"/>
      <c r="HK562"/>
      <c r="HL562"/>
      <c r="HM562"/>
      <c r="HN562"/>
      <c r="HO562"/>
      <c r="HP562"/>
      <c r="HQ562"/>
      <c r="HR562"/>
      <c r="HS562"/>
      <c r="HT562"/>
      <c r="HU562"/>
      <c r="HV562"/>
      <c r="HW562"/>
      <c r="HX562"/>
      <c r="HY562"/>
      <c r="HZ562"/>
      <c r="IA562"/>
      <c r="IB562"/>
      <c r="IC562"/>
      <c r="ID562"/>
      <c r="IE562"/>
      <c r="IF562"/>
      <c r="IG562"/>
      <c r="IH562"/>
      <c r="II562"/>
      <c r="IJ562"/>
      <c r="IK562"/>
      <c r="IL562"/>
      <c r="IM562"/>
      <c r="IN562"/>
      <c r="IO562"/>
      <c r="IP562"/>
      <c r="IQ562"/>
      <c r="IR562"/>
      <c r="IS562"/>
      <c r="IT562"/>
      <c r="IU562"/>
      <c r="IV562"/>
    </row>
    <row r="563" spans="1:256" ht="24.9" customHeight="1" thickTop="1" thickBot="1" x14ac:dyDescent="0.3">
      <c r="A563" s="392" t="s">
        <v>1426</v>
      </c>
      <c r="B563" s="427"/>
      <c r="C563" s="427"/>
      <c r="D563" s="427"/>
      <c r="E563" s="427"/>
      <c r="F563" s="427"/>
      <c r="G563" s="427"/>
      <c r="H563" s="427"/>
      <c r="I563" s="427"/>
      <c r="J563" s="427"/>
      <c r="K563" s="427"/>
      <c r="L563" s="427"/>
      <c r="M563" s="427"/>
      <c r="N563" s="427"/>
      <c r="O563" s="427"/>
      <c r="P563" s="427"/>
      <c r="Q563" s="427"/>
      <c r="R563" s="427"/>
      <c r="S563" s="427"/>
      <c r="T563" s="427"/>
      <c r="U563" s="427"/>
      <c r="V563" s="427"/>
      <c r="W563" s="427"/>
      <c r="X563" s="427"/>
      <c r="Y563" s="427"/>
      <c r="Z563" s="427"/>
      <c r="AA563" s="427"/>
      <c r="AB563" s="427"/>
      <c r="AC563" s="428"/>
      <c r="AD563" s="310">
        <f>'Art. 123'!Q542</f>
        <v>3</v>
      </c>
      <c r="AE563" s="94" t="str">
        <f>IF(AG563=1,AK563,AG563)</f>
        <v>No aplica</v>
      </c>
      <c r="AF563">
        <f>AD563/2</f>
        <v>1.5</v>
      </c>
      <c r="AG563" s="92" t="str">
        <f>IF(AND(AF563&gt;=0,AF563&lt;=1),1,"No aplica")</f>
        <v>No aplica</v>
      </c>
      <c r="AH563" s="95" t="e">
        <f>AD563/(AG563*2)</f>
        <v>#VALUE!</v>
      </c>
      <c r="AI563" s="96" t="str">
        <f>IF(AG563=1,AG563/$AG$565,"No aplica")</f>
        <v>No aplica</v>
      </c>
      <c r="AJ563" s="96" t="e">
        <f>AF563*AI563</f>
        <v>#VALUE!</v>
      </c>
      <c r="AK563" s="96" t="e">
        <f>AJ563*$AE$23</f>
        <v>#VALUE!</v>
      </c>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c r="BY563"/>
      <c r="BZ563"/>
      <c r="CA563"/>
      <c r="CB563"/>
      <c r="CC563"/>
      <c r="CD563"/>
      <c r="CE563"/>
      <c r="CF563"/>
      <c r="CG563"/>
      <c r="CH563"/>
      <c r="CI563"/>
      <c r="CJ563"/>
      <c r="CK563"/>
      <c r="CL563"/>
      <c r="CM563"/>
      <c r="CN563"/>
      <c r="CO563"/>
      <c r="CP563"/>
      <c r="CQ563"/>
      <c r="CR563"/>
      <c r="CS563"/>
      <c r="CT563"/>
      <c r="CU563"/>
      <c r="CV563"/>
      <c r="CW563"/>
      <c r="CX563"/>
      <c r="CY563"/>
      <c r="CZ563"/>
      <c r="DA563"/>
      <c r="DB563"/>
      <c r="DC563"/>
      <c r="DD563"/>
      <c r="DE563"/>
      <c r="DF563"/>
      <c r="DG563"/>
      <c r="DH563"/>
      <c r="DI563"/>
      <c r="DJ563"/>
      <c r="DK563"/>
      <c r="DL563"/>
      <c r="DM563"/>
      <c r="DN563"/>
      <c r="DO563"/>
      <c r="DP563"/>
      <c r="DQ563"/>
      <c r="DR563"/>
      <c r="DS563"/>
      <c r="DT563"/>
      <c r="DU563"/>
      <c r="DV563"/>
      <c r="DW563"/>
      <c r="DX563"/>
      <c r="DY563"/>
      <c r="DZ563"/>
      <c r="EA563"/>
      <c r="EB563"/>
      <c r="EC563"/>
      <c r="ED563"/>
      <c r="EE563"/>
      <c r="EF563"/>
      <c r="EG563"/>
      <c r="EH563"/>
      <c r="EI563"/>
      <c r="EJ563"/>
      <c r="EK563"/>
      <c r="EL563"/>
      <c r="EM563"/>
      <c r="EN563"/>
      <c r="EO563"/>
      <c r="EP563"/>
      <c r="EQ563"/>
      <c r="ER563"/>
      <c r="ES563"/>
      <c r="ET563"/>
      <c r="EU563"/>
      <c r="EV563"/>
      <c r="EW563"/>
      <c r="EX563"/>
      <c r="EY563"/>
      <c r="EZ563"/>
      <c r="FA563"/>
      <c r="FB563"/>
      <c r="FC563"/>
      <c r="FD563"/>
      <c r="FE563"/>
      <c r="FF563"/>
      <c r="FG563"/>
      <c r="FH563"/>
      <c r="FI563"/>
      <c r="FJ563"/>
      <c r="FK563"/>
      <c r="FL563"/>
      <c r="FM563"/>
      <c r="FN563"/>
      <c r="FO563"/>
      <c r="FP563"/>
      <c r="FQ563"/>
      <c r="FR563"/>
      <c r="FS563"/>
      <c r="FT563"/>
      <c r="FU563"/>
      <c r="FV563"/>
      <c r="FW563"/>
      <c r="FX563"/>
      <c r="FY563"/>
      <c r="FZ563"/>
      <c r="GA563"/>
      <c r="GB563"/>
      <c r="GC563"/>
      <c r="GD563"/>
      <c r="GE563"/>
      <c r="GF563"/>
      <c r="GG563"/>
      <c r="GH563"/>
      <c r="GI563"/>
      <c r="GJ563"/>
      <c r="GK563"/>
      <c r="GL563"/>
      <c r="GM563"/>
      <c r="GN563"/>
      <c r="GO563"/>
      <c r="GP563"/>
      <c r="GQ563"/>
      <c r="GR563"/>
      <c r="GS563"/>
      <c r="GT563"/>
      <c r="GU563"/>
      <c r="GV563"/>
      <c r="GW563"/>
      <c r="GX563"/>
      <c r="GY563"/>
      <c r="GZ563"/>
      <c r="HA563"/>
      <c r="HB563"/>
      <c r="HC563"/>
      <c r="HD563"/>
      <c r="HE563"/>
      <c r="HF563"/>
      <c r="HG563"/>
      <c r="HH563"/>
      <c r="HI563"/>
      <c r="HJ563"/>
      <c r="HK563"/>
      <c r="HL563"/>
      <c r="HM563"/>
      <c r="HN563"/>
      <c r="HO563"/>
      <c r="HP563"/>
      <c r="HQ563"/>
      <c r="HR563"/>
      <c r="HS563"/>
      <c r="HT563"/>
      <c r="HU563"/>
      <c r="HV563"/>
      <c r="HW563"/>
      <c r="HX563"/>
      <c r="HY563"/>
      <c r="HZ563"/>
      <c r="IA563"/>
      <c r="IB563"/>
      <c r="IC563"/>
      <c r="ID563"/>
      <c r="IE563"/>
      <c r="IF563"/>
      <c r="IG563"/>
      <c r="IH563"/>
      <c r="II563"/>
      <c r="IJ563"/>
      <c r="IK563"/>
      <c r="IL563"/>
      <c r="IM563"/>
      <c r="IN563"/>
      <c r="IO563"/>
      <c r="IP563"/>
      <c r="IQ563"/>
      <c r="IR563"/>
      <c r="IS563"/>
      <c r="IT563"/>
      <c r="IU563"/>
      <c r="IV563"/>
    </row>
    <row r="564" spans="1:256" ht="24.9" customHeight="1" thickTop="1" thickBot="1" x14ac:dyDescent="0.3">
      <c r="A564" s="392" t="s">
        <v>2380</v>
      </c>
      <c r="B564" s="427"/>
      <c r="C564" s="427"/>
      <c r="D564" s="427"/>
      <c r="E564" s="427"/>
      <c r="F564" s="427"/>
      <c r="G564" s="427"/>
      <c r="H564" s="427"/>
      <c r="I564" s="427"/>
      <c r="J564" s="427"/>
      <c r="K564" s="427"/>
      <c r="L564" s="427"/>
      <c r="M564" s="427"/>
      <c r="N564" s="427"/>
      <c r="O564" s="427"/>
      <c r="P564" s="427"/>
      <c r="Q564" s="427"/>
      <c r="R564" s="427"/>
      <c r="S564" s="427"/>
      <c r="T564" s="427"/>
      <c r="U564" s="427"/>
      <c r="V564" s="427"/>
      <c r="W564" s="427"/>
      <c r="X564" s="427"/>
      <c r="Y564" s="427"/>
      <c r="Z564" s="427"/>
      <c r="AA564" s="427"/>
      <c r="AB564" s="427"/>
      <c r="AC564" s="428"/>
      <c r="AD564" s="310">
        <f>'Art. 123'!Q543</f>
        <v>3</v>
      </c>
      <c r="AE564" s="94" t="str">
        <f>IF(AG564=1,AK564,AG564)</f>
        <v>No aplica</v>
      </c>
      <c r="AF564">
        <f>AD564/2</f>
        <v>1.5</v>
      </c>
      <c r="AG564" s="92" t="str">
        <f>IF(AND(AF564&gt;=0,AF564&lt;=1),1,"No aplica")</f>
        <v>No aplica</v>
      </c>
      <c r="AH564" s="95" t="e">
        <f>AD564/(AG564*2)</f>
        <v>#VALUE!</v>
      </c>
      <c r="AI564" s="96" t="str">
        <f>IF(AG564=1,AG564/$AG$565,"No aplica")</f>
        <v>No aplica</v>
      </c>
      <c r="AJ564" s="96" t="e">
        <f>AF564*AI564</f>
        <v>#VALUE!</v>
      </c>
      <c r="AK564" s="96" t="e">
        <f>AJ564*$AE$23</f>
        <v>#VALUE!</v>
      </c>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c r="GQ564"/>
      <c r="GR564"/>
      <c r="GS564"/>
      <c r="GT564"/>
      <c r="GU564"/>
      <c r="GV564"/>
      <c r="GW564"/>
      <c r="GX564"/>
      <c r="GY564"/>
      <c r="GZ564"/>
      <c r="HA564"/>
      <c r="HB564"/>
      <c r="HC564"/>
      <c r="HD564"/>
      <c r="HE564"/>
      <c r="HF564"/>
      <c r="HG564"/>
      <c r="HH564"/>
      <c r="HI564"/>
      <c r="HJ564"/>
      <c r="HK564"/>
      <c r="HL564"/>
      <c r="HM564"/>
      <c r="HN564"/>
      <c r="HO564"/>
      <c r="HP564"/>
      <c r="HQ564"/>
      <c r="HR564"/>
      <c r="HS564"/>
      <c r="HT564"/>
      <c r="HU564"/>
      <c r="HV564"/>
      <c r="HW564"/>
      <c r="HX564"/>
      <c r="HY564"/>
      <c r="HZ564"/>
      <c r="IA564"/>
      <c r="IB564"/>
      <c r="IC564"/>
      <c r="ID564"/>
      <c r="IE564"/>
      <c r="IF564"/>
      <c r="IG564"/>
      <c r="IH564"/>
      <c r="II564"/>
      <c r="IJ564"/>
      <c r="IK564"/>
      <c r="IL564"/>
      <c r="IM564"/>
      <c r="IN564"/>
      <c r="IO564"/>
      <c r="IP564"/>
      <c r="IQ564"/>
      <c r="IR564"/>
      <c r="IS564"/>
      <c r="IT564"/>
      <c r="IU564"/>
      <c r="IV564"/>
    </row>
    <row r="565" spans="1:256" ht="24.9" customHeight="1" thickTop="1" x14ac:dyDescent="0.25">
      <c r="A565" s="437" t="s">
        <v>1732</v>
      </c>
      <c r="B565" s="438"/>
      <c r="C565" s="438"/>
      <c r="D565" s="438"/>
      <c r="E565" s="438"/>
      <c r="F565" s="438"/>
      <c r="G565" s="438"/>
      <c r="H565" s="438"/>
      <c r="I565" s="438"/>
      <c r="J565" s="438"/>
      <c r="K565" s="438"/>
      <c r="L565" s="438"/>
      <c r="M565" s="438"/>
      <c r="N565" s="438"/>
      <c r="O565" s="438"/>
      <c r="P565" s="438"/>
      <c r="Q565" s="438"/>
      <c r="R565" s="438"/>
      <c r="S565" s="438"/>
      <c r="T565" s="438"/>
      <c r="U565" s="438"/>
      <c r="V565" s="438"/>
      <c r="W565" s="438"/>
      <c r="X565" s="438"/>
      <c r="Y565" s="438"/>
      <c r="Z565" s="438"/>
      <c r="AA565" s="438"/>
      <c r="AB565" s="438"/>
      <c r="AC565" s="438"/>
      <c r="AD565" s="439"/>
      <c r="AE565" s="94">
        <f>SUM(AE558:AE564)</f>
        <v>0</v>
      </c>
      <c r="AF565" s="61"/>
      <c r="AG565" s="97">
        <f>SUM(AG560:AG564)</f>
        <v>0</v>
      </c>
      <c r="AH565" s="98"/>
      <c r="AI565" s="99"/>
      <c r="AJ565" s="99"/>
      <c r="AK565" s="99"/>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c r="GT565"/>
      <c r="GU565"/>
      <c r="GV565"/>
      <c r="GW565"/>
      <c r="GX565"/>
      <c r="GY565"/>
      <c r="GZ565"/>
      <c r="HA565"/>
      <c r="HB565"/>
      <c r="HC565"/>
      <c r="HD565"/>
      <c r="HE565"/>
      <c r="HF565"/>
      <c r="HG565"/>
      <c r="HH565"/>
      <c r="HI565"/>
      <c r="HJ565"/>
      <c r="HK565"/>
      <c r="HL565"/>
      <c r="HM565"/>
      <c r="HN565"/>
      <c r="HO565"/>
      <c r="HP565"/>
      <c r="HQ565"/>
      <c r="HR565"/>
      <c r="HS565"/>
      <c r="HT565"/>
      <c r="HU565"/>
      <c r="HV565"/>
      <c r="HW565"/>
      <c r="HX565"/>
      <c r="HY565"/>
      <c r="HZ565"/>
      <c r="IA565"/>
      <c r="IB565"/>
      <c r="IC565"/>
      <c r="ID565"/>
      <c r="IE565"/>
      <c r="IF565"/>
      <c r="IG565"/>
      <c r="IH565"/>
      <c r="II565"/>
      <c r="IJ565"/>
      <c r="IK565"/>
      <c r="IL565"/>
      <c r="IM565"/>
      <c r="IN565"/>
      <c r="IO565"/>
      <c r="IP565"/>
      <c r="IQ565"/>
      <c r="IR565"/>
      <c r="IS565"/>
      <c r="IT565"/>
      <c r="IU565"/>
      <c r="IV565"/>
    </row>
    <row r="566" spans="1:256" ht="24.9" customHeight="1" x14ac:dyDescent="0.25">
      <c r="A566" s="440" t="s">
        <v>1733</v>
      </c>
      <c r="B566" s="441"/>
      <c r="C566" s="441"/>
      <c r="D566" s="441"/>
      <c r="E566" s="441"/>
      <c r="F566" s="441"/>
      <c r="G566" s="441"/>
      <c r="H566" s="441"/>
      <c r="I566" s="441"/>
      <c r="J566" s="441"/>
      <c r="K566" s="441"/>
      <c r="L566" s="441"/>
      <c r="M566" s="441"/>
      <c r="N566" s="441"/>
      <c r="O566" s="441"/>
      <c r="P566" s="441"/>
      <c r="Q566" s="441"/>
      <c r="R566" s="441"/>
      <c r="S566" s="441"/>
      <c r="T566" s="441"/>
      <c r="U566" s="441"/>
      <c r="V566" s="441"/>
      <c r="W566" s="441"/>
      <c r="X566" s="441"/>
      <c r="Y566" s="441"/>
      <c r="Z566" s="441"/>
      <c r="AA566" s="441"/>
      <c r="AB566" s="441"/>
      <c r="AC566" s="441"/>
      <c r="AD566" s="442"/>
      <c r="AE566" s="94">
        <f>AE565/$AE$23*100</f>
        <v>0</v>
      </c>
      <c r="AF566" s="61"/>
      <c r="AG566" s="97"/>
      <c r="AH566" s="98"/>
      <c r="AI566" s="99"/>
      <c r="AJ566" s="99"/>
      <c r="AK566" s="99"/>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c r="HK566"/>
      <c r="HL566"/>
      <c r="HM566"/>
      <c r="HN566"/>
      <c r="HO566"/>
      <c r="HP566"/>
      <c r="HQ566"/>
      <c r="HR566"/>
      <c r="HS566"/>
      <c r="HT566"/>
      <c r="HU566"/>
      <c r="HV566"/>
      <c r="HW566"/>
      <c r="HX566"/>
      <c r="HY566"/>
      <c r="HZ566"/>
      <c r="IA566"/>
      <c r="IB566"/>
      <c r="IC566"/>
      <c r="ID566"/>
      <c r="IE566"/>
      <c r="IF566"/>
      <c r="IG566"/>
      <c r="IH566"/>
      <c r="II566"/>
      <c r="IJ566"/>
      <c r="IK566"/>
      <c r="IL566"/>
      <c r="IM566"/>
      <c r="IN566"/>
      <c r="IO566"/>
      <c r="IP566"/>
      <c r="IQ566"/>
      <c r="IR566"/>
      <c r="IS566"/>
      <c r="IT566"/>
      <c r="IU566"/>
      <c r="IV566"/>
    </row>
    <row r="567" spans="1:256" ht="24.9" customHeight="1" x14ac:dyDescent="0.25">
      <c r="A567" s="107"/>
      <c r="B567" s="107"/>
      <c r="C567" s="107"/>
      <c r="D567" s="107"/>
      <c r="E567" s="107"/>
      <c r="F567" s="107"/>
      <c r="G567" s="107"/>
      <c r="H567" s="107"/>
      <c r="I567" s="107"/>
      <c r="J567" s="107"/>
      <c r="K567" s="107"/>
      <c r="L567" s="107"/>
      <c r="M567" s="107"/>
      <c r="N567" s="107"/>
      <c r="O567" s="107"/>
      <c r="P567" s="107"/>
      <c r="Q567" s="100"/>
      <c r="R567" s="107"/>
      <c r="S567" s="107"/>
      <c r="T567" s="107"/>
      <c r="U567" s="107"/>
      <c r="V567" s="107"/>
      <c r="W567" s="107"/>
      <c r="X567" s="107"/>
      <c r="Y567" s="107"/>
      <c r="Z567" s="107"/>
      <c r="AA567" s="107"/>
      <c r="AB567" s="107"/>
      <c r="AC567" s="107"/>
      <c r="AD567" s="101"/>
      <c r="AE567" s="101"/>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c r="HO567"/>
      <c r="HP567"/>
      <c r="HQ567"/>
      <c r="HR567"/>
      <c r="HS567"/>
      <c r="HT567"/>
      <c r="HU567"/>
      <c r="HV567"/>
      <c r="HW567"/>
      <c r="HX567"/>
      <c r="HY567"/>
      <c r="HZ567"/>
      <c r="IA567"/>
      <c r="IB567"/>
      <c r="IC567"/>
      <c r="ID567"/>
      <c r="IE567"/>
      <c r="IF567"/>
      <c r="IG567"/>
      <c r="IH567"/>
      <c r="II567"/>
      <c r="IJ567"/>
      <c r="IK567"/>
      <c r="IL567"/>
      <c r="IM567"/>
      <c r="IN567"/>
      <c r="IO567"/>
      <c r="IP567"/>
      <c r="IQ567"/>
      <c r="IR567"/>
      <c r="IS567"/>
      <c r="IT567"/>
      <c r="IU567"/>
      <c r="IV567"/>
    </row>
    <row r="568" spans="1:256" ht="24.9" customHeight="1" x14ac:dyDescent="0.25">
      <c r="A568" s="107"/>
      <c r="B568" s="107"/>
      <c r="C568" s="107"/>
      <c r="D568" s="107"/>
      <c r="E568" s="107"/>
      <c r="F568" s="107"/>
      <c r="G568" s="107"/>
      <c r="H568" s="107"/>
      <c r="I568" s="107"/>
      <c r="J568" s="107"/>
      <c r="K568" s="107"/>
      <c r="L568" s="107"/>
      <c r="M568" s="107"/>
      <c r="N568" s="107"/>
      <c r="O568" s="107"/>
      <c r="P568" s="107"/>
      <c r="Q568" s="100"/>
      <c r="R568" s="107"/>
      <c r="S568" s="107"/>
      <c r="T568" s="107"/>
      <c r="U568" s="107"/>
      <c r="V568" s="107"/>
      <c r="W568" s="107"/>
      <c r="X568" s="107"/>
      <c r="Y568" s="107"/>
      <c r="Z568" s="107"/>
      <c r="AA568" s="107"/>
      <c r="AB568" s="107"/>
      <c r="AC568" s="107"/>
      <c r="AD568" s="101"/>
      <c r="AE568" s="101"/>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c r="HO568"/>
      <c r="HP568"/>
      <c r="HQ568"/>
      <c r="HR568"/>
      <c r="HS568"/>
      <c r="HT568"/>
      <c r="HU568"/>
      <c r="HV568"/>
      <c r="HW568"/>
      <c r="HX568"/>
      <c r="HY568"/>
      <c r="HZ568"/>
      <c r="IA568"/>
      <c r="IB568"/>
      <c r="IC568"/>
      <c r="ID568"/>
      <c r="IE568"/>
      <c r="IF568"/>
      <c r="IG568"/>
      <c r="IH568"/>
      <c r="II568"/>
      <c r="IJ568"/>
      <c r="IK568"/>
      <c r="IL568"/>
      <c r="IM568"/>
      <c r="IN568"/>
      <c r="IO568"/>
      <c r="IP568"/>
      <c r="IQ568"/>
      <c r="IR568"/>
      <c r="IS568"/>
      <c r="IT568"/>
      <c r="IU568"/>
      <c r="IV568"/>
    </row>
    <row r="569" spans="1:256" ht="24.9" customHeight="1" x14ac:dyDescent="0.25">
      <c r="A569" s="444" t="s">
        <v>2381</v>
      </c>
      <c r="B569" s="444"/>
      <c r="C569" s="444"/>
      <c r="D569" s="444"/>
      <c r="E569" s="444"/>
      <c r="F569" s="444"/>
      <c r="G569" s="444"/>
      <c r="H569" s="444"/>
      <c r="I569" s="444"/>
      <c r="J569" s="444"/>
      <c r="K569" s="444"/>
      <c r="L569" s="444"/>
      <c r="M569" s="444"/>
      <c r="N569" s="444"/>
      <c r="O569" s="444"/>
      <c r="P569" s="444"/>
      <c r="Q569" s="444"/>
      <c r="R569" s="444"/>
      <c r="S569" s="444"/>
      <c r="T569" s="444"/>
      <c r="U569" s="444"/>
      <c r="V569" s="444"/>
      <c r="W569" s="444"/>
      <c r="X569" s="444"/>
      <c r="Y569" s="444"/>
      <c r="Z569" s="444"/>
      <c r="AA569" s="444"/>
      <c r="AB569" s="444"/>
      <c r="AC569" s="444"/>
      <c r="AD569" s="295"/>
      <c r="AE569" s="295"/>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c r="HK569"/>
      <c r="HL569"/>
      <c r="HM569"/>
      <c r="HN569"/>
      <c r="HO569"/>
      <c r="HP569"/>
      <c r="HQ569"/>
      <c r="HR569"/>
      <c r="HS569"/>
      <c r="HT569"/>
      <c r="HU569"/>
      <c r="HV569"/>
      <c r="HW569"/>
      <c r="HX569"/>
      <c r="HY569"/>
      <c r="HZ569"/>
      <c r="IA569"/>
      <c r="IB569"/>
      <c r="IC569"/>
      <c r="ID569"/>
      <c r="IE569"/>
      <c r="IF569"/>
      <c r="IG569"/>
      <c r="IH569"/>
      <c r="II569"/>
      <c r="IJ569"/>
      <c r="IK569"/>
      <c r="IL569"/>
      <c r="IM569"/>
      <c r="IN569"/>
      <c r="IO569"/>
      <c r="IP569"/>
      <c r="IQ569"/>
      <c r="IR569"/>
      <c r="IS569"/>
      <c r="IT569"/>
      <c r="IU569"/>
      <c r="IV569"/>
    </row>
    <row r="570" spans="1:256" ht="24.9" customHeight="1" x14ac:dyDescent="0.25">
      <c r="A570" s="296"/>
      <c r="B570" s="297"/>
      <c r="C570" s="297"/>
      <c r="D570" s="297"/>
      <c r="E570" s="297"/>
      <c r="F570" s="297"/>
      <c r="G570" s="297"/>
      <c r="H570" s="297"/>
      <c r="I570" s="297"/>
      <c r="J570" s="297"/>
      <c r="K570" s="297"/>
      <c r="L570" s="297"/>
      <c r="M570" s="297"/>
      <c r="N570" s="297"/>
      <c r="O570" s="297"/>
      <c r="P570" s="297"/>
      <c r="Q570" s="298"/>
      <c r="R570" s="297"/>
      <c r="S570" s="297"/>
      <c r="T570" s="297"/>
      <c r="U570" s="297"/>
      <c r="V570" s="297"/>
      <c r="W570" s="297"/>
      <c r="X570" s="297"/>
      <c r="Y570" s="297"/>
      <c r="Z570" s="297"/>
      <c r="AA570" s="297"/>
      <c r="AB570" s="297"/>
      <c r="AC570" s="297"/>
      <c r="AD570" s="299"/>
      <c r="AE570" s="299"/>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c r="GT570"/>
      <c r="GU570"/>
      <c r="GV570"/>
      <c r="GW570"/>
      <c r="GX570"/>
      <c r="GY570"/>
      <c r="GZ570"/>
      <c r="HA570"/>
      <c r="HB570"/>
      <c r="HC570"/>
      <c r="HD570"/>
      <c r="HE570"/>
      <c r="HF570"/>
      <c r="HG570"/>
      <c r="HH570"/>
      <c r="HI570"/>
      <c r="HJ570"/>
      <c r="HK570"/>
      <c r="HL570"/>
      <c r="HM570"/>
      <c r="HN570"/>
      <c r="HO570"/>
      <c r="HP570"/>
      <c r="HQ570"/>
      <c r="HR570"/>
      <c r="HS570"/>
      <c r="HT570"/>
      <c r="HU570"/>
      <c r="HV570"/>
      <c r="HW570"/>
      <c r="HX570"/>
      <c r="HY570"/>
      <c r="HZ570"/>
      <c r="IA570"/>
      <c r="IB570"/>
      <c r="IC570"/>
      <c r="ID570"/>
      <c r="IE570"/>
      <c r="IF570"/>
      <c r="IG570"/>
      <c r="IH570"/>
      <c r="II570"/>
      <c r="IJ570"/>
      <c r="IK570"/>
      <c r="IL570"/>
      <c r="IM570"/>
      <c r="IN570"/>
      <c r="IO570"/>
      <c r="IP570"/>
      <c r="IQ570"/>
      <c r="IR570"/>
      <c r="IS570"/>
      <c r="IT570"/>
      <c r="IU570"/>
      <c r="IV570"/>
    </row>
    <row r="571" spans="1:256" ht="24.9" customHeight="1" thickBot="1" x14ac:dyDescent="0.3">
      <c r="A571" s="73"/>
      <c r="B571" s="73"/>
      <c r="C571" s="73"/>
      <c r="D571" s="73"/>
      <c r="E571" s="73"/>
      <c r="F571" s="73"/>
      <c r="G571" s="73"/>
      <c r="H571" s="73"/>
      <c r="I571" s="73"/>
      <c r="J571" s="73"/>
      <c r="K571" s="73"/>
      <c r="L571" s="73"/>
      <c r="M571" s="73"/>
      <c r="N571" s="73"/>
      <c r="O571" s="73"/>
      <c r="P571" s="73"/>
      <c r="Q571" s="100"/>
      <c r="R571" s="73"/>
      <c r="S571" s="73"/>
      <c r="T571" s="73"/>
      <c r="U571" s="73"/>
      <c r="V571" s="73"/>
      <c r="W571" s="73"/>
      <c r="X571" s="73"/>
      <c r="Y571" s="73"/>
      <c r="Z571" s="73"/>
      <c r="AA571" s="73"/>
      <c r="AB571" s="73"/>
      <c r="AC571" s="73"/>
      <c r="AD571" s="101"/>
      <c r="AE571" s="10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c r="HO571"/>
      <c r="HP571"/>
      <c r="HQ571"/>
      <c r="HR571"/>
      <c r="HS571"/>
      <c r="HT571"/>
      <c r="HU571"/>
      <c r="HV571"/>
      <c r="HW571"/>
      <c r="HX571"/>
      <c r="HY571"/>
      <c r="HZ571"/>
      <c r="IA571"/>
      <c r="IB571"/>
      <c r="IC571"/>
      <c r="ID571"/>
      <c r="IE571"/>
      <c r="IF571"/>
      <c r="IG571"/>
      <c r="IH571"/>
      <c r="II571"/>
      <c r="IJ571"/>
      <c r="IK571"/>
      <c r="IL571"/>
      <c r="IM571"/>
      <c r="IN571"/>
      <c r="IO571"/>
      <c r="IP571"/>
      <c r="IQ571"/>
      <c r="IR571"/>
      <c r="IS571"/>
      <c r="IT571"/>
      <c r="IU571"/>
      <c r="IV571"/>
    </row>
    <row r="572" spans="1:256" ht="24.9" customHeight="1" thickTop="1" thickBot="1" x14ac:dyDescent="0.3">
      <c r="A572" s="431" t="s">
        <v>163</v>
      </c>
      <c r="B572" s="432"/>
      <c r="C572" s="432"/>
      <c r="D572" s="432"/>
      <c r="E572" s="432"/>
      <c r="F572" s="432"/>
      <c r="G572" s="432"/>
      <c r="H572" s="432"/>
      <c r="I572" s="432"/>
      <c r="J572" s="432"/>
      <c r="K572" s="432"/>
      <c r="L572" s="432"/>
      <c r="M572" s="432"/>
      <c r="N572" s="432"/>
      <c r="O572" s="432"/>
      <c r="P572" s="432"/>
      <c r="Q572" s="432"/>
      <c r="R572" s="432"/>
      <c r="S572" s="432"/>
      <c r="T572" s="432"/>
      <c r="U572" s="432"/>
      <c r="V572" s="432"/>
      <c r="W572" s="432"/>
      <c r="X572" s="432"/>
      <c r="Y572" s="432"/>
      <c r="Z572" s="432"/>
      <c r="AA572" s="432"/>
      <c r="AB572" s="432"/>
      <c r="AC572" s="433"/>
      <c r="AD572" s="66" t="s">
        <v>187</v>
      </c>
      <c r="AE572" s="306" t="s">
        <v>7</v>
      </c>
      <c r="AF572" s="92" t="s">
        <v>1666</v>
      </c>
      <c r="AG572" s="92" t="s">
        <v>1667</v>
      </c>
      <c r="AH572" s="92" t="s">
        <v>1668</v>
      </c>
      <c r="AI572" s="93" t="s">
        <v>1669</v>
      </c>
      <c r="AJ572" s="92"/>
      <c r="AK572" s="93" t="s">
        <v>1670</v>
      </c>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c r="GT572"/>
      <c r="GU572"/>
      <c r="GV572"/>
      <c r="GW572"/>
      <c r="GX572"/>
      <c r="GY572"/>
      <c r="GZ572"/>
      <c r="HA572"/>
      <c r="HB572"/>
      <c r="HC572"/>
      <c r="HD572"/>
      <c r="HE572"/>
      <c r="HF572"/>
      <c r="HG572"/>
      <c r="HH572"/>
      <c r="HI572"/>
      <c r="HJ572"/>
      <c r="HK572"/>
      <c r="HL572"/>
      <c r="HM572"/>
      <c r="HN572"/>
      <c r="HO572"/>
      <c r="HP572"/>
      <c r="HQ572"/>
      <c r="HR572"/>
      <c r="HS572"/>
      <c r="HT572"/>
      <c r="HU572"/>
      <c r="HV572"/>
      <c r="HW572"/>
      <c r="HX572"/>
      <c r="HY572"/>
      <c r="HZ572"/>
      <c r="IA572"/>
      <c r="IB572"/>
      <c r="IC572"/>
      <c r="ID572"/>
      <c r="IE572"/>
      <c r="IF572"/>
      <c r="IG572"/>
      <c r="IH572"/>
      <c r="II572"/>
      <c r="IJ572"/>
      <c r="IK572"/>
      <c r="IL572"/>
      <c r="IM572"/>
      <c r="IN572"/>
      <c r="IO572"/>
      <c r="IP572"/>
      <c r="IQ572"/>
      <c r="IR572"/>
      <c r="IS572"/>
      <c r="IT572"/>
      <c r="IU572"/>
      <c r="IV572"/>
    </row>
    <row r="573" spans="1:256" ht="24.9" customHeight="1" thickTop="1" thickBot="1" x14ac:dyDescent="0.3">
      <c r="A573" s="392" t="s">
        <v>1025</v>
      </c>
      <c r="B573" s="427"/>
      <c r="C573" s="427"/>
      <c r="D573" s="427"/>
      <c r="E573" s="427"/>
      <c r="F573" s="427"/>
      <c r="G573" s="427"/>
      <c r="H573" s="427"/>
      <c r="I573" s="427"/>
      <c r="J573" s="427"/>
      <c r="K573" s="427"/>
      <c r="L573" s="427"/>
      <c r="M573" s="427"/>
      <c r="N573" s="427"/>
      <c r="O573" s="427"/>
      <c r="P573" s="427"/>
      <c r="Q573" s="427"/>
      <c r="R573" s="427"/>
      <c r="S573" s="427"/>
      <c r="T573" s="427"/>
      <c r="U573" s="427"/>
      <c r="V573" s="427"/>
      <c r="W573" s="427"/>
      <c r="X573" s="427"/>
      <c r="Y573" s="427"/>
      <c r="Z573" s="427"/>
      <c r="AA573" s="427"/>
      <c r="AB573" s="427"/>
      <c r="AC573" s="428"/>
      <c r="AD573" s="310">
        <f>'Art. 123'!Q552</f>
        <v>3</v>
      </c>
      <c r="AE573" s="94" t="str">
        <f t="shared" ref="AE573:AE582" si="105">IF(AG573=1,AK573,AG573)</f>
        <v>No aplica</v>
      </c>
      <c r="AF573">
        <f t="shared" ref="AF573:AF582" si="106">AD573/2</f>
        <v>1.5</v>
      </c>
      <c r="AG573" s="92" t="str">
        <f t="shared" ref="AG573:AG582" si="107">IF(AND(AF573&gt;=0,AF573&lt;=1),1,"No aplica")</f>
        <v>No aplica</v>
      </c>
      <c r="AH573" s="95" t="e">
        <f t="shared" ref="AH573:AH582" si="108">AD573/(AG573*2)</f>
        <v>#VALUE!</v>
      </c>
      <c r="AI573" s="96" t="str">
        <f t="shared" ref="AI573:AI582" si="109">IF(AG573=1,AG573/$AG$583,"No aplica")</f>
        <v>No aplica</v>
      </c>
      <c r="AJ573" s="96" t="e">
        <f t="shared" ref="AJ573:AJ582" si="110">AF573*AI573</f>
        <v>#VALUE!</v>
      </c>
      <c r="AK573" s="96" t="e">
        <f t="shared" ref="AK573:AK582" si="111">AJ573*$AE$23</f>
        <v>#VALUE!</v>
      </c>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c r="HK573"/>
      <c r="HL573"/>
      <c r="HM573"/>
      <c r="HN573"/>
      <c r="HO573"/>
      <c r="HP573"/>
      <c r="HQ573"/>
      <c r="HR573"/>
      <c r="HS573"/>
      <c r="HT573"/>
      <c r="HU573"/>
      <c r="HV573"/>
      <c r="HW573"/>
      <c r="HX573"/>
      <c r="HY573"/>
      <c r="HZ573"/>
      <c r="IA573"/>
      <c r="IB573"/>
      <c r="IC573"/>
      <c r="ID573"/>
      <c r="IE573"/>
      <c r="IF573"/>
      <c r="IG573"/>
      <c r="IH573"/>
      <c r="II573"/>
      <c r="IJ573"/>
      <c r="IK573"/>
      <c r="IL573"/>
      <c r="IM573"/>
      <c r="IN573"/>
      <c r="IO573"/>
      <c r="IP573"/>
      <c r="IQ573"/>
      <c r="IR573"/>
      <c r="IS573"/>
      <c r="IT573"/>
      <c r="IU573"/>
      <c r="IV573"/>
    </row>
    <row r="574" spans="1:256" ht="24.9" customHeight="1" thickTop="1" thickBot="1" x14ac:dyDescent="0.3">
      <c r="A574" s="392" t="s">
        <v>1026</v>
      </c>
      <c r="B574" s="427"/>
      <c r="C574" s="427"/>
      <c r="D574" s="427"/>
      <c r="E574" s="427"/>
      <c r="F574" s="427"/>
      <c r="G574" s="427"/>
      <c r="H574" s="427"/>
      <c r="I574" s="427"/>
      <c r="J574" s="427"/>
      <c r="K574" s="427"/>
      <c r="L574" s="427"/>
      <c r="M574" s="427"/>
      <c r="N574" s="427"/>
      <c r="O574" s="427"/>
      <c r="P574" s="427"/>
      <c r="Q574" s="427"/>
      <c r="R574" s="427"/>
      <c r="S574" s="427"/>
      <c r="T574" s="427"/>
      <c r="U574" s="427"/>
      <c r="V574" s="427"/>
      <c r="W574" s="427"/>
      <c r="X574" s="427"/>
      <c r="Y574" s="427"/>
      <c r="Z574" s="427"/>
      <c r="AA574" s="427"/>
      <c r="AB574" s="427"/>
      <c r="AC574" s="428"/>
      <c r="AD574" s="310">
        <f>'Art. 123'!Q553</f>
        <v>3</v>
      </c>
      <c r="AE574" s="94" t="str">
        <f t="shared" si="105"/>
        <v>No aplica</v>
      </c>
      <c r="AF574">
        <f t="shared" si="106"/>
        <v>1.5</v>
      </c>
      <c r="AG574" s="92" t="str">
        <f t="shared" si="107"/>
        <v>No aplica</v>
      </c>
      <c r="AH574" s="95" t="e">
        <f t="shared" si="108"/>
        <v>#VALUE!</v>
      </c>
      <c r="AI574" s="96" t="str">
        <f t="shared" si="109"/>
        <v>No aplica</v>
      </c>
      <c r="AJ574" s="96" t="e">
        <f t="shared" si="110"/>
        <v>#VALUE!</v>
      </c>
      <c r="AK574" s="96" t="e">
        <f t="shared" si="111"/>
        <v>#VALUE!</v>
      </c>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c r="GT574"/>
      <c r="GU574"/>
      <c r="GV574"/>
      <c r="GW574"/>
      <c r="GX574"/>
      <c r="GY574"/>
      <c r="GZ574"/>
      <c r="HA574"/>
      <c r="HB574"/>
      <c r="HC574"/>
      <c r="HD574"/>
      <c r="HE574"/>
      <c r="HF574"/>
      <c r="HG574"/>
      <c r="HH574"/>
      <c r="HI574"/>
      <c r="HJ574"/>
      <c r="HK574"/>
      <c r="HL574"/>
      <c r="HM574"/>
      <c r="HN574"/>
      <c r="HO574"/>
      <c r="HP574"/>
      <c r="HQ574"/>
      <c r="HR574"/>
      <c r="HS574"/>
      <c r="HT574"/>
      <c r="HU574"/>
      <c r="HV574"/>
      <c r="HW574"/>
      <c r="HX574"/>
      <c r="HY574"/>
      <c r="HZ574"/>
      <c r="IA574"/>
      <c r="IB574"/>
      <c r="IC574"/>
      <c r="ID574"/>
      <c r="IE574"/>
      <c r="IF574"/>
      <c r="IG574"/>
      <c r="IH574"/>
      <c r="II574"/>
      <c r="IJ574"/>
      <c r="IK574"/>
      <c r="IL574"/>
      <c r="IM574"/>
      <c r="IN574"/>
      <c r="IO574"/>
      <c r="IP574"/>
      <c r="IQ574"/>
      <c r="IR574"/>
      <c r="IS574"/>
      <c r="IT574"/>
      <c r="IU574"/>
      <c r="IV574"/>
    </row>
    <row r="575" spans="1:256" ht="24.9" customHeight="1" thickTop="1" thickBot="1" x14ac:dyDescent="0.3">
      <c r="A575" s="392" t="s">
        <v>2382</v>
      </c>
      <c r="B575" s="427"/>
      <c r="C575" s="427"/>
      <c r="D575" s="427"/>
      <c r="E575" s="427"/>
      <c r="F575" s="427"/>
      <c r="G575" s="427"/>
      <c r="H575" s="427"/>
      <c r="I575" s="427"/>
      <c r="J575" s="427"/>
      <c r="K575" s="427"/>
      <c r="L575" s="427"/>
      <c r="M575" s="427"/>
      <c r="N575" s="427"/>
      <c r="O575" s="427"/>
      <c r="P575" s="427"/>
      <c r="Q575" s="427"/>
      <c r="R575" s="427"/>
      <c r="S575" s="427"/>
      <c r="T575" s="427"/>
      <c r="U575" s="427"/>
      <c r="V575" s="427"/>
      <c r="W575" s="427"/>
      <c r="X575" s="427"/>
      <c r="Y575" s="427"/>
      <c r="Z575" s="427"/>
      <c r="AA575" s="427"/>
      <c r="AB575" s="427"/>
      <c r="AC575" s="428"/>
      <c r="AD575" s="310">
        <f>'Art. 123'!Q554</f>
        <v>3</v>
      </c>
      <c r="AE575" s="94" t="str">
        <f t="shared" si="105"/>
        <v>No aplica</v>
      </c>
      <c r="AF575">
        <f t="shared" si="106"/>
        <v>1.5</v>
      </c>
      <c r="AG575" s="92" t="str">
        <f t="shared" si="107"/>
        <v>No aplica</v>
      </c>
      <c r="AH575" s="95" t="e">
        <f t="shared" si="108"/>
        <v>#VALUE!</v>
      </c>
      <c r="AI575" s="96" t="str">
        <f t="shared" si="109"/>
        <v>No aplica</v>
      </c>
      <c r="AJ575" s="96" t="e">
        <f t="shared" si="110"/>
        <v>#VALUE!</v>
      </c>
      <c r="AK575" s="96" t="e">
        <f t="shared" si="111"/>
        <v>#VALUE!</v>
      </c>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c r="HO575"/>
      <c r="HP575"/>
      <c r="HQ575"/>
      <c r="HR575"/>
      <c r="HS575"/>
      <c r="HT575"/>
      <c r="HU575"/>
      <c r="HV575"/>
      <c r="HW575"/>
      <c r="HX575"/>
      <c r="HY575"/>
      <c r="HZ575"/>
      <c r="IA575"/>
      <c r="IB575"/>
      <c r="IC575"/>
      <c r="ID575"/>
      <c r="IE575"/>
      <c r="IF575"/>
      <c r="IG575"/>
      <c r="IH575"/>
      <c r="II575"/>
      <c r="IJ575"/>
      <c r="IK575"/>
      <c r="IL575"/>
      <c r="IM575"/>
      <c r="IN575"/>
      <c r="IO575"/>
      <c r="IP575"/>
      <c r="IQ575"/>
      <c r="IR575"/>
      <c r="IS575"/>
      <c r="IT575"/>
      <c r="IU575"/>
      <c r="IV575"/>
    </row>
    <row r="576" spans="1:256" ht="24.9" customHeight="1" thickTop="1" thickBot="1" x14ac:dyDescent="0.3">
      <c r="A576" s="392" t="s">
        <v>2383</v>
      </c>
      <c r="B576" s="427"/>
      <c r="C576" s="427"/>
      <c r="D576" s="427"/>
      <c r="E576" s="427"/>
      <c r="F576" s="427"/>
      <c r="G576" s="427"/>
      <c r="H576" s="427"/>
      <c r="I576" s="427"/>
      <c r="J576" s="427"/>
      <c r="K576" s="427"/>
      <c r="L576" s="427"/>
      <c r="M576" s="427"/>
      <c r="N576" s="427"/>
      <c r="O576" s="427"/>
      <c r="P576" s="427"/>
      <c r="Q576" s="427"/>
      <c r="R576" s="427"/>
      <c r="S576" s="427"/>
      <c r="T576" s="427"/>
      <c r="U576" s="427"/>
      <c r="V576" s="427"/>
      <c r="W576" s="427"/>
      <c r="X576" s="427"/>
      <c r="Y576" s="427"/>
      <c r="Z576" s="427"/>
      <c r="AA576" s="427"/>
      <c r="AB576" s="427"/>
      <c r="AC576" s="428"/>
      <c r="AD576" s="310">
        <f>'Art. 123'!Q555</f>
        <v>3</v>
      </c>
      <c r="AE576" s="94" t="str">
        <f t="shared" si="105"/>
        <v>No aplica</v>
      </c>
      <c r="AF576">
        <f t="shared" si="106"/>
        <v>1.5</v>
      </c>
      <c r="AG576" s="92" t="str">
        <f t="shared" si="107"/>
        <v>No aplica</v>
      </c>
      <c r="AH576" s="95" t="e">
        <f t="shared" si="108"/>
        <v>#VALUE!</v>
      </c>
      <c r="AI576" s="96" t="str">
        <f t="shared" si="109"/>
        <v>No aplica</v>
      </c>
      <c r="AJ576" s="96" t="e">
        <f t="shared" si="110"/>
        <v>#VALUE!</v>
      </c>
      <c r="AK576" s="96" t="e">
        <f t="shared" si="111"/>
        <v>#VALUE!</v>
      </c>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c r="GT576"/>
      <c r="GU576"/>
      <c r="GV576"/>
      <c r="GW576"/>
      <c r="GX576"/>
      <c r="GY576"/>
      <c r="GZ576"/>
      <c r="HA576"/>
      <c r="HB576"/>
      <c r="HC576"/>
      <c r="HD576"/>
      <c r="HE576"/>
      <c r="HF576"/>
      <c r="HG576"/>
      <c r="HH576"/>
      <c r="HI576"/>
      <c r="HJ576"/>
      <c r="HK576"/>
      <c r="HL576"/>
      <c r="HM576"/>
      <c r="HN576"/>
      <c r="HO576"/>
      <c r="HP576"/>
      <c r="HQ576"/>
      <c r="HR576"/>
      <c r="HS576"/>
      <c r="HT576"/>
      <c r="HU576"/>
      <c r="HV576"/>
      <c r="HW576"/>
      <c r="HX576"/>
      <c r="HY576"/>
      <c r="HZ576"/>
      <c r="IA576"/>
      <c r="IB576"/>
      <c r="IC576"/>
      <c r="ID576"/>
      <c r="IE576"/>
      <c r="IF576"/>
      <c r="IG576"/>
      <c r="IH576"/>
      <c r="II576"/>
      <c r="IJ576"/>
      <c r="IK576"/>
      <c r="IL576"/>
      <c r="IM576"/>
      <c r="IN576"/>
      <c r="IO576"/>
      <c r="IP576"/>
      <c r="IQ576"/>
      <c r="IR576"/>
      <c r="IS576"/>
      <c r="IT576"/>
      <c r="IU576"/>
      <c r="IV576"/>
    </row>
    <row r="577" spans="1:256" ht="24.9" customHeight="1" thickTop="1" thickBot="1" x14ac:dyDescent="0.3">
      <c r="A577" s="434" t="s">
        <v>2384</v>
      </c>
      <c r="B577" s="435"/>
      <c r="C577" s="435"/>
      <c r="D577" s="435"/>
      <c r="E577" s="435"/>
      <c r="F577" s="435"/>
      <c r="G577" s="435"/>
      <c r="H577" s="435"/>
      <c r="I577" s="435"/>
      <c r="J577" s="435"/>
      <c r="K577" s="435"/>
      <c r="L577" s="435"/>
      <c r="M577" s="435"/>
      <c r="N577" s="435"/>
      <c r="O577" s="435"/>
      <c r="P577" s="435"/>
      <c r="Q577" s="435"/>
      <c r="R577" s="435"/>
      <c r="S577" s="435"/>
      <c r="T577" s="435"/>
      <c r="U577" s="435"/>
      <c r="V577" s="435"/>
      <c r="W577" s="435"/>
      <c r="X577" s="435"/>
      <c r="Y577" s="435"/>
      <c r="Z577" s="435"/>
      <c r="AA577" s="435"/>
      <c r="AB577" s="435"/>
      <c r="AC577" s="436"/>
      <c r="AD577" s="310">
        <f>'Art. 123'!Q556</f>
        <v>3</v>
      </c>
      <c r="AE577" s="94" t="str">
        <f t="shared" si="105"/>
        <v>No aplica</v>
      </c>
      <c r="AF577">
        <f t="shared" si="106"/>
        <v>1.5</v>
      </c>
      <c r="AG577" s="92" t="str">
        <f t="shared" si="107"/>
        <v>No aplica</v>
      </c>
      <c r="AH577" s="95" t="e">
        <f t="shared" si="108"/>
        <v>#VALUE!</v>
      </c>
      <c r="AI577" s="96" t="str">
        <f t="shared" si="109"/>
        <v>No aplica</v>
      </c>
      <c r="AJ577" s="96" t="e">
        <f t="shared" si="110"/>
        <v>#VALUE!</v>
      </c>
      <c r="AK577" s="96" t="e">
        <f t="shared" si="111"/>
        <v>#VALUE!</v>
      </c>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c r="HK577"/>
      <c r="HL577"/>
      <c r="HM577"/>
      <c r="HN577"/>
      <c r="HO577"/>
      <c r="HP577"/>
      <c r="HQ577"/>
      <c r="HR577"/>
      <c r="HS577"/>
      <c r="HT577"/>
      <c r="HU577"/>
      <c r="HV577"/>
      <c r="HW577"/>
      <c r="HX577"/>
      <c r="HY577"/>
      <c r="HZ577"/>
      <c r="IA577"/>
      <c r="IB577"/>
      <c r="IC577"/>
      <c r="ID577"/>
      <c r="IE577"/>
      <c r="IF577"/>
      <c r="IG577"/>
      <c r="IH577"/>
      <c r="II577"/>
      <c r="IJ577"/>
      <c r="IK577"/>
      <c r="IL577"/>
      <c r="IM577"/>
      <c r="IN577"/>
      <c r="IO577"/>
      <c r="IP577"/>
      <c r="IQ577"/>
      <c r="IR577"/>
      <c r="IS577"/>
      <c r="IT577"/>
      <c r="IU577"/>
      <c r="IV577"/>
    </row>
    <row r="578" spans="1:256" ht="24.9" customHeight="1" thickTop="1" thickBot="1" x14ac:dyDescent="0.3">
      <c r="A578" s="434" t="s">
        <v>2385</v>
      </c>
      <c r="B578" s="435"/>
      <c r="C578" s="435"/>
      <c r="D578" s="435"/>
      <c r="E578" s="435"/>
      <c r="F578" s="435"/>
      <c r="G578" s="435"/>
      <c r="H578" s="435"/>
      <c r="I578" s="435"/>
      <c r="J578" s="435"/>
      <c r="K578" s="435"/>
      <c r="L578" s="435"/>
      <c r="M578" s="435"/>
      <c r="N578" s="435"/>
      <c r="O578" s="435"/>
      <c r="P578" s="435"/>
      <c r="Q578" s="435"/>
      <c r="R578" s="435"/>
      <c r="S578" s="435"/>
      <c r="T578" s="435"/>
      <c r="U578" s="435"/>
      <c r="V578" s="435"/>
      <c r="W578" s="435"/>
      <c r="X578" s="435"/>
      <c r="Y578" s="435"/>
      <c r="Z578" s="435"/>
      <c r="AA578" s="435"/>
      <c r="AB578" s="435"/>
      <c r="AC578" s="436"/>
      <c r="AD578" s="310">
        <f>'Art. 123'!Q557</f>
        <v>3</v>
      </c>
      <c r="AE578" s="94" t="str">
        <f t="shared" si="105"/>
        <v>No aplica</v>
      </c>
      <c r="AF578">
        <f t="shared" si="106"/>
        <v>1.5</v>
      </c>
      <c r="AG578" s="92" t="str">
        <f t="shared" si="107"/>
        <v>No aplica</v>
      </c>
      <c r="AH578" s="95" t="e">
        <f t="shared" si="108"/>
        <v>#VALUE!</v>
      </c>
      <c r="AI578" s="96" t="str">
        <f t="shared" si="109"/>
        <v>No aplica</v>
      </c>
      <c r="AJ578" s="96" t="e">
        <f t="shared" si="110"/>
        <v>#VALUE!</v>
      </c>
      <c r="AK578" s="96" t="e">
        <f t="shared" si="111"/>
        <v>#VALUE!</v>
      </c>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c r="GQ578"/>
      <c r="GR578"/>
      <c r="GS578"/>
      <c r="GT578"/>
      <c r="GU578"/>
      <c r="GV578"/>
      <c r="GW578"/>
      <c r="GX578"/>
      <c r="GY578"/>
      <c r="GZ578"/>
      <c r="HA578"/>
      <c r="HB578"/>
      <c r="HC578"/>
      <c r="HD578"/>
      <c r="HE578"/>
      <c r="HF578"/>
      <c r="HG578"/>
      <c r="HH578"/>
      <c r="HI578"/>
      <c r="HJ578"/>
      <c r="HK578"/>
      <c r="HL578"/>
      <c r="HM578"/>
      <c r="HN578"/>
      <c r="HO578"/>
      <c r="HP578"/>
      <c r="HQ578"/>
      <c r="HR578"/>
      <c r="HS578"/>
      <c r="HT578"/>
      <c r="HU578"/>
      <c r="HV578"/>
      <c r="HW578"/>
      <c r="HX578"/>
      <c r="HY578"/>
      <c r="HZ578"/>
      <c r="IA578"/>
      <c r="IB578"/>
      <c r="IC578"/>
      <c r="ID578"/>
      <c r="IE578"/>
      <c r="IF578"/>
      <c r="IG578"/>
      <c r="IH578"/>
      <c r="II578"/>
      <c r="IJ578"/>
      <c r="IK578"/>
      <c r="IL578"/>
      <c r="IM578"/>
      <c r="IN578"/>
      <c r="IO578"/>
      <c r="IP578"/>
      <c r="IQ578"/>
      <c r="IR578"/>
      <c r="IS578"/>
      <c r="IT578"/>
      <c r="IU578"/>
      <c r="IV578"/>
    </row>
    <row r="579" spans="1:256" ht="24.9" customHeight="1" thickTop="1" thickBot="1" x14ac:dyDescent="0.3">
      <c r="A579" s="392" t="s">
        <v>2386</v>
      </c>
      <c r="B579" s="427"/>
      <c r="C579" s="427"/>
      <c r="D579" s="427"/>
      <c r="E579" s="427"/>
      <c r="F579" s="427"/>
      <c r="G579" s="427"/>
      <c r="H579" s="427"/>
      <c r="I579" s="427"/>
      <c r="J579" s="427"/>
      <c r="K579" s="427"/>
      <c r="L579" s="427"/>
      <c r="M579" s="427"/>
      <c r="N579" s="427"/>
      <c r="O579" s="427"/>
      <c r="P579" s="427"/>
      <c r="Q579" s="427"/>
      <c r="R579" s="427"/>
      <c r="S579" s="427"/>
      <c r="T579" s="427"/>
      <c r="U579" s="427"/>
      <c r="V579" s="427"/>
      <c r="W579" s="427"/>
      <c r="X579" s="427"/>
      <c r="Y579" s="427"/>
      <c r="Z579" s="427"/>
      <c r="AA579" s="427"/>
      <c r="AB579" s="427"/>
      <c r="AC579" s="428"/>
      <c r="AD579" s="310">
        <f>'Art. 123'!Q558</f>
        <v>3</v>
      </c>
      <c r="AE579" s="94" t="str">
        <f t="shared" si="105"/>
        <v>No aplica</v>
      </c>
      <c r="AF579">
        <f t="shared" si="106"/>
        <v>1.5</v>
      </c>
      <c r="AG579" s="92" t="str">
        <f t="shared" si="107"/>
        <v>No aplica</v>
      </c>
      <c r="AH579" s="95" t="e">
        <f t="shared" si="108"/>
        <v>#VALUE!</v>
      </c>
      <c r="AI579" s="96" t="str">
        <f t="shared" si="109"/>
        <v>No aplica</v>
      </c>
      <c r="AJ579" s="96" t="e">
        <f t="shared" si="110"/>
        <v>#VALUE!</v>
      </c>
      <c r="AK579" s="96" t="e">
        <f t="shared" si="111"/>
        <v>#VALUE!</v>
      </c>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c r="BY579"/>
      <c r="BZ579"/>
      <c r="CA579"/>
      <c r="CB579"/>
      <c r="CC579"/>
      <c r="CD579"/>
      <c r="CE579"/>
      <c r="CF579"/>
      <c r="CG579"/>
      <c r="CH579"/>
      <c r="CI579"/>
      <c r="CJ579"/>
      <c r="CK579"/>
      <c r="CL579"/>
      <c r="CM579"/>
      <c r="CN579"/>
      <c r="CO579"/>
      <c r="CP579"/>
      <c r="CQ579"/>
      <c r="CR579"/>
      <c r="CS579"/>
      <c r="CT579"/>
      <c r="CU579"/>
      <c r="CV579"/>
      <c r="CW579"/>
      <c r="CX579"/>
      <c r="CY579"/>
      <c r="CZ579"/>
      <c r="DA579"/>
      <c r="DB579"/>
      <c r="DC579"/>
      <c r="DD579"/>
      <c r="DE579"/>
      <c r="DF579"/>
      <c r="DG579"/>
      <c r="DH579"/>
      <c r="DI579"/>
      <c r="DJ579"/>
      <c r="DK579"/>
      <c r="DL579"/>
      <c r="DM579"/>
      <c r="DN579"/>
      <c r="DO579"/>
      <c r="DP57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c r="GT579"/>
      <c r="GU579"/>
      <c r="GV579"/>
      <c r="GW579"/>
      <c r="GX579"/>
      <c r="GY579"/>
      <c r="GZ579"/>
      <c r="HA579"/>
      <c r="HB579"/>
      <c r="HC579"/>
      <c r="HD579"/>
      <c r="HE579"/>
      <c r="HF579"/>
      <c r="HG579"/>
      <c r="HH579"/>
      <c r="HI579"/>
      <c r="HJ579"/>
      <c r="HK579"/>
      <c r="HL579"/>
      <c r="HM579"/>
      <c r="HN579"/>
      <c r="HO579"/>
      <c r="HP579"/>
      <c r="HQ579"/>
      <c r="HR579"/>
      <c r="HS579"/>
      <c r="HT579"/>
      <c r="HU579"/>
      <c r="HV579"/>
      <c r="HW579"/>
      <c r="HX579"/>
      <c r="HY579"/>
      <c r="HZ579"/>
      <c r="IA579"/>
      <c r="IB579"/>
      <c r="IC579"/>
      <c r="ID579"/>
      <c r="IE579"/>
      <c r="IF579"/>
      <c r="IG579"/>
      <c r="IH579"/>
      <c r="II579"/>
      <c r="IJ579"/>
      <c r="IK579"/>
      <c r="IL579"/>
      <c r="IM579"/>
      <c r="IN579"/>
      <c r="IO579"/>
      <c r="IP579"/>
      <c r="IQ579"/>
      <c r="IR579"/>
      <c r="IS579"/>
      <c r="IT579"/>
      <c r="IU579"/>
      <c r="IV579"/>
    </row>
    <row r="580" spans="1:256" ht="24.9" customHeight="1" thickTop="1" thickBot="1" x14ac:dyDescent="0.3">
      <c r="A580" s="392" t="s">
        <v>2387</v>
      </c>
      <c r="B580" s="427"/>
      <c r="C580" s="427"/>
      <c r="D580" s="427"/>
      <c r="E580" s="427"/>
      <c r="F580" s="427"/>
      <c r="G580" s="427"/>
      <c r="H580" s="427"/>
      <c r="I580" s="427"/>
      <c r="J580" s="427"/>
      <c r="K580" s="427"/>
      <c r="L580" s="427"/>
      <c r="M580" s="427"/>
      <c r="N580" s="427"/>
      <c r="O580" s="427"/>
      <c r="P580" s="427"/>
      <c r="Q580" s="427"/>
      <c r="R580" s="427"/>
      <c r="S580" s="427"/>
      <c r="T580" s="427"/>
      <c r="U580" s="427"/>
      <c r="V580" s="427"/>
      <c r="W580" s="427"/>
      <c r="X580" s="427"/>
      <c r="Y580" s="427"/>
      <c r="Z580" s="427"/>
      <c r="AA580" s="427"/>
      <c r="AB580" s="427"/>
      <c r="AC580" s="428"/>
      <c r="AD580" s="310">
        <f>'Art. 123'!Q559</f>
        <v>3</v>
      </c>
      <c r="AE580" s="94" t="str">
        <f t="shared" si="105"/>
        <v>No aplica</v>
      </c>
      <c r="AF580">
        <f t="shared" si="106"/>
        <v>1.5</v>
      </c>
      <c r="AG580" s="92" t="str">
        <f t="shared" si="107"/>
        <v>No aplica</v>
      </c>
      <c r="AH580" s="95" t="e">
        <f t="shared" si="108"/>
        <v>#VALUE!</v>
      </c>
      <c r="AI580" s="96" t="str">
        <f t="shared" si="109"/>
        <v>No aplica</v>
      </c>
      <c r="AJ580" s="96" t="e">
        <f t="shared" si="110"/>
        <v>#VALUE!</v>
      </c>
      <c r="AK580" s="96" t="e">
        <f t="shared" si="111"/>
        <v>#VALUE!</v>
      </c>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c r="BY580"/>
      <c r="BZ580"/>
      <c r="CA580"/>
      <c r="CB580"/>
      <c r="CC580"/>
      <c r="CD580"/>
      <c r="CE580"/>
      <c r="CF580"/>
      <c r="CG580"/>
      <c r="CH580"/>
      <c r="CI580"/>
      <c r="CJ580"/>
      <c r="CK580"/>
      <c r="CL580"/>
      <c r="CM580"/>
      <c r="CN580"/>
      <c r="CO580"/>
      <c r="CP580"/>
      <c r="CQ580"/>
      <c r="CR580"/>
      <c r="CS580"/>
      <c r="CT580"/>
      <c r="CU580"/>
      <c r="CV580"/>
      <c r="CW580"/>
      <c r="CX580"/>
      <c r="CY580"/>
      <c r="CZ580"/>
      <c r="DA580"/>
      <c r="DB580"/>
      <c r="DC580"/>
      <c r="DD580"/>
      <c r="DE580"/>
      <c r="DF580"/>
      <c r="DG580"/>
      <c r="DH580"/>
      <c r="DI580"/>
      <c r="DJ580"/>
      <c r="DK580"/>
      <c r="DL580"/>
      <c r="DM580"/>
      <c r="DN580"/>
      <c r="DO580"/>
      <c r="DP580"/>
      <c r="DQ580"/>
      <c r="DR580"/>
      <c r="DS580"/>
      <c r="DT580"/>
      <c r="DU580"/>
      <c r="DV580"/>
      <c r="DW580"/>
      <c r="DX580"/>
      <c r="DY580"/>
      <c r="DZ580"/>
      <c r="EA580"/>
      <c r="EB580"/>
      <c r="EC580"/>
      <c r="ED580"/>
      <c r="EE580"/>
      <c r="EF580"/>
      <c r="EG580"/>
      <c r="EH580"/>
      <c r="EI580"/>
      <c r="EJ580"/>
      <c r="EK580"/>
      <c r="EL580"/>
      <c r="EM580"/>
      <c r="EN580"/>
      <c r="EO580"/>
      <c r="EP580"/>
      <c r="EQ580"/>
      <c r="ER580"/>
      <c r="ES580"/>
      <c r="ET580"/>
      <c r="EU580"/>
      <c r="EV580"/>
      <c r="EW580"/>
      <c r="EX580"/>
      <c r="EY580"/>
      <c r="EZ580"/>
      <c r="FA580"/>
      <c r="FB580"/>
      <c r="FC580"/>
      <c r="FD580"/>
      <c r="FE580"/>
      <c r="FF580"/>
      <c r="FG580"/>
      <c r="FH580"/>
      <c r="FI580"/>
      <c r="FJ580"/>
      <c r="FK580"/>
      <c r="FL580"/>
      <c r="FM580"/>
      <c r="FN580"/>
      <c r="FO580"/>
      <c r="FP580"/>
      <c r="FQ580"/>
      <c r="FR580"/>
      <c r="FS580"/>
      <c r="FT580"/>
      <c r="FU580"/>
      <c r="FV580"/>
      <c r="FW580"/>
      <c r="FX580"/>
      <c r="FY580"/>
      <c r="FZ580"/>
      <c r="GA580"/>
      <c r="GB580"/>
      <c r="GC580"/>
      <c r="GD580"/>
      <c r="GE580"/>
      <c r="GF580"/>
      <c r="GG580"/>
      <c r="GH580"/>
      <c r="GI580"/>
      <c r="GJ580"/>
      <c r="GK580"/>
      <c r="GL580"/>
      <c r="GM580"/>
      <c r="GN580"/>
      <c r="GO580"/>
      <c r="GP580"/>
      <c r="GQ580"/>
      <c r="GR580"/>
      <c r="GS580"/>
      <c r="GT580"/>
      <c r="GU580"/>
      <c r="GV580"/>
      <c r="GW580"/>
      <c r="GX580"/>
      <c r="GY580"/>
      <c r="GZ580"/>
      <c r="HA580"/>
      <c r="HB580"/>
      <c r="HC580"/>
      <c r="HD580"/>
      <c r="HE580"/>
      <c r="HF580"/>
      <c r="HG580"/>
      <c r="HH580"/>
      <c r="HI580"/>
      <c r="HJ580"/>
      <c r="HK580"/>
      <c r="HL580"/>
      <c r="HM580"/>
      <c r="HN580"/>
      <c r="HO580"/>
      <c r="HP580"/>
      <c r="HQ580"/>
      <c r="HR580"/>
      <c r="HS580"/>
      <c r="HT580"/>
      <c r="HU580"/>
      <c r="HV580"/>
      <c r="HW580"/>
      <c r="HX580"/>
      <c r="HY580"/>
      <c r="HZ580"/>
      <c r="IA580"/>
      <c r="IB580"/>
      <c r="IC580"/>
      <c r="ID580"/>
      <c r="IE580"/>
      <c r="IF580"/>
      <c r="IG580"/>
      <c r="IH580"/>
      <c r="II580"/>
      <c r="IJ580"/>
      <c r="IK580"/>
      <c r="IL580"/>
      <c r="IM580"/>
      <c r="IN580"/>
      <c r="IO580"/>
      <c r="IP580"/>
      <c r="IQ580"/>
      <c r="IR580"/>
      <c r="IS580"/>
      <c r="IT580"/>
      <c r="IU580"/>
      <c r="IV580"/>
    </row>
    <row r="581" spans="1:256" ht="24.9" customHeight="1" thickTop="1" thickBot="1" x14ac:dyDescent="0.3">
      <c r="A581" s="392" t="s">
        <v>2388</v>
      </c>
      <c r="B581" s="427"/>
      <c r="C581" s="427"/>
      <c r="D581" s="427"/>
      <c r="E581" s="427"/>
      <c r="F581" s="427"/>
      <c r="G581" s="427"/>
      <c r="H581" s="427"/>
      <c r="I581" s="427"/>
      <c r="J581" s="427"/>
      <c r="K581" s="427"/>
      <c r="L581" s="427"/>
      <c r="M581" s="427"/>
      <c r="N581" s="427"/>
      <c r="O581" s="427"/>
      <c r="P581" s="427"/>
      <c r="Q581" s="427"/>
      <c r="R581" s="427"/>
      <c r="S581" s="427"/>
      <c r="T581" s="427"/>
      <c r="U581" s="427"/>
      <c r="V581" s="427"/>
      <c r="W581" s="427"/>
      <c r="X581" s="427"/>
      <c r="Y581" s="427"/>
      <c r="Z581" s="427"/>
      <c r="AA581" s="427"/>
      <c r="AB581" s="427"/>
      <c r="AC581" s="428"/>
      <c r="AD581" s="310">
        <f>'Art. 123'!Q560</f>
        <v>3</v>
      </c>
      <c r="AE581" s="94" t="str">
        <f t="shared" si="105"/>
        <v>No aplica</v>
      </c>
      <c r="AF581">
        <f t="shared" si="106"/>
        <v>1.5</v>
      </c>
      <c r="AG581" s="92" t="str">
        <f t="shared" si="107"/>
        <v>No aplica</v>
      </c>
      <c r="AH581" s="95" t="e">
        <f t="shared" si="108"/>
        <v>#VALUE!</v>
      </c>
      <c r="AI581" s="96" t="str">
        <f t="shared" si="109"/>
        <v>No aplica</v>
      </c>
      <c r="AJ581" s="96" t="e">
        <f t="shared" si="110"/>
        <v>#VALUE!</v>
      </c>
      <c r="AK581" s="96" t="e">
        <f t="shared" si="111"/>
        <v>#VALUE!</v>
      </c>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c r="BY581"/>
      <c r="BZ581"/>
      <c r="CA581"/>
      <c r="CB581"/>
      <c r="CC581"/>
      <c r="CD581"/>
      <c r="CE581"/>
      <c r="CF581"/>
      <c r="CG581"/>
      <c r="CH581"/>
      <c r="CI581"/>
      <c r="CJ581"/>
      <c r="CK581"/>
      <c r="CL581"/>
      <c r="CM581"/>
      <c r="CN581"/>
      <c r="CO581"/>
      <c r="CP581"/>
      <c r="CQ581"/>
      <c r="CR581"/>
      <c r="CS581"/>
      <c r="CT581"/>
      <c r="CU581"/>
      <c r="CV581"/>
      <c r="CW581"/>
      <c r="CX581"/>
      <c r="CY581"/>
      <c r="CZ581"/>
      <c r="DA581"/>
      <c r="DB581"/>
      <c r="DC581"/>
      <c r="DD581"/>
      <c r="DE581"/>
      <c r="DF581"/>
      <c r="DG581"/>
      <c r="DH581"/>
      <c r="DI581"/>
      <c r="DJ581"/>
      <c r="DK581"/>
      <c r="DL581"/>
      <c r="DM581"/>
      <c r="DN581"/>
      <c r="DO581"/>
      <c r="DP581"/>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c r="FW581"/>
      <c r="FX581"/>
      <c r="FY581"/>
      <c r="FZ581"/>
      <c r="GA581"/>
      <c r="GB581"/>
      <c r="GC581"/>
      <c r="GD581"/>
      <c r="GE581"/>
      <c r="GF581"/>
      <c r="GG581"/>
      <c r="GH581"/>
      <c r="GI581"/>
      <c r="GJ581"/>
      <c r="GK581"/>
      <c r="GL581"/>
      <c r="GM581"/>
      <c r="GN581"/>
      <c r="GO581"/>
      <c r="GP581"/>
      <c r="GQ581"/>
      <c r="GR581"/>
      <c r="GS581"/>
      <c r="GT581"/>
      <c r="GU581"/>
      <c r="GV581"/>
      <c r="GW581"/>
      <c r="GX581"/>
      <c r="GY581"/>
      <c r="GZ581"/>
      <c r="HA581"/>
      <c r="HB581"/>
      <c r="HC581"/>
      <c r="HD581"/>
      <c r="HE581"/>
      <c r="HF581"/>
      <c r="HG581"/>
      <c r="HH581"/>
      <c r="HI581"/>
      <c r="HJ581"/>
      <c r="HK581"/>
      <c r="HL581"/>
      <c r="HM581"/>
      <c r="HN581"/>
      <c r="HO581"/>
      <c r="HP581"/>
      <c r="HQ581"/>
      <c r="HR581"/>
      <c r="HS581"/>
      <c r="HT581"/>
      <c r="HU581"/>
      <c r="HV581"/>
      <c r="HW581"/>
      <c r="HX581"/>
      <c r="HY581"/>
      <c r="HZ581"/>
      <c r="IA581"/>
      <c r="IB581"/>
      <c r="IC581"/>
      <c r="ID581"/>
      <c r="IE581"/>
      <c r="IF581"/>
      <c r="IG581"/>
      <c r="IH581"/>
      <c r="II581"/>
      <c r="IJ581"/>
      <c r="IK581"/>
      <c r="IL581"/>
      <c r="IM581"/>
      <c r="IN581"/>
      <c r="IO581"/>
      <c r="IP581"/>
      <c r="IQ581"/>
      <c r="IR581"/>
      <c r="IS581"/>
      <c r="IT581"/>
      <c r="IU581"/>
      <c r="IV581"/>
    </row>
    <row r="582" spans="1:256" ht="24.9" customHeight="1" thickTop="1" thickBot="1" x14ac:dyDescent="0.3">
      <c r="A582" s="392" t="s">
        <v>2389</v>
      </c>
      <c r="B582" s="427"/>
      <c r="C582" s="427"/>
      <c r="D582" s="427"/>
      <c r="E582" s="427"/>
      <c r="F582" s="427"/>
      <c r="G582" s="427"/>
      <c r="H582" s="427"/>
      <c r="I582" s="427"/>
      <c r="J582" s="427"/>
      <c r="K582" s="427"/>
      <c r="L582" s="427"/>
      <c r="M582" s="427"/>
      <c r="N582" s="427"/>
      <c r="O582" s="427"/>
      <c r="P582" s="427"/>
      <c r="Q582" s="427"/>
      <c r="R582" s="427"/>
      <c r="S582" s="427"/>
      <c r="T582" s="427"/>
      <c r="U582" s="427"/>
      <c r="V582" s="427"/>
      <c r="W582" s="427"/>
      <c r="X582" s="427"/>
      <c r="Y582" s="427"/>
      <c r="Z582" s="427"/>
      <c r="AA582" s="427"/>
      <c r="AB582" s="427"/>
      <c r="AC582" s="428"/>
      <c r="AD582" s="310">
        <f>'Art. 123'!Q561</f>
        <v>3</v>
      </c>
      <c r="AE582" s="94" t="str">
        <f t="shared" si="105"/>
        <v>No aplica</v>
      </c>
      <c r="AF582">
        <f t="shared" si="106"/>
        <v>1.5</v>
      </c>
      <c r="AG582" s="92" t="str">
        <f t="shared" si="107"/>
        <v>No aplica</v>
      </c>
      <c r="AH582" s="95" t="e">
        <f t="shared" si="108"/>
        <v>#VALUE!</v>
      </c>
      <c r="AI582" s="96" t="str">
        <f t="shared" si="109"/>
        <v>No aplica</v>
      </c>
      <c r="AJ582" s="96" t="e">
        <f t="shared" si="110"/>
        <v>#VALUE!</v>
      </c>
      <c r="AK582" s="96" t="e">
        <f t="shared" si="111"/>
        <v>#VALUE!</v>
      </c>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c r="BY582"/>
      <c r="BZ582"/>
      <c r="CA582"/>
      <c r="CB582"/>
      <c r="CC582"/>
      <c r="CD582"/>
      <c r="CE582"/>
      <c r="CF582"/>
      <c r="CG582"/>
      <c r="CH582"/>
      <c r="CI582"/>
      <c r="CJ582"/>
      <c r="CK582"/>
      <c r="CL582"/>
      <c r="CM582"/>
      <c r="CN582"/>
      <c r="CO582"/>
      <c r="CP582"/>
      <c r="CQ582"/>
      <c r="CR582"/>
      <c r="CS582"/>
      <c r="CT582"/>
      <c r="CU582"/>
      <c r="CV582"/>
      <c r="CW582"/>
      <c r="CX582"/>
      <c r="CY582"/>
      <c r="CZ582"/>
      <c r="DA582"/>
      <c r="DB582"/>
      <c r="DC582"/>
      <c r="DD582"/>
      <c r="DE582"/>
      <c r="DF582"/>
      <c r="DG582"/>
      <c r="DH582"/>
      <c r="DI582"/>
      <c r="DJ582"/>
      <c r="DK582"/>
      <c r="DL582"/>
      <c r="DM582"/>
      <c r="DN582"/>
      <c r="DO582"/>
      <c r="DP582"/>
      <c r="DQ582"/>
      <c r="DR582"/>
      <c r="DS582"/>
      <c r="DT582"/>
      <c r="DU582"/>
      <c r="DV582"/>
      <c r="DW582"/>
      <c r="DX582"/>
      <c r="DY582"/>
      <c r="DZ582"/>
      <c r="EA582"/>
      <c r="EB582"/>
      <c r="EC582"/>
      <c r="ED582"/>
      <c r="EE582"/>
      <c r="EF582"/>
      <c r="EG582"/>
      <c r="EH582"/>
      <c r="EI582"/>
      <c r="EJ582"/>
      <c r="EK582"/>
      <c r="EL582"/>
      <c r="EM582"/>
      <c r="EN582"/>
      <c r="EO582"/>
      <c r="EP582"/>
      <c r="EQ582"/>
      <c r="ER582"/>
      <c r="ES582"/>
      <c r="ET582"/>
      <c r="EU582"/>
      <c r="EV582"/>
      <c r="EW582"/>
      <c r="EX582"/>
      <c r="EY582"/>
      <c r="EZ582"/>
      <c r="FA582"/>
      <c r="FB582"/>
      <c r="FC582"/>
      <c r="FD582"/>
      <c r="FE582"/>
      <c r="FF582"/>
      <c r="FG582"/>
      <c r="FH582"/>
      <c r="FI582"/>
      <c r="FJ582"/>
      <c r="FK582"/>
      <c r="FL582"/>
      <c r="FM582"/>
      <c r="FN582"/>
      <c r="FO582"/>
      <c r="FP582"/>
      <c r="FQ582"/>
      <c r="FR582"/>
      <c r="FS582"/>
      <c r="FT582"/>
      <c r="FU582"/>
      <c r="FV582"/>
      <c r="FW582"/>
      <c r="FX582"/>
      <c r="FY582"/>
      <c r="FZ582"/>
      <c r="GA582"/>
      <c r="GB582"/>
      <c r="GC582"/>
      <c r="GD582"/>
      <c r="GE582"/>
      <c r="GF582"/>
      <c r="GG582"/>
      <c r="GH582"/>
      <c r="GI582"/>
      <c r="GJ582"/>
      <c r="GK582"/>
      <c r="GL582"/>
      <c r="GM582"/>
      <c r="GN582"/>
      <c r="GO582"/>
      <c r="GP582"/>
      <c r="GQ582"/>
      <c r="GR582"/>
      <c r="GS582"/>
      <c r="GT582"/>
      <c r="GU582"/>
      <c r="GV582"/>
      <c r="GW582"/>
      <c r="GX582"/>
      <c r="GY582"/>
      <c r="GZ582"/>
      <c r="HA582"/>
      <c r="HB582"/>
      <c r="HC582"/>
      <c r="HD582"/>
      <c r="HE582"/>
      <c r="HF582"/>
      <c r="HG582"/>
      <c r="HH582"/>
      <c r="HI582"/>
      <c r="HJ582"/>
      <c r="HK582"/>
      <c r="HL582"/>
      <c r="HM582"/>
      <c r="HN582"/>
      <c r="HO582"/>
      <c r="HP582"/>
      <c r="HQ582"/>
      <c r="HR582"/>
      <c r="HS582"/>
      <c r="HT582"/>
      <c r="HU582"/>
      <c r="HV582"/>
      <c r="HW582"/>
      <c r="HX582"/>
      <c r="HY582"/>
      <c r="HZ582"/>
      <c r="IA582"/>
      <c r="IB582"/>
      <c r="IC582"/>
      <c r="ID582"/>
      <c r="IE582"/>
      <c r="IF582"/>
      <c r="IG582"/>
      <c r="IH582"/>
      <c r="II582"/>
      <c r="IJ582"/>
      <c r="IK582"/>
      <c r="IL582"/>
      <c r="IM582"/>
      <c r="IN582"/>
      <c r="IO582"/>
      <c r="IP582"/>
      <c r="IQ582"/>
      <c r="IR582"/>
      <c r="IS582"/>
      <c r="IT582"/>
      <c r="IU582"/>
      <c r="IV582"/>
    </row>
    <row r="583" spans="1:256" ht="24.9" customHeight="1" thickTop="1" x14ac:dyDescent="0.25">
      <c r="A583" s="437" t="s">
        <v>1734</v>
      </c>
      <c r="B583" s="438"/>
      <c r="C583" s="438"/>
      <c r="D583" s="438"/>
      <c r="E583" s="438"/>
      <c r="F583" s="438"/>
      <c r="G583" s="438"/>
      <c r="H583" s="438"/>
      <c r="I583" s="438"/>
      <c r="J583" s="438"/>
      <c r="K583" s="438"/>
      <c r="L583" s="438"/>
      <c r="M583" s="438"/>
      <c r="N583" s="438"/>
      <c r="O583" s="438"/>
      <c r="P583" s="438"/>
      <c r="Q583" s="438"/>
      <c r="R583" s="438"/>
      <c r="S583" s="438"/>
      <c r="T583" s="438"/>
      <c r="U583" s="438"/>
      <c r="V583" s="438"/>
      <c r="W583" s="438"/>
      <c r="X583" s="438"/>
      <c r="Y583" s="438"/>
      <c r="Z583" s="438"/>
      <c r="AA583" s="438"/>
      <c r="AB583" s="438"/>
      <c r="AC583" s="438"/>
      <c r="AD583" s="439"/>
      <c r="AE583" s="94">
        <f>SUM(AE573:AE582)</f>
        <v>0</v>
      </c>
      <c r="AF583" s="61"/>
      <c r="AG583" s="97">
        <f>SUM(AG573:AG582)</f>
        <v>0</v>
      </c>
      <c r="AH583" s="98"/>
      <c r="AI583" s="99"/>
      <c r="AJ583" s="99"/>
      <c r="AK583" s="99"/>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c r="BY583"/>
      <c r="BZ583"/>
      <c r="CA583"/>
      <c r="CB583"/>
      <c r="CC583"/>
      <c r="CD583"/>
      <c r="CE583"/>
      <c r="CF583"/>
      <c r="CG583"/>
      <c r="CH583"/>
      <c r="CI583"/>
      <c r="CJ583"/>
      <c r="CK583"/>
      <c r="CL583"/>
      <c r="CM583"/>
      <c r="CN583"/>
      <c r="CO583"/>
      <c r="CP583"/>
      <c r="CQ583"/>
      <c r="CR583"/>
      <c r="CS583"/>
      <c r="CT583"/>
      <c r="CU583"/>
      <c r="CV583"/>
      <c r="CW583"/>
      <c r="CX583"/>
      <c r="CY583"/>
      <c r="CZ583"/>
      <c r="DA583"/>
      <c r="DB583"/>
      <c r="DC583"/>
      <c r="DD583"/>
      <c r="DE583"/>
      <c r="DF583"/>
      <c r="DG583"/>
      <c r="DH583"/>
      <c r="DI583"/>
      <c r="DJ583"/>
      <c r="DK583"/>
      <c r="DL583"/>
      <c r="DM583"/>
      <c r="DN583"/>
      <c r="DO583"/>
      <c r="DP583"/>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c r="GG583"/>
      <c r="GH583"/>
      <c r="GI583"/>
      <c r="GJ583"/>
      <c r="GK583"/>
      <c r="GL583"/>
      <c r="GM583"/>
      <c r="GN583"/>
      <c r="GO583"/>
      <c r="GP583"/>
      <c r="GQ583"/>
      <c r="GR583"/>
      <c r="GS583"/>
      <c r="GT583"/>
      <c r="GU583"/>
      <c r="GV583"/>
      <c r="GW583"/>
      <c r="GX583"/>
      <c r="GY583"/>
      <c r="GZ583"/>
      <c r="HA583"/>
      <c r="HB583"/>
      <c r="HC583"/>
      <c r="HD583"/>
      <c r="HE583"/>
      <c r="HF583"/>
      <c r="HG583"/>
      <c r="HH583"/>
      <c r="HI583"/>
      <c r="HJ583"/>
      <c r="HK583"/>
      <c r="HL583"/>
      <c r="HM583"/>
      <c r="HN583"/>
      <c r="HO583"/>
      <c r="HP583"/>
      <c r="HQ583"/>
      <c r="HR583"/>
      <c r="HS583"/>
      <c r="HT583"/>
      <c r="HU583"/>
      <c r="HV583"/>
      <c r="HW583"/>
      <c r="HX583"/>
      <c r="HY583"/>
      <c r="HZ583"/>
      <c r="IA583"/>
      <c r="IB583"/>
      <c r="IC583"/>
      <c r="ID583"/>
      <c r="IE583"/>
      <c r="IF583"/>
      <c r="IG583"/>
      <c r="IH583"/>
      <c r="II583"/>
      <c r="IJ583"/>
      <c r="IK583"/>
      <c r="IL583"/>
      <c r="IM583"/>
      <c r="IN583"/>
      <c r="IO583"/>
      <c r="IP583"/>
      <c r="IQ583"/>
      <c r="IR583"/>
      <c r="IS583"/>
      <c r="IT583"/>
      <c r="IU583"/>
      <c r="IV583"/>
    </row>
    <row r="584" spans="1:256" ht="24.9" customHeight="1" x14ac:dyDescent="0.25">
      <c r="A584" s="440" t="s">
        <v>1735</v>
      </c>
      <c r="B584" s="441"/>
      <c r="C584" s="441"/>
      <c r="D584" s="441"/>
      <c r="E584" s="441"/>
      <c r="F584" s="441"/>
      <c r="G584" s="441"/>
      <c r="H584" s="441"/>
      <c r="I584" s="441"/>
      <c r="J584" s="441"/>
      <c r="K584" s="441"/>
      <c r="L584" s="441"/>
      <c r="M584" s="441"/>
      <c r="N584" s="441"/>
      <c r="O584" s="441"/>
      <c r="P584" s="441"/>
      <c r="Q584" s="441"/>
      <c r="R584" s="441"/>
      <c r="S584" s="441"/>
      <c r="T584" s="441"/>
      <c r="U584" s="441"/>
      <c r="V584" s="441"/>
      <c r="W584" s="441"/>
      <c r="X584" s="441"/>
      <c r="Y584" s="441"/>
      <c r="Z584" s="441"/>
      <c r="AA584" s="441"/>
      <c r="AB584" s="441"/>
      <c r="AC584" s="441"/>
      <c r="AD584" s="442"/>
      <c r="AE584" s="94">
        <f>AE583/$AE$23*100</f>
        <v>0</v>
      </c>
      <c r="AF584" s="61"/>
      <c r="AG584" s="97"/>
      <c r="AH584" s="98"/>
      <c r="AI584" s="99"/>
      <c r="AJ584" s="99"/>
      <c r="AK584" s="99"/>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c r="BY584"/>
      <c r="BZ584"/>
      <c r="CA584"/>
      <c r="CB584"/>
      <c r="CC584"/>
      <c r="CD584"/>
      <c r="CE584"/>
      <c r="CF584"/>
      <c r="CG584"/>
      <c r="CH584"/>
      <c r="CI584"/>
      <c r="CJ584"/>
      <c r="CK584"/>
      <c r="CL584"/>
      <c r="CM584"/>
      <c r="CN584"/>
      <c r="CO584"/>
      <c r="CP584"/>
      <c r="CQ584"/>
      <c r="CR584"/>
      <c r="CS584"/>
      <c r="CT584"/>
      <c r="CU584"/>
      <c r="CV584"/>
      <c r="CW584"/>
      <c r="CX584"/>
      <c r="CY584"/>
      <c r="CZ584"/>
      <c r="DA584"/>
      <c r="DB584"/>
      <c r="DC584"/>
      <c r="DD584"/>
      <c r="DE584"/>
      <c r="DF584"/>
      <c r="DG584"/>
      <c r="DH584"/>
      <c r="DI584"/>
      <c r="DJ584"/>
      <c r="DK584"/>
      <c r="DL584"/>
      <c r="DM584"/>
      <c r="DN584"/>
      <c r="DO584"/>
      <c r="DP584"/>
      <c r="DQ584"/>
      <c r="DR584"/>
      <c r="DS584"/>
      <c r="DT584"/>
      <c r="DU584"/>
      <c r="DV584"/>
      <c r="DW584"/>
      <c r="DX584"/>
      <c r="DY584"/>
      <c r="DZ584"/>
      <c r="EA584"/>
      <c r="EB584"/>
      <c r="EC584"/>
      <c r="ED584"/>
      <c r="EE584"/>
      <c r="EF584"/>
      <c r="EG584"/>
      <c r="EH584"/>
      <c r="EI584"/>
      <c r="EJ584"/>
      <c r="EK584"/>
      <c r="EL584"/>
      <c r="EM584"/>
      <c r="EN584"/>
      <c r="EO584"/>
      <c r="EP584"/>
      <c r="EQ584"/>
      <c r="ER584"/>
      <c r="ES584"/>
      <c r="ET584"/>
      <c r="EU584"/>
      <c r="EV584"/>
      <c r="EW584"/>
      <c r="EX584"/>
      <c r="EY584"/>
      <c r="EZ584"/>
      <c r="FA584"/>
      <c r="FB584"/>
      <c r="FC584"/>
      <c r="FD584"/>
      <c r="FE584"/>
      <c r="FF584"/>
      <c r="FG584"/>
      <c r="FH584"/>
      <c r="FI584"/>
      <c r="FJ584"/>
      <c r="FK584"/>
      <c r="FL584"/>
      <c r="FM584"/>
      <c r="FN584"/>
      <c r="FO584"/>
      <c r="FP584"/>
      <c r="FQ584"/>
      <c r="FR584"/>
      <c r="FS584"/>
      <c r="FT584"/>
      <c r="FU584"/>
      <c r="FV584"/>
      <c r="FW584"/>
      <c r="FX584"/>
      <c r="FY584"/>
      <c r="FZ584"/>
      <c r="GA584"/>
      <c r="GB584"/>
      <c r="GC584"/>
      <c r="GD584"/>
      <c r="GE584"/>
      <c r="GF584"/>
      <c r="GG584"/>
      <c r="GH584"/>
      <c r="GI584"/>
      <c r="GJ584"/>
      <c r="GK584"/>
      <c r="GL584"/>
      <c r="GM584"/>
      <c r="GN584"/>
      <c r="GO584"/>
      <c r="GP584"/>
      <c r="GQ584"/>
      <c r="GR584"/>
      <c r="GS584"/>
      <c r="GT584"/>
      <c r="GU584"/>
      <c r="GV584"/>
      <c r="GW584"/>
      <c r="GX584"/>
      <c r="GY584"/>
      <c r="GZ584"/>
      <c r="HA584"/>
      <c r="HB584"/>
      <c r="HC584"/>
      <c r="HD584"/>
      <c r="HE584"/>
      <c r="HF584"/>
      <c r="HG584"/>
      <c r="HH584"/>
      <c r="HI584"/>
      <c r="HJ584"/>
      <c r="HK584"/>
      <c r="HL584"/>
      <c r="HM584"/>
      <c r="HN584"/>
      <c r="HO584"/>
      <c r="HP584"/>
      <c r="HQ584"/>
      <c r="HR584"/>
      <c r="HS584"/>
      <c r="HT584"/>
      <c r="HU584"/>
      <c r="HV584"/>
      <c r="HW584"/>
      <c r="HX584"/>
      <c r="HY584"/>
      <c r="HZ584"/>
      <c r="IA584"/>
      <c r="IB584"/>
      <c r="IC584"/>
      <c r="ID584"/>
      <c r="IE584"/>
      <c r="IF584"/>
      <c r="IG584"/>
      <c r="IH584"/>
      <c r="II584"/>
      <c r="IJ584"/>
      <c r="IK584"/>
      <c r="IL584"/>
      <c r="IM584"/>
      <c r="IN584"/>
      <c r="IO584"/>
      <c r="IP584"/>
      <c r="IQ584"/>
      <c r="IR584"/>
      <c r="IS584"/>
      <c r="IT584"/>
      <c r="IU584"/>
      <c r="IV584"/>
    </row>
    <row r="585" spans="1:256" ht="24.9" customHeight="1" thickBot="1" x14ac:dyDescent="0.3">
      <c r="A585" s="73"/>
      <c r="B585" s="73"/>
      <c r="C585" s="73"/>
      <c r="D585" s="73"/>
      <c r="E585" s="73"/>
      <c r="F585" s="73"/>
      <c r="G585" s="73"/>
      <c r="H585" s="73"/>
      <c r="I585" s="73"/>
      <c r="J585" s="73"/>
      <c r="K585" s="73"/>
      <c r="L585" s="73"/>
      <c r="M585" s="73"/>
      <c r="N585" s="73"/>
      <c r="O585" s="73"/>
      <c r="P585" s="73"/>
      <c r="Q585" s="100"/>
      <c r="R585" s="73"/>
      <c r="S585" s="73"/>
      <c r="T585" s="73"/>
      <c r="U585" s="73"/>
      <c r="V585" s="73"/>
      <c r="W585" s="73"/>
      <c r="X585" s="73"/>
      <c r="Y585" s="73"/>
      <c r="Z585" s="73"/>
      <c r="AA585" s="73"/>
      <c r="AB585" s="73"/>
      <c r="AC585" s="73"/>
      <c r="AD585" s="101"/>
      <c r="AE585" s="101"/>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c r="BY585"/>
      <c r="BZ585"/>
      <c r="CA585"/>
      <c r="CB585"/>
      <c r="CC585"/>
      <c r="CD585"/>
      <c r="CE585"/>
      <c r="CF585"/>
      <c r="CG585"/>
      <c r="CH585"/>
      <c r="CI585"/>
      <c r="CJ585"/>
      <c r="CK585"/>
      <c r="CL585"/>
      <c r="CM585"/>
      <c r="CN585"/>
      <c r="CO585"/>
      <c r="CP585"/>
      <c r="CQ585"/>
      <c r="CR585"/>
      <c r="CS585"/>
      <c r="CT585"/>
      <c r="CU585"/>
      <c r="CV585"/>
      <c r="CW585"/>
      <c r="CX585"/>
      <c r="CY585"/>
      <c r="CZ585"/>
      <c r="DA585"/>
      <c r="DB585"/>
      <c r="DC585"/>
      <c r="DD585"/>
      <c r="DE585"/>
      <c r="DF585"/>
      <c r="DG585"/>
      <c r="DH585"/>
      <c r="DI585"/>
      <c r="DJ585"/>
      <c r="DK585"/>
      <c r="DL585"/>
      <c r="DM585"/>
      <c r="DN585"/>
      <c r="DO585"/>
      <c r="DP585"/>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c r="GG585"/>
      <c r="GH585"/>
      <c r="GI585"/>
      <c r="GJ585"/>
      <c r="GK585"/>
      <c r="GL585"/>
      <c r="GM585"/>
      <c r="GN585"/>
      <c r="GO585"/>
      <c r="GP585"/>
      <c r="GQ585"/>
      <c r="GR585"/>
      <c r="GS585"/>
      <c r="GT585"/>
      <c r="GU585"/>
      <c r="GV585"/>
      <c r="GW585"/>
      <c r="GX585"/>
      <c r="GY585"/>
      <c r="GZ585"/>
      <c r="HA585"/>
      <c r="HB585"/>
      <c r="HC585"/>
      <c r="HD585"/>
      <c r="HE585"/>
      <c r="HF585"/>
      <c r="HG585"/>
      <c r="HH585"/>
      <c r="HI585"/>
      <c r="HJ585"/>
      <c r="HK585"/>
      <c r="HL585"/>
      <c r="HM585"/>
      <c r="HN585"/>
      <c r="HO585"/>
      <c r="HP585"/>
      <c r="HQ585"/>
      <c r="HR585"/>
      <c r="HS585"/>
      <c r="HT585"/>
      <c r="HU585"/>
      <c r="HV585"/>
      <c r="HW585"/>
      <c r="HX585"/>
      <c r="HY585"/>
      <c r="HZ585"/>
      <c r="IA585"/>
      <c r="IB585"/>
      <c r="IC585"/>
      <c r="ID585"/>
      <c r="IE585"/>
      <c r="IF585"/>
      <c r="IG585"/>
      <c r="IH585"/>
      <c r="II585"/>
      <c r="IJ585"/>
      <c r="IK585"/>
      <c r="IL585"/>
      <c r="IM585"/>
      <c r="IN585"/>
      <c r="IO585"/>
      <c r="IP585"/>
      <c r="IQ585"/>
      <c r="IR585"/>
      <c r="IS585"/>
      <c r="IT585"/>
      <c r="IU585"/>
      <c r="IV585"/>
    </row>
    <row r="586" spans="1:256" ht="24.9" customHeight="1" thickTop="1" thickBot="1" x14ac:dyDescent="0.3">
      <c r="A586" s="391" t="s">
        <v>198</v>
      </c>
      <c r="B586" s="443"/>
      <c r="C586" s="443"/>
      <c r="D586" s="443"/>
      <c r="E586" s="443"/>
      <c r="F586" s="443"/>
      <c r="G586" s="443"/>
      <c r="H586" s="443"/>
      <c r="I586" s="443"/>
      <c r="J586" s="443"/>
      <c r="K586" s="443"/>
      <c r="L586" s="443"/>
      <c r="M586" s="443"/>
      <c r="N586" s="443"/>
      <c r="O586" s="443"/>
      <c r="P586" s="443"/>
      <c r="Q586" s="443"/>
      <c r="R586" s="443"/>
      <c r="S586" s="443"/>
      <c r="T586" s="443"/>
      <c r="U586" s="443"/>
      <c r="V586" s="443"/>
      <c r="W586" s="443"/>
      <c r="X586" s="443"/>
      <c r="Y586" s="443"/>
      <c r="Z586" s="443"/>
      <c r="AA586" s="443"/>
      <c r="AB586" s="443"/>
      <c r="AC586" s="443"/>
      <c r="AD586" s="112" t="s">
        <v>187</v>
      </c>
      <c r="AE586" s="113" t="s">
        <v>7</v>
      </c>
      <c r="AF586" s="92" t="s">
        <v>1666</v>
      </c>
      <c r="AG586" s="92" t="s">
        <v>1667</v>
      </c>
      <c r="AH586" s="92" t="s">
        <v>1668</v>
      </c>
      <c r="AI586" s="93" t="s">
        <v>1669</v>
      </c>
      <c r="AJ586" s="92"/>
      <c r="AK586" s="93" t="s">
        <v>1670</v>
      </c>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c r="BY586"/>
      <c r="BZ586"/>
      <c r="CA586"/>
      <c r="CB586"/>
      <c r="CC586"/>
      <c r="CD586"/>
      <c r="CE586"/>
      <c r="CF586"/>
      <c r="CG586"/>
      <c r="CH586"/>
      <c r="CI586"/>
      <c r="CJ586"/>
      <c r="CK586"/>
      <c r="CL586"/>
      <c r="CM586"/>
      <c r="CN586"/>
      <c r="CO586"/>
      <c r="CP586"/>
      <c r="CQ586"/>
      <c r="CR586"/>
      <c r="CS586"/>
      <c r="CT586"/>
      <c r="CU586"/>
      <c r="CV586"/>
      <c r="CW586"/>
      <c r="CX586"/>
      <c r="CY586"/>
      <c r="CZ586"/>
      <c r="DA586"/>
      <c r="DB586"/>
      <c r="DC586"/>
      <c r="DD586"/>
      <c r="DE586"/>
      <c r="DF586"/>
      <c r="DG586"/>
      <c r="DH586"/>
      <c r="DI586"/>
      <c r="DJ586"/>
      <c r="DK586"/>
      <c r="DL586"/>
      <c r="DM586"/>
      <c r="DN586"/>
      <c r="DO586"/>
      <c r="DP586"/>
      <c r="DQ586"/>
      <c r="DR586"/>
      <c r="DS586"/>
      <c r="DT586"/>
      <c r="DU586"/>
      <c r="DV586"/>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c r="FH586"/>
      <c r="FI586"/>
      <c r="FJ586"/>
      <c r="FK586"/>
      <c r="FL586"/>
      <c r="FM586"/>
      <c r="FN586"/>
      <c r="FO586"/>
      <c r="FP586"/>
      <c r="FQ586"/>
      <c r="FR586"/>
      <c r="FS586"/>
      <c r="FT586"/>
      <c r="FU586"/>
      <c r="FV586"/>
      <c r="FW586"/>
      <c r="FX586"/>
      <c r="FY586"/>
      <c r="FZ586"/>
      <c r="GA586"/>
      <c r="GB586"/>
      <c r="GC586"/>
      <c r="GD586"/>
      <c r="GE586"/>
      <c r="GF586"/>
      <c r="GG586"/>
      <c r="GH586"/>
      <c r="GI586"/>
      <c r="GJ586"/>
      <c r="GK586"/>
      <c r="GL586"/>
      <c r="GM586"/>
      <c r="GN586"/>
      <c r="GO586"/>
      <c r="GP586"/>
      <c r="GQ586"/>
      <c r="GR586"/>
      <c r="GS586"/>
      <c r="GT586"/>
      <c r="GU586"/>
      <c r="GV586"/>
      <c r="GW586"/>
      <c r="GX586"/>
      <c r="GY586"/>
      <c r="GZ586"/>
      <c r="HA586"/>
      <c r="HB586"/>
      <c r="HC586"/>
      <c r="HD586"/>
      <c r="HE586"/>
      <c r="HF586"/>
      <c r="HG586"/>
      <c r="HH586"/>
      <c r="HI586"/>
      <c r="HJ586"/>
      <c r="HK586"/>
      <c r="HL586"/>
      <c r="HM586"/>
      <c r="HN586"/>
      <c r="HO586"/>
      <c r="HP586"/>
      <c r="HQ586"/>
      <c r="HR586"/>
      <c r="HS586"/>
      <c r="HT586"/>
      <c r="HU586"/>
      <c r="HV586"/>
      <c r="HW586"/>
      <c r="HX586"/>
      <c r="HY586"/>
      <c r="HZ586"/>
      <c r="IA586"/>
      <c r="IB586"/>
      <c r="IC586"/>
      <c r="ID586"/>
      <c r="IE586"/>
      <c r="IF586"/>
      <c r="IG586"/>
      <c r="IH586"/>
      <c r="II586"/>
      <c r="IJ586"/>
      <c r="IK586"/>
      <c r="IL586"/>
      <c r="IM586"/>
      <c r="IN586"/>
      <c r="IO586"/>
      <c r="IP586"/>
      <c r="IQ586"/>
      <c r="IR586"/>
      <c r="IS586"/>
      <c r="IT586"/>
      <c r="IU586"/>
      <c r="IV586"/>
    </row>
    <row r="587" spans="1:256" ht="24.9" customHeight="1" thickTop="1" thickBot="1" x14ac:dyDescent="0.3">
      <c r="A587" s="392" t="s">
        <v>1047</v>
      </c>
      <c r="B587" s="427"/>
      <c r="C587" s="427"/>
      <c r="D587" s="427"/>
      <c r="E587" s="427"/>
      <c r="F587" s="427"/>
      <c r="G587" s="427"/>
      <c r="H587" s="427"/>
      <c r="I587" s="427"/>
      <c r="J587" s="427"/>
      <c r="K587" s="427"/>
      <c r="L587" s="427"/>
      <c r="M587" s="427"/>
      <c r="N587" s="427"/>
      <c r="O587" s="427"/>
      <c r="P587" s="427"/>
      <c r="Q587" s="427"/>
      <c r="R587" s="427"/>
      <c r="S587" s="427"/>
      <c r="T587" s="427"/>
      <c r="U587" s="427"/>
      <c r="V587" s="427"/>
      <c r="W587" s="427"/>
      <c r="X587" s="427"/>
      <c r="Y587" s="427"/>
      <c r="Z587" s="427"/>
      <c r="AA587" s="427"/>
      <c r="AB587" s="427"/>
      <c r="AC587" s="428"/>
      <c r="AD587" s="310">
        <f>'Art. 123'!Q564</f>
        <v>3</v>
      </c>
      <c r="AE587" s="94" t="str">
        <f>IF(AG587=1,AK587,AG587)</f>
        <v>No aplica</v>
      </c>
      <c r="AF587">
        <f>AD587/2</f>
        <v>1.5</v>
      </c>
      <c r="AG587" s="92" t="str">
        <f>IF(AND(AF587&gt;=0,AF587&lt;=1),1,"No aplica")</f>
        <v>No aplica</v>
      </c>
      <c r="AH587" s="95" t="e">
        <f>AD587/(AG587*2)</f>
        <v>#VALUE!</v>
      </c>
      <c r="AI587" s="96" t="str">
        <f>IF(AG587=1,AG587/$AG$592,"No aplica")</f>
        <v>No aplica</v>
      </c>
      <c r="AJ587" s="96" t="e">
        <f>AF587*AI587</f>
        <v>#VALUE!</v>
      </c>
      <c r="AK587" s="96" t="e">
        <f>AJ587*$AE$23</f>
        <v>#VALUE!</v>
      </c>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c r="BY587"/>
      <c r="BZ587"/>
      <c r="CA587"/>
      <c r="CB587"/>
      <c r="CC587"/>
      <c r="CD587"/>
      <c r="CE587"/>
      <c r="CF587"/>
      <c r="CG587"/>
      <c r="CH587"/>
      <c r="CI587"/>
      <c r="CJ587"/>
      <c r="CK587"/>
      <c r="CL587"/>
      <c r="CM587"/>
      <c r="CN587"/>
      <c r="CO587"/>
      <c r="CP587"/>
      <c r="CQ587"/>
      <c r="CR587"/>
      <c r="CS587"/>
      <c r="CT587"/>
      <c r="CU587"/>
      <c r="CV587"/>
      <c r="CW587"/>
      <c r="CX587"/>
      <c r="CY587"/>
      <c r="CZ587"/>
      <c r="DA587"/>
      <c r="DB587"/>
      <c r="DC587"/>
      <c r="DD587"/>
      <c r="DE587"/>
      <c r="DF587"/>
      <c r="DG587"/>
      <c r="DH587"/>
      <c r="DI587"/>
      <c r="DJ587"/>
      <c r="DK587"/>
      <c r="DL587"/>
      <c r="DM587"/>
      <c r="DN587"/>
      <c r="DO587"/>
      <c r="DP587"/>
      <c r="DQ587"/>
      <c r="DR587"/>
      <c r="DS587"/>
      <c r="DT587"/>
      <c r="DU587"/>
      <c r="DV58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c r="FS587"/>
      <c r="FT587"/>
      <c r="FU587"/>
      <c r="FV587"/>
      <c r="FW587"/>
      <c r="FX587"/>
      <c r="FY587"/>
      <c r="FZ587"/>
      <c r="GA587"/>
      <c r="GB587"/>
      <c r="GC587"/>
      <c r="GD587"/>
      <c r="GE587"/>
      <c r="GF587"/>
      <c r="GG587"/>
      <c r="GH587"/>
      <c r="GI587"/>
      <c r="GJ587"/>
      <c r="GK587"/>
      <c r="GL587"/>
      <c r="GM587"/>
      <c r="GN587"/>
      <c r="GO587"/>
      <c r="GP587"/>
      <c r="GQ587"/>
      <c r="GR587"/>
      <c r="GS587"/>
      <c r="GT587"/>
      <c r="GU587"/>
      <c r="GV587"/>
      <c r="GW587"/>
      <c r="GX587"/>
      <c r="GY587"/>
      <c r="GZ587"/>
      <c r="HA587"/>
      <c r="HB587"/>
      <c r="HC587"/>
      <c r="HD587"/>
      <c r="HE587"/>
      <c r="HF587"/>
      <c r="HG587"/>
      <c r="HH587"/>
      <c r="HI587"/>
      <c r="HJ587"/>
      <c r="HK587"/>
      <c r="HL587"/>
      <c r="HM587"/>
      <c r="HN587"/>
      <c r="HO587"/>
      <c r="HP587"/>
      <c r="HQ587"/>
      <c r="HR587"/>
      <c r="HS587"/>
      <c r="HT587"/>
      <c r="HU587"/>
      <c r="HV587"/>
      <c r="HW587"/>
      <c r="HX587"/>
      <c r="HY587"/>
      <c r="HZ587"/>
      <c r="IA587"/>
      <c r="IB587"/>
      <c r="IC587"/>
      <c r="ID587"/>
      <c r="IE587"/>
      <c r="IF587"/>
      <c r="IG587"/>
      <c r="IH587"/>
      <c r="II587"/>
      <c r="IJ587"/>
      <c r="IK587"/>
      <c r="IL587"/>
      <c r="IM587"/>
      <c r="IN587"/>
      <c r="IO587"/>
      <c r="IP587"/>
      <c r="IQ587"/>
      <c r="IR587"/>
      <c r="IS587"/>
      <c r="IT587"/>
      <c r="IU587"/>
      <c r="IV587"/>
    </row>
    <row r="588" spans="1:256" ht="24.9" customHeight="1" thickTop="1" thickBot="1" x14ac:dyDescent="0.3">
      <c r="A588" s="392" t="s">
        <v>1048</v>
      </c>
      <c r="B588" s="427"/>
      <c r="C588" s="427"/>
      <c r="D588" s="427"/>
      <c r="E588" s="427"/>
      <c r="F588" s="427"/>
      <c r="G588" s="427"/>
      <c r="H588" s="427"/>
      <c r="I588" s="427"/>
      <c r="J588" s="427"/>
      <c r="K588" s="427"/>
      <c r="L588" s="427"/>
      <c r="M588" s="427"/>
      <c r="N588" s="427"/>
      <c r="O588" s="427"/>
      <c r="P588" s="427"/>
      <c r="Q588" s="427"/>
      <c r="R588" s="427"/>
      <c r="S588" s="427"/>
      <c r="T588" s="427"/>
      <c r="U588" s="427"/>
      <c r="V588" s="427"/>
      <c r="W588" s="427"/>
      <c r="X588" s="427"/>
      <c r="Y588" s="427"/>
      <c r="Z588" s="427"/>
      <c r="AA588" s="427"/>
      <c r="AB588" s="427"/>
      <c r="AC588" s="428"/>
      <c r="AD588" s="310">
        <f>'Art. 123'!Q565</f>
        <v>3</v>
      </c>
      <c r="AE588" s="94" t="str">
        <f>IF(AG588=1,AK588,AG588)</f>
        <v>No aplica</v>
      </c>
      <c r="AF588">
        <f>AD588/2</f>
        <v>1.5</v>
      </c>
      <c r="AG588" s="92" t="str">
        <f>IF(AND(AF588&gt;=0,AF588&lt;=1),1,"No aplica")</f>
        <v>No aplica</v>
      </c>
      <c r="AH588" s="95" t="e">
        <f>AD588/(AG588*2)</f>
        <v>#VALUE!</v>
      </c>
      <c r="AI588" s="96" t="str">
        <f>IF(AG588=1,AG588/$AG$592,"No aplica")</f>
        <v>No aplica</v>
      </c>
      <c r="AJ588" s="96" t="e">
        <f>AF588*AI588</f>
        <v>#VALUE!</v>
      </c>
      <c r="AK588" s="96" t="e">
        <f>AJ588*$AE$23</f>
        <v>#VALUE!</v>
      </c>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c r="BY588"/>
      <c r="BZ588"/>
      <c r="CA588"/>
      <c r="CB588"/>
      <c r="CC588"/>
      <c r="CD588"/>
      <c r="CE588"/>
      <c r="CF588"/>
      <c r="CG588"/>
      <c r="CH588"/>
      <c r="CI588"/>
      <c r="CJ588"/>
      <c r="CK588"/>
      <c r="CL588"/>
      <c r="CM588"/>
      <c r="CN588"/>
      <c r="CO588"/>
      <c r="CP588"/>
      <c r="CQ588"/>
      <c r="CR588"/>
      <c r="CS588"/>
      <c r="CT588"/>
      <c r="CU588"/>
      <c r="CV588"/>
      <c r="CW588"/>
      <c r="CX588"/>
      <c r="CY588"/>
      <c r="CZ588"/>
      <c r="DA588"/>
      <c r="DB588"/>
      <c r="DC588"/>
      <c r="DD588"/>
      <c r="DE588"/>
      <c r="DF588"/>
      <c r="DG588"/>
      <c r="DH588"/>
      <c r="DI588"/>
      <c r="DJ588"/>
      <c r="DK588"/>
      <c r="DL588"/>
      <c r="DM588"/>
      <c r="DN588"/>
      <c r="DO588"/>
      <c r="DP588"/>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c r="GG588"/>
      <c r="GH588"/>
      <c r="GI588"/>
      <c r="GJ588"/>
      <c r="GK588"/>
      <c r="GL588"/>
      <c r="GM588"/>
      <c r="GN588"/>
      <c r="GO588"/>
      <c r="GP588"/>
      <c r="GQ588"/>
      <c r="GR588"/>
      <c r="GS588"/>
      <c r="GT588"/>
      <c r="GU588"/>
      <c r="GV588"/>
      <c r="GW588"/>
      <c r="GX588"/>
      <c r="GY588"/>
      <c r="GZ588"/>
      <c r="HA588"/>
      <c r="HB588"/>
      <c r="HC588"/>
      <c r="HD588"/>
      <c r="HE588"/>
      <c r="HF588"/>
      <c r="HG588"/>
      <c r="HH588"/>
      <c r="HI588"/>
      <c r="HJ588"/>
      <c r="HK588"/>
      <c r="HL588"/>
      <c r="HM588"/>
      <c r="HN588"/>
      <c r="HO588"/>
      <c r="HP588"/>
      <c r="HQ588"/>
      <c r="HR588"/>
      <c r="HS588"/>
      <c r="HT588"/>
      <c r="HU588"/>
      <c r="HV588"/>
      <c r="HW588"/>
      <c r="HX588"/>
      <c r="HY588"/>
      <c r="HZ588"/>
      <c r="IA588"/>
      <c r="IB588"/>
      <c r="IC588"/>
      <c r="ID588"/>
      <c r="IE588"/>
      <c r="IF588"/>
      <c r="IG588"/>
      <c r="IH588"/>
      <c r="II588"/>
      <c r="IJ588"/>
      <c r="IK588"/>
      <c r="IL588"/>
      <c r="IM588"/>
      <c r="IN588"/>
      <c r="IO588"/>
      <c r="IP588"/>
      <c r="IQ588"/>
      <c r="IR588"/>
      <c r="IS588"/>
      <c r="IT588"/>
      <c r="IU588"/>
      <c r="IV588"/>
    </row>
    <row r="589" spans="1:256" ht="24.9" customHeight="1" thickTop="1" thickBot="1" x14ac:dyDescent="0.3">
      <c r="A589" s="392" t="s">
        <v>1049</v>
      </c>
      <c r="B589" s="427"/>
      <c r="C589" s="427"/>
      <c r="D589" s="427"/>
      <c r="E589" s="427"/>
      <c r="F589" s="427"/>
      <c r="G589" s="427"/>
      <c r="H589" s="427"/>
      <c r="I589" s="427"/>
      <c r="J589" s="427"/>
      <c r="K589" s="427"/>
      <c r="L589" s="427"/>
      <c r="M589" s="427"/>
      <c r="N589" s="427"/>
      <c r="O589" s="427"/>
      <c r="P589" s="427"/>
      <c r="Q589" s="427"/>
      <c r="R589" s="427"/>
      <c r="S589" s="427"/>
      <c r="T589" s="427"/>
      <c r="U589" s="427"/>
      <c r="V589" s="427"/>
      <c r="W589" s="427"/>
      <c r="X589" s="427"/>
      <c r="Y589" s="427"/>
      <c r="Z589" s="427"/>
      <c r="AA589" s="427"/>
      <c r="AB589" s="427"/>
      <c r="AC589" s="428"/>
      <c r="AD589" s="310">
        <f>'Art. 123'!Q566</f>
        <v>3</v>
      </c>
      <c r="AE589" s="94" t="str">
        <f>IF(AG589=1,AK589,AG589)</f>
        <v>No aplica</v>
      </c>
      <c r="AF589">
        <f>AD589/2</f>
        <v>1.5</v>
      </c>
      <c r="AG589" s="92" t="str">
        <f>IF(AND(AF589&gt;=0,AF589&lt;=1),1,"No aplica")</f>
        <v>No aplica</v>
      </c>
      <c r="AH589" s="95" t="e">
        <f>AD589/(AG589*2)</f>
        <v>#VALUE!</v>
      </c>
      <c r="AI589" s="96" t="str">
        <f>IF(AG589=1,AG589/$AG$592,"No aplica")</f>
        <v>No aplica</v>
      </c>
      <c r="AJ589" s="96" t="e">
        <f>AF589*AI589</f>
        <v>#VALUE!</v>
      </c>
      <c r="AK589" s="96" t="e">
        <f>AJ589*$AE$23</f>
        <v>#VALUE!</v>
      </c>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c r="BY589"/>
      <c r="BZ589"/>
      <c r="CA589"/>
      <c r="CB589"/>
      <c r="CC589"/>
      <c r="CD589"/>
      <c r="CE589"/>
      <c r="CF589"/>
      <c r="CG589"/>
      <c r="CH589"/>
      <c r="CI589"/>
      <c r="CJ589"/>
      <c r="CK589"/>
      <c r="CL589"/>
      <c r="CM589"/>
      <c r="CN589"/>
      <c r="CO589"/>
      <c r="CP589"/>
      <c r="CQ589"/>
      <c r="CR589"/>
      <c r="CS589"/>
      <c r="CT589"/>
      <c r="CU589"/>
      <c r="CV589"/>
      <c r="CW589"/>
      <c r="CX589"/>
      <c r="CY589"/>
      <c r="CZ589"/>
      <c r="DA589"/>
      <c r="DB589"/>
      <c r="DC589"/>
      <c r="DD589"/>
      <c r="DE589"/>
      <c r="DF589"/>
      <c r="DG589"/>
      <c r="DH589"/>
      <c r="DI589"/>
      <c r="DJ589"/>
      <c r="DK589"/>
      <c r="DL589"/>
      <c r="DM589"/>
      <c r="DN589"/>
      <c r="DO589"/>
      <c r="DP589"/>
      <c r="DQ589"/>
      <c r="DR589"/>
      <c r="DS589"/>
      <c r="DT589"/>
      <c r="DU589"/>
      <c r="DV589"/>
      <c r="DW589"/>
      <c r="DX589"/>
      <c r="DY589"/>
      <c r="DZ589"/>
      <c r="EA589"/>
      <c r="EB589"/>
      <c r="EC589"/>
      <c r="ED589"/>
      <c r="EE589"/>
      <c r="EF589"/>
      <c r="EG589"/>
      <c r="EH589"/>
      <c r="EI589"/>
      <c r="EJ589"/>
      <c r="EK589"/>
      <c r="EL589"/>
      <c r="EM589"/>
      <c r="EN589"/>
      <c r="EO589"/>
      <c r="EP589"/>
      <c r="EQ589"/>
      <c r="ER589"/>
      <c r="ES589"/>
      <c r="ET589"/>
      <c r="EU589"/>
      <c r="EV589"/>
      <c r="EW589"/>
      <c r="EX589"/>
      <c r="EY589"/>
      <c r="EZ589"/>
      <c r="FA589"/>
      <c r="FB589"/>
      <c r="FC589"/>
      <c r="FD589"/>
      <c r="FE589"/>
      <c r="FF589"/>
      <c r="FG589"/>
      <c r="FH589"/>
      <c r="FI589"/>
      <c r="FJ589"/>
      <c r="FK589"/>
      <c r="FL589"/>
      <c r="FM589"/>
      <c r="FN589"/>
      <c r="FO589"/>
      <c r="FP589"/>
      <c r="FQ589"/>
      <c r="FR589"/>
      <c r="FS589"/>
      <c r="FT589"/>
      <c r="FU589"/>
      <c r="FV589"/>
      <c r="FW589"/>
      <c r="FX589"/>
      <c r="FY589"/>
      <c r="FZ589"/>
      <c r="GA589"/>
      <c r="GB589"/>
      <c r="GC589"/>
      <c r="GD589"/>
      <c r="GE589"/>
      <c r="GF589"/>
      <c r="GG589"/>
      <c r="GH589"/>
      <c r="GI589"/>
      <c r="GJ589"/>
      <c r="GK589"/>
      <c r="GL589"/>
      <c r="GM589"/>
      <c r="GN589"/>
      <c r="GO589"/>
      <c r="GP589"/>
      <c r="GQ589"/>
      <c r="GR589"/>
      <c r="GS589"/>
      <c r="GT589"/>
      <c r="GU589"/>
      <c r="GV589"/>
      <c r="GW589"/>
      <c r="GX589"/>
      <c r="GY589"/>
      <c r="GZ589"/>
      <c r="HA589"/>
      <c r="HB589"/>
      <c r="HC589"/>
      <c r="HD589"/>
      <c r="HE589"/>
      <c r="HF589"/>
      <c r="HG589"/>
      <c r="HH589"/>
      <c r="HI589"/>
      <c r="HJ589"/>
      <c r="HK589"/>
      <c r="HL589"/>
      <c r="HM589"/>
      <c r="HN589"/>
      <c r="HO589"/>
      <c r="HP589"/>
      <c r="HQ589"/>
      <c r="HR589"/>
      <c r="HS589"/>
      <c r="HT589"/>
      <c r="HU589"/>
      <c r="HV589"/>
      <c r="HW589"/>
      <c r="HX589"/>
      <c r="HY589"/>
      <c r="HZ589"/>
      <c r="IA589"/>
      <c r="IB589"/>
      <c r="IC589"/>
      <c r="ID589"/>
      <c r="IE589"/>
      <c r="IF589"/>
      <c r="IG589"/>
      <c r="IH589"/>
      <c r="II589"/>
      <c r="IJ589"/>
      <c r="IK589"/>
      <c r="IL589"/>
      <c r="IM589"/>
      <c r="IN589"/>
      <c r="IO589"/>
      <c r="IP589"/>
      <c r="IQ589"/>
      <c r="IR589"/>
      <c r="IS589"/>
      <c r="IT589"/>
      <c r="IU589"/>
      <c r="IV589"/>
    </row>
    <row r="590" spans="1:256" ht="24.9" customHeight="1" thickTop="1" thickBot="1" x14ac:dyDescent="0.3">
      <c r="A590" s="392" t="s">
        <v>1050</v>
      </c>
      <c r="B590" s="427"/>
      <c r="C590" s="427"/>
      <c r="D590" s="427"/>
      <c r="E590" s="427"/>
      <c r="F590" s="427"/>
      <c r="G590" s="427"/>
      <c r="H590" s="427"/>
      <c r="I590" s="427"/>
      <c r="J590" s="427"/>
      <c r="K590" s="427"/>
      <c r="L590" s="427"/>
      <c r="M590" s="427"/>
      <c r="N590" s="427"/>
      <c r="O590" s="427"/>
      <c r="P590" s="427"/>
      <c r="Q590" s="427"/>
      <c r="R590" s="427"/>
      <c r="S590" s="427"/>
      <c r="T590" s="427"/>
      <c r="U590" s="427"/>
      <c r="V590" s="427"/>
      <c r="W590" s="427"/>
      <c r="X590" s="427"/>
      <c r="Y590" s="427"/>
      <c r="Z590" s="427"/>
      <c r="AA590" s="427"/>
      <c r="AB590" s="427"/>
      <c r="AC590" s="428"/>
      <c r="AD590" s="310">
        <f>'Art. 123'!Q567</f>
        <v>3</v>
      </c>
      <c r="AE590" s="94" t="str">
        <f>IF(AG590=1,AK590,AG590)</f>
        <v>No aplica</v>
      </c>
      <c r="AF590">
        <f>AD590/2</f>
        <v>1.5</v>
      </c>
      <c r="AG590" s="92" t="str">
        <f>IF(AND(AF590&gt;=0,AF590&lt;=1),1,"No aplica")</f>
        <v>No aplica</v>
      </c>
      <c r="AH590" s="95" t="e">
        <f>AD590/(AG590*2)</f>
        <v>#VALUE!</v>
      </c>
      <c r="AI590" s="96" t="str">
        <f>IF(AG590=1,AG590/$AG$592,"No aplica")</f>
        <v>No aplica</v>
      </c>
      <c r="AJ590" s="96" t="e">
        <f>AF590*AI590</f>
        <v>#VALUE!</v>
      </c>
      <c r="AK590" s="96" t="e">
        <f>AJ590*$AE$23</f>
        <v>#VALUE!</v>
      </c>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c r="BY590"/>
      <c r="BZ590"/>
      <c r="CA590"/>
      <c r="CB590"/>
      <c r="CC590"/>
      <c r="CD590"/>
      <c r="CE590"/>
      <c r="CF590"/>
      <c r="CG590"/>
      <c r="CH590"/>
      <c r="CI590"/>
      <c r="CJ590"/>
      <c r="CK590"/>
      <c r="CL590"/>
      <c r="CM590"/>
      <c r="CN590"/>
      <c r="CO590"/>
      <c r="CP590"/>
      <c r="CQ590"/>
      <c r="CR590"/>
      <c r="CS590"/>
      <c r="CT590"/>
      <c r="CU590"/>
      <c r="CV590"/>
      <c r="CW590"/>
      <c r="CX590"/>
      <c r="CY590"/>
      <c r="CZ590"/>
      <c r="DA590"/>
      <c r="DB590"/>
      <c r="DC590"/>
      <c r="DD590"/>
      <c r="DE590"/>
      <c r="DF590"/>
      <c r="DG590"/>
      <c r="DH590"/>
      <c r="DI590"/>
      <c r="DJ590"/>
      <c r="DK590"/>
      <c r="DL590"/>
      <c r="DM590"/>
      <c r="DN590"/>
      <c r="DO590"/>
      <c r="DP590"/>
      <c r="DQ590"/>
      <c r="DR590"/>
      <c r="DS590"/>
      <c r="DT590"/>
      <c r="DU590"/>
      <c r="DV590"/>
      <c r="DW590"/>
      <c r="DX590"/>
      <c r="DY590"/>
      <c r="DZ590"/>
      <c r="EA590"/>
      <c r="EB590"/>
      <c r="EC590"/>
      <c r="ED590"/>
      <c r="EE590"/>
      <c r="EF590"/>
      <c r="EG590"/>
      <c r="EH590"/>
      <c r="EI590"/>
      <c r="EJ590"/>
      <c r="EK590"/>
      <c r="EL590"/>
      <c r="EM590"/>
      <c r="EN590"/>
      <c r="EO590"/>
      <c r="EP590"/>
      <c r="EQ590"/>
      <c r="ER590"/>
      <c r="ES590"/>
      <c r="ET590"/>
      <c r="EU590"/>
      <c r="EV590"/>
      <c r="EW590"/>
      <c r="EX590"/>
      <c r="EY590"/>
      <c r="EZ590"/>
      <c r="FA590"/>
      <c r="FB590"/>
      <c r="FC590"/>
      <c r="FD590"/>
      <c r="FE590"/>
      <c r="FF590"/>
      <c r="FG590"/>
      <c r="FH590"/>
      <c r="FI590"/>
      <c r="FJ590"/>
      <c r="FK590"/>
      <c r="FL590"/>
      <c r="FM590"/>
      <c r="FN590"/>
      <c r="FO590"/>
      <c r="FP590"/>
      <c r="FQ590"/>
      <c r="FR590"/>
      <c r="FS590"/>
      <c r="FT590"/>
      <c r="FU590"/>
      <c r="FV590"/>
      <c r="FW590"/>
      <c r="FX590"/>
      <c r="FY590"/>
      <c r="FZ590"/>
      <c r="GA590"/>
      <c r="GB590"/>
      <c r="GC590"/>
      <c r="GD590"/>
      <c r="GE590"/>
      <c r="GF590"/>
      <c r="GG590"/>
      <c r="GH590"/>
      <c r="GI590"/>
      <c r="GJ590"/>
      <c r="GK590"/>
      <c r="GL590"/>
      <c r="GM590"/>
      <c r="GN590"/>
      <c r="GO590"/>
      <c r="GP590"/>
      <c r="GQ590"/>
      <c r="GR590"/>
      <c r="GS590"/>
      <c r="GT590"/>
      <c r="GU590"/>
      <c r="GV590"/>
      <c r="GW590"/>
      <c r="GX590"/>
      <c r="GY590"/>
      <c r="GZ590"/>
      <c r="HA590"/>
      <c r="HB590"/>
      <c r="HC590"/>
      <c r="HD590"/>
      <c r="HE590"/>
      <c r="HF590"/>
      <c r="HG590"/>
      <c r="HH590"/>
      <c r="HI590"/>
      <c r="HJ590"/>
      <c r="HK590"/>
      <c r="HL590"/>
      <c r="HM590"/>
      <c r="HN590"/>
      <c r="HO590"/>
      <c r="HP590"/>
      <c r="HQ590"/>
      <c r="HR590"/>
      <c r="HS590"/>
      <c r="HT590"/>
      <c r="HU590"/>
      <c r="HV590"/>
      <c r="HW590"/>
      <c r="HX590"/>
      <c r="HY590"/>
      <c r="HZ590"/>
      <c r="IA590"/>
      <c r="IB590"/>
      <c r="IC590"/>
      <c r="ID590"/>
      <c r="IE590"/>
      <c r="IF590"/>
      <c r="IG590"/>
      <c r="IH590"/>
      <c r="II590"/>
      <c r="IJ590"/>
      <c r="IK590"/>
      <c r="IL590"/>
      <c r="IM590"/>
      <c r="IN590"/>
      <c r="IO590"/>
      <c r="IP590"/>
      <c r="IQ590"/>
      <c r="IR590"/>
      <c r="IS590"/>
      <c r="IT590"/>
      <c r="IU590"/>
      <c r="IV590"/>
    </row>
    <row r="591" spans="1:256" ht="24.9" customHeight="1" thickTop="1" thickBot="1" x14ac:dyDescent="0.3">
      <c r="A591" s="392" t="s">
        <v>2390</v>
      </c>
      <c r="B591" s="427"/>
      <c r="C591" s="427"/>
      <c r="D591" s="427"/>
      <c r="E591" s="427"/>
      <c r="F591" s="427"/>
      <c r="G591" s="427"/>
      <c r="H591" s="427"/>
      <c r="I591" s="427"/>
      <c r="J591" s="427"/>
      <c r="K591" s="427"/>
      <c r="L591" s="427"/>
      <c r="M591" s="427"/>
      <c r="N591" s="427"/>
      <c r="O591" s="427"/>
      <c r="P591" s="427"/>
      <c r="Q591" s="427"/>
      <c r="R591" s="427"/>
      <c r="S591" s="427"/>
      <c r="T591" s="427"/>
      <c r="U591" s="427"/>
      <c r="V591" s="427"/>
      <c r="W591" s="427"/>
      <c r="X591" s="427"/>
      <c r="Y591" s="427"/>
      <c r="Z591" s="427"/>
      <c r="AA591" s="427"/>
      <c r="AB591" s="427"/>
      <c r="AC591" s="428"/>
      <c r="AD591" s="310">
        <f>'Art. 123'!Q568</f>
        <v>3</v>
      </c>
      <c r="AE591" s="94" t="str">
        <f>IF(AG591=1,AK591,AG591)</f>
        <v>No aplica</v>
      </c>
      <c r="AF591">
        <f>AD591/2</f>
        <v>1.5</v>
      </c>
      <c r="AG591" s="92" t="str">
        <f>IF(AND(AF591&gt;=0,AF591&lt;=1),1,"No aplica")</f>
        <v>No aplica</v>
      </c>
      <c r="AH591" s="95" t="e">
        <f>AD591/(AG591*2)</f>
        <v>#VALUE!</v>
      </c>
      <c r="AI591" s="96" t="str">
        <f>IF(AG591=1,AG591/$AG$592,"No aplica")</f>
        <v>No aplica</v>
      </c>
      <c r="AJ591" s="96" t="e">
        <f>AF591*AI591</f>
        <v>#VALUE!</v>
      </c>
      <c r="AK591" s="96" t="e">
        <f>AJ591*$AE$23</f>
        <v>#VALUE!</v>
      </c>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c r="BY591"/>
      <c r="BZ591"/>
      <c r="CA591"/>
      <c r="CB591"/>
      <c r="CC591"/>
      <c r="CD591"/>
      <c r="CE591"/>
      <c r="CF591"/>
      <c r="CG591"/>
      <c r="CH591"/>
      <c r="CI591"/>
      <c r="CJ591"/>
      <c r="CK591"/>
      <c r="CL591"/>
      <c r="CM591"/>
      <c r="CN591"/>
      <c r="CO591"/>
      <c r="CP591"/>
      <c r="CQ591"/>
      <c r="CR591"/>
      <c r="CS591"/>
      <c r="CT591"/>
      <c r="CU591"/>
      <c r="CV591"/>
      <c r="CW591"/>
      <c r="CX591"/>
      <c r="CY591"/>
      <c r="CZ591"/>
      <c r="DA591"/>
      <c r="DB591"/>
      <c r="DC591"/>
      <c r="DD591"/>
      <c r="DE591"/>
      <c r="DF591"/>
      <c r="DG591"/>
      <c r="DH591"/>
      <c r="DI591"/>
      <c r="DJ591"/>
      <c r="DK591"/>
      <c r="DL591"/>
      <c r="DM591"/>
      <c r="DN591"/>
      <c r="DO591"/>
      <c r="DP591"/>
      <c r="DQ591"/>
      <c r="DR591"/>
      <c r="DS591"/>
      <c r="DT591"/>
      <c r="DU591"/>
      <c r="DV591"/>
      <c r="DW591"/>
      <c r="DX591"/>
      <c r="DY591"/>
      <c r="DZ591"/>
      <c r="EA591"/>
      <c r="EB591"/>
      <c r="EC591"/>
      <c r="ED591"/>
      <c r="EE591"/>
      <c r="EF591"/>
      <c r="EG591"/>
      <c r="EH591"/>
      <c r="EI591"/>
      <c r="EJ591"/>
      <c r="EK591"/>
      <c r="EL591"/>
      <c r="EM591"/>
      <c r="EN591"/>
      <c r="EO591"/>
      <c r="EP591"/>
      <c r="EQ591"/>
      <c r="ER591"/>
      <c r="ES591"/>
      <c r="ET591"/>
      <c r="EU591"/>
      <c r="EV591"/>
      <c r="EW591"/>
      <c r="EX591"/>
      <c r="EY591"/>
      <c r="EZ591"/>
      <c r="FA591"/>
      <c r="FB591"/>
      <c r="FC591"/>
      <c r="FD591"/>
      <c r="FE591"/>
      <c r="FF591"/>
      <c r="FG591"/>
      <c r="FH591"/>
      <c r="FI591"/>
      <c r="FJ591"/>
      <c r="FK591"/>
      <c r="FL591"/>
      <c r="FM591"/>
      <c r="FN591"/>
      <c r="FO591"/>
      <c r="FP591"/>
      <c r="FQ591"/>
      <c r="FR591"/>
      <c r="FS591"/>
      <c r="FT591"/>
      <c r="FU591"/>
      <c r="FV591"/>
      <c r="FW591"/>
      <c r="FX591"/>
      <c r="FY591"/>
      <c r="FZ591"/>
      <c r="GA591"/>
      <c r="GB591"/>
      <c r="GC591"/>
      <c r="GD591"/>
      <c r="GE591"/>
      <c r="GF591"/>
      <c r="GG591"/>
      <c r="GH591"/>
      <c r="GI591"/>
      <c r="GJ591"/>
      <c r="GK591"/>
      <c r="GL591"/>
      <c r="GM591"/>
      <c r="GN591"/>
      <c r="GO591"/>
      <c r="GP591"/>
      <c r="GQ591"/>
      <c r="GR591"/>
      <c r="GS591"/>
      <c r="GT591"/>
      <c r="GU591"/>
      <c r="GV591"/>
      <c r="GW591"/>
      <c r="GX591"/>
      <c r="GY591"/>
      <c r="GZ591"/>
      <c r="HA591"/>
      <c r="HB591"/>
      <c r="HC591"/>
      <c r="HD591"/>
      <c r="HE591"/>
      <c r="HF591"/>
      <c r="HG591"/>
      <c r="HH591"/>
      <c r="HI591"/>
      <c r="HJ591"/>
      <c r="HK591"/>
      <c r="HL591"/>
      <c r="HM591"/>
      <c r="HN591"/>
      <c r="HO591"/>
      <c r="HP591"/>
      <c r="HQ591"/>
      <c r="HR591"/>
      <c r="HS591"/>
      <c r="HT591"/>
      <c r="HU591"/>
      <c r="HV591"/>
      <c r="HW591"/>
      <c r="HX591"/>
      <c r="HY591"/>
      <c r="HZ591"/>
      <c r="IA591"/>
      <c r="IB591"/>
      <c r="IC591"/>
      <c r="ID591"/>
      <c r="IE591"/>
      <c r="IF591"/>
      <c r="IG591"/>
      <c r="IH591"/>
      <c r="II591"/>
      <c r="IJ591"/>
      <c r="IK591"/>
      <c r="IL591"/>
      <c r="IM591"/>
      <c r="IN591"/>
      <c r="IO591"/>
      <c r="IP591"/>
      <c r="IQ591"/>
      <c r="IR591"/>
      <c r="IS591"/>
      <c r="IT591"/>
      <c r="IU591"/>
      <c r="IV591"/>
    </row>
    <row r="592" spans="1:256" ht="24.9" customHeight="1" thickTop="1" x14ac:dyDescent="0.25">
      <c r="A592" s="437" t="s">
        <v>1736</v>
      </c>
      <c r="B592" s="438"/>
      <c r="C592" s="438"/>
      <c r="D592" s="438"/>
      <c r="E592" s="438"/>
      <c r="F592" s="438"/>
      <c r="G592" s="438"/>
      <c r="H592" s="438"/>
      <c r="I592" s="438"/>
      <c r="J592" s="438"/>
      <c r="K592" s="438"/>
      <c r="L592" s="438"/>
      <c r="M592" s="438"/>
      <c r="N592" s="438"/>
      <c r="O592" s="438"/>
      <c r="P592" s="438"/>
      <c r="Q592" s="438"/>
      <c r="R592" s="438"/>
      <c r="S592" s="438"/>
      <c r="T592" s="438"/>
      <c r="U592" s="438"/>
      <c r="V592" s="438"/>
      <c r="W592" s="438"/>
      <c r="X592" s="438"/>
      <c r="Y592" s="438"/>
      <c r="Z592" s="438"/>
      <c r="AA592" s="438"/>
      <c r="AB592" s="438"/>
      <c r="AC592" s="438"/>
      <c r="AD592" s="439"/>
      <c r="AE592" s="94">
        <f>SUM(AE585:AE591)</f>
        <v>0</v>
      </c>
      <c r="AF592" s="61"/>
      <c r="AG592" s="97">
        <f>SUM(AG587:AG591)</f>
        <v>0</v>
      </c>
      <c r="AH592" s="98"/>
      <c r="AI592" s="99"/>
      <c r="AJ592" s="99"/>
      <c r="AK592" s="99"/>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c r="BY592"/>
      <c r="BZ592"/>
      <c r="CA592"/>
      <c r="CB592"/>
      <c r="CC592"/>
      <c r="CD592"/>
      <c r="CE592"/>
      <c r="CF592"/>
      <c r="CG592"/>
      <c r="CH592"/>
      <c r="CI592"/>
      <c r="CJ592"/>
      <c r="CK592"/>
      <c r="CL592"/>
      <c r="CM592"/>
      <c r="CN592"/>
      <c r="CO592"/>
      <c r="CP592"/>
      <c r="CQ592"/>
      <c r="CR592"/>
      <c r="CS592"/>
      <c r="CT592"/>
      <c r="CU592"/>
      <c r="CV592"/>
      <c r="CW592"/>
      <c r="CX592"/>
      <c r="CY592"/>
      <c r="CZ592"/>
      <c r="DA592"/>
      <c r="DB592"/>
      <c r="DC592"/>
      <c r="DD592"/>
      <c r="DE592"/>
      <c r="DF592"/>
      <c r="DG592"/>
      <c r="DH592"/>
      <c r="DI592"/>
      <c r="DJ592"/>
      <c r="DK592"/>
      <c r="DL592"/>
      <c r="DM592"/>
      <c r="DN592"/>
      <c r="DO592"/>
      <c r="DP592"/>
      <c r="DQ592"/>
      <c r="DR592"/>
      <c r="DS592"/>
      <c r="DT592"/>
      <c r="DU592"/>
      <c r="DV592"/>
      <c r="DW592"/>
      <c r="DX592"/>
      <c r="DY592"/>
      <c r="DZ592"/>
      <c r="EA592"/>
      <c r="EB592"/>
      <c r="EC592"/>
      <c r="ED592"/>
      <c r="EE592"/>
      <c r="EF592"/>
      <c r="EG592"/>
      <c r="EH592"/>
      <c r="EI592"/>
      <c r="EJ592"/>
      <c r="EK592"/>
      <c r="EL592"/>
      <c r="EM592"/>
      <c r="EN592"/>
      <c r="EO592"/>
      <c r="EP592"/>
      <c r="EQ592"/>
      <c r="ER592"/>
      <c r="ES592"/>
      <c r="ET592"/>
      <c r="EU592"/>
      <c r="EV592"/>
      <c r="EW592"/>
      <c r="EX592"/>
      <c r="EY592"/>
      <c r="EZ592"/>
      <c r="FA592"/>
      <c r="FB592"/>
      <c r="FC592"/>
      <c r="FD592"/>
      <c r="FE592"/>
      <c r="FF592"/>
      <c r="FG592"/>
      <c r="FH592"/>
      <c r="FI592"/>
      <c r="FJ592"/>
      <c r="FK592"/>
      <c r="FL592"/>
      <c r="FM592"/>
      <c r="FN592"/>
      <c r="FO592"/>
      <c r="FP592"/>
      <c r="FQ592"/>
      <c r="FR592"/>
      <c r="FS592"/>
      <c r="FT592"/>
      <c r="FU592"/>
      <c r="FV592"/>
      <c r="FW592"/>
      <c r="FX592"/>
      <c r="FY592"/>
      <c r="FZ592"/>
      <c r="GA592"/>
      <c r="GB592"/>
      <c r="GC592"/>
      <c r="GD592"/>
      <c r="GE592"/>
      <c r="GF592"/>
      <c r="GG592"/>
      <c r="GH592"/>
      <c r="GI592"/>
      <c r="GJ592"/>
      <c r="GK592"/>
      <c r="GL592"/>
      <c r="GM592"/>
      <c r="GN592"/>
      <c r="GO592"/>
      <c r="GP592"/>
      <c r="GQ592"/>
      <c r="GR592"/>
      <c r="GS592"/>
      <c r="GT592"/>
      <c r="GU592"/>
      <c r="GV592"/>
      <c r="GW592"/>
      <c r="GX592"/>
      <c r="GY592"/>
      <c r="GZ592"/>
      <c r="HA592"/>
      <c r="HB592"/>
      <c r="HC592"/>
      <c r="HD592"/>
      <c r="HE592"/>
      <c r="HF592"/>
      <c r="HG592"/>
      <c r="HH592"/>
      <c r="HI592"/>
      <c r="HJ592"/>
      <c r="HK592"/>
      <c r="HL592"/>
      <c r="HM592"/>
      <c r="HN592"/>
      <c r="HO592"/>
      <c r="HP592"/>
      <c r="HQ592"/>
      <c r="HR592"/>
      <c r="HS592"/>
      <c r="HT592"/>
      <c r="HU592"/>
      <c r="HV592"/>
      <c r="HW592"/>
      <c r="HX592"/>
      <c r="HY592"/>
      <c r="HZ592"/>
      <c r="IA592"/>
      <c r="IB592"/>
      <c r="IC592"/>
      <c r="ID592"/>
      <c r="IE592"/>
      <c r="IF592"/>
      <c r="IG592"/>
      <c r="IH592"/>
      <c r="II592"/>
      <c r="IJ592"/>
      <c r="IK592"/>
      <c r="IL592"/>
      <c r="IM592"/>
      <c r="IN592"/>
      <c r="IO592"/>
      <c r="IP592"/>
      <c r="IQ592"/>
      <c r="IR592"/>
      <c r="IS592"/>
      <c r="IT592"/>
      <c r="IU592"/>
      <c r="IV592"/>
    </row>
    <row r="593" spans="1:256" ht="24.9" customHeight="1" x14ac:dyDescent="0.25">
      <c r="A593" s="440" t="s">
        <v>1737</v>
      </c>
      <c r="B593" s="441"/>
      <c r="C593" s="441"/>
      <c r="D593" s="441"/>
      <c r="E593" s="441"/>
      <c r="F593" s="441"/>
      <c r="G593" s="441"/>
      <c r="H593" s="441"/>
      <c r="I593" s="441"/>
      <c r="J593" s="441"/>
      <c r="K593" s="441"/>
      <c r="L593" s="441"/>
      <c r="M593" s="441"/>
      <c r="N593" s="441"/>
      <c r="O593" s="441"/>
      <c r="P593" s="441"/>
      <c r="Q593" s="441"/>
      <c r="R593" s="441"/>
      <c r="S593" s="441"/>
      <c r="T593" s="441"/>
      <c r="U593" s="441"/>
      <c r="V593" s="441"/>
      <c r="W593" s="441"/>
      <c r="X593" s="441"/>
      <c r="Y593" s="441"/>
      <c r="Z593" s="441"/>
      <c r="AA593" s="441"/>
      <c r="AB593" s="441"/>
      <c r="AC593" s="441"/>
      <c r="AD593" s="442"/>
      <c r="AE593" s="94">
        <f>AE592/$AE$23*100</f>
        <v>0</v>
      </c>
      <c r="AF593" s="61"/>
      <c r="AG593" s="97"/>
      <c r="AH593" s="98"/>
      <c r="AI593" s="99"/>
      <c r="AJ593" s="99"/>
      <c r="AK593" s="99"/>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c r="BY593"/>
      <c r="BZ593"/>
      <c r="CA593"/>
      <c r="CB593"/>
      <c r="CC593"/>
      <c r="CD593"/>
      <c r="CE593"/>
      <c r="CF593"/>
      <c r="CG593"/>
      <c r="CH593"/>
      <c r="CI593"/>
      <c r="CJ593"/>
      <c r="CK593"/>
      <c r="CL593"/>
      <c r="CM593"/>
      <c r="CN593"/>
      <c r="CO593"/>
      <c r="CP593"/>
      <c r="CQ593"/>
      <c r="CR593"/>
      <c r="CS593"/>
      <c r="CT593"/>
      <c r="CU593"/>
      <c r="CV593"/>
      <c r="CW593"/>
      <c r="CX593"/>
      <c r="CY593"/>
      <c r="CZ593"/>
      <c r="DA593"/>
      <c r="DB593"/>
      <c r="DC593"/>
      <c r="DD593"/>
      <c r="DE593"/>
      <c r="DF593"/>
      <c r="DG593"/>
      <c r="DH593"/>
      <c r="DI593"/>
      <c r="DJ593"/>
      <c r="DK593"/>
      <c r="DL593"/>
      <c r="DM593"/>
      <c r="DN593"/>
      <c r="DO593"/>
      <c r="DP593"/>
      <c r="DQ593"/>
      <c r="DR593"/>
      <c r="DS593"/>
      <c r="DT593"/>
      <c r="DU593"/>
      <c r="DV593"/>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c r="FS593"/>
      <c r="FT593"/>
      <c r="FU593"/>
      <c r="FV593"/>
      <c r="FW593"/>
      <c r="FX593"/>
      <c r="FY593"/>
      <c r="FZ593"/>
      <c r="GA593"/>
      <c r="GB593"/>
      <c r="GC593"/>
      <c r="GD593"/>
      <c r="GE593"/>
      <c r="GF593"/>
      <c r="GG593"/>
      <c r="GH593"/>
      <c r="GI593"/>
      <c r="GJ593"/>
      <c r="GK593"/>
      <c r="GL593"/>
      <c r="GM593"/>
      <c r="GN593"/>
      <c r="GO593"/>
      <c r="GP593"/>
      <c r="GQ593"/>
      <c r="GR593"/>
      <c r="GS593"/>
      <c r="GT593"/>
      <c r="GU593"/>
      <c r="GV593"/>
      <c r="GW593"/>
      <c r="GX593"/>
      <c r="GY593"/>
      <c r="GZ593"/>
      <c r="HA593"/>
      <c r="HB593"/>
      <c r="HC593"/>
      <c r="HD593"/>
      <c r="HE593"/>
      <c r="HF593"/>
      <c r="HG593"/>
      <c r="HH593"/>
      <c r="HI593"/>
      <c r="HJ593"/>
      <c r="HK593"/>
      <c r="HL593"/>
      <c r="HM593"/>
      <c r="HN593"/>
      <c r="HO593"/>
      <c r="HP593"/>
      <c r="HQ593"/>
      <c r="HR593"/>
      <c r="HS593"/>
      <c r="HT593"/>
      <c r="HU593"/>
      <c r="HV593"/>
      <c r="HW593"/>
      <c r="HX593"/>
      <c r="HY593"/>
      <c r="HZ593"/>
      <c r="IA593"/>
      <c r="IB593"/>
      <c r="IC593"/>
      <c r="ID593"/>
      <c r="IE593"/>
      <c r="IF593"/>
      <c r="IG593"/>
      <c r="IH593"/>
      <c r="II593"/>
      <c r="IJ593"/>
      <c r="IK593"/>
      <c r="IL593"/>
      <c r="IM593"/>
      <c r="IN593"/>
      <c r="IO593"/>
      <c r="IP593"/>
      <c r="IQ593"/>
      <c r="IR593"/>
      <c r="IS593"/>
      <c r="IT593"/>
      <c r="IU593"/>
      <c r="IV593"/>
    </row>
    <row r="594" spans="1:256" ht="24.9" customHeight="1" x14ac:dyDescent="0.25">
      <c r="A594" s="107"/>
      <c r="B594" s="107"/>
      <c r="C594" s="107"/>
      <c r="D594" s="107"/>
      <c r="E594" s="107"/>
      <c r="F594" s="107"/>
      <c r="G594" s="107"/>
      <c r="H594" s="107"/>
      <c r="I594" s="107"/>
      <c r="J594" s="107"/>
      <c r="K594" s="107"/>
      <c r="L594" s="107"/>
      <c r="M594" s="107"/>
      <c r="N594" s="107"/>
      <c r="O594" s="107"/>
      <c r="P594" s="107"/>
      <c r="Q594" s="100"/>
      <c r="R594" s="107"/>
      <c r="S594" s="107"/>
      <c r="T594" s="107"/>
      <c r="U594" s="107"/>
      <c r="V594" s="107"/>
      <c r="W594" s="107"/>
      <c r="X594" s="107"/>
      <c r="Y594" s="107"/>
      <c r="Z594" s="107"/>
      <c r="AA594" s="107"/>
      <c r="AB594" s="107"/>
      <c r="AC594" s="107"/>
      <c r="AD594" s="101"/>
      <c r="AE594" s="101"/>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c r="BY594"/>
      <c r="BZ594"/>
      <c r="CA594"/>
      <c r="CB594"/>
      <c r="CC594"/>
      <c r="CD594"/>
      <c r="CE594"/>
      <c r="CF594"/>
      <c r="CG594"/>
      <c r="CH594"/>
      <c r="CI594"/>
      <c r="CJ594"/>
      <c r="CK594"/>
      <c r="CL594"/>
      <c r="CM594"/>
      <c r="CN594"/>
      <c r="CO594"/>
      <c r="CP594"/>
      <c r="CQ594"/>
      <c r="CR594"/>
      <c r="CS594"/>
      <c r="CT594"/>
      <c r="CU594"/>
      <c r="CV594"/>
      <c r="CW594"/>
      <c r="CX594"/>
      <c r="CY594"/>
      <c r="CZ594"/>
      <c r="DA594"/>
      <c r="DB594"/>
      <c r="DC594"/>
      <c r="DD594"/>
      <c r="DE594"/>
      <c r="DF594"/>
      <c r="DG594"/>
      <c r="DH594"/>
      <c r="DI594"/>
      <c r="DJ594"/>
      <c r="DK594"/>
      <c r="DL594"/>
      <c r="DM594"/>
      <c r="DN594"/>
      <c r="DO594"/>
      <c r="DP594"/>
      <c r="DQ594"/>
      <c r="DR594"/>
      <c r="DS594"/>
      <c r="DT594"/>
      <c r="DU594"/>
      <c r="DV594"/>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c r="FH594"/>
      <c r="FI594"/>
      <c r="FJ594"/>
      <c r="FK594"/>
      <c r="FL594"/>
      <c r="FM594"/>
      <c r="FN594"/>
      <c r="FO594"/>
      <c r="FP594"/>
      <c r="FQ594"/>
      <c r="FR594"/>
      <c r="FS594"/>
      <c r="FT594"/>
      <c r="FU594"/>
      <c r="FV594"/>
      <c r="FW594"/>
      <c r="FX594"/>
      <c r="FY594"/>
      <c r="FZ594"/>
      <c r="GA594"/>
      <c r="GB594"/>
      <c r="GC594"/>
      <c r="GD594"/>
      <c r="GE594"/>
      <c r="GF594"/>
      <c r="GG594"/>
      <c r="GH594"/>
      <c r="GI594"/>
      <c r="GJ594"/>
      <c r="GK594"/>
      <c r="GL594"/>
      <c r="GM594"/>
      <c r="GN594"/>
      <c r="GO594"/>
      <c r="GP594"/>
      <c r="GQ594"/>
      <c r="GR594"/>
      <c r="GS594"/>
      <c r="GT594"/>
      <c r="GU594"/>
      <c r="GV594"/>
      <c r="GW594"/>
      <c r="GX594"/>
      <c r="GY594"/>
      <c r="GZ594"/>
      <c r="HA594"/>
      <c r="HB594"/>
      <c r="HC594"/>
      <c r="HD594"/>
      <c r="HE594"/>
      <c r="HF594"/>
      <c r="HG594"/>
      <c r="HH594"/>
      <c r="HI594"/>
      <c r="HJ594"/>
      <c r="HK594"/>
      <c r="HL594"/>
      <c r="HM594"/>
      <c r="HN594"/>
      <c r="HO594"/>
      <c r="HP594"/>
      <c r="HQ594"/>
      <c r="HR594"/>
      <c r="HS594"/>
      <c r="HT594"/>
      <c r="HU594"/>
      <c r="HV594"/>
      <c r="HW594"/>
      <c r="HX594"/>
      <c r="HY594"/>
      <c r="HZ594"/>
      <c r="IA594"/>
      <c r="IB594"/>
      <c r="IC594"/>
      <c r="ID594"/>
      <c r="IE594"/>
      <c r="IF594"/>
      <c r="IG594"/>
      <c r="IH594"/>
      <c r="II594"/>
      <c r="IJ594"/>
      <c r="IK594"/>
      <c r="IL594"/>
      <c r="IM594"/>
      <c r="IN594"/>
      <c r="IO594"/>
      <c r="IP594"/>
      <c r="IQ594"/>
      <c r="IR594"/>
      <c r="IS594"/>
      <c r="IT594"/>
      <c r="IU594"/>
      <c r="IV594"/>
    </row>
    <row r="595" spans="1:256" ht="24.9" customHeight="1" x14ac:dyDescent="0.25">
      <c r="A595" s="107"/>
      <c r="B595" s="107"/>
      <c r="C595" s="107"/>
      <c r="D595" s="107"/>
      <c r="E595" s="107"/>
      <c r="F595" s="107"/>
      <c r="G595" s="107"/>
      <c r="H595" s="107"/>
      <c r="I595" s="107"/>
      <c r="J595" s="107"/>
      <c r="K595" s="107"/>
      <c r="L595" s="107"/>
      <c r="M595" s="107"/>
      <c r="N595" s="107"/>
      <c r="O595" s="107"/>
      <c r="P595" s="107"/>
      <c r="Q595" s="100"/>
      <c r="R595" s="107"/>
      <c r="S595" s="107"/>
      <c r="T595" s="107"/>
      <c r="U595" s="107"/>
      <c r="V595" s="107"/>
      <c r="W595" s="107"/>
      <c r="X595" s="107"/>
      <c r="Y595" s="107"/>
      <c r="Z595" s="107"/>
      <c r="AA595" s="107"/>
      <c r="AB595" s="107"/>
      <c r="AC595" s="107"/>
      <c r="AD595" s="101"/>
      <c r="AE595" s="101"/>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c r="BY595"/>
      <c r="BZ595"/>
      <c r="CA595"/>
      <c r="CB595"/>
      <c r="CC595"/>
      <c r="CD595"/>
      <c r="CE595"/>
      <c r="CF595"/>
      <c r="CG595"/>
      <c r="CH595"/>
      <c r="CI595"/>
      <c r="CJ595"/>
      <c r="CK595"/>
      <c r="CL595"/>
      <c r="CM595"/>
      <c r="CN595"/>
      <c r="CO595"/>
      <c r="CP595"/>
      <c r="CQ595"/>
      <c r="CR595"/>
      <c r="CS595"/>
      <c r="CT595"/>
      <c r="CU595"/>
      <c r="CV595"/>
      <c r="CW595"/>
      <c r="CX595"/>
      <c r="CY595"/>
      <c r="CZ595"/>
      <c r="DA595"/>
      <c r="DB595"/>
      <c r="DC595"/>
      <c r="DD595"/>
      <c r="DE595"/>
      <c r="DF595"/>
      <c r="DG595"/>
      <c r="DH595"/>
      <c r="DI595"/>
      <c r="DJ595"/>
      <c r="DK595"/>
      <c r="DL595"/>
      <c r="DM595"/>
      <c r="DN595"/>
      <c r="DO595"/>
      <c r="DP595"/>
      <c r="DQ595"/>
      <c r="DR595"/>
      <c r="DS595"/>
      <c r="DT595"/>
      <c r="DU595"/>
      <c r="DV595"/>
      <c r="DW595"/>
      <c r="DX595"/>
      <c r="DY595"/>
      <c r="DZ595"/>
      <c r="EA595"/>
      <c r="EB595"/>
      <c r="EC595"/>
      <c r="ED595"/>
      <c r="EE595"/>
      <c r="EF595"/>
      <c r="EG595"/>
      <c r="EH595"/>
      <c r="EI595"/>
      <c r="EJ595"/>
      <c r="EK595"/>
      <c r="EL595"/>
      <c r="EM595"/>
      <c r="EN595"/>
      <c r="EO595"/>
      <c r="EP595"/>
      <c r="EQ595"/>
      <c r="ER595"/>
      <c r="ES595"/>
      <c r="ET595"/>
      <c r="EU595"/>
      <c r="EV595"/>
      <c r="EW595"/>
      <c r="EX595"/>
      <c r="EY595"/>
      <c r="EZ595"/>
      <c r="FA595"/>
      <c r="FB595"/>
      <c r="FC595"/>
      <c r="FD595"/>
      <c r="FE595"/>
      <c r="FF595"/>
      <c r="FG595"/>
      <c r="FH595"/>
      <c r="FI595"/>
      <c r="FJ595"/>
      <c r="FK595"/>
      <c r="FL595"/>
      <c r="FM595"/>
      <c r="FN595"/>
      <c r="FO595"/>
      <c r="FP595"/>
      <c r="FQ595"/>
      <c r="FR595"/>
      <c r="FS595"/>
      <c r="FT595"/>
      <c r="FU595"/>
      <c r="FV595"/>
      <c r="FW595"/>
      <c r="FX595"/>
      <c r="FY595"/>
      <c r="FZ595"/>
      <c r="GA595"/>
      <c r="GB595"/>
      <c r="GC595"/>
      <c r="GD595"/>
      <c r="GE595"/>
      <c r="GF595"/>
      <c r="GG595"/>
      <c r="GH595"/>
      <c r="GI595"/>
      <c r="GJ595"/>
      <c r="GK595"/>
      <c r="GL595"/>
      <c r="GM595"/>
      <c r="GN595"/>
      <c r="GO595"/>
      <c r="GP595"/>
      <c r="GQ595"/>
      <c r="GR595"/>
      <c r="GS595"/>
      <c r="GT595"/>
      <c r="GU595"/>
      <c r="GV595"/>
      <c r="GW595"/>
      <c r="GX595"/>
      <c r="GY595"/>
      <c r="GZ595"/>
      <c r="HA595"/>
      <c r="HB595"/>
      <c r="HC595"/>
      <c r="HD595"/>
      <c r="HE595"/>
      <c r="HF595"/>
      <c r="HG595"/>
      <c r="HH595"/>
      <c r="HI595"/>
      <c r="HJ595"/>
      <c r="HK595"/>
      <c r="HL595"/>
      <c r="HM595"/>
      <c r="HN595"/>
      <c r="HO595"/>
      <c r="HP595"/>
      <c r="HQ595"/>
      <c r="HR595"/>
      <c r="HS595"/>
      <c r="HT595"/>
      <c r="HU595"/>
      <c r="HV595"/>
      <c r="HW595"/>
      <c r="HX595"/>
      <c r="HY595"/>
      <c r="HZ595"/>
      <c r="IA595"/>
      <c r="IB595"/>
      <c r="IC595"/>
      <c r="ID595"/>
      <c r="IE595"/>
      <c r="IF595"/>
      <c r="IG595"/>
      <c r="IH595"/>
      <c r="II595"/>
      <c r="IJ595"/>
      <c r="IK595"/>
      <c r="IL595"/>
      <c r="IM595"/>
      <c r="IN595"/>
      <c r="IO595"/>
      <c r="IP595"/>
      <c r="IQ595"/>
      <c r="IR595"/>
      <c r="IS595"/>
      <c r="IT595"/>
      <c r="IU595"/>
      <c r="IV595"/>
    </row>
    <row r="596" spans="1:256" ht="24.9" customHeight="1" x14ac:dyDescent="0.25">
      <c r="A596" s="444" t="s">
        <v>543</v>
      </c>
      <c r="B596" s="444"/>
      <c r="C596" s="444"/>
      <c r="D596" s="444"/>
      <c r="E596" s="444"/>
      <c r="F596" s="444"/>
      <c r="G596" s="444"/>
      <c r="H596" s="444"/>
      <c r="I596" s="444"/>
      <c r="J596" s="444"/>
      <c r="K596" s="444"/>
      <c r="L596" s="444"/>
      <c r="M596" s="444"/>
      <c r="N596" s="444"/>
      <c r="O596" s="444"/>
      <c r="P596" s="444"/>
      <c r="Q596" s="444"/>
      <c r="R596" s="444"/>
      <c r="S596" s="444"/>
      <c r="T596" s="444"/>
      <c r="U596" s="444"/>
      <c r="V596" s="444"/>
      <c r="W596" s="444"/>
      <c r="X596" s="444"/>
      <c r="Y596" s="444"/>
      <c r="Z596" s="444"/>
      <c r="AA596" s="444"/>
      <c r="AB596" s="444"/>
      <c r="AC596" s="444"/>
      <c r="AD596" s="295"/>
      <c r="AE596" s="295"/>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c r="BY596"/>
      <c r="BZ596"/>
      <c r="CA596"/>
      <c r="CB596"/>
      <c r="CC596"/>
      <c r="CD596"/>
      <c r="CE596"/>
      <c r="CF596"/>
      <c r="CG596"/>
      <c r="CH596"/>
      <c r="CI596"/>
      <c r="CJ596"/>
      <c r="CK596"/>
      <c r="CL596"/>
      <c r="CM596"/>
      <c r="CN596"/>
      <c r="CO596"/>
      <c r="CP596"/>
      <c r="CQ596"/>
      <c r="CR596"/>
      <c r="CS596"/>
      <c r="CT596"/>
      <c r="CU596"/>
      <c r="CV596"/>
      <c r="CW596"/>
      <c r="CX596"/>
      <c r="CY596"/>
      <c r="CZ596"/>
      <c r="DA596"/>
      <c r="DB596"/>
      <c r="DC596"/>
      <c r="DD596"/>
      <c r="DE596"/>
      <c r="DF596"/>
      <c r="DG596"/>
      <c r="DH596"/>
      <c r="DI596"/>
      <c r="DJ596"/>
      <c r="DK596"/>
      <c r="DL596"/>
      <c r="DM596"/>
      <c r="DN596"/>
      <c r="DO596"/>
      <c r="DP596"/>
      <c r="DQ596"/>
      <c r="DR596"/>
      <c r="DS596"/>
      <c r="DT596"/>
      <c r="DU596"/>
      <c r="DV596"/>
      <c r="DW596"/>
      <c r="DX596"/>
      <c r="DY596"/>
      <c r="DZ596"/>
      <c r="EA596"/>
      <c r="EB596"/>
      <c r="EC596"/>
      <c r="ED596"/>
      <c r="EE596"/>
      <c r="EF596"/>
      <c r="EG596"/>
      <c r="EH596"/>
      <c r="EI596"/>
      <c r="EJ596"/>
      <c r="EK596"/>
      <c r="EL596"/>
      <c r="EM596"/>
      <c r="EN596"/>
      <c r="EO596"/>
      <c r="EP596"/>
      <c r="EQ596"/>
      <c r="ER596"/>
      <c r="ES596"/>
      <c r="ET596"/>
      <c r="EU596"/>
      <c r="EV596"/>
      <c r="EW596"/>
      <c r="EX596"/>
      <c r="EY596"/>
      <c r="EZ596"/>
      <c r="FA596"/>
      <c r="FB596"/>
      <c r="FC596"/>
      <c r="FD596"/>
      <c r="FE596"/>
      <c r="FF596"/>
      <c r="FG596"/>
      <c r="FH596"/>
      <c r="FI596"/>
      <c r="FJ596"/>
      <c r="FK596"/>
      <c r="FL596"/>
      <c r="FM596"/>
      <c r="FN596"/>
      <c r="FO596"/>
      <c r="FP596"/>
      <c r="FQ596"/>
      <c r="FR596"/>
      <c r="FS596"/>
      <c r="FT596"/>
      <c r="FU596"/>
      <c r="FV596"/>
      <c r="FW596"/>
      <c r="FX596"/>
      <c r="FY596"/>
      <c r="FZ596"/>
      <c r="GA596"/>
      <c r="GB596"/>
      <c r="GC596"/>
      <c r="GD596"/>
      <c r="GE596"/>
      <c r="GF596"/>
      <c r="GG596"/>
      <c r="GH596"/>
      <c r="GI596"/>
      <c r="GJ596"/>
      <c r="GK596"/>
      <c r="GL596"/>
      <c r="GM596"/>
      <c r="GN596"/>
      <c r="GO596"/>
      <c r="GP596"/>
      <c r="GQ596"/>
      <c r="GR596"/>
      <c r="GS596"/>
      <c r="GT596"/>
      <c r="GU596"/>
      <c r="GV596"/>
      <c r="GW596"/>
      <c r="GX596"/>
      <c r="GY596"/>
      <c r="GZ596"/>
      <c r="HA596"/>
      <c r="HB596"/>
      <c r="HC596"/>
      <c r="HD596"/>
      <c r="HE596"/>
      <c r="HF596"/>
      <c r="HG596"/>
      <c r="HH596"/>
      <c r="HI596"/>
      <c r="HJ596"/>
      <c r="HK596"/>
      <c r="HL596"/>
      <c r="HM596"/>
      <c r="HN596"/>
      <c r="HO596"/>
      <c r="HP596"/>
      <c r="HQ596"/>
      <c r="HR596"/>
      <c r="HS596"/>
      <c r="HT596"/>
      <c r="HU596"/>
      <c r="HV596"/>
      <c r="HW596"/>
      <c r="HX596"/>
      <c r="HY596"/>
      <c r="HZ596"/>
      <c r="IA596"/>
      <c r="IB596"/>
      <c r="IC596"/>
      <c r="ID596"/>
      <c r="IE596"/>
      <c r="IF596"/>
      <c r="IG596"/>
      <c r="IH596"/>
      <c r="II596"/>
      <c r="IJ596"/>
      <c r="IK596"/>
      <c r="IL596"/>
      <c r="IM596"/>
      <c r="IN596"/>
      <c r="IO596"/>
      <c r="IP596"/>
      <c r="IQ596"/>
      <c r="IR596"/>
      <c r="IS596"/>
      <c r="IT596"/>
      <c r="IU596"/>
      <c r="IV596"/>
    </row>
    <row r="597" spans="1:256" ht="24.9" customHeight="1" x14ac:dyDescent="0.25">
      <c r="A597" s="296"/>
      <c r="B597" s="297"/>
      <c r="C597" s="297"/>
      <c r="D597" s="297"/>
      <c r="E597" s="297"/>
      <c r="F597" s="297"/>
      <c r="G597" s="297"/>
      <c r="H597" s="297"/>
      <c r="I597" s="297"/>
      <c r="J597" s="297"/>
      <c r="K597" s="297"/>
      <c r="L597" s="297"/>
      <c r="M597" s="297"/>
      <c r="N597" s="297"/>
      <c r="O597" s="297"/>
      <c r="P597" s="297"/>
      <c r="Q597" s="298"/>
      <c r="R597" s="297"/>
      <c r="S597" s="297"/>
      <c r="T597" s="297"/>
      <c r="U597" s="297"/>
      <c r="V597" s="297"/>
      <c r="W597" s="297"/>
      <c r="X597" s="297"/>
      <c r="Y597" s="297"/>
      <c r="Z597" s="297"/>
      <c r="AA597" s="297"/>
      <c r="AB597" s="297"/>
      <c r="AC597" s="297"/>
      <c r="AD597" s="299"/>
      <c r="AE597" s="299"/>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c r="BY597"/>
      <c r="BZ597"/>
      <c r="CA597"/>
      <c r="CB597"/>
      <c r="CC597"/>
      <c r="CD597"/>
      <c r="CE597"/>
      <c r="CF597"/>
      <c r="CG597"/>
      <c r="CH597"/>
      <c r="CI597"/>
      <c r="CJ597"/>
      <c r="CK597"/>
      <c r="CL597"/>
      <c r="CM597"/>
      <c r="CN597"/>
      <c r="CO597"/>
      <c r="CP597"/>
      <c r="CQ597"/>
      <c r="CR597"/>
      <c r="CS597"/>
      <c r="CT597"/>
      <c r="CU597"/>
      <c r="CV597"/>
      <c r="CW597"/>
      <c r="CX597"/>
      <c r="CY597"/>
      <c r="CZ597"/>
      <c r="DA597"/>
      <c r="DB597"/>
      <c r="DC597"/>
      <c r="DD597"/>
      <c r="DE597"/>
      <c r="DF597"/>
      <c r="DG597"/>
      <c r="DH597"/>
      <c r="DI597"/>
      <c r="DJ597"/>
      <c r="DK597"/>
      <c r="DL597"/>
      <c r="DM597"/>
      <c r="DN597"/>
      <c r="DO597"/>
      <c r="DP597"/>
      <c r="DQ597"/>
      <c r="DR597"/>
      <c r="DS597"/>
      <c r="DT597"/>
      <c r="DU597"/>
      <c r="DV597"/>
      <c r="DW597"/>
      <c r="DX597"/>
      <c r="DY597"/>
      <c r="DZ597"/>
      <c r="EA597"/>
      <c r="EB597"/>
      <c r="EC597"/>
      <c r="ED597"/>
      <c r="EE597"/>
      <c r="EF597"/>
      <c r="EG597"/>
      <c r="EH597"/>
      <c r="EI597"/>
      <c r="EJ597"/>
      <c r="EK597"/>
      <c r="EL597"/>
      <c r="EM597"/>
      <c r="EN597"/>
      <c r="EO597"/>
      <c r="EP597"/>
      <c r="EQ597"/>
      <c r="ER597"/>
      <c r="ES597"/>
      <c r="ET597"/>
      <c r="EU597"/>
      <c r="EV597"/>
      <c r="EW597"/>
      <c r="EX597"/>
      <c r="EY597"/>
      <c r="EZ597"/>
      <c r="FA597"/>
      <c r="FB597"/>
      <c r="FC597"/>
      <c r="FD597"/>
      <c r="FE597"/>
      <c r="FF597"/>
      <c r="FG597"/>
      <c r="FH597"/>
      <c r="FI597"/>
      <c r="FJ597"/>
      <c r="FK597"/>
      <c r="FL597"/>
      <c r="FM597"/>
      <c r="FN597"/>
      <c r="FO597"/>
      <c r="FP597"/>
      <c r="FQ597"/>
      <c r="FR597"/>
      <c r="FS597"/>
      <c r="FT597"/>
      <c r="FU597"/>
      <c r="FV597"/>
      <c r="FW597"/>
      <c r="FX597"/>
      <c r="FY597"/>
      <c r="FZ597"/>
      <c r="GA597"/>
      <c r="GB597"/>
      <c r="GC597"/>
      <c r="GD597"/>
      <c r="GE597"/>
      <c r="GF597"/>
      <c r="GG597"/>
      <c r="GH597"/>
      <c r="GI597"/>
      <c r="GJ597"/>
      <c r="GK597"/>
      <c r="GL597"/>
      <c r="GM597"/>
      <c r="GN597"/>
      <c r="GO597"/>
      <c r="GP597"/>
      <c r="GQ597"/>
      <c r="GR597"/>
      <c r="GS597"/>
      <c r="GT597"/>
      <c r="GU597"/>
      <c r="GV597"/>
      <c r="GW597"/>
      <c r="GX597"/>
      <c r="GY597"/>
      <c r="GZ597"/>
      <c r="HA597"/>
      <c r="HB597"/>
      <c r="HC597"/>
      <c r="HD597"/>
      <c r="HE597"/>
      <c r="HF597"/>
      <c r="HG597"/>
      <c r="HH597"/>
      <c r="HI597"/>
      <c r="HJ597"/>
      <c r="HK597"/>
      <c r="HL597"/>
      <c r="HM597"/>
      <c r="HN597"/>
      <c r="HO597"/>
      <c r="HP597"/>
      <c r="HQ597"/>
      <c r="HR597"/>
      <c r="HS597"/>
      <c r="HT597"/>
      <c r="HU597"/>
      <c r="HV597"/>
      <c r="HW597"/>
      <c r="HX597"/>
      <c r="HY597"/>
      <c r="HZ597"/>
      <c r="IA597"/>
      <c r="IB597"/>
      <c r="IC597"/>
      <c r="ID597"/>
      <c r="IE597"/>
      <c r="IF597"/>
      <c r="IG597"/>
      <c r="IH597"/>
      <c r="II597"/>
      <c r="IJ597"/>
      <c r="IK597"/>
      <c r="IL597"/>
      <c r="IM597"/>
      <c r="IN597"/>
      <c r="IO597"/>
      <c r="IP597"/>
      <c r="IQ597"/>
      <c r="IR597"/>
      <c r="IS597"/>
      <c r="IT597"/>
      <c r="IU597"/>
      <c r="IV597"/>
    </row>
    <row r="598" spans="1:256" ht="24.9" customHeight="1" thickBot="1" x14ac:dyDescent="0.3">
      <c r="A598" s="73"/>
      <c r="B598" s="73"/>
      <c r="C598" s="73"/>
      <c r="D598" s="73"/>
      <c r="E598" s="73"/>
      <c r="F598" s="73"/>
      <c r="G598" s="73"/>
      <c r="H598" s="73"/>
      <c r="I598" s="73"/>
      <c r="J598" s="73"/>
      <c r="K598" s="73"/>
      <c r="L598" s="73"/>
      <c r="M598" s="73"/>
      <c r="N598" s="73"/>
      <c r="O598" s="73"/>
      <c r="P598" s="73"/>
      <c r="Q598" s="100"/>
      <c r="R598" s="73"/>
      <c r="S598" s="73"/>
      <c r="T598" s="73"/>
      <c r="U598" s="73"/>
      <c r="V598" s="73"/>
      <c r="W598" s="73"/>
      <c r="X598" s="73"/>
      <c r="Y598" s="73"/>
      <c r="Z598" s="73"/>
      <c r="AA598" s="73"/>
      <c r="AB598" s="73"/>
      <c r="AC598" s="73"/>
      <c r="AD598" s="101"/>
      <c r="AE598" s="101"/>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c r="BY598"/>
      <c r="BZ598"/>
      <c r="CA598"/>
      <c r="CB598"/>
      <c r="CC598"/>
      <c r="CD598"/>
      <c r="CE598"/>
      <c r="CF598"/>
      <c r="CG598"/>
      <c r="CH598"/>
      <c r="CI598"/>
      <c r="CJ598"/>
      <c r="CK598"/>
      <c r="CL598"/>
      <c r="CM598"/>
      <c r="CN598"/>
      <c r="CO598"/>
      <c r="CP598"/>
      <c r="CQ598"/>
      <c r="CR598"/>
      <c r="CS598"/>
      <c r="CT598"/>
      <c r="CU598"/>
      <c r="CV598"/>
      <c r="CW598"/>
      <c r="CX598"/>
      <c r="CY598"/>
      <c r="CZ598"/>
      <c r="DA598"/>
      <c r="DB598"/>
      <c r="DC598"/>
      <c r="DD598"/>
      <c r="DE598"/>
      <c r="DF598"/>
      <c r="DG598"/>
      <c r="DH598"/>
      <c r="DI598"/>
      <c r="DJ598"/>
      <c r="DK598"/>
      <c r="DL598"/>
      <c r="DM598"/>
      <c r="DN598"/>
      <c r="DO598"/>
      <c r="DP598"/>
      <c r="DQ598"/>
      <c r="DR598"/>
      <c r="DS598"/>
      <c r="DT598"/>
      <c r="DU598"/>
      <c r="DV598"/>
      <c r="DW598"/>
      <c r="DX598"/>
      <c r="DY598"/>
      <c r="DZ598"/>
      <c r="EA598"/>
      <c r="EB598"/>
      <c r="EC598"/>
      <c r="ED598"/>
      <c r="EE598"/>
      <c r="EF598"/>
      <c r="EG598"/>
      <c r="EH598"/>
      <c r="EI598"/>
      <c r="EJ598"/>
      <c r="EK598"/>
      <c r="EL598"/>
      <c r="EM598"/>
      <c r="EN598"/>
      <c r="EO598"/>
      <c r="EP598"/>
      <c r="EQ598"/>
      <c r="ER598"/>
      <c r="ES598"/>
      <c r="ET598"/>
      <c r="EU598"/>
      <c r="EV598"/>
      <c r="EW598"/>
      <c r="EX598"/>
      <c r="EY598"/>
      <c r="EZ598"/>
      <c r="FA598"/>
      <c r="FB598"/>
      <c r="FC598"/>
      <c r="FD598"/>
      <c r="FE598"/>
      <c r="FF598"/>
      <c r="FG598"/>
      <c r="FH598"/>
      <c r="FI598"/>
      <c r="FJ598"/>
      <c r="FK598"/>
      <c r="FL598"/>
      <c r="FM598"/>
      <c r="FN598"/>
      <c r="FO598"/>
      <c r="FP598"/>
      <c r="FQ598"/>
      <c r="FR598"/>
      <c r="FS598"/>
      <c r="FT598"/>
      <c r="FU598"/>
      <c r="FV598"/>
      <c r="FW598"/>
      <c r="FX598"/>
      <c r="FY598"/>
      <c r="FZ598"/>
      <c r="GA598"/>
      <c r="GB598"/>
      <c r="GC598"/>
      <c r="GD598"/>
      <c r="GE598"/>
      <c r="GF598"/>
      <c r="GG598"/>
      <c r="GH598"/>
      <c r="GI598"/>
      <c r="GJ598"/>
      <c r="GK598"/>
      <c r="GL598"/>
      <c r="GM598"/>
      <c r="GN598"/>
      <c r="GO598"/>
      <c r="GP598"/>
      <c r="GQ598"/>
      <c r="GR598"/>
      <c r="GS598"/>
      <c r="GT598"/>
      <c r="GU598"/>
      <c r="GV598"/>
      <c r="GW598"/>
      <c r="GX598"/>
      <c r="GY598"/>
      <c r="GZ598"/>
      <c r="HA598"/>
      <c r="HB598"/>
      <c r="HC598"/>
      <c r="HD598"/>
      <c r="HE598"/>
      <c r="HF598"/>
      <c r="HG598"/>
      <c r="HH598"/>
      <c r="HI598"/>
      <c r="HJ598"/>
      <c r="HK598"/>
      <c r="HL598"/>
      <c r="HM598"/>
      <c r="HN598"/>
      <c r="HO598"/>
      <c r="HP598"/>
      <c r="HQ598"/>
      <c r="HR598"/>
      <c r="HS598"/>
      <c r="HT598"/>
      <c r="HU598"/>
      <c r="HV598"/>
      <c r="HW598"/>
      <c r="HX598"/>
      <c r="HY598"/>
      <c r="HZ598"/>
      <c r="IA598"/>
      <c r="IB598"/>
      <c r="IC598"/>
      <c r="ID598"/>
      <c r="IE598"/>
      <c r="IF598"/>
      <c r="IG598"/>
      <c r="IH598"/>
      <c r="II598"/>
      <c r="IJ598"/>
      <c r="IK598"/>
      <c r="IL598"/>
      <c r="IM598"/>
      <c r="IN598"/>
      <c r="IO598"/>
      <c r="IP598"/>
      <c r="IQ598"/>
      <c r="IR598"/>
      <c r="IS598"/>
      <c r="IT598"/>
      <c r="IU598"/>
      <c r="IV598"/>
    </row>
    <row r="599" spans="1:256" ht="24.9" customHeight="1" thickTop="1" thickBot="1" x14ac:dyDescent="0.3">
      <c r="A599" s="431" t="s">
        <v>163</v>
      </c>
      <c r="B599" s="432"/>
      <c r="C599" s="432"/>
      <c r="D599" s="432"/>
      <c r="E599" s="432"/>
      <c r="F599" s="432"/>
      <c r="G599" s="432"/>
      <c r="H599" s="432"/>
      <c r="I599" s="432"/>
      <c r="J599" s="432"/>
      <c r="K599" s="432"/>
      <c r="L599" s="432"/>
      <c r="M599" s="432"/>
      <c r="N599" s="432"/>
      <c r="O599" s="432"/>
      <c r="P599" s="432"/>
      <c r="Q599" s="432"/>
      <c r="R599" s="432"/>
      <c r="S599" s="432"/>
      <c r="T599" s="432"/>
      <c r="U599" s="432"/>
      <c r="V599" s="432"/>
      <c r="W599" s="432"/>
      <c r="X599" s="432"/>
      <c r="Y599" s="432"/>
      <c r="Z599" s="432"/>
      <c r="AA599" s="432"/>
      <c r="AB599" s="432"/>
      <c r="AC599" s="433"/>
      <c r="AD599" s="66" t="s">
        <v>187</v>
      </c>
      <c r="AE599" s="306" t="s">
        <v>7</v>
      </c>
      <c r="AF599" s="92" t="s">
        <v>1666</v>
      </c>
      <c r="AG599" s="92" t="s">
        <v>1667</v>
      </c>
      <c r="AH599" s="92" t="s">
        <v>1668</v>
      </c>
      <c r="AI599" s="93" t="s">
        <v>1669</v>
      </c>
      <c r="AJ599" s="92"/>
      <c r="AK599" s="93" t="s">
        <v>1670</v>
      </c>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c r="BY599"/>
      <c r="BZ599"/>
      <c r="CA599"/>
      <c r="CB599"/>
      <c r="CC599"/>
      <c r="CD599"/>
      <c r="CE599"/>
      <c r="CF599"/>
      <c r="CG599"/>
      <c r="CH599"/>
      <c r="CI599"/>
      <c r="CJ599"/>
      <c r="CK599"/>
      <c r="CL599"/>
      <c r="CM599"/>
      <c r="CN599"/>
      <c r="CO599"/>
      <c r="CP599"/>
      <c r="CQ599"/>
      <c r="CR599"/>
      <c r="CS599"/>
      <c r="CT599"/>
      <c r="CU599"/>
      <c r="CV599"/>
      <c r="CW599"/>
      <c r="CX599"/>
      <c r="CY599"/>
      <c r="CZ599"/>
      <c r="DA599"/>
      <c r="DB599"/>
      <c r="DC599"/>
      <c r="DD599"/>
      <c r="DE599"/>
      <c r="DF599"/>
      <c r="DG599"/>
      <c r="DH599"/>
      <c r="DI599"/>
      <c r="DJ599"/>
      <c r="DK599"/>
      <c r="DL599"/>
      <c r="DM599"/>
      <c r="DN599"/>
      <c r="DO599"/>
      <c r="DP599"/>
      <c r="DQ599"/>
      <c r="DR599"/>
      <c r="DS599"/>
      <c r="DT599"/>
      <c r="DU599"/>
      <c r="DV599"/>
      <c r="DW599"/>
      <c r="DX599"/>
      <c r="DY599"/>
      <c r="DZ599"/>
      <c r="EA599"/>
      <c r="EB599"/>
      <c r="EC599"/>
      <c r="ED599"/>
      <c r="EE599"/>
      <c r="EF599"/>
      <c r="EG599"/>
      <c r="EH599"/>
      <c r="EI599"/>
      <c r="EJ599"/>
      <c r="EK599"/>
      <c r="EL599"/>
      <c r="EM599"/>
      <c r="EN599"/>
      <c r="EO599"/>
      <c r="EP599"/>
      <c r="EQ599"/>
      <c r="ER599"/>
      <c r="ES599"/>
      <c r="ET599"/>
      <c r="EU599"/>
      <c r="EV599"/>
      <c r="EW599"/>
      <c r="EX599"/>
      <c r="EY599"/>
      <c r="EZ599"/>
      <c r="FA599"/>
      <c r="FB599"/>
      <c r="FC599"/>
      <c r="FD599"/>
      <c r="FE599"/>
      <c r="FF599"/>
      <c r="FG599"/>
      <c r="FH599"/>
      <c r="FI599"/>
      <c r="FJ599"/>
      <c r="FK599"/>
      <c r="FL599"/>
      <c r="FM599"/>
      <c r="FN599"/>
      <c r="FO599"/>
      <c r="FP599"/>
      <c r="FQ599"/>
      <c r="FR599"/>
      <c r="FS599"/>
      <c r="FT599"/>
      <c r="FU599"/>
      <c r="FV599"/>
      <c r="FW599"/>
      <c r="FX599"/>
      <c r="FY599"/>
      <c r="FZ599"/>
      <c r="GA599"/>
      <c r="GB599"/>
      <c r="GC599"/>
      <c r="GD599"/>
      <c r="GE599"/>
      <c r="GF599"/>
      <c r="GG599"/>
      <c r="GH599"/>
      <c r="GI599"/>
      <c r="GJ599"/>
      <c r="GK599"/>
      <c r="GL599"/>
      <c r="GM599"/>
      <c r="GN599"/>
      <c r="GO599"/>
      <c r="GP599"/>
      <c r="GQ599"/>
      <c r="GR599"/>
      <c r="GS599"/>
      <c r="GT599"/>
      <c r="GU599"/>
      <c r="GV599"/>
      <c r="GW599"/>
      <c r="GX599"/>
      <c r="GY599"/>
      <c r="GZ599"/>
      <c r="HA599"/>
      <c r="HB599"/>
      <c r="HC599"/>
      <c r="HD599"/>
      <c r="HE599"/>
      <c r="HF599"/>
      <c r="HG599"/>
      <c r="HH599"/>
      <c r="HI599"/>
      <c r="HJ599"/>
      <c r="HK599"/>
      <c r="HL599"/>
      <c r="HM599"/>
      <c r="HN599"/>
      <c r="HO599"/>
      <c r="HP599"/>
      <c r="HQ599"/>
      <c r="HR599"/>
      <c r="HS599"/>
      <c r="HT599"/>
      <c r="HU599"/>
      <c r="HV599"/>
      <c r="HW599"/>
      <c r="HX599"/>
      <c r="HY599"/>
      <c r="HZ599"/>
      <c r="IA599"/>
      <c r="IB599"/>
      <c r="IC599"/>
      <c r="ID599"/>
      <c r="IE599"/>
      <c r="IF599"/>
      <c r="IG599"/>
      <c r="IH599"/>
      <c r="II599"/>
      <c r="IJ599"/>
      <c r="IK599"/>
      <c r="IL599"/>
      <c r="IM599"/>
      <c r="IN599"/>
      <c r="IO599"/>
      <c r="IP599"/>
      <c r="IQ599"/>
      <c r="IR599"/>
      <c r="IS599"/>
      <c r="IT599"/>
      <c r="IU599"/>
      <c r="IV599"/>
    </row>
    <row r="600" spans="1:256" ht="24.9" customHeight="1" thickTop="1" thickBot="1" x14ac:dyDescent="0.3">
      <c r="A600" s="392" t="s">
        <v>1025</v>
      </c>
      <c r="B600" s="427"/>
      <c r="C600" s="427"/>
      <c r="D600" s="427"/>
      <c r="E600" s="427"/>
      <c r="F600" s="427"/>
      <c r="G600" s="427"/>
      <c r="H600" s="427"/>
      <c r="I600" s="427"/>
      <c r="J600" s="427"/>
      <c r="K600" s="427"/>
      <c r="L600" s="427"/>
      <c r="M600" s="427"/>
      <c r="N600" s="427"/>
      <c r="O600" s="427"/>
      <c r="P600" s="427"/>
      <c r="Q600" s="427"/>
      <c r="R600" s="427"/>
      <c r="S600" s="427"/>
      <c r="T600" s="427"/>
      <c r="U600" s="427"/>
      <c r="V600" s="427"/>
      <c r="W600" s="427"/>
      <c r="X600" s="427"/>
      <c r="Y600" s="427"/>
      <c r="Z600" s="427"/>
      <c r="AA600" s="427"/>
      <c r="AB600" s="427"/>
      <c r="AC600" s="428"/>
      <c r="AD600" s="310">
        <f>'Art. 123'!Q577</f>
        <v>2</v>
      </c>
      <c r="AE600" s="94">
        <f>IF(AG600=1,AK600,AG600)</f>
        <v>5</v>
      </c>
      <c r="AF600">
        <f>AD600/2</f>
        <v>1</v>
      </c>
      <c r="AG600" s="92">
        <f>IF(AND(AF600&gt;=0,AF600&lt;=1),1,"No aplica")</f>
        <v>1</v>
      </c>
      <c r="AH600" s="95">
        <f>AD600/(AG600*2)</f>
        <v>1</v>
      </c>
      <c r="AI600" s="96">
        <f>IF(AG600=1,AG600/$AG$604,"No aplica")</f>
        <v>0.25</v>
      </c>
      <c r="AJ600" s="96">
        <f>AF600*AI600</f>
        <v>0.25</v>
      </c>
      <c r="AK600" s="96">
        <f>AJ600*$AE$23</f>
        <v>5</v>
      </c>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c r="BY600"/>
      <c r="BZ600"/>
      <c r="CA600"/>
      <c r="CB600"/>
      <c r="CC600"/>
      <c r="CD600"/>
      <c r="CE600"/>
      <c r="CF600"/>
      <c r="CG600"/>
      <c r="CH600"/>
      <c r="CI600"/>
      <c r="CJ600"/>
      <c r="CK600"/>
      <c r="CL600"/>
      <c r="CM600"/>
      <c r="CN600"/>
      <c r="CO600"/>
      <c r="CP600"/>
      <c r="CQ600"/>
      <c r="CR600"/>
      <c r="CS600"/>
      <c r="CT600"/>
      <c r="CU600"/>
      <c r="CV600"/>
      <c r="CW600"/>
      <c r="CX600"/>
      <c r="CY600"/>
      <c r="CZ600"/>
      <c r="DA600"/>
      <c r="DB600"/>
      <c r="DC600"/>
      <c r="DD600"/>
      <c r="DE600"/>
      <c r="DF600"/>
      <c r="DG600"/>
      <c r="DH600"/>
      <c r="DI600"/>
      <c r="DJ600"/>
      <c r="DK600"/>
      <c r="DL600"/>
      <c r="DM600"/>
      <c r="DN600"/>
      <c r="DO600"/>
      <c r="DP600"/>
      <c r="DQ600"/>
      <c r="DR600"/>
      <c r="DS600"/>
      <c r="DT600"/>
      <c r="DU600"/>
      <c r="DV600"/>
      <c r="DW600"/>
      <c r="DX600"/>
      <c r="DY600"/>
      <c r="DZ600"/>
      <c r="EA600"/>
      <c r="EB600"/>
      <c r="EC600"/>
      <c r="ED600"/>
      <c r="EE600"/>
      <c r="EF600"/>
      <c r="EG600"/>
      <c r="EH600"/>
      <c r="EI600"/>
      <c r="EJ600"/>
      <c r="EK600"/>
      <c r="EL600"/>
      <c r="EM600"/>
      <c r="EN600"/>
      <c r="EO600"/>
      <c r="EP600"/>
      <c r="EQ600"/>
      <c r="ER600"/>
      <c r="ES600"/>
      <c r="ET600"/>
      <c r="EU600"/>
      <c r="EV600"/>
      <c r="EW600"/>
      <c r="EX600"/>
      <c r="EY600"/>
      <c r="EZ600"/>
      <c r="FA600"/>
      <c r="FB600"/>
      <c r="FC600"/>
      <c r="FD600"/>
      <c r="FE600"/>
      <c r="FF600"/>
      <c r="FG600"/>
      <c r="FH600"/>
      <c r="FI600"/>
      <c r="FJ600"/>
      <c r="FK600"/>
      <c r="FL600"/>
      <c r="FM600"/>
      <c r="FN600"/>
      <c r="FO600"/>
      <c r="FP600"/>
      <c r="FQ600"/>
      <c r="FR600"/>
      <c r="FS600"/>
      <c r="FT600"/>
      <c r="FU600"/>
      <c r="FV600"/>
      <c r="FW600"/>
      <c r="FX600"/>
      <c r="FY600"/>
      <c r="FZ600"/>
      <c r="GA600"/>
      <c r="GB600"/>
      <c r="GC600"/>
      <c r="GD600"/>
      <c r="GE600"/>
      <c r="GF600"/>
      <c r="GG600"/>
      <c r="GH600"/>
      <c r="GI600"/>
      <c r="GJ600"/>
      <c r="GK600"/>
      <c r="GL600"/>
      <c r="GM600"/>
      <c r="GN600"/>
      <c r="GO600"/>
      <c r="GP600"/>
      <c r="GQ600"/>
      <c r="GR600"/>
      <c r="GS600"/>
      <c r="GT600"/>
      <c r="GU600"/>
      <c r="GV600"/>
      <c r="GW600"/>
      <c r="GX600"/>
      <c r="GY600"/>
      <c r="GZ600"/>
      <c r="HA600"/>
      <c r="HB600"/>
      <c r="HC600"/>
      <c r="HD600"/>
      <c r="HE600"/>
      <c r="HF600"/>
      <c r="HG600"/>
      <c r="HH600"/>
      <c r="HI600"/>
      <c r="HJ600"/>
      <c r="HK600"/>
      <c r="HL600"/>
      <c r="HM600"/>
      <c r="HN600"/>
      <c r="HO600"/>
      <c r="HP600"/>
      <c r="HQ600"/>
      <c r="HR600"/>
      <c r="HS600"/>
      <c r="HT600"/>
      <c r="HU600"/>
      <c r="HV600"/>
      <c r="HW600"/>
      <c r="HX600"/>
      <c r="HY600"/>
      <c r="HZ600"/>
      <c r="IA600"/>
      <c r="IB600"/>
      <c r="IC600"/>
      <c r="ID600"/>
      <c r="IE600"/>
      <c r="IF600"/>
      <c r="IG600"/>
      <c r="IH600"/>
      <c r="II600"/>
      <c r="IJ600"/>
      <c r="IK600"/>
      <c r="IL600"/>
      <c r="IM600"/>
      <c r="IN600"/>
      <c r="IO600"/>
      <c r="IP600"/>
      <c r="IQ600"/>
      <c r="IR600"/>
      <c r="IS600"/>
      <c r="IT600"/>
      <c r="IU600"/>
      <c r="IV600"/>
    </row>
    <row r="601" spans="1:256" ht="24.9" customHeight="1" thickTop="1" thickBot="1" x14ac:dyDescent="0.3">
      <c r="A601" s="392" t="s">
        <v>1026</v>
      </c>
      <c r="B601" s="427"/>
      <c r="C601" s="427"/>
      <c r="D601" s="427"/>
      <c r="E601" s="427"/>
      <c r="F601" s="427"/>
      <c r="G601" s="427"/>
      <c r="H601" s="427"/>
      <c r="I601" s="427"/>
      <c r="J601" s="427"/>
      <c r="K601" s="427"/>
      <c r="L601" s="427"/>
      <c r="M601" s="427"/>
      <c r="N601" s="427"/>
      <c r="O601" s="427"/>
      <c r="P601" s="427"/>
      <c r="Q601" s="427"/>
      <c r="R601" s="427"/>
      <c r="S601" s="427"/>
      <c r="T601" s="427"/>
      <c r="U601" s="427"/>
      <c r="V601" s="427"/>
      <c r="W601" s="427"/>
      <c r="X601" s="427"/>
      <c r="Y601" s="427"/>
      <c r="Z601" s="427"/>
      <c r="AA601" s="427"/>
      <c r="AB601" s="427"/>
      <c r="AC601" s="428"/>
      <c r="AD601" s="310">
        <f>'Art. 123'!Q578</f>
        <v>2</v>
      </c>
      <c r="AE601" s="94">
        <f>IF(AG601=1,AK601,AG601)</f>
        <v>5</v>
      </c>
      <c r="AF601">
        <f>AD601/2</f>
        <v>1</v>
      </c>
      <c r="AG601" s="92">
        <f>IF(AND(AF601&gt;=0,AF601&lt;=1),1,"No aplica")</f>
        <v>1</v>
      </c>
      <c r="AH601" s="95">
        <f>AD601/(AG601*2)</f>
        <v>1</v>
      </c>
      <c r="AI601" s="96">
        <f>IF(AG601=1,AG601/$AG$604,"No aplica")</f>
        <v>0.25</v>
      </c>
      <c r="AJ601" s="96">
        <f>AF601*AI601</f>
        <v>0.25</v>
      </c>
      <c r="AK601" s="96">
        <f>AJ601*$AE$23</f>
        <v>5</v>
      </c>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c r="BY601"/>
      <c r="BZ601"/>
      <c r="CA601"/>
      <c r="CB601"/>
      <c r="CC601"/>
      <c r="CD601"/>
      <c r="CE601"/>
      <c r="CF601"/>
      <c r="CG601"/>
      <c r="CH601"/>
      <c r="CI601"/>
      <c r="CJ601"/>
      <c r="CK601"/>
      <c r="CL601"/>
      <c r="CM601"/>
      <c r="CN601"/>
      <c r="CO601"/>
      <c r="CP601"/>
      <c r="CQ601"/>
      <c r="CR601"/>
      <c r="CS601"/>
      <c r="CT601"/>
      <c r="CU601"/>
      <c r="CV601"/>
      <c r="CW601"/>
      <c r="CX601"/>
      <c r="CY601"/>
      <c r="CZ601"/>
      <c r="DA601"/>
      <c r="DB601"/>
      <c r="DC601"/>
      <c r="DD601"/>
      <c r="DE601"/>
      <c r="DF601"/>
      <c r="DG601"/>
      <c r="DH601"/>
      <c r="DI601"/>
      <c r="DJ601"/>
      <c r="DK601"/>
      <c r="DL601"/>
      <c r="DM601"/>
      <c r="DN601"/>
      <c r="DO601"/>
      <c r="DP601"/>
      <c r="DQ601"/>
      <c r="DR601"/>
      <c r="DS601"/>
      <c r="DT601"/>
      <c r="DU601"/>
      <c r="DV601"/>
      <c r="DW601"/>
      <c r="DX601"/>
      <c r="DY601"/>
      <c r="DZ601"/>
      <c r="EA601"/>
      <c r="EB601"/>
      <c r="EC601"/>
      <c r="ED601"/>
      <c r="EE601"/>
      <c r="EF601"/>
      <c r="EG601"/>
      <c r="EH601"/>
      <c r="EI601"/>
      <c r="EJ601"/>
      <c r="EK601"/>
      <c r="EL601"/>
      <c r="EM601"/>
      <c r="EN601"/>
      <c r="EO601"/>
      <c r="EP601"/>
      <c r="EQ601"/>
      <c r="ER601"/>
      <c r="ES601"/>
      <c r="ET601"/>
      <c r="EU601"/>
      <c r="EV601"/>
      <c r="EW601"/>
      <c r="EX601"/>
      <c r="EY601"/>
      <c r="EZ601"/>
      <c r="FA601"/>
      <c r="FB601"/>
      <c r="FC601"/>
      <c r="FD601"/>
      <c r="FE601"/>
      <c r="FF601"/>
      <c r="FG601"/>
      <c r="FH601"/>
      <c r="FI601"/>
      <c r="FJ601"/>
      <c r="FK601"/>
      <c r="FL601"/>
      <c r="FM601"/>
      <c r="FN601"/>
      <c r="FO601"/>
      <c r="FP601"/>
      <c r="FQ601"/>
      <c r="FR601"/>
      <c r="FS601"/>
      <c r="FT601"/>
      <c r="FU601"/>
      <c r="FV601"/>
      <c r="FW601"/>
      <c r="FX601"/>
      <c r="FY601"/>
      <c r="FZ601"/>
      <c r="GA601"/>
      <c r="GB601"/>
      <c r="GC601"/>
      <c r="GD601"/>
      <c r="GE601"/>
      <c r="GF601"/>
      <c r="GG601"/>
      <c r="GH601"/>
      <c r="GI601"/>
      <c r="GJ601"/>
      <c r="GK601"/>
      <c r="GL601"/>
      <c r="GM601"/>
      <c r="GN601"/>
      <c r="GO601"/>
      <c r="GP601"/>
      <c r="GQ601"/>
      <c r="GR601"/>
      <c r="GS601"/>
      <c r="GT601"/>
      <c r="GU601"/>
      <c r="GV601"/>
      <c r="GW601"/>
      <c r="GX601"/>
      <c r="GY601"/>
      <c r="GZ601"/>
      <c r="HA601"/>
      <c r="HB601"/>
      <c r="HC601"/>
      <c r="HD601"/>
      <c r="HE601"/>
      <c r="HF601"/>
      <c r="HG601"/>
      <c r="HH601"/>
      <c r="HI601"/>
      <c r="HJ601"/>
      <c r="HK601"/>
      <c r="HL601"/>
      <c r="HM601"/>
      <c r="HN601"/>
      <c r="HO601"/>
      <c r="HP601"/>
      <c r="HQ601"/>
      <c r="HR601"/>
      <c r="HS601"/>
      <c r="HT601"/>
      <c r="HU601"/>
      <c r="HV601"/>
      <c r="HW601"/>
      <c r="HX601"/>
      <c r="HY601"/>
      <c r="HZ601"/>
      <c r="IA601"/>
      <c r="IB601"/>
      <c r="IC601"/>
      <c r="ID601"/>
      <c r="IE601"/>
      <c r="IF601"/>
      <c r="IG601"/>
      <c r="IH601"/>
      <c r="II601"/>
      <c r="IJ601"/>
      <c r="IK601"/>
      <c r="IL601"/>
      <c r="IM601"/>
      <c r="IN601"/>
      <c r="IO601"/>
      <c r="IP601"/>
      <c r="IQ601"/>
      <c r="IR601"/>
      <c r="IS601"/>
      <c r="IT601"/>
      <c r="IU601"/>
      <c r="IV601"/>
    </row>
    <row r="602" spans="1:256" ht="24.9" customHeight="1" thickTop="1" thickBot="1" x14ac:dyDescent="0.3">
      <c r="A602" s="392" t="s">
        <v>2391</v>
      </c>
      <c r="B602" s="427"/>
      <c r="C602" s="427"/>
      <c r="D602" s="427"/>
      <c r="E602" s="427"/>
      <c r="F602" s="427"/>
      <c r="G602" s="427"/>
      <c r="H602" s="427"/>
      <c r="I602" s="427"/>
      <c r="J602" s="427"/>
      <c r="K602" s="427"/>
      <c r="L602" s="427"/>
      <c r="M602" s="427"/>
      <c r="N602" s="427"/>
      <c r="O602" s="427"/>
      <c r="P602" s="427"/>
      <c r="Q602" s="427"/>
      <c r="R602" s="427"/>
      <c r="S602" s="427"/>
      <c r="T602" s="427"/>
      <c r="U602" s="427"/>
      <c r="V602" s="427"/>
      <c r="W602" s="427"/>
      <c r="X602" s="427"/>
      <c r="Y602" s="427"/>
      <c r="Z602" s="427"/>
      <c r="AA602" s="427"/>
      <c r="AB602" s="427"/>
      <c r="AC602" s="428"/>
      <c r="AD602" s="310">
        <f>'Art. 123'!Q579</f>
        <v>2</v>
      </c>
      <c r="AE602" s="94">
        <f>IF(AG602=1,AK602,AG602)</f>
        <v>5</v>
      </c>
      <c r="AF602">
        <f>AD602/2</f>
        <v>1</v>
      </c>
      <c r="AG602" s="92">
        <f>IF(AND(AF602&gt;=0,AF602&lt;=1),1,"No aplica")</f>
        <v>1</v>
      </c>
      <c r="AH602" s="95">
        <f>AD602/(AG602*2)</f>
        <v>1</v>
      </c>
      <c r="AI602" s="96">
        <f>IF(AG602=1,AG602/$AG$604,"No aplica")</f>
        <v>0.25</v>
      </c>
      <c r="AJ602" s="96">
        <f>AF602*AI602</f>
        <v>0.25</v>
      </c>
      <c r="AK602" s="96">
        <f>AJ602*$AE$23</f>
        <v>5</v>
      </c>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c r="BY602"/>
      <c r="BZ602"/>
      <c r="CA602"/>
      <c r="CB602"/>
      <c r="CC602"/>
      <c r="CD602"/>
      <c r="CE602"/>
      <c r="CF602"/>
      <c r="CG602"/>
      <c r="CH602"/>
      <c r="CI602"/>
      <c r="CJ602"/>
      <c r="CK602"/>
      <c r="CL602"/>
      <c r="CM602"/>
      <c r="CN602"/>
      <c r="CO602"/>
      <c r="CP602"/>
      <c r="CQ602"/>
      <c r="CR602"/>
      <c r="CS602"/>
      <c r="CT602"/>
      <c r="CU602"/>
      <c r="CV602"/>
      <c r="CW602"/>
      <c r="CX602"/>
      <c r="CY602"/>
      <c r="CZ602"/>
      <c r="DA602"/>
      <c r="DB602"/>
      <c r="DC602"/>
      <c r="DD602"/>
      <c r="DE602"/>
      <c r="DF602"/>
      <c r="DG602"/>
      <c r="DH602"/>
      <c r="DI602"/>
      <c r="DJ602"/>
      <c r="DK602"/>
      <c r="DL602"/>
      <c r="DM602"/>
      <c r="DN602"/>
      <c r="DO602"/>
      <c r="DP602"/>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c r="FH602"/>
      <c r="FI602"/>
      <c r="FJ602"/>
      <c r="FK602"/>
      <c r="FL602"/>
      <c r="FM602"/>
      <c r="FN602"/>
      <c r="FO602"/>
      <c r="FP602"/>
      <c r="FQ602"/>
      <c r="FR602"/>
      <c r="FS602"/>
      <c r="FT602"/>
      <c r="FU602"/>
      <c r="FV602"/>
      <c r="FW602"/>
      <c r="FX602"/>
      <c r="FY602"/>
      <c r="FZ602"/>
      <c r="GA602"/>
      <c r="GB602"/>
      <c r="GC602"/>
      <c r="GD602"/>
      <c r="GE602"/>
      <c r="GF602"/>
      <c r="GG602"/>
      <c r="GH602"/>
      <c r="GI602"/>
      <c r="GJ602"/>
      <c r="GK602"/>
      <c r="GL602"/>
      <c r="GM602"/>
      <c r="GN602"/>
      <c r="GO602"/>
      <c r="GP602"/>
      <c r="GQ602"/>
      <c r="GR602"/>
      <c r="GS602"/>
      <c r="GT602"/>
      <c r="GU602"/>
      <c r="GV602"/>
      <c r="GW602"/>
      <c r="GX602"/>
      <c r="GY602"/>
      <c r="GZ602"/>
      <c r="HA602"/>
      <c r="HB602"/>
      <c r="HC602"/>
      <c r="HD602"/>
      <c r="HE602"/>
      <c r="HF602"/>
      <c r="HG602"/>
      <c r="HH602"/>
      <c r="HI602"/>
      <c r="HJ602"/>
      <c r="HK602"/>
      <c r="HL602"/>
      <c r="HM602"/>
      <c r="HN602"/>
      <c r="HO602"/>
      <c r="HP602"/>
      <c r="HQ602"/>
      <c r="HR602"/>
      <c r="HS602"/>
      <c r="HT602"/>
      <c r="HU602"/>
      <c r="HV602"/>
      <c r="HW602"/>
      <c r="HX602"/>
      <c r="HY602"/>
      <c r="HZ602"/>
      <c r="IA602"/>
      <c r="IB602"/>
      <c r="IC602"/>
      <c r="ID602"/>
      <c r="IE602"/>
      <c r="IF602"/>
      <c r="IG602"/>
      <c r="IH602"/>
      <c r="II602"/>
      <c r="IJ602"/>
      <c r="IK602"/>
      <c r="IL602"/>
      <c r="IM602"/>
      <c r="IN602"/>
      <c r="IO602"/>
      <c r="IP602"/>
      <c r="IQ602"/>
      <c r="IR602"/>
      <c r="IS602"/>
      <c r="IT602"/>
      <c r="IU602"/>
      <c r="IV602"/>
    </row>
    <row r="603" spans="1:256" ht="24.9" customHeight="1" thickTop="1" thickBot="1" x14ac:dyDescent="0.3">
      <c r="A603" s="392" t="s">
        <v>2392</v>
      </c>
      <c r="B603" s="427"/>
      <c r="C603" s="427"/>
      <c r="D603" s="427"/>
      <c r="E603" s="427"/>
      <c r="F603" s="427"/>
      <c r="G603" s="427"/>
      <c r="H603" s="427"/>
      <c r="I603" s="427"/>
      <c r="J603" s="427"/>
      <c r="K603" s="427"/>
      <c r="L603" s="427"/>
      <c r="M603" s="427"/>
      <c r="N603" s="427"/>
      <c r="O603" s="427"/>
      <c r="P603" s="427"/>
      <c r="Q603" s="427"/>
      <c r="R603" s="427"/>
      <c r="S603" s="427"/>
      <c r="T603" s="427"/>
      <c r="U603" s="427"/>
      <c r="V603" s="427"/>
      <c r="W603" s="427"/>
      <c r="X603" s="427"/>
      <c r="Y603" s="427"/>
      <c r="Z603" s="427"/>
      <c r="AA603" s="427"/>
      <c r="AB603" s="427"/>
      <c r="AC603" s="428"/>
      <c r="AD603" s="310">
        <f>'Art. 123'!Q580</f>
        <v>0</v>
      </c>
      <c r="AE603" s="94">
        <f>IF(AG603=1,AK603,AG603)</f>
        <v>0</v>
      </c>
      <c r="AF603">
        <f>AD603/2</f>
        <v>0</v>
      </c>
      <c r="AG603" s="92">
        <f>IF(AND(AF603&gt;=0,AF603&lt;=1),1,"No aplica")</f>
        <v>1</v>
      </c>
      <c r="AH603" s="95">
        <f>AD603/(AG603*2)</f>
        <v>0</v>
      </c>
      <c r="AI603" s="96">
        <f>IF(AG603=1,AG603/$AG$604,"No aplica")</f>
        <v>0.25</v>
      </c>
      <c r="AJ603" s="96">
        <f>AF603*AI603</f>
        <v>0</v>
      </c>
      <c r="AK603" s="96">
        <f>AJ603*$AE$23</f>
        <v>0</v>
      </c>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c r="BY603"/>
      <c r="BZ603"/>
      <c r="CA603"/>
      <c r="CB603"/>
      <c r="CC603"/>
      <c r="CD603"/>
      <c r="CE603"/>
      <c r="CF603"/>
      <c r="CG603"/>
      <c r="CH603"/>
      <c r="CI603"/>
      <c r="CJ603"/>
      <c r="CK603"/>
      <c r="CL603"/>
      <c r="CM603"/>
      <c r="CN603"/>
      <c r="CO603"/>
      <c r="CP603"/>
      <c r="CQ603"/>
      <c r="CR603"/>
      <c r="CS603"/>
      <c r="CT603"/>
      <c r="CU603"/>
      <c r="CV603"/>
      <c r="CW603"/>
      <c r="CX603"/>
      <c r="CY603"/>
      <c r="CZ603"/>
      <c r="DA603"/>
      <c r="DB603"/>
      <c r="DC603"/>
      <c r="DD603"/>
      <c r="DE603"/>
      <c r="DF603"/>
      <c r="DG603"/>
      <c r="DH603"/>
      <c r="DI603"/>
      <c r="DJ603"/>
      <c r="DK603"/>
      <c r="DL603"/>
      <c r="DM603"/>
      <c r="DN603"/>
      <c r="DO603"/>
      <c r="DP603"/>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c r="FS603"/>
      <c r="FT603"/>
      <c r="FU603"/>
      <c r="FV603"/>
      <c r="FW603"/>
      <c r="FX603"/>
      <c r="FY603"/>
      <c r="FZ603"/>
      <c r="GA603"/>
      <c r="GB603"/>
      <c r="GC603"/>
      <c r="GD603"/>
      <c r="GE603"/>
      <c r="GF603"/>
      <c r="GG603"/>
      <c r="GH603"/>
      <c r="GI603"/>
      <c r="GJ603"/>
      <c r="GK603"/>
      <c r="GL603"/>
      <c r="GM603"/>
      <c r="GN603"/>
      <c r="GO603"/>
      <c r="GP603"/>
      <c r="GQ603"/>
      <c r="GR603"/>
      <c r="GS603"/>
      <c r="GT603"/>
      <c r="GU603"/>
      <c r="GV603"/>
      <c r="GW603"/>
      <c r="GX603"/>
      <c r="GY603"/>
      <c r="GZ603"/>
      <c r="HA603"/>
      <c r="HB603"/>
      <c r="HC603"/>
      <c r="HD603"/>
      <c r="HE603"/>
      <c r="HF603"/>
      <c r="HG603"/>
      <c r="HH603"/>
      <c r="HI603"/>
      <c r="HJ603"/>
      <c r="HK603"/>
      <c r="HL603"/>
      <c r="HM603"/>
      <c r="HN603"/>
      <c r="HO603"/>
      <c r="HP603"/>
      <c r="HQ603"/>
      <c r="HR603"/>
      <c r="HS603"/>
      <c r="HT603"/>
      <c r="HU603"/>
      <c r="HV603"/>
      <c r="HW603"/>
      <c r="HX603"/>
      <c r="HY603"/>
      <c r="HZ603"/>
      <c r="IA603"/>
      <c r="IB603"/>
      <c r="IC603"/>
      <c r="ID603"/>
      <c r="IE603"/>
      <c r="IF603"/>
      <c r="IG603"/>
      <c r="IH603"/>
      <c r="II603"/>
      <c r="IJ603"/>
      <c r="IK603"/>
      <c r="IL603"/>
      <c r="IM603"/>
      <c r="IN603"/>
      <c r="IO603"/>
      <c r="IP603"/>
      <c r="IQ603"/>
      <c r="IR603"/>
      <c r="IS603"/>
      <c r="IT603"/>
      <c r="IU603"/>
      <c r="IV603"/>
    </row>
    <row r="604" spans="1:256" ht="24.9" customHeight="1" thickTop="1" x14ac:dyDescent="0.25">
      <c r="A604" s="437" t="s">
        <v>1738</v>
      </c>
      <c r="B604" s="438"/>
      <c r="C604" s="438"/>
      <c r="D604" s="438"/>
      <c r="E604" s="438"/>
      <c r="F604" s="438"/>
      <c r="G604" s="438"/>
      <c r="H604" s="438"/>
      <c r="I604" s="438"/>
      <c r="J604" s="438"/>
      <c r="K604" s="438"/>
      <c r="L604" s="438"/>
      <c r="M604" s="438"/>
      <c r="N604" s="438"/>
      <c r="O604" s="438"/>
      <c r="P604" s="438"/>
      <c r="Q604" s="438"/>
      <c r="R604" s="438"/>
      <c r="S604" s="438"/>
      <c r="T604" s="438"/>
      <c r="U604" s="438"/>
      <c r="V604" s="438"/>
      <c r="W604" s="438"/>
      <c r="X604" s="438"/>
      <c r="Y604" s="438"/>
      <c r="Z604" s="438"/>
      <c r="AA604" s="438"/>
      <c r="AB604" s="438"/>
      <c r="AC604" s="438"/>
      <c r="AD604" s="439"/>
      <c r="AE604" s="94">
        <f>SUM(AE600:AE603)</f>
        <v>15</v>
      </c>
      <c r="AF604" s="61"/>
      <c r="AG604" s="97">
        <f>SUM(AG600:AG603)</f>
        <v>4</v>
      </c>
      <c r="AH604" s="98"/>
      <c r="AI604" s="99"/>
      <c r="AJ604" s="99"/>
      <c r="AK604" s="99"/>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c r="BY604"/>
      <c r="BZ604"/>
      <c r="CA604"/>
      <c r="CB604"/>
      <c r="CC604"/>
      <c r="CD604"/>
      <c r="CE604"/>
      <c r="CF604"/>
      <c r="CG604"/>
      <c r="CH604"/>
      <c r="CI604"/>
      <c r="CJ604"/>
      <c r="CK604"/>
      <c r="CL604"/>
      <c r="CM604"/>
      <c r="CN604"/>
      <c r="CO604"/>
      <c r="CP604"/>
      <c r="CQ604"/>
      <c r="CR604"/>
      <c r="CS604"/>
      <c r="CT604"/>
      <c r="CU604"/>
      <c r="CV604"/>
      <c r="CW604"/>
      <c r="CX604"/>
      <c r="CY604"/>
      <c r="CZ604"/>
      <c r="DA604"/>
      <c r="DB604"/>
      <c r="DC604"/>
      <c r="DD604"/>
      <c r="DE604"/>
      <c r="DF604"/>
      <c r="DG604"/>
      <c r="DH604"/>
      <c r="DI604"/>
      <c r="DJ604"/>
      <c r="DK604"/>
      <c r="DL604"/>
      <c r="DM604"/>
      <c r="DN604"/>
      <c r="DO604"/>
      <c r="DP604"/>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c r="FN604"/>
      <c r="FO604"/>
      <c r="FP604"/>
      <c r="FQ604"/>
      <c r="FR604"/>
      <c r="FS604"/>
      <c r="FT604"/>
      <c r="FU604"/>
      <c r="FV604"/>
      <c r="FW604"/>
      <c r="FX604"/>
      <c r="FY604"/>
      <c r="FZ604"/>
      <c r="GA604"/>
      <c r="GB604"/>
      <c r="GC604"/>
      <c r="GD604"/>
      <c r="GE604"/>
      <c r="GF604"/>
      <c r="GG604"/>
      <c r="GH604"/>
      <c r="GI604"/>
      <c r="GJ604"/>
      <c r="GK604"/>
      <c r="GL604"/>
      <c r="GM604"/>
      <c r="GN604"/>
      <c r="GO604"/>
      <c r="GP604"/>
      <c r="GQ604"/>
      <c r="GR604"/>
      <c r="GS604"/>
      <c r="GT604"/>
      <c r="GU604"/>
      <c r="GV604"/>
      <c r="GW604"/>
      <c r="GX604"/>
      <c r="GY604"/>
      <c r="GZ604"/>
      <c r="HA604"/>
      <c r="HB604"/>
      <c r="HC604"/>
      <c r="HD604"/>
      <c r="HE604"/>
      <c r="HF604"/>
      <c r="HG604"/>
      <c r="HH604"/>
      <c r="HI604"/>
      <c r="HJ604"/>
      <c r="HK604"/>
      <c r="HL604"/>
      <c r="HM604"/>
      <c r="HN604"/>
      <c r="HO604"/>
      <c r="HP604"/>
      <c r="HQ604"/>
      <c r="HR604"/>
      <c r="HS604"/>
      <c r="HT604"/>
      <c r="HU604"/>
      <c r="HV604"/>
      <c r="HW604"/>
      <c r="HX604"/>
      <c r="HY604"/>
      <c r="HZ604"/>
      <c r="IA604"/>
      <c r="IB604"/>
      <c r="IC604"/>
      <c r="ID604"/>
      <c r="IE604"/>
      <c r="IF604"/>
      <c r="IG604"/>
      <c r="IH604"/>
      <c r="II604"/>
      <c r="IJ604"/>
      <c r="IK604"/>
      <c r="IL604"/>
      <c r="IM604"/>
      <c r="IN604"/>
      <c r="IO604"/>
      <c r="IP604"/>
      <c r="IQ604"/>
      <c r="IR604"/>
      <c r="IS604"/>
      <c r="IT604"/>
      <c r="IU604"/>
      <c r="IV604"/>
    </row>
    <row r="605" spans="1:256" ht="24.9" customHeight="1" x14ac:dyDescent="0.25">
      <c r="A605" s="440" t="s">
        <v>1739</v>
      </c>
      <c r="B605" s="441"/>
      <c r="C605" s="441"/>
      <c r="D605" s="441"/>
      <c r="E605" s="441"/>
      <c r="F605" s="441"/>
      <c r="G605" s="441"/>
      <c r="H605" s="441"/>
      <c r="I605" s="441"/>
      <c r="J605" s="441"/>
      <c r="K605" s="441"/>
      <c r="L605" s="441"/>
      <c r="M605" s="441"/>
      <c r="N605" s="441"/>
      <c r="O605" s="441"/>
      <c r="P605" s="441"/>
      <c r="Q605" s="441"/>
      <c r="R605" s="441"/>
      <c r="S605" s="441"/>
      <c r="T605" s="441"/>
      <c r="U605" s="441"/>
      <c r="V605" s="441"/>
      <c r="W605" s="441"/>
      <c r="X605" s="441"/>
      <c r="Y605" s="441"/>
      <c r="Z605" s="441"/>
      <c r="AA605" s="441"/>
      <c r="AB605" s="441"/>
      <c r="AC605" s="441"/>
      <c r="AD605" s="442"/>
      <c r="AE605" s="94">
        <f>AE604/$AE$23*100</f>
        <v>75</v>
      </c>
      <c r="AF605" s="61"/>
      <c r="AG605" s="97"/>
      <c r="AH605" s="98"/>
      <c r="AI605" s="99"/>
      <c r="AJ605" s="99"/>
      <c r="AK605" s="99"/>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c r="BY605"/>
      <c r="BZ605"/>
      <c r="CA605"/>
      <c r="CB605"/>
      <c r="CC605"/>
      <c r="CD605"/>
      <c r="CE605"/>
      <c r="CF605"/>
      <c r="CG605"/>
      <c r="CH605"/>
      <c r="CI605"/>
      <c r="CJ605"/>
      <c r="CK605"/>
      <c r="CL605"/>
      <c r="CM605"/>
      <c r="CN605"/>
      <c r="CO605"/>
      <c r="CP605"/>
      <c r="CQ605"/>
      <c r="CR605"/>
      <c r="CS605"/>
      <c r="CT605"/>
      <c r="CU605"/>
      <c r="CV605"/>
      <c r="CW605"/>
      <c r="CX605"/>
      <c r="CY605"/>
      <c r="CZ605"/>
      <c r="DA605"/>
      <c r="DB605"/>
      <c r="DC605"/>
      <c r="DD605"/>
      <c r="DE605"/>
      <c r="DF605"/>
      <c r="DG605"/>
      <c r="DH605"/>
      <c r="DI605"/>
      <c r="DJ605"/>
      <c r="DK605"/>
      <c r="DL605"/>
      <c r="DM605"/>
      <c r="DN605"/>
      <c r="DO605"/>
      <c r="DP605"/>
      <c r="DQ605"/>
      <c r="DR605"/>
      <c r="DS605"/>
      <c r="DT605"/>
      <c r="DU605"/>
      <c r="DV605"/>
      <c r="DW605"/>
      <c r="DX605"/>
      <c r="DY605"/>
      <c r="DZ605"/>
      <c r="EA605"/>
      <c r="EB605"/>
      <c r="EC605"/>
      <c r="ED605"/>
      <c r="EE605"/>
      <c r="EF605"/>
      <c r="EG605"/>
      <c r="EH605"/>
      <c r="EI605"/>
      <c r="EJ605"/>
      <c r="EK605"/>
      <c r="EL605"/>
      <c r="EM605"/>
      <c r="EN605"/>
      <c r="EO605"/>
      <c r="EP605"/>
      <c r="EQ605"/>
      <c r="ER605"/>
      <c r="ES605"/>
      <c r="ET605"/>
      <c r="EU605"/>
      <c r="EV605"/>
      <c r="EW605"/>
      <c r="EX605"/>
      <c r="EY605"/>
      <c r="EZ605"/>
      <c r="FA605"/>
      <c r="FB605"/>
      <c r="FC605"/>
      <c r="FD605"/>
      <c r="FE605"/>
      <c r="FF605"/>
      <c r="FG605"/>
      <c r="FH605"/>
      <c r="FI605"/>
      <c r="FJ605"/>
      <c r="FK605"/>
      <c r="FL605"/>
      <c r="FM605"/>
      <c r="FN605"/>
      <c r="FO605"/>
      <c r="FP605"/>
      <c r="FQ605"/>
      <c r="FR605"/>
      <c r="FS605"/>
      <c r="FT605"/>
      <c r="FU605"/>
      <c r="FV605"/>
      <c r="FW605"/>
      <c r="FX605"/>
      <c r="FY605"/>
      <c r="FZ605"/>
      <c r="GA605"/>
      <c r="GB605"/>
      <c r="GC605"/>
      <c r="GD605"/>
      <c r="GE605"/>
      <c r="GF605"/>
      <c r="GG605"/>
      <c r="GH605"/>
      <c r="GI605"/>
      <c r="GJ605"/>
      <c r="GK605"/>
      <c r="GL605"/>
      <c r="GM605"/>
      <c r="GN605"/>
      <c r="GO605"/>
      <c r="GP605"/>
      <c r="GQ605"/>
      <c r="GR605"/>
      <c r="GS605"/>
      <c r="GT605"/>
      <c r="GU605"/>
      <c r="GV605"/>
      <c r="GW605"/>
      <c r="GX605"/>
      <c r="GY605"/>
      <c r="GZ605"/>
      <c r="HA605"/>
      <c r="HB605"/>
      <c r="HC605"/>
      <c r="HD605"/>
      <c r="HE605"/>
      <c r="HF605"/>
      <c r="HG605"/>
      <c r="HH605"/>
      <c r="HI605"/>
      <c r="HJ605"/>
      <c r="HK605"/>
      <c r="HL605"/>
      <c r="HM605"/>
      <c r="HN605"/>
      <c r="HO605"/>
      <c r="HP605"/>
      <c r="HQ605"/>
      <c r="HR605"/>
      <c r="HS605"/>
      <c r="HT605"/>
      <c r="HU605"/>
      <c r="HV605"/>
      <c r="HW605"/>
      <c r="HX605"/>
      <c r="HY605"/>
      <c r="HZ605"/>
      <c r="IA605"/>
      <c r="IB605"/>
      <c r="IC605"/>
      <c r="ID605"/>
      <c r="IE605"/>
      <c r="IF605"/>
      <c r="IG605"/>
      <c r="IH605"/>
      <c r="II605"/>
      <c r="IJ605"/>
      <c r="IK605"/>
      <c r="IL605"/>
      <c r="IM605"/>
      <c r="IN605"/>
      <c r="IO605"/>
      <c r="IP605"/>
      <c r="IQ605"/>
      <c r="IR605"/>
      <c r="IS605"/>
      <c r="IT605"/>
      <c r="IU605"/>
      <c r="IV605"/>
    </row>
    <row r="606" spans="1:256" ht="24.9" customHeight="1" thickBot="1" x14ac:dyDescent="0.3">
      <c r="A606" s="73"/>
      <c r="B606" s="73"/>
      <c r="C606" s="73"/>
      <c r="D606" s="73"/>
      <c r="E606" s="73"/>
      <c r="F606" s="73"/>
      <c r="G606" s="73"/>
      <c r="H606" s="73"/>
      <c r="I606" s="73"/>
      <c r="J606" s="73"/>
      <c r="K606" s="73"/>
      <c r="L606" s="73"/>
      <c r="M606" s="73"/>
      <c r="N606" s="73"/>
      <c r="O606" s="73"/>
      <c r="P606" s="73"/>
      <c r="Q606" s="100"/>
      <c r="R606" s="73"/>
      <c r="S606" s="73"/>
      <c r="T606" s="73"/>
      <c r="U606" s="73"/>
      <c r="V606" s="73"/>
      <c r="W606" s="73"/>
      <c r="X606" s="73"/>
      <c r="Y606" s="73"/>
      <c r="Z606" s="73"/>
      <c r="AA606" s="73"/>
      <c r="AB606" s="73"/>
      <c r="AC606" s="73"/>
      <c r="AD606" s="101"/>
      <c r="AE606" s="101"/>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c r="BY606"/>
      <c r="BZ606"/>
      <c r="CA606"/>
      <c r="CB606"/>
      <c r="CC606"/>
      <c r="CD606"/>
      <c r="CE606"/>
      <c r="CF606"/>
      <c r="CG606"/>
      <c r="CH606"/>
      <c r="CI606"/>
      <c r="CJ606"/>
      <c r="CK606"/>
      <c r="CL606"/>
      <c r="CM606"/>
      <c r="CN606"/>
      <c r="CO606"/>
      <c r="CP606"/>
      <c r="CQ606"/>
      <c r="CR606"/>
      <c r="CS606"/>
      <c r="CT606"/>
      <c r="CU606"/>
      <c r="CV606"/>
      <c r="CW606"/>
      <c r="CX606"/>
      <c r="CY606"/>
      <c r="CZ606"/>
      <c r="DA606"/>
      <c r="DB606"/>
      <c r="DC606"/>
      <c r="DD606"/>
      <c r="DE606"/>
      <c r="DF606"/>
      <c r="DG606"/>
      <c r="DH606"/>
      <c r="DI606"/>
      <c r="DJ606"/>
      <c r="DK606"/>
      <c r="DL606"/>
      <c r="DM606"/>
      <c r="DN606"/>
      <c r="DO606"/>
      <c r="DP606"/>
      <c r="DQ606"/>
      <c r="DR606"/>
      <c r="DS606"/>
      <c r="DT606"/>
      <c r="DU606"/>
      <c r="DV606"/>
      <c r="DW606"/>
      <c r="DX606"/>
      <c r="DY606"/>
      <c r="DZ606"/>
      <c r="EA606"/>
      <c r="EB606"/>
      <c r="EC606"/>
      <c r="ED606"/>
      <c r="EE606"/>
      <c r="EF606"/>
      <c r="EG606"/>
      <c r="EH606"/>
      <c r="EI606"/>
      <c r="EJ606"/>
      <c r="EK606"/>
      <c r="EL606"/>
      <c r="EM606"/>
      <c r="EN606"/>
      <c r="EO606"/>
      <c r="EP606"/>
      <c r="EQ606"/>
      <c r="ER606"/>
      <c r="ES606"/>
      <c r="ET606"/>
      <c r="EU606"/>
      <c r="EV606"/>
      <c r="EW606"/>
      <c r="EX606"/>
      <c r="EY606"/>
      <c r="EZ606"/>
      <c r="FA606"/>
      <c r="FB606"/>
      <c r="FC606"/>
      <c r="FD606"/>
      <c r="FE606"/>
      <c r="FF606"/>
      <c r="FG606"/>
      <c r="FH606"/>
      <c r="FI606"/>
      <c r="FJ606"/>
      <c r="FK606"/>
      <c r="FL606"/>
      <c r="FM606"/>
      <c r="FN606"/>
      <c r="FO606"/>
      <c r="FP606"/>
      <c r="FQ606"/>
      <c r="FR606"/>
      <c r="FS606"/>
      <c r="FT606"/>
      <c r="FU606"/>
      <c r="FV606"/>
      <c r="FW606"/>
      <c r="FX606"/>
      <c r="FY606"/>
      <c r="FZ606"/>
      <c r="GA606"/>
      <c r="GB606"/>
      <c r="GC606"/>
      <c r="GD606"/>
      <c r="GE606"/>
      <c r="GF606"/>
      <c r="GG606"/>
      <c r="GH606"/>
      <c r="GI606"/>
      <c r="GJ606"/>
      <c r="GK606"/>
      <c r="GL606"/>
      <c r="GM606"/>
      <c r="GN606"/>
      <c r="GO606"/>
      <c r="GP606"/>
      <c r="GQ606"/>
      <c r="GR606"/>
      <c r="GS606"/>
      <c r="GT606"/>
      <c r="GU606"/>
      <c r="GV606"/>
      <c r="GW606"/>
      <c r="GX606"/>
      <c r="GY606"/>
      <c r="GZ606"/>
      <c r="HA606"/>
      <c r="HB606"/>
      <c r="HC606"/>
      <c r="HD606"/>
      <c r="HE606"/>
      <c r="HF606"/>
      <c r="HG606"/>
      <c r="HH606"/>
      <c r="HI606"/>
      <c r="HJ606"/>
      <c r="HK606"/>
      <c r="HL606"/>
      <c r="HM606"/>
      <c r="HN606"/>
      <c r="HO606"/>
      <c r="HP606"/>
      <c r="HQ606"/>
      <c r="HR606"/>
      <c r="HS606"/>
      <c r="HT606"/>
      <c r="HU606"/>
      <c r="HV606"/>
      <c r="HW606"/>
      <c r="HX606"/>
      <c r="HY606"/>
      <c r="HZ606"/>
      <c r="IA606"/>
      <c r="IB606"/>
      <c r="IC606"/>
      <c r="ID606"/>
      <c r="IE606"/>
      <c r="IF606"/>
      <c r="IG606"/>
      <c r="IH606"/>
      <c r="II606"/>
      <c r="IJ606"/>
      <c r="IK606"/>
      <c r="IL606"/>
      <c r="IM606"/>
      <c r="IN606"/>
      <c r="IO606"/>
      <c r="IP606"/>
      <c r="IQ606"/>
      <c r="IR606"/>
      <c r="IS606"/>
      <c r="IT606"/>
      <c r="IU606"/>
      <c r="IV606"/>
    </row>
    <row r="607" spans="1:256" ht="24.9" customHeight="1" thickTop="1" thickBot="1" x14ac:dyDescent="0.3">
      <c r="A607" s="391" t="s">
        <v>198</v>
      </c>
      <c r="B607" s="443"/>
      <c r="C607" s="443"/>
      <c r="D607" s="443"/>
      <c r="E607" s="443"/>
      <c r="F607" s="443"/>
      <c r="G607" s="443"/>
      <c r="H607" s="443"/>
      <c r="I607" s="443"/>
      <c r="J607" s="443"/>
      <c r="K607" s="443"/>
      <c r="L607" s="443"/>
      <c r="M607" s="443"/>
      <c r="N607" s="443"/>
      <c r="O607" s="443"/>
      <c r="P607" s="443"/>
      <c r="Q607" s="443"/>
      <c r="R607" s="443"/>
      <c r="S607" s="443"/>
      <c r="T607" s="443"/>
      <c r="U607" s="443"/>
      <c r="V607" s="443"/>
      <c r="W607" s="443"/>
      <c r="X607" s="443"/>
      <c r="Y607" s="443"/>
      <c r="Z607" s="443"/>
      <c r="AA607" s="443"/>
      <c r="AB607" s="443"/>
      <c r="AC607" s="443"/>
      <c r="AD607" s="112" t="s">
        <v>187</v>
      </c>
      <c r="AE607" s="113" t="s">
        <v>7</v>
      </c>
      <c r="AF607" s="92" t="s">
        <v>1666</v>
      </c>
      <c r="AG607" s="92" t="s">
        <v>1667</v>
      </c>
      <c r="AH607" s="92" t="s">
        <v>1668</v>
      </c>
      <c r="AI607" s="93" t="s">
        <v>1669</v>
      </c>
      <c r="AJ607" s="92"/>
      <c r="AK607" s="93" t="s">
        <v>1670</v>
      </c>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c r="BY607"/>
      <c r="BZ607"/>
      <c r="CA607"/>
      <c r="CB607"/>
      <c r="CC607"/>
      <c r="CD607"/>
      <c r="CE607"/>
      <c r="CF607"/>
      <c r="CG607"/>
      <c r="CH607"/>
      <c r="CI607"/>
      <c r="CJ607"/>
      <c r="CK607"/>
      <c r="CL607"/>
      <c r="CM607"/>
      <c r="CN607"/>
      <c r="CO607"/>
      <c r="CP607"/>
      <c r="CQ607"/>
      <c r="CR607"/>
      <c r="CS607"/>
      <c r="CT607"/>
      <c r="CU607"/>
      <c r="CV607"/>
      <c r="CW607"/>
      <c r="CX607"/>
      <c r="CY607"/>
      <c r="CZ607"/>
      <c r="DA607"/>
      <c r="DB607"/>
      <c r="DC607"/>
      <c r="DD607"/>
      <c r="DE607"/>
      <c r="DF607"/>
      <c r="DG607"/>
      <c r="DH607"/>
      <c r="DI607"/>
      <c r="DJ607"/>
      <c r="DK607"/>
      <c r="DL607"/>
      <c r="DM607"/>
      <c r="DN607"/>
      <c r="DO607"/>
      <c r="DP607"/>
      <c r="DQ607"/>
      <c r="DR607"/>
      <c r="DS607"/>
      <c r="DT607"/>
      <c r="DU607"/>
      <c r="DV607"/>
      <c r="DW607"/>
      <c r="DX607"/>
      <c r="DY607"/>
      <c r="DZ607"/>
      <c r="EA607"/>
      <c r="EB607"/>
      <c r="EC607"/>
      <c r="ED607"/>
      <c r="EE607"/>
      <c r="EF607"/>
      <c r="EG607"/>
      <c r="EH607"/>
      <c r="EI607"/>
      <c r="EJ607"/>
      <c r="EK607"/>
      <c r="EL607"/>
      <c r="EM607"/>
      <c r="EN607"/>
      <c r="EO607"/>
      <c r="EP607"/>
      <c r="EQ607"/>
      <c r="ER607"/>
      <c r="ES607"/>
      <c r="ET607"/>
      <c r="EU607"/>
      <c r="EV607"/>
      <c r="EW607"/>
      <c r="EX607"/>
      <c r="EY607"/>
      <c r="EZ607"/>
      <c r="FA607"/>
      <c r="FB607"/>
      <c r="FC607"/>
      <c r="FD607"/>
      <c r="FE607"/>
      <c r="FF607"/>
      <c r="FG607"/>
      <c r="FH607"/>
      <c r="FI607"/>
      <c r="FJ607"/>
      <c r="FK607"/>
      <c r="FL607"/>
      <c r="FM607"/>
      <c r="FN607"/>
      <c r="FO607"/>
      <c r="FP607"/>
      <c r="FQ607"/>
      <c r="FR607"/>
      <c r="FS607"/>
      <c r="FT607"/>
      <c r="FU607"/>
      <c r="FV607"/>
      <c r="FW607"/>
      <c r="FX607"/>
      <c r="FY607"/>
      <c r="FZ607"/>
      <c r="GA607"/>
      <c r="GB607"/>
      <c r="GC607"/>
      <c r="GD607"/>
      <c r="GE607"/>
      <c r="GF607"/>
      <c r="GG607"/>
      <c r="GH607"/>
      <c r="GI607"/>
      <c r="GJ607"/>
      <c r="GK607"/>
      <c r="GL607"/>
      <c r="GM607"/>
      <c r="GN607"/>
      <c r="GO607"/>
      <c r="GP607"/>
      <c r="GQ607"/>
      <c r="GR607"/>
      <c r="GS607"/>
      <c r="GT607"/>
      <c r="GU607"/>
      <c r="GV607"/>
      <c r="GW607"/>
      <c r="GX607"/>
      <c r="GY607"/>
      <c r="GZ607"/>
      <c r="HA607"/>
      <c r="HB607"/>
      <c r="HC607"/>
      <c r="HD607"/>
      <c r="HE607"/>
      <c r="HF607"/>
      <c r="HG607"/>
      <c r="HH607"/>
      <c r="HI607"/>
      <c r="HJ607"/>
      <c r="HK607"/>
      <c r="HL607"/>
      <c r="HM607"/>
      <c r="HN607"/>
      <c r="HO607"/>
      <c r="HP607"/>
      <c r="HQ607"/>
      <c r="HR607"/>
      <c r="HS607"/>
      <c r="HT607"/>
      <c r="HU607"/>
      <c r="HV607"/>
      <c r="HW607"/>
      <c r="HX607"/>
      <c r="HY607"/>
      <c r="HZ607"/>
      <c r="IA607"/>
      <c r="IB607"/>
      <c r="IC607"/>
      <c r="ID607"/>
      <c r="IE607"/>
      <c r="IF607"/>
      <c r="IG607"/>
      <c r="IH607"/>
      <c r="II607"/>
      <c r="IJ607"/>
      <c r="IK607"/>
      <c r="IL607"/>
      <c r="IM607"/>
      <c r="IN607"/>
      <c r="IO607"/>
      <c r="IP607"/>
      <c r="IQ607"/>
      <c r="IR607"/>
      <c r="IS607"/>
      <c r="IT607"/>
      <c r="IU607"/>
      <c r="IV607"/>
    </row>
    <row r="608" spans="1:256" ht="24.9" customHeight="1" thickTop="1" thickBot="1" x14ac:dyDescent="0.3">
      <c r="A608" s="392" t="s">
        <v>2393</v>
      </c>
      <c r="B608" s="427"/>
      <c r="C608" s="427"/>
      <c r="D608" s="427"/>
      <c r="E608" s="427"/>
      <c r="F608" s="427"/>
      <c r="G608" s="427"/>
      <c r="H608" s="427"/>
      <c r="I608" s="427"/>
      <c r="J608" s="427"/>
      <c r="K608" s="427"/>
      <c r="L608" s="427"/>
      <c r="M608" s="427"/>
      <c r="N608" s="427"/>
      <c r="O608" s="427"/>
      <c r="P608" s="427"/>
      <c r="Q608" s="427"/>
      <c r="R608" s="427"/>
      <c r="S608" s="427"/>
      <c r="T608" s="427"/>
      <c r="U608" s="427"/>
      <c r="V608" s="427"/>
      <c r="W608" s="427"/>
      <c r="X608" s="427"/>
      <c r="Y608" s="427"/>
      <c r="Z608" s="427"/>
      <c r="AA608" s="427"/>
      <c r="AB608" s="427"/>
      <c r="AC608" s="428"/>
      <c r="AD608" s="310">
        <f>'Art. 123'!Q583</f>
        <v>2</v>
      </c>
      <c r="AE608" s="94">
        <f>IF(AG608=1,AK608,AG608)</f>
        <v>4</v>
      </c>
      <c r="AF608">
        <f>AD608/2</f>
        <v>1</v>
      </c>
      <c r="AG608" s="92">
        <f>IF(AND(AF608&gt;=0,AF608&lt;=1),1,"No aplica")</f>
        <v>1</v>
      </c>
      <c r="AH608" s="95">
        <f>AD608/(AG608*2)</f>
        <v>1</v>
      </c>
      <c r="AI608" s="96">
        <f>IF(AG608=1,AG608/$AG$613,"No aplica")</f>
        <v>0.2</v>
      </c>
      <c r="AJ608" s="96">
        <f>AF608*AI608</f>
        <v>0.2</v>
      </c>
      <c r="AK608" s="96">
        <f>AJ608*$AE$23</f>
        <v>4</v>
      </c>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c r="BY608"/>
      <c r="BZ608"/>
      <c r="CA608"/>
      <c r="CB608"/>
      <c r="CC608"/>
      <c r="CD608"/>
      <c r="CE608"/>
      <c r="CF608"/>
      <c r="CG608"/>
      <c r="CH608"/>
      <c r="CI608"/>
      <c r="CJ608"/>
      <c r="CK608"/>
      <c r="CL608"/>
      <c r="CM608"/>
      <c r="CN608"/>
      <c r="CO608"/>
      <c r="CP608"/>
      <c r="CQ608"/>
      <c r="CR608"/>
      <c r="CS608"/>
      <c r="CT608"/>
      <c r="CU608"/>
      <c r="CV608"/>
      <c r="CW608"/>
      <c r="CX608"/>
      <c r="CY608"/>
      <c r="CZ608"/>
      <c r="DA608"/>
      <c r="DB608"/>
      <c r="DC608"/>
      <c r="DD608"/>
      <c r="DE608"/>
      <c r="DF608"/>
      <c r="DG608"/>
      <c r="DH608"/>
      <c r="DI608"/>
      <c r="DJ608"/>
      <c r="DK608"/>
      <c r="DL608"/>
      <c r="DM608"/>
      <c r="DN608"/>
      <c r="DO608"/>
      <c r="DP608"/>
      <c r="DQ608"/>
      <c r="DR608"/>
      <c r="DS608"/>
      <c r="DT608"/>
      <c r="DU608"/>
      <c r="DV608"/>
      <c r="DW608"/>
      <c r="DX608"/>
      <c r="DY608"/>
      <c r="DZ608"/>
      <c r="EA608"/>
      <c r="EB608"/>
      <c r="EC608"/>
      <c r="ED608"/>
      <c r="EE608"/>
      <c r="EF608"/>
      <c r="EG608"/>
      <c r="EH608"/>
      <c r="EI608"/>
      <c r="EJ608"/>
      <c r="EK608"/>
      <c r="EL608"/>
      <c r="EM608"/>
      <c r="EN608"/>
      <c r="EO608"/>
      <c r="EP608"/>
      <c r="EQ608"/>
      <c r="ER608"/>
      <c r="ES608"/>
      <c r="ET608"/>
      <c r="EU608"/>
      <c r="EV608"/>
      <c r="EW608"/>
      <c r="EX608"/>
      <c r="EY608"/>
      <c r="EZ608"/>
      <c r="FA608"/>
      <c r="FB608"/>
      <c r="FC608"/>
      <c r="FD608"/>
      <c r="FE608"/>
      <c r="FF608"/>
      <c r="FG608"/>
      <c r="FH608"/>
      <c r="FI608"/>
      <c r="FJ608"/>
      <c r="FK608"/>
      <c r="FL608"/>
      <c r="FM608"/>
      <c r="FN608"/>
      <c r="FO608"/>
      <c r="FP608"/>
      <c r="FQ608"/>
      <c r="FR608"/>
      <c r="FS608"/>
      <c r="FT608"/>
      <c r="FU608"/>
      <c r="FV608"/>
      <c r="FW608"/>
      <c r="FX608"/>
      <c r="FY608"/>
      <c r="FZ608"/>
      <c r="GA608"/>
      <c r="GB608"/>
      <c r="GC608"/>
      <c r="GD608"/>
      <c r="GE608"/>
      <c r="GF608"/>
      <c r="GG608"/>
      <c r="GH608"/>
      <c r="GI608"/>
      <c r="GJ608"/>
      <c r="GK608"/>
      <c r="GL608"/>
      <c r="GM608"/>
      <c r="GN608"/>
      <c r="GO608"/>
      <c r="GP608"/>
      <c r="GQ608"/>
      <c r="GR608"/>
      <c r="GS608"/>
      <c r="GT608"/>
      <c r="GU608"/>
      <c r="GV608"/>
      <c r="GW608"/>
      <c r="GX608"/>
      <c r="GY608"/>
      <c r="GZ608"/>
      <c r="HA608"/>
      <c r="HB608"/>
      <c r="HC608"/>
      <c r="HD608"/>
      <c r="HE608"/>
      <c r="HF608"/>
      <c r="HG608"/>
      <c r="HH608"/>
      <c r="HI608"/>
      <c r="HJ608"/>
      <c r="HK608"/>
      <c r="HL608"/>
      <c r="HM608"/>
      <c r="HN608"/>
      <c r="HO608"/>
      <c r="HP608"/>
      <c r="HQ608"/>
      <c r="HR608"/>
      <c r="HS608"/>
      <c r="HT608"/>
      <c r="HU608"/>
      <c r="HV608"/>
      <c r="HW608"/>
      <c r="HX608"/>
      <c r="HY608"/>
      <c r="HZ608"/>
      <c r="IA608"/>
      <c r="IB608"/>
      <c r="IC608"/>
      <c r="ID608"/>
      <c r="IE608"/>
      <c r="IF608"/>
      <c r="IG608"/>
      <c r="IH608"/>
      <c r="II608"/>
      <c r="IJ608"/>
      <c r="IK608"/>
      <c r="IL608"/>
      <c r="IM608"/>
      <c r="IN608"/>
      <c r="IO608"/>
      <c r="IP608"/>
      <c r="IQ608"/>
      <c r="IR608"/>
      <c r="IS608"/>
      <c r="IT608"/>
      <c r="IU608"/>
      <c r="IV608"/>
    </row>
    <row r="609" spans="1:256" ht="24.9" customHeight="1" thickTop="1" thickBot="1" x14ac:dyDescent="0.3">
      <c r="A609" s="392" t="s">
        <v>2394</v>
      </c>
      <c r="B609" s="427"/>
      <c r="C609" s="427"/>
      <c r="D609" s="427"/>
      <c r="E609" s="427"/>
      <c r="F609" s="427"/>
      <c r="G609" s="427"/>
      <c r="H609" s="427"/>
      <c r="I609" s="427"/>
      <c r="J609" s="427"/>
      <c r="K609" s="427"/>
      <c r="L609" s="427"/>
      <c r="M609" s="427"/>
      <c r="N609" s="427"/>
      <c r="O609" s="427"/>
      <c r="P609" s="427"/>
      <c r="Q609" s="427"/>
      <c r="R609" s="427"/>
      <c r="S609" s="427"/>
      <c r="T609" s="427"/>
      <c r="U609" s="427"/>
      <c r="V609" s="427"/>
      <c r="W609" s="427"/>
      <c r="X609" s="427"/>
      <c r="Y609" s="427"/>
      <c r="Z609" s="427"/>
      <c r="AA609" s="427"/>
      <c r="AB609" s="427"/>
      <c r="AC609" s="428"/>
      <c r="AD609" s="310">
        <f>'Art. 123'!Q584</f>
        <v>2</v>
      </c>
      <c r="AE609" s="94">
        <f>IF(AG609=1,AK609,AG609)</f>
        <v>4</v>
      </c>
      <c r="AF609">
        <f>AD609/2</f>
        <v>1</v>
      </c>
      <c r="AG609" s="92">
        <f>IF(AND(AF609&gt;=0,AF609&lt;=1),1,"No aplica")</f>
        <v>1</v>
      </c>
      <c r="AH609" s="95">
        <f>AD609/(AG609*2)</f>
        <v>1</v>
      </c>
      <c r="AI609" s="96">
        <f>IF(AG609=1,AG609/$AG$613,"No aplica")</f>
        <v>0.2</v>
      </c>
      <c r="AJ609" s="96">
        <f>AF609*AI609</f>
        <v>0.2</v>
      </c>
      <c r="AK609" s="96">
        <f>AJ609*$AE$23</f>
        <v>4</v>
      </c>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c r="BY609"/>
      <c r="BZ609"/>
      <c r="CA609"/>
      <c r="CB609"/>
      <c r="CC609"/>
      <c r="CD609"/>
      <c r="CE609"/>
      <c r="CF609"/>
      <c r="CG609"/>
      <c r="CH609"/>
      <c r="CI609"/>
      <c r="CJ609"/>
      <c r="CK609"/>
      <c r="CL609"/>
      <c r="CM609"/>
      <c r="CN609"/>
      <c r="CO609"/>
      <c r="CP609"/>
      <c r="CQ609"/>
      <c r="CR609"/>
      <c r="CS609"/>
      <c r="CT609"/>
      <c r="CU609"/>
      <c r="CV609"/>
      <c r="CW609"/>
      <c r="CX609"/>
      <c r="CY609"/>
      <c r="CZ609"/>
      <c r="DA609"/>
      <c r="DB609"/>
      <c r="DC609"/>
      <c r="DD609"/>
      <c r="DE609"/>
      <c r="DF609"/>
      <c r="DG609"/>
      <c r="DH609"/>
      <c r="DI609"/>
      <c r="DJ609"/>
      <c r="DK609"/>
      <c r="DL609"/>
      <c r="DM609"/>
      <c r="DN609"/>
      <c r="DO609"/>
      <c r="DP60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c r="FH609"/>
      <c r="FI609"/>
      <c r="FJ609"/>
      <c r="FK609"/>
      <c r="FL609"/>
      <c r="FM609"/>
      <c r="FN609"/>
      <c r="FO609"/>
      <c r="FP609"/>
      <c r="FQ609"/>
      <c r="FR609"/>
      <c r="FS609"/>
      <c r="FT609"/>
      <c r="FU609"/>
      <c r="FV609"/>
      <c r="FW609"/>
      <c r="FX609"/>
      <c r="FY609"/>
      <c r="FZ609"/>
      <c r="GA609"/>
      <c r="GB609"/>
      <c r="GC609"/>
      <c r="GD609"/>
      <c r="GE609"/>
      <c r="GF609"/>
      <c r="GG609"/>
      <c r="GH609"/>
      <c r="GI609"/>
      <c r="GJ609"/>
      <c r="GK609"/>
      <c r="GL609"/>
      <c r="GM609"/>
      <c r="GN609"/>
      <c r="GO609"/>
      <c r="GP609"/>
      <c r="GQ609"/>
      <c r="GR609"/>
      <c r="GS609"/>
      <c r="GT609"/>
      <c r="GU609"/>
      <c r="GV609"/>
      <c r="GW609"/>
      <c r="GX609"/>
      <c r="GY609"/>
      <c r="GZ609"/>
      <c r="HA609"/>
      <c r="HB609"/>
      <c r="HC609"/>
      <c r="HD609"/>
      <c r="HE609"/>
      <c r="HF609"/>
      <c r="HG609"/>
      <c r="HH609"/>
      <c r="HI609"/>
      <c r="HJ609"/>
      <c r="HK609"/>
      <c r="HL609"/>
      <c r="HM609"/>
      <c r="HN609"/>
      <c r="HO609"/>
      <c r="HP609"/>
      <c r="HQ609"/>
      <c r="HR609"/>
      <c r="HS609"/>
      <c r="HT609"/>
      <c r="HU609"/>
      <c r="HV609"/>
      <c r="HW609"/>
      <c r="HX609"/>
      <c r="HY609"/>
      <c r="HZ609"/>
      <c r="IA609"/>
      <c r="IB609"/>
      <c r="IC609"/>
      <c r="ID609"/>
      <c r="IE609"/>
      <c r="IF609"/>
      <c r="IG609"/>
      <c r="IH609"/>
      <c r="II609"/>
      <c r="IJ609"/>
      <c r="IK609"/>
      <c r="IL609"/>
      <c r="IM609"/>
      <c r="IN609"/>
      <c r="IO609"/>
      <c r="IP609"/>
      <c r="IQ609"/>
      <c r="IR609"/>
      <c r="IS609"/>
      <c r="IT609"/>
      <c r="IU609"/>
      <c r="IV609"/>
    </row>
    <row r="610" spans="1:256" ht="24.9" customHeight="1" thickTop="1" thickBot="1" x14ac:dyDescent="0.3">
      <c r="A610" s="392" t="s">
        <v>2395</v>
      </c>
      <c r="B610" s="427"/>
      <c r="C610" s="427"/>
      <c r="D610" s="427"/>
      <c r="E610" s="427"/>
      <c r="F610" s="427"/>
      <c r="G610" s="427"/>
      <c r="H610" s="427"/>
      <c r="I610" s="427"/>
      <c r="J610" s="427"/>
      <c r="K610" s="427"/>
      <c r="L610" s="427"/>
      <c r="M610" s="427"/>
      <c r="N610" s="427"/>
      <c r="O610" s="427"/>
      <c r="P610" s="427"/>
      <c r="Q610" s="427"/>
      <c r="R610" s="427"/>
      <c r="S610" s="427"/>
      <c r="T610" s="427"/>
      <c r="U610" s="427"/>
      <c r="V610" s="427"/>
      <c r="W610" s="427"/>
      <c r="X610" s="427"/>
      <c r="Y610" s="427"/>
      <c r="Z610" s="427"/>
      <c r="AA610" s="427"/>
      <c r="AB610" s="427"/>
      <c r="AC610" s="428"/>
      <c r="AD610" s="310">
        <f>'Art. 123'!Q585</f>
        <v>2</v>
      </c>
      <c r="AE610" s="94">
        <f>IF(AG610=1,AK610,AG610)</f>
        <v>4</v>
      </c>
      <c r="AF610">
        <f>AD610/2</f>
        <v>1</v>
      </c>
      <c r="AG610" s="92">
        <f>IF(AND(AF610&gt;=0,AF610&lt;=1),1,"No aplica")</f>
        <v>1</v>
      </c>
      <c r="AH610" s="95">
        <f>AD610/(AG610*2)</f>
        <v>1</v>
      </c>
      <c r="AI610" s="96">
        <f>IF(AG610=1,AG610/$AG$613,"No aplica")</f>
        <v>0.2</v>
      </c>
      <c r="AJ610" s="96">
        <f>AF610*AI610</f>
        <v>0.2</v>
      </c>
      <c r="AK610" s="96">
        <f>AJ610*$AE$23</f>
        <v>4</v>
      </c>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c r="BY610"/>
      <c r="BZ610"/>
      <c r="CA610"/>
      <c r="CB610"/>
      <c r="CC610"/>
      <c r="CD610"/>
      <c r="CE610"/>
      <c r="CF610"/>
      <c r="CG610"/>
      <c r="CH610"/>
      <c r="CI610"/>
      <c r="CJ610"/>
      <c r="CK610"/>
      <c r="CL610"/>
      <c r="CM610"/>
      <c r="CN610"/>
      <c r="CO610"/>
      <c r="CP610"/>
      <c r="CQ610"/>
      <c r="CR610"/>
      <c r="CS610"/>
      <c r="CT610"/>
      <c r="CU610"/>
      <c r="CV610"/>
      <c r="CW610"/>
      <c r="CX610"/>
      <c r="CY610"/>
      <c r="CZ610"/>
      <c r="DA610"/>
      <c r="DB610"/>
      <c r="DC610"/>
      <c r="DD610"/>
      <c r="DE610"/>
      <c r="DF610"/>
      <c r="DG610"/>
      <c r="DH610"/>
      <c r="DI610"/>
      <c r="DJ610"/>
      <c r="DK610"/>
      <c r="DL610"/>
      <c r="DM610"/>
      <c r="DN610"/>
      <c r="DO610"/>
      <c r="DP610"/>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c r="FE610"/>
      <c r="FF610"/>
      <c r="FG610"/>
      <c r="FH610"/>
      <c r="FI610"/>
      <c r="FJ610"/>
      <c r="FK610"/>
      <c r="FL610"/>
      <c r="FM610"/>
      <c r="FN610"/>
      <c r="FO610"/>
      <c r="FP610"/>
      <c r="FQ610"/>
      <c r="FR610"/>
      <c r="FS610"/>
      <c r="FT610"/>
      <c r="FU610"/>
      <c r="FV610"/>
      <c r="FW610"/>
      <c r="FX610"/>
      <c r="FY610"/>
      <c r="FZ610"/>
      <c r="GA610"/>
      <c r="GB610"/>
      <c r="GC610"/>
      <c r="GD610"/>
      <c r="GE610"/>
      <c r="GF610"/>
      <c r="GG610"/>
      <c r="GH610"/>
      <c r="GI610"/>
      <c r="GJ610"/>
      <c r="GK610"/>
      <c r="GL610"/>
      <c r="GM610"/>
      <c r="GN610"/>
      <c r="GO610"/>
      <c r="GP610"/>
      <c r="GQ610"/>
      <c r="GR610"/>
      <c r="GS610"/>
      <c r="GT610"/>
      <c r="GU610"/>
      <c r="GV610"/>
      <c r="GW610"/>
      <c r="GX610"/>
      <c r="GY610"/>
      <c r="GZ610"/>
      <c r="HA610"/>
      <c r="HB610"/>
      <c r="HC610"/>
      <c r="HD610"/>
      <c r="HE610"/>
      <c r="HF610"/>
      <c r="HG610"/>
      <c r="HH610"/>
      <c r="HI610"/>
      <c r="HJ610"/>
      <c r="HK610"/>
      <c r="HL610"/>
      <c r="HM610"/>
      <c r="HN610"/>
      <c r="HO610"/>
      <c r="HP610"/>
      <c r="HQ610"/>
      <c r="HR610"/>
      <c r="HS610"/>
      <c r="HT610"/>
      <c r="HU610"/>
      <c r="HV610"/>
      <c r="HW610"/>
      <c r="HX610"/>
      <c r="HY610"/>
      <c r="HZ610"/>
      <c r="IA610"/>
      <c r="IB610"/>
      <c r="IC610"/>
      <c r="ID610"/>
      <c r="IE610"/>
      <c r="IF610"/>
      <c r="IG610"/>
      <c r="IH610"/>
      <c r="II610"/>
      <c r="IJ610"/>
      <c r="IK610"/>
      <c r="IL610"/>
      <c r="IM610"/>
      <c r="IN610"/>
      <c r="IO610"/>
      <c r="IP610"/>
      <c r="IQ610"/>
      <c r="IR610"/>
      <c r="IS610"/>
      <c r="IT610"/>
      <c r="IU610"/>
      <c r="IV610"/>
    </row>
    <row r="611" spans="1:256" ht="24.9" customHeight="1" thickTop="1" thickBot="1" x14ac:dyDescent="0.3">
      <c r="A611" s="392" t="s">
        <v>2396</v>
      </c>
      <c r="B611" s="427"/>
      <c r="C611" s="427"/>
      <c r="D611" s="427"/>
      <c r="E611" s="427"/>
      <c r="F611" s="427"/>
      <c r="G611" s="427"/>
      <c r="H611" s="427"/>
      <c r="I611" s="427"/>
      <c r="J611" s="427"/>
      <c r="K611" s="427"/>
      <c r="L611" s="427"/>
      <c r="M611" s="427"/>
      <c r="N611" s="427"/>
      <c r="O611" s="427"/>
      <c r="P611" s="427"/>
      <c r="Q611" s="427"/>
      <c r="R611" s="427"/>
      <c r="S611" s="427"/>
      <c r="T611" s="427"/>
      <c r="U611" s="427"/>
      <c r="V611" s="427"/>
      <c r="W611" s="427"/>
      <c r="X611" s="427"/>
      <c r="Y611" s="427"/>
      <c r="Z611" s="427"/>
      <c r="AA611" s="427"/>
      <c r="AB611" s="427"/>
      <c r="AC611" s="428"/>
      <c r="AD611" s="310">
        <f>'Art. 123'!Q586</f>
        <v>2</v>
      </c>
      <c r="AE611" s="94">
        <f>IF(AG611=1,AK611,AG611)</f>
        <v>4</v>
      </c>
      <c r="AF611">
        <f>AD611/2</f>
        <v>1</v>
      </c>
      <c r="AG611" s="92">
        <f>IF(AND(AF611&gt;=0,AF611&lt;=1),1,"No aplica")</f>
        <v>1</v>
      </c>
      <c r="AH611" s="95">
        <f>AD611/(AG611*2)</f>
        <v>1</v>
      </c>
      <c r="AI611" s="96">
        <f>IF(AG611=1,AG611/$AG$613,"No aplica")</f>
        <v>0.2</v>
      </c>
      <c r="AJ611" s="96">
        <f>AF611*AI611</f>
        <v>0.2</v>
      </c>
      <c r="AK611" s="96">
        <f>AJ611*$AE$23</f>
        <v>4</v>
      </c>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c r="BY611"/>
      <c r="BZ611"/>
      <c r="CA611"/>
      <c r="CB611"/>
      <c r="CC611"/>
      <c r="CD611"/>
      <c r="CE611"/>
      <c r="CF611"/>
      <c r="CG611"/>
      <c r="CH611"/>
      <c r="CI611"/>
      <c r="CJ611"/>
      <c r="CK611"/>
      <c r="CL611"/>
      <c r="CM611"/>
      <c r="CN611"/>
      <c r="CO611"/>
      <c r="CP611"/>
      <c r="CQ611"/>
      <c r="CR611"/>
      <c r="CS611"/>
      <c r="CT611"/>
      <c r="CU611"/>
      <c r="CV611"/>
      <c r="CW611"/>
      <c r="CX611"/>
      <c r="CY611"/>
      <c r="CZ611"/>
      <c r="DA611"/>
      <c r="DB611"/>
      <c r="DC611"/>
      <c r="DD611"/>
      <c r="DE611"/>
      <c r="DF611"/>
      <c r="DG611"/>
      <c r="DH611"/>
      <c r="DI611"/>
      <c r="DJ611"/>
      <c r="DK611"/>
      <c r="DL611"/>
      <c r="DM611"/>
      <c r="DN611"/>
      <c r="DO611"/>
      <c r="DP611"/>
      <c r="DQ611"/>
      <c r="DR611"/>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c r="FC611"/>
      <c r="FD611"/>
      <c r="FE611"/>
      <c r="FF611"/>
      <c r="FG611"/>
      <c r="FH611"/>
      <c r="FI611"/>
      <c r="FJ611"/>
      <c r="FK611"/>
      <c r="FL611"/>
      <c r="FM611"/>
      <c r="FN611"/>
      <c r="FO611"/>
      <c r="FP611"/>
      <c r="FQ611"/>
      <c r="FR611"/>
      <c r="FS611"/>
      <c r="FT611"/>
      <c r="FU611"/>
      <c r="FV611"/>
      <c r="FW611"/>
      <c r="FX611"/>
      <c r="FY611"/>
      <c r="FZ611"/>
      <c r="GA611"/>
      <c r="GB611"/>
      <c r="GC611"/>
      <c r="GD611"/>
      <c r="GE611"/>
      <c r="GF611"/>
      <c r="GG611"/>
      <c r="GH611"/>
      <c r="GI611"/>
      <c r="GJ611"/>
      <c r="GK611"/>
      <c r="GL611"/>
      <c r="GM611"/>
      <c r="GN611"/>
      <c r="GO611"/>
      <c r="GP611"/>
      <c r="GQ611"/>
      <c r="GR611"/>
      <c r="GS611"/>
      <c r="GT611"/>
      <c r="GU611"/>
      <c r="GV611"/>
      <c r="GW611"/>
      <c r="GX611"/>
      <c r="GY611"/>
      <c r="GZ611"/>
      <c r="HA611"/>
      <c r="HB611"/>
      <c r="HC611"/>
      <c r="HD611"/>
      <c r="HE611"/>
      <c r="HF611"/>
      <c r="HG611"/>
      <c r="HH611"/>
      <c r="HI611"/>
      <c r="HJ611"/>
      <c r="HK611"/>
      <c r="HL611"/>
      <c r="HM611"/>
      <c r="HN611"/>
      <c r="HO611"/>
      <c r="HP611"/>
      <c r="HQ611"/>
      <c r="HR611"/>
      <c r="HS611"/>
      <c r="HT611"/>
      <c r="HU611"/>
      <c r="HV611"/>
      <c r="HW611"/>
      <c r="HX611"/>
      <c r="HY611"/>
      <c r="HZ611"/>
      <c r="IA611"/>
      <c r="IB611"/>
      <c r="IC611"/>
      <c r="ID611"/>
      <c r="IE611"/>
      <c r="IF611"/>
      <c r="IG611"/>
      <c r="IH611"/>
      <c r="II611"/>
      <c r="IJ611"/>
      <c r="IK611"/>
      <c r="IL611"/>
      <c r="IM611"/>
      <c r="IN611"/>
      <c r="IO611"/>
      <c r="IP611"/>
      <c r="IQ611"/>
      <c r="IR611"/>
      <c r="IS611"/>
      <c r="IT611"/>
      <c r="IU611"/>
      <c r="IV611"/>
    </row>
    <row r="612" spans="1:256" ht="24.9" customHeight="1" thickTop="1" thickBot="1" x14ac:dyDescent="0.3">
      <c r="A612" s="392" t="s">
        <v>2397</v>
      </c>
      <c r="B612" s="427"/>
      <c r="C612" s="427"/>
      <c r="D612" s="427"/>
      <c r="E612" s="427"/>
      <c r="F612" s="427"/>
      <c r="G612" s="427"/>
      <c r="H612" s="427"/>
      <c r="I612" s="427"/>
      <c r="J612" s="427"/>
      <c r="K612" s="427"/>
      <c r="L612" s="427"/>
      <c r="M612" s="427"/>
      <c r="N612" s="427"/>
      <c r="O612" s="427"/>
      <c r="P612" s="427"/>
      <c r="Q612" s="427"/>
      <c r="R612" s="427"/>
      <c r="S612" s="427"/>
      <c r="T612" s="427"/>
      <c r="U612" s="427"/>
      <c r="V612" s="427"/>
      <c r="W612" s="427"/>
      <c r="X612" s="427"/>
      <c r="Y612" s="427"/>
      <c r="Z612" s="427"/>
      <c r="AA612" s="427"/>
      <c r="AB612" s="427"/>
      <c r="AC612" s="428"/>
      <c r="AD612" s="310">
        <f>'Art. 123'!Q587</f>
        <v>2</v>
      </c>
      <c r="AE612" s="94">
        <f>IF(AG612=1,AK612,AG612)</f>
        <v>4</v>
      </c>
      <c r="AF612">
        <f>AD612/2</f>
        <v>1</v>
      </c>
      <c r="AG612" s="92">
        <f>IF(AND(AF612&gt;=0,AF612&lt;=1),1,"No aplica")</f>
        <v>1</v>
      </c>
      <c r="AH612" s="95">
        <f>AD612/(AG612*2)</f>
        <v>1</v>
      </c>
      <c r="AI612" s="96">
        <f>IF(AG612=1,AG612/$AG$613,"No aplica")</f>
        <v>0.2</v>
      </c>
      <c r="AJ612" s="96">
        <f>AF612*AI612</f>
        <v>0.2</v>
      </c>
      <c r="AK612" s="96">
        <f>AJ612*$AE$23</f>
        <v>4</v>
      </c>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c r="BY612"/>
      <c r="BZ612"/>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c r="DU612"/>
      <c r="DV612"/>
      <c r="DW612"/>
      <c r="DX612"/>
      <c r="DY612"/>
      <c r="DZ612"/>
      <c r="EA612"/>
      <c r="EB612"/>
      <c r="EC612"/>
      <c r="ED612"/>
      <c r="EE612"/>
      <c r="EF612"/>
      <c r="EG612"/>
      <c r="EH612"/>
      <c r="EI612"/>
      <c r="EJ612"/>
      <c r="EK612"/>
      <c r="EL612"/>
      <c r="EM612"/>
      <c r="EN612"/>
      <c r="EO612"/>
      <c r="EP612"/>
      <c r="EQ612"/>
      <c r="ER612"/>
      <c r="ES612"/>
      <c r="ET612"/>
      <c r="EU612"/>
      <c r="EV612"/>
      <c r="EW612"/>
      <c r="EX612"/>
      <c r="EY612"/>
      <c r="EZ612"/>
      <c r="FA612"/>
      <c r="FB612"/>
      <c r="FC612"/>
      <c r="FD612"/>
      <c r="FE612"/>
      <c r="FF612"/>
      <c r="FG612"/>
      <c r="FH612"/>
      <c r="FI612"/>
      <c r="FJ612"/>
      <c r="FK612"/>
      <c r="FL612"/>
      <c r="FM612"/>
      <c r="FN612"/>
      <c r="FO612"/>
      <c r="FP612"/>
      <c r="FQ612"/>
      <c r="FR612"/>
      <c r="FS612"/>
      <c r="FT612"/>
      <c r="FU612"/>
      <c r="FV612"/>
      <c r="FW612"/>
      <c r="FX612"/>
      <c r="FY612"/>
      <c r="FZ612"/>
      <c r="GA612"/>
      <c r="GB612"/>
      <c r="GC612"/>
      <c r="GD612"/>
      <c r="GE612"/>
      <c r="GF612"/>
      <c r="GG612"/>
      <c r="GH612"/>
      <c r="GI612"/>
      <c r="GJ612"/>
      <c r="GK612"/>
      <c r="GL612"/>
      <c r="GM612"/>
      <c r="GN612"/>
      <c r="GO612"/>
      <c r="GP612"/>
      <c r="GQ612"/>
      <c r="GR612"/>
      <c r="GS612"/>
      <c r="GT612"/>
      <c r="GU612"/>
      <c r="GV612"/>
      <c r="GW612"/>
      <c r="GX612"/>
      <c r="GY612"/>
      <c r="GZ612"/>
      <c r="HA612"/>
      <c r="HB612"/>
      <c r="HC612"/>
      <c r="HD612"/>
      <c r="HE612"/>
      <c r="HF612"/>
      <c r="HG612"/>
      <c r="HH612"/>
      <c r="HI612"/>
      <c r="HJ612"/>
      <c r="HK612"/>
      <c r="HL612"/>
      <c r="HM612"/>
      <c r="HN612"/>
      <c r="HO612"/>
      <c r="HP612"/>
      <c r="HQ612"/>
      <c r="HR612"/>
      <c r="HS612"/>
      <c r="HT612"/>
      <c r="HU612"/>
      <c r="HV612"/>
      <c r="HW612"/>
      <c r="HX612"/>
      <c r="HY612"/>
      <c r="HZ612"/>
      <c r="IA612"/>
      <c r="IB612"/>
      <c r="IC612"/>
      <c r="ID612"/>
      <c r="IE612"/>
      <c r="IF612"/>
      <c r="IG612"/>
      <c r="IH612"/>
      <c r="II612"/>
      <c r="IJ612"/>
      <c r="IK612"/>
      <c r="IL612"/>
      <c r="IM612"/>
      <c r="IN612"/>
      <c r="IO612"/>
      <c r="IP612"/>
      <c r="IQ612"/>
      <c r="IR612"/>
      <c r="IS612"/>
      <c r="IT612"/>
      <c r="IU612"/>
      <c r="IV612"/>
    </row>
    <row r="613" spans="1:256" ht="24.9" customHeight="1" thickTop="1" x14ac:dyDescent="0.25">
      <c r="A613" s="437" t="s">
        <v>1740</v>
      </c>
      <c r="B613" s="438"/>
      <c r="C613" s="438"/>
      <c r="D613" s="438"/>
      <c r="E613" s="438"/>
      <c r="F613" s="438"/>
      <c r="G613" s="438"/>
      <c r="H613" s="438"/>
      <c r="I613" s="438"/>
      <c r="J613" s="438"/>
      <c r="K613" s="438"/>
      <c r="L613" s="438"/>
      <c r="M613" s="438"/>
      <c r="N613" s="438"/>
      <c r="O613" s="438"/>
      <c r="P613" s="438"/>
      <c r="Q613" s="438"/>
      <c r="R613" s="438"/>
      <c r="S613" s="438"/>
      <c r="T613" s="438"/>
      <c r="U613" s="438"/>
      <c r="V613" s="438"/>
      <c r="W613" s="438"/>
      <c r="X613" s="438"/>
      <c r="Y613" s="438"/>
      <c r="Z613" s="438"/>
      <c r="AA613" s="438"/>
      <c r="AB613" s="438"/>
      <c r="AC613" s="438"/>
      <c r="AD613" s="439"/>
      <c r="AE613" s="94">
        <f>SUM(AE606:AE612)</f>
        <v>20</v>
      </c>
      <c r="AF613" s="61"/>
      <c r="AG613" s="97">
        <f>SUM(AG608:AG612)</f>
        <v>5</v>
      </c>
      <c r="AH613" s="98"/>
      <c r="AI613" s="99"/>
      <c r="AJ613" s="99"/>
      <c r="AK613" s="99"/>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c r="BY613"/>
      <c r="BZ613"/>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c r="FH613"/>
      <c r="FI613"/>
      <c r="FJ613"/>
      <c r="FK613"/>
      <c r="FL613"/>
      <c r="FM613"/>
      <c r="FN613"/>
      <c r="FO613"/>
      <c r="FP613"/>
      <c r="FQ613"/>
      <c r="FR613"/>
      <c r="FS613"/>
      <c r="FT613"/>
      <c r="FU613"/>
      <c r="FV613"/>
      <c r="FW613"/>
      <c r="FX613"/>
      <c r="FY613"/>
      <c r="FZ613"/>
      <c r="GA613"/>
      <c r="GB613"/>
      <c r="GC613"/>
      <c r="GD613"/>
      <c r="GE613"/>
      <c r="GF613"/>
      <c r="GG613"/>
      <c r="GH613"/>
      <c r="GI613"/>
      <c r="GJ613"/>
      <c r="GK613"/>
      <c r="GL613"/>
      <c r="GM613"/>
      <c r="GN613"/>
      <c r="GO613"/>
      <c r="GP613"/>
      <c r="GQ613"/>
      <c r="GR613"/>
      <c r="GS613"/>
      <c r="GT613"/>
      <c r="GU613"/>
      <c r="GV613"/>
      <c r="GW613"/>
      <c r="GX613"/>
      <c r="GY613"/>
      <c r="GZ613"/>
      <c r="HA613"/>
      <c r="HB613"/>
      <c r="HC613"/>
      <c r="HD613"/>
      <c r="HE613"/>
      <c r="HF613"/>
      <c r="HG613"/>
      <c r="HH613"/>
      <c r="HI613"/>
      <c r="HJ613"/>
      <c r="HK613"/>
      <c r="HL613"/>
      <c r="HM613"/>
      <c r="HN613"/>
      <c r="HO613"/>
      <c r="HP613"/>
      <c r="HQ613"/>
      <c r="HR613"/>
      <c r="HS613"/>
      <c r="HT613"/>
      <c r="HU613"/>
      <c r="HV613"/>
      <c r="HW613"/>
      <c r="HX613"/>
      <c r="HY613"/>
      <c r="HZ613"/>
      <c r="IA613"/>
      <c r="IB613"/>
      <c r="IC613"/>
      <c r="ID613"/>
      <c r="IE613"/>
      <c r="IF613"/>
      <c r="IG613"/>
      <c r="IH613"/>
      <c r="II613"/>
      <c r="IJ613"/>
      <c r="IK613"/>
      <c r="IL613"/>
      <c r="IM613"/>
      <c r="IN613"/>
      <c r="IO613"/>
      <c r="IP613"/>
      <c r="IQ613"/>
      <c r="IR613"/>
      <c r="IS613"/>
      <c r="IT613"/>
      <c r="IU613"/>
      <c r="IV613"/>
    </row>
    <row r="614" spans="1:256" ht="24.9" customHeight="1" x14ac:dyDescent="0.25">
      <c r="A614" s="440" t="s">
        <v>1741</v>
      </c>
      <c r="B614" s="441"/>
      <c r="C614" s="441"/>
      <c r="D614" s="441"/>
      <c r="E614" s="441"/>
      <c r="F614" s="441"/>
      <c r="G614" s="441"/>
      <c r="H614" s="441"/>
      <c r="I614" s="441"/>
      <c r="J614" s="441"/>
      <c r="K614" s="441"/>
      <c r="L614" s="441"/>
      <c r="M614" s="441"/>
      <c r="N614" s="441"/>
      <c r="O614" s="441"/>
      <c r="P614" s="441"/>
      <c r="Q614" s="441"/>
      <c r="R614" s="441"/>
      <c r="S614" s="441"/>
      <c r="T614" s="441"/>
      <c r="U614" s="441"/>
      <c r="V614" s="441"/>
      <c r="W614" s="441"/>
      <c r="X614" s="441"/>
      <c r="Y614" s="441"/>
      <c r="Z614" s="441"/>
      <c r="AA614" s="441"/>
      <c r="AB614" s="441"/>
      <c r="AC614" s="441"/>
      <c r="AD614" s="442"/>
      <c r="AE614" s="94">
        <f>AE613/$AE$23*100</f>
        <v>100</v>
      </c>
      <c r="AF614" s="61"/>
      <c r="AG614" s="97"/>
      <c r="AH614" s="98"/>
      <c r="AI614" s="99"/>
      <c r="AJ614" s="99"/>
      <c r="AK614" s="99"/>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c r="BY614"/>
      <c r="BZ614"/>
      <c r="CA614"/>
      <c r="CB614"/>
      <c r="CC614"/>
      <c r="CD614"/>
      <c r="CE614"/>
      <c r="CF614"/>
      <c r="CG614"/>
      <c r="CH614"/>
      <c r="CI614"/>
      <c r="CJ614"/>
      <c r="CK614"/>
      <c r="CL614"/>
      <c r="CM614"/>
      <c r="CN614"/>
      <c r="CO614"/>
      <c r="CP614"/>
      <c r="CQ614"/>
      <c r="CR614"/>
      <c r="CS614"/>
      <c r="CT614"/>
      <c r="CU614"/>
      <c r="CV614"/>
      <c r="CW614"/>
      <c r="CX614"/>
      <c r="CY614"/>
      <c r="CZ614"/>
      <c r="DA614"/>
      <c r="DB614"/>
      <c r="DC614"/>
      <c r="DD614"/>
      <c r="DE614"/>
      <c r="DF614"/>
      <c r="DG614"/>
      <c r="DH614"/>
      <c r="DI614"/>
      <c r="DJ614"/>
      <c r="DK614"/>
      <c r="DL614"/>
      <c r="DM614"/>
      <c r="DN614"/>
      <c r="DO614"/>
      <c r="DP614"/>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c r="FH614"/>
      <c r="FI614"/>
      <c r="FJ614"/>
      <c r="FK614"/>
      <c r="FL614"/>
      <c r="FM614"/>
      <c r="FN614"/>
      <c r="FO614"/>
      <c r="FP614"/>
      <c r="FQ614"/>
      <c r="FR614"/>
      <c r="FS614"/>
      <c r="FT614"/>
      <c r="FU614"/>
      <c r="FV614"/>
      <c r="FW614"/>
      <c r="FX614"/>
      <c r="FY614"/>
      <c r="FZ614"/>
      <c r="GA614"/>
      <c r="GB614"/>
      <c r="GC614"/>
      <c r="GD614"/>
      <c r="GE614"/>
      <c r="GF614"/>
      <c r="GG614"/>
      <c r="GH614"/>
      <c r="GI614"/>
      <c r="GJ614"/>
      <c r="GK614"/>
      <c r="GL614"/>
      <c r="GM614"/>
      <c r="GN614"/>
      <c r="GO614"/>
      <c r="GP614"/>
      <c r="GQ614"/>
      <c r="GR614"/>
      <c r="GS614"/>
      <c r="GT614"/>
      <c r="GU614"/>
      <c r="GV614"/>
      <c r="GW614"/>
      <c r="GX614"/>
      <c r="GY614"/>
      <c r="GZ614"/>
      <c r="HA614"/>
      <c r="HB614"/>
      <c r="HC614"/>
      <c r="HD614"/>
      <c r="HE614"/>
      <c r="HF614"/>
      <c r="HG614"/>
      <c r="HH614"/>
      <c r="HI614"/>
      <c r="HJ614"/>
      <c r="HK614"/>
      <c r="HL614"/>
      <c r="HM614"/>
      <c r="HN614"/>
      <c r="HO614"/>
      <c r="HP614"/>
      <c r="HQ614"/>
      <c r="HR614"/>
      <c r="HS614"/>
      <c r="HT614"/>
      <c r="HU614"/>
      <c r="HV614"/>
      <c r="HW614"/>
      <c r="HX614"/>
      <c r="HY614"/>
      <c r="HZ614"/>
      <c r="IA614"/>
      <c r="IB614"/>
      <c r="IC614"/>
      <c r="ID614"/>
      <c r="IE614"/>
      <c r="IF614"/>
      <c r="IG614"/>
      <c r="IH614"/>
      <c r="II614"/>
      <c r="IJ614"/>
      <c r="IK614"/>
      <c r="IL614"/>
      <c r="IM614"/>
      <c r="IN614"/>
      <c r="IO614"/>
      <c r="IP614"/>
      <c r="IQ614"/>
      <c r="IR614"/>
      <c r="IS614"/>
      <c r="IT614"/>
      <c r="IU614"/>
      <c r="IV614"/>
    </row>
    <row r="615" spans="1:256" ht="24.9" customHeight="1" x14ac:dyDescent="0.25">
      <c r="A615" s="107"/>
      <c r="B615" s="107"/>
      <c r="C615" s="107"/>
      <c r="D615" s="107"/>
      <c r="E615" s="107"/>
      <c r="F615" s="107"/>
      <c r="G615" s="107"/>
      <c r="H615" s="107"/>
      <c r="I615" s="107"/>
      <c r="J615" s="107"/>
      <c r="K615" s="107"/>
      <c r="L615" s="107"/>
      <c r="M615" s="107"/>
      <c r="N615" s="107"/>
      <c r="O615" s="107"/>
      <c r="P615" s="107"/>
      <c r="Q615" s="100"/>
      <c r="R615" s="107"/>
      <c r="S615" s="107"/>
      <c r="T615" s="107"/>
      <c r="U615" s="107"/>
      <c r="V615" s="107"/>
      <c r="W615" s="107"/>
      <c r="X615" s="107"/>
      <c r="Y615" s="107"/>
      <c r="Z615" s="107"/>
      <c r="AA615" s="107"/>
      <c r="AB615" s="107"/>
      <c r="AC615" s="107"/>
      <c r="AD615" s="101"/>
      <c r="AE615" s="101"/>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c r="BY615"/>
      <c r="BZ615"/>
      <c r="CA615"/>
      <c r="CB615"/>
      <c r="CC615"/>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DI615"/>
      <c r="DJ615"/>
      <c r="DK615"/>
      <c r="DL615"/>
      <c r="DM615"/>
      <c r="DN615"/>
      <c r="DO615"/>
      <c r="DP615"/>
      <c r="DQ615"/>
      <c r="DR615"/>
      <c r="DS615"/>
      <c r="DT615"/>
      <c r="DU615"/>
      <c r="DV615"/>
      <c r="DW615"/>
      <c r="DX615"/>
      <c r="DY615"/>
      <c r="DZ615"/>
      <c r="EA615"/>
      <c r="EB615"/>
      <c r="EC615"/>
      <c r="ED615"/>
      <c r="EE615"/>
      <c r="EF615"/>
      <c r="EG615"/>
      <c r="EH615"/>
      <c r="EI615"/>
      <c r="EJ615"/>
      <c r="EK615"/>
      <c r="EL615"/>
      <c r="EM615"/>
      <c r="EN615"/>
      <c r="EO615"/>
      <c r="EP615"/>
      <c r="EQ615"/>
      <c r="ER615"/>
      <c r="ES615"/>
      <c r="ET615"/>
      <c r="EU615"/>
      <c r="EV615"/>
      <c r="EW615"/>
      <c r="EX615"/>
      <c r="EY615"/>
      <c r="EZ615"/>
      <c r="FA615"/>
      <c r="FB615"/>
      <c r="FC615"/>
      <c r="FD615"/>
      <c r="FE615"/>
      <c r="FF615"/>
      <c r="FG615"/>
      <c r="FH615"/>
      <c r="FI615"/>
      <c r="FJ615"/>
      <c r="FK615"/>
      <c r="FL615"/>
      <c r="FM615"/>
      <c r="FN615"/>
      <c r="FO615"/>
      <c r="FP615"/>
      <c r="FQ615"/>
      <c r="FR615"/>
      <c r="FS615"/>
      <c r="FT615"/>
      <c r="FU615"/>
      <c r="FV615"/>
      <c r="FW615"/>
      <c r="FX615"/>
      <c r="FY615"/>
      <c r="FZ615"/>
      <c r="GA615"/>
      <c r="GB615"/>
      <c r="GC615"/>
      <c r="GD615"/>
      <c r="GE615"/>
      <c r="GF615"/>
      <c r="GG615"/>
      <c r="GH615"/>
      <c r="GI615"/>
      <c r="GJ615"/>
      <c r="GK615"/>
      <c r="GL615"/>
      <c r="GM615"/>
      <c r="GN615"/>
      <c r="GO615"/>
      <c r="GP615"/>
      <c r="GQ615"/>
      <c r="GR615"/>
      <c r="GS615"/>
      <c r="GT615"/>
      <c r="GU615"/>
      <c r="GV615"/>
      <c r="GW615"/>
      <c r="GX615"/>
      <c r="GY615"/>
      <c r="GZ615"/>
      <c r="HA615"/>
      <c r="HB615"/>
      <c r="HC615"/>
      <c r="HD615"/>
      <c r="HE615"/>
      <c r="HF615"/>
      <c r="HG615"/>
      <c r="HH615"/>
      <c r="HI615"/>
      <c r="HJ615"/>
      <c r="HK615"/>
      <c r="HL615"/>
      <c r="HM615"/>
      <c r="HN615"/>
      <c r="HO615"/>
      <c r="HP615"/>
      <c r="HQ615"/>
      <c r="HR615"/>
      <c r="HS615"/>
      <c r="HT615"/>
      <c r="HU615"/>
      <c r="HV615"/>
      <c r="HW615"/>
      <c r="HX615"/>
      <c r="HY615"/>
      <c r="HZ615"/>
      <c r="IA615"/>
      <c r="IB615"/>
      <c r="IC615"/>
      <c r="ID615"/>
      <c r="IE615"/>
      <c r="IF615"/>
      <c r="IG615"/>
      <c r="IH615"/>
      <c r="II615"/>
      <c r="IJ615"/>
      <c r="IK615"/>
      <c r="IL615"/>
      <c r="IM615"/>
      <c r="IN615"/>
      <c r="IO615"/>
      <c r="IP615"/>
      <c r="IQ615"/>
      <c r="IR615"/>
      <c r="IS615"/>
      <c r="IT615"/>
      <c r="IU615"/>
      <c r="IV615"/>
    </row>
    <row r="616" spans="1:256" ht="24.9" customHeight="1" x14ac:dyDescent="0.25">
      <c r="A616" s="107"/>
      <c r="B616" s="107"/>
      <c r="C616" s="107"/>
      <c r="D616" s="107"/>
      <c r="E616" s="107"/>
      <c r="F616" s="107"/>
      <c r="G616" s="107"/>
      <c r="H616" s="107"/>
      <c r="I616" s="107"/>
      <c r="J616" s="107"/>
      <c r="K616" s="107"/>
      <c r="L616" s="107"/>
      <c r="M616" s="107"/>
      <c r="N616" s="107"/>
      <c r="O616" s="107"/>
      <c r="P616" s="107"/>
      <c r="Q616" s="100"/>
      <c r="R616" s="107"/>
      <c r="S616" s="107"/>
      <c r="T616" s="107"/>
      <c r="U616" s="107"/>
      <c r="V616" s="107"/>
      <c r="W616" s="107"/>
      <c r="X616" s="107"/>
      <c r="Y616" s="107"/>
      <c r="Z616" s="107"/>
      <c r="AA616" s="107"/>
      <c r="AB616" s="107"/>
      <c r="AC616" s="107"/>
      <c r="AD616" s="101"/>
      <c r="AE616" s="101"/>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c r="BY616"/>
      <c r="BZ616"/>
      <c r="CA616"/>
      <c r="CB616"/>
      <c r="CC616"/>
      <c r="CD616"/>
      <c r="CE616"/>
      <c r="CF616"/>
      <c r="CG616"/>
      <c r="CH616"/>
      <c r="CI616"/>
      <c r="CJ616"/>
      <c r="CK616"/>
      <c r="CL616"/>
      <c r="CM616"/>
      <c r="CN616"/>
      <c r="CO616"/>
      <c r="CP616"/>
      <c r="CQ616"/>
      <c r="CR616"/>
      <c r="CS616"/>
      <c r="CT616"/>
      <c r="CU616"/>
      <c r="CV616"/>
      <c r="CW616"/>
      <c r="CX616"/>
      <c r="CY616"/>
      <c r="CZ616"/>
      <c r="DA616"/>
      <c r="DB616"/>
      <c r="DC616"/>
      <c r="DD616"/>
      <c r="DE616"/>
      <c r="DF616"/>
      <c r="DG616"/>
      <c r="DH616"/>
      <c r="DI616"/>
      <c r="DJ616"/>
      <c r="DK616"/>
      <c r="DL616"/>
      <c r="DM616"/>
      <c r="DN616"/>
      <c r="DO616"/>
      <c r="DP616"/>
      <c r="DQ616"/>
      <c r="DR616"/>
      <c r="DS616"/>
      <c r="DT616"/>
      <c r="DU616"/>
      <c r="DV616"/>
      <c r="DW616"/>
      <c r="DX616"/>
      <c r="DY616"/>
      <c r="DZ616"/>
      <c r="EA616"/>
      <c r="EB616"/>
      <c r="EC616"/>
      <c r="ED616"/>
      <c r="EE616"/>
      <c r="EF616"/>
      <c r="EG616"/>
      <c r="EH616"/>
      <c r="EI616"/>
      <c r="EJ616"/>
      <c r="EK616"/>
      <c r="EL616"/>
      <c r="EM616"/>
      <c r="EN616"/>
      <c r="EO616"/>
      <c r="EP616"/>
      <c r="EQ616"/>
      <c r="ER616"/>
      <c r="ES616"/>
      <c r="ET616"/>
      <c r="EU616"/>
      <c r="EV616"/>
      <c r="EW616"/>
      <c r="EX616"/>
      <c r="EY616"/>
      <c r="EZ616"/>
      <c r="FA616"/>
      <c r="FB616"/>
      <c r="FC616"/>
      <c r="FD616"/>
      <c r="FE616"/>
      <c r="FF616"/>
      <c r="FG616"/>
      <c r="FH616"/>
      <c r="FI616"/>
      <c r="FJ616"/>
      <c r="FK616"/>
      <c r="FL616"/>
      <c r="FM616"/>
      <c r="FN616"/>
      <c r="FO616"/>
      <c r="FP616"/>
      <c r="FQ616"/>
      <c r="FR616"/>
      <c r="FS616"/>
      <c r="FT616"/>
      <c r="FU616"/>
      <c r="FV616"/>
      <c r="FW616"/>
      <c r="FX616"/>
      <c r="FY616"/>
      <c r="FZ616"/>
      <c r="GA616"/>
      <c r="GB616"/>
      <c r="GC616"/>
      <c r="GD616"/>
      <c r="GE616"/>
      <c r="GF616"/>
      <c r="GG616"/>
      <c r="GH616"/>
      <c r="GI616"/>
      <c r="GJ616"/>
      <c r="GK616"/>
      <c r="GL616"/>
      <c r="GM616"/>
      <c r="GN616"/>
      <c r="GO616"/>
      <c r="GP616"/>
      <c r="GQ616"/>
      <c r="GR616"/>
      <c r="GS616"/>
      <c r="GT616"/>
      <c r="GU616"/>
      <c r="GV616"/>
      <c r="GW616"/>
      <c r="GX616"/>
      <c r="GY616"/>
      <c r="GZ616"/>
      <c r="HA616"/>
      <c r="HB616"/>
      <c r="HC616"/>
      <c r="HD616"/>
      <c r="HE616"/>
      <c r="HF616"/>
      <c r="HG616"/>
      <c r="HH616"/>
      <c r="HI616"/>
      <c r="HJ616"/>
      <c r="HK616"/>
      <c r="HL616"/>
      <c r="HM616"/>
      <c r="HN616"/>
      <c r="HO616"/>
      <c r="HP616"/>
      <c r="HQ616"/>
      <c r="HR616"/>
      <c r="HS616"/>
      <c r="HT616"/>
      <c r="HU616"/>
      <c r="HV616"/>
      <c r="HW616"/>
      <c r="HX616"/>
      <c r="HY616"/>
      <c r="HZ616"/>
      <c r="IA616"/>
      <c r="IB616"/>
      <c r="IC616"/>
      <c r="ID616"/>
      <c r="IE616"/>
      <c r="IF616"/>
      <c r="IG616"/>
      <c r="IH616"/>
      <c r="II616"/>
      <c r="IJ616"/>
      <c r="IK616"/>
      <c r="IL616"/>
      <c r="IM616"/>
      <c r="IN616"/>
      <c r="IO616"/>
      <c r="IP616"/>
      <c r="IQ616"/>
      <c r="IR616"/>
      <c r="IS616"/>
      <c r="IT616"/>
      <c r="IU616"/>
      <c r="IV616"/>
    </row>
    <row r="617" spans="1:256" ht="24.9" customHeight="1" x14ac:dyDescent="0.25">
      <c r="A617" s="444" t="s">
        <v>2398</v>
      </c>
      <c r="B617" s="444"/>
      <c r="C617" s="444"/>
      <c r="D617" s="444"/>
      <c r="E617" s="444"/>
      <c r="F617" s="444"/>
      <c r="G617" s="444"/>
      <c r="H617" s="444"/>
      <c r="I617" s="444"/>
      <c r="J617" s="444"/>
      <c r="K617" s="444"/>
      <c r="L617" s="444"/>
      <c r="M617" s="444"/>
      <c r="N617" s="444"/>
      <c r="O617" s="444"/>
      <c r="P617" s="444"/>
      <c r="Q617" s="444"/>
      <c r="R617" s="444"/>
      <c r="S617" s="444"/>
      <c r="T617" s="444"/>
      <c r="U617" s="444"/>
      <c r="V617" s="444"/>
      <c r="W617" s="444"/>
      <c r="X617" s="444"/>
      <c r="Y617" s="444"/>
      <c r="Z617" s="444"/>
      <c r="AA617" s="444"/>
      <c r="AB617" s="444"/>
      <c r="AC617" s="444"/>
      <c r="AD617" s="295"/>
      <c r="AE617" s="295"/>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c r="BY617"/>
      <c r="BZ617"/>
      <c r="CA617"/>
      <c r="CB617"/>
      <c r="CC617"/>
      <c r="CD617"/>
      <c r="CE617"/>
      <c r="CF617"/>
      <c r="CG617"/>
      <c r="CH617"/>
      <c r="CI617"/>
      <c r="CJ617"/>
      <c r="CK617"/>
      <c r="CL617"/>
      <c r="CM617"/>
      <c r="CN617"/>
      <c r="CO617"/>
      <c r="CP617"/>
      <c r="CQ617"/>
      <c r="CR617"/>
      <c r="CS617"/>
      <c r="CT617"/>
      <c r="CU617"/>
      <c r="CV617"/>
      <c r="CW617"/>
      <c r="CX617"/>
      <c r="CY617"/>
      <c r="CZ617"/>
      <c r="DA617"/>
      <c r="DB617"/>
      <c r="DC617"/>
      <c r="DD617"/>
      <c r="DE617"/>
      <c r="DF617"/>
      <c r="DG617"/>
      <c r="DH617"/>
      <c r="DI617"/>
      <c r="DJ617"/>
      <c r="DK617"/>
      <c r="DL617"/>
      <c r="DM617"/>
      <c r="DN617"/>
      <c r="DO617"/>
      <c r="DP617"/>
      <c r="DQ617"/>
      <c r="DR617"/>
      <c r="DS617"/>
      <c r="DT617"/>
      <c r="DU617"/>
      <c r="DV617"/>
      <c r="DW617"/>
      <c r="DX617"/>
      <c r="DY617"/>
      <c r="DZ617"/>
      <c r="EA617"/>
      <c r="EB617"/>
      <c r="EC617"/>
      <c r="ED617"/>
      <c r="EE617"/>
      <c r="EF617"/>
      <c r="EG617"/>
      <c r="EH617"/>
      <c r="EI617"/>
      <c r="EJ617"/>
      <c r="EK617"/>
      <c r="EL617"/>
      <c r="EM617"/>
      <c r="EN617"/>
      <c r="EO617"/>
      <c r="EP617"/>
      <c r="EQ617"/>
      <c r="ER617"/>
      <c r="ES617"/>
      <c r="ET617"/>
      <c r="EU617"/>
      <c r="EV617"/>
      <c r="EW617"/>
      <c r="EX617"/>
      <c r="EY617"/>
      <c r="EZ617"/>
      <c r="FA617"/>
      <c r="FB617"/>
      <c r="FC617"/>
      <c r="FD617"/>
      <c r="FE617"/>
      <c r="FF617"/>
      <c r="FG617"/>
      <c r="FH617"/>
      <c r="FI617"/>
      <c r="FJ617"/>
      <c r="FK617"/>
      <c r="FL617"/>
      <c r="FM617"/>
      <c r="FN617"/>
      <c r="FO617"/>
      <c r="FP617"/>
      <c r="FQ617"/>
      <c r="FR617"/>
      <c r="FS617"/>
      <c r="FT617"/>
      <c r="FU617"/>
      <c r="FV617"/>
      <c r="FW617"/>
      <c r="FX617"/>
      <c r="FY617"/>
      <c r="FZ617"/>
      <c r="GA617"/>
      <c r="GB617"/>
      <c r="GC617"/>
      <c r="GD617"/>
      <c r="GE617"/>
      <c r="GF617"/>
      <c r="GG617"/>
      <c r="GH617"/>
      <c r="GI617"/>
      <c r="GJ617"/>
      <c r="GK617"/>
      <c r="GL617"/>
      <c r="GM617"/>
      <c r="GN617"/>
      <c r="GO617"/>
      <c r="GP617"/>
      <c r="GQ617"/>
      <c r="GR617"/>
      <c r="GS617"/>
      <c r="GT617"/>
      <c r="GU617"/>
      <c r="GV617"/>
      <c r="GW617"/>
      <c r="GX617"/>
      <c r="GY617"/>
      <c r="GZ617"/>
      <c r="HA617"/>
      <c r="HB617"/>
      <c r="HC617"/>
      <c r="HD617"/>
      <c r="HE617"/>
      <c r="HF617"/>
      <c r="HG617"/>
      <c r="HH617"/>
      <c r="HI617"/>
      <c r="HJ617"/>
      <c r="HK617"/>
      <c r="HL617"/>
      <c r="HM617"/>
      <c r="HN617"/>
      <c r="HO617"/>
      <c r="HP617"/>
      <c r="HQ617"/>
      <c r="HR617"/>
      <c r="HS617"/>
      <c r="HT617"/>
      <c r="HU617"/>
      <c r="HV617"/>
      <c r="HW617"/>
      <c r="HX617"/>
      <c r="HY617"/>
      <c r="HZ617"/>
      <c r="IA617"/>
      <c r="IB617"/>
      <c r="IC617"/>
      <c r="ID617"/>
      <c r="IE617"/>
      <c r="IF617"/>
      <c r="IG617"/>
      <c r="IH617"/>
      <c r="II617"/>
      <c r="IJ617"/>
      <c r="IK617"/>
      <c r="IL617"/>
      <c r="IM617"/>
      <c r="IN617"/>
      <c r="IO617"/>
      <c r="IP617"/>
      <c r="IQ617"/>
      <c r="IR617"/>
      <c r="IS617"/>
      <c r="IT617"/>
      <c r="IU617"/>
      <c r="IV617"/>
    </row>
    <row r="618" spans="1:256" ht="24.9" customHeight="1" x14ac:dyDescent="0.25">
      <c r="A618" s="296"/>
      <c r="B618" s="297"/>
      <c r="C618" s="297"/>
      <c r="D618" s="297"/>
      <c r="E618" s="297"/>
      <c r="F618" s="297"/>
      <c r="G618" s="297"/>
      <c r="H618" s="297"/>
      <c r="I618" s="297"/>
      <c r="J618" s="297"/>
      <c r="K618" s="297"/>
      <c r="L618" s="297"/>
      <c r="M618" s="297"/>
      <c r="N618" s="297"/>
      <c r="O618" s="297"/>
      <c r="P618" s="297"/>
      <c r="Q618" s="298"/>
      <c r="R618" s="297"/>
      <c r="S618" s="297"/>
      <c r="T618" s="297"/>
      <c r="U618" s="297"/>
      <c r="V618" s="297"/>
      <c r="W618" s="297"/>
      <c r="X618" s="297"/>
      <c r="Y618" s="297"/>
      <c r="Z618" s="297"/>
      <c r="AA618" s="297"/>
      <c r="AB618" s="297"/>
      <c r="AC618" s="297"/>
      <c r="AD618" s="299"/>
      <c r="AE618" s="299"/>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c r="BY618"/>
      <c r="BZ618"/>
      <c r="CA618"/>
      <c r="CB618"/>
      <c r="CC618"/>
      <c r="CD618"/>
      <c r="CE618"/>
      <c r="CF618"/>
      <c r="CG618"/>
      <c r="CH618"/>
      <c r="CI618"/>
      <c r="CJ618"/>
      <c r="CK618"/>
      <c r="CL618"/>
      <c r="CM618"/>
      <c r="CN618"/>
      <c r="CO618"/>
      <c r="CP618"/>
      <c r="CQ618"/>
      <c r="CR618"/>
      <c r="CS618"/>
      <c r="CT618"/>
      <c r="CU618"/>
      <c r="CV618"/>
      <c r="CW618"/>
      <c r="CX618"/>
      <c r="CY618"/>
      <c r="CZ618"/>
      <c r="DA618"/>
      <c r="DB618"/>
      <c r="DC618"/>
      <c r="DD618"/>
      <c r="DE618"/>
      <c r="DF618"/>
      <c r="DG618"/>
      <c r="DH618"/>
      <c r="DI618"/>
      <c r="DJ618"/>
      <c r="DK618"/>
      <c r="DL618"/>
      <c r="DM618"/>
      <c r="DN618"/>
      <c r="DO618"/>
      <c r="DP618"/>
      <c r="DQ618"/>
      <c r="DR618"/>
      <c r="DS618"/>
      <c r="DT618"/>
      <c r="DU618"/>
      <c r="DV618"/>
      <c r="DW618"/>
      <c r="DX618"/>
      <c r="DY618"/>
      <c r="DZ618"/>
      <c r="EA618"/>
      <c r="EB618"/>
      <c r="EC618"/>
      <c r="ED618"/>
      <c r="EE618"/>
      <c r="EF618"/>
      <c r="EG618"/>
      <c r="EH618"/>
      <c r="EI618"/>
      <c r="EJ618"/>
      <c r="EK618"/>
      <c r="EL618"/>
      <c r="EM618"/>
      <c r="EN618"/>
      <c r="EO618"/>
      <c r="EP618"/>
      <c r="EQ618"/>
      <c r="ER618"/>
      <c r="ES618"/>
      <c r="ET618"/>
      <c r="EU618"/>
      <c r="EV618"/>
      <c r="EW618"/>
      <c r="EX618"/>
      <c r="EY618"/>
      <c r="EZ618"/>
      <c r="FA618"/>
      <c r="FB618"/>
      <c r="FC618"/>
      <c r="FD618"/>
      <c r="FE618"/>
      <c r="FF618"/>
      <c r="FG618"/>
      <c r="FH618"/>
      <c r="FI618"/>
      <c r="FJ618"/>
      <c r="FK618"/>
      <c r="FL618"/>
      <c r="FM618"/>
      <c r="FN618"/>
      <c r="FO618"/>
      <c r="FP618"/>
      <c r="FQ618"/>
      <c r="FR618"/>
      <c r="FS618"/>
      <c r="FT618"/>
      <c r="FU618"/>
      <c r="FV618"/>
      <c r="FW618"/>
      <c r="FX618"/>
      <c r="FY618"/>
      <c r="FZ618"/>
      <c r="GA618"/>
      <c r="GB618"/>
      <c r="GC618"/>
      <c r="GD618"/>
      <c r="GE618"/>
      <c r="GF618"/>
      <c r="GG618"/>
      <c r="GH618"/>
      <c r="GI618"/>
      <c r="GJ618"/>
      <c r="GK618"/>
      <c r="GL618"/>
      <c r="GM618"/>
      <c r="GN618"/>
      <c r="GO618"/>
      <c r="GP618"/>
      <c r="GQ618"/>
      <c r="GR618"/>
      <c r="GS618"/>
      <c r="GT618"/>
      <c r="GU618"/>
      <c r="GV618"/>
      <c r="GW618"/>
      <c r="GX618"/>
      <c r="GY618"/>
      <c r="GZ618"/>
      <c r="HA618"/>
      <c r="HB618"/>
      <c r="HC618"/>
      <c r="HD618"/>
      <c r="HE618"/>
      <c r="HF618"/>
      <c r="HG618"/>
      <c r="HH618"/>
      <c r="HI618"/>
      <c r="HJ618"/>
      <c r="HK618"/>
      <c r="HL618"/>
      <c r="HM618"/>
      <c r="HN618"/>
      <c r="HO618"/>
      <c r="HP618"/>
      <c r="HQ618"/>
      <c r="HR618"/>
      <c r="HS618"/>
      <c r="HT618"/>
      <c r="HU618"/>
      <c r="HV618"/>
      <c r="HW618"/>
      <c r="HX618"/>
      <c r="HY618"/>
      <c r="HZ618"/>
      <c r="IA618"/>
      <c r="IB618"/>
      <c r="IC618"/>
      <c r="ID618"/>
      <c r="IE618"/>
      <c r="IF618"/>
      <c r="IG618"/>
      <c r="IH618"/>
      <c r="II618"/>
      <c r="IJ618"/>
      <c r="IK618"/>
      <c r="IL618"/>
      <c r="IM618"/>
      <c r="IN618"/>
      <c r="IO618"/>
      <c r="IP618"/>
      <c r="IQ618"/>
      <c r="IR618"/>
      <c r="IS618"/>
      <c r="IT618"/>
      <c r="IU618"/>
      <c r="IV618"/>
    </row>
    <row r="619" spans="1:256" ht="24.9" customHeight="1" thickBot="1" x14ac:dyDescent="0.3">
      <c r="A619" s="73"/>
      <c r="B619" s="73"/>
      <c r="C619" s="73"/>
      <c r="D619" s="73"/>
      <c r="E619" s="73"/>
      <c r="F619" s="73"/>
      <c r="G619" s="73"/>
      <c r="H619" s="73"/>
      <c r="I619" s="73"/>
      <c r="J619" s="73"/>
      <c r="K619" s="73"/>
      <c r="L619" s="73"/>
      <c r="M619" s="73"/>
      <c r="N619" s="73"/>
      <c r="O619" s="73"/>
      <c r="P619" s="73"/>
      <c r="Q619" s="100"/>
      <c r="R619" s="73"/>
      <c r="S619" s="73"/>
      <c r="T619" s="73"/>
      <c r="U619" s="73"/>
      <c r="V619" s="73"/>
      <c r="W619" s="73"/>
      <c r="X619" s="73"/>
      <c r="Y619" s="73"/>
      <c r="Z619" s="73"/>
      <c r="AA619" s="73"/>
      <c r="AB619" s="73"/>
      <c r="AC619" s="73"/>
      <c r="AD619" s="101"/>
      <c r="AE619" s="101"/>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c r="BY619"/>
      <c r="BZ619"/>
      <c r="CA619"/>
      <c r="CB619"/>
      <c r="CC619"/>
      <c r="CD619"/>
      <c r="CE619"/>
      <c r="CF619"/>
      <c r="CG619"/>
      <c r="CH619"/>
      <c r="CI619"/>
      <c r="CJ619"/>
      <c r="CK619"/>
      <c r="CL619"/>
      <c r="CM619"/>
      <c r="CN619"/>
      <c r="CO619"/>
      <c r="CP619"/>
      <c r="CQ619"/>
      <c r="CR619"/>
      <c r="CS619"/>
      <c r="CT619"/>
      <c r="CU619"/>
      <c r="CV619"/>
      <c r="CW619"/>
      <c r="CX619"/>
      <c r="CY619"/>
      <c r="CZ619"/>
      <c r="DA619"/>
      <c r="DB619"/>
      <c r="DC619"/>
      <c r="DD619"/>
      <c r="DE619"/>
      <c r="DF619"/>
      <c r="DG619"/>
      <c r="DH619"/>
      <c r="DI619"/>
      <c r="DJ619"/>
      <c r="DK619"/>
      <c r="DL619"/>
      <c r="DM619"/>
      <c r="DN619"/>
      <c r="DO619"/>
      <c r="DP619"/>
      <c r="DQ619"/>
      <c r="DR619"/>
      <c r="DS619"/>
      <c r="DT619"/>
      <c r="DU619"/>
      <c r="DV619"/>
      <c r="DW619"/>
      <c r="DX619"/>
      <c r="DY619"/>
      <c r="DZ619"/>
      <c r="EA619"/>
      <c r="EB619"/>
      <c r="EC619"/>
      <c r="ED619"/>
      <c r="EE619"/>
      <c r="EF619"/>
      <c r="EG619"/>
      <c r="EH619"/>
      <c r="EI619"/>
      <c r="EJ619"/>
      <c r="EK619"/>
      <c r="EL619"/>
      <c r="EM619"/>
      <c r="EN619"/>
      <c r="EO619"/>
      <c r="EP619"/>
      <c r="EQ619"/>
      <c r="ER619"/>
      <c r="ES619"/>
      <c r="ET619"/>
      <c r="EU619"/>
      <c r="EV619"/>
      <c r="EW619"/>
      <c r="EX619"/>
      <c r="EY619"/>
      <c r="EZ619"/>
      <c r="FA619"/>
      <c r="FB619"/>
      <c r="FC619"/>
      <c r="FD619"/>
      <c r="FE619"/>
      <c r="FF619"/>
      <c r="FG619"/>
      <c r="FH619"/>
      <c r="FI619"/>
      <c r="FJ619"/>
      <c r="FK619"/>
      <c r="FL619"/>
      <c r="FM619"/>
      <c r="FN619"/>
      <c r="FO619"/>
      <c r="FP619"/>
      <c r="FQ619"/>
      <c r="FR619"/>
      <c r="FS619"/>
      <c r="FT619"/>
      <c r="FU619"/>
      <c r="FV619"/>
      <c r="FW619"/>
      <c r="FX619"/>
      <c r="FY619"/>
      <c r="FZ619"/>
      <c r="GA619"/>
      <c r="GB619"/>
      <c r="GC619"/>
      <c r="GD619"/>
      <c r="GE619"/>
      <c r="GF619"/>
      <c r="GG619"/>
      <c r="GH619"/>
      <c r="GI619"/>
      <c r="GJ619"/>
      <c r="GK619"/>
      <c r="GL619"/>
      <c r="GM619"/>
      <c r="GN619"/>
      <c r="GO619"/>
      <c r="GP619"/>
      <c r="GQ619"/>
      <c r="GR619"/>
      <c r="GS619"/>
      <c r="GT619"/>
      <c r="GU619"/>
      <c r="GV619"/>
      <c r="GW619"/>
      <c r="GX619"/>
      <c r="GY619"/>
      <c r="GZ619"/>
      <c r="HA619"/>
      <c r="HB619"/>
      <c r="HC619"/>
      <c r="HD619"/>
      <c r="HE619"/>
      <c r="HF619"/>
      <c r="HG619"/>
      <c r="HH619"/>
      <c r="HI619"/>
      <c r="HJ619"/>
      <c r="HK619"/>
      <c r="HL619"/>
      <c r="HM619"/>
      <c r="HN619"/>
      <c r="HO619"/>
      <c r="HP619"/>
      <c r="HQ619"/>
      <c r="HR619"/>
      <c r="HS619"/>
      <c r="HT619"/>
      <c r="HU619"/>
      <c r="HV619"/>
      <c r="HW619"/>
      <c r="HX619"/>
      <c r="HY619"/>
      <c r="HZ619"/>
      <c r="IA619"/>
      <c r="IB619"/>
      <c r="IC619"/>
      <c r="ID619"/>
      <c r="IE619"/>
      <c r="IF619"/>
      <c r="IG619"/>
      <c r="IH619"/>
      <c r="II619"/>
      <c r="IJ619"/>
      <c r="IK619"/>
      <c r="IL619"/>
      <c r="IM619"/>
      <c r="IN619"/>
      <c r="IO619"/>
      <c r="IP619"/>
      <c r="IQ619"/>
      <c r="IR619"/>
      <c r="IS619"/>
      <c r="IT619"/>
      <c r="IU619"/>
      <c r="IV619"/>
    </row>
    <row r="620" spans="1:256" ht="24.9" customHeight="1" thickTop="1" thickBot="1" x14ac:dyDescent="0.3">
      <c r="A620" s="431" t="s">
        <v>163</v>
      </c>
      <c r="B620" s="432"/>
      <c r="C620" s="432"/>
      <c r="D620" s="432"/>
      <c r="E620" s="432"/>
      <c r="F620" s="432"/>
      <c r="G620" s="432"/>
      <c r="H620" s="432"/>
      <c r="I620" s="432"/>
      <c r="J620" s="432"/>
      <c r="K620" s="432"/>
      <c r="L620" s="432"/>
      <c r="M620" s="432"/>
      <c r="N620" s="432"/>
      <c r="O620" s="432"/>
      <c r="P620" s="432"/>
      <c r="Q620" s="432"/>
      <c r="R620" s="432"/>
      <c r="S620" s="432"/>
      <c r="T620" s="432"/>
      <c r="U620" s="432"/>
      <c r="V620" s="432"/>
      <c r="W620" s="432"/>
      <c r="X620" s="432"/>
      <c r="Y620" s="432"/>
      <c r="Z620" s="432"/>
      <c r="AA620" s="432"/>
      <c r="AB620" s="432"/>
      <c r="AC620" s="433"/>
      <c r="AD620" s="66" t="s">
        <v>187</v>
      </c>
      <c r="AE620" s="306" t="s">
        <v>7</v>
      </c>
      <c r="AF620" s="92" t="s">
        <v>1666</v>
      </c>
      <c r="AG620" s="92" t="s">
        <v>1667</v>
      </c>
      <c r="AH620" s="92" t="s">
        <v>1668</v>
      </c>
      <c r="AI620" s="93" t="s">
        <v>1669</v>
      </c>
      <c r="AJ620" s="92"/>
      <c r="AK620" s="93" t="s">
        <v>1670</v>
      </c>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c r="BY620"/>
      <c r="BZ620"/>
      <c r="CA620"/>
      <c r="CB620"/>
      <c r="CC620"/>
      <c r="CD620"/>
      <c r="CE620"/>
      <c r="CF620"/>
      <c r="CG620"/>
      <c r="CH620"/>
      <c r="CI620"/>
      <c r="CJ620"/>
      <c r="CK620"/>
      <c r="CL620"/>
      <c r="CM620"/>
      <c r="CN620"/>
      <c r="CO620"/>
      <c r="CP620"/>
      <c r="CQ620"/>
      <c r="CR620"/>
      <c r="CS620"/>
      <c r="CT620"/>
      <c r="CU620"/>
      <c r="CV620"/>
      <c r="CW620"/>
      <c r="CX620"/>
      <c r="CY620"/>
      <c r="CZ620"/>
      <c r="DA620"/>
      <c r="DB620"/>
      <c r="DC620"/>
      <c r="DD620"/>
      <c r="DE620"/>
      <c r="DF620"/>
      <c r="DG620"/>
      <c r="DH620"/>
      <c r="DI620"/>
      <c r="DJ620"/>
      <c r="DK620"/>
      <c r="DL620"/>
      <c r="DM620"/>
      <c r="DN620"/>
      <c r="DO620"/>
      <c r="DP620"/>
      <c r="DQ620"/>
      <c r="DR620"/>
      <c r="DS620"/>
      <c r="DT620"/>
      <c r="DU620"/>
      <c r="DV620"/>
      <c r="DW620"/>
      <c r="DX620"/>
      <c r="DY620"/>
      <c r="DZ620"/>
      <c r="EA620"/>
      <c r="EB620"/>
      <c r="EC620"/>
      <c r="ED620"/>
      <c r="EE620"/>
      <c r="EF620"/>
      <c r="EG620"/>
      <c r="EH620"/>
      <c r="EI620"/>
      <c r="EJ620"/>
      <c r="EK620"/>
      <c r="EL620"/>
      <c r="EM620"/>
      <c r="EN620"/>
      <c r="EO620"/>
      <c r="EP620"/>
      <c r="EQ620"/>
      <c r="ER620"/>
      <c r="ES620"/>
      <c r="ET620"/>
      <c r="EU620"/>
      <c r="EV620"/>
      <c r="EW620"/>
      <c r="EX620"/>
      <c r="EY620"/>
      <c r="EZ620"/>
      <c r="FA620"/>
      <c r="FB620"/>
      <c r="FC620"/>
      <c r="FD620"/>
      <c r="FE620"/>
      <c r="FF620"/>
      <c r="FG620"/>
      <c r="FH620"/>
      <c r="FI620"/>
      <c r="FJ620"/>
      <c r="FK620"/>
      <c r="FL620"/>
      <c r="FM620"/>
      <c r="FN620"/>
      <c r="FO620"/>
      <c r="FP620"/>
      <c r="FQ620"/>
      <c r="FR620"/>
      <c r="FS620"/>
      <c r="FT620"/>
      <c r="FU620"/>
      <c r="FV620"/>
      <c r="FW620"/>
      <c r="FX620"/>
      <c r="FY620"/>
      <c r="FZ620"/>
      <c r="GA620"/>
      <c r="GB620"/>
      <c r="GC620"/>
      <c r="GD620"/>
      <c r="GE620"/>
      <c r="GF620"/>
      <c r="GG620"/>
      <c r="GH620"/>
      <c r="GI620"/>
      <c r="GJ620"/>
      <c r="GK620"/>
      <c r="GL620"/>
      <c r="GM620"/>
      <c r="GN620"/>
      <c r="GO620"/>
      <c r="GP620"/>
      <c r="GQ620"/>
      <c r="GR620"/>
      <c r="GS620"/>
      <c r="GT620"/>
      <c r="GU620"/>
      <c r="GV620"/>
      <c r="GW620"/>
      <c r="GX620"/>
      <c r="GY620"/>
      <c r="GZ620"/>
      <c r="HA620"/>
      <c r="HB620"/>
      <c r="HC620"/>
      <c r="HD620"/>
      <c r="HE620"/>
      <c r="HF620"/>
      <c r="HG620"/>
      <c r="HH620"/>
      <c r="HI620"/>
      <c r="HJ620"/>
      <c r="HK620"/>
      <c r="HL620"/>
      <c r="HM620"/>
      <c r="HN620"/>
      <c r="HO620"/>
      <c r="HP620"/>
      <c r="HQ620"/>
      <c r="HR620"/>
      <c r="HS620"/>
      <c r="HT620"/>
      <c r="HU620"/>
      <c r="HV620"/>
      <c r="HW620"/>
      <c r="HX620"/>
      <c r="HY620"/>
      <c r="HZ620"/>
      <c r="IA620"/>
      <c r="IB620"/>
      <c r="IC620"/>
      <c r="ID620"/>
      <c r="IE620"/>
      <c r="IF620"/>
      <c r="IG620"/>
      <c r="IH620"/>
      <c r="II620"/>
      <c r="IJ620"/>
      <c r="IK620"/>
      <c r="IL620"/>
      <c r="IM620"/>
      <c r="IN620"/>
      <c r="IO620"/>
      <c r="IP620"/>
      <c r="IQ620"/>
      <c r="IR620"/>
      <c r="IS620"/>
      <c r="IT620"/>
      <c r="IU620"/>
      <c r="IV620"/>
    </row>
    <row r="621" spans="1:256" ht="24.9" customHeight="1" thickTop="1" thickBot="1" x14ac:dyDescent="0.3">
      <c r="A621" s="392" t="s">
        <v>2399</v>
      </c>
      <c r="B621" s="427"/>
      <c r="C621" s="427"/>
      <c r="D621" s="427"/>
      <c r="E621" s="427"/>
      <c r="F621" s="427"/>
      <c r="G621" s="427"/>
      <c r="H621" s="427"/>
      <c r="I621" s="427"/>
      <c r="J621" s="427"/>
      <c r="K621" s="427"/>
      <c r="L621" s="427"/>
      <c r="M621" s="427"/>
      <c r="N621" s="427"/>
      <c r="O621" s="427"/>
      <c r="P621" s="427"/>
      <c r="Q621" s="427"/>
      <c r="R621" s="427"/>
      <c r="S621" s="427"/>
      <c r="T621" s="427"/>
      <c r="U621" s="427"/>
      <c r="V621" s="427"/>
      <c r="W621" s="427"/>
      <c r="X621" s="427"/>
      <c r="Y621" s="427"/>
      <c r="Z621" s="427"/>
      <c r="AA621" s="427"/>
      <c r="AB621" s="427"/>
      <c r="AC621" s="428"/>
      <c r="AD621" s="310">
        <f>'Art. 123'!Q596</f>
        <v>3</v>
      </c>
      <c r="AE621" s="94" t="str">
        <f t="shared" ref="AE621:AE631" si="112">IF(AG621=1,AK621,AG621)</f>
        <v>No aplica</v>
      </c>
      <c r="AF621">
        <f t="shared" ref="AF621:AF631" si="113">AD621/2</f>
        <v>1.5</v>
      </c>
      <c r="AG621" s="92" t="str">
        <f t="shared" ref="AG621:AG631" si="114">IF(AND(AF621&gt;=0,AF621&lt;=1),1,"No aplica")</f>
        <v>No aplica</v>
      </c>
      <c r="AH621" s="95" t="e">
        <f t="shared" ref="AH621:AH631" si="115">AD621/(AG621*2)</f>
        <v>#VALUE!</v>
      </c>
      <c r="AI621" s="96" t="str">
        <f t="shared" ref="AI621:AI631" si="116">IF(AG621=1,AG621/$AG$632,"No aplica")</f>
        <v>No aplica</v>
      </c>
      <c r="AJ621" s="96" t="e">
        <f t="shared" ref="AJ621:AJ631" si="117">AF621*AI621</f>
        <v>#VALUE!</v>
      </c>
      <c r="AK621" s="96" t="e">
        <f t="shared" ref="AK621:AK631" si="118">AJ621*$AE$23</f>
        <v>#VALUE!</v>
      </c>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c r="BY621"/>
      <c r="BZ621"/>
      <c r="CA621"/>
      <c r="CB621"/>
      <c r="CC621"/>
      <c r="CD621"/>
      <c r="CE621"/>
      <c r="CF621"/>
      <c r="CG621"/>
      <c r="CH621"/>
      <c r="CI621"/>
      <c r="CJ621"/>
      <c r="CK621"/>
      <c r="CL621"/>
      <c r="CM621"/>
      <c r="CN621"/>
      <c r="CO621"/>
      <c r="CP621"/>
      <c r="CQ621"/>
      <c r="CR621"/>
      <c r="CS621"/>
      <c r="CT621"/>
      <c r="CU621"/>
      <c r="CV621"/>
      <c r="CW621"/>
      <c r="CX621"/>
      <c r="CY621"/>
      <c r="CZ621"/>
      <c r="DA621"/>
      <c r="DB621"/>
      <c r="DC621"/>
      <c r="DD621"/>
      <c r="DE621"/>
      <c r="DF621"/>
      <c r="DG621"/>
      <c r="DH621"/>
      <c r="DI621"/>
      <c r="DJ621"/>
      <c r="DK621"/>
      <c r="DL621"/>
      <c r="DM621"/>
      <c r="DN621"/>
      <c r="DO621"/>
      <c r="DP621"/>
      <c r="DQ621"/>
      <c r="DR621"/>
      <c r="DS621"/>
      <c r="DT621"/>
      <c r="DU621"/>
      <c r="DV621"/>
      <c r="DW621"/>
      <c r="DX621"/>
      <c r="DY621"/>
      <c r="DZ621"/>
      <c r="EA621"/>
      <c r="EB621"/>
      <c r="EC621"/>
      <c r="ED621"/>
      <c r="EE621"/>
      <c r="EF621"/>
      <c r="EG621"/>
      <c r="EH621"/>
      <c r="EI621"/>
      <c r="EJ621"/>
      <c r="EK621"/>
      <c r="EL621"/>
      <c r="EM621"/>
      <c r="EN621"/>
      <c r="EO621"/>
      <c r="EP621"/>
      <c r="EQ621"/>
      <c r="ER621"/>
      <c r="ES621"/>
      <c r="ET621"/>
      <c r="EU621"/>
      <c r="EV621"/>
      <c r="EW621"/>
      <c r="EX621"/>
      <c r="EY621"/>
      <c r="EZ621"/>
      <c r="FA621"/>
      <c r="FB621"/>
      <c r="FC621"/>
      <c r="FD621"/>
      <c r="FE621"/>
      <c r="FF621"/>
      <c r="FG621"/>
      <c r="FH621"/>
      <c r="FI621"/>
      <c r="FJ621"/>
      <c r="FK621"/>
      <c r="FL621"/>
      <c r="FM621"/>
      <c r="FN621"/>
      <c r="FO621"/>
      <c r="FP621"/>
      <c r="FQ621"/>
      <c r="FR621"/>
      <c r="FS621"/>
      <c r="FT621"/>
      <c r="FU621"/>
      <c r="FV621"/>
      <c r="FW621"/>
      <c r="FX621"/>
      <c r="FY621"/>
      <c r="FZ621"/>
      <c r="GA621"/>
      <c r="GB621"/>
      <c r="GC621"/>
      <c r="GD621"/>
      <c r="GE621"/>
      <c r="GF621"/>
      <c r="GG621"/>
      <c r="GH621"/>
      <c r="GI621"/>
      <c r="GJ621"/>
      <c r="GK621"/>
      <c r="GL621"/>
      <c r="GM621"/>
      <c r="GN621"/>
      <c r="GO621"/>
      <c r="GP621"/>
      <c r="GQ621"/>
      <c r="GR621"/>
      <c r="GS621"/>
      <c r="GT621"/>
      <c r="GU621"/>
      <c r="GV621"/>
      <c r="GW621"/>
      <c r="GX621"/>
      <c r="GY621"/>
      <c r="GZ621"/>
      <c r="HA621"/>
      <c r="HB621"/>
      <c r="HC621"/>
      <c r="HD621"/>
      <c r="HE621"/>
      <c r="HF621"/>
      <c r="HG621"/>
      <c r="HH621"/>
      <c r="HI621"/>
      <c r="HJ621"/>
      <c r="HK621"/>
      <c r="HL621"/>
      <c r="HM621"/>
      <c r="HN621"/>
      <c r="HO621"/>
      <c r="HP621"/>
      <c r="HQ621"/>
      <c r="HR621"/>
      <c r="HS621"/>
      <c r="HT621"/>
      <c r="HU621"/>
      <c r="HV621"/>
      <c r="HW621"/>
      <c r="HX621"/>
      <c r="HY621"/>
      <c r="HZ621"/>
      <c r="IA621"/>
      <c r="IB621"/>
      <c r="IC621"/>
      <c r="ID621"/>
      <c r="IE621"/>
      <c r="IF621"/>
      <c r="IG621"/>
      <c r="IH621"/>
      <c r="II621"/>
      <c r="IJ621"/>
      <c r="IK621"/>
      <c r="IL621"/>
      <c r="IM621"/>
      <c r="IN621"/>
      <c r="IO621"/>
      <c r="IP621"/>
      <c r="IQ621"/>
      <c r="IR621"/>
      <c r="IS621"/>
      <c r="IT621"/>
      <c r="IU621"/>
      <c r="IV621"/>
    </row>
    <row r="622" spans="1:256" ht="24.9" customHeight="1" thickTop="1" thickBot="1" x14ac:dyDescent="0.3">
      <c r="A622" s="392" t="s">
        <v>2400</v>
      </c>
      <c r="B622" s="427"/>
      <c r="C622" s="427"/>
      <c r="D622" s="427"/>
      <c r="E622" s="427"/>
      <c r="F622" s="427"/>
      <c r="G622" s="427"/>
      <c r="H622" s="427"/>
      <c r="I622" s="427"/>
      <c r="J622" s="427"/>
      <c r="K622" s="427"/>
      <c r="L622" s="427"/>
      <c r="M622" s="427"/>
      <c r="N622" s="427"/>
      <c r="O622" s="427"/>
      <c r="P622" s="427"/>
      <c r="Q622" s="427"/>
      <c r="R622" s="427"/>
      <c r="S622" s="427"/>
      <c r="T622" s="427"/>
      <c r="U622" s="427"/>
      <c r="V622" s="427"/>
      <c r="W622" s="427"/>
      <c r="X622" s="427"/>
      <c r="Y622" s="427"/>
      <c r="Z622" s="427"/>
      <c r="AA622" s="427"/>
      <c r="AB622" s="427"/>
      <c r="AC622" s="428"/>
      <c r="AD622" s="310">
        <f>'Art. 123'!Q597</f>
        <v>3</v>
      </c>
      <c r="AE622" s="94" t="str">
        <f t="shared" si="112"/>
        <v>No aplica</v>
      </c>
      <c r="AF622">
        <f t="shared" si="113"/>
        <v>1.5</v>
      </c>
      <c r="AG622" s="92" t="str">
        <f t="shared" si="114"/>
        <v>No aplica</v>
      </c>
      <c r="AH622" s="95" t="e">
        <f t="shared" si="115"/>
        <v>#VALUE!</v>
      </c>
      <c r="AI622" s="96" t="str">
        <f t="shared" si="116"/>
        <v>No aplica</v>
      </c>
      <c r="AJ622" s="96" t="e">
        <f t="shared" si="117"/>
        <v>#VALUE!</v>
      </c>
      <c r="AK622" s="96" t="e">
        <f t="shared" si="118"/>
        <v>#VALUE!</v>
      </c>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c r="BY622"/>
      <c r="BZ622"/>
      <c r="CA622"/>
      <c r="CB622"/>
      <c r="CC622"/>
      <c r="CD622"/>
      <c r="CE622"/>
      <c r="CF622"/>
      <c r="CG622"/>
      <c r="CH622"/>
      <c r="CI622"/>
      <c r="CJ622"/>
      <c r="CK622"/>
      <c r="CL622"/>
      <c r="CM622"/>
      <c r="CN622"/>
      <c r="CO622"/>
      <c r="CP622"/>
      <c r="CQ622"/>
      <c r="CR622"/>
      <c r="CS622"/>
      <c r="CT622"/>
      <c r="CU622"/>
      <c r="CV622"/>
      <c r="CW622"/>
      <c r="CX622"/>
      <c r="CY622"/>
      <c r="CZ622"/>
      <c r="DA622"/>
      <c r="DB622"/>
      <c r="DC622"/>
      <c r="DD622"/>
      <c r="DE622"/>
      <c r="DF622"/>
      <c r="DG622"/>
      <c r="DH622"/>
      <c r="DI622"/>
      <c r="DJ622"/>
      <c r="DK622"/>
      <c r="DL622"/>
      <c r="DM622"/>
      <c r="DN622"/>
      <c r="DO622"/>
      <c r="DP622"/>
      <c r="DQ622"/>
      <c r="DR622"/>
      <c r="DS622"/>
      <c r="DT622"/>
      <c r="DU622"/>
      <c r="DV622"/>
      <c r="DW622"/>
      <c r="DX622"/>
      <c r="DY622"/>
      <c r="DZ622"/>
      <c r="EA622"/>
      <c r="EB622"/>
      <c r="EC622"/>
      <c r="ED622"/>
      <c r="EE622"/>
      <c r="EF622"/>
      <c r="EG622"/>
      <c r="EH622"/>
      <c r="EI622"/>
      <c r="EJ622"/>
      <c r="EK622"/>
      <c r="EL622"/>
      <c r="EM622"/>
      <c r="EN622"/>
      <c r="EO622"/>
      <c r="EP622"/>
      <c r="EQ622"/>
      <c r="ER622"/>
      <c r="ES622"/>
      <c r="ET622"/>
      <c r="EU622"/>
      <c r="EV622"/>
      <c r="EW622"/>
      <c r="EX622"/>
      <c r="EY622"/>
      <c r="EZ622"/>
      <c r="FA622"/>
      <c r="FB622"/>
      <c r="FC622"/>
      <c r="FD622"/>
      <c r="FE622"/>
      <c r="FF622"/>
      <c r="FG622"/>
      <c r="FH622"/>
      <c r="FI622"/>
      <c r="FJ622"/>
      <c r="FK622"/>
      <c r="FL622"/>
      <c r="FM622"/>
      <c r="FN622"/>
      <c r="FO622"/>
      <c r="FP622"/>
      <c r="FQ622"/>
      <c r="FR622"/>
      <c r="FS622"/>
      <c r="FT622"/>
      <c r="FU622"/>
      <c r="FV622"/>
      <c r="FW622"/>
      <c r="FX622"/>
      <c r="FY622"/>
      <c r="FZ622"/>
      <c r="GA622"/>
      <c r="GB622"/>
      <c r="GC622"/>
      <c r="GD622"/>
      <c r="GE622"/>
      <c r="GF622"/>
      <c r="GG622"/>
      <c r="GH622"/>
      <c r="GI622"/>
      <c r="GJ622"/>
      <c r="GK622"/>
      <c r="GL622"/>
      <c r="GM622"/>
      <c r="GN622"/>
      <c r="GO622"/>
      <c r="GP622"/>
      <c r="GQ622"/>
      <c r="GR622"/>
      <c r="GS622"/>
      <c r="GT622"/>
      <c r="GU622"/>
      <c r="GV622"/>
      <c r="GW622"/>
      <c r="GX622"/>
      <c r="GY622"/>
      <c r="GZ622"/>
      <c r="HA622"/>
      <c r="HB622"/>
      <c r="HC622"/>
      <c r="HD622"/>
      <c r="HE622"/>
      <c r="HF622"/>
      <c r="HG622"/>
      <c r="HH622"/>
      <c r="HI622"/>
      <c r="HJ622"/>
      <c r="HK622"/>
      <c r="HL622"/>
      <c r="HM622"/>
      <c r="HN622"/>
      <c r="HO622"/>
      <c r="HP622"/>
      <c r="HQ622"/>
      <c r="HR622"/>
      <c r="HS622"/>
      <c r="HT622"/>
      <c r="HU622"/>
      <c r="HV622"/>
      <c r="HW622"/>
      <c r="HX622"/>
      <c r="HY622"/>
      <c r="HZ622"/>
      <c r="IA622"/>
      <c r="IB622"/>
      <c r="IC622"/>
      <c r="ID622"/>
      <c r="IE622"/>
      <c r="IF622"/>
      <c r="IG622"/>
      <c r="IH622"/>
      <c r="II622"/>
      <c r="IJ622"/>
      <c r="IK622"/>
      <c r="IL622"/>
      <c r="IM622"/>
      <c r="IN622"/>
      <c r="IO622"/>
      <c r="IP622"/>
      <c r="IQ622"/>
      <c r="IR622"/>
      <c r="IS622"/>
      <c r="IT622"/>
      <c r="IU622"/>
      <c r="IV622"/>
    </row>
    <row r="623" spans="1:256" ht="24.9" customHeight="1" thickTop="1" thickBot="1" x14ac:dyDescent="0.3">
      <c r="A623" s="392" t="s">
        <v>2401</v>
      </c>
      <c r="B623" s="427"/>
      <c r="C623" s="427"/>
      <c r="D623" s="427"/>
      <c r="E623" s="427"/>
      <c r="F623" s="427"/>
      <c r="G623" s="427"/>
      <c r="H623" s="427"/>
      <c r="I623" s="427"/>
      <c r="J623" s="427"/>
      <c r="K623" s="427"/>
      <c r="L623" s="427"/>
      <c r="M623" s="427"/>
      <c r="N623" s="427"/>
      <c r="O623" s="427"/>
      <c r="P623" s="427"/>
      <c r="Q623" s="427"/>
      <c r="R623" s="427"/>
      <c r="S623" s="427"/>
      <c r="T623" s="427"/>
      <c r="U623" s="427"/>
      <c r="V623" s="427"/>
      <c r="W623" s="427"/>
      <c r="X623" s="427"/>
      <c r="Y623" s="427"/>
      <c r="Z623" s="427"/>
      <c r="AA623" s="427"/>
      <c r="AB623" s="427"/>
      <c r="AC623" s="428"/>
      <c r="AD623" s="310">
        <f>'Art. 123'!Q598</f>
        <v>3</v>
      </c>
      <c r="AE623" s="94" t="str">
        <f t="shared" si="112"/>
        <v>No aplica</v>
      </c>
      <c r="AF623">
        <f t="shared" si="113"/>
        <v>1.5</v>
      </c>
      <c r="AG623" s="92" t="str">
        <f t="shared" si="114"/>
        <v>No aplica</v>
      </c>
      <c r="AH623" s="95" t="e">
        <f t="shared" si="115"/>
        <v>#VALUE!</v>
      </c>
      <c r="AI623" s="96" t="str">
        <f t="shared" si="116"/>
        <v>No aplica</v>
      </c>
      <c r="AJ623" s="96" t="e">
        <f t="shared" si="117"/>
        <v>#VALUE!</v>
      </c>
      <c r="AK623" s="96" t="e">
        <f t="shared" si="118"/>
        <v>#VALUE!</v>
      </c>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c r="BY623"/>
      <c r="BZ623"/>
      <c r="CA623"/>
      <c r="CB623"/>
      <c r="CC623"/>
      <c r="CD623"/>
      <c r="CE623"/>
      <c r="CF623"/>
      <c r="CG623"/>
      <c r="CH623"/>
      <c r="CI623"/>
      <c r="CJ623"/>
      <c r="CK623"/>
      <c r="CL623"/>
      <c r="CM623"/>
      <c r="CN623"/>
      <c r="CO623"/>
      <c r="CP623"/>
      <c r="CQ623"/>
      <c r="CR623"/>
      <c r="CS623"/>
      <c r="CT623"/>
      <c r="CU623"/>
      <c r="CV623"/>
      <c r="CW623"/>
      <c r="CX623"/>
      <c r="CY623"/>
      <c r="CZ623"/>
      <c r="DA623"/>
      <c r="DB623"/>
      <c r="DC623"/>
      <c r="DD623"/>
      <c r="DE623"/>
      <c r="DF623"/>
      <c r="DG623"/>
      <c r="DH623"/>
      <c r="DI623"/>
      <c r="DJ623"/>
      <c r="DK623"/>
      <c r="DL623"/>
      <c r="DM623"/>
      <c r="DN623"/>
      <c r="DO623"/>
      <c r="DP623"/>
      <c r="DQ623"/>
      <c r="DR623"/>
      <c r="DS623"/>
      <c r="DT623"/>
      <c r="DU623"/>
      <c r="DV623"/>
      <c r="DW623"/>
      <c r="DX623"/>
      <c r="DY623"/>
      <c r="DZ623"/>
      <c r="EA623"/>
      <c r="EB623"/>
      <c r="EC623"/>
      <c r="ED623"/>
      <c r="EE623"/>
      <c r="EF623"/>
      <c r="EG623"/>
      <c r="EH623"/>
      <c r="EI623"/>
      <c r="EJ623"/>
      <c r="EK623"/>
      <c r="EL623"/>
      <c r="EM623"/>
      <c r="EN623"/>
      <c r="EO623"/>
      <c r="EP623"/>
      <c r="EQ623"/>
      <c r="ER623"/>
      <c r="ES623"/>
      <c r="ET623"/>
      <c r="EU623"/>
      <c r="EV623"/>
      <c r="EW623"/>
      <c r="EX623"/>
      <c r="EY623"/>
      <c r="EZ623"/>
      <c r="FA623"/>
      <c r="FB623"/>
      <c r="FC623"/>
      <c r="FD623"/>
      <c r="FE623"/>
      <c r="FF623"/>
      <c r="FG623"/>
      <c r="FH623"/>
      <c r="FI623"/>
      <c r="FJ623"/>
      <c r="FK623"/>
      <c r="FL623"/>
      <c r="FM623"/>
      <c r="FN623"/>
      <c r="FO623"/>
      <c r="FP623"/>
      <c r="FQ623"/>
      <c r="FR623"/>
      <c r="FS623"/>
      <c r="FT623"/>
      <c r="FU623"/>
      <c r="FV623"/>
      <c r="FW623"/>
      <c r="FX623"/>
      <c r="FY623"/>
      <c r="FZ623"/>
      <c r="GA623"/>
      <c r="GB623"/>
      <c r="GC623"/>
      <c r="GD623"/>
      <c r="GE623"/>
      <c r="GF623"/>
      <c r="GG623"/>
      <c r="GH623"/>
      <c r="GI623"/>
      <c r="GJ623"/>
      <c r="GK623"/>
      <c r="GL623"/>
      <c r="GM623"/>
      <c r="GN623"/>
      <c r="GO623"/>
      <c r="GP623"/>
      <c r="GQ623"/>
      <c r="GR623"/>
      <c r="GS623"/>
      <c r="GT623"/>
      <c r="GU623"/>
      <c r="GV623"/>
      <c r="GW623"/>
      <c r="GX623"/>
      <c r="GY623"/>
      <c r="GZ623"/>
      <c r="HA623"/>
      <c r="HB623"/>
      <c r="HC623"/>
      <c r="HD623"/>
      <c r="HE623"/>
      <c r="HF623"/>
      <c r="HG623"/>
      <c r="HH623"/>
      <c r="HI623"/>
      <c r="HJ623"/>
      <c r="HK623"/>
      <c r="HL623"/>
      <c r="HM623"/>
      <c r="HN623"/>
      <c r="HO623"/>
      <c r="HP623"/>
      <c r="HQ623"/>
      <c r="HR623"/>
      <c r="HS623"/>
      <c r="HT623"/>
      <c r="HU623"/>
      <c r="HV623"/>
      <c r="HW623"/>
      <c r="HX623"/>
      <c r="HY623"/>
      <c r="HZ623"/>
      <c r="IA623"/>
      <c r="IB623"/>
      <c r="IC623"/>
      <c r="ID623"/>
      <c r="IE623"/>
      <c r="IF623"/>
      <c r="IG623"/>
      <c r="IH623"/>
      <c r="II623"/>
      <c r="IJ623"/>
      <c r="IK623"/>
      <c r="IL623"/>
      <c r="IM623"/>
      <c r="IN623"/>
      <c r="IO623"/>
      <c r="IP623"/>
      <c r="IQ623"/>
      <c r="IR623"/>
      <c r="IS623"/>
      <c r="IT623"/>
      <c r="IU623"/>
      <c r="IV623"/>
    </row>
    <row r="624" spans="1:256" ht="24.9" customHeight="1" thickTop="1" thickBot="1" x14ac:dyDescent="0.3">
      <c r="A624" s="392" t="s">
        <v>2301</v>
      </c>
      <c r="B624" s="427"/>
      <c r="C624" s="427"/>
      <c r="D624" s="427"/>
      <c r="E624" s="427"/>
      <c r="F624" s="427"/>
      <c r="G624" s="427"/>
      <c r="H624" s="427"/>
      <c r="I624" s="427"/>
      <c r="J624" s="427"/>
      <c r="K624" s="427"/>
      <c r="L624" s="427"/>
      <c r="M624" s="427"/>
      <c r="N624" s="427"/>
      <c r="O624" s="427"/>
      <c r="P624" s="427"/>
      <c r="Q624" s="427"/>
      <c r="R624" s="427"/>
      <c r="S624" s="427"/>
      <c r="T624" s="427"/>
      <c r="U624" s="427"/>
      <c r="V624" s="427"/>
      <c r="W624" s="427"/>
      <c r="X624" s="427"/>
      <c r="Y624" s="427"/>
      <c r="Z624" s="427"/>
      <c r="AA624" s="427"/>
      <c r="AB624" s="427"/>
      <c r="AC624" s="428"/>
      <c r="AD624" s="310">
        <f>'Art. 123'!Q599</f>
        <v>3</v>
      </c>
      <c r="AE624" s="94" t="str">
        <f t="shared" si="112"/>
        <v>No aplica</v>
      </c>
      <c r="AF624">
        <f t="shared" si="113"/>
        <v>1.5</v>
      </c>
      <c r="AG624" s="92" t="str">
        <f t="shared" si="114"/>
        <v>No aplica</v>
      </c>
      <c r="AH624" s="95" t="e">
        <f t="shared" si="115"/>
        <v>#VALUE!</v>
      </c>
      <c r="AI624" s="96" t="str">
        <f t="shared" si="116"/>
        <v>No aplica</v>
      </c>
      <c r="AJ624" s="96" t="e">
        <f t="shared" si="117"/>
        <v>#VALUE!</v>
      </c>
      <c r="AK624" s="96" t="e">
        <f t="shared" si="118"/>
        <v>#VALUE!</v>
      </c>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c r="BY624"/>
      <c r="BZ624"/>
      <c r="CA624"/>
      <c r="CB624"/>
      <c r="CC624"/>
      <c r="CD624"/>
      <c r="CE624"/>
      <c r="CF624"/>
      <c r="CG624"/>
      <c r="CH624"/>
      <c r="CI624"/>
      <c r="CJ624"/>
      <c r="CK624"/>
      <c r="CL624"/>
      <c r="CM624"/>
      <c r="CN624"/>
      <c r="CO624"/>
      <c r="CP624"/>
      <c r="CQ624"/>
      <c r="CR624"/>
      <c r="CS624"/>
      <c r="CT624"/>
      <c r="CU624"/>
      <c r="CV624"/>
      <c r="CW624"/>
      <c r="CX624"/>
      <c r="CY624"/>
      <c r="CZ624"/>
      <c r="DA624"/>
      <c r="DB624"/>
      <c r="DC624"/>
      <c r="DD624"/>
      <c r="DE624"/>
      <c r="DF624"/>
      <c r="DG624"/>
      <c r="DH624"/>
      <c r="DI624"/>
      <c r="DJ624"/>
      <c r="DK624"/>
      <c r="DL624"/>
      <c r="DM624"/>
      <c r="DN624"/>
      <c r="DO624"/>
      <c r="DP624"/>
      <c r="DQ624"/>
      <c r="DR624"/>
      <c r="DS624"/>
      <c r="DT624"/>
      <c r="DU624"/>
      <c r="DV624"/>
      <c r="DW624"/>
      <c r="DX624"/>
      <c r="DY624"/>
      <c r="DZ624"/>
      <c r="EA624"/>
      <c r="EB624"/>
      <c r="EC624"/>
      <c r="ED624"/>
      <c r="EE624"/>
      <c r="EF624"/>
      <c r="EG624"/>
      <c r="EH624"/>
      <c r="EI624"/>
      <c r="EJ624"/>
      <c r="EK624"/>
      <c r="EL624"/>
      <c r="EM624"/>
      <c r="EN624"/>
      <c r="EO624"/>
      <c r="EP624"/>
      <c r="EQ624"/>
      <c r="ER624"/>
      <c r="ES624"/>
      <c r="ET624"/>
      <c r="EU624"/>
      <c r="EV624"/>
      <c r="EW624"/>
      <c r="EX624"/>
      <c r="EY624"/>
      <c r="EZ624"/>
      <c r="FA624"/>
      <c r="FB624"/>
      <c r="FC624"/>
      <c r="FD624"/>
      <c r="FE624"/>
      <c r="FF624"/>
      <c r="FG624"/>
      <c r="FH624"/>
      <c r="FI624"/>
      <c r="FJ624"/>
      <c r="FK624"/>
      <c r="FL624"/>
      <c r="FM624"/>
      <c r="FN624"/>
      <c r="FO624"/>
      <c r="FP624"/>
      <c r="FQ624"/>
      <c r="FR624"/>
      <c r="FS624"/>
      <c r="FT624"/>
      <c r="FU624"/>
      <c r="FV624"/>
      <c r="FW624"/>
      <c r="FX624"/>
      <c r="FY624"/>
      <c r="FZ624"/>
      <c r="GA624"/>
      <c r="GB624"/>
      <c r="GC624"/>
      <c r="GD624"/>
      <c r="GE624"/>
      <c r="GF624"/>
      <c r="GG624"/>
      <c r="GH624"/>
      <c r="GI624"/>
      <c r="GJ624"/>
      <c r="GK624"/>
      <c r="GL624"/>
      <c r="GM624"/>
      <c r="GN624"/>
      <c r="GO624"/>
      <c r="GP624"/>
      <c r="GQ624"/>
      <c r="GR624"/>
      <c r="GS624"/>
      <c r="GT624"/>
      <c r="GU624"/>
      <c r="GV624"/>
      <c r="GW624"/>
      <c r="GX624"/>
      <c r="GY624"/>
      <c r="GZ624"/>
      <c r="HA624"/>
      <c r="HB624"/>
      <c r="HC624"/>
      <c r="HD624"/>
      <c r="HE624"/>
      <c r="HF624"/>
      <c r="HG624"/>
      <c r="HH624"/>
      <c r="HI624"/>
      <c r="HJ624"/>
      <c r="HK624"/>
      <c r="HL624"/>
      <c r="HM624"/>
      <c r="HN624"/>
      <c r="HO624"/>
      <c r="HP624"/>
      <c r="HQ624"/>
      <c r="HR624"/>
      <c r="HS624"/>
      <c r="HT624"/>
      <c r="HU624"/>
      <c r="HV624"/>
      <c r="HW624"/>
      <c r="HX624"/>
      <c r="HY624"/>
      <c r="HZ624"/>
      <c r="IA624"/>
      <c r="IB624"/>
      <c r="IC624"/>
      <c r="ID624"/>
      <c r="IE624"/>
      <c r="IF624"/>
      <c r="IG624"/>
      <c r="IH624"/>
      <c r="II624"/>
      <c r="IJ624"/>
      <c r="IK624"/>
      <c r="IL624"/>
      <c r="IM624"/>
      <c r="IN624"/>
      <c r="IO624"/>
      <c r="IP624"/>
      <c r="IQ624"/>
      <c r="IR624"/>
      <c r="IS624"/>
      <c r="IT624"/>
      <c r="IU624"/>
      <c r="IV624"/>
    </row>
    <row r="625" spans="1:256" ht="24.9" customHeight="1" thickTop="1" thickBot="1" x14ac:dyDescent="0.3">
      <c r="A625" s="434" t="s">
        <v>2402</v>
      </c>
      <c r="B625" s="435"/>
      <c r="C625" s="435"/>
      <c r="D625" s="435"/>
      <c r="E625" s="435"/>
      <c r="F625" s="435"/>
      <c r="G625" s="435"/>
      <c r="H625" s="435"/>
      <c r="I625" s="435"/>
      <c r="J625" s="435"/>
      <c r="K625" s="435"/>
      <c r="L625" s="435"/>
      <c r="M625" s="435"/>
      <c r="N625" s="435"/>
      <c r="O625" s="435"/>
      <c r="P625" s="435"/>
      <c r="Q625" s="435"/>
      <c r="R625" s="435"/>
      <c r="S625" s="435"/>
      <c r="T625" s="435"/>
      <c r="U625" s="435"/>
      <c r="V625" s="435"/>
      <c r="W625" s="435"/>
      <c r="X625" s="435"/>
      <c r="Y625" s="435"/>
      <c r="Z625" s="435"/>
      <c r="AA625" s="435"/>
      <c r="AB625" s="435"/>
      <c r="AC625" s="436"/>
      <c r="AD625" s="310">
        <f>'Art. 123'!Q600</f>
        <v>3</v>
      </c>
      <c r="AE625" s="94" t="str">
        <f t="shared" si="112"/>
        <v>No aplica</v>
      </c>
      <c r="AF625">
        <f t="shared" si="113"/>
        <v>1.5</v>
      </c>
      <c r="AG625" s="92" t="str">
        <f t="shared" si="114"/>
        <v>No aplica</v>
      </c>
      <c r="AH625" s="95" t="e">
        <f t="shared" si="115"/>
        <v>#VALUE!</v>
      </c>
      <c r="AI625" s="96" t="str">
        <f t="shared" si="116"/>
        <v>No aplica</v>
      </c>
      <c r="AJ625" s="96" t="e">
        <f t="shared" si="117"/>
        <v>#VALUE!</v>
      </c>
      <c r="AK625" s="96" t="e">
        <f t="shared" si="118"/>
        <v>#VALUE!</v>
      </c>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c r="BY625"/>
      <c r="BZ625"/>
      <c r="CA625"/>
      <c r="CB625"/>
      <c r="CC625"/>
      <c r="CD625"/>
      <c r="CE625"/>
      <c r="CF625"/>
      <c r="CG625"/>
      <c r="CH625"/>
      <c r="CI625"/>
      <c r="CJ625"/>
      <c r="CK625"/>
      <c r="CL625"/>
      <c r="CM625"/>
      <c r="CN625"/>
      <c r="CO625"/>
      <c r="CP625"/>
      <c r="CQ625"/>
      <c r="CR625"/>
      <c r="CS625"/>
      <c r="CT625"/>
      <c r="CU625"/>
      <c r="CV625"/>
      <c r="CW625"/>
      <c r="CX625"/>
      <c r="CY625"/>
      <c r="CZ625"/>
      <c r="DA625"/>
      <c r="DB625"/>
      <c r="DC625"/>
      <c r="DD625"/>
      <c r="DE625"/>
      <c r="DF625"/>
      <c r="DG625"/>
      <c r="DH625"/>
      <c r="DI625"/>
      <c r="DJ625"/>
      <c r="DK625"/>
      <c r="DL625"/>
      <c r="DM625"/>
      <c r="DN625"/>
      <c r="DO625"/>
      <c r="DP625"/>
      <c r="DQ625"/>
      <c r="DR625"/>
      <c r="DS625"/>
      <c r="DT625"/>
      <c r="DU625"/>
      <c r="DV625"/>
      <c r="DW625"/>
      <c r="DX625"/>
      <c r="DY625"/>
      <c r="DZ625"/>
      <c r="EA625"/>
      <c r="EB625"/>
      <c r="EC625"/>
      <c r="ED625"/>
      <c r="EE625"/>
      <c r="EF625"/>
      <c r="EG625"/>
      <c r="EH625"/>
      <c r="EI625"/>
      <c r="EJ625"/>
      <c r="EK625"/>
      <c r="EL625"/>
      <c r="EM625"/>
      <c r="EN625"/>
      <c r="EO625"/>
      <c r="EP625"/>
      <c r="EQ625"/>
      <c r="ER625"/>
      <c r="ES625"/>
      <c r="ET625"/>
      <c r="EU625"/>
      <c r="EV625"/>
      <c r="EW625"/>
      <c r="EX625"/>
      <c r="EY625"/>
      <c r="EZ625"/>
      <c r="FA625"/>
      <c r="FB625"/>
      <c r="FC625"/>
      <c r="FD625"/>
      <c r="FE625"/>
      <c r="FF625"/>
      <c r="FG625"/>
      <c r="FH625"/>
      <c r="FI625"/>
      <c r="FJ625"/>
      <c r="FK625"/>
      <c r="FL625"/>
      <c r="FM625"/>
      <c r="FN625"/>
      <c r="FO625"/>
      <c r="FP625"/>
      <c r="FQ625"/>
      <c r="FR625"/>
      <c r="FS625"/>
      <c r="FT625"/>
      <c r="FU625"/>
      <c r="FV625"/>
      <c r="FW625"/>
      <c r="FX625"/>
      <c r="FY625"/>
      <c r="FZ625"/>
      <c r="GA625"/>
      <c r="GB625"/>
      <c r="GC625"/>
      <c r="GD625"/>
      <c r="GE625"/>
      <c r="GF625"/>
      <c r="GG625"/>
      <c r="GH625"/>
      <c r="GI625"/>
      <c r="GJ625"/>
      <c r="GK625"/>
      <c r="GL625"/>
      <c r="GM625"/>
      <c r="GN625"/>
      <c r="GO625"/>
      <c r="GP625"/>
      <c r="GQ625"/>
      <c r="GR625"/>
      <c r="GS625"/>
      <c r="GT625"/>
      <c r="GU625"/>
      <c r="GV625"/>
      <c r="GW625"/>
      <c r="GX625"/>
      <c r="GY625"/>
      <c r="GZ625"/>
      <c r="HA625"/>
      <c r="HB625"/>
      <c r="HC625"/>
      <c r="HD625"/>
      <c r="HE625"/>
      <c r="HF625"/>
      <c r="HG625"/>
      <c r="HH625"/>
      <c r="HI625"/>
      <c r="HJ625"/>
      <c r="HK625"/>
      <c r="HL625"/>
      <c r="HM625"/>
      <c r="HN625"/>
      <c r="HO625"/>
      <c r="HP625"/>
      <c r="HQ625"/>
      <c r="HR625"/>
      <c r="HS625"/>
      <c r="HT625"/>
      <c r="HU625"/>
      <c r="HV625"/>
      <c r="HW625"/>
      <c r="HX625"/>
      <c r="HY625"/>
      <c r="HZ625"/>
      <c r="IA625"/>
      <c r="IB625"/>
      <c r="IC625"/>
      <c r="ID625"/>
      <c r="IE625"/>
      <c r="IF625"/>
      <c r="IG625"/>
      <c r="IH625"/>
      <c r="II625"/>
      <c r="IJ625"/>
      <c r="IK625"/>
      <c r="IL625"/>
      <c r="IM625"/>
      <c r="IN625"/>
      <c r="IO625"/>
      <c r="IP625"/>
      <c r="IQ625"/>
      <c r="IR625"/>
      <c r="IS625"/>
      <c r="IT625"/>
      <c r="IU625"/>
      <c r="IV625"/>
    </row>
    <row r="626" spans="1:256" ht="24.9" customHeight="1" thickTop="1" thickBot="1" x14ac:dyDescent="0.3">
      <c r="A626" s="434" t="s">
        <v>2403</v>
      </c>
      <c r="B626" s="435"/>
      <c r="C626" s="435"/>
      <c r="D626" s="435"/>
      <c r="E626" s="435"/>
      <c r="F626" s="435"/>
      <c r="G626" s="435"/>
      <c r="H626" s="435"/>
      <c r="I626" s="435"/>
      <c r="J626" s="435"/>
      <c r="K626" s="435"/>
      <c r="L626" s="435"/>
      <c r="M626" s="435"/>
      <c r="N626" s="435"/>
      <c r="O626" s="435"/>
      <c r="P626" s="435"/>
      <c r="Q626" s="435"/>
      <c r="R626" s="435"/>
      <c r="S626" s="435"/>
      <c r="T626" s="435"/>
      <c r="U626" s="435"/>
      <c r="V626" s="435"/>
      <c r="W626" s="435"/>
      <c r="X626" s="435"/>
      <c r="Y626" s="435"/>
      <c r="Z626" s="435"/>
      <c r="AA626" s="435"/>
      <c r="AB626" s="435"/>
      <c r="AC626" s="436"/>
      <c r="AD626" s="310">
        <f>'Art. 123'!Q601</f>
        <v>3</v>
      </c>
      <c r="AE626" s="94" t="str">
        <f t="shared" si="112"/>
        <v>No aplica</v>
      </c>
      <c r="AF626">
        <f t="shared" si="113"/>
        <v>1.5</v>
      </c>
      <c r="AG626" s="92" t="str">
        <f t="shared" si="114"/>
        <v>No aplica</v>
      </c>
      <c r="AH626" s="95" t="e">
        <f t="shared" si="115"/>
        <v>#VALUE!</v>
      </c>
      <c r="AI626" s="96" t="str">
        <f t="shared" si="116"/>
        <v>No aplica</v>
      </c>
      <c r="AJ626" s="96" t="e">
        <f t="shared" si="117"/>
        <v>#VALUE!</v>
      </c>
      <c r="AK626" s="96" t="e">
        <f t="shared" si="118"/>
        <v>#VALUE!</v>
      </c>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c r="BY626"/>
      <c r="BZ626"/>
      <c r="CA626"/>
      <c r="CB626"/>
      <c r="CC626"/>
      <c r="CD626"/>
      <c r="CE626"/>
      <c r="CF626"/>
      <c r="CG626"/>
      <c r="CH626"/>
      <c r="CI626"/>
      <c r="CJ626"/>
      <c r="CK626"/>
      <c r="CL626"/>
      <c r="CM626"/>
      <c r="CN626"/>
      <c r="CO626"/>
      <c r="CP626"/>
      <c r="CQ626"/>
      <c r="CR626"/>
      <c r="CS626"/>
      <c r="CT626"/>
      <c r="CU626"/>
      <c r="CV626"/>
      <c r="CW626"/>
      <c r="CX626"/>
      <c r="CY626"/>
      <c r="CZ626"/>
      <c r="DA626"/>
      <c r="DB626"/>
      <c r="DC626"/>
      <c r="DD626"/>
      <c r="DE626"/>
      <c r="DF626"/>
      <c r="DG626"/>
      <c r="DH626"/>
      <c r="DI626"/>
      <c r="DJ626"/>
      <c r="DK626"/>
      <c r="DL626"/>
      <c r="DM626"/>
      <c r="DN626"/>
      <c r="DO626"/>
      <c r="DP626"/>
      <c r="DQ626"/>
      <c r="DR626"/>
      <c r="DS626"/>
      <c r="DT626"/>
      <c r="DU626"/>
      <c r="DV626"/>
      <c r="DW626"/>
      <c r="DX626"/>
      <c r="DY626"/>
      <c r="DZ626"/>
      <c r="EA626"/>
      <c r="EB626"/>
      <c r="EC626"/>
      <c r="ED626"/>
      <c r="EE626"/>
      <c r="EF626"/>
      <c r="EG626"/>
      <c r="EH626"/>
      <c r="EI626"/>
      <c r="EJ626"/>
      <c r="EK626"/>
      <c r="EL626"/>
      <c r="EM626"/>
      <c r="EN626"/>
      <c r="EO626"/>
      <c r="EP626"/>
      <c r="EQ626"/>
      <c r="ER626"/>
      <c r="ES626"/>
      <c r="ET626"/>
      <c r="EU626"/>
      <c r="EV626"/>
      <c r="EW626"/>
      <c r="EX626"/>
      <c r="EY626"/>
      <c r="EZ626"/>
      <c r="FA626"/>
      <c r="FB626"/>
      <c r="FC626"/>
      <c r="FD626"/>
      <c r="FE626"/>
      <c r="FF626"/>
      <c r="FG626"/>
      <c r="FH626"/>
      <c r="FI626"/>
      <c r="FJ626"/>
      <c r="FK626"/>
      <c r="FL626"/>
      <c r="FM626"/>
      <c r="FN626"/>
      <c r="FO626"/>
      <c r="FP626"/>
      <c r="FQ626"/>
      <c r="FR626"/>
      <c r="FS626"/>
      <c r="FT626"/>
      <c r="FU626"/>
      <c r="FV626"/>
      <c r="FW626"/>
      <c r="FX626"/>
      <c r="FY626"/>
      <c r="FZ626"/>
      <c r="GA626"/>
      <c r="GB626"/>
      <c r="GC626"/>
      <c r="GD626"/>
      <c r="GE626"/>
      <c r="GF626"/>
      <c r="GG626"/>
      <c r="GH626"/>
      <c r="GI626"/>
      <c r="GJ626"/>
      <c r="GK626"/>
      <c r="GL626"/>
      <c r="GM626"/>
      <c r="GN626"/>
      <c r="GO626"/>
      <c r="GP626"/>
      <c r="GQ626"/>
      <c r="GR626"/>
      <c r="GS626"/>
      <c r="GT626"/>
      <c r="GU626"/>
      <c r="GV626"/>
      <c r="GW626"/>
      <c r="GX626"/>
      <c r="GY626"/>
      <c r="GZ626"/>
      <c r="HA626"/>
      <c r="HB626"/>
      <c r="HC626"/>
      <c r="HD626"/>
      <c r="HE626"/>
      <c r="HF626"/>
      <c r="HG626"/>
      <c r="HH626"/>
      <c r="HI626"/>
      <c r="HJ626"/>
      <c r="HK626"/>
      <c r="HL626"/>
      <c r="HM626"/>
      <c r="HN626"/>
      <c r="HO626"/>
      <c r="HP626"/>
      <c r="HQ626"/>
      <c r="HR626"/>
      <c r="HS626"/>
      <c r="HT626"/>
      <c r="HU626"/>
      <c r="HV626"/>
      <c r="HW626"/>
      <c r="HX626"/>
      <c r="HY626"/>
      <c r="HZ626"/>
      <c r="IA626"/>
      <c r="IB626"/>
      <c r="IC626"/>
      <c r="ID626"/>
      <c r="IE626"/>
      <c r="IF626"/>
      <c r="IG626"/>
      <c r="IH626"/>
      <c r="II626"/>
      <c r="IJ626"/>
      <c r="IK626"/>
      <c r="IL626"/>
      <c r="IM626"/>
      <c r="IN626"/>
      <c r="IO626"/>
      <c r="IP626"/>
      <c r="IQ626"/>
      <c r="IR626"/>
      <c r="IS626"/>
      <c r="IT626"/>
      <c r="IU626"/>
      <c r="IV626"/>
    </row>
    <row r="627" spans="1:256" ht="24.9" customHeight="1" thickTop="1" thickBot="1" x14ac:dyDescent="0.3">
      <c r="A627" s="392" t="s">
        <v>2404</v>
      </c>
      <c r="B627" s="427"/>
      <c r="C627" s="427"/>
      <c r="D627" s="427"/>
      <c r="E627" s="427"/>
      <c r="F627" s="427"/>
      <c r="G627" s="427"/>
      <c r="H627" s="427"/>
      <c r="I627" s="427"/>
      <c r="J627" s="427"/>
      <c r="K627" s="427"/>
      <c r="L627" s="427"/>
      <c r="M627" s="427"/>
      <c r="N627" s="427"/>
      <c r="O627" s="427"/>
      <c r="P627" s="427"/>
      <c r="Q627" s="427"/>
      <c r="R627" s="427"/>
      <c r="S627" s="427"/>
      <c r="T627" s="427"/>
      <c r="U627" s="427"/>
      <c r="V627" s="427"/>
      <c r="W627" s="427"/>
      <c r="X627" s="427"/>
      <c r="Y627" s="427"/>
      <c r="Z627" s="427"/>
      <c r="AA627" s="427"/>
      <c r="AB627" s="427"/>
      <c r="AC627" s="428"/>
      <c r="AD627" s="310">
        <f>'Art. 123'!Q602</f>
        <v>3</v>
      </c>
      <c r="AE627" s="94" t="str">
        <f t="shared" si="112"/>
        <v>No aplica</v>
      </c>
      <c r="AF627">
        <f t="shared" si="113"/>
        <v>1.5</v>
      </c>
      <c r="AG627" s="92" t="str">
        <f t="shared" si="114"/>
        <v>No aplica</v>
      </c>
      <c r="AH627" s="95" t="e">
        <f t="shared" si="115"/>
        <v>#VALUE!</v>
      </c>
      <c r="AI627" s="96" t="str">
        <f t="shared" si="116"/>
        <v>No aplica</v>
      </c>
      <c r="AJ627" s="96" t="e">
        <f t="shared" si="117"/>
        <v>#VALUE!</v>
      </c>
      <c r="AK627" s="96" t="e">
        <f t="shared" si="118"/>
        <v>#VALUE!</v>
      </c>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c r="BY627"/>
      <c r="BZ627"/>
      <c r="CA627"/>
      <c r="CB627"/>
      <c r="CC627"/>
      <c r="CD627"/>
      <c r="CE627"/>
      <c r="CF627"/>
      <c r="CG627"/>
      <c r="CH627"/>
      <c r="CI627"/>
      <c r="CJ627"/>
      <c r="CK627"/>
      <c r="CL627"/>
      <c r="CM627"/>
      <c r="CN627"/>
      <c r="CO627"/>
      <c r="CP627"/>
      <c r="CQ627"/>
      <c r="CR627"/>
      <c r="CS627"/>
      <c r="CT627"/>
      <c r="CU627"/>
      <c r="CV627"/>
      <c r="CW627"/>
      <c r="CX627"/>
      <c r="CY627"/>
      <c r="CZ627"/>
      <c r="DA627"/>
      <c r="DB627"/>
      <c r="DC627"/>
      <c r="DD627"/>
      <c r="DE627"/>
      <c r="DF627"/>
      <c r="DG627"/>
      <c r="DH627"/>
      <c r="DI627"/>
      <c r="DJ627"/>
      <c r="DK627"/>
      <c r="DL627"/>
      <c r="DM627"/>
      <c r="DN627"/>
      <c r="DO627"/>
      <c r="DP627"/>
      <c r="DQ627"/>
      <c r="DR627"/>
      <c r="DS627"/>
      <c r="DT627"/>
      <c r="DU627"/>
      <c r="DV627"/>
      <c r="DW627"/>
      <c r="DX627"/>
      <c r="DY627"/>
      <c r="DZ627"/>
      <c r="EA627"/>
      <c r="EB627"/>
      <c r="EC627"/>
      <c r="ED627"/>
      <c r="EE627"/>
      <c r="EF627"/>
      <c r="EG627"/>
      <c r="EH627"/>
      <c r="EI627"/>
      <c r="EJ627"/>
      <c r="EK627"/>
      <c r="EL627"/>
      <c r="EM627"/>
      <c r="EN627"/>
      <c r="EO627"/>
      <c r="EP627"/>
      <c r="EQ627"/>
      <c r="ER627"/>
      <c r="ES627"/>
      <c r="ET627"/>
      <c r="EU627"/>
      <c r="EV627"/>
      <c r="EW627"/>
      <c r="EX627"/>
      <c r="EY627"/>
      <c r="EZ627"/>
      <c r="FA627"/>
      <c r="FB627"/>
      <c r="FC627"/>
      <c r="FD627"/>
      <c r="FE627"/>
      <c r="FF627"/>
      <c r="FG627"/>
      <c r="FH627"/>
      <c r="FI627"/>
      <c r="FJ627"/>
      <c r="FK627"/>
      <c r="FL627"/>
      <c r="FM627"/>
      <c r="FN627"/>
      <c r="FO627"/>
      <c r="FP627"/>
      <c r="FQ627"/>
      <c r="FR627"/>
      <c r="FS627"/>
      <c r="FT627"/>
      <c r="FU627"/>
      <c r="FV627"/>
      <c r="FW627"/>
      <c r="FX627"/>
      <c r="FY627"/>
      <c r="FZ627"/>
      <c r="GA627"/>
      <c r="GB627"/>
      <c r="GC627"/>
      <c r="GD627"/>
      <c r="GE627"/>
      <c r="GF627"/>
      <c r="GG627"/>
      <c r="GH627"/>
      <c r="GI627"/>
      <c r="GJ627"/>
      <c r="GK627"/>
      <c r="GL627"/>
      <c r="GM627"/>
      <c r="GN627"/>
      <c r="GO627"/>
      <c r="GP627"/>
      <c r="GQ627"/>
      <c r="GR627"/>
      <c r="GS627"/>
      <c r="GT627"/>
      <c r="GU627"/>
      <c r="GV627"/>
      <c r="GW627"/>
      <c r="GX627"/>
      <c r="GY627"/>
      <c r="GZ627"/>
      <c r="HA627"/>
      <c r="HB627"/>
      <c r="HC627"/>
      <c r="HD627"/>
      <c r="HE627"/>
      <c r="HF627"/>
      <c r="HG627"/>
      <c r="HH627"/>
      <c r="HI627"/>
      <c r="HJ627"/>
      <c r="HK627"/>
      <c r="HL627"/>
      <c r="HM627"/>
      <c r="HN627"/>
      <c r="HO627"/>
      <c r="HP627"/>
      <c r="HQ627"/>
      <c r="HR627"/>
      <c r="HS627"/>
      <c r="HT627"/>
      <c r="HU627"/>
      <c r="HV627"/>
      <c r="HW627"/>
      <c r="HX627"/>
      <c r="HY627"/>
      <c r="HZ627"/>
      <c r="IA627"/>
      <c r="IB627"/>
      <c r="IC627"/>
      <c r="ID627"/>
      <c r="IE627"/>
      <c r="IF627"/>
      <c r="IG627"/>
      <c r="IH627"/>
      <c r="II627"/>
      <c r="IJ627"/>
      <c r="IK627"/>
      <c r="IL627"/>
      <c r="IM627"/>
      <c r="IN627"/>
      <c r="IO627"/>
      <c r="IP627"/>
      <c r="IQ627"/>
      <c r="IR627"/>
      <c r="IS627"/>
      <c r="IT627"/>
      <c r="IU627"/>
      <c r="IV627"/>
    </row>
    <row r="628" spans="1:256" ht="24.9" customHeight="1" thickTop="1" thickBot="1" x14ac:dyDescent="0.3">
      <c r="A628" s="392" t="s">
        <v>2405</v>
      </c>
      <c r="B628" s="427"/>
      <c r="C628" s="427"/>
      <c r="D628" s="427"/>
      <c r="E628" s="427"/>
      <c r="F628" s="427"/>
      <c r="G628" s="427"/>
      <c r="H628" s="427"/>
      <c r="I628" s="427"/>
      <c r="J628" s="427"/>
      <c r="K628" s="427"/>
      <c r="L628" s="427"/>
      <c r="M628" s="427"/>
      <c r="N628" s="427"/>
      <c r="O628" s="427"/>
      <c r="P628" s="427"/>
      <c r="Q628" s="427"/>
      <c r="R628" s="427"/>
      <c r="S628" s="427"/>
      <c r="T628" s="427"/>
      <c r="U628" s="427"/>
      <c r="V628" s="427"/>
      <c r="W628" s="427"/>
      <c r="X628" s="427"/>
      <c r="Y628" s="427"/>
      <c r="Z628" s="427"/>
      <c r="AA628" s="427"/>
      <c r="AB628" s="427"/>
      <c r="AC628" s="428"/>
      <c r="AD628" s="310">
        <f>'Art. 123'!Q603</f>
        <v>3</v>
      </c>
      <c r="AE628" s="94" t="str">
        <f t="shared" si="112"/>
        <v>No aplica</v>
      </c>
      <c r="AF628">
        <f t="shared" si="113"/>
        <v>1.5</v>
      </c>
      <c r="AG628" s="92" t="str">
        <f t="shared" si="114"/>
        <v>No aplica</v>
      </c>
      <c r="AH628" s="95" t="e">
        <f t="shared" si="115"/>
        <v>#VALUE!</v>
      </c>
      <c r="AI628" s="96" t="str">
        <f t="shared" si="116"/>
        <v>No aplica</v>
      </c>
      <c r="AJ628" s="96" t="e">
        <f t="shared" si="117"/>
        <v>#VALUE!</v>
      </c>
      <c r="AK628" s="96" t="e">
        <f t="shared" si="118"/>
        <v>#VALUE!</v>
      </c>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c r="BY628"/>
      <c r="BZ628"/>
      <c r="CA628"/>
      <c r="CB628"/>
      <c r="CC628"/>
      <c r="CD628"/>
      <c r="CE628"/>
      <c r="CF628"/>
      <c r="CG628"/>
      <c r="CH628"/>
      <c r="CI628"/>
      <c r="CJ628"/>
      <c r="CK628"/>
      <c r="CL628"/>
      <c r="CM628"/>
      <c r="CN628"/>
      <c r="CO628"/>
      <c r="CP628"/>
      <c r="CQ628"/>
      <c r="CR628"/>
      <c r="CS628"/>
      <c r="CT628"/>
      <c r="CU628"/>
      <c r="CV628"/>
      <c r="CW628"/>
      <c r="CX628"/>
      <c r="CY628"/>
      <c r="CZ628"/>
      <c r="DA628"/>
      <c r="DB628"/>
      <c r="DC628"/>
      <c r="DD628"/>
      <c r="DE628"/>
      <c r="DF628"/>
      <c r="DG628"/>
      <c r="DH628"/>
      <c r="DI628"/>
      <c r="DJ628"/>
      <c r="DK628"/>
      <c r="DL628"/>
      <c r="DM628"/>
      <c r="DN628"/>
      <c r="DO628"/>
      <c r="DP628"/>
      <c r="DQ628"/>
      <c r="DR628"/>
      <c r="DS628"/>
      <c r="DT628"/>
      <c r="DU628"/>
      <c r="DV628"/>
      <c r="DW628"/>
      <c r="DX628"/>
      <c r="DY628"/>
      <c r="DZ628"/>
      <c r="EA628"/>
      <c r="EB628"/>
      <c r="EC628"/>
      <c r="ED628"/>
      <c r="EE628"/>
      <c r="EF628"/>
      <c r="EG628"/>
      <c r="EH628"/>
      <c r="EI628"/>
      <c r="EJ628"/>
      <c r="EK628"/>
      <c r="EL628"/>
      <c r="EM628"/>
      <c r="EN628"/>
      <c r="EO628"/>
      <c r="EP628"/>
      <c r="EQ628"/>
      <c r="ER628"/>
      <c r="ES628"/>
      <c r="ET628"/>
      <c r="EU628"/>
      <c r="EV628"/>
      <c r="EW628"/>
      <c r="EX628"/>
      <c r="EY628"/>
      <c r="EZ628"/>
      <c r="FA628"/>
      <c r="FB628"/>
      <c r="FC628"/>
      <c r="FD628"/>
      <c r="FE628"/>
      <c r="FF628"/>
      <c r="FG628"/>
      <c r="FH628"/>
      <c r="FI628"/>
      <c r="FJ628"/>
      <c r="FK628"/>
      <c r="FL628"/>
      <c r="FM628"/>
      <c r="FN628"/>
      <c r="FO628"/>
      <c r="FP628"/>
      <c r="FQ628"/>
      <c r="FR628"/>
      <c r="FS628"/>
      <c r="FT628"/>
      <c r="FU628"/>
      <c r="FV628"/>
      <c r="FW628"/>
      <c r="FX628"/>
      <c r="FY628"/>
      <c r="FZ628"/>
      <c r="GA628"/>
      <c r="GB628"/>
      <c r="GC628"/>
      <c r="GD628"/>
      <c r="GE628"/>
      <c r="GF628"/>
      <c r="GG628"/>
      <c r="GH628"/>
      <c r="GI628"/>
      <c r="GJ628"/>
      <c r="GK628"/>
      <c r="GL628"/>
      <c r="GM628"/>
      <c r="GN628"/>
      <c r="GO628"/>
      <c r="GP628"/>
      <c r="GQ628"/>
      <c r="GR628"/>
      <c r="GS628"/>
      <c r="GT628"/>
      <c r="GU628"/>
      <c r="GV628"/>
      <c r="GW628"/>
      <c r="GX628"/>
      <c r="GY628"/>
      <c r="GZ628"/>
      <c r="HA628"/>
      <c r="HB628"/>
      <c r="HC628"/>
      <c r="HD628"/>
      <c r="HE628"/>
      <c r="HF628"/>
      <c r="HG628"/>
      <c r="HH628"/>
      <c r="HI628"/>
      <c r="HJ628"/>
      <c r="HK628"/>
      <c r="HL628"/>
      <c r="HM628"/>
      <c r="HN628"/>
      <c r="HO628"/>
      <c r="HP628"/>
      <c r="HQ628"/>
      <c r="HR628"/>
      <c r="HS628"/>
      <c r="HT628"/>
      <c r="HU628"/>
      <c r="HV628"/>
      <c r="HW628"/>
      <c r="HX628"/>
      <c r="HY628"/>
      <c r="HZ628"/>
      <c r="IA628"/>
      <c r="IB628"/>
      <c r="IC628"/>
      <c r="ID628"/>
      <c r="IE628"/>
      <c r="IF628"/>
      <c r="IG628"/>
      <c r="IH628"/>
      <c r="II628"/>
      <c r="IJ628"/>
      <c r="IK628"/>
      <c r="IL628"/>
      <c r="IM628"/>
      <c r="IN628"/>
      <c r="IO628"/>
      <c r="IP628"/>
      <c r="IQ628"/>
      <c r="IR628"/>
      <c r="IS628"/>
      <c r="IT628"/>
      <c r="IU628"/>
      <c r="IV628"/>
    </row>
    <row r="629" spans="1:256" ht="24.9" customHeight="1" thickTop="1" thickBot="1" x14ac:dyDescent="0.3">
      <c r="A629" s="392" t="s">
        <v>2406</v>
      </c>
      <c r="B629" s="427"/>
      <c r="C629" s="427"/>
      <c r="D629" s="427"/>
      <c r="E629" s="427"/>
      <c r="F629" s="427"/>
      <c r="G629" s="427"/>
      <c r="H629" s="427"/>
      <c r="I629" s="427"/>
      <c r="J629" s="427"/>
      <c r="K629" s="427"/>
      <c r="L629" s="427"/>
      <c r="M629" s="427"/>
      <c r="N629" s="427"/>
      <c r="O629" s="427"/>
      <c r="P629" s="427"/>
      <c r="Q629" s="427"/>
      <c r="R629" s="427"/>
      <c r="S629" s="427"/>
      <c r="T629" s="427"/>
      <c r="U629" s="427"/>
      <c r="V629" s="427"/>
      <c r="W629" s="427"/>
      <c r="X629" s="427"/>
      <c r="Y629" s="427"/>
      <c r="Z629" s="427"/>
      <c r="AA629" s="427"/>
      <c r="AB629" s="427"/>
      <c r="AC629" s="428"/>
      <c r="AD629" s="310">
        <f>'Art. 123'!Q604</f>
        <v>3</v>
      </c>
      <c r="AE629" s="94" t="str">
        <f t="shared" si="112"/>
        <v>No aplica</v>
      </c>
      <c r="AF629">
        <f t="shared" si="113"/>
        <v>1.5</v>
      </c>
      <c r="AG629" s="92" t="str">
        <f t="shared" si="114"/>
        <v>No aplica</v>
      </c>
      <c r="AH629" s="95" t="e">
        <f t="shared" si="115"/>
        <v>#VALUE!</v>
      </c>
      <c r="AI629" s="96" t="str">
        <f t="shared" si="116"/>
        <v>No aplica</v>
      </c>
      <c r="AJ629" s="96" t="e">
        <f t="shared" si="117"/>
        <v>#VALUE!</v>
      </c>
      <c r="AK629" s="96" t="e">
        <f t="shared" si="118"/>
        <v>#VALUE!</v>
      </c>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c r="BY629"/>
      <c r="BZ629"/>
      <c r="CA629"/>
      <c r="CB629"/>
      <c r="CC629"/>
      <c r="CD629"/>
      <c r="CE629"/>
      <c r="CF629"/>
      <c r="CG629"/>
      <c r="CH629"/>
      <c r="CI629"/>
      <c r="CJ629"/>
      <c r="CK629"/>
      <c r="CL629"/>
      <c r="CM629"/>
      <c r="CN629"/>
      <c r="CO629"/>
      <c r="CP629"/>
      <c r="CQ629"/>
      <c r="CR629"/>
      <c r="CS629"/>
      <c r="CT629"/>
      <c r="CU629"/>
      <c r="CV629"/>
      <c r="CW629"/>
      <c r="CX629"/>
      <c r="CY629"/>
      <c r="CZ629"/>
      <c r="DA629"/>
      <c r="DB629"/>
      <c r="DC629"/>
      <c r="DD629"/>
      <c r="DE629"/>
      <c r="DF629"/>
      <c r="DG629"/>
      <c r="DH629"/>
      <c r="DI629"/>
      <c r="DJ629"/>
      <c r="DK629"/>
      <c r="DL629"/>
      <c r="DM629"/>
      <c r="DN629"/>
      <c r="DO629"/>
      <c r="DP629"/>
      <c r="DQ629"/>
      <c r="DR629"/>
      <c r="DS629"/>
      <c r="DT629"/>
      <c r="DU629"/>
      <c r="DV629"/>
      <c r="DW629"/>
      <c r="DX629"/>
      <c r="DY629"/>
      <c r="DZ629"/>
      <c r="EA629"/>
      <c r="EB629"/>
      <c r="EC629"/>
      <c r="ED629"/>
      <c r="EE629"/>
      <c r="EF629"/>
      <c r="EG629"/>
      <c r="EH629"/>
      <c r="EI629"/>
      <c r="EJ629"/>
      <c r="EK629"/>
      <c r="EL629"/>
      <c r="EM629"/>
      <c r="EN629"/>
      <c r="EO629"/>
      <c r="EP629"/>
      <c r="EQ629"/>
      <c r="ER629"/>
      <c r="ES629"/>
      <c r="ET629"/>
      <c r="EU629"/>
      <c r="EV629"/>
      <c r="EW629"/>
      <c r="EX629"/>
      <c r="EY629"/>
      <c r="EZ629"/>
      <c r="FA629"/>
      <c r="FB629"/>
      <c r="FC629"/>
      <c r="FD629"/>
      <c r="FE629"/>
      <c r="FF629"/>
      <c r="FG629"/>
      <c r="FH629"/>
      <c r="FI629"/>
      <c r="FJ629"/>
      <c r="FK629"/>
      <c r="FL629"/>
      <c r="FM629"/>
      <c r="FN629"/>
      <c r="FO629"/>
      <c r="FP629"/>
      <c r="FQ629"/>
      <c r="FR629"/>
      <c r="FS629"/>
      <c r="FT629"/>
      <c r="FU629"/>
      <c r="FV629"/>
      <c r="FW629"/>
      <c r="FX629"/>
      <c r="FY629"/>
      <c r="FZ629"/>
      <c r="GA629"/>
      <c r="GB629"/>
      <c r="GC629"/>
      <c r="GD629"/>
      <c r="GE629"/>
      <c r="GF629"/>
      <c r="GG629"/>
      <c r="GH629"/>
      <c r="GI629"/>
      <c r="GJ629"/>
      <c r="GK629"/>
      <c r="GL629"/>
      <c r="GM629"/>
      <c r="GN629"/>
      <c r="GO629"/>
      <c r="GP629"/>
      <c r="GQ629"/>
      <c r="GR629"/>
      <c r="GS629"/>
      <c r="GT629"/>
      <c r="GU629"/>
      <c r="GV629"/>
      <c r="GW629"/>
      <c r="GX629"/>
      <c r="GY629"/>
      <c r="GZ629"/>
      <c r="HA629"/>
      <c r="HB629"/>
      <c r="HC629"/>
      <c r="HD629"/>
      <c r="HE629"/>
      <c r="HF629"/>
      <c r="HG629"/>
      <c r="HH629"/>
      <c r="HI629"/>
      <c r="HJ629"/>
      <c r="HK629"/>
      <c r="HL629"/>
      <c r="HM629"/>
      <c r="HN629"/>
      <c r="HO629"/>
      <c r="HP629"/>
      <c r="HQ629"/>
      <c r="HR629"/>
      <c r="HS629"/>
      <c r="HT629"/>
      <c r="HU629"/>
      <c r="HV629"/>
      <c r="HW629"/>
      <c r="HX629"/>
      <c r="HY629"/>
      <c r="HZ629"/>
      <c r="IA629"/>
      <c r="IB629"/>
      <c r="IC629"/>
      <c r="ID629"/>
      <c r="IE629"/>
      <c r="IF629"/>
      <c r="IG629"/>
      <c r="IH629"/>
      <c r="II629"/>
      <c r="IJ629"/>
      <c r="IK629"/>
      <c r="IL629"/>
      <c r="IM629"/>
      <c r="IN629"/>
      <c r="IO629"/>
      <c r="IP629"/>
      <c r="IQ629"/>
      <c r="IR629"/>
      <c r="IS629"/>
      <c r="IT629"/>
      <c r="IU629"/>
      <c r="IV629"/>
    </row>
    <row r="630" spans="1:256" ht="24.9" customHeight="1" thickTop="1" thickBot="1" x14ac:dyDescent="0.3">
      <c r="A630" s="392" t="s">
        <v>2407</v>
      </c>
      <c r="B630" s="427"/>
      <c r="C630" s="427"/>
      <c r="D630" s="427"/>
      <c r="E630" s="427"/>
      <c r="F630" s="427"/>
      <c r="G630" s="427"/>
      <c r="H630" s="427"/>
      <c r="I630" s="427"/>
      <c r="J630" s="427"/>
      <c r="K630" s="427"/>
      <c r="L630" s="427"/>
      <c r="M630" s="427"/>
      <c r="N630" s="427"/>
      <c r="O630" s="427"/>
      <c r="P630" s="427"/>
      <c r="Q630" s="427"/>
      <c r="R630" s="427"/>
      <c r="S630" s="427"/>
      <c r="T630" s="427"/>
      <c r="U630" s="427"/>
      <c r="V630" s="427"/>
      <c r="W630" s="427"/>
      <c r="X630" s="427"/>
      <c r="Y630" s="427"/>
      <c r="Z630" s="427"/>
      <c r="AA630" s="427"/>
      <c r="AB630" s="427"/>
      <c r="AC630" s="428"/>
      <c r="AD630" s="310">
        <f>'Art. 123'!Q605</f>
        <v>3</v>
      </c>
      <c r="AE630" s="94" t="str">
        <f t="shared" si="112"/>
        <v>No aplica</v>
      </c>
      <c r="AF630">
        <f t="shared" si="113"/>
        <v>1.5</v>
      </c>
      <c r="AG630" s="92" t="str">
        <f t="shared" si="114"/>
        <v>No aplica</v>
      </c>
      <c r="AH630" s="95" t="e">
        <f t="shared" si="115"/>
        <v>#VALUE!</v>
      </c>
      <c r="AI630" s="96" t="str">
        <f t="shared" si="116"/>
        <v>No aplica</v>
      </c>
      <c r="AJ630" s="96" t="e">
        <f t="shared" si="117"/>
        <v>#VALUE!</v>
      </c>
      <c r="AK630" s="96" t="e">
        <f t="shared" si="118"/>
        <v>#VALUE!</v>
      </c>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c r="BY630"/>
      <c r="BZ630"/>
      <c r="CA630"/>
      <c r="CB630"/>
      <c r="CC630"/>
      <c r="CD630"/>
      <c r="CE630"/>
      <c r="CF630"/>
      <c r="CG630"/>
      <c r="CH630"/>
      <c r="CI630"/>
      <c r="CJ630"/>
      <c r="CK630"/>
      <c r="CL630"/>
      <c r="CM630"/>
      <c r="CN630"/>
      <c r="CO630"/>
      <c r="CP630"/>
      <c r="CQ630"/>
      <c r="CR630"/>
      <c r="CS630"/>
      <c r="CT630"/>
      <c r="CU630"/>
      <c r="CV630"/>
      <c r="CW630"/>
      <c r="CX630"/>
      <c r="CY630"/>
      <c r="CZ630"/>
      <c r="DA630"/>
      <c r="DB630"/>
      <c r="DC630"/>
      <c r="DD630"/>
      <c r="DE630"/>
      <c r="DF630"/>
      <c r="DG630"/>
      <c r="DH630"/>
      <c r="DI630"/>
      <c r="DJ630"/>
      <c r="DK630"/>
      <c r="DL630"/>
      <c r="DM630"/>
      <c r="DN630"/>
      <c r="DO630"/>
      <c r="DP630"/>
      <c r="DQ630"/>
      <c r="DR630"/>
      <c r="DS630"/>
      <c r="DT630"/>
      <c r="DU630"/>
      <c r="DV630"/>
      <c r="DW630"/>
      <c r="DX630"/>
      <c r="DY630"/>
      <c r="DZ630"/>
      <c r="EA630"/>
      <c r="EB630"/>
      <c r="EC630"/>
      <c r="ED630"/>
      <c r="EE630"/>
      <c r="EF630"/>
      <c r="EG630"/>
      <c r="EH630"/>
      <c r="EI630"/>
      <c r="EJ630"/>
      <c r="EK630"/>
      <c r="EL630"/>
      <c r="EM630"/>
      <c r="EN630"/>
      <c r="EO630"/>
      <c r="EP630"/>
      <c r="EQ630"/>
      <c r="ER630"/>
      <c r="ES630"/>
      <c r="ET630"/>
      <c r="EU630"/>
      <c r="EV630"/>
      <c r="EW630"/>
      <c r="EX630"/>
      <c r="EY630"/>
      <c r="EZ630"/>
      <c r="FA630"/>
      <c r="FB630"/>
      <c r="FC630"/>
      <c r="FD630"/>
      <c r="FE630"/>
      <c r="FF630"/>
      <c r="FG630"/>
      <c r="FH630"/>
      <c r="FI630"/>
      <c r="FJ630"/>
      <c r="FK630"/>
      <c r="FL630"/>
      <c r="FM630"/>
      <c r="FN630"/>
      <c r="FO630"/>
      <c r="FP630"/>
      <c r="FQ630"/>
      <c r="FR630"/>
      <c r="FS630"/>
      <c r="FT630"/>
      <c r="FU630"/>
      <c r="FV630"/>
      <c r="FW630"/>
      <c r="FX630"/>
      <c r="FY630"/>
      <c r="FZ630"/>
      <c r="GA630"/>
      <c r="GB630"/>
      <c r="GC630"/>
      <c r="GD630"/>
      <c r="GE630"/>
      <c r="GF630"/>
      <c r="GG630"/>
      <c r="GH630"/>
      <c r="GI630"/>
      <c r="GJ630"/>
      <c r="GK630"/>
      <c r="GL630"/>
      <c r="GM630"/>
      <c r="GN630"/>
      <c r="GO630"/>
      <c r="GP630"/>
      <c r="GQ630"/>
      <c r="GR630"/>
      <c r="GS630"/>
      <c r="GT630"/>
      <c r="GU630"/>
      <c r="GV630"/>
      <c r="GW630"/>
      <c r="GX630"/>
      <c r="GY630"/>
      <c r="GZ630"/>
      <c r="HA630"/>
      <c r="HB630"/>
      <c r="HC630"/>
      <c r="HD630"/>
      <c r="HE630"/>
      <c r="HF630"/>
      <c r="HG630"/>
      <c r="HH630"/>
      <c r="HI630"/>
      <c r="HJ630"/>
      <c r="HK630"/>
      <c r="HL630"/>
      <c r="HM630"/>
      <c r="HN630"/>
      <c r="HO630"/>
      <c r="HP630"/>
      <c r="HQ630"/>
      <c r="HR630"/>
      <c r="HS630"/>
      <c r="HT630"/>
      <c r="HU630"/>
      <c r="HV630"/>
      <c r="HW630"/>
      <c r="HX630"/>
      <c r="HY630"/>
      <c r="HZ630"/>
      <c r="IA630"/>
      <c r="IB630"/>
      <c r="IC630"/>
      <c r="ID630"/>
      <c r="IE630"/>
      <c r="IF630"/>
      <c r="IG630"/>
      <c r="IH630"/>
      <c r="II630"/>
      <c r="IJ630"/>
      <c r="IK630"/>
      <c r="IL630"/>
      <c r="IM630"/>
      <c r="IN630"/>
      <c r="IO630"/>
      <c r="IP630"/>
      <c r="IQ630"/>
      <c r="IR630"/>
      <c r="IS630"/>
      <c r="IT630"/>
      <c r="IU630"/>
      <c r="IV630"/>
    </row>
    <row r="631" spans="1:256" ht="24.9" customHeight="1" thickTop="1" thickBot="1" x14ac:dyDescent="0.3">
      <c r="A631" s="392" t="s">
        <v>2408</v>
      </c>
      <c r="B631" s="427"/>
      <c r="C631" s="427"/>
      <c r="D631" s="427"/>
      <c r="E631" s="427"/>
      <c r="F631" s="427"/>
      <c r="G631" s="427"/>
      <c r="H631" s="427"/>
      <c r="I631" s="427"/>
      <c r="J631" s="427"/>
      <c r="K631" s="427"/>
      <c r="L631" s="427"/>
      <c r="M631" s="427"/>
      <c r="N631" s="427"/>
      <c r="O631" s="427"/>
      <c r="P631" s="427"/>
      <c r="Q631" s="427"/>
      <c r="R631" s="427"/>
      <c r="S631" s="427"/>
      <c r="T631" s="427"/>
      <c r="U631" s="427"/>
      <c r="V631" s="427"/>
      <c r="W631" s="427"/>
      <c r="X631" s="427"/>
      <c r="Y631" s="427"/>
      <c r="Z631" s="427"/>
      <c r="AA631" s="427"/>
      <c r="AB631" s="427"/>
      <c r="AC631" s="428"/>
      <c r="AD631" s="310">
        <f>'Art. 123'!Q606</f>
        <v>3</v>
      </c>
      <c r="AE631" s="94" t="str">
        <f t="shared" si="112"/>
        <v>No aplica</v>
      </c>
      <c r="AF631">
        <f t="shared" si="113"/>
        <v>1.5</v>
      </c>
      <c r="AG631" s="92" t="str">
        <f t="shared" si="114"/>
        <v>No aplica</v>
      </c>
      <c r="AH631" s="95" t="e">
        <f t="shared" si="115"/>
        <v>#VALUE!</v>
      </c>
      <c r="AI631" s="96" t="str">
        <f t="shared" si="116"/>
        <v>No aplica</v>
      </c>
      <c r="AJ631" s="96" t="e">
        <f t="shared" si="117"/>
        <v>#VALUE!</v>
      </c>
      <c r="AK631" s="96" t="e">
        <f t="shared" si="118"/>
        <v>#VALUE!</v>
      </c>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c r="BY631"/>
      <c r="BZ631"/>
      <c r="CA631"/>
      <c r="CB631"/>
      <c r="CC631"/>
      <c r="CD631"/>
      <c r="CE631"/>
      <c r="CF631"/>
      <c r="CG631"/>
      <c r="CH631"/>
      <c r="CI631"/>
      <c r="CJ631"/>
      <c r="CK631"/>
      <c r="CL631"/>
      <c r="CM631"/>
      <c r="CN631"/>
      <c r="CO631"/>
      <c r="CP631"/>
      <c r="CQ631"/>
      <c r="CR631"/>
      <c r="CS631"/>
      <c r="CT631"/>
      <c r="CU631"/>
      <c r="CV631"/>
      <c r="CW631"/>
      <c r="CX631"/>
      <c r="CY631"/>
      <c r="CZ631"/>
      <c r="DA631"/>
      <c r="DB631"/>
      <c r="DC631"/>
      <c r="DD631"/>
      <c r="DE631"/>
      <c r="DF631"/>
      <c r="DG631"/>
      <c r="DH631"/>
      <c r="DI631"/>
      <c r="DJ631"/>
      <c r="DK631"/>
      <c r="DL631"/>
      <c r="DM631"/>
      <c r="DN631"/>
      <c r="DO631"/>
      <c r="DP631"/>
      <c r="DQ631"/>
      <c r="DR631"/>
      <c r="DS631"/>
      <c r="DT631"/>
      <c r="DU631"/>
      <c r="DV631"/>
      <c r="DW631"/>
      <c r="DX631"/>
      <c r="DY631"/>
      <c r="DZ631"/>
      <c r="EA631"/>
      <c r="EB631"/>
      <c r="EC631"/>
      <c r="ED631"/>
      <c r="EE631"/>
      <c r="EF631"/>
      <c r="EG631"/>
      <c r="EH631"/>
      <c r="EI631"/>
      <c r="EJ631"/>
      <c r="EK631"/>
      <c r="EL631"/>
      <c r="EM631"/>
      <c r="EN631"/>
      <c r="EO631"/>
      <c r="EP631"/>
      <c r="EQ631"/>
      <c r="ER631"/>
      <c r="ES631"/>
      <c r="ET631"/>
      <c r="EU631"/>
      <c r="EV631"/>
      <c r="EW631"/>
      <c r="EX631"/>
      <c r="EY631"/>
      <c r="EZ631"/>
      <c r="FA631"/>
      <c r="FB631"/>
      <c r="FC631"/>
      <c r="FD631"/>
      <c r="FE631"/>
      <c r="FF631"/>
      <c r="FG631"/>
      <c r="FH631"/>
      <c r="FI631"/>
      <c r="FJ631"/>
      <c r="FK631"/>
      <c r="FL631"/>
      <c r="FM631"/>
      <c r="FN631"/>
      <c r="FO631"/>
      <c r="FP631"/>
      <c r="FQ631"/>
      <c r="FR631"/>
      <c r="FS631"/>
      <c r="FT631"/>
      <c r="FU631"/>
      <c r="FV631"/>
      <c r="FW631"/>
      <c r="FX631"/>
      <c r="FY631"/>
      <c r="FZ631"/>
      <c r="GA631"/>
      <c r="GB631"/>
      <c r="GC631"/>
      <c r="GD631"/>
      <c r="GE631"/>
      <c r="GF631"/>
      <c r="GG631"/>
      <c r="GH631"/>
      <c r="GI631"/>
      <c r="GJ631"/>
      <c r="GK631"/>
      <c r="GL631"/>
      <c r="GM631"/>
      <c r="GN631"/>
      <c r="GO631"/>
      <c r="GP631"/>
      <c r="GQ631"/>
      <c r="GR631"/>
      <c r="GS631"/>
      <c r="GT631"/>
      <c r="GU631"/>
      <c r="GV631"/>
      <c r="GW631"/>
      <c r="GX631"/>
      <c r="GY631"/>
      <c r="GZ631"/>
      <c r="HA631"/>
      <c r="HB631"/>
      <c r="HC631"/>
      <c r="HD631"/>
      <c r="HE631"/>
      <c r="HF631"/>
      <c r="HG631"/>
      <c r="HH631"/>
      <c r="HI631"/>
      <c r="HJ631"/>
      <c r="HK631"/>
      <c r="HL631"/>
      <c r="HM631"/>
      <c r="HN631"/>
      <c r="HO631"/>
      <c r="HP631"/>
      <c r="HQ631"/>
      <c r="HR631"/>
      <c r="HS631"/>
      <c r="HT631"/>
      <c r="HU631"/>
      <c r="HV631"/>
      <c r="HW631"/>
      <c r="HX631"/>
      <c r="HY631"/>
      <c r="HZ631"/>
      <c r="IA631"/>
      <c r="IB631"/>
      <c r="IC631"/>
      <c r="ID631"/>
      <c r="IE631"/>
      <c r="IF631"/>
      <c r="IG631"/>
      <c r="IH631"/>
      <c r="II631"/>
      <c r="IJ631"/>
      <c r="IK631"/>
      <c r="IL631"/>
      <c r="IM631"/>
      <c r="IN631"/>
      <c r="IO631"/>
      <c r="IP631"/>
      <c r="IQ631"/>
      <c r="IR631"/>
      <c r="IS631"/>
      <c r="IT631"/>
      <c r="IU631"/>
      <c r="IV631"/>
    </row>
    <row r="632" spans="1:256" ht="24.9" customHeight="1" thickTop="1" x14ac:dyDescent="0.25">
      <c r="A632" s="437" t="s">
        <v>1742</v>
      </c>
      <c r="B632" s="438"/>
      <c r="C632" s="438"/>
      <c r="D632" s="438"/>
      <c r="E632" s="438"/>
      <c r="F632" s="438"/>
      <c r="G632" s="438"/>
      <c r="H632" s="438"/>
      <c r="I632" s="438"/>
      <c r="J632" s="438"/>
      <c r="K632" s="438"/>
      <c r="L632" s="438"/>
      <c r="M632" s="438"/>
      <c r="N632" s="438"/>
      <c r="O632" s="438"/>
      <c r="P632" s="438"/>
      <c r="Q632" s="438"/>
      <c r="R632" s="438"/>
      <c r="S632" s="438"/>
      <c r="T632" s="438"/>
      <c r="U632" s="438"/>
      <c r="V632" s="438"/>
      <c r="W632" s="438"/>
      <c r="X632" s="438"/>
      <c r="Y632" s="438"/>
      <c r="Z632" s="438"/>
      <c r="AA632" s="438"/>
      <c r="AB632" s="438"/>
      <c r="AC632" s="438"/>
      <c r="AD632" s="439"/>
      <c r="AE632" s="94">
        <f>SUM(AE621:AE631)</f>
        <v>0</v>
      </c>
      <c r="AF632" s="61"/>
      <c r="AG632" s="97">
        <f>SUM(AG621:AG631)</f>
        <v>0</v>
      </c>
      <c r="AH632" s="98"/>
      <c r="AI632" s="99"/>
      <c r="AJ632" s="99"/>
      <c r="AK632" s="99"/>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c r="BY632"/>
      <c r="BZ632"/>
      <c r="CA632"/>
      <c r="CB632"/>
      <c r="CC632"/>
      <c r="CD632"/>
      <c r="CE632"/>
      <c r="CF632"/>
      <c r="CG632"/>
      <c r="CH632"/>
      <c r="CI632"/>
      <c r="CJ632"/>
      <c r="CK632"/>
      <c r="CL632"/>
      <c r="CM632"/>
      <c r="CN632"/>
      <c r="CO632"/>
      <c r="CP632"/>
      <c r="CQ632"/>
      <c r="CR632"/>
      <c r="CS632"/>
      <c r="CT632"/>
      <c r="CU632"/>
      <c r="CV632"/>
      <c r="CW632"/>
      <c r="CX632"/>
      <c r="CY632"/>
      <c r="CZ632"/>
      <c r="DA632"/>
      <c r="DB632"/>
      <c r="DC632"/>
      <c r="DD632"/>
      <c r="DE632"/>
      <c r="DF632"/>
      <c r="DG632"/>
      <c r="DH632"/>
      <c r="DI632"/>
      <c r="DJ632"/>
      <c r="DK632"/>
      <c r="DL632"/>
      <c r="DM632"/>
      <c r="DN632"/>
      <c r="DO632"/>
      <c r="DP632"/>
      <c r="DQ632"/>
      <c r="DR632"/>
      <c r="DS632"/>
      <c r="DT632"/>
      <c r="DU632"/>
      <c r="DV632"/>
      <c r="DW632"/>
      <c r="DX632"/>
      <c r="DY632"/>
      <c r="DZ632"/>
      <c r="EA632"/>
      <c r="EB632"/>
      <c r="EC632"/>
      <c r="ED632"/>
      <c r="EE632"/>
      <c r="EF632"/>
      <c r="EG632"/>
      <c r="EH632"/>
      <c r="EI632"/>
      <c r="EJ632"/>
      <c r="EK632"/>
      <c r="EL632"/>
      <c r="EM632"/>
      <c r="EN632"/>
      <c r="EO632"/>
      <c r="EP632"/>
      <c r="EQ632"/>
      <c r="ER632"/>
      <c r="ES632"/>
      <c r="ET632"/>
      <c r="EU632"/>
      <c r="EV632"/>
      <c r="EW632"/>
      <c r="EX632"/>
      <c r="EY632"/>
      <c r="EZ632"/>
      <c r="FA632"/>
      <c r="FB632"/>
      <c r="FC632"/>
      <c r="FD632"/>
      <c r="FE632"/>
      <c r="FF632"/>
      <c r="FG632"/>
      <c r="FH632"/>
      <c r="FI632"/>
      <c r="FJ632"/>
      <c r="FK632"/>
      <c r="FL632"/>
      <c r="FM632"/>
      <c r="FN632"/>
      <c r="FO632"/>
      <c r="FP632"/>
      <c r="FQ632"/>
      <c r="FR632"/>
      <c r="FS632"/>
      <c r="FT632"/>
      <c r="FU632"/>
      <c r="FV632"/>
      <c r="FW632"/>
      <c r="FX632"/>
      <c r="FY632"/>
      <c r="FZ632"/>
      <c r="GA632"/>
      <c r="GB632"/>
      <c r="GC632"/>
      <c r="GD632"/>
      <c r="GE632"/>
      <c r="GF632"/>
      <c r="GG632"/>
      <c r="GH632"/>
      <c r="GI632"/>
      <c r="GJ632"/>
      <c r="GK632"/>
      <c r="GL632"/>
      <c r="GM632"/>
      <c r="GN632"/>
      <c r="GO632"/>
      <c r="GP632"/>
      <c r="GQ632"/>
      <c r="GR632"/>
      <c r="GS632"/>
      <c r="GT632"/>
      <c r="GU632"/>
      <c r="GV632"/>
      <c r="GW632"/>
      <c r="GX632"/>
      <c r="GY632"/>
      <c r="GZ632"/>
      <c r="HA632"/>
      <c r="HB632"/>
      <c r="HC632"/>
      <c r="HD632"/>
      <c r="HE632"/>
      <c r="HF632"/>
      <c r="HG632"/>
      <c r="HH632"/>
      <c r="HI632"/>
      <c r="HJ632"/>
      <c r="HK632"/>
      <c r="HL632"/>
      <c r="HM632"/>
      <c r="HN632"/>
      <c r="HO632"/>
      <c r="HP632"/>
      <c r="HQ632"/>
      <c r="HR632"/>
      <c r="HS632"/>
      <c r="HT632"/>
      <c r="HU632"/>
      <c r="HV632"/>
      <c r="HW632"/>
      <c r="HX632"/>
      <c r="HY632"/>
      <c r="HZ632"/>
      <c r="IA632"/>
      <c r="IB632"/>
      <c r="IC632"/>
      <c r="ID632"/>
      <c r="IE632"/>
      <c r="IF632"/>
      <c r="IG632"/>
      <c r="IH632"/>
      <c r="II632"/>
      <c r="IJ632"/>
      <c r="IK632"/>
      <c r="IL632"/>
      <c r="IM632"/>
      <c r="IN632"/>
      <c r="IO632"/>
      <c r="IP632"/>
      <c r="IQ632"/>
      <c r="IR632"/>
      <c r="IS632"/>
      <c r="IT632"/>
      <c r="IU632"/>
      <c r="IV632"/>
    </row>
    <row r="633" spans="1:256" ht="24.9" customHeight="1" x14ac:dyDescent="0.25">
      <c r="A633" s="440" t="s">
        <v>1743</v>
      </c>
      <c r="B633" s="441"/>
      <c r="C633" s="441"/>
      <c r="D633" s="441"/>
      <c r="E633" s="441"/>
      <c r="F633" s="441"/>
      <c r="G633" s="441"/>
      <c r="H633" s="441"/>
      <c r="I633" s="441"/>
      <c r="J633" s="441"/>
      <c r="K633" s="441"/>
      <c r="L633" s="441"/>
      <c r="M633" s="441"/>
      <c r="N633" s="441"/>
      <c r="O633" s="441"/>
      <c r="P633" s="441"/>
      <c r="Q633" s="441"/>
      <c r="R633" s="441"/>
      <c r="S633" s="441"/>
      <c r="T633" s="441"/>
      <c r="U633" s="441"/>
      <c r="V633" s="441"/>
      <c r="W633" s="441"/>
      <c r="X633" s="441"/>
      <c r="Y633" s="441"/>
      <c r="Z633" s="441"/>
      <c r="AA633" s="441"/>
      <c r="AB633" s="441"/>
      <c r="AC633" s="441"/>
      <c r="AD633" s="442"/>
      <c r="AE633" s="94">
        <f>AE632/$AE$23*100</f>
        <v>0</v>
      </c>
      <c r="AF633" s="61"/>
      <c r="AG633" s="97"/>
      <c r="AH633" s="98"/>
      <c r="AI633" s="99"/>
      <c r="AJ633" s="99"/>
      <c r="AK633" s="99"/>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c r="BY633"/>
      <c r="BZ633"/>
      <c r="CA633"/>
      <c r="CB633"/>
      <c r="CC633"/>
      <c r="CD633"/>
      <c r="CE633"/>
      <c r="CF633"/>
      <c r="CG633"/>
      <c r="CH633"/>
      <c r="CI633"/>
      <c r="CJ633"/>
      <c r="CK633"/>
      <c r="CL633"/>
      <c r="CM633"/>
      <c r="CN633"/>
      <c r="CO633"/>
      <c r="CP633"/>
      <c r="CQ633"/>
      <c r="CR633"/>
      <c r="CS633"/>
      <c r="CT633"/>
      <c r="CU633"/>
      <c r="CV633"/>
      <c r="CW633"/>
      <c r="CX633"/>
      <c r="CY633"/>
      <c r="CZ633"/>
      <c r="DA633"/>
      <c r="DB633"/>
      <c r="DC633"/>
      <c r="DD633"/>
      <c r="DE633"/>
      <c r="DF633"/>
      <c r="DG633"/>
      <c r="DH633"/>
      <c r="DI633"/>
      <c r="DJ633"/>
      <c r="DK633"/>
      <c r="DL633"/>
      <c r="DM633"/>
      <c r="DN633"/>
      <c r="DO633"/>
      <c r="DP633"/>
      <c r="DQ633"/>
      <c r="DR633"/>
      <c r="DS633"/>
      <c r="DT633"/>
      <c r="DU633"/>
      <c r="DV633"/>
      <c r="DW633"/>
      <c r="DX633"/>
      <c r="DY633"/>
      <c r="DZ633"/>
      <c r="EA633"/>
      <c r="EB633"/>
      <c r="EC633"/>
      <c r="ED633"/>
      <c r="EE633"/>
      <c r="EF633"/>
      <c r="EG633"/>
      <c r="EH633"/>
      <c r="EI633"/>
      <c r="EJ633"/>
      <c r="EK633"/>
      <c r="EL633"/>
      <c r="EM633"/>
      <c r="EN633"/>
      <c r="EO633"/>
      <c r="EP633"/>
      <c r="EQ633"/>
      <c r="ER633"/>
      <c r="ES633"/>
      <c r="ET633"/>
      <c r="EU633"/>
      <c r="EV633"/>
      <c r="EW633"/>
      <c r="EX633"/>
      <c r="EY633"/>
      <c r="EZ633"/>
      <c r="FA633"/>
      <c r="FB633"/>
      <c r="FC633"/>
      <c r="FD633"/>
      <c r="FE633"/>
      <c r="FF633"/>
      <c r="FG633"/>
      <c r="FH633"/>
      <c r="FI633"/>
      <c r="FJ633"/>
      <c r="FK633"/>
      <c r="FL633"/>
      <c r="FM633"/>
      <c r="FN633"/>
      <c r="FO633"/>
      <c r="FP633"/>
      <c r="FQ633"/>
      <c r="FR633"/>
      <c r="FS633"/>
      <c r="FT633"/>
      <c r="FU633"/>
      <c r="FV633"/>
      <c r="FW633"/>
      <c r="FX633"/>
      <c r="FY633"/>
      <c r="FZ633"/>
      <c r="GA633"/>
      <c r="GB633"/>
      <c r="GC633"/>
      <c r="GD633"/>
      <c r="GE633"/>
      <c r="GF633"/>
      <c r="GG633"/>
      <c r="GH633"/>
      <c r="GI633"/>
      <c r="GJ633"/>
      <c r="GK633"/>
      <c r="GL633"/>
      <c r="GM633"/>
      <c r="GN633"/>
      <c r="GO633"/>
      <c r="GP633"/>
      <c r="GQ633"/>
      <c r="GR633"/>
      <c r="GS633"/>
      <c r="GT633"/>
      <c r="GU633"/>
      <c r="GV633"/>
      <c r="GW633"/>
      <c r="GX633"/>
      <c r="GY633"/>
      <c r="GZ633"/>
      <c r="HA633"/>
      <c r="HB633"/>
      <c r="HC633"/>
      <c r="HD633"/>
      <c r="HE633"/>
      <c r="HF633"/>
      <c r="HG633"/>
      <c r="HH633"/>
      <c r="HI633"/>
      <c r="HJ633"/>
      <c r="HK633"/>
      <c r="HL633"/>
      <c r="HM633"/>
      <c r="HN633"/>
      <c r="HO633"/>
      <c r="HP633"/>
      <c r="HQ633"/>
      <c r="HR633"/>
      <c r="HS633"/>
      <c r="HT633"/>
      <c r="HU633"/>
      <c r="HV633"/>
      <c r="HW633"/>
      <c r="HX633"/>
      <c r="HY633"/>
      <c r="HZ633"/>
      <c r="IA633"/>
      <c r="IB633"/>
      <c r="IC633"/>
      <c r="ID633"/>
      <c r="IE633"/>
      <c r="IF633"/>
      <c r="IG633"/>
      <c r="IH633"/>
      <c r="II633"/>
      <c r="IJ633"/>
      <c r="IK633"/>
      <c r="IL633"/>
      <c r="IM633"/>
      <c r="IN633"/>
      <c r="IO633"/>
      <c r="IP633"/>
      <c r="IQ633"/>
      <c r="IR633"/>
      <c r="IS633"/>
      <c r="IT633"/>
      <c r="IU633"/>
      <c r="IV633"/>
    </row>
    <row r="634" spans="1:256" ht="24.9" customHeight="1" thickBot="1" x14ac:dyDescent="0.3">
      <c r="A634" s="73"/>
      <c r="B634" s="73"/>
      <c r="C634" s="73"/>
      <c r="D634" s="73"/>
      <c r="E634" s="73"/>
      <c r="F634" s="73"/>
      <c r="G634" s="73"/>
      <c r="H634" s="73"/>
      <c r="I634" s="73"/>
      <c r="J634" s="73"/>
      <c r="K634" s="73"/>
      <c r="L634" s="73"/>
      <c r="M634" s="73"/>
      <c r="N634" s="73"/>
      <c r="O634" s="73"/>
      <c r="P634" s="73"/>
      <c r="Q634" s="100"/>
      <c r="R634" s="73"/>
      <c r="S634" s="73"/>
      <c r="T634" s="73"/>
      <c r="U634" s="73"/>
      <c r="V634" s="73"/>
      <c r="W634" s="73"/>
      <c r="X634" s="73"/>
      <c r="Y634" s="73"/>
      <c r="Z634" s="73"/>
      <c r="AA634" s="73"/>
      <c r="AB634" s="73"/>
      <c r="AC634" s="73"/>
      <c r="AD634" s="101"/>
      <c r="AE634" s="101"/>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c r="BY634"/>
      <c r="BZ634"/>
      <c r="CA634"/>
      <c r="CB634"/>
      <c r="CC634"/>
      <c r="CD634"/>
      <c r="CE634"/>
      <c r="CF634"/>
      <c r="CG634"/>
      <c r="CH634"/>
      <c r="CI634"/>
      <c r="CJ634"/>
      <c r="CK634"/>
      <c r="CL634"/>
      <c r="CM634"/>
      <c r="CN634"/>
      <c r="CO634"/>
      <c r="CP634"/>
      <c r="CQ634"/>
      <c r="CR634"/>
      <c r="CS634"/>
      <c r="CT634"/>
      <c r="CU634"/>
      <c r="CV634"/>
      <c r="CW634"/>
      <c r="CX634"/>
      <c r="CY634"/>
      <c r="CZ634"/>
      <c r="DA634"/>
      <c r="DB634"/>
      <c r="DC634"/>
      <c r="DD634"/>
      <c r="DE634"/>
      <c r="DF634"/>
      <c r="DG634"/>
      <c r="DH634"/>
      <c r="DI634"/>
      <c r="DJ634"/>
      <c r="DK634"/>
      <c r="DL634"/>
      <c r="DM634"/>
      <c r="DN634"/>
      <c r="DO634"/>
      <c r="DP634"/>
      <c r="DQ634"/>
      <c r="DR634"/>
      <c r="DS634"/>
      <c r="DT634"/>
      <c r="DU634"/>
      <c r="DV634"/>
      <c r="DW634"/>
      <c r="DX634"/>
      <c r="DY634"/>
      <c r="DZ634"/>
      <c r="EA634"/>
      <c r="EB634"/>
      <c r="EC634"/>
      <c r="ED634"/>
      <c r="EE634"/>
      <c r="EF634"/>
      <c r="EG634"/>
      <c r="EH634"/>
      <c r="EI634"/>
      <c r="EJ634"/>
      <c r="EK634"/>
      <c r="EL634"/>
      <c r="EM634"/>
      <c r="EN634"/>
      <c r="EO634"/>
      <c r="EP634"/>
      <c r="EQ634"/>
      <c r="ER634"/>
      <c r="ES634"/>
      <c r="ET634"/>
      <c r="EU634"/>
      <c r="EV634"/>
      <c r="EW634"/>
      <c r="EX634"/>
      <c r="EY634"/>
      <c r="EZ634"/>
      <c r="FA634"/>
      <c r="FB634"/>
      <c r="FC634"/>
      <c r="FD634"/>
      <c r="FE634"/>
      <c r="FF634"/>
      <c r="FG634"/>
      <c r="FH634"/>
      <c r="FI634"/>
      <c r="FJ634"/>
      <c r="FK634"/>
      <c r="FL634"/>
      <c r="FM634"/>
      <c r="FN634"/>
      <c r="FO634"/>
      <c r="FP634"/>
      <c r="FQ634"/>
      <c r="FR634"/>
      <c r="FS634"/>
      <c r="FT634"/>
      <c r="FU634"/>
      <c r="FV634"/>
      <c r="FW634"/>
      <c r="FX634"/>
      <c r="FY634"/>
      <c r="FZ634"/>
      <c r="GA634"/>
      <c r="GB634"/>
      <c r="GC634"/>
      <c r="GD634"/>
      <c r="GE634"/>
      <c r="GF634"/>
      <c r="GG634"/>
      <c r="GH634"/>
      <c r="GI634"/>
      <c r="GJ634"/>
      <c r="GK634"/>
      <c r="GL634"/>
      <c r="GM634"/>
      <c r="GN634"/>
      <c r="GO634"/>
      <c r="GP634"/>
      <c r="GQ634"/>
      <c r="GR634"/>
      <c r="GS634"/>
      <c r="GT634"/>
      <c r="GU634"/>
      <c r="GV634"/>
      <c r="GW634"/>
      <c r="GX634"/>
      <c r="GY634"/>
      <c r="GZ634"/>
      <c r="HA634"/>
      <c r="HB634"/>
      <c r="HC634"/>
      <c r="HD634"/>
      <c r="HE634"/>
      <c r="HF634"/>
      <c r="HG634"/>
      <c r="HH634"/>
      <c r="HI634"/>
      <c r="HJ634"/>
      <c r="HK634"/>
      <c r="HL634"/>
      <c r="HM634"/>
      <c r="HN634"/>
      <c r="HO634"/>
      <c r="HP634"/>
      <c r="HQ634"/>
      <c r="HR634"/>
      <c r="HS634"/>
      <c r="HT634"/>
      <c r="HU634"/>
      <c r="HV634"/>
      <c r="HW634"/>
      <c r="HX634"/>
      <c r="HY634"/>
      <c r="HZ634"/>
      <c r="IA634"/>
      <c r="IB634"/>
      <c r="IC634"/>
      <c r="ID634"/>
      <c r="IE634"/>
      <c r="IF634"/>
      <c r="IG634"/>
      <c r="IH634"/>
      <c r="II634"/>
      <c r="IJ634"/>
      <c r="IK634"/>
      <c r="IL634"/>
      <c r="IM634"/>
      <c r="IN634"/>
      <c r="IO634"/>
      <c r="IP634"/>
      <c r="IQ634"/>
      <c r="IR634"/>
      <c r="IS634"/>
      <c r="IT634"/>
      <c r="IU634"/>
      <c r="IV634"/>
    </row>
    <row r="635" spans="1:256" ht="24.9" customHeight="1" thickTop="1" thickBot="1" x14ac:dyDescent="0.3">
      <c r="A635" s="391" t="s">
        <v>198</v>
      </c>
      <c r="B635" s="443"/>
      <c r="C635" s="443"/>
      <c r="D635" s="443"/>
      <c r="E635" s="443"/>
      <c r="F635" s="443"/>
      <c r="G635" s="443"/>
      <c r="H635" s="443"/>
      <c r="I635" s="443"/>
      <c r="J635" s="443"/>
      <c r="K635" s="443"/>
      <c r="L635" s="443"/>
      <c r="M635" s="443"/>
      <c r="N635" s="443"/>
      <c r="O635" s="443"/>
      <c r="P635" s="443"/>
      <c r="Q635" s="443"/>
      <c r="R635" s="443"/>
      <c r="S635" s="443"/>
      <c r="T635" s="443"/>
      <c r="U635" s="443"/>
      <c r="V635" s="443"/>
      <c r="W635" s="443"/>
      <c r="X635" s="443"/>
      <c r="Y635" s="443"/>
      <c r="Z635" s="443"/>
      <c r="AA635" s="443"/>
      <c r="AB635" s="443"/>
      <c r="AC635" s="443"/>
      <c r="AD635" s="112" t="s">
        <v>187</v>
      </c>
      <c r="AE635" s="113" t="s">
        <v>7</v>
      </c>
      <c r="AF635" s="92" t="s">
        <v>1666</v>
      </c>
      <c r="AG635" s="92" t="s">
        <v>1667</v>
      </c>
      <c r="AH635" s="92" t="s">
        <v>1668</v>
      </c>
      <c r="AI635" s="93" t="s">
        <v>1669</v>
      </c>
      <c r="AJ635" s="92"/>
      <c r="AK635" s="93" t="s">
        <v>1670</v>
      </c>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c r="BY635"/>
      <c r="BZ635"/>
      <c r="CA635"/>
      <c r="CB635"/>
      <c r="CC635"/>
      <c r="CD635"/>
      <c r="CE635"/>
      <c r="CF635"/>
      <c r="CG635"/>
      <c r="CH635"/>
      <c r="CI635"/>
      <c r="CJ635"/>
      <c r="CK635"/>
      <c r="CL635"/>
      <c r="CM635"/>
      <c r="CN635"/>
      <c r="CO635"/>
      <c r="CP635"/>
      <c r="CQ635"/>
      <c r="CR635"/>
      <c r="CS635"/>
      <c r="CT635"/>
      <c r="CU635"/>
      <c r="CV635"/>
      <c r="CW635"/>
      <c r="CX635"/>
      <c r="CY635"/>
      <c r="CZ635"/>
      <c r="DA635"/>
      <c r="DB635"/>
      <c r="DC635"/>
      <c r="DD635"/>
      <c r="DE635"/>
      <c r="DF635"/>
      <c r="DG635"/>
      <c r="DH635"/>
      <c r="DI635"/>
      <c r="DJ635"/>
      <c r="DK635"/>
      <c r="DL635"/>
      <c r="DM635"/>
      <c r="DN635"/>
      <c r="DO635"/>
      <c r="DP635"/>
      <c r="DQ635"/>
      <c r="DR635"/>
      <c r="DS635"/>
      <c r="DT635"/>
      <c r="DU635"/>
      <c r="DV635"/>
      <c r="DW635"/>
      <c r="DX635"/>
      <c r="DY635"/>
      <c r="DZ635"/>
      <c r="EA635"/>
      <c r="EB635"/>
      <c r="EC635"/>
      <c r="ED635"/>
      <c r="EE635"/>
      <c r="EF635"/>
      <c r="EG635"/>
      <c r="EH635"/>
      <c r="EI635"/>
      <c r="EJ635"/>
      <c r="EK635"/>
      <c r="EL635"/>
      <c r="EM635"/>
      <c r="EN635"/>
      <c r="EO635"/>
      <c r="EP635"/>
      <c r="EQ635"/>
      <c r="ER635"/>
      <c r="ES635"/>
      <c r="ET635"/>
      <c r="EU635"/>
      <c r="EV635"/>
      <c r="EW635"/>
      <c r="EX635"/>
      <c r="EY635"/>
      <c r="EZ635"/>
      <c r="FA635"/>
      <c r="FB635"/>
      <c r="FC635"/>
      <c r="FD635"/>
      <c r="FE635"/>
      <c r="FF635"/>
      <c r="FG635"/>
      <c r="FH635"/>
      <c r="FI635"/>
      <c r="FJ635"/>
      <c r="FK635"/>
      <c r="FL635"/>
      <c r="FM635"/>
      <c r="FN635"/>
      <c r="FO635"/>
      <c r="FP635"/>
      <c r="FQ635"/>
      <c r="FR635"/>
      <c r="FS635"/>
      <c r="FT635"/>
      <c r="FU635"/>
      <c r="FV635"/>
      <c r="FW635"/>
      <c r="FX635"/>
      <c r="FY635"/>
      <c r="FZ635"/>
      <c r="GA635"/>
      <c r="GB635"/>
      <c r="GC635"/>
      <c r="GD635"/>
      <c r="GE635"/>
      <c r="GF635"/>
      <c r="GG635"/>
      <c r="GH635"/>
      <c r="GI635"/>
      <c r="GJ635"/>
      <c r="GK635"/>
      <c r="GL635"/>
      <c r="GM635"/>
      <c r="GN635"/>
      <c r="GO635"/>
      <c r="GP635"/>
      <c r="GQ635"/>
      <c r="GR635"/>
      <c r="GS635"/>
      <c r="GT635"/>
      <c r="GU635"/>
      <c r="GV635"/>
      <c r="GW635"/>
      <c r="GX635"/>
      <c r="GY635"/>
      <c r="GZ635"/>
      <c r="HA635"/>
      <c r="HB635"/>
      <c r="HC635"/>
      <c r="HD635"/>
      <c r="HE635"/>
      <c r="HF635"/>
      <c r="HG635"/>
      <c r="HH635"/>
      <c r="HI635"/>
      <c r="HJ635"/>
      <c r="HK635"/>
      <c r="HL635"/>
      <c r="HM635"/>
      <c r="HN635"/>
      <c r="HO635"/>
      <c r="HP635"/>
      <c r="HQ635"/>
      <c r="HR635"/>
      <c r="HS635"/>
      <c r="HT635"/>
      <c r="HU635"/>
      <c r="HV635"/>
      <c r="HW635"/>
      <c r="HX635"/>
      <c r="HY635"/>
      <c r="HZ635"/>
      <c r="IA635"/>
      <c r="IB635"/>
      <c r="IC635"/>
      <c r="ID635"/>
      <c r="IE635"/>
      <c r="IF635"/>
      <c r="IG635"/>
      <c r="IH635"/>
      <c r="II635"/>
      <c r="IJ635"/>
      <c r="IK635"/>
      <c r="IL635"/>
      <c r="IM635"/>
      <c r="IN635"/>
      <c r="IO635"/>
      <c r="IP635"/>
      <c r="IQ635"/>
      <c r="IR635"/>
      <c r="IS635"/>
      <c r="IT635"/>
      <c r="IU635"/>
      <c r="IV635"/>
    </row>
    <row r="636" spans="1:256" ht="24.9" customHeight="1" thickTop="1" thickBot="1" x14ac:dyDescent="0.3">
      <c r="A636" s="392" t="s">
        <v>1423</v>
      </c>
      <c r="B636" s="427"/>
      <c r="C636" s="427"/>
      <c r="D636" s="427"/>
      <c r="E636" s="427"/>
      <c r="F636" s="427"/>
      <c r="G636" s="427"/>
      <c r="H636" s="427"/>
      <c r="I636" s="427"/>
      <c r="J636" s="427"/>
      <c r="K636" s="427"/>
      <c r="L636" s="427"/>
      <c r="M636" s="427"/>
      <c r="N636" s="427"/>
      <c r="O636" s="427"/>
      <c r="P636" s="427"/>
      <c r="Q636" s="427"/>
      <c r="R636" s="427"/>
      <c r="S636" s="427"/>
      <c r="T636" s="427"/>
      <c r="U636" s="427"/>
      <c r="V636" s="427"/>
      <c r="W636" s="427"/>
      <c r="X636" s="427"/>
      <c r="Y636" s="427"/>
      <c r="Z636" s="427"/>
      <c r="AA636" s="427"/>
      <c r="AB636" s="427"/>
      <c r="AC636" s="428"/>
      <c r="AD636" s="310">
        <f>'Art. 123'!Q609</f>
        <v>3</v>
      </c>
      <c r="AE636" s="94" t="str">
        <f>IF(AG636=1,AK636,AG636)</f>
        <v>No aplica</v>
      </c>
      <c r="AF636">
        <f>AD636/2</f>
        <v>1.5</v>
      </c>
      <c r="AG636" s="92" t="str">
        <f>IF(AND(AF636&gt;=0,AF636&lt;=1),1,"No aplica")</f>
        <v>No aplica</v>
      </c>
      <c r="AH636" s="95" t="e">
        <f>AD636/(AG636*2)</f>
        <v>#VALUE!</v>
      </c>
      <c r="AI636" s="96" t="str">
        <f>IF(AG636=1,AG636/$AG$641,"No aplica")</f>
        <v>No aplica</v>
      </c>
      <c r="AJ636" s="96" t="e">
        <f>AF636*AI636</f>
        <v>#VALUE!</v>
      </c>
      <c r="AK636" s="96" t="e">
        <f>AJ636*$AE$23</f>
        <v>#VALUE!</v>
      </c>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c r="BY636"/>
      <c r="BZ636"/>
      <c r="CA636"/>
      <c r="CB636"/>
      <c r="CC636"/>
      <c r="CD636"/>
      <c r="CE636"/>
      <c r="CF636"/>
      <c r="CG636"/>
      <c r="CH636"/>
      <c r="CI636"/>
      <c r="CJ636"/>
      <c r="CK636"/>
      <c r="CL636"/>
      <c r="CM636"/>
      <c r="CN636"/>
      <c r="CO636"/>
      <c r="CP636"/>
      <c r="CQ636"/>
      <c r="CR636"/>
      <c r="CS636"/>
      <c r="CT636"/>
      <c r="CU636"/>
      <c r="CV636"/>
      <c r="CW636"/>
      <c r="CX636"/>
      <c r="CY636"/>
      <c r="CZ636"/>
      <c r="DA636"/>
      <c r="DB636"/>
      <c r="DC636"/>
      <c r="DD636"/>
      <c r="DE636"/>
      <c r="DF636"/>
      <c r="DG636"/>
      <c r="DH636"/>
      <c r="DI636"/>
      <c r="DJ636"/>
      <c r="DK636"/>
      <c r="DL636"/>
      <c r="DM636"/>
      <c r="DN636"/>
      <c r="DO636"/>
      <c r="DP636"/>
      <c r="DQ636"/>
      <c r="DR636"/>
      <c r="DS636"/>
      <c r="DT636"/>
      <c r="DU636"/>
      <c r="DV636"/>
      <c r="DW636"/>
      <c r="DX636"/>
      <c r="DY636"/>
      <c r="DZ636"/>
      <c r="EA636"/>
      <c r="EB636"/>
      <c r="EC636"/>
      <c r="ED636"/>
      <c r="EE636"/>
      <c r="EF636"/>
      <c r="EG636"/>
      <c r="EH636"/>
      <c r="EI636"/>
      <c r="EJ636"/>
      <c r="EK636"/>
      <c r="EL636"/>
      <c r="EM636"/>
      <c r="EN636"/>
      <c r="EO636"/>
      <c r="EP636"/>
      <c r="EQ636"/>
      <c r="ER636"/>
      <c r="ES636"/>
      <c r="ET636"/>
      <c r="EU636"/>
      <c r="EV636"/>
      <c r="EW636"/>
      <c r="EX636"/>
      <c r="EY636"/>
      <c r="EZ636"/>
      <c r="FA636"/>
      <c r="FB636"/>
      <c r="FC636"/>
      <c r="FD636"/>
      <c r="FE636"/>
      <c r="FF636"/>
      <c r="FG636"/>
      <c r="FH636"/>
      <c r="FI636"/>
      <c r="FJ636"/>
      <c r="FK636"/>
      <c r="FL636"/>
      <c r="FM636"/>
      <c r="FN636"/>
      <c r="FO636"/>
      <c r="FP636"/>
      <c r="FQ636"/>
      <c r="FR636"/>
      <c r="FS636"/>
      <c r="FT636"/>
      <c r="FU636"/>
      <c r="FV636"/>
      <c r="FW636"/>
      <c r="FX636"/>
      <c r="FY636"/>
      <c r="FZ636"/>
      <c r="GA636"/>
      <c r="GB636"/>
      <c r="GC636"/>
      <c r="GD636"/>
      <c r="GE636"/>
      <c r="GF636"/>
      <c r="GG636"/>
      <c r="GH636"/>
      <c r="GI636"/>
      <c r="GJ636"/>
      <c r="GK636"/>
      <c r="GL636"/>
      <c r="GM636"/>
      <c r="GN636"/>
      <c r="GO636"/>
      <c r="GP636"/>
      <c r="GQ636"/>
      <c r="GR636"/>
      <c r="GS636"/>
      <c r="GT636"/>
      <c r="GU636"/>
      <c r="GV636"/>
      <c r="GW636"/>
      <c r="GX636"/>
      <c r="GY636"/>
      <c r="GZ636"/>
      <c r="HA636"/>
      <c r="HB636"/>
      <c r="HC636"/>
      <c r="HD636"/>
      <c r="HE636"/>
      <c r="HF636"/>
      <c r="HG636"/>
      <c r="HH636"/>
      <c r="HI636"/>
      <c r="HJ636"/>
      <c r="HK636"/>
      <c r="HL636"/>
      <c r="HM636"/>
      <c r="HN636"/>
      <c r="HO636"/>
      <c r="HP636"/>
      <c r="HQ636"/>
      <c r="HR636"/>
      <c r="HS636"/>
      <c r="HT636"/>
      <c r="HU636"/>
      <c r="HV636"/>
      <c r="HW636"/>
      <c r="HX636"/>
      <c r="HY636"/>
      <c r="HZ636"/>
      <c r="IA636"/>
      <c r="IB636"/>
      <c r="IC636"/>
      <c r="ID636"/>
      <c r="IE636"/>
      <c r="IF636"/>
      <c r="IG636"/>
      <c r="IH636"/>
      <c r="II636"/>
      <c r="IJ636"/>
      <c r="IK636"/>
      <c r="IL636"/>
      <c r="IM636"/>
      <c r="IN636"/>
      <c r="IO636"/>
      <c r="IP636"/>
      <c r="IQ636"/>
      <c r="IR636"/>
      <c r="IS636"/>
      <c r="IT636"/>
      <c r="IU636"/>
      <c r="IV636"/>
    </row>
    <row r="637" spans="1:256" ht="24.9" customHeight="1" thickTop="1" thickBot="1" x14ac:dyDescent="0.3">
      <c r="A637" s="392" t="s">
        <v>1424</v>
      </c>
      <c r="B637" s="427"/>
      <c r="C637" s="427"/>
      <c r="D637" s="427"/>
      <c r="E637" s="427"/>
      <c r="F637" s="427"/>
      <c r="G637" s="427"/>
      <c r="H637" s="427"/>
      <c r="I637" s="427"/>
      <c r="J637" s="427"/>
      <c r="K637" s="427"/>
      <c r="L637" s="427"/>
      <c r="M637" s="427"/>
      <c r="N637" s="427"/>
      <c r="O637" s="427"/>
      <c r="P637" s="427"/>
      <c r="Q637" s="427"/>
      <c r="R637" s="427"/>
      <c r="S637" s="427"/>
      <c r="T637" s="427"/>
      <c r="U637" s="427"/>
      <c r="V637" s="427"/>
      <c r="W637" s="427"/>
      <c r="X637" s="427"/>
      <c r="Y637" s="427"/>
      <c r="Z637" s="427"/>
      <c r="AA637" s="427"/>
      <c r="AB637" s="427"/>
      <c r="AC637" s="428"/>
      <c r="AD637" s="310">
        <f>'Art. 123'!Q610</f>
        <v>3</v>
      </c>
      <c r="AE637" s="94" t="str">
        <f>IF(AG637=1,AK637,AG637)</f>
        <v>No aplica</v>
      </c>
      <c r="AF637">
        <f>AD637/2</f>
        <v>1.5</v>
      </c>
      <c r="AG637" s="92" t="str">
        <f>IF(AND(AF637&gt;=0,AF637&lt;=1),1,"No aplica")</f>
        <v>No aplica</v>
      </c>
      <c r="AH637" s="95" t="e">
        <f>AD637/(AG637*2)</f>
        <v>#VALUE!</v>
      </c>
      <c r="AI637" s="96" t="str">
        <f>IF(AG637=1,AG637/$AG$641,"No aplica")</f>
        <v>No aplica</v>
      </c>
      <c r="AJ637" s="96" t="e">
        <f>AF637*AI637</f>
        <v>#VALUE!</v>
      </c>
      <c r="AK637" s="96" t="e">
        <f>AJ637*$AE$23</f>
        <v>#VALUE!</v>
      </c>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c r="BY637"/>
      <c r="BZ637"/>
      <c r="CA637"/>
      <c r="CB637"/>
      <c r="CC637"/>
      <c r="CD637"/>
      <c r="CE637"/>
      <c r="CF637"/>
      <c r="CG637"/>
      <c r="CH637"/>
      <c r="CI637"/>
      <c r="CJ637"/>
      <c r="CK637"/>
      <c r="CL637"/>
      <c r="CM637"/>
      <c r="CN637"/>
      <c r="CO637"/>
      <c r="CP637"/>
      <c r="CQ637"/>
      <c r="CR637"/>
      <c r="CS637"/>
      <c r="CT637"/>
      <c r="CU637"/>
      <c r="CV637"/>
      <c r="CW637"/>
      <c r="CX637"/>
      <c r="CY637"/>
      <c r="CZ637"/>
      <c r="DA637"/>
      <c r="DB637"/>
      <c r="DC637"/>
      <c r="DD637"/>
      <c r="DE637"/>
      <c r="DF637"/>
      <c r="DG637"/>
      <c r="DH637"/>
      <c r="DI637"/>
      <c r="DJ637"/>
      <c r="DK637"/>
      <c r="DL637"/>
      <c r="DM637"/>
      <c r="DN637"/>
      <c r="DO637"/>
      <c r="DP637"/>
      <c r="DQ637"/>
      <c r="DR637"/>
      <c r="DS637"/>
      <c r="DT637"/>
      <c r="DU637"/>
      <c r="DV637"/>
      <c r="DW637"/>
      <c r="DX637"/>
      <c r="DY637"/>
      <c r="DZ637"/>
      <c r="EA637"/>
      <c r="EB637"/>
      <c r="EC637"/>
      <c r="ED637"/>
      <c r="EE637"/>
      <c r="EF637"/>
      <c r="EG637"/>
      <c r="EH637"/>
      <c r="EI637"/>
      <c r="EJ637"/>
      <c r="EK637"/>
      <c r="EL637"/>
      <c r="EM637"/>
      <c r="EN637"/>
      <c r="EO637"/>
      <c r="EP637"/>
      <c r="EQ637"/>
      <c r="ER637"/>
      <c r="ES637"/>
      <c r="ET637"/>
      <c r="EU637"/>
      <c r="EV637"/>
      <c r="EW637"/>
      <c r="EX637"/>
      <c r="EY637"/>
      <c r="EZ637"/>
      <c r="FA637"/>
      <c r="FB637"/>
      <c r="FC637"/>
      <c r="FD637"/>
      <c r="FE637"/>
      <c r="FF637"/>
      <c r="FG637"/>
      <c r="FH637"/>
      <c r="FI637"/>
      <c r="FJ637"/>
      <c r="FK637"/>
      <c r="FL637"/>
      <c r="FM637"/>
      <c r="FN637"/>
      <c r="FO637"/>
      <c r="FP637"/>
      <c r="FQ637"/>
      <c r="FR637"/>
      <c r="FS637"/>
      <c r="FT637"/>
      <c r="FU637"/>
      <c r="FV637"/>
      <c r="FW637"/>
      <c r="FX637"/>
      <c r="FY637"/>
      <c r="FZ637"/>
      <c r="GA637"/>
      <c r="GB637"/>
      <c r="GC637"/>
      <c r="GD637"/>
      <c r="GE637"/>
      <c r="GF637"/>
      <c r="GG637"/>
      <c r="GH637"/>
      <c r="GI637"/>
      <c r="GJ637"/>
      <c r="GK637"/>
      <c r="GL637"/>
      <c r="GM637"/>
      <c r="GN637"/>
      <c r="GO637"/>
      <c r="GP637"/>
      <c r="GQ637"/>
      <c r="GR637"/>
      <c r="GS637"/>
      <c r="GT637"/>
      <c r="GU637"/>
      <c r="GV637"/>
      <c r="GW637"/>
      <c r="GX637"/>
      <c r="GY637"/>
      <c r="GZ637"/>
      <c r="HA637"/>
      <c r="HB637"/>
      <c r="HC637"/>
      <c r="HD637"/>
      <c r="HE637"/>
      <c r="HF637"/>
      <c r="HG637"/>
      <c r="HH637"/>
      <c r="HI637"/>
      <c r="HJ637"/>
      <c r="HK637"/>
      <c r="HL637"/>
      <c r="HM637"/>
      <c r="HN637"/>
      <c r="HO637"/>
      <c r="HP637"/>
      <c r="HQ637"/>
      <c r="HR637"/>
      <c r="HS637"/>
      <c r="HT637"/>
      <c r="HU637"/>
      <c r="HV637"/>
      <c r="HW637"/>
      <c r="HX637"/>
      <c r="HY637"/>
      <c r="HZ637"/>
      <c r="IA637"/>
      <c r="IB637"/>
      <c r="IC637"/>
      <c r="ID637"/>
      <c r="IE637"/>
      <c r="IF637"/>
      <c r="IG637"/>
      <c r="IH637"/>
      <c r="II637"/>
      <c r="IJ637"/>
      <c r="IK637"/>
      <c r="IL637"/>
      <c r="IM637"/>
      <c r="IN637"/>
      <c r="IO637"/>
      <c r="IP637"/>
      <c r="IQ637"/>
      <c r="IR637"/>
      <c r="IS637"/>
      <c r="IT637"/>
      <c r="IU637"/>
      <c r="IV637"/>
    </row>
    <row r="638" spans="1:256" ht="24.9" customHeight="1" thickTop="1" thickBot="1" x14ac:dyDescent="0.3">
      <c r="A638" s="392" t="s">
        <v>1425</v>
      </c>
      <c r="B638" s="427"/>
      <c r="C638" s="427"/>
      <c r="D638" s="427"/>
      <c r="E638" s="427"/>
      <c r="F638" s="427"/>
      <c r="G638" s="427"/>
      <c r="H638" s="427"/>
      <c r="I638" s="427"/>
      <c r="J638" s="427"/>
      <c r="K638" s="427"/>
      <c r="L638" s="427"/>
      <c r="M638" s="427"/>
      <c r="N638" s="427"/>
      <c r="O638" s="427"/>
      <c r="P638" s="427"/>
      <c r="Q638" s="427"/>
      <c r="R638" s="427"/>
      <c r="S638" s="427"/>
      <c r="T638" s="427"/>
      <c r="U638" s="427"/>
      <c r="V638" s="427"/>
      <c r="W638" s="427"/>
      <c r="X638" s="427"/>
      <c r="Y638" s="427"/>
      <c r="Z638" s="427"/>
      <c r="AA638" s="427"/>
      <c r="AB638" s="427"/>
      <c r="AC638" s="428"/>
      <c r="AD638" s="310">
        <f>'Art. 123'!Q611</f>
        <v>3</v>
      </c>
      <c r="AE638" s="94" t="str">
        <f>IF(AG638=1,AK638,AG638)</f>
        <v>No aplica</v>
      </c>
      <c r="AF638">
        <f>AD638/2</f>
        <v>1.5</v>
      </c>
      <c r="AG638" s="92" t="str">
        <f>IF(AND(AF638&gt;=0,AF638&lt;=1),1,"No aplica")</f>
        <v>No aplica</v>
      </c>
      <c r="AH638" s="95" t="e">
        <f>AD638/(AG638*2)</f>
        <v>#VALUE!</v>
      </c>
      <c r="AI638" s="96" t="str">
        <f>IF(AG638=1,AG638/$AG$641,"No aplica")</f>
        <v>No aplica</v>
      </c>
      <c r="AJ638" s="96" t="e">
        <f>AF638*AI638</f>
        <v>#VALUE!</v>
      </c>
      <c r="AK638" s="96" t="e">
        <f>AJ638*$AE$23</f>
        <v>#VALUE!</v>
      </c>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c r="BY638"/>
      <c r="BZ638"/>
      <c r="CA638"/>
      <c r="CB638"/>
      <c r="CC638"/>
      <c r="CD638"/>
      <c r="CE638"/>
      <c r="CF638"/>
      <c r="CG638"/>
      <c r="CH638"/>
      <c r="CI638"/>
      <c r="CJ638"/>
      <c r="CK638"/>
      <c r="CL638"/>
      <c r="CM638"/>
      <c r="CN638"/>
      <c r="CO638"/>
      <c r="CP638"/>
      <c r="CQ638"/>
      <c r="CR638"/>
      <c r="CS638"/>
      <c r="CT638"/>
      <c r="CU638"/>
      <c r="CV638"/>
      <c r="CW638"/>
      <c r="CX638"/>
      <c r="CY638"/>
      <c r="CZ638"/>
      <c r="DA638"/>
      <c r="DB638"/>
      <c r="DC638"/>
      <c r="DD638"/>
      <c r="DE638"/>
      <c r="DF638"/>
      <c r="DG638"/>
      <c r="DH638"/>
      <c r="DI638"/>
      <c r="DJ638"/>
      <c r="DK638"/>
      <c r="DL638"/>
      <c r="DM638"/>
      <c r="DN638"/>
      <c r="DO638"/>
      <c r="DP638"/>
      <c r="DQ638"/>
      <c r="DR638"/>
      <c r="DS638"/>
      <c r="DT638"/>
      <c r="DU638"/>
      <c r="DV638"/>
      <c r="DW638"/>
      <c r="DX638"/>
      <c r="DY638"/>
      <c r="DZ638"/>
      <c r="EA638"/>
      <c r="EB638"/>
      <c r="EC638"/>
      <c r="ED638"/>
      <c r="EE638"/>
      <c r="EF638"/>
      <c r="EG638"/>
      <c r="EH638"/>
      <c r="EI638"/>
      <c r="EJ638"/>
      <c r="EK638"/>
      <c r="EL638"/>
      <c r="EM638"/>
      <c r="EN638"/>
      <c r="EO638"/>
      <c r="EP638"/>
      <c r="EQ638"/>
      <c r="ER638"/>
      <c r="ES638"/>
      <c r="ET638"/>
      <c r="EU638"/>
      <c r="EV638"/>
      <c r="EW638"/>
      <c r="EX638"/>
      <c r="EY638"/>
      <c r="EZ638"/>
      <c r="FA638"/>
      <c r="FB638"/>
      <c r="FC638"/>
      <c r="FD638"/>
      <c r="FE638"/>
      <c r="FF638"/>
      <c r="FG638"/>
      <c r="FH638"/>
      <c r="FI638"/>
      <c r="FJ638"/>
      <c r="FK638"/>
      <c r="FL638"/>
      <c r="FM638"/>
      <c r="FN638"/>
      <c r="FO638"/>
      <c r="FP638"/>
      <c r="FQ638"/>
      <c r="FR638"/>
      <c r="FS638"/>
      <c r="FT638"/>
      <c r="FU638"/>
      <c r="FV638"/>
      <c r="FW638"/>
      <c r="FX638"/>
      <c r="FY638"/>
      <c r="FZ638"/>
      <c r="GA638"/>
      <c r="GB638"/>
      <c r="GC638"/>
      <c r="GD638"/>
      <c r="GE638"/>
      <c r="GF638"/>
      <c r="GG638"/>
      <c r="GH638"/>
      <c r="GI638"/>
      <c r="GJ638"/>
      <c r="GK638"/>
      <c r="GL638"/>
      <c r="GM638"/>
      <c r="GN638"/>
      <c r="GO638"/>
      <c r="GP638"/>
      <c r="GQ638"/>
      <c r="GR638"/>
      <c r="GS638"/>
      <c r="GT638"/>
      <c r="GU638"/>
      <c r="GV638"/>
      <c r="GW638"/>
      <c r="GX638"/>
      <c r="GY638"/>
      <c r="GZ638"/>
      <c r="HA638"/>
      <c r="HB638"/>
      <c r="HC638"/>
      <c r="HD638"/>
      <c r="HE638"/>
      <c r="HF638"/>
      <c r="HG638"/>
      <c r="HH638"/>
      <c r="HI638"/>
      <c r="HJ638"/>
      <c r="HK638"/>
      <c r="HL638"/>
      <c r="HM638"/>
      <c r="HN638"/>
      <c r="HO638"/>
      <c r="HP638"/>
      <c r="HQ638"/>
      <c r="HR638"/>
      <c r="HS638"/>
      <c r="HT638"/>
      <c r="HU638"/>
      <c r="HV638"/>
      <c r="HW638"/>
      <c r="HX638"/>
      <c r="HY638"/>
      <c r="HZ638"/>
      <c r="IA638"/>
      <c r="IB638"/>
      <c r="IC638"/>
      <c r="ID638"/>
      <c r="IE638"/>
      <c r="IF638"/>
      <c r="IG638"/>
      <c r="IH638"/>
      <c r="II638"/>
      <c r="IJ638"/>
      <c r="IK638"/>
      <c r="IL638"/>
      <c r="IM638"/>
      <c r="IN638"/>
      <c r="IO638"/>
      <c r="IP638"/>
      <c r="IQ638"/>
      <c r="IR638"/>
      <c r="IS638"/>
      <c r="IT638"/>
      <c r="IU638"/>
      <c r="IV638"/>
    </row>
    <row r="639" spans="1:256" ht="24.9" customHeight="1" thickTop="1" thickBot="1" x14ac:dyDescent="0.3">
      <c r="A639" s="392" t="s">
        <v>1426</v>
      </c>
      <c r="B639" s="427"/>
      <c r="C639" s="427"/>
      <c r="D639" s="427"/>
      <c r="E639" s="427"/>
      <c r="F639" s="427"/>
      <c r="G639" s="427"/>
      <c r="H639" s="427"/>
      <c r="I639" s="427"/>
      <c r="J639" s="427"/>
      <c r="K639" s="427"/>
      <c r="L639" s="427"/>
      <c r="M639" s="427"/>
      <c r="N639" s="427"/>
      <c r="O639" s="427"/>
      <c r="P639" s="427"/>
      <c r="Q639" s="427"/>
      <c r="R639" s="427"/>
      <c r="S639" s="427"/>
      <c r="T639" s="427"/>
      <c r="U639" s="427"/>
      <c r="V639" s="427"/>
      <c r="W639" s="427"/>
      <c r="X639" s="427"/>
      <c r="Y639" s="427"/>
      <c r="Z639" s="427"/>
      <c r="AA639" s="427"/>
      <c r="AB639" s="427"/>
      <c r="AC639" s="428"/>
      <c r="AD639" s="310">
        <f>'Art. 123'!Q612</f>
        <v>3</v>
      </c>
      <c r="AE639" s="94" t="str">
        <f>IF(AG639=1,AK639,AG639)</f>
        <v>No aplica</v>
      </c>
      <c r="AF639">
        <f>AD639/2</f>
        <v>1.5</v>
      </c>
      <c r="AG639" s="92" t="str">
        <f>IF(AND(AF639&gt;=0,AF639&lt;=1),1,"No aplica")</f>
        <v>No aplica</v>
      </c>
      <c r="AH639" s="95" t="e">
        <f>AD639/(AG639*2)</f>
        <v>#VALUE!</v>
      </c>
      <c r="AI639" s="96" t="str">
        <f>IF(AG639=1,AG639/$AG$641,"No aplica")</f>
        <v>No aplica</v>
      </c>
      <c r="AJ639" s="96" t="e">
        <f>AF639*AI639</f>
        <v>#VALUE!</v>
      </c>
      <c r="AK639" s="96" t="e">
        <f>AJ639*$AE$23</f>
        <v>#VALUE!</v>
      </c>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c r="BY639"/>
      <c r="BZ639"/>
      <c r="CA639"/>
      <c r="CB639"/>
      <c r="CC639"/>
      <c r="CD639"/>
      <c r="CE639"/>
      <c r="CF639"/>
      <c r="CG639"/>
      <c r="CH639"/>
      <c r="CI639"/>
      <c r="CJ639"/>
      <c r="CK639"/>
      <c r="CL639"/>
      <c r="CM639"/>
      <c r="CN639"/>
      <c r="CO639"/>
      <c r="CP639"/>
      <c r="CQ639"/>
      <c r="CR639"/>
      <c r="CS639"/>
      <c r="CT639"/>
      <c r="CU639"/>
      <c r="CV639"/>
      <c r="CW639"/>
      <c r="CX639"/>
      <c r="CY639"/>
      <c r="CZ639"/>
      <c r="DA639"/>
      <c r="DB639"/>
      <c r="DC639"/>
      <c r="DD639"/>
      <c r="DE639"/>
      <c r="DF639"/>
      <c r="DG639"/>
      <c r="DH639"/>
      <c r="DI639"/>
      <c r="DJ639"/>
      <c r="DK639"/>
      <c r="DL639"/>
      <c r="DM639"/>
      <c r="DN639"/>
      <c r="DO639"/>
      <c r="DP639"/>
      <c r="DQ639"/>
      <c r="DR639"/>
      <c r="DS639"/>
      <c r="DT639"/>
      <c r="DU639"/>
      <c r="DV639"/>
      <c r="DW639"/>
      <c r="DX639"/>
      <c r="DY639"/>
      <c r="DZ639"/>
      <c r="EA639"/>
      <c r="EB639"/>
      <c r="EC639"/>
      <c r="ED639"/>
      <c r="EE639"/>
      <c r="EF639"/>
      <c r="EG639"/>
      <c r="EH639"/>
      <c r="EI639"/>
      <c r="EJ639"/>
      <c r="EK639"/>
      <c r="EL639"/>
      <c r="EM639"/>
      <c r="EN639"/>
      <c r="EO639"/>
      <c r="EP639"/>
      <c r="EQ639"/>
      <c r="ER639"/>
      <c r="ES639"/>
      <c r="ET639"/>
      <c r="EU639"/>
      <c r="EV639"/>
      <c r="EW639"/>
      <c r="EX639"/>
      <c r="EY639"/>
      <c r="EZ639"/>
      <c r="FA639"/>
      <c r="FB639"/>
      <c r="FC639"/>
      <c r="FD639"/>
      <c r="FE639"/>
      <c r="FF639"/>
      <c r="FG639"/>
      <c r="FH639"/>
      <c r="FI639"/>
      <c r="FJ639"/>
      <c r="FK639"/>
      <c r="FL639"/>
      <c r="FM639"/>
      <c r="FN639"/>
      <c r="FO639"/>
      <c r="FP639"/>
      <c r="FQ639"/>
      <c r="FR639"/>
      <c r="FS639"/>
      <c r="FT639"/>
      <c r="FU639"/>
      <c r="FV639"/>
      <c r="FW639"/>
      <c r="FX639"/>
      <c r="FY639"/>
      <c r="FZ639"/>
      <c r="GA639"/>
      <c r="GB639"/>
      <c r="GC639"/>
      <c r="GD639"/>
      <c r="GE639"/>
      <c r="GF639"/>
      <c r="GG639"/>
      <c r="GH639"/>
      <c r="GI639"/>
      <c r="GJ639"/>
      <c r="GK639"/>
      <c r="GL639"/>
      <c r="GM639"/>
      <c r="GN639"/>
      <c r="GO639"/>
      <c r="GP639"/>
      <c r="GQ639"/>
      <c r="GR639"/>
      <c r="GS639"/>
      <c r="GT639"/>
      <c r="GU639"/>
      <c r="GV639"/>
      <c r="GW639"/>
      <c r="GX639"/>
      <c r="GY639"/>
      <c r="GZ639"/>
      <c r="HA639"/>
      <c r="HB639"/>
      <c r="HC639"/>
      <c r="HD639"/>
      <c r="HE639"/>
      <c r="HF639"/>
      <c r="HG639"/>
      <c r="HH639"/>
      <c r="HI639"/>
      <c r="HJ639"/>
      <c r="HK639"/>
      <c r="HL639"/>
      <c r="HM639"/>
      <c r="HN639"/>
      <c r="HO639"/>
      <c r="HP639"/>
      <c r="HQ639"/>
      <c r="HR639"/>
      <c r="HS639"/>
      <c r="HT639"/>
      <c r="HU639"/>
      <c r="HV639"/>
      <c r="HW639"/>
      <c r="HX639"/>
      <c r="HY639"/>
      <c r="HZ639"/>
      <c r="IA639"/>
      <c r="IB639"/>
      <c r="IC639"/>
      <c r="ID639"/>
      <c r="IE639"/>
      <c r="IF639"/>
      <c r="IG639"/>
      <c r="IH639"/>
      <c r="II639"/>
      <c r="IJ639"/>
      <c r="IK639"/>
      <c r="IL639"/>
      <c r="IM639"/>
      <c r="IN639"/>
      <c r="IO639"/>
      <c r="IP639"/>
      <c r="IQ639"/>
      <c r="IR639"/>
      <c r="IS639"/>
      <c r="IT639"/>
      <c r="IU639"/>
      <c r="IV639"/>
    </row>
    <row r="640" spans="1:256" ht="24.9" customHeight="1" thickTop="1" thickBot="1" x14ac:dyDescent="0.3">
      <c r="A640" s="392" t="s">
        <v>2409</v>
      </c>
      <c r="B640" s="427"/>
      <c r="C640" s="427"/>
      <c r="D640" s="427"/>
      <c r="E640" s="427"/>
      <c r="F640" s="427"/>
      <c r="G640" s="427"/>
      <c r="H640" s="427"/>
      <c r="I640" s="427"/>
      <c r="J640" s="427"/>
      <c r="K640" s="427"/>
      <c r="L640" s="427"/>
      <c r="M640" s="427"/>
      <c r="N640" s="427"/>
      <c r="O640" s="427"/>
      <c r="P640" s="427"/>
      <c r="Q640" s="427"/>
      <c r="R640" s="427"/>
      <c r="S640" s="427"/>
      <c r="T640" s="427"/>
      <c r="U640" s="427"/>
      <c r="V640" s="427"/>
      <c r="W640" s="427"/>
      <c r="X640" s="427"/>
      <c r="Y640" s="427"/>
      <c r="Z640" s="427"/>
      <c r="AA640" s="427"/>
      <c r="AB640" s="427"/>
      <c r="AC640" s="428"/>
      <c r="AD640" s="310">
        <f>'Art. 123'!Q613</f>
        <v>3</v>
      </c>
      <c r="AE640" s="94" t="str">
        <f>IF(AG640=1,AK640,AG640)</f>
        <v>No aplica</v>
      </c>
      <c r="AF640">
        <f>AD640/2</f>
        <v>1.5</v>
      </c>
      <c r="AG640" s="92" t="str">
        <f>IF(AND(AF640&gt;=0,AF640&lt;=1),1,"No aplica")</f>
        <v>No aplica</v>
      </c>
      <c r="AH640" s="95" t="e">
        <f>AD640/(AG640*2)</f>
        <v>#VALUE!</v>
      </c>
      <c r="AI640" s="96" t="str">
        <f>IF(AG640=1,AG640/$AG$641,"No aplica")</f>
        <v>No aplica</v>
      </c>
      <c r="AJ640" s="96" t="e">
        <f>AF640*AI640</f>
        <v>#VALUE!</v>
      </c>
      <c r="AK640" s="96" t="e">
        <f>AJ640*$AE$23</f>
        <v>#VALUE!</v>
      </c>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c r="BY640"/>
      <c r="BZ640"/>
      <c r="CA640"/>
      <c r="CB640"/>
      <c r="CC640"/>
      <c r="CD640"/>
      <c r="CE640"/>
      <c r="CF640"/>
      <c r="CG640"/>
      <c r="CH640"/>
      <c r="CI640"/>
      <c r="CJ640"/>
      <c r="CK640"/>
      <c r="CL640"/>
      <c r="CM640"/>
      <c r="CN640"/>
      <c r="CO640"/>
      <c r="CP640"/>
      <c r="CQ640"/>
      <c r="CR640"/>
      <c r="CS640"/>
      <c r="CT640"/>
      <c r="CU640"/>
      <c r="CV640"/>
      <c r="CW640"/>
      <c r="CX640"/>
      <c r="CY640"/>
      <c r="CZ640"/>
      <c r="DA640"/>
      <c r="DB640"/>
      <c r="DC640"/>
      <c r="DD640"/>
      <c r="DE640"/>
      <c r="DF640"/>
      <c r="DG640"/>
      <c r="DH640"/>
      <c r="DI640"/>
      <c r="DJ640"/>
      <c r="DK640"/>
      <c r="DL640"/>
      <c r="DM640"/>
      <c r="DN640"/>
      <c r="DO640"/>
      <c r="DP640"/>
      <c r="DQ640"/>
      <c r="DR640"/>
      <c r="DS640"/>
      <c r="DT640"/>
      <c r="DU640"/>
      <c r="DV640"/>
      <c r="DW640"/>
      <c r="DX640"/>
      <c r="DY640"/>
      <c r="DZ640"/>
      <c r="EA640"/>
      <c r="EB640"/>
      <c r="EC640"/>
      <c r="ED640"/>
      <c r="EE640"/>
      <c r="EF640"/>
      <c r="EG640"/>
      <c r="EH640"/>
      <c r="EI640"/>
      <c r="EJ640"/>
      <c r="EK640"/>
      <c r="EL640"/>
      <c r="EM640"/>
      <c r="EN640"/>
      <c r="EO640"/>
      <c r="EP640"/>
      <c r="EQ640"/>
      <c r="ER640"/>
      <c r="ES640"/>
      <c r="ET640"/>
      <c r="EU640"/>
      <c r="EV640"/>
      <c r="EW640"/>
      <c r="EX640"/>
      <c r="EY640"/>
      <c r="EZ640"/>
      <c r="FA640"/>
      <c r="FB640"/>
      <c r="FC640"/>
      <c r="FD640"/>
      <c r="FE640"/>
      <c r="FF640"/>
      <c r="FG640"/>
      <c r="FH640"/>
      <c r="FI640"/>
      <c r="FJ640"/>
      <c r="FK640"/>
      <c r="FL640"/>
      <c r="FM640"/>
      <c r="FN640"/>
      <c r="FO640"/>
      <c r="FP640"/>
      <c r="FQ640"/>
      <c r="FR640"/>
      <c r="FS640"/>
      <c r="FT640"/>
      <c r="FU640"/>
      <c r="FV640"/>
      <c r="FW640"/>
      <c r="FX640"/>
      <c r="FY640"/>
      <c r="FZ640"/>
      <c r="GA640"/>
      <c r="GB640"/>
      <c r="GC640"/>
      <c r="GD640"/>
      <c r="GE640"/>
      <c r="GF640"/>
      <c r="GG640"/>
      <c r="GH640"/>
      <c r="GI640"/>
      <c r="GJ640"/>
      <c r="GK640"/>
      <c r="GL640"/>
      <c r="GM640"/>
      <c r="GN640"/>
      <c r="GO640"/>
      <c r="GP640"/>
      <c r="GQ640"/>
      <c r="GR640"/>
      <c r="GS640"/>
      <c r="GT640"/>
      <c r="GU640"/>
      <c r="GV640"/>
      <c r="GW640"/>
      <c r="GX640"/>
      <c r="GY640"/>
      <c r="GZ640"/>
      <c r="HA640"/>
      <c r="HB640"/>
      <c r="HC640"/>
      <c r="HD640"/>
      <c r="HE640"/>
      <c r="HF640"/>
      <c r="HG640"/>
      <c r="HH640"/>
      <c r="HI640"/>
      <c r="HJ640"/>
      <c r="HK640"/>
      <c r="HL640"/>
      <c r="HM640"/>
      <c r="HN640"/>
      <c r="HO640"/>
      <c r="HP640"/>
      <c r="HQ640"/>
      <c r="HR640"/>
      <c r="HS640"/>
      <c r="HT640"/>
      <c r="HU640"/>
      <c r="HV640"/>
      <c r="HW640"/>
      <c r="HX640"/>
      <c r="HY640"/>
      <c r="HZ640"/>
      <c r="IA640"/>
      <c r="IB640"/>
      <c r="IC640"/>
      <c r="ID640"/>
      <c r="IE640"/>
      <c r="IF640"/>
      <c r="IG640"/>
      <c r="IH640"/>
      <c r="II640"/>
      <c r="IJ640"/>
      <c r="IK640"/>
      <c r="IL640"/>
      <c r="IM640"/>
      <c r="IN640"/>
      <c r="IO640"/>
      <c r="IP640"/>
      <c r="IQ640"/>
      <c r="IR640"/>
      <c r="IS640"/>
      <c r="IT640"/>
      <c r="IU640"/>
      <c r="IV640"/>
    </row>
    <row r="641" spans="1:256" ht="24.9" customHeight="1" thickTop="1" x14ac:dyDescent="0.25">
      <c r="A641" s="437" t="s">
        <v>1744</v>
      </c>
      <c r="B641" s="438"/>
      <c r="C641" s="438"/>
      <c r="D641" s="438"/>
      <c r="E641" s="438"/>
      <c r="F641" s="438"/>
      <c r="G641" s="438"/>
      <c r="H641" s="438"/>
      <c r="I641" s="438"/>
      <c r="J641" s="438"/>
      <c r="K641" s="438"/>
      <c r="L641" s="438"/>
      <c r="M641" s="438"/>
      <c r="N641" s="438"/>
      <c r="O641" s="438"/>
      <c r="P641" s="438"/>
      <c r="Q641" s="438"/>
      <c r="R641" s="438"/>
      <c r="S641" s="438"/>
      <c r="T641" s="438"/>
      <c r="U641" s="438"/>
      <c r="V641" s="438"/>
      <c r="W641" s="438"/>
      <c r="X641" s="438"/>
      <c r="Y641" s="438"/>
      <c r="Z641" s="438"/>
      <c r="AA641" s="438"/>
      <c r="AB641" s="438"/>
      <c r="AC641" s="438"/>
      <c r="AD641" s="439"/>
      <c r="AE641" s="94">
        <f>SUM(AE636:AE640)</f>
        <v>0</v>
      </c>
      <c r="AF641" s="61"/>
      <c r="AG641" s="97">
        <f>SUM(AG636:AG640)</f>
        <v>0</v>
      </c>
      <c r="AH641" s="98"/>
      <c r="AI641" s="99"/>
      <c r="AJ641" s="99"/>
      <c r="AK641" s="99"/>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c r="BY641"/>
      <c r="BZ641"/>
      <c r="CA641"/>
      <c r="CB641"/>
      <c r="CC641"/>
      <c r="CD641"/>
      <c r="CE641"/>
      <c r="CF641"/>
      <c r="CG641"/>
      <c r="CH641"/>
      <c r="CI641"/>
      <c r="CJ641"/>
      <c r="CK641"/>
      <c r="CL641"/>
      <c r="CM641"/>
      <c r="CN641"/>
      <c r="CO641"/>
      <c r="CP641"/>
      <c r="CQ641"/>
      <c r="CR641"/>
      <c r="CS641"/>
      <c r="CT641"/>
      <c r="CU641"/>
      <c r="CV641"/>
      <c r="CW641"/>
      <c r="CX641"/>
      <c r="CY641"/>
      <c r="CZ641"/>
      <c r="DA641"/>
      <c r="DB641"/>
      <c r="DC641"/>
      <c r="DD641"/>
      <c r="DE641"/>
      <c r="DF641"/>
      <c r="DG641"/>
      <c r="DH641"/>
      <c r="DI641"/>
      <c r="DJ641"/>
      <c r="DK641"/>
      <c r="DL641"/>
      <c r="DM641"/>
      <c r="DN641"/>
      <c r="DO641"/>
      <c r="DP641"/>
      <c r="DQ641"/>
      <c r="DR641"/>
      <c r="DS641"/>
      <c r="DT641"/>
      <c r="DU641"/>
      <c r="DV641"/>
      <c r="DW641"/>
      <c r="DX641"/>
      <c r="DY641"/>
      <c r="DZ641"/>
      <c r="EA641"/>
      <c r="EB641"/>
      <c r="EC641"/>
      <c r="ED641"/>
      <c r="EE641"/>
      <c r="EF641"/>
      <c r="EG641"/>
      <c r="EH641"/>
      <c r="EI641"/>
      <c r="EJ641"/>
      <c r="EK641"/>
      <c r="EL641"/>
      <c r="EM641"/>
      <c r="EN641"/>
      <c r="EO641"/>
      <c r="EP641"/>
      <c r="EQ641"/>
      <c r="ER641"/>
      <c r="ES641"/>
      <c r="ET641"/>
      <c r="EU641"/>
      <c r="EV641"/>
      <c r="EW641"/>
      <c r="EX641"/>
      <c r="EY641"/>
      <c r="EZ641"/>
      <c r="FA641"/>
      <c r="FB641"/>
      <c r="FC641"/>
      <c r="FD641"/>
      <c r="FE641"/>
      <c r="FF641"/>
      <c r="FG641"/>
      <c r="FH641"/>
      <c r="FI641"/>
      <c r="FJ641"/>
      <c r="FK641"/>
      <c r="FL641"/>
      <c r="FM641"/>
      <c r="FN641"/>
      <c r="FO641"/>
      <c r="FP641"/>
      <c r="FQ641"/>
      <c r="FR641"/>
      <c r="FS641"/>
      <c r="FT641"/>
      <c r="FU641"/>
      <c r="FV641"/>
      <c r="FW641"/>
      <c r="FX641"/>
      <c r="FY641"/>
      <c r="FZ641"/>
      <c r="GA641"/>
      <c r="GB641"/>
      <c r="GC641"/>
      <c r="GD641"/>
      <c r="GE641"/>
      <c r="GF641"/>
      <c r="GG641"/>
      <c r="GH641"/>
      <c r="GI641"/>
      <c r="GJ641"/>
      <c r="GK641"/>
      <c r="GL641"/>
      <c r="GM641"/>
      <c r="GN641"/>
      <c r="GO641"/>
      <c r="GP641"/>
      <c r="GQ641"/>
      <c r="GR641"/>
      <c r="GS641"/>
      <c r="GT641"/>
      <c r="GU641"/>
      <c r="GV641"/>
      <c r="GW641"/>
      <c r="GX641"/>
      <c r="GY641"/>
      <c r="GZ641"/>
      <c r="HA641"/>
      <c r="HB641"/>
      <c r="HC641"/>
      <c r="HD641"/>
      <c r="HE641"/>
      <c r="HF641"/>
      <c r="HG641"/>
      <c r="HH641"/>
      <c r="HI641"/>
      <c r="HJ641"/>
      <c r="HK641"/>
      <c r="HL641"/>
      <c r="HM641"/>
      <c r="HN641"/>
      <c r="HO641"/>
      <c r="HP641"/>
      <c r="HQ641"/>
      <c r="HR641"/>
      <c r="HS641"/>
      <c r="HT641"/>
      <c r="HU641"/>
      <c r="HV641"/>
      <c r="HW641"/>
      <c r="HX641"/>
      <c r="HY641"/>
      <c r="HZ641"/>
      <c r="IA641"/>
      <c r="IB641"/>
      <c r="IC641"/>
      <c r="ID641"/>
      <c r="IE641"/>
      <c r="IF641"/>
      <c r="IG641"/>
      <c r="IH641"/>
      <c r="II641"/>
      <c r="IJ641"/>
      <c r="IK641"/>
      <c r="IL641"/>
      <c r="IM641"/>
      <c r="IN641"/>
      <c r="IO641"/>
      <c r="IP641"/>
      <c r="IQ641"/>
      <c r="IR641"/>
      <c r="IS641"/>
      <c r="IT641"/>
      <c r="IU641"/>
      <c r="IV641"/>
    </row>
    <row r="642" spans="1:256" ht="24.9" customHeight="1" x14ac:dyDescent="0.25">
      <c r="A642" s="440" t="s">
        <v>1745</v>
      </c>
      <c r="B642" s="441"/>
      <c r="C642" s="441"/>
      <c r="D642" s="441"/>
      <c r="E642" s="441"/>
      <c r="F642" s="441"/>
      <c r="G642" s="441"/>
      <c r="H642" s="441"/>
      <c r="I642" s="441"/>
      <c r="J642" s="441"/>
      <c r="K642" s="441"/>
      <c r="L642" s="441"/>
      <c r="M642" s="441"/>
      <c r="N642" s="441"/>
      <c r="O642" s="441"/>
      <c r="P642" s="441"/>
      <c r="Q642" s="441"/>
      <c r="R642" s="441"/>
      <c r="S642" s="441"/>
      <c r="T642" s="441"/>
      <c r="U642" s="441"/>
      <c r="V642" s="441"/>
      <c r="W642" s="441"/>
      <c r="X642" s="441"/>
      <c r="Y642" s="441"/>
      <c r="Z642" s="441"/>
      <c r="AA642" s="441"/>
      <c r="AB642" s="441"/>
      <c r="AC642" s="441"/>
      <c r="AD642" s="442"/>
      <c r="AE642" s="94">
        <f>AE641/$AE$23*100</f>
        <v>0</v>
      </c>
      <c r="AF642" s="61"/>
      <c r="AG642" s="97"/>
      <c r="AH642" s="98"/>
      <c r="AI642" s="99"/>
      <c r="AJ642" s="99"/>
      <c r="AK642" s="99"/>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c r="BY642"/>
      <c r="BZ642"/>
      <c r="CA642"/>
      <c r="CB642"/>
      <c r="CC642"/>
      <c r="CD642"/>
      <c r="CE642"/>
      <c r="CF642"/>
      <c r="CG642"/>
      <c r="CH642"/>
      <c r="CI642"/>
      <c r="CJ642"/>
      <c r="CK642"/>
      <c r="CL642"/>
      <c r="CM642"/>
      <c r="CN642"/>
      <c r="CO642"/>
      <c r="CP642"/>
      <c r="CQ642"/>
      <c r="CR642"/>
      <c r="CS642"/>
      <c r="CT642"/>
      <c r="CU642"/>
      <c r="CV642"/>
      <c r="CW642"/>
      <c r="CX642"/>
      <c r="CY642"/>
      <c r="CZ642"/>
      <c r="DA642"/>
      <c r="DB642"/>
      <c r="DC642"/>
      <c r="DD642"/>
      <c r="DE642"/>
      <c r="DF642"/>
      <c r="DG642"/>
      <c r="DH642"/>
      <c r="DI642"/>
      <c r="DJ642"/>
      <c r="DK642"/>
      <c r="DL642"/>
      <c r="DM642"/>
      <c r="DN642"/>
      <c r="DO642"/>
      <c r="DP642"/>
      <c r="DQ642"/>
      <c r="DR642"/>
      <c r="DS642"/>
      <c r="DT642"/>
      <c r="DU642"/>
      <c r="DV642"/>
      <c r="DW642"/>
      <c r="DX642"/>
      <c r="DY642"/>
      <c r="DZ642"/>
      <c r="EA642"/>
      <c r="EB642"/>
      <c r="EC642"/>
      <c r="ED642"/>
      <c r="EE642"/>
      <c r="EF642"/>
      <c r="EG642"/>
      <c r="EH642"/>
      <c r="EI642"/>
      <c r="EJ642"/>
      <c r="EK642"/>
      <c r="EL642"/>
      <c r="EM642"/>
      <c r="EN642"/>
      <c r="EO642"/>
      <c r="EP642"/>
      <c r="EQ642"/>
      <c r="ER642"/>
      <c r="ES642"/>
      <c r="ET642"/>
      <c r="EU642"/>
      <c r="EV642"/>
      <c r="EW642"/>
      <c r="EX642"/>
      <c r="EY642"/>
      <c r="EZ642"/>
      <c r="FA642"/>
      <c r="FB642"/>
      <c r="FC642"/>
      <c r="FD642"/>
      <c r="FE642"/>
      <c r="FF642"/>
      <c r="FG642"/>
      <c r="FH642"/>
      <c r="FI642"/>
      <c r="FJ642"/>
      <c r="FK642"/>
      <c r="FL642"/>
      <c r="FM642"/>
      <c r="FN642"/>
      <c r="FO642"/>
      <c r="FP642"/>
      <c r="FQ642"/>
      <c r="FR642"/>
      <c r="FS642"/>
      <c r="FT642"/>
      <c r="FU642"/>
      <c r="FV642"/>
      <c r="FW642"/>
      <c r="FX642"/>
      <c r="FY642"/>
      <c r="FZ642"/>
      <c r="GA642"/>
      <c r="GB642"/>
      <c r="GC642"/>
      <c r="GD642"/>
      <c r="GE642"/>
      <c r="GF642"/>
      <c r="GG642"/>
      <c r="GH642"/>
      <c r="GI642"/>
      <c r="GJ642"/>
      <c r="GK642"/>
      <c r="GL642"/>
      <c r="GM642"/>
      <c r="GN642"/>
      <c r="GO642"/>
      <c r="GP642"/>
      <c r="GQ642"/>
      <c r="GR642"/>
      <c r="GS642"/>
      <c r="GT642"/>
      <c r="GU642"/>
      <c r="GV642"/>
      <c r="GW642"/>
      <c r="GX642"/>
      <c r="GY642"/>
      <c r="GZ642"/>
      <c r="HA642"/>
      <c r="HB642"/>
      <c r="HC642"/>
      <c r="HD642"/>
      <c r="HE642"/>
      <c r="HF642"/>
      <c r="HG642"/>
      <c r="HH642"/>
      <c r="HI642"/>
      <c r="HJ642"/>
      <c r="HK642"/>
      <c r="HL642"/>
      <c r="HM642"/>
      <c r="HN642"/>
      <c r="HO642"/>
      <c r="HP642"/>
      <c r="HQ642"/>
      <c r="HR642"/>
      <c r="HS642"/>
      <c r="HT642"/>
      <c r="HU642"/>
      <c r="HV642"/>
      <c r="HW642"/>
      <c r="HX642"/>
      <c r="HY642"/>
      <c r="HZ642"/>
      <c r="IA642"/>
      <c r="IB642"/>
      <c r="IC642"/>
      <c r="ID642"/>
      <c r="IE642"/>
      <c r="IF642"/>
      <c r="IG642"/>
      <c r="IH642"/>
      <c r="II642"/>
      <c r="IJ642"/>
      <c r="IK642"/>
      <c r="IL642"/>
      <c r="IM642"/>
      <c r="IN642"/>
      <c r="IO642"/>
      <c r="IP642"/>
      <c r="IQ642"/>
      <c r="IR642"/>
      <c r="IS642"/>
      <c r="IT642"/>
      <c r="IU642"/>
      <c r="IV642"/>
    </row>
    <row r="643" spans="1:256" ht="24.9" customHeight="1" x14ac:dyDescent="0.25">
      <c r="A643" s="107"/>
      <c r="B643" s="107"/>
      <c r="C643" s="107"/>
      <c r="D643" s="107"/>
      <c r="E643" s="107"/>
      <c r="F643" s="107"/>
      <c r="G643" s="107"/>
      <c r="H643" s="107"/>
      <c r="I643" s="107"/>
      <c r="J643" s="107"/>
      <c r="K643" s="107"/>
      <c r="L643" s="107"/>
      <c r="M643" s="107"/>
      <c r="N643" s="107"/>
      <c r="O643" s="107"/>
      <c r="P643" s="107"/>
      <c r="Q643" s="100"/>
      <c r="R643" s="107"/>
      <c r="S643" s="107"/>
      <c r="T643" s="107"/>
      <c r="U643" s="107"/>
      <c r="V643" s="107"/>
      <c r="W643" s="107"/>
      <c r="X643" s="107"/>
      <c r="Y643" s="107"/>
      <c r="Z643" s="107"/>
      <c r="AA643" s="107"/>
      <c r="AB643" s="107"/>
      <c r="AC643" s="107"/>
      <c r="AD643" s="101"/>
      <c r="AE643" s="101"/>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c r="BY643"/>
      <c r="BZ643"/>
      <c r="CA643"/>
      <c r="CB643"/>
      <c r="CC643"/>
      <c r="CD643"/>
      <c r="CE643"/>
      <c r="CF643"/>
      <c r="CG643"/>
      <c r="CH643"/>
      <c r="CI643"/>
      <c r="CJ643"/>
      <c r="CK643"/>
      <c r="CL643"/>
      <c r="CM643"/>
      <c r="CN643"/>
      <c r="CO643"/>
      <c r="CP643"/>
      <c r="CQ643"/>
      <c r="CR643"/>
      <c r="CS643"/>
      <c r="CT643"/>
      <c r="CU643"/>
      <c r="CV643"/>
      <c r="CW643"/>
      <c r="CX643"/>
      <c r="CY643"/>
      <c r="CZ643"/>
      <c r="DA643"/>
      <c r="DB643"/>
      <c r="DC643"/>
      <c r="DD643"/>
      <c r="DE643"/>
      <c r="DF643"/>
      <c r="DG643"/>
      <c r="DH643"/>
      <c r="DI643"/>
      <c r="DJ643"/>
      <c r="DK643"/>
      <c r="DL643"/>
      <c r="DM643"/>
      <c r="DN643"/>
      <c r="DO643"/>
      <c r="DP643"/>
      <c r="DQ643"/>
      <c r="DR643"/>
      <c r="DS643"/>
      <c r="DT643"/>
      <c r="DU643"/>
      <c r="DV643"/>
      <c r="DW643"/>
      <c r="DX643"/>
      <c r="DY643"/>
      <c r="DZ643"/>
      <c r="EA643"/>
      <c r="EB643"/>
      <c r="EC643"/>
      <c r="ED643"/>
      <c r="EE643"/>
      <c r="EF643"/>
      <c r="EG643"/>
      <c r="EH643"/>
      <c r="EI643"/>
      <c r="EJ643"/>
      <c r="EK643"/>
      <c r="EL643"/>
      <c r="EM643"/>
      <c r="EN643"/>
      <c r="EO643"/>
      <c r="EP643"/>
      <c r="EQ643"/>
      <c r="ER643"/>
      <c r="ES643"/>
      <c r="ET643"/>
      <c r="EU643"/>
      <c r="EV643"/>
      <c r="EW643"/>
      <c r="EX643"/>
      <c r="EY643"/>
      <c r="EZ643"/>
      <c r="FA643"/>
      <c r="FB643"/>
      <c r="FC643"/>
      <c r="FD643"/>
      <c r="FE643"/>
      <c r="FF643"/>
      <c r="FG643"/>
      <c r="FH643"/>
      <c r="FI643"/>
      <c r="FJ643"/>
      <c r="FK643"/>
      <c r="FL643"/>
      <c r="FM643"/>
      <c r="FN643"/>
      <c r="FO643"/>
      <c r="FP643"/>
      <c r="FQ643"/>
      <c r="FR643"/>
      <c r="FS643"/>
      <c r="FT643"/>
      <c r="FU643"/>
      <c r="FV643"/>
      <c r="FW643"/>
      <c r="FX643"/>
      <c r="FY643"/>
      <c r="FZ643"/>
      <c r="GA643"/>
      <c r="GB643"/>
      <c r="GC643"/>
      <c r="GD643"/>
      <c r="GE643"/>
      <c r="GF643"/>
      <c r="GG643"/>
      <c r="GH643"/>
      <c r="GI643"/>
      <c r="GJ643"/>
      <c r="GK643"/>
      <c r="GL643"/>
      <c r="GM643"/>
      <c r="GN643"/>
      <c r="GO643"/>
      <c r="GP643"/>
      <c r="GQ643"/>
      <c r="GR643"/>
      <c r="GS643"/>
      <c r="GT643"/>
      <c r="GU643"/>
      <c r="GV643"/>
      <c r="GW643"/>
      <c r="GX643"/>
      <c r="GY643"/>
      <c r="GZ643"/>
      <c r="HA643"/>
      <c r="HB643"/>
      <c r="HC643"/>
      <c r="HD643"/>
      <c r="HE643"/>
      <c r="HF643"/>
      <c r="HG643"/>
      <c r="HH643"/>
      <c r="HI643"/>
      <c r="HJ643"/>
      <c r="HK643"/>
      <c r="HL643"/>
      <c r="HM643"/>
      <c r="HN643"/>
      <c r="HO643"/>
      <c r="HP643"/>
      <c r="HQ643"/>
      <c r="HR643"/>
      <c r="HS643"/>
      <c r="HT643"/>
      <c r="HU643"/>
      <c r="HV643"/>
      <c r="HW643"/>
      <c r="HX643"/>
      <c r="HY643"/>
      <c r="HZ643"/>
      <c r="IA643"/>
      <c r="IB643"/>
      <c r="IC643"/>
      <c r="ID643"/>
      <c r="IE643"/>
      <c r="IF643"/>
      <c r="IG643"/>
      <c r="IH643"/>
      <c r="II643"/>
      <c r="IJ643"/>
      <c r="IK643"/>
      <c r="IL643"/>
      <c r="IM643"/>
      <c r="IN643"/>
      <c r="IO643"/>
      <c r="IP643"/>
      <c r="IQ643"/>
      <c r="IR643"/>
      <c r="IS643"/>
      <c r="IT643"/>
      <c r="IU643"/>
      <c r="IV643"/>
    </row>
    <row r="644" spans="1:256" ht="24.9" customHeight="1" x14ac:dyDescent="0.25">
      <c r="A644" s="107"/>
      <c r="B644" s="107"/>
      <c r="C644" s="107"/>
      <c r="D644" s="107"/>
      <c r="E644" s="107"/>
      <c r="F644" s="107"/>
      <c r="G644" s="107"/>
      <c r="H644" s="107"/>
      <c r="I644" s="107"/>
      <c r="J644" s="107"/>
      <c r="K644" s="107"/>
      <c r="L644" s="107"/>
      <c r="M644" s="107"/>
      <c r="N644" s="107"/>
      <c r="O644" s="107"/>
      <c r="P644" s="107"/>
      <c r="Q644" s="100"/>
      <c r="R644" s="107"/>
      <c r="S644" s="107"/>
      <c r="T644" s="107"/>
      <c r="U644" s="107"/>
      <c r="V644" s="107"/>
      <c r="W644" s="107"/>
      <c r="X644" s="107"/>
      <c r="Y644" s="107"/>
      <c r="Z644" s="107"/>
      <c r="AA644" s="107"/>
      <c r="AB644" s="107"/>
      <c r="AC644" s="107"/>
      <c r="AD644" s="101"/>
      <c r="AE644" s="101"/>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c r="BY644"/>
      <c r="BZ644"/>
      <c r="CA644"/>
      <c r="CB644"/>
      <c r="CC644"/>
      <c r="CD644"/>
      <c r="CE644"/>
      <c r="CF644"/>
      <c r="CG644"/>
      <c r="CH644"/>
      <c r="CI644"/>
      <c r="CJ644"/>
      <c r="CK644"/>
      <c r="CL644"/>
      <c r="CM644"/>
      <c r="CN644"/>
      <c r="CO644"/>
      <c r="CP644"/>
      <c r="CQ644"/>
      <c r="CR644"/>
      <c r="CS644"/>
      <c r="CT644"/>
      <c r="CU644"/>
      <c r="CV644"/>
      <c r="CW644"/>
      <c r="CX644"/>
      <c r="CY644"/>
      <c r="CZ644"/>
      <c r="DA644"/>
      <c r="DB644"/>
      <c r="DC644"/>
      <c r="DD644"/>
      <c r="DE644"/>
      <c r="DF644"/>
      <c r="DG644"/>
      <c r="DH644"/>
      <c r="DI644"/>
      <c r="DJ644"/>
      <c r="DK644"/>
      <c r="DL644"/>
      <c r="DM644"/>
      <c r="DN644"/>
      <c r="DO644"/>
      <c r="DP644"/>
      <c r="DQ644"/>
      <c r="DR644"/>
      <c r="DS644"/>
      <c r="DT644"/>
      <c r="DU644"/>
      <c r="DV644"/>
      <c r="DW644"/>
      <c r="DX644"/>
      <c r="DY644"/>
      <c r="DZ644"/>
      <c r="EA644"/>
      <c r="EB644"/>
      <c r="EC644"/>
      <c r="ED644"/>
      <c r="EE644"/>
      <c r="EF644"/>
      <c r="EG644"/>
      <c r="EH644"/>
      <c r="EI644"/>
      <c r="EJ644"/>
      <c r="EK644"/>
      <c r="EL644"/>
      <c r="EM644"/>
      <c r="EN644"/>
      <c r="EO644"/>
      <c r="EP644"/>
      <c r="EQ644"/>
      <c r="ER644"/>
      <c r="ES644"/>
      <c r="ET644"/>
      <c r="EU644"/>
      <c r="EV644"/>
      <c r="EW644"/>
      <c r="EX644"/>
      <c r="EY644"/>
      <c r="EZ644"/>
      <c r="FA644"/>
      <c r="FB644"/>
      <c r="FC644"/>
      <c r="FD644"/>
      <c r="FE644"/>
      <c r="FF644"/>
      <c r="FG644"/>
      <c r="FH644"/>
      <c r="FI644"/>
      <c r="FJ644"/>
      <c r="FK644"/>
      <c r="FL644"/>
      <c r="FM644"/>
      <c r="FN644"/>
      <c r="FO644"/>
      <c r="FP644"/>
      <c r="FQ644"/>
      <c r="FR644"/>
      <c r="FS644"/>
      <c r="FT644"/>
      <c r="FU644"/>
      <c r="FV644"/>
      <c r="FW644"/>
      <c r="FX644"/>
      <c r="FY644"/>
      <c r="FZ644"/>
      <c r="GA644"/>
      <c r="GB644"/>
      <c r="GC644"/>
      <c r="GD644"/>
      <c r="GE644"/>
      <c r="GF644"/>
      <c r="GG644"/>
      <c r="GH644"/>
      <c r="GI644"/>
      <c r="GJ644"/>
      <c r="GK644"/>
      <c r="GL644"/>
      <c r="GM644"/>
      <c r="GN644"/>
      <c r="GO644"/>
      <c r="GP644"/>
      <c r="GQ644"/>
      <c r="GR644"/>
      <c r="GS644"/>
      <c r="GT644"/>
      <c r="GU644"/>
      <c r="GV644"/>
      <c r="GW644"/>
      <c r="GX644"/>
      <c r="GY644"/>
      <c r="GZ644"/>
      <c r="HA644"/>
      <c r="HB644"/>
      <c r="HC644"/>
      <c r="HD644"/>
      <c r="HE644"/>
      <c r="HF644"/>
      <c r="HG644"/>
      <c r="HH644"/>
      <c r="HI644"/>
      <c r="HJ644"/>
      <c r="HK644"/>
      <c r="HL644"/>
      <c r="HM644"/>
      <c r="HN644"/>
      <c r="HO644"/>
      <c r="HP644"/>
      <c r="HQ644"/>
      <c r="HR644"/>
      <c r="HS644"/>
      <c r="HT644"/>
      <c r="HU644"/>
      <c r="HV644"/>
      <c r="HW644"/>
      <c r="HX644"/>
      <c r="HY644"/>
      <c r="HZ644"/>
      <c r="IA644"/>
      <c r="IB644"/>
      <c r="IC644"/>
      <c r="ID644"/>
      <c r="IE644"/>
      <c r="IF644"/>
      <c r="IG644"/>
      <c r="IH644"/>
      <c r="II644"/>
      <c r="IJ644"/>
      <c r="IK644"/>
      <c r="IL644"/>
      <c r="IM644"/>
      <c r="IN644"/>
      <c r="IO644"/>
      <c r="IP644"/>
      <c r="IQ644"/>
      <c r="IR644"/>
      <c r="IS644"/>
      <c r="IT644"/>
      <c r="IU644"/>
      <c r="IV644"/>
    </row>
    <row r="645" spans="1:256" ht="24.9" customHeight="1" x14ac:dyDescent="0.25">
      <c r="A645" s="444" t="s">
        <v>2410</v>
      </c>
      <c r="B645" s="444"/>
      <c r="C645" s="444"/>
      <c r="D645" s="444"/>
      <c r="E645" s="444"/>
      <c r="F645" s="444"/>
      <c r="G645" s="444"/>
      <c r="H645" s="444"/>
      <c r="I645" s="444"/>
      <c r="J645" s="444"/>
      <c r="K645" s="444"/>
      <c r="L645" s="444"/>
      <c r="M645" s="444"/>
      <c r="N645" s="444"/>
      <c r="O645" s="444"/>
      <c r="P645" s="444"/>
      <c r="Q645" s="444"/>
      <c r="R645" s="444"/>
      <c r="S645" s="444"/>
      <c r="T645" s="444"/>
      <c r="U645" s="444"/>
      <c r="V645" s="444"/>
      <c r="W645" s="444"/>
      <c r="X645" s="444"/>
      <c r="Y645" s="444"/>
      <c r="Z645" s="444"/>
      <c r="AA645" s="444"/>
      <c r="AB645" s="444"/>
      <c r="AC645" s="444"/>
      <c r="AD645" s="295"/>
      <c r="AE645" s="29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c r="BY645"/>
      <c r="BZ645"/>
      <c r="CA645"/>
      <c r="CB645"/>
      <c r="CC645"/>
      <c r="CD645"/>
      <c r="CE645"/>
      <c r="CF645"/>
      <c r="CG645"/>
      <c r="CH645"/>
      <c r="CI645"/>
      <c r="CJ645"/>
      <c r="CK645"/>
      <c r="CL645"/>
      <c r="CM645"/>
      <c r="CN645"/>
      <c r="CO645"/>
      <c r="CP645"/>
      <c r="CQ645"/>
      <c r="CR645"/>
      <c r="CS645"/>
      <c r="CT645"/>
      <c r="CU645"/>
      <c r="CV645"/>
      <c r="CW645"/>
      <c r="CX645"/>
      <c r="CY645"/>
      <c r="CZ645"/>
      <c r="DA645"/>
      <c r="DB645"/>
      <c r="DC645"/>
      <c r="DD645"/>
      <c r="DE645"/>
      <c r="DF645"/>
      <c r="DG645"/>
      <c r="DH645"/>
      <c r="DI645"/>
      <c r="DJ645"/>
      <c r="DK645"/>
      <c r="DL645"/>
      <c r="DM645"/>
      <c r="DN645"/>
      <c r="DO645"/>
      <c r="DP645"/>
      <c r="DQ645"/>
      <c r="DR645"/>
      <c r="DS645"/>
      <c r="DT645"/>
      <c r="DU645"/>
      <c r="DV645"/>
      <c r="DW645"/>
      <c r="DX645"/>
      <c r="DY645"/>
      <c r="DZ645"/>
      <c r="EA645"/>
      <c r="EB645"/>
      <c r="EC645"/>
      <c r="ED645"/>
      <c r="EE645"/>
      <c r="EF645"/>
      <c r="EG645"/>
      <c r="EH645"/>
      <c r="EI645"/>
      <c r="EJ645"/>
      <c r="EK645"/>
      <c r="EL645"/>
      <c r="EM645"/>
      <c r="EN645"/>
      <c r="EO645"/>
      <c r="EP645"/>
      <c r="EQ645"/>
      <c r="ER645"/>
      <c r="ES645"/>
      <c r="ET645"/>
      <c r="EU645"/>
      <c r="EV645"/>
      <c r="EW645"/>
      <c r="EX645"/>
      <c r="EY645"/>
      <c r="EZ645"/>
      <c r="FA645"/>
      <c r="FB645"/>
      <c r="FC645"/>
      <c r="FD645"/>
      <c r="FE645"/>
      <c r="FF645"/>
      <c r="FG645"/>
      <c r="FH645"/>
      <c r="FI645"/>
      <c r="FJ645"/>
      <c r="FK645"/>
      <c r="FL645"/>
      <c r="FM645"/>
      <c r="FN645"/>
      <c r="FO645"/>
      <c r="FP645"/>
      <c r="FQ645"/>
      <c r="FR645"/>
      <c r="FS645"/>
      <c r="FT645"/>
      <c r="FU645"/>
      <c r="FV645"/>
      <c r="FW645"/>
      <c r="FX645"/>
      <c r="FY645"/>
      <c r="FZ645"/>
      <c r="GA645"/>
      <c r="GB645"/>
      <c r="GC645"/>
      <c r="GD645"/>
      <c r="GE645"/>
      <c r="GF645"/>
      <c r="GG645"/>
      <c r="GH645"/>
      <c r="GI645"/>
      <c r="GJ645"/>
      <c r="GK645"/>
      <c r="GL645"/>
      <c r="GM645"/>
      <c r="GN645"/>
      <c r="GO645"/>
      <c r="GP645"/>
      <c r="GQ645"/>
      <c r="GR645"/>
      <c r="GS645"/>
      <c r="GT645"/>
      <c r="GU645"/>
      <c r="GV645"/>
      <c r="GW645"/>
      <c r="GX645"/>
      <c r="GY645"/>
      <c r="GZ645"/>
      <c r="HA645"/>
      <c r="HB645"/>
      <c r="HC645"/>
      <c r="HD645"/>
      <c r="HE645"/>
      <c r="HF645"/>
      <c r="HG645"/>
      <c r="HH645"/>
      <c r="HI645"/>
      <c r="HJ645"/>
      <c r="HK645"/>
      <c r="HL645"/>
      <c r="HM645"/>
      <c r="HN645"/>
      <c r="HO645"/>
      <c r="HP645"/>
      <c r="HQ645"/>
      <c r="HR645"/>
      <c r="HS645"/>
      <c r="HT645"/>
      <c r="HU645"/>
      <c r="HV645"/>
      <c r="HW645"/>
      <c r="HX645"/>
      <c r="HY645"/>
      <c r="HZ645"/>
      <c r="IA645"/>
      <c r="IB645"/>
      <c r="IC645"/>
      <c r="ID645"/>
      <c r="IE645"/>
      <c r="IF645"/>
      <c r="IG645"/>
      <c r="IH645"/>
      <c r="II645"/>
      <c r="IJ645"/>
      <c r="IK645"/>
      <c r="IL645"/>
      <c r="IM645"/>
      <c r="IN645"/>
      <c r="IO645"/>
      <c r="IP645"/>
      <c r="IQ645"/>
      <c r="IR645"/>
      <c r="IS645"/>
      <c r="IT645"/>
      <c r="IU645"/>
      <c r="IV645"/>
    </row>
    <row r="646" spans="1:256" ht="24.9" customHeight="1" x14ac:dyDescent="0.25">
      <c r="A646" s="296"/>
      <c r="B646" s="297"/>
      <c r="C646" s="297"/>
      <c r="D646" s="297"/>
      <c r="E646" s="297"/>
      <c r="F646" s="297"/>
      <c r="G646" s="297"/>
      <c r="H646" s="297"/>
      <c r="I646" s="297"/>
      <c r="J646" s="297"/>
      <c r="K646" s="297"/>
      <c r="L646" s="297"/>
      <c r="M646" s="297"/>
      <c r="N646" s="297"/>
      <c r="O646" s="297"/>
      <c r="P646" s="297"/>
      <c r="Q646" s="298"/>
      <c r="R646" s="297"/>
      <c r="S646" s="297"/>
      <c r="T646" s="297"/>
      <c r="U646" s="297"/>
      <c r="V646" s="297"/>
      <c r="W646" s="297"/>
      <c r="X646" s="297"/>
      <c r="Y646" s="297"/>
      <c r="Z646" s="297"/>
      <c r="AA646" s="297"/>
      <c r="AB646" s="297"/>
      <c r="AC646" s="297"/>
      <c r="AD646" s="299"/>
      <c r="AE646" s="299"/>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c r="BY646"/>
      <c r="BZ646"/>
      <c r="CA646"/>
      <c r="CB646"/>
      <c r="CC646"/>
      <c r="CD646"/>
      <c r="CE646"/>
      <c r="CF646"/>
      <c r="CG646"/>
      <c r="CH646"/>
      <c r="CI646"/>
      <c r="CJ646"/>
      <c r="CK646"/>
      <c r="CL646"/>
      <c r="CM646"/>
      <c r="CN646"/>
      <c r="CO646"/>
      <c r="CP646"/>
      <c r="CQ646"/>
      <c r="CR646"/>
      <c r="CS646"/>
      <c r="CT646"/>
      <c r="CU646"/>
      <c r="CV646"/>
      <c r="CW646"/>
      <c r="CX646"/>
      <c r="CY646"/>
      <c r="CZ646"/>
      <c r="DA646"/>
      <c r="DB646"/>
      <c r="DC646"/>
      <c r="DD646"/>
      <c r="DE646"/>
      <c r="DF646"/>
      <c r="DG646"/>
      <c r="DH646"/>
      <c r="DI646"/>
      <c r="DJ646"/>
      <c r="DK646"/>
      <c r="DL646"/>
      <c r="DM646"/>
      <c r="DN646"/>
      <c r="DO646"/>
      <c r="DP646"/>
      <c r="DQ646"/>
      <c r="DR646"/>
      <c r="DS646"/>
      <c r="DT646"/>
      <c r="DU646"/>
      <c r="DV646"/>
      <c r="DW646"/>
      <c r="DX646"/>
      <c r="DY646"/>
      <c r="DZ646"/>
      <c r="EA646"/>
      <c r="EB646"/>
      <c r="EC646"/>
      <c r="ED646"/>
      <c r="EE646"/>
      <c r="EF646"/>
      <c r="EG646"/>
      <c r="EH646"/>
      <c r="EI646"/>
      <c r="EJ646"/>
      <c r="EK646"/>
      <c r="EL646"/>
      <c r="EM646"/>
      <c r="EN646"/>
      <c r="EO646"/>
      <c r="EP646"/>
      <c r="EQ646"/>
      <c r="ER646"/>
      <c r="ES646"/>
      <c r="ET646"/>
      <c r="EU646"/>
      <c r="EV646"/>
      <c r="EW646"/>
      <c r="EX646"/>
      <c r="EY646"/>
      <c r="EZ646"/>
      <c r="FA646"/>
      <c r="FB646"/>
      <c r="FC646"/>
      <c r="FD646"/>
      <c r="FE646"/>
      <c r="FF646"/>
      <c r="FG646"/>
      <c r="FH646"/>
      <c r="FI646"/>
      <c r="FJ646"/>
      <c r="FK646"/>
      <c r="FL646"/>
      <c r="FM646"/>
      <c r="FN646"/>
      <c r="FO646"/>
      <c r="FP646"/>
      <c r="FQ646"/>
      <c r="FR646"/>
      <c r="FS646"/>
      <c r="FT646"/>
      <c r="FU646"/>
      <c r="FV646"/>
      <c r="FW646"/>
      <c r="FX646"/>
      <c r="FY646"/>
      <c r="FZ646"/>
      <c r="GA646"/>
      <c r="GB646"/>
      <c r="GC646"/>
      <c r="GD646"/>
      <c r="GE646"/>
      <c r="GF646"/>
      <c r="GG646"/>
      <c r="GH646"/>
      <c r="GI646"/>
      <c r="GJ646"/>
      <c r="GK646"/>
      <c r="GL646"/>
      <c r="GM646"/>
      <c r="GN646"/>
      <c r="GO646"/>
      <c r="GP646"/>
      <c r="GQ646"/>
      <c r="GR646"/>
      <c r="GS646"/>
      <c r="GT646"/>
      <c r="GU646"/>
      <c r="GV646"/>
      <c r="GW646"/>
      <c r="GX646"/>
      <c r="GY646"/>
      <c r="GZ646"/>
      <c r="HA646"/>
      <c r="HB646"/>
      <c r="HC646"/>
      <c r="HD646"/>
      <c r="HE646"/>
      <c r="HF646"/>
      <c r="HG646"/>
      <c r="HH646"/>
      <c r="HI646"/>
      <c r="HJ646"/>
      <c r="HK646"/>
      <c r="HL646"/>
      <c r="HM646"/>
      <c r="HN646"/>
      <c r="HO646"/>
      <c r="HP646"/>
      <c r="HQ646"/>
      <c r="HR646"/>
      <c r="HS646"/>
      <c r="HT646"/>
      <c r="HU646"/>
      <c r="HV646"/>
      <c r="HW646"/>
      <c r="HX646"/>
      <c r="HY646"/>
      <c r="HZ646"/>
      <c r="IA646"/>
      <c r="IB646"/>
      <c r="IC646"/>
      <c r="ID646"/>
      <c r="IE646"/>
      <c r="IF646"/>
      <c r="IG646"/>
      <c r="IH646"/>
      <c r="II646"/>
      <c r="IJ646"/>
      <c r="IK646"/>
      <c r="IL646"/>
      <c r="IM646"/>
      <c r="IN646"/>
      <c r="IO646"/>
      <c r="IP646"/>
      <c r="IQ646"/>
      <c r="IR646"/>
      <c r="IS646"/>
      <c r="IT646"/>
      <c r="IU646"/>
      <c r="IV646"/>
    </row>
    <row r="647" spans="1:256" ht="24.9" customHeight="1" thickBot="1" x14ac:dyDescent="0.3">
      <c r="A647" s="73"/>
      <c r="B647" s="73"/>
      <c r="C647" s="73"/>
      <c r="D647" s="73"/>
      <c r="E647" s="73"/>
      <c r="F647" s="73"/>
      <c r="G647" s="73"/>
      <c r="H647" s="73"/>
      <c r="I647" s="73"/>
      <c r="J647" s="73"/>
      <c r="K647" s="73"/>
      <c r="L647" s="73"/>
      <c r="M647" s="73"/>
      <c r="N647" s="73"/>
      <c r="O647" s="73"/>
      <c r="P647" s="73"/>
      <c r="Q647" s="100"/>
      <c r="R647" s="73"/>
      <c r="S647" s="73"/>
      <c r="T647" s="73"/>
      <c r="U647" s="73"/>
      <c r="V647" s="73"/>
      <c r="W647" s="73"/>
      <c r="X647" s="73"/>
      <c r="Y647" s="73"/>
      <c r="Z647" s="73"/>
      <c r="AA647" s="73"/>
      <c r="AB647" s="73"/>
      <c r="AC647" s="73"/>
      <c r="AD647" s="101"/>
      <c r="AE647" s="101"/>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c r="BY647"/>
      <c r="BZ647"/>
      <c r="CA647"/>
      <c r="CB647"/>
      <c r="CC647"/>
      <c r="CD647"/>
      <c r="CE647"/>
      <c r="CF647"/>
      <c r="CG647"/>
      <c r="CH647"/>
      <c r="CI647"/>
      <c r="CJ647"/>
      <c r="CK647"/>
      <c r="CL647"/>
      <c r="CM647"/>
      <c r="CN647"/>
      <c r="CO647"/>
      <c r="CP647"/>
      <c r="CQ647"/>
      <c r="CR647"/>
      <c r="CS647"/>
      <c r="CT647"/>
      <c r="CU647"/>
      <c r="CV647"/>
      <c r="CW647"/>
      <c r="CX647"/>
      <c r="CY647"/>
      <c r="CZ647"/>
      <c r="DA647"/>
      <c r="DB647"/>
      <c r="DC647"/>
      <c r="DD647"/>
      <c r="DE647"/>
      <c r="DF647"/>
      <c r="DG647"/>
      <c r="DH647"/>
      <c r="DI647"/>
      <c r="DJ647"/>
      <c r="DK647"/>
      <c r="DL647"/>
      <c r="DM647"/>
      <c r="DN647"/>
      <c r="DO647"/>
      <c r="DP647"/>
      <c r="DQ647"/>
      <c r="DR647"/>
      <c r="DS647"/>
      <c r="DT647"/>
      <c r="DU647"/>
      <c r="DV647"/>
      <c r="DW647"/>
      <c r="DX647"/>
      <c r="DY647"/>
      <c r="DZ647"/>
      <c r="EA647"/>
      <c r="EB647"/>
      <c r="EC647"/>
      <c r="ED647"/>
      <c r="EE647"/>
      <c r="EF647"/>
      <c r="EG647"/>
      <c r="EH647"/>
      <c r="EI647"/>
      <c r="EJ647"/>
      <c r="EK647"/>
      <c r="EL647"/>
      <c r="EM647"/>
      <c r="EN647"/>
      <c r="EO647"/>
      <c r="EP647"/>
      <c r="EQ647"/>
      <c r="ER647"/>
      <c r="ES647"/>
      <c r="ET647"/>
      <c r="EU647"/>
      <c r="EV647"/>
      <c r="EW647"/>
      <c r="EX647"/>
      <c r="EY647"/>
      <c r="EZ647"/>
      <c r="FA647"/>
      <c r="FB647"/>
      <c r="FC647"/>
      <c r="FD647"/>
      <c r="FE647"/>
      <c r="FF647"/>
      <c r="FG647"/>
      <c r="FH647"/>
      <c r="FI647"/>
      <c r="FJ647"/>
      <c r="FK647"/>
      <c r="FL647"/>
      <c r="FM647"/>
      <c r="FN647"/>
      <c r="FO647"/>
      <c r="FP647"/>
      <c r="FQ647"/>
      <c r="FR647"/>
      <c r="FS647"/>
      <c r="FT647"/>
      <c r="FU647"/>
      <c r="FV647"/>
      <c r="FW647"/>
      <c r="FX647"/>
      <c r="FY647"/>
      <c r="FZ647"/>
      <c r="GA647"/>
      <c r="GB647"/>
      <c r="GC647"/>
      <c r="GD647"/>
      <c r="GE647"/>
      <c r="GF647"/>
      <c r="GG647"/>
      <c r="GH647"/>
      <c r="GI647"/>
      <c r="GJ647"/>
      <c r="GK647"/>
      <c r="GL647"/>
      <c r="GM647"/>
      <c r="GN647"/>
      <c r="GO647"/>
      <c r="GP647"/>
      <c r="GQ647"/>
      <c r="GR647"/>
      <c r="GS647"/>
      <c r="GT647"/>
      <c r="GU647"/>
      <c r="GV647"/>
      <c r="GW647"/>
      <c r="GX647"/>
      <c r="GY647"/>
      <c r="GZ647"/>
      <c r="HA647"/>
      <c r="HB647"/>
      <c r="HC647"/>
      <c r="HD647"/>
      <c r="HE647"/>
      <c r="HF647"/>
      <c r="HG647"/>
      <c r="HH647"/>
      <c r="HI647"/>
      <c r="HJ647"/>
      <c r="HK647"/>
      <c r="HL647"/>
      <c r="HM647"/>
      <c r="HN647"/>
      <c r="HO647"/>
      <c r="HP647"/>
      <c r="HQ647"/>
      <c r="HR647"/>
      <c r="HS647"/>
      <c r="HT647"/>
      <c r="HU647"/>
      <c r="HV647"/>
      <c r="HW647"/>
      <c r="HX647"/>
      <c r="HY647"/>
      <c r="HZ647"/>
      <c r="IA647"/>
      <c r="IB647"/>
      <c r="IC647"/>
      <c r="ID647"/>
      <c r="IE647"/>
      <c r="IF647"/>
      <c r="IG647"/>
      <c r="IH647"/>
      <c r="II647"/>
      <c r="IJ647"/>
      <c r="IK647"/>
      <c r="IL647"/>
      <c r="IM647"/>
      <c r="IN647"/>
      <c r="IO647"/>
      <c r="IP647"/>
      <c r="IQ647"/>
      <c r="IR647"/>
      <c r="IS647"/>
      <c r="IT647"/>
      <c r="IU647"/>
      <c r="IV647"/>
    </row>
    <row r="648" spans="1:256" ht="24.9" customHeight="1" thickTop="1" thickBot="1" x14ac:dyDescent="0.3">
      <c r="A648" s="431" t="s">
        <v>163</v>
      </c>
      <c r="B648" s="432"/>
      <c r="C648" s="432"/>
      <c r="D648" s="432"/>
      <c r="E648" s="432"/>
      <c r="F648" s="432"/>
      <c r="G648" s="432"/>
      <c r="H648" s="432"/>
      <c r="I648" s="432"/>
      <c r="J648" s="432"/>
      <c r="K648" s="432"/>
      <c r="L648" s="432"/>
      <c r="M648" s="432"/>
      <c r="N648" s="432"/>
      <c r="O648" s="432"/>
      <c r="P648" s="432"/>
      <c r="Q648" s="432"/>
      <c r="R648" s="432"/>
      <c r="S648" s="432"/>
      <c r="T648" s="432"/>
      <c r="U648" s="432"/>
      <c r="V648" s="432"/>
      <c r="W648" s="432"/>
      <c r="X648" s="432"/>
      <c r="Y648" s="432"/>
      <c r="Z648" s="432"/>
      <c r="AA648" s="432"/>
      <c r="AB648" s="432"/>
      <c r="AC648" s="433"/>
      <c r="AD648" s="66" t="s">
        <v>187</v>
      </c>
      <c r="AE648" s="306" t="s">
        <v>7</v>
      </c>
      <c r="AF648" s="92" t="s">
        <v>1666</v>
      </c>
      <c r="AG648" s="92" t="s">
        <v>1667</v>
      </c>
      <c r="AH648" s="92" t="s">
        <v>1668</v>
      </c>
      <c r="AI648" s="93" t="s">
        <v>1669</v>
      </c>
      <c r="AJ648" s="92"/>
      <c r="AK648" s="93" t="s">
        <v>1670</v>
      </c>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c r="BY648"/>
      <c r="BZ648"/>
      <c r="CA648"/>
      <c r="CB648"/>
      <c r="CC648"/>
      <c r="CD648"/>
      <c r="CE648"/>
      <c r="CF648"/>
      <c r="CG648"/>
      <c r="CH648"/>
      <c r="CI648"/>
      <c r="CJ648"/>
      <c r="CK648"/>
      <c r="CL648"/>
      <c r="CM648"/>
      <c r="CN648"/>
      <c r="CO648"/>
      <c r="CP648"/>
      <c r="CQ648"/>
      <c r="CR648"/>
      <c r="CS648"/>
      <c r="CT648"/>
      <c r="CU648"/>
      <c r="CV648"/>
      <c r="CW648"/>
      <c r="CX648"/>
      <c r="CY648"/>
      <c r="CZ648"/>
      <c r="DA648"/>
      <c r="DB648"/>
      <c r="DC648"/>
      <c r="DD648"/>
      <c r="DE648"/>
      <c r="DF648"/>
      <c r="DG648"/>
      <c r="DH648"/>
      <c r="DI648"/>
      <c r="DJ648"/>
      <c r="DK648"/>
      <c r="DL648"/>
      <c r="DM648"/>
      <c r="DN648"/>
      <c r="DO648"/>
      <c r="DP648"/>
      <c r="DQ648"/>
      <c r="DR648"/>
      <c r="DS648"/>
      <c r="DT648"/>
      <c r="DU648"/>
      <c r="DV648"/>
      <c r="DW648"/>
      <c r="DX648"/>
      <c r="DY648"/>
      <c r="DZ648"/>
      <c r="EA648"/>
      <c r="EB648"/>
      <c r="EC648"/>
      <c r="ED648"/>
      <c r="EE648"/>
      <c r="EF648"/>
      <c r="EG648"/>
      <c r="EH648"/>
      <c r="EI648"/>
      <c r="EJ648"/>
      <c r="EK648"/>
      <c r="EL648"/>
      <c r="EM648"/>
      <c r="EN648"/>
      <c r="EO648"/>
      <c r="EP648"/>
      <c r="EQ648"/>
      <c r="ER648"/>
      <c r="ES648"/>
      <c r="ET648"/>
      <c r="EU648"/>
      <c r="EV648"/>
      <c r="EW648"/>
      <c r="EX648"/>
      <c r="EY648"/>
      <c r="EZ648"/>
      <c r="FA648"/>
      <c r="FB648"/>
      <c r="FC648"/>
      <c r="FD648"/>
      <c r="FE648"/>
      <c r="FF648"/>
      <c r="FG648"/>
      <c r="FH648"/>
      <c r="FI648"/>
      <c r="FJ648"/>
      <c r="FK648"/>
      <c r="FL648"/>
      <c r="FM648"/>
      <c r="FN648"/>
      <c r="FO648"/>
      <c r="FP648"/>
      <c r="FQ648"/>
      <c r="FR648"/>
      <c r="FS648"/>
      <c r="FT648"/>
      <c r="FU648"/>
      <c r="FV648"/>
      <c r="FW648"/>
      <c r="FX648"/>
      <c r="FY648"/>
      <c r="FZ648"/>
      <c r="GA648"/>
      <c r="GB648"/>
      <c r="GC648"/>
      <c r="GD648"/>
      <c r="GE648"/>
      <c r="GF648"/>
      <c r="GG648"/>
      <c r="GH648"/>
      <c r="GI648"/>
      <c r="GJ648"/>
      <c r="GK648"/>
      <c r="GL648"/>
      <c r="GM648"/>
      <c r="GN648"/>
      <c r="GO648"/>
      <c r="GP648"/>
      <c r="GQ648"/>
      <c r="GR648"/>
      <c r="GS648"/>
      <c r="GT648"/>
      <c r="GU648"/>
      <c r="GV648"/>
      <c r="GW648"/>
      <c r="GX648"/>
      <c r="GY648"/>
      <c r="GZ648"/>
      <c r="HA648"/>
      <c r="HB648"/>
      <c r="HC648"/>
      <c r="HD648"/>
      <c r="HE648"/>
      <c r="HF648"/>
      <c r="HG648"/>
      <c r="HH648"/>
      <c r="HI648"/>
      <c r="HJ648"/>
      <c r="HK648"/>
      <c r="HL648"/>
      <c r="HM648"/>
      <c r="HN648"/>
      <c r="HO648"/>
      <c r="HP648"/>
      <c r="HQ648"/>
      <c r="HR648"/>
      <c r="HS648"/>
      <c r="HT648"/>
      <c r="HU648"/>
      <c r="HV648"/>
      <c r="HW648"/>
      <c r="HX648"/>
      <c r="HY648"/>
      <c r="HZ648"/>
      <c r="IA648"/>
      <c r="IB648"/>
      <c r="IC648"/>
      <c r="ID648"/>
      <c r="IE648"/>
      <c r="IF648"/>
      <c r="IG648"/>
      <c r="IH648"/>
      <c r="II648"/>
      <c r="IJ648"/>
      <c r="IK648"/>
      <c r="IL648"/>
      <c r="IM648"/>
      <c r="IN648"/>
      <c r="IO648"/>
      <c r="IP648"/>
      <c r="IQ648"/>
      <c r="IR648"/>
      <c r="IS648"/>
      <c r="IT648"/>
      <c r="IU648"/>
      <c r="IV648"/>
    </row>
    <row r="649" spans="1:256" ht="24.9" customHeight="1" thickTop="1" thickBot="1" x14ac:dyDescent="0.3">
      <c r="A649" s="392" t="s">
        <v>1025</v>
      </c>
      <c r="B649" s="427"/>
      <c r="C649" s="427"/>
      <c r="D649" s="427"/>
      <c r="E649" s="427"/>
      <c r="F649" s="427"/>
      <c r="G649" s="427"/>
      <c r="H649" s="427"/>
      <c r="I649" s="427"/>
      <c r="J649" s="427"/>
      <c r="K649" s="427"/>
      <c r="L649" s="427"/>
      <c r="M649" s="427"/>
      <c r="N649" s="427"/>
      <c r="O649" s="427"/>
      <c r="P649" s="427"/>
      <c r="Q649" s="427"/>
      <c r="R649" s="427"/>
      <c r="S649" s="427"/>
      <c r="T649" s="427"/>
      <c r="U649" s="427"/>
      <c r="V649" s="427"/>
      <c r="W649" s="427"/>
      <c r="X649" s="427"/>
      <c r="Y649" s="427"/>
      <c r="Z649" s="427"/>
      <c r="AA649" s="427"/>
      <c r="AB649" s="427"/>
      <c r="AC649" s="428"/>
      <c r="AD649" s="310">
        <f>'Art. 123'!Q622</f>
        <v>3</v>
      </c>
      <c r="AE649" s="94" t="str">
        <f t="shared" ref="AE649:AE657" si="119">IF(AG649=1,AK649,AG649)</f>
        <v>No aplica</v>
      </c>
      <c r="AF649">
        <f t="shared" ref="AF649:AF657" si="120">AD649/2</f>
        <v>1.5</v>
      </c>
      <c r="AG649" s="92" t="str">
        <f t="shared" ref="AG649:AG657" si="121">IF(AND(AF649&gt;=0,AF649&lt;=1),1,"No aplica")</f>
        <v>No aplica</v>
      </c>
      <c r="AH649" s="95" t="e">
        <f t="shared" ref="AH649:AH657" si="122">AD649/(AG649*2)</f>
        <v>#VALUE!</v>
      </c>
      <c r="AI649" s="96" t="str">
        <f t="shared" ref="AI649:AI657" si="123">IF(AG649=1,AG649/$AG$658,"No aplica")</f>
        <v>No aplica</v>
      </c>
      <c r="AJ649" s="96" t="e">
        <f t="shared" ref="AJ649:AJ657" si="124">AF649*AI649</f>
        <v>#VALUE!</v>
      </c>
      <c r="AK649" s="96" t="e">
        <f t="shared" ref="AK649:AK657" si="125">AJ649*$AE$23</f>
        <v>#VALUE!</v>
      </c>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c r="BY649"/>
      <c r="BZ649"/>
      <c r="CA649"/>
      <c r="CB649"/>
      <c r="CC649"/>
      <c r="CD649"/>
      <c r="CE649"/>
      <c r="CF649"/>
      <c r="CG649"/>
      <c r="CH649"/>
      <c r="CI649"/>
      <c r="CJ649"/>
      <c r="CK649"/>
      <c r="CL649"/>
      <c r="CM649"/>
      <c r="CN649"/>
      <c r="CO649"/>
      <c r="CP649"/>
      <c r="CQ649"/>
      <c r="CR649"/>
      <c r="CS649"/>
      <c r="CT649"/>
      <c r="CU649"/>
      <c r="CV649"/>
      <c r="CW649"/>
      <c r="CX649"/>
      <c r="CY649"/>
      <c r="CZ649"/>
      <c r="DA649"/>
      <c r="DB649"/>
      <c r="DC649"/>
      <c r="DD649"/>
      <c r="DE649"/>
      <c r="DF649"/>
      <c r="DG649"/>
      <c r="DH649"/>
      <c r="DI649"/>
      <c r="DJ649"/>
      <c r="DK649"/>
      <c r="DL649"/>
      <c r="DM649"/>
      <c r="DN649"/>
      <c r="DO649"/>
      <c r="DP649"/>
      <c r="DQ649"/>
      <c r="DR649"/>
      <c r="DS649"/>
      <c r="DT649"/>
      <c r="DU649"/>
      <c r="DV649"/>
      <c r="DW649"/>
      <c r="DX649"/>
      <c r="DY649"/>
      <c r="DZ649"/>
      <c r="EA649"/>
      <c r="EB649"/>
      <c r="EC649"/>
      <c r="ED649"/>
      <c r="EE649"/>
      <c r="EF649"/>
      <c r="EG649"/>
      <c r="EH649"/>
      <c r="EI649"/>
      <c r="EJ649"/>
      <c r="EK649"/>
      <c r="EL649"/>
      <c r="EM649"/>
      <c r="EN649"/>
      <c r="EO649"/>
      <c r="EP649"/>
      <c r="EQ649"/>
      <c r="ER649"/>
      <c r="ES649"/>
      <c r="ET649"/>
      <c r="EU649"/>
      <c r="EV649"/>
      <c r="EW649"/>
      <c r="EX649"/>
      <c r="EY649"/>
      <c r="EZ649"/>
      <c r="FA649"/>
      <c r="FB649"/>
      <c r="FC649"/>
      <c r="FD649"/>
      <c r="FE649"/>
      <c r="FF649"/>
      <c r="FG649"/>
      <c r="FH649"/>
      <c r="FI649"/>
      <c r="FJ649"/>
      <c r="FK649"/>
      <c r="FL649"/>
      <c r="FM649"/>
      <c r="FN649"/>
      <c r="FO649"/>
      <c r="FP649"/>
      <c r="FQ649"/>
      <c r="FR649"/>
      <c r="FS649"/>
      <c r="FT649"/>
      <c r="FU649"/>
      <c r="FV649"/>
      <c r="FW649"/>
      <c r="FX649"/>
      <c r="FY649"/>
      <c r="FZ649"/>
      <c r="GA649"/>
      <c r="GB649"/>
      <c r="GC649"/>
      <c r="GD649"/>
      <c r="GE649"/>
      <c r="GF649"/>
      <c r="GG649"/>
      <c r="GH649"/>
      <c r="GI649"/>
      <c r="GJ649"/>
      <c r="GK649"/>
      <c r="GL649"/>
      <c r="GM649"/>
      <c r="GN649"/>
      <c r="GO649"/>
      <c r="GP649"/>
      <c r="GQ649"/>
      <c r="GR649"/>
      <c r="GS649"/>
      <c r="GT649"/>
      <c r="GU649"/>
      <c r="GV649"/>
      <c r="GW649"/>
      <c r="GX649"/>
      <c r="GY649"/>
      <c r="GZ649"/>
      <c r="HA649"/>
      <c r="HB649"/>
      <c r="HC649"/>
      <c r="HD649"/>
      <c r="HE649"/>
      <c r="HF649"/>
      <c r="HG649"/>
      <c r="HH649"/>
      <c r="HI649"/>
      <c r="HJ649"/>
      <c r="HK649"/>
      <c r="HL649"/>
      <c r="HM649"/>
      <c r="HN649"/>
      <c r="HO649"/>
      <c r="HP649"/>
      <c r="HQ649"/>
      <c r="HR649"/>
      <c r="HS649"/>
      <c r="HT649"/>
      <c r="HU649"/>
      <c r="HV649"/>
      <c r="HW649"/>
      <c r="HX649"/>
      <c r="HY649"/>
      <c r="HZ649"/>
      <c r="IA649"/>
      <c r="IB649"/>
      <c r="IC649"/>
      <c r="ID649"/>
      <c r="IE649"/>
      <c r="IF649"/>
      <c r="IG649"/>
      <c r="IH649"/>
      <c r="II649"/>
      <c r="IJ649"/>
      <c r="IK649"/>
      <c r="IL649"/>
      <c r="IM649"/>
      <c r="IN649"/>
      <c r="IO649"/>
      <c r="IP649"/>
      <c r="IQ649"/>
      <c r="IR649"/>
      <c r="IS649"/>
      <c r="IT649"/>
      <c r="IU649"/>
      <c r="IV649"/>
    </row>
    <row r="650" spans="1:256" ht="24.9" customHeight="1" thickTop="1" thickBot="1" x14ac:dyDescent="0.3">
      <c r="A650" s="392" t="s">
        <v>1026</v>
      </c>
      <c r="B650" s="427"/>
      <c r="C650" s="427"/>
      <c r="D650" s="427"/>
      <c r="E650" s="427"/>
      <c r="F650" s="427"/>
      <c r="G650" s="427"/>
      <c r="H650" s="427"/>
      <c r="I650" s="427"/>
      <c r="J650" s="427"/>
      <c r="K650" s="427"/>
      <c r="L650" s="427"/>
      <c r="M650" s="427"/>
      <c r="N650" s="427"/>
      <c r="O650" s="427"/>
      <c r="P650" s="427"/>
      <c r="Q650" s="427"/>
      <c r="R650" s="427"/>
      <c r="S650" s="427"/>
      <c r="T650" s="427"/>
      <c r="U650" s="427"/>
      <c r="V650" s="427"/>
      <c r="W650" s="427"/>
      <c r="X650" s="427"/>
      <c r="Y650" s="427"/>
      <c r="Z650" s="427"/>
      <c r="AA650" s="427"/>
      <c r="AB650" s="427"/>
      <c r="AC650" s="428"/>
      <c r="AD650" s="310">
        <f>'Art. 123'!Q623</f>
        <v>3</v>
      </c>
      <c r="AE650" s="94" t="str">
        <f t="shared" si="119"/>
        <v>No aplica</v>
      </c>
      <c r="AF650">
        <f t="shared" si="120"/>
        <v>1.5</v>
      </c>
      <c r="AG650" s="92" t="str">
        <f t="shared" si="121"/>
        <v>No aplica</v>
      </c>
      <c r="AH650" s="95" t="e">
        <f t="shared" si="122"/>
        <v>#VALUE!</v>
      </c>
      <c r="AI650" s="96" t="str">
        <f t="shared" si="123"/>
        <v>No aplica</v>
      </c>
      <c r="AJ650" s="96" t="e">
        <f t="shared" si="124"/>
        <v>#VALUE!</v>
      </c>
      <c r="AK650" s="96" t="e">
        <f t="shared" si="125"/>
        <v>#VALUE!</v>
      </c>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c r="BY650"/>
      <c r="BZ650"/>
      <c r="CA650"/>
      <c r="CB650"/>
      <c r="CC650"/>
      <c r="CD650"/>
      <c r="CE650"/>
      <c r="CF650"/>
      <c r="CG650"/>
      <c r="CH650"/>
      <c r="CI650"/>
      <c r="CJ650"/>
      <c r="CK650"/>
      <c r="CL650"/>
      <c r="CM650"/>
      <c r="CN650"/>
      <c r="CO650"/>
      <c r="CP650"/>
      <c r="CQ650"/>
      <c r="CR650"/>
      <c r="CS650"/>
      <c r="CT650"/>
      <c r="CU650"/>
      <c r="CV650"/>
      <c r="CW650"/>
      <c r="CX650"/>
      <c r="CY650"/>
      <c r="CZ650"/>
      <c r="DA650"/>
      <c r="DB650"/>
      <c r="DC650"/>
      <c r="DD650"/>
      <c r="DE650"/>
      <c r="DF650"/>
      <c r="DG650"/>
      <c r="DH650"/>
      <c r="DI650"/>
      <c r="DJ650"/>
      <c r="DK650"/>
      <c r="DL650"/>
      <c r="DM650"/>
      <c r="DN650"/>
      <c r="DO650"/>
      <c r="DP650"/>
      <c r="DQ650"/>
      <c r="DR650"/>
      <c r="DS650"/>
      <c r="DT650"/>
      <c r="DU650"/>
      <c r="DV650"/>
      <c r="DW650"/>
      <c r="DX650"/>
      <c r="DY650"/>
      <c r="DZ650"/>
      <c r="EA650"/>
      <c r="EB650"/>
      <c r="EC650"/>
      <c r="ED650"/>
      <c r="EE650"/>
      <c r="EF650"/>
      <c r="EG650"/>
      <c r="EH650"/>
      <c r="EI650"/>
      <c r="EJ650"/>
      <c r="EK650"/>
      <c r="EL650"/>
      <c r="EM650"/>
      <c r="EN650"/>
      <c r="EO650"/>
      <c r="EP650"/>
      <c r="EQ650"/>
      <c r="ER650"/>
      <c r="ES650"/>
      <c r="ET650"/>
      <c r="EU650"/>
      <c r="EV650"/>
      <c r="EW650"/>
      <c r="EX650"/>
      <c r="EY650"/>
      <c r="EZ650"/>
      <c r="FA650"/>
      <c r="FB650"/>
      <c r="FC650"/>
      <c r="FD650"/>
      <c r="FE650"/>
      <c r="FF650"/>
      <c r="FG650"/>
      <c r="FH650"/>
      <c r="FI650"/>
      <c r="FJ650"/>
      <c r="FK650"/>
      <c r="FL650"/>
      <c r="FM650"/>
      <c r="FN650"/>
      <c r="FO650"/>
      <c r="FP650"/>
      <c r="FQ650"/>
      <c r="FR650"/>
      <c r="FS650"/>
      <c r="FT650"/>
      <c r="FU650"/>
      <c r="FV650"/>
      <c r="FW650"/>
      <c r="FX650"/>
      <c r="FY650"/>
      <c r="FZ650"/>
      <c r="GA650"/>
      <c r="GB650"/>
      <c r="GC650"/>
      <c r="GD650"/>
      <c r="GE650"/>
      <c r="GF650"/>
      <c r="GG650"/>
      <c r="GH650"/>
      <c r="GI650"/>
      <c r="GJ650"/>
      <c r="GK650"/>
      <c r="GL650"/>
      <c r="GM650"/>
      <c r="GN650"/>
      <c r="GO650"/>
      <c r="GP650"/>
      <c r="GQ650"/>
      <c r="GR650"/>
      <c r="GS650"/>
      <c r="GT650"/>
      <c r="GU650"/>
      <c r="GV650"/>
      <c r="GW650"/>
      <c r="GX650"/>
      <c r="GY650"/>
      <c r="GZ650"/>
      <c r="HA650"/>
      <c r="HB650"/>
      <c r="HC650"/>
      <c r="HD650"/>
      <c r="HE650"/>
      <c r="HF650"/>
      <c r="HG650"/>
      <c r="HH650"/>
      <c r="HI650"/>
      <c r="HJ650"/>
      <c r="HK650"/>
      <c r="HL650"/>
      <c r="HM650"/>
      <c r="HN650"/>
      <c r="HO650"/>
      <c r="HP650"/>
      <c r="HQ650"/>
      <c r="HR650"/>
      <c r="HS650"/>
      <c r="HT650"/>
      <c r="HU650"/>
      <c r="HV650"/>
      <c r="HW650"/>
      <c r="HX650"/>
      <c r="HY650"/>
      <c r="HZ650"/>
      <c r="IA650"/>
      <c r="IB650"/>
      <c r="IC650"/>
      <c r="ID650"/>
      <c r="IE650"/>
      <c r="IF650"/>
      <c r="IG650"/>
      <c r="IH650"/>
      <c r="II650"/>
      <c r="IJ650"/>
      <c r="IK650"/>
      <c r="IL650"/>
      <c r="IM650"/>
      <c r="IN650"/>
      <c r="IO650"/>
      <c r="IP650"/>
      <c r="IQ650"/>
      <c r="IR650"/>
      <c r="IS650"/>
      <c r="IT650"/>
      <c r="IU650"/>
      <c r="IV650"/>
    </row>
    <row r="651" spans="1:256" ht="24.9" customHeight="1" thickTop="1" thickBot="1" x14ac:dyDescent="0.3">
      <c r="A651" s="392" t="s">
        <v>2411</v>
      </c>
      <c r="B651" s="427"/>
      <c r="C651" s="427"/>
      <c r="D651" s="427"/>
      <c r="E651" s="427"/>
      <c r="F651" s="427"/>
      <c r="G651" s="427"/>
      <c r="H651" s="427"/>
      <c r="I651" s="427"/>
      <c r="J651" s="427"/>
      <c r="K651" s="427"/>
      <c r="L651" s="427"/>
      <c r="M651" s="427"/>
      <c r="N651" s="427"/>
      <c r="O651" s="427"/>
      <c r="P651" s="427"/>
      <c r="Q651" s="427"/>
      <c r="R651" s="427"/>
      <c r="S651" s="427"/>
      <c r="T651" s="427"/>
      <c r="U651" s="427"/>
      <c r="V651" s="427"/>
      <c r="W651" s="427"/>
      <c r="X651" s="427"/>
      <c r="Y651" s="427"/>
      <c r="Z651" s="427"/>
      <c r="AA651" s="427"/>
      <c r="AB651" s="427"/>
      <c r="AC651" s="428"/>
      <c r="AD651" s="310">
        <f>'Art. 123'!Q624</f>
        <v>3</v>
      </c>
      <c r="AE651" s="94" t="str">
        <f t="shared" si="119"/>
        <v>No aplica</v>
      </c>
      <c r="AF651">
        <f t="shared" si="120"/>
        <v>1.5</v>
      </c>
      <c r="AG651" s="92" t="str">
        <f t="shared" si="121"/>
        <v>No aplica</v>
      </c>
      <c r="AH651" s="95" t="e">
        <f t="shared" si="122"/>
        <v>#VALUE!</v>
      </c>
      <c r="AI651" s="96" t="str">
        <f t="shared" si="123"/>
        <v>No aplica</v>
      </c>
      <c r="AJ651" s="96" t="e">
        <f t="shared" si="124"/>
        <v>#VALUE!</v>
      </c>
      <c r="AK651" s="96" t="e">
        <f t="shared" si="125"/>
        <v>#VALUE!</v>
      </c>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c r="BY651"/>
      <c r="BZ651"/>
      <c r="CA651"/>
      <c r="CB651"/>
      <c r="CC651"/>
      <c r="CD651"/>
      <c r="CE651"/>
      <c r="CF651"/>
      <c r="CG651"/>
      <c r="CH651"/>
      <c r="CI651"/>
      <c r="CJ651"/>
      <c r="CK651"/>
      <c r="CL651"/>
      <c r="CM651"/>
      <c r="CN651"/>
      <c r="CO651"/>
      <c r="CP651"/>
      <c r="CQ651"/>
      <c r="CR651"/>
      <c r="CS651"/>
      <c r="CT651"/>
      <c r="CU651"/>
      <c r="CV651"/>
      <c r="CW651"/>
      <c r="CX651"/>
      <c r="CY651"/>
      <c r="CZ651"/>
      <c r="DA651"/>
      <c r="DB651"/>
      <c r="DC651"/>
      <c r="DD651"/>
      <c r="DE651"/>
      <c r="DF651"/>
      <c r="DG651"/>
      <c r="DH651"/>
      <c r="DI651"/>
      <c r="DJ651"/>
      <c r="DK651"/>
      <c r="DL651"/>
      <c r="DM651"/>
      <c r="DN651"/>
      <c r="DO651"/>
      <c r="DP651"/>
      <c r="DQ651"/>
      <c r="DR651"/>
      <c r="DS651"/>
      <c r="DT651"/>
      <c r="DU651"/>
      <c r="DV651"/>
      <c r="DW651"/>
      <c r="DX651"/>
      <c r="DY651"/>
      <c r="DZ651"/>
      <c r="EA651"/>
      <c r="EB651"/>
      <c r="EC651"/>
      <c r="ED651"/>
      <c r="EE651"/>
      <c r="EF651"/>
      <c r="EG651"/>
      <c r="EH651"/>
      <c r="EI651"/>
      <c r="EJ651"/>
      <c r="EK651"/>
      <c r="EL651"/>
      <c r="EM651"/>
      <c r="EN651"/>
      <c r="EO651"/>
      <c r="EP651"/>
      <c r="EQ651"/>
      <c r="ER651"/>
      <c r="ES651"/>
      <c r="ET651"/>
      <c r="EU651"/>
      <c r="EV651"/>
      <c r="EW651"/>
      <c r="EX651"/>
      <c r="EY651"/>
      <c r="EZ651"/>
      <c r="FA651"/>
      <c r="FB651"/>
      <c r="FC651"/>
      <c r="FD651"/>
      <c r="FE651"/>
      <c r="FF651"/>
      <c r="FG651"/>
      <c r="FH651"/>
      <c r="FI651"/>
      <c r="FJ651"/>
      <c r="FK651"/>
      <c r="FL651"/>
      <c r="FM651"/>
      <c r="FN651"/>
      <c r="FO651"/>
      <c r="FP651"/>
      <c r="FQ651"/>
      <c r="FR651"/>
      <c r="FS651"/>
      <c r="FT651"/>
      <c r="FU651"/>
      <c r="FV651"/>
      <c r="FW651"/>
      <c r="FX651"/>
      <c r="FY651"/>
      <c r="FZ651"/>
      <c r="GA651"/>
      <c r="GB651"/>
      <c r="GC651"/>
      <c r="GD651"/>
      <c r="GE651"/>
      <c r="GF651"/>
      <c r="GG651"/>
      <c r="GH651"/>
      <c r="GI651"/>
      <c r="GJ651"/>
      <c r="GK651"/>
      <c r="GL651"/>
      <c r="GM651"/>
      <c r="GN651"/>
      <c r="GO651"/>
      <c r="GP651"/>
      <c r="GQ651"/>
      <c r="GR651"/>
      <c r="GS651"/>
      <c r="GT651"/>
      <c r="GU651"/>
      <c r="GV651"/>
      <c r="GW651"/>
      <c r="GX651"/>
      <c r="GY651"/>
      <c r="GZ651"/>
      <c r="HA651"/>
      <c r="HB651"/>
      <c r="HC651"/>
      <c r="HD651"/>
      <c r="HE651"/>
      <c r="HF651"/>
      <c r="HG651"/>
      <c r="HH651"/>
      <c r="HI651"/>
      <c r="HJ651"/>
      <c r="HK651"/>
      <c r="HL651"/>
      <c r="HM651"/>
      <c r="HN651"/>
      <c r="HO651"/>
      <c r="HP651"/>
      <c r="HQ651"/>
      <c r="HR651"/>
      <c r="HS651"/>
      <c r="HT651"/>
      <c r="HU651"/>
      <c r="HV651"/>
      <c r="HW651"/>
      <c r="HX651"/>
      <c r="HY651"/>
      <c r="HZ651"/>
      <c r="IA651"/>
      <c r="IB651"/>
      <c r="IC651"/>
      <c r="ID651"/>
      <c r="IE651"/>
      <c r="IF651"/>
      <c r="IG651"/>
      <c r="IH651"/>
      <c r="II651"/>
      <c r="IJ651"/>
      <c r="IK651"/>
      <c r="IL651"/>
      <c r="IM651"/>
      <c r="IN651"/>
      <c r="IO651"/>
      <c r="IP651"/>
      <c r="IQ651"/>
      <c r="IR651"/>
      <c r="IS651"/>
      <c r="IT651"/>
      <c r="IU651"/>
      <c r="IV651"/>
    </row>
    <row r="652" spans="1:256" ht="24.9" customHeight="1" thickTop="1" thickBot="1" x14ac:dyDescent="0.3">
      <c r="A652" s="392" t="s">
        <v>2412</v>
      </c>
      <c r="B652" s="427"/>
      <c r="C652" s="427"/>
      <c r="D652" s="427"/>
      <c r="E652" s="427"/>
      <c r="F652" s="427"/>
      <c r="G652" s="427"/>
      <c r="H652" s="427"/>
      <c r="I652" s="427"/>
      <c r="J652" s="427"/>
      <c r="K652" s="427"/>
      <c r="L652" s="427"/>
      <c r="M652" s="427"/>
      <c r="N652" s="427"/>
      <c r="O652" s="427"/>
      <c r="P652" s="427"/>
      <c r="Q652" s="427"/>
      <c r="R652" s="427"/>
      <c r="S652" s="427"/>
      <c r="T652" s="427"/>
      <c r="U652" s="427"/>
      <c r="V652" s="427"/>
      <c r="W652" s="427"/>
      <c r="X652" s="427"/>
      <c r="Y652" s="427"/>
      <c r="Z652" s="427"/>
      <c r="AA652" s="427"/>
      <c r="AB652" s="427"/>
      <c r="AC652" s="428"/>
      <c r="AD652" s="310">
        <f>'Art. 123'!Q625</f>
        <v>3</v>
      </c>
      <c r="AE652" s="94" t="str">
        <f t="shared" si="119"/>
        <v>No aplica</v>
      </c>
      <c r="AF652">
        <f t="shared" si="120"/>
        <v>1.5</v>
      </c>
      <c r="AG652" s="92" t="str">
        <f t="shared" si="121"/>
        <v>No aplica</v>
      </c>
      <c r="AH652" s="95" t="e">
        <f t="shared" si="122"/>
        <v>#VALUE!</v>
      </c>
      <c r="AI652" s="96" t="str">
        <f t="shared" si="123"/>
        <v>No aplica</v>
      </c>
      <c r="AJ652" s="96" t="e">
        <f t="shared" si="124"/>
        <v>#VALUE!</v>
      </c>
      <c r="AK652" s="96" t="e">
        <f t="shared" si="125"/>
        <v>#VALUE!</v>
      </c>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c r="BY652"/>
      <c r="BZ652"/>
      <c r="CA652"/>
      <c r="CB652"/>
      <c r="CC652"/>
      <c r="CD652"/>
      <c r="CE652"/>
      <c r="CF652"/>
      <c r="CG652"/>
      <c r="CH652"/>
      <c r="CI652"/>
      <c r="CJ652"/>
      <c r="CK652"/>
      <c r="CL652"/>
      <c r="CM652"/>
      <c r="CN652"/>
      <c r="CO652"/>
      <c r="CP652"/>
      <c r="CQ652"/>
      <c r="CR652"/>
      <c r="CS652"/>
      <c r="CT652"/>
      <c r="CU652"/>
      <c r="CV652"/>
      <c r="CW652"/>
      <c r="CX652"/>
      <c r="CY652"/>
      <c r="CZ652"/>
      <c r="DA652"/>
      <c r="DB652"/>
      <c r="DC652"/>
      <c r="DD652"/>
      <c r="DE652"/>
      <c r="DF652"/>
      <c r="DG652"/>
      <c r="DH652"/>
      <c r="DI652"/>
      <c r="DJ652"/>
      <c r="DK652"/>
      <c r="DL652"/>
      <c r="DM652"/>
      <c r="DN652"/>
      <c r="DO652"/>
      <c r="DP652"/>
      <c r="DQ652"/>
      <c r="DR652"/>
      <c r="DS652"/>
      <c r="DT652"/>
      <c r="DU652"/>
      <c r="DV652"/>
      <c r="DW652"/>
      <c r="DX652"/>
      <c r="DY652"/>
      <c r="DZ652"/>
      <c r="EA652"/>
      <c r="EB652"/>
      <c r="EC652"/>
      <c r="ED652"/>
      <c r="EE652"/>
      <c r="EF652"/>
      <c r="EG652"/>
      <c r="EH652"/>
      <c r="EI652"/>
      <c r="EJ652"/>
      <c r="EK652"/>
      <c r="EL652"/>
      <c r="EM652"/>
      <c r="EN652"/>
      <c r="EO652"/>
      <c r="EP652"/>
      <c r="EQ652"/>
      <c r="ER652"/>
      <c r="ES652"/>
      <c r="ET652"/>
      <c r="EU652"/>
      <c r="EV652"/>
      <c r="EW652"/>
      <c r="EX652"/>
      <c r="EY652"/>
      <c r="EZ652"/>
      <c r="FA652"/>
      <c r="FB652"/>
      <c r="FC652"/>
      <c r="FD652"/>
      <c r="FE652"/>
      <c r="FF652"/>
      <c r="FG652"/>
      <c r="FH652"/>
      <c r="FI652"/>
      <c r="FJ652"/>
      <c r="FK652"/>
      <c r="FL652"/>
      <c r="FM652"/>
      <c r="FN652"/>
      <c r="FO652"/>
      <c r="FP652"/>
      <c r="FQ652"/>
      <c r="FR652"/>
      <c r="FS652"/>
      <c r="FT652"/>
      <c r="FU652"/>
      <c r="FV652"/>
      <c r="FW652"/>
      <c r="FX652"/>
      <c r="FY652"/>
      <c r="FZ652"/>
      <c r="GA652"/>
      <c r="GB652"/>
      <c r="GC652"/>
      <c r="GD652"/>
      <c r="GE652"/>
      <c r="GF652"/>
      <c r="GG652"/>
      <c r="GH652"/>
      <c r="GI652"/>
      <c r="GJ652"/>
      <c r="GK652"/>
      <c r="GL652"/>
      <c r="GM652"/>
      <c r="GN652"/>
      <c r="GO652"/>
      <c r="GP652"/>
      <c r="GQ652"/>
      <c r="GR652"/>
      <c r="GS652"/>
      <c r="GT652"/>
      <c r="GU652"/>
      <c r="GV652"/>
      <c r="GW652"/>
      <c r="GX652"/>
      <c r="GY652"/>
      <c r="GZ652"/>
      <c r="HA652"/>
      <c r="HB652"/>
      <c r="HC652"/>
      <c r="HD652"/>
      <c r="HE652"/>
      <c r="HF652"/>
      <c r="HG652"/>
      <c r="HH652"/>
      <c r="HI652"/>
      <c r="HJ652"/>
      <c r="HK652"/>
      <c r="HL652"/>
      <c r="HM652"/>
      <c r="HN652"/>
      <c r="HO652"/>
      <c r="HP652"/>
      <c r="HQ652"/>
      <c r="HR652"/>
      <c r="HS652"/>
      <c r="HT652"/>
      <c r="HU652"/>
      <c r="HV652"/>
      <c r="HW652"/>
      <c r="HX652"/>
      <c r="HY652"/>
      <c r="HZ652"/>
      <c r="IA652"/>
      <c r="IB652"/>
      <c r="IC652"/>
      <c r="ID652"/>
      <c r="IE652"/>
      <c r="IF652"/>
      <c r="IG652"/>
      <c r="IH652"/>
      <c r="II652"/>
      <c r="IJ652"/>
      <c r="IK652"/>
      <c r="IL652"/>
      <c r="IM652"/>
      <c r="IN652"/>
      <c r="IO652"/>
      <c r="IP652"/>
      <c r="IQ652"/>
      <c r="IR652"/>
      <c r="IS652"/>
      <c r="IT652"/>
      <c r="IU652"/>
      <c r="IV652"/>
    </row>
    <row r="653" spans="1:256" ht="24.9" customHeight="1" thickTop="1" thickBot="1" x14ac:dyDescent="0.3">
      <c r="A653" s="434" t="s">
        <v>2413</v>
      </c>
      <c r="B653" s="435"/>
      <c r="C653" s="435"/>
      <c r="D653" s="435"/>
      <c r="E653" s="435"/>
      <c r="F653" s="435"/>
      <c r="G653" s="435"/>
      <c r="H653" s="435"/>
      <c r="I653" s="435"/>
      <c r="J653" s="435"/>
      <c r="K653" s="435"/>
      <c r="L653" s="435"/>
      <c r="M653" s="435"/>
      <c r="N653" s="435"/>
      <c r="O653" s="435"/>
      <c r="P653" s="435"/>
      <c r="Q653" s="435"/>
      <c r="R653" s="435"/>
      <c r="S653" s="435"/>
      <c r="T653" s="435"/>
      <c r="U653" s="435"/>
      <c r="V653" s="435"/>
      <c r="W653" s="435"/>
      <c r="X653" s="435"/>
      <c r="Y653" s="435"/>
      <c r="Z653" s="435"/>
      <c r="AA653" s="435"/>
      <c r="AB653" s="435"/>
      <c r="AC653" s="436"/>
      <c r="AD653" s="310">
        <f>'Art. 123'!Q626</f>
        <v>3</v>
      </c>
      <c r="AE653" s="94" t="str">
        <f t="shared" si="119"/>
        <v>No aplica</v>
      </c>
      <c r="AF653">
        <f t="shared" si="120"/>
        <v>1.5</v>
      </c>
      <c r="AG653" s="92" t="str">
        <f t="shared" si="121"/>
        <v>No aplica</v>
      </c>
      <c r="AH653" s="95" t="e">
        <f t="shared" si="122"/>
        <v>#VALUE!</v>
      </c>
      <c r="AI653" s="96" t="str">
        <f t="shared" si="123"/>
        <v>No aplica</v>
      </c>
      <c r="AJ653" s="96" t="e">
        <f t="shared" si="124"/>
        <v>#VALUE!</v>
      </c>
      <c r="AK653" s="96" t="e">
        <f t="shared" si="125"/>
        <v>#VALUE!</v>
      </c>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c r="BY653"/>
      <c r="BZ653"/>
      <c r="CA653"/>
      <c r="CB653"/>
      <c r="CC653"/>
      <c r="CD653"/>
      <c r="CE653"/>
      <c r="CF653"/>
      <c r="CG653"/>
      <c r="CH653"/>
      <c r="CI653"/>
      <c r="CJ653"/>
      <c r="CK653"/>
      <c r="CL653"/>
      <c r="CM653"/>
      <c r="CN653"/>
      <c r="CO653"/>
      <c r="CP653"/>
      <c r="CQ653"/>
      <c r="CR653"/>
      <c r="CS653"/>
      <c r="CT653"/>
      <c r="CU653"/>
      <c r="CV653"/>
      <c r="CW653"/>
      <c r="CX653"/>
      <c r="CY653"/>
      <c r="CZ653"/>
      <c r="DA653"/>
      <c r="DB653"/>
      <c r="DC653"/>
      <c r="DD653"/>
      <c r="DE653"/>
      <c r="DF653"/>
      <c r="DG653"/>
      <c r="DH653"/>
      <c r="DI653"/>
      <c r="DJ653"/>
      <c r="DK653"/>
      <c r="DL653"/>
      <c r="DM653"/>
      <c r="DN653"/>
      <c r="DO653"/>
      <c r="DP653"/>
      <c r="DQ653"/>
      <c r="DR653"/>
      <c r="DS653"/>
      <c r="DT653"/>
      <c r="DU653"/>
      <c r="DV653"/>
      <c r="DW653"/>
      <c r="DX653"/>
      <c r="DY653"/>
      <c r="DZ653"/>
      <c r="EA653"/>
      <c r="EB653"/>
      <c r="EC653"/>
      <c r="ED653"/>
      <c r="EE653"/>
      <c r="EF653"/>
      <c r="EG653"/>
      <c r="EH653"/>
      <c r="EI653"/>
      <c r="EJ653"/>
      <c r="EK653"/>
      <c r="EL653"/>
      <c r="EM653"/>
      <c r="EN653"/>
      <c r="EO653"/>
      <c r="EP653"/>
      <c r="EQ653"/>
      <c r="ER653"/>
      <c r="ES653"/>
      <c r="ET653"/>
      <c r="EU653"/>
      <c r="EV653"/>
      <c r="EW653"/>
      <c r="EX653"/>
      <c r="EY653"/>
      <c r="EZ653"/>
      <c r="FA653"/>
      <c r="FB653"/>
      <c r="FC653"/>
      <c r="FD653"/>
      <c r="FE653"/>
      <c r="FF653"/>
      <c r="FG653"/>
      <c r="FH653"/>
      <c r="FI653"/>
      <c r="FJ653"/>
      <c r="FK653"/>
      <c r="FL653"/>
      <c r="FM653"/>
      <c r="FN653"/>
      <c r="FO653"/>
      <c r="FP653"/>
      <c r="FQ653"/>
      <c r="FR653"/>
      <c r="FS653"/>
      <c r="FT653"/>
      <c r="FU653"/>
      <c r="FV653"/>
      <c r="FW653"/>
      <c r="FX653"/>
      <c r="FY653"/>
      <c r="FZ653"/>
      <c r="GA653"/>
      <c r="GB653"/>
      <c r="GC653"/>
      <c r="GD653"/>
      <c r="GE653"/>
      <c r="GF653"/>
      <c r="GG653"/>
      <c r="GH653"/>
      <c r="GI653"/>
      <c r="GJ653"/>
      <c r="GK653"/>
      <c r="GL653"/>
      <c r="GM653"/>
      <c r="GN653"/>
      <c r="GO653"/>
      <c r="GP653"/>
      <c r="GQ653"/>
      <c r="GR653"/>
      <c r="GS653"/>
      <c r="GT653"/>
      <c r="GU653"/>
      <c r="GV653"/>
      <c r="GW653"/>
      <c r="GX653"/>
      <c r="GY653"/>
      <c r="GZ653"/>
      <c r="HA653"/>
      <c r="HB653"/>
      <c r="HC653"/>
      <c r="HD653"/>
      <c r="HE653"/>
      <c r="HF653"/>
      <c r="HG653"/>
      <c r="HH653"/>
      <c r="HI653"/>
      <c r="HJ653"/>
      <c r="HK653"/>
      <c r="HL653"/>
      <c r="HM653"/>
      <c r="HN653"/>
      <c r="HO653"/>
      <c r="HP653"/>
      <c r="HQ653"/>
      <c r="HR653"/>
      <c r="HS653"/>
      <c r="HT653"/>
      <c r="HU653"/>
      <c r="HV653"/>
      <c r="HW653"/>
      <c r="HX653"/>
      <c r="HY653"/>
      <c r="HZ653"/>
      <c r="IA653"/>
      <c r="IB653"/>
      <c r="IC653"/>
      <c r="ID653"/>
      <c r="IE653"/>
      <c r="IF653"/>
      <c r="IG653"/>
      <c r="IH653"/>
      <c r="II653"/>
      <c r="IJ653"/>
      <c r="IK653"/>
      <c r="IL653"/>
      <c r="IM653"/>
      <c r="IN653"/>
      <c r="IO653"/>
      <c r="IP653"/>
      <c r="IQ653"/>
      <c r="IR653"/>
      <c r="IS653"/>
      <c r="IT653"/>
      <c r="IU653"/>
      <c r="IV653"/>
    </row>
    <row r="654" spans="1:256" ht="24.9" customHeight="1" thickTop="1" thickBot="1" x14ac:dyDescent="0.3">
      <c r="A654" s="434" t="s">
        <v>2414</v>
      </c>
      <c r="B654" s="435"/>
      <c r="C654" s="435"/>
      <c r="D654" s="435"/>
      <c r="E654" s="435"/>
      <c r="F654" s="435"/>
      <c r="G654" s="435"/>
      <c r="H654" s="435"/>
      <c r="I654" s="435"/>
      <c r="J654" s="435"/>
      <c r="K654" s="435"/>
      <c r="L654" s="435"/>
      <c r="M654" s="435"/>
      <c r="N654" s="435"/>
      <c r="O654" s="435"/>
      <c r="P654" s="435"/>
      <c r="Q654" s="435"/>
      <c r="R654" s="435"/>
      <c r="S654" s="435"/>
      <c r="T654" s="435"/>
      <c r="U654" s="435"/>
      <c r="V654" s="435"/>
      <c r="W654" s="435"/>
      <c r="X654" s="435"/>
      <c r="Y654" s="435"/>
      <c r="Z654" s="435"/>
      <c r="AA654" s="435"/>
      <c r="AB654" s="435"/>
      <c r="AC654" s="436"/>
      <c r="AD654" s="310">
        <f>'Art. 123'!Q627</f>
        <v>3</v>
      </c>
      <c r="AE654" s="94" t="str">
        <f t="shared" si="119"/>
        <v>No aplica</v>
      </c>
      <c r="AF654">
        <f t="shared" si="120"/>
        <v>1.5</v>
      </c>
      <c r="AG654" s="92" t="str">
        <f t="shared" si="121"/>
        <v>No aplica</v>
      </c>
      <c r="AH654" s="95" t="e">
        <f t="shared" si="122"/>
        <v>#VALUE!</v>
      </c>
      <c r="AI654" s="96" t="str">
        <f t="shared" si="123"/>
        <v>No aplica</v>
      </c>
      <c r="AJ654" s="96" t="e">
        <f t="shared" si="124"/>
        <v>#VALUE!</v>
      </c>
      <c r="AK654" s="96" t="e">
        <f t="shared" si="125"/>
        <v>#VALUE!</v>
      </c>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c r="BY654"/>
      <c r="BZ654"/>
      <c r="CA654"/>
      <c r="CB654"/>
      <c r="CC654"/>
      <c r="CD654"/>
      <c r="CE654"/>
      <c r="CF654"/>
      <c r="CG654"/>
      <c r="CH654"/>
      <c r="CI654"/>
      <c r="CJ654"/>
      <c r="CK654"/>
      <c r="CL654"/>
      <c r="CM654"/>
      <c r="CN654"/>
      <c r="CO654"/>
      <c r="CP654"/>
      <c r="CQ654"/>
      <c r="CR654"/>
      <c r="CS654"/>
      <c r="CT654"/>
      <c r="CU654"/>
      <c r="CV654"/>
      <c r="CW654"/>
      <c r="CX654"/>
      <c r="CY654"/>
      <c r="CZ654"/>
      <c r="DA654"/>
      <c r="DB654"/>
      <c r="DC654"/>
      <c r="DD654"/>
      <c r="DE654"/>
      <c r="DF654"/>
      <c r="DG654"/>
      <c r="DH654"/>
      <c r="DI654"/>
      <c r="DJ654"/>
      <c r="DK654"/>
      <c r="DL654"/>
      <c r="DM654"/>
      <c r="DN654"/>
      <c r="DO654"/>
      <c r="DP654"/>
      <c r="DQ654"/>
      <c r="DR654"/>
      <c r="DS654"/>
      <c r="DT654"/>
      <c r="DU654"/>
      <c r="DV654"/>
      <c r="DW654"/>
      <c r="DX654"/>
      <c r="DY654"/>
      <c r="DZ654"/>
      <c r="EA654"/>
      <c r="EB654"/>
      <c r="EC654"/>
      <c r="ED654"/>
      <c r="EE654"/>
      <c r="EF654"/>
      <c r="EG654"/>
      <c r="EH654"/>
      <c r="EI654"/>
      <c r="EJ654"/>
      <c r="EK654"/>
      <c r="EL654"/>
      <c r="EM654"/>
      <c r="EN654"/>
      <c r="EO654"/>
      <c r="EP654"/>
      <c r="EQ654"/>
      <c r="ER654"/>
      <c r="ES654"/>
      <c r="ET654"/>
      <c r="EU654"/>
      <c r="EV654"/>
      <c r="EW654"/>
      <c r="EX654"/>
      <c r="EY654"/>
      <c r="EZ654"/>
      <c r="FA654"/>
      <c r="FB654"/>
      <c r="FC654"/>
      <c r="FD654"/>
      <c r="FE654"/>
      <c r="FF654"/>
      <c r="FG654"/>
      <c r="FH654"/>
      <c r="FI654"/>
      <c r="FJ654"/>
      <c r="FK654"/>
      <c r="FL654"/>
      <c r="FM654"/>
      <c r="FN654"/>
      <c r="FO654"/>
      <c r="FP654"/>
      <c r="FQ654"/>
      <c r="FR654"/>
      <c r="FS654"/>
      <c r="FT654"/>
      <c r="FU654"/>
      <c r="FV654"/>
      <c r="FW654"/>
      <c r="FX654"/>
      <c r="FY654"/>
      <c r="FZ654"/>
      <c r="GA654"/>
      <c r="GB654"/>
      <c r="GC654"/>
      <c r="GD654"/>
      <c r="GE654"/>
      <c r="GF654"/>
      <c r="GG654"/>
      <c r="GH654"/>
      <c r="GI654"/>
      <c r="GJ654"/>
      <c r="GK654"/>
      <c r="GL654"/>
      <c r="GM654"/>
      <c r="GN654"/>
      <c r="GO654"/>
      <c r="GP654"/>
      <c r="GQ654"/>
      <c r="GR654"/>
      <c r="GS654"/>
      <c r="GT654"/>
      <c r="GU654"/>
      <c r="GV654"/>
      <c r="GW654"/>
      <c r="GX654"/>
      <c r="GY654"/>
      <c r="GZ654"/>
      <c r="HA654"/>
      <c r="HB654"/>
      <c r="HC654"/>
      <c r="HD654"/>
      <c r="HE654"/>
      <c r="HF654"/>
      <c r="HG654"/>
      <c r="HH654"/>
      <c r="HI654"/>
      <c r="HJ654"/>
      <c r="HK654"/>
      <c r="HL654"/>
      <c r="HM654"/>
      <c r="HN654"/>
      <c r="HO654"/>
      <c r="HP654"/>
      <c r="HQ654"/>
      <c r="HR654"/>
      <c r="HS654"/>
      <c r="HT654"/>
      <c r="HU654"/>
      <c r="HV654"/>
      <c r="HW654"/>
      <c r="HX654"/>
      <c r="HY654"/>
      <c r="HZ654"/>
      <c r="IA654"/>
      <c r="IB654"/>
      <c r="IC654"/>
      <c r="ID654"/>
      <c r="IE654"/>
      <c r="IF654"/>
      <c r="IG654"/>
      <c r="IH654"/>
      <c r="II654"/>
      <c r="IJ654"/>
      <c r="IK654"/>
      <c r="IL654"/>
      <c r="IM654"/>
      <c r="IN654"/>
      <c r="IO654"/>
      <c r="IP654"/>
      <c r="IQ654"/>
      <c r="IR654"/>
      <c r="IS654"/>
      <c r="IT654"/>
      <c r="IU654"/>
      <c r="IV654"/>
    </row>
    <row r="655" spans="1:256" ht="24.9" customHeight="1" thickTop="1" thickBot="1" x14ac:dyDescent="0.3">
      <c r="A655" s="392" t="s">
        <v>2415</v>
      </c>
      <c r="B655" s="427"/>
      <c r="C655" s="427"/>
      <c r="D655" s="427"/>
      <c r="E655" s="427"/>
      <c r="F655" s="427"/>
      <c r="G655" s="427"/>
      <c r="H655" s="427"/>
      <c r="I655" s="427"/>
      <c r="J655" s="427"/>
      <c r="K655" s="427"/>
      <c r="L655" s="427"/>
      <c r="M655" s="427"/>
      <c r="N655" s="427"/>
      <c r="O655" s="427"/>
      <c r="P655" s="427"/>
      <c r="Q655" s="427"/>
      <c r="R655" s="427"/>
      <c r="S655" s="427"/>
      <c r="T655" s="427"/>
      <c r="U655" s="427"/>
      <c r="V655" s="427"/>
      <c r="W655" s="427"/>
      <c r="X655" s="427"/>
      <c r="Y655" s="427"/>
      <c r="Z655" s="427"/>
      <c r="AA655" s="427"/>
      <c r="AB655" s="427"/>
      <c r="AC655" s="428"/>
      <c r="AD655" s="310">
        <f>'Art. 123'!Q628</f>
        <v>3</v>
      </c>
      <c r="AE655" s="94" t="str">
        <f t="shared" si="119"/>
        <v>No aplica</v>
      </c>
      <c r="AF655">
        <f t="shared" si="120"/>
        <v>1.5</v>
      </c>
      <c r="AG655" s="92" t="str">
        <f t="shared" si="121"/>
        <v>No aplica</v>
      </c>
      <c r="AH655" s="95" t="e">
        <f t="shared" si="122"/>
        <v>#VALUE!</v>
      </c>
      <c r="AI655" s="96" t="str">
        <f t="shared" si="123"/>
        <v>No aplica</v>
      </c>
      <c r="AJ655" s="96" t="e">
        <f t="shared" si="124"/>
        <v>#VALUE!</v>
      </c>
      <c r="AK655" s="96" t="e">
        <f t="shared" si="125"/>
        <v>#VALUE!</v>
      </c>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c r="BY655"/>
      <c r="BZ655"/>
      <c r="CA655"/>
      <c r="CB655"/>
      <c r="CC655"/>
      <c r="CD655"/>
      <c r="CE655"/>
      <c r="CF655"/>
      <c r="CG655"/>
      <c r="CH655"/>
      <c r="CI655"/>
      <c r="CJ655"/>
      <c r="CK655"/>
      <c r="CL655"/>
      <c r="CM655"/>
      <c r="CN655"/>
      <c r="CO655"/>
      <c r="CP655"/>
      <c r="CQ655"/>
      <c r="CR655"/>
      <c r="CS655"/>
      <c r="CT655"/>
      <c r="CU655"/>
      <c r="CV655"/>
      <c r="CW655"/>
      <c r="CX655"/>
      <c r="CY655"/>
      <c r="CZ655"/>
      <c r="DA655"/>
      <c r="DB655"/>
      <c r="DC655"/>
      <c r="DD655"/>
      <c r="DE655"/>
      <c r="DF655"/>
      <c r="DG655"/>
      <c r="DH655"/>
      <c r="DI655"/>
      <c r="DJ655"/>
      <c r="DK655"/>
      <c r="DL655"/>
      <c r="DM655"/>
      <c r="DN655"/>
      <c r="DO655"/>
      <c r="DP655"/>
      <c r="DQ655"/>
      <c r="DR655"/>
      <c r="DS655"/>
      <c r="DT655"/>
      <c r="DU655"/>
      <c r="DV655"/>
      <c r="DW655"/>
      <c r="DX655"/>
      <c r="DY655"/>
      <c r="DZ655"/>
      <c r="EA655"/>
      <c r="EB655"/>
      <c r="EC655"/>
      <c r="ED655"/>
      <c r="EE655"/>
      <c r="EF655"/>
      <c r="EG655"/>
      <c r="EH655"/>
      <c r="EI655"/>
      <c r="EJ655"/>
      <c r="EK655"/>
      <c r="EL655"/>
      <c r="EM655"/>
      <c r="EN655"/>
      <c r="EO655"/>
      <c r="EP655"/>
      <c r="EQ655"/>
      <c r="ER655"/>
      <c r="ES655"/>
      <c r="ET655"/>
      <c r="EU655"/>
      <c r="EV655"/>
      <c r="EW655"/>
      <c r="EX655"/>
      <c r="EY655"/>
      <c r="EZ655"/>
      <c r="FA655"/>
      <c r="FB655"/>
      <c r="FC655"/>
      <c r="FD655"/>
      <c r="FE655"/>
      <c r="FF655"/>
      <c r="FG655"/>
      <c r="FH655"/>
      <c r="FI655"/>
      <c r="FJ655"/>
      <c r="FK655"/>
      <c r="FL655"/>
      <c r="FM655"/>
      <c r="FN655"/>
      <c r="FO655"/>
      <c r="FP655"/>
      <c r="FQ655"/>
      <c r="FR655"/>
      <c r="FS655"/>
      <c r="FT655"/>
      <c r="FU655"/>
      <c r="FV655"/>
      <c r="FW655"/>
      <c r="FX655"/>
      <c r="FY655"/>
      <c r="FZ655"/>
      <c r="GA655"/>
      <c r="GB655"/>
      <c r="GC655"/>
      <c r="GD655"/>
      <c r="GE655"/>
      <c r="GF655"/>
      <c r="GG655"/>
      <c r="GH655"/>
      <c r="GI655"/>
      <c r="GJ655"/>
      <c r="GK655"/>
      <c r="GL655"/>
      <c r="GM655"/>
      <c r="GN655"/>
      <c r="GO655"/>
      <c r="GP655"/>
      <c r="GQ655"/>
      <c r="GR655"/>
      <c r="GS655"/>
      <c r="GT655"/>
      <c r="GU655"/>
      <c r="GV655"/>
      <c r="GW655"/>
      <c r="GX655"/>
      <c r="GY655"/>
      <c r="GZ655"/>
      <c r="HA655"/>
      <c r="HB655"/>
      <c r="HC655"/>
      <c r="HD655"/>
      <c r="HE655"/>
      <c r="HF655"/>
      <c r="HG655"/>
      <c r="HH655"/>
      <c r="HI655"/>
      <c r="HJ655"/>
      <c r="HK655"/>
      <c r="HL655"/>
      <c r="HM655"/>
      <c r="HN655"/>
      <c r="HO655"/>
      <c r="HP655"/>
      <c r="HQ655"/>
      <c r="HR655"/>
      <c r="HS655"/>
      <c r="HT655"/>
      <c r="HU655"/>
      <c r="HV655"/>
      <c r="HW655"/>
      <c r="HX655"/>
      <c r="HY655"/>
      <c r="HZ655"/>
      <c r="IA655"/>
      <c r="IB655"/>
      <c r="IC655"/>
      <c r="ID655"/>
      <c r="IE655"/>
      <c r="IF655"/>
      <c r="IG655"/>
      <c r="IH655"/>
      <c r="II655"/>
      <c r="IJ655"/>
      <c r="IK655"/>
      <c r="IL655"/>
      <c r="IM655"/>
      <c r="IN655"/>
      <c r="IO655"/>
      <c r="IP655"/>
      <c r="IQ655"/>
      <c r="IR655"/>
      <c r="IS655"/>
      <c r="IT655"/>
      <c r="IU655"/>
      <c r="IV655"/>
    </row>
    <row r="656" spans="1:256" ht="24.9" customHeight="1" thickTop="1" thickBot="1" x14ac:dyDescent="0.3">
      <c r="A656" s="392" t="s">
        <v>2416</v>
      </c>
      <c r="B656" s="427"/>
      <c r="C656" s="427"/>
      <c r="D656" s="427"/>
      <c r="E656" s="427"/>
      <c r="F656" s="427"/>
      <c r="G656" s="427"/>
      <c r="H656" s="427"/>
      <c r="I656" s="427"/>
      <c r="J656" s="427"/>
      <c r="K656" s="427"/>
      <c r="L656" s="427"/>
      <c r="M656" s="427"/>
      <c r="N656" s="427"/>
      <c r="O656" s="427"/>
      <c r="P656" s="427"/>
      <c r="Q656" s="427"/>
      <c r="R656" s="427"/>
      <c r="S656" s="427"/>
      <c r="T656" s="427"/>
      <c r="U656" s="427"/>
      <c r="V656" s="427"/>
      <c r="W656" s="427"/>
      <c r="X656" s="427"/>
      <c r="Y656" s="427"/>
      <c r="Z656" s="427"/>
      <c r="AA656" s="427"/>
      <c r="AB656" s="427"/>
      <c r="AC656" s="428"/>
      <c r="AD656" s="310">
        <f>'Art. 123'!Q629</f>
        <v>3</v>
      </c>
      <c r="AE656" s="94" t="str">
        <f t="shared" si="119"/>
        <v>No aplica</v>
      </c>
      <c r="AF656">
        <f t="shared" si="120"/>
        <v>1.5</v>
      </c>
      <c r="AG656" s="92" t="str">
        <f t="shared" si="121"/>
        <v>No aplica</v>
      </c>
      <c r="AH656" s="95" t="e">
        <f t="shared" si="122"/>
        <v>#VALUE!</v>
      </c>
      <c r="AI656" s="96" t="str">
        <f t="shared" si="123"/>
        <v>No aplica</v>
      </c>
      <c r="AJ656" s="96" t="e">
        <f t="shared" si="124"/>
        <v>#VALUE!</v>
      </c>
      <c r="AK656" s="96" t="e">
        <f t="shared" si="125"/>
        <v>#VALUE!</v>
      </c>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c r="BY656"/>
      <c r="BZ656"/>
      <c r="CA656"/>
      <c r="CB656"/>
      <c r="CC656"/>
      <c r="CD656"/>
      <c r="CE656"/>
      <c r="CF656"/>
      <c r="CG656"/>
      <c r="CH656"/>
      <c r="CI656"/>
      <c r="CJ656"/>
      <c r="CK656"/>
      <c r="CL656"/>
      <c r="CM656"/>
      <c r="CN656"/>
      <c r="CO656"/>
      <c r="CP656"/>
      <c r="CQ656"/>
      <c r="CR656"/>
      <c r="CS656"/>
      <c r="CT656"/>
      <c r="CU656"/>
      <c r="CV656"/>
      <c r="CW656"/>
      <c r="CX656"/>
      <c r="CY656"/>
      <c r="CZ656"/>
      <c r="DA656"/>
      <c r="DB656"/>
      <c r="DC656"/>
      <c r="DD656"/>
      <c r="DE656"/>
      <c r="DF656"/>
      <c r="DG656"/>
      <c r="DH656"/>
      <c r="DI656"/>
      <c r="DJ656"/>
      <c r="DK656"/>
      <c r="DL656"/>
      <c r="DM656"/>
      <c r="DN656"/>
      <c r="DO656"/>
      <c r="DP656"/>
      <c r="DQ656"/>
      <c r="DR656"/>
      <c r="DS656"/>
      <c r="DT656"/>
      <c r="DU656"/>
      <c r="DV656"/>
      <c r="DW656"/>
      <c r="DX656"/>
      <c r="DY656"/>
      <c r="DZ656"/>
      <c r="EA656"/>
      <c r="EB656"/>
      <c r="EC656"/>
      <c r="ED656"/>
      <c r="EE656"/>
      <c r="EF656"/>
      <c r="EG656"/>
      <c r="EH656"/>
      <c r="EI656"/>
      <c r="EJ656"/>
      <c r="EK656"/>
      <c r="EL656"/>
      <c r="EM656"/>
      <c r="EN656"/>
      <c r="EO656"/>
      <c r="EP656"/>
      <c r="EQ656"/>
      <c r="ER656"/>
      <c r="ES656"/>
      <c r="ET656"/>
      <c r="EU656"/>
      <c r="EV656"/>
      <c r="EW656"/>
      <c r="EX656"/>
      <c r="EY656"/>
      <c r="EZ656"/>
      <c r="FA656"/>
      <c r="FB656"/>
      <c r="FC656"/>
      <c r="FD656"/>
      <c r="FE656"/>
      <c r="FF656"/>
      <c r="FG656"/>
      <c r="FH656"/>
      <c r="FI656"/>
      <c r="FJ656"/>
      <c r="FK656"/>
      <c r="FL656"/>
      <c r="FM656"/>
      <c r="FN656"/>
      <c r="FO656"/>
      <c r="FP656"/>
      <c r="FQ656"/>
      <c r="FR656"/>
      <c r="FS656"/>
      <c r="FT656"/>
      <c r="FU656"/>
      <c r="FV656"/>
      <c r="FW656"/>
      <c r="FX656"/>
      <c r="FY656"/>
      <c r="FZ656"/>
      <c r="GA656"/>
      <c r="GB656"/>
      <c r="GC656"/>
      <c r="GD656"/>
      <c r="GE656"/>
      <c r="GF656"/>
      <c r="GG656"/>
      <c r="GH656"/>
      <c r="GI656"/>
      <c r="GJ656"/>
      <c r="GK656"/>
      <c r="GL656"/>
      <c r="GM656"/>
      <c r="GN656"/>
      <c r="GO656"/>
      <c r="GP656"/>
      <c r="GQ656"/>
      <c r="GR656"/>
      <c r="GS656"/>
      <c r="GT656"/>
      <c r="GU656"/>
      <c r="GV656"/>
      <c r="GW656"/>
      <c r="GX656"/>
      <c r="GY656"/>
      <c r="GZ656"/>
      <c r="HA656"/>
      <c r="HB656"/>
      <c r="HC656"/>
      <c r="HD656"/>
      <c r="HE656"/>
      <c r="HF656"/>
      <c r="HG656"/>
      <c r="HH656"/>
      <c r="HI656"/>
      <c r="HJ656"/>
      <c r="HK656"/>
      <c r="HL656"/>
      <c r="HM656"/>
      <c r="HN656"/>
      <c r="HO656"/>
      <c r="HP656"/>
      <c r="HQ656"/>
      <c r="HR656"/>
      <c r="HS656"/>
      <c r="HT656"/>
      <c r="HU656"/>
      <c r="HV656"/>
      <c r="HW656"/>
      <c r="HX656"/>
      <c r="HY656"/>
      <c r="HZ656"/>
      <c r="IA656"/>
      <c r="IB656"/>
      <c r="IC656"/>
      <c r="ID656"/>
      <c r="IE656"/>
      <c r="IF656"/>
      <c r="IG656"/>
      <c r="IH656"/>
      <c r="II656"/>
      <c r="IJ656"/>
      <c r="IK656"/>
      <c r="IL656"/>
      <c r="IM656"/>
      <c r="IN656"/>
      <c r="IO656"/>
      <c r="IP656"/>
      <c r="IQ656"/>
      <c r="IR656"/>
      <c r="IS656"/>
      <c r="IT656"/>
      <c r="IU656"/>
      <c r="IV656"/>
    </row>
    <row r="657" spans="1:256" ht="24.9" customHeight="1" thickTop="1" thickBot="1" x14ac:dyDescent="0.3">
      <c r="A657" s="392" t="s">
        <v>2417</v>
      </c>
      <c r="B657" s="427"/>
      <c r="C657" s="427"/>
      <c r="D657" s="427"/>
      <c r="E657" s="427"/>
      <c r="F657" s="427"/>
      <c r="G657" s="427"/>
      <c r="H657" s="427"/>
      <c r="I657" s="427"/>
      <c r="J657" s="427"/>
      <c r="K657" s="427"/>
      <c r="L657" s="427"/>
      <c r="M657" s="427"/>
      <c r="N657" s="427"/>
      <c r="O657" s="427"/>
      <c r="P657" s="427"/>
      <c r="Q657" s="427"/>
      <c r="R657" s="427"/>
      <c r="S657" s="427"/>
      <c r="T657" s="427"/>
      <c r="U657" s="427"/>
      <c r="V657" s="427"/>
      <c r="W657" s="427"/>
      <c r="X657" s="427"/>
      <c r="Y657" s="427"/>
      <c r="Z657" s="427"/>
      <c r="AA657" s="427"/>
      <c r="AB657" s="427"/>
      <c r="AC657" s="428"/>
      <c r="AD657" s="310">
        <f>'Art. 123'!Q630</f>
        <v>3</v>
      </c>
      <c r="AE657" s="94" t="str">
        <f t="shared" si="119"/>
        <v>No aplica</v>
      </c>
      <c r="AF657">
        <f t="shared" si="120"/>
        <v>1.5</v>
      </c>
      <c r="AG657" s="92" t="str">
        <f t="shared" si="121"/>
        <v>No aplica</v>
      </c>
      <c r="AH657" s="95" t="e">
        <f t="shared" si="122"/>
        <v>#VALUE!</v>
      </c>
      <c r="AI657" s="96" t="str">
        <f t="shared" si="123"/>
        <v>No aplica</v>
      </c>
      <c r="AJ657" s="96" t="e">
        <f t="shared" si="124"/>
        <v>#VALUE!</v>
      </c>
      <c r="AK657" s="96" t="e">
        <f t="shared" si="125"/>
        <v>#VALUE!</v>
      </c>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c r="BY657"/>
      <c r="BZ657"/>
      <c r="CA657"/>
      <c r="CB657"/>
      <c r="CC657"/>
      <c r="CD657"/>
      <c r="CE657"/>
      <c r="CF657"/>
      <c r="CG657"/>
      <c r="CH657"/>
      <c r="CI657"/>
      <c r="CJ657"/>
      <c r="CK657"/>
      <c r="CL657"/>
      <c r="CM657"/>
      <c r="CN657"/>
      <c r="CO657"/>
      <c r="CP657"/>
      <c r="CQ657"/>
      <c r="CR657"/>
      <c r="CS657"/>
      <c r="CT657"/>
      <c r="CU657"/>
      <c r="CV657"/>
      <c r="CW657"/>
      <c r="CX657"/>
      <c r="CY657"/>
      <c r="CZ657"/>
      <c r="DA657"/>
      <c r="DB657"/>
      <c r="DC657"/>
      <c r="DD657"/>
      <c r="DE657"/>
      <c r="DF657"/>
      <c r="DG657"/>
      <c r="DH657"/>
      <c r="DI657"/>
      <c r="DJ657"/>
      <c r="DK657"/>
      <c r="DL657"/>
      <c r="DM657"/>
      <c r="DN657"/>
      <c r="DO657"/>
      <c r="DP657"/>
      <c r="DQ657"/>
      <c r="DR657"/>
      <c r="DS657"/>
      <c r="DT657"/>
      <c r="DU657"/>
      <c r="DV657"/>
      <c r="DW657"/>
      <c r="DX657"/>
      <c r="DY657"/>
      <c r="DZ657"/>
      <c r="EA657"/>
      <c r="EB657"/>
      <c r="EC657"/>
      <c r="ED657"/>
      <c r="EE657"/>
      <c r="EF657"/>
      <c r="EG657"/>
      <c r="EH657"/>
      <c r="EI657"/>
      <c r="EJ657"/>
      <c r="EK657"/>
      <c r="EL657"/>
      <c r="EM657"/>
      <c r="EN657"/>
      <c r="EO657"/>
      <c r="EP657"/>
      <c r="EQ657"/>
      <c r="ER657"/>
      <c r="ES657"/>
      <c r="ET657"/>
      <c r="EU657"/>
      <c r="EV657"/>
      <c r="EW657"/>
      <c r="EX657"/>
      <c r="EY657"/>
      <c r="EZ657"/>
      <c r="FA657"/>
      <c r="FB657"/>
      <c r="FC657"/>
      <c r="FD657"/>
      <c r="FE657"/>
      <c r="FF657"/>
      <c r="FG657"/>
      <c r="FH657"/>
      <c r="FI657"/>
      <c r="FJ657"/>
      <c r="FK657"/>
      <c r="FL657"/>
      <c r="FM657"/>
      <c r="FN657"/>
      <c r="FO657"/>
      <c r="FP657"/>
      <c r="FQ657"/>
      <c r="FR657"/>
      <c r="FS657"/>
      <c r="FT657"/>
      <c r="FU657"/>
      <c r="FV657"/>
      <c r="FW657"/>
      <c r="FX657"/>
      <c r="FY657"/>
      <c r="FZ657"/>
      <c r="GA657"/>
      <c r="GB657"/>
      <c r="GC657"/>
      <c r="GD657"/>
      <c r="GE657"/>
      <c r="GF657"/>
      <c r="GG657"/>
      <c r="GH657"/>
      <c r="GI657"/>
      <c r="GJ657"/>
      <c r="GK657"/>
      <c r="GL657"/>
      <c r="GM657"/>
      <c r="GN657"/>
      <c r="GO657"/>
      <c r="GP657"/>
      <c r="GQ657"/>
      <c r="GR657"/>
      <c r="GS657"/>
      <c r="GT657"/>
      <c r="GU657"/>
      <c r="GV657"/>
      <c r="GW657"/>
      <c r="GX657"/>
      <c r="GY657"/>
      <c r="GZ657"/>
      <c r="HA657"/>
      <c r="HB657"/>
      <c r="HC657"/>
      <c r="HD657"/>
      <c r="HE657"/>
      <c r="HF657"/>
      <c r="HG657"/>
      <c r="HH657"/>
      <c r="HI657"/>
      <c r="HJ657"/>
      <c r="HK657"/>
      <c r="HL657"/>
      <c r="HM657"/>
      <c r="HN657"/>
      <c r="HO657"/>
      <c r="HP657"/>
      <c r="HQ657"/>
      <c r="HR657"/>
      <c r="HS657"/>
      <c r="HT657"/>
      <c r="HU657"/>
      <c r="HV657"/>
      <c r="HW657"/>
      <c r="HX657"/>
      <c r="HY657"/>
      <c r="HZ657"/>
      <c r="IA657"/>
      <c r="IB657"/>
      <c r="IC657"/>
      <c r="ID657"/>
      <c r="IE657"/>
      <c r="IF657"/>
      <c r="IG657"/>
      <c r="IH657"/>
      <c r="II657"/>
      <c r="IJ657"/>
      <c r="IK657"/>
      <c r="IL657"/>
      <c r="IM657"/>
      <c r="IN657"/>
      <c r="IO657"/>
      <c r="IP657"/>
      <c r="IQ657"/>
      <c r="IR657"/>
      <c r="IS657"/>
      <c r="IT657"/>
      <c r="IU657"/>
      <c r="IV657"/>
    </row>
    <row r="658" spans="1:256" ht="24.9" customHeight="1" thickTop="1" x14ac:dyDescent="0.25">
      <c r="A658" s="437" t="s">
        <v>1746</v>
      </c>
      <c r="B658" s="438"/>
      <c r="C658" s="438"/>
      <c r="D658" s="438"/>
      <c r="E658" s="438"/>
      <c r="F658" s="438"/>
      <c r="G658" s="438"/>
      <c r="H658" s="438"/>
      <c r="I658" s="438"/>
      <c r="J658" s="438"/>
      <c r="K658" s="438"/>
      <c r="L658" s="438"/>
      <c r="M658" s="438"/>
      <c r="N658" s="438"/>
      <c r="O658" s="438"/>
      <c r="P658" s="438"/>
      <c r="Q658" s="438"/>
      <c r="R658" s="438"/>
      <c r="S658" s="438"/>
      <c r="T658" s="438"/>
      <c r="U658" s="438"/>
      <c r="V658" s="438"/>
      <c r="W658" s="438"/>
      <c r="X658" s="438"/>
      <c r="Y658" s="438"/>
      <c r="Z658" s="438"/>
      <c r="AA658" s="438"/>
      <c r="AB658" s="438"/>
      <c r="AC658" s="438"/>
      <c r="AD658" s="439"/>
      <c r="AE658" s="94">
        <f>SUM(AE649:AE657)</f>
        <v>0</v>
      </c>
      <c r="AF658" s="61"/>
      <c r="AG658" s="97">
        <f>SUM(AG649:AG657)</f>
        <v>0</v>
      </c>
      <c r="AH658" s="98"/>
      <c r="AI658" s="99"/>
      <c r="AJ658" s="99"/>
      <c r="AK658" s="99"/>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c r="BY658"/>
      <c r="BZ658"/>
      <c r="CA658"/>
      <c r="CB658"/>
      <c r="CC658"/>
      <c r="CD658"/>
      <c r="CE658"/>
      <c r="CF658"/>
      <c r="CG658"/>
      <c r="CH658"/>
      <c r="CI658"/>
      <c r="CJ658"/>
      <c r="CK658"/>
      <c r="CL658"/>
      <c r="CM658"/>
      <c r="CN658"/>
      <c r="CO658"/>
      <c r="CP658"/>
      <c r="CQ658"/>
      <c r="CR658"/>
      <c r="CS658"/>
      <c r="CT658"/>
      <c r="CU658"/>
      <c r="CV658"/>
      <c r="CW658"/>
      <c r="CX658"/>
      <c r="CY658"/>
      <c r="CZ658"/>
      <c r="DA658"/>
      <c r="DB658"/>
      <c r="DC658"/>
      <c r="DD658"/>
      <c r="DE658"/>
      <c r="DF658"/>
      <c r="DG658"/>
      <c r="DH658"/>
      <c r="DI658"/>
      <c r="DJ658"/>
      <c r="DK658"/>
      <c r="DL658"/>
      <c r="DM658"/>
      <c r="DN658"/>
      <c r="DO658"/>
      <c r="DP658"/>
      <c r="DQ658"/>
      <c r="DR658"/>
      <c r="DS658"/>
      <c r="DT658"/>
      <c r="DU658"/>
      <c r="DV658"/>
      <c r="DW658"/>
      <c r="DX658"/>
      <c r="DY658"/>
      <c r="DZ658"/>
      <c r="EA658"/>
      <c r="EB658"/>
      <c r="EC658"/>
      <c r="ED658"/>
      <c r="EE658"/>
      <c r="EF658"/>
      <c r="EG658"/>
      <c r="EH658"/>
      <c r="EI658"/>
      <c r="EJ658"/>
      <c r="EK658"/>
      <c r="EL658"/>
      <c r="EM658"/>
      <c r="EN658"/>
      <c r="EO658"/>
      <c r="EP658"/>
      <c r="EQ658"/>
      <c r="ER658"/>
      <c r="ES658"/>
      <c r="ET658"/>
      <c r="EU658"/>
      <c r="EV658"/>
      <c r="EW658"/>
      <c r="EX658"/>
      <c r="EY658"/>
      <c r="EZ658"/>
      <c r="FA658"/>
      <c r="FB658"/>
      <c r="FC658"/>
      <c r="FD658"/>
      <c r="FE658"/>
      <c r="FF658"/>
      <c r="FG658"/>
      <c r="FH658"/>
      <c r="FI658"/>
      <c r="FJ658"/>
      <c r="FK658"/>
      <c r="FL658"/>
      <c r="FM658"/>
      <c r="FN658"/>
      <c r="FO658"/>
      <c r="FP658"/>
      <c r="FQ658"/>
      <c r="FR658"/>
      <c r="FS658"/>
      <c r="FT658"/>
      <c r="FU658"/>
      <c r="FV658"/>
      <c r="FW658"/>
      <c r="FX658"/>
      <c r="FY658"/>
      <c r="FZ658"/>
      <c r="GA658"/>
      <c r="GB658"/>
      <c r="GC658"/>
      <c r="GD658"/>
      <c r="GE658"/>
      <c r="GF658"/>
      <c r="GG658"/>
      <c r="GH658"/>
      <c r="GI658"/>
      <c r="GJ658"/>
      <c r="GK658"/>
      <c r="GL658"/>
      <c r="GM658"/>
      <c r="GN658"/>
      <c r="GO658"/>
      <c r="GP658"/>
      <c r="GQ658"/>
      <c r="GR658"/>
      <c r="GS658"/>
      <c r="GT658"/>
      <c r="GU658"/>
      <c r="GV658"/>
      <c r="GW658"/>
      <c r="GX658"/>
      <c r="GY658"/>
      <c r="GZ658"/>
      <c r="HA658"/>
      <c r="HB658"/>
      <c r="HC658"/>
      <c r="HD658"/>
      <c r="HE658"/>
      <c r="HF658"/>
      <c r="HG658"/>
      <c r="HH658"/>
      <c r="HI658"/>
      <c r="HJ658"/>
      <c r="HK658"/>
      <c r="HL658"/>
      <c r="HM658"/>
      <c r="HN658"/>
      <c r="HO658"/>
      <c r="HP658"/>
      <c r="HQ658"/>
      <c r="HR658"/>
      <c r="HS658"/>
      <c r="HT658"/>
      <c r="HU658"/>
      <c r="HV658"/>
      <c r="HW658"/>
      <c r="HX658"/>
      <c r="HY658"/>
      <c r="HZ658"/>
      <c r="IA658"/>
      <c r="IB658"/>
      <c r="IC658"/>
      <c r="ID658"/>
      <c r="IE658"/>
      <c r="IF658"/>
      <c r="IG658"/>
      <c r="IH658"/>
      <c r="II658"/>
      <c r="IJ658"/>
      <c r="IK658"/>
      <c r="IL658"/>
      <c r="IM658"/>
      <c r="IN658"/>
      <c r="IO658"/>
      <c r="IP658"/>
      <c r="IQ658"/>
      <c r="IR658"/>
      <c r="IS658"/>
      <c r="IT658"/>
      <c r="IU658"/>
      <c r="IV658"/>
    </row>
    <row r="659" spans="1:256" ht="24.9" customHeight="1" x14ac:dyDescent="0.25">
      <c r="A659" s="440" t="s">
        <v>1747</v>
      </c>
      <c r="B659" s="441"/>
      <c r="C659" s="441"/>
      <c r="D659" s="441"/>
      <c r="E659" s="441"/>
      <c r="F659" s="441"/>
      <c r="G659" s="441"/>
      <c r="H659" s="441"/>
      <c r="I659" s="441"/>
      <c r="J659" s="441"/>
      <c r="K659" s="441"/>
      <c r="L659" s="441"/>
      <c r="M659" s="441"/>
      <c r="N659" s="441"/>
      <c r="O659" s="441"/>
      <c r="P659" s="441"/>
      <c r="Q659" s="441"/>
      <c r="R659" s="441"/>
      <c r="S659" s="441"/>
      <c r="T659" s="441"/>
      <c r="U659" s="441"/>
      <c r="V659" s="441"/>
      <c r="W659" s="441"/>
      <c r="X659" s="441"/>
      <c r="Y659" s="441"/>
      <c r="Z659" s="441"/>
      <c r="AA659" s="441"/>
      <c r="AB659" s="441"/>
      <c r="AC659" s="441"/>
      <c r="AD659" s="442"/>
      <c r="AE659" s="94">
        <f>AE658/$AE$23*100</f>
        <v>0</v>
      </c>
      <c r="AF659" s="61"/>
      <c r="AG659" s="97"/>
      <c r="AH659" s="98"/>
      <c r="AI659" s="99"/>
      <c r="AJ659" s="99"/>
      <c r="AK659" s="9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c r="BY659"/>
      <c r="BZ659"/>
      <c r="CA659"/>
      <c r="CB659"/>
      <c r="CC659"/>
      <c r="CD659"/>
      <c r="CE659"/>
      <c r="CF659"/>
      <c r="CG659"/>
      <c r="CH659"/>
      <c r="CI659"/>
      <c r="CJ659"/>
      <c r="CK659"/>
      <c r="CL659"/>
      <c r="CM659"/>
      <c r="CN659"/>
      <c r="CO659"/>
      <c r="CP659"/>
      <c r="CQ659"/>
      <c r="CR659"/>
      <c r="CS659"/>
      <c r="CT659"/>
      <c r="CU659"/>
      <c r="CV659"/>
      <c r="CW659"/>
      <c r="CX659"/>
      <c r="CY659"/>
      <c r="CZ659"/>
      <c r="DA659"/>
      <c r="DB659"/>
      <c r="DC659"/>
      <c r="DD659"/>
      <c r="DE659"/>
      <c r="DF659"/>
      <c r="DG659"/>
      <c r="DH659"/>
      <c r="DI659"/>
      <c r="DJ659"/>
      <c r="DK659"/>
      <c r="DL659"/>
      <c r="DM659"/>
      <c r="DN659"/>
      <c r="DO659"/>
      <c r="DP659"/>
      <c r="DQ659"/>
      <c r="DR659"/>
      <c r="DS659"/>
      <c r="DT659"/>
      <c r="DU659"/>
      <c r="DV659"/>
      <c r="DW659"/>
      <c r="DX659"/>
      <c r="DY659"/>
      <c r="DZ659"/>
      <c r="EA659"/>
      <c r="EB659"/>
      <c r="EC659"/>
      <c r="ED659"/>
      <c r="EE659"/>
      <c r="EF659"/>
      <c r="EG659"/>
      <c r="EH659"/>
      <c r="EI659"/>
      <c r="EJ659"/>
      <c r="EK659"/>
      <c r="EL659"/>
      <c r="EM659"/>
      <c r="EN659"/>
      <c r="EO659"/>
      <c r="EP659"/>
      <c r="EQ659"/>
      <c r="ER659"/>
      <c r="ES659"/>
      <c r="ET659"/>
      <c r="EU659"/>
      <c r="EV659"/>
      <c r="EW659"/>
      <c r="EX659"/>
      <c r="EY659"/>
      <c r="EZ659"/>
      <c r="FA659"/>
      <c r="FB659"/>
      <c r="FC659"/>
      <c r="FD659"/>
      <c r="FE659"/>
      <c r="FF659"/>
      <c r="FG659"/>
      <c r="FH659"/>
      <c r="FI659"/>
      <c r="FJ659"/>
      <c r="FK659"/>
      <c r="FL659"/>
      <c r="FM659"/>
      <c r="FN659"/>
      <c r="FO659"/>
      <c r="FP659"/>
      <c r="FQ659"/>
      <c r="FR659"/>
      <c r="FS659"/>
      <c r="FT659"/>
      <c r="FU659"/>
      <c r="FV659"/>
      <c r="FW659"/>
      <c r="FX659"/>
      <c r="FY659"/>
      <c r="FZ659"/>
      <c r="GA659"/>
      <c r="GB659"/>
      <c r="GC659"/>
      <c r="GD659"/>
      <c r="GE659"/>
      <c r="GF659"/>
      <c r="GG659"/>
      <c r="GH659"/>
      <c r="GI659"/>
      <c r="GJ659"/>
      <c r="GK659"/>
      <c r="GL659"/>
      <c r="GM659"/>
      <c r="GN659"/>
      <c r="GO659"/>
      <c r="GP659"/>
      <c r="GQ659"/>
      <c r="GR659"/>
      <c r="GS659"/>
      <c r="GT659"/>
      <c r="GU659"/>
      <c r="GV659"/>
      <c r="GW659"/>
      <c r="GX659"/>
      <c r="GY659"/>
      <c r="GZ659"/>
      <c r="HA659"/>
      <c r="HB659"/>
      <c r="HC659"/>
      <c r="HD659"/>
      <c r="HE659"/>
      <c r="HF659"/>
      <c r="HG659"/>
      <c r="HH659"/>
      <c r="HI659"/>
      <c r="HJ659"/>
      <c r="HK659"/>
      <c r="HL659"/>
      <c r="HM659"/>
      <c r="HN659"/>
      <c r="HO659"/>
      <c r="HP659"/>
      <c r="HQ659"/>
      <c r="HR659"/>
      <c r="HS659"/>
      <c r="HT659"/>
      <c r="HU659"/>
      <c r="HV659"/>
      <c r="HW659"/>
      <c r="HX659"/>
      <c r="HY659"/>
      <c r="HZ659"/>
      <c r="IA659"/>
      <c r="IB659"/>
      <c r="IC659"/>
      <c r="ID659"/>
      <c r="IE659"/>
      <c r="IF659"/>
      <c r="IG659"/>
      <c r="IH659"/>
      <c r="II659"/>
      <c r="IJ659"/>
      <c r="IK659"/>
      <c r="IL659"/>
      <c r="IM659"/>
      <c r="IN659"/>
      <c r="IO659"/>
      <c r="IP659"/>
      <c r="IQ659"/>
      <c r="IR659"/>
      <c r="IS659"/>
      <c r="IT659"/>
      <c r="IU659"/>
      <c r="IV659"/>
    </row>
    <row r="660" spans="1:256" ht="24.9" customHeight="1" thickBot="1" x14ac:dyDescent="0.3">
      <c r="A660" s="73"/>
      <c r="B660" s="73"/>
      <c r="C660" s="73"/>
      <c r="D660" s="73"/>
      <c r="E660" s="73"/>
      <c r="F660" s="73"/>
      <c r="G660" s="73"/>
      <c r="H660" s="73"/>
      <c r="I660" s="73"/>
      <c r="J660" s="73"/>
      <c r="K660" s="73"/>
      <c r="L660" s="73"/>
      <c r="M660" s="73"/>
      <c r="N660" s="73"/>
      <c r="O660" s="73"/>
      <c r="P660" s="73"/>
      <c r="Q660" s="100"/>
      <c r="R660" s="73"/>
      <c r="S660" s="73"/>
      <c r="T660" s="73"/>
      <c r="U660" s="73"/>
      <c r="V660" s="73"/>
      <c r="W660" s="73"/>
      <c r="X660" s="73"/>
      <c r="Y660" s="73"/>
      <c r="Z660" s="73"/>
      <c r="AA660" s="73"/>
      <c r="AB660" s="73"/>
      <c r="AC660" s="73"/>
      <c r="AD660" s="101"/>
      <c r="AE660" s="101"/>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c r="BY660"/>
      <c r="BZ660"/>
      <c r="CA660"/>
      <c r="CB660"/>
      <c r="CC660"/>
      <c r="CD660"/>
      <c r="CE660"/>
      <c r="CF660"/>
      <c r="CG660"/>
      <c r="CH660"/>
      <c r="CI660"/>
      <c r="CJ660"/>
      <c r="CK660"/>
      <c r="CL660"/>
      <c r="CM660"/>
      <c r="CN660"/>
      <c r="CO660"/>
      <c r="CP660"/>
      <c r="CQ660"/>
      <c r="CR660"/>
      <c r="CS660"/>
      <c r="CT660"/>
      <c r="CU660"/>
      <c r="CV660"/>
      <c r="CW660"/>
      <c r="CX660"/>
      <c r="CY660"/>
      <c r="CZ660"/>
      <c r="DA660"/>
      <c r="DB660"/>
      <c r="DC660"/>
      <c r="DD660"/>
      <c r="DE660"/>
      <c r="DF660"/>
      <c r="DG660"/>
      <c r="DH660"/>
      <c r="DI660"/>
      <c r="DJ660"/>
      <c r="DK660"/>
      <c r="DL660"/>
      <c r="DM660"/>
      <c r="DN660"/>
      <c r="DO660"/>
      <c r="DP660"/>
      <c r="DQ660"/>
      <c r="DR660"/>
      <c r="DS660"/>
      <c r="DT660"/>
      <c r="DU660"/>
      <c r="DV660"/>
      <c r="DW660"/>
      <c r="DX660"/>
      <c r="DY660"/>
      <c r="DZ660"/>
      <c r="EA660"/>
      <c r="EB660"/>
      <c r="EC660"/>
      <c r="ED660"/>
      <c r="EE660"/>
      <c r="EF660"/>
      <c r="EG660"/>
      <c r="EH660"/>
      <c r="EI660"/>
      <c r="EJ660"/>
      <c r="EK660"/>
      <c r="EL660"/>
      <c r="EM660"/>
      <c r="EN660"/>
      <c r="EO660"/>
      <c r="EP660"/>
      <c r="EQ660"/>
      <c r="ER660"/>
      <c r="ES660"/>
      <c r="ET660"/>
      <c r="EU660"/>
      <c r="EV660"/>
      <c r="EW660"/>
      <c r="EX660"/>
      <c r="EY660"/>
      <c r="EZ660"/>
      <c r="FA660"/>
      <c r="FB660"/>
      <c r="FC660"/>
      <c r="FD660"/>
      <c r="FE660"/>
      <c r="FF660"/>
      <c r="FG660"/>
      <c r="FH660"/>
      <c r="FI660"/>
      <c r="FJ660"/>
      <c r="FK660"/>
      <c r="FL660"/>
      <c r="FM660"/>
      <c r="FN660"/>
      <c r="FO660"/>
      <c r="FP660"/>
      <c r="FQ660"/>
      <c r="FR660"/>
      <c r="FS660"/>
      <c r="FT660"/>
      <c r="FU660"/>
      <c r="FV660"/>
      <c r="FW660"/>
      <c r="FX660"/>
      <c r="FY660"/>
      <c r="FZ660"/>
      <c r="GA660"/>
      <c r="GB660"/>
      <c r="GC660"/>
      <c r="GD660"/>
      <c r="GE660"/>
      <c r="GF660"/>
      <c r="GG660"/>
      <c r="GH660"/>
      <c r="GI660"/>
      <c r="GJ660"/>
      <c r="GK660"/>
      <c r="GL660"/>
      <c r="GM660"/>
      <c r="GN660"/>
      <c r="GO660"/>
      <c r="GP660"/>
      <c r="GQ660"/>
      <c r="GR660"/>
      <c r="GS660"/>
      <c r="GT660"/>
      <c r="GU660"/>
      <c r="GV660"/>
      <c r="GW660"/>
      <c r="GX660"/>
      <c r="GY660"/>
      <c r="GZ660"/>
      <c r="HA660"/>
      <c r="HB660"/>
      <c r="HC660"/>
      <c r="HD660"/>
      <c r="HE660"/>
      <c r="HF660"/>
      <c r="HG660"/>
      <c r="HH660"/>
      <c r="HI660"/>
      <c r="HJ660"/>
      <c r="HK660"/>
      <c r="HL660"/>
      <c r="HM660"/>
      <c r="HN660"/>
      <c r="HO660"/>
      <c r="HP660"/>
      <c r="HQ660"/>
      <c r="HR660"/>
      <c r="HS660"/>
      <c r="HT660"/>
      <c r="HU660"/>
      <c r="HV660"/>
      <c r="HW660"/>
      <c r="HX660"/>
      <c r="HY660"/>
      <c r="HZ660"/>
      <c r="IA660"/>
      <c r="IB660"/>
      <c r="IC660"/>
      <c r="ID660"/>
      <c r="IE660"/>
      <c r="IF660"/>
      <c r="IG660"/>
      <c r="IH660"/>
      <c r="II660"/>
      <c r="IJ660"/>
      <c r="IK660"/>
      <c r="IL660"/>
      <c r="IM660"/>
      <c r="IN660"/>
      <c r="IO660"/>
      <c r="IP660"/>
      <c r="IQ660"/>
      <c r="IR660"/>
      <c r="IS660"/>
      <c r="IT660"/>
      <c r="IU660"/>
      <c r="IV660"/>
    </row>
    <row r="661" spans="1:256" ht="24.9" customHeight="1" thickTop="1" thickBot="1" x14ac:dyDescent="0.3">
      <c r="A661" s="391" t="s">
        <v>198</v>
      </c>
      <c r="B661" s="443"/>
      <c r="C661" s="443"/>
      <c r="D661" s="443"/>
      <c r="E661" s="443"/>
      <c r="F661" s="443"/>
      <c r="G661" s="443"/>
      <c r="H661" s="443"/>
      <c r="I661" s="443"/>
      <c r="J661" s="443"/>
      <c r="K661" s="443"/>
      <c r="L661" s="443"/>
      <c r="M661" s="443"/>
      <c r="N661" s="443"/>
      <c r="O661" s="443"/>
      <c r="P661" s="443"/>
      <c r="Q661" s="443"/>
      <c r="R661" s="443"/>
      <c r="S661" s="443"/>
      <c r="T661" s="443"/>
      <c r="U661" s="443"/>
      <c r="V661" s="443"/>
      <c r="W661" s="443"/>
      <c r="X661" s="443"/>
      <c r="Y661" s="443"/>
      <c r="Z661" s="443"/>
      <c r="AA661" s="443"/>
      <c r="AB661" s="443"/>
      <c r="AC661" s="443"/>
      <c r="AD661" s="112" t="s">
        <v>187</v>
      </c>
      <c r="AE661" s="113" t="s">
        <v>7</v>
      </c>
      <c r="AF661" s="92" t="s">
        <v>1666</v>
      </c>
      <c r="AG661" s="92" t="s">
        <v>1667</v>
      </c>
      <c r="AH661" s="92" t="s">
        <v>1668</v>
      </c>
      <c r="AI661" s="93" t="s">
        <v>1669</v>
      </c>
      <c r="AJ661" s="92"/>
      <c r="AK661" s="93" t="s">
        <v>1670</v>
      </c>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c r="BY661"/>
      <c r="BZ661"/>
      <c r="CA661"/>
      <c r="CB661"/>
      <c r="CC661"/>
      <c r="CD661"/>
      <c r="CE661"/>
      <c r="CF661"/>
      <c r="CG661"/>
      <c r="CH661"/>
      <c r="CI661"/>
      <c r="CJ661"/>
      <c r="CK661"/>
      <c r="CL661"/>
      <c r="CM661"/>
      <c r="CN661"/>
      <c r="CO661"/>
      <c r="CP661"/>
      <c r="CQ661"/>
      <c r="CR661"/>
      <c r="CS661"/>
      <c r="CT661"/>
      <c r="CU661"/>
      <c r="CV661"/>
      <c r="CW661"/>
      <c r="CX661"/>
      <c r="CY661"/>
      <c r="CZ661"/>
      <c r="DA661"/>
      <c r="DB661"/>
      <c r="DC661"/>
      <c r="DD661"/>
      <c r="DE661"/>
      <c r="DF661"/>
      <c r="DG661"/>
      <c r="DH661"/>
      <c r="DI661"/>
      <c r="DJ661"/>
      <c r="DK661"/>
      <c r="DL661"/>
      <c r="DM661"/>
      <c r="DN661"/>
      <c r="DO661"/>
      <c r="DP661"/>
      <c r="DQ661"/>
      <c r="DR661"/>
      <c r="DS661"/>
      <c r="DT661"/>
      <c r="DU661"/>
      <c r="DV661"/>
      <c r="DW661"/>
      <c r="DX661"/>
      <c r="DY661"/>
      <c r="DZ661"/>
      <c r="EA661"/>
      <c r="EB661"/>
      <c r="EC661"/>
      <c r="ED661"/>
      <c r="EE661"/>
      <c r="EF661"/>
      <c r="EG661"/>
      <c r="EH661"/>
      <c r="EI661"/>
      <c r="EJ661"/>
      <c r="EK661"/>
      <c r="EL661"/>
      <c r="EM661"/>
      <c r="EN661"/>
      <c r="EO661"/>
      <c r="EP661"/>
      <c r="EQ661"/>
      <c r="ER661"/>
      <c r="ES661"/>
      <c r="ET661"/>
      <c r="EU661"/>
      <c r="EV661"/>
      <c r="EW661"/>
      <c r="EX661"/>
      <c r="EY661"/>
      <c r="EZ661"/>
      <c r="FA661"/>
      <c r="FB661"/>
      <c r="FC661"/>
      <c r="FD661"/>
      <c r="FE661"/>
      <c r="FF661"/>
      <c r="FG661"/>
      <c r="FH661"/>
      <c r="FI661"/>
      <c r="FJ661"/>
      <c r="FK661"/>
      <c r="FL661"/>
      <c r="FM661"/>
      <c r="FN661"/>
      <c r="FO661"/>
      <c r="FP661"/>
      <c r="FQ661"/>
      <c r="FR661"/>
      <c r="FS661"/>
      <c r="FT661"/>
      <c r="FU661"/>
      <c r="FV661"/>
      <c r="FW661"/>
      <c r="FX661"/>
      <c r="FY661"/>
      <c r="FZ661"/>
      <c r="GA661"/>
      <c r="GB661"/>
      <c r="GC661"/>
      <c r="GD661"/>
      <c r="GE661"/>
      <c r="GF661"/>
      <c r="GG661"/>
      <c r="GH661"/>
      <c r="GI661"/>
      <c r="GJ661"/>
      <c r="GK661"/>
      <c r="GL661"/>
      <c r="GM661"/>
      <c r="GN661"/>
      <c r="GO661"/>
      <c r="GP661"/>
      <c r="GQ661"/>
      <c r="GR661"/>
      <c r="GS661"/>
      <c r="GT661"/>
      <c r="GU661"/>
      <c r="GV661"/>
      <c r="GW661"/>
      <c r="GX661"/>
      <c r="GY661"/>
      <c r="GZ661"/>
      <c r="HA661"/>
      <c r="HB661"/>
      <c r="HC661"/>
      <c r="HD661"/>
      <c r="HE661"/>
      <c r="HF661"/>
      <c r="HG661"/>
      <c r="HH661"/>
      <c r="HI661"/>
      <c r="HJ661"/>
      <c r="HK661"/>
      <c r="HL661"/>
      <c r="HM661"/>
      <c r="HN661"/>
      <c r="HO661"/>
      <c r="HP661"/>
      <c r="HQ661"/>
      <c r="HR661"/>
      <c r="HS661"/>
      <c r="HT661"/>
      <c r="HU661"/>
      <c r="HV661"/>
      <c r="HW661"/>
      <c r="HX661"/>
      <c r="HY661"/>
      <c r="HZ661"/>
      <c r="IA661"/>
      <c r="IB661"/>
      <c r="IC661"/>
      <c r="ID661"/>
      <c r="IE661"/>
      <c r="IF661"/>
      <c r="IG661"/>
      <c r="IH661"/>
      <c r="II661"/>
      <c r="IJ661"/>
      <c r="IK661"/>
      <c r="IL661"/>
      <c r="IM661"/>
      <c r="IN661"/>
      <c r="IO661"/>
      <c r="IP661"/>
      <c r="IQ661"/>
      <c r="IR661"/>
      <c r="IS661"/>
      <c r="IT661"/>
      <c r="IU661"/>
      <c r="IV661"/>
    </row>
    <row r="662" spans="1:256" ht="24.9" customHeight="1" thickTop="1" thickBot="1" x14ac:dyDescent="0.3">
      <c r="A662" s="392" t="s">
        <v>2065</v>
      </c>
      <c r="B662" s="427"/>
      <c r="C662" s="427"/>
      <c r="D662" s="427"/>
      <c r="E662" s="427"/>
      <c r="F662" s="427"/>
      <c r="G662" s="427"/>
      <c r="H662" s="427"/>
      <c r="I662" s="427"/>
      <c r="J662" s="427"/>
      <c r="K662" s="427"/>
      <c r="L662" s="427"/>
      <c r="M662" s="427"/>
      <c r="N662" s="427"/>
      <c r="O662" s="427"/>
      <c r="P662" s="427"/>
      <c r="Q662" s="427"/>
      <c r="R662" s="427"/>
      <c r="S662" s="427"/>
      <c r="T662" s="427"/>
      <c r="U662" s="427"/>
      <c r="V662" s="427"/>
      <c r="W662" s="427"/>
      <c r="X662" s="427"/>
      <c r="Y662" s="427"/>
      <c r="Z662" s="427"/>
      <c r="AA662" s="427"/>
      <c r="AB662" s="427"/>
      <c r="AC662" s="428"/>
      <c r="AD662" s="310">
        <f>'Art. 123'!Q633</f>
        <v>3</v>
      </c>
      <c r="AE662" s="94" t="str">
        <f>IF(AG662=1,AK662,AG662)</f>
        <v>No aplica</v>
      </c>
      <c r="AF662">
        <f>AD662/2</f>
        <v>1.5</v>
      </c>
      <c r="AG662" s="92" t="str">
        <f>IF(AND(AF662&gt;=0,AF662&lt;=1),1,"No aplica")</f>
        <v>No aplica</v>
      </c>
      <c r="AH662" s="95" t="e">
        <f>AD662/(AG662*2)</f>
        <v>#VALUE!</v>
      </c>
      <c r="AI662" s="96" t="str">
        <f>IF(AG662=1,AG662/$AG$667,"No aplica")</f>
        <v>No aplica</v>
      </c>
      <c r="AJ662" s="96" t="e">
        <f>AF662*AI662</f>
        <v>#VALUE!</v>
      </c>
      <c r="AK662" s="96" t="e">
        <f>AJ662*$AE$23</f>
        <v>#VALUE!</v>
      </c>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c r="BY662"/>
      <c r="BZ662"/>
      <c r="CA662"/>
      <c r="CB662"/>
      <c r="CC662"/>
      <c r="CD662"/>
      <c r="CE662"/>
      <c r="CF662"/>
      <c r="CG662"/>
      <c r="CH662"/>
      <c r="CI662"/>
      <c r="CJ662"/>
      <c r="CK662"/>
      <c r="CL662"/>
      <c r="CM662"/>
      <c r="CN662"/>
      <c r="CO662"/>
      <c r="CP662"/>
      <c r="CQ662"/>
      <c r="CR662"/>
      <c r="CS662"/>
      <c r="CT662"/>
      <c r="CU662"/>
      <c r="CV662"/>
      <c r="CW662"/>
      <c r="CX662"/>
      <c r="CY662"/>
      <c r="CZ662"/>
      <c r="DA662"/>
      <c r="DB662"/>
      <c r="DC662"/>
      <c r="DD662"/>
      <c r="DE662"/>
      <c r="DF662"/>
      <c r="DG662"/>
      <c r="DH662"/>
      <c r="DI662"/>
      <c r="DJ662"/>
      <c r="DK662"/>
      <c r="DL662"/>
      <c r="DM662"/>
      <c r="DN662"/>
      <c r="DO662"/>
      <c r="DP662"/>
      <c r="DQ662"/>
      <c r="DR662"/>
      <c r="DS662"/>
      <c r="DT662"/>
      <c r="DU662"/>
      <c r="DV662"/>
      <c r="DW662"/>
      <c r="DX662"/>
      <c r="DY662"/>
      <c r="DZ662"/>
      <c r="EA662"/>
      <c r="EB662"/>
      <c r="EC662"/>
      <c r="ED662"/>
      <c r="EE662"/>
      <c r="EF662"/>
      <c r="EG662"/>
      <c r="EH662"/>
      <c r="EI662"/>
      <c r="EJ662"/>
      <c r="EK662"/>
      <c r="EL662"/>
      <c r="EM662"/>
      <c r="EN662"/>
      <c r="EO662"/>
      <c r="EP662"/>
      <c r="EQ662"/>
      <c r="ER662"/>
      <c r="ES662"/>
      <c r="ET662"/>
      <c r="EU662"/>
      <c r="EV662"/>
      <c r="EW662"/>
      <c r="EX662"/>
      <c r="EY662"/>
      <c r="EZ662"/>
      <c r="FA662"/>
      <c r="FB662"/>
      <c r="FC662"/>
      <c r="FD662"/>
      <c r="FE662"/>
      <c r="FF662"/>
      <c r="FG662"/>
      <c r="FH662"/>
      <c r="FI662"/>
      <c r="FJ662"/>
      <c r="FK662"/>
      <c r="FL662"/>
      <c r="FM662"/>
      <c r="FN662"/>
      <c r="FO662"/>
      <c r="FP662"/>
      <c r="FQ662"/>
      <c r="FR662"/>
      <c r="FS662"/>
      <c r="FT662"/>
      <c r="FU662"/>
      <c r="FV662"/>
      <c r="FW662"/>
      <c r="FX662"/>
      <c r="FY662"/>
      <c r="FZ662"/>
      <c r="GA662"/>
      <c r="GB662"/>
      <c r="GC662"/>
      <c r="GD662"/>
      <c r="GE662"/>
      <c r="GF662"/>
      <c r="GG662"/>
      <c r="GH662"/>
      <c r="GI662"/>
      <c r="GJ662"/>
      <c r="GK662"/>
      <c r="GL662"/>
      <c r="GM662"/>
      <c r="GN662"/>
      <c r="GO662"/>
      <c r="GP662"/>
      <c r="GQ662"/>
      <c r="GR662"/>
      <c r="GS662"/>
      <c r="GT662"/>
      <c r="GU662"/>
      <c r="GV662"/>
      <c r="GW662"/>
      <c r="GX662"/>
      <c r="GY662"/>
      <c r="GZ662"/>
      <c r="HA662"/>
      <c r="HB662"/>
      <c r="HC662"/>
      <c r="HD662"/>
      <c r="HE662"/>
      <c r="HF662"/>
      <c r="HG662"/>
      <c r="HH662"/>
      <c r="HI662"/>
      <c r="HJ662"/>
      <c r="HK662"/>
      <c r="HL662"/>
      <c r="HM662"/>
      <c r="HN662"/>
      <c r="HO662"/>
      <c r="HP662"/>
      <c r="HQ662"/>
      <c r="HR662"/>
      <c r="HS662"/>
      <c r="HT662"/>
      <c r="HU662"/>
      <c r="HV662"/>
      <c r="HW662"/>
      <c r="HX662"/>
      <c r="HY662"/>
      <c r="HZ662"/>
      <c r="IA662"/>
      <c r="IB662"/>
      <c r="IC662"/>
      <c r="ID662"/>
      <c r="IE662"/>
      <c r="IF662"/>
      <c r="IG662"/>
      <c r="IH662"/>
      <c r="II662"/>
      <c r="IJ662"/>
      <c r="IK662"/>
      <c r="IL662"/>
      <c r="IM662"/>
      <c r="IN662"/>
      <c r="IO662"/>
      <c r="IP662"/>
      <c r="IQ662"/>
      <c r="IR662"/>
      <c r="IS662"/>
      <c r="IT662"/>
      <c r="IU662"/>
      <c r="IV662"/>
    </row>
    <row r="663" spans="1:256" ht="24.9" customHeight="1" thickTop="1" thickBot="1" x14ac:dyDescent="0.3">
      <c r="A663" s="392" t="s">
        <v>2066</v>
      </c>
      <c r="B663" s="427"/>
      <c r="C663" s="427"/>
      <c r="D663" s="427"/>
      <c r="E663" s="427"/>
      <c r="F663" s="427"/>
      <c r="G663" s="427"/>
      <c r="H663" s="427"/>
      <c r="I663" s="427"/>
      <c r="J663" s="427"/>
      <c r="K663" s="427"/>
      <c r="L663" s="427"/>
      <c r="M663" s="427"/>
      <c r="N663" s="427"/>
      <c r="O663" s="427"/>
      <c r="P663" s="427"/>
      <c r="Q663" s="427"/>
      <c r="R663" s="427"/>
      <c r="S663" s="427"/>
      <c r="T663" s="427"/>
      <c r="U663" s="427"/>
      <c r="V663" s="427"/>
      <c r="W663" s="427"/>
      <c r="X663" s="427"/>
      <c r="Y663" s="427"/>
      <c r="Z663" s="427"/>
      <c r="AA663" s="427"/>
      <c r="AB663" s="427"/>
      <c r="AC663" s="428"/>
      <c r="AD663" s="310">
        <f>'Art. 123'!Q634</f>
        <v>3</v>
      </c>
      <c r="AE663" s="94" t="str">
        <f>IF(AG663=1,AK663,AG663)</f>
        <v>No aplica</v>
      </c>
      <c r="AF663">
        <f>AD663/2</f>
        <v>1.5</v>
      </c>
      <c r="AG663" s="92" t="str">
        <f>IF(AND(AF663&gt;=0,AF663&lt;=1),1,"No aplica")</f>
        <v>No aplica</v>
      </c>
      <c r="AH663" s="95" t="e">
        <f>AD663/(AG663*2)</f>
        <v>#VALUE!</v>
      </c>
      <c r="AI663" s="96" t="str">
        <f>IF(AG663=1,AG663/$AG$667,"No aplica")</f>
        <v>No aplica</v>
      </c>
      <c r="AJ663" s="96" t="e">
        <f>AF663*AI663</f>
        <v>#VALUE!</v>
      </c>
      <c r="AK663" s="96" t="e">
        <f>AJ663*$AE$23</f>
        <v>#VALUE!</v>
      </c>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c r="BY663"/>
      <c r="BZ663"/>
      <c r="CA663"/>
      <c r="CB663"/>
      <c r="CC663"/>
      <c r="CD663"/>
      <c r="CE663"/>
      <c r="CF663"/>
      <c r="CG663"/>
      <c r="CH663"/>
      <c r="CI663"/>
      <c r="CJ663"/>
      <c r="CK663"/>
      <c r="CL663"/>
      <c r="CM663"/>
      <c r="CN663"/>
      <c r="CO663"/>
      <c r="CP663"/>
      <c r="CQ663"/>
      <c r="CR663"/>
      <c r="CS663"/>
      <c r="CT663"/>
      <c r="CU663"/>
      <c r="CV663"/>
      <c r="CW663"/>
      <c r="CX663"/>
      <c r="CY663"/>
      <c r="CZ663"/>
      <c r="DA663"/>
      <c r="DB663"/>
      <c r="DC663"/>
      <c r="DD663"/>
      <c r="DE663"/>
      <c r="DF663"/>
      <c r="DG663"/>
      <c r="DH663"/>
      <c r="DI663"/>
      <c r="DJ663"/>
      <c r="DK663"/>
      <c r="DL663"/>
      <c r="DM663"/>
      <c r="DN663"/>
      <c r="DO663"/>
      <c r="DP663"/>
      <c r="DQ663"/>
      <c r="DR663"/>
      <c r="DS663"/>
      <c r="DT663"/>
      <c r="DU663"/>
      <c r="DV663"/>
      <c r="DW663"/>
      <c r="DX663"/>
      <c r="DY663"/>
      <c r="DZ663"/>
      <c r="EA663"/>
      <c r="EB663"/>
      <c r="EC663"/>
      <c r="ED663"/>
      <c r="EE663"/>
      <c r="EF663"/>
      <c r="EG663"/>
      <c r="EH663"/>
      <c r="EI663"/>
      <c r="EJ663"/>
      <c r="EK663"/>
      <c r="EL663"/>
      <c r="EM663"/>
      <c r="EN663"/>
      <c r="EO663"/>
      <c r="EP663"/>
      <c r="EQ663"/>
      <c r="ER663"/>
      <c r="ES663"/>
      <c r="ET663"/>
      <c r="EU663"/>
      <c r="EV663"/>
      <c r="EW663"/>
      <c r="EX663"/>
      <c r="EY663"/>
      <c r="EZ663"/>
      <c r="FA663"/>
      <c r="FB663"/>
      <c r="FC663"/>
      <c r="FD663"/>
      <c r="FE663"/>
      <c r="FF663"/>
      <c r="FG663"/>
      <c r="FH663"/>
      <c r="FI663"/>
      <c r="FJ663"/>
      <c r="FK663"/>
      <c r="FL663"/>
      <c r="FM663"/>
      <c r="FN663"/>
      <c r="FO663"/>
      <c r="FP663"/>
      <c r="FQ663"/>
      <c r="FR663"/>
      <c r="FS663"/>
      <c r="FT663"/>
      <c r="FU663"/>
      <c r="FV663"/>
      <c r="FW663"/>
      <c r="FX663"/>
      <c r="FY663"/>
      <c r="FZ663"/>
      <c r="GA663"/>
      <c r="GB663"/>
      <c r="GC663"/>
      <c r="GD663"/>
      <c r="GE663"/>
      <c r="GF663"/>
      <c r="GG663"/>
      <c r="GH663"/>
      <c r="GI663"/>
      <c r="GJ663"/>
      <c r="GK663"/>
      <c r="GL663"/>
      <c r="GM663"/>
      <c r="GN663"/>
      <c r="GO663"/>
      <c r="GP663"/>
      <c r="GQ663"/>
      <c r="GR663"/>
      <c r="GS663"/>
      <c r="GT663"/>
      <c r="GU663"/>
      <c r="GV663"/>
      <c r="GW663"/>
      <c r="GX663"/>
      <c r="GY663"/>
      <c r="GZ663"/>
      <c r="HA663"/>
      <c r="HB663"/>
      <c r="HC663"/>
      <c r="HD663"/>
      <c r="HE663"/>
      <c r="HF663"/>
      <c r="HG663"/>
      <c r="HH663"/>
      <c r="HI663"/>
      <c r="HJ663"/>
      <c r="HK663"/>
      <c r="HL663"/>
      <c r="HM663"/>
      <c r="HN663"/>
      <c r="HO663"/>
      <c r="HP663"/>
      <c r="HQ663"/>
      <c r="HR663"/>
      <c r="HS663"/>
      <c r="HT663"/>
      <c r="HU663"/>
      <c r="HV663"/>
      <c r="HW663"/>
      <c r="HX663"/>
      <c r="HY663"/>
      <c r="HZ663"/>
      <c r="IA663"/>
      <c r="IB663"/>
      <c r="IC663"/>
      <c r="ID663"/>
      <c r="IE663"/>
      <c r="IF663"/>
      <c r="IG663"/>
      <c r="IH663"/>
      <c r="II663"/>
      <c r="IJ663"/>
      <c r="IK663"/>
      <c r="IL663"/>
      <c r="IM663"/>
      <c r="IN663"/>
      <c r="IO663"/>
      <c r="IP663"/>
      <c r="IQ663"/>
      <c r="IR663"/>
      <c r="IS663"/>
      <c r="IT663"/>
      <c r="IU663"/>
      <c r="IV663"/>
    </row>
    <row r="664" spans="1:256" ht="24.9" customHeight="1" thickTop="1" thickBot="1" x14ac:dyDescent="0.3">
      <c r="A664" s="392" t="s">
        <v>2067</v>
      </c>
      <c r="B664" s="427"/>
      <c r="C664" s="427"/>
      <c r="D664" s="427"/>
      <c r="E664" s="427"/>
      <c r="F664" s="427"/>
      <c r="G664" s="427"/>
      <c r="H664" s="427"/>
      <c r="I664" s="427"/>
      <c r="J664" s="427"/>
      <c r="K664" s="427"/>
      <c r="L664" s="427"/>
      <c r="M664" s="427"/>
      <c r="N664" s="427"/>
      <c r="O664" s="427"/>
      <c r="P664" s="427"/>
      <c r="Q664" s="427"/>
      <c r="R664" s="427"/>
      <c r="S664" s="427"/>
      <c r="T664" s="427"/>
      <c r="U664" s="427"/>
      <c r="V664" s="427"/>
      <c r="W664" s="427"/>
      <c r="X664" s="427"/>
      <c r="Y664" s="427"/>
      <c r="Z664" s="427"/>
      <c r="AA664" s="427"/>
      <c r="AB664" s="427"/>
      <c r="AC664" s="428"/>
      <c r="AD664" s="310">
        <f>'Art. 123'!Q635</f>
        <v>3</v>
      </c>
      <c r="AE664" s="94" t="str">
        <f>IF(AG664=1,AK664,AG664)</f>
        <v>No aplica</v>
      </c>
      <c r="AF664">
        <f>AD664/2</f>
        <v>1.5</v>
      </c>
      <c r="AG664" s="92" t="str">
        <f>IF(AND(AF664&gt;=0,AF664&lt;=1),1,"No aplica")</f>
        <v>No aplica</v>
      </c>
      <c r="AH664" s="95" t="e">
        <f>AD664/(AG664*2)</f>
        <v>#VALUE!</v>
      </c>
      <c r="AI664" s="96" t="str">
        <f>IF(AG664=1,AG664/$AG$667,"No aplica")</f>
        <v>No aplica</v>
      </c>
      <c r="AJ664" s="96" t="e">
        <f>AF664*AI664</f>
        <v>#VALUE!</v>
      </c>
      <c r="AK664" s="96" t="e">
        <f>AJ664*$AE$23</f>
        <v>#VALUE!</v>
      </c>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c r="BY664"/>
      <c r="BZ664"/>
      <c r="CA664"/>
      <c r="CB664"/>
      <c r="CC664"/>
      <c r="CD664"/>
      <c r="CE664"/>
      <c r="CF664"/>
      <c r="CG664"/>
      <c r="CH664"/>
      <c r="CI664"/>
      <c r="CJ664"/>
      <c r="CK664"/>
      <c r="CL664"/>
      <c r="CM664"/>
      <c r="CN664"/>
      <c r="CO664"/>
      <c r="CP664"/>
      <c r="CQ664"/>
      <c r="CR664"/>
      <c r="CS664"/>
      <c r="CT664"/>
      <c r="CU664"/>
      <c r="CV664"/>
      <c r="CW664"/>
      <c r="CX664"/>
      <c r="CY664"/>
      <c r="CZ664"/>
      <c r="DA664"/>
      <c r="DB664"/>
      <c r="DC664"/>
      <c r="DD664"/>
      <c r="DE664"/>
      <c r="DF664"/>
      <c r="DG664"/>
      <c r="DH664"/>
      <c r="DI664"/>
      <c r="DJ664"/>
      <c r="DK664"/>
      <c r="DL664"/>
      <c r="DM664"/>
      <c r="DN664"/>
      <c r="DO664"/>
      <c r="DP664"/>
      <c r="DQ664"/>
      <c r="DR664"/>
      <c r="DS664"/>
      <c r="DT664"/>
      <c r="DU664"/>
      <c r="DV664"/>
      <c r="DW664"/>
      <c r="DX664"/>
      <c r="DY664"/>
      <c r="DZ664"/>
      <c r="EA664"/>
      <c r="EB664"/>
      <c r="EC664"/>
      <c r="ED664"/>
      <c r="EE664"/>
      <c r="EF664"/>
      <c r="EG664"/>
      <c r="EH664"/>
      <c r="EI664"/>
      <c r="EJ664"/>
      <c r="EK664"/>
      <c r="EL664"/>
      <c r="EM664"/>
      <c r="EN664"/>
      <c r="EO664"/>
      <c r="EP664"/>
      <c r="EQ664"/>
      <c r="ER664"/>
      <c r="ES664"/>
      <c r="ET664"/>
      <c r="EU664"/>
      <c r="EV664"/>
      <c r="EW664"/>
      <c r="EX664"/>
      <c r="EY664"/>
      <c r="EZ664"/>
      <c r="FA664"/>
      <c r="FB664"/>
      <c r="FC664"/>
      <c r="FD664"/>
      <c r="FE664"/>
      <c r="FF664"/>
      <c r="FG664"/>
      <c r="FH664"/>
      <c r="FI664"/>
      <c r="FJ664"/>
      <c r="FK664"/>
      <c r="FL664"/>
      <c r="FM664"/>
      <c r="FN664"/>
      <c r="FO664"/>
      <c r="FP664"/>
      <c r="FQ664"/>
      <c r="FR664"/>
      <c r="FS664"/>
      <c r="FT664"/>
      <c r="FU664"/>
      <c r="FV664"/>
      <c r="FW664"/>
      <c r="FX664"/>
      <c r="FY664"/>
      <c r="FZ664"/>
      <c r="GA664"/>
      <c r="GB664"/>
      <c r="GC664"/>
      <c r="GD664"/>
      <c r="GE664"/>
      <c r="GF664"/>
      <c r="GG664"/>
      <c r="GH664"/>
      <c r="GI664"/>
      <c r="GJ664"/>
      <c r="GK664"/>
      <c r="GL664"/>
      <c r="GM664"/>
      <c r="GN664"/>
      <c r="GO664"/>
      <c r="GP664"/>
      <c r="GQ664"/>
      <c r="GR664"/>
      <c r="GS664"/>
      <c r="GT664"/>
      <c r="GU664"/>
      <c r="GV664"/>
      <c r="GW664"/>
      <c r="GX664"/>
      <c r="GY664"/>
      <c r="GZ664"/>
      <c r="HA664"/>
      <c r="HB664"/>
      <c r="HC664"/>
      <c r="HD664"/>
      <c r="HE664"/>
      <c r="HF664"/>
      <c r="HG664"/>
      <c r="HH664"/>
      <c r="HI664"/>
      <c r="HJ664"/>
      <c r="HK664"/>
      <c r="HL664"/>
      <c r="HM664"/>
      <c r="HN664"/>
      <c r="HO664"/>
      <c r="HP664"/>
      <c r="HQ664"/>
      <c r="HR664"/>
      <c r="HS664"/>
      <c r="HT664"/>
      <c r="HU664"/>
      <c r="HV664"/>
      <c r="HW664"/>
      <c r="HX664"/>
      <c r="HY664"/>
      <c r="HZ664"/>
      <c r="IA664"/>
      <c r="IB664"/>
      <c r="IC664"/>
      <c r="ID664"/>
      <c r="IE664"/>
      <c r="IF664"/>
      <c r="IG664"/>
      <c r="IH664"/>
      <c r="II664"/>
      <c r="IJ664"/>
      <c r="IK664"/>
      <c r="IL664"/>
      <c r="IM664"/>
      <c r="IN664"/>
      <c r="IO664"/>
      <c r="IP664"/>
      <c r="IQ664"/>
      <c r="IR664"/>
      <c r="IS664"/>
      <c r="IT664"/>
      <c r="IU664"/>
      <c r="IV664"/>
    </row>
    <row r="665" spans="1:256" ht="24.9" customHeight="1" thickTop="1" thickBot="1" x14ac:dyDescent="0.3">
      <c r="A665" s="392" t="s">
        <v>2068</v>
      </c>
      <c r="B665" s="427"/>
      <c r="C665" s="427"/>
      <c r="D665" s="427"/>
      <c r="E665" s="427"/>
      <c r="F665" s="427"/>
      <c r="G665" s="427"/>
      <c r="H665" s="427"/>
      <c r="I665" s="427"/>
      <c r="J665" s="427"/>
      <c r="K665" s="427"/>
      <c r="L665" s="427"/>
      <c r="M665" s="427"/>
      <c r="N665" s="427"/>
      <c r="O665" s="427"/>
      <c r="P665" s="427"/>
      <c r="Q665" s="427"/>
      <c r="R665" s="427"/>
      <c r="S665" s="427"/>
      <c r="T665" s="427"/>
      <c r="U665" s="427"/>
      <c r="V665" s="427"/>
      <c r="W665" s="427"/>
      <c r="X665" s="427"/>
      <c r="Y665" s="427"/>
      <c r="Z665" s="427"/>
      <c r="AA665" s="427"/>
      <c r="AB665" s="427"/>
      <c r="AC665" s="428"/>
      <c r="AD665" s="310">
        <f>'Art. 123'!Q636</f>
        <v>3</v>
      </c>
      <c r="AE665" s="94" t="str">
        <f>IF(AG665=1,AK665,AG665)</f>
        <v>No aplica</v>
      </c>
      <c r="AF665">
        <f>AD665/2</f>
        <v>1.5</v>
      </c>
      <c r="AG665" s="92" t="str">
        <f>IF(AND(AF665&gt;=0,AF665&lt;=1),1,"No aplica")</f>
        <v>No aplica</v>
      </c>
      <c r="AH665" s="95" t="e">
        <f>AD665/(AG665*2)</f>
        <v>#VALUE!</v>
      </c>
      <c r="AI665" s="96" t="str">
        <f>IF(AG665=1,AG665/$AG$667,"No aplica")</f>
        <v>No aplica</v>
      </c>
      <c r="AJ665" s="96" t="e">
        <f>AF665*AI665</f>
        <v>#VALUE!</v>
      </c>
      <c r="AK665" s="96" t="e">
        <f>AJ665*$AE$23</f>
        <v>#VALUE!</v>
      </c>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c r="BY665"/>
      <c r="BZ665"/>
      <c r="CA665"/>
      <c r="CB665"/>
      <c r="CC665"/>
      <c r="CD665"/>
      <c r="CE665"/>
      <c r="CF665"/>
      <c r="CG665"/>
      <c r="CH665"/>
      <c r="CI665"/>
      <c r="CJ665"/>
      <c r="CK665"/>
      <c r="CL665"/>
      <c r="CM665"/>
      <c r="CN665"/>
      <c r="CO665"/>
      <c r="CP665"/>
      <c r="CQ665"/>
      <c r="CR665"/>
      <c r="CS665"/>
      <c r="CT665"/>
      <c r="CU665"/>
      <c r="CV665"/>
      <c r="CW665"/>
      <c r="CX665"/>
      <c r="CY665"/>
      <c r="CZ665"/>
      <c r="DA665"/>
      <c r="DB665"/>
      <c r="DC665"/>
      <c r="DD665"/>
      <c r="DE665"/>
      <c r="DF665"/>
      <c r="DG665"/>
      <c r="DH665"/>
      <c r="DI665"/>
      <c r="DJ665"/>
      <c r="DK665"/>
      <c r="DL665"/>
      <c r="DM665"/>
      <c r="DN665"/>
      <c r="DO665"/>
      <c r="DP665"/>
      <c r="DQ665"/>
      <c r="DR665"/>
      <c r="DS665"/>
      <c r="DT665"/>
      <c r="DU665"/>
      <c r="DV665"/>
      <c r="DW665"/>
      <c r="DX665"/>
      <c r="DY665"/>
      <c r="DZ665"/>
      <c r="EA665"/>
      <c r="EB665"/>
      <c r="EC665"/>
      <c r="ED665"/>
      <c r="EE665"/>
      <c r="EF665"/>
      <c r="EG665"/>
      <c r="EH665"/>
      <c r="EI665"/>
      <c r="EJ665"/>
      <c r="EK665"/>
      <c r="EL665"/>
      <c r="EM665"/>
      <c r="EN665"/>
      <c r="EO665"/>
      <c r="EP665"/>
      <c r="EQ665"/>
      <c r="ER665"/>
      <c r="ES665"/>
      <c r="ET665"/>
      <c r="EU665"/>
      <c r="EV665"/>
      <c r="EW665"/>
      <c r="EX665"/>
      <c r="EY665"/>
      <c r="EZ665"/>
      <c r="FA665"/>
      <c r="FB665"/>
      <c r="FC665"/>
      <c r="FD665"/>
      <c r="FE665"/>
      <c r="FF665"/>
      <c r="FG665"/>
      <c r="FH665"/>
      <c r="FI665"/>
      <c r="FJ665"/>
      <c r="FK665"/>
      <c r="FL665"/>
      <c r="FM665"/>
      <c r="FN665"/>
      <c r="FO665"/>
      <c r="FP665"/>
      <c r="FQ665"/>
      <c r="FR665"/>
      <c r="FS665"/>
      <c r="FT665"/>
      <c r="FU665"/>
      <c r="FV665"/>
      <c r="FW665"/>
      <c r="FX665"/>
      <c r="FY665"/>
      <c r="FZ665"/>
      <c r="GA665"/>
      <c r="GB665"/>
      <c r="GC665"/>
      <c r="GD665"/>
      <c r="GE665"/>
      <c r="GF665"/>
      <c r="GG665"/>
      <c r="GH665"/>
      <c r="GI665"/>
      <c r="GJ665"/>
      <c r="GK665"/>
      <c r="GL665"/>
      <c r="GM665"/>
      <c r="GN665"/>
      <c r="GO665"/>
      <c r="GP665"/>
      <c r="GQ665"/>
      <c r="GR665"/>
      <c r="GS665"/>
      <c r="GT665"/>
      <c r="GU665"/>
      <c r="GV665"/>
      <c r="GW665"/>
      <c r="GX665"/>
      <c r="GY665"/>
      <c r="GZ665"/>
      <c r="HA665"/>
      <c r="HB665"/>
      <c r="HC665"/>
      <c r="HD665"/>
      <c r="HE665"/>
      <c r="HF665"/>
      <c r="HG665"/>
      <c r="HH665"/>
      <c r="HI665"/>
      <c r="HJ665"/>
      <c r="HK665"/>
      <c r="HL665"/>
      <c r="HM665"/>
      <c r="HN665"/>
      <c r="HO665"/>
      <c r="HP665"/>
      <c r="HQ665"/>
      <c r="HR665"/>
      <c r="HS665"/>
      <c r="HT665"/>
      <c r="HU665"/>
      <c r="HV665"/>
      <c r="HW665"/>
      <c r="HX665"/>
      <c r="HY665"/>
      <c r="HZ665"/>
      <c r="IA665"/>
      <c r="IB665"/>
      <c r="IC665"/>
      <c r="ID665"/>
      <c r="IE665"/>
      <c r="IF665"/>
      <c r="IG665"/>
      <c r="IH665"/>
      <c r="II665"/>
      <c r="IJ665"/>
      <c r="IK665"/>
      <c r="IL665"/>
      <c r="IM665"/>
      <c r="IN665"/>
      <c r="IO665"/>
      <c r="IP665"/>
      <c r="IQ665"/>
      <c r="IR665"/>
      <c r="IS665"/>
      <c r="IT665"/>
      <c r="IU665"/>
      <c r="IV665"/>
    </row>
    <row r="666" spans="1:256" ht="24.9" customHeight="1" thickTop="1" thickBot="1" x14ac:dyDescent="0.3">
      <c r="A666" s="392" t="s">
        <v>2418</v>
      </c>
      <c r="B666" s="427"/>
      <c r="C666" s="427"/>
      <c r="D666" s="427"/>
      <c r="E666" s="427"/>
      <c r="F666" s="427"/>
      <c r="G666" s="427"/>
      <c r="H666" s="427"/>
      <c r="I666" s="427"/>
      <c r="J666" s="427"/>
      <c r="K666" s="427"/>
      <c r="L666" s="427"/>
      <c r="M666" s="427"/>
      <c r="N666" s="427"/>
      <c r="O666" s="427"/>
      <c r="P666" s="427"/>
      <c r="Q666" s="427"/>
      <c r="R666" s="427"/>
      <c r="S666" s="427"/>
      <c r="T666" s="427"/>
      <c r="U666" s="427"/>
      <c r="V666" s="427"/>
      <c r="W666" s="427"/>
      <c r="X666" s="427"/>
      <c r="Y666" s="427"/>
      <c r="Z666" s="427"/>
      <c r="AA666" s="427"/>
      <c r="AB666" s="427"/>
      <c r="AC666" s="428"/>
      <c r="AD666" s="310">
        <f>'Art. 123'!Q637</f>
        <v>3</v>
      </c>
      <c r="AE666" s="94" t="str">
        <f>IF(AG666=1,AK666,AG666)</f>
        <v>No aplica</v>
      </c>
      <c r="AF666">
        <f>AD666/2</f>
        <v>1.5</v>
      </c>
      <c r="AG666" s="92" t="str">
        <f>IF(AND(AF666&gt;=0,AF666&lt;=1),1,"No aplica")</f>
        <v>No aplica</v>
      </c>
      <c r="AH666" s="95" t="e">
        <f>AD666/(AG666*2)</f>
        <v>#VALUE!</v>
      </c>
      <c r="AI666" s="96" t="str">
        <f>IF(AG666=1,AG666/$AG$667,"No aplica")</f>
        <v>No aplica</v>
      </c>
      <c r="AJ666" s="96" t="e">
        <f>AF666*AI666</f>
        <v>#VALUE!</v>
      </c>
      <c r="AK666" s="96" t="e">
        <f>AJ666*$AE$23</f>
        <v>#VALUE!</v>
      </c>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c r="BY666"/>
      <c r="BZ666"/>
      <c r="CA666"/>
      <c r="CB666"/>
      <c r="CC666"/>
      <c r="CD666"/>
      <c r="CE666"/>
      <c r="CF666"/>
      <c r="CG666"/>
      <c r="CH666"/>
      <c r="CI666"/>
      <c r="CJ666"/>
      <c r="CK666"/>
      <c r="CL666"/>
      <c r="CM666"/>
      <c r="CN666"/>
      <c r="CO666"/>
      <c r="CP666"/>
      <c r="CQ666"/>
      <c r="CR666"/>
      <c r="CS666"/>
      <c r="CT666"/>
      <c r="CU666"/>
      <c r="CV666"/>
      <c r="CW666"/>
      <c r="CX666"/>
      <c r="CY666"/>
      <c r="CZ666"/>
      <c r="DA666"/>
      <c r="DB666"/>
      <c r="DC666"/>
      <c r="DD666"/>
      <c r="DE666"/>
      <c r="DF666"/>
      <c r="DG666"/>
      <c r="DH666"/>
      <c r="DI666"/>
      <c r="DJ666"/>
      <c r="DK666"/>
      <c r="DL666"/>
      <c r="DM666"/>
      <c r="DN666"/>
      <c r="DO666"/>
      <c r="DP666"/>
      <c r="DQ666"/>
      <c r="DR666"/>
      <c r="DS666"/>
      <c r="DT666"/>
      <c r="DU666"/>
      <c r="DV666"/>
      <c r="DW666"/>
      <c r="DX666"/>
      <c r="DY666"/>
      <c r="DZ666"/>
      <c r="EA666"/>
      <c r="EB666"/>
      <c r="EC666"/>
      <c r="ED666"/>
      <c r="EE666"/>
      <c r="EF666"/>
      <c r="EG666"/>
      <c r="EH666"/>
      <c r="EI666"/>
      <c r="EJ666"/>
      <c r="EK666"/>
      <c r="EL666"/>
      <c r="EM666"/>
      <c r="EN666"/>
      <c r="EO666"/>
      <c r="EP666"/>
      <c r="EQ666"/>
      <c r="ER666"/>
      <c r="ES666"/>
      <c r="ET666"/>
      <c r="EU666"/>
      <c r="EV666"/>
      <c r="EW666"/>
      <c r="EX666"/>
      <c r="EY666"/>
      <c r="EZ666"/>
      <c r="FA666"/>
      <c r="FB666"/>
      <c r="FC666"/>
      <c r="FD666"/>
      <c r="FE666"/>
      <c r="FF666"/>
      <c r="FG666"/>
      <c r="FH666"/>
      <c r="FI666"/>
      <c r="FJ666"/>
      <c r="FK666"/>
      <c r="FL666"/>
      <c r="FM666"/>
      <c r="FN666"/>
      <c r="FO666"/>
      <c r="FP666"/>
      <c r="FQ666"/>
      <c r="FR666"/>
      <c r="FS666"/>
      <c r="FT666"/>
      <c r="FU666"/>
      <c r="FV666"/>
      <c r="FW666"/>
      <c r="FX666"/>
      <c r="FY666"/>
      <c r="FZ666"/>
      <c r="GA666"/>
      <c r="GB666"/>
      <c r="GC666"/>
      <c r="GD666"/>
      <c r="GE666"/>
      <c r="GF666"/>
      <c r="GG666"/>
      <c r="GH666"/>
      <c r="GI666"/>
      <c r="GJ666"/>
      <c r="GK666"/>
      <c r="GL666"/>
      <c r="GM666"/>
      <c r="GN666"/>
      <c r="GO666"/>
      <c r="GP666"/>
      <c r="GQ666"/>
      <c r="GR666"/>
      <c r="GS666"/>
      <c r="GT666"/>
      <c r="GU666"/>
      <c r="GV666"/>
      <c r="GW666"/>
      <c r="GX666"/>
      <c r="GY666"/>
      <c r="GZ666"/>
      <c r="HA666"/>
      <c r="HB666"/>
      <c r="HC666"/>
      <c r="HD666"/>
      <c r="HE666"/>
      <c r="HF666"/>
      <c r="HG666"/>
      <c r="HH666"/>
      <c r="HI666"/>
      <c r="HJ666"/>
      <c r="HK666"/>
      <c r="HL666"/>
      <c r="HM666"/>
      <c r="HN666"/>
      <c r="HO666"/>
      <c r="HP666"/>
      <c r="HQ666"/>
      <c r="HR666"/>
      <c r="HS666"/>
      <c r="HT666"/>
      <c r="HU666"/>
      <c r="HV666"/>
      <c r="HW666"/>
      <c r="HX666"/>
      <c r="HY666"/>
      <c r="HZ666"/>
      <c r="IA666"/>
      <c r="IB666"/>
      <c r="IC666"/>
      <c r="ID666"/>
      <c r="IE666"/>
      <c r="IF666"/>
      <c r="IG666"/>
      <c r="IH666"/>
      <c r="II666"/>
      <c r="IJ666"/>
      <c r="IK666"/>
      <c r="IL666"/>
      <c r="IM666"/>
      <c r="IN666"/>
      <c r="IO666"/>
      <c r="IP666"/>
      <c r="IQ666"/>
      <c r="IR666"/>
      <c r="IS666"/>
      <c r="IT666"/>
      <c r="IU666"/>
      <c r="IV666"/>
    </row>
    <row r="667" spans="1:256" ht="24.9" customHeight="1" thickTop="1" x14ac:dyDescent="0.25">
      <c r="A667" s="437" t="s">
        <v>1748</v>
      </c>
      <c r="B667" s="438"/>
      <c r="C667" s="438"/>
      <c r="D667" s="438"/>
      <c r="E667" s="438"/>
      <c r="F667" s="438"/>
      <c r="G667" s="438"/>
      <c r="H667" s="438"/>
      <c r="I667" s="438"/>
      <c r="J667" s="438"/>
      <c r="K667" s="438"/>
      <c r="L667" s="438"/>
      <c r="M667" s="438"/>
      <c r="N667" s="438"/>
      <c r="O667" s="438"/>
      <c r="P667" s="438"/>
      <c r="Q667" s="438"/>
      <c r="R667" s="438"/>
      <c r="S667" s="438"/>
      <c r="T667" s="438"/>
      <c r="U667" s="438"/>
      <c r="V667" s="438"/>
      <c r="W667" s="438"/>
      <c r="X667" s="438"/>
      <c r="Y667" s="438"/>
      <c r="Z667" s="438"/>
      <c r="AA667" s="438"/>
      <c r="AB667" s="438"/>
      <c r="AC667" s="438"/>
      <c r="AD667" s="439"/>
      <c r="AE667" s="94">
        <f>SUM(AE660:AE666)</f>
        <v>0</v>
      </c>
      <c r="AF667" s="61"/>
      <c r="AG667" s="97">
        <f>SUM(AG662:AG666)</f>
        <v>0</v>
      </c>
      <c r="AH667" s="98"/>
      <c r="AI667" s="99"/>
      <c r="AJ667" s="99"/>
      <c r="AK667" s="99"/>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c r="BY667"/>
      <c r="BZ667"/>
      <c r="CA667"/>
      <c r="CB667"/>
      <c r="CC667"/>
      <c r="CD667"/>
      <c r="CE667"/>
      <c r="CF667"/>
      <c r="CG667"/>
      <c r="CH667"/>
      <c r="CI667"/>
      <c r="CJ667"/>
      <c r="CK667"/>
      <c r="CL667"/>
      <c r="CM667"/>
      <c r="CN667"/>
      <c r="CO667"/>
      <c r="CP667"/>
      <c r="CQ667"/>
      <c r="CR667"/>
      <c r="CS667"/>
      <c r="CT667"/>
      <c r="CU667"/>
      <c r="CV667"/>
      <c r="CW667"/>
      <c r="CX667"/>
      <c r="CY667"/>
      <c r="CZ667"/>
      <c r="DA667"/>
      <c r="DB667"/>
      <c r="DC667"/>
      <c r="DD667"/>
      <c r="DE667"/>
      <c r="DF667"/>
      <c r="DG667"/>
      <c r="DH667"/>
      <c r="DI667"/>
      <c r="DJ667"/>
      <c r="DK667"/>
      <c r="DL667"/>
      <c r="DM667"/>
      <c r="DN667"/>
      <c r="DO667"/>
      <c r="DP667"/>
      <c r="DQ667"/>
      <c r="DR667"/>
      <c r="DS667"/>
      <c r="DT667"/>
      <c r="DU667"/>
      <c r="DV667"/>
      <c r="DW667"/>
      <c r="DX667"/>
      <c r="DY667"/>
      <c r="DZ667"/>
      <c r="EA667"/>
      <c r="EB667"/>
      <c r="EC667"/>
      <c r="ED667"/>
      <c r="EE667"/>
      <c r="EF667"/>
      <c r="EG667"/>
      <c r="EH667"/>
      <c r="EI667"/>
      <c r="EJ667"/>
      <c r="EK667"/>
      <c r="EL667"/>
      <c r="EM667"/>
      <c r="EN667"/>
      <c r="EO667"/>
      <c r="EP667"/>
      <c r="EQ667"/>
      <c r="ER667"/>
      <c r="ES667"/>
      <c r="ET667"/>
      <c r="EU667"/>
      <c r="EV667"/>
      <c r="EW667"/>
      <c r="EX667"/>
      <c r="EY667"/>
      <c r="EZ667"/>
      <c r="FA667"/>
      <c r="FB667"/>
      <c r="FC667"/>
      <c r="FD667"/>
      <c r="FE667"/>
      <c r="FF667"/>
      <c r="FG667"/>
      <c r="FH667"/>
      <c r="FI667"/>
      <c r="FJ667"/>
      <c r="FK667"/>
      <c r="FL667"/>
      <c r="FM667"/>
      <c r="FN667"/>
      <c r="FO667"/>
      <c r="FP667"/>
      <c r="FQ667"/>
      <c r="FR667"/>
      <c r="FS667"/>
      <c r="FT667"/>
      <c r="FU667"/>
      <c r="FV667"/>
      <c r="FW667"/>
      <c r="FX667"/>
      <c r="FY667"/>
      <c r="FZ667"/>
      <c r="GA667"/>
      <c r="GB667"/>
      <c r="GC667"/>
      <c r="GD667"/>
      <c r="GE667"/>
      <c r="GF667"/>
      <c r="GG667"/>
      <c r="GH667"/>
      <c r="GI667"/>
      <c r="GJ667"/>
      <c r="GK667"/>
      <c r="GL667"/>
      <c r="GM667"/>
      <c r="GN667"/>
      <c r="GO667"/>
      <c r="GP667"/>
      <c r="GQ667"/>
      <c r="GR667"/>
      <c r="GS667"/>
      <c r="GT667"/>
      <c r="GU667"/>
      <c r="GV667"/>
      <c r="GW667"/>
      <c r="GX667"/>
      <c r="GY667"/>
      <c r="GZ667"/>
      <c r="HA667"/>
      <c r="HB667"/>
      <c r="HC667"/>
      <c r="HD667"/>
      <c r="HE667"/>
      <c r="HF667"/>
      <c r="HG667"/>
      <c r="HH667"/>
      <c r="HI667"/>
      <c r="HJ667"/>
      <c r="HK667"/>
      <c r="HL667"/>
      <c r="HM667"/>
      <c r="HN667"/>
      <c r="HO667"/>
      <c r="HP667"/>
      <c r="HQ667"/>
      <c r="HR667"/>
      <c r="HS667"/>
      <c r="HT667"/>
      <c r="HU667"/>
      <c r="HV667"/>
      <c r="HW667"/>
      <c r="HX667"/>
      <c r="HY667"/>
      <c r="HZ667"/>
      <c r="IA667"/>
      <c r="IB667"/>
      <c r="IC667"/>
      <c r="ID667"/>
      <c r="IE667"/>
      <c r="IF667"/>
      <c r="IG667"/>
      <c r="IH667"/>
      <c r="II667"/>
      <c r="IJ667"/>
      <c r="IK667"/>
      <c r="IL667"/>
      <c r="IM667"/>
      <c r="IN667"/>
      <c r="IO667"/>
      <c r="IP667"/>
      <c r="IQ667"/>
      <c r="IR667"/>
      <c r="IS667"/>
      <c r="IT667"/>
      <c r="IU667"/>
      <c r="IV667"/>
    </row>
    <row r="668" spans="1:256" ht="24.9" customHeight="1" x14ac:dyDescent="0.25">
      <c r="A668" s="440" t="s">
        <v>1749</v>
      </c>
      <c r="B668" s="441"/>
      <c r="C668" s="441"/>
      <c r="D668" s="441"/>
      <c r="E668" s="441"/>
      <c r="F668" s="441"/>
      <c r="G668" s="441"/>
      <c r="H668" s="441"/>
      <c r="I668" s="441"/>
      <c r="J668" s="441"/>
      <c r="K668" s="441"/>
      <c r="L668" s="441"/>
      <c r="M668" s="441"/>
      <c r="N668" s="441"/>
      <c r="O668" s="441"/>
      <c r="P668" s="441"/>
      <c r="Q668" s="441"/>
      <c r="R668" s="441"/>
      <c r="S668" s="441"/>
      <c r="T668" s="441"/>
      <c r="U668" s="441"/>
      <c r="V668" s="441"/>
      <c r="W668" s="441"/>
      <c r="X668" s="441"/>
      <c r="Y668" s="441"/>
      <c r="Z668" s="441"/>
      <c r="AA668" s="441"/>
      <c r="AB668" s="441"/>
      <c r="AC668" s="441"/>
      <c r="AD668" s="442"/>
      <c r="AE668" s="94">
        <f>AE667/$AE$23*100</f>
        <v>0</v>
      </c>
      <c r="AF668" s="61"/>
      <c r="AG668" s="97"/>
      <c r="AH668" s="98"/>
      <c r="AI668" s="99"/>
      <c r="AJ668" s="99"/>
      <c r="AK668" s="99"/>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c r="BY668"/>
      <c r="BZ668"/>
      <c r="CA668"/>
      <c r="CB668"/>
      <c r="CC668"/>
      <c r="CD668"/>
      <c r="CE668"/>
      <c r="CF668"/>
      <c r="CG668"/>
      <c r="CH668"/>
      <c r="CI668"/>
      <c r="CJ668"/>
      <c r="CK668"/>
      <c r="CL668"/>
      <c r="CM668"/>
      <c r="CN668"/>
      <c r="CO668"/>
      <c r="CP668"/>
      <c r="CQ668"/>
      <c r="CR668"/>
      <c r="CS668"/>
      <c r="CT668"/>
      <c r="CU668"/>
      <c r="CV668"/>
      <c r="CW668"/>
      <c r="CX668"/>
      <c r="CY668"/>
      <c r="CZ668"/>
      <c r="DA668"/>
      <c r="DB668"/>
      <c r="DC668"/>
      <c r="DD668"/>
      <c r="DE668"/>
      <c r="DF668"/>
      <c r="DG668"/>
      <c r="DH668"/>
      <c r="DI668"/>
      <c r="DJ668"/>
      <c r="DK668"/>
      <c r="DL668"/>
      <c r="DM668"/>
      <c r="DN668"/>
      <c r="DO668"/>
      <c r="DP668"/>
      <c r="DQ668"/>
      <c r="DR668"/>
      <c r="DS668"/>
      <c r="DT668"/>
      <c r="DU668"/>
      <c r="DV668"/>
      <c r="DW668"/>
      <c r="DX668"/>
      <c r="DY668"/>
      <c r="DZ668"/>
      <c r="EA668"/>
      <c r="EB668"/>
      <c r="EC668"/>
      <c r="ED668"/>
      <c r="EE668"/>
      <c r="EF668"/>
      <c r="EG668"/>
      <c r="EH668"/>
      <c r="EI668"/>
      <c r="EJ668"/>
      <c r="EK668"/>
      <c r="EL668"/>
      <c r="EM668"/>
      <c r="EN668"/>
      <c r="EO668"/>
      <c r="EP668"/>
      <c r="EQ668"/>
      <c r="ER668"/>
      <c r="ES668"/>
      <c r="ET668"/>
      <c r="EU668"/>
      <c r="EV668"/>
      <c r="EW668"/>
      <c r="EX668"/>
      <c r="EY668"/>
      <c r="EZ668"/>
      <c r="FA668"/>
      <c r="FB668"/>
      <c r="FC668"/>
      <c r="FD668"/>
      <c r="FE668"/>
      <c r="FF668"/>
      <c r="FG668"/>
      <c r="FH668"/>
      <c r="FI668"/>
      <c r="FJ668"/>
      <c r="FK668"/>
      <c r="FL668"/>
      <c r="FM668"/>
      <c r="FN668"/>
      <c r="FO668"/>
      <c r="FP668"/>
      <c r="FQ668"/>
      <c r="FR668"/>
      <c r="FS668"/>
      <c r="FT668"/>
      <c r="FU668"/>
      <c r="FV668"/>
      <c r="FW668"/>
      <c r="FX668"/>
      <c r="FY668"/>
      <c r="FZ668"/>
      <c r="GA668"/>
      <c r="GB668"/>
      <c r="GC668"/>
      <c r="GD668"/>
      <c r="GE668"/>
      <c r="GF668"/>
      <c r="GG668"/>
      <c r="GH668"/>
      <c r="GI668"/>
      <c r="GJ668"/>
      <c r="GK668"/>
      <c r="GL668"/>
      <c r="GM668"/>
      <c r="GN668"/>
      <c r="GO668"/>
      <c r="GP668"/>
      <c r="GQ668"/>
      <c r="GR668"/>
      <c r="GS668"/>
      <c r="GT668"/>
      <c r="GU668"/>
      <c r="GV668"/>
      <c r="GW668"/>
      <c r="GX668"/>
      <c r="GY668"/>
      <c r="GZ668"/>
      <c r="HA668"/>
      <c r="HB668"/>
      <c r="HC668"/>
      <c r="HD668"/>
      <c r="HE668"/>
      <c r="HF668"/>
      <c r="HG668"/>
      <c r="HH668"/>
      <c r="HI668"/>
      <c r="HJ668"/>
      <c r="HK668"/>
      <c r="HL668"/>
      <c r="HM668"/>
      <c r="HN668"/>
      <c r="HO668"/>
      <c r="HP668"/>
      <c r="HQ668"/>
      <c r="HR668"/>
      <c r="HS668"/>
      <c r="HT668"/>
      <c r="HU668"/>
      <c r="HV668"/>
      <c r="HW668"/>
      <c r="HX668"/>
      <c r="HY668"/>
      <c r="HZ668"/>
      <c r="IA668"/>
      <c r="IB668"/>
      <c r="IC668"/>
      <c r="ID668"/>
      <c r="IE668"/>
      <c r="IF668"/>
      <c r="IG668"/>
      <c r="IH668"/>
      <c r="II668"/>
      <c r="IJ668"/>
      <c r="IK668"/>
      <c r="IL668"/>
      <c r="IM668"/>
      <c r="IN668"/>
      <c r="IO668"/>
      <c r="IP668"/>
      <c r="IQ668"/>
      <c r="IR668"/>
      <c r="IS668"/>
      <c r="IT668"/>
      <c r="IU668"/>
      <c r="IV668"/>
    </row>
    <row r="669" spans="1:256" ht="24.9" customHeight="1" x14ac:dyDescent="0.25">
      <c r="A669" s="107"/>
      <c r="B669" s="107"/>
      <c r="C669" s="107"/>
      <c r="D669" s="107"/>
      <c r="E669" s="107"/>
      <c r="F669" s="107"/>
      <c r="G669" s="107"/>
      <c r="H669" s="107"/>
      <c r="I669" s="107"/>
      <c r="J669" s="107"/>
      <c r="K669" s="107"/>
      <c r="L669" s="107"/>
      <c r="M669" s="107"/>
      <c r="N669" s="107"/>
      <c r="O669" s="107"/>
      <c r="P669" s="107"/>
      <c r="Q669" s="100"/>
      <c r="R669" s="107"/>
      <c r="S669" s="107"/>
      <c r="T669" s="107"/>
      <c r="U669" s="107"/>
      <c r="V669" s="107"/>
      <c r="W669" s="107"/>
      <c r="X669" s="107"/>
      <c r="Y669" s="107"/>
      <c r="Z669" s="107"/>
      <c r="AA669" s="107"/>
      <c r="AB669" s="107"/>
      <c r="AC669" s="107"/>
      <c r="AD669" s="101"/>
      <c r="AE669" s="101"/>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c r="BY669"/>
      <c r="BZ669"/>
      <c r="CA669"/>
      <c r="CB669"/>
      <c r="CC669"/>
      <c r="CD669"/>
      <c r="CE669"/>
      <c r="CF669"/>
      <c r="CG669"/>
      <c r="CH669"/>
      <c r="CI669"/>
      <c r="CJ669"/>
      <c r="CK669"/>
      <c r="CL669"/>
      <c r="CM669"/>
      <c r="CN669"/>
      <c r="CO669"/>
      <c r="CP669"/>
      <c r="CQ669"/>
      <c r="CR669"/>
      <c r="CS669"/>
      <c r="CT669"/>
      <c r="CU669"/>
      <c r="CV669"/>
      <c r="CW669"/>
      <c r="CX669"/>
      <c r="CY669"/>
      <c r="CZ669"/>
      <c r="DA669"/>
      <c r="DB669"/>
      <c r="DC669"/>
      <c r="DD669"/>
      <c r="DE669"/>
      <c r="DF669"/>
      <c r="DG669"/>
      <c r="DH669"/>
      <c r="DI669"/>
      <c r="DJ669"/>
      <c r="DK669"/>
      <c r="DL669"/>
      <c r="DM669"/>
      <c r="DN669"/>
      <c r="DO669"/>
      <c r="DP669"/>
      <c r="DQ669"/>
      <c r="DR669"/>
      <c r="DS669"/>
      <c r="DT669"/>
      <c r="DU669"/>
      <c r="DV669"/>
      <c r="DW669"/>
      <c r="DX669"/>
      <c r="DY669"/>
      <c r="DZ669"/>
      <c r="EA669"/>
      <c r="EB669"/>
      <c r="EC669"/>
      <c r="ED669"/>
      <c r="EE669"/>
      <c r="EF669"/>
      <c r="EG669"/>
      <c r="EH669"/>
      <c r="EI669"/>
      <c r="EJ669"/>
      <c r="EK669"/>
      <c r="EL669"/>
      <c r="EM669"/>
      <c r="EN669"/>
      <c r="EO669"/>
      <c r="EP669"/>
      <c r="EQ669"/>
      <c r="ER669"/>
      <c r="ES669"/>
      <c r="ET669"/>
      <c r="EU669"/>
      <c r="EV669"/>
      <c r="EW669"/>
      <c r="EX669"/>
      <c r="EY669"/>
      <c r="EZ669"/>
      <c r="FA669"/>
      <c r="FB669"/>
      <c r="FC669"/>
      <c r="FD669"/>
      <c r="FE669"/>
      <c r="FF669"/>
      <c r="FG669"/>
      <c r="FH669"/>
      <c r="FI669"/>
      <c r="FJ669"/>
      <c r="FK669"/>
      <c r="FL669"/>
      <c r="FM669"/>
      <c r="FN669"/>
      <c r="FO669"/>
      <c r="FP669"/>
      <c r="FQ669"/>
      <c r="FR669"/>
      <c r="FS669"/>
      <c r="FT669"/>
      <c r="FU669"/>
      <c r="FV669"/>
      <c r="FW669"/>
      <c r="FX669"/>
      <c r="FY669"/>
      <c r="FZ669"/>
      <c r="GA669"/>
      <c r="GB669"/>
      <c r="GC669"/>
      <c r="GD669"/>
      <c r="GE669"/>
      <c r="GF669"/>
      <c r="GG669"/>
      <c r="GH669"/>
      <c r="GI669"/>
      <c r="GJ669"/>
      <c r="GK669"/>
      <c r="GL669"/>
      <c r="GM669"/>
      <c r="GN669"/>
      <c r="GO669"/>
      <c r="GP669"/>
      <c r="GQ669"/>
      <c r="GR669"/>
      <c r="GS669"/>
      <c r="GT669"/>
      <c r="GU669"/>
      <c r="GV669"/>
      <c r="GW669"/>
      <c r="GX669"/>
      <c r="GY669"/>
      <c r="GZ669"/>
      <c r="HA669"/>
      <c r="HB669"/>
      <c r="HC669"/>
      <c r="HD669"/>
      <c r="HE669"/>
      <c r="HF669"/>
      <c r="HG669"/>
      <c r="HH669"/>
      <c r="HI669"/>
      <c r="HJ669"/>
      <c r="HK669"/>
      <c r="HL669"/>
      <c r="HM669"/>
      <c r="HN669"/>
      <c r="HO669"/>
      <c r="HP669"/>
      <c r="HQ669"/>
      <c r="HR669"/>
      <c r="HS669"/>
      <c r="HT669"/>
      <c r="HU669"/>
      <c r="HV669"/>
      <c r="HW669"/>
      <c r="HX669"/>
      <c r="HY669"/>
      <c r="HZ669"/>
      <c r="IA669"/>
      <c r="IB669"/>
      <c r="IC669"/>
      <c r="ID669"/>
      <c r="IE669"/>
      <c r="IF669"/>
      <c r="IG669"/>
      <c r="IH669"/>
      <c r="II669"/>
      <c r="IJ669"/>
      <c r="IK669"/>
      <c r="IL669"/>
      <c r="IM669"/>
      <c r="IN669"/>
      <c r="IO669"/>
      <c r="IP669"/>
      <c r="IQ669"/>
      <c r="IR669"/>
      <c r="IS669"/>
      <c r="IT669"/>
      <c r="IU669"/>
      <c r="IV669"/>
    </row>
    <row r="670" spans="1:256" ht="24.9" customHeight="1" x14ac:dyDescent="0.25">
      <c r="A670" s="107"/>
      <c r="B670" s="107"/>
      <c r="C670" s="107"/>
      <c r="D670" s="107"/>
      <c r="E670" s="107"/>
      <c r="F670" s="107"/>
      <c r="G670" s="107"/>
      <c r="H670" s="107"/>
      <c r="I670" s="107"/>
      <c r="J670" s="107"/>
      <c r="K670" s="107"/>
      <c r="L670" s="107"/>
      <c r="M670" s="107"/>
      <c r="N670" s="107"/>
      <c r="O670" s="107"/>
      <c r="P670" s="107"/>
      <c r="Q670" s="100"/>
      <c r="R670" s="107"/>
      <c r="S670" s="107"/>
      <c r="T670" s="107"/>
      <c r="U670" s="107"/>
      <c r="V670" s="107"/>
      <c r="W670" s="107"/>
      <c r="X670" s="107"/>
      <c r="Y670" s="107"/>
      <c r="Z670" s="107"/>
      <c r="AA670" s="107"/>
      <c r="AB670" s="107"/>
      <c r="AC670" s="107"/>
      <c r="AD670" s="101"/>
      <c r="AE670" s="101"/>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c r="BY670"/>
      <c r="BZ670"/>
      <c r="CA670"/>
      <c r="CB670"/>
      <c r="CC670"/>
      <c r="CD670"/>
      <c r="CE670"/>
      <c r="CF670"/>
      <c r="CG670"/>
      <c r="CH670"/>
      <c r="CI670"/>
      <c r="CJ670"/>
      <c r="CK670"/>
      <c r="CL670"/>
      <c r="CM670"/>
      <c r="CN670"/>
      <c r="CO670"/>
      <c r="CP670"/>
      <c r="CQ670"/>
      <c r="CR670"/>
      <c r="CS670"/>
      <c r="CT670"/>
      <c r="CU670"/>
      <c r="CV670"/>
      <c r="CW670"/>
      <c r="CX670"/>
      <c r="CY670"/>
      <c r="CZ670"/>
      <c r="DA670"/>
      <c r="DB670"/>
      <c r="DC670"/>
      <c r="DD670"/>
      <c r="DE670"/>
      <c r="DF670"/>
      <c r="DG670"/>
      <c r="DH670"/>
      <c r="DI670"/>
      <c r="DJ670"/>
      <c r="DK670"/>
      <c r="DL670"/>
      <c r="DM670"/>
      <c r="DN670"/>
      <c r="DO670"/>
      <c r="DP670"/>
      <c r="DQ670"/>
      <c r="DR670"/>
      <c r="DS670"/>
      <c r="DT670"/>
      <c r="DU670"/>
      <c r="DV670"/>
      <c r="DW670"/>
      <c r="DX670"/>
      <c r="DY670"/>
      <c r="DZ670"/>
      <c r="EA670"/>
      <c r="EB670"/>
      <c r="EC670"/>
      <c r="ED670"/>
      <c r="EE670"/>
      <c r="EF670"/>
      <c r="EG670"/>
      <c r="EH670"/>
      <c r="EI670"/>
      <c r="EJ670"/>
      <c r="EK670"/>
      <c r="EL670"/>
      <c r="EM670"/>
      <c r="EN670"/>
      <c r="EO670"/>
      <c r="EP670"/>
      <c r="EQ670"/>
      <c r="ER670"/>
      <c r="ES670"/>
      <c r="ET670"/>
      <c r="EU670"/>
      <c r="EV670"/>
      <c r="EW670"/>
      <c r="EX670"/>
      <c r="EY670"/>
      <c r="EZ670"/>
      <c r="FA670"/>
      <c r="FB670"/>
      <c r="FC670"/>
      <c r="FD670"/>
      <c r="FE670"/>
      <c r="FF670"/>
      <c r="FG670"/>
      <c r="FH670"/>
      <c r="FI670"/>
      <c r="FJ670"/>
      <c r="FK670"/>
      <c r="FL670"/>
      <c r="FM670"/>
      <c r="FN670"/>
      <c r="FO670"/>
      <c r="FP670"/>
      <c r="FQ670"/>
      <c r="FR670"/>
      <c r="FS670"/>
      <c r="FT670"/>
      <c r="FU670"/>
      <c r="FV670"/>
      <c r="FW670"/>
      <c r="FX670"/>
      <c r="FY670"/>
      <c r="FZ670"/>
      <c r="GA670"/>
      <c r="GB670"/>
      <c r="GC670"/>
      <c r="GD670"/>
      <c r="GE670"/>
      <c r="GF670"/>
      <c r="GG670"/>
      <c r="GH670"/>
      <c r="GI670"/>
      <c r="GJ670"/>
      <c r="GK670"/>
      <c r="GL670"/>
      <c r="GM670"/>
      <c r="GN670"/>
      <c r="GO670"/>
      <c r="GP670"/>
      <c r="GQ670"/>
      <c r="GR670"/>
      <c r="GS670"/>
      <c r="GT670"/>
      <c r="GU670"/>
      <c r="GV670"/>
      <c r="GW670"/>
      <c r="GX670"/>
      <c r="GY670"/>
      <c r="GZ670"/>
      <c r="HA670"/>
      <c r="HB670"/>
      <c r="HC670"/>
      <c r="HD670"/>
      <c r="HE670"/>
      <c r="HF670"/>
      <c r="HG670"/>
      <c r="HH670"/>
      <c r="HI670"/>
      <c r="HJ670"/>
      <c r="HK670"/>
      <c r="HL670"/>
      <c r="HM670"/>
      <c r="HN670"/>
      <c r="HO670"/>
      <c r="HP670"/>
      <c r="HQ670"/>
      <c r="HR670"/>
      <c r="HS670"/>
      <c r="HT670"/>
      <c r="HU670"/>
      <c r="HV670"/>
      <c r="HW670"/>
      <c r="HX670"/>
      <c r="HY670"/>
      <c r="HZ670"/>
      <c r="IA670"/>
      <c r="IB670"/>
      <c r="IC670"/>
      <c r="ID670"/>
      <c r="IE670"/>
      <c r="IF670"/>
      <c r="IG670"/>
      <c r="IH670"/>
      <c r="II670"/>
      <c r="IJ670"/>
      <c r="IK670"/>
      <c r="IL670"/>
      <c r="IM670"/>
      <c r="IN670"/>
      <c r="IO670"/>
      <c r="IP670"/>
      <c r="IQ670"/>
      <c r="IR670"/>
      <c r="IS670"/>
      <c r="IT670"/>
      <c r="IU670"/>
      <c r="IV670"/>
    </row>
    <row r="671" spans="1:256" ht="24.9" customHeight="1" x14ac:dyDescent="0.25">
      <c r="A671" s="444" t="s">
        <v>2419</v>
      </c>
      <c r="B671" s="444"/>
      <c r="C671" s="444"/>
      <c r="D671" s="444"/>
      <c r="E671" s="444"/>
      <c r="F671" s="444"/>
      <c r="G671" s="444"/>
      <c r="H671" s="444"/>
      <c r="I671" s="444"/>
      <c r="J671" s="444"/>
      <c r="K671" s="444"/>
      <c r="L671" s="444"/>
      <c r="M671" s="444"/>
      <c r="N671" s="444"/>
      <c r="O671" s="444"/>
      <c r="P671" s="444"/>
      <c r="Q671" s="444"/>
      <c r="R671" s="444"/>
      <c r="S671" s="444"/>
      <c r="T671" s="444"/>
      <c r="U671" s="444"/>
      <c r="V671" s="444"/>
      <c r="W671" s="444"/>
      <c r="X671" s="444"/>
      <c r="Y671" s="444"/>
      <c r="Z671" s="444"/>
      <c r="AA671" s="444"/>
      <c r="AB671" s="444"/>
      <c r="AC671" s="444"/>
      <c r="AD671" s="295"/>
      <c r="AE671" s="295"/>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c r="BY671"/>
      <c r="BZ671"/>
      <c r="CA671"/>
      <c r="CB671"/>
      <c r="CC671"/>
      <c r="CD671"/>
      <c r="CE671"/>
      <c r="CF671"/>
      <c r="CG671"/>
      <c r="CH671"/>
      <c r="CI671"/>
      <c r="CJ671"/>
      <c r="CK671"/>
      <c r="CL671"/>
      <c r="CM671"/>
      <c r="CN671"/>
      <c r="CO671"/>
      <c r="CP671"/>
      <c r="CQ671"/>
      <c r="CR671"/>
      <c r="CS671"/>
      <c r="CT671"/>
      <c r="CU671"/>
      <c r="CV671"/>
      <c r="CW671"/>
      <c r="CX671"/>
      <c r="CY671"/>
      <c r="CZ671"/>
      <c r="DA671"/>
      <c r="DB671"/>
      <c r="DC671"/>
      <c r="DD671"/>
      <c r="DE671"/>
      <c r="DF671"/>
      <c r="DG671"/>
      <c r="DH671"/>
      <c r="DI671"/>
      <c r="DJ671"/>
      <c r="DK671"/>
      <c r="DL671"/>
      <c r="DM671"/>
      <c r="DN671"/>
      <c r="DO671"/>
      <c r="DP671"/>
      <c r="DQ671"/>
      <c r="DR671"/>
      <c r="DS671"/>
      <c r="DT671"/>
      <c r="DU671"/>
      <c r="DV671"/>
      <c r="DW671"/>
      <c r="DX671"/>
      <c r="DY671"/>
      <c r="DZ671"/>
      <c r="EA671"/>
      <c r="EB671"/>
      <c r="EC671"/>
      <c r="ED671"/>
      <c r="EE671"/>
      <c r="EF671"/>
      <c r="EG671"/>
      <c r="EH671"/>
      <c r="EI671"/>
      <c r="EJ671"/>
      <c r="EK671"/>
      <c r="EL671"/>
      <c r="EM671"/>
      <c r="EN671"/>
      <c r="EO671"/>
      <c r="EP671"/>
      <c r="EQ671"/>
      <c r="ER671"/>
      <c r="ES671"/>
      <c r="ET671"/>
      <c r="EU671"/>
      <c r="EV671"/>
      <c r="EW671"/>
      <c r="EX671"/>
      <c r="EY671"/>
      <c r="EZ671"/>
      <c r="FA671"/>
      <c r="FB671"/>
      <c r="FC671"/>
      <c r="FD671"/>
      <c r="FE671"/>
      <c r="FF671"/>
      <c r="FG671"/>
      <c r="FH671"/>
      <c r="FI671"/>
      <c r="FJ671"/>
      <c r="FK671"/>
      <c r="FL671"/>
      <c r="FM671"/>
      <c r="FN671"/>
      <c r="FO671"/>
      <c r="FP671"/>
      <c r="FQ671"/>
      <c r="FR671"/>
      <c r="FS671"/>
      <c r="FT671"/>
      <c r="FU671"/>
      <c r="FV671"/>
      <c r="FW671"/>
      <c r="FX671"/>
      <c r="FY671"/>
      <c r="FZ671"/>
      <c r="GA671"/>
      <c r="GB671"/>
      <c r="GC671"/>
      <c r="GD671"/>
      <c r="GE671"/>
      <c r="GF671"/>
      <c r="GG671"/>
      <c r="GH671"/>
      <c r="GI671"/>
      <c r="GJ671"/>
      <c r="GK671"/>
      <c r="GL671"/>
      <c r="GM671"/>
      <c r="GN671"/>
      <c r="GO671"/>
      <c r="GP671"/>
      <c r="GQ671"/>
      <c r="GR671"/>
      <c r="GS671"/>
      <c r="GT671"/>
      <c r="GU671"/>
      <c r="GV671"/>
      <c r="GW671"/>
      <c r="GX671"/>
      <c r="GY671"/>
      <c r="GZ671"/>
      <c r="HA671"/>
      <c r="HB671"/>
      <c r="HC671"/>
      <c r="HD671"/>
      <c r="HE671"/>
      <c r="HF671"/>
      <c r="HG671"/>
      <c r="HH671"/>
      <c r="HI671"/>
      <c r="HJ671"/>
      <c r="HK671"/>
      <c r="HL671"/>
      <c r="HM671"/>
      <c r="HN671"/>
      <c r="HO671"/>
      <c r="HP671"/>
      <c r="HQ671"/>
      <c r="HR671"/>
      <c r="HS671"/>
      <c r="HT671"/>
      <c r="HU671"/>
      <c r="HV671"/>
      <c r="HW671"/>
      <c r="HX671"/>
      <c r="HY671"/>
      <c r="HZ671"/>
      <c r="IA671"/>
      <c r="IB671"/>
      <c r="IC671"/>
      <c r="ID671"/>
      <c r="IE671"/>
      <c r="IF671"/>
      <c r="IG671"/>
      <c r="IH671"/>
      <c r="II671"/>
      <c r="IJ671"/>
      <c r="IK671"/>
      <c r="IL671"/>
      <c r="IM671"/>
      <c r="IN671"/>
      <c r="IO671"/>
      <c r="IP671"/>
      <c r="IQ671"/>
      <c r="IR671"/>
      <c r="IS671"/>
      <c r="IT671"/>
      <c r="IU671"/>
      <c r="IV671"/>
    </row>
    <row r="672" spans="1:256" ht="24.9" customHeight="1" x14ac:dyDescent="0.25">
      <c r="A672" s="296"/>
      <c r="B672" s="297"/>
      <c r="C672" s="297"/>
      <c r="D672" s="297"/>
      <c r="E672" s="297"/>
      <c r="F672" s="297"/>
      <c r="G672" s="297"/>
      <c r="H672" s="297"/>
      <c r="I672" s="297"/>
      <c r="J672" s="297"/>
      <c r="K672" s="297"/>
      <c r="L672" s="297"/>
      <c r="M672" s="297"/>
      <c r="N672" s="297"/>
      <c r="O672" s="297"/>
      <c r="P672" s="297"/>
      <c r="Q672" s="298"/>
      <c r="R672" s="297"/>
      <c r="S672" s="297"/>
      <c r="T672" s="297"/>
      <c r="U672" s="297"/>
      <c r="V672" s="297"/>
      <c r="W672" s="297"/>
      <c r="X672" s="297"/>
      <c r="Y672" s="297"/>
      <c r="Z672" s="297"/>
      <c r="AA672" s="297"/>
      <c r="AB672" s="297"/>
      <c r="AC672" s="297"/>
      <c r="AD672" s="299"/>
      <c r="AE672" s="299"/>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c r="BY672"/>
      <c r="BZ672"/>
      <c r="CA672"/>
      <c r="CB672"/>
      <c r="CC672"/>
      <c r="CD672"/>
      <c r="CE672"/>
      <c r="CF672"/>
      <c r="CG672"/>
      <c r="CH672"/>
      <c r="CI672"/>
      <c r="CJ672"/>
      <c r="CK672"/>
      <c r="CL672"/>
      <c r="CM672"/>
      <c r="CN672"/>
      <c r="CO672"/>
      <c r="CP672"/>
      <c r="CQ672"/>
      <c r="CR672"/>
      <c r="CS672"/>
      <c r="CT672"/>
      <c r="CU672"/>
      <c r="CV672"/>
      <c r="CW672"/>
      <c r="CX672"/>
      <c r="CY672"/>
      <c r="CZ672"/>
      <c r="DA672"/>
      <c r="DB672"/>
      <c r="DC672"/>
      <c r="DD672"/>
      <c r="DE672"/>
      <c r="DF672"/>
      <c r="DG672"/>
      <c r="DH672"/>
      <c r="DI672"/>
      <c r="DJ672"/>
      <c r="DK672"/>
      <c r="DL672"/>
      <c r="DM672"/>
      <c r="DN672"/>
      <c r="DO672"/>
      <c r="DP672"/>
      <c r="DQ672"/>
      <c r="DR672"/>
      <c r="DS672"/>
      <c r="DT672"/>
      <c r="DU672"/>
      <c r="DV672"/>
      <c r="DW672"/>
      <c r="DX672"/>
      <c r="DY672"/>
      <c r="DZ672"/>
      <c r="EA672"/>
      <c r="EB672"/>
      <c r="EC672"/>
      <c r="ED672"/>
      <c r="EE672"/>
      <c r="EF672"/>
      <c r="EG672"/>
      <c r="EH672"/>
      <c r="EI672"/>
      <c r="EJ672"/>
      <c r="EK672"/>
      <c r="EL672"/>
      <c r="EM672"/>
      <c r="EN672"/>
      <c r="EO672"/>
      <c r="EP672"/>
      <c r="EQ672"/>
      <c r="ER672"/>
      <c r="ES672"/>
      <c r="ET672"/>
      <c r="EU672"/>
      <c r="EV672"/>
      <c r="EW672"/>
      <c r="EX672"/>
      <c r="EY672"/>
      <c r="EZ672"/>
      <c r="FA672"/>
      <c r="FB672"/>
      <c r="FC672"/>
      <c r="FD672"/>
      <c r="FE672"/>
      <c r="FF672"/>
      <c r="FG672"/>
      <c r="FH672"/>
      <c r="FI672"/>
      <c r="FJ672"/>
      <c r="FK672"/>
      <c r="FL672"/>
      <c r="FM672"/>
      <c r="FN672"/>
      <c r="FO672"/>
      <c r="FP672"/>
      <c r="FQ672"/>
      <c r="FR672"/>
      <c r="FS672"/>
      <c r="FT672"/>
      <c r="FU672"/>
      <c r="FV672"/>
      <c r="FW672"/>
      <c r="FX672"/>
      <c r="FY672"/>
      <c r="FZ672"/>
      <c r="GA672"/>
      <c r="GB672"/>
      <c r="GC672"/>
      <c r="GD672"/>
      <c r="GE672"/>
      <c r="GF672"/>
      <c r="GG672"/>
      <c r="GH672"/>
      <c r="GI672"/>
      <c r="GJ672"/>
      <c r="GK672"/>
      <c r="GL672"/>
      <c r="GM672"/>
      <c r="GN672"/>
      <c r="GO672"/>
      <c r="GP672"/>
      <c r="GQ672"/>
      <c r="GR672"/>
      <c r="GS672"/>
      <c r="GT672"/>
      <c r="GU672"/>
      <c r="GV672"/>
      <c r="GW672"/>
      <c r="GX672"/>
      <c r="GY672"/>
      <c r="GZ672"/>
      <c r="HA672"/>
      <c r="HB672"/>
      <c r="HC672"/>
      <c r="HD672"/>
      <c r="HE672"/>
      <c r="HF672"/>
      <c r="HG672"/>
      <c r="HH672"/>
      <c r="HI672"/>
      <c r="HJ672"/>
      <c r="HK672"/>
      <c r="HL672"/>
      <c r="HM672"/>
      <c r="HN672"/>
      <c r="HO672"/>
      <c r="HP672"/>
      <c r="HQ672"/>
      <c r="HR672"/>
      <c r="HS672"/>
      <c r="HT672"/>
      <c r="HU672"/>
      <c r="HV672"/>
      <c r="HW672"/>
      <c r="HX672"/>
      <c r="HY672"/>
      <c r="HZ672"/>
      <c r="IA672"/>
      <c r="IB672"/>
      <c r="IC672"/>
      <c r="ID672"/>
      <c r="IE672"/>
      <c r="IF672"/>
      <c r="IG672"/>
      <c r="IH672"/>
      <c r="II672"/>
      <c r="IJ672"/>
      <c r="IK672"/>
      <c r="IL672"/>
      <c r="IM672"/>
      <c r="IN672"/>
      <c r="IO672"/>
      <c r="IP672"/>
      <c r="IQ672"/>
      <c r="IR672"/>
      <c r="IS672"/>
      <c r="IT672"/>
      <c r="IU672"/>
      <c r="IV672"/>
    </row>
    <row r="673" spans="1:256" ht="24.9" customHeight="1" thickBot="1" x14ac:dyDescent="0.3">
      <c r="A673" s="73"/>
      <c r="B673" s="73"/>
      <c r="C673" s="73"/>
      <c r="D673" s="73"/>
      <c r="E673" s="73"/>
      <c r="F673" s="73"/>
      <c r="G673" s="73"/>
      <c r="H673" s="73"/>
      <c r="I673" s="73"/>
      <c r="J673" s="73"/>
      <c r="K673" s="73"/>
      <c r="L673" s="73"/>
      <c r="M673" s="73"/>
      <c r="N673" s="73"/>
      <c r="O673" s="73"/>
      <c r="P673" s="73"/>
      <c r="Q673" s="100"/>
      <c r="R673" s="73"/>
      <c r="S673" s="73"/>
      <c r="T673" s="73"/>
      <c r="U673" s="73"/>
      <c r="V673" s="73"/>
      <c r="W673" s="73"/>
      <c r="X673" s="73"/>
      <c r="Y673" s="73"/>
      <c r="Z673" s="73"/>
      <c r="AA673" s="73"/>
      <c r="AB673" s="73"/>
      <c r="AC673" s="73"/>
      <c r="AD673" s="101"/>
      <c r="AE673" s="101"/>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c r="BY673"/>
      <c r="BZ673"/>
      <c r="CA673"/>
      <c r="CB673"/>
      <c r="CC673"/>
      <c r="CD673"/>
      <c r="CE673"/>
      <c r="CF673"/>
      <c r="CG673"/>
      <c r="CH673"/>
      <c r="CI673"/>
      <c r="CJ673"/>
      <c r="CK673"/>
      <c r="CL673"/>
      <c r="CM673"/>
      <c r="CN673"/>
      <c r="CO673"/>
      <c r="CP673"/>
      <c r="CQ673"/>
      <c r="CR673"/>
      <c r="CS673"/>
      <c r="CT673"/>
      <c r="CU673"/>
      <c r="CV673"/>
      <c r="CW673"/>
      <c r="CX673"/>
      <c r="CY673"/>
      <c r="CZ673"/>
      <c r="DA673"/>
      <c r="DB673"/>
      <c r="DC673"/>
      <c r="DD673"/>
      <c r="DE673"/>
      <c r="DF673"/>
      <c r="DG673"/>
      <c r="DH673"/>
      <c r="DI673"/>
      <c r="DJ673"/>
      <c r="DK673"/>
      <c r="DL673"/>
      <c r="DM673"/>
      <c r="DN673"/>
      <c r="DO673"/>
      <c r="DP673"/>
      <c r="DQ673"/>
      <c r="DR673"/>
      <c r="DS673"/>
      <c r="DT673"/>
      <c r="DU673"/>
      <c r="DV673"/>
      <c r="DW673"/>
      <c r="DX673"/>
      <c r="DY673"/>
      <c r="DZ673"/>
      <c r="EA673"/>
      <c r="EB673"/>
      <c r="EC673"/>
      <c r="ED673"/>
      <c r="EE673"/>
      <c r="EF673"/>
      <c r="EG673"/>
      <c r="EH673"/>
      <c r="EI673"/>
      <c r="EJ673"/>
      <c r="EK673"/>
      <c r="EL673"/>
      <c r="EM673"/>
      <c r="EN673"/>
      <c r="EO673"/>
      <c r="EP673"/>
      <c r="EQ673"/>
      <c r="ER673"/>
      <c r="ES673"/>
      <c r="ET673"/>
      <c r="EU673"/>
      <c r="EV673"/>
      <c r="EW673"/>
      <c r="EX673"/>
      <c r="EY673"/>
      <c r="EZ673"/>
      <c r="FA673"/>
      <c r="FB673"/>
      <c r="FC673"/>
      <c r="FD673"/>
      <c r="FE673"/>
      <c r="FF673"/>
      <c r="FG673"/>
      <c r="FH673"/>
      <c r="FI673"/>
      <c r="FJ673"/>
      <c r="FK673"/>
      <c r="FL673"/>
      <c r="FM673"/>
      <c r="FN673"/>
      <c r="FO673"/>
      <c r="FP673"/>
      <c r="FQ673"/>
      <c r="FR673"/>
      <c r="FS673"/>
      <c r="FT673"/>
      <c r="FU673"/>
      <c r="FV673"/>
      <c r="FW673"/>
      <c r="FX673"/>
      <c r="FY673"/>
      <c r="FZ673"/>
      <c r="GA673"/>
      <c r="GB673"/>
      <c r="GC673"/>
      <c r="GD673"/>
      <c r="GE673"/>
      <c r="GF673"/>
      <c r="GG673"/>
      <c r="GH673"/>
      <c r="GI673"/>
      <c r="GJ673"/>
      <c r="GK673"/>
      <c r="GL673"/>
      <c r="GM673"/>
      <c r="GN673"/>
      <c r="GO673"/>
      <c r="GP673"/>
      <c r="GQ673"/>
      <c r="GR673"/>
      <c r="GS673"/>
      <c r="GT673"/>
      <c r="GU673"/>
      <c r="GV673"/>
      <c r="GW673"/>
      <c r="GX673"/>
      <c r="GY673"/>
      <c r="GZ673"/>
      <c r="HA673"/>
      <c r="HB673"/>
      <c r="HC673"/>
      <c r="HD673"/>
      <c r="HE673"/>
      <c r="HF673"/>
      <c r="HG673"/>
      <c r="HH673"/>
      <c r="HI673"/>
      <c r="HJ673"/>
      <c r="HK673"/>
      <c r="HL673"/>
      <c r="HM673"/>
      <c r="HN673"/>
      <c r="HO673"/>
      <c r="HP673"/>
      <c r="HQ673"/>
      <c r="HR673"/>
      <c r="HS673"/>
      <c r="HT673"/>
      <c r="HU673"/>
      <c r="HV673"/>
      <c r="HW673"/>
      <c r="HX673"/>
      <c r="HY673"/>
      <c r="HZ673"/>
      <c r="IA673"/>
      <c r="IB673"/>
      <c r="IC673"/>
      <c r="ID673"/>
      <c r="IE673"/>
      <c r="IF673"/>
      <c r="IG673"/>
      <c r="IH673"/>
      <c r="II673"/>
      <c r="IJ673"/>
      <c r="IK673"/>
      <c r="IL673"/>
      <c r="IM673"/>
      <c r="IN673"/>
      <c r="IO673"/>
      <c r="IP673"/>
      <c r="IQ673"/>
      <c r="IR673"/>
      <c r="IS673"/>
      <c r="IT673"/>
      <c r="IU673"/>
      <c r="IV673"/>
    </row>
    <row r="674" spans="1:256" ht="24.9" customHeight="1" thickTop="1" thickBot="1" x14ac:dyDescent="0.3">
      <c r="A674" s="431" t="s">
        <v>163</v>
      </c>
      <c r="B674" s="432"/>
      <c r="C674" s="432"/>
      <c r="D674" s="432"/>
      <c r="E674" s="432"/>
      <c r="F674" s="432"/>
      <c r="G674" s="432"/>
      <c r="H674" s="432"/>
      <c r="I674" s="432"/>
      <c r="J674" s="432"/>
      <c r="K674" s="432"/>
      <c r="L674" s="432"/>
      <c r="M674" s="432"/>
      <c r="N674" s="432"/>
      <c r="O674" s="432"/>
      <c r="P674" s="432"/>
      <c r="Q674" s="432"/>
      <c r="R674" s="432"/>
      <c r="S674" s="432"/>
      <c r="T674" s="432"/>
      <c r="U674" s="432"/>
      <c r="V674" s="432"/>
      <c r="W674" s="432"/>
      <c r="X674" s="432"/>
      <c r="Y674" s="432"/>
      <c r="Z674" s="432"/>
      <c r="AA674" s="432"/>
      <c r="AB674" s="432"/>
      <c r="AC674" s="433"/>
      <c r="AD674" s="66" t="s">
        <v>187</v>
      </c>
      <c r="AE674" s="306" t="s">
        <v>7</v>
      </c>
      <c r="AF674" s="92" t="s">
        <v>1666</v>
      </c>
      <c r="AG674" s="92" t="s">
        <v>1667</v>
      </c>
      <c r="AH674" s="92" t="s">
        <v>1668</v>
      </c>
      <c r="AI674" s="93" t="s">
        <v>1669</v>
      </c>
      <c r="AJ674" s="92"/>
      <c r="AK674" s="93" t="s">
        <v>1670</v>
      </c>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c r="BY674"/>
      <c r="BZ674"/>
      <c r="CA674"/>
      <c r="CB674"/>
      <c r="CC674"/>
      <c r="CD674"/>
      <c r="CE674"/>
      <c r="CF674"/>
      <c r="CG674"/>
      <c r="CH674"/>
      <c r="CI674"/>
      <c r="CJ674"/>
      <c r="CK674"/>
      <c r="CL674"/>
      <c r="CM674"/>
      <c r="CN674"/>
      <c r="CO674"/>
      <c r="CP674"/>
      <c r="CQ674"/>
      <c r="CR674"/>
      <c r="CS674"/>
      <c r="CT674"/>
      <c r="CU674"/>
      <c r="CV674"/>
      <c r="CW674"/>
      <c r="CX674"/>
      <c r="CY674"/>
      <c r="CZ674"/>
      <c r="DA674"/>
      <c r="DB674"/>
      <c r="DC674"/>
      <c r="DD674"/>
      <c r="DE674"/>
      <c r="DF674"/>
      <c r="DG674"/>
      <c r="DH674"/>
      <c r="DI674"/>
      <c r="DJ674"/>
      <c r="DK674"/>
      <c r="DL674"/>
      <c r="DM674"/>
      <c r="DN674"/>
      <c r="DO674"/>
      <c r="DP674"/>
      <c r="DQ674"/>
      <c r="DR674"/>
      <c r="DS674"/>
      <c r="DT674"/>
      <c r="DU674"/>
      <c r="DV674"/>
      <c r="DW674"/>
      <c r="DX674"/>
      <c r="DY674"/>
      <c r="DZ674"/>
      <c r="EA674"/>
      <c r="EB674"/>
      <c r="EC674"/>
      <c r="ED674"/>
      <c r="EE674"/>
      <c r="EF674"/>
      <c r="EG674"/>
      <c r="EH674"/>
      <c r="EI674"/>
      <c r="EJ674"/>
      <c r="EK674"/>
      <c r="EL674"/>
      <c r="EM674"/>
      <c r="EN674"/>
      <c r="EO674"/>
      <c r="EP674"/>
      <c r="EQ674"/>
      <c r="ER674"/>
      <c r="ES674"/>
      <c r="ET674"/>
      <c r="EU674"/>
      <c r="EV674"/>
      <c r="EW674"/>
      <c r="EX674"/>
      <c r="EY674"/>
      <c r="EZ674"/>
      <c r="FA674"/>
      <c r="FB674"/>
      <c r="FC674"/>
      <c r="FD674"/>
      <c r="FE674"/>
      <c r="FF674"/>
      <c r="FG674"/>
      <c r="FH674"/>
      <c r="FI674"/>
      <c r="FJ674"/>
      <c r="FK674"/>
      <c r="FL674"/>
      <c r="FM674"/>
      <c r="FN674"/>
      <c r="FO674"/>
      <c r="FP674"/>
      <c r="FQ674"/>
      <c r="FR674"/>
      <c r="FS674"/>
      <c r="FT674"/>
      <c r="FU674"/>
      <c r="FV674"/>
      <c r="FW674"/>
      <c r="FX674"/>
      <c r="FY674"/>
      <c r="FZ674"/>
      <c r="GA674"/>
      <c r="GB674"/>
      <c r="GC674"/>
      <c r="GD674"/>
      <c r="GE674"/>
      <c r="GF674"/>
      <c r="GG674"/>
      <c r="GH674"/>
      <c r="GI674"/>
      <c r="GJ674"/>
      <c r="GK674"/>
      <c r="GL674"/>
      <c r="GM674"/>
      <c r="GN674"/>
      <c r="GO674"/>
      <c r="GP674"/>
      <c r="GQ674"/>
      <c r="GR674"/>
      <c r="GS674"/>
      <c r="GT674"/>
      <c r="GU674"/>
      <c r="GV674"/>
      <c r="GW674"/>
      <c r="GX674"/>
      <c r="GY674"/>
      <c r="GZ674"/>
      <c r="HA674"/>
      <c r="HB674"/>
      <c r="HC674"/>
      <c r="HD674"/>
      <c r="HE674"/>
      <c r="HF674"/>
      <c r="HG674"/>
      <c r="HH674"/>
      <c r="HI674"/>
      <c r="HJ674"/>
      <c r="HK674"/>
      <c r="HL674"/>
      <c r="HM674"/>
      <c r="HN674"/>
      <c r="HO674"/>
      <c r="HP674"/>
      <c r="HQ674"/>
      <c r="HR674"/>
      <c r="HS674"/>
      <c r="HT674"/>
      <c r="HU674"/>
      <c r="HV674"/>
      <c r="HW674"/>
      <c r="HX674"/>
      <c r="HY674"/>
      <c r="HZ674"/>
      <c r="IA674"/>
      <c r="IB674"/>
      <c r="IC674"/>
      <c r="ID674"/>
      <c r="IE674"/>
      <c r="IF674"/>
      <c r="IG674"/>
      <c r="IH674"/>
      <c r="II674"/>
      <c r="IJ674"/>
      <c r="IK674"/>
      <c r="IL674"/>
      <c r="IM674"/>
      <c r="IN674"/>
      <c r="IO674"/>
      <c r="IP674"/>
      <c r="IQ674"/>
      <c r="IR674"/>
      <c r="IS674"/>
      <c r="IT674"/>
      <c r="IU674"/>
      <c r="IV674"/>
    </row>
    <row r="675" spans="1:256" ht="24.9" customHeight="1" thickTop="1" thickBot="1" x14ac:dyDescent="0.3">
      <c r="A675" s="392" t="s">
        <v>2420</v>
      </c>
      <c r="B675" s="427"/>
      <c r="C675" s="427"/>
      <c r="D675" s="427"/>
      <c r="E675" s="427"/>
      <c r="F675" s="427"/>
      <c r="G675" s="427"/>
      <c r="H675" s="427"/>
      <c r="I675" s="427"/>
      <c r="J675" s="427"/>
      <c r="K675" s="427"/>
      <c r="L675" s="427"/>
      <c r="M675" s="427"/>
      <c r="N675" s="427"/>
      <c r="O675" s="427"/>
      <c r="P675" s="427"/>
      <c r="Q675" s="427"/>
      <c r="R675" s="427"/>
      <c r="S675" s="427"/>
      <c r="T675" s="427"/>
      <c r="U675" s="427"/>
      <c r="V675" s="427"/>
      <c r="W675" s="427"/>
      <c r="X675" s="427"/>
      <c r="Y675" s="427"/>
      <c r="Z675" s="427"/>
      <c r="AA675" s="427"/>
      <c r="AB675" s="427"/>
      <c r="AC675" s="428"/>
      <c r="AD675" s="310">
        <f>'Art. 123'!Q646</f>
        <v>3</v>
      </c>
      <c r="AE675" s="94" t="str">
        <f t="shared" ref="AE675:AE688" si="126">IF(AG675=1,AK675,AG675)</f>
        <v>No aplica</v>
      </c>
      <c r="AF675">
        <f t="shared" ref="AF675:AF688" si="127">AD675/2</f>
        <v>1.5</v>
      </c>
      <c r="AG675" s="92" t="str">
        <f t="shared" ref="AG675:AG688" si="128">IF(AND(AF675&gt;=0,AF675&lt;=1),1,"No aplica")</f>
        <v>No aplica</v>
      </c>
      <c r="AH675" s="95" t="e">
        <f t="shared" ref="AH675:AH688" si="129">AD675/(AG675*2)</f>
        <v>#VALUE!</v>
      </c>
      <c r="AI675" s="96" t="str">
        <f t="shared" ref="AI675:AI688" si="130">IF(AG675=1,AG675/$AG$689,"No aplica")</f>
        <v>No aplica</v>
      </c>
      <c r="AJ675" s="96" t="e">
        <f t="shared" ref="AJ675:AJ688" si="131">AF675*AI675</f>
        <v>#VALUE!</v>
      </c>
      <c r="AK675" s="96" t="e">
        <f t="shared" ref="AK675:AK688" si="132">AJ675*$AE$23</f>
        <v>#VALUE!</v>
      </c>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c r="BY675"/>
      <c r="BZ675"/>
      <c r="CA675"/>
      <c r="CB675"/>
      <c r="CC675"/>
      <c r="CD675"/>
      <c r="CE675"/>
      <c r="CF675"/>
      <c r="CG675"/>
      <c r="CH675"/>
      <c r="CI675"/>
      <c r="CJ675"/>
      <c r="CK675"/>
      <c r="CL675"/>
      <c r="CM675"/>
      <c r="CN675"/>
      <c r="CO675"/>
      <c r="CP675"/>
      <c r="CQ675"/>
      <c r="CR675"/>
      <c r="CS675"/>
      <c r="CT675"/>
      <c r="CU675"/>
      <c r="CV675"/>
      <c r="CW675"/>
      <c r="CX675"/>
      <c r="CY675"/>
      <c r="CZ675"/>
      <c r="DA675"/>
      <c r="DB675"/>
      <c r="DC675"/>
      <c r="DD675"/>
      <c r="DE675"/>
      <c r="DF675"/>
      <c r="DG675"/>
      <c r="DH675"/>
      <c r="DI675"/>
      <c r="DJ675"/>
      <c r="DK675"/>
      <c r="DL675"/>
      <c r="DM675"/>
      <c r="DN675"/>
      <c r="DO675"/>
      <c r="DP675"/>
      <c r="DQ675"/>
      <c r="DR675"/>
      <c r="DS675"/>
      <c r="DT675"/>
      <c r="DU675"/>
      <c r="DV675"/>
      <c r="DW675"/>
      <c r="DX675"/>
      <c r="DY675"/>
      <c r="DZ675"/>
      <c r="EA675"/>
      <c r="EB675"/>
      <c r="EC675"/>
      <c r="ED675"/>
      <c r="EE675"/>
      <c r="EF675"/>
      <c r="EG675"/>
      <c r="EH675"/>
      <c r="EI675"/>
      <c r="EJ675"/>
      <c r="EK675"/>
      <c r="EL675"/>
      <c r="EM675"/>
      <c r="EN675"/>
      <c r="EO675"/>
      <c r="EP675"/>
      <c r="EQ675"/>
      <c r="ER675"/>
      <c r="ES675"/>
      <c r="ET675"/>
      <c r="EU675"/>
      <c r="EV675"/>
      <c r="EW675"/>
      <c r="EX675"/>
      <c r="EY675"/>
      <c r="EZ675"/>
      <c r="FA675"/>
      <c r="FB675"/>
      <c r="FC675"/>
      <c r="FD675"/>
      <c r="FE675"/>
      <c r="FF675"/>
      <c r="FG675"/>
      <c r="FH675"/>
      <c r="FI675"/>
      <c r="FJ675"/>
      <c r="FK675"/>
      <c r="FL675"/>
      <c r="FM675"/>
      <c r="FN675"/>
      <c r="FO675"/>
      <c r="FP675"/>
      <c r="FQ675"/>
      <c r="FR675"/>
      <c r="FS675"/>
      <c r="FT675"/>
      <c r="FU675"/>
      <c r="FV675"/>
      <c r="FW675"/>
      <c r="FX675"/>
      <c r="FY675"/>
      <c r="FZ675"/>
      <c r="GA675"/>
      <c r="GB675"/>
      <c r="GC675"/>
      <c r="GD675"/>
      <c r="GE675"/>
      <c r="GF675"/>
      <c r="GG675"/>
      <c r="GH675"/>
      <c r="GI675"/>
      <c r="GJ675"/>
      <c r="GK675"/>
      <c r="GL675"/>
      <c r="GM675"/>
      <c r="GN675"/>
      <c r="GO675"/>
      <c r="GP675"/>
      <c r="GQ675"/>
      <c r="GR675"/>
      <c r="GS675"/>
      <c r="GT675"/>
      <c r="GU675"/>
      <c r="GV675"/>
      <c r="GW675"/>
      <c r="GX675"/>
      <c r="GY675"/>
      <c r="GZ675"/>
      <c r="HA675"/>
      <c r="HB675"/>
      <c r="HC675"/>
      <c r="HD675"/>
      <c r="HE675"/>
      <c r="HF675"/>
      <c r="HG675"/>
      <c r="HH675"/>
      <c r="HI675"/>
      <c r="HJ675"/>
      <c r="HK675"/>
      <c r="HL675"/>
      <c r="HM675"/>
      <c r="HN675"/>
      <c r="HO675"/>
      <c r="HP675"/>
      <c r="HQ675"/>
      <c r="HR675"/>
      <c r="HS675"/>
      <c r="HT675"/>
      <c r="HU675"/>
      <c r="HV675"/>
      <c r="HW675"/>
      <c r="HX675"/>
      <c r="HY675"/>
      <c r="HZ675"/>
      <c r="IA675"/>
      <c r="IB675"/>
      <c r="IC675"/>
      <c r="ID675"/>
      <c r="IE675"/>
      <c r="IF675"/>
      <c r="IG675"/>
      <c r="IH675"/>
      <c r="II675"/>
      <c r="IJ675"/>
      <c r="IK675"/>
      <c r="IL675"/>
      <c r="IM675"/>
      <c r="IN675"/>
      <c r="IO675"/>
      <c r="IP675"/>
      <c r="IQ675"/>
      <c r="IR675"/>
      <c r="IS675"/>
      <c r="IT675"/>
      <c r="IU675"/>
      <c r="IV675"/>
    </row>
    <row r="676" spans="1:256" ht="24.9" customHeight="1" thickTop="1" thickBot="1" x14ac:dyDescent="0.3">
      <c r="A676" s="392" t="s">
        <v>2421</v>
      </c>
      <c r="B676" s="427"/>
      <c r="C676" s="427"/>
      <c r="D676" s="427"/>
      <c r="E676" s="427"/>
      <c r="F676" s="427"/>
      <c r="G676" s="427"/>
      <c r="H676" s="427"/>
      <c r="I676" s="427"/>
      <c r="J676" s="427"/>
      <c r="K676" s="427"/>
      <c r="L676" s="427"/>
      <c r="M676" s="427"/>
      <c r="N676" s="427"/>
      <c r="O676" s="427"/>
      <c r="P676" s="427"/>
      <c r="Q676" s="427"/>
      <c r="R676" s="427"/>
      <c r="S676" s="427"/>
      <c r="T676" s="427"/>
      <c r="U676" s="427"/>
      <c r="V676" s="427"/>
      <c r="W676" s="427"/>
      <c r="X676" s="427"/>
      <c r="Y676" s="427"/>
      <c r="Z676" s="427"/>
      <c r="AA676" s="427"/>
      <c r="AB676" s="427"/>
      <c r="AC676" s="428"/>
      <c r="AD676" s="310">
        <f>'Art. 123'!Q647</f>
        <v>3</v>
      </c>
      <c r="AE676" s="94" t="str">
        <f t="shared" si="126"/>
        <v>No aplica</v>
      </c>
      <c r="AF676">
        <f t="shared" si="127"/>
        <v>1.5</v>
      </c>
      <c r="AG676" s="92" t="str">
        <f t="shared" si="128"/>
        <v>No aplica</v>
      </c>
      <c r="AH676" s="95" t="e">
        <f t="shared" si="129"/>
        <v>#VALUE!</v>
      </c>
      <c r="AI676" s="96" t="str">
        <f t="shared" si="130"/>
        <v>No aplica</v>
      </c>
      <c r="AJ676" s="96" t="e">
        <f t="shared" si="131"/>
        <v>#VALUE!</v>
      </c>
      <c r="AK676" s="96" t="e">
        <f t="shared" si="132"/>
        <v>#VALUE!</v>
      </c>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c r="BY676"/>
      <c r="BZ676"/>
      <c r="CA676"/>
      <c r="CB676"/>
      <c r="CC676"/>
      <c r="CD676"/>
      <c r="CE676"/>
      <c r="CF676"/>
      <c r="CG676"/>
      <c r="CH676"/>
      <c r="CI676"/>
      <c r="CJ676"/>
      <c r="CK676"/>
      <c r="CL676"/>
      <c r="CM676"/>
      <c r="CN676"/>
      <c r="CO676"/>
      <c r="CP676"/>
      <c r="CQ676"/>
      <c r="CR676"/>
      <c r="CS676"/>
      <c r="CT676"/>
      <c r="CU676"/>
      <c r="CV676"/>
      <c r="CW676"/>
      <c r="CX676"/>
      <c r="CY676"/>
      <c r="CZ676"/>
      <c r="DA676"/>
      <c r="DB676"/>
      <c r="DC676"/>
      <c r="DD676"/>
      <c r="DE676"/>
      <c r="DF676"/>
      <c r="DG676"/>
      <c r="DH676"/>
      <c r="DI676"/>
      <c r="DJ676"/>
      <c r="DK676"/>
      <c r="DL676"/>
      <c r="DM676"/>
      <c r="DN676"/>
      <c r="DO676"/>
      <c r="DP676"/>
      <c r="DQ676"/>
      <c r="DR676"/>
      <c r="DS676"/>
      <c r="DT676"/>
      <c r="DU676"/>
      <c r="DV676"/>
      <c r="DW676"/>
      <c r="DX676"/>
      <c r="DY676"/>
      <c r="DZ676"/>
      <c r="EA676"/>
      <c r="EB676"/>
      <c r="EC676"/>
      <c r="ED676"/>
      <c r="EE676"/>
      <c r="EF676"/>
      <c r="EG676"/>
      <c r="EH676"/>
      <c r="EI676"/>
      <c r="EJ676"/>
      <c r="EK676"/>
      <c r="EL676"/>
      <c r="EM676"/>
      <c r="EN676"/>
      <c r="EO676"/>
      <c r="EP676"/>
      <c r="EQ676"/>
      <c r="ER676"/>
      <c r="ES676"/>
      <c r="ET676"/>
      <c r="EU676"/>
      <c r="EV676"/>
      <c r="EW676"/>
      <c r="EX676"/>
      <c r="EY676"/>
      <c r="EZ676"/>
      <c r="FA676"/>
      <c r="FB676"/>
      <c r="FC676"/>
      <c r="FD676"/>
      <c r="FE676"/>
      <c r="FF676"/>
      <c r="FG676"/>
      <c r="FH676"/>
      <c r="FI676"/>
      <c r="FJ676"/>
      <c r="FK676"/>
      <c r="FL676"/>
      <c r="FM676"/>
      <c r="FN676"/>
      <c r="FO676"/>
      <c r="FP676"/>
      <c r="FQ676"/>
      <c r="FR676"/>
      <c r="FS676"/>
      <c r="FT676"/>
      <c r="FU676"/>
      <c r="FV676"/>
      <c r="FW676"/>
      <c r="FX676"/>
      <c r="FY676"/>
      <c r="FZ676"/>
      <c r="GA676"/>
      <c r="GB676"/>
      <c r="GC676"/>
      <c r="GD676"/>
      <c r="GE676"/>
      <c r="GF676"/>
      <c r="GG676"/>
      <c r="GH676"/>
      <c r="GI676"/>
      <c r="GJ676"/>
      <c r="GK676"/>
      <c r="GL676"/>
      <c r="GM676"/>
      <c r="GN676"/>
      <c r="GO676"/>
      <c r="GP676"/>
      <c r="GQ676"/>
      <c r="GR676"/>
      <c r="GS676"/>
      <c r="GT676"/>
      <c r="GU676"/>
      <c r="GV676"/>
      <c r="GW676"/>
      <c r="GX676"/>
      <c r="GY676"/>
      <c r="GZ676"/>
      <c r="HA676"/>
      <c r="HB676"/>
      <c r="HC676"/>
      <c r="HD676"/>
      <c r="HE676"/>
      <c r="HF676"/>
      <c r="HG676"/>
      <c r="HH676"/>
      <c r="HI676"/>
      <c r="HJ676"/>
      <c r="HK676"/>
      <c r="HL676"/>
      <c r="HM676"/>
      <c r="HN676"/>
      <c r="HO676"/>
      <c r="HP676"/>
      <c r="HQ676"/>
      <c r="HR676"/>
      <c r="HS676"/>
      <c r="HT676"/>
      <c r="HU676"/>
      <c r="HV676"/>
      <c r="HW676"/>
      <c r="HX676"/>
      <c r="HY676"/>
      <c r="HZ676"/>
      <c r="IA676"/>
      <c r="IB676"/>
      <c r="IC676"/>
      <c r="ID676"/>
      <c r="IE676"/>
      <c r="IF676"/>
      <c r="IG676"/>
      <c r="IH676"/>
      <c r="II676"/>
      <c r="IJ676"/>
      <c r="IK676"/>
      <c r="IL676"/>
      <c r="IM676"/>
      <c r="IN676"/>
      <c r="IO676"/>
      <c r="IP676"/>
      <c r="IQ676"/>
      <c r="IR676"/>
      <c r="IS676"/>
      <c r="IT676"/>
      <c r="IU676"/>
      <c r="IV676"/>
    </row>
    <row r="677" spans="1:256" ht="24.9" customHeight="1" thickTop="1" thickBot="1" x14ac:dyDescent="0.3">
      <c r="A677" s="392" t="s">
        <v>2422</v>
      </c>
      <c r="B677" s="427"/>
      <c r="C677" s="427"/>
      <c r="D677" s="427"/>
      <c r="E677" s="427"/>
      <c r="F677" s="427"/>
      <c r="G677" s="427"/>
      <c r="H677" s="427"/>
      <c r="I677" s="427"/>
      <c r="J677" s="427"/>
      <c r="K677" s="427"/>
      <c r="L677" s="427"/>
      <c r="M677" s="427"/>
      <c r="N677" s="427"/>
      <c r="O677" s="427"/>
      <c r="P677" s="427"/>
      <c r="Q677" s="427"/>
      <c r="R677" s="427"/>
      <c r="S677" s="427"/>
      <c r="T677" s="427"/>
      <c r="U677" s="427"/>
      <c r="V677" s="427"/>
      <c r="W677" s="427"/>
      <c r="X677" s="427"/>
      <c r="Y677" s="427"/>
      <c r="Z677" s="427"/>
      <c r="AA677" s="427"/>
      <c r="AB677" s="427"/>
      <c r="AC677" s="428"/>
      <c r="AD677" s="310">
        <f>'Art. 123'!Q648</f>
        <v>3</v>
      </c>
      <c r="AE677" s="94" t="str">
        <f t="shared" si="126"/>
        <v>No aplica</v>
      </c>
      <c r="AF677">
        <f t="shared" si="127"/>
        <v>1.5</v>
      </c>
      <c r="AG677" s="92" t="str">
        <f t="shared" si="128"/>
        <v>No aplica</v>
      </c>
      <c r="AH677" s="95" t="e">
        <f t="shared" si="129"/>
        <v>#VALUE!</v>
      </c>
      <c r="AI677" s="96" t="str">
        <f t="shared" si="130"/>
        <v>No aplica</v>
      </c>
      <c r="AJ677" s="96" t="e">
        <f t="shared" si="131"/>
        <v>#VALUE!</v>
      </c>
      <c r="AK677" s="96" t="e">
        <f t="shared" si="132"/>
        <v>#VALUE!</v>
      </c>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c r="BY677"/>
      <c r="BZ677"/>
      <c r="CA677"/>
      <c r="CB677"/>
      <c r="CC677"/>
      <c r="CD677"/>
      <c r="CE677"/>
      <c r="CF677"/>
      <c r="CG677"/>
      <c r="CH677"/>
      <c r="CI677"/>
      <c r="CJ677"/>
      <c r="CK677"/>
      <c r="CL677"/>
      <c r="CM677"/>
      <c r="CN677"/>
      <c r="CO677"/>
      <c r="CP677"/>
      <c r="CQ677"/>
      <c r="CR677"/>
      <c r="CS677"/>
      <c r="CT677"/>
      <c r="CU677"/>
      <c r="CV677"/>
      <c r="CW677"/>
      <c r="CX677"/>
      <c r="CY677"/>
      <c r="CZ677"/>
      <c r="DA677"/>
      <c r="DB677"/>
      <c r="DC677"/>
      <c r="DD677"/>
      <c r="DE677"/>
      <c r="DF677"/>
      <c r="DG677"/>
      <c r="DH677"/>
      <c r="DI677"/>
      <c r="DJ677"/>
      <c r="DK677"/>
      <c r="DL677"/>
      <c r="DM677"/>
      <c r="DN677"/>
      <c r="DO677"/>
      <c r="DP677"/>
      <c r="DQ677"/>
      <c r="DR677"/>
      <c r="DS677"/>
      <c r="DT677"/>
      <c r="DU677"/>
      <c r="DV677"/>
      <c r="DW677"/>
      <c r="DX677"/>
      <c r="DY677"/>
      <c r="DZ677"/>
      <c r="EA677"/>
      <c r="EB677"/>
      <c r="EC677"/>
      <c r="ED677"/>
      <c r="EE677"/>
      <c r="EF677"/>
      <c r="EG677"/>
      <c r="EH677"/>
      <c r="EI677"/>
      <c r="EJ677"/>
      <c r="EK677"/>
      <c r="EL677"/>
      <c r="EM677"/>
      <c r="EN677"/>
      <c r="EO677"/>
      <c r="EP677"/>
      <c r="EQ677"/>
      <c r="ER677"/>
      <c r="ES677"/>
      <c r="ET677"/>
      <c r="EU677"/>
      <c r="EV677"/>
      <c r="EW677"/>
      <c r="EX677"/>
      <c r="EY677"/>
      <c r="EZ677"/>
      <c r="FA677"/>
      <c r="FB677"/>
      <c r="FC677"/>
      <c r="FD677"/>
      <c r="FE677"/>
      <c r="FF677"/>
      <c r="FG677"/>
      <c r="FH677"/>
      <c r="FI677"/>
      <c r="FJ677"/>
      <c r="FK677"/>
      <c r="FL677"/>
      <c r="FM677"/>
      <c r="FN677"/>
      <c r="FO677"/>
      <c r="FP677"/>
      <c r="FQ677"/>
      <c r="FR677"/>
      <c r="FS677"/>
      <c r="FT677"/>
      <c r="FU677"/>
      <c r="FV677"/>
      <c r="FW677"/>
      <c r="FX677"/>
      <c r="FY677"/>
      <c r="FZ677"/>
      <c r="GA677"/>
      <c r="GB677"/>
      <c r="GC677"/>
      <c r="GD677"/>
      <c r="GE677"/>
      <c r="GF677"/>
      <c r="GG677"/>
      <c r="GH677"/>
      <c r="GI677"/>
      <c r="GJ677"/>
      <c r="GK677"/>
      <c r="GL677"/>
      <c r="GM677"/>
      <c r="GN677"/>
      <c r="GO677"/>
      <c r="GP677"/>
      <c r="GQ677"/>
      <c r="GR677"/>
      <c r="GS677"/>
      <c r="GT677"/>
      <c r="GU677"/>
      <c r="GV677"/>
      <c r="GW677"/>
      <c r="GX677"/>
      <c r="GY677"/>
      <c r="GZ677"/>
      <c r="HA677"/>
      <c r="HB677"/>
      <c r="HC677"/>
      <c r="HD677"/>
      <c r="HE677"/>
      <c r="HF677"/>
      <c r="HG677"/>
      <c r="HH677"/>
      <c r="HI677"/>
      <c r="HJ677"/>
      <c r="HK677"/>
      <c r="HL677"/>
      <c r="HM677"/>
      <c r="HN677"/>
      <c r="HO677"/>
      <c r="HP677"/>
      <c r="HQ677"/>
      <c r="HR677"/>
      <c r="HS677"/>
      <c r="HT677"/>
      <c r="HU677"/>
      <c r="HV677"/>
      <c r="HW677"/>
      <c r="HX677"/>
      <c r="HY677"/>
      <c r="HZ677"/>
      <c r="IA677"/>
      <c r="IB677"/>
      <c r="IC677"/>
      <c r="ID677"/>
      <c r="IE677"/>
      <c r="IF677"/>
      <c r="IG677"/>
      <c r="IH677"/>
      <c r="II677"/>
      <c r="IJ677"/>
      <c r="IK677"/>
      <c r="IL677"/>
      <c r="IM677"/>
      <c r="IN677"/>
      <c r="IO677"/>
      <c r="IP677"/>
      <c r="IQ677"/>
      <c r="IR677"/>
      <c r="IS677"/>
      <c r="IT677"/>
      <c r="IU677"/>
      <c r="IV677"/>
    </row>
    <row r="678" spans="1:256" ht="24.9" customHeight="1" thickTop="1" thickBot="1" x14ac:dyDescent="0.3">
      <c r="A678" s="392" t="s">
        <v>2301</v>
      </c>
      <c r="B678" s="427"/>
      <c r="C678" s="427"/>
      <c r="D678" s="427"/>
      <c r="E678" s="427"/>
      <c r="F678" s="427"/>
      <c r="G678" s="427"/>
      <c r="H678" s="427"/>
      <c r="I678" s="427"/>
      <c r="J678" s="427"/>
      <c r="K678" s="427"/>
      <c r="L678" s="427"/>
      <c r="M678" s="427"/>
      <c r="N678" s="427"/>
      <c r="O678" s="427"/>
      <c r="P678" s="427"/>
      <c r="Q678" s="427"/>
      <c r="R678" s="427"/>
      <c r="S678" s="427"/>
      <c r="T678" s="427"/>
      <c r="U678" s="427"/>
      <c r="V678" s="427"/>
      <c r="W678" s="427"/>
      <c r="X678" s="427"/>
      <c r="Y678" s="427"/>
      <c r="Z678" s="427"/>
      <c r="AA678" s="427"/>
      <c r="AB678" s="427"/>
      <c r="AC678" s="428"/>
      <c r="AD678" s="310">
        <f>'Art. 123'!Q649</f>
        <v>3</v>
      </c>
      <c r="AE678" s="94" t="str">
        <f t="shared" si="126"/>
        <v>No aplica</v>
      </c>
      <c r="AF678">
        <f t="shared" si="127"/>
        <v>1.5</v>
      </c>
      <c r="AG678" s="92" t="str">
        <f t="shared" si="128"/>
        <v>No aplica</v>
      </c>
      <c r="AH678" s="95" t="e">
        <f t="shared" si="129"/>
        <v>#VALUE!</v>
      </c>
      <c r="AI678" s="96" t="str">
        <f t="shared" si="130"/>
        <v>No aplica</v>
      </c>
      <c r="AJ678" s="96" t="e">
        <f t="shared" si="131"/>
        <v>#VALUE!</v>
      </c>
      <c r="AK678" s="96" t="e">
        <f t="shared" si="132"/>
        <v>#VALUE!</v>
      </c>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c r="BY678"/>
      <c r="BZ678"/>
      <c r="CA678"/>
      <c r="CB678"/>
      <c r="CC678"/>
      <c r="CD678"/>
      <c r="CE678"/>
      <c r="CF678"/>
      <c r="CG678"/>
      <c r="CH678"/>
      <c r="CI678"/>
      <c r="CJ678"/>
      <c r="CK678"/>
      <c r="CL678"/>
      <c r="CM678"/>
      <c r="CN678"/>
      <c r="CO678"/>
      <c r="CP678"/>
      <c r="CQ678"/>
      <c r="CR678"/>
      <c r="CS678"/>
      <c r="CT678"/>
      <c r="CU678"/>
      <c r="CV678"/>
      <c r="CW678"/>
      <c r="CX678"/>
      <c r="CY678"/>
      <c r="CZ678"/>
      <c r="DA678"/>
      <c r="DB678"/>
      <c r="DC678"/>
      <c r="DD678"/>
      <c r="DE678"/>
      <c r="DF678"/>
      <c r="DG678"/>
      <c r="DH678"/>
      <c r="DI678"/>
      <c r="DJ678"/>
      <c r="DK678"/>
      <c r="DL678"/>
      <c r="DM678"/>
      <c r="DN678"/>
      <c r="DO678"/>
      <c r="DP678"/>
      <c r="DQ678"/>
      <c r="DR678"/>
      <c r="DS678"/>
      <c r="DT678"/>
      <c r="DU678"/>
      <c r="DV678"/>
      <c r="DW678"/>
      <c r="DX678"/>
      <c r="DY678"/>
      <c r="DZ678"/>
      <c r="EA678"/>
      <c r="EB678"/>
      <c r="EC678"/>
      <c r="ED678"/>
      <c r="EE678"/>
      <c r="EF678"/>
      <c r="EG678"/>
      <c r="EH678"/>
      <c r="EI678"/>
      <c r="EJ678"/>
      <c r="EK678"/>
      <c r="EL678"/>
      <c r="EM678"/>
      <c r="EN678"/>
      <c r="EO678"/>
      <c r="EP678"/>
      <c r="EQ678"/>
      <c r="ER678"/>
      <c r="ES678"/>
      <c r="ET678"/>
      <c r="EU678"/>
      <c r="EV678"/>
      <c r="EW678"/>
      <c r="EX678"/>
      <c r="EY678"/>
      <c r="EZ678"/>
      <c r="FA678"/>
      <c r="FB678"/>
      <c r="FC678"/>
      <c r="FD678"/>
      <c r="FE678"/>
      <c r="FF678"/>
      <c r="FG678"/>
      <c r="FH678"/>
      <c r="FI678"/>
      <c r="FJ678"/>
      <c r="FK678"/>
      <c r="FL678"/>
      <c r="FM678"/>
      <c r="FN678"/>
      <c r="FO678"/>
      <c r="FP678"/>
      <c r="FQ678"/>
      <c r="FR678"/>
      <c r="FS678"/>
      <c r="FT678"/>
      <c r="FU678"/>
      <c r="FV678"/>
      <c r="FW678"/>
      <c r="FX678"/>
      <c r="FY678"/>
      <c r="FZ678"/>
      <c r="GA678"/>
      <c r="GB678"/>
      <c r="GC678"/>
      <c r="GD678"/>
      <c r="GE678"/>
      <c r="GF678"/>
      <c r="GG678"/>
      <c r="GH678"/>
      <c r="GI678"/>
      <c r="GJ678"/>
      <c r="GK678"/>
      <c r="GL678"/>
      <c r="GM678"/>
      <c r="GN678"/>
      <c r="GO678"/>
      <c r="GP678"/>
      <c r="GQ678"/>
      <c r="GR678"/>
      <c r="GS678"/>
      <c r="GT678"/>
      <c r="GU678"/>
      <c r="GV678"/>
      <c r="GW678"/>
      <c r="GX678"/>
      <c r="GY678"/>
      <c r="GZ678"/>
      <c r="HA678"/>
      <c r="HB678"/>
      <c r="HC678"/>
      <c r="HD678"/>
      <c r="HE678"/>
      <c r="HF678"/>
      <c r="HG678"/>
      <c r="HH678"/>
      <c r="HI678"/>
      <c r="HJ678"/>
      <c r="HK678"/>
      <c r="HL678"/>
      <c r="HM678"/>
      <c r="HN678"/>
      <c r="HO678"/>
      <c r="HP678"/>
      <c r="HQ678"/>
      <c r="HR678"/>
      <c r="HS678"/>
      <c r="HT678"/>
      <c r="HU678"/>
      <c r="HV678"/>
      <c r="HW678"/>
      <c r="HX678"/>
      <c r="HY678"/>
      <c r="HZ678"/>
      <c r="IA678"/>
      <c r="IB678"/>
      <c r="IC678"/>
      <c r="ID678"/>
      <c r="IE678"/>
      <c r="IF678"/>
      <c r="IG678"/>
      <c r="IH678"/>
      <c r="II678"/>
      <c r="IJ678"/>
      <c r="IK678"/>
      <c r="IL678"/>
      <c r="IM678"/>
      <c r="IN678"/>
      <c r="IO678"/>
      <c r="IP678"/>
      <c r="IQ678"/>
      <c r="IR678"/>
      <c r="IS678"/>
      <c r="IT678"/>
      <c r="IU678"/>
      <c r="IV678"/>
    </row>
    <row r="679" spans="1:256" ht="24.9" customHeight="1" thickTop="1" thickBot="1" x14ac:dyDescent="0.3">
      <c r="A679" s="434" t="s">
        <v>2423</v>
      </c>
      <c r="B679" s="435"/>
      <c r="C679" s="435"/>
      <c r="D679" s="435"/>
      <c r="E679" s="435"/>
      <c r="F679" s="435"/>
      <c r="G679" s="435"/>
      <c r="H679" s="435"/>
      <c r="I679" s="435"/>
      <c r="J679" s="435"/>
      <c r="K679" s="435"/>
      <c r="L679" s="435"/>
      <c r="M679" s="435"/>
      <c r="N679" s="435"/>
      <c r="O679" s="435"/>
      <c r="P679" s="435"/>
      <c r="Q679" s="435"/>
      <c r="R679" s="435"/>
      <c r="S679" s="435"/>
      <c r="T679" s="435"/>
      <c r="U679" s="435"/>
      <c r="V679" s="435"/>
      <c r="W679" s="435"/>
      <c r="X679" s="435"/>
      <c r="Y679" s="435"/>
      <c r="Z679" s="435"/>
      <c r="AA679" s="435"/>
      <c r="AB679" s="435"/>
      <c r="AC679" s="436"/>
      <c r="AD679" s="310">
        <f>'Art. 123'!Q650</f>
        <v>3</v>
      </c>
      <c r="AE679" s="94" t="str">
        <f t="shared" si="126"/>
        <v>No aplica</v>
      </c>
      <c r="AF679">
        <f t="shared" si="127"/>
        <v>1.5</v>
      </c>
      <c r="AG679" s="92" t="str">
        <f t="shared" si="128"/>
        <v>No aplica</v>
      </c>
      <c r="AH679" s="95" t="e">
        <f t="shared" si="129"/>
        <v>#VALUE!</v>
      </c>
      <c r="AI679" s="96" t="str">
        <f t="shared" si="130"/>
        <v>No aplica</v>
      </c>
      <c r="AJ679" s="96" t="e">
        <f t="shared" si="131"/>
        <v>#VALUE!</v>
      </c>
      <c r="AK679" s="96" t="e">
        <f t="shared" si="132"/>
        <v>#VALUE!</v>
      </c>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c r="BY679"/>
      <c r="BZ679"/>
      <c r="CA679"/>
      <c r="CB679"/>
      <c r="CC679"/>
      <c r="CD679"/>
      <c r="CE679"/>
      <c r="CF679"/>
      <c r="CG679"/>
      <c r="CH679"/>
      <c r="CI679"/>
      <c r="CJ679"/>
      <c r="CK679"/>
      <c r="CL679"/>
      <c r="CM679"/>
      <c r="CN679"/>
      <c r="CO679"/>
      <c r="CP679"/>
      <c r="CQ679"/>
      <c r="CR679"/>
      <c r="CS679"/>
      <c r="CT679"/>
      <c r="CU679"/>
      <c r="CV679"/>
      <c r="CW679"/>
      <c r="CX679"/>
      <c r="CY679"/>
      <c r="CZ679"/>
      <c r="DA679"/>
      <c r="DB679"/>
      <c r="DC679"/>
      <c r="DD679"/>
      <c r="DE679"/>
      <c r="DF679"/>
      <c r="DG679"/>
      <c r="DH679"/>
      <c r="DI679"/>
      <c r="DJ679"/>
      <c r="DK679"/>
      <c r="DL679"/>
      <c r="DM679"/>
      <c r="DN679"/>
      <c r="DO679"/>
      <c r="DP679"/>
      <c r="DQ679"/>
      <c r="DR679"/>
      <c r="DS679"/>
      <c r="DT679"/>
      <c r="DU679"/>
      <c r="DV679"/>
      <c r="DW679"/>
      <c r="DX679"/>
      <c r="DY679"/>
      <c r="DZ679"/>
      <c r="EA679"/>
      <c r="EB679"/>
      <c r="EC679"/>
      <c r="ED679"/>
      <c r="EE679"/>
      <c r="EF679"/>
      <c r="EG679"/>
      <c r="EH679"/>
      <c r="EI679"/>
      <c r="EJ679"/>
      <c r="EK679"/>
      <c r="EL679"/>
      <c r="EM679"/>
      <c r="EN679"/>
      <c r="EO679"/>
      <c r="EP679"/>
      <c r="EQ679"/>
      <c r="ER679"/>
      <c r="ES679"/>
      <c r="ET679"/>
      <c r="EU679"/>
      <c r="EV679"/>
      <c r="EW679"/>
      <c r="EX679"/>
      <c r="EY679"/>
      <c r="EZ679"/>
      <c r="FA679"/>
      <c r="FB679"/>
      <c r="FC679"/>
      <c r="FD679"/>
      <c r="FE679"/>
      <c r="FF679"/>
      <c r="FG679"/>
      <c r="FH679"/>
      <c r="FI679"/>
      <c r="FJ679"/>
      <c r="FK679"/>
      <c r="FL679"/>
      <c r="FM679"/>
      <c r="FN679"/>
      <c r="FO679"/>
      <c r="FP679"/>
      <c r="FQ679"/>
      <c r="FR679"/>
      <c r="FS679"/>
      <c r="FT679"/>
      <c r="FU679"/>
      <c r="FV679"/>
      <c r="FW679"/>
      <c r="FX679"/>
      <c r="FY679"/>
      <c r="FZ679"/>
      <c r="GA679"/>
      <c r="GB679"/>
      <c r="GC679"/>
      <c r="GD679"/>
      <c r="GE679"/>
      <c r="GF679"/>
      <c r="GG679"/>
      <c r="GH679"/>
      <c r="GI679"/>
      <c r="GJ679"/>
      <c r="GK679"/>
      <c r="GL679"/>
      <c r="GM679"/>
      <c r="GN679"/>
      <c r="GO679"/>
      <c r="GP679"/>
      <c r="GQ679"/>
      <c r="GR679"/>
      <c r="GS679"/>
      <c r="GT679"/>
      <c r="GU679"/>
      <c r="GV679"/>
      <c r="GW679"/>
      <c r="GX679"/>
      <c r="GY679"/>
      <c r="GZ679"/>
      <c r="HA679"/>
      <c r="HB679"/>
      <c r="HC679"/>
      <c r="HD679"/>
      <c r="HE679"/>
      <c r="HF679"/>
      <c r="HG679"/>
      <c r="HH679"/>
      <c r="HI679"/>
      <c r="HJ679"/>
      <c r="HK679"/>
      <c r="HL679"/>
      <c r="HM679"/>
      <c r="HN679"/>
      <c r="HO679"/>
      <c r="HP679"/>
      <c r="HQ679"/>
      <c r="HR679"/>
      <c r="HS679"/>
      <c r="HT679"/>
      <c r="HU679"/>
      <c r="HV679"/>
      <c r="HW679"/>
      <c r="HX679"/>
      <c r="HY679"/>
      <c r="HZ679"/>
      <c r="IA679"/>
      <c r="IB679"/>
      <c r="IC679"/>
      <c r="ID679"/>
      <c r="IE679"/>
      <c r="IF679"/>
      <c r="IG679"/>
      <c r="IH679"/>
      <c r="II679"/>
      <c r="IJ679"/>
      <c r="IK679"/>
      <c r="IL679"/>
      <c r="IM679"/>
      <c r="IN679"/>
      <c r="IO679"/>
      <c r="IP679"/>
      <c r="IQ679"/>
      <c r="IR679"/>
      <c r="IS679"/>
      <c r="IT679"/>
      <c r="IU679"/>
      <c r="IV679"/>
    </row>
    <row r="680" spans="1:256" ht="24.9" customHeight="1" thickTop="1" thickBot="1" x14ac:dyDescent="0.3">
      <c r="A680" s="434" t="s">
        <v>2424</v>
      </c>
      <c r="B680" s="435"/>
      <c r="C680" s="435"/>
      <c r="D680" s="435"/>
      <c r="E680" s="435"/>
      <c r="F680" s="435"/>
      <c r="G680" s="435"/>
      <c r="H680" s="435"/>
      <c r="I680" s="435"/>
      <c r="J680" s="435"/>
      <c r="K680" s="435"/>
      <c r="L680" s="435"/>
      <c r="M680" s="435"/>
      <c r="N680" s="435"/>
      <c r="O680" s="435"/>
      <c r="P680" s="435"/>
      <c r="Q680" s="435"/>
      <c r="R680" s="435"/>
      <c r="S680" s="435"/>
      <c r="T680" s="435"/>
      <c r="U680" s="435"/>
      <c r="V680" s="435"/>
      <c r="W680" s="435"/>
      <c r="X680" s="435"/>
      <c r="Y680" s="435"/>
      <c r="Z680" s="435"/>
      <c r="AA680" s="435"/>
      <c r="AB680" s="435"/>
      <c r="AC680" s="436"/>
      <c r="AD680" s="310">
        <f>'Art. 123'!Q651</f>
        <v>3</v>
      </c>
      <c r="AE680" s="94" t="str">
        <f t="shared" si="126"/>
        <v>No aplica</v>
      </c>
      <c r="AF680">
        <f t="shared" si="127"/>
        <v>1.5</v>
      </c>
      <c r="AG680" s="92" t="str">
        <f t="shared" si="128"/>
        <v>No aplica</v>
      </c>
      <c r="AH680" s="95" t="e">
        <f t="shared" si="129"/>
        <v>#VALUE!</v>
      </c>
      <c r="AI680" s="96" t="str">
        <f t="shared" si="130"/>
        <v>No aplica</v>
      </c>
      <c r="AJ680" s="96" t="e">
        <f t="shared" si="131"/>
        <v>#VALUE!</v>
      </c>
      <c r="AK680" s="96" t="e">
        <f t="shared" si="132"/>
        <v>#VALUE!</v>
      </c>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c r="BY680"/>
      <c r="BZ680"/>
      <c r="CA680"/>
      <c r="CB680"/>
      <c r="CC680"/>
      <c r="CD680"/>
      <c r="CE680"/>
      <c r="CF680"/>
      <c r="CG680"/>
      <c r="CH680"/>
      <c r="CI680"/>
      <c r="CJ680"/>
      <c r="CK680"/>
      <c r="CL680"/>
      <c r="CM680"/>
      <c r="CN680"/>
      <c r="CO680"/>
      <c r="CP680"/>
      <c r="CQ680"/>
      <c r="CR680"/>
      <c r="CS680"/>
      <c r="CT680"/>
      <c r="CU680"/>
      <c r="CV680"/>
      <c r="CW680"/>
      <c r="CX680"/>
      <c r="CY680"/>
      <c r="CZ680"/>
      <c r="DA680"/>
      <c r="DB680"/>
      <c r="DC680"/>
      <c r="DD680"/>
      <c r="DE680"/>
      <c r="DF680"/>
      <c r="DG680"/>
      <c r="DH680"/>
      <c r="DI680"/>
      <c r="DJ680"/>
      <c r="DK680"/>
      <c r="DL680"/>
      <c r="DM680"/>
      <c r="DN680"/>
      <c r="DO680"/>
      <c r="DP680"/>
      <c r="DQ680"/>
      <c r="DR680"/>
      <c r="DS680"/>
      <c r="DT680"/>
      <c r="DU680"/>
      <c r="DV680"/>
      <c r="DW680"/>
      <c r="DX680"/>
      <c r="DY680"/>
      <c r="DZ680"/>
      <c r="EA680"/>
      <c r="EB680"/>
      <c r="EC680"/>
      <c r="ED680"/>
      <c r="EE680"/>
      <c r="EF680"/>
      <c r="EG680"/>
      <c r="EH680"/>
      <c r="EI680"/>
      <c r="EJ680"/>
      <c r="EK680"/>
      <c r="EL680"/>
      <c r="EM680"/>
      <c r="EN680"/>
      <c r="EO680"/>
      <c r="EP680"/>
      <c r="EQ680"/>
      <c r="ER680"/>
      <c r="ES680"/>
      <c r="ET680"/>
      <c r="EU680"/>
      <c r="EV680"/>
      <c r="EW680"/>
      <c r="EX680"/>
      <c r="EY680"/>
      <c r="EZ680"/>
      <c r="FA680"/>
      <c r="FB680"/>
      <c r="FC680"/>
      <c r="FD680"/>
      <c r="FE680"/>
      <c r="FF680"/>
      <c r="FG680"/>
      <c r="FH680"/>
      <c r="FI680"/>
      <c r="FJ680"/>
      <c r="FK680"/>
      <c r="FL680"/>
      <c r="FM680"/>
      <c r="FN680"/>
      <c r="FO680"/>
      <c r="FP680"/>
      <c r="FQ680"/>
      <c r="FR680"/>
      <c r="FS680"/>
      <c r="FT680"/>
      <c r="FU680"/>
      <c r="FV680"/>
      <c r="FW680"/>
      <c r="FX680"/>
      <c r="FY680"/>
      <c r="FZ680"/>
      <c r="GA680"/>
      <c r="GB680"/>
      <c r="GC680"/>
      <c r="GD680"/>
      <c r="GE680"/>
      <c r="GF680"/>
      <c r="GG680"/>
      <c r="GH680"/>
      <c r="GI680"/>
      <c r="GJ680"/>
      <c r="GK680"/>
      <c r="GL680"/>
      <c r="GM680"/>
      <c r="GN680"/>
      <c r="GO680"/>
      <c r="GP680"/>
      <c r="GQ680"/>
      <c r="GR680"/>
      <c r="GS680"/>
      <c r="GT680"/>
      <c r="GU680"/>
      <c r="GV680"/>
      <c r="GW680"/>
      <c r="GX680"/>
      <c r="GY680"/>
      <c r="GZ680"/>
      <c r="HA680"/>
      <c r="HB680"/>
      <c r="HC680"/>
      <c r="HD680"/>
      <c r="HE680"/>
      <c r="HF680"/>
      <c r="HG680"/>
      <c r="HH680"/>
      <c r="HI680"/>
      <c r="HJ680"/>
      <c r="HK680"/>
      <c r="HL680"/>
      <c r="HM680"/>
      <c r="HN680"/>
      <c r="HO680"/>
      <c r="HP680"/>
      <c r="HQ680"/>
      <c r="HR680"/>
      <c r="HS680"/>
      <c r="HT680"/>
      <c r="HU680"/>
      <c r="HV680"/>
      <c r="HW680"/>
      <c r="HX680"/>
      <c r="HY680"/>
      <c r="HZ680"/>
      <c r="IA680"/>
      <c r="IB680"/>
      <c r="IC680"/>
      <c r="ID680"/>
      <c r="IE680"/>
      <c r="IF680"/>
      <c r="IG680"/>
      <c r="IH680"/>
      <c r="II680"/>
      <c r="IJ680"/>
      <c r="IK680"/>
      <c r="IL680"/>
      <c r="IM680"/>
      <c r="IN680"/>
      <c r="IO680"/>
      <c r="IP680"/>
      <c r="IQ680"/>
      <c r="IR680"/>
      <c r="IS680"/>
      <c r="IT680"/>
      <c r="IU680"/>
      <c r="IV680"/>
    </row>
    <row r="681" spans="1:256" ht="24.9" customHeight="1" thickTop="1" thickBot="1" x14ac:dyDescent="0.3">
      <c r="A681" s="392" t="s">
        <v>2425</v>
      </c>
      <c r="B681" s="427"/>
      <c r="C681" s="427"/>
      <c r="D681" s="427"/>
      <c r="E681" s="427"/>
      <c r="F681" s="427"/>
      <c r="G681" s="427"/>
      <c r="H681" s="427"/>
      <c r="I681" s="427"/>
      <c r="J681" s="427"/>
      <c r="K681" s="427"/>
      <c r="L681" s="427"/>
      <c r="M681" s="427"/>
      <c r="N681" s="427"/>
      <c r="O681" s="427"/>
      <c r="P681" s="427"/>
      <c r="Q681" s="427"/>
      <c r="R681" s="427"/>
      <c r="S681" s="427"/>
      <c r="T681" s="427"/>
      <c r="U681" s="427"/>
      <c r="V681" s="427"/>
      <c r="W681" s="427"/>
      <c r="X681" s="427"/>
      <c r="Y681" s="427"/>
      <c r="Z681" s="427"/>
      <c r="AA681" s="427"/>
      <c r="AB681" s="427"/>
      <c r="AC681" s="428"/>
      <c r="AD681" s="310">
        <f>'Art. 123'!Q652</f>
        <v>3</v>
      </c>
      <c r="AE681" s="94" t="str">
        <f t="shared" si="126"/>
        <v>No aplica</v>
      </c>
      <c r="AF681">
        <f t="shared" si="127"/>
        <v>1.5</v>
      </c>
      <c r="AG681" s="92" t="str">
        <f t="shared" si="128"/>
        <v>No aplica</v>
      </c>
      <c r="AH681" s="95" t="e">
        <f t="shared" si="129"/>
        <v>#VALUE!</v>
      </c>
      <c r="AI681" s="96" t="str">
        <f t="shared" si="130"/>
        <v>No aplica</v>
      </c>
      <c r="AJ681" s="96" t="e">
        <f t="shared" si="131"/>
        <v>#VALUE!</v>
      </c>
      <c r="AK681" s="96" t="e">
        <f t="shared" si="132"/>
        <v>#VALUE!</v>
      </c>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c r="BY681"/>
      <c r="BZ681"/>
      <c r="CA681"/>
      <c r="CB681"/>
      <c r="CC681"/>
      <c r="CD681"/>
      <c r="CE681"/>
      <c r="CF681"/>
      <c r="CG681"/>
      <c r="CH681"/>
      <c r="CI681"/>
      <c r="CJ681"/>
      <c r="CK681"/>
      <c r="CL681"/>
      <c r="CM681"/>
      <c r="CN681"/>
      <c r="CO681"/>
      <c r="CP681"/>
      <c r="CQ681"/>
      <c r="CR681"/>
      <c r="CS681"/>
      <c r="CT681"/>
      <c r="CU681"/>
      <c r="CV681"/>
      <c r="CW681"/>
      <c r="CX681"/>
      <c r="CY681"/>
      <c r="CZ681"/>
      <c r="DA681"/>
      <c r="DB681"/>
      <c r="DC681"/>
      <c r="DD681"/>
      <c r="DE681"/>
      <c r="DF681"/>
      <c r="DG681"/>
      <c r="DH681"/>
      <c r="DI681"/>
      <c r="DJ681"/>
      <c r="DK681"/>
      <c r="DL681"/>
      <c r="DM681"/>
      <c r="DN681"/>
      <c r="DO681"/>
      <c r="DP681"/>
      <c r="DQ681"/>
      <c r="DR681"/>
      <c r="DS681"/>
      <c r="DT681"/>
      <c r="DU681"/>
      <c r="DV681"/>
      <c r="DW681"/>
      <c r="DX681"/>
      <c r="DY681"/>
      <c r="DZ681"/>
      <c r="EA681"/>
      <c r="EB681"/>
      <c r="EC681"/>
      <c r="ED681"/>
      <c r="EE681"/>
      <c r="EF681"/>
      <c r="EG681"/>
      <c r="EH681"/>
      <c r="EI681"/>
      <c r="EJ681"/>
      <c r="EK681"/>
      <c r="EL681"/>
      <c r="EM681"/>
      <c r="EN681"/>
      <c r="EO681"/>
      <c r="EP681"/>
      <c r="EQ681"/>
      <c r="ER681"/>
      <c r="ES681"/>
      <c r="ET681"/>
      <c r="EU681"/>
      <c r="EV681"/>
      <c r="EW681"/>
      <c r="EX681"/>
      <c r="EY681"/>
      <c r="EZ681"/>
      <c r="FA681"/>
      <c r="FB681"/>
      <c r="FC681"/>
      <c r="FD681"/>
      <c r="FE681"/>
      <c r="FF681"/>
      <c r="FG681"/>
      <c r="FH681"/>
      <c r="FI681"/>
      <c r="FJ681"/>
      <c r="FK681"/>
      <c r="FL681"/>
      <c r="FM681"/>
      <c r="FN681"/>
      <c r="FO681"/>
      <c r="FP681"/>
      <c r="FQ681"/>
      <c r="FR681"/>
      <c r="FS681"/>
      <c r="FT681"/>
      <c r="FU681"/>
      <c r="FV681"/>
      <c r="FW681"/>
      <c r="FX681"/>
      <c r="FY681"/>
      <c r="FZ681"/>
      <c r="GA681"/>
      <c r="GB681"/>
      <c r="GC681"/>
      <c r="GD681"/>
      <c r="GE681"/>
      <c r="GF681"/>
      <c r="GG681"/>
      <c r="GH681"/>
      <c r="GI681"/>
      <c r="GJ681"/>
      <c r="GK681"/>
      <c r="GL681"/>
      <c r="GM681"/>
      <c r="GN681"/>
      <c r="GO681"/>
      <c r="GP681"/>
      <c r="GQ681"/>
      <c r="GR681"/>
      <c r="GS681"/>
      <c r="GT681"/>
      <c r="GU681"/>
      <c r="GV681"/>
      <c r="GW681"/>
      <c r="GX681"/>
      <c r="GY681"/>
      <c r="GZ681"/>
      <c r="HA681"/>
      <c r="HB681"/>
      <c r="HC681"/>
      <c r="HD681"/>
      <c r="HE681"/>
      <c r="HF681"/>
      <c r="HG681"/>
      <c r="HH681"/>
      <c r="HI681"/>
      <c r="HJ681"/>
      <c r="HK681"/>
      <c r="HL681"/>
      <c r="HM681"/>
      <c r="HN681"/>
      <c r="HO681"/>
      <c r="HP681"/>
      <c r="HQ681"/>
      <c r="HR681"/>
      <c r="HS681"/>
      <c r="HT681"/>
      <c r="HU681"/>
      <c r="HV681"/>
      <c r="HW681"/>
      <c r="HX681"/>
      <c r="HY681"/>
      <c r="HZ681"/>
      <c r="IA681"/>
      <c r="IB681"/>
      <c r="IC681"/>
      <c r="ID681"/>
      <c r="IE681"/>
      <c r="IF681"/>
      <c r="IG681"/>
      <c r="IH681"/>
      <c r="II681"/>
      <c r="IJ681"/>
      <c r="IK681"/>
      <c r="IL681"/>
      <c r="IM681"/>
      <c r="IN681"/>
      <c r="IO681"/>
      <c r="IP681"/>
      <c r="IQ681"/>
      <c r="IR681"/>
      <c r="IS681"/>
      <c r="IT681"/>
      <c r="IU681"/>
      <c r="IV681"/>
    </row>
    <row r="682" spans="1:256" ht="24.9" customHeight="1" thickTop="1" thickBot="1" x14ac:dyDescent="0.3">
      <c r="A682" s="392" t="s">
        <v>2426</v>
      </c>
      <c r="B682" s="427"/>
      <c r="C682" s="427"/>
      <c r="D682" s="427"/>
      <c r="E682" s="427"/>
      <c r="F682" s="427"/>
      <c r="G682" s="427"/>
      <c r="H682" s="427"/>
      <c r="I682" s="427"/>
      <c r="J682" s="427"/>
      <c r="K682" s="427"/>
      <c r="L682" s="427"/>
      <c r="M682" s="427"/>
      <c r="N682" s="427"/>
      <c r="O682" s="427"/>
      <c r="P682" s="427"/>
      <c r="Q682" s="427"/>
      <c r="R682" s="427"/>
      <c r="S682" s="427"/>
      <c r="T682" s="427"/>
      <c r="U682" s="427"/>
      <c r="V682" s="427"/>
      <c r="W682" s="427"/>
      <c r="X682" s="427"/>
      <c r="Y682" s="427"/>
      <c r="Z682" s="427"/>
      <c r="AA682" s="427"/>
      <c r="AB682" s="427"/>
      <c r="AC682" s="428"/>
      <c r="AD682" s="310">
        <f>'Art. 123'!Q653</f>
        <v>3</v>
      </c>
      <c r="AE682" s="94" t="str">
        <f t="shared" si="126"/>
        <v>No aplica</v>
      </c>
      <c r="AF682">
        <f t="shared" si="127"/>
        <v>1.5</v>
      </c>
      <c r="AG682" s="92" t="str">
        <f t="shared" si="128"/>
        <v>No aplica</v>
      </c>
      <c r="AH682" s="95" t="e">
        <f t="shared" si="129"/>
        <v>#VALUE!</v>
      </c>
      <c r="AI682" s="96" t="str">
        <f t="shared" si="130"/>
        <v>No aplica</v>
      </c>
      <c r="AJ682" s="96" t="e">
        <f t="shared" si="131"/>
        <v>#VALUE!</v>
      </c>
      <c r="AK682" s="96" t="e">
        <f t="shared" si="132"/>
        <v>#VALUE!</v>
      </c>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c r="BY682"/>
      <c r="BZ682"/>
      <c r="CA682"/>
      <c r="CB682"/>
      <c r="CC682"/>
      <c r="CD682"/>
      <c r="CE682"/>
      <c r="CF682"/>
      <c r="CG682"/>
      <c r="CH682"/>
      <c r="CI682"/>
      <c r="CJ682"/>
      <c r="CK682"/>
      <c r="CL682"/>
      <c r="CM682"/>
      <c r="CN682"/>
      <c r="CO682"/>
      <c r="CP682"/>
      <c r="CQ682"/>
      <c r="CR682"/>
      <c r="CS682"/>
      <c r="CT682"/>
      <c r="CU682"/>
      <c r="CV682"/>
      <c r="CW682"/>
      <c r="CX682"/>
      <c r="CY682"/>
      <c r="CZ682"/>
      <c r="DA682"/>
      <c r="DB682"/>
      <c r="DC682"/>
      <c r="DD682"/>
      <c r="DE682"/>
      <c r="DF682"/>
      <c r="DG682"/>
      <c r="DH682"/>
      <c r="DI682"/>
      <c r="DJ682"/>
      <c r="DK682"/>
      <c r="DL682"/>
      <c r="DM682"/>
      <c r="DN682"/>
      <c r="DO682"/>
      <c r="DP682"/>
      <c r="DQ682"/>
      <c r="DR682"/>
      <c r="DS682"/>
      <c r="DT682"/>
      <c r="DU682"/>
      <c r="DV682"/>
      <c r="DW682"/>
      <c r="DX682"/>
      <c r="DY682"/>
      <c r="DZ682"/>
      <c r="EA682"/>
      <c r="EB682"/>
      <c r="EC682"/>
      <c r="ED682"/>
      <c r="EE682"/>
      <c r="EF682"/>
      <c r="EG682"/>
      <c r="EH682"/>
      <c r="EI682"/>
      <c r="EJ682"/>
      <c r="EK682"/>
      <c r="EL682"/>
      <c r="EM682"/>
      <c r="EN682"/>
      <c r="EO682"/>
      <c r="EP682"/>
      <c r="EQ682"/>
      <c r="ER682"/>
      <c r="ES682"/>
      <c r="ET682"/>
      <c r="EU682"/>
      <c r="EV682"/>
      <c r="EW682"/>
      <c r="EX682"/>
      <c r="EY682"/>
      <c r="EZ682"/>
      <c r="FA682"/>
      <c r="FB682"/>
      <c r="FC682"/>
      <c r="FD682"/>
      <c r="FE682"/>
      <c r="FF682"/>
      <c r="FG682"/>
      <c r="FH682"/>
      <c r="FI682"/>
      <c r="FJ682"/>
      <c r="FK682"/>
      <c r="FL682"/>
      <c r="FM682"/>
      <c r="FN682"/>
      <c r="FO682"/>
      <c r="FP682"/>
      <c r="FQ682"/>
      <c r="FR682"/>
      <c r="FS682"/>
      <c r="FT682"/>
      <c r="FU682"/>
      <c r="FV682"/>
      <c r="FW682"/>
      <c r="FX682"/>
      <c r="FY682"/>
      <c r="FZ682"/>
      <c r="GA682"/>
      <c r="GB682"/>
      <c r="GC682"/>
      <c r="GD682"/>
      <c r="GE682"/>
      <c r="GF682"/>
      <c r="GG682"/>
      <c r="GH682"/>
      <c r="GI682"/>
      <c r="GJ682"/>
      <c r="GK682"/>
      <c r="GL682"/>
      <c r="GM682"/>
      <c r="GN682"/>
      <c r="GO682"/>
      <c r="GP682"/>
      <c r="GQ682"/>
      <c r="GR682"/>
      <c r="GS682"/>
      <c r="GT682"/>
      <c r="GU682"/>
      <c r="GV682"/>
      <c r="GW682"/>
      <c r="GX682"/>
      <c r="GY682"/>
      <c r="GZ682"/>
      <c r="HA682"/>
      <c r="HB682"/>
      <c r="HC682"/>
      <c r="HD682"/>
      <c r="HE682"/>
      <c r="HF682"/>
      <c r="HG682"/>
      <c r="HH682"/>
      <c r="HI682"/>
      <c r="HJ682"/>
      <c r="HK682"/>
      <c r="HL682"/>
      <c r="HM682"/>
      <c r="HN682"/>
      <c r="HO682"/>
      <c r="HP682"/>
      <c r="HQ682"/>
      <c r="HR682"/>
      <c r="HS682"/>
      <c r="HT682"/>
      <c r="HU682"/>
      <c r="HV682"/>
      <c r="HW682"/>
      <c r="HX682"/>
      <c r="HY682"/>
      <c r="HZ682"/>
      <c r="IA682"/>
      <c r="IB682"/>
      <c r="IC682"/>
      <c r="ID682"/>
      <c r="IE682"/>
      <c r="IF682"/>
      <c r="IG682"/>
      <c r="IH682"/>
      <c r="II682"/>
      <c r="IJ682"/>
      <c r="IK682"/>
      <c r="IL682"/>
      <c r="IM682"/>
      <c r="IN682"/>
      <c r="IO682"/>
      <c r="IP682"/>
      <c r="IQ682"/>
      <c r="IR682"/>
      <c r="IS682"/>
      <c r="IT682"/>
      <c r="IU682"/>
      <c r="IV682"/>
    </row>
    <row r="683" spans="1:256" ht="24.9" customHeight="1" thickTop="1" thickBot="1" x14ac:dyDescent="0.3">
      <c r="A683" s="392" t="s">
        <v>2427</v>
      </c>
      <c r="B683" s="427"/>
      <c r="C683" s="427"/>
      <c r="D683" s="427"/>
      <c r="E683" s="427"/>
      <c r="F683" s="427"/>
      <c r="G683" s="427"/>
      <c r="H683" s="427"/>
      <c r="I683" s="427"/>
      <c r="J683" s="427"/>
      <c r="K683" s="427"/>
      <c r="L683" s="427"/>
      <c r="M683" s="427"/>
      <c r="N683" s="427"/>
      <c r="O683" s="427"/>
      <c r="P683" s="427"/>
      <c r="Q683" s="427"/>
      <c r="R683" s="427"/>
      <c r="S683" s="427"/>
      <c r="T683" s="427"/>
      <c r="U683" s="427"/>
      <c r="V683" s="427"/>
      <c r="W683" s="427"/>
      <c r="X683" s="427"/>
      <c r="Y683" s="427"/>
      <c r="Z683" s="427"/>
      <c r="AA683" s="427"/>
      <c r="AB683" s="427"/>
      <c r="AC683" s="428"/>
      <c r="AD683" s="310">
        <f>'Art. 123'!Q654</f>
        <v>3</v>
      </c>
      <c r="AE683" s="94" t="str">
        <f t="shared" si="126"/>
        <v>No aplica</v>
      </c>
      <c r="AF683">
        <f t="shared" si="127"/>
        <v>1.5</v>
      </c>
      <c r="AG683" s="92" t="str">
        <f t="shared" si="128"/>
        <v>No aplica</v>
      </c>
      <c r="AH683" s="95" t="e">
        <f t="shared" si="129"/>
        <v>#VALUE!</v>
      </c>
      <c r="AI683" s="96" t="str">
        <f t="shared" si="130"/>
        <v>No aplica</v>
      </c>
      <c r="AJ683" s="96" t="e">
        <f t="shared" si="131"/>
        <v>#VALUE!</v>
      </c>
      <c r="AK683" s="96" t="e">
        <f t="shared" si="132"/>
        <v>#VALUE!</v>
      </c>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c r="BY683"/>
      <c r="BZ683"/>
      <c r="CA683"/>
      <c r="CB683"/>
      <c r="CC683"/>
      <c r="CD683"/>
      <c r="CE683"/>
      <c r="CF683"/>
      <c r="CG683"/>
      <c r="CH683"/>
      <c r="CI683"/>
      <c r="CJ683"/>
      <c r="CK683"/>
      <c r="CL683"/>
      <c r="CM683"/>
      <c r="CN683"/>
      <c r="CO683"/>
      <c r="CP683"/>
      <c r="CQ683"/>
      <c r="CR683"/>
      <c r="CS683"/>
      <c r="CT683"/>
      <c r="CU683"/>
      <c r="CV683"/>
      <c r="CW683"/>
      <c r="CX683"/>
      <c r="CY683"/>
      <c r="CZ683"/>
      <c r="DA683"/>
      <c r="DB683"/>
      <c r="DC683"/>
      <c r="DD683"/>
      <c r="DE683"/>
      <c r="DF683"/>
      <c r="DG683"/>
      <c r="DH683"/>
      <c r="DI683"/>
      <c r="DJ683"/>
      <c r="DK683"/>
      <c r="DL683"/>
      <c r="DM683"/>
      <c r="DN683"/>
      <c r="DO683"/>
      <c r="DP683"/>
      <c r="DQ683"/>
      <c r="DR683"/>
      <c r="DS683"/>
      <c r="DT683"/>
      <c r="DU683"/>
      <c r="DV683"/>
      <c r="DW683"/>
      <c r="DX683"/>
      <c r="DY683"/>
      <c r="DZ683"/>
      <c r="EA683"/>
      <c r="EB683"/>
      <c r="EC683"/>
      <c r="ED683"/>
      <c r="EE683"/>
      <c r="EF683"/>
      <c r="EG683"/>
      <c r="EH683"/>
      <c r="EI683"/>
      <c r="EJ683"/>
      <c r="EK683"/>
      <c r="EL683"/>
      <c r="EM683"/>
      <c r="EN683"/>
      <c r="EO683"/>
      <c r="EP683"/>
      <c r="EQ683"/>
      <c r="ER683"/>
      <c r="ES683"/>
      <c r="ET683"/>
      <c r="EU683"/>
      <c r="EV683"/>
      <c r="EW683"/>
      <c r="EX683"/>
      <c r="EY683"/>
      <c r="EZ683"/>
      <c r="FA683"/>
      <c r="FB683"/>
      <c r="FC683"/>
      <c r="FD683"/>
      <c r="FE683"/>
      <c r="FF683"/>
      <c r="FG683"/>
      <c r="FH683"/>
      <c r="FI683"/>
      <c r="FJ683"/>
      <c r="FK683"/>
      <c r="FL683"/>
      <c r="FM683"/>
      <c r="FN683"/>
      <c r="FO683"/>
      <c r="FP683"/>
      <c r="FQ683"/>
      <c r="FR683"/>
      <c r="FS683"/>
      <c r="FT683"/>
      <c r="FU683"/>
      <c r="FV683"/>
      <c r="FW683"/>
      <c r="FX683"/>
      <c r="FY683"/>
      <c r="FZ683"/>
      <c r="GA683"/>
      <c r="GB683"/>
      <c r="GC683"/>
      <c r="GD683"/>
      <c r="GE683"/>
      <c r="GF683"/>
      <c r="GG683"/>
      <c r="GH683"/>
      <c r="GI683"/>
      <c r="GJ683"/>
      <c r="GK683"/>
      <c r="GL683"/>
      <c r="GM683"/>
      <c r="GN683"/>
      <c r="GO683"/>
      <c r="GP683"/>
      <c r="GQ683"/>
      <c r="GR683"/>
      <c r="GS683"/>
      <c r="GT683"/>
      <c r="GU683"/>
      <c r="GV683"/>
      <c r="GW683"/>
      <c r="GX683"/>
      <c r="GY683"/>
      <c r="GZ683"/>
      <c r="HA683"/>
      <c r="HB683"/>
      <c r="HC683"/>
      <c r="HD683"/>
      <c r="HE683"/>
      <c r="HF683"/>
      <c r="HG683"/>
      <c r="HH683"/>
      <c r="HI683"/>
      <c r="HJ683"/>
      <c r="HK683"/>
      <c r="HL683"/>
      <c r="HM683"/>
      <c r="HN683"/>
      <c r="HO683"/>
      <c r="HP683"/>
      <c r="HQ683"/>
      <c r="HR683"/>
      <c r="HS683"/>
      <c r="HT683"/>
      <c r="HU683"/>
      <c r="HV683"/>
      <c r="HW683"/>
      <c r="HX683"/>
      <c r="HY683"/>
      <c r="HZ683"/>
      <c r="IA683"/>
      <c r="IB683"/>
      <c r="IC683"/>
      <c r="ID683"/>
      <c r="IE683"/>
      <c r="IF683"/>
      <c r="IG683"/>
      <c r="IH683"/>
      <c r="II683"/>
      <c r="IJ683"/>
      <c r="IK683"/>
      <c r="IL683"/>
      <c r="IM683"/>
      <c r="IN683"/>
      <c r="IO683"/>
      <c r="IP683"/>
      <c r="IQ683"/>
      <c r="IR683"/>
      <c r="IS683"/>
      <c r="IT683"/>
      <c r="IU683"/>
      <c r="IV683"/>
    </row>
    <row r="684" spans="1:256" ht="24.9" customHeight="1" thickTop="1" thickBot="1" x14ac:dyDescent="0.3">
      <c r="A684" s="392" t="s">
        <v>2428</v>
      </c>
      <c r="B684" s="427"/>
      <c r="C684" s="427"/>
      <c r="D684" s="427"/>
      <c r="E684" s="427"/>
      <c r="F684" s="427"/>
      <c r="G684" s="427"/>
      <c r="H684" s="427"/>
      <c r="I684" s="427"/>
      <c r="J684" s="427"/>
      <c r="K684" s="427"/>
      <c r="L684" s="427"/>
      <c r="M684" s="427"/>
      <c r="N684" s="427"/>
      <c r="O684" s="427"/>
      <c r="P684" s="427"/>
      <c r="Q684" s="427"/>
      <c r="R684" s="427"/>
      <c r="S684" s="427"/>
      <c r="T684" s="427"/>
      <c r="U684" s="427"/>
      <c r="V684" s="427"/>
      <c r="W684" s="427"/>
      <c r="X684" s="427"/>
      <c r="Y684" s="427"/>
      <c r="Z684" s="427"/>
      <c r="AA684" s="427"/>
      <c r="AB684" s="427"/>
      <c r="AC684" s="428"/>
      <c r="AD684" s="310">
        <f>'Art. 123'!Q655</f>
        <v>3</v>
      </c>
      <c r="AE684" s="94" t="str">
        <f t="shared" si="126"/>
        <v>No aplica</v>
      </c>
      <c r="AF684">
        <f t="shared" si="127"/>
        <v>1.5</v>
      </c>
      <c r="AG684" s="92" t="str">
        <f t="shared" si="128"/>
        <v>No aplica</v>
      </c>
      <c r="AH684" s="95" t="e">
        <f t="shared" si="129"/>
        <v>#VALUE!</v>
      </c>
      <c r="AI684" s="96" t="str">
        <f t="shared" si="130"/>
        <v>No aplica</v>
      </c>
      <c r="AJ684" s="96" t="e">
        <f t="shared" si="131"/>
        <v>#VALUE!</v>
      </c>
      <c r="AK684" s="96" t="e">
        <f t="shared" si="132"/>
        <v>#VALUE!</v>
      </c>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c r="BY684"/>
      <c r="BZ684"/>
      <c r="CA684"/>
      <c r="CB684"/>
      <c r="CC684"/>
      <c r="CD684"/>
      <c r="CE684"/>
      <c r="CF684"/>
      <c r="CG684"/>
      <c r="CH684"/>
      <c r="CI684"/>
      <c r="CJ684"/>
      <c r="CK684"/>
      <c r="CL684"/>
      <c r="CM684"/>
      <c r="CN684"/>
      <c r="CO684"/>
      <c r="CP684"/>
      <c r="CQ684"/>
      <c r="CR684"/>
      <c r="CS684"/>
      <c r="CT684"/>
      <c r="CU684"/>
      <c r="CV684"/>
      <c r="CW684"/>
      <c r="CX684"/>
      <c r="CY684"/>
      <c r="CZ684"/>
      <c r="DA684"/>
      <c r="DB684"/>
      <c r="DC684"/>
      <c r="DD684"/>
      <c r="DE684"/>
      <c r="DF684"/>
      <c r="DG684"/>
      <c r="DH684"/>
      <c r="DI684"/>
      <c r="DJ684"/>
      <c r="DK684"/>
      <c r="DL684"/>
      <c r="DM684"/>
      <c r="DN684"/>
      <c r="DO684"/>
      <c r="DP684"/>
      <c r="DQ684"/>
      <c r="DR684"/>
      <c r="DS684"/>
      <c r="DT684"/>
      <c r="DU684"/>
      <c r="DV684"/>
      <c r="DW684"/>
      <c r="DX684"/>
      <c r="DY684"/>
      <c r="DZ684"/>
      <c r="EA684"/>
      <c r="EB684"/>
      <c r="EC684"/>
      <c r="ED684"/>
      <c r="EE684"/>
      <c r="EF684"/>
      <c r="EG684"/>
      <c r="EH684"/>
      <c r="EI684"/>
      <c r="EJ684"/>
      <c r="EK684"/>
      <c r="EL684"/>
      <c r="EM684"/>
      <c r="EN684"/>
      <c r="EO684"/>
      <c r="EP684"/>
      <c r="EQ684"/>
      <c r="ER684"/>
      <c r="ES684"/>
      <c r="ET684"/>
      <c r="EU684"/>
      <c r="EV684"/>
      <c r="EW684"/>
      <c r="EX684"/>
      <c r="EY684"/>
      <c r="EZ684"/>
      <c r="FA684"/>
      <c r="FB684"/>
      <c r="FC684"/>
      <c r="FD684"/>
      <c r="FE684"/>
      <c r="FF684"/>
      <c r="FG684"/>
      <c r="FH684"/>
      <c r="FI684"/>
      <c r="FJ684"/>
      <c r="FK684"/>
      <c r="FL684"/>
      <c r="FM684"/>
      <c r="FN684"/>
      <c r="FO684"/>
      <c r="FP684"/>
      <c r="FQ684"/>
      <c r="FR684"/>
      <c r="FS684"/>
      <c r="FT684"/>
      <c r="FU684"/>
      <c r="FV684"/>
      <c r="FW684"/>
      <c r="FX684"/>
      <c r="FY684"/>
      <c r="FZ684"/>
      <c r="GA684"/>
      <c r="GB684"/>
      <c r="GC684"/>
      <c r="GD684"/>
      <c r="GE684"/>
      <c r="GF684"/>
      <c r="GG684"/>
      <c r="GH684"/>
      <c r="GI684"/>
      <c r="GJ684"/>
      <c r="GK684"/>
      <c r="GL684"/>
      <c r="GM684"/>
      <c r="GN684"/>
      <c r="GO684"/>
      <c r="GP684"/>
      <c r="GQ684"/>
      <c r="GR684"/>
      <c r="GS684"/>
      <c r="GT684"/>
      <c r="GU684"/>
      <c r="GV684"/>
      <c r="GW684"/>
      <c r="GX684"/>
      <c r="GY684"/>
      <c r="GZ684"/>
      <c r="HA684"/>
      <c r="HB684"/>
      <c r="HC684"/>
      <c r="HD684"/>
      <c r="HE684"/>
      <c r="HF684"/>
      <c r="HG684"/>
      <c r="HH684"/>
      <c r="HI684"/>
      <c r="HJ684"/>
      <c r="HK684"/>
      <c r="HL684"/>
      <c r="HM684"/>
      <c r="HN684"/>
      <c r="HO684"/>
      <c r="HP684"/>
      <c r="HQ684"/>
      <c r="HR684"/>
      <c r="HS684"/>
      <c r="HT684"/>
      <c r="HU684"/>
      <c r="HV684"/>
      <c r="HW684"/>
      <c r="HX684"/>
      <c r="HY684"/>
      <c r="HZ684"/>
      <c r="IA684"/>
      <c r="IB684"/>
      <c r="IC684"/>
      <c r="ID684"/>
      <c r="IE684"/>
      <c r="IF684"/>
      <c r="IG684"/>
      <c r="IH684"/>
      <c r="II684"/>
      <c r="IJ684"/>
      <c r="IK684"/>
      <c r="IL684"/>
      <c r="IM684"/>
      <c r="IN684"/>
      <c r="IO684"/>
      <c r="IP684"/>
      <c r="IQ684"/>
      <c r="IR684"/>
      <c r="IS684"/>
      <c r="IT684"/>
      <c r="IU684"/>
      <c r="IV684"/>
    </row>
    <row r="685" spans="1:256" ht="24.9" customHeight="1" thickTop="1" thickBot="1" x14ac:dyDescent="0.3">
      <c r="A685" s="392" t="s">
        <v>1472</v>
      </c>
      <c r="B685" s="427"/>
      <c r="C685" s="427"/>
      <c r="D685" s="427"/>
      <c r="E685" s="427"/>
      <c r="F685" s="427"/>
      <c r="G685" s="427"/>
      <c r="H685" s="427"/>
      <c r="I685" s="427"/>
      <c r="J685" s="427"/>
      <c r="K685" s="427"/>
      <c r="L685" s="427"/>
      <c r="M685" s="427"/>
      <c r="N685" s="427"/>
      <c r="O685" s="427"/>
      <c r="P685" s="427"/>
      <c r="Q685" s="427"/>
      <c r="R685" s="427"/>
      <c r="S685" s="427"/>
      <c r="T685" s="427"/>
      <c r="U685" s="427"/>
      <c r="V685" s="427"/>
      <c r="W685" s="427"/>
      <c r="X685" s="427"/>
      <c r="Y685" s="427"/>
      <c r="Z685" s="427"/>
      <c r="AA685" s="427"/>
      <c r="AB685" s="427"/>
      <c r="AC685" s="428"/>
      <c r="AD685" s="310">
        <f>'Art. 123'!Q656</f>
        <v>3</v>
      </c>
      <c r="AE685" s="94" t="str">
        <f t="shared" si="126"/>
        <v>No aplica</v>
      </c>
      <c r="AF685">
        <f t="shared" si="127"/>
        <v>1.5</v>
      </c>
      <c r="AG685" s="92" t="str">
        <f t="shared" si="128"/>
        <v>No aplica</v>
      </c>
      <c r="AH685" s="95" t="e">
        <f t="shared" si="129"/>
        <v>#VALUE!</v>
      </c>
      <c r="AI685" s="96" t="str">
        <f t="shared" si="130"/>
        <v>No aplica</v>
      </c>
      <c r="AJ685" s="96" t="e">
        <f t="shared" si="131"/>
        <v>#VALUE!</v>
      </c>
      <c r="AK685" s="96" t="e">
        <f t="shared" si="132"/>
        <v>#VALUE!</v>
      </c>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c r="BY685"/>
      <c r="BZ685"/>
      <c r="CA685"/>
      <c r="CB685"/>
      <c r="CC685"/>
      <c r="CD685"/>
      <c r="CE685"/>
      <c r="CF685"/>
      <c r="CG685"/>
      <c r="CH685"/>
      <c r="CI685"/>
      <c r="CJ685"/>
      <c r="CK685"/>
      <c r="CL685"/>
      <c r="CM685"/>
      <c r="CN685"/>
      <c r="CO685"/>
      <c r="CP685"/>
      <c r="CQ685"/>
      <c r="CR685"/>
      <c r="CS685"/>
      <c r="CT685"/>
      <c r="CU685"/>
      <c r="CV685"/>
      <c r="CW685"/>
      <c r="CX685"/>
      <c r="CY685"/>
      <c r="CZ685"/>
      <c r="DA685"/>
      <c r="DB685"/>
      <c r="DC685"/>
      <c r="DD685"/>
      <c r="DE685"/>
      <c r="DF685"/>
      <c r="DG685"/>
      <c r="DH685"/>
      <c r="DI685"/>
      <c r="DJ685"/>
      <c r="DK685"/>
      <c r="DL685"/>
      <c r="DM685"/>
      <c r="DN685"/>
      <c r="DO685"/>
      <c r="DP685"/>
      <c r="DQ685"/>
      <c r="DR685"/>
      <c r="DS685"/>
      <c r="DT685"/>
      <c r="DU685"/>
      <c r="DV685"/>
      <c r="DW685"/>
      <c r="DX685"/>
      <c r="DY685"/>
      <c r="DZ685"/>
      <c r="EA685"/>
      <c r="EB685"/>
      <c r="EC685"/>
      <c r="ED685"/>
      <c r="EE685"/>
      <c r="EF685"/>
      <c r="EG685"/>
      <c r="EH685"/>
      <c r="EI685"/>
      <c r="EJ685"/>
      <c r="EK685"/>
      <c r="EL685"/>
      <c r="EM685"/>
      <c r="EN685"/>
      <c r="EO685"/>
      <c r="EP685"/>
      <c r="EQ685"/>
      <c r="ER685"/>
      <c r="ES685"/>
      <c r="ET685"/>
      <c r="EU685"/>
      <c r="EV685"/>
      <c r="EW685"/>
      <c r="EX685"/>
      <c r="EY685"/>
      <c r="EZ685"/>
      <c r="FA685"/>
      <c r="FB685"/>
      <c r="FC685"/>
      <c r="FD685"/>
      <c r="FE685"/>
      <c r="FF685"/>
      <c r="FG685"/>
      <c r="FH685"/>
      <c r="FI685"/>
      <c r="FJ685"/>
      <c r="FK685"/>
      <c r="FL685"/>
      <c r="FM685"/>
      <c r="FN685"/>
      <c r="FO685"/>
      <c r="FP685"/>
      <c r="FQ685"/>
      <c r="FR685"/>
      <c r="FS685"/>
      <c r="FT685"/>
      <c r="FU685"/>
      <c r="FV685"/>
      <c r="FW685"/>
      <c r="FX685"/>
      <c r="FY685"/>
      <c r="FZ685"/>
      <c r="GA685"/>
      <c r="GB685"/>
      <c r="GC685"/>
      <c r="GD685"/>
      <c r="GE685"/>
      <c r="GF685"/>
      <c r="GG685"/>
      <c r="GH685"/>
      <c r="GI685"/>
      <c r="GJ685"/>
      <c r="GK685"/>
      <c r="GL685"/>
      <c r="GM685"/>
      <c r="GN685"/>
      <c r="GO685"/>
      <c r="GP685"/>
      <c r="GQ685"/>
      <c r="GR685"/>
      <c r="GS685"/>
      <c r="GT685"/>
      <c r="GU685"/>
      <c r="GV685"/>
      <c r="GW685"/>
      <c r="GX685"/>
      <c r="GY685"/>
      <c r="GZ685"/>
      <c r="HA685"/>
      <c r="HB685"/>
      <c r="HC685"/>
      <c r="HD685"/>
      <c r="HE685"/>
      <c r="HF685"/>
      <c r="HG685"/>
      <c r="HH685"/>
      <c r="HI685"/>
      <c r="HJ685"/>
      <c r="HK685"/>
      <c r="HL685"/>
      <c r="HM685"/>
      <c r="HN685"/>
      <c r="HO685"/>
      <c r="HP685"/>
      <c r="HQ685"/>
      <c r="HR685"/>
      <c r="HS685"/>
      <c r="HT685"/>
      <c r="HU685"/>
      <c r="HV685"/>
      <c r="HW685"/>
      <c r="HX685"/>
      <c r="HY685"/>
      <c r="HZ685"/>
      <c r="IA685"/>
      <c r="IB685"/>
      <c r="IC685"/>
      <c r="ID685"/>
      <c r="IE685"/>
      <c r="IF685"/>
      <c r="IG685"/>
      <c r="IH685"/>
      <c r="II685"/>
      <c r="IJ685"/>
      <c r="IK685"/>
      <c r="IL685"/>
      <c r="IM685"/>
      <c r="IN685"/>
      <c r="IO685"/>
      <c r="IP685"/>
      <c r="IQ685"/>
      <c r="IR685"/>
      <c r="IS685"/>
      <c r="IT685"/>
      <c r="IU685"/>
      <c r="IV685"/>
    </row>
    <row r="686" spans="1:256" ht="24.9" customHeight="1" thickTop="1" thickBot="1" x14ac:dyDescent="0.3">
      <c r="A686" s="434" t="s">
        <v>2429</v>
      </c>
      <c r="B686" s="435"/>
      <c r="C686" s="435"/>
      <c r="D686" s="435"/>
      <c r="E686" s="435"/>
      <c r="F686" s="435"/>
      <c r="G686" s="435"/>
      <c r="H686" s="435"/>
      <c r="I686" s="435"/>
      <c r="J686" s="435"/>
      <c r="K686" s="435"/>
      <c r="L686" s="435"/>
      <c r="M686" s="435"/>
      <c r="N686" s="435"/>
      <c r="O686" s="435"/>
      <c r="P686" s="435"/>
      <c r="Q686" s="435"/>
      <c r="R686" s="435"/>
      <c r="S686" s="435"/>
      <c r="T686" s="435"/>
      <c r="U686" s="435"/>
      <c r="V686" s="435"/>
      <c r="W686" s="435"/>
      <c r="X686" s="435"/>
      <c r="Y686" s="435"/>
      <c r="Z686" s="435"/>
      <c r="AA686" s="435"/>
      <c r="AB686" s="435"/>
      <c r="AC686" s="436"/>
      <c r="AD686" s="310">
        <f>'Art. 123'!Q657</f>
        <v>3</v>
      </c>
      <c r="AE686" s="94" t="str">
        <f t="shared" si="126"/>
        <v>No aplica</v>
      </c>
      <c r="AF686">
        <f t="shared" si="127"/>
        <v>1.5</v>
      </c>
      <c r="AG686" s="92" t="str">
        <f t="shared" si="128"/>
        <v>No aplica</v>
      </c>
      <c r="AH686" s="95" t="e">
        <f t="shared" si="129"/>
        <v>#VALUE!</v>
      </c>
      <c r="AI686" s="96" t="str">
        <f t="shared" si="130"/>
        <v>No aplica</v>
      </c>
      <c r="AJ686" s="96" t="e">
        <f t="shared" si="131"/>
        <v>#VALUE!</v>
      </c>
      <c r="AK686" s="96" t="e">
        <f t="shared" si="132"/>
        <v>#VALUE!</v>
      </c>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c r="BY686"/>
      <c r="BZ686"/>
      <c r="CA686"/>
      <c r="CB686"/>
      <c r="CC686"/>
      <c r="CD686"/>
      <c r="CE686"/>
      <c r="CF686"/>
      <c r="CG686"/>
      <c r="CH686"/>
      <c r="CI686"/>
      <c r="CJ686"/>
      <c r="CK686"/>
      <c r="CL686"/>
      <c r="CM686"/>
      <c r="CN686"/>
      <c r="CO686"/>
      <c r="CP686"/>
      <c r="CQ686"/>
      <c r="CR686"/>
      <c r="CS686"/>
      <c r="CT686"/>
      <c r="CU686"/>
      <c r="CV686"/>
      <c r="CW686"/>
      <c r="CX686"/>
      <c r="CY686"/>
      <c r="CZ686"/>
      <c r="DA686"/>
      <c r="DB686"/>
      <c r="DC686"/>
      <c r="DD686"/>
      <c r="DE686"/>
      <c r="DF686"/>
      <c r="DG686"/>
      <c r="DH686"/>
      <c r="DI686"/>
      <c r="DJ686"/>
      <c r="DK686"/>
      <c r="DL686"/>
      <c r="DM686"/>
      <c r="DN686"/>
      <c r="DO686"/>
      <c r="DP686"/>
      <c r="DQ686"/>
      <c r="DR686"/>
      <c r="DS686"/>
      <c r="DT686"/>
      <c r="DU686"/>
      <c r="DV686"/>
      <c r="DW686"/>
      <c r="DX686"/>
      <c r="DY686"/>
      <c r="DZ686"/>
      <c r="EA686"/>
      <c r="EB686"/>
      <c r="EC686"/>
      <c r="ED686"/>
      <c r="EE686"/>
      <c r="EF686"/>
      <c r="EG686"/>
      <c r="EH686"/>
      <c r="EI686"/>
      <c r="EJ686"/>
      <c r="EK686"/>
      <c r="EL686"/>
      <c r="EM686"/>
      <c r="EN686"/>
      <c r="EO686"/>
      <c r="EP686"/>
      <c r="EQ686"/>
      <c r="ER686"/>
      <c r="ES686"/>
      <c r="ET686"/>
      <c r="EU686"/>
      <c r="EV686"/>
      <c r="EW686"/>
      <c r="EX686"/>
      <c r="EY686"/>
      <c r="EZ686"/>
      <c r="FA686"/>
      <c r="FB686"/>
      <c r="FC686"/>
      <c r="FD686"/>
      <c r="FE686"/>
      <c r="FF686"/>
      <c r="FG686"/>
      <c r="FH686"/>
      <c r="FI686"/>
      <c r="FJ686"/>
      <c r="FK686"/>
      <c r="FL686"/>
      <c r="FM686"/>
      <c r="FN686"/>
      <c r="FO686"/>
      <c r="FP686"/>
      <c r="FQ686"/>
      <c r="FR686"/>
      <c r="FS686"/>
      <c r="FT686"/>
      <c r="FU686"/>
      <c r="FV686"/>
      <c r="FW686"/>
      <c r="FX686"/>
      <c r="FY686"/>
      <c r="FZ686"/>
      <c r="GA686"/>
      <c r="GB686"/>
      <c r="GC686"/>
      <c r="GD686"/>
      <c r="GE686"/>
      <c r="GF686"/>
      <c r="GG686"/>
      <c r="GH686"/>
      <c r="GI686"/>
      <c r="GJ686"/>
      <c r="GK686"/>
      <c r="GL686"/>
      <c r="GM686"/>
      <c r="GN686"/>
      <c r="GO686"/>
      <c r="GP686"/>
      <c r="GQ686"/>
      <c r="GR686"/>
      <c r="GS686"/>
      <c r="GT686"/>
      <c r="GU686"/>
      <c r="GV686"/>
      <c r="GW686"/>
      <c r="GX686"/>
      <c r="GY686"/>
      <c r="GZ686"/>
      <c r="HA686"/>
      <c r="HB686"/>
      <c r="HC686"/>
      <c r="HD686"/>
      <c r="HE686"/>
      <c r="HF686"/>
      <c r="HG686"/>
      <c r="HH686"/>
      <c r="HI686"/>
      <c r="HJ686"/>
      <c r="HK686"/>
      <c r="HL686"/>
      <c r="HM686"/>
      <c r="HN686"/>
      <c r="HO686"/>
      <c r="HP686"/>
      <c r="HQ686"/>
      <c r="HR686"/>
      <c r="HS686"/>
      <c r="HT686"/>
      <c r="HU686"/>
      <c r="HV686"/>
      <c r="HW686"/>
      <c r="HX686"/>
      <c r="HY686"/>
      <c r="HZ686"/>
      <c r="IA686"/>
      <c r="IB686"/>
      <c r="IC686"/>
      <c r="ID686"/>
      <c r="IE686"/>
      <c r="IF686"/>
      <c r="IG686"/>
      <c r="IH686"/>
      <c r="II686"/>
      <c r="IJ686"/>
      <c r="IK686"/>
      <c r="IL686"/>
      <c r="IM686"/>
      <c r="IN686"/>
      <c r="IO686"/>
      <c r="IP686"/>
      <c r="IQ686"/>
      <c r="IR686"/>
      <c r="IS686"/>
      <c r="IT686"/>
      <c r="IU686"/>
      <c r="IV686"/>
    </row>
    <row r="687" spans="1:256" ht="24.9" customHeight="1" thickTop="1" thickBot="1" x14ac:dyDescent="0.3">
      <c r="A687" s="434" t="s">
        <v>2430</v>
      </c>
      <c r="B687" s="435"/>
      <c r="C687" s="435"/>
      <c r="D687" s="435"/>
      <c r="E687" s="435"/>
      <c r="F687" s="435"/>
      <c r="G687" s="435"/>
      <c r="H687" s="435"/>
      <c r="I687" s="435"/>
      <c r="J687" s="435"/>
      <c r="K687" s="435"/>
      <c r="L687" s="435"/>
      <c r="M687" s="435"/>
      <c r="N687" s="435"/>
      <c r="O687" s="435"/>
      <c r="P687" s="435"/>
      <c r="Q687" s="435"/>
      <c r="R687" s="435"/>
      <c r="S687" s="435"/>
      <c r="T687" s="435"/>
      <c r="U687" s="435"/>
      <c r="V687" s="435"/>
      <c r="W687" s="435"/>
      <c r="X687" s="435"/>
      <c r="Y687" s="435"/>
      <c r="Z687" s="435"/>
      <c r="AA687" s="435"/>
      <c r="AB687" s="435"/>
      <c r="AC687" s="436"/>
      <c r="AD687" s="310">
        <f>'Art. 123'!Q658</f>
        <v>3</v>
      </c>
      <c r="AE687" s="94" t="str">
        <f t="shared" si="126"/>
        <v>No aplica</v>
      </c>
      <c r="AF687">
        <f t="shared" si="127"/>
        <v>1.5</v>
      </c>
      <c r="AG687" s="92" t="str">
        <f t="shared" si="128"/>
        <v>No aplica</v>
      </c>
      <c r="AH687" s="95" t="e">
        <f t="shared" si="129"/>
        <v>#VALUE!</v>
      </c>
      <c r="AI687" s="96" t="str">
        <f t="shared" si="130"/>
        <v>No aplica</v>
      </c>
      <c r="AJ687" s="96" t="e">
        <f t="shared" si="131"/>
        <v>#VALUE!</v>
      </c>
      <c r="AK687" s="96" t="e">
        <f t="shared" si="132"/>
        <v>#VALUE!</v>
      </c>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c r="BY687"/>
      <c r="BZ687"/>
      <c r="CA687"/>
      <c r="CB687"/>
      <c r="CC687"/>
      <c r="CD687"/>
      <c r="CE687"/>
      <c r="CF687"/>
      <c r="CG687"/>
      <c r="CH687"/>
      <c r="CI687"/>
      <c r="CJ687"/>
      <c r="CK687"/>
      <c r="CL687"/>
      <c r="CM687"/>
      <c r="CN687"/>
      <c r="CO687"/>
      <c r="CP687"/>
      <c r="CQ687"/>
      <c r="CR687"/>
      <c r="CS687"/>
      <c r="CT687"/>
      <c r="CU687"/>
      <c r="CV687"/>
      <c r="CW687"/>
      <c r="CX687"/>
      <c r="CY687"/>
      <c r="CZ687"/>
      <c r="DA687"/>
      <c r="DB687"/>
      <c r="DC687"/>
      <c r="DD687"/>
      <c r="DE687"/>
      <c r="DF687"/>
      <c r="DG687"/>
      <c r="DH687"/>
      <c r="DI687"/>
      <c r="DJ687"/>
      <c r="DK687"/>
      <c r="DL687"/>
      <c r="DM687"/>
      <c r="DN687"/>
      <c r="DO687"/>
      <c r="DP687"/>
      <c r="DQ687"/>
      <c r="DR687"/>
      <c r="DS687"/>
      <c r="DT687"/>
      <c r="DU687"/>
      <c r="DV687"/>
      <c r="DW687"/>
      <c r="DX687"/>
      <c r="DY687"/>
      <c r="DZ687"/>
      <c r="EA687"/>
      <c r="EB687"/>
      <c r="EC687"/>
      <c r="ED687"/>
      <c r="EE687"/>
      <c r="EF687"/>
      <c r="EG687"/>
      <c r="EH687"/>
      <c r="EI687"/>
      <c r="EJ687"/>
      <c r="EK687"/>
      <c r="EL687"/>
      <c r="EM687"/>
      <c r="EN687"/>
      <c r="EO687"/>
      <c r="EP687"/>
      <c r="EQ687"/>
      <c r="ER687"/>
      <c r="ES687"/>
      <c r="ET687"/>
      <c r="EU687"/>
      <c r="EV687"/>
      <c r="EW687"/>
      <c r="EX687"/>
      <c r="EY687"/>
      <c r="EZ687"/>
      <c r="FA687"/>
      <c r="FB687"/>
      <c r="FC687"/>
      <c r="FD687"/>
      <c r="FE687"/>
      <c r="FF687"/>
      <c r="FG687"/>
      <c r="FH687"/>
      <c r="FI687"/>
      <c r="FJ687"/>
      <c r="FK687"/>
      <c r="FL687"/>
      <c r="FM687"/>
      <c r="FN687"/>
      <c r="FO687"/>
      <c r="FP687"/>
      <c r="FQ687"/>
      <c r="FR687"/>
      <c r="FS687"/>
      <c r="FT687"/>
      <c r="FU687"/>
      <c r="FV687"/>
      <c r="FW687"/>
      <c r="FX687"/>
      <c r="FY687"/>
      <c r="FZ687"/>
      <c r="GA687"/>
      <c r="GB687"/>
      <c r="GC687"/>
      <c r="GD687"/>
      <c r="GE687"/>
      <c r="GF687"/>
      <c r="GG687"/>
      <c r="GH687"/>
      <c r="GI687"/>
      <c r="GJ687"/>
      <c r="GK687"/>
      <c r="GL687"/>
      <c r="GM687"/>
      <c r="GN687"/>
      <c r="GO687"/>
      <c r="GP687"/>
      <c r="GQ687"/>
      <c r="GR687"/>
      <c r="GS687"/>
      <c r="GT687"/>
      <c r="GU687"/>
      <c r="GV687"/>
      <c r="GW687"/>
      <c r="GX687"/>
      <c r="GY687"/>
      <c r="GZ687"/>
      <c r="HA687"/>
      <c r="HB687"/>
      <c r="HC687"/>
      <c r="HD687"/>
      <c r="HE687"/>
      <c r="HF687"/>
      <c r="HG687"/>
      <c r="HH687"/>
      <c r="HI687"/>
      <c r="HJ687"/>
      <c r="HK687"/>
      <c r="HL687"/>
      <c r="HM687"/>
      <c r="HN687"/>
      <c r="HO687"/>
      <c r="HP687"/>
      <c r="HQ687"/>
      <c r="HR687"/>
      <c r="HS687"/>
      <c r="HT687"/>
      <c r="HU687"/>
      <c r="HV687"/>
      <c r="HW687"/>
      <c r="HX687"/>
      <c r="HY687"/>
      <c r="HZ687"/>
      <c r="IA687"/>
      <c r="IB687"/>
      <c r="IC687"/>
      <c r="ID687"/>
      <c r="IE687"/>
      <c r="IF687"/>
      <c r="IG687"/>
      <c r="IH687"/>
      <c r="II687"/>
      <c r="IJ687"/>
      <c r="IK687"/>
      <c r="IL687"/>
      <c r="IM687"/>
      <c r="IN687"/>
      <c r="IO687"/>
      <c r="IP687"/>
      <c r="IQ687"/>
      <c r="IR687"/>
      <c r="IS687"/>
      <c r="IT687"/>
      <c r="IU687"/>
      <c r="IV687"/>
    </row>
    <row r="688" spans="1:256" ht="24.9" customHeight="1" thickTop="1" thickBot="1" x14ac:dyDescent="0.3">
      <c r="A688" s="392" t="s">
        <v>2431</v>
      </c>
      <c r="B688" s="427"/>
      <c r="C688" s="427"/>
      <c r="D688" s="427"/>
      <c r="E688" s="427"/>
      <c r="F688" s="427"/>
      <c r="G688" s="427"/>
      <c r="H688" s="427"/>
      <c r="I688" s="427"/>
      <c r="J688" s="427"/>
      <c r="K688" s="427"/>
      <c r="L688" s="427"/>
      <c r="M688" s="427"/>
      <c r="N688" s="427"/>
      <c r="O688" s="427"/>
      <c r="P688" s="427"/>
      <c r="Q688" s="427"/>
      <c r="R688" s="427"/>
      <c r="S688" s="427"/>
      <c r="T688" s="427"/>
      <c r="U688" s="427"/>
      <c r="V688" s="427"/>
      <c r="W688" s="427"/>
      <c r="X688" s="427"/>
      <c r="Y688" s="427"/>
      <c r="Z688" s="427"/>
      <c r="AA688" s="427"/>
      <c r="AB688" s="427"/>
      <c r="AC688" s="428"/>
      <c r="AD688" s="310">
        <f>'Art. 123'!Q659</f>
        <v>3</v>
      </c>
      <c r="AE688" s="94" t="str">
        <f t="shared" si="126"/>
        <v>No aplica</v>
      </c>
      <c r="AF688">
        <f t="shared" si="127"/>
        <v>1.5</v>
      </c>
      <c r="AG688" s="92" t="str">
        <f t="shared" si="128"/>
        <v>No aplica</v>
      </c>
      <c r="AH688" s="95" t="e">
        <f t="shared" si="129"/>
        <v>#VALUE!</v>
      </c>
      <c r="AI688" s="96" t="str">
        <f t="shared" si="130"/>
        <v>No aplica</v>
      </c>
      <c r="AJ688" s="96" t="e">
        <f t="shared" si="131"/>
        <v>#VALUE!</v>
      </c>
      <c r="AK688" s="96" t="e">
        <f t="shared" si="132"/>
        <v>#VALUE!</v>
      </c>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c r="BY688"/>
      <c r="BZ688"/>
      <c r="CA688"/>
      <c r="CB688"/>
      <c r="CC688"/>
      <c r="CD688"/>
      <c r="CE688"/>
      <c r="CF688"/>
      <c r="CG688"/>
      <c r="CH688"/>
      <c r="CI688"/>
      <c r="CJ688"/>
      <c r="CK688"/>
      <c r="CL688"/>
      <c r="CM688"/>
      <c r="CN688"/>
      <c r="CO688"/>
      <c r="CP688"/>
      <c r="CQ688"/>
      <c r="CR688"/>
      <c r="CS688"/>
      <c r="CT688"/>
      <c r="CU688"/>
      <c r="CV688"/>
      <c r="CW688"/>
      <c r="CX688"/>
      <c r="CY688"/>
      <c r="CZ688"/>
      <c r="DA688"/>
      <c r="DB688"/>
      <c r="DC688"/>
      <c r="DD688"/>
      <c r="DE688"/>
      <c r="DF688"/>
      <c r="DG688"/>
      <c r="DH688"/>
      <c r="DI688"/>
      <c r="DJ688"/>
      <c r="DK688"/>
      <c r="DL688"/>
      <c r="DM688"/>
      <c r="DN688"/>
      <c r="DO688"/>
      <c r="DP688"/>
      <c r="DQ688"/>
      <c r="DR688"/>
      <c r="DS688"/>
      <c r="DT688"/>
      <c r="DU688"/>
      <c r="DV688"/>
      <c r="DW688"/>
      <c r="DX688"/>
      <c r="DY688"/>
      <c r="DZ688"/>
      <c r="EA688"/>
      <c r="EB688"/>
      <c r="EC688"/>
      <c r="ED688"/>
      <c r="EE688"/>
      <c r="EF688"/>
      <c r="EG688"/>
      <c r="EH688"/>
      <c r="EI688"/>
      <c r="EJ688"/>
      <c r="EK688"/>
      <c r="EL688"/>
      <c r="EM688"/>
      <c r="EN688"/>
      <c r="EO688"/>
      <c r="EP688"/>
      <c r="EQ688"/>
      <c r="ER688"/>
      <c r="ES688"/>
      <c r="ET688"/>
      <c r="EU688"/>
      <c r="EV688"/>
      <c r="EW688"/>
      <c r="EX688"/>
      <c r="EY688"/>
      <c r="EZ688"/>
      <c r="FA688"/>
      <c r="FB688"/>
      <c r="FC688"/>
      <c r="FD688"/>
      <c r="FE688"/>
      <c r="FF688"/>
      <c r="FG688"/>
      <c r="FH688"/>
      <c r="FI688"/>
      <c r="FJ688"/>
      <c r="FK688"/>
      <c r="FL688"/>
      <c r="FM688"/>
      <c r="FN688"/>
      <c r="FO688"/>
      <c r="FP688"/>
      <c r="FQ688"/>
      <c r="FR688"/>
      <c r="FS688"/>
      <c r="FT688"/>
      <c r="FU688"/>
      <c r="FV688"/>
      <c r="FW688"/>
      <c r="FX688"/>
      <c r="FY688"/>
      <c r="FZ688"/>
      <c r="GA688"/>
      <c r="GB688"/>
      <c r="GC688"/>
      <c r="GD688"/>
      <c r="GE688"/>
      <c r="GF688"/>
      <c r="GG688"/>
      <c r="GH688"/>
      <c r="GI688"/>
      <c r="GJ688"/>
      <c r="GK688"/>
      <c r="GL688"/>
      <c r="GM688"/>
      <c r="GN688"/>
      <c r="GO688"/>
      <c r="GP688"/>
      <c r="GQ688"/>
      <c r="GR688"/>
      <c r="GS688"/>
      <c r="GT688"/>
      <c r="GU688"/>
      <c r="GV688"/>
      <c r="GW688"/>
      <c r="GX688"/>
      <c r="GY688"/>
      <c r="GZ688"/>
      <c r="HA688"/>
      <c r="HB688"/>
      <c r="HC688"/>
      <c r="HD688"/>
      <c r="HE688"/>
      <c r="HF688"/>
      <c r="HG688"/>
      <c r="HH688"/>
      <c r="HI688"/>
      <c r="HJ688"/>
      <c r="HK688"/>
      <c r="HL688"/>
      <c r="HM688"/>
      <c r="HN688"/>
      <c r="HO688"/>
      <c r="HP688"/>
      <c r="HQ688"/>
      <c r="HR688"/>
      <c r="HS688"/>
      <c r="HT688"/>
      <c r="HU688"/>
      <c r="HV688"/>
      <c r="HW688"/>
      <c r="HX688"/>
      <c r="HY688"/>
      <c r="HZ688"/>
      <c r="IA688"/>
      <c r="IB688"/>
      <c r="IC688"/>
      <c r="ID688"/>
      <c r="IE688"/>
      <c r="IF688"/>
      <c r="IG688"/>
      <c r="IH688"/>
      <c r="II688"/>
      <c r="IJ688"/>
      <c r="IK688"/>
      <c r="IL688"/>
      <c r="IM688"/>
      <c r="IN688"/>
      <c r="IO688"/>
      <c r="IP688"/>
      <c r="IQ688"/>
      <c r="IR688"/>
      <c r="IS688"/>
      <c r="IT688"/>
      <c r="IU688"/>
      <c r="IV688"/>
    </row>
    <row r="689" spans="1:256" ht="24.9" customHeight="1" thickTop="1" x14ac:dyDescent="0.25">
      <c r="A689" s="437" t="s">
        <v>1750</v>
      </c>
      <c r="B689" s="438"/>
      <c r="C689" s="438"/>
      <c r="D689" s="438"/>
      <c r="E689" s="438"/>
      <c r="F689" s="438"/>
      <c r="G689" s="438"/>
      <c r="H689" s="438"/>
      <c r="I689" s="438"/>
      <c r="J689" s="438"/>
      <c r="K689" s="438"/>
      <c r="L689" s="438"/>
      <c r="M689" s="438"/>
      <c r="N689" s="438"/>
      <c r="O689" s="438"/>
      <c r="P689" s="438"/>
      <c r="Q689" s="438"/>
      <c r="R689" s="438"/>
      <c r="S689" s="438"/>
      <c r="T689" s="438"/>
      <c r="U689" s="438"/>
      <c r="V689" s="438"/>
      <c r="W689" s="438"/>
      <c r="X689" s="438"/>
      <c r="Y689" s="438"/>
      <c r="Z689" s="438"/>
      <c r="AA689" s="438"/>
      <c r="AB689" s="438"/>
      <c r="AC689" s="438"/>
      <c r="AD689" s="439"/>
      <c r="AE689" s="94">
        <f>SUM(AE683:AE688)</f>
        <v>0</v>
      </c>
      <c r="AF689" s="61"/>
      <c r="AG689" s="97">
        <f>SUM(AG675:AG688)</f>
        <v>0</v>
      </c>
      <c r="AH689" s="98"/>
      <c r="AI689" s="99"/>
      <c r="AJ689" s="99"/>
      <c r="AK689" s="9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c r="BY689"/>
      <c r="BZ689"/>
      <c r="CA689"/>
      <c r="CB689"/>
      <c r="CC689"/>
      <c r="CD689"/>
      <c r="CE689"/>
      <c r="CF689"/>
      <c r="CG689"/>
      <c r="CH689"/>
      <c r="CI689"/>
      <c r="CJ689"/>
      <c r="CK689"/>
      <c r="CL689"/>
      <c r="CM689"/>
      <c r="CN689"/>
      <c r="CO689"/>
      <c r="CP689"/>
      <c r="CQ689"/>
      <c r="CR689"/>
      <c r="CS689"/>
      <c r="CT689"/>
      <c r="CU689"/>
      <c r="CV689"/>
      <c r="CW689"/>
      <c r="CX689"/>
      <c r="CY689"/>
      <c r="CZ689"/>
      <c r="DA689"/>
      <c r="DB689"/>
      <c r="DC689"/>
      <c r="DD689"/>
      <c r="DE689"/>
      <c r="DF689"/>
      <c r="DG689"/>
      <c r="DH689"/>
      <c r="DI689"/>
      <c r="DJ689"/>
      <c r="DK689"/>
      <c r="DL689"/>
      <c r="DM689"/>
      <c r="DN689"/>
      <c r="DO689"/>
      <c r="DP689"/>
      <c r="DQ689"/>
      <c r="DR689"/>
      <c r="DS689"/>
      <c r="DT689"/>
      <c r="DU689"/>
      <c r="DV689"/>
      <c r="DW689"/>
      <c r="DX689"/>
      <c r="DY689"/>
      <c r="DZ689"/>
      <c r="EA689"/>
      <c r="EB689"/>
      <c r="EC689"/>
      <c r="ED689"/>
      <c r="EE689"/>
      <c r="EF689"/>
      <c r="EG689"/>
      <c r="EH689"/>
      <c r="EI689"/>
      <c r="EJ689"/>
      <c r="EK689"/>
      <c r="EL689"/>
      <c r="EM689"/>
      <c r="EN689"/>
      <c r="EO689"/>
      <c r="EP689"/>
      <c r="EQ689"/>
      <c r="ER689"/>
      <c r="ES689"/>
      <c r="ET689"/>
      <c r="EU689"/>
      <c r="EV689"/>
      <c r="EW689"/>
      <c r="EX689"/>
      <c r="EY689"/>
      <c r="EZ689"/>
      <c r="FA689"/>
      <c r="FB689"/>
      <c r="FC689"/>
      <c r="FD689"/>
      <c r="FE689"/>
      <c r="FF689"/>
      <c r="FG689"/>
      <c r="FH689"/>
      <c r="FI689"/>
      <c r="FJ689"/>
      <c r="FK689"/>
      <c r="FL689"/>
      <c r="FM689"/>
      <c r="FN689"/>
      <c r="FO689"/>
      <c r="FP689"/>
      <c r="FQ689"/>
      <c r="FR689"/>
      <c r="FS689"/>
      <c r="FT689"/>
      <c r="FU689"/>
      <c r="FV689"/>
      <c r="FW689"/>
      <c r="FX689"/>
      <c r="FY689"/>
      <c r="FZ689"/>
      <c r="GA689"/>
      <c r="GB689"/>
      <c r="GC689"/>
      <c r="GD689"/>
      <c r="GE689"/>
      <c r="GF689"/>
      <c r="GG689"/>
      <c r="GH689"/>
      <c r="GI689"/>
      <c r="GJ689"/>
      <c r="GK689"/>
      <c r="GL689"/>
      <c r="GM689"/>
      <c r="GN689"/>
      <c r="GO689"/>
      <c r="GP689"/>
      <c r="GQ689"/>
      <c r="GR689"/>
      <c r="GS689"/>
      <c r="GT689"/>
      <c r="GU689"/>
      <c r="GV689"/>
      <c r="GW689"/>
      <c r="GX689"/>
      <c r="GY689"/>
      <c r="GZ689"/>
      <c r="HA689"/>
      <c r="HB689"/>
      <c r="HC689"/>
      <c r="HD689"/>
      <c r="HE689"/>
      <c r="HF689"/>
      <c r="HG689"/>
      <c r="HH689"/>
      <c r="HI689"/>
      <c r="HJ689"/>
      <c r="HK689"/>
      <c r="HL689"/>
      <c r="HM689"/>
      <c r="HN689"/>
      <c r="HO689"/>
      <c r="HP689"/>
      <c r="HQ689"/>
      <c r="HR689"/>
      <c r="HS689"/>
      <c r="HT689"/>
      <c r="HU689"/>
      <c r="HV689"/>
      <c r="HW689"/>
      <c r="HX689"/>
      <c r="HY689"/>
      <c r="HZ689"/>
      <c r="IA689"/>
      <c r="IB689"/>
      <c r="IC689"/>
      <c r="ID689"/>
      <c r="IE689"/>
      <c r="IF689"/>
      <c r="IG689"/>
      <c r="IH689"/>
      <c r="II689"/>
      <c r="IJ689"/>
      <c r="IK689"/>
      <c r="IL689"/>
      <c r="IM689"/>
      <c r="IN689"/>
      <c r="IO689"/>
      <c r="IP689"/>
      <c r="IQ689"/>
      <c r="IR689"/>
      <c r="IS689"/>
      <c r="IT689"/>
      <c r="IU689"/>
      <c r="IV689"/>
    </row>
    <row r="690" spans="1:256" ht="24.9" customHeight="1" x14ac:dyDescent="0.25">
      <c r="A690" s="440" t="s">
        <v>1751</v>
      </c>
      <c r="B690" s="441"/>
      <c r="C690" s="441"/>
      <c r="D690" s="441"/>
      <c r="E690" s="441"/>
      <c r="F690" s="441"/>
      <c r="G690" s="441"/>
      <c r="H690" s="441"/>
      <c r="I690" s="441"/>
      <c r="J690" s="441"/>
      <c r="K690" s="441"/>
      <c r="L690" s="441"/>
      <c r="M690" s="441"/>
      <c r="N690" s="441"/>
      <c r="O690" s="441"/>
      <c r="P690" s="441"/>
      <c r="Q690" s="441"/>
      <c r="R690" s="441"/>
      <c r="S690" s="441"/>
      <c r="T690" s="441"/>
      <c r="U690" s="441"/>
      <c r="V690" s="441"/>
      <c r="W690" s="441"/>
      <c r="X690" s="441"/>
      <c r="Y690" s="441"/>
      <c r="Z690" s="441"/>
      <c r="AA690" s="441"/>
      <c r="AB690" s="441"/>
      <c r="AC690" s="441"/>
      <c r="AD690" s="442"/>
      <c r="AE690" s="94">
        <f>AE689/$AE$23*100</f>
        <v>0</v>
      </c>
      <c r="AF690" s="61"/>
      <c r="AG690" s="97"/>
      <c r="AH690" s="98"/>
      <c r="AI690" s="99"/>
      <c r="AJ690" s="99"/>
      <c r="AK690" s="99"/>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c r="BY690"/>
      <c r="BZ690"/>
      <c r="CA690"/>
      <c r="CB690"/>
      <c r="CC690"/>
      <c r="CD690"/>
      <c r="CE690"/>
      <c r="CF690"/>
      <c r="CG690"/>
      <c r="CH690"/>
      <c r="CI690"/>
      <c r="CJ690"/>
      <c r="CK690"/>
      <c r="CL690"/>
      <c r="CM690"/>
      <c r="CN690"/>
      <c r="CO690"/>
      <c r="CP690"/>
      <c r="CQ690"/>
      <c r="CR690"/>
      <c r="CS690"/>
      <c r="CT690"/>
      <c r="CU690"/>
      <c r="CV690"/>
      <c r="CW690"/>
      <c r="CX690"/>
      <c r="CY690"/>
      <c r="CZ690"/>
      <c r="DA690"/>
      <c r="DB690"/>
      <c r="DC690"/>
      <c r="DD690"/>
      <c r="DE690"/>
      <c r="DF690"/>
      <c r="DG690"/>
      <c r="DH690"/>
      <c r="DI690"/>
      <c r="DJ690"/>
      <c r="DK690"/>
      <c r="DL690"/>
      <c r="DM690"/>
      <c r="DN690"/>
      <c r="DO690"/>
      <c r="DP690"/>
      <c r="DQ690"/>
      <c r="DR690"/>
      <c r="DS690"/>
      <c r="DT690"/>
      <c r="DU690"/>
      <c r="DV690"/>
      <c r="DW690"/>
      <c r="DX690"/>
      <c r="DY690"/>
      <c r="DZ690"/>
      <c r="EA690"/>
      <c r="EB690"/>
      <c r="EC690"/>
      <c r="ED690"/>
      <c r="EE690"/>
      <c r="EF690"/>
      <c r="EG690"/>
      <c r="EH690"/>
      <c r="EI690"/>
      <c r="EJ690"/>
      <c r="EK690"/>
      <c r="EL690"/>
      <c r="EM690"/>
      <c r="EN690"/>
      <c r="EO690"/>
      <c r="EP690"/>
      <c r="EQ690"/>
      <c r="ER690"/>
      <c r="ES690"/>
      <c r="ET690"/>
      <c r="EU690"/>
      <c r="EV690"/>
      <c r="EW690"/>
      <c r="EX690"/>
      <c r="EY690"/>
      <c r="EZ690"/>
      <c r="FA690"/>
      <c r="FB690"/>
      <c r="FC690"/>
      <c r="FD690"/>
      <c r="FE690"/>
      <c r="FF690"/>
      <c r="FG690"/>
      <c r="FH690"/>
      <c r="FI690"/>
      <c r="FJ690"/>
      <c r="FK690"/>
      <c r="FL690"/>
      <c r="FM690"/>
      <c r="FN690"/>
      <c r="FO690"/>
      <c r="FP690"/>
      <c r="FQ690"/>
      <c r="FR690"/>
      <c r="FS690"/>
      <c r="FT690"/>
      <c r="FU690"/>
      <c r="FV690"/>
      <c r="FW690"/>
      <c r="FX690"/>
      <c r="FY690"/>
      <c r="FZ690"/>
      <c r="GA690"/>
      <c r="GB690"/>
      <c r="GC690"/>
      <c r="GD690"/>
      <c r="GE690"/>
      <c r="GF690"/>
      <c r="GG690"/>
      <c r="GH690"/>
      <c r="GI690"/>
      <c r="GJ690"/>
      <c r="GK690"/>
      <c r="GL690"/>
      <c r="GM690"/>
      <c r="GN690"/>
      <c r="GO690"/>
      <c r="GP690"/>
      <c r="GQ690"/>
      <c r="GR690"/>
      <c r="GS690"/>
      <c r="GT690"/>
      <c r="GU690"/>
      <c r="GV690"/>
      <c r="GW690"/>
      <c r="GX690"/>
      <c r="GY690"/>
      <c r="GZ690"/>
      <c r="HA690"/>
      <c r="HB690"/>
      <c r="HC690"/>
      <c r="HD690"/>
      <c r="HE690"/>
      <c r="HF690"/>
      <c r="HG690"/>
      <c r="HH690"/>
      <c r="HI690"/>
      <c r="HJ690"/>
      <c r="HK690"/>
      <c r="HL690"/>
      <c r="HM690"/>
      <c r="HN690"/>
      <c r="HO690"/>
      <c r="HP690"/>
      <c r="HQ690"/>
      <c r="HR690"/>
      <c r="HS690"/>
      <c r="HT690"/>
      <c r="HU690"/>
      <c r="HV690"/>
      <c r="HW690"/>
      <c r="HX690"/>
      <c r="HY690"/>
      <c r="HZ690"/>
      <c r="IA690"/>
      <c r="IB690"/>
      <c r="IC690"/>
      <c r="ID690"/>
      <c r="IE690"/>
      <c r="IF690"/>
      <c r="IG690"/>
      <c r="IH690"/>
      <c r="II690"/>
      <c r="IJ690"/>
      <c r="IK690"/>
      <c r="IL690"/>
      <c r="IM690"/>
      <c r="IN690"/>
      <c r="IO690"/>
      <c r="IP690"/>
      <c r="IQ690"/>
      <c r="IR690"/>
      <c r="IS690"/>
      <c r="IT690"/>
      <c r="IU690"/>
      <c r="IV690"/>
    </row>
    <row r="691" spans="1:256" ht="24.9" customHeight="1" thickBot="1" x14ac:dyDescent="0.3">
      <c r="A691" s="73"/>
      <c r="B691" s="73"/>
      <c r="C691" s="73"/>
      <c r="D691" s="73"/>
      <c r="E691" s="73"/>
      <c r="F691" s="73"/>
      <c r="G691" s="73"/>
      <c r="H691" s="73"/>
      <c r="I691" s="73"/>
      <c r="J691" s="73"/>
      <c r="K691" s="73"/>
      <c r="L691" s="73"/>
      <c r="M691" s="73"/>
      <c r="N691" s="73"/>
      <c r="O691" s="73"/>
      <c r="P691" s="73"/>
      <c r="Q691" s="100"/>
      <c r="R691" s="73"/>
      <c r="S691" s="73"/>
      <c r="T691" s="73"/>
      <c r="U691" s="73"/>
      <c r="V691" s="73"/>
      <c r="W691" s="73"/>
      <c r="X691" s="73"/>
      <c r="Y691" s="73"/>
      <c r="Z691" s="73"/>
      <c r="AA691" s="73"/>
      <c r="AB691" s="73"/>
      <c r="AC691" s="73"/>
      <c r="AD691" s="101"/>
      <c r="AE691" s="10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c r="BY691"/>
      <c r="BZ691"/>
      <c r="CA691"/>
      <c r="CB691"/>
      <c r="CC691"/>
      <c r="CD691"/>
      <c r="CE691"/>
      <c r="CF691"/>
      <c r="CG691"/>
      <c r="CH691"/>
      <c r="CI691"/>
      <c r="CJ691"/>
      <c r="CK691"/>
      <c r="CL691"/>
      <c r="CM691"/>
      <c r="CN691"/>
      <c r="CO691"/>
      <c r="CP691"/>
      <c r="CQ691"/>
      <c r="CR691"/>
      <c r="CS691"/>
      <c r="CT691"/>
      <c r="CU691"/>
      <c r="CV691"/>
      <c r="CW691"/>
      <c r="CX691"/>
      <c r="CY691"/>
      <c r="CZ691"/>
      <c r="DA691"/>
      <c r="DB691"/>
      <c r="DC691"/>
      <c r="DD691"/>
      <c r="DE691"/>
      <c r="DF691"/>
      <c r="DG691"/>
      <c r="DH691"/>
      <c r="DI691"/>
      <c r="DJ691"/>
      <c r="DK691"/>
      <c r="DL691"/>
      <c r="DM691"/>
      <c r="DN691"/>
      <c r="DO691"/>
      <c r="DP691"/>
      <c r="DQ691"/>
      <c r="DR691"/>
      <c r="DS691"/>
      <c r="DT691"/>
      <c r="DU691"/>
      <c r="DV691"/>
      <c r="DW691"/>
      <c r="DX691"/>
      <c r="DY691"/>
      <c r="DZ691"/>
      <c r="EA691"/>
      <c r="EB691"/>
      <c r="EC691"/>
      <c r="ED691"/>
      <c r="EE691"/>
      <c r="EF691"/>
      <c r="EG691"/>
      <c r="EH691"/>
      <c r="EI691"/>
      <c r="EJ691"/>
      <c r="EK691"/>
      <c r="EL691"/>
      <c r="EM691"/>
      <c r="EN691"/>
      <c r="EO691"/>
      <c r="EP691"/>
      <c r="EQ691"/>
      <c r="ER691"/>
      <c r="ES691"/>
      <c r="ET691"/>
      <c r="EU691"/>
      <c r="EV691"/>
      <c r="EW691"/>
      <c r="EX691"/>
      <c r="EY691"/>
      <c r="EZ691"/>
      <c r="FA691"/>
      <c r="FB691"/>
      <c r="FC691"/>
      <c r="FD691"/>
      <c r="FE691"/>
      <c r="FF691"/>
      <c r="FG691"/>
      <c r="FH691"/>
      <c r="FI691"/>
      <c r="FJ691"/>
      <c r="FK691"/>
      <c r="FL691"/>
      <c r="FM691"/>
      <c r="FN691"/>
      <c r="FO691"/>
      <c r="FP691"/>
      <c r="FQ691"/>
      <c r="FR691"/>
      <c r="FS691"/>
      <c r="FT691"/>
      <c r="FU691"/>
      <c r="FV691"/>
      <c r="FW691"/>
      <c r="FX691"/>
      <c r="FY691"/>
      <c r="FZ691"/>
      <c r="GA691"/>
      <c r="GB691"/>
      <c r="GC691"/>
      <c r="GD691"/>
      <c r="GE691"/>
      <c r="GF691"/>
      <c r="GG691"/>
      <c r="GH691"/>
      <c r="GI691"/>
      <c r="GJ691"/>
      <c r="GK691"/>
      <c r="GL691"/>
      <c r="GM691"/>
      <c r="GN691"/>
      <c r="GO691"/>
      <c r="GP691"/>
      <c r="GQ691"/>
      <c r="GR691"/>
      <c r="GS691"/>
      <c r="GT691"/>
      <c r="GU691"/>
      <c r="GV691"/>
      <c r="GW691"/>
      <c r="GX691"/>
      <c r="GY691"/>
      <c r="GZ691"/>
      <c r="HA691"/>
      <c r="HB691"/>
      <c r="HC691"/>
      <c r="HD691"/>
      <c r="HE691"/>
      <c r="HF691"/>
      <c r="HG691"/>
      <c r="HH691"/>
      <c r="HI691"/>
      <c r="HJ691"/>
      <c r="HK691"/>
      <c r="HL691"/>
      <c r="HM691"/>
      <c r="HN691"/>
      <c r="HO691"/>
      <c r="HP691"/>
      <c r="HQ691"/>
      <c r="HR691"/>
      <c r="HS691"/>
      <c r="HT691"/>
      <c r="HU691"/>
      <c r="HV691"/>
      <c r="HW691"/>
      <c r="HX691"/>
      <c r="HY691"/>
      <c r="HZ691"/>
      <c r="IA691"/>
      <c r="IB691"/>
      <c r="IC691"/>
      <c r="ID691"/>
      <c r="IE691"/>
      <c r="IF691"/>
      <c r="IG691"/>
      <c r="IH691"/>
      <c r="II691"/>
      <c r="IJ691"/>
      <c r="IK691"/>
      <c r="IL691"/>
      <c r="IM691"/>
      <c r="IN691"/>
      <c r="IO691"/>
      <c r="IP691"/>
      <c r="IQ691"/>
      <c r="IR691"/>
      <c r="IS691"/>
      <c r="IT691"/>
      <c r="IU691"/>
      <c r="IV691"/>
    </row>
    <row r="692" spans="1:256" ht="24.9" customHeight="1" thickTop="1" thickBot="1" x14ac:dyDescent="0.3">
      <c r="A692" s="391" t="s">
        <v>198</v>
      </c>
      <c r="B692" s="443"/>
      <c r="C692" s="443"/>
      <c r="D692" s="443"/>
      <c r="E692" s="443"/>
      <c r="F692" s="443"/>
      <c r="G692" s="443"/>
      <c r="H692" s="443"/>
      <c r="I692" s="443"/>
      <c r="J692" s="443"/>
      <c r="K692" s="443"/>
      <c r="L692" s="443"/>
      <c r="M692" s="443"/>
      <c r="N692" s="443"/>
      <c r="O692" s="443"/>
      <c r="P692" s="443"/>
      <c r="Q692" s="443"/>
      <c r="R692" s="443"/>
      <c r="S692" s="443"/>
      <c r="T692" s="443"/>
      <c r="U692" s="443"/>
      <c r="V692" s="443"/>
      <c r="W692" s="443"/>
      <c r="X692" s="443"/>
      <c r="Y692" s="443"/>
      <c r="Z692" s="443"/>
      <c r="AA692" s="443"/>
      <c r="AB692" s="443"/>
      <c r="AC692" s="443"/>
      <c r="AD692" s="112" t="s">
        <v>187</v>
      </c>
      <c r="AE692" s="113" t="s">
        <v>7</v>
      </c>
      <c r="AF692" s="92" t="s">
        <v>1666</v>
      </c>
      <c r="AG692" s="92" t="s">
        <v>1667</v>
      </c>
      <c r="AH692" s="92" t="s">
        <v>1668</v>
      </c>
      <c r="AI692" s="93" t="s">
        <v>1669</v>
      </c>
      <c r="AJ692" s="92"/>
      <c r="AK692" s="93" t="s">
        <v>1670</v>
      </c>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c r="BY692"/>
      <c r="BZ692"/>
      <c r="CA692"/>
      <c r="CB692"/>
      <c r="CC692"/>
      <c r="CD692"/>
      <c r="CE692"/>
      <c r="CF692"/>
      <c r="CG692"/>
      <c r="CH692"/>
      <c r="CI692"/>
      <c r="CJ692"/>
      <c r="CK692"/>
      <c r="CL692"/>
      <c r="CM692"/>
      <c r="CN692"/>
      <c r="CO692"/>
      <c r="CP692"/>
      <c r="CQ692"/>
      <c r="CR692"/>
      <c r="CS692"/>
      <c r="CT692"/>
      <c r="CU692"/>
      <c r="CV692"/>
      <c r="CW692"/>
      <c r="CX692"/>
      <c r="CY692"/>
      <c r="CZ692"/>
      <c r="DA692"/>
      <c r="DB692"/>
      <c r="DC692"/>
      <c r="DD692"/>
      <c r="DE692"/>
      <c r="DF692"/>
      <c r="DG692"/>
      <c r="DH692"/>
      <c r="DI692"/>
      <c r="DJ692"/>
      <c r="DK692"/>
      <c r="DL692"/>
      <c r="DM692"/>
      <c r="DN692"/>
      <c r="DO692"/>
      <c r="DP692"/>
      <c r="DQ692"/>
      <c r="DR692"/>
      <c r="DS692"/>
      <c r="DT692"/>
      <c r="DU692"/>
      <c r="DV692"/>
      <c r="DW692"/>
      <c r="DX692"/>
      <c r="DY692"/>
      <c r="DZ692"/>
      <c r="EA692"/>
      <c r="EB692"/>
      <c r="EC692"/>
      <c r="ED692"/>
      <c r="EE692"/>
      <c r="EF692"/>
      <c r="EG692"/>
      <c r="EH692"/>
      <c r="EI692"/>
      <c r="EJ692"/>
      <c r="EK692"/>
      <c r="EL692"/>
      <c r="EM692"/>
      <c r="EN692"/>
      <c r="EO692"/>
      <c r="EP692"/>
      <c r="EQ692"/>
      <c r="ER692"/>
      <c r="ES692"/>
      <c r="ET692"/>
      <c r="EU692"/>
      <c r="EV692"/>
      <c r="EW692"/>
      <c r="EX692"/>
      <c r="EY692"/>
      <c r="EZ692"/>
      <c r="FA692"/>
      <c r="FB692"/>
      <c r="FC692"/>
      <c r="FD692"/>
      <c r="FE692"/>
      <c r="FF692"/>
      <c r="FG692"/>
      <c r="FH692"/>
      <c r="FI692"/>
      <c r="FJ692"/>
      <c r="FK692"/>
      <c r="FL692"/>
      <c r="FM692"/>
      <c r="FN692"/>
      <c r="FO692"/>
      <c r="FP692"/>
      <c r="FQ692"/>
      <c r="FR692"/>
      <c r="FS692"/>
      <c r="FT692"/>
      <c r="FU692"/>
      <c r="FV692"/>
      <c r="FW692"/>
      <c r="FX692"/>
      <c r="FY692"/>
      <c r="FZ692"/>
      <c r="GA692"/>
      <c r="GB692"/>
      <c r="GC692"/>
      <c r="GD692"/>
      <c r="GE692"/>
      <c r="GF692"/>
      <c r="GG692"/>
      <c r="GH692"/>
      <c r="GI692"/>
      <c r="GJ692"/>
      <c r="GK692"/>
      <c r="GL692"/>
      <c r="GM692"/>
      <c r="GN692"/>
      <c r="GO692"/>
      <c r="GP692"/>
      <c r="GQ692"/>
      <c r="GR692"/>
      <c r="GS692"/>
      <c r="GT692"/>
      <c r="GU692"/>
      <c r="GV692"/>
      <c r="GW692"/>
      <c r="GX692"/>
      <c r="GY692"/>
      <c r="GZ692"/>
      <c r="HA692"/>
      <c r="HB692"/>
      <c r="HC692"/>
      <c r="HD692"/>
      <c r="HE692"/>
      <c r="HF692"/>
      <c r="HG692"/>
      <c r="HH692"/>
      <c r="HI692"/>
      <c r="HJ692"/>
      <c r="HK692"/>
      <c r="HL692"/>
      <c r="HM692"/>
      <c r="HN692"/>
      <c r="HO692"/>
      <c r="HP692"/>
      <c r="HQ692"/>
      <c r="HR692"/>
      <c r="HS692"/>
      <c r="HT692"/>
      <c r="HU692"/>
      <c r="HV692"/>
      <c r="HW692"/>
      <c r="HX692"/>
      <c r="HY692"/>
      <c r="HZ692"/>
      <c r="IA692"/>
      <c r="IB692"/>
      <c r="IC692"/>
      <c r="ID692"/>
      <c r="IE692"/>
      <c r="IF692"/>
      <c r="IG692"/>
      <c r="IH692"/>
      <c r="II692"/>
      <c r="IJ692"/>
      <c r="IK692"/>
      <c r="IL692"/>
      <c r="IM692"/>
      <c r="IN692"/>
      <c r="IO692"/>
      <c r="IP692"/>
      <c r="IQ692"/>
      <c r="IR692"/>
      <c r="IS692"/>
      <c r="IT692"/>
      <c r="IU692"/>
      <c r="IV692"/>
    </row>
    <row r="693" spans="1:256" ht="24.9" customHeight="1" thickTop="1" thickBot="1" x14ac:dyDescent="0.3">
      <c r="A693" s="392" t="s">
        <v>1118</v>
      </c>
      <c r="B693" s="427"/>
      <c r="C693" s="427"/>
      <c r="D693" s="427"/>
      <c r="E693" s="427"/>
      <c r="F693" s="427"/>
      <c r="G693" s="427"/>
      <c r="H693" s="427"/>
      <c r="I693" s="427"/>
      <c r="J693" s="427"/>
      <c r="K693" s="427"/>
      <c r="L693" s="427"/>
      <c r="M693" s="427"/>
      <c r="N693" s="427"/>
      <c r="O693" s="427"/>
      <c r="P693" s="427"/>
      <c r="Q693" s="427"/>
      <c r="R693" s="427"/>
      <c r="S693" s="427"/>
      <c r="T693" s="427"/>
      <c r="U693" s="427"/>
      <c r="V693" s="427"/>
      <c r="W693" s="427"/>
      <c r="X693" s="427"/>
      <c r="Y693" s="427"/>
      <c r="Z693" s="427"/>
      <c r="AA693" s="427"/>
      <c r="AB693" s="427"/>
      <c r="AC693" s="428"/>
      <c r="AD693" s="310">
        <f>'Art. 123'!Q662</f>
        <v>3</v>
      </c>
      <c r="AE693" s="94" t="str">
        <f>IF(AG693=1,AK693,AG693)</f>
        <v>No aplica</v>
      </c>
      <c r="AF693">
        <f>AD693/2</f>
        <v>1.5</v>
      </c>
      <c r="AG693" s="92" t="str">
        <f>IF(AND(AF693&gt;=0,AF693&lt;=1),1,"No aplica")</f>
        <v>No aplica</v>
      </c>
      <c r="AH693" s="95" t="e">
        <f>AD693/(AG693*2)</f>
        <v>#VALUE!</v>
      </c>
      <c r="AI693" s="96" t="str">
        <f>IF(AG693=1,AG693/$AG$698,"No aplica")</f>
        <v>No aplica</v>
      </c>
      <c r="AJ693" s="96" t="e">
        <f>AF693*AI693</f>
        <v>#VALUE!</v>
      </c>
      <c r="AK693" s="96" t="e">
        <f>AJ693*$AE$23</f>
        <v>#VALUE!</v>
      </c>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c r="BY693"/>
      <c r="BZ693"/>
      <c r="CA693"/>
      <c r="CB693"/>
      <c r="CC693"/>
      <c r="CD693"/>
      <c r="CE693"/>
      <c r="CF693"/>
      <c r="CG693"/>
      <c r="CH693"/>
      <c r="CI693"/>
      <c r="CJ693"/>
      <c r="CK693"/>
      <c r="CL693"/>
      <c r="CM693"/>
      <c r="CN693"/>
      <c r="CO693"/>
      <c r="CP693"/>
      <c r="CQ693"/>
      <c r="CR693"/>
      <c r="CS693"/>
      <c r="CT693"/>
      <c r="CU693"/>
      <c r="CV693"/>
      <c r="CW693"/>
      <c r="CX693"/>
      <c r="CY693"/>
      <c r="CZ693"/>
      <c r="DA693"/>
      <c r="DB693"/>
      <c r="DC693"/>
      <c r="DD693"/>
      <c r="DE693"/>
      <c r="DF693"/>
      <c r="DG693"/>
      <c r="DH693"/>
      <c r="DI693"/>
      <c r="DJ693"/>
      <c r="DK693"/>
      <c r="DL693"/>
      <c r="DM693"/>
      <c r="DN693"/>
      <c r="DO693"/>
      <c r="DP693"/>
      <c r="DQ693"/>
      <c r="DR693"/>
      <c r="DS693"/>
      <c r="DT693"/>
      <c r="DU693"/>
      <c r="DV693"/>
      <c r="DW693"/>
      <c r="DX693"/>
      <c r="DY693"/>
      <c r="DZ693"/>
      <c r="EA693"/>
      <c r="EB693"/>
      <c r="EC693"/>
      <c r="ED693"/>
      <c r="EE693"/>
      <c r="EF693"/>
      <c r="EG693"/>
      <c r="EH693"/>
      <c r="EI693"/>
      <c r="EJ693"/>
      <c r="EK693"/>
      <c r="EL693"/>
      <c r="EM693"/>
      <c r="EN693"/>
      <c r="EO693"/>
      <c r="EP693"/>
      <c r="EQ693"/>
      <c r="ER693"/>
      <c r="ES693"/>
      <c r="ET693"/>
      <c r="EU693"/>
      <c r="EV693"/>
      <c r="EW693"/>
      <c r="EX693"/>
      <c r="EY693"/>
      <c r="EZ693"/>
      <c r="FA693"/>
      <c r="FB693"/>
      <c r="FC693"/>
      <c r="FD693"/>
      <c r="FE693"/>
      <c r="FF693"/>
      <c r="FG693"/>
      <c r="FH693"/>
      <c r="FI693"/>
      <c r="FJ693"/>
      <c r="FK693"/>
      <c r="FL693"/>
      <c r="FM693"/>
      <c r="FN693"/>
      <c r="FO693"/>
      <c r="FP693"/>
      <c r="FQ693"/>
      <c r="FR693"/>
      <c r="FS693"/>
      <c r="FT693"/>
      <c r="FU693"/>
      <c r="FV693"/>
      <c r="FW693"/>
      <c r="FX693"/>
      <c r="FY693"/>
      <c r="FZ693"/>
      <c r="GA693"/>
      <c r="GB693"/>
      <c r="GC693"/>
      <c r="GD693"/>
      <c r="GE693"/>
      <c r="GF693"/>
      <c r="GG693"/>
      <c r="GH693"/>
      <c r="GI693"/>
      <c r="GJ693"/>
      <c r="GK693"/>
      <c r="GL693"/>
      <c r="GM693"/>
      <c r="GN693"/>
      <c r="GO693"/>
      <c r="GP693"/>
      <c r="GQ693"/>
      <c r="GR693"/>
      <c r="GS693"/>
      <c r="GT693"/>
      <c r="GU693"/>
      <c r="GV693"/>
      <c r="GW693"/>
      <c r="GX693"/>
      <c r="GY693"/>
      <c r="GZ693"/>
      <c r="HA693"/>
      <c r="HB693"/>
      <c r="HC693"/>
      <c r="HD693"/>
      <c r="HE693"/>
      <c r="HF693"/>
      <c r="HG693"/>
      <c r="HH693"/>
      <c r="HI693"/>
      <c r="HJ693"/>
      <c r="HK693"/>
      <c r="HL693"/>
      <c r="HM693"/>
      <c r="HN693"/>
      <c r="HO693"/>
      <c r="HP693"/>
      <c r="HQ693"/>
      <c r="HR693"/>
      <c r="HS693"/>
      <c r="HT693"/>
      <c r="HU693"/>
      <c r="HV693"/>
      <c r="HW693"/>
      <c r="HX693"/>
      <c r="HY693"/>
      <c r="HZ693"/>
      <c r="IA693"/>
      <c r="IB693"/>
      <c r="IC693"/>
      <c r="ID693"/>
      <c r="IE693"/>
      <c r="IF693"/>
      <c r="IG693"/>
      <c r="IH693"/>
      <c r="II693"/>
      <c r="IJ693"/>
      <c r="IK693"/>
      <c r="IL693"/>
      <c r="IM693"/>
      <c r="IN693"/>
      <c r="IO693"/>
      <c r="IP693"/>
      <c r="IQ693"/>
      <c r="IR693"/>
      <c r="IS693"/>
      <c r="IT693"/>
      <c r="IU693"/>
      <c r="IV693"/>
    </row>
    <row r="694" spans="1:256" ht="24.9" customHeight="1" thickTop="1" thickBot="1" x14ac:dyDescent="0.3">
      <c r="A694" s="392" t="s">
        <v>1119</v>
      </c>
      <c r="B694" s="427"/>
      <c r="C694" s="427"/>
      <c r="D694" s="427"/>
      <c r="E694" s="427"/>
      <c r="F694" s="427"/>
      <c r="G694" s="427"/>
      <c r="H694" s="427"/>
      <c r="I694" s="427"/>
      <c r="J694" s="427"/>
      <c r="K694" s="427"/>
      <c r="L694" s="427"/>
      <c r="M694" s="427"/>
      <c r="N694" s="427"/>
      <c r="O694" s="427"/>
      <c r="P694" s="427"/>
      <c r="Q694" s="427"/>
      <c r="R694" s="427"/>
      <c r="S694" s="427"/>
      <c r="T694" s="427"/>
      <c r="U694" s="427"/>
      <c r="V694" s="427"/>
      <c r="W694" s="427"/>
      <c r="X694" s="427"/>
      <c r="Y694" s="427"/>
      <c r="Z694" s="427"/>
      <c r="AA694" s="427"/>
      <c r="AB694" s="427"/>
      <c r="AC694" s="428"/>
      <c r="AD694" s="310">
        <f>'Art. 123'!Q663</f>
        <v>3</v>
      </c>
      <c r="AE694" s="94" t="str">
        <f>IF(AG694=1,AK694,AG694)</f>
        <v>No aplica</v>
      </c>
      <c r="AF694">
        <f>AD694/2</f>
        <v>1.5</v>
      </c>
      <c r="AG694" s="92" t="str">
        <f>IF(AND(AF694&gt;=0,AF694&lt;=1),1,"No aplica")</f>
        <v>No aplica</v>
      </c>
      <c r="AH694" s="95" t="e">
        <f>AD694/(AG694*2)</f>
        <v>#VALUE!</v>
      </c>
      <c r="AI694" s="96" t="str">
        <f>IF(AG694=1,AG694/$AG$698,"No aplica")</f>
        <v>No aplica</v>
      </c>
      <c r="AJ694" s="96" t="e">
        <f>AF694*AI694</f>
        <v>#VALUE!</v>
      </c>
      <c r="AK694" s="96" t="e">
        <f>AJ694*$AE$23</f>
        <v>#VALUE!</v>
      </c>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c r="BY694"/>
      <c r="BZ694"/>
      <c r="CA694"/>
      <c r="CB694"/>
      <c r="CC694"/>
      <c r="CD694"/>
      <c r="CE694"/>
      <c r="CF694"/>
      <c r="CG694"/>
      <c r="CH694"/>
      <c r="CI694"/>
      <c r="CJ694"/>
      <c r="CK694"/>
      <c r="CL694"/>
      <c r="CM694"/>
      <c r="CN694"/>
      <c r="CO694"/>
      <c r="CP694"/>
      <c r="CQ694"/>
      <c r="CR694"/>
      <c r="CS694"/>
      <c r="CT694"/>
      <c r="CU694"/>
      <c r="CV694"/>
      <c r="CW694"/>
      <c r="CX694"/>
      <c r="CY694"/>
      <c r="CZ694"/>
      <c r="DA694"/>
      <c r="DB694"/>
      <c r="DC694"/>
      <c r="DD694"/>
      <c r="DE694"/>
      <c r="DF694"/>
      <c r="DG694"/>
      <c r="DH694"/>
      <c r="DI694"/>
      <c r="DJ694"/>
      <c r="DK694"/>
      <c r="DL694"/>
      <c r="DM694"/>
      <c r="DN694"/>
      <c r="DO694"/>
      <c r="DP694"/>
      <c r="DQ694"/>
      <c r="DR694"/>
      <c r="DS694"/>
      <c r="DT694"/>
      <c r="DU694"/>
      <c r="DV694"/>
      <c r="DW694"/>
      <c r="DX694"/>
      <c r="DY694"/>
      <c r="DZ694"/>
      <c r="EA694"/>
      <c r="EB694"/>
      <c r="EC694"/>
      <c r="ED694"/>
      <c r="EE694"/>
      <c r="EF694"/>
      <c r="EG694"/>
      <c r="EH694"/>
      <c r="EI694"/>
      <c r="EJ694"/>
      <c r="EK694"/>
      <c r="EL694"/>
      <c r="EM694"/>
      <c r="EN694"/>
      <c r="EO694"/>
      <c r="EP694"/>
      <c r="EQ694"/>
      <c r="ER694"/>
      <c r="ES694"/>
      <c r="ET694"/>
      <c r="EU694"/>
      <c r="EV694"/>
      <c r="EW694"/>
      <c r="EX694"/>
      <c r="EY694"/>
      <c r="EZ694"/>
      <c r="FA694"/>
      <c r="FB694"/>
      <c r="FC694"/>
      <c r="FD694"/>
      <c r="FE694"/>
      <c r="FF694"/>
      <c r="FG694"/>
      <c r="FH694"/>
      <c r="FI694"/>
      <c r="FJ694"/>
      <c r="FK694"/>
      <c r="FL694"/>
      <c r="FM694"/>
      <c r="FN694"/>
      <c r="FO694"/>
      <c r="FP694"/>
      <c r="FQ694"/>
      <c r="FR694"/>
      <c r="FS694"/>
      <c r="FT694"/>
      <c r="FU694"/>
      <c r="FV694"/>
      <c r="FW694"/>
      <c r="FX694"/>
      <c r="FY694"/>
      <c r="FZ694"/>
      <c r="GA694"/>
      <c r="GB694"/>
      <c r="GC694"/>
      <c r="GD694"/>
      <c r="GE694"/>
      <c r="GF694"/>
      <c r="GG694"/>
      <c r="GH694"/>
      <c r="GI694"/>
      <c r="GJ694"/>
      <c r="GK694"/>
      <c r="GL694"/>
      <c r="GM694"/>
      <c r="GN694"/>
      <c r="GO694"/>
      <c r="GP694"/>
      <c r="GQ694"/>
      <c r="GR694"/>
      <c r="GS694"/>
      <c r="GT694"/>
      <c r="GU694"/>
      <c r="GV694"/>
      <c r="GW694"/>
      <c r="GX694"/>
      <c r="GY694"/>
      <c r="GZ694"/>
      <c r="HA694"/>
      <c r="HB694"/>
      <c r="HC694"/>
      <c r="HD694"/>
      <c r="HE694"/>
      <c r="HF694"/>
      <c r="HG694"/>
      <c r="HH694"/>
      <c r="HI694"/>
      <c r="HJ694"/>
      <c r="HK694"/>
      <c r="HL694"/>
      <c r="HM694"/>
      <c r="HN694"/>
      <c r="HO694"/>
      <c r="HP694"/>
      <c r="HQ694"/>
      <c r="HR694"/>
      <c r="HS694"/>
      <c r="HT694"/>
      <c r="HU694"/>
      <c r="HV694"/>
      <c r="HW694"/>
      <c r="HX694"/>
      <c r="HY694"/>
      <c r="HZ694"/>
      <c r="IA694"/>
      <c r="IB694"/>
      <c r="IC694"/>
      <c r="ID694"/>
      <c r="IE694"/>
      <c r="IF694"/>
      <c r="IG694"/>
      <c r="IH694"/>
      <c r="II694"/>
      <c r="IJ694"/>
      <c r="IK694"/>
      <c r="IL694"/>
      <c r="IM694"/>
      <c r="IN694"/>
      <c r="IO694"/>
      <c r="IP694"/>
      <c r="IQ694"/>
      <c r="IR694"/>
      <c r="IS694"/>
      <c r="IT694"/>
      <c r="IU694"/>
      <c r="IV694"/>
    </row>
    <row r="695" spans="1:256" ht="24.9" customHeight="1" thickTop="1" thickBot="1" x14ac:dyDescent="0.3">
      <c r="A695" s="392" t="s">
        <v>1120</v>
      </c>
      <c r="B695" s="427"/>
      <c r="C695" s="427"/>
      <c r="D695" s="427"/>
      <c r="E695" s="427"/>
      <c r="F695" s="427"/>
      <c r="G695" s="427"/>
      <c r="H695" s="427"/>
      <c r="I695" s="427"/>
      <c r="J695" s="427"/>
      <c r="K695" s="427"/>
      <c r="L695" s="427"/>
      <c r="M695" s="427"/>
      <c r="N695" s="427"/>
      <c r="O695" s="427"/>
      <c r="P695" s="427"/>
      <c r="Q695" s="427"/>
      <c r="R695" s="427"/>
      <c r="S695" s="427"/>
      <c r="T695" s="427"/>
      <c r="U695" s="427"/>
      <c r="V695" s="427"/>
      <c r="W695" s="427"/>
      <c r="X695" s="427"/>
      <c r="Y695" s="427"/>
      <c r="Z695" s="427"/>
      <c r="AA695" s="427"/>
      <c r="AB695" s="427"/>
      <c r="AC695" s="428"/>
      <c r="AD695" s="310">
        <f>'Art. 123'!Q664</f>
        <v>3</v>
      </c>
      <c r="AE695" s="94" t="str">
        <f>IF(AG695=1,AK695,AG695)</f>
        <v>No aplica</v>
      </c>
      <c r="AF695">
        <f>AD695/2</f>
        <v>1.5</v>
      </c>
      <c r="AG695" s="92" t="str">
        <f>IF(AND(AF695&gt;=0,AF695&lt;=1),1,"No aplica")</f>
        <v>No aplica</v>
      </c>
      <c r="AH695" s="95" t="e">
        <f>AD695/(AG695*2)</f>
        <v>#VALUE!</v>
      </c>
      <c r="AI695" s="96" t="str">
        <f>IF(AG695=1,AG695/$AG$698,"No aplica")</f>
        <v>No aplica</v>
      </c>
      <c r="AJ695" s="96" t="e">
        <f>AF695*AI695</f>
        <v>#VALUE!</v>
      </c>
      <c r="AK695" s="96" t="e">
        <f>AJ695*$AE$23</f>
        <v>#VALUE!</v>
      </c>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c r="BY695"/>
      <c r="BZ695"/>
      <c r="CA695"/>
      <c r="CB695"/>
      <c r="CC695"/>
      <c r="CD695"/>
      <c r="CE695"/>
      <c r="CF695"/>
      <c r="CG695"/>
      <c r="CH695"/>
      <c r="CI695"/>
      <c r="CJ695"/>
      <c r="CK695"/>
      <c r="CL695"/>
      <c r="CM695"/>
      <c r="CN695"/>
      <c r="CO695"/>
      <c r="CP695"/>
      <c r="CQ695"/>
      <c r="CR695"/>
      <c r="CS695"/>
      <c r="CT695"/>
      <c r="CU695"/>
      <c r="CV695"/>
      <c r="CW695"/>
      <c r="CX695"/>
      <c r="CY695"/>
      <c r="CZ695"/>
      <c r="DA695"/>
      <c r="DB695"/>
      <c r="DC695"/>
      <c r="DD695"/>
      <c r="DE695"/>
      <c r="DF695"/>
      <c r="DG695"/>
      <c r="DH695"/>
      <c r="DI695"/>
      <c r="DJ695"/>
      <c r="DK695"/>
      <c r="DL695"/>
      <c r="DM695"/>
      <c r="DN695"/>
      <c r="DO695"/>
      <c r="DP695"/>
      <c r="DQ695"/>
      <c r="DR695"/>
      <c r="DS695"/>
      <c r="DT695"/>
      <c r="DU695"/>
      <c r="DV695"/>
      <c r="DW695"/>
      <c r="DX695"/>
      <c r="DY695"/>
      <c r="DZ695"/>
      <c r="EA695"/>
      <c r="EB695"/>
      <c r="EC695"/>
      <c r="ED695"/>
      <c r="EE695"/>
      <c r="EF695"/>
      <c r="EG695"/>
      <c r="EH695"/>
      <c r="EI695"/>
      <c r="EJ695"/>
      <c r="EK695"/>
      <c r="EL695"/>
      <c r="EM695"/>
      <c r="EN695"/>
      <c r="EO695"/>
      <c r="EP695"/>
      <c r="EQ695"/>
      <c r="ER695"/>
      <c r="ES695"/>
      <c r="ET695"/>
      <c r="EU695"/>
      <c r="EV695"/>
      <c r="EW695"/>
      <c r="EX695"/>
      <c r="EY695"/>
      <c r="EZ695"/>
      <c r="FA695"/>
      <c r="FB695"/>
      <c r="FC695"/>
      <c r="FD695"/>
      <c r="FE695"/>
      <c r="FF695"/>
      <c r="FG695"/>
      <c r="FH695"/>
      <c r="FI695"/>
      <c r="FJ695"/>
      <c r="FK695"/>
      <c r="FL695"/>
      <c r="FM695"/>
      <c r="FN695"/>
      <c r="FO695"/>
      <c r="FP695"/>
      <c r="FQ695"/>
      <c r="FR695"/>
      <c r="FS695"/>
      <c r="FT695"/>
      <c r="FU695"/>
      <c r="FV695"/>
      <c r="FW695"/>
      <c r="FX695"/>
      <c r="FY695"/>
      <c r="FZ695"/>
      <c r="GA695"/>
      <c r="GB695"/>
      <c r="GC695"/>
      <c r="GD695"/>
      <c r="GE695"/>
      <c r="GF695"/>
      <c r="GG695"/>
      <c r="GH695"/>
      <c r="GI695"/>
      <c r="GJ695"/>
      <c r="GK695"/>
      <c r="GL695"/>
      <c r="GM695"/>
      <c r="GN695"/>
      <c r="GO695"/>
      <c r="GP695"/>
      <c r="GQ695"/>
      <c r="GR695"/>
      <c r="GS695"/>
      <c r="GT695"/>
      <c r="GU695"/>
      <c r="GV695"/>
      <c r="GW695"/>
      <c r="GX695"/>
      <c r="GY695"/>
      <c r="GZ695"/>
      <c r="HA695"/>
      <c r="HB695"/>
      <c r="HC695"/>
      <c r="HD695"/>
      <c r="HE695"/>
      <c r="HF695"/>
      <c r="HG695"/>
      <c r="HH695"/>
      <c r="HI695"/>
      <c r="HJ695"/>
      <c r="HK695"/>
      <c r="HL695"/>
      <c r="HM695"/>
      <c r="HN695"/>
      <c r="HO695"/>
      <c r="HP695"/>
      <c r="HQ695"/>
      <c r="HR695"/>
      <c r="HS695"/>
      <c r="HT695"/>
      <c r="HU695"/>
      <c r="HV695"/>
      <c r="HW695"/>
      <c r="HX695"/>
      <c r="HY695"/>
      <c r="HZ695"/>
      <c r="IA695"/>
      <c r="IB695"/>
      <c r="IC695"/>
      <c r="ID695"/>
      <c r="IE695"/>
      <c r="IF695"/>
      <c r="IG695"/>
      <c r="IH695"/>
      <c r="II695"/>
      <c r="IJ695"/>
      <c r="IK695"/>
      <c r="IL695"/>
      <c r="IM695"/>
      <c r="IN695"/>
      <c r="IO695"/>
      <c r="IP695"/>
      <c r="IQ695"/>
      <c r="IR695"/>
      <c r="IS695"/>
      <c r="IT695"/>
      <c r="IU695"/>
      <c r="IV695"/>
    </row>
    <row r="696" spans="1:256" ht="24.9" customHeight="1" thickTop="1" thickBot="1" x14ac:dyDescent="0.3">
      <c r="A696" s="392" t="s">
        <v>1121</v>
      </c>
      <c r="B696" s="427"/>
      <c r="C696" s="427"/>
      <c r="D696" s="427"/>
      <c r="E696" s="427"/>
      <c r="F696" s="427"/>
      <c r="G696" s="427"/>
      <c r="H696" s="427"/>
      <c r="I696" s="427"/>
      <c r="J696" s="427"/>
      <c r="K696" s="427"/>
      <c r="L696" s="427"/>
      <c r="M696" s="427"/>
      <c r="N696" s="427"/>
      <c r="O696" s="427"/>
      <c r="P696" s="427"/>
      <c r="Q696" s="427"/>
      <c r="R696" s="427"/>
      <c r="S696" s="427"/>
      <c r="T696" s="427"/>
      <c r="U696" s="427"/>
      <c r="V696" s="427"/>
      <c r="W696" s="427"/>
      <c r="X696" s="427"/>
      <c r="Y696" s="427"/>
      <c r="Z696" s="427"/>
      <c r="AA696" s="427"/>
      <c r="AB696" s="427"/>
      <c r="AC696" s="428"/>
      <c r="AD696" s="310">
        <f>'Art. 123'!Q665</f>
        <v>3</v>
      </c>
      <c r="AE696" s="94" t="str">
        <f>IF(AG696=1,AK696,AG696)</f>
        <v>No aplica</v>
      </c>
      <c r="AF696">
        <f>AD696/2</f>
        <v>1.5</v>
      </c>
      <c r="AG696" s="92" t="str">
        <f>IF(AND(AF696&gt;=0,AF696&lt;=1),1,"No aplica")</f>
        <v>No aplica</v>
      </c>
      <c r="AH696" s="95" t="e">
        <f>AD696/(AG696*2)</f>
        <v>#VALUE!</v>
      </c>
      <c r="AI696" s="96" t="str">
        <f>IF(AG696=1,AG696/$AG$698,"No aplica")</f>
        <v>No aplica</v>
      </c>
      <c r="AJ696" s="96" t="e">
        <f>AF696*AI696</f>
        <v>#VALUE!</v>
      </c>
      <c r="AK696" s="96" t="e">
        <f>AJ696*$AE$23</f>
        <v>#VALUE!</v>
      </c>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c r="BY696"/>
      <c r="BZ696"/>
      <c r="CA696"/>
      <c r="CB696"/>
      <c r="CC696"/>
      <c r="CD696"/>
      <c r="CE696"/>
      <c r="CF696"/>
      <c r="CG696"/>
      <c r="CH696"/>
      <c r="CI696"/>
      <c r="CJ696"/>
      <c r="CK696"/>
      <c r="CL696"/>
      <c r="CM696"/>
      <c r="CN696"/>
      <c r="CO696"/>
      <c r="CP696"/>
      <c r="CQ696"/>
      <c r="CR696"/>
      <c r="CS696"/>
      <c r="CT696"/>
      <c r="CU696"/>
      <c r="CV696"/>
      <c r="CW696"/>
      <c r="CX696"/>
      <c r="CY696"/>
      <c r="CZ696"/>
      <c r="DA696"/>
      <c r="DB696"/>
      <c r="DC696"/>
      <c r="DD696"/>
      <c r="DE696"/>
      <c r="DF696"/>
      <c r="DG696"/>
      <c r="DH696"/>
      <c r="DI696"/>
      <c r="DJ696"/>
      <c r="DK696"/>
      <c r="DL696"/>
      <c r="DM696"/>
      <c r="DN696"/>
      <c r="DO696"/>
      <c r="DP696"/>
      <c r="DQ696"/>
      <c r="DR696"/>
      <c r="DS696"/>
      <c r="DT696"/>
      <c r="DU696"/>
      <c r="DV696"/>
      <c r="DW696"/>
      <c r="DX696"/>
      <c r="DY696"/>
      <c r="DZ696"/>
      <c r="EA696"/>
      <c r="EB696"/>
      <c r="EC696"/>
      <c r="ED696"/>
      <c r="EE696"/>
      <c r="EF696"/>
      <c r="EG696"/>
      <c r="EH696"/>
      <c r="EI696"/>
      <c r="EJ696"/>
      <c r="EK696"/>
      <c r="EL696"/>
      <c r="EM696"/>
      <c r="EN696"/>
      <c r="EO696"/>
      <c r="EP696"/>
      <c r="EQ696"/>
      <c r="ER696"/>
      <c r="ES696"/>
      <c r="ET696"/>
      <c r="EU696"/>
      <c r="EV696"/>
      <c r="EW696"/>
      <c r="EX696"/>
      <c r="EY696"/>
      <c r="EZ696"/>
      <c r="FA696"/>
      <c r="FB696"/>
      <c r="FC696"/>
      <c r="FD696"/>
      <c r="FE696"/>
      <c r="FF696"/>
      <c r="FG696"/>
      <c r="FH696"/>
      <c r="FI696"/>
      <c r="FJ696"/>
      <c r="FK696"/>
      <c r="FL696"/>
      <c r="FM696"/>
      <c r="FN696"/>
      <c r="FO696"/>
      <c r="FP696"/>
      <c r="FQ696"/>
      <c r="FR696"/>
      <c r="FS696"/>
      <c r="FT696"/>
      <c r="FU696"/>
      <c r="FV696"/>
      <c r="FW696"/>
      <c r="FX696"/>
      <c r="FY696"/>
      <c r="FZ696"/>
      <c r="GA696"/>
      <c r="GB696"/>
      <c r="GC696"/>
      <c r="GD696"/>
      <c r="GE696"/>
      <c r="GF696"/>
      <c r="GG696"/>
      <c r="GH696"/>
      <c r="GI696"/>
      <c r="GJ696"/>
      <c r="GK696"/>
      <c r="GL696"/>
      <c r="GM696"/>
      <c r="GN696"/>
      <c r="GO696"/>
      <c r="GP696"/>
      <c r="GQ696"/>
      <c r="GR696"/>
      <c r="GS696"/>
      <c r="GT696"/>
      <c r="GU696"/>
      <c r="GV696"/>
      <c r="GW696"/>
      <c r="GX696"/>
      <c r="GY696"/>
      <c r="GZ696"/>
      <c r="HA696"/>
      <c r="HB696"/>
      <c r="HC696"/>
      <c r="HD696"/>
      <c r="HE696"/>
      <c r="HF696"/>
      <c r="HG696"/>
      <c r="HH696"/>
      <c r="HI696"/>
      <c r="HJ696"/>
      <c r="HK696"/>
      <c r="HL696"/>
      <c r="HM696"/>
      <c r="HN696"/>
      <c r="HO696"/>
      <c r="HP696"/>
      <c r="HQ696"/>
      <c r="HR696"/>
      <c r="HS696"/>
      <c r="HT696"/>
      <c r="HU696"/>
      <c r="HV696"/>
      <c r="HW696"/>
      <c r="HX696"/>
      <c r="HY696"/>
      <c r="HZ696"/>
      <c r="IA696"/>
      <c r="IB696"/>
      <c r="IC696"/>
      <c r="ID696"/>
      <c r="IE696"/>
      <c r="IF696"/>
      <c r="IG696"/>
      <c r="IH696"/>
      <c r="II696"/>
      <c r="IJ696"/>
      <c r="IK696"/>
      <c r="IL696"/>
      <c r="IM696"/>
      <c r="IN696"/>
      <c r="IO696"/>
      <c r="IP696"/>
      <c r="IQ696"/>
      <c r="IR696"/>
      <c r="IS696"/>
      <c r="IT696"/>
      <c r="IU696"/>
      <c r="IV696"/>
    </row>
    <row r="697" spans="1:256" ht="24.9" customHeight="1" thickTop="1" thickBot="1" x14ac:dyDescent="0.3">
      <c r="A697" s="392" t="s">
        <v>2432</v>
      </c>
      <c r="B697" s="427"/>
      <c r="C697" s="427"/>
      <c r="D697" s="427"/>
      <c r="E697" s="427"/>
      <c r="F697" s="427"/>
      <c r="G697" s="427"/>
      <c r="H697" s="427"/>
      <c r="I697" s="427"/>
      <c r="J697" s="427"/>
      <c r="K697" s="427"/>
      <c r="L697" s="427"/>
      <c r="M697" s="427"/>
      <c r="N697" s="427"/>
      <c r="O697" s="427"/>
      <c r="P697" s="427"/>
      <c r="Q697" s="427"/>
      <c r="R697" s="427"/>
      <c r="S697" s="427"/>
      <c r="T697" s="427"/>
      <c r="U697" s="427"/>
      <c r="V697" s="427"/>
      <c r="W697" s="427"/>
      <c r="X697" s="427"/>
      <c r="Y697" s="427"/>
      <c r="Z697" s="427"/>
      <c r="AA697" s="427"/>
      <c r="AB697" s="427"/>
      <c r="AC697" s="428"/>
      <c r="AD697" s="310">
        <f>'Art. 123'!Q666</f>
        <v>3</v>
      </c>
      <c r="AE697" s="94" t="str">
        <f>IF(AG697=1,AK697,AG697)</f>
        <v>No aplica</v>
      </c>
      <c r="AF697">
        <f>AD697/2</f>
        <v>1.5</v>
      </c>
      <c r="AG697" s="92" t="str">
        <f>IF(AND(AF697&gt;=0,AF697&lt;=1),1,"No aplica")</f>
        <v>No aplica</v>
      </c>
      <c r="AH697" s="95" t="e">
        <f>AD697/(AG697*2)</f>
        <v>#VALUE!</v>
      </c>
      <c r="AI697" s="96" t="str">
        <f>IF(AG697=1,AG697/$AG$698,"No aplica")</f>
        <v>No aplica</v>
      </c>
      <c r="AJ697" s="96" t="e">
        <f>AF697*AI697</f>
        <v>#VALUE!</v>
      </c>
      <c r="AK697" s="96" t="e">
        <f>AJ697*$AE$23</f>
        <v>#VALUE!</v>
      </c>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c r="BY697"/>
      <c r="BZ697"/>
      <c r="CA697"/>
      <c r="CB697"/>
      <c r="CC697"/>
      <c r="CD697"/>
      <c r="CE697"/>
      <c r="CF697"/>
      <c r="CG697"/>
      <c r="CH697"/>
      <c r="CI697"/>
      <c r="CJ697"/>
      <c r="CK697"/>
      <c r="CL697"/>
      <c r="CM697"/>
      <c r="CN697"/>
      <c r="CO697"/>
      <c r="CP697"/>
      <c r="CQ697"/>
      <c r="CR697"/>
      <c r="CS697"/>
      <c r="CT697"/>
      <c r="CU697"/>
      <c r="CV697"/>
      <c r="CW697"/>
      <c r="CX697"/>
      <c r="CY697"/>
      <c r="CZ697"/>
      <c r="DA697"/>
      <c r="DB697"/>
      <c r="DC697"/>
      <c r="DD697"/>
      <c r="DE697"/>
      <c r="DF697"/>
      <c r="DG697"/>
      <c r="DH697"/>
      <c r="DI697"/>
      <c r="DJ697"/>
      <c r="DK697"/>
      <c r="DL697"/>
      <c r="DM697"/>
      <c r="DN697"/>
      <c r="DO697"/>
      <c r="DP697"/>
      <c r="DQ697"/>
      <c r="DR697"/>
      <c r="DS697"/>
      <c r="DT697"/>
      <c r="DU697"/>
      <c r="DV697"/>
      <c r="DW697"/>
      <c r="DX697"/>
      <c r="DY697"/>
      <c r="DZ697"/>
      <c r="EA697"/>
      <c r="EB697"/>
      <c r="EC697"/>
      <c r="ED697"/>
      <c r="EE697"/>
      <c r="EF697"/>
      <c r="EG697"/>
      <c r="EH697"/>
      <c r="EI697"/>
      <c r="EJ697"/>
      <c r="EK697"/>
      <c r="EL697"/>
      <c r="EM697"/>
      <c r="EN697"/>
      <c r="EO697"/>
      <c r="EP697"/>
      <c r="EQ697"/>
      <c r="ER697"/>
      <c r="ES697"/>
      <c r="ET697"/>
      <c r="EU697"/>
      <c r="EV697"/>
      <c r="EW697"/>
      <c r="EX697"/>
      <c r="EY697"/>
      <c r="EZ697"/>
      <c r="FA697"/>
      <c r="FB697"/>
      <c r="FC697"/>
      <c r="FD697"/>
      <c r="FE697"/>
      <c r="FF697"/>
      <c r="FG697"/>
      <c r="FH697"/>
      <c r="FI697"/>
      <c r="FJ697"/>
      <c r="FK697"/>
      <c r="FL697"/>
      <c r="FM697"/>
      <c r="FN697"/>
      <c r="FO697"/>
      <c r="FP697"/>
      <c r="FQ697"/>
      <c r="FR697"/>
      <c r="FS697"/>
      <c r="FT697"/>
      <c r="FU697"/>
      <c r="FV697"/>
      <c r="FW697"/>
      <c r="FX697"/>
      <c r="FY697"/>
      <c r="FZ697"/>
      <c r="GA697"/>
      <c r="GB697"/>
      <c r="GC697"/>
      <c r="GD697"/>
      <c r="GE697"/>
      <c r="GF697"/>
      <c r="GG697"/>
      <c r="GH697"/>
      <c r="GI697"/>
      <c r="GJ697"/>
      <c r="GK697"/>
      <c r="GL697"/>
      <c r="GM697"/>
      <c r="GN697"/>
      <c r="GO697"/>
      <c r="GP697"/>
      <c r="GQ697"/>
      <c r="GR697"/>
      <c r="GS697"/>
      <c r="GT697"/>
      <c r="GU697"/>
      <c r="GV697"/>
      <c r="GW697"/>
      <c r="GX697"/>
      <c r="GY697"/>
      <c r="GZ697"/>
      <c r="HA697"/>
      <c r="HB697"/>
      <c r="HC697"/>
      <c r="HD697"/>
      <c r="HE697"/>
      <c r="HF697"/>
      <c r="HG697"/>
      <c r="HH697"/>
      <c r="HI697"/>
      <c r="HJ697"/>
      <c r="HK697"/>
      <c r="HL697"/>
      <c r="HM697"/>
      <c r="HN697"/>
      <c r="HO697"/>
      <c r="HP697"/>
      <c r="HQ697"/>
      <c r="HR697"/>
      <c r="HS697"/>
      <c r="HT697"/>
      <c r="HU697"/>
      <c r="HV697"/>
      <c r="HW697"/>
      <c r="HX697"/>
      <c r="HY697"/>
      <c r="HZ697"/>
      <c r="IA697"/>
      <c r="IB697"/>
      <c r="IC697"/>
      <c r="ID697"/>
      <c r="IE697"/>
      <c r="IF697"/>
      <c r="IG697"/>
      <c r="IH697"/>
      <c r="II697"/>
      <c r="IJ697"/>
      <c r="IK697"/>
      <c r="IL697"/>
      <c r="IM697"/>
      <c r="IN697"/>
      <c r="IO697"/>
      <c r="IP697"/>
      <c r="IQ697"/>
      <c r="IR697"/>
      <c r="IS697"/>
      <c r="IT697"/>
      <c r="IU697"/>
      <c r="IV697"/>
    </row>
    <row r="698" spans="1:256" ht="24.9" customHeight="1" thickTop="1" x14ac:dyDescent="0.25">
      <c r="A698" s="437" t="s">
        <v>1752</v>
      </c>
      <c r="B698" s="438"/>
      <c r="C698" s="438"/>
      <c r="D698" s="438"/>
      <c r="E698" s="438"/>
      <c r="F698" s="438"/>
      <c r="G698" s="438"/>
      <c r="H698" s="438"/>
      <c r="I698" s="438"/>
      <c r="J698" s="438"/>
      <c r="K698" s="438"/>
      <c r="L698" s="438"/>
      <c r="M698" s="438"/>
      <c r="N698" s="438"/>
      <c r="O698" s="438"/>
      <c r="P698" s="438"/>
      <c r="Q698" s="438"/>
      <c r="R698" s="438"/>
      <c r="S698" s="438"/>
      <c r="T698" s="438"/>
      <c r="U698" s="438"/>
      <c r="V698" s="438"/>
      <c r="W698" s="438"/>
      <c r="X698" s="438"/>
      <c r="Y698" s="438"/>
      <c r="Z698" s="438"/>
      <c r="AA698" s="438"/>
      <c r="AB698" s="438"/>
      <c r="AC698" s="438"/>
      <c r="AD698" s="439"/>
      <c r="AE698" s="94">
        <f>SUM(AE691:AE697)</f>
        <v>0</v>
      </c>
      <c r="AF698" s="61"/>
      <c r="AG698" s="97">
        <f>SUM(AG693:AG697)</f>
        <v>0</v>
      </c>
      <c r="AH698" s="98"/>
      <c r="AI698" s="99"/>
      <c r="AJ698" s="99"/>
      <c r="AK698" s="99"/>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c r="BY698"/>
      <c r="BZ698"/>
      <c r="CA698"/>
      <c r="CB698"/>
      <c r="CC698"/>
      <c r="CD698"/>
      <c r="CE698"/>
      <c r="CF698"/>
      <c r="CG698"/>
      <c r="CH698"/>
      <c r="CI698"/>
      <c r="CJ698"/>
      <c r="CK698"/>
      <c r="CL698"/>
      <c r="CM698"/>
      <c r="CN698"/>
      <c r="CO698"/>
      <c r="CP698"/>
      <c r="CQ698"/>
      <c r="CR698"/>
      <c r="CS698"/>
      <c r="CT698"/>
      <c r="CU698"/>
      <c r="CV698"/>
      <c r="CW698"/>
      <c r="CX698"/>
      <c r="CY698"/>
      <c r="CZ698"/>
      <c r="DA698"/>
      <c r="DB698"/>
      <c r="DC698"/>
      <c r="DD698"/>
      <c r="DE698"/>
      <c r="DF698"/>
      <c r="DG698"/>
      <c r="DH698"/>
      <c r="DI698"/>
      <c r="DJ698"/>
      <c r="DK698"/>
      <c r="DL698"/>
      <c r="DM698"/>
      <c r="DN698"/>
      <c r="DO698"/>
      <c r="DP698"/>
      <c r="DQ698"/>
      <c r="DR698"/>
      <c r="DS698"/>
      <c r="DT698"/>
      <c r="DU698"/>
      <c r="DV698"/>
      <c r="DW698"/>
      <c r="DX698"/>
      <c r="DY698"/>
      <c r="DZ698"/>
      <c r="EA698"/>
      <c r="EB698"/>
      <c r="EC698"/>
      <c r="ED698"/>
      <c r="EE698"/>
      <c r="EF698"/>
      <c r="EG698"/>
      <c r="EH698"/>
      <c r="EI698"/>
      <c r="EJ698"/>
      <c r="EK698"/>
      <c r="EL698"/>
      <c r="EM698"/>
      <c r="EN698"/>
      <c r="EO698"/>
      <c r="EP698"/>
      <c r="EQ698"/>
      <c r="ER698"/>
      <c r="ES698"/>
      <c r="ET698"/>
      <c r="EU698"/>
      <c r="EV698"/>
      <c r="EW698"/>
      <c r="EX698"/>
      <c r="EY698"/>
      <c r="EZ698"/>
      <c r="FA698"/>
      <c r="FB698"/>
      <c r="FC698"/>
      <c r="FD698"/>
      <c r="FE698"/>
      <c r="FF698"/>
      <c r="FG698"/>
      <c r="FH698"/>
      <c r="FI698"/>
      <c r="FJ698"/>
      <c r="FK698"/>
      <c r="FL698"/>
      <c r="FM698"/>
      <c r="FN698"/>
      <c r="FO698"/>
      <c r="FP698"/>
      <c r="FQ698"/>
      <c r="FR698"/>
      <c r="FS698"/>
      <c r="FT698"/>
      <c r="FU698"/>
      <c r="FV698"/>
      <c r="FW698"/>
      <c r="FX698"/>
      <c r="FY698"/>
      <c r="FZ698"/>
      <c r="GA698"/>
      <c r="GB698"/>
      <c r="GC698"/>
      <c r="GD698"/>
      <c r="GE698"/>
      <c r="GF698"/>
      <c r="GG698"/>
      <c r="GH698"/>
      <c r="GI698"/>
      <c r="GJ698"/>
      <c r="GK698"/>
      <c r="GL698"/>
      <c r="GM698"/>
      <c r="GN698"/>
      <c r="GO698"/>
      <c r="GP698"/>
      <c r="GQ698"/>
      <c r="GR698"/>
      <c r="GS698"/>
      <c r="GT698"/>
      <c r="GU698"/>
      <c r="GV698"/>
      <c r="GW698"/>
      <c r="GX698"/>
      <c r="GY698"/>
      <c r="GZ698"/>
      <c r="HA698"/>
      <c r="HB698"/>
      <c r="HC698"/>
      <c r="HD698"/>
      <c r="HE698"/>
      <c r="HF698"/>
      <c r="HG698"/>
      <c r="HH698"/>
      <c r="HI698"/>
      <c r="HJ698"/>
      <c r="HK698"/>
      <c r="HL698"/>
      <c r="HM698"/>
      <c r="HN698"/>
      <c r="HO698"/>
      <c r="HP698"/>
      <c r="HQ698"/>
      <c r="HR698"/>
      <c r="HS698"/>
      <c r="HT698"/>
      <c r="HU698"/>
      <c r="HV698"/>
      <c r="HW698"/>
      <c r="HX698"/>
      <c r="HY698"/>
      <c r="HZ698"/>
      <c r="IA698"/>
      <c r="IB698"/>
      <c r="IC698"/>
      <c r="ID698"/>
      <c r="IE698"/>
      <c r="IF698"/>
      <c r="IG698"/>
      <c r="IH698"/>
      <c r="II698"/>
      <c r="IJ698"/>
      <c r="IK698"/>
      <c r="IL698"/>
      <c r="IM698"/>
      <c r="IN698"/>
      <c r="IO698"/>
      <c r="IP698"/>
      <c r="IQ698"/>
      <c r="IR698"/>
      <c r="IS698"/>
      <c r="IT698"/>
      <c r="IU698"/>
      <c r="IV698"/>
    </row>
    <row r="699" spans="1:256" ht="24.9" customHeight="1" x14ac:dyDescent="0.25">
      <c r="A699" s="440" t="s">
        <v>1753</v>
      </c>
      <c r="B699" s="441"/>
      <c r="C699" s="441"/>
      <c r="D699" s="441"/>
      <c r="E699" s="441"/>
      <c r="F699" s="441"/>
      <c r="G699" s="441"/>
      <c r="H699" s="441"/>
      <c r="I699" s="441"/>
      <c r="J699" s="441"/>
      <c r="K699" s="441"/>
      <c r="L699" s="441"/>
      <c r="M699" s="441"/>
      <c r="N699" s="441"/>
      <c r="O699" s="441"/>
      <c r="P699" s="441"/>
      <c r="Q699" s="441"/>
      <c r="R699" s="441"/>
      <c r="S699" s="441"/>
      <c r="T699" s="441"/>
      <c r="U699" s="441"/>
      <c r="V699" s="441"/>
      <c r="W699" s="441"/>
      <c r="X699" s="441"/>
      <c r="Y699" s="441"/>
      <c r="Z699" s="441"/>
      <c r="AA699" s="441"/>
      <c r="AB699" s="441"/>
      <c r="AC699" s="441"/>
      <c r="AD699" s="442"/>
      <c r="AE699" s="94">
        <f>AE698/$AE$23*100</f>
        <v>0</v>
      </c>
      <c r="AF699" s="61"/>
      <c r="AG699" s="97"/>
      <c r="AH699" s="98"/>
      <c r="AI699" s="99"/>
      <c r="AJ699" s="99"/>
      <c r="AK699" s="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c r="BY699"/>
      <c r="BZ699"/>
      <c r="CA699"/>
      <c r="CB699"/>
      <c r="CC699"/>
      <c r="CD699"/>
      <c r="CE699"/>
      <c r="CF699"/>
      <c r="CG699"/>
      <c r="CH699"/>
      <c r="CI699"/>
      <c r="CJ699"/>
      <c r="CK699"/>
      <c r="CL699"/>
      <c r="CM699"/>
      <c r="CN699"/>
      <c r="CO699"/>
      <c r="CP699"/>
      <c r="CQ699"/>
      <c r="CR699"/>
      <c r="CS699"/>
      <c r="CT699"/>
      <c r="CU699"/>
      <c r="CV699"/>
      <c r="CW699"/>
      <c r="CX699"/>
      <c r="CY699"/>
      <c r="CZ699"/>
      <c r="DA699"/>
      <c r="DB699"/>
      <c r="DC699"/>
      <c r="DD699"/>
      <c r="DE699"/>
      <c r="DF699"/>
      <c r="DG699"/>
      <c r="DH699"/>
      <c r="DI699"/>
      <c r="DJ699"/>
      <c r="DK699"/>
      <c r="DL699"/>
      <c r="DM699"/>
      <c r="DN699"/>
      <c r="DO699"/>
      <c r="DP699"/>
      <c r="DQ699"/>
      <c r="DR699"/>
      <c r="DS699"/>
      <c r="DT699"/>
      <c r="DU699"/>
      <c r="DV699"/>
      <c r="DW699"/>
      <c r="DX699"/>
      <c r="DY699"/>
      <c r="DZ699"/>
      <c r="EA699"/>
      <c r="EB699"/>
      <c r="EC699"/>
      <c r="ED699"/>
      <c r="EE699"/>
      <c r="EF699"/>
      <c r="EG699"/>
      <c r="EH699"/>
      <c r="EI699"/>
      <c r="EJ699"/>
      <c r="EK699"/>
      <c r="EL699"/>
      <c r="EM699"/>
      <c r="EN699"/>
      <c r="EO699"/>
      <c r="EP699"/>
      <c r="EQ699"/>
      <c r="ER699"/>
      <c r="ES699"/>
      <c r="ET699"/>
      <c r="EU699"/>
      <c r="EV699"/>
      <c r="EW699"/>
      <c r="EX699"/>
      <c r="EY699"/>
      <c r="EZ699"/>
      <c r="FA699"/>
      <c r="FB699"/>
      <c r="FC699"/>
      <c r="FD699"/>
      <c r="FE699"/>
      <c r="FF699"/>
      <c r="FG699"/>
      <c r="FH699"/>
      <c r="FI699"/>
      <c r="FJ699"/>
      <c r="FK699"/>
      <c r="FL699"/>
      <c r="FM699"/>
      <c r="FN699"/>
      <c r="FO699"/>
      <c r="FP699"/>
      <c r="FQ699"/>
      <c r="FR699"/>
      <c r="FS699"/>
      <c r="FT699"/>
      <c r="FU699"/>
      <c r="FV699"/>
      <c r="FW699"/>
      <c r="FX699"/>
      <c r="FY699"/>
      <c r="FZ699"/>
      <c r="GA699"/>
      <c r="GB699"/>
      <c r="GC699"/>
      <c r="GD699"/>
      <c r="GE699"/>
      <c r="GF699"/>
      <c r="GG699"/>
      <c r="GH699"/>
      <c r="GI699"/>
      <c r="GJ699"/>
      <c r="GK699"/>
      <c r="GL699"/>
      <c r="GM699"/>
      <c r="GN699"/>
      <c r="GO699"/>
      <c r="GP699"/>
      <c r="GQ699"/>
      <c r="GR699"/>
      <c r="GS699"/>
      <c r="GT699"/>
      <c r="GU699"/>
      <c r="GV699"/>
      <c r="GW699"/>
      <c r="GX699"/>
      <c r="GY699"/>
      <c r="GZ699"/>
      <c r="HA699"/>
      <c r="HB699"/>
      <c r="HC699"/>
      <c r="HD699"/>
      <c r="HE699"/>
      <c r="HF699"/>
      <c r="HG699"/>
      <c r="HH699"/>
      <c r="HI699"/>
      <c r="HJ699"/>
      <c r="HK699"/>
      <c r="HL699"/>
      <c r="HM699"/>
      <c r="HN699"/>
      <c r="HO699"/>
      <c r="HP699"/>
      <c r="HQ699"/>
      <c r="HR699"/>
      <c r="HS699"/>
      <c r="HT699"/>
      <c r="HU699"/>
      <c r="HV699"/>
      <c r="HW699"/>
      <c r="HX699"/>
      <c r="HY699"/>
      <c r="HZ699"/>
      <c r="IA699"/>
      <c r="IB699"/>
      <c r="IC699"/>
      <c r="ID699"/>
      <c r="IE699"/>
      <c r="IF699"/>
      <c r="IG699"/>
      <c r="IH699"/>
      <c r="II699"/>
      <c r="IJ699"/>
      <c r="IK699"/>
      <c r="IL699"/>
      <c r="IM699"/>
      <c r="IN699"/>
      <c r="IO699"/>
      <c r="IP699"/>
      <c r="IQ699"/>
      <c r="IR699"/>
      <c r="IS699"/>
      <c r="IT699"/>
      <c r="IU699"/>
      <c r="IV699"/>
    </row>
    <row r="700" spans="1:256" ht="24.9" customHeight="1" x14ac:dyDescent="0.25">
      <c r="A700" s="107"/>
      <c r="B700" s="107"/>
      <c r="C700" s="107"/>
      <c r="D700" s="107"/>
      <c r="E700" s="107"/>
      <c r="F700" s="107"/>
      <c r="G700" s="107"/>
      <c r="H700" s="107"/>
      <c r="I700" s="107"/>
      <c r="J700" s="107"/>
      <c r="K700" s="107"/>
      <c r="L700" s="107"/>
      <c r="M700" s="107"/>
      <c r="N700" s="107"/>
      <c r="O700" s="107"/>
      <c r="P700" s="107"/>
      <c r="Q700" s="100"/>
      <c r="R700" s="107"/>
      <c r="S700" s="107"/>
      <c r="T700" s="107"/>
      <c r="U700" s="107"/>
      <c r="V700" s="107"/>
      <c r="W700" s="107"/>
      <c r="X700" s="107"/>
      <c r="Y700" s="107"/>
      <c r="Z700" s="107"/>
      <c r="AA700" s="107"/>
      <c r="AB700" s="107"/>
      <c r="AC700" s="107"/>
      <c r="AD700" s="101"/>
      <c r="AE700" s="101"/>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c r="BY700"/>
      <c r="BZ700"/>
      <c r="CA700"/>
      <c r="CB700"/>
      <c r="CC700"/>
      <c r="CD700"/>
      <c r="CE700"/>
      <c r="CF700"/>
      <c r="CG700"/>
      <c r="CH700"/>
      <c r="CI700"/>
      <c r="CJ700"/>
      <c r="CK700"/>
      <c r="CL700"/>
      <c r="CM700"/>
      <c r="CN700"/>
      <c r="CO700"/>
      <c r="CP700"/>
      <c r="CQ700"/>
      <c r="CR700"/>
      <c r="CS700"/>
      <c r="CT700"/>
      <c r="CU700"/>
      <c r="CV700"/>
      <c r="CW700"/>
      <c r="CX700"/>
      <c r="CY700"/>
      <c r="CZ700"/>
      <c r="DA700"/>
      <c r="DB700"/>
      <c r="DC700"/>
      <c r="DD700"/>
      <c r="DE700"/>
      <c r="DF700"/>
      <c r="DG700"/>
      <c r="DH700"/>
      <c r="DI700"/>
      <c r="DJ700"/>
      <c r="DK700"/>
      <c r="DL700"/>
      <c r="DM700"/>
      <c r="DN700"/>
      <c r="DO700"/>
      <c r="DP700"/>
      <c r="DQ700"/>
      <c r="DR700"/>
      <c r="DS700"/>
      <c r="DT700"/>
      <c r="DU700"/>
      <c r="DV700"/>
      <c r="DW700"/>
      <c r="DX700"/>
      <c r="DY700"/>
      <c r="DZ700"/>
      <c r="EA700"/>
      <c r="EB700"/>
      <c r="EC700"/>
      <c r="ED700"/>
      <c r="EE700"/>
      <c r="EF700"/>
      <c r="EG700"/>
      <c r="EH700"/>
      <c r="EI700"/>
      <c r="EJ700"/>
      <c r="EK700"/>
      <c r="EL700"/>
      <c r="EM700"/>
      <c r="EN700"/>
      <c r="EO700"/>
      <c r="EP700"/>
      <c r="EQ700"/>
      <c r="ER700"/>
      <c r="ES700"/>
      <c r="ET700"/>
      <c r="EU700"/>
      <c r="EV700"/>
      <c r="EW700"/>
      <c r="EX700"/>
      <c r="EY700"/>
      <c r="EZ700"/>
      <c r="FA700"/>
      <c r="FB700"/>
      <c r="FC700"/>
      <c r="FD700"/>
      <c r="FE700"/>
      <c r="FF700"/>
      <c r="FG700"/>
      <c r="FH700"/>
      <c r="FI700"/>
      <c r="FJ700"/>
      <c r="FK700"/>
      <c r="FL700"/>
      <c r="FM700"/>
      <c r="FN700"/>
      <c r="FO700"/>
      <c r="FP700"/>
      <c r="FQ700"/>
      <c r="FR700"/>
      <c r="FS700"/>
      <c r="FT700"/>
      <c r="FU700"/>
      <c r="FV700"/>
      <c r="FW700"/>
      <c r="FX700"/>
      <c r="FY700"/>
      <c r="FZ700"/>
      <c r="GA700"/>
      <c r="GB700"/>
      <c r="GC700"/>
      <c r="GD700"/>
      <c r="GE700"/>
      <c r="GF700"/>
      <c r="GG700"/>
      <c r="GH700"/>
      <c r="GI700"/>
      <c r="GJ700"/>
      <c r="GK700"/>
      <c r="GL700"/>
      <c r="GM700"/>
      <c r="GN700"/>
      <c r="GO700"/>
      <c r="GP700"/>
      <c r="GQ700"/>
      <c r="GR700"/>
      <c r="GS700"/>
      <c r="GT700"/>
      <c r="GU700"/>
      <c r="GV700"/>
      <c r="GW700"/>
      <c r="GX700"/>
      <c r="GY700"/>
      <c r="GZ700"/>
      <c r="HA700"/>
      <c r="HB700"/>
      <c r="HC700"/>
      <c r="HD700"/>
      <c r="HE700"/>
      <c r="HF700"/>
      <c r="HG700"/>
      <c r="HH700"/>
      <c r="HI700"/>
      <c r="HJ700"/>
      <c r="HK700"/>
      <c r="HL700"/>
      <c r="HM700"/>
      <c r="HN700"/>
      <c r="HO700"/>
      <c r="HP700"/>
      <c r="HQ700"/>
      <c r="HR700"/>
      <c r="HS700"/>
      <c r="HT700"/>
      <c r="HU700"/>
      <c r="HV700"/>
      <c r="HW700"/>
      <c r="HX700"/>
      <c r="HY700"/>
      <c r="HZ700"/>
      <c r="IA700"/>
      <c r="IB700"/>
      <c r="IC700"/>
      <c r="ID700"/>
      <c r="IE700"/>
      <c r="IF700"/>
      <c r="IG700"/>
      <c r="IH700"/>
      <c r="II700"/>
      <c r="IJ700"/>
      <c r="IK700"/>
      <c r="IL700"/>
      <c r="IM700"/>
      <c r="IN700"/>
      <c r="IO700"/>
      <c r="IP700"/>
      <c r="IQ700"/>
      <c r="IR700"/>
      <c r="IS700"/>
      <c r="IT700"/>
      <c r="IU700"/>
      <c r="IV700"/>
    </row>
    <row r="701" spans="1:256" ht="24.9" customHeight="1" x14ac:dyDescent="0.25">
      <c r="A701" s="107"/>
      <c r="B701" s="107"/>
      <c r="C701" s="107"/>
      <c r="D701" s="107"/>
      <c r="E701" s="107"/>
      <c r="F701" s="107"/>
      <c r="G701" s="107"/>
      <c r="H701" s="107"/>
      <c r="I701" s="107"/>
      <c r="J701" s="107"/>
      <c r="K701" s="107"/>
      <c r="L701" s="107"/>
      <c r="M701" s="107"/>
      <c r="N701" s="107"/>
      <c r="O701" s="107"/>
      <c r="P701" s="107"/>
      <c r="Q701" s="100"/>
      <c r="R701" s="107"/>
      <c r="S701" s="107"/>
      <c r="T701" s="107"/>
      <c r="U701" s="107"/>
      <c r="V701" s="107"/>
      <c r="W701" s="107"/>
      <c r="X701" s="107"/>
      <c r="Y701" s="107"/>
      <c r="Z701" s="107"/>
      <c r="AA701" s="107"/>
      <c r="AB701" s="107"/>
      <c r="AC701" s="107"/>
      <c r="AD701" s="101"/>
      <c r="AE701" s="1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c r="BY701"/>
      <c r="BZ701"/>
      <c r="CA701"/>
      <c r="CB701"/>
      <c r="CC701"/>
      <c r="CD701"/>
      <c r="CE701"/>
      <c r="CF701"/>
      <c r="CG701"/>
      <c r="CH701"/>
      <c r="CI701"/>
      <c r="CJ701"/>
      <c r="CK701"/>
      <c r="CL701"/>
      <c r="CM701"/>
      <c r="CN701"/>
      <c r="CO701"/>
      <c r="CP701"/>
      <c r="CQ701"/>
      <c r="CR701"/>
      <c r="CS701"/>
      <c r="CT701"/>
      <c r="CU701"/>
      <c r="CV701"/>
      <c r="CW701"/>
      <c r="CX701"/>
      <c r="CY701"/>
      <c r="CZ701"/>
      <c r="DA701"/>
      <c r="DB701"/>
      <c r="DC701"/>
      <c r="DD701"/>
      <c r="DE701"/>
      <c r="DF701"/>
      <c r="DG701"/>
      <c r="DH701"/>
      <c r="DI701"/>
      <c r="DJ701"/>
      <c r="DK701"/>
      <c r="DL701"/>
      <c r="DM701"/>
      <c r="DN701"/>
      <c r="DO701"/>
      <c r="DP701"/>
      <c r="DQ701"/>
      <c r="DR701"/>
      <c r="DS701"/>
      <c r="DT701"/>
      <c r="DU701"/>
      <c r="DV701"/>
      <c r="DW701"/>
      <c r="DX701"/>
      <c r="DY701"/>
      <c r="DZ701"/>
      <c r="EA701"/>
      <c r="EB701"/>
      <c r="EC701"/>
      <c r="ED701"/>
      <c r="EE701"/>
      <c r="EF701"/>
      <c r="EG701"/>
      <c r="EH701"/>
      <c r="EI701"/>
      <c r="EJ701"/>
      <c r="EK701"/>
      <c r="EL701"/>
      <c r="EM701"/>
      <c r="EN701"/>
      <c r="EO701"/>
      <c r="EP701"/>
      <c r="EQ701"/>
      <c r="ER701"/>
      <c r="ES701"/>
      <c r="ET701"/>
      <c r="EU701"/>
      <c r="EV701"/>
      <c r="EW701"/>
      <c r="EX701"/>
      <c r="EY701"/>
      <c r="EZ701"/>
      <c r="FA701"/>
      <c r="FB701"/>
      <c r="FC701"/>
      <c r="FD701"/>
      <c r="FE701"/>
      <c r="FF701"/>
      <c r="FG701"/>
      <c r="FH701"/>
      <c r="FI701"/>
      <c r="FJ701"/>
      <c r="FK701"/>
      <c r="FL701"/>
      <c r="FM701"/>
      <c r="FN701"/>
      <c r="FO701"/>
      <c r="FP701"/>
      <c r="FQ701"/>
      <c r="FR701"/>
      <c r="FS701"/>
      <c r="FT701"/>
      <c r="FU701"/>
      <c r="FV701"/>
      <c r="FW701"/>
      <c r="FX701"/>
      <c r="FY701"/>
      <c r="FZ701"/>
      <c r="GA701"/>
      <c r="GB701"/>
      <c r="GC701"/>
      <c r="GD701"/>
      <c r="GE701"/>
      <c r="GF701"/>
      <c r="GG701"/>
      <c r="GH701"/>
      <c r="GI701"/>
      <c r="GJ701"/>
      <c r="GK701"/>
      <c r="GL701"/>
      <c r="GM701"/>
      <c r="GN701"/>
      <c r="GO701"/>
      <c r="GP701"/>
      <c r="GQ701"/>
      <c r="GR701"/>
      <c r="GS701"/>
      <c r="GT701"/>
      <c r="GU701"/>
      <c r="GV701"/>
      <c r="GW701"/>
      <c r="GX701"/>
      <c r="GY701"/>
      <c r="GZ701"/>
      <c r="HA701"/>
      <c r="HB701"/>
      <c r="HC701"/>
      <c r="HD701"/>
      <c r="HE701"/>
      <c r="HF701"/>
      <c r="HG701"/>
      <c r="HH701"/>
      <c r="HI701"/>
      <c r="HJ701"/>
      <c r="HK701"/>
      <c r="HL701"/>
      <c r="HM701"/>
      <c r="HN701"/>
      <c r="HO701"/>
      <c r="HP701"/>
      <c r="HQ701"/>
      <c r="HR701"/>
      <c r="HS701"/>
      <c r="HT701"/>
      <c r="HU701"/>
      <c r="HV701"/>
      <c r="HW701"/>
      <c r="HX701"/>
      <c r="HY701"/>
      <c r="HZ701"/>
      <c r="IA701"/>
      <c r="IB701"/>
      <c r="IC701"/>
      <c r="ID701"/>
      <c r="IE701"/>
      <c r="IF701"/>
      <c r="IG701"/>
      <c r="IH701"/>
      <c r="II701"/>
      <c r="IJ701"/>
      <c r="IK701"/>
      <c r="IL701"/>
      <c r="IM701"/>
      <c r="IN701"/>
      <c r="IO701"/>
      <c r="IP701"/>
      <c r="IQ701"/>
      <c r="IR701"/>
      <c r="IS701"/>
      <c r="IT701"/>
      <c r="IU701"/>
      <c r="IV701"/>
    </row>
    <row r="702" spans="1:256" ht="24.9" customHeight="1" x14ac:dyDescent="0.25">
      <c r="A702" s="444" t="s">
        <v>2433</v>
      </c>
      <c r="B702" s="444"/>
      <c r="C702" s="444"/>
      <c r="D702" s="444"/>
      <c r="E702" s="444"/>
      <c r="F702" s="444"/>
      <c r="G702" s="444"/>
      <c r="H702" s="444"/>
      <c r="I702" s="444"/>
      <c r="J702" s="444"/>
      <c r="K702" s="444"/>
      <c r="L702" s="444"/>
      <c r="M702" s="444"/>
      <c r="N702" s="444"/>
      <c r="O702" s="444"/>
      <c r="P702" s="444"/>
      <c r="Q702" s="444"/>
      <c r="R702" s="444"/>
      <c r="S702" s="444"/>
      <c r="T702" s="444"/>
      <c r="U702" s="444"/>
      <c r="V702" s="444"/>
      <c r="W702" s="444"/>
      <c r="X702" s="444"/>
      <c r="Y702" s="444"/>
      <c r="Z702" s="444"/>
      <c r="AA702" s="444"/>
      <c r="AB702" s="444"/>
      <c r="AC702" s="444"/>
      <c r="AD702" s="295"/>
      <c r="AE702" s="295"/>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c r="BY702"/>
      <c r="BZ702"/>
      <c r="CA702"/>
      <c r="CB702"/>
      <c r="CC702"/>
      <c r="CD702"/>
      <c r="CE702"/>
      <c r="CF702"/>
      <c r="CG702"/>
      <c r="CH702"/>
      <c r="CI702"/>
      <c r="CJ702"/>
      <c r="CK702"/>
      <c r="CL702"/>
      <c r="CM702"/>
      <c r="CN702"/>
      <c r="CO702"/>
      <c r="CP702"/>
      <c r="CQ702"/>
      <c r="CR702"/>
      <c r="CS702"/>
      <c r="CT702"/>
      <c r="CU702"/>
      <c r="CV702"/>
      <c r="CW702"/>
      <c r="CX702"/>
      <c r="CY702"/>
      <c r="CZ702"/>
      <c r="DA702"/>
      <c r="DB702"/>
      <c r="DC702"/>
      <c r="DD702"/>
      <c r="DE702"/>
      <c r="DF702"/>
      <c r="DG702"/>
      <c r="DH702"/>
      <c r="DI702"/>
      <c r="DJ702"/>
      <c r="DK702"/>
      <c r="DL702"/>
      <c r="DM702"/>
      <c r="DN702"/>
      <c r="DO702"/>
      <c r="DP702"/>
      <c r="DQ702"/>
      <c r="DR702"/>
      <c r="DS702"/>
      <c r="DT702"/>
      <c r="DU702"/>
      <c r="DV702"/>
      <c r="DW702"/>
      <c r="DX702"/>
      <c r="DY702"/>
      <c r="DZ702"/>
      <c r="EA702"/>
      <c r="EB702"/>
      <c r="EC702"/>
      <c r="ED702"/>
      <c r="EE702"/>
      <c r="EF702"/>
      <c r="EG702"/>
      <c r="EH702"/>
      <c r="EI702"/>
      <c r="EJ702"/>
      <c r="EK702"/>
      <c r="EL702"/>
      <c r="EM702"/>
      <c r="EN702"/>
      <c r="EO702"/>
      <c r="EP702"/>
      <c r="EQ702"/>
      <c r="ER702"/>
      <c r="ES702"/>
      <c r="ET702"/>
      <c r="EU702"/>
      <c r="EV702"/>
      <c r="EW702"/>
      <c r="EX702"/>
      <c r="EY702"/>
      <c r="EZ702"/>
      <c r="FA702"/>
      <c r="FB702"/>
      <c r="FC702"/>
      <c r="FD702"/>
      <c r="FE702"/>
      <c r="FF702"/>
      <c r="FG702"/>
      <c r="FH702"/>
      <c r="FI702"/>
      <c r="FJ702"/>
      <c r="FK702"/>
      <c r="FL702"/>
      <c r="FM702"/>
      <c r="FN702"/>
      <c r="FO702"/>
      <c r="FP702"/>
      <c r="FQ702"/>
      <c r="FR702"/>
      <c r="FS702"/>
      <c r="FT702"/>
      <c r="FU702"/>
      <c r="FV702"/>
      <c r="FW702"/>
      <c r="FX702"/>
      <c r="FY702"/>
      <c r="FZ702"/>
      <c r="GA702"/>
      <c r="GB702"/>
      <c r="GC702"/>
      <c r="GD702"/>
      <c r="GE702"/>
      <c r="GF702"/>
      <c r="GG702"/>
      <c r="GH702"/>
      <c r="GI702"/>
      <c r="GJ702"/>
      <c r="GK702"/>
      <c r="GL702"/>
      <c r="GM702"/>
      <c r="GN702"/>
      <c r="GO702"/>
      <c r="GP702"/>
      <c r="GQ702"/>
      <c r="GR702"/>
      <c r="GS702"/>
      <c r="GT702"/>
      <c r="GU702"/>
      <c r="GV702"/>
      <c r="GW702"/>
      <c r="GX702"/>
      <c r="GY702"/>
      <c r="GZ702"/>
      <c r="HA702"/>
      <c r="HB702"/>
      <c r="HC702"/>
      <c r="HD702"/>
      <c r="HE702"/>
      <c r="HF702"/>
      <c r="HG702"/>
      <c r="HH702"/>
      <c r="HI702"/>
      <c r="HJ702"/>
      <c r="HK702"/>
      <c r="HL702"/>
      <c r="HM702"/>
      <c r="HN702"/>
      <c r="HO702"/>
      <c r="HP702"/>
      <c r="HQ702"/>
      <c r="HR702"/>
      <c r="HS702"/>
      <c r="HT702"/>
      <c r="HU702"/>
      <c r="HV702"/>
      <c r="HW702"/>
      <c r="HX702"/>
      <c r="HY702"/>
      <c r="HZ702"/>
      <c r="IA702"/>
      <c r="IB702"/>
      <c r="IC702"/>
      <c r="ID702"/>
      <c r="IE702"/>
      <c r="IF702"/>
      <c r="IG702"/>
      <c r="IH702"/>
      <c r="II702"/>
      <c r="IJ702"/>
      <c r="IK702"/>
      <c r="IL702"/>
      <c r="IM702"/>
      <c r="IN702"/>
      <c r="IO702"/>
      <c r="IP702"/>
      <c r="IQ702"/>
      <c r="IR702"/>
      <c r="IS702"/>
      <c r="IT702"/>
      <c r="IU702"/>
      <c r="IV702"/>
    </row>
    <row r="703" spans="1:256" ht="24.9" customHeight="1" x14ac:dyDescent="0.25">
      <c r="A703" s="296"/>
      <c r="B703" s="297"/>
      <c r="C703" s="297"/>
      <c r="D703" s="297"/>
      <c r="E703" s="297"/>
      <c r="F703" s="297"/>
      <c r="G703" s="297"/>
      <c r="H703" s="297"/>
      <c r="I703" s="297"/>
      <c r="J703" s="297"/>
      <c r="K703" s="297"/>
      <c r="L703" s="297"/>
      <c r="M703" s="297"/>
      <c r="N703" s="297"/>
      <c r="O703" s="297"/>
      <c r="P703" s="297"/>
      <c r="Q703" s="298"/>
      <c r="R703" s="297"/>
      <c r="S703" s="297"/>
      <c r="T703" s="297"/>
      <c r="U703" s="297"/>
      <c r="V703" s="297"/>
      <c r="W703" s="297"/>
      <c r="X703" s="297"/>
      <c r="Y703" s="297"/>
      <c r="Z703" s="297"/>
      <c r="AA703" s="297"/>
      <c r="AB703" s="297"/>
      <c r="AC703" s="297"/>
      <c r="AD703" s="299"/>
      <c r="AE703" s="299"/>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c r="BY703"/>
      <c r="BZ703"/>
      <c r="CA703"/>
      <c r="CB703"/>
      <c r="CC703"/>
      <c r="CD703"/>
      <c r="CE703"/>
      <c r="CF703"/>
      <c r="CG703"/>
      <c r="CH703"/>
      <c r="CI703"/>
      <c r="CJ703"/>
      <c r="CK703"/>
      <c r="CL703"/>
      <c r="CM703"/>
      <c r="CN703"/>
      <c r="CO703"/>
      <c r="CP703"/>
      <c r="CQ703"/>
      <c r="CR703"/>
      <c r="CS703"/>
      <c r="CT703"/>
      <c r="CU703"/>
      <c r="CV703"/>
      <c r="CW703"/>
      <c r="CX703"/>
      <c r="CY703"/>
      <c r="CZ703"/>
      <c r="DA703"/>
      <c r="DB703"/>
      <c r="DC703"/>
      <c r="DD703"/>
      <c r="DE703"/>
      <c r="DF703"/>
      <c r="DG703"/>
      <c r="DH703"/>
      <c r="DI703"/>
      <c r="DJ703"/>
      <c r="DK703"/>
      <c r="DL703"/>
      <c r="DM703"/>
      <c r="DN703"/>
      <c r="DO703"/>
      <c r="DP703"/>
      <c r="DQ703"/>
      <c r="DR703"/>
      <c r="DS703"/>
      <c r="DT703"/>
      <c r="DU703"/>
      <c r="DV703"/>
      <c r="DW703"/>
      <c r="DX703"/>
      <c r="DY703"/>
      <c r="DZ703"/>
      <c r="EA703"/>
      <c r="EB703"/>
      <c r="EC703"/>
      <c r="ED703"/>
      <c r="EE703"/>
      <c r="EF703"/>
      <c r="EG703"/>
      <c r="EH703"/>
      <c r="EI703"/>
      <c r="EJ703"/>
      <c r="EK703"/>
      <c r="EL703"/>
      <c r="EM703"/>
      <c r="EN703"/>
      <c r="EO703"/>
      <c r="EP703"/>
      <c r="EQ703"/>
      <c r="ER703"/>
      <c r="ES703"/>
      <c r="ET703"/>
      <c r="EU703"/>
      <c r="EV703"/>
      <c r="EW703"/>
      <c r="EX703"/>
      <c r="EY703"/>
      <c r="EZ703"/>
      <c r="FA703"/>
      <c r="FB703"/>
      <c r="FC703"/>
      <c r="FD703"/>
      <c r="FE703"/>
      <c r="FF703"/>
      <c r="FG703"/>
      <c r="FH703"/>
      <c r="FI703"/>
      <c r="FJ703"/>
      <c r="FK703"/>
      <c r="FL703"/>
      <c r="FM703"/>
      <c r="FN703"/>
      <c r="FO703"/>
      <c r="FP703"/>
      <c r="FQ703"/>
      <c r="FR703"/>
      <c r="FS703"/>
      <c r="FT703"/>
      <c r="FU703"/>
      <c r="FV703"/>
      <c r="FW703"/>
      <c r="FX703"/>
      <c r="FY703"/>
      <c r="FZ703"/>
      <c r="GA703"/>
      <c r="GB703"/>
      <c r="GC703"/>
      <c r="GD703"/>
      <c r="GE703"/>
      <c r="GF703"/>
      <c r="GG703"/>
      <c r="GH703"/>
      <c r="GI703"/>
      <c r="GJ703"/>
      <c r="GK703"/>
      <c r="GL703"/>
      <c r="GM703"/>
      <c r="GN703"/>
      <c r="GO703"/>
      <c r="GP703"/>
      <c r="GQ703"/>
      <c r="GR703"/>
      <c r="GS703"/>
      <c r="GT703"/>
      <c r="GU703"/>
      <c r="GV703"/>
      <c r="GW703"/>
      <c r="GX703"/>
      <c r="GY703"/>
      <c r="GZ703"/>
      <c r="HA703"/>
      <c r="HB703"/>
      <c r="HC703"/>
      <c r="HD703"/>
      <c r="HE703"/>
      <c r="HF703"/>
      <c r="HG703"/>
      <c r="HH703"/>
      <c r="HI703"/>
      <c r="HJ703"/>
      <c r="HK703"/>
      <c r="HL703"/>
      <c r="HM703"/>
      <c r="HN703"/>
      <c r="HO703"/>
      <c r="HP703"/>
      <c r="HQ703"/>
      <c r="HR703"/>
      <c r="HS703"/>
      <c r="HT703"/>
      <c r="HU703"/>
      <c r="HV703"/>
      <c r="HW703"/>
      <c r="HX703"/>
      <c r="HY703"/>
      <c r="HZ703"/>
      <c r="IA703"/>
      <c r="IB703"/>
      <c r="IC703"/>
      <c r="ID703"/>
      <c r="IE703"/>
      <c r="IF703"/>
      <c r="IG703"/>
      <c r="IH703"/>
      <c r="II703"/>
      <c r="IJ703"/>
      <c r="IK703"/>
      <c r="IL703"/>
      <c r="IM703"/>
      <c r="IN703"/>
      <c r="IO703"/>
      <c r="IP703"/>
      <c r="IQ703"/>
      <c r="IR703"/>
      <c r="IS703"/>
      <c r="IT703"/>
      <c r="IU703"/>
      <c r="IV703"/>
    </row>
    <row r="704" spans="1:256" ht="24.9" customHeight="1" thickBot="1" x14ac:dyDescent="0.3">
      <c r="A704" s="73"/>
      <c r="B704" s="73"/>
      <c r="C704" s="73"/>
      <c r="D704" s="73"/>
      <c r="E704" s="73"/>
      <c r="F704" s="73"/>
      <c r="G704" s="73"/>
      <c r="H704" s="73"/>
      <c r="I704" s="73"/>
      <c r="J704" s="73"/>
      <c r="K704" s="73"/>
      <c r="L704" s="73"/>
      <c r="M704" s="73"/>
      <c r="N704" s="73"/>
      <c r="O704" s="73"/>
      <c r="P704" s="73"/>
      <c r="Q704" s="100"/>
      <c r="R704" s="73"/>
      <c r="S704" s="73"/>
      <c r="T704" s="73"/>
      <c r="U704" s="73"/>
      <c r="V704" s="73"/>
      <c r="W704" s="73"/>
      <c r="X704" s="73"/>
      <c r="Y704" s="73"/>
      <c r="Z704" s="73"/>
      <c r="AA704" s="73"/>
      <c r="AB704" s="73"/>
      <c r="AC704" s="73"/>
      <c r="AD704" s="101"/>
      <c r="AE704" s="101"/>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c r="BY704"/>
      <c r="BZ704"/>
      <c r="CA704"/>
      <c r="CB704"/>
      <c r="CC704"/>
      <c r="CD704"/>
      <c r="CE704"/>
      <c r="CF704"/>
      <c r="CG704"/>
      <c r="CH704"/>
      <c r="CI704"/>
      <c r="CJ704"/>
      <c r="CK704"/>
      <c r="CL704"/>
      <c r="CM704"/>
      <c r="CN704"/>
      <c r="CO704"/>
      <c r="CP704"/>
      <c r="CQ704"/>
      <c r="CR704"/>
      <c r="CS704"/>
      <c r="CT704"/>
      <c r="CU704"/>
      <c r="CV704"/>
      <c r="CW704"/>
      <c r="CX704"/>
      <c r="CY704"/>
      <c r="CZ704"/>
      <c r="DA704"/>
      <c r="DB704"/>
      <c r="DC704"/>
      <c r="DD704"/>
      <c r="DE704"/>
      <c r="DF704"/>
      <c r="DG704"/>
      <c r="DH704"/>
      <c r="DI704"/>
      <c r="DJ704"/>
      <c r="DK704"/>
      <c r="DL704"/>
      <c r="DM704"/>
      <c r="DN704"/>
      <c r="DO704"/>
      <c r="DP704"/>
      <c r="DQ704"/>
      <c r="DR704"/>
      <c r="DS704"/>
      <c r="DT704"/>
      <c r="DU704"/>
      <c r="DV704"/>
      <c r="DW704"/>
      <c r="DX704"/>
      <c r="DY704"/>
      <c r="DZ704"/>
      <c r="EA704"/>
      <c r="EB704"/>
      <c r="EC704"/>
      <c r="ED704"/>
      <c r="EE704"/>
      <c r="EF704"/>
      <c r="EG704"/>
      <c r="EH704"/>
      <c r="EI704"/>
      <c r="EJ704"/>
      <c r="EK704"/>
      <c r="EL704"/>
      <c r="EM704"/>
      <c r="EN704"/>
      <c r="EO704"/>
      <c r="EP704"/>
      <c r="EQ704"/>
      <c r="ER704"/>
      <c r="ES704"/>
      <c r="ET704"/>
      <c r="EU704"/>
      <c r="EV704"/>
      <c r="EW704"/>
      <c r="EX704"/>
      <c r="EY704"/>
      <c r="EZ704"/>
      <c r="FA704"/>
      <c r="FB704"/>
      <c r="FC704"/>
      <c r="FD704"/>
      <c r="FE704"/>
      <c r="FF704"/>
      <c r="FG704"/>
      <c r="FH704"/>
      <c r="FI704"/>
      <c r="FJ704"/>
      <c r="FK704"/>
      <c r="FL704"/>
      <c r="FM704"/>
      <c r="FN704"/>
      <c r="FO704"/>
      <c r="FP704"/>
      <c r="FQ704"/>
      <c r="FR704"/>
      <c r="FS704"/>
      <c r="FT704"/>
      <c r="FU704"/>
      <c r="FV704"/>
      <c r="FW704"/>
      <c r="FX704"/>
      <c r="FY704"/>
      <c r="FZ704"/>
      <c r="GA704"/>
      <c r="GB704"/>
      <c r="GC704"/>
      <c r="GD704"/>
      <c r="GE704"/>
      <c r="GF704"/>
      <c r="GG704"/>
      <c r="GH704"/>
      <c r="GI704"/>
      <c r="GJ704"/>
      <c r="GK704"/>
      <c r="GL704"/>
      <c r="GM704"/>
      <c r="GN704"/>
      <c r="GO704"/>
      <c r="GP704"/>
      <c r="GQ704"/>
      <c r="GR704"/>
      <c r="GS704"/>
      <c r="GT704"/>
      <c r="GU704"/>
      <c r="GV704"/>
      <c r="GW704"/>
      <c r="GX704"/>
      <c r="GY704"/>
      <c r="GZ704"/>
      <c r="HA704"/>
      <c r="HB704"/>
      <c r="HC704"/>
      <c r="HD704"/>
      <c r="HE704"/>
      <c r="HF704"/>
      <c r="HG704"/>
      <c r="HH704"/>
      <c r="HI704"/>
      <c r="HJ704"/>
      <c r="HK704"/>
      <c r="HL704"/>
      <c r="HM704"/>
      <c r="HN704"/>
      <c r="HO704"/>
      <c r="HP704"/>
      <c r="HQ704"/>
      <c r="HR704"/>
      <c r="HS704"/>
      <c r="HT704"/>
      <c r="HU704"/>
      <c r="HV704"/>
      <c r="HW704"/>
      <c r="HX704"/>
      <c r="HY704"/>
      <c r="HZ704"/>
      <c r="IA704"/>
      <c r="IB704"/>
      <c r="IC704"/>
      <c r="ID704"/>
      <c r="IE704"/>
      <c r="IF704"/>
      <c r="IG704"/>
      <c r="IH704"/>
      <c r="II704"/>
      <c r="IJ704"/>
      <c r="IK704"/>
      <c r="IL704"/>
      <c r="IM704"/>
      <c r="IN704"/>
      <c r="IO704"/>
      <c r="IP704"/>
      <c r="IQ704"/>
      <c r="IR704"/>
      <c r="IS704"/>
      <c r="IT704"/>
      <c r="IU704"/>
      <c r="IV704"/>
    </row>
    <row r="705" spans="1:256" ht="24.9" customHeight="1" thickTop="1" thickBot="1" x14ac:dyDescent="0.3">
      <c r="A705" s="431" t="s">
        <v>163</v>
      </c>
      <c r="B705" s="432"/>
      <c r="C705" s="432"/>
      <c r="D705" s="432"/>
      <c r="E705" s="432"/>
      <c r="F705" s="432"/>
      <c r="G705" s="432"/>
      <c r="H705" s="432"/>
      <c r="I705" s="432"/>
      <c r="J705" s="432"/>
      <c r="K705" s="432"/>
      <c r="L705" s="432"/>
      <c r="M705" s="432"/>
      <c r="N705" s="432"/>
      <c r="O705" s="432"/>
      <c r="P705" s="432"/>
      <c r="Q705" s="432"/>
      <c r="R705" s="432"/>
      <c r="S705" s="432"/>
      <c r="T705" s="432"/>
      <c r="U705" s="432"/>
      <c r="V705" s="432"/>
      <c r="W705" s="432"/>
      <c r="X705" s="432"/>
      <c r="Y705" s="432"/>
      <c r="Z705" s="432"/>
      <c r="AA705" s="432"/>
      <c r="AB705" s="432"/>
      <c r="AC705" s="433"/>
      <c r="AD705" s="66" t="s">
        <v>187</v>
      </c>
      <c r="AE705" s="306" t="s">
        <v>7</v>
      </c>
      <c r="AF705" s="92" t="s">
        <v>1666</v>
      </c>
      <c r="AG705" s="92" t="s">
        <v>1667</v>
      </c>
      <c r="AH705" s="92" t="s">
        <v>1668</v>
      </c>
      <c r="AI705" s="93" t="s">
        <v>1669</v>
      </c>
      <c r="AJ705" s="92"/>
      <c r="AK705" s="93" t="s">
        <v>1670</v>
      </c>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c r="BY705"/>
      <c r="BZ705"/>
      <c r="CA705"/>
      <c r="CB705"/>
      <c r="CC705"/>
      <c r="CD705"/>
      <c r="CE705"/>
      <c r="CF705"/>
      <c r="CG705"/>
      <c r="CH705"/>
      <c r="CI705"/>
      <c r="CJ705"/>
      <c r="CK705"/>
      <c r="CL705"/>
      <c r="CM705"/>
      <c r="CN705"/>
      <c r="CO705"/>
      <c r="CP705"/>
      <c r="CQ705"/>
      <c r="CR705"/>
      <c r="CS705"/>
      <c r="CT705"/>
      <c r="CU705"/>
      <c r="CV705"/>
      <c r="CW705"/>
      <c r="CX705"/>
      <c r="CY705"/>
      <c r="CZ705"/>
      <c r="DA705"/>
      <c r="DB705"/>
      <c r="DC705"/>
      <c r="DD705"/>
      <c r="DE705"/>
      <c r="DF705"/>
      <c r="DG705"/>
      <c r="DH705"/>
      <c r="DI705"/>
      <c r="DJ705"/>
      <c r="DK705"/>
      <c r="DL705"/>
      <c r="DM705"/>
      <c r="DN705"/>
      <c r="DO705"/>
      <c r="DP705"/>
      <c r="DQ705"/>
      <c r="DR705"/>
      <c r="DS705"/>
      <c r="DT705"/>
      <c r="DU705"/>
      <c r="DV705"/>
      <c r="DW705"/>
      <c r="DX705"/>
      <c r="DY705"/>
      <c r="DZ705"/>
      <c r="EA705"/>
      <c r="EB705"/>
      <c r="EC705"/>
      <c r="ED705"/>
      <c r="EE705"/>
      <c r="EF705"/>
      <c r="EG705"/>
      <c r="EH705"/>
      <c r="EI705"/>
      <c r="EJ705"/>
      <c r="EK705"/>
      <c r="EL705"/>
      <c r="EM705"/>
      <c r="EN705"/>
      <c r="EO705"/>
      <c r="EP705"/>
      <c r="EQ705"/>
      <c r="ER705"/>
      <c r="ES705"/>
      <c r="ET705"/>
      <c r="EU705"/>
      <c r="EV705"/>
      <c r="EW705"/>
      <c r="EX705"/>
      <c r="EY705"/>
      <c r="EZ705"/>
      <c r="FA705"/>
      <c r="FB705"/>
      <c r="FC705"/>
      <c r="FD705"/>
      <c r="FE705"/>
      <c r="FF705"/>
      <c r="FG705"/>
      <c r="FH705"/>
      <c r="FI705"/>
      <c r="FJ705"/>
      <c r="FK705"/>
      <c r="FL705"/>
      <c r="FM705"/>
      <c r="FN705"/>
      <c r="FO705"/>
      <c r="FP705"/>
      <c r="FQ705"/>
      <c r="FR705"/>
      <c r="FS705"/>
      <c r="FT705"/>
      <c r="FU705"/>
      <c r="FV705"/>
      <c r="FW705"/>
      <c r="FX705"/>
      <c r="FY705"/>
      <c r="FZ705"/>
      <c r="GA705"/>
      <c r="GB705"/>
      <c r="GC705"/>
      <c r="GD705"/>
      <c r="GE705"/>
      <c r="GF705"/>
      <c r="GG705"/>
      <c r="GH705"/>
      <c r="GI705"/>
      <c r="GJ705"/>
      <c r="GK705"/>
      <c r="GL705"/>
      <c r="GM705"/>
      <c r="GN705"/>
      <c r="GO705"/>
      <c r="GP705"/>
      <c r="GQ705"/>
      <c r="GR705"/>
      <c r="GS705"/>
      <c r="GT705"/>
      <c r="GU705"/>
      <c r="GV705"/>
      <c r="GW705"/>
      <c r="GX705"/>
      <c r="GY705"/>
      <c r="GZ705"/>
      <c r="HA705"/>
      <c r="HB705"/>
      <c r="HC705"/>
      <c r="HD705"/>
      <c r="HE705"/>
      <c r="HF705"/>
      <c r="HG705"/>
      <c r="HH705"/>
      <c r="HI705"/>
      <c r="HJ705"/>
      <c r="HK705"/>
      <c r="HL705"/>
      <c r="HM705"/>
      <c r="HN705"/>
      <c r="HO705"/>
      <c r="HP705"/>
      <c r="HQ705"/>
      <c r="HR705"/>
      <c r="HS705"/>
      <c r="HT705"/>
      <c r="HU705"/>
      <c r="HV705"/>
      <c r="HW705"/>
      <c r="HX705"/>
      <c r="HY705"/>
      <c r="HZ705"/>
      <c r="IA705"/>
      <c r="IB705"/>
      <c r="IC705"/>
      <c r="ID705"/>
      <c r="IE705"/>
      <c r="IF705"/>
      <c r="IG705"/>
      <c r="IH705"/>
      <c r="II705"/>
      <c r="IJ705"/>
      <c r="IK705"/>
      <c r="IL705"/>
      <c r="IM705"/>
      <c r="IN705"/>
      <c r="IO705"/>
      <c r="IP705"/>
      <c r="IQ705"/>
      <c r="IR705"/>
      <c r="IS705"/>
      <c r="IT705"/>
      <c r="IU705"/>
      <c r="IV705"/>
    </row>
    <row r="706" spans="1:256" ht="24.9" customHeight="1" thickTop="1" thickBot="1" x14ac:dyDescent="0.3">
      <c r="A706" s="392" t="s">
        <v>2434</v>
      </c>
      <c r="B706" s="427"/>
      <c r="C706" s="427"/>
      <c r="D706" s="427"/>
      <c r="E706" s="427"/>
      <c r="F706" s="427"/>
      <c r="G706" s="427"/>
      <c r="H706" s="427"/>
      <c r="I706" s="427"/>
      <c r="J706" s="427"/>
      <c r="K706" s="427"/>
      <c r="L706" s="427"/>
      <c r="M706" s="427"/>
      <c r="N706" s="427"/>
      <c r="O706" s="427"/>
      <c r="P706" s="427"/>
      <c r="Q706" s="427"/>
      <c r="R706" s="427"/>
      <c r="S706" s="427"/>
      <c r="T706" s="427"/>
      <c r="U706" s="427"/>
      <c r="V706" s="427"/>
      <c r="W706" s="427"/>
      <c r="X706" s="427"/>
      <c r="Y706" s="427"/>
      <c r="Z706" s="427"/>
      <c r="AA706" s="427"/>
      <c r="AB706" s="427"/>
      <c r="AC706" s="428"/>
      <c r="AD706" s="310">
        <f>'Art. 123'!Q675</f>
        <v>3</v>
      </c>
      <c r="AE706" s="94" t="str">
        <f t="shared" ref="AE706:AE715" si="133">IF(AG706=1,AK706,AG706)</f>
        <v>No aplica</v>
      </c>
      <c r="AF706">
        <f t="shared" ref="AF706:AF715" si="134">AD706/2</f>
        <v>1.5</v>
      </c>
      <c r="AG706" s="92" t="str">
        <f t="shared" ref="AG706:AG715" si="135">IF(AND(AF706&gt;=0,AF706&lt;=1),1,"No aplica")</f>
        <v>No aplica</v>
      </c>
      <c r="AH706" s="95" t="e">
        <f t="shared" ref="AH706:AH715" si="136">AD706/(AG706*2)</f>
        <v>#VALUE!</v>
      </c>
      <c r="AI706" s="96" t="str">
        <f t="shared" ref="AI706:AI715" si="137">IF(AG706=1,AG706/$AG$716,"No aplica")</f>
        <v>No aplica</v>
      </c>
      <c r="AJ706" s="96" t="e">
        <f t="shared" ref="AJ706:AJ715" si="138">AF706*AI706</f>
        <v>#VALUE!</v>
      </c>
      <c r="AK706" s="96" t="e">
        <f t="shared" ref="AK706:AK715" si="139">AJ706*$AE$23</f>
        <v>#VALUE!</v>
      </c>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c r="BY706"/>
      <c r="BZ706"/>
      <c r="CA706"/>
      <c r="CB706"/>
      <c r="CC706"/>
      <c r="CD706"/>
      <c r="CE706"/>
      <c r="CF706"/>
      <c r="CG706"/>
      <c r="CH706"/>
      <c r="CI706"/>
      <c r="CJ706"/>
      <c r="CK706"/>
      <c r="CL706"/>
      <c r="CM706"/>
      <c r="CN706"/>
      <c r="CO706"/>
      <c r="CP706"/>
      <c r="CQ706"/>
      <c r="CR706"/>
      <c r="CS706"/>
      <c r="CT706"/>
      <c r="CU706"/>
      <c r="CV706"/>
      <c r="CW706"/>
      <c r="CX706"/>
      <c r="CY706"/>
      <c r="CZ706"/>
      <c r="DA706"/>
      <c r="DB706"/>
      <c r="DC706"/>
      <c r="DD706"/>
      <c r="DE706"/>
      <c r="DF706"/>
      <c r="DG706"/>
      <c r="DH706"/>
      <c r="DI706"/>
      <c r="DJ706"/>
      <c r="DK706"/>
      <c r="DL706"/>
      <c r="DM706"/>
      <c r="DN706"/>
      <c r="DO706"/>
      <c r="DP706"/>
      <c r="DQ706"/>
      <c r="DR706"/>
      <c r="DS706"/>
      <c r="DT706"/>
      <c r="DU706"/>
      <c r="DV706"/>
      <c r="DW706"/>
      <c r="DX706"/>
      <c r="DY706"/>
      <c r="DZ706"/>
      <c r="EA706"/>
      <c r="EB706"/>
      <c r="EC706"/>
      <c r="ED706"/>
      <c r="EE706"/>
      <c r="EF706"/>
      <c r="EG706"/>
      <c r="EH706"/>
      <c r="EI706"/>
      <c r="EJ706"/>
      <c r="EK706"/>
      <c r="EL706"/>
      <c r="EM706"/>
      <c r="EN706"/>
      <c r="EO706"/>
      <c r="EP706"/>
      <c r="EQ706"/>
      <c r="ER706"/>
      <c r="ES706"/>
      <c r="ET706"/>
      <c r="EU706"/>
      <c r="EV706"/>
      <c r="EW706"/>
      <c r="EX706"/>
      <c r="EY706"/>
      <c r="EZ706"/>
      <c r="FA706"/>
      <c r="FB706"/>
      <c r="FC706"/>
      <c r="FD706"/>
      <c r="FE706"/>
      <c r="FF706"/>
      <c r="FG706"/>
      <c r="FH706"/>
      <c r="FI706"/>
      <c r="FJ706"/>
      <c r="FK706"/>
      <c r="FL706"/>
      <c r="FM706"/>
      <c r="FN706"/>
      <c r="FO706"/>
      <c r="FP706"/>
      <c r="FQ706"/>
      <c r="FR706"/>
      <c r="FS706"/>
      <c r="FT706"/>
      <c r="FU706"/>
      <c r="FV706"/>
      <c r="FW706"/>
      <c r="FX706"/>
      <c r="FY706"/>
      <c r="FZ706"/>
      <c r="GA706"/>
      <c r="GB706"/>
      <c r="GC706"/>
      <c r="GD706"/>
      <c r="GE706"/>
      <c r="GF706"/>
      <c r="GG706"/>
      <c r="GH706"/>
      <c r="GI706"/>
      <c r="GJ706"/>
      <c r="GK706"/>
      <c r="GL706"/>
      <c r="GM706"/>
      <c r="GN706"/>
      <c r="GO706"/>
      <c r="GP706"/>
      <c r="GQ706"/>
      <c r="GR706"/>
      <c r="GS706"/>
      <c r="GT706"/>
      <c r="GU706"/>
      <c r="GV706"/>
      <c r="GW706"/>
      <c r="GX706"/>
      <c r="GY706"/>
      <c r="GZ706"/>
      <c r="HA706"/>
      <c r="HB706"/>
      <c r="HC706"/>
      <c r="HD706"/>
      <c r="HE706"/>
      <c r="HF706"/>
      <c r="HG706"/>
      <c r="HH706"/>
      <c r="HI706"/>
      <c r="HJ706"/>
      <c r="HK706"/>
      <c r="HL706"/>
      <c r="HM706"/>
      <c r="HN706"/>
      <c r="HO706"/>
      <c r="HP706"/>
      <c r="HQ706"/>
      <c r="HR706"/>
      <c r="HS706"/>
      <c r="HT706"/>
      <c r="HU706"/>
      <c r="HV706"/>
      <c r="HW706"/>
      <c r="HX706"/>
      <c r="HY706"/>
      <c r="HZ706"/>
      <c r="IA706"/>
      <c r="IB706"/>
      <c r="IC706"/>
      <c r="ID706"/>
      <c r="IE706"/>
      <c r="IF706"/>
      <c r="IG706"/>
      <c r="IH706"/>
      <c r="II706"/>
      <c r="IJ706"/>
      <c r="IK706"/>
      <c r="IL706"/>
      <c r="IM706"/>
      <c r="IN706"/>
      <c r="IO706"/>
      <c r="IP706"/>
      <c r="IQ706"/>
      <c r="IR706"/>
      <c r="IS706"/>
      <c r="IT706"/>
      <c r="IU706"/>
      <c r="IV706"/>
    </row>
    <row r="707" spans="1:256" ht="24.9" customHeight="1" thickTop="1" thickBot="1" x14ac:dyDescent="0.3">
      <c r="A707" s="392" t="s">
        <v>2435</v>
      </c>
      <c r="B707" s="427"/>
      <c r="C707" s="427"/>
      <c r="D707" s="427"/>
      <c r="E707" s="427"/>
      <c r="F707" s="427"/>
      <c r="G707" s="427"/>
      <c r="H707" s="427"/>
      <c r="I707" s="427"/>
      <c r="J707" s="427"/>
      <c r="K707" s="427"/>
      <c r="L707" s="427"/>
      <c r="M707" s="427"/>
      <c r="N707" s="427"/>
      <c r="O707" s="427"/>
      <c r="P707" s="427"/>
      <c r="Q707" s="427"/>
      <c r="R707" s="427"/>
      <c r="S707" s="427"/>
      <c r="T707" s="427"/>
      <c r="U707" s="427"/>
      <c r="V707" s="427"/>
      <c r="W707" s="427"/>
      <c r="X707" s="427"/>
      <c r="Y707" s="427"/>
      <c r="Z707" s="427"/>
      <c r="AA707" s="427"/>
      <c r="AB707" s="427"/>
      <c r="AC707" s="428"/>
      <c r="AD707" s="310">
        <f>'Art. 123'!Q676</f>
        <v>3</v>
      </c>
      <c r="AE707" s="94" t="str">
        <f t="shared" si="133"/>
        <v>No aplica</v>
      </c>
      <c r="AF707">
        <f t="shared" si="134"/>
        <v>1.5</v>
      </c>
      <c r="AG707" s="92" t="str">
        <f t="shared" si="135"/>
        <v>No aplica</v>
      </c>
      <c r="AH707" s="95" t="e">
        <f t="shared" si="136"/>
        <v>#VALUE!</v>
      </c>
      <c r="AI707" s="96" t="str">
        <f t="shared" si="137"/>
        <v>No aplica</v>
      </c>
      <c r="AJ707" s="96" t="e">
        <f t="shared" si="138"/>
        <v>#VALUE!</v>
      </c>
      <c r="AK707" s="96" t="e">
        <f t="shared" si="139"/>
        <v>#VALUE!</v>
      </c>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c r="BY707"/>
      <c r="BZ707"/>
      <c r="CA707"/>
      <c r="CB707"/>
      <c r="CC707"/>
      <c r="CD707"/>
      <c r="CE707"/>
      <c r="CF707"/>
      <c r="CG707"/>
      <c r="CH707"/>
      <c r="CI707"/>
      <c r="CJ707"/>
      <c r="CK707"/>
      <c r="CL707"/>
      <c r="CM707"/>
      <c r="CN707"/>
      <c r="CO707"/>
      <c r="CP707"/>
      <c r="CQ707"/>
      <c r="CR707"/>
      <c r="CS707"/>
      <c r="CT707"/>
      <c r="CU707"/>
      <c r="CV707"/>
      <c r="CW707"/>
      <c r="CX707"/>
      <c r="CY707"/>
      <c r="CZ707"/>
      <c r="DA707"/>
      <c r="DB707"/>
      <c r="DC707"/>
      <c r="DD707"/>
      <c r="DE707"/>
      <c r="DF707"/>
      <c r="DG707"/>
      <c r="DH707"/>
      <c r="DI707"/>
      <c r="DJ707"/>
      <c r="DK707"/>
      <c r="DL707"/>
      <c r="DM707"/>
      <c r="DN707"/>
      <c r="DO707"/>
      <c r="DP707"/>
      <c r="DQ707"/>
      <c r="DR707"/>
      <c r="DS707"/>
      <c r="DT707"/>
      <c r="DU707"/>
      <c r="DV707"/>
      <c r="DW707"/>
      <c r="DX707"/>
      <c r="DY707"/>
      <c r="DZ707"/>
      <c r="EA707"/>
      <c r="EB707"/>
      <c r="EC707"/>
      <c r="ED707"/>
      <c r="EE707"/>
      <c r="EF707"/>
      <c r="EG707"/>
      <c r="EH707"/>
      <c r="EI707"/>
      <c r="EJ707"/>
      <c r="EK707"/>
      <c r="EL707"/>
      <c r="EM707"/>
      <c r="EN707"/>
      <c r="EO707"/>
      <c r="EP707"/>
      <c r="EQ707"/>
      <c r="ER707"/>
      <c r="ES707"/>
      <c r="ET707"/>
      <c r="EU707"/>
      <c r="EV707"/>
      <c r="EW707"/>
      <c r="EX707"/>
      <c r="EY707"/>
      <c r="EZ707"/>
      <c r="FA707"/>
      <c r="FB707"/>
      <c r="FC707"/>
      <c r="FD707"/>
      <c r="FE707"/>
      <c r="FF707"/>
      <c r="FG707"/>
      <c r="FH707"/>
      <c r="FI707"/>
      <c r="FJ707"/>
      <c r="FK707"/>
      <c r="FL707"/>
      <c r="FM707"/>
      <c r="FN707"/>
      <c r="FO707"/>
      <c r="FP707"/>
      <c r="FQ707"/>
      <c r="FR707"/>
      <c r="FS707"/>
      <c r="FT707"/>
      <c r="FU707"/>
      <c r="FV707"/>
      <c r="FW707"/>
      <c r="FX707"/>
      <c r="FY707"/>
      <c r="FZ707"/>
      <c r="GA707"/>
      <c r="GB707"/>
      <c r="GC707"/>
      <c r="GD707"/>
      <c r="GE707"/>
      <c r="GF707"/>
      <c r="GG707"/>
      <c r="GH707"/>
      <c r="GI707"/>
      <c r="GJ707"/>
      <c r="GK707"/>
      <c r="GL707"/>
      <c r="GM707"/>
      <c r="GN707"/>
      <c r="GO707"/>
      <c r="GP707"/>
      <c r="GQ707"/>
      <c r="GR707"/>
      <c r="GS707"/>
      <c r="GT707"/>
      <c r="GU707"/>
      <c r="GV707"/>
      <c r="GW707"/>
      <c r="GX707"/>
      <c r="GY707"/>
      <c r="GZ707"/>
      <c r="HA707"/>
      <c r="HB707"/>
      <c r="HC707"/>
      <c r="HD707"/>
      <c r="HE707"/>
      <c r="HF707"/>
      <c r="HG707"/>
      <c r="HH707"/>
      <c r="HI707"/>
      <c r="HJ707"/>
      <c r="HK707"/>
      <c r="HL707"/>
      <c r="HM707"/>
      <c r="HN707"/>
      <c r="HO707"/>
      <c r="HP707"/>
      <c r="HQ707"/>
      <c r="HR707"/>
      <c r="HS707"/>
      <c r="HT707"/>
      <c r="HU707"/>
      <c r="HV707"/>
      <c r="HW707"/>
      <c r="HX707"/>
      <c r="HY707"/>
      <c r="HZ707"/>
      <c r="IA707"/>
      <c r="IB707"/>
      <c r="IC707"/>
      <c r="ID707"/>
      <c r="IE707"/>
      <c r="IF707"/>
      <c r="IG707"/>
      <c r="IH707"/>
      <c r="II707"/>
      <c r="IJ707"/>
      <c r="IK707"/>
      <c r="IL707"/>
      <c r="IM707"/>
      <c r="IN707"/>
      <c r="IO707"/>
      <c r="IP707"/>
      <c r="IQ707"/>
      <c r="IR707"/>
      <c r="IS707"/>
      <c r="IT707"/>
      <c r="IU707"/>
      <c r="IV707"/>
    </row>
    <row r="708" spans="1:256" ht="24.9" customHeight="1" thickTop="1" thickBot="1" x14ac:dyDescent="0.3">
      <c r="A708" s="392" t="s">
        <v>2436</v>
      </c>
      <c r="B708" s="427"/>
      <c r="C708" s="427"/>
      <c r="D708" s="427"/>
      <c r="E708" s="427"/>
      <c r="F708" s="427"/>
      <c r="G708" s="427"/>
      <c r="H708" s="427"/>
      <c r="I708" s="427"/>
      <c r="J708" s="427"/>
      <c r="K708" s="427"/>
      <c r="L708" s="427"/>
      <c r="M708" s="427"/>
      <c r="N708" s="427"/>
      <c r="O708" s="427"/>
      <c r="P708" s="427"/>
      <c r="Q708" s="427"/>
      <c r="R708" s="427"/>
      <c r="S708" s="427"/>
      <c r="T708" s="427"/>
      <c r="U708" s="427"/>
      <c r="V708" s="427"/>
      <c r="W708" s="427"/>
      <c r="X708" s="427"/>
      <c r="Y708" s="427"/>
      <c r="Z708" s="427"/>
      <c r="AA708" s="427"/>
      <c r="AB708" s="427"/>
      <c r="AC708" s="428"/>
      <c r="AD708" s="310">
        <f>'Art. 123'!Q677</f>
        <v>3</v>
      </c>
      <c r="AE708" s="94" t="str">
        <f t="shared" si="133"/>
        <v>No aplica</v>
      </c>
      <c r="AF708">
        <f t="shared" si="134"/>
        <v>1.5</v>
      </c>
      <c r="AG708" s="92" t="str">
        <f t="shared" si="135"/>
        <v>No aplica</v>
      </c>
      <c r="AH708" s="95" t="e">
        <f t="shared" si="136"/>
        <v>#VALUE!</v>
      </c>
      <c r="AI708" s="96" t="str">
        <f t="shared" si="137"/>
        <v>No aplica</v>
      </c>
      <c r="AJ708" s="96" t="e">
        <f t="shared" si="138"/>
        <v>#VALUE!</v>
      </c>
      <c r="AK708" s="96" t="e">
        <f t="shared" si="139"/>
        <v>#VALUE!</v>
      </c>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c r="BY708"/>
      <c r="BZ708"/>
      <c r="CA708"/>
      <c r="CB708"/>
      <c r="CC708"/>
      <c r="CD708"/>
      <c r="CE708"/>
      <c r="CF708"/>
      <c r="CG708"/>
      <c r="CH708"/>
      <c r="CI708"/>
      <c r="CJ708"/>
      <c r="CK708"/>
      <c r="CL708"/>
      <c r="CM708"/>
      <c r="CN708"/>
      <c r="CO708"/>
      <c r="CP708"/>
      <c r="CQ708"/>
      <c r="CR708"/>
      <c r="CS708"/>
      <c r="CT708"/>
      <c r="CU708"/>
      <c r="CV708"/>
      <c r="CW708"/>
      <c r="CX708"/>
      <c r="CY708"/>
      <c r="CZ708"/>
      <c r="DA708"/>
      <c r="DB708"/>
      <c r="DC708"/>
      <c r="DD708"/>
      <c r="DE708"/>
      <c r="DF708"/>
      <c r="DG708"/>
      <c r="DH708"/>
      <c r="DI708"/>
      <c r="DJ708"/>
      <c r="DK708"/>
      <c r="DL708"/>
      <c r="DM708"/>
      <c r="DN708"/>
      <c r="DO708"/>
      <c r="DP708"/>
      <c r="DQ708"/>
      <c r="DR708"/>
      <c r="DS708"/>
      <c r="DT708"/>
      <c r="DU708"/>
      <c r="DV708"/>
      <c r="DW708"/>
      <c r="DX708"/>
      <c r="DY708"/>
      <c r="DZ708"/>
      <c r="EA708"/>
      <c r="EB708"/>
      <c r="EC708"/>
      <c r="ED708"/>
      <c r="EE708"/>
      <c r="EF708"/>
      <c r="EG708"/>
      <c r="EH708"/>
      <c r="EI708"/>
      <c r="EJ708"/>
      <c r="EK708"/>
      <c r="EL708"/>
      <c r="EM708"/>
      <c r="EN708"/>
      <c r="EO708"/>
      <c r="EP708"/>
      <c r="EQ708"/>
      <c r="ER708"/>
      <c r="ES708"/>
      <c r="ET708"/>
      <c r="EU708"/>
      <c r="EV708"/>
      <c r="EW708"/>
      <c r="EX708"/>
      <c r="EY708"/>
      <c r="EZ708"/>
      <c r="FA708"/>
      <c r="FB708"/>
      <c r="FC708"/>
      <c r="FD708"/>
      <c r="FE708"/>
      <c r="FF708"/>
      <c r="FG708"/>
      <c r="FH708"/>
      <c r="FI708"/>
      <c r="FJ708"/>
      <c r="FK708"/>
      <c r="FL708"/>
      <c r="FM708"/>
      <c r="FN708"/>
      <c r="FO708"/>
      <c r="FP708"/>
      <c r="FQ708"/>
      <c r="FR708"/>
      <c r="FS708"/>
      <c r="FT708"/>
      <c r="FU708"/>
      <c r="FV708"/>
      <c r="FW708"/>
      <c r="FX708"/>
      <c r="FY708"/>
      <c r="FZ708"/>
      <c r="GA708"/>
      <c r="GB708"/>
      <c r="GC708"/>
      <c r="GD708"/>
      <c r="GE708"/>
      <c r="GF708"/>
      <c r="GG708"/>
      <c r="GH708"/>
      <c r="GI708"/>
      <c r="GJ708"/>
      <c r="GK708"/>
      <c r="GL708"/>
      <c r="GM708"/>
      <c r="GN708"/>
      <c r="GO708"/>
      <c r="GP708"/>
      <c r="GQ708"/>
      <c r="GR708"/>
      <c r="GS708"/>
      <c r="GT708"/>
      <c r="GU708"/>
      <c r="GV708"/>
      <c r="GW708"/>
      <c r="GX708"/>
      <c r="GY708"/>
      <c r="GZ708"/>
      <c r="HA708"/>
      <c r="HB708"/>
      <c r="HC708"/>
      <c r="HD708"/>
      <c r="HE708"/>
      <c r="HF708"/>
      <c r="HG708"/>
      <c r="HH708"/>
      <c r="HI708"/>
      <c r="HJ708"/>
      <c r="HK708"/>
      <c r="HL708"/>
      <c r="HM708"/>
      <c r="HN708"/>
      <c r="HO708"/>
      <c r="HP708"/>
      <c r="HQ708"/>
      <c r="HR708"/>
      <c r="HS708"/>
      <c r="HT708"/>
      <c r="HU708"/>
      <c r="HV708"/>
      <c r="HW708"/>
      <c r="HX708"/>
      <c r="HY708"/>
      <c r="HZ708"/>
      <c r="IA708"/>
      <c r="IB708"/>
      <c r="IC708"/>
      <c r="ID708"/>
      <c r="IE708"/>
      <c r="IF708"/>
      <c r="IG708"/>
      <c r="IH708"/>
      <c r="II708"/>
      <c r="IJ708"/>
      <c r="IK708"/>
      <c r="IL708"/>
      <c r="IM708"/>
      <c r="IN708"/>
      <c r="IO708"/>
      <c r="IP708"/>
      <c r="IQ708"/>
      <c r="IR708"/>
      <c r="IS708"/>
      <c r="IT708"/>
      <c r="IU708"/>
      <c r="IV708"/>
    </row>
    <row r="709" spans="1:256" ht="24.9" customHeight="1" thickTop="1" thickBot="1" x14ac:dyDescent="0.3">
      <c r="A709" s="392" t="s">
        <v>2301</v>
      </c>
      <c r="B709" s="427"/>
      <c r="C709" s="427"/>
      <c r="D709" s="427"/>
      <c r="E709" s="427"/>
      <c r="F709" s="427"/>
      <c r="G709" s="427"/>
      <c r="H709" s="427"/>
      <c r="I709" s="427"/>
      <c r="J709" s="427"/>
      <c r="K709" s="427"/>
      <c r="L709" s="427"/>
      <c r="M709" s="427"/>
      <c r="N709" s="427"/>
      <c r="O709" s="427"/>
      <c r="P709" s="427"/>
      <c r="Q709" s="427"/>
      <c r="R709" s="427"/>
      <c r="S709" s="427"/>
      <c r="T709" s="427"/>
      <c r="U709" s="427"/>
      <c r="V709" s="427"/>
      <c r="W709" s="427"/>
      <c r="X709" s="427"/>
      <c r="Y709" s="427"/>
      <c r="Z709" s="427"/>
      <c r="AA709" s="427"/>
      <c r="AB709" s="427"/>
      <c r="AC709" s="428"/>
      <c r="AD709" s="310">
        <f>'Art. 123'!Q678</f>
        <v>3</v>
      </c>
      <c r="AE709" s="94" t="str">
        <f t="shared" si="133"/>
        <v>No aplica</v>
      </c>
      <c r="AF709">
        <f t="shared" si="134"/>
        <v>1.5</v>
      </c>
      <c r="AG709" s="92" t="str">
        <f t="shared" si="135"/>
        <v>No aplica</v>
      </c>
      <c r="AH709" s="95" t="e">
        <f t="shared" si="136"/>
        <v>#VALUE!</v>
      </c>
      <c r="AI709" s="96" t="str">
        <f t="shared" si="137"/>
        <v>No aplica</v>
      </c>
      <c r="AJ709" s="96" t="e">
        <f t="shared" si="138"/>
        <v>#VALUE!</v>
      </c>
      <c r="AK709" s="96" t="e">
        <f t="shared" si="139"/>
        <v>#VALUE!</v>
      </c>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c r="BY709"/>
      <c r="BZ709"/>
      <c r="CA709"/>
      <c r="CB709"/>
      <c r="CC709"/>
      <c r="CD709"/>
      <c r="CE709"/>
      <c r="CF709"/>
      <c r="CG709"/>
      <c r="CH709"/>
      <c r="CI709"/>
      <c r="CJ709"/>
      <c r="CK709"/>
      <c r="CL709"/>
      <c r="CM709"/>
      <c r="CN709"/>
      <c r="CO709"/>
      <c r="CP709"/>
      <c r="CQ709"/>
      <c r="CR709"/>
      <c r="CS709"/>
      <c r="CT709"/>
      <c r="CU709"/>
      <c r="CV709"/>
      <c r="CW709"/>
      <c r="CX709"/>
      <c r="CY709"/>
      <c r="CZ709"/>
      <c r="DA709"/>
      <c r="DB709"/>
      <c r="DC709"/>
      <c r="DD709"/>
      <c r="DE709"/>
      <c r="DF709"/>
      <c r="DG709"/>
      <c r="DH709"/>
      <c r="DI709"/>
      <c r="DJ709"/>
      <c r="DK709"/>
      <c r="DL709"/>
      <c r="DM709"/>
      <c r="DN709"/>
      <c r="DO709"/>
      <c r="DP709"/>
      <c r="DQ709"/>
      <c r="DR709"/>
      <c r="DS709"/>
      <c r="DT709"/>
      <c r="DU709"/>
      <c r="DV709"/>
      <c r="DW709"/>
      <c r="DX709"/>
      <c r="DY709"/>
      <c r="DZ709"/>
      <c r="EA709"/>
      <c r="EB709"/>
      <c r="EC709"/>
      <c r="ED709"/>
      <c r="EE709"/>
      <c r="EF709"/>
      <c r="EG709"/>
      <c r="EH709"/>
      <c r="EI709"/>
      <c r="EJ709"/>
      <c r="EK709"/>
      <c r="EL709"/>
      <c r="EM709"/>
      <c r="EN709"/>
      <c r="EO709"/>
      <c r="EP709"/>
      <c r="EQ709"/>
      <c r="ER709"/>
      <c r="ES709"/>
      <c r="ET709"/>
      <c r="EU709"/>
      <c r="EV709"/>
      <c r="EW709"/>
      <c r="EX709"/>
      <c r="EY709"/>
      <c r="EZ709"/>
      <c r="FA709"/>
      <c r="FB709"/>
      <c r="FC709"/>
      <c r="FD709"/>
      <c r="FE709"/>
      <c r="FF709"/>
      <c r="FG709"/>
      <c r="FH709"/>
      <c r="FI709"/>
      <c r="FJ709"/>
      <c r="FK709"/>
      <c r="FL709"/>
      <c r="FM709"/>
      <c r="FN709"/>
      <c r="FO709"/>
      <c r="FP709"/>
      <c r="FQ709"/>
      <c r="FR709"/>
      <c r="FS709"/>
      <c r="FT709"/>
      <c r="FU709"/>
      <c r="FV709"/>
      <c r="FW709"/>
      <c r="FX709"/>
      <c r="FY709"/>
      <c r="FZ709"/>
      <c r="GA709"/>
      <c r="GB709"/>
      <c r="GC709"/>
      <c r="GD709"/>
      <c r="GE709"/>
      <c r="GF709"/>
      <c r="GG709"/>
      <c r="GH709"/>
      <c r="GI709"/>
      <c r="GJ709"/>
      <c r="GK709"/>
      <c r="GL709"/>
      <c r="GM709"/>
      <c r="GN709"/>
      <c r="GO709"/>
      <c r="GP709"/>
      <c r="GQ709"/>
      <c r="GR709"/>
      <c r="GS709"/>
      <c r="GT709"/>
      <c r="GU709"/>
      <c r="GV709"/>
      <c r="GW709"/>
      <c r="GX709"/>
      <c r="GY709"/>
      <c r="GZ709"/>
      <c r="HA709"/>
      <c r="HB709"/>
      <c r="HC709"/>
      <c r="HD709"/>
      <c r="HE709"/>
      <c r="HF709"/>
      <c r="HG709"/>
      <c r="HH709"/>
      <c r="HI709"/>
      <c r="HJ709"/>
      <c r="HK709"/>
      <c r="HL709"/>
      <c r="HM709"/>
      <c r="HN709"/>
      <c r="HO709"/>
      <c r="HP709"/>
      <c r="HQ709"/>
      <c r="HR709"/>
      <c r="HS709"/>
      <c r="HT709"/>
      <c r="HU709"/>
      <c r="HV709"/>
      <c r="HW709"/>
      <c r="HX709"/>
      <c r="HY709"/>
      <c r="HZ709"/>
      <c r="IA709"/>
      <c r="IB709"/>
      <c r="IC709"/>
      <c r="ID709"/>
      <c r="IE709"/>
      <c r="IF709"/>
      <c r="IG709"/>
      <c r="IH709"/>
      <c r="II709"/>
      <c r="IJ709"/>
      <c r="IK709"/>
      <c r="IL709"/>
      <c r="IM709"/>
      <c r="IN709"/>
      <c r="IO709"/>
      <c r="IP709"/>
      <c r="IQ709"/>
      <c r="IR709"/>
      <c r="IS709"/>
      <c r="IT709"/>
      <c r="IU709"/>
      <c r="IV709"/>
    </row>
    <row r="710" spans="1:256" ht="24.9" customHeight="1" thickTop="1" thickBot="1" x14ac:dyDescent="0.3">
      <c r="A710" s="434" t="s">
        <v>2437</v>
      </c>
      <c r="B710" s="435"/>
      <c r="C710" s="435"/>
      <c r="D710" s="435"/>
      <c r="E710" s="435"/>
      <c r="F710" s="435"/>
      <c r="G710" s="435"/>
      <c r="H710" s="435"/>
      <c r="I710" s="435"/>
      <c r="J710" s="435"/>
      <c r="K710" s="435"/>
      <c r="L710" s="435"/>
      <c r="M710" s="435"/>
      <c r="N710" s="435"/>
      <c r="O710" s="435"/>
      <c r="P710" s="435"/>
      <c r="Q710" s="435"/>
      <c r="R710" s="435"/>
      <c r="S710" s="435"/>
      <c r="T710" s="435"/>
      <c r="U710" s="435"/>
      <c r="V710" s="435"/>
      <c r="W710" s="435"/>
      <c r="X710" s="435"/>
      <c r="Y710" s="435"/>
      <c r="Z710" s="435"/>
      <c r="AA710" s="435"/>
      <c r="AB710" s="435"/>
      <c r="AC710" s="436"/>
      <c r="AD710" s="310">
        <f>'Art. 123'!Q679</f>
        <v>3</v>
      </c>
      <c r="AE710" s="94" t="str">
        <f t="shared" si="133"/>
        <v>No aplica</v>
      </c>
      <c r="AF710">
        <f t="shared" si="134"/>
        <v>1.5</v>
      </c>
      <c r="AG710" s="92" t="str">
        <f t="shared" si="135"/>
        <v>No aplica</v>
      </c>
      <c r="AH710" s="95" t="e">
        <f t="shared" si="136"/>
        <v>#VALUE!</v>
      </c>
      <c r="AI710" s="96" t="str">
        <f t="shared" si="137"/>
        <v>No aplica</v>
      </c>
      <c r="AJ710" s="96" t="e">
        <f t="shared" si="138"/>
        <v>#VALUE!</v>
      </c>
      <c r="AK710" s="96" t="e">
        <f t="shared" si="139"/>
        <v>#VALUE!</v>
      </c>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c r="BY710"/>
      <c r="BZ710"/>
      <c r="CA710"/>
      <c r="CB710"/>
      <c r="CC710"/>
      <c r="CD710"/>
      <c r="CE710"/>
      <c r="CF710"/>
      <c r="CG710"/>
      <c r="CH710"/>
      <c r="CI710"/>
      <c r="CJ710"/>
      <c r="CK710"/>
      <c r="CL710"/>
      <c r="CM710"/>
      <c r="CN710"/>
      <c r="CO710"/>
      <c r="CP710"/>
      <c r="CQ710"/>
      <c r="CR710"/>
      <c r="CS710"/>
      <c r="CT710"/>
      <c r="CU710"/>
      <c r="CV710"/>
      <c r="CW710"/>
      <c r="CX710"/>
      <c r="CY710"/>
      <c r="CZ710"/>
      <c r="DA710"/>
      <c r="DB710"/>
      <c r="DC710"/>
      <c r="DD710"/>
      <c r="DE710"/>
      <c r="DF710"/>
      <c r="DG710"/>
      <c r="DH710"/>
      <c r="DI710"/>
      <c r="DJ710"/>
      <c r="DK710"/>
      <c r="DL710"/>
      <c r="DM710"/>
      <c r="DN710"/>
      <c r="DO710"/>
      <c r="DP710"/>
      <c r="DQ710"/>
      <c r="DR710"/>
      <c r="DS710"/>
      <c r="DT710"/>
      <c r="DU710"/>
      <c r="DV710"/>
      <c r="DW710"/>
      <c r="DX710"/>
      <c r="DY710"/>
      <c r="DZ710"/>
      <c r="EA710"/>
      <c r="EB710"/>
      <c r="EC710"/>
      <c r="ED710"/>
      <c r="EE710"/>
      <c r="EF710"/>
      <c r="EG710"/>
      <c r="EH710"/>
      <c r="EI710"/>
      <c r="EJ710"/>
      <c r="EK710"/>
      <c r="EL710"/>
      <c r="EM710"/>
      <c r="EN710"/>
      <c r="EO710"/>
      <c r="EP710"/>
      <c r="EQ710"/>
      <c r="ER710"/>
      <c r="ES710"/>
      <c r="ET710"/>
      <c r="EU710"/>
      <c r="EV710"/>
      <c r="EW710"/>
      <c r="EX710"/>
      <c r="EY710"/>
      <c r="EZ710"/>
      <c r="FA710"/>
      <c r="FB710"/>
      <c r="FC710"/>
      <c r="FD710"/>
      <c r="FE710"/>
      <c r="FF710"/>
      <c r="FG710"/>
      <c r="FH710"/>
      <c r="FI710"/>
      <c r="FJ710"/>
      <c r="FK710"/>
      <c r="FL710"/>
      <c r="FM710"/>
      <c r="FN710"/>
      <c r="FO710"/>
      <c r="FP710"/>
      <c r="FQ710"/>
      <c r="FR710"/>
      <c r="FS710"/>
      <c r="FT710"/>
      <c r="FU710"/>
      <c r="FV710"/>
      <c r="FW710"/>
      <c r="FX710"/>
      <c r="FY710"/>
      <c r="FZ710"/>
      <c r="GA710"/>
      <c r="GB710"/>
      <c r="GC710"/>
      <c r="GD710"/>
      <c r="GE710"/>
      <c r="GF710"/>
      <c r="GG710"/>
      <c r="GH710"/>
      <c r="GI710"/>
      <c r="GJ710"/>
      <c r="GK710"/>
      <c r="GL710"/>
      <c r="GM710"/>
      <c r="GN710"/>
      <c r="GO710"/>
      <c r="GP710"/>
      <c r="GQ710"/>
      <c r="GR710"/>
      <c r="GS710"/>
      <c r="GT710"/>
      <c r="GU710"/>
      <c r="GV710"/>
      <c r="GW710"/>
      <c r="GX710"/>
      <c r="GY710"/>
      <c r="GZ710"/>
      <c r="HA710"/>
      <c r="HB710"/>
      <c r="HC710"/>
      <c r="HD710"/>
      <c r="HE710"/>
      <c r="HF710"/>
      <c r="HG710"/>
      <c r="HH710"/>
      <c r="HI710"/>
      <c r="HJ710"/>
      <c r="HK710"/>
      <c r="HL710"/>
      <c r="HM710"/>
      <c r="HN710"/>
      <c r="HO710"/>
      <c r="HP710"/>
      <c r="HQ710"/>
      <c r="HR710"/>
      <c r="HS710"/>
      <c r="HT710"/>
      <c r="HU710"/>
      <c r="HV710"/>
      <c r="HW710"/>
      <c r="HX710"/>
      <c r="HY710"/>
      <c r="HZ710"/>
      <c r="IA710"/>
      <c r="IB710"/>
      <c r="IC710"/>
      <c r="ID710"/>
      <c r="IE710"/>
      <c r="IF710"/>
      <c r="IG710"/>
      <c r="IH710"/>
      <c r="II710"/>
      <c r="IJ710"/>
      <c r="IK710"/>
      <c r="IL710"/>
      <c r="IM710"/>
      <c r="IN710"/>
      <c r="IO710"/>
      <c r="IP710"/>
      <c r="IQ710"/>
      <c r="IR710"/>
      <c r="IS710"/>
      <c r="IT710"/>
      <c r="IU710"/>
      <c r="IV710"/>
    </row>
    <row r="711" spans="1:256" ht="24.9" customHeight="1" thickTop="1" thickBot="1" x14ac:dyDescent="0.3">
      <c r="A711" s="434" t="s">
        <v>2438</v>
      </c>
      <c r="B711" s="435"/>
      <c r="C711" s="435"/>
      <c r="D711" s="435"/>
      <c r="E711" s="435"/>
      <c r="F711" s="435"/>
      <c r="G711" s="435"/>
      <c r="H711" s="435"/>
      <c r="I711" s="435"/>
      <c r="J711" s="435"/>
      <c r="K711" s="435"/>
      <c r="L711" s="435"/>
      <c r="M711" s="435"/>
      <c r="N711" s="435"/>
      <c r="O711" s="435"/>
      <c r="P711" s="435"/>
      <c r="Q711" s="435"/>
      <c r="R711" s="435"/>
      <c r="S711" s="435"/>
      <c r="T711" s="435"/>
      <c r="U711" s="435"/>
      <c r="V711" s="435"/>
      <c r="W711" s="435"/>
      <c r="X711" s="435"/>
      <c r="Y711" s="435"/>
      <c r="Z711" s="435"/>
      <c r="AA711" s="435"/>
      <c r="AB711" s="435"/>
      <c r="AC711" s="436"/>
      <c r="AD711" s="310">
        <f>'Art. 123'!Q680</f>
        <v>3</v>
      </c>
      <c r="AE711" s="94" t="str">
        <f t="shared" si="133"/>
        <v>No aplica</v>
      </c>
      <c r="AF711">
        <f t="shared" si="134"/>
        <v>1.5</v>
      </c>
      <c r="AG711" s="92" t="str">
        <f t="shared" si="135"/>
        <v>No aplica</v>
      </c>
      <c r="AH711" s="95" t="e">
        <f t="shared" si="136"/>
        <v>#VALUE!</v>
      </c>
      <c r="AI711" s="96" t="str">
        <f t="shared" si="137"/>
        <v>No aplica</v>
      </c>
      <c r="AJ711" s="96" t="e">
        <f t="shared" si="138"/>
        <v>#VALUE!</v>
      </c>
      <c r="AK711" s="96" t="e">
        <f t="shared" si="139"/>
        <v>#VALUE!</v>
      </c>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c r="BY711"/>
      <c r="BZ711"/>
      <c r="CA711"/>
      <c r="CB711"/>
      <c r="CC711"/>
      <c r="CD711"/>
      <c r="CE711"/>
      <c r="CF711"/>
      <c r="CG711"/>
      <c r="CH711"/>
      <c r="CI711"/>
      <c r="CJ711"/>
      <c r="CK711"/>
      <c r="CL711"/>
      <c r="CM711"/>
      <c r="CN711"/>
      <c r="CO711"/>
      <c r="CP711"/>
      <c r="CQ711"/>
      <c r="CR711"/>
      <c r="CS711"/>
      <c r="CT711"/>
      <c r="CU711"/>
      <c r="CV711"/>
      <c r="CW711"/>
      <c r="CX711"/>
      <c r="CY711"/>
      <c r="CZ711"/>
      <c r="DA711"/>
      <c r="DB711"/>
      <c r="DC711"/>
      <c r="DD711"/>
      <c r="DE711"/>
      <c r="DF711"/>
      <c r="DG711"/>
      <c r="DH711"/>
      <c r="DI711"/>
      <c r="DJ711"/>
      <c r="DK711"/>
      <c r="DL711"/>
      <c r="DM711"/>
      <c r="DN711"/>
      <c r="DO711"/>
      <c r="DP711"/>
      <c r="DQ711"/>
      <c r="DR711"/>
      <c r="DS711"/>
      <c r="DT711"/>
      <c r="DU711"/>
      <c r="DV711"/>
      <c r="DW711"/>
      <c r="DX711"/>
      <c r="DY711"/>
      <c r="DZ711"/>
      <c r="EA711"/>
      <c r="EB711"/>
      <c r="EC711"/>
      <c r="ED711"/>
      <c r="EE711"/>
      <c r="EF711"/>
      <c r="EG711"/>
      <c r="EH711"/>
      <c r="EI711"/>
      <c r="EJ711"/>
      <c r="EK711"/>
      <c r="EL711"/>
      <c r="EM711"/>
      <c r="EN711"/>
      <c r="EO711"/>
      <c r="EP711"/>
      <c r="EQ711"/>
      <c r="ER711"/>
      <c r="ES711"/>
      <c r="ET711"/>
      <c r="EU711"/>
      <c r="EV711"/>
      <c r="EW711"/>
      <c r="EX711"/>
      <c r="EY711"/>
      <c r="EZ711"/>
      <c r="FA711"/>
      <c r="FB711"/>
      <c r="FC711"/>
      <c r="FD711"/>
      <c r="FE711"/>
      <c r="FF711"/>
      <c r="FG711"/>
      <c r="FH711"/>
      <c r="FI711"/>
      <c r="FJ711"/>
      <c r="FK711"/>
      <c r="FL711"/>
      <c r="FM711"/>
      <c r="FN711"/>
      <c r="FO711"/>
      <c r="FP711"/>
      <c r="FQ711"/>
      <c r="FR711"/>
      <c r="FS711"/>
      <c r="FT711"/>
      <c r="FU711"/>
      <c r="FV711"/>
      <c r="FW711"/>
      <c r="FX711"/>
      <c r="FY711"/>
      <c r="FZ711"/>
      <c r="GA711"/>
      <c r="GB711"/>
      <c r="GC711"/>
      <c r="GD711"/>
      <c r="GE711"/>
      <c r="GF711"/>
      <c r="GG711"/>
      <c r="GH711"/>
      <c r="GI711"/>
      <c r="GJ711"/>
      <c r="GK711"/>
      <c r="GL711"/>
      <c r="GM711"/>
      <c r="GN711"/>
      <c r="GO711"/>
      <c r="GP711"/>
      <c r="GQ711"/>
      <c r="GR711"/>
      <c r="GS711"/>
      <c r="GT711"/>
      <c r="GU711"/>
      <c r="GV711"/>
      <c r="GW711"/>
      <c r="GX711"/>
      <c r="GY711"/>
      <c r="GZ711"/>
      <c r="HA711"/>
      <c r="HB711"/>
      <c r="HC711"/>
      <c r="HD711"/>
      <c r="HE711"/>
      <c r="HF711"/>
      <c r="HG711"/>
      <c r="HH711"/>
      <c r="HI711"/>
      <c r="HJ711"/>
      <c r="HK711"/>
      <c r="HL711"/>
      <c r="HM711"/>
      <c r="HN711"/>
      <c r="HO711"/>
      <c r="HP711"/>
      <c r="HQ711"/>
      <c r="HR711"/>
      <c r="HS711"/>
      <c r="HT711"/>
      <c r="HU711"/>
      <c r="HV711"/>
      <c r="HW711"/>
      <c r="HX711"/>
      <c r="HY711"/>
      <c r="HZ711"/>
      <c r="IA711"/>
      <c r="IB711"/>
      <c r="IC711"/>
      <c r="ID711"/>
      <c r="IE711"/>
      <c r="IF711"/>
      <c r="IG711"/>
      <c r="IH711"/>
      <c r="II711"/>
      <c r="IJ711"/>
      <c r="IK711"/>
      <c r="IL711"/>
      <c r="IM711"/>
      <c r="IN711"/>
      <c r="IO711"/>
      <c r="IP711"/>
      <c r="IQ711"/>
      <c r="IR711"/>
      <c r="IS711"/>
      <c r="IT711"/>
      <c r="IU711"/>
      <c r="IV711"/>
    </row>
    <row r="712" spans="1:256" ht="24.9" customHeight="1" thickTop="1" thickBot="1" x14ac:dyDescent="0.3">
      <c r="A712" s="392" t="s">
        <v>2439</v>
      </c>
      <c r="B712" s="427"/>
      <c r="C712" s="427"/>
      <c r="D712" s="427"/>
      <c r="E712" s="427"/>
      <c r="F712" s="427"/>
      <c r="G712" s="427"/>
      <c r="H712" s="427"/>
      <c r="I712" s="427"/>
      <c r="J712" s="427"/>
      <c r="K712" s="427"/>
      <c r="L712" s="427"/>
      <c r="M712" s="427"/>
      <c r="N712" s="427"/>
      <c r="O712" s="427"/>
      <c r="P712" s="427"/>
      <c r="Q712" s="427"/>
      <c r="R712" s="427"/>
      <c r="S712" s="427"/>
      <c r="T712" s="427"/>
      <c r="U712" s="427"/>
      <c r="V712" s="427"/>
      <c r="W712" s="427"/>
      <c r="X712" s="427"/>
      <c r="Y712" s="427"/>
      <c r="Z712" s="427"/>
      <c r="AA712" s="427"/>
      <c r="AB712" s="427"/>
      <c r="AC712" s="428"/>
      <c r="AD712" s="310">
        <f>'Art. 123'!Q681</f>
        <v>3</v>
      </c>
      <c r="AE712" s="94" t="str">
        <f t="shared" si="133"/>
        <v>No aplica</v>
      </c>
      <c r="AF712">
        <f t="shared" si="134"/>
        <v>1.5</v>
      </c>
      <c r="AG712" s="92" t="str">
        <f t="shared" si="135"/>
        <v>No aplica</v>
      </c>
      <c r="AH712" s="95" t="e">
        <f t="shared" si="136"/>
        <v>#VALUE!</v>
      </c>
      <c r="AI712" s="96" t="str">
        <f t="shared" si="137"/>
        <v>No aplica</v>
      </c>
      <c r="AJ712" s="96" t="e">
        <f t="shared" si="138"/>
        <v>#VALUE!</v>
      </c>
      <c r="AK712" s="96" t="e">
        <f t="shared" si="139"/>
        <v>#VALUE!</v>
      </c>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c r="BY712"/>
      <c r="BZ712"/>
      <c r="CA712"/>
      <c r="CB712"/>
      <c r="CC712"/>
      <c r="CD712"/>
      <c r="CE712"/>
      <c r="CF712"/>
      <c r="CG712"/>
      <c r="CH712"/>
      <c r="CI712"/>
      <c r="CJ712"/>
      <c r="CK712"/>
      <c r="CL712"/>
      <c r="CM712"/>
      <c r="CN712"/>
      <c r="CO712"/>
      <c r="CP712"/>
      <c r="CQ712"/>
      <c r="CR712"/>
      <c r="CS712"/>
      <c r="CT712"/>
      <c r="CU712"/>
      <c r="CV712"/>
      <c r="CW712"/>
      <c r="CX712"/>
      <c r="CY712"/>
      <c r="CZ712"/>
      <c r="DA712"/>
      <c r="DB712"/>
      <c r="DC712"/>
      <c r="DD712"/>
      <c r="DE712"/>
      <c r="DF712"/>
      <c r="DG712"/>
      <c r="DH712"/>
      <c r="DI712"/>
      <c r="DJ712"/>
      <c r="DK712"/>
      <c r="DL712"/>
      <c r="DM712"/>
      <c r="DN712"/>
      <c r="DO712"/>
      <c r="DP712"/>
      <c r="DQ712"/>
      <c r="DR712"/>
      <c r="DS712"/>
      <c r="DT712"/>
      <c r="DU712"/>
      <c r="DV712"/>
      <c r="DW712"/>
      <c r="DX712"/>
      <c r="DY712"/>
      <c r="DZ712"/>
      <c r="EA712"/>
      <c r="EB712"/>
      <c r="EC712"/>
      <c r="ED712"/>
      <c r="EE712"/>
      <c r="EF712"/>
      <c r="EG712"/>
      <c r="EH712"/>
      <c r="EI712"/>
      <c r="EJ712"/>
      <c r="EK712"/>
      <c r="EL712"/>
      <c r="EM712"/>
      <c r="EN712"/>
      <c r="EO712"/>
      <c r="EP712"/>
      <c r="EQ712"/>
      <c r="ER712"/>
      <c r="ES712"/>
      <c r="ET712"/>
      <c r="EU712"/>
      <c r="EV712"/>
      <c r="EW712"/>
      <c r="EX712"/>
      <c r="EY712"/>
      <c r="EZ712"/>
      <c r="FA712"/>
      <c r="FB712"/>
      <c r="FC712"/>
      <c r="FD712"/>
      <c r="FE712"/>
      <c r="FF712"/>
      <c r="FG712"/>
      <c r="FH712"/>
      <c r="FI712"/>
      <c r="FJ712"/>
      <c r="FK712"/>
      <c r="FL712"/>
      <c r="FM712"/>
      <c r="FN712"/>
      <c r="FO712"/>
      <c r="FP712"/>
      <c r="FQ712"/>
      <c r="FR712"/>
      <c r="FS712"/>
      <c r="FT712"/>
      <c r="FU712"/>
      <c r="FV712"/>
      <c r="FW712"/>
      <c r="FX712"/>
      <c r="FY712"/>
      <c r="FZ712"/>
      <c r="GA712"/>
      <c r="GB712"/>
      <c r="GC712"/>
      <c r="GD712"/>
      <c r="GE712"/>
      <c r="GF712"/>
      <c r="GG712"/>
      <c r="GH712"/>
      <c r="GI712"/>
      <c r="GJ712"/>
      <c r="GK712"/>
      <c r="GL712"/>
      <c r="GM712"/>
      <c r="GN712"/>
      <c r="GO712"/>
      <c r="GP712"/>
      <c r="GQ712"/>
      <c r="GR712"/>
      <c r="GS712"/>
      <c r="GT712"/>
      <c r="GU712"/>
      <c r="GV712"/>
      <c r="GW712"/>
      <c r="GX712"/>
      <c r="GY712"/>
      <c r="GZ712"/>
      <c r="HA712"/>
      <c r="HB712"/>
      <c r="HC712"/>
      <c r="HD712"/>
      <c r="HE712"/>
      <c r="HF712"/>
      <c r="HG712"/>
      <c r="HH712"/>
      <c r="HI712"/>
      <c r="HJ712"/>
      <c r="HK712"/>
      <c r="HL712"/>
      <c r="HM712"/>
      <c r="HN712"/>
      <c r="HO712"/>
      <c r="HP712"/>
      <c r="HQ712"/>
      <c r="HR712"/>
      <c r="HS712"/>
      <c r="HT712"/>
      <c r="HU712"/>
      <c r="HV712"/>
      <c r="HW712"/>
      <c r="HX712"/>
      <c r="HY712"/>
      <c r="HZ712"/>
      <c r="IA712"/>
      <c r="IB712"/>
      <c r="IC712"/>
      <c r="ID712"/>
      <c r="IE712"/>
      <c r="IF712"/>
      <c r="IG712"/>
      <c r="IH712"/>
      <c r="II712"/>
      <c r="IJ712"/>
      <c r="IK712"/>
      <c r="IL712"/>
      <c r="IM712"/>
      <c r="IN712"/>
      <c r="IO712"/>
      <c r="IP712"/>
      <c r="IQ712"/>
      <c r="IR712"/>
      <c r="IS712"/>
      <c r="IT712"/>
      <c r="IU712"/>
      <c r="IV712"/>
    </row>
    <row r="713" spans="1:256" ht="24.9" customHeight="1" thickTop="1" thickBot="1" x14ac:dyDescent="0.3">
      <c r="A713" s="392" t="s">
        <v>2440</v>
      </c>
      <c r="B713" s="427"/>
      <c r="C713" s="427"/>
      <c r="D713" s="427"/>
      <c r="E713" s="427"/>
      <c r="F713" s="427"/>
      <c r="G713" s="427"/>
      <c r="H713" s="427"/>
      <c r="I713" s="427"/>
      <c r="J713" s="427"/>
      <c r="K713" s="427"/>
      <c r="L713" s="427"/>
      <c r="M713" s="427"/>
      <c r="N713" s="427"/>
      <c r="O713" s="427"/>
      <c r="P713" s="427"/>
      <c r="Q713" s="427"/>
      <c r="R713" s="427"/>
      <c r="S713" s="427"/>
      <c r="T713" s="427"/>
      <c r="U713" s="427"/>
      <c r="V713" s="427"/>
      <c r="W713" s="427"/>
      <c r="X713" s="427"/>
      <c r="Y713" s="427"/>
      <c r="Z713" s="427"/>
      <c r="AA713" s="427"/>
      <c r="AB713" s="427"/>
      <c r="AC713" s="428"/>
      <c r="AD713" s="310">
        <f>'Art. 123'!Q682</f>
        <v>3</v>
      </c>
      <c r="AE713" s="94" t="str">
        <f t="shared" si="133"/>
        <v>No aplica</v>
      </c>
      <c r="AF713">
        <f t="shared" si="134"/>
        <v>1.5</v>
      </c>
      <c r="AG713" s="92" t="str">
        <f t="shared" si="135"/>
        <v>No aplica</v>
      </c>
      <c r="AH713" s="95" t="e">
        <f t="shared" si="136"/>
        <v>#VALUE!</v>
      </c>
      <c r="AI713" s="96" t="str">
        <f t="shared" si="137"/>
        <v>No aplica</v>
      </c>
      <c r="AJ713" s="96" t="e">
        <f t="shared" si="138"/>
        <v>#VALUE!</v>
      </c>
      <c r="AK713" s="96" t="e">
        <f t="shared" si="139"/>
        <v>#VALUE!</v>
      </c>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c r="BY713"/>
      <c r="BZ713"/>
      <c r="CA713"/>
      <c r="CB713"/>
      <c r="CC713"/>
      <c r="CD713"/>
      <c r="CE713"/>
      <c r="CF713"/>
      <c r="CG713"/>
      <c r="CH713"/>
      <c r="CI713"/>
      <c r="CJ713"/>
      <c r="CK713"/>
      <c r="CL713"/>
      <c r="CM713"/>
      <c r="CN713"/>
      <c r="CO713"/>
      <c r="CP713"/>
      <c r="CQ713"/>
      <c r="CR713"/>
      <c r="CS713"/>
      <c r="CT713"/>
      <c r="CU713"/>
      <c r="CV713"/>
      <c r="CW713"/>
      <c r="CX713"/>
      <c r="CY713"/>
      <c r="CZ713"/>
      <c r="DA713"/>
      <c r="DB713"/>
      <c r="DC713"/>
      <c r="DD713"/>
      <c r="DE713"/>
      <c r="DF713"/>
      <c r="DG713"/>
      <c r="DH713"/>
      <c r="DI713"/>
      <c r="DJ713"/>
      <c r="DK713"/>
      <c r="DL713"/>
      <c r="DM713"/>
      <c r="DN713"/>
      <c r="DO713"/>
      <c r="DP713"/>
      <c r="DQ713"/>
      <c r="DR713"/>
      <c r="DS713"/>
      <c r="DT713"/>
      <c r="DU713"/>
      <c r="DV713"/>
      <c r="DW713"/>
      <c r="DX713"/>
      <c r="DY713"/>
      <c r="DZ713"/>
      <c r="EA713"/>
      <c r="EB713"/>
      <c r="EC713"/>
      <c r="ED713"/>
      <c r="EE713"/>
      <c r="EF713"/>
      <c r="EG713"/>
      <c r="EH713"/>
      <c r="EI713"/>
      <c r="EJ713"/>
      <c r="EK713"/>
      <c r="EL713"/>
      <c r="EM713"/>
      <c r="EN713"/>
      <c r="EO713"/>
      <c r="EP713"/>
      <c r="EQ713"/>
      <c r="ER713"/>
      <c r="ES713"/>
      <c r="ET713"/>
      <c r="EU713"/>
      <c r="EV713"/>
      <c r="EW713"/>
      <c r="EX713"/>
      <c r="EY713"/>
      <c r="EZ713"/>
      <c r="FA713"/>
      <c r="FB713"/>
      <c r="FC713"/>
      <c r="FD713"/>
      <c r="FE713"/>
      <c r="FF713"/>
      <c r="FG713"/>
      <c r="FH713"/>
      <c r="FI713"/>
      <c r="FJ713"/>
      <c r="FK713"/>
      <c r="FL713"/>
      <c r="FM713"/>
      <c r="FN713"/>
      <c r="FO713"/>
      <c r="FP713"/>
      <c r="FQ713"/>
      <c r="FR713"/>
      <c r="FS713"/>
      <c r="FT713"/>
      <c r="FU713"/>
      <c r="FV713"/>
      <c r="FW713"/>
      <c r="FX713"/>
      <c r="FY713"/>
      <c r="FZ713"/>
      <c r="GA713"/>
      <c r="GB713"/>
      <c r="GC713"/>
      <c r="GD713"/>
      <c r="GE713"/>
      <c r="GF713"/>
      <c r="GG713"/>
      <c r="GH713"/>
      <c r="GI713"/>
      <c r="GJ713"/>
      <c r="GK713"/>
      <c r="GL713"/>
      <c r="GM713"/>
      <c r="GN713"/>
      <c r="GO713"/>
      <c r="GP713"/>
      <c r="GQ713"/>
      <c r="GR713"/>
      <c r="GS713"/>
      <c r="GT713"/>
      <c r="GU713"/>
      <c r="GV713"/>
      <c r="GW713"/>
      <c r="GX713"/>
      <c r="GY713"/>
      <c r="GZ713"/>
      <c r="HA713"/>
      <c r="HB713"/>
      <c r="HC713"/>
      <c r="HD713"/>
      <c r="HE713"/>
      <c r="HF713"/>
      <c r="HG713"/>
      <c r="HH713"/>
      <c r="HI713"/>
      <c r="HJ713"/>
      <c r="HK713"/>
      <c r="HL713"/>
      <c r="HM713"/>
      <c r="HN713"/>
      <c r="HO713"/>
      <c r="HP713"/>
      <c r="HQ713"/>
      <c r="HR713"/>
      <c r="HS713"/>
      <c r="HT713"/>
      <c r="HU713"/>
      <c r="HV713"/>
      <c r="HW713"/>
      <c r="HX713"/>
      <c r="HY713"/>
      <c r="HZ713"/>
      <c r="IA713"/>
      <c r="IB713"/>
      <c r="IC713"/>
      <c r="ID713"/>
      <c r="IE713"/>
      <c r="IF713"/>
      <c r="IG713"/>
      <c r="IH713"/>
      <c r="II713"/>
      <c r="IJ713"/>
      <c r="IK713"/>
      <c r="IL713"/>
      <c r="IM713"/>
      <c r="IN713"/>
      <c r="IO713"/>
      <c r="IP713"/>
      <c r="IQ713"/>
      <c r="IR713"/>
      <c r="IS713"/>
      <c r="IT713"/>
      <c r="IU713"/>
      <c r="IV713"/>
    </row>
    <row r="714" spans="1:256" ht="24.9" customHeight="1" thickTop="1" thickBot="1" x14ac:dyDescent="0.3">
      <c r="A714" s="392" t="s">
        <v>2441</v>
      </c>
      <c r="B714" s="427"/>
      <c r="C714" s="427"/>
      <c r="D714" s="427"/>
      <c r="E714" s="427"/>
      <c r="F714" s="427"/>
      <c r="G714" s="427"/>
      <c r="H714" s="427"/>
      <c r="I714" s="427"/>
      <c r="J714" s="427"/>
      <c r="K714" s="427"/>
      <c r="L714" s="427"/>
      <c r="M714" s="427"/>
      <c r="N714" s="427"/>
      <c r="O714" s="427"/>
      <c r="P714" s="427"/>
      <c r="Q714" s="427"/>
      <c r="R714" s="427"/>
      <c r="S714" s="427"/>
      <c r="T714" s="427"/>
      <c r="U714" s="427"/>
      <c r="V714" s="427"/>
      <c r="W714" s="427"/>
      <c r="X714" s="427"/>
      <c r="Y714" s="427"/>
      <c r="Z714" s="427"/>
      <c r="AA714" s="427"/>
      <c r="AB714" s="427"/>
      <c r="AC714" s="428"/>
      <c r="AD714" s="310">
        <f>'Art. 123'!Q683</f>
        <v>3</v>
      </c>
      <c r="AE714" s="94" t="str">
        <f t="shared" si="133"/>
        <v>No aplica</v>
      </c>
      <c r="AF714">
        <f t="shared" si="134"/>
        <v>1.5</v>
      </c>
      <c r="AG714" s="92" t="str">
        <f t="shared" si="135"/>
        <v>No aplica</v>
      </c>
      <c r="AH714" s="95" t="e">
        <f t="shared" si="136"/>
        <v>#VALUE!</v>
      </c>
      <c r="AI714" s="96" t="str">
        <f t="shared" si="137"/>
        <v>No aplica</v>
      </c>
      <c r="AJ714" s="96" t="e">
        <f t="shared" si="138"/>
        <v>#VALUE!</v>
      </c>
      <c r="AK714" s="96" t="e">
        <f t="shared" si="139"/>
        <v>#VALUE!</v>
      </c>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c r="BY714"/>
      <c r="BZ714"/>
      <c r="CA714"/>
      <c r="CB714"/>
      <c r="CC714"/>
      <c r="CD714"/>
      <c r="CE714"/>
      <c r="CF714"/>
      <c r="CG714"/>
      <c r="CH714"/>
      <c r="CI714"/>
      <c r="CJ714"/>
      <c r="CK714"/>
      <c r="CL714"/>
      <c r="CM714"/>
      <c r="CN714"/>
      <c r="CO714"/>
      <c r="CP714"/>
      <c r="CQ714"/>
      <c r="CR714"/>
      <c r="CS714"/>
      <c r="CT714"/>
      <c r="CU714"/>
      <c r="CV714"/>
      <c r="CW714"/>
      <c r="CX714"/>
      <c r="CY714"/>
      <c r="CZ714"/>
      <c r="DA714"/>
      <c r="DB714"/>
      <c r="DC714"/>
      <c r="DD714"/>
      <c r="DE714"/>
      <c r="DF714"/>
      <c r="DG714"/>
      <c r="DH714"/>
      <c r="DI714"/>
      <c r="DJ714"/>
      <c r="DK714"/>
      <c r="DL714"/>
      <c r="DM714"/>
      <c r="DN714"/>
      <c r="DO714"/>
      <c r="DP714"/>
      <c r="DQ714"/>
      <c r="DR714"/>
      <c r="DS714"/>
      <c r="DT714"/>
      <c r="DU714"/>
      <c r="DV714"/>
      <c r="DW714"/>
      <c r="DX714"/>
      <c r="DY714"/>
      <c r="DZ714"/>
      <c r="EA714"/>
      <c r="EB714"/>
      <c r="EC714"/>
      <c r="ED714"/>
      <c r="EE714"/>
      <c r="EF714"/>
      <c r="EG714"/>
      <c r="EH714"/>
      <c r="EI714"/>
      <c r="EJ714"/>
      <c r="EK714"/>
      <c r="EL714"/>
      <c r="EM714"/>
      <c r="EN714"/>
      <c r="EO714"/>
      <c r="EP714"/>
      <c r="EQ714"/>
      <c r="ER714"/>
      <c r="ES714"/>
      <c r="ET714"/>
      <c r="EU714"/>
      <c r="EV714"/>
      <c r="EW714"/>
      <c r="EX714"/>
      <c r="EY714"/>
      <c r="EZ714"/>
      <c r="FA714"/>
      <c r="FB714"/>
      <c r="FC714"/>
      <c r="FD714"/>
      <c r="FE714"/>
      <c r="FF714"/>
      <c r="FG714"/>
      <c r="FH714"/>
      <c r="FI714"/>
      <c r="FJ714"/>
      <c r="FK714"/>
      <c r="FL714"/>
      <c r="FM714"/>
      <c r="FN714"/>
      <c r="FO714"/>
      <c r="FP714"/>
      <c r="FQ714"/>
      <c r="FR714"/>
      <c r="FS714"/>
      <c r="FT714"/>
      <c r="FU714"/>
      <c r="FV714"/>
      <c r="FW714"/>
      <c r="FX714"/>
      <c r="FY714"/>
      <c r="FZ714"/>
      <c r="GA714"/>
      <c r="GB714"/>
      <c r="GC714"/>
      <c r="GD714"/>
      <c r="GE714"/>
      <c r="GF714"/>
      <c r="GG714"/>
      <c r="GH714"/>
      <c r="GI714"/>
      <c r="GJ714"/>
      <c r="GK714"/>
      <c r="GL714"/>
      <c r="GM714"/>
      <c r="GN714"/>
      <c r="GO714"/>
      <c r="GP714"/>
      <c r="GQ714"/>
      <c r="GR714"/>
      <c r="GS714"/>
      <c r="GT714"/>
      <c r="GU714"/>
      <c r="GV714"/>
      <c r="GW714"/>
      <c r="GX714"/>
      <c r="GY714"/>
      <c r="GZ714"/>
      <c r="HA714"/>
      <c r="HB714"/>
      <c r="HC714"/>
      <c r="HD714"/>
      <c r="HE714"/>
      <c r="HF714"/>
      <c r="HG714"/>
      <c r="HH714"/>
      <c r="HI714"/>
      <c r="HJ714"/>
      <c r="HK714"/>
      <c r="HL714"/>
      <c r="HM714"/>
      <c r="HN714"/>
      <c r="HO714"/>
      <c r="HP714"/>
      <c r="HQ714"/>
      <c r="HR714"/>
      <c r="HS714"/>
      <c r="HT714"/>
      <c r="HU714"/>
      <c r="HV714"/>
      <c r="HW714"/>
      <c r="HX714"/>
      <c r="HY714"/>
      <c r="HZ714"/>
      <c r="IA714"/>
      <c r="IB714"/>
      <c r="IC714"/>
      <c r="ID714"/>
      <c r="IE714"/>
      <c r="IF714"/>
      <c r="IG714"/>
      <c r="IH714"/>
      <c r="II714"/>
      <c r="IJ714"/>
      <c r="IK714"/>
      <c r="IL714"/>
      <c r="IM714"/>
      <c r="IN714"/>
      <c r="IO714"/>
      <c r="IP714"/>
      <c r="IQ714"/>
      <c r="IR714"/>
      <c r="IS714"/>
      <c r="IT714"/>
      <c r="IU714"/>
      <c r="IV714"/>
    </row>
    <row r="715" spans="1:256" ht="24.9" customHeight="1" thickTop="1" thickBot="1" x14ac:dyDescent="0.3">
      <c r="A715" s="392" t="s">
        <v>2442</v>
      </c>
      <c r="B715" s="427"/>
      <c r="C715" s="427"/>
      <c r="D715" s="427"/>
      <c r="E715" s="427"/>
      <c r="F715" s="427"/>
      <c r="G715" s="427"/>
      <c r="H715" s="427"/>
      <c r="I715" s="427"/>
      <c r="J715" s="427"/>
      <c r="K715" s="427"/>
      <c r="L715" s="427"/>
      <c r="M715" s="427"/>
      <c r="N715" s="427"/>
      <c r="O715" s="427"/>
      <c r="P715" s="427"/>
      <c r="Q715" s="427"/>
      <c r="R715" s="427"/>
      <c r="S715" s="427"/>
      <c r="T715" s="427"/>
      <c r="U715" s="427"/>
      <c r="V715" s="427"/>
      <c r="W715" s="427"/>
      <c r="X715" s="427"/>
      <c r="Y715" s="427"/>
      <c r="Z715" s="427"/>
      <c r="AA715" s="427"/>
      <c r="AB715" s="427"/>
      <c r="AC715" s="428"/>
      <c r="AD715" s="310">
        <f>'Art. 123'!Q684</f>
        <v>3</v>
      </c>
      <c r="AE715" s="94" t="str">
        <f t="shared" si="133"/>
        <v>No aplica</v>
      </c>
      <c r="AF715">
        <f t="shared" si="134"/>
        <v>1.5</v>
      </c>
      <c r="AG715" s="92" t="str">
        <f t="shared" si="135"/>
        <v>No aplica</v>
      </c>
      <c r="AH715" s="95" t="e">
        <f t="shared" si="136"/>
        <v>#VALUE!</v>
      </c>
      <c r="AI715" s="96" t="str">
        <f t="shared" si="137"/>
        <v>No aplica</v>
      </c>
      <c r="AJ715" s="96" t="e">
        <f t="shared" si="138"/>
        <v>#VALUE!</v>
      </c>
      <c r="AK715" s="96" t="e">
        <f t="shared" si="139"/>
        <v>#VALUE!</v>
      </c>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c r="BY715"/>
      <c r="BZ715"/>
      <c r="CA715"/>
      <c r="CB715"/>
      <c r="CC715"/>
      <c r="CD715"/>
      <c r="CE715"/>
      <c r="CF715"/>
      <c r="CG715"/>
      <c r="CH715"/>
      <c r="CI715"/>
      <c r="CJ715"/>
      <c r="CK715"/>
      <c r="CL715"/>
      <c r="CM715"/>
      <c r="CN715"/>
      <c r="CO715"/>
      <c r="CP715"/>
      <c r="CQ715"/>
      <c r="CR715"/>
      <c r="CS715"/>
      <c r="CT715"/>
      <c r="CU715"/>
      <c r="CV715"/>
      <c r="CW715"/>
      <c r="CX715"/>
      <c r="CY715"/>
      <c r="CZ715"/>
      <c r="DA715"/>
      <c r="DB715"/>
      <c r="DC715"/>
      <c r="DD715"/>
      <c r="DE715"/>
      <c r="DF715"/>
      <c r="DG715"/>
      <c r="DH715"/>
      <c r="DI715"/>
      <c r="DJ715"/>
      <c r="DK715"/>
      <c r="DL715"/>
      <c r="DM715"/>
      <c r="DN715"/>
      <c r="DO715"/>
      <c r="DP715"/>
      <c r="DQ715"/>
      <c r="DR715"/>
      <c r="DS715"/>
      <c r="DT715"/>
      <c r="DU715"/>
      <c r="DV715"/>
      <c r="DW715"/>
      <c r="DX715"/>
      <c r="DY715"/>
      <c r="DZ715"/>
      <c r="EA715"/>
      <c r="EB715"/>
      <c r="EC715"/>
      <c r="ED715"/>
      <c r="EE715"/>
      <c r="EF715"/>
      <c r="EG715"/>
      <c r="EH715"/>
      <c r="EI715"/>
      <c r="EJ715"/>
      <c r="EK715"/>
      <c r="EL715"/>
      <c r="EM715"/>
      <c r="EN715"/>
      <c r="EO715"/>
      <c r="EP715"/>
      <c r="EQ715"/>
      <c r="ER715"/>
      <c r="ES715"/>
      <c r="ET715"/>
      <c r="EU715"/>
      <c r="EV715"/>
      <c r="EW715"/>
      <c r="EX715"/>
      <c r="EY715"/>
      <c r="EZ715"/>
      <c r="FA715"/>
      <c r="FB715"/>
      <c r="FC715"/>
      <c r="FD715"/>
      <c r="FE715"/>
      <c r="FF715"/>
      <c r="FG715"/>
      <c r="FH715"/>
      <c r="FI715"/>
      <c r="FJ715"/>
      <c r="FK715"/>
      <c r="FL715"/>
      <c r="FM715"/>
      <c r="FN715"/>
      <c r="FO715"/>
      <c r="FP715"/>
      <c r="FQ715"/>
      <c r="FR715"/>
      <c r="FS715"/>
      <c r="FT715"/>
      <c r="FU715"/>
      <c r="FV715"/>
      <c r="FW715"/>
      <c r="FX715"/>
      <c r="FY715"/>
      <c r="FZ715"/>
      <c r="GA715"/>
      <c r="GB715"/>
      <c r="GC715"/>
      <c r="GD715"/>
      <c r="GE715"/>
      <c r="GF715"/>
      <c r="GG715"/>
      <c r="GH715"/>
      <c r="GI715"/>
      <c r="GJ715"/>
      <c r="GK715"/>
      <c r="GL715"/>
      <c r="GM715"/>
      <c r="GN715"/>
      <c r="GO715"/>
      <c r="GP715"/>
      <c r="GQ715"/>
      <c r="GR715"/>
      <c r="GS715"/>
      <c r="GT715"/>
      <c r="GU715"/>
      <c r="GV715"/>
      <c r="GW715"/>
      <c r="GX715"/>
      <c r="GY715"/>
      <c r="GZ715"/>
      <c r="HA715"/>
      <c r="HB715"/>
      <c r="HC715"/>
      <c r="HD715"/>
      <c r="HE715"/>
      <c r="HF715"/>
      <c r="HG715"/>
      <c r="HH715"/>
      <c r="HI715"/>
      <c r="HJ715"/>
      <c r="HK715"/>
      <c r="HL715"/>
      <c r="HM715"/>
      <c r="HN715"/>
      <c r="HO715"/>
      <c r="HP715"/>
      <c r="HQ715"/>
      <c r="HR715"/>
      <c r="HS715"/>
      <c r="HT715"/>
      <c r="HU715"/>
      <c r="HV715"/>
      <c r="HW715"/>
      <c r="HX715"/>
      <c r="HY715"/>
      <c r="HZ715"/>
      <c r="IA715"/>
      <c r="IB715"/>
      <c r="IC715"/>
      <c r="ID715"/>
      <c r="IE715"/>
      <c r="IF715"/>
      <c r="IG715"/>
      <c r="IH715"/>
      <c r="II715"/>
      <c r="IJ715"/>
      <c r="IK715"/>
      <c r="IL715"/>
      <c r="IM715"/>
      <c r="IN715"/>
      <c r="IO715"/>
      <c r="IP715"/>
      <c r="IQ715"/>
      <c r="IR715"/>
      <c r="IS715"/>
      <c r="IT715"/>
      <c r="IU715"/>
      <c r="IV715"/>
    </row>
    <row r="716" spans="1:256" ht="24.9" customHeight="1" thickTop="1" x14ac:dyDescent="0.25">
      <c r="A716" s="437" t="s">
        <v>1754</v>
      </c>
      <c r="B716" s="438"/>
      <c r="C716" s="438"/>
      <c r="D716" s="438"/>
      <c r="E716" s="438"/>
      <c r="F716" s="438"/>
      <c r="G716" s="438"/>
      <c r="H716" s="438"/>
      <c r="I716" s="438"/>
      <c r="J716" s="438"/>
      <c r="K716" s="438"/>
      <c r="L716" s="438"/>
      <c r="M716" s="438"/>
      <c r="N716" s="438"/>
      <c r="O716" s="438"/>
      <c r="P716" s="438"/>
      <c r="Q716" s="438"/>
      <c r="R716" s="438"/>
      <c r="S716" s="438"/>
      <c r="T716" s="438"/>
      <c r="U716" s="438"/>
      <c r="V716" s="438"/>
      <c r="W716" s="438"/>
      <c r="X716" s="438"/>
      <c r="Y716" s="438"/>
      <c r="Z716" s="438"/>
      <c r="AA716" s="438"/>
      <c r="AB716" s="438"/>
      <c r="AC716" s="438"/>
      <c r="AD716" s="439"/>
      <c r="AE716" s="94">
        <f>SUM(AE706:AE715)</f>
        <v>0</v>
      </c>
      <c r="AF716" s="61"/>
      <c r="AG716" s="97">
        <f>SUM(AG706:AG715)</f>
        <v>0</v>
      </c>
      <c r="AH716" s="98"/>
      <c r="AI716" s="99"/>
      <c r="AJ716" s="99"/>
      <c r="AK716" s="99"/>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c r="BY716"/>
      <c r="BZ716"/>
      <c r="CA716"/>
      <c r="CB716"/>
      <c r="CC716"/>
      <c r="CD716"/>
      <c r="CE716"/>
      <c r="CF716"/>
      <c r="CG716"/>
      <c r="CH716"/>
      <c r="CI716"/>
      <c r="CJ716"/>
      <c r="CK716"/>
      <c r="CL716"/>
      <c r="CM716"/>
      <c r="CN716"/>
      <c r="CO716"/>
      <c r="CP716"/>
      <c r="CQ716"/>
      <c r="CR716"/>
      <c r="CS716"/>
      <c r="CT716"/>
      <c r="CU716"/>
      <c r="CV716"/>
      <c r="CW716"/>
      <c r="CX716"/>
      <c r="CY716"/>
      <c r="CZ716"/>
      <c r="DA716"/>
      <c r="DB716"/>
      <c r="DC716"/>
      <c r="DD716"/>
      <c r="DE716"/>
      <c r="DF716"/>
      <c r="DG716"/>
      <c r="DH716"/>
      <c r="DI716"/>
      <c r="DJ716"/>
      <c r="DK716"/>
      <c r="DL716"/>
      <c r="DM716"/>
      <c r="DN716"/>
      <c r="DO716"/>
      <c r="DP716"/>
      <c r="DQ716"/>
      <c r="DR716"/>
      <c r="DS716"/>
      <c r="DT716"/>
      <c r="DU716"/>
      <c r="DV716"/>
      <c r="DW716"/>
      <c r="DX716"/>
      <c r="DY716"/>
      <c r="DZ716"/>
      <c r="EA716"/>
      <c r="EB716"/>
      <c r="EC716"/>
      <c r="ED716"/>
      <c r="EE716"/>
      <c r="EF716"/>
      <c r="EG716"/>
      <c r="EH716"/>
      <c r="EI716"/>
      <c r="EJ716"/>
      <c r="EK716"/>
      <c r="EL716"/>
      <c r="EM716"/>
      <c r="EN716"/>
      <c r="EO716"/>
      <c r="EP716"/>
      <c r="EQ716"/>
      <c r="ER716"/>
      <c r="ES716"/>
      <c r="ET716"/>
      <c r="EU716"/>
      <c r="EV716"/>
      <c r="EW716"/>
      <c r="EX716"/>
      <c r="EY716"/>
      <c r="EZ716"/>
      <c r="FA716"/>
      <c r="FB716"/>
      <c r="FC716"/>
      <c r="FD716"/>
      <c r="FE716"/>
      <c r="FF716"/>
      <c r="FG716"/>
      <c r="FH716"/>
      <c r="FI716"/>
      <c r="FJ716"/>
      <c r="FK716"/>
      <c r="FL716"/>
      <c r="FM716"/>
      <c r="FN716"/>
      <c r="FO716"/>
      <c r="FP716"/>
      <c r="FQ716"/>
      <c r="FR716"/>
      <c r="FS716"/>
      <c r="FT716"/>
      <c r="FU716"/>
      <c r="FV716"/>
      <c r="FW716"/>
      <c r="FX716"/>
      <c r="FY716"/>
      <c r="FZ716"/>
      <c r="GA716"/>
      <c r="GB716"/>
      <c r="GC716"/>
      <c r="GD716"/>
      <c r="GE716"/>
      <c r="GF716"/>
      <c r="GG716"/>
      <c r="GH716"/>
      <c r="GI716"/>
      <c r="GJ716"/>
      <c r="GK716"/>
      <c r="GL716"/>
      <c r="GM716"/>
      <c r="GN716"/>
      <c r="GO716"/>
      <c r="GP716"/>
      <c r="GQ716"/>
      <c r="GR716"/>
      <c r="GS716"/>
      <c r="GT716"/>
      <c r="GU716"/>
      <c r="GV716"/>
      <c r="GW716"/>
      <c r="GX716"/>
      <c r="GY716"/>
      <c r="GZ716"/>
      <c r="HA716"/>
      <c r="HB716"/>
      <c r="HC716"/>
      <c r="HD716"/>
      <c r="HE716"/>
      <c r="HF716"/>
      <c r="HG716"/>
      <c r="HH716"/>
      <c r="HI716"/>
      <c r="HJ716"/>
      <c r="HK716"/>
      <c r="HL716"/>
      <c r="HM716"/>
      <c r="HN716"/>
      <c r="HO716"/>
      <c r="HP716"/>
      <c r="HQ716"/>
      <c r="HR716"/>
      <c r="HS716"/>
      <c r="HT716"/>
      <c r="HU716"/>
      <c r="HV716"/>
      <c r="HW716"/>
      <c r="HX716"/>
      <c r="HY716"/>
      <c r="HZ716"/>
      <c r="IA716"/>
      <c r="IB716"/>
      <c r="IC716"/>
      <c r="ID716"/>
      <c r="IE716"/>
      <c r="IF716"/>
      <c r="IG716"/>
      <c r="IH716"/>
      <c r="II716"/>
      <c r="IJ716"/>
      <c r="IK716"/>
      <c r="IL716"/>
      <c r="IM716"/>
      <c r="IN716"/>
      <c r="IO716"/>
      <c r="IP716"/>
      <c r="IQ716"/>
      <c r="IR716"/>
      <c r="IS716"/>
      <c r="IT716"/>
      <c r="IU716"/>
      <c r="IV716"/>
    </row>
    <row r="717" spans="1:256" ht="24.9" customHeight="1" x14ac:dyDescent="0.25">
      <c r="A717" s="440" t="s">
        <v>1755</v>
      </c>
      <c r="B717" s="441"/>
      <c r="C717" s="441"/>
      <c r="D717" s="441"/>
      <c r="E717" s="441"/>
      <c r="F717" s="441"/>
      <c r="G717" s="441"/>
      <c r="H717" s="441"/>
      <c r="I717" s="441"/>
      <c r="J717" s="441"/>
      <c r="K717" s="441"/>
      <c r="L717" s="441"/>
      <c r="M717" s="441"/>
      <c r="N717" s="441"/>
      <c r="O717" s="441"/>
      <c r="P717" s="441"/>
      <c r="Q717" s="441"/>
      <c r="R717" s="441"/>
      <c r="S717" s="441"/>
      <c r="T717" s="441"/>
      <c r="U717" s="441"/>
      <c r="V717" s="441"/>
      <c r="W717" s="441"/>
      <c r="X717" s="441"/>
      <c r="Y717" s="441"/>
      <c r="Z717" s="441"/>
      <c r="AA717" s="441"/>
      <c r="AB717" s="441"/>
      <c r="AC717" s="441"/>
      <c r="AD717" s="442"/>
      <c r="AE717" s="94">
        <f>AE716/$AE$23*100</f>
        <v>0</v>
      </c>
      <c r="AF717" s="61"/>
      <c r="AG717" s="97"/>
      <c r="AH717" s="98"/>
      <c r="AI717" s="99"/>
      <c r="AJ717" s="99"/>
      <c r="AK717" s="99"/>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c r="BY717"/>
      <c r="BZ717"/>
      <c r="CA717"/>
      <c r="CB717"/>
      <c r="CC717"/>
      <c r="CD717"/>
      <c r="CE717"/>
      <c r="CF717"/>
      <c r="CG717"/>
      <c r="CH717"/>
      <c r="CI717"/>
      <c r="CJ717"/>
      <c r="CK717"/>
      <c r="CL717"/>
      <c r="CM717"/>
      <c r="CN717"/>
      <c r="CO717"/>
      <c r="CP717"/>
      <c r="CQ717"/>
      <c r="CR717"/>
      <c r="CS717"/>
      <c r="CT717"/>
      <c r="CU717"/>
      <c r="CV717"/>
      <c r="CW717"/>
      <c r="CX717"/>
      <c r="CY717"/>
      <c r="CZ717"/>
      <c r="DA717"/>
      <c r="DB717"/>
      <c r="DC717"/>
      <c r="DD717"/>
      <c r="DE717"/>
      <c r="DF717"/>
      <c r="DG717"/>
      <c r="DH717"/>
      <c r="DI717"/>
      <c r="DJ717"/>
      <c r="DK717"/>
      <c r="DL717"/>
      <c r="DM717"/>
      <c r="DN717"/>
      <c r="DO717"/>
      <c r="DP717"/>
      <c r="DQ717"/>
      <c r="DR717"/>
      <c r="DS717"/>
      <c r="DT717"/>
      <c r="DU717"/>
      <c r="DV717"/>
      <c r="DW717"/>
      <c r="DX717"/>
      <c r="DY717"/>
      <c r="DZ717"/>
      <c r="EA717"/>
      <c r="EB717"/>
      <c r="EC717"/>
      <c r="ED717"/>
      <c r="EE717"/>
      <c r="EF717"/>
      <c r="EG717"/>
      <c r="EH717"/>
      <c r="EI717"/>
      <c r="EJ717"/>
      <c r="EK717"/>
      <c r="EL717"/>
      <c r="EM717"/>
      <c r="EN717"/>
      <c r="EO717"/>
      <c r="EP717"/>
      <c r="EQ717"/>
      <c r="ER717"/>
      <c r="ES717"/>
      <c r="ET717"/>
      <c r="EU717"/>
      <c r="EV717"/>
      <c r="EW717"/>
      <c r="EX717"/>
      <c r="EY717"/>
      <c r="EZ717"/>
      <c r="FA717"/>
      <c r="FB717"/>
      <c r="FC717"/>
      <c r="FD717"/>
      <c r="FE717"/>
      <c r="FF717"/>
      <c r="FG717"/>
      <c r="FH717"/>
      <c r="FI717"/>
      <c r="FJ717"/>
      <c r="FK717"/>
      <c r="FL717"/>
      <c r="FM717"/>
      <c r="FN717"/>
      <c r="FO717"/>
      <c r="FP717"/>
      <c r="FQ717"/>
      <c r="FR717"/>
      <c r="FS717"/>
      <c r="FT717"/>
      <c r="FU717"/>
      <c r="FV717"/>
      <c r="FW717"/>
      <c r="FX717"/>
      <c r="FY717"/>
      <c r="FZ717"/>
      <c r="GA717"/>
      <c r="GB717"/>
      <c r="GC717"/>
      <c r="GD717"/>
      <c r="GE717"/>
      <c r="GF717"/>
      <c r="GG717"/>
      <c r="GH717"/>
      <c r="GI717"/>
      <c r="GJ717"/>
      <c r="GK717"/>
      <c r="GL717"/>
      <c r="GM717"/>
      <c r="GN717"/>
      <c r="GO717"/>
      <c r="GP717"/>
      <c r="GQ717"/>
      <c r="GR717"/>
      <c r="GS717"/>
      <c r="GT717"/>
      <c r="GU717"/>
      <c r="GV717"/>
      <c r="GW717"/>
      <c r="GX717"/>
      <c r="GY717"/>
      <c r="GZ717"/>
      <c r="HA717"/>
      <c r="HB717"/>
      <c r="HC717"/>
      <c r="HD717"/>
      <c r="HE717"/>
      <c r="HF717"/>
      <c r="HG717"/>
      <c r="HH717"/>
      <c r="HI717"/>
      <c r="HJ717"/>
      <c r="HK717"/>
      <c r="HL717"/>
      <c r="HM717"/>
      <c r="HN717"/>
      <c r="HO717"/>
      <c r="HP717"/>
      <c r="HQ717"/>
      <c r="HR717"/>
      <c r="HS717"/>
      <c r="HT717"/>
      <c r="HU717"/>
      <c r="HV717"/>
      <c r="HW717"/>
      <c r="HX717"/>
      <c r="HY717"/>
      <c r="HZ717"/>
      <c r="IA717"/>
      <c r="IB717"/>
      <c r="IC717"/>
      <c r="ID717"/>
      <c r="IE717"/>
      <c r="IF717"/>
      <c r="IG717"/>
      <c r="IH717"/>
      <c r="II717"/>
      <c r="IJ717"/>
      <c r="IK717"/>
      <c r="IL717"/>
      <c r="IM717"/>
      <c r="IN717"/>
      <c r="IO717"/>
      <c r="IP717"/>
      <c r="IQ717"/>
      <c r="IR717"/>
      <c r="IS717"/>
      <c r="IT717"/>
      <c r="IU717"/>
      <c r="IV717"/>
    </row>
    <row r="718" spans="1:256" ht="24.9" customHeight="1" thickBot="1" x14ac:dyDescent="0.3">
      <c r="A718" s="73"/>
      <c r="B718" s="73"/>
      <c r="C718" s="73"/>
      <c r="D718" s="73"/>
      <c r="E718" s="73"/>
      <c r="F718" s="73"/>
      <c r="G718" s="73"/>
      <c r="H718" s="73"/>
      <c r="I718" s="73"/>
      <c r="J718" s="73"/>
      <c r="K718" s="73"/>
      <c r="L718" s="73"/>
      <c r="M718" s="73"/>
      <c r="N718" s="73"/>
      <c r="O718" s="73"/>
      <c r="P718" s="73"/>
      <c r="Q718" s="100"/>
      <c r="R718" s="73"/>
      <c r="S718" s="73"/>
      <c r="T718" s="73"/>
      <c r="U718" s="73"/>
      <c r="V718" s="73"/>
      <c r="W718" s="73"/>
      <c r="X718" s="73"/>
      <c r="Y718" s="73"/>
      <c r="Z718" s="73"/>
      <c r="AA718" s="73"/>
      <c r="AB718" s="73"/>
      <c r="AC718" s="73"/>
      <c r="AD718" s="101"/>
      <c r="AE718" s="101"/>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c r="BY718"/>
      <c r="BZ718"/>
      <c r="CA718"/>
      <c r="CB718"/>
      <c r="CC718"/>
      <c r="CD718"/>
      <c r="CE718"/>
      <c r="CF718"/>
      <c r="CG718"/>
      <c r="CH718"/>
      <c r="CI718"/>
      <c r="CJ718"/>
      <c r="CK718"/>
      <c r="CL718"/>
      <c r="CM718"/>
      <c r="CN718"/>
      <c r="CO718"/>
      <c r="CP718"/>
      <c r="CQ718"/>
      <c r="CR718"/>
      <c r="CS718"/>
      <c r="CT718"/>
      <c r="CU718"/>
      <c r="CV718"/>
      <c r="CW718"/>
      <c r="CX718"/>
      <c r="CY718"/>
      <c r="CZ718"/>
      <c r="DA718"/>
      <c r="DB718"/>
      <c r="DC718"/>
      <c r="DD718"/>
      <c r="DE718"/>
      <c r="DF718"/>
      <c r="DG718"/>
      <c r="DH718"/>
      <c r="DI718"/>
      <c r="DJ718"/>
      <c r="DK718"/>
      <c r="DL718"/>
      <c r="DM718"/>
      <c r="DN718"/>
      <c r="DO718"/>
      <c r="DP718"/>
      <c r="DQ718"/>
      <c r="DR718"/>
      <c r="DS718"/>
      <c r="DT718"/>
      <c r="DU718"/>
      <c r="DV718"/>
      <c r="DW718"/>
      <c r="DX718"/>
      <c r="DY718"/>
      <c r="DZ718"/>
      <c r="EA718"/>
      <c r="EB718"/>
      <c r="EC718"/>
      <c r="ED718"/>
      <c r="EE718"/>
      <c r="EF718"/>
      <c r="EG718"/>
      <c r="EH718"/>
      <c r="EI718"/>
      <c r="EJ718"/>
      <c r="EK718"/>
      <c r="EL718"/>
      <c r="EM718"/>
      <c r="EN718"/>
      <c r="EO718"/>
      <c r="EP718"/>
      <c r="EQ718"/>
      <c r="ER718"/>
      <c r="ES718"/>
      <c r="ET718"/>
      <c r="EU718"/>
      <c r="EV718"/>
      <c r="EW718"/>
      <c r="EX718"/>
      <c r="EY718"/>
      <c r="EZ718"/>
      <c r="FA718"/>
      <c r="FB718"/>
      <c r="FC718"/>
      <c r="FD718"/>
      <c r="FE718"/>
      <c r="FF718"/>
      <c r="FG718"/>
      <c r="FH718"/>
      <c r="FI718"/>
      <c r="FJ718"/>
      <c r="FK718"/>
      <c r="FL718"/>
      <c r="FM718"/>
      <c r="FN718"/>
      <c r="FO718"/>
      <c r="FP718"/>
      <c r="FQ718"/>
      <c r="FR718"/>
      <c r="FS718"/>
      <c r="FT718"/>
      <c r="FU718"/>
      <c r="FV718"/>
      <c r="FW718"/>
      <c r="FX718"/>
      <c r="FY718"/>
      <c r="FZ718"/>
      <c r="GA718"/>
      <c r="GB718"/>
      <c r="GC718"/>
      <c r="GD718"/>
      <c r="GE718"/>
      <c r="GF718"/>
      <c r="GG718"/>
      <c r="GH718"/>
      <c r="GI718"/>
      <c r="GJ718"/>
      <c r="GK718"/>
      <c r="GL718"/>
      <c r="GM718"/>
      <c r="GN718"/>
      <c r="GO718"/>
      <c r="GP718"/>
      <c r="GQ718"/>
      <c r="GR718"/>
      <c r="GS718"/>
      <c r="GT718"/>
      <c r="GU718"/>
      <c r="GV718"/>
      <c r="GW718"/>
      <c r="GX718"/>
      <c r="GY718"/>
      <c r="GZ718"/>
      <c r="HA718"/>
      <c r="HB718"/>
      <c r="HC718"/>
      <c r="HD718"/>
      <c r="HE718"/>
      <c r="HF718"/>
      <c r="HG718"/>
      <c r="HH718"/>
      <c r="HI718"/>
      <c r="HJ718"/>
      <c r="HK718"/>
      <c r="HL718"/>
      <c r="HM718"/>
      <c r="HN718"/>
      <c r="HO718"/>
      <c r="HP718"/>
      <c r="HQ718"/>
      <c r="HR718"/>
      <c r="HS718"/>
      <c r="HT718"/>
      <c r="HU718"/>
      <c r="HV718"/>
      <c r="HW718"/>
      <c r="HX718"/>
      <c r="HY718"/>
      <c r="HZ718"/>
      <c r="IA718"/>
      <c r="IB718"/>
      <c r="IC718"/>
      <c r="ID718"/>
      <c r="IE718"/>
      <c r="IF718"/>
      <c r="IG718"/>
      <c r="IH718"/>
      <c r="II718"/>
      <c r="IJ718"/>
      <c r="IK718"/>
      <c r="IL718"/>
      <c r="IM718"/>
      <c r="IN718"/>
      <c r="IO718"/>
      <c r="IP718"/>
      <c r="IQ718"/>
      <c r="IR718"/>
      <c r="IS718"/>
      <c r="IT718"/>
      <c r="IU718"/>
      <c r="IV718"/>
    </row>
    <row r="719" spans="1:256" ht="24.9" customHeight="1" thickTop="1" thickBot="1" x14ac:dyDescent="0.3">
      <c r="A719" s="391" t="s">
        <v>198</v>
      </c>
      <c r="B719" s="443"/>
      <c r="C719" s="443"/>
      <c r="D719" s="443"/>
      <c r="E719" s="443"/>
      <c r="F719" s="443"/>
      <c r="G719" s="443"/>
      <c r="H719" s="443"/>
      <c r="I719" s="443"/>
      <c r="J719" s="443"/>
      <c r="K719" s="443"/>
      <c r="L719" s="443"/>
      <c r="M719" s="443"/>
      <c r="N719" s="443"/>
      <c r="O719" s="443"/>
      <c r="P719" s="443"/>
      <c r="Q719" s="443"/>
      <c r="R719" s="443"/>
      <c r="S719" s="443"/>
      <c r="T719" s="443"/>
      <c r="U719" s="443"/>
      <c r="V719" s="443"/>
      <c r="W719" s="443"/>
      <c r="X719" s="443"/>
      <c r="Y719" s="443"/>
      <c r="Z719" s="443"/>
      <c r="AA719" s="443"/>
      <c r="AB719" s="443"/>
      <c r="AC719" s="443"/>
      <c r="AD719" s="112" t="s">
        <v>187</v>
      </c>
      <c r="AE719" s="113" t="s">
        <v>7</v>
      </c>
      <c r="AF719" s="92" t="s">
        <v>1666</v>
      </c>
      <c r="AG719" s="92" t="s">
        <v>1667</v>
      </c>
      <c r="AH719" s="92" t="s">
        <v>1668</v>
      </c>
      <c r="AI719" s="93" t="s">
        <v>1669</v>
      </c>
      <c r="AJ719" s="92"/>
      <c r="AK719" s="93" t="s">
        <v>1670</v>
      </c>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c r="BY719"/>
      <c r="BZ719"/>
      <c r="CA719"/>
      <c r="CB719"/>
      <c r="CC719"/>
      <c r="CD719"/>
      <c r="CE719"/>
      <c r="CF719"/>
      <c r="CG719"/>
      <c r="CH719"/>
      <c r="CI719"/>
      <c r="CJ719"/>
      <c r="CK719"/>
      <c r="CL719"/>
      <c r="CM719"/>
      <c r="CN719"/>
      <c r="CO719"/>
      <c r="CP719"/>
      <c r="CQ719"/>
      <c r="CR719"/>
      <c r="CS719"/>
      <c r="CT719"/>
      <c r="CU719"/>
      <c r="CV719"/>
      <c r="CW719"/>
      <c r="CX719"/>
      <c r="CY719"/>
      <c r="CZ719"/>
      <c r="DA719"/>
      <c r="DB719"/>
      <c r="DC719"/>
      <c r="DD719"/>
      <c r="DE719"/>
      <c r="DF719"/>
      <c r="DG719"/>
      <c r="DH719"/>
      <c r="DI719"/>
      <c r="DJ719"/>
      <c r="DK719"/>
      <c r="DL719"/>
      <c r="DM719"/>
      <c r="DN719"/>
      <c r="DO719"/>
      <c r="DP719"/>
      <c r="DQ719"/>
      <c r="DR719"/>
      <c r="DS719"/>
      <c r="DT719"/>
      <c r="DU719"/>
      <c r="DV719"/>
      <c r="DW719"/>
      <c r="DX719"/>
      <c r="DY719"/>
      <c r="DZ719"/>
      <c r="EA719"/>
      <c r="EB719"/>
      <c r="EC719"/>
      <c r="ED719"/>
      <c r="EE719"/>
      <c r="EF719"/>
      <c r="EG719"/>
      <c r="EH719"/>
      <c r="EI719"/>
      <c r="EJ719"/>
      <c r="EK719"/>
      <c r="EL719"/>
      <c r="EM719"/>
      <c r="EN719"/>
      <c r="EO719"/>
      <c r="EP719"/>
      <c r="EQ719"/>
      <c r="ER719"/>
      <c r="ES719"/>
      <c r="ET719"/>
      <c r="EU719"/>
      <c r="EV719"/>
      <c r="EW719"/>
      <c r="EX719"/>
      <c r="EY719"/>
      <c r="EZ719"/>
      <c r="FA719"/>
      <c r="FB719"/>
      <c r="FC719"/>
      <c r="FD719"/>
      <c r="FE719"/>
      <c r="FF719"/>
      <c r="FG719"/>
      <c r="FH719"/>
      <c r="FI719"/>
      <c r="FJ719"/>
      <c r="FK719"/>
      <c r="FL719"/>
      <c r="FM719"/>
      <c r="FN719"/>
      <c r="FO719"/>
      <c r="FP719"/>
      <c r="FQ719"/>
      <c r="FR719"/>
      <c r="FS719"/>
      <c r="FT719"/>
      <c r="FU719"/>
      <c r="FV719"/>
      <c r="FW719"/>
      <c r="FX719"/>
      <c r="FY719"/>
      <c r="FZ719"/>
      <c r="GA719"/>
      <c r="GB719"/>
      <c r="GC719"/>
      <c r="GD719"/>
      <c r="GE719"/>
      <c r="GF719"/>
      <c r="GG719"/>
      <c r="GH719"/>
      <c r="GI719"/>
      <c r="GJ719"/>
      <c r="GK719"/>
      <c r="GL719"/>
      <c r="GM719"/>
      <c r="GN719"/>
      <c r="GO719"/>
      <c r="GP719"/>
      <c r="GQ719"/>
      <c r="GR719"/>
      <c r="GS719"/>
      <c r="GT719"/>
      <c r="GU719"/>
      <c r="GV719"/>
      <c r="GW719"/>
      <c r="GX719"/>
      <c r="GY719"/>
      <c r="GZ719"/>
      <c r="HA719"/>
      <c r="HB719"/>
      <c r="HC719"/>
      <c r="HD719"/>
      <c r="HE719"/>
      <c r="HF719"/>
      <c r="HG719"/>
      <c r="HH719"/>
      <c r="HI719"/>
      <c r="HJ719"/>
      <c r="HK719"/>
      <c r="HL719"/>
      <c r="HM719"/>
      <c r="HN719"/>
      <c r="HO719"/>
      <c r="HP719"/>
      <c r="HQ719"/>
      <c r="HR719"/>
      <c r="HS719"/>
      <c r="HT719"/>
      <c r="HU719"/>
      <c r="HV719"/>
      <c r="HW719"/>
      <c r="HX719"/>
      <c r="HY719"/>
      <c r="HZ719"/>
      <c r="IA719"/>
      <c r="IB719"/>
      <c r="IC719"/>
      <c r="ID719"/>
      <c r="IE719"/>
      <c r="IF719"/>
      <c r="IG719"/>
      <c r="IH719"/>
      <c r="II719"/>
      <c r="IJ719"/>
      <c r="IK719"/>
      <c r="IL719"/>
      <c r="IM719"/>
      <c r="IN719"/>
      <c r="IO719"/>
      <c r="IP719"/>
      <c r="IQ719"/>
      <c r="IR719"/>
      <c r="IS719"/>
      <c r="IT719"/>
      <c r="IU719"/>
      <c r="IV719"/>
    </row>
    <row r="720" spans="1:256" ht="24.9" customHeight="1" thickTop="1" thickBot="1" x14ac:dyDescent="0.3">
      <c r="A720" s="392" t="s">
        <v>2443</v>
      </c>
      <c r="B720" s="427"/>
      <c r="C720" s="427"/>
      <c r="D720" s="427"/>
      <c r="E720" s="427"/>
      <c r="F720" s="427"/>
      <c r="G720" s="427"/>
      <c r="H720" s="427"/>
      <c r="I720" s="427"/>
      <c r="J720" s="427"/>
      <c r="K720" s="427"/>
      <c r="L720" s="427"/>
      <c r="M720" s="427"/>
      <c r="N720" s="427"/>
      <c r="O720" s="427"/>
      <c r="P720" s="427"/>
      <c r="Q720" s="427"/>
      <c r="R720" s="427"/>
      <c r="S720" s="427"/>
      <c r="T720" s="427"/>
      <c r="U720" s="427"/>
      <c r="V720" s="427"/>
      <c r="W720" s="427"/>
      <c r="X720" s="427"/>
      <c r="Y720" s="427"/>
      <c r="Z720" s="427"/>
      <c r="AA720" s="427"/>
      <c r="AB720" s="427"/>
      <c r="AC720" s="428"/>
      <c r="AD720" s="310">
        <f>'Art. 123'!Q687</f>
        <v>3</v>
      </c>
      <c r="AE720" s="94" t="str">
        <f t="shared" ref="AE720:AE728" si="140">IF(AG720=1,AK720,AG720)</f>
        <v>No aplica</v>
      </c>
      <c r="AF720">
        <f t="shared" ref="AF720:AF728" si="141">AD720/2</f>
        <v>1.5</v>
      </c>
      <c r="AG720" s="92" t="str">
        <f t="shared" ref="AG720:AG728" si="142">IF(AND(AF720&gt;=0,AF720&lt;=1),1,"No aplica")</f>
        <v>No aplica</v>
      </c>
      <c r="AH720" s="95" t="e">
        <f t="shared" ref="AH720:AH728" si="143">AD720/(AG720*2)</f>
        <v>#VALUE!</v>
      </c>
      <c r="AI720" s="96" t="str">
        <f t="shared" ref="AI720:AI728" si="144">IF(AG720=1,AG720/$AG$729,"No aplica")</f>
        <v>No aplica</v>
      </c>
      <c r="AJ720" s="96" t="e">
        <f t="shared" ref="AJ720:AJ728" si="145">AF720*AI720</f>
        <v>#VALUE!</v>
      </c>
      <c r="AK720" s="96" t="e">
        <f t="shared" ref="AK720:AK728" si="146">AJ720*$AE$23</f>
        <v>#VALUE!</v>
      </c>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c r="BY720"/>
      <c r="BZ720"/>
      <c r="CA720"/>
      <c r="CB720"/>
      <c r="CC720"/>
      <c r="CD720"/>
      <c r="CE720"/>
      <c r="CF720"/>
      <c r="CG720"/>
      <c r="CH720"/>
      <c r="CI720"/>
      <c r="CJ720"/>
      <c r="CK720"/>
      <c r="CL720"/>
      <c r="CM720"/>
      <c r="CN720"/>
      <c r="CO720"/>
      <c r="CP720"/>
      <c r="CQ720"/>
      <c r="CR720"/>
      <c r="CS720"/>
      <c r="CT720"/>
      <c r="CU720"/>
      <c r="CV720"/>
      <c r="CW720"/>
      <c r="CX720"/>
      <c r="CY720"/>
      <c r="CZ720"/>
      <c r="DA720"/>
      <c r="DB720"/>
      <c r="DC720"/>
      <c r="DD720"/>
      <c r="DE720"/>
      <c r="DF720"/>
      <c r="DG720"/>
      <c r="DH720"/>
      <c r="DI720"/>
      <c r="DJ720"/>
      <c r="DK720"/>
      <c r="DL720"/>
      <c r="DM720"/>
      <c r="DN720"/>
      <c r="DO720"/>
      <c r="DP720"/>
      <c r="DQ720"/>
      <c r="DR720"/>
      <c r="DS720"/>
      <c r="DT720"/>
      <c r="DU720"/>
      <c r="DV720"/>
      <c r="DW720"/>
      <c r="DX720"/>
      <c r="DY720"/>
      <c r="DZ720"/>
      <c r="EA720"/>
      <c r="EB720"/>
      <c r="EC720"/>
      <c r="ED720"/>
      <c r="EE720"/>
      <c r="EF720"/>
      <c r="EG720"/>
      <c r="EH720"/>
      <c r="EI720"/>
      <c r="EJ720"/>
      <c r="EK720"/>
      <c r="EL720"/>
      <c r="EM720"/>
      <c r="EN720"/>
      <c r="EO720"/>
      <c r="EP720"/>
      <c r="EQ720"/>
      <c r="ER720"/>
      <c r="ES720"/>
      <c r="ET720"/>
      <c r="EU720"/>
      <c r="EV720"/>
      <c r="EW720"/>
      <c r="EX720"/>
      <c r="EY720"/>
      <c r="EZ720"/>
      <c r="FA720"/>
      <c r="FB720"/>
      <c r="FC720"/>
      <c r="FD720"/>
      <c r="FE720"/>
      <c r="FF720"/>
      <c r="FG720"/>
      <c r="FH720"/>
      <c r="FI720"/>
      <c r="FJ720"/>
      <c r="FK720"/>
      <c r="FL720"/>
      <c r="FM720"/>
      <c r="FN720"/>
      <c r="FO720"/>
      <c r="FP720"/>
      <c r="FQ720"/>
      <c r="FR720"/>
      <c r="FS720"/>
      <c r="FT720"/>
      <c r="FU720"/>
      <c r="FV720"/>
      <c r="FW720"/>
      <c r="FX720"/>
      <c r="FY720"/>
      <c r="FZ720"/>
      <c r="GA720"/>
      <c r="GB720"/>
      <c r="GC720"/>
      <c r="GD720"/>
      <c r="GE720"/>
      <c r="GF720"/>
      <c r="GG720"/>
      <c r="GH720"/>
      <c r="GI720"/>
      <c r="GJ720"/>
      <c r="GK720"/>
      <c r="GL720"/>
      <c r="GM720"/>
      <c r="GN720"/>
      <c r="GO720"/>
      <c r="GP720"/>
      <c r="GQ720"/>
      <c r="GR720"/>
      <c r="GS720"/>
      <c r="GT720"/>
      <c r="GU720"/>
      <c r="GV720"/>
      <c r="GW720"/>
      <c r="GX720"/>
      <c r="GY720"/>
      <c r="GZ720"/>
      <c r="HA720"/>
      <c r="HB720"/>
      <c r="HC720"/>
      <c r="HD720"/>
      <c r="HE720"/>
      <c r="HF720"/>
      <c r="HG720"/>
      <c r="HH720"/>
      <c r="HI720"/>
      <c r="HJ720"/>
      <c r="HK720"/>
      <c r="HL720"/>
      <c r="HM720"/>
      <c r="HN720"/>
      <c r="HO720"/>
      <c r="HP720"/>
      <c r="HQ720"/>
      <c r="HR720"/>
      <c r="HS720"/>
      <c r="HT720"/>
      <c r="HU720"/>
      <c r="HV720"/>
      <c r="HW720"/>
      <c r="HX720"/>
      <c r="HY720"/>
      <c r="HZ720"/>
      <c r="IA720"/>
      <c r="IB720"/>
      <c r="IC720"/>
      <c r="ID720"/>
      <c r="IE720"/>
      <c r="IF720"/>
      <c r="IG720"/>
      <c r="IH720"/>
      <c r="II720"/>
      <c r="IJ720"/>
      <c r="IK720"/>
      <c r="IL720"/>
      <c r="IM720"/>
      <c r="IN720"/>
      <c r="IO720"/>
      <c r="IP720"/>
      <c r="IQ720"/>
      <c r="IR720"/>
      <c r="IS720"/>
      <c r="IT720"/>
      <c r="IU720"/>
      <c r="IV720"/>
    </row>
    <row r="721" spans="1:256" ht="24.9" customHeight="1" thickTop="1" thickBot="1" x14ac:dyDescent="0.3">
      <c r="A721" s="392" t="s">
        <v>2444</v>
      </c>
      <c r="B721" s="427"/>
      <c r="C721" s="427"/>
      <c r="D721" s="427"/>
      <c r="E721" s="427"/>
      <c r="F721" s="427"/>
      <c r="G721" s="427"/>
      <c r="H721" s="427"/>
      <c r="I721" s="427"/>
      <c r="J721" s="427"/>
      <c r="K721" s="427"/>
      <c r="L721" s="427"/>
      <c r="M721" s="427"/>
      <c r="N721" s="427"/>
      <c r="O721" s="427"/>
      <c r="P721" s="427"/>
      <c r="Q721" s="427"/>
      <c r="R721" s="427"/>
      <c r="S721" s="427"/>
      <c r="T721" s="427"/>
      <c r="U721" s="427"/>
      <c r="V721" s="427"/>
      <c r="W721" s="427"/>
      <c r="X721" s="427"/>
      <c r="Y721" s="427"/>
      <c r="Z721" s="427"/>
      <c r="AA721" s="427"/>
      <c r="AB721" s="427"/>
      <c r="AC721" s="428"/>
      <c r="AD721" s="310">
        <f>'Art. 123'!Q688</f>
        <v>3</v>
      </c>
      <c r="AE721" s="94" t="str">
        <f t="shared" si="140"/>
        <v>No aplica</v>
      </c>
      <c r="AF721">
        <f t="shared" si="141"/>
        <v>1.5</v>
      </c>
      <c r="AG721" s="92" t="str">
        <f t="shared" si="142"/>
        <v>No aplica</v>
      </c>
      <c r="AH721" s="95" t="e">
        <f t="shared" si="143"/>
        <v>#VALUE!</v>
      </c>
      <c r="AI721" s="96" t="str">
        <f t="shared" si="144"/>
        <v>No aplica</v>
      </c>
      <c r="AJ721" s="96" t="e">
        <f t="shared" si="145"/>
        <v>#VALUE!</v>
      </c>
      <c r="AK721" s="96" t="e">
        <f t="shared" si="146"/>
        <v>#VALUE!</v>
      </c>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c r="BY721"/>
      <c r="BZ721"/>
      <c r="CA721"/>
      <c r="CB721"/>
      <c r="CC721"/>
      <c r="CD721"/>
      <c r="CE721"/>
      <c r="CF721"/>
      <c r="CG721"/>
      <c r="CH721"/>
      <c r="CI721"/>
      <c r="CJ721"/>
      <c r="CK721"/>
      <c r="CL721"/>
      <c r="CM721"/>
      <c r="CN721"/>
      <c r="CO721"/>
      <c r="CP721"/>
      <c r="CQ721"/>
      <c r="CR721"/>
      <c r="CS721"/>
      <c r="CT721"/>
      <c r="CU721"/>
      <c r="CV721"/>
      <c r="CW721"/>
      <c r="CX721"/>
      <c r="CY721"/>
      <c r="CZ721"/>
      <c r="DA721"/>
      <c r="DB721"/>
      <c r="DC721"/>
      <c r="DD721"/>
      <c r="DE721"/>
      <c r="DF721"/>
      <c r="DG721"/>
      <c r="DH721"/>
      <c r="DI721"/>
      <c r="DJ721"/>
      <c r="DK721"/>
      <c r="DL721"/>
      <c r="DM721"/>
      <c r="DN721"/>
      <c r="DO721"/>
      <c r="DP721"/>
      <c r="DQ721"/>
      <c r="DR721"/>
      <c r="DS721"/>
      <c r="DT721"/>
      <c r="DU721"/>
      <c r="DV721"/>
      <c r="DW721"/>
      <c r="DX721"/>
      <c r="DY721"/>
      <c r="DZ721"/>
      <c r="EA721"/>
      <c r="EB721"/>
      <c r="EC721"/>
      <c r="ED721"/>
      <c r="EE721"/>
      <c r="EF721"/>
      <c r="EG721"/>
      <c r="EH721"/>
      <c r="EI721"/>
      <c r="EJ721"/>
      <c r="EK721"/>
      <c r="EL721"/>
      <c r="EM721"/>
      <c r="EN721"/>
      <c r="EO721"/>
      <c r="EP721"/>
      <c r="EQ721"/>
      <c r="ER721"/>
      <c r="ES721"/>
      <c r="ET721"/>
      <c r="EU721"/>
      <c r="EV721"/>
      <c r="EW721"/>
      <c r="EX721"/>
      <c r="EY721"/>
      <c r="EZ721"/>
      <c r="FA721"/>
      <c r="FB721"/>
      <c r="FC721"/>
      <c r="FD721"/>
      <c r="FE721"/>
      <c r="FF721"/>
      <c r="FG721"/>
      <c r="FH721"/>
      <c r="FI721"/>
      <c r="FJ721"/>
      <c r="FK721"/>
      <c r="FL721"/>
      <c r="FM721"/>
      <c r="FN721"/>
      <c r="FO721"/>
      <c r="FP721"/>
      <c r="FQ721"/>
      <c r="FR721"/>
      <c r="FS721"/>
      <c r="FT721"/>
      <c r="FU721"/>
      <c r="FV721"/>
      <c r="FW721"/>
      <c r="FX721"/>
      <c r="FY721"/>
      <c r="FZ721"/>
      <c r="GA721"/>
      <c r="GB721"/>
      <c r="GC721"/>
      <c r="GD721"/>
      <c r="GE721"/>
      <c r="GF721"/>
      <c r="GG721"/>
      <c r="GH721"/>
      <c r="GI721"/>
      <c r="GJ721"/>
      <c r="GK721"/>
      <c r="GL721"/>
      <c r="GM721"/>
      <c r="GN721"/>
      <c r="GO721"/>
      <c r="GP721"/>
      <c r="GQ721"/>
      <c r="GR721"/>
      <c r="GS721"/>
      <c r="GT721"/>
      <c r="GU721"/>
      <c r="GV721"/>
      <c r="GW721"/>
      <c r="GX721"/>
      <c r="GY721"/>
      <c r="GZ721"/>
      <c r="HA721"/>
      <c r="HB721"/>
      <c r="HC721"/>
      <c r="HD721"/>
      <c r="HE721"/>
      <c r="HF721"/>
      <c r="HG721"/>
      <c r="HH721"/>
      <c r="HI721"/>
      <c r="HJ721"/>
      <c r="HK721"/>
      <c r="HL721"/>
      <c r="HM721"/>
      <c r="HN721"/>
      <c r="HO721"/>
      <c r="HP721"/>
      <c r="HQ721"/>
      <c r="HR721"/>
      <c r="HS721"/>
      <c r="HT721"/>
      <c r="HU721"/>
      <c r="HV721"/>
      <c r="HW721"/>
      <c r="HX721"/>
      <c r="HY721"/>
      <c r="HZ721"/>
      <c r="IA721"/>
      <c r="IB721"/>
      <c r="IC721"/>
      <c r="ID721"/>
      <c r="IE721"/>
      <c r="IF721"/>
      <c r="IG721"/>
      <c r="IH721"/>
      <c r="II721"/>
      <c r="IJ721"/>
      <c r="IK721"/>
      <c r="IL721"/>
      <c r="IM721"/>
      <c r="IN721"/>
      <c r="IO721"/>
      <c r="IP721"/>
      <c r="IQ721"/>
      <c r="IR721"/>
      <c r="IS721"/>
      <c r="IT721"/>
      <c r="IU721"/>
      <c r="IV721"/>
    </row>
    <row r="722" spans="1:256" ht="24.9" customHeight="1" thickTop="1" thickBot="1" x14ac:dyDescent="0.3">
      <c r="A722" s="392" t="s">
        <v>2445</v>
      </c>
      <c r="B722" s="427"/>
      <c r="C722" s="427"/>
      <c r="D722" s="427"/>
      <c r="E722" s="427"/>
      <c r="F722" s="427"/>
      <c r="G722" s="427"/>
      <c r="H722" s="427"/>
      <c r="I722" s="427"/>
      <c r="J722" s="427"/>
      <c r="K722" s="427"/>
      <c r="L722" s="427"/>
      <c r="M722" s="427"/>
      <c r="N722" s="427"/>
      <c r="O722" s="427"/>
      <c r="P722" s="427"/>
      <c r="Q722" s="427"/>
      <c r="R722" s="427"/>
      <c r="S722" s="427"/>
      <c r="T722" s="427"/>
      <c r="U722" s="427"/>
      <c r="V722" s="427"/>
      <c r="W722" s="427"/>
      <c r="X722" s="427"/>
      <c r="Y722" s="427"/>
      <c r="Z722" s="427"/>
      <c r="AA722" s="427"/>
      <c r="AB722" s="427"/>
      <c r="AC722" s="428"/>
      <c r="AD722" s="310">
        <f>'Art. 123'!Q689</f>
        <v>3</v>
      </c>
      <c r="AE722" s="94" t="str">
        <f t="shared" si="140"/>
        <v>No aplica</v>
      </c>
      <c r="AF722">
        <f t="shared" si="141"/>
        <v>1.5</v>
      </c>
      <c r="AG722" s="92" t="str">
        <f t="shared" si="142"/>
        <v>No aplica</v>
      </c>
      <c r="AH722" s="95" t="e">
        <f t="shared" si="143"/>
        <v>#VALUE!</v>
      </c>
      <c r="AI722" s="96" t="str">
        <f t="shared" si="144"/>
        <v>No aplica</v>
      </c>
      <c r="AJ722" s="96" t="e">
        <f t="shared" si="145"/>
        <v>#VALUE!</v>
      </c>
      <c r="AK722" s="96" t="e">
        <f t="shared" si="146"/>
        <v>#VALUE!</v>
      </c>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c r="BY722"/>
      <c r="BZ722"/>
      <c r="CA722"/>
      <c r="CB722"/>
      <c r="CC722"/>
      <c r="CD722"/>
      <c r="CE722"/>
      <c r="CF722"/>
      <c r="CG722"/>
      <c r="CH722"/>
      <c r="CI722"/>
      <c r="CJ722"/>
      <c r="CK722"/>
      <c r="CL722"/>
      <c r="CM722"/>
      <c r="CN722"/>
      <c r="CO722"/>
      <c r="CP722"/>
      <c r="CQ722"/>
      <c r="CR722"/>
      <c r="CS722"/>
      <c r="CT722"/>
      <c r="CU722"/>
      <c r="CV722"/>
      <c r="CW722"/>
      <c r="CX722"/>
      <c r="CY722"/>
      <c r="CZ722"/>
      <c r="DA722"/>
      <c r="DB722"/>
      <c r="DC722"/>
      <c r="DD722"/>
      <c r="DE722"/>
      <c r="DF722"/>
      <c r="DG722"/>
      <c r="DH722"/>
      <c r="DI722"/>
      <c r="DJ722"/>
      <c r="DK722"/>
      <c r="DL722"/>
      <c r="DM722"/>
      <c r="DN722"/>
      <c r="DO722"/>
      <c r="DP722"/>
      <c r="DQ722"/>
      <c r="DR722"/>
      <c r="DS722"/>
      <c r="DT722"/>
      <c r="DU722"/>
      <c r="DV722"/>
      <c r="DW722"/>
      <c r="DX722"/>
      <c r="DY722"/>
      <c r="DZ722"/>
      <c r="EA722"/>
      <c r="EB722"/>
      <c r="EC722"/>
      <c r="ED722"/>
      <c r="EE722"/>
      <c r="EF722"/>
      <c r="EG722"/>
      <c r="EH722"/>
      <c r="EI722"/>
      <c r="EJ722"/>
      <c r="EK722"/>
      <c r="EL722"/>
      <c r="EM722"/>
      <c r="EN722"/>
      <c r="EO722"/>
      <c r="EP722"/>
      <c r="EQ722"/>
      <c r="ER722"/>
      <c r="ES722"/>
      <c r="ET722"/>
      <c r="EU722"/>
      <c r="EV722"/>
      <c r="EW722"/>
      <c r="EX722"/>
      <c r="EY722"/>
      <c r="EZ722"/>
      <c r="FA722"/>
      <c r="FB722"/>
      <c r="FC722"/>
      <c r="FD722"/>
      <c r="FE722"/>
      <c r="FF722"/>
      <c r="FG722"/>
      <c r="FH722"/>
      <c r="FI722"/>
      <c r="FJ722"/>
      <c r="FK722"/>
      <c r="FL722"/>
      <c r="FM722"/>
      <c r="FN722"/>
      <c r="FO722"/>
      <c r="FP722"/>
      <c r="FQ722"/>
      <c r="FR722"/>
      <c r="FS722"/>
      <c r="FT722"/>
      <c r="FU722"/>
      <c r="FV722"/>
      <c r="FW722"/>
      <c r="FX722"/>
      <c r="FY722"/>
      <c r="FZ722"/>
      <c r="GA722"/>
      <c r="GB722"/>
      <c r="GC722"/>
      <c r="GD722"/>
      <c r="GE722"/>
      <c r="GF722"/>
      <c r="GG722"/>
      <c r="GH722"/>
      <c r="GI722"/>
      <c r="GJ722"/>
      <c r="GK722"/>
      <c r="GL722"/>
      <c r="GM722"/>
      <c r="GN722"/>
      <c r="GO722"/>
      <c r="GP722"/>
      <c r="GQ722"/>
      <c r="GR722"/>
      <c r="GS722"/>
      <c r="GT722"/>
      <c r="GU722"/>
      <c r="GV722"/>
      <c r="GW722"/>
      <c r="GX722"/>
      <c r="GY722"/>
      <c r="GZ722"/>
      <c r="HA722"/>
      <c r="HB722"/>
      <c r="HC722"/>
      <c r="HD722"/>
      <c r="HE722"/>
      <c r="HF722"/>
      <c r="HG722"/>
      <c r="HH722"/>
      <c r="HI722"/>
      <c r="HJ722"/>
      <c r="HK722"/>
      <c r="HL722"/>
      <c r="HM722"/>
      <c r="HN722"/>
      <c r="HO722"/>
      <c r="HP722"/>
      <c r="HQ722"/>
      <c r="HR722"/>
      <c r="HS722"/>
      <c r="HT722"/>
      <c r="HU722"/>
      <c r="HV722"/>
      <c r="HW722"/>
      <c r="HX722"/>
      <c r="HY722"/>
      <c r="HZ722"/>
      <c r="IA722"/>
      <c r="IB722"/>
      <c r="IC722"/>
      <c r="ID722"/>
      <c r="IE722"/>
      <c r="IF722"/>
      <c r="IG722"/>
      <c r="IH722"/>
      <c r="II722"/>
      <c r="IJ722"/>
      <c r="IK722"/>
      <c r="IL722"/>
      <c r="IM722"/>
      <c r="IN722"/>
      <c r="IO722"/>
      <c r="IP722"/>
      <c r="IQ722"/>
      <c r="IR722"/>
      <c r="IS722"/>
      <c r="IT722"/>
      <c r="IU722"/>
      <c r="IV722"/>
    </row>
    <row r="723" spans="1:256" ht="24.9" customHeight="1" thickTop="1" thickBot="1" x14ac:dyDescent="0.3">
      <c r="A723" s="392" t="s">
        <v>2446</v>
      </c>
      <c r="B723" s="427"/>
      <c r="C723" s="427"/>
      <c r="D723" s="427"/>
      <c r="E723" s="427"/>
      <c r="F723" s="427"/>
      <c r="G723" s="427"/>
      <c r="H723" s="427"/>
      <c r="I723" s="427"/>
      <c r="J723" s="427"/>
      <c r="K723" s="427"/>
      <c r="L723" s="427"/>
      <c r="M723" s="427"/>
      <c r="N723" s="427"/>
      <c r="O723" s="427"/>
      <c r="P723" s="427"/>
      <c r="Q723" s="427"/>
      <c r="R723" s="427"/>
      <c r="S723" s="427"/>
      <c r="T723" s="427"/>
      <c r="U723" s="427"/>
      <c r="V723" s="427"/>
      <c r="W723" s="427"/>
      <c r="X723" s="427"/>
      <c r="Y723" s="427"/>
      <c r="Z723" s="427"/>
      <c r="AA723" s="427"/>
      <c r="AB723" s="427"/>
      <c r="AC723" s="428"/>
      <c r="AD723" s="310">
        <f>'Art. 123'!Q690</f>
        <v>3</v>
      </c>
      <c r="AE723" s="94" t="str">
        <f t="shared" si="140"/>
        <v>No aplica</v>
      </c>
      <c r="AF723">
        <f t="shared" si="141"/>
        <v>1.5</v>
      </c>
      <c r="AG723" s="92" t="str">
        <f t="shared" si="142"/>
        <v>No aplica</v>
      </c>
      <c r="AH723" s="95" t="e">
        <f t="shared" si="143"/>
        <v>#VALUE!</v>
      </c>
      <c r="AI723" s="96" t="str">
        <f t="shared" si="144"/>
        <v>No aplica</v>
      </c>
      <c r="AJ723" s="96" t="e">
        <f t="shared" si="145"/>
        <v>#VALUE!</v>
      </c>
      <c r="AK723" s="96" t="e">
        <f t="shared" si="146"/>
        <v>#VALUE!</v>
      </c>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c r="BY723"/>
      <c r="BZ723"/>
      <c r="CA723"/>
      <c r="CB723"/>
      <c r="CC723"/>
      <c r="CD723"/>
      <c r="CE723"/>
      <c r="CF723"/>
      <c r="CG723"/>
      <c r="CH723"/>
      <c r="CI723"/>
      <c r="CJ723"/>
      <c r="CK723"/>
      <c r="CL723"/>
      <c r="CM723"/>
      <c r="CN723"/>
      <c r="CO723"/>
      <c r="CP723"/>
      <c r="CQ723"/>
      <c r="CR723"/>
      <c r="CS723"/>
      <c r="CT723"/>
      <c r="CU723"/>
      <c r="CV723"/>
      <c r="CW723"/>
      <c r="CX723"/>
      <c r="CY723"/>
      <c r="CZ723"/>
      <c r="DA723"/>
      <c r="DB723"/>
      <c r="DC723"/>
      <c r="DD723"/>
      <c r="DE723"/>
      <c r="DF723"/>
      <c r="DG723"/>
      <c r="DH723"/>
      <c r="DI723"/>
      <c r="DJ723"/>
      <c r="DK723"/>
      <c r="DL723"/>
      <c r="DM723"/>
      <c r="DN723"/>
      <c r="DO723"/>
      <c r="DP723"/>
      <c r="DQ723"/>
      <c r="DR723"/>
      <c r="DS723"/>
      <c r="DT723"/>
      <c r="DU723"/>
      <c r="DV723"/>
      <c r="DW723"/>
      <c r="DX723"/>
      <c r="DY723"/>
      <c r="DZ723"/>
      <c r="EA723"/>
      <c r="EB723"/>
      <c r="EC723"/>
      <c r="ED723"/>
      <c r="EE723"/>
      <c r="EF723"/>
      <c r="EG723"/>
      <c r="EH723"/>
      <c r="EI723"/>
      <c r="EJ723"/>
      <c r="EK723"/>
      <c r="EL723"/>
      <c r="EM723"/>
      <c r="EN723"/>
      <c r="EO723"/>
      <c r="EP723"/>
      <c r="EQ723"/>
      <c r="ER723"/>
      <c r="ES723"/>
      <c r="ET723"/>
      <c r="EU723"/>
      <c r="EV723"/>
      <c r="EW723"/>
      <c r="EX723"/>
      <c r="EY723"/>
      <c r="EZ723"/>
      <c r="FA723"/>
      <c r="FB723"/>
      <c r="FC723"/>
      <c r="FD723"/>
      <c r="FE723"/>
      <c r="FF723"/>
      <c r="FG723"/>
      <c r="FH723"/>
      <c r="FI723"/>
      <c r="FJ723"/>
      <c r="FK723"/>
      <c r="FL723"/>
      <c r="FM723"/>
      <c r="FN723"/>
      <c r="FO723"/>
      <c r="FP723"/>
      <c r="FQ723"/>
      <c r="FR723"/>
      <c r="FS723"/>
      <c r="FT723"/>
      <c r="FU723"/>
      <c r="FV723"/>
      <c r="FW723"/>
      <c r="FX723"/>
      <c r="FY723"/>
      <c r="FZ723"/>
      <c r="GA723"/>
      <c r="GB723"/>
      <c r="GC723"/>
      <c r="GD723"/>
      <c r="GE723"/>
      <c r="GF723"/>
      <c r="GG723"/>
      <c r="GH723"/>
      <c r="GI723"/>
      <c r="GJ723"/>
      <c r="GK723"/>
      <c r="GL723"/>
      <c r="GM723"/>
      <c r="GN723"/>
      <c r="GO723"/>
      <c r="GP723"/>
      <c r="GQ723"/>
      <c r="GR723"/>
      <c r="GS723"/>
      <c r="GT723"/>
      <c r="GU723"/>
      <c r="GV723"/>
      <c r="GW723"/>
      <c r="GX723"/>
      <c r="GY723"/>
      <c r="GZ723"/>
      <c r="HA723"/>
      <c r="HB723"/>
      <c r="HC723"/>
      <c r="HD723"/>
      <c r="HE723"/>
      <c r="HF723"/>
      <c r="HG723"/>
      <c r="HH723"/>
      <c r="HI723"/>
      <c r="HJ723"/>
      <c r="HK723"/>
      <c r="HL723"/>
      <c r="HM723"/>
      <c r="HN723"/>
      <c r="HO723"/>
      <c r="HP723"/>
      <c r="HQ723"/>
      <c r="HR723"/>
      <c r="HS723"/>
      <c r="HT723"/>
      <c r="HU723"/>
      <c r="HV723"/>
      <c r="HW723"/>
      <c r="HX723"/>
      <c r="HY723"/>
      <c r="HZ723"/>
      <c r="IA723"/>
      <c r="IB723"/>
      <c r="IC723"/>
      <c r="ID723"/>
      <c r="IE723"/>
      <c r="IF723"/>
      <c r="IG723"/>
      <c r="IH723"/>
      <c r="II723"/>
      <c r="IJ723"/>
      <c r="IK723"/>
      <c r="IL723"/>
      <c r="IM723"/>
      <c r="IN723"/>
      <c r="IO723"/>
      <c r="IP723"/>
      <c r="IQ723"/>
      <c r="IR723"/>
      <c r="IS723"/>
      <c r="IT723"/>
      <c r="IU723"/>
      <c r="IV723"/>
    </row>
    <row r="724" spans="1:256" ht="24.9" customHeight="1" thickTop="1" thickBot="1" x14ac:dyDescent="0.3">
      <c r="A724" s="392" t="s">
        <v>2447</v>
      </c>
      <c r="B724" s="427"/>
      <c r="C724" s="427"/>
      <c r="D724" s="427"/>
      <c r="E724" s="427"/>
      <c r="F724" s="427"/>
      <c r="G724" s="427"/>
      <c r="H724" s="427"/>
      <c r="I724" s="427"/>
      <c r="J724" s="427"/>
      <c r="K724" s="427"/>
      <c r="L724" s="427"/>
      <c r="M724" s="427"/>
      <c r="N724" s="427"/>
      <c r="O724" s="427"/>
      <c r="P724" s="427"/>
      <c r="Q724" s="427"/>
      <c r="R724" s="427"/>
      <c r="S724" s="427"/>
      <c r="T724" s="427"/>
      <c r="U724" s="427"/>
      <c r="V724" s="427"/>
      <c r="W724" s="427"/>
      <c r="X724" s="427"/>
      <c r="Y724" s="427"/>
      <c r="Z724" s="427"/>
      <c r="AA724" s="427"/>
      <c r="AB724" s="427"/>
      <c r="AC724" s="428"/>
      <c r="AD724" s="310">
        <f>'Art. 123'!Q691</f>
        <v>3</v>
      </c>
      <c r="AE724" s="94" t="str">
        <f t="shared" si="140"/>
        <v>No aplica</v>
      </c>
      <c r="AF724">
        <f t="shared" si="141"/>
        <v>1.5</v>
      </c>
      <c r="AG724" s="92" t="str">
        <f t="shared" si="142"/>
        <v>No aplica</v>
      </c>
      <c r="AH724" s="95" t="e">
        <f t="shared" si="143"/>
        <v>#VALUE!</v>
      </c>
      <c r="AI724" s="96" t="str">
        <f t="shared" si="144"/>
        <v>No aplica</v>
      </c>
      <c r="AJ724" s="96" t="e">
        <f t="shared" si="145"/>
        <v>#VALUE!</v>
      </c>
      <c r="AK724" s="96" t="e">
        <f t="shared" si="146"/>
        <v>#VALUE!</v>
      </c>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c r="BY724"/>
      <c r="BZ724"/>
      <c r="CA724"/>
      <c r="CB724"/>
      <c r="CC724"/>
      <c r="CD724"/>
      <c r="CE724"/>
      <c r="CF724"/>
      <c r="CG724"/>
      <c r="CH724"/>
      <c r="CI724"/>
      <c r="CJ724"/>
      <c r="CK724"/>
      <c r="CL724"/>
      <c r="CM724"/>
      <c r="CN724"/>
      <c r="CO724"/>
      <c r="CP724"/>
      <c r="CQ724"/>
      <c r="CR724"/>
      <c r="CS724"/>
      <c r="CT724"/>
      <c r="CU724"/>
      <c r="CV724"/>
      <c r="CW724"/>
      <c r="CX724"/>
      <c r="CY724"/>
      <c r="CZ724"/>
      <c r="DA724"/>
      <c r="DB724"/>
      <c r="DC724"/>
      <c r="DD724"/>
      <c r="DE724"/>
      <c r="DF724"/>
      <c r="DG724"/>
      <c r="DH724"/>
      <c r="DI724"/>
      <c r="DJ724"/>
      <c r="DK724"/>
      <c r="DL724"/>
      <c r="DM724"/>
      <c r="DN724"/>
      <c r="DO724"/>
      <c r="DP724"/>
      <c r="DQ724"/>
      <c r="DR724"/>
      <c r="DS724"/>
      <c r="DT724"/>
      <c r="DU724"/>
      <c r="DV724"/>
      <c r="DW724"/>
      <c r="DX724"/>
      <c r="DY724"/>
      <c r="DZ724"/>
      <c r="EA724"/>
      <c r="EB724"/>
      <c r="EC724"/>
      <c r="ED724"/>
      <c r="EE724"/>
      <c r="EF724"/>
      <c r="EG724"/>
      <c r="EH724"/>
      <c r="EI724"/>
      <c r="EJ724"/>
      <c r="EK724"/>
      <c r="EL724"/>
      <c r="EM724"/>
      <c r="EN724"/>
      <c r="EO724"/>
      <c r="EP724"/>
      <c r="EQ724"/>
      <c r="ER724"/>
      <c r="ES724"/>
      <c r="ET724"/>
      <c r="EU724"/>
      <c r="EV724"/>
      <c r="EW724"/>
      <c r="EX724"/>
      <c r="EY724"/>
      <c r="EZ724"/>
      <c r="FA724"/>
      <c r="FB724"/>
      <c r="FC724"/>
      <c r="FD724"/>
      <c r="FE724"/>
      <c r="FF724"/>
      <c r="FG724"/>
      <c r="FH724"/>
      <c r="FI724"/>
      <c r="FJ724"/>
      <c r="FK724"/>
      <c r="FL724"/>
      <c r="FM724"/>
      <c r="FN724"/>
      <c r="FO724"/>
      <c r="FP724"/>
      <c r="FQ724"/>
      <c r="FR724"/>
      <c r="FS724"/>
      <c r="FT724"/>
      <c r="FU724"/>
      <c r="FV724"/>
      <c r="FW724"/>
      <c r="FX724"/>
      <c r="FY724"/>
      <c r="FZ724"/>
      <c r="GA724"/>
      <c r="GB724"/>
      <c r="GC724"/>
      <c r="GD724"/>
      <c r="GE724"/>
      <c r="GF724"/>
      <c r="GG724"/>
      <c r="GH724"/>
      <c r="GI724"/>
      <c r="GJ724"/>
      <c r="GK724"/>
      <c r="GL724"/>
      <c r="GM724"/>
      <c r="GN724"/>
      <c r="GO724"/>
      <c r="GP724"/>
      <c r="GQ724"/>
      <c r="GR724"/>
      <c r="GS724"/>
      <c r="GT724"/>
      <c r="GU724"/>
      <c r="GV724"/>
      <c r="GW724"/>
      <c r="GX724"/>
      <c r="GY724"/>
      <c r="GZ724"/>
      <c r="HA724"/>
      <c r="HB724"/>
      <c r="HC724"/>
      <c r="HD724"/>
      <c r="HE724"/>
      <c r="HF724"/>
      <c r="HG724"/>
      <c r="HH724"/>
      <c r="HI724"/>
      <c r="HJ724"/>
      <c r="HK724"/>
      <c r="HL724"/>
      <c r="HM724"/>
      <c r="HN724"/>
      <c r="HO724"/>
      <c r="HP724"/>
      <c r="HQ724"/>
      <c r="HR724"/>
      <c r="HS724"/>
      <c r="HT724"/>
      <c r="HU724"/>
      <c r="HV724"/>
      <c r="HW724"/>
      <c r="HX724"/>
      <c r="HY724"/>
      <c r="HZ724"/>
      <c r="IA724"/>
      <c r="IB724"/>
      <c r="IC724"/>
      <c r="ID724"/>
      <c r="IE724"/>
      <c r="IF724"/>
      <c r="IG724"/>
      <c r="IH724"/>
      <c r="II724"/>
      <c r="IJ724"/>
      <c r="IK724"/>
      <c r="IL724"/>
      <c r="IM724"/>
      <c r="IN724"/>
      <c r="IO724"/>
      <c r="IP724"/>
      <c r="IQ724"/>
      <c r="IR724"/>
      <c r="IS724"/>
      <c r="IT724"/>
      <c r="IU724"/>
      <c r="IV724"/>
    </row>
    <row r="725" spans="1:256" ht="24.9" customHeight="1" thickTop="1" thickBot="1" x14ac:dyDescent="0.3">
      <c r="A725" s="392" t="s">
        <v>2448</v>
      </c>
      <c r="B725" s="427"/>
      <c r="C725" s="427"/>
      <c r="D725" s="427"/>
      <c r="E725" s="427"/>
      <c r="F725" s="427"/>
      <c r="G725" s="427"/>
      <c r="H725" s="427"/>
      <c r="I725" s="427"/>
      <c r="J725" s="427"/>
      <c r="K725" s="427"/>
      <c r="L725" s="427"/>
      <c r="M725" s="427"/>
      <c r="N725" s="427"/>
      <c r="O725" s="427"/>
      <c r="P725" s="427"/>
      <c r="Q725" s="427"/>
      <c r="R725" s="427"/>
      <c r="S725" s="427"/>
      <c r="T725" s="427"/>
      <c r="U725" s="427"/>
      <c r="V725" s="427"/>
      <c r="W725" s="427"/>
      <c r="X725" s="427"/>
      <c r="Y725" s="427"/>
      <c r="Z725" s="427"/>
      <c r="AA725" s="427"/>
      <c r="AB725" s="427"/>
      <c r="AC725" s="428"/>
      <c r="AD725" s="310">
        <f>'Art. 123'!Q692</f>
        <v>3</v>
      </c>
      <c r="AE725" s="94" t="str">
        <f t="shared" si="140"/>
        <v>No aplica</v>
      </c>
      <c r="AF725">
        <f t="shared" si="141"/>
        <v>1.5</v>
      </c>
      <c r="AG725" s="92" t="str">
        <f t="shared" si="142"/>
        <v>No aplica</v>
      </c>
      <c r="AH725" s="95" t="e">
        <f t="shared" si="143"/>
        <v>#VALUE!</v>
      </c>
      <c r="AI725" s="96" t="str">
        <f t="shared" si="144"/>
        <v>No aplica</v>
      </c>
      <c r="AJ725" s="96" t="e">
        <f t="shared" si="145"/>
        <v>#VALUE!</v>
      </c>
      <c r="AK725" s="96" t="e">
        <f t="shared" si="146"/>
        <v>#VALUE!</v>
      </c>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c r="BY725"/>
      <c r="BZ725"/>
      <c r="CA725"/>
      <c r="CB725"/>
      <c r="CC725"/>
      <c r="CD725"/>
      <c r="CE725"/>
      <c r="CF725"/>
      <c r="CG725"/>
      <c r="CH725"/>
      <c r="CI725"/>
      <c r="CJ725"/>
      <c r="CK725"/>
      <c r="CL725"/>
      <c r="CM725"/>
      <c r="CN725"/>
      <c r="CO725"/>
      <c r="CP725"/>
      <c r="CQ725"/>
      <c r="CR725"/>
      <c r="CS725"/>
      <c r="CT725"/>
      <c r="CU725"/>
      <c r="CV725"/>
      <c r="CW725"/>
      <c r="CX725"/>
      <c r="CY725"/>
      <c r="CZ725"/>
      <c r="DA725"/>
      <c r="DB725"/>
      <c r="DC725"/>
      <c r="DD725"/>
      <c r="DE725"/>
      <c r="DF725"/>
      <c r="DG725"/>
      <c r="DH725"/>
      <c r="DI725"/>
      <c r="DJ725"/>
      <c r="DK725"/>
      <c r="DL725"/>
      <c r="DM725"/>
      <c r="DN725"/>
      <c r="DO725"/>
      <c r="DP725"/>
      <c r="DQ725"/>
      <c r="DR725"/>
      <c r="DS725"/>
      <c r="DT725"/>
      <c r="DU725"/>
      <c r="DV725"/>
      <c r="DW725"/>
      <c r="DX725"/>
      <c r="DY725"/>
      <c r="DZ725"/>
      <c r="EA725"/>
      <c r="EB725"/>
      <c r="EC725"/>
      <c r="ED725"/>
      <c r="EE725"/>
      <c r="EF725"/>
      <c r="EG725"/>
      <c r="EH725"/>
      <c r="EI725"/>
      <c r="EJ725"/>
      <c r="EK725"/>
      <c r="EL725"/>
      <c r="EM725"/>
      <c r="EN725"/>
      <c r="EO725"/>
      <c r="EP725"/>
      <c r="EQ725"/>
      <c r="ER725"/>
      <c r="ES725"/>
      <c r="ET725"/>
      <c r="EU725"/>
      <c r="EV725"/>
      <c r="EW725"/>
      <c r="EX725"/>
      <c r="EY725"/>
      <c r="EZ725"/>
      <c r="FA725"/>
      <c r="FB725"/>
      <c r="FC725"/>
      <c r="FD725"/>
      <c r="FE725"/>
      <c r="FF725"/>
      <c r="FG725"/>
      <c r="FH725"/>
      <c r="FI725"/>
      <c r="FJ725"/>
      <c r="FK725"/>
      <c r="FL725"/>
      <c r="FM725"/>
      <c r="FN725"/>
      <c r="FO725"/>
      <c r="FP725"/>
      <c r="FQ725"/>
      <c r="FR725"/>
      <c r="FS725"/>
      <c r="FT725"/>
      <c r="FU725"/>
      <c r="FV725"/>
      <c r="FW725"/>
      <c r="FX725"/>
      <c r="FY725"/>
      <c r="FZ725"/>
      <c r="GA725"/>
      <c r="GB725"/>
      <c r="GC725"/>
      <c r="GD725"/>
      <c r="GE725"/>
      <c r="GF725"/>
      <c r="GG725"/>
      <c r="GH725"/>
      <c r="GI725"/>
      <c r="GJ725"/>
      <c r="GK725"/>
      <c r="GL725"/>
      <c r="GM725"/>
      <c r="GN725"/>
      <c r="GO725"/>
      <c r="GP725"/>
      <c r="GQ725"/>
      <c r="GR725"/>
      <c r="GS725"/>
      <c r="GT725"/>
      <c r="GU725"/>
      <c r="GV725"/>
      <c r="GW725"/>
      <c r="GX725"/>
      <c r="GY725"/>
      <c r="GZ725"/>
      <c r="HA725"/>
      <c r="HB725"/>
      <c r="HC725"/>
      <c r="HD725"/>
      <c r="HE725"/>
      <c r="HF725"/>
      <c r="HG725"/>
      <c r="HH725"/>
      <c r="HI725"/>
      <c r="HJ725"/>
      <c r="HK725"/>
      <c r="HL725"/>
      <c r="HM725"/>
      <c r="HN725"/>
      <c r="HO725"/>
      <c r="HP725"/>
      <c r="HQ725"/>
      <c r="HR725"/>
      <c r="HS725"/>
      <c r="HT725"/>
      <c r="HU725"/>
      <c r="HV725"/>
      <c r="HW725"/>
      <c r="HX725"/>
      <c r="HY725"/>
      <c r="HZ725"/>
      <c r="IA725"/>
      <c r="IB725"/>
      <c r="IC725"/>
      <c r="ID725"/>
      <c r="IE725"/>
      <c r="IF725"/>
      <c r="IG725"/>
      <c r="IH725"/>
      <c r="II725"/>
      <c r="IJ725"/>
      <c r="IK725"/>
      <c r="IL725"/>
      <c r="IM725"/>
      <c r="IN725"/>
      <c r="IO725"/>
      <c r="IP725"/>
      <c r="IQ725"/>
      <c r="IR725"/>
      <c r="IS725"/>
      <c r="IT725"/>
      <c r="IU725"/>
      <c r="IV725"/>
    </row>
    <row r="726" spans="1:256" ht="24.9" customHeight="1" thickTop="1" thickBot="1" x14ac:dyDescent="0.3">
      <c r="A726" s="392" t="s">
        <v>2449</v>
      </c>
      <c r="B726" s="427"/>
      <c r="C726" s="427"/>
      <c r="D726" s="427"/>
      <c r="E726" s="427"/>
      <c r="F726" s="427"/>
      <c r="G726" s="427"/>
      <c r="H726" s="427"/>
      <c r="I726" s="427"/>
      <c r="J726" s="427"/>
      <c r="K726" s="427"/>
      <c r="L726" s="427"/>
      <c r="M726" s="427"/>
      <c r="N726" s="427"/>
      <c r="O726" s="427"/>
      <c r="P726" s="427"/>
      <c r="Q726" s="427"/>
      <c r="R726" s="427"/>
      <c r="S726" s="427"/>
      <c r="T726" s="427"/>
      <c r="U726" s="427"/>
      <c r="V726" s="427"/>
      <c r="W726" s="427"/>
      <c r="X726" s="427"/>
      <c r="Y726" s="427"/>
      <c r="Z726" s="427"/>
      <c r="AA726" s="427"/>
      <c r="AB726" s="427"/>
      <c r="AC726" s="428"/>
      <c r="AD726" s="310">
        <f>'Art. 123'!Q693</f>
        <v>3</v>
      </c>
      <c r="AE726" s="94" t="str">
        <f t="shared" si="140"/>
        <v>No aplica</v>
      </c>
      <c r="AF726">
        <f t="shared" si="141"/>
        <v>1.5</v>
      </c>
      <c r="AG726" s="92" t="str">
        <f t="shared" si="142"/>
        <v>No aplica</v>
      </c>
      <c r="AH726" s="95" t="e">
        <f t="shared" si="143"/>
        <v>#VALUE!</v>
      </c>
      <c r="AI726" s="96" t="str">
        <f t="shared" si="144"/>
        <v>No aplica</v>
      </c>
      <c r="AJ726" s="96" t="e">
        <f t="shared" si="145"/>
        <v>#VALUE!</v>
      </c>
      <c r="AK726" s="96" t="e">
        <f t="shared" si="146"/>
        <v>#VALUE!</v>
      </c>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c r="BY726"/>
      <c r="BZ726"/>
      <c r="CA726"/>
      <c r="CB726"/>
      <c r="CC726"/>
      <c r="CD726"/>
      <c r="CE726"/>
      <c r="CF726"/>
      <c r="CG726"/>
      <c r="CH726"/>
      <c r="CI726"/>
      <c r="CJ726"/>
      <c r="CK726"/>
      <c r="CL726"/>
      <c r="CM726"/>
      <c r="CN726"/>
      <c r="CO726"/>
      <c r="CP726"/>
      <c r="CQ726"/>
      <c r="CR726"/>
      <c r="CS726"/>
      <c r="CT726"/>
      <c r="CU726"/>
      <c r="CV726"/>
      <c r="CW726"/>
      <c r="CX726"/>
      <c r="CY726"/>
      <c r="CZ726"/>
      <c r="DA726"/>
      <c r="DB726"/>
      <c r="DC726"/>
      <c r="DD726"/>
      <c r="DE726"/>
      <c r="DF726"/>
      <c r="DG726"/>
      <c r="DH726"/>
      <c r="DI726"/>
      <c r="DJ726"/>
      <c r="DK726"/>
      <c r="DL726"/>
      <c r="DM726"/>
      <c r="DN726"/>
      <c r="DO726"/>
      <c r="DP726"/>
      <c r="DQ726"/>
      <c r="DR726"/>
      <c r="DS726"/>
      <c r="DT726"/>
      <c r="DU726"/>
      <c r="DV726"/>
      <c r="DW726"/>
      <c r="DX726"/>
      <c r="DY726"/>
      <c r="DZ726"/>
      <c r="EA726"/>
      <c r="EB726"/>
      <c r="EC726"/>
      <c r="ED726"/>
      <c r="EE726"/>
      <c r="EF726"/>
      <c r="EG726"/>
      <c r="EH726"/>
      <c r="EI726"/>
      <c r="EJ726"/>
      <c r="EK726"/>
      <c r="EL726"/>
      <c r="EM726"/>
      <c r="EN726"/>
      <c r="EO726"/>
      <c r="EP726"/>
      <c r="EQ726"/>
      <c r="ER726"/>
      <c r="ES726"/>
      <c r="ET726"/>
      <c r="EU726"/>
      <c r="EV726"/>
      <c r="EW726"/>
      <c r="EX726"/>
      <c r="EY726"/>
      <c r="EZ726"/>
      <c r="FA726"/>
      <c r="FB726"/>
      <c r="FC726"/>
      <c r="FD726"/>
      <c r="FE726"/>
      <c r="FF726"/>
      <c r="FG726"/>
      <c r="FH726"/>
      <c r="FI726"/>
      <c r="FJ726"/>
      <c r="FK726"/>
      <c r="FL726"/>
      <c r="FM726"/>
      <c r="FN726"/>
      <c r="FO726"/>
      <c r="FP726"/>
      <c r="FQ726"/>
      <c r="FR726"/>
      <c r="FS726"/>
      <c r="FT726"/>
      <c r="FU726"/>
      <c r="FV726"/>
      <c r="FW726"/>
      <c r="FX726"/>
      <c r="FY726"/>
      <c r="FZ726"/>
      <c r="GA726"/>
      <c r="GB726"/>
      <c r="GC726"/>
      <c r="GD726"/>
      <c r="GE726"/>
      <c r="GF726"/>
      <c r="GG726"/>
      <c r="GH726"/>
      <c r="GI726"/>
      <c r="GJ726"/>
      <c r="GK726"/>
      <c r="GL726"/>
      <c r="GM726"/>
      <c r="GN726"/>
      <c r="GO726"/>
      <c r="GP726"/>
      <c r="GQ726"/>
      <c r="GR726"/>
      <c r="GS726"/>
      <c r="GT726"/>
      <c r="GU726"/>
      <c r="GV726"/>
      <c r="GW726"/>
      <c r="GX726"/>
      <c r="GY726"/>
      <c r="GZ726"/>
      <c r="HA726"/>
      <c r="HB726"/>
      <c r="HC726"/>
      <c r="HD726"/>
      <c r="HE726"/>
      <c r="HF726"/>
      <c r="HG726"/>
      <c r="HH726"/>
      <c r="HI726"/>
      <c r="HJ726"/>
      <c r="HK726"/>
      <c r="HL726"/>
      <c r="HM726"/>
      <c r="HN726"/>
      <c r="HO726"/>
      <c r="HP726"/>
      <c r="HQ726"/>
      <c r="HR726"/>
      <c r="HS726"/>
      <c r="HT726"/>
      <c r="HU726"/>
      <c r="HV726"/>
      <c r="HW726"/>
      <c r="HX726"/>
      <c r="HY726"/>
      <c r="HZ726"/>
      <c r="IA726"/>
      <c r="IB726"/>
      <c r="IC726"/>
      <c r="ID726"/>
      <c r="IE726"/>
      <c r="IF726"/>
      <c r="IG726"/>
      <c r="IH726"/>
      <c r="II726"/>
      <c r="IJ726"/>
      <c r="IK726"/>
      <c r="IL726"/>
      <c r="IM726"/>
      <c r="IN726"/>
      <c r="IO726"/>
      <c r="IP726"/>
      <c r="IQ726"/>
      <c r="IR726"/>
      <c r="IS726"/>
      <c r="IT726"/>
      <c r="IU726"/>
      <c r="IV726"/>
    </row>
    <row r="727" spans="1:256" ht="24.9" customHeight="1" thickTop="1" thickBot="1" x14ac:dyDescent="0.3">
      <c r="A727" s="392" t="s">
        <v>2450</v>
      </c>
      <c r="B727" s="427"/>
      <c r="C727" s="427"/>
      <c r="D727" s="427"/>
      <c r="E727" s="427"/>
      <c r="F727" s="427"/>
      <c r="G727" s="427"/>
      <c r="H727" s="427"/>
      <c r="I727" s="427"/>
      <c r="J727" s="427"/>
      <c r="K727" s="427"/>
      <c r="L727" s="427"/>
      <c r="M727" s="427"/>
      <c r="N727" s="427"/>
      <c r="O727" s="427"/>
      <c r="P727" s="427"/>
      <c r="Q727" s="427"/>
      <c r="R727" s="427"/>
      <c r="S727" s="427"/>
      <c r="T727" s="427"/>
      <c r="U727" s="427"/>
      <c r="V727" s="427"/>
      <c r="W727" s="427"/>
      <c r="X727" s="427"/>
      <c r="Y727" s="427"/>
      <c r="Z727" s="427"/>
      <c r="AA727" s="427"/>
      <c r="AB727" s="427"/>
      <c r="AC727" s="428"/>
      <c r="AD727" s="310">
        <f>'Art. 123'!Q694</f>
        <v>3</v>
      </c>
      <c r="AE727" s="94" t="str">
        <f t="shared" si="140"/>
        <v>No aplica</v>
      </c>
      <c r="AF727">
        <f t="shared" si="141"/>
        <v>1.5</v>
      </c>
      <c r="AG727" s="92" t="str">
        <f t="shared" si="142"/>
        <v>No aplica</v>
      </c>
      <c r="AH727" s="95" t="e">
        <f t="shared" si="143"/>
        <v>#VALUE!</v>
      </c>
      <c r="AI727" s="96" t="str">
        <f t="shared" si="144"/>
        <v>No aplica</v>
      </c>
      <c r="AJ727" s="96" t="e">
        <f t="shared" si="145"/>
        <v>#VALUE!</v>
      </c>
      <c r="AK727" s="96" t="e">
        <f t="shared" si="146"/>
        <v>#VALUE!</v>
      </c>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c r="BY727"/>
      <c r="BZ727"/>
      <c r="CA727"/>
      <c r="CB727"/>
      <c r="CC727"/>
      <c r="CD727"/>
      <c r="CE727"/>
      <c r="CF727"/>
      <c r="CG727"/>
      <c r="CH727"/>
      <c r="CI727"/>
      <c r="CJ727"/>
      <c r="CK727"/>
      <c r="CL727"/>
      <c r="CM727"/>
      <c r="CN727"/>
      <c r="CO727"/>
      <c r="CP727"/>
      <c r="CQ727"/>
      <c r="CR727"/>
      <c r="CS727"/>
      <c r="CT727"/>
      <c r="CU727"/>
      <c r="CV727"/>
      <c r="CW727"/>
      <c r="CX727"/>
      <c r="CY727"/>
      <c r="CZ727"/>
      <c r="DA727"/>
      <c r="DB727"/>
      <c r="DC727"/>
      <c r="DD727"/>
      <c r="DE727"/>
      <c r="DF727"/>
      <c r="DG727"/>
      <c r="DH727"/>
      <c r="DI727"/>
      <c r="DJ727"/>
      <c r="DK727"/>
      <c r="DL727"/>
      <c r="DM727"/>
      <c r="DN727"/>
      <c r="DO727"/>
      <c r="DP727"/>
      <c r="DQ727"/>
      <c r="DR727"/>
      <c r="DS727"/>
      <c r="DT727"/>
      <c r="DU727"/>
      <c r="DV727"/>
      <c r="DW727"/>
      <c r="DX727"/>
      <c r="DY727"/>
      <c r="DZ727"/>
      <c r="EA727"/>
      <c r="EB727"/>
      <c r="EC727"/>
      <c r="ED727"/>
      <c r="EE727"/>
      <c r="EF727"/>
      <c r="EG727"/>
      <c r="EH727"/>
      <c r="EI727"/>
      <c r="EJ727"/>
      <c r="EK727"/>
      <c r="EL727"/>
      <c r="EM727"/>
      <c r="EN727"/>
      <c r="EO727"/>
      <c r="EP727"/>
      <c r="EQ727"/>
      <c r="ER727"/>
      <c r="ES727"/>
      <c r="ET727"/>
      <c r="EU727"/>
      <c r="EV727"/>
      <c r="EW727"/>
      <c r="EX727"/>
      <c r="EY727"/>
      <c r="EZ727"/>
      <c r="FA727"/>
      <c r="FB727"/>
      <c r="FC727"/>
      <c r="FD727"/>
      <c r="FE727"/>
      <c r="FF727"/>
      <c r="FG727"/>
      <c r="FH727"/>
      <c r="FI727"/>
      <c r="FJ727"/>
      <c r="FK727"/>
      <c r="FL727"/>
      <c r="FM727"/>
      <c r="FN727"/>
      <c r="FO727"/>
      <c r="FP727"/>
      <c r="FQ727"/>
      <c r="FR727"/>
      <c r="FS727"/>
      <c r="FT727"/>
      <c r="FU727"/>
      <c r="FV727"/>
      <c r="FW727"/>
      <c r="FX727"/>
      <c r="FY727"/>
      <c r="FZ727"/>
      <c r="GA727"/>
      <c r="GB727"/>
      <c r="GC727"/>
      <c r="GD727"/>
      <c r="GE727"/>
      <c r="GF727"/>
      <c r="GG727"/>
      <c r="GH727"/>
      <c r="GI727"/>
      <c r="GJ727"/>
      <c r="GK727"/>
      <c r="GL727"/>
      <c r="GM727"/>
      <c r="GN727"/>
      <c r="GO727"/>
      <c r="GP727"/>
      <c r="GQ727"/>
      <c r="GR727"/>
      <c r="GS727"/>
      <c r="GT727"/>
      <c r="GU727"/>
      <c r="GV727"/>
      <c r="GW727"/>
      <c r="GX727"/>
      <c r="GY727"/>
      <c r="GZ727"/>
      <c r="HA727"/>
      <c r="HB727"/>
      <c r="HC727"/>
      <c r="HD727"/>
      <c r="HE727"/>
      <c r="HF727"/>
      <c r="HG727"/>
      <c r="HH727"/>
      <c r="HI727"/>
      <c r="HJ727"/>
      <c r="HK727"/>
      <c r="HL727"/>
      <c r="HM727"/>
      <c r="HN727"/>
      <c r="HO727"/>
      <c r="HP727"/>
      <c r="HQ727"/>
      <c r="HR727"/>
      <c r="HS727"/>
      <c r="HT727"/>
      <c r="HU727"/>
      <c r="HV727"/>
      <c r="HW727"/>
      <c r="HX727"/>
      <c r="HY727"/>
      <c r="HZ727"/>
      <c r="IA727"/>
      <c r="IB727"/>
      <c r="IC727"/>
      <c r="ID727"/>
      <c r="IE727"/>
      <c r="IF727"/>
      <c r="IG727"/>
      <c r="IH727"/>
      <c r="II727"/>
      <c r="IJ727"/>
      <c r="IK727"/>
      <c r="IL727"/>
      <c r="IM727"/>
      <c r="IN727"/>
      <c r="IO727"/>
      <c r="IP727"/>
      <c r="IQ727"/>
      <c r="IR727"/>
      <c r="IS727"/>
      <c r="IT727"/>
      <c r="IU727"/>
      <c r="IV727"/>
    </row>
    <row r="728" spans="1:256" ht="24.9" customHeight="1" thickTop="1" thickBot="1" x14ac:dyDescent="0.3">
      <c r="A728" s="392" t="s">
        <v>2451</v>
      </c>
      <c r="B728" s="427"/>
      <c r="C728" s="427"/>
      <c r="D728" s="427"/>
      <c r="E728" s="427"/>
      <c r="F728" s="427"/>
      <c r="G728" s="427"/>
      <c r="H728" s="427"/>
      <c r="I728" s="427"/>
      <c r="J728" s="427"/>
      <c r="K728" s="427"/>
      <c r="L728" s="427"/>
      <c r="M728" s="427"/>
      <c r="N728" s="427"/>
      <c r="O728" s="427"/>
      <c r="P728" s="427"/>
      <c r="Q728" s="427"/>
      <c r="R728" s="427"/>
      <c r="S728" s="427"/>
      <c r="T728" s="427"/>
      <c r="U728" s="427"/>
      <c r="V728" s="427"/>
      <c r="W728" s="427"/>
      <c r="X728" s="427"/>
      <c r="Y728" s="427"/>
      <c r="Z728" s="427"/>
      <c r="AA728" s="427"/>
      <c r="AB728" s="427"/>
      <c r="AC728" s="428"/>
      <c r="AD728" s="310">
        <f>'Art. 123'!Q695</f>
        <v>3</v>
      </c>
      <c r="AE728" s="94" t="str">
        <f t="shared" si="140"/>
        <v>No aplica</v>
      </c>
      <c r="AF728">
        <f t="shared" si="141"/>
        <v>1.5</v>
      </c>
      <c r="AG728" s="92" t="str">
        <f t="shared" si="142"/>
        <v>No aplica</v>
      </c>
      <c r="AH728" s="95" t="e">
        <f t="shared" si="143"/>
        <v>#VALUE!</v>
      </c>
      <c r="AI728" s="96" t="str">
        <f t="shared" si="144"/>
        <v>No aplica</v>
      </c>
      <c r="AJ728" s="96" t="e">
        <f t="shared" si="145"/>
        <v>#VALUE!</v>
      </c>
      <c r="AK728" s="96" t="e">
        <f t="shared" si="146"/>
        <v>#VALUE!</v>
      </c>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c r="BY728"/>
      <c r="BZ728"/>
      <c r="CA728"/>
      <c r="CB728"/>
      <c r="CC728"/>
      <c r="CD728"/>
      <c r="CE728"/>
      <c r="CF728"/>
      <c r="CG728"/>
      <c r="CH728"/>
      <c r="CI728"/>
      <c r="CJ728"/>
      <c r="CK728"/>
      <c r="CL728"/>
      <c r="CM728"/>
      <c r="CN728"/>
      <c r="CO728"/>
      <c r="CP728"/>
      <c r="CQ728"/>
      <c r="CR728"/>
      <c r="CS728"/>
      <c r="CT728"/>
      <c r="CU728"/>
      <c r="CV728"/>
      <c r="CW728"/>
      <c r="CX728"/>
      <c r="CY728"/>
      <c r="CZ728"/>
      <c r="DA728"/>
      <c r="DB728"/>
      <c r="DC728"/>
      <c r="DD728"/>
      <c r="DE728"/>
      <c r="DF728"/>
      <c r="DG728"/>
      <c r="DH728"/>
      <c r="DI728"/>
      <c r="DJ728"/>
      <c r="DK728"/>
      <c r="DL728"/>
      <c r="DM728"/>
      <c r="DN728"/>
      <c r="DO728"/>
      <c r="DP728"/>
      <c r="DQ728"/>
      <c r="DR728"/>
      <c r="DS728"/>
      <c r="DT728"/>
      <c r="DU728"/>
      <c r="DV728"/>
      <c r="DW728"/>
      <c r="DX728"/>
      <c r="DY728"/>
      <c r="DZ728"/>
      <c r="EA728"/>
      <c r="EB728"/>
      <c r="EC728"/>
      <c r="ED728"/>
      <c r="EE728"/>
      <c r="EF728"/>
      <c r="EG728"/>
      <c r="EH728"/>
      <c r="EI728"/>
      <c r="EJ728"/>
      <c r="EK728"/>
      <c r="EL728"/>
      <c r="EM728"/>
      <c r="EN728"/>
      <c r="EO728"/>
      <c r="EP728"/>
      <c r="EQ728"/>
      <c r="ER728"/>
      <c r="ES728"/>
      <c r="ET728"/>
      <c r="EU728"/>
      <c r="EV728"/>
      <c r="EW728"/>
      <c r="EX728"/>
      <c r="EY728"/>
      <c r="EZ728"/>
      <c r="FA728"/>
      <c r="FB728"/>
      <c r="FC728"/>
      <c r="FD728"/>
      <c r="FE728"/>
      <c r="FF728"/>
      <c r="FG728"/>
      <c r="FH728"/>
      <c r="FI728"/>
      <c r="FJ728"/>
      <c r="FK728"/>
      <c r="FL728"/>
      <c r="FM728"/>
      <c r="FN728"/>
      <c r="FO728"/>
      <c r="FP728"/>
      <c r="FQ728"/>
      <c r="FR728"/>
      <c r="FS728"/>
      <c r="FT728"/>
      <c r="FU728"/>
      <c r="FV728"/>
      <c r="FW728"/>
      <c r="FX728"/>
      <c r="FY728"/>
      <c r="FZ728"/>
      <c r="GA728"/>
      <c r="GB728"/>
      <c r="GC728"/>
      <c r="GD728"/>
      <c r="GE728"/>
      <c r="GF728"/>
      <c r="GG728"/>
      <c r="GH728"/>
      <c r="GI728"/>
      <c r="GJ728"/>
      <c r="GK728"/>
      <c r="GL728"/>
      <c r="GM728"/>
      <c r="GN728"/>
      <c r="GO728"/>
      <c r="GP728"/>
      <c r="GQ728"/>
      <c r="GR728"/>
      <c r="GS728"/>
      <c r="GT728"/>
      <c r="GU728"/>
      <c r="GV728"/>
      <c r="GW728"/>
      <c r="GX728"/>
      <c r="GY728"/>
      <c r="GZ728"/>
      <c r="HA728"/>
      <c r="HB728"/>
      <c r="HC728"/>
      <c r="HD728"/>
      <c r="HE728"/>
      <c r="HF728"/>
      <c r="HG728"/>
      <c r="HH728"/>
      <c r="HI728"/>
      <c r="HJ728"/>
      <c r="HK728"/>
      <c r="HL728"/>
      <c r="HM728"/>
      <c r="HN728"/>
      <c r="HO728"/>
      <c r="HP728"/>
      <c r="HQ728"/>
      <c r="HR728"/>
      <c r="HS728"/>
      <c r="HT728"/>
      <c r="HU728"/>
      <c r="HV728"/>
      <c r="HW728"/>
      <c r="HX728"/>
      <c r="HY728"/>
      <c r="HZ728"/>
      <c r="IA728"/>
      <c r="IB728"/>
      <c r="IC728"/>
      <c r="ID728"/>
      <c r="IE728"/>
      <c r="IF728"/>
      <c r="IG728"/>
      <c r="IH728"/>
      <c r="II728"/>
      <c r="IJ728"/>
      <c r="IK728"/>
      <c r="IL728"/>
      <c r="IM728"/>
      <c r="IN728"/>
      <c r="IO728"/>
      <c r="IP728"/>
      <c r="IQ728"/>
      <c r="IR728"/>
      <c r="IS728"/>
      <c r="IT728"/>
      <c r="IU728"/>
      <c r="IV728"/>
    </row>
    <row r="729" spans="1:256" ht="24.9" customHeight="1" thickTop="1" x14ac:dyDescent="0.25">
      <c r="A729" s="437" t="s">
        <v>1756</v>
      </c>
      <c r="B729" s="438"/>
      <c r="C729" s="438"/>
      <c r="D729" s="438"/>
      <c r="E729" s="438"/>
      <c r="F729" s="438"/>
      <c r="G729" s="438"/>
      <c r="H729" s="438"/>
      <c r="I729" s="438"/>
      <c r="J729" s="438"/>
      <c r="K729" s="438"/>
      <c r="L729" s="438"/>
      <c r="M729" s="438"/>
      <c r="N729" s="438"/>
      <c r="O729" s="438"/>
      <c r="P729" s="438"/>
      <c r="Q729" s="438"/>
      <c r="R729" s="438"/>
      <c r="S729" s="438"/>
      <c r="T729" s="438"/>
      <c r="U729" s="438"/>
      <c r="V729" s="438"/>
      <c r="W729" s="438"/>
      <c r="X729" s="438"/>
      <c r="Y729" s="438"/>
      <c r="Z729" s="438"/>
      <c r="AA729" s="438"/>
      <c r="AB729" s="438"/>
      <c r="AC729" s="438"/>
      <c r="AD729" s="439"/>
      <c r="AE729" s="94">
        <f>SUM(AE720:AE728)</f>
        <v>0</v>
      </c>
      <c r="AF729" s="61"/>
      <c r="AG729" s="97">
        <f>SUM(AG720:AG728)</f>
        <v>0</v>
      </c>
      <c r="AH729" s="98"/>
      <c r="AI729" s="99"/>
      <c r="AJ729" s="99"/>
      <c r="AK729" s="9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c r="BY729"/>
      <c r="BZ729"/>
      <c r="CA729"/>
      <c r="CB729"/>
      <c r="CC729"/>
      <c r="CD729"/>
      <c r="CE729"/>
      <c r="CF729"/>
      <c r="CG729"/>
      <c r="CH729"/>
      <c r="CI729"/>
      <c r="CJ729"/>
      <c r="CK729"/>
      <c r="CL729"/>
      <c r="CM729"/>
      <c r="CN729"/>
      <c r="CO729"/>
      <c r="CP729"/>
      <c r="CQ729"/>
      <c r="CR729"/>
      <c r="CS729"/>
      <c r="CT729"/>
      <c r="CU729"/>
      <c r="CV729"/>
      <c r="CW729"/>
      <c r="CX729"/>
      <c r="CY729"/>
      <c r="CZ729"/>
      <c r="DA729"/>
      <c r="DB729"/>
      <c r="DC729"/>
      <c r="DD729"/>
      <c r="DE729"/>
      <c r="DF729"/>
      <c r="DG729"/>
      <c r="DH729"/>
      <c r="DI729"/>
      <c r="DJ729"/>
      <c r="DK729"/>
      <c r="DL729"/>
      <c r="DM729"/>
      <c r="DN729"/>
      <c r="DO729"/>
      <c r="DP729"/>
      <c r="DQ729"/>
      <c r="DR729"/>
      <c r="DS729"/>
      <c r="DT729"/>
      <c r="DU729"/>
      <c r="DV729"/>
      <c r="DW729"/>
      <c r="DX729"/>
      <c r="DY729"/>
      <c r="DZ729"/>
      <c r="EA729"/>
      <c r="EB729"/>
      <c r="EC729"/>
      <c r="ED729"/>
      <c r="EE729"/>
      <c r="EF729"/>
      <c r="EG729"/>
      <c r="EH729"/>
      <c r="EI729"/>
      <c r="EJ729"/>
      <c r="EK729"/>
      <c r="EL729"/>
      <c r="EM729"/>
      <c r="EN729"/>
      <c r="EO729"/>
      <c r="EP729"/>
      <c r="EQ729"/>
      <c r="ER729"/>
      <c r="ES729"/>
      <c r="ET729"/>
      <c r="EU729"/>
      <c r="EV729"/>
      <c r="EW729"/>
      <c r="EX729"/>
      <c r="EY729"/>
      <c r="EZ729"/>
      <c r="FA729"/>
      <c r="FB729"/>
      <c r="FC729"/>
      <c r="FD729"/>
      <c r="FE729"/>
      <c r="FF729"/>
      <c r="FG729"/>
      <c r="FH729"/>
      <c r="FI729"/>
      <c r="FJ729"/>
      <c r="FK729"/>
      <c r="FL729"/>
      <c r="FM729"/>
      <c r="FN729"/>
      <c r="FO729"/>
      <c r="FP729"/>
      <c r="FQ729"/>
      <c r="FR729"/>
      <c r="FS729"/>
      <c r="FT729"/>
      <c r="FU729"/>
      <c r="FV729"/>
      <c r="FW729"/>
      <c r="FX729"/>
      <c r="FY729"/>
      <c r="FZ729"/>
      <c r="GA729"/>
      <c r="GB729"/>
      <c r="GC729"/>
      <c r="GD729"/>
      <c r="GE729"/>
      <c r="GF729"/>
      <c r="GG729"/>
      <c r="GH729"/>
      <c r="GI729"/>
      <c r="GJ729"/>
      <c r="GK729"/>
      <c r="GL729"/>
      <c r="GM729"/>
      <c r="GN729"/>
      <c r="GO729"/>
      <c r="GP729"/>
      <c r="GQ729"/>
      <c r="GR729"/>
      <c r="GS729"/>
      <c r="GT729"/>
      <c r="GU729"/>
      <c r="GV729"/>
      <c r="GW729"/>
      <c r="GX729"/>
      <c r="GY729"/>
      <c r="GZ729"/>
      <c r="HA729"/>
      <c r="HB729"/>
      <c r="HC729"/>
      <c r="HD729"/>
      <c r="HE729"/>
      <c r="HF729"/>
      <c r="HG729"/>
      <c r="HH729"/>
      <c r="HI729"/>
      <c r="HJ729"/>
      <c r="HK729"/>
      <c r="HL729"/>
      <c r="HM729"/>
      <c r="HN729"/>
      <c r="HO729"/>
      <c r="HP729"/>
      <c r="HQ729"/>
      <c r="HR729"/>
      <c r="HS729"/>
      <c r="HT729"/>
      <c r="HU729"/>
      <c r="HV729"/>
      <c r="HW729"/>
      <c r="HX729"/>
      <c r="HY729"/>
      <c r="HZ729"/>
      <c r="IA729"/>
      <c r="IB729"/>
      <c r="IC729"/>
      <c r="ID729"/>
      <c r="IE729"/>
      <c r="IF729"/>
      <c r="IG729"/>
      <c r="IH729"/>
      <c r="II729"/>
      <c r="IJ729"/>
      <c r="IK729"/>
      <c r="IL729"/>
      <c r="IM729"/>
      <c r="IN729"/>
      <c r="IO729"/>
      <c r="IP729"/>
      <c r="IQ729"/>
      <c r="IR729"/>
      <c r="IS729"/>
      <c r="IT729"/>
      <c r="IU729"/>
      <c r="IV729"/>
    </row>
    <row r="730" spans="1:256" ht="24.9" customHeight="1" x14ac:dyDescent="0.25">
      <c r="A730" s="440" t="s">
        <v>1757</v>
      </c>
      <c r="B730" s="441"/>
      <c r="C730" s="441"/>
      <c r="D730" s="441"/>
      <c r="E730" s="441"/>
      <c r="F730" s="441"/>
      <c r="G730" s="441"/>
      <c r="H730" s="441"/>
      <c r="I730" s="441"/>
      <c r="J730" s="441"/>
      <c r="K730" s="441"/>
      <c r="L730" s="441"/>
      <c r="M730" s="441"/>
      <c r="N730" s="441"/>
      <c r="O730" s="441"/>
      <c r="P730" s="441"/>
      <c r="Q730" s="441"/>
      <c r="R730" s="441"/>
      <c r="S730" s="441"/>
      <c r="T730" s="441"/>
      <c r="U730" s="441"/>
      <c r="V730" s="441"/>
      <c r="W730" s="441"/>
      <c r="X730" s="441"/>
      <c r="Y730" s="441"/>
      <c r="Z730" s="441"/>
      <c r="AA730" s="441"/>
      <c r="AB730" s="441"/>
      <c r="AC730" s="441"/>
      <c r="AD730" s="442"/>
      <c r="AE730" s="94">
        <f>AE729/$AE$23*100</f>
        <v>0</v>
      </c>
      <c r="AF730" s="61"/>
      <c r="AG730" s="97"/>
      <c r="AH730" s="98"/>
      <c r="AI730" s="99"/>
      <c r="AJ730" s="99"/>
      <c r="AK730" s="99"/>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c r="BY730"/>
      <c r="BZ730"/>
      <c r="CA730"/>
      <c r="CB730"/>
      <c r="CC730"/>
      <c r="CD730"/>
      <c r="CE730"/>
      <c r="CF730"/>
      <c r="CG730"/>
      <c r="CH730"/>
      <c r="CI730"/>
      <c r="CJ730"/>
      <c r="CK730"/>
      <c r="CL730"/>
      <c r="CM730"/>
      <c r="CN730"/>
      <c r="CO730"/>
      <c r="CP730"/>
      <c r="CQ730"/>
      <c r="CR730"/>
      <c r="CS730"/>
      <c r="CT730"/>
      <c r="CU730"/>
      <c r="CV730"/>
      <c r="CW730"/>
      <c r="CX730"/>
      <c r="CY730"/>
      <c r="CZ730"/>
      <c r="DA730"/>
      <c r="DB730"/>
      <c r="DC730"/>
      <c r="DD730"/>
      <c r="DE730"/>
      <c r="DF730"/>
      <c r="DG730"/>
      <c r="DH730"/>
      <c r="DI730"/>
      <c r="DJ730"/>
      <c r="DK730"/>
      <c r="DL730"/>
      <c r="DM730"/>
      <c r="DN730"/>
      <c r="DO730"/>
      <c r="DP730"/>
      <c r="DQ730"/>
      <c r="DR730"/>
      <c r="DS730"/>
      <c r="DT730"/>
      <c r="DU730"/>
      <c r="DV730"/>
      <c r="DW730"/>
      <c r="DX730"/>
      <c r="DY730"/>
      <c r="DZ730"/>
      <c r="EA730"/>
      <c r="EB730"/>
      <c r="EC730"/>
      <c r="ED730"/>
      <c r="EE730"/>
      <c r="EF730"/>
      <c r="EG730"/>
      <c r="EH730"/>
      <c r="EI730"/>
      <c r="EJ730"/>
      <c r="EK730"/>
      <c r="EL730"/>
      <c r="EM730"/>
      <c r="EN730"/>
      <c r="EO730"/>
      <c r="EP730"/>
      <c r="EQ730"/>
      <c r="ER730"/>
      <c r="ES730"/>
      <c r="ET730"/>
      <c r="EU730"/>
      <c r="EV730"/>
      <c r="EW730"/>
      <c r="EX730"/>
      <c r="EY730"/>
      <c r="EZ730"/>
      <c r="FA730"/>
      <c r="FB730"/>
      <c r="FC730"/>
      <c r="FD730"/>
      <c r="FE730"/>
      <c r="FF730"/>
      <c r="FG730"/>
      <c r="FH730"/>
      <c r="FI730"/>
      <c r="FJ730"/>
      <c r="FK730"/>
      <c r="FL730"/>
      <c r="FM730"/>
      <c r="FN730"/>
      <c r="FO730"/>
      <c r="FP730"/>
      <c r="FQ730"/>
      <c r="FR730"/>
      <c r="FS730"/>
      <c r="FT730"/>
      <c r="FU730"/>
      <c r="FV730"/>
      <c r="FW730"/>
      <c r="FX730"/>
      <c r="FY730"/>
      <c r="FZ730"/>
      <c r="GA730"/>
      <c r="GB730"/>
      <c r="GC730"/>
      <c r="GD730"/>
      <c r="GE730"/>
      <c r="GF730"/>
      <c r="GG730"/>
      <c r="GH730"/>
      <c r="GI730"/>
      <c r="GJ730"/>
      <c r="GK730"/>
      <c r="GL730"/>
      <c r="GM730"/>
      <c r="GN730"/>
      <c r="GO730"/>
      <c r="GP730"/>
      <c r="GQ730"/>
      <c r="GR730"/>
      <c r="GS730"/>
      <c r="GT730"/>
      <c r="GU730"/>
      <c r="GV730"/>
      <c r="GW730"/>
      <c r="GX730"/>
      <c r="GY730"/>
      <c r="GZ730"/>
      <c r="HA730"/>
      <c r="HB730"/>
      <c r="HC730"/>
      <c r="HD730"/>
      <c r="HE730"/>
      <c r="HF730"/>
      <c r="HG730"/>
      <c r="HH730"/>
      <c r="HI730"/>
      <c r="HJ730"/>
      <c r="HK730"/>
      <c r="HL730"/>
      <c r="HM730"/>
      <c r="HN730"/>
      <c r="HO730"/>
      <c r="HP730"/>
      <c r="HQ730"/>
      <c r="HR730"/>
      <c r="HS730"/>
      <c r="HT730"/>
      <c r="HU730"/>
      <c r="HV730"/>
      <c r="HW730"/>
      <c r="HX730"/>
      <c r="HY730"/>
      <c r="HZ730"/>
      <c r="IA730"/>
      <c r="IB730"/>
      <c r="IC730"/>
      <c r="ID730"/>
      <c r="IE730"/>
      <c r="IF730"/>
      <c r="IG730"/>
      <c r="IH730"/>
      <c r="II730"/>
      <c r="IJ730"/>
      <c r="IK730"/>
      <c r="IL730"/>
      <c r="IM730"/>
      <c r="IN730"/>
      <c r="IO730"/>
      <c r="IP730"/>
      <c r="IQ730"/>
      <c r="IR730"/>
      <c r="IS730"/>
      <c r="IT730"/>
      <c r="IU730"/>
      <c r="IV730"/>
    </row>
    <row r="731" spans="1:256" ht="24.9" customHeight="1" x14ac:dyDescent="0.25">
      <c r="A731" s="107"/>
      <c r="B731" s="107"/>
      <c r="C731" s="107"/>
      <c r="D731" s="107"/>
      <c r="E731" s="107"/>
      <c r="F731" s="107"/>
      <c r="G731" s="107"/>
      <c r="H731" s="107"/>
      <c r="I731" s="107"/>
      <c r="J731" s="107"/>
      <c r="K731" s="107"/>
      <c r="L731" s="107"/>
      <c r="M731" s="107"/>
      <c r="N731" s="107"/>
      <c r="O731" s="107"/>
      <c r="P731" s="107"/>
      <c r="Q731" s="100"/>
      <c r="R731" s="107"/>
      <c r="S731" s="107"/>
      <c r="T731" s="107"/>
      <c r="U731" s="107"/>
      <c r="V731" s="107"/>
      <c r="W731" s="107"/>
      <c r="X731" s="107"/>
      <c r="Y731" s="107"/>
      <c r="Z731" s="107"/>
      <c r="AA731" s="107"/>
      <c r="AB731" s="107"/>
      <c r="AC731" s="107"/>
      <c r="AD731" s="101"/>
      <c r="AE731" s="10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c r="BY731"/>
      <c r="BZ731"/>
      <c r="CA731"/>
      <c r="CB731"/>
      <c r="CC731"/>
      <c r="CD731"/>
      <c r="CE731"/>
      <c r="CF731"/>
      <c r="CG731"/>
      <c r="CH731"/>
      <c r="CI731"/>
      <c r="CJ731"/>
      <c r="CK731"/>
      <c r="CL731"/>
      <c r="CM731"/>
      <c r="CN731"/>
      <c r="CO731"/>
      <c r="CP731"/>
      <c r="CQ731"/>
      <c r="CR731"/>
      <c r="CS731"/>
      <c r="CT731"/>
      <c r="CU731"/>
      <c r="CV731"/>
      <c r="CW731"/>
      <c r="CX731"/>
      <c r="CY731"/>
      <c r="CZ731"/>
      <c r="DA731"/>
      <c r="DB731"/>
      <c r="DC731"/>
      <c r="DD731"/>
      <c r="DE731"/>
      <c r="DF731"/>
      <c r="DG731"/>
      <c r="DH731"/>
      <c r="DI731"/>
      <c r="DJ731"/>
      <c r="DK731"/>
      <c r="DL731"/>
      <c r="DM731"/>
      <c r="DN731"/>
      <c r="DO731"/>
      <c r="DP731"/>
      <c r="DQ731"/>
      <c r="DR731"/>
      <c r="DS731"/>
      <c r="DT731"/>
      <c r="DU731"/>
      <c r="DV731"/>
      <c r="DW731"/>
      <c r="DX731"/>
      <c r="DY731"/>
      <c r="DZ731"/>
      <c r="EA731"/>
      <c r="EB731"/>
      <c r="EC731"/>
      <c r="ED731"/>
      <c r="EE731"/>
      <c r="EF731"/>
      <c r="EG731"/>
      <c r="EH731"/>
      <c r="EI731"/>
      <c r="EJ731"/>
      <c r="EK731"/>
      <c r="EL731"/>
      <c r="EM731"/>
      <c r="EN731"/>
      <c r="EO731"/>
      <c r="EP731"/>
      <c r="EQ731"/>
      <c r="ER731"/>
      <c r="ES731"/>
      <c r="ET731"/>
      <c r="EU731"/>
      <c r="EV731"/>
      <c r="EW731"/>
      <c r="EX731"/>
      <c r="EY731"/>
      <c r="EZ731"/>
      <c r="FA731"/>
      <c r="FB731"/>
      <c r="FC731"/>
      <c r="FD731"/>
      <c r="FE731"/>
      <c r="FF731"/>
      <c r="FG731"/>
      <c r="FH731"/>
      <c r="FI731"/>
      <c r="FJ731"/>
      <c r="FK731"/>
      <c r="FL731"/>
      <c r="FM731"/>
      <c r="FN731"/>
      <c r="FO731"/>
      <c r="FP731"/>
      <c r="FQ731"/>
      <c r="FR731"/>
      <c r="FS731"/>
      <c r="FT731"/>
      <c r="FU731"/>
      <c r="FV731"/>
      <c r="FW731"/>
      <c r="FX731"/>
      <c r="FY731"/>
      <c r="FZ731"/>
      <c r="GA731"/>
      <c r="GB731"/>
      <c r="GC731"/>
      <c r="GD731"/>
      <c r="GE731"/>
      <c r="GF731"/>
      <c r="GG731"/>
      <c r="GH731"/>
      <c r="GI731"/>
      <c r="GJ731"/>
      <c r="GK731"/>
      <c r="GL731"/>
      <c r="GM731"/>
      <c r="GN731"/>
      <c r="GO731"/>
      <c r="GP731"/>
      <c r="GQ731"/>
      <c r="GR731"/>
      <c r="GS731"/>
      <c r="GT731"/>
      <c r="GU731"/>
      <c r="GV731"/>
      <c r="GW731"/>
      <c r="GX731"/>
      <c r="GY731"/>
      <c r="GZ731"/>
      <c r="HA731"/>
      <c r="HB731"/>
      <c r="HC731"/>
      <c r="HD731"/>
      <c r="HE731"/>
      <c r="HF731"/>
      <c r="HG731"/>
      <c r="HH731"/>
      <c r="HI731"/>
      <c r="HJ731"/>
      <c r="HK731"/>
      <c r="HL731"/>
      <c r="HM731"/>
      <c r="HN731"/>
      <c r="HO731"/>
      <c r="HP731"/>
      <c r="HQ731"/>
      <c r="HR731"/>
      <c r="HS731"/>
      <c r="HT731"/>
      <c r="HU731"/>
      <c r="HV731"/>
      <c r="HW731"/>
      <c r="HX731"/>
      <c r="HY731"/>
      <c r="HZ731"/>
      <c r="IA731"/>
      <c r="IB731"/>
      <c r="IC731"/>
      <c r="ID731"/>
      <c r="IE731"/>
      <c r="IF731"/>
      <c r="IG731"/>
      <c r="IH731"/>
      <c r="II731"/>
      <c r="IJ731"/>
      <c r="IK731"/>
      <c r="IL731"/>
      <c r="IM731"/>
      <c r="IN731"/>
      <c r="IO731"/>
      <c r="IP731"/>
      <c r="IQ731"/>
      <c r="IR731"/>
      <c r="IS731"/>
      <c r="IT731"/>
      <c r="IU731"/>
      <c r="IV731"/>
    </row>
    <row r="732" spans="1:256" ht="24.9" customHeight="1" x14ac:dyDescent="0.25">
      <c r="A732" s="107"/>
      <c r="B732" s="107"/>
      <c r="C732" s="107"/>
      <c r="D732" s="107"/>
      <c r="E732" s="107"/>
      <c r="F732" s="107"/>
      <c r="G732" s="107"/>
      <c r="H732" s="107"/>
      <c r="I732" s="107"/>
      <c r="J732" s="107"/>
      <c r="K732" s="107"/>
      <c r="L732" s="107"/>
      <c r="M732" s="107"/>
      <c r="N732" s="107"/>
      <c r="O732" s="107"/>
      <c r="P732" s="107"/>
      <c r="Q732" s="100"/>
      <c r="R732" s="107"/>
      <c r="S732" s="107"/>
      <c r="T732" s="107"/>
      <c r="U732" s="107"/>
      <c r="V732" s="107"/>
      <c r="W732" s="107"/>
      <c r="X732" s="107"/>
      <c r="Y732" s="107"/>
      <c r="Z732" s="107"/>
      <c r="AA732" s="107"/>
      <c r="AB732" s="107"/>
      <c r="AC732" s="107"/>
      <c r="AD732" s="101"/>
      <c r="AE732" s="101"/>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c r="BY732"/>
      <c r="BZ732"/>
      <c r="CA732"/>
      <c r="CB732"/>
      <c r="CC732"/>
      <c r="CD732"/>
      <c r="CE732"/>
      <c r="CF732"/>
      <c r="CG732"/>
      <c r="CH732"/>
      <c r="CI732"/>
      <c r="CJ732"/>
      <c r="CK732"/>
      <c r="CL732"/>
      <c r="CM732"/>
      <c r="CN732"/>
      <c r="CO732"/>
      <c r="CP732"/>
      <c r="CQ732"/>
      <c r="CR732"/>
      <c r="CS732"/>
      <c r="CT732"/>
      <c r="CU732"/>
      <c r="CV732"/>
      <c r="CW732"/>
      <c r="CX732"/>
      <c r="CY732"/>
      <c r="CZ732"/>
      <c r="DA732"/>
      <c r="DB732"/>
      <c r="DC732"/>
      <c r="DD732"/>
      <c r="DE732"/>
      <c r="DF732"/>
      <c r="DG732"/>
      <c r="DH732"/>
      <c r="DI732"/>
      <c r="DJ732"/>
      <c r="DK732"/>
      <c r="DL732"/>
      <c r="DM732"/>
      <c r="DN732"/>
      <c r="DO732"/>
      <c r="DP732"/>
      <c r="DQ732"/>
      <c r="DR732"/>
      <c r="DS732"/>
      <c r="DT732"/>
      <c r="DU732"/>
      <c r="DV732"/>
      <c r="DW732"/>
      <c r="DX732"/>
      <c r="DY732"/>
      <c r="DZ732"/>
      <c r="EA732"/>
      <c r="EB732"/>
      <c r="EC732"/>
      <c r="ED732"/>
      <c r="EE732"/>
      <c r="EF732"/>
      <c r="EG732"/>
      <c r="EH732"/>
      <c r="EI732"/>
      <c r="EJ732"/>
      <c r="EK732"/>
      <c r="EL732"/>
      <c r="EM732"/>
      <c r="EN732"/>
      <c r="EO732"/>
      <c r="EP732"/>
      <c r="EQ732"/>
      <c r="ER732"/>
      <c r="ES732"/>
      <c r="ET732"/>
      <c r="EU732"/>
      <c r="EV732"/>
      <c r="EW732"/>
      <c r="EX732"/>
      <c r="EY732"/>
      <c r="EZ732"/>
      <c r="FA732"/>
      <c r="FB732"/>
      <c r="FC732"/>
      <c r="FD732"/>
      <c r="FE732"/>
      <c r="FF732"/>
      <c r="FG732"/>
      <c r="FH732"/>
      <c r="FI732"/>
      <c r="FJ732"/>
      <c r="FK732"/>
      <c r="FL732"/>
      <c r="FM732"/>
      <c r="FN732"/>
      <c r="FO732"/>
      <c r="FP732"/>
      <c r="FQ732"/>
      <c r="FR732"/>
      <c r="FS732"/>
      <c r="FT732"/>
      <c r="FU732"/>
      <c r="FV732"/>
      <c r="FW732"/>
      <c r="FX732"/>
      <c r="FY732"/>
      <c r="FZ732"/>
      <c r="GA732"/>
      <c r="GB732"/>
      <c r="GC732"/>
      <c r="GD732"/>
      <c r="GE732"/>
      <c r="GF732"/>
      <c r="GG732"/>
      <c r="GH732"/>
      <c r="GI732"/>
      <c r="GJ732"/>
      <c r="GK732"/>
      <c r="GL732"/>
      <c r="GM732"/>
      <c r="GN732"/>
      <c r="GO732"/>
      <c r="GP732"/>
      <c r="GQ732"/>
      <c r="GR732"/>
      <c r="GS732"/>
      <c r="GT732"/>
      <c r="GU732"/>
      <c r="GV732"/>
      <c r="GW732"/>
      <c r="GX732"/>
      <c r="GY732"/>
      <c r="GZ732"/>
      <c r="HA732"/>
      <c r="HB732"/>
      <c r="HC732"/>
      <c r="HD732"/>
      <c r="HE732"/>
      <c r="HF732"/>
      <c r="HG732"/>
      <c r="HH732"/>
      <c r="HI732"/>
      <c r="HJ732"/>
      <c r="HK732"/>
      <c r="HL732"/>
      <c r="HM732"/>
      <c r="HN732"/>
      <c r="HO732"/>
      <c r="HP732"/>
      <c r="HQ732"/>
      <c r="HR732"/>
      <c r="HS732"/>
      <c r="HT732"/>
      <c r="HU732"/>
      <c r="HV732"/>
      <c r="HW732"/>
      <c r="HX732"/>
      <c r="HY732"/>
      <c r="HZ732"/>
      <c r="IA732"/>
      <c r="IB732"/>
      <c r="IC732"/>
      <c r="ID732"/>
      <c r="IE732"/>
      <c r="IF732"/>
      <c r="IG732"/>
      <c r="IH732"/>
      <c r="II732"/>
      <c r="IJ732"/>
      <c r="IK732"/>
      <c r="IL732"/>
      <c r="IM732"/>
      <c r="IN732"/>
      <c r="IO732"/>
      <c r="IP732"/>
      <c r="IQ732"/>
      <c r="IR732"/>
      <c r="IS732"/>
      <c r="IT732"/>
      <c r="IU732"/>
      <c r="IV732"/>
    </row>
    <row r="733" spans="1:256" ht="24.9" customHeight="1" x14ac:dyDescent="0.25">
      <c r="A733" s="444" t="s">
        <v>2530</v>
      </c>
      <c r="B733" s="444"/>
      <c r="C733" s="444"/>
      <c r="D733" s="444"/>
      <c r="E733" s="444"/>
      <c r="F733" s="444"/>
      <c r="G733" s="444"/>
      <c r="H733" s="444"/>
      <c r="I733" s="444"/>
      <c r="J733" s="444"/>
      <c r="K733" s="444"/>
      <c r="L733" s="444"/>
      <c r="M733" s="444"/>
      <c r="N733" s="444"/>
      <c r="O733" s="444"/>
      <c r="P733" s="444"/>
      <c r="Q733" s="444"/>
      <c r="R733" s="444"/>
      <c r="S733" s="444"/>
      <c r="T733" s="444"/>
      <c r="U733" s="444"/>
      <c r="V733" s="444"/>
      <c r="W733" s="444"/>
      <c r="X733" s="444"/>
      <c r="Y733" s="444"/>
      <c r="Z733" s="444"/>
      <c r="AA733" s="444"/>
      <c r="AB733" s="444"/>
      <c r="AC733" s="444"/>
      <c r="AD733" s="295"/>
      <c r="AE733" s="295"/>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c r="BY733"/>
      <c r="BZ733"/>
      <c r="CA733"/>
      <c r="CB733"/>
      <c r="CC733"/>
      <c r="CD733"/>
      <c r="CE733"/>
      <c r="CF733"/>
      <c r="CG733"/>
      <c r="CH733"/>
      <c r="CI733"/>
      <c r="CJ733"/>
      <c r="CK733"/>
      <c r="CL733"/>
      <c r="CM733"/>
      <c r="CN733"/>
      <c r="CO733"/>
      <c r="CP733"/>
      <c r="CQ733"/>
      <c r="CR733"/>
      <c r="CS733"/>
      <c r="CT733"/>
      <c r="CU733"/>
      <c r="CV733"/>
      <c r="CW733"/>
      <c r="CX733"/>
      <c r="CY733"/>
      <c r="CZ733"/>
      <c r="DA733"/>
      <c r="DB733"/>
      <c r="DC733"/>
      <c r="DD733"/>
      <c r="DE733"/>
      <c r="DF733"/>
      <c r="DG733"/>
      <c r="DH733"/>
      <c r="DI733"/>
      <c r="DJ733"/>
      <c r="DK733"/>
      <c r="DL733"/>
      <c r="DM733"/>
      <c r="DN733"/>
      <c r="DO733"/>
      <c r="DP733"/>
      <c r="DQ733"/>
      <c r="DR733"/>
      <c r="DS733"/>
      <c r="DT733"/>
      <c r="DU733"/>
      <c r="DV733"/>
      <c r="DW733"/>
      <c r="DX733"/>
      <c r="DY733"/>
      <c r="DZ733"/>
      <c r="EA733"/>
      <c r="EB733"/>
      <c r="EC733"/>
      <c r="ED733"/>
      <c r="EE733"/>
      <c r="EF733"/>
      <c r="EG733"/>
      <c r="EH733"/>
      <c r="EI733"/>
      <c r="EJ733"/>
      <c r="EK733"/>
      <c r="EL733"/>
      <c r="EM733"/>
      <c r="EN733"/>
      <c r="EO733"/>
      <c r="EP733"/>
      <c r="EQ733"/>
      <c r="ER733"/>
      <c r="ES733"/>
      <c r="ET733"/>
      <c r="EU733"/>
      <c r="EV733"/>
      <c r="EW733"/>
      <c r="EX733"/>
      <c r="EY733"/>
      <c r="EZ733"/>
      <c r="FA733"/>
      <c r="FB733"/>
      <c r="FC733"/>
      <c r="FD733"/>
      <c r="FE733"/>
      <c r="FF733"/>
      <c r="FG733"/>
      <c r="FH733"/>
      <c r="FI733"/>
      <c r="FJ733"/>
      <c r="FK733"/>
      <c r="FL733"/>
      <c r="FM733"/>
      <c r="FN733"/>
      <c r="FO733"/>
      <c r="FP733"/>
      <c r="FQ733"/>
      <c r="FR733"/>
      <c r="FS733"/>
      <c r="FT733"/>
      <c r="FU733"/>
      <c r="FV733"/>
      <c r="FW733"/>
      <c r="FX733"/>
      <c r="FY733"/>
      <c r="FZ733"/>
      <c r="GA733"/>
      <c r="GB733"/>
      <c r="GC733"/>
      <c r="GD733"/>
      <c r="GE733"/>
      <c r="GF733"/>
      <c r="GG733"/>
      <c r="GH733"/>
      <c r="GI733"/>
      <c r="GJ733"/>
      <c r="GK733"/>
      <c r="GL733"/>
      <c r="GM733"/>
      <c r="GN733"/>
      <c r="GO733"/>
      <c r="GP733"/>
      <c r="GQ733"/>
      <c r="GR733"/>
      <c r="GS733"/>
      <c r="GT733"/>
      <c r="GU733"/>
      <c r="GV733"/>
      <c r="GW733"/>
      <c r="GX733"/>
      <c r="GY733"/>
      <c r="GZ733"/>
      <c r="HA733"/>
      <c r="HB733"/>
      <c r="HC733"/>
      <c r="HD733"/>
      <c r="HE733"/>
      <c r="HF733"/>
      <c r="HG733"/>
      <c r="HH733"/>
      <c r="HI733"/>
      <c r="HJ733"/>
      <c r="HK733"/>
      <c r="HL733"/>
      <c r="HM733"/>
      <c r="HN733"/>
      <c r="HO733"/>
      <c r="HP733"/>
      <c r="HQ733"/>
      <c r="HR733"/>
      <c r="HS733"/>
      <c r="HT733"/>
      <c r="HU733"/>
      <c r="HV733"/>
      <c r="HW733"/>
      <c r="HX733"/>
      <c r="HY733"/>
      <c r="HZ733"/>
      <c r="IA733"/>
      <c r="IB733"/>
      <c r="IC733"/>
      <c r="ID733"/>
      <c r="IE733"/>
      <c r="IF733"/>
      <c r="IG733"/>
      <c r="IH733"/>
      <c r="II733"/>
      <c r="IJ733"/>
      <c r="IK733"/>
      <c r="IL733"/>
      <c r="IM733"/>
      <c r="IN733"/>
      <c r="IO733"/>
      <c r="IP733"/>
      <c r="IQ733"/>
      <c r="IR733"/>
      <c r="IS733"/>
      <c r="IT733"/>
      <c r="IU733"/>
      <c r="IV733"/>
    </row>
    <row r="734" spans="1:256" ht="24.9" customHeight="1" x14ac:dyDescent="0.25">
      <c r="A734" s="296"/>
      <c r="B734" s="297"/>
      <c r="C734" s="297"/>
      <c r="D734" s="297"/>
      <c r="E734" s="297"/>
      <c r="F734" s="297"/>
      <c r="G734" s="297"/>
      <c r="H734" s="297"/>
      <c r="I734" s="297"/>
      <c r="J734" s="297"/>
      <c r="K734" s="297"/>
      <c r="L734" s="297"/>
      <c r="M734" s="297"/>
      <c r="N734" s="297"/>
      <c r="O734" s="297"/>
      <c r="P734" s="297"/>
      <c r="Q734" s="298"/>
      <c r="R734" s="297"/>
      <c r="S734" s="297"/>
      <c r="T734" s="297"/>
      <c r="U734" s="297"/>
      <c r="V734" s="297"/>
      <c r="W734" s="297"/>
      <c r="X734" s="297"/>
      <c r="Y734" s="297"/>
      <c r="Z734" s="297"/>
      <c r="AA734" s="297"/>
      <c r="AB734" s="297"/>
      <c r="AC734" s="297"/>
      <c r="AD734" s="299"/>
      <c r="AE734" s="299"/>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c r="BY734"/>
      <c r="BZ734"/>
      <c r="CA734"/>
      <c r="CB734"/>
      <c r="CC734"/>
      <c r="CD734"/>
      <c r="CE734"/>
      <c r="CF734"/>
      <c r="CG734"/>
      <c r="CH734"/>
      <c r="CI734"/>
      <c r="CJ734"/>
      <c r="CK734"/>
      <c r="CL734"/>
      <c r="CM734"/>
      <c r="CN734"/>
      <c r="CO734"/>
      <c r="CP734"/>
      <c r="CQ734"/>
      <c r="CR734"/>
      <c r="CS734"/>
      <c r="CT734"/>
      <c r="CU734"/>
      <c r="CV734"/>
      <c r="CW734"/>
      <c r="CX734"/>
      <c r="CY734"/>
      <c r="CZ734"/>
      <c r="DA734"/>
      <c r="DB734"/>
      <c r="DC734"/>
      <c r="DD734"/>
      <c r="DE734"/>
      <c r="DF734"/>
      <c r="DG734"/>
      <c r="DH734"/>
      <c r="DI734"/>
      <c r="DJ734"/>
      <c r="DK734"/>
      <c r="DL734"/>
      <c r="DM734"/>
      <c r="DN734"/>
      <c r="DO734"/>
      <c r="DP734"/>
      <c r="DQ734"/>
      <c r="DR734"/>
      <c r="DS734"/>
      <c r="DT734"/>
      <c r="DU734"/>
      <c r="DV734"/>
      <c r="DW734"/>
      <c r="DX734"/>
      <c r="DY734"/>
      <c r="DZ734"/>
      <c r="EA734"/>
      <c r="EB734"/>
      <c r="EC734"/>
      <c r="ED734"/>
      <c r="EE734"/>
      <c r="EF734"/>
      <c r="EG734"/>
      <c r="EH734"/>
      <c r="EI734"/>
      <c r="EJ734"/>
      <c r="EK734"/>
      <c r="EL734"/>
      <c r="EM734"/>
      <c r="EN734"/>
      <c r="EO734"/>
      <c r="EP734"/>
      <c r="EQ734"/>
      <c r="ER734"/>
      <c r="ES734"/>
      <c r="ET734"/>
      <c r="EU734"/>
      <c r="EV734"/>
      <c r="EW734"/>
      <c r="EX734"/>
      <c r="EY734"/>
      <c r="EZ734"/>
      <c r="FA734"/>
      <c r="FB734"/>
      <c r="FC734"/>
      <c r="FD734"/>
      <c r="FE734"/>
      <c r="FF734"/>
      <c r="FG734"/>
      <c r="FH734"/>
      <c r="FI734"/>
      <c r="FJ734"/>
      <c r="FK734"/>
      <c r="FL734"/>
      <c r="FM734"/>
      <c r="FN734"/>
      <c r="FO734"/>
      <c r="FP734"/>
      <c r="FQ734"/>
      <c r="FR734"/>
      <c r="FS734"/>
      <c r="FT734"/>
      <c r="FU734"/>
      <c r="FV734"/>
      <c r="FW734"/>
      <c r="FX734"/>
      <c r="FY734"/>
      <c r="FZ734"/>
      <c r="GA734"/>
      <c r="GB734"/>
      <c r="GC734"/>
      <c r="GD734"/>
      <c r="GE734"/>
      <c r="GF734"/>
      <c r="GG734"/>
      <c r="GH734"/>
      <c r="GI734"/>
      <c r="GJ734"/>
      <c r="GK734"/>
      <c r="GL734"/>
      <c r="GM734"/>
      <c r="GN734"/>
      <c r="GO734"/>
      <c r="GP734"/>
      <c r="GQ734"/>
      <c r="GR734"/>
      <c r="GS734"/>
      <c r="GT734"/>
      <c r="GU734"/>
      <c r="GV734"/>
      <c r="GW734"/>
      <c r="GX734"/>
      <c r="GY734"/>
      <c r="GZ734"/>
      <c r="HA734"/>
      <c r="HB734"/>
      <c r="HC734"/>
      <c r="HD734"/>
      <c r="HE734"/>
      <c r="HF734"/>
      <c r="HG734"/>
      <c r="HH734"/>
      <c r="HI734"/>
      <c r="HJ734"/>
      <c r="HK734"/>
      <c r="HL734"/>
      <c r="HM734"/>
      <c r="HN734"/>
      <c r="HO734"/>
      <c r="HP734"/>
      <c r="HQ734"/>
      <c r="HR734"/>
      <c r="HS734"/>
      <c r="HT734"/>
      <c r="HU734"/>
      <c r="HV734"/>
      <c r="HW734"/>
      <c r="HX734"/>
      <c r="HY734"/>
      <c r="HZ734"/>
      <c r="IA734"/>
      <c r="IB734"/>
      <c r="IC734"/>
      <c r="ID734"/>
      <c r="IE734"/>
      <c r="IF734"/>
      <c r="IG734"/>
      <c r="IH734"/>
      <c r="II734"/>
      <c r="IJ734"/>
      <c r="IK734"/>
      <c r="IL734"/>
      <c r="IM734"/>
      <c r="IN734"/>
      <c r="IO734"/>
      <c r="IP734"/>
      <c r="IQ734"/>
      <c r="IR734"/>
      <c r="IS734"/>
      <c r="IT734"/>
      <c r="IU734"/>
      <c r="IV734"/>
    </row>
    <row r="735" spans="1:256" ht="24.9" customHeight="1" thickBot="1" x14ac:dyDescent="0.3">
      <c r="A735" s="73"/>
      <c r="B735" s="73"/>
      <c r="C735" s="73"/>
      <c r="D735" s="73"/>
      <c r="E735" s="73"/>
      <c r="F735" s="73"/>
      <c r="G735" s="73"/>
      <c r="H735" s="73"/>
      <c r="I735" s="73"/>
      <c r="J735" s="73"/>
      <c r="K735" s="73"/>
      <c r="L735" s="73"/>
      <c r="M735" s="73"/>
      <c r="N735" s="73"/>
      <c r="O735" s="73"/>
      <c r="P735" s="73"/>
      <c r="Q735" s="100"/>
      <c r="R735" s="73"/>
      <c r="S735" s="73"/>
      <c r="T735" s="73"/>
      <c r="U735" s="73"/>
      <c r="V735" s="73"/>
      <c r="W735" s="73"/>
      <c r="X735" s="73"/>
      <c r="Y735" s="73"/>
      <c r="Z735" s="73"/>
      <c r="AA735" s="73"/>
      <c r="AB735" s="73"/>
      <c r="AC735" s="73"/>
      <c r="AD735" s="101"/>
      <c r="AE735" s="101"/>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c r="BY735"/>
      <c r="BZ735"/>
      <c r="CA735"/>
      <c r="CB735"/>
      <c r="CC735"/>
      <c r="CD735"/>
      <c r="CE735"/>
      <c r="CF735"/>
      <c r="CG735"/>
      <c r="CH735"/>
      <c r="CI735"/>
      <c r="CJ735"/>
      <c r="CK735"/>
      <c r="CL735"/>
      <c r="CM735"/>
      <c r="CN735"/>
      <c r="CO735"/>
      <c r="CP735"/>
      <c r="CQ735"/>
      <c r="CR735"/>
      <c r="CS735"/>
      <c r="CT735"/>
      <c r="CU735"/>
      <c r="CV735"/>
      <c r="CW735"/>
      <c r="CX735"/>
      <c r="CY735"/>
      <c r="CZ735"/>
      <c r="DA735"/>
      <c r="DB735"/>
      <c r="DC735"/>
      <c r="DD735"/>
      <c r="DE735"/>
      <c r="DF735"/>
      <c r="DG735"/>
      <c r="DH735"/>
      <c r="DI735"/>
      <c r="DJ735"/>
      <c r="DK735"/>
      <c r="DL735"/>
      <c r="DM735"/>
      <c r="DN735"/>
      <c r="DO735"/>
      <c r="DP735"/>
      <c r="DQ735"/>
      <c r="DR735"/>
      <c r="DS735"/>
      <c r="DT735"/>
      <c r="DU735"/>
      <c r="DV735"/>
      <c r="DW735"/>
      <c r="DX735"/>
      <c r="DY735"/>
      <c r="DZ735"/>
      <c r="EA735"/>
      <c r="EB735"/>
      <c r="EC735"/>
      <c r="ED735"/>
      <c r="EE735"/>
      <c r="EF735"/>
      <c r="EG735"/>
      <c r="EH735"/>
      <c r="EI735"/>
      <c r="EJ735"/>
      <c r="EK735"/>
      <c r="EL735"/>
      <c r="EM735"/>
      <c r="EN735"/>
      <c r="EO735"/>
      <c r="EP735"/>
      <c r="EQ735"/>
      <c r="ER735"/>
      <c r="ES735"/>
      <c r="ET735"/>
      <c r="EU735"/>
      <c r="EV735"/>
      <c r="EW735"/>
      <c r="EX735"/>
      <c r="EY735"/>
      <c r="EZ735"/>
      <c r="FA735"/>
      <c r="FB735"/>
      <c r="FC735"/>
      <c r="FD735"/>
      <c r="FE735"/>
      <c r="FF735"/>
      <c r="FG735"/>
      <c r="FH735"/>
      <c r="FI735"/>
      <c r="FJ735"/>
      <c r="FK735"/>
      <c r="FL735"/>
      <c r="FM735"/>
      <c r="FN735"/>
      <c r="FO735"/>
      <c r="FP735"/>
      <c r="FQ735"/>
      <c r="FR735"/>
      <c r="FS735"/>
      <c r="FT735"/>
      <c r="FU735"/>
      <c r="FV735"/>
      <c r="FW735"/>
      <c r="FX735"/>
      <c r="FY735"/>
      <c r="FZ735"/>
      <c r="GA735"/>
      <c r="GB735"/>
      <c r="GC735"/>
      <c r="GD735"/>
      <c r="GE735"/>
      <c r="GF735"/>
      <c r="GG735"/>
      <c r="GH735"/>
      <c r="GI735"/>
      <c r="GJ735"/>
      <c r="GK735"/>
      <c r="GL735"/>
      <c r="GM735"/>
      <c r="GN735"/>
      <c r="GO735"/>
      <c r="GP735"/>
      <c r="GQ735"/>
      <c r="GR735"/>
      <c r="GS735"/>
      <c r="GT735"/>
      <c r="GU735"/>
      <c r="GV735"/>
      <c r="GW735"/>
      <c r="GX735"/>
      <c r="GY735"/>
      <c r="GZ735"/>
      <c r="HA735"/>
      <c r="HB735"/>
      <c r="HC735"/>
      <c r="HD735"/>
      <c r="HE735"/>
      <c r="HF735"/>
      <c r="HG735"/>
      <c r="HH735"/>
      <c r="HI735"/>
      <c r="HJ735"/>
      <c r="HK735"/>
      <c r="HL735"/>
      <c r="HM735"/>
      <c r="HN735"/>
      <c r="HO735"/>
      <c r="HP735"/>
      <c r="HQ735"/>
      <c r="HR735"/>
      <c r="HS735"/>
      <c r="HT735"/>
      <c r="HU735"/>
      <c r="HV735"/>
      <c r="HW735"/>
      <c r="HX735"/>
      <c r="HY735"/>
      <c r="HZ735"/>
      <c r="IA735"/>
      <c r="IB735"/>
      <c r="IC735"/>
      <c r="ID735"/>
      <c r="IE735"/>
      <c r="IF735"/>
      <c r="IG735"/>
      <c r="IH735"/>
      <c r="II735"/>
      <c r="IJ735"/>
      <c r="IK735"/>
      <c r="IL735"/>
      <c r="IM735"/>
      <c r="IN735"/>
      <c r="IO735"/>
      <c r="IP735"/>
      <c r="IQ735"/>
      <c r="IR735"/>
      <c r="IS735"/>
      <c r="IT735"/>
      <c r="IU735"/>
      <c r="IV735"/>
    </row>
    <row r="736" spans="1:256" ht="24.9" customHeight="1" thickTop="1" thickBot="1" x14ac:dyDescent="0.3">
      <c r="A736" s="431" t="s">
        <v>163</v>
      </c>
      <c r="B736" s="432"/>
      <c r="C736" s="432"/>
      <c r="D736" s="432"/>
      <c r="E736" s="432"/>
      <c r="F736" s="432"/>
      <c r="G736" s="432"/>
      <c r="H736" s="432"/>
      <c r="I736" s="432"/>
      <c r="J736" s="432"/>
      <c r="K736" s="432"/>
      <c r="L736" s="432"/>
      <c r="M736" s="432"/>
      <c r="N736" s="432"/>
      <c r="O736" s="432"/>
      <c r="P736" s="432"/>
      <c r="Q736" s="432"/>
      <c r="R736" s="432"/>
      <c r="S736" s="432"/>
      <c r="T736" s="432"/>
      <c r="U736" s="432"/>
      <c r="V736" s="432"/>
      <c r="W736" s="432"/>
      <c r="X736" s="432"/>
      <c r="Y736" s="432"/>
      <c r="Z736" s="432"/>
      <c r="AA736" s="432"/>
      <c r="AB736" s="432"/>
      <c r="AC736" s="433"/>
      <c r="AD736" s="66" t="s">
        <v>187</v>
      </c>
      <c r="AE736" s="306" t="s">
        <v>7</v>
      </c>
      <c r="AF736" s="92" t="s">
        <v>1666</v>
      </c>
      <c r="AG736" s="92" t="s">
        <v>1667</v>
      </c>
      <c r="AH736" s="92" t="s">
        <v>1668</v>
      </c>
      <c r="AI736" s="93" t="s">
        <v>1669</v>
      </c>
      <c r="AJ736" s="92"/>
      <c r="AK736" s="93" t="s">
        <v>1670</v>
      </c>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c r="BY736"/>
      <c r="BZ736"/>
      <c r="CA736"/>
      <c r="CB736"/>
      <c r="CC736"/>
      <c r="CD736"/>
      <c r="CE736"/>
      <c r="CF736"/>
      <c r="CG736"/>
      <c r="CH736"/>
      <c r="CI736"/>
      <c r="CJ736"/>
      <c r="CK736"/>
      <c r="CL736"/>
      <c r="CM736"/>
      <c r="CN736"/>
      <c r="CO736"/>
      <c r="CP736"/>
      <c r="CQ736"/>
      <c r="CR736"/>
      <c r="CS736"/>
      <c r="CT736"/>
      <c r="CU736"/>
      <c r="CV736"/>
      <c r="CW736"/>
      <c r="CX736"/>
      <c r="CY736"/>
      <c r="CZ736"/>
      <c r="DA736"/>
      <c r="DB736"/>
      <c r="DC736"/>
      <c r="DD736"/>
      <c r="DE736"/>
      <c r="DF736"/>
      <c r="DG736"/>
      <c r="DH736"/>
      <c r="DI736"/>
      <c r="DJ736"/>
      <c r="DK736"/>
      <c r="DL736"/>
      <c r="DM736"/>
      <c r="DN736"/>
      <c r="DO736"/>
      <c r="DP736"/>
      <c r="DQ736"/>
      <c r="DR736"/>
      <c r="DS736"/>
      <c r="DT736"/>
      <c r="DU736"/>
      <c r="DV736"/>
      <c r="DW736"/>
      <c r="DX736"/>
      <c r="DY736"/>
      <c r="DZ736"/>
      <c r="EA736"/>
      <c r="EB736"/>
      <c r="EC736"/>
      <c r="ED736"/>
      <c r="EE736"/>
      <c r="EF736"/>
      <c r="EG736"/>
      <c r="EH736"/>
      <c r="EI736"/>
      <c r="EJ736"/>
      <c r="EK736"/>
      <c r="EL736"/>
      <c r="EM736"/>
      <c r="EN736"/>
      <c r="EO736"/>
      <c r="EP736"/>
      <c r="EQ736"/>
      <c r="ER736"/>
      <c r="ES736"/>
      <c r="ET736"/>
      <c r="EU736"/>
      <c r="EV736"/>
      <c r="EW736"/>
      <c r="EX736"/>
      <c r="EY736"/>
      <c r="EZ736"/>
      <c r="FA736"/>
      <c r="FB736"/>
      <c r="FC736"/>
      <c r="FD736"/>
      <c r="FE736"/>
      <c r="FF736"/>
      <c r="FG736"/>
      <c r="FH736"/>
      <c r="FI736"/>
      <c r="FJ736"/>
      <c r="FK736"/>
      <c r="FL736"/>
      <c r="FM736"/>
      <c r="FN736"/>
      <c r="FO736"/>
      <c r="FP736"/>
      <c r="FQ736"/>
      <c r="FR736"/>
      <c r="FS736"/>
      <c r="FT736"/>
      <c r="FU736"/>
      <c r="FV736"/>
      <c r="FW736"/>
      <c r="FX736"/>
      <c r="FY736"/>
      <c r="FZ736"/>
      <c r="GA736"/>
      <c r="GB736"/>
      <c r="GC736"/>
      <c r="GD736"/>
      <c r="GE736"/>
      <c r="GF736"/>
      <c r="GG736"/>
      <c r="GH736"/>
      <c r="GI736"/>
      <c r="GJ736"/>
      <c r="GK736"/>
      <c r="GL736"/>
      <c r="GM736"/>
      <c r="GN736"/>
      <c r="GO736"/>
      <c r="GP736"/>
      <c r="GQ736"/>
      <c r="GR736"/>
      <c r="GS736"/>
      <c r="GT736"/>
      <c r="GU736"/>
      <c r="GV736"/>
      <c r="GW736"/>
      <c r="GX736"/>
      <c r="GY736"/>
      <c r="GZ736"/>
      <c r="HA736"/>
      <c r="HB736"/>
      <c r="HC736"/>
      <c r="HD736"/>
      <c r="HE736"/>
      <c r="HF736"/>
      <c r="HG736"/>
      <c r="HH736"/>
      <c r="HI736"/>
      <c r="HJ736"/>
      <c r="HK736"/>
      <c r="HL736"/>
      <c r="HM736"/>
      <c r="HN736"/>
      <c r="HO736"/>
      <c r="HP736"/>
      <c r="HQ736"/>
      <c r="HR736"/>
      <c r="HS736"/>
      <c r="HT736"/>
      <c r="HU736"/>
      <c r="HV736"/>
      <c r="HW736"/>
      <c r="HX736"/>
      <c r="HY736"/>
      <c r="HZ736"/>
      <c r="IA736"/>
      <c r="IB736"/>
      <c r="IC736"/>
      <c r="ID736"/>
      <c r="IE736"/>
      <c r="IF736"/>
      <c r="IG736"/>
      <c r="IH736"/>
      <c r="II736"/>
      <c r="IJ736"/>
      <c r="IK736"/>
      <c r="IL736"/>
      <c r="IM736"/>
      <c r="IN736"/>
      <c r="IO736"/>
      <c r="IP736"/>
      <c r="IQ736"/>
      <c r="IR736"/>
      <c r="IS736"/>
      <c r="IT736"/>
      <c r="IU736"/>
      <c r="IV736"/>
    </row>
    <row r="737" spans="1:256" ht="24.9" customHeight="1" thickTop="1" thickBot="1" x14ac:dyDescent="0.3">
      <c r="A737" s="392" t="s">
        <v>2434</v>
      </c>
      <c r="B737" s="427"/>
      <c r="C737" s="427"/>
      <c r="D737" s="427"/>
      <c r="E737" s="427"/>
      <c r="F737" s="427"/>
      <c r="G737" s="427"/>
      <c r="H737" s="427"/>
      <c r="I737" s="427"/>
      <c r="J737" s="427"/>
      <c r="K737" s="427"/>
      <c r="L737" s="427"/>
      <c r="M737" s="427"/>
      <c r="N737" s="427"/>
      <c r="O737" s="427"/>
      <c r="P737" s="427"/>
      <c r="Q737" s="427"/>
      <c r="R737" s="427"/>
      <c r="S737" s="427"/>
      <c r="T737" s="427"/>
      <c r="U737" s="427"/>
      <c r="V737" s="427"/>
      <c r="W737" s="427"/>
      <c r="X737" s="427"/>
      <c r="Y737" s="427"/>
      <c r="Z737" s="427"/>
      <c r="AA737" s="427"/>
      <c r="AB737" s="427"/>
      <c r="AC737" s="428"/>
      <c r="AD737" s="310">
        <f>'Art. 123'!Q704</f>
        <v>3</v>
      </c>
      <c r="AE737" s="94" t="str">
        <f t="shared" ref="AE737:AE747" si="147">IF(AG737=1,AK737,AG737)</f>
        <v>No aplica</v>
      </c>
      <c r="AF737">
        <f t="shared" ref="AF737:AF747" si="148">AD737/2</f>
        <v>1.5</v>
      </c>
      <c r="AG737" s="92" t="str">
        <f t="shared" ref="AG737:AG747" si="149">IF(AND(AF737&gt;=0,AF737&lt;=1),1,"No aplica")</f>
        <v>No aplica</v>
      </c>
      <c r="AH737" s="95" t="e">
        <f t="shared" ref="AH737:AH747" si="150">AD737/(AG737*2)</f>
        <v>#VALUE!</v>
      </c>
      <c r="AI737" s="96" t="str">
        <f t="shared" ref="AI737:AI747" si="151">IF(AG737=1,AG737/$AG$748,"No aplica")</f>
        <v>No aplica</v>
      </c>
      <c r="AJ737" s="96" t="e">
        <f t="shared" ref="AJ737:AJ747" si="152">AF737*AI737</f>
        <v>#VALUE!</v>
      </c>
      <c r="AK737" s="96" t="e">
        <f t="shared" ref="AK737:AK747" si="153">AJ737*$AE$23</f>
        <v>#VALUE!</v>
      </c>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c r="BY737"/>
      <c r="BZ737"/>
      <c r="CA737"/>
      <c r="CB737"/>
      <c r="CC737"/>
      <c r="CD737"/>
      <c r="CE737"/>
      <c r="CF737"/>
      <c r="CG737"/>
      <c r="CH737"/>
      <c r="CI737"/>
      <c r="CJ737"/>
      <c r="CK737"/>
      <c r="CL737"/>
      <c r="CM737"/>
      <c r="CN737"/>
      <c r="CO737"/>
      <c r="CP737"/>
      <c r="CQ737"/>
      <c r="CR737"/>
      <c r="CS737"/>
      <c r="CT737"/>
      <c r="CU737"/>
      <c r="CV737"/>
      <c r="CW737"/>
      <c r="CX737"/>
      <c r="CY737"/>
      <c r="CZ737"/>
      <c r="DA737"/>
      <c r="DB737"/>
      <c r="DC737"/>
      <c r="DD737"/>
      <c r="DE737"/>
      <c r="DF737"/>
      <c r="DG737"/>
      <c r="DH737"/>
      <c r="DI737"/>
      <c r="DJ737"/>
      <c r="DK737"/>
      <c r="DL737"/>
      <c r="DM737"/>
      <c r="DN737"/>
      <c r="DO737"/>
      <c r="DP737"/>
      <c r="DQ737"/>
      <c r="DR737"/>
      <c r="DS737"/>
      <c r="DT737"/>
      <c r="DU737"/>
      <c r="DV737"/>
      <c r="DW737"/>
      <c r="DX737"/>
      <c r="DY737"/>
      <c r="DZ737"/>
      <c r="EA737"/>
      <c r="EB737"/>
      <c r="EC737"/>
      <c r="ED737"/>
      <c r="EE737"/>
      <c r="EF737"/>
      <c r="EG737"/>
      <c r="EH737"/>
      <c r="EI737"/>
      <c r="EJ737"/>
      <c r="EK737"/>
      <c r="EL737"/>
      <c r="EM737"/>
      <c r="EN737"/>
      <c r="EO737"/>
      <c r="EP737"/>
      <c r="EQ737"/>
      <c r="ER737"/>
      <c r="ES737"/>
      <c r="ET737"/>
      <c r="EU737"/>
      <c r="EV737"/>
      <c r="EW737"/>
      <c r="EX737"/>
      <c r="EY737"/>
      <c r="EZ737"/>
      <c r="FA737"/>
      <c r="FB737"/>
      <c r="FC737"/>
      <c r="FD737"/>
      <c r="FE737"/>
      <c r="FF737"/>
      <c r="FG737"/>
      <c r="FH737"/>
      <c r="FI737"/>
      <c r="FJ737"/>
      <c r="FK737"/>
      <c r="FL737"/>
      <c r="FM737"/>
      <c r="FN737"/>
      <c r="FO737"/>
      <c r="FP737"/>
      <c r="FQ737"/>
      <c r="FR737"/>
      <c r="FS737"/>
      <c r="FT737"/>
      <c r="FU737"/>
      <c r="FV737"/>
      <c r="FW737"/>
      <c r="FX737"/>
      <c r="FY737"/>
      <c r="FZ737"/>
      <c r="GA737"/>
      <c r="GB737"/>
      <c r="GC737"/>
      <c r="GD737"/>
      <c r="GE737"/>
      <c r="GF737"/>
      <c r="GG737"/>
      <c r="GH737"/>
      <c r="GI737"/>
      <c r="GJ737"/>
      <c r="GK737"/>
      <c r="GL737"/>
      <c r="GM737"/>
      <c r="GN737"/>
      <c r="GO737"/>
      <c r="GP737"/>
      <c r="GQ737"/>
      <c r="GR737"/>
      <c r="GS737"/>
      <c r="GT737"/>
      <c r="GU737"/>
      <c r="GV737"/>
      <c r="GW737"/>
      <c r="GX737"/>
      <c r="GY737"/>
      <c r="GZ737"/>
      <c r="HA737"/>
      <c r="HB737"/>
      <c r="HC737"/>
      <c r="HD737"/>
      <c r="HE737"/>
      <c r="HF737"/>
      <c r="HG737"/>
      <c r="HH737"/>
      <c r="HI737"/>
      <c r="HJ737"/>
      <c r="HK737"/>
      <c r="HL737"/>
      <c r="HM737"/>
      <c r="HN737"/>
      <c r="HO737"/>
      <c r="HP737"/>
      <c r="HQ737"/>
      <c r="HR737"/>
      <c r="HS737"/>
      <c r="HT737"/>
      <c r="HU737"/>
      <c r="HV737"/>
      <c r="HW737"/>
      <c r="HX737"/>
      <c r="HY737"/>
      <c r="HZ737"/>
      <c r="IA737"/>
      <c r="IB737"/>
      <c r="IC737"/>
      <c r="ID737"/>
      <c r="IE737"/>
      <c r="IF737"/>
      <c r="IG737"/>
      <c r="IH737"/>
      <c r="II737"/>
      <c r="IJ737"/>
      <c r="IK737"/>
      <c r="IL737"/>
      <c r="IM737"/>
      <c r="IN737"/>
      <c r="IO737"/>
      <c r="IP737"/>
      <c r="IQ737"/>
      <c r="IR737"/>
      <c r="IS737"/>
      <c r="IT737"/>
      <c r="IU737"/>
      <c r="IV737"/>
    </row>
    <row r="738" spans="1:256" ht="24.9" customHeight="1" thickTop="1" thickBot="1" x14ac:dyDescent="0.3">
      <c r="A738" s="392" t="s">
        <v>2435</v>
      </c>
      <c r="B738" s="427"/>
      <c r="C738" s="427"/>
      <c r="D738" s="427"/>
      <c r="E738" s="427"/>
      <c r="F738" s="427"/>
      <c r="G738" s="427"/>
      <c r="H738" s="427"/>
      <c r="I738" s="427"/>
      <c r="J738" s="427"/>
      <c r="K738" s="427"/>
      <c r="L738" s="427"/>
      <c r="M738" s="427"/>
      <c r="N738" s="427"/>
      <c r="O738" s="427"/>
      <c r="P738" s="427"/>
      <c r="Q738" s="427"/>
      <c r="R738" s="427"/>
      <c r="S738" s="427"/>
      <c r="T738" s="427"/>
      <c r="U738" s="427"/>
      <c r="V738" s="427"/>
      <c r="W738" s="427"/>
      <c r="X738" s="427"/>
      <c r="Y738" s="427"/>
      <c r="Z738" s="427"/>
      <c r="AA738" s="427"/>
      <c r="AB738" s="427"/>
      <c r="AC738" s="428"/>
      <c r="AD738" s="310">
        <f>'Art. 123'!Q705</f>
        <v>3</v>
      </c>
      <c r="AE738" s="94" t="str">
        <f t="shared" si="147"/>
        <v>No aplica</v>
      </c>
      <c r="AF738">
        <f t="shared" si="148"/>
        <v>1.5</v>
      </c>
      <c r="AG738" s="92" t="str">
        <f t="shared" si="149"/>
        <v>No aplica</v>
      </c>
      <c r="AH738" s="95" t="e">
        <f t="shared" si="150"/>
        <v>#VALUE!</v>
      </c>
      <c r="AI738" s="96" t="str">
        <f t="shared" si="151"/>
        <v>No aplica</v>
      </c>
      <c r="AJ738" s="96" t="e">
        <f t="shared" si="152"/>
        <v>#VALUE!</v>
      </c>
      <c r="AK738" s="96" t="e">
        <f t="shared" si="153"/>
        <v>#VALUE!</v>
      </c>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c r="BY738"/>
      <c r="BZ738"/>
      <c r="CA738"/>
      <c r="CB738"/>
      <c r="CC738"/>
      <c r="CD738"/>
      <c r="CE738"/>
      <c r="CF738"/>
      <c r="CG738"/>
      <c r="CH738"/>
      <c r="CI738"/>
      <c r="CJ738"/>
      <c r="CK738"/>
      <c r="CL738"/>
      <c r="CM738"/>
      <c r="CN738"/>
      <c r="CO738"/>
      <c r="CP738"/>
      <c r="CQ738"/>
      <c r="CR738"/>
      <c r="CS738"/>
      <c r="CT738"/>
      <c r="CU738"/>
      <c r="CV738"/>
      <c r="CW738"/>
      <c r="CX738"/>
      <c r="CY738"/>
      <c r="CZ738"/>
      <c r="DA738"/>
      <c r="DB738"/>
      <c r="DC738"/>
      <c r="DD738"/>
      <c r="DE738"/>
      <c r="DF738"/>
      <c r="DG738"/>
      <c r="DH738"/>
      <c r="DI738"/>
      <c r="DJ738"/>
      <c r="DK738"/>
      <c r="DL738"/>
      <c r="DM738"/>
      <c r="DN738"/>
      <c r="DO738"/>
      <c r="DP738"/>
      <c r="DQ738"/>
      <c r="DR738"/>
      <c r="DS738"/>
      <c r="DT738"/>
      <c r="DU738"/>
      <c r="DV738"/>
      <c r="DW738"/>
      <c r="DX738"/>
      <c r="DY738"/>
      <c r="DZ738"/>
      <c r="EA738"/>
      <c r="EB738"/>
      <c r="EC738"/>
      <c r="ED738"/>
      <c r="EE738"/>
      <c r="EF738"/>
      <c r="EG738"/>
      <c r="EH738"/>
      <c r="EI738"/>
      <c r="EJ738"/>
      <c r="EK738"/>
      <c r="EL738"/>
      <c r="EM738"/>
      <c r="EN738"/>
      <c r="EO738"/>
      <c r="EP738"/>
      <c r="EQ738"/>
      <c r="ER738"/>
      <c r="ES738"/>
      <c r="ET738"/>
      <c r="EU738"/>
      <c r="EV738"/>
      <c r="EW738"/>
      <c r="EX738"/>
      <c r="EY738"/>
      <c r="EZ738"/>
      <c r="FA738"/>
      <c r="FB738"/>
      <c r="FC738"/>
      <c r="FD738"/>
      <c r="FE738"/>
      <c r="FF738"/>
      <c r="FG738"/>
      <c r="FH738"/>
      <c r="FI738"/>
      <c r="FJ738"/>
      <c r="FK738"/>
      <c r="FL738"/>
      <c r="FM738"/>
      <c r="FN738"/>
      <c r="FO738"/>
      <c r="FP738"/>
      <c r="FQ738"/>
      <c r="FR738"/>
      <c r="FS738"/>
      <c r="FT738"/>
      <c r="FU738"/>
      <c r="FV738"/>
      <c r="FW738"/>
      <c r="FX738"/>
      <c r="FY738"/>
      <c r="FZ738"/>
      <c r="GA738"/>
      <c r="GB738"/>
      <c r="GC738"/>
      <c r="GD738"/>
      <c r="GE738"/>
      <c r="GF738"/>
      <c r="GG738"/>
      <c r="GH738"/>
      <c r="GI738"/>
      <c r="GJ738"/>
      <c r="GK738"/>
      <c r="GL738"/>
      <c r="GM738"/>
      <c r="GN738"/>
      <c r="GO738"/>
      <c r="GP738"/>
      <c r="GQ738"/>
      <c r="GR738"/>
      <c r="GS738"/>
      <c r="GT738"/>
      <c r="GU738"/>
      <c r="GV738"/>
      <c r="GW738"/>
      <c r="GX738"/>
      <c r="GY738"/>
      <c r="GZ738"/>
      <c r="HA738"/>
      <c r="HB738"/>
      <c r="HC738"/>
      <c r="HD738"/>
      <c r="HE738"/>
      <c r="HF738"/>
      <c r="HG738"/>
      <c r="HH738"/>
      <c r="HI738"/>
      <c r="HJ738"/>
      <c r="HK738"/>
      <c r="HL738"/>
      <c r="HM738"/>
      <c r="HN738"/>
      <c r="HO738"/>
      <c r="HP738"/>
      <c r="HQ738"/>
      <c r="HR738"/>
      <c r="HS738"/>
      <c r="HT738"/>
      <c r="HU738"/>
      <c r="HV738"/>
      <c r="HW738"/>
      <c r="HX738"/>
      <c r="HY738"/>
      <c r="HZ738"/>
      <c r="IA738"/>
      <c r="IB738"/>
      <c r="IC738"/>
      <c r="ID738"/>
      <c r="IE738"/>
      <c r="IF738"/>
      <c r="IG738"/>
      <c r="IH738"/>
      <c r="II738"/>
      <c r="IJ738"/>
      <c r="IK738"/>
      <c r="IL738"/>
      <c r="IM738"/>
      <c r="IN738"/>
      <c r="IO738"/>
      <c r="IP738"/>
      <c r="IQ738"/>
      <c r="IR738"/>
      <c r="IS738"/>
      <c r="IT738"/>
      <c r="IU738"/>
      <c r="IV738"/>
    </row>
    <row r="739" spans="1:256" ht="24.9" customHeight="1" thickTop="1" thickBot="1" x14ac:dyDescent="0.3">
      <c r="A739" s="392" t="s">
        <v>2436</v>
      </c>
      <c r="B739" s="427"/>
      <c r="C739" s="427"/>
      <c r="D739" s="427"/>
      <c r="E739" s="427"/>
      <c r="F739" s="427"/>
      <c r="G739" s="427"/>
      <c r="H739" s="427"/>
      <c r="I739" s="427"/>
      <c r="J739" s="427"/>
      <c r="K739" s="427"/>
      <c r="L739" s="427"/>
      <c r="M739" s="427"/>
      <c r="N739" s="427"/>
      <c r="O739" s="427"/>
      <c r="P739" s="427"/>
      <c r="Q739" s="427"/>
      <c r="R739" s="427"/>
      <c r="S739" s="427"/>
      <c r="T739" s="427"/>
      <c r="U739" s="427"/>
      <c r="V739" s="427"/>
      <c r="W739" s="427"/>
      <c r="X739" s="427"/>
      <c r="Y739" s="427"/>
      <c r="Z739" s="427"/>
      <c r="AA739" s="427"/>
      <c r="AB739" s="427"/>
      <c r="AC739" s="428"/>
      <c r="AD739" s="310">
        <f>'Art. 123'!Q706</f>
        <v>3</v>
      </c>
      <c r="AE739" s="94" t="str">
        <f t="shared" si="147"/>
        <v>No aplica</v>
      </c>
      <c r="AF739">
        <f t="shared" si="148"/>
        <v>1.5</v>
      </c>
      <c r="AG739" s="92" t="str">
        <f t="shared" si="149"/>
        <v>No aplica</v>
      </c>
      <c r="AH739" s="95" t="e">
        <f t="shared" si="150"/>
        <v>#VALUE!</v>
      </c>
      <c r="AI739" s="96" t="str">
        <f t="shared" si="151"/>
        <v>No aplica</v>
      </c>
      <c r="AJ739" s="96" t="e">
        <f t="shared" si="152"/>
        <v>#VALUE!</v>
      </c>
      <c r="AK739" s="96" t="e">
        <f t="shared" si="153"/>
        <v>#VALUE!</v>
      </c>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c r="BY739"/>
      <c r="BZ739"/>
      <c r="CA739"/>
      <c r="CB739"/>
      <c r="CC739"/>
      <c r="CD739"/>
      <c r="CE739"/>
      <c r="CF739"/>
      <c r="CG739"/>
      <c r="CH739"/>
      <c r="CI739"/>
      <c r="CJ739"/>
      <c r="CK739"/>
      <c r="CL739"/>
      <c r="CM739"/>
      <c r="CN739"/>
      <c r="CO739"/>
      <c r="CP739"/>
      <c r="CQ739"/>
      <c r="CR739"/>
      <c r="CS739"/>
      <c r="CT739"/>
      <c r="CU739"/>
      <c r="CV739"/>
      <c r="CW739"/>
      <c r="CX739"/>
      <c r="CY739"/>
      <c r="CZ739"/>
      <c r="DA739"/>
      <c r="DB739"/>
      <c r="DC739"/>
      <c r="DD739"/>
      <c r="DE739"/>
      <c r="DF739"/>
      <c r="DG739"/>
      <c r="DH739"/>
      <c r="DI739"/>
      <c r="DJ739"/>
      <c r="DK739"/>
      <c r="DL739"/>
      <c r="DM739"/>
      <c r="DN739"/>
      <c r="DO739"/>
      <c r="DP739"/>
      <c r="DQ739"/>
      <c r="DR739"/>
      <c r="DS739"/>
      <c r="DT739"/>
      <c r="DU739"/>
      <c r="DV739"/>
      <c r="DW739"/>
      <c r="DX739"/>
      <c r="DY739"/>
      <c r="DZ739"/>
      <c r="EA739"/>
      <c r="EB739"/>
      <c r="EC739"/>
      <c r="ED739"/>
      <c r="EE739"/>
      <c r="EF739"/>
      <c r="EG739"/>
      <c r="EH739"/>
      <c r="EI739"/>
      <c r="EJ739"/>
      <c r="EK739"/>
      <c r="EL739"/>
      <c r="EM739"/>
      <c r="EN739"/>
      <c r="EO739"/>
      <c r="EP739"/>
      <c r="EQ739"/>
      <c r="ER739"/>
      <c r="ES739"/>
      <c r="ET739"/>
      <c r="EU739"/>
      <c r="EV739"/>
      <c r="EW739"/>
      <c r="EX739"/>
      <c r="EY739"/>
      <c r="EZ739"/>
      <c r="FA739"/>
      <c r="FB739"/>
      <c r="FC739"/>
      <c r="FD739"/>
      <c r="FE739"/>
      <c r="FF739"/>
      <c r="FG739"/>
      <c r="FH739"/>
      <c r="FI739"/>
      <c r="FJ739"/>
      <c r="FK739"/>
      <c r="FL739"/>
      <c r="FM739"/>
      <c r="FN739"/>
      <c r="FO739"/>
      <c r="FP739"/>
      <c r="FQ739"/>
      <c r="FR739"/>
      <c r="FS739"/>
      <c r="FT739"/>
      <c r="FU739"/>
      <c r="FV739"/>
      <c r="FW739"/>
      <c r="FX739"/>
      <c r="FY739"/>
      <c r="FZ739"/>
      <c r="GA739"/>
      <c r="GB739"/>
      <c r="GC739"/>
      <c r="GD739"/>
      <c r="GE739"/>
      <c r="GF739"/>
      <c r="GG739"/>
      <c r="GH739"/>
      <c r="GI739"/>
      <c r="GJ739"/>
      <c r="GK739"/>
      <c r="GL739"/>
      <c r="GM739"/>
      <c r="GN739"/>
      <c r="GO739"/>
      <c r="GP739"/>
      <c r="GQ739"/>
      <c r="GR739"/>
      <c r="GS739"/>
      <c r="GT739"/>
      <c r="GU739"/>
      <c r="GV739"/>
      <c r="GW739"/>
      <c r="GX739"/>
      <c r="GY739"/>
      <c r="GZ739"/>
      <c r="HA739"/>
      <c r="HB739"/>
      <c r="HC739"/>
      <c r="HD739"/>
      <c r="HE739"/>
      <c r="HF739"/>
      <c r="HG739"/>
      <c r="HH739"/>
      <c r="HI739"/>
      <c r="HJ739"/>
      <c r="HK739"/>
      <c r="HL739"/>
      <c r="HM739"/>
      <c r="HN739"/>
      <c r="HO739"/>
      <c r="HP739"/>
      <c r="HQ739"/>
      <c r="HR739"/>
      <c r="HS739"/>
      <c r="HT739"/>
      <c r="HU739"/>
      <c r="HV739"/>
      <c r="HW739"/>
      <c r="HX739"/>
      <c r="HY739"/>
      <c r="HZ739"/>
      <c r="IA739"/>
      <c r="IB739"/>
      <c r="IC739"/>
      <c r="ID739"/>
      <c r="IE739"/>
      <c r="IF739"/>
      <c r="IG739"/>
      <c r="IH739"/>
      <c r="II739"/>
      <c r="IJ739"/>
      <c r="IK739"/>
      <c r="IL739"/>
      <c r="IM739"/>
      <c r="IN739"/>
      <c r="IO739"/>
      <c r="IP739"/>
      <c r="IQ739"/>
      <c r="IR739"/>
      <c r="IS739"/>
      <c r="IT739"/>
      <c r="IU739"/>
      <c r="IV739"/>
    </row>
    <row r="740" spans="1:256" ht="24.9" customHeight="1" thickTop="1" thickBot="1" x14ac:dyDescent="0.3">
      <c r="A740" s="392" t="s">
        <v>2301</v>
      </c>
      <c r="B740" s="427"/>
      <c r="C740" s="427"/>
      <c r="D740" s="427"/>
      <c r="E740" s="427"/>
      <c r="F740" s="427"/>
      <c r="G740" s="427"/>
      <c r="H740" s="427"/>
      <c r="I740" s="427"/>
      <c r="J740" s="427"/>
      <c r="K740" s="427"/>
      <c r="L740" s="427"/>
      <c r="M740" s="427"/>
      <c r="N740" s="427"/>
      <c r="O740" s="427"/>
      <c r="P740" s="427"/>
      <c r="Q740" s="427"/>
      <c r="R740" s="427"/>
      <c r="S740" s="427"/>
      <c r="T740" s="427"/>
      <c r="U740" s="427"/>
      <c r="V740" s="427"/>
      <c r="W740" s="427"/>
      <c r="X740" s="427"/>
      <c r="Y740" s="427"/>
      <c r="Z740" s="427"/>
      <c r="AA740" s="427"/>
      <c r="AB740" s="427"/>
      <c r="AC740" s="428"/>
      <c r="AD740" s="310">
        <f>'Art. 123'!Q707</f>
        <v>3</v>
      </c>
      <c r="AE740" s="94" t="str">
        <f t="shared" si="147"/>
        <v>No aplica</v>
      </c>
      <c r="AF740">
        <f t="shared" si="148"/>
        <v>1.5</v>
      </c>
      <c r="AG740" s="92" t="str">
        <f t="shared" si="149"/>
        <v>No aplica</v>
      </c>
      <c r="AH740" s="95" t="e">
        <f t="shared" si="150"/>
        <v>#VALUE!</v>
      </c>
      <c r="AI740" s="96" t="str">
        <f t="shared" si="151"/>
        <v>No aplica</v>
      </c>
      <c r="AJ740" s="96" t="e">
        <f t="shared" si="152"/>
        <v>#VALUE!</v>
      </c>
      <c r="AK740" s="96" t="e">
        <f t="shared" si="153"/>
        <v>#VALUE!</v>
      </c>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c r="BY740"/>
      <c r="BZ740"/>
      <c r="CA740"/>
      <c r="CB740"/>
      <c r="CC740"/>
      <c r="CD740"/>
      <c r="CE740"/>
      <c r="CF740"/>
      <c r="CG740"/>
      <c r="CH740"/>
      <c r="CI740"/>
      <c r="CJ740"/>
      <c r="CK740"/>
      <c r="CL740"/>
      <c r="CM740"/>
      <c r="CN740"/>
      <c r="CO740"/>
      <c r="CP740"/>
      <c r="CQ740"/>
      <c r="CR740"/>
      <c r="CS740"/>
      <c r="CT740"/>
      <c r="CU740"/>
      <c r="CV740"/>
      <c r="CW740"/>
      <c r="CX740"/>
      <c r="CY740"/>
      <c r="CZ740"/>
      <c r="DA740"/>
      <c r="DB740"/>
      <c r="DC740"/>
      <c r="DD740"/>
      <c r="DE740"/>
      <c r="DF740"/>
      <c r="DG740"/>
      <c r="DH740"/>
      <c r="DI740"/>
      <c r="DJ740"/>
      <c r="DK740"/>
      <c r="DL740"/>
      <c r="DM740"/>
      <c r="DN740"/>
      <c r="DO740"/>
      <c r="DP740"/>
      <c r="DQ740"/>
      <c r="DR740"/>
      <c r="DS740"/>
      <c r="DT740"/>
      <c r="DU740"/>
      <c r="DV740"/>
      <c r="DW740"/>
      <c r="DX740"/>
      <c r="DY740"/>
      <c r="DZ740"/>
      <c r="EA740"/>
      <c r="EB740"/>
      <c r="EC740"/>
      <c r="ED740"/>
      <c r="EE740"/>
      <c r="EF740"/>
      <c r="EG740"/>
      <c r="EH740"/>
      <c r="EI740"/>
      <c r="EJ740"/>
      <c r="EK740"/>
      <c r="EL740"/>
      <c r="EM740"/>
      <c r="EN740"/>
      <c r="EO740"/>
      <c r="EP740"/>
      <c r="EQ740"/>
      <c r="ER740"/>
      <c r="ES740"/>
      <c r="ET740"/>
      <c r="EU740"/>
      <c r="EV740"/>
      <c r="EW740"/>
      <c r="EX740"/>
      <c r="EY740"/>
      <c r="EZ740"/>
      <c r="FA740"/>
      <c r="FB740"/>
      <c r="FC740"/>
      <c r="FD740"/>
      <c r="FE740"/>
      <c r="FF740"/>
      <c r="FG740"/>
      <c r="FH740"/>
      <c r="FI740"/>
      <c r="FJ740"/>
      <c r="FK740"/>
      <c r="FL740"/>
      <c r="FM740"/>
      <c r="FN740"/>
      <c r="FO740"/>
      <c r="FP740"/>
      <c r="FQ740"/>
      <c r="FR740"/>
      <c r="FS740"/>
      <c r="FT740"/>
      <c r="FU740"/>
      <c r="FV740"/>
      <c r="FW740"/>
      <c r="FX740"/>
      <c r="FY740"/>
      <c r="FZ740"/>
      <c r="GA740"/>
      <c r="GB740"/>
      <c r="GC740"/>
      <c r="GD740"/>
      <c r="GE740"/>
      <c r="GF740"/>
      <c r="GG740"/>
      <c r="GH740"/>
      <c r="GI740"/>
      <c r="GJ740"/>
      <c r="GK740"/>
      <c r="GL740"/>
      <c r="GM740"/>
      <c r="GN740"/>
      <c r="GO740"/>
      <c r="GP740"/>
      <c r="GQ740"/>
      <c r="GR740"/>
      <c r="GS740"/>
      <c r="GT740"/>
      <c r="GU740"/>
      <c r="GV740"/>
      <c r="GW740"/>
      <c r="GX740"/>
      <c r="GY740"/>
      <c r="GZ740"/>
      <c r="HA740"/>
      <c r="HB740"/>
      <c r="HC740"/>
      <c r="HD740"/>
      <c r="HE740"/>
      <c r="HF740"/>
      <c r="HG740"/>
      <c r="HH740"/>
      <c r="HI740"/>
      <c r="HJ740"/>
      <c r="HK740"/>
      <c r="HL740"/>
      <c r="HM740"/>
      <c r="HN740"/>
      <c r="HO740"/>
      <c r="HP740"/>
      <c r="HQ740"/>
      <c r="HR740"/>
      <c r="HS740"/>
      <c r="HT740"/>
      <c r="HU740"/>
      <c r="HV740"/>
      <c r="HW740"/>
      <c r="HX740"/>
      <c r="HY740"/>
      <c r="HZ740"/>
      <c r="IA740"/>
      <c r="IB740"/>
      <c r="IC740"/>
      <c r="ID740"/>
      <c r="IE740"/>
      <c r="IF740"/>
      <c r="IG740"/>
      <c r="IH740"/>
      <c r="II740"/>
      <c r="IJ740"/>
      <c r="IK740"/>
      <c r="IL740"/>
      <c r="IM740"/>
      <c r="IN740"/>
      <c r="IO740"/>
      <c r="IP740"/>
      <c r="IQ740"/>
      <c r="IR740"/>
      <c r="IS740"/>
      <c r="IT740"/>
      <c r="IU740"/>
      <c r="IV740"/>
    </row>
    <row r="741" spans="1:256" ht="24.9" customHeight="1" thickTop="1" thickBot="1" x14ac:dyDescent="0.3">
      <c r="A741" s="434" t="s">
        <v>2453</v>
      </c>
      <c r="B741" s="435"/>
      <c r="C741" s="435"/>
      <c r="D741" s="435"/>
      <c r="E741" s="435"/>
      <c r="F741" s="435"/>
      <c r="G741" s="435"/>
      <c r="H741" s="435"/>
      <c r="I741" s="435"/>
      <c r="J741" s="435"/>
      <c r="K741" s="435"/>
      <c r="L741" s="435"/>
      <c r="M741" s="435"/>
      <c r="N741" s="435"/>
      <c r="O741" s="435"/>
      <c r="P741" s="435"/>
      <c r="Q741" s="435"/>
      <c r="R741" s="435"/>
      <c r="S741" s="435"/>
      <c r="T741" s="435"/>
      <c r="U741" s="435"/>
      <c r="V741" s="435"/>
      <c r="W741" s="435"/>
      <c r="X741" s="435"/>
      <c r="Y741" s="435"/>
      <c r="Z741" s="435"/>
      <c r="AA741" s="435"/>
      <c r="AB741" s="435"/>
      <c r="AC741" s="436"/>
      <c r="AD741" s="310">
        <f>'Art. 123'!Q708</f>
        <v>3</v>
      </c>
      <c r="AE741" s="94" t="str">
        <f t="shared" si="147"/>
        <v>No aplica</v>
      </c>
      <c r="AF741">
        <f t="shared" si="148"/>
        <v>1.5</v>
      </c>
      <c r="AG741" s="92" t="str">
        <f t="shared" si="149"/>
        <v>No aplica</v>
      </c>
      <c r="AH741" s="95" t="e">
        <f t="shared" si="150"/>
        <v>#VALUE!</v>
      </c>
      <c r="AI741" s="96" t="str">
        <f t="shared" si="151"/>
        <v>No aplica</v>
      </c>
      <c r="AJ741" s="96" t="e">
        <f t="shared" si="152"/>
        <v>#VALUE!</v>
      </c>
      <c r="AK741" s="96" t="e">
        <f t="shared" si="153"/>
        <v>#VALUE!</v>
      </c>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c r="BY741"/>
      <c r="BZ741"/>
      <c r="CA741"/>
      <c r="CB741"/>
      <c r="CC741"/>
      <c r="CD741"/>
      <c r="CE741"/>
      <c r="CF741"/>
      <c r="CG741"/>
      <c r="CH741"/>
      <c r="CI741"/>
      <c r="CJ741"/>
      <c r="CK741"/>
      <c r="CL741"/>
      <c r="CM741"/>
      <c r="CN741"/>
      <c r="CO741"/>
      <c r="CP741"/>
      <c r="CQ741"/>
      <c r="CR741"/>
      <c r="CS741"/>
      <c r="CT741"/>
      <c r="CU741"/>
      <c r="CV741"/>
      <c r="CW741"/>
      <c r="CX741"/>
      <c r="CY741"/>
      <c r="CZ741"/>
      <c r="DA741"/>
      <c r="DB741"/>
      <c r="DC741"/>
      <c r="DD741"/>
      <c r="DE741"/>
      <c r="DF741"/>
      <c r="DG741"/>
      <c r="DH741"/>
      <c r="DI741"/>
      <c r="DJ741"/>
      <c r="DK741"/>
      <c r="DL741"/>
      <c r="DM741"/>
      <c r="DN741"/>
      <c r="DO741"/>
      <c r="DP741"/>
      <c r="DQ741"/>
      <c r="DR741"/>
      <c r="DS741"/>
      <c r="DT741"/>
      <c r="DU741"/>
      <c r="DV741"/>
      <c r="DW741"/>
      <c r="DX741"/>
      <c r="DY741"/>
      <c r="DZ741"/>
      <c r="EA741"/>
      <c r="EB741"/>
      <c r="EC741"/>
      <c r="ED741"/>
      <c r="EE741"/>
      <c r="EF741"/>
      <c r="EG741"/>
      <c r="EH741"/>
      <c r="EI741"/>
      <c r="EJ741"/>
      <c r="EK741"/>
      <c r="EL741"/>
      <c r="EM741"/>
      <c r="EN741"/>
      <c r="EO741"/>
      <c r="EP741"/>
      <c r="EQ741"/>
      <c r="ER741"/>
      <c r="ES741"/>
      <c r="ET741"/>
      <c r="EU741"/>
      <c r="EV741"/>
      <c r="EW741"/>
      <c r="EX741"/>
      <c r="EY741"/>
      <c r="EZ741"/>
      <c r="FA741"/>
      <c r="FB741"/>
      <c r="FC741"/>
      <c r="FD741"/>
      <c r="FE741"/>
      <c r="FF741"/>
      <c r="FG741"/>
      <c r="FH741"/>
      <c r="FI741"/>
      <c r="FJ741"/>
      <c r="FK741"/>
      <c r="FL741"/>
      <c r="FM741"/>
      <c r="FN741"/>
      <c r="FO741"/>
      <c r="FP741"/>
      <c r="FQ741"/>
      <c r="FR741"/>
      <c r="FS741"/>
      <c r="FT741"/>
      <c r="FU741"/>
      <c r="FV741"/>
      <c r="FW741"/>
      <c r="FX741"/>
      <c r="FY741"/>
      <c r="FZ741"/>
      <c r="GA741"/>
      <c r="GB741"/>
      <c r="GC741"/>
      <c r="GD741"/>
      <c r="GE741"/>
      <c r="GF741"/>
      <c r="GG741"/>
      <c r="GH741"/>
      <c r="GI741"/>
      <c r="GJ741"/>
      <c r="GK741"/>
      <c r="GL741"/>
      <c r="GM741"/>
      <c r="GN741"/>
      <c r="GO741"/>
      <c r="GP741"/>
      <c r="GQ741"/>
      <c r="GR741"/>
      <c r="GS741"/>
      <c r="GT741"/>
      <c r="GU741"/>
      <c r="GV741"/>
      <c r="GW741"/>
      <c r="GX741"/>
      <c r="GY741"/>
      <c r="GZ741"/>
      <c r="HA741"/>
      <c r="HB741"/>
      <c r="HC741"/>
      <c r="HD741"/>
      <c r="HE741"/>
      <c r="HF741"/>
      <c r="HG741"/>
      <c r="HH741"/>
      <c r="HI741"/>
      <c r="HJ741"/>
      <c r="HK741"/>
      <c r="HL741"/>
      <c r="HM741"/>
      <c r="HN741"/>
      <c r="HO741"/>
      <c r="HP741"/>
      <c r="HQ741"/>
      <c r="HR741"/>
      <c r="HS741"/>
      <c r="HT741"/>
      <c r="HU741"/>
      <c r="HV741"/>
      <c r="HW741"/>
      <c r="HX741"/>
      <c r="HY741"/>
      <c r="HZ741"/>
      <c r="IA741"/>
      <c r="IB741"/>
      <c r="IC741"/>
      <c r="ID741"/>
      <c r="IE741"/>
      <c r="IF741"/>
      <c r="IG741"/>
      <c r="IH741"/>
      <c r="II741"/>
      <c r="IJ741"/>
      <c r="IK741"/>
      <c r="IL741"/>
      <c r="IM741"/>
      <c r="IN741"/>
      <c r="IO741"/>
      <c r="IP741"/>
      <c r="IQ741"/>
      <c r="IR741"/>
      <c r="IS741"/>
      <c r="IT741"/>
      <c r="IU741"/>
      <c r="IV741"/>
    </row>
    <row r="742" spans="1:256" ht="24.9" customHeight="1" thickTop="1" thickBot="1" x14ac:dyDescent="0.3">
      <c r="A742" s="434" t="s">
        <v>2438</v>
      </c>
      <c r="B742" s="435"/>
      <c r="C742" s="435"/>
      <c r="D742" s="435"/>
      <c r="E742" s="435"/>
      <c r="F742" s="435"/>
      <c r="G742" s="435"/>
      <c r="H742" s="435"/>
      <c r="I742" s="435"/>
      <c r="J742" s="435"/>
      <c r="K742" s="435"/>
      <c r="L742" s="435"/>
      <c r="M742" s="435"/>
      <c r="N742" s="435"/>
      <c r="O742" s="435"/>
      <c r="P742" s="435"/>
      <c r="Q742" s="435"/>
      <c r="R742" s="435"/>
      <c r="S742" s="435"/>
      <c r="T742" s="435"/>
      <c r="U742" s="435"/>
      <c r="V742" s="435"/>
      <c r="W742" s="435"/>
      <c r="X742" s="435"/>
      <c r="Y742" s="435"/>
      <c r="Z742" s="435"/>
      <c r="AA742" s="435"/>
      <c r="AB742" s="435"/>
      <c r="AC742" s="436"/>
      <c r="AD742" s="310">
        <f>'Art. 123'!Q709</f>
        <v>3</v>
      </c>
      <c r="AE742" s="94" t="str">
        <f t="shared" si="147"/>
        <v>No aplica</v>
      </c>
      <c r="AF742">
        <f t="shared" si="148"/>
        <v>1.5</v>
      </c>
      <c r="AG742" s="92" t="str">
        <f t="shared" si="149"/>
        <v>No aplica</v>
      </c>
      <c r="AH742" s="95" t="e">
        <f t="shared" si="150"/>
        <v>#VALUE!</v>
      </c>
      <c r="AI742" s="96" t="str">
        <f t="shared" si="151"/>
        <v>No aplica</v>
      </c>
      <c r="AJ742" s="96" t="e">
        <f t="shared" si="152"/>
        <v>#VALUE!</v>
      </c>
      <c r="AK742" s="96" t="e">
        <f t="shared" si="153"/>
        <v>#VALUE!</v>
      </c>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c r="BY742"/>
      <c r="BZ742"/>
      <c r="CA742"/>
      <c r="CB742"/>
      <c r="CC742"/>
      <c r="CD742"/>
      <c r="CE742"/>
      <c r="CF742"/>
      <c r="CG742"/>
      <c r="CH742"/>
      <c r="CI742"/>
      <c r="CJ742"/>
      <c r="CK742"/>
      <c r="CL742"/>
      <c r="CM742"/>
      <c r="CN742"/>
      <c r="CO742"/>
      <c r="CP742"/>
      <c r="CQ742"/>
      <c r="CR742"/>
      <c r="CS742"/>
      <c r="CT742"/>
      <c r="CU742"/>
      <c r="CV742"/>
      <c r="CW742"/>
      <c r="CX742"/>
      <c r="CY742"/>
      <c r="CZ742"/>
      <c r="DA742"/>
      <c r="DB742"/>
      <c r="DC742"/>
      <c r="DD742"/>
      <c r="DE742"/>
      <c r="DF742"/>
      <c r="DG742"/>
      <c r="DH742"/>
      <c r="DI742"/>
      <c r="DJ742"/>
      <c r="DK742"/>
      <c r="DL742"/>
      <c r="DM742"/>
      <c r="DN742"/>
      <c r="DO742"/>
      <c r="DP742"/>
      <c r="DQ742"/>
      <c r="DR742"/>
      <c r="DS742"/>
      <c r="DT742"/>
      <c r="DU742"/>
      <c r="DV742"/>
      <c r="DW742"/>
      <c r="DX742"/>
      <c r="DY742"/>
      <c r="DZ742"/>
      <c r="EA742"/>
      <c r="EB742"/>
      <c r="EC742"/>
      <c r="ED742"/>
      <c r="EE742"/>
      <c r="EF742"/>
      <c r="EG742"/>
      <c r="EH742"/>
      <c r="EI742"/>
      <c r="EJ742"/>
      <c r="EK742"/>
      <c r="EL742"/>
      <c r="EM742"/>
      <c r="EN742"/>
      <c r="EO742"/>
      <c r="EP742"/>
      <c r="EQ742"/>
      <c r="ER742"/>
      <c r="ES742"/>
      <c r="ET742"/>
      <c r="EU742"/>
      <c r="EV742"/>
      <c r="EW742"/>
      <c r="EX742"/>
      <c r="EY742"/>
      <c r="EZ742"/>
      <c r="FA742"/>
      <c r="FB742"/>
      <c r="FC742"/>
      <c r="FD742"/>
      <c r="FE742"/>
      <c r="FF742"/>
      <c r="FG742"/>
      <c r="FH742"/>
      <c r="FI742"/>
      <c r="FJ742"/>
      <c r="FK742"/>
      <c r="FL742"/>
      <c r="FM742"/>
      <c r="FN742"/>
      <c r="FO742"/>
      <c r="FP742"/>
      <c r="FQ742"/>
      <c r="FR742"/>
      <c r="FS742"/>
      <c r="FT742"/>
      <c r="FU742"/>
      <c r="FV742"/>
      <c r="FW742"/>
      <c r="FX742"/>
      <c r="FY742"/>
      <c r="FZ742"/>
      <c r="GA742"/>
      <c r="GB742"/>
      <c r="GC742"/>
      <c r="GD742"/>
      <c r="GE742"/>
      <c r="GF742"/>
      <c r="GG742"/>
      <c r="GH742"/>
      <c r="GI742"/>
      <c r="GJ742"/>
      <c r="GK742"/>
      <c r="GL742"/>
      <c r="GM742"/>
      <c r="GN742"/>
      <c r="GO742"/>
      <c r="GP742"/>
      <c r="GQ742"/>
      <c r="GR742"/>
      <c r="GS742"/>
      <c r="GT742"/>
      <c r="GU742"/>
      <c r="GV742"/>
      <c r="GW742"/>
      <c r="GX742"/>
      <c r="GY742"/>
      <c r="GZ742"/>
      <c r="HA742"/>
      <c r="HB742"/>
      <c r="HC742"/>
      <c r="HD742"/>
      <c r="HE742"/>
      <c r="HF742"/>
      <c r="HG742"/>
      <c r="HH742"/>
      <c r="HI742"/>
      <c r="HJ742"/>
      <c r="HK742"/>
      <c r="HL742"/>
      <c r="HM742"/>
      <c r="HN742"/>
      <c r="HO742"/>
      <c r="HP742"/>
      <c r="HQ742"/>
      <c r="HR742"/>
      <c r="HS742"/>
      <c r="HT742"/>
      <c r="HU742"/>
      <c r="HV742"/>
      <c r="HW742"/>
      <c r="HX742"/>
      <c r="HY742"/>
      <c r="HZ742"/>
      <c r="IA742"/>
      <c r="IB742"/>
      <c r="IC742"/>
      <c r="ID742"/>
      <c r="IE742"/>
      <c r="IF742"/>
      <c r="IG742"/>
      <c r="IH742"/>
      <c r="II742"/>
      <c r="IJ742"/>
      <c r="IK742"/>
      <c r="IL742"/>
      <c r="IM742"/>
      <c r="IN742"/>
      <c r="IO742"/>
      <c r="IP742"/>
      <c r="IQ742"/>
      <c r="IR742"/>
      <c r="IS742"/>
      <c r="IT742"/>
      <c r="IU742"/>
      <c r="IV742"/>
    </row>
    <row r="743" spans="1:256" ht="24.9" customHeight="1" thickTop="1" thickBot="1" x14ac:dyDescent="0.3">
      <c r="A743" s="392" t="s">
        <v>2439</v>
      </c>
      <c r="B743" s="427"/>
      <c r="C743" s="427"/>
      <c r="D743" s="427"/>
      <c r="E743" s="427"/>
      <c r="F743" s="427"/>
      <c r="G743" s="427"/>
      <c r="H743" s="427"/>
      <c r="I743" s="427"/>
      <c r="J743" s="427"/>
      <c r="K743" s="427"/>
      <c r="L743" s="427"/>
      <c r="M743" s="427"/>
      <c r="N743" s="427"/>
      <c r="O743" s="427"/>
      <c r="P743" s="427"/>
      <c r="Q743" s="427"/>
      <c r="R743" s="427"/>
      <c r="S743" s="427"/>
      <c r="T743" s="427"/>
      <c r="U743" s="427"/>
      <c r="V743" s="427"/>
      <c r="W743" s="427"/>
      <c r="X743" s="427"/>
      <c r="Y743" s="427"/>
      <c r="Z743" s="427"/>
      <c r="AA743" s="427"/>
      <c r="AB743" s="427"/>
      <c r="AC743" s="428"/>
      <c r="AD743" s="310">
        <f>'Art. 123'!Q710</f>
        <v>3</v>
      </c>
      <c r="AE743" s="94" t="str">
        <f t="shared" si="147"/>
        <v>No aplica</v>
      </c>
      <c r="AF743">
        <f t="shared" si="148"/>
        <v>1.5</v>
      </c>
      <c r="AG743" s="92" t="str">
        <f t="shared" si="149"/>
        <v>No aplica</v>
      </c>
      <c r="AH743" s="95" t="e">
        <f t="shared" si="150"/>
        <v>#VALUE!</v>
      </c>
      <c r="AI743" s="96" t="str">
        <f t="shared" si="151"/>
        <v>No aplica</v>
      </c>
      <c r="AJ743" s="96" t="e">
        <f t="shared" si="152"/>
        <v>#VALUE!</v>
      </c>
      <c r="AK743" s="96" t="e">
        <f t="shared" si="153"/>
        <v>#VALUE!</v>
      </c>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c r="BY743"/>
      <c r="BZ743"/>
      <c r="CA743"/>
      <c r="CB743"/>
      <c r="CC743"/>
      <c r="CD743"/>
      <c r="CE743"/>
      <c r="CF743"/>
      <c r="CG743"/>
      <c r="CH743"/>
      <c r="CI743"/>
      <c r="CJ743"/>
      <c r="CK743"/>
      <c r="CL743"/>
      <c r="CM743"/>
      <c r="CN743"/>
      <c r="CO743"/>
      <c r="CP743"/>
      <c r="CQ743"/>
      <c r="CR743"/>
      <c r="CS743"/>
      <c r="CT743"/>
      <c r="CU743"/>
      <c r="CV743"/>
      <c r="CW743"/>
      <c r="CX743"/>
      <c r="CY743"/>
      <c r="CZ743"/>
      <c r="DA743"/>
      <c r="DB743"/>
      <c r="DC743"/>
      <c r="DD743"/>
      <c r="DE743"/>
      <c r="DF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c r="FD743"/>
      <c r="FE743"/>
      <c r="FF743"/>
      <c r="FG743"/>
      <c r="FH743"/>
      <c r="FI743"/>
      <c r="FJ743"/>
      <c r="FK743"/>
      <c r="FL743"/>
      <c r="FM743"/>
      <c r="FN743"/>
      <c r="FO743"/>
      <c r="FP743"/>
      <c r="FQ743"/>
      <c r="FR743"/>
      <c r="FS743"/>
      <c r="FT743"/>
      <c r="FU743"/>
      <c r="FV743"/>
      <c r="FW743"/>
      <c r="FX743"/>
      <c r="FY743"/>
      <c r="FZ743"/>
      <c r="GA743"/>
      <c r="GB743"/>
      <c r="GC743"/>
      <c r="GD743"/>
      <c r="GE743"/>
      <c r="GF743"/>
      <c r="GG743"/>
      <c r="GH743"/>
      <c r="GI743"/>
      <c r="GJ743"/>
      <c r="GK743"/>
      <c r="GL743"/>
      <c r="GM743"/>
      <c r="GN743"/>
      <c r="GO743"/>
      <c r="GP743"/>
      <c r="GQ743"/>
      <c r="GR743"/>
      <c r="GS743"/>
      <c r="GT743"/>
      <c r="GU743"/>
      <c r="GV743"/>
      <c r="GW743"/>
      <c r="GX743"/>
      <c r="GY743"/>
      <c r="GZ743"/>
      <c r="HA743"/>
      <c r="HB743"/>
      <c r="HC743"/>
      <c r="HD743"/>
      <c r="HE743"/>
      <c r="HF743"/>
      <c r="HG743"/>
      <c r="HH743"/>
      <c r="HI743"/>
      <c r="HJ743"/>
      <c r="HK743"/>
      <c r="HL743"/>
      <c r="HM743"/>
      <c r="HN743"/>
      <c r="HO743"/>
      <c r="HP743"/>
      <c r="HQ743"/>
      <c r="HR743"/>
      <c r="HS743"/>
      <c r="HT743"/>
      <c r="HU743"/>
      <c r="HV743"/>
      <c r="HW743"/>
      <c r="HX743"/>
      <c r="HY743"/>
      <c r="HZ743"/>
      <c r="IA743"/>
      <c r="IB743"/>
      <c r="IC743"/>
      <c r="ID743"/>
      <c r="IE743"/>
      <c r="IF743"/>
      <c r="IG743"/>
      <c r="IH743"/>
      <c r="II743"/>
      <c r="IJ743"/>
      <c r="IK743"/>
      <c r="IL743"/>
      <c r="IM743"/>
      <c r="IN743"/>
      <c r="IO743"/>
      <c r="IP743"/>
      <c r="IQ743"/>
      <c r="IR743"/>
      <c r="IS743"/>
      <c r="IT743"/>
      <c r="IU743"/>
      <c r="IV743"/>
    </row>
    <row r="744" spans="1:256" ht="24.9" customHeight="1" thickTop="1" thickBot="1" x14ac:dyDescent="0.3">
      <c r="A744" s="392" t="s">
        <v>2454</v>
      </c>
      <c r="B744" s="427"/>
      <c r="C744" s="427"/>
      <c r="D744" s="427"/>
      <c r="E744" s="427"/>
      <c r="F744" s="427"/>
      <c r="G744" s="427"/>
      <c r="H744" s="427"/>
      <c r="I744" s="427"/>
      <c r="J744" s="427"/>
      <c r="K744" s="427"/>
      <c r="L744" s="427"/>
      <c r="M744" s="427"/>
      <c r="N744" s="427"/>
      <c r="O744" s="427"/>
      <c r="P744" s="427"/>
      <c r="Q744" s="427"/>
      <c r="R744" s="427"/>
      <c r="S744" s="427"/>
      <c r="T744" s="427"/>
      <c r="U744" s="427"/>
      <c r="V744" s="427"/>
      <c r="W744" s="427"/>
      <c r="X744" s="427"/>
      <c r="Y744" s="427"/>
      <c r="Z744" s="427"/>
      <c r="AA744" s="427"/>
      <c r="AB744" s="427"/>
      <c r="AC744" s="428"/>
      <c r="AD744" s="310">
        <f>'Art. 123'!Q711</f>
        <v>3</v>
      </c>
      <c r="AE744" s="94" t="str">
        <f t="shared" si="147"/>
        <v>No aplica</v>
      </c>
      <c r="AF744">
        <f t="shared" si="148"/>
        <v>1.5</v>
      </c>
      <c r="AG744" s="92" t="str">
        <f t="shared" si="149"/>
        <v>No aplica</v>
      </c>
      <c r="AH744" s="95" t="e">
        <f t="shared" si="150"/>
        <v>#VALUE!</v>
      </c>
      <c r="AI744" s="96" t="str">
        <f t="shared" si="151"/>
        <v>No aplica</v>
      </c>
      <c r="AJ744" s="96" t="e">
        <f t="shared" si="152"/>
        <v>#VALUE!</v>
      </c>
      <c r="AK744" s="96" t="e">
        <f t="shared" si="153"/>
        <v>#VALUE!</v>
      </c>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c r="BY744"/>
      <c r="BZ744"/>
      <c r="CA744"/>
      <c r="CB744"/>
      <c r="CC744"/>
      <c r="CD744"/>
      <c r="CE744"/>
      <c r="CF744"/>
      <c r="CG744"/>
      <c r="CH744"/>
      <c r="CI744"/>
      <c r="CJ744"/>
      <c r="CK744"/>
      <c r="CL744"/>
      <c r="CM744"/>
      <c r="CN744"/>
      <c r="CO744"/>
      <c r="CP744"/>
      <c r="CQ744"/>
      <c r="CR744"/>
      <c r="CS744"/>
      <c r="CT744"/>
      <c r="CU744"/>
      <c r="CV744"/>
      <c r="CW744"/>
      <c r="CX744"/>
      <c r="CY744"/>
      <c r="CZ744"/>
      <c r="DA744"/>
      <c r="DB744"/>
      <c r="DC744"/>
      <c r="DD744"/>
      <c r="DE744"/>
      <c r="DF744"/>
      <c r="DG744"/>
      <c r="DH744"/>
      <c r="DI744"/>
      <c r="DJ744"/>
      <c r="DK744"/>
      <c r="DL744"/>
      <c r="DM744"/>
      <c r="DN744"/>
      <c r="DO744"/>
      <c r="DP744"/>
      <c r="DQ744"/>
      <c r="DR744"/>
      <c r="DS744"/>
      <c r="DT744"/>
      <c r="DU744"/>
      <c r="DV744"/>
      <c r="DW744"/>
      <c r="DX744"/>
      <c r="DY744"/>
      <c r="DZ744"/>
      <c r="EA744"/>
      <c r="EB744"/>
      <c r="EC744"/>
      <c r="ED744"/>
      <c r="EE744"/>
      <c r="EF744"/>
      <c r="EG744"/>
      <c r="EH744"/>
      <c r="EI744"/>
      <c r="EJ744"/>
      <c r="EK744"/>
      <c r="EL744"/>
      <c r="EM744"/>
      <c r="EN744"/>
      <c r="EO744"/>
      <c r="EP744"/>
      <c r="EQ744"/>
      <c r="ER744"/>
      <c r="ES744"/>
      <c r="ET744"/>
      <c r="EU744"/>
      <c r="EV744"/>
      <c r="EW744"/>
      <c r="EX744"/>
      <c r="EY744"/>
      <c r="EZ744"/>
      <c r="FA744"/>
      <c r="FB744"/>
      <c r="FC744"/>
      <c r="FD744"/>
      <c r="FE744"/>
      <c r="FF744"/>
      <c r="FG744"/>
      <c r="FH744"/>
      <c r="FI744"/>
      <c r="FJ744"/>
      <c r="FK744"/>
      <c r="FL744"/>
      <c r="FM744"/>
      <c r="FN744"/>
      <c r="FO744"/>
      <c r="FP744"/>
      <c r="FQ744"/>
      <c r="FR744"/>
      <c r="FS744"/>
      <c r="FT744"/>
      <c r="FU744"/>
      <c r="FV744"/>
      <c r="FW744"/>
      <c r="FX744"/>
      <c r="FY744"/>
      <c r="FZ744"/>
      <c r="GA744"/>
      <c r="GB744"/>
      <c r="GC744"/>
      <c r="GD744"/>
      <c r="GE744"/>
      <c r="GF744"/>
      <c r="GG744"/>
      <c r="GH744"/>
      <c r="GI744"/>
      <c r="GJ744"/>
      <c r="GK744"/>
      <c r="GL744"/>
      <c r="GM744"/>
      <c r="GN744"/>
      <c r="GO744"/>
      <c r="GP744"/>
      <c r="GQ744"/>
      <c r="GR744"/>
      <c r="GS744"/>
      <c r="GT744"/>
      <c r="GU744"/>
      <c r="GV744"/>
      <c r="GW744"/>
      <c r="GX744"/>
      <c r="GY744"/>
      <c r="GZ744"/>
      <c r="HA744"/>
      <c r="HB744"/>
      <c r="HC744"/>
      <c r="HD744"/>
      <c r="HE744"/>
      <c r="HF744"/>
      <c r="HG744"/>
      <c r="HH744"/>
      <c r="HI744"/>
      <c r="HJ744"/>
      <c r="HK744"/>
      <c r="HL744"/>
      <c r="HM744"/>
      <c r="HN744"/>
      <c r="HO744"/>
      <c r="HP744"/>
      <c r="HQ744"/>
      <c r="HR744"/>
      <c r="HS744"/>
      <c r="HT744"/>
      <c r="HU744"/>
      <c r="HV744"/>
      <c r="HW744"/>
      <c r="HX744"/>
      <c r="HY744"/>
      <c r="HZ744"/>
      <c r="IA744"/>
      <c r="IB744"/>
      <c r="IC744"/>
      <c r="ID744"/>
      <c r="IE744"/>
      <c r="IF744"/>
      <c r="IG744"/>
      <c r="IH744"/>
      <c r="II744"/>
      <c r="IJ744"/>
      <c r="IK744"/>
      <c r="IL744"/>
      <c r="IM744"/>
      <c r="IN744"/>
      <c r="IO744"/>
      <c r="IP744"/>
      <c r="IQ744"/>
      <c r="IR744"/>
      <c r="IS744"/>
      <c r="IT744"/>
      <c r="IU744"/>
      <c r="IV744"/>
    </row>
    <row r="745" spans="1:256" ht="24.9" customHeight="1" thickTop="1" thickBot="1" x14ac:dyDescent="0.3">
      <c r="A745" s="392" t="s">
        <v>2455</v>
      </c>
      <c r="B745" s="427"/>
      <c r="C745" s="427"/>
      <c r="D745" s="427"/>
      <c r="E745" s="427"/>
      <c r="F745" s="427"/>
      <c r="G745" s="427"/>
      <c r="H745" s="427"/>
      <c r="I745" s="427"/>
      <c r="J745" s="427"/>
      <c r="K745" s="427"/>
      <c r="L745" s="427"/>
      <c r="M745" s="427"/>
      <c r="N745" s="427"/>
      <c r="O745" s="427"/>
      <c r="P745" s="427"/>
      <c r="Q745" s="427"/>
      <c r="R745" s="427"/>
      <c r="S745" s="427"/>
      <c r="T745" s="427"/>
      <c r="U745" s="427"/>
      <c r="V745" s="427"/>
      <c r="W745" s="427"/>
      <c r="X745" s="427"/>
      <c r="Y745" s="427"/>
      <c r="Z745" s="427"/>
      <c r="AA745" s="427"/>
      <c r="AB745" s="427"/>
      <c r="AC745" s="428"/>
      <c r="AD745" s="310">
        <f>'Art. 123'!Q712</f>
        <v>3</v>
      </c>
      <c r="AE745" s="94" t="str">
        <f t="shared" si="147"/>
        <v>No aplica</v>
      </c>
      <c r="AF745">
        <f t="shared" si="148"/>
        <v>1.5</v>
      </c>
      <c r="AG745" s="92" t="str">
        <f t="shared" si="149"/>
        <v>No aplica</v>
      </c>
      <c r="AH745" s="95" t="e">
        <f t="shared" si="150"/>
        <v>#VALUE!</v>
      </c>
      <c r="AI745" s="96" t="str">
        <f t="shared" si="151"/>
        <v>No aplica</v>
      </c>
      <c r="AJ745" s="96" t="e">
        <f t="shared" si="152"/>
        <v>#VALUE!</v>
      </c>
      <c r="AK745" s="96" t="e">
        <f t="shared" si="153"/>
        <v>#VALUE!</v>
      </c>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c r="BY745"/>
      <c r="BZ745"/>
      <c r="CA745"/>
      <c r="CB745"/>
      <c r="CC745"/>
      <c r="CD745"/>
      <c r="CE745"/>
      <c r="CF745"/>
      <c r="CG745"/>
      <c r="CH745"/>
      <c r="CI745"/>
      <c r="CJ745"/>
      <c r="CK745"/>
      <c r="CL745"/>
      <c r="CM745"/>
      <c r="CN745"/>
      <c r="CO745"/>
      <c r="CP745"/>
      <c r="CQ745"/>
      <c r="CR745"/>
      <c r="CS745"/>
      <c r="CT745"/>
      <c r="CU745"/>
      <c r="CV745"/>
      <c r="CW745"/>
      <c r="CX745"/>
      <c r="CY745"/>
      <c r="CZ745"/>
      <c r="DA745"/>
      <c r="DB745"/>
      <c r="DC745"/>
      <c r="DD745"/>
      <c r="DE745"/>
      <c r="DF745"/>
      <c r="DG745"/>
      <c r="DH745"/>
      <c r="DI745"/>
      <c r="DJ745"/>
      <c r="DK745"/>
      <c r="DL745"/>
      <c r="DM745"/>
      <c r="DN745"/>
      <c r="DO745"/>
      <c r="DP745"/>
      <c r="DQ745"/>
      <c r="DR745"/>
      <c r="DS745"/>
      <c r="DT745"/>
      <c r="DU745"/>
      <c r="DV745"/>
      <c r="DW745"/>
      <c r="DX745"/>
      <c r="DY745"/>
      <c r="DZ745"/>
      <c r="EA745"/>
      <c r="EB745"/>
      <c r="EC745"/>
      <c r="ED745"/>
      <c r="EE745"/>
      <c r="EF745"/>
      <c r="EG745"/>
      <c r="EH745"/>
      <c r="EI745"/>
      <c r="EJ745"/>
      <c r="EK745"/>
      <c r="EL745"/>
      <c r="EM745"/>
      <c r="EN745"/>
      <c r="EO745"/>
      <c r="EP745"/>
      <c r="EQ745"/>
      <c r="ER745"/>
      <c r="ES745"/>
      <c r="ET745"/>
      <c r="EU745"/>
      <c r="EV745"/>
      <c r="EW745"/>
      <c r="EX745"/>
      <c r="EY745"/>
      <c r="EZ745"/>
      <c r="FA745"/>
      <c r="FB745"/>
      <c r="FC745"/>
      <c r="FD745"/>
      <c r="FE745"/>
      <c r="FF745"/>
      <c r="FG745"/>
      <c r="FH745"/>
      <c r="FI745"/>
      <c r="FJ745"/>
      <c r="FK745"/>
      <c r="FL745"/>
      <c r="FM745"/>
      <c r="FN745"/>
      <c r="FO745"/>
      <c r="FP745"/>
      <c r="FQ745"/>
      <c r="FR745"/>
      <c r="FS745"/>
      <c r="FT745"/>
      <c r="FU745"/>
      <c r="FV745"/>
      <c r="FW745"/>
      <c r="FX745"/>
      <c r="FY745"/>
      <c r="FZ745"/>
      <c r="GA745"/>
      <c r="GB745"/>
      <c r="GC745"/>
      <c r="GD745"/>
      <c r="GE745"/>
      <c r="GF745"/>
      <c r="GG745"/>
      <c r="GH745"/>
      <c r="GI745"/>
      <c r="GJ745"/>
      <c r="GK745"/>
      <c r="GL745"/>
      <c r="GM745"/>
      <c r="GN745"/>
      <c r="GO745"/>
      <c r="GP745"/>
      <c r="GQ745"/>
      <c r="GR745"/>
      <c r="GS745"/>
      <c r="GT745"/>
      <c r="GU745"/>
      <c r="GV745"/>
      <c r="GW745"/>
      <c r="GX745"/>
      <c r="GY745"/>
      <c r="GZ745"/>
      <c r="HA745"/>
      <c r="HB745"/>
      <c r="HC745"/>
      <c r="HD745"/>
      <c r="HE745"/>
      <c r="HF745"/>
      <c r="HG745"/>
      <c r="HH745"/>
      <c r="HI745"/>
      <c r="HJ745"/>
      <c r="HK745"/>
      <c r="HL745"/>
      <c r="HM745"/>
      <c r="HN745"/>
      <c r="HO745"/>
      <c r="HP745"/>
      <c r="HQ745"/>
      <c r="HR745"/>
      <c r="HS745"/>
      <c r="HT745"/>
      <c r="HU745"/>
      <c r="HV745"/>
      <c r="HW745"/>
      <c r="HX745"/>
      <c r="HY745"/>
      <c r="HZ745"/>
      <c r="IA745"/>
      <c r="IB745"/>
      <c r="IC745"/>
      <c r="ID745"/>
      <c r="IE745"/>
      <c r="IF745"/>
      <c r="IG745"/>
      <c r="IH745"/>
      <c r="II745"/>
      <c r="IJ745"/>
      <c r="IK745"/>
      <c r="IL745"/>
      <c r="IM745"/>
      <c r="IN745"/>
      <c r="IO745"/>
      <c r="IP745"/>
      <c r="IQ745"/>
      <c r="IR745"/>
      <c r="IS745"/>
      <c r="IT745"/>
      <c r="IU745"/>
      <c r="IV745"/>
    </row>
    <row r="746" spans="1:256" ht="24.9" customHeight="1" thickTop="1" thickBot="1" x14ac:dyDescent="0.3">
      <c r="A746" s="392" t="s">
        <v>2456</v>
      </c>
      <c r="B746" s="427"/>
      <c r="C746" s="427"/>
      <c r="D746" s="427"/>
      <c r="E746" s="427"/>
      <c r="F746" s="427"/>
      <c r="G746" s="427"/>
      <c r="H746" s="427"/>
      <c r="I746" s="427"/>
      <c r="J746" s="427"/>
      <c r="K746" s="427"/>
      <c r="L746" s="427"/>
      <c r="M746" s="427"/>
      <c r="N746" s="427"/>
      <c r="O746" s="427"/>
      <c r="P746" s="427"/>
      <c r="Q746" s="427"/>
      <c r="R746" s="427"/>
      <c r="S746" s="427"/>
      <c r="T746" s="427"/>
      <c r="U746" s="427"/>
      <c r="V746" s="427"/>
      <c r="W746" s="427"/>
      <c r="X746" s="427"/>
      <c r="Y746" s="427"/>
      <c r="Z746" s="427"/>
      <c r="AA746" s="427"/>
      <c r="AB746" s="427"/>
      <c r="AC746" s="428"/>
      <c r="AD746" s="310">
        <f>'Art. 123'!Q713</f>
        <v>3</v>
      </c>
      <c r="AE746" s="94" t="str">
        <f t="shared" si="147"/>
        <v>No aplica</v>
      </c>
      <c r="AF746">
        <f t="shared" si="148"/>
        <v>1.5</v>
      </c>
      <c r="AG746" s="92" t="str">
        <f t="shared" si="149"/>
        <v>No aplica</v>
      </c>
      <c r="AH746" s="95" t="e">
        <f t="shared" si="150"/>
        <v>#VALUE!</v>
      </c>
      <c r="AI746" s="96" t="str">
        <f t="shared" si="151"/>
        <v>No aplica</v>
      </c>
      <c r="AJ746" s="96" t="e">
        <f t="shared" si="152"/>
        <v>#VALUE!</v>
      </c>
      <c r="AK746" s="96" t="e">
        <f t="shared" si="153"/>
        <v>#VALUE!</v>
      </c>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c r="BY746"/>
      <c r="BZ746"/>
      <c r="CA746"/>
      <c r="CB746"/>
      <c r="CC746"/>
      <c r="CD746"/>
      <c r="CE746"/>
      <c r="CF746"/>
      <c r="CG746"/>
      <c r="CH746"/>
      <c r="CI746"/>
      <c r="CJ746"/>
      <c r="CK746"/>
      <c r="CL746"/>
      <c r="CM746"/>
      <c r="CN746"/>
      <c r="CO746"/>
      <c r="CP746"/>
      <c r="CQ746"/>
      <c r="CR746"/>
      <c r="CS746"/>
      <c r="CT746"/>
      <c r="CU746"/>
      <c r="CV746"/>
      <c r="CW746"/>
      <c r="CX746"/>
      <c r="CY746"/>
      <c r="CZ746"/>
      <c r="DA746"/>
      <c r="DB746"/>
      <c r="DC746"/>
      <c r="DD746"/>
      <c r="DE746"/>
      <c r="DF746"/>
      <c r="DG746"/>
      <c r="DH746"/>
      <c r="DI746"/>
      <c r="DJ746"/>
      <c r="DK746"/>
      <c r="DL746"/>
      <c r="DM746"/>
      <c r="DN746"/>
      <c r="DO746"/>
      <c r="DP746"/>
      <c r="DQ746"/>
      <c r="DR746"/>
      <c r="DS746"/>
      <c r="DT746"/>
      <c r="DU746"/>
      <c r="DV746"/>
      <c r="DW746"/>
      <c r="DX746"/>
      <c r="DY746"/>
      <c r="DZ746"/>
      <c r="EA746"/>
      <c r="EB746"/>
      <c r="EC746"/>
      <c r="ED746"/>
      <c r="EE746"/>
      <c r="EF746"/>
      <c r="EG746"/>
      <c r="EH746"/>
      <c r="EI746"/>
      <c r="EJ746"/>
      <c r="EK746"/>
      <c r="EL746"/>
      <c r="EM746"/>
      <c r="EN746"/>
      <c r="EO746"/>
      <c r="EP746"/>
      <c r="EQ746"/>
      <c r="ER746"/>
      <c r="ES746"/>
      <c r="ET746"/>
      <c r="EU746"/>
      <c r="EV746"/>
      <c r="EW746"/>
      <c r="EX746"/>
      <c r="EY746"/>
      <c r="EZ746"/>
      <c r="FA746"/>
      <c r="FB746"/>
      <c r="FC746"/>
      <c r="FD746"/>
      <c r="FE746"/>
      <c r="FF746"/>
      <c r="FG746"/>
      <c r="FH746"/>
      <c r="FI746"/>
      <c r="FJ746"/>
      <c r="FK746"/>
      <c r="FL746"/>
      <c r="FM746"/>
      <c r="FN746"/>
      <c r="FO746"/>
      <c r="FP746"/>
      <c r="FQ746"/>
      <c r="FR746"/>
      <c r="FS746"/>
      <c r="FT746"/>
      <c r="FU746"/>
      <c r="FV746"/>
      <c r="FW746"/>
      <c r="FX746"/>
      <c r="FY746"/>
      <c r="FZ746"/>
      <c r="GA746"/>
      <c r="GB746"/>
      <c r="GC746"/>
      <c r="GD746"/>
      <c r="GE746"/>
      <c r="GF746"/>
      <c r="GG746"/>
      <c r="GH746"/>
      <c r="GI746"/>
      <c r="GJ746"/>
      <c r="GK746"/>
      <c r="GL746"/>
      <c r="GM746"/>
      <c r="GN746"/>
      <c r="GO746"/>
      <c r="GP746"/>
      <c r="GQ746"/>
      <c r="GR746"/>
      <c r="GS746"/>
      <c r="GT746"/>
      <c r="GU746"/>
      <c r="GV746"/>
      <c r="GW746"/>
      <c r="GX746"/>
      <c r="GY746"/>
      <c r="GZ746"/>
      <c r="HA746"/>
      <c r="HB746"/>
      <c r="HC746"/>
      <c r="HD746"/>
      <c r="HE746"/>
      <c r="HF746"/>
      <c r="HG746"/>
      <c r="HH746"/>
      <c r="HI746"/>
      <c r="HJ746"/>
      <c r="HK746"/>
      <c r="HL746"/>
      <c r="HM746"/>
      <c r="HN746"/>
      <c r="HO746"/>
      <c r="HP746"/>
      <c r="HQ746"/>
      <c r="HR746"/>
      <c r="HS746"/>
      <c r="HT746"/>
      <c r="HU746"/>
      <c r="HV746"/>
      <c r="HW746"/>
      <c r="HX746"/>
      <c r="HY746"/>
      <c r="HZ746"/>
      <c r="IA746"/>
      <c r="IB746"/>
      <c r="IC746"/>
      <c r="ID746"/>
      <c r="IE746"/>
      <c r="IF746"/>
      <c r="IG746"/>
      <c r="IH746"/>
      <c r="II746"/>
      <c r="IJ746"/>
      <c r="IK746"/>
      <c r="IL746"/>
      <c r="IM746"/>
      <c r="IN746"/>
      <c r="IO746"/>
      <c r="IP746"/>
      <c r="IQ746"/>
      <c r="IR746"/>
      <c r="IS746"/>
      <c r="IT746"/>
      <c r="IU746"/>
      <c r="IV746"/>
    </row>
    <row r="747" spans="1:256" ht="24.9" customHeight="1" thickTop="1" thickBot="1" x14ac:dyDescent="0.3">
      <c r="A747" s="392" t="s">
        <v>2457</v>
      </c>
      <c r="B747" s="427"/>
      <c r="C747" s="427"/>
      <c r="D747" s="427"/>
      <c r="E747" s="427"/>
      <c r="F747" s="427"/>
      <c r="G747" s="427"/>
      <c r="H747" s="427"/>
      <c r="I747" s="427"/>
      <c r="J747" s="427"/>
      <c r="K747" s="427"/>
      <c r="L747" s="427"/>
      <c r="M747" s="427"/>
      <c r="N747" s="427"/>
      <c r="O747" s="427"/>
      <c r="P747" s="427"/>
      <c r="Q747" s="427"/>
      <c r="R747" s="427"/>
      <c r="S747" s="427"/>
      <c r="T747" s="427"/>
      <c r="U747" s="427"/>
      <c r="V747" s="427"/>
      <c r="W747" s="427"/>
      <c r="X747" s="427"/>
      <c r="Y747" s="427"/>
      <c r="Z747" s="427"/>
      <c r="AA747" s="427"/>
      <c r="AB747" s="427"/>
      <c r="AC747" s="428"/>
      <c r="AD747" s="310">
        <f>'Art. 123'!Q714</f>
        <v>3</v>
      </c>
      <c r="AE747" s="94" t="str">
        <f t="shared" si="147"/>
        <v>No aplica</v>
      </c>
      <c r="AF747">
        <f t="shared" si="148"/>
        <v>1.5</v>
      </c>
      <c r="AG747" s="92" t="str">
        <f t="shared" si="149"/>
        <v>No aplica</v>
      </c>
      <c r="AH747" s="95" t="e">
        <f t="shared" si="150"/>
        <v>#VALUE!</v>
      </c>
      <c r="AI747" s="96" t="str">
        <f t="shared" si="151"/>
        <v>No aplica</v>
      </c>
      <c r="AJ747" s="96" t="e">
        <f t="shared" si="152"/>
        <v>#VALUE!</v>
      </c>
      <c r="AK747" s="96" t="e">
        <f t="shared" si="153"/>
        <v>#VALUE!</v>
      </c>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c r="BY747"/>
      <c r="BZ747"/>
      <c r="CA747"/>
      <c r="CB747"/>
      <c r="CC747"/>
      <c r="CD747"/>
      <c r="CE747"/>
      <c r="CF747"/>
      <c r="CG747"/>
      <c r="CH747"/>
      <c r="CI747"/>
      <c r="CJ747"/>
      <c r="CK747"/>
      <c r="CL747"/>
      <c r="CM747"/>
      <c r="CN747"/>
      <c r="CO747"/>
      <c r="CP747"/>
      <c r="CQ747"/>
      <c r="CR747"/>
      <c r="CS747"/>
      <c r="CT747"/>
      <c r="CU747"/>
      <c r="CV747"/>
      <c r="CW747"/>
      <c r="CX747"/>
      <c r="CY747"/>
      <c r="CZ747"/>
      <c r="DA747"/>
      <c r="DB747"/>
      <c r="DC747"/>
      <c r="DD747"/>
      <c r="DE747"/>
      <c r="DF747"/>
      <c r="DG747"/>
      <c r="DH747"/>
      <c r="DI747"/>
      <c r="DJ747"/>
      <c r="DK747"/>
      <c r="DL747"/>
      <c r="DM747"/>
      <c r="DN747"/>
      <c r="DO747"/>
      <c r="DP747"/>
      <c r="DQ747"/>
      <c r="DR747"/>
      <c r="DS747"/>
      <c r="DT747"/>
      <c r="DU747"/>
      <c r="DV747"/>
      <c r="DW747"/>
      <c r="DX747"/>
      <c r="DY747"/>
      <c r="DZ747"/>
      <c r="EA747"/>
      <c r="EB747"/>
      <c r="EC747"/>
      <c r="ED747"/>
      <c r="EE747"/>
      <c r="EF747"/>
      <c r="EG747"/>
      <c r="EH747"/>
      <c r="EI747"/>
      <c r="EJ747"/>
      <c r="EK747"/>
      <c r="EL747"/>
      <c r="EM747"/>
      <c r="EN747"/>
      <c r="EO747"/>
      <c r="EP747"/>
      <c r="EQ747"/>
      <c r="ER747"/>
      <c r="ES747"/>
      <c r="ET747"/>
      <c r="EU747"/>
      <c r="EV747"/>
      <c r="EW747"/>
      <c r="EX747"/>
      <c r="EY747"/>
      <c r="EZ747"/>
      <c r="FA747"/>
      <c r="FB747"/>
      <c r="FC747"/>
      <c r="FD747"/>
      <c r="FE747"/>
      <c r="FF747"/>
      <c r="FG747"/>
      <c r="FH747"/>
      <c r="FI747"/>
      <c r="FJ747"/>
      <c r="FK747"/>
      <c r="FL747"/>
      <c r="FM747"/>
      <c r="FN747"/>
      <c r="FO747"/>
      <c r="FP747"/>
      <c r="FQ747"/>
      <c r="FR747"/>
      <c r="FS747"/>
      <c r="FT747"/>
      <c r="FU747"/>
      <c r="FV747"/>
      <c r="FW747"/>
      <c r="FX747"/>
      <c r="FY747"/>
      <c r="FZ747"/>
      <c r="GA747"/>
      <c r="GB747"/>
      <c r="GC747"/>
      <c r="GD747"/>
      <c r="GE747"/>
      <c r="GF747"/>
      <c r="GG747"/>
      <c r="GH747"/>
      <c r="GI747"/>
      <c r="GJ747"/>
      <c r="GK747"/>
      <c r="GL747"/>
      <c r="GM747"/>
      <c r="GN747"/>
      <c r="GO747"/>
      <c r="GP747"/>
      <c r="GQ747"/>
      <c r="GR747"/>
      <c r="GS747"/>
      <c r="GT747"/>
      <c r="GU747"/>
      <c r="GV747"/>
      <c r="GW747"/>
      <c r="GX747"/>
      <c r="GY747"/>
      <c r="GZ747"/>
      <c r="HA747"/>
      <c r="HB747"/>
      <c r="HC747"/>
      <c r="HD747"/>
      <c r="HE747"/>
      <c r="HF747"/>
      <c r="HG747"/>
      <c r="HH747"/>
      <c r="HI747"/>
      <c r="HJ747"/>
      <c r="HK747"/>
      <c r="HL747"/>
      <c r="HM747"/>
      <c r="HN747"/>
      <c r="HO747"/>
      <c r="HP747"/>
      <c r="HQ747"/>
      <c r="HR747"/>
      <c r="HS747"/>
      <c r="HT747"/>
      <c r="HU747"/>
      <c r="HV747"/>
      <c r="HW747"/>
      <c r="HX747"/>
      <c r="HY747"/>
      <c r="HZ747"/>
      <c r="IA747"/>
      <c r="IB747"/>
      <c r="IC747"/>
      <c r="ID747"/>
      <c r="IE747"/>
      <c r="IF747"/>
      <c r="IG747"/>
      <c r="IH747"/>
      <c r="II747"/>
      <c r="IJ747"/>
      <c r="IK747"/>
      <c r="IL747"/>
      <c r="IM747"/>
      <c r="IN747"/>
      <c r="IO747"/>
      <c r="IP747"/>
      <c r="IQ747"/>
      <c r="IR747"/>
      <c r="IS747"/>
      <c r="IT747"/>
      <c r="IU747"/>
      <c r="IV747"/>
    </row>
    <row r="748" spans="1:256" ht="24.9" customHeight="1" thickTop="1" x14ac:dyDescent="0.25">
      <c r="A748" s="437" t="s">
        <v>1758</v>
      </c>
      <c r="B748" s="438"/>
      <c r="C748" s="438"/>
      <c r="D748" s="438"/>
      <c r="E748" s="438"/>
      <c r="F748" s="438"/>
      <c r="G748" s="438"/>
      <c r="H748" s="438"/>
      <c r="I748" s="438"/>
      <c r="J748" s="438"/>
      <c r="K748" s="438"/>
      <c r="L748" s="438"/>
      <c r="M748" s="438"/>
      <c r="N748" s="438"/>
      <c r="O748" s="438"/>
      <c r="P748" s="438"/>
      <c r="Q748" s="438"/>
      <c r="R748" s="438"/>
      <c r="S748" s="438"/>
      <c r="T748" s="438"/>
      <c r="U748" s="438"/>
      <c r="V748" s="438"/>
      <c r="W748" s="438"/>
      <c r="X748" s="438"/>
      <c r="Y748" s="438"/>
      <c r="Z748" s="438"/>
      <c r="AA748" s="438"/>
      <c r="AB748" s="438"/>
      <c r="AC748" s="438"/>
      <c r="AD748" s="439"/>
      <c r="AE748" s="94">
        <f>SUM(AE740:AE747)</f>
        <v>0</v>
      </c>
      <c r="AF748" s="61"/>
      <c r="AG748" s="97">
        <f>SUM(AG737:AG747)</f>
        <v>0</v>
      </c>
      <c r="AH748" s="98"/>
      <c r="AI748" s="99"/>
      <c r="AJ748" s="99"/>
      <c r="AK748" s="99"/>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c r="BY748"/>
      <c r="BZ748"/>
      <c r="CA748"/>
      <c r="CB748"/>
      <c r="CC748"/>
      <c r="CD748"/>
      <c r="CE748"/>
      <c r="CF748"/>
      <c r="CG748"/>
      <c r="CH748"/>
      <c r="CI748"/>
      <c r="CJ748"/>
      <c r="CK748"/>
      <c r="CL748"/>
      <c r="CM748"/>
      <c r="CN748"/>
      <c r="CO748"/>
      <c r="CP748"/>
      <c r="CQ748"/>
      <c r="CR748"/>
      <c r="CS748"/>
      <c r="CT748"/>
      <c r="CU748"/>
      <c r="CV748"/>
      <c r="CW748"/>
      <c r="CX748"/>
      <c r="CY748"/>
      <c r="CZ748"/>
      <c r="DA748"/>
      <c r="DB748"/>
      <c r="DC748"/>
      <c r="DD748"/>
      <c r="DE748"/>
      <c r="DF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c r="FD748"/>
      <c r="FE748"/>
      <c r="FF748"/>
      <c r="FG748"/>
      <c r="FH748"/>
      <c r="FI748"/>
      <c r="FJ748"/>
      <c r="FK748"/>
      <c r="FL748"/>
      <c r="FM748"/>
      <c r="FN748"/>
      <c r="FO748"/>
      <c r="FP748"/>
      <c r="FQ748"/>
      <c r="FR748"/>
      <c r="FS748"/>
      <c r="FT748"/>
      <c r="FU748"/>
      <c r="FV748"/>
      <c r="FW748"/>
      <c r="FX748"/>
      <c r="FY748"/>
      <c r="FZ748"/>
      <c r="GA748"/>
      <c r="GB748"/>
      <c r="GC748"/>
      <c r="GD748"/>
      <c r="GE748"/>
      <c r="GF748"/>
      <c r="GG748"/>
      <c r="GH748"/>
      <c r="GI748"/>
      <c r="GJ748"/>
      <c r="GK748"/>
      <c r="GL748"/>
      <c r="GM748"/>
      <c r="GN748"/>
      <c r="GO748"/>
      <c r="GP748"/>
      <c r="GQ748"/>
      <c r="GR748"/>
      <c r="GS748"/>
      <c r="GT748"/>
      <c r="GU748"/>
      <c r="GV748"/>
      <c r="GW748"/>
      <c r="GX748"/>
      <c r="GY748"/>
      <c r="GZ748"/>
      <c r="HA748"/>
      <c r="HB748"/>
      <c r="HC748"/>
      <c r="HD748"/>
      <c r="HE748"/>
      <c r="HF748"/>
      <c r="HG748"/>
      <c r="HH748"/>
      <c r="HI748"/>
      <c r="HJ748"/>
      <c r="HK748"/>
      <c r="HL748"/>
      <c r="HM748"/>
      <c r="HN748"/>
      <c r="HO748"/>
      <c r="HP748"/>
      <c r="HQ748"/>
      <c r="HR748"/>
      <c r="HS748"/>
      <c r="HT748"/>
      <c r="HU748"/>
      <c r="HV748"/>
      <c r="HW748"/>
      <c r="HX748"/>
      <c r="HY748"/>
      <c r="HZ748"/>
      <c r="IA748"/>
      <c r="IB748"/>
      <c r="IC748"/>
      <c r="ID748"/>
      <c r="IE748"/>
      <c r="IF748"/>
      <c r="IG748"/>
      <c r="IH748"/>
      <c r="II748"/>
      <c r="IJ748"/>
      <c r="IK748"/>
      <c r="IL748"/>
      <c r="IM748"/>
      <c r="IN748"/>
      <c r="IO748"/>
      <c r="IP748"/>
      <c r="IQ748"/>
      <c r="IR748"/>
      <c r="IS748"/>
      <c r="IT748"/>
      <c r="IU748"/>
      <c r="IV748"/>
    </row>
    <row r="749" spans="1:256" ht="24.9" customHeight="1" x14ac:dyDescent="0.25">
      <c r="A749" s="440" t="s">
        <v>1759</v>
      </c>
      <c r="B749" s="441"/>
      <c r="C749" s="441"/>
      <c r="D749" s="441"/>
      <c r="E749" s="441"/>
      <c r="F749" s="441"/>
      <c r="G749" s="441"/>
      <c r="H749" s="441"/>
      <c r="I749" s="441"/>
      <c r="J749" s="441"/>
      <c r="K749" s="441"/>
      <c r="L749" s="441"/>
      <c r="M749" s="441"/>
      <c r="N749" s="441"/>
      <c r="O749" s="441"/>
      <c r="P749" s="441"/>
      <c r="Q749" s="441"/>
      <c r="R749" s="441"/>
      <c r="S749" s="441"/>
      <c r="T749" s="441"/>
      <c r="U749" s="441"/>
      <c r="V749" s="441"/>
      <c r="W749" s="441"/>
      <c r="X749" s="441"/>
      <c r="Y749" s="441"/>
      <c r="Z749" s="441"/>
      <c r="AA749" s="441"/>
      <c r="AB749" s="441"/>
      <c r="AC749" s="441"/>
      <c r="AD749" s="442"/>
      <c r="AE749" s="94">
        <f>AE748/$AE$23*100</f>
        <v>0</v>
      </c>
      <c r="AF749" s="61"/>
      <c r="AG749" s="97"/>
      <c r="AH749" s="98"/>
      <c r="AI749" s="99"/>
      <c r="AJ749" s="99"/>
      <c r="AK749" s="9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c r="BY749"/>
      <c r="BZ749"/>
      <c r="CA749"/>
      <c r="CB749"/>
      <c r="CC749"/>
      <c r="CD749"/>
      <c r="CE749"/>
      <c r="CF749"/>
      <c r="CG749"/>
      <c r="CH749"/>
      <c r="CI749"/>
      <c r="CJ749"/>
      <c r="CK749"/>
      <c r="CL749"/>
      <c r="CM749"/>
      <c r="CN749"/>
      <c r="CO749"/>
      <c r="CP749"/>
      <c r="CQ749"/>
      <c r="CR749"/>
      <c r="CS749"/>
      <c r="CT749"/>
      <c r="CU749"/>
      <c r="CV749"/>
      <c r="CW749"/>
      <c r="CX749"/>
      <c r="CY749"/>
      <c r="CZ749"/>
      <c r="DA749"/>
      <c r="DB749"/>
      <c r="DC749"/>
      <c r="DD749"/>
      <c r="DE749"/>
      <c r="DF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c r="FD749"/>
      <c r="FE749"/>
      <c r="FF749"/>
      <c r="FG749"/>
      <c r="FH749"/>
      <c r="FI749"/>
      <c r="FJ749"/>
      <c r="FK749"/>
      <c r="FL749"/>
      <c r="FM749"/>
      <c r="FN749"/>
      <c r="FO749"/>
      <c r="FP749"/>
      <c r="FQ749"/>
      <c r="FR749"/>
      <c r="FS749"/>
      <c r="FT749"/>
      <c r="FU749"/>
      <c r="FV749"/>
      <c r="FW749"/>
      <c r="FX749"/>
      <c r="FY749"/>
      <c r="FZ749"/>
      <c r="GA749"/>
      <c r="GB749"/>
      <c r="GC749"/>
      <c r="GD749"/>
      <c r="GE749"/>
      <c r="GF749"/>
      <c r="GG749"/>
      <c r="GH749"/>
      <c r="GI749"/>
      <c r="GJ749"/>
      <c r="GK749"/>
      <c r="GL749"/>
      <c r="GM749"/>
      <c r="GN749"/>
      <c r="GO749"/>
      <c r="GP749"/>
      <c r="GQ749"/>
      <c r="GR749"/>
      <c r="GS749"/>
      <c r="GT749"/>
      <c r="GU749"/>
      <c r="GV749"/>
      <c r="GW749"/>
      <c r="GX749"/>
      <c r="GY749"/>
      <c r="GZ749"/>
      <c r="HA749"/>
      <c r="HB749"/>
      <c r="HC749"/>
      <c r="HD749"/>
      <c r="HE749"/>
      <c r="HF749"/>
      <c r="HG749"/>
      <c r="HH749"/>
      <c r="HI749"/>
      <c r="HJ749"/>
      <c r="HK749"/>
      <c r="HL749"/>
      <c r="HM749"/>
      <c r="HN749"/>
      <c r="HO749"/>
      <c r="HP749"/>
      <c r="HQ749"/>
      <c r="HR749"/>
      <c r="HS749"/>
      <c r="HT749"/>
      <c r="HU749"/>
      <c r="HV749"/>
      <c r="HW749"/>
      <c r="HX749"/>
      <c r="HY749"/>
      <c r="HZ749"/>
      <c r="IA749"/>
      <c r="IB749"/>
      <c r="IC749"/>
      <c r="ID749"/>
      <c r="IE749"/>
      <c r="IF749"/>
      <c r="IG749"/>
      <c r="IH749"/>
      <c r="II749"/>
      <c r="IJ749"/>
      <c r="IK749"/>
      <c r="IL749"/>
      <c r="IM749"/>
      <c r="IN749"/>
      <c r="IO749"/>
      <c r="IP749"/>
      <c r="IQ749"/>
      <c r="IR749"/>
      <c r="IS749"/>
      <c r="IT749"/>
      <c r="IU749"/>
      <c r="IV749"/>
    </row>
    <row r="750" spans="1:256" ht="24.9" customHeight="1" thickBot="1" x14ac:dyDescent="0.3">
      <c r="A750" s="73"/>
      <c r="B750" s="73"/>
      <c r="C750" s="73"/>
      <c r="D750" s="73"/>
      <c r="E750" s="73"/>
      <c r="F750" s="73"/>
      <c r="G750" s="73"/>
      <c r="H750" s="73"/>
      <c r="I750" s="73"/>
      <c r="J750" s="73"/>
      <c r="K750" s="73"/>
      <c r="L750" s="73"/>
      <c r="M750" s="73"/>
      <c r="N750" s="73"/>
      <c r="O750" s="73"/>
      <c r="P750" s="73"/>
      <c r="Q750" s="100"/>
      <c r="R750" s="73"/>
      <c r="S750" s="73"/>
      <c r="T750" s="73"/>
      <c r="U750" s="73"/>
      <c r="V750" s="73"/>
      <c r="W750" s="73"/>
      <c r="X750" s="73"/>
      <c r="Y750" s="73"/>
      <c r="Z750" s="73"/>
      <c r="AA750" s="73"/>
      <c r="AB750" s="73"/>
      <c r="AC750" s="73"/>
      <c r="AD750" s="101"/>
      <c r="AE750" s="101"/>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c r="BY750"/>
      <c r="BZ750"/>
      <c r="CA750"/>
      <c r="CB750"/>
      <c r="CC750"/>
      <c r="CD750"/>
      <c r="CE750"/>
      <c r="CF750"/>
      <c r="CG750"/>
      <c r="CH750"/>
      <c r="CI750"/>
      <c r="CJ750"/>
      <c r="CK750"/>
      <c r="CL750"/>
      <c r="CM750"/>
      <c r="CN750"/>
      <c r="CO750"/>
      <c r="CP750"/>
      <c r="CQ750"/>
      <c r="CR750"/>
      <c r="CS750"/>
      <c r="CT750"/>
      <c r="CU750"/>
      <c r="CV750"/>
      <c r="CW750"/>
      <c r="CX750"/>
      <c r="CY750"/>
      <c r="CZ750"/>
      <c r="DA750"/>
      <c r="DB750"/>
      <c r="DC750"/>
      <c r="DD750"/>
      <c r="DE750"/>
      <c r="DF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c r="FD750"/>
      <c r="FE750"/>
      <c r="FF750"/>
      <c r="FG750"/>
      <c r="FH750"/>
      <c r="FI750"/>
      <c r="FJ750"/>
      <c r="FK750"/>
      <c r="FL750"/>
      <c r="FM750"/>
      <c r="FN750"/>
      <c r="FO750"/>
      <c r="FP750"/>
      <c r="FQ750"/>
      <c r="FR750"/>
      <c r="FS750"/>
      <c r="FT750"/>
      <c r="FU750"/>
      <c r="FV750"/>
      <c r="FW750"/>
      <c r="FX750"/>
      <c r="FY750"/>
      <c r="FZ750"/>
      <c r="GA750"/>
      <c r="GB750"/>
      <c r="GC750"/>
      <c r="GD750"/>
      <c r="GE750"/>
      <c r="GF750"/>
      <c r="GG750"/>
      <c r="GH750"/>
      <c r="GI750"/>
      <c r="GJ750"/>
      <c r="GK750"/>
      <c r="GL750"/>
      <c r="GM750"/>
      <c r="GN750"/>
      <c r="GO750"/>
      <c r="GP750"/>
      <c r="GQ750"/>
      <c r="GR750"/>
      <c r="GS750"/>
      <c r="GT750"/>
      <c r="GU750"/>
      <c r="GV750"/>
      <c r="GW750"/>
      <c r="GX750"/>
      <c r="GY750"/>
      <c r="GZ750"/>
      <c r="HA750"/>
      <c r="HB750"/>
      <c r="HC750"/>
      <c r="HD750"/>
      <c r="HE750"/>
      <c r="HF750"/>
      <c r="HG750"/>
      <c r="HH750"/>
      <c r="HI750"/>
      <c r="HJ750"/>
      <c r="HK750"/>
      <c r="HL750"/>
      <c r="HM750"/>
      <c r="HN750"/>
      <c r="HO750"/>
      <c r="HP750"/>
      <c r="HQ750"/>
      <c r="HR750"/>
      <c r="HS750"/>
      <c r="HT750"/>
      <c r="HU750"/>
      <c r="HV750"/>
      <c r="HW750"/>
      <c r="HX750"/>
      <c r="HY750"/>
      <c r="HZ750"/>
      <c r="IA750"/>
      <c r="IB750"/>
      <c r="IC750"/>
      <c r="ID750"/>
      <c r="IE750"/>
      <c r="IF750"/>
      <c r="IG750"/>
      <c r="IH750"/>
      <c r="II750"/>
      <c r="IJ750"/>
      <c r="IK750"/>
      <c r="IL750"/>
      <c r="IM750"/>
      <c r="IN750"/>
      <c r="IO750"/>
      <c r="IP750"/>
      <c r="IQ750"/>
      <c r="IR750"/>
      <c r="IS750"/>
      <c r="IT750"/>
      <c r="IU750"/>
      <c r="IV750"/>
    </row>
    <row r="751" spans="1:256" ht="24.9" customHeight="1" thickTop="1" thickBot="1" x14ac:dyDescent="0.3">
      <c r="A751" s="391" t="s">
        <v>198</v>
      </c>
      <c r="B751" s="443"/>
      <c r="C751" s="443"/>
      <c r="D751" s="443"/>
      <c r="E751" s="443"/>
      <c r="F751" s="443"/>
      <c r="G751" s="443"/>
      <c r="H751" s="443"/>
      <c r="I751" s="443"/>
      <c r="J751" s="443"/>
      <c r="K751" s="443"/>
      <c r="L751" s="443"/>
      <c r="M751" s="443"/>
      <c r="N751" s="443"/>
      <c r="O751" s="443"/>
      <c r="P751" s="443"/>
      <c r="Q751" s="443"/>
      <c r="R751" s="443"/>
      <c r="S751" s="443"/>
      <c r="T751" s="443"/>
      <c r="U751" s="443"/>
      <c r="V751" s="443"/>
      <c r="W751" s="443"/>
      <c r="X751" s="443"/>
      <c r="Y751" s="443"/>
      <c r="Z751" s="443"/>
      <c r="AA751" s="443"/>
      <c r="AB751" s="443"/>
      <c r="AC751" s="443"/>
      <c r="AD751" s="112" t="s">
        <v>187</v>
      </c>
      <c r="AE751" s="113" t="s">
        <v>7</v>
      </c>
      <c r="AF751" s="92" t="s">
        <v>1666</v>
      </c>
      <c r="AG751" s="92" t="s">
        <v>1667</v>
      </c>
      <c r="AH751" s="92" t="s">
        <v>1668</v>
      </c>
      <c r="AI751" s="93" t="s">
        <v>1669</v>
      </c>
      <c r="AJ751" s="92"/>
      <c r="AK751" s="93" t="s">
        <v>1670</v>
      </c>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c r="BY751"/>
      <c r="BZ751"/>
      <c r="CA751"/>
      <c r="CB751"/>
      <c r="CC751"/>
      <c r="CD751"/>
      <c r="CE751"/>
      <c r="CF751"/>
      <c r="CG751"/>
      <c r="CH751"/>
      <c r="CI751"/>
      <c r="CJ751"/>
      <c r="CK751"/>
      <c r="CL751"/>
      <c r="CM751"/>
      <c r="CN751"/>
      <c r="CO751"/>
      <c r="CP751"/>
      <c r="CQ751"/>
      <c r="CR751"/>
      <c r="CS751"/>
      <c r="CT751"/>
      <c r="CU751"/>
      <c r="CV751"/>
      <c r="CW751"/>
      <c r="CX751"/>
      <c r="CY751"/>
      <c r="CZ751"/>
      <c r="DA751"/>
      <c r="DB751"/>
      <c r="DC751"/>
      <c r="DD751"/>
      <c r="DE751"/>
      <c r="DF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c r="FD751"/>
      <c r="FE751"/>
      <c r="FF751"/>
      <c r="FG751"/>
      <c r="FH751"/>
      <c r="FI751"/>
      <c r="FJ751"/>
      <c r="FK751"/>
      <c r="FL751"/>
      <c r="FM751"/>
      <c r="FN751"/>
      <c r="FO751"/>
      <c r="FP751"/>
      <c r="FQ751"/>
      <c r="FR751"/>
      <c r="FS751"/>
      <c r="FT751"/>
      <c r="FU751"/>
      <c r="FV751"/>
      <c r="FW751"/>
      <c r="FX751"/>
      <c r="FY751"/>
      <c r="FZ751"/>
      <c r="GA751"/>
      <c r="GB751"/>
      <c r="GC751"/>
      <c r="GD751"/>
      <c r="GE751"/>
      <c r="GF751"/>
      <c r="GG751"/>
      <c r="GH751"/>
      <c r="GI751"/>
      <c r="GJ751"/>
      <c r="GK751"/>
      <c r="GL751"/>
      <c r="GM751"/>
      <c r="GN751"/>
      <c r="GO751"/>
      <c r="GP751"/>
      <c r="GQ751"/>
      <c r="GR751"/>
      <c r="GS751"/>
      <c r="GT751"/>
      <c r="GU751"/>
      <c r="GV751"/>
      <c r="GW751"/>
      <c r="GX751"/>
      <c r="GY751"/>
      <c r="GZ751"/>
      <c r="HA751"/>
      <c r="HB751"/>
      <c r="HC751"/>
      <c r="HD751"/>
      <c r="HE751"/>
      <c r="HF751"/>
      <c r="HG751"/>
      <c r="HH751"/>
      <c r="HI751"/>
      <c r="HJ751"/>
      <c r="HK751"/>
      <c r="HL751"/>
      <c r="HM751"/>
      <c r="HN751"/>
      <c r="HO751"/>
      <c r="HP751"/>
      <c r="HQ751"/>
      <c r="HR751"/>
      <c r="HS751"/>
      <c r="HT751"/>
      <c r="HU751"/>
      <c r="HV751"/>
      <c r="HW751"/>
      <c r="HX751"/>
      <c r="HY751"/>
      <c r="HZ751"/>
      <c r="IA751"/>
      <c r="IB751"/>
      <c r="IC751"/>
      <c r="ID751"/>
      <c r="IE751"/>
      <c r="IF751"/>
      <c r="IG751"/>
      <c r="IH751"/>
      <c r="II751"/>
      <c r="IJ751"/>
      <c r="IK751"/>
      <c r="IL751"/>
      <c r="IM751"/>
      <c r="IN751"/>
      <c r="IO751"/>
      <c r="IP751"/>
      <c r="IQ751"/>
      <c r="IR751"/>
      <c r="IS751"/>
      <c r="IT751"/>
      <c r="IU751"/>
      <c r="IV751"/>
    </row>
    <row r="752" spans="1:256" ht="24.9" customHeight="1" thickTop="1" thickBot="1" x14ac:dyDescent="0.3">
      <c r="A752" s="392" t="s">
        <v>2458</v>
      </c>
      <c r="B752" s="427"/>
      <c r="C752" s="427"/>
      <c r="D752" s="427"/>
      <c r="E752" s="427"/>
      <c r="F752" s="427"/>
      <c r="G752" s="427"/>
      <c r="H752" s="427"/>
      <c r="I752" s="427"/>
      <c r="J752" s="427"/>
      <c r="K752" s="427"/>
      <c r="L752" s="427"/>
      <c r="M752" s="427"/>
      <c r="N752" s="427"/>
      <c r="O752" s="427"/>
      <c r="P752" s="427"/>
      <c r="Q752" s="427"/>
      <c r="R752" s="427"/>
      <c r="S752" s="427"/>
      <c r="T752" s="427"/>
      <c r="U752" s="427"/>
      <c r="V752" s="427"/>
      <c r="W752" s="427"/>
      <c r="X752" s="427"/>
      <c r="Y752" s="427"/>
      <c r="Z752" s="427"/>
      <c r="AA752" s="427"/>
      <c r="AB752" s="427"/>
      <c r="AC752" s="428"/>
      <c r="AD752" s="310">
        <f>'Art. 123'!Q717</f>
        <v>3</v>
      </c>
      <c r="AE752" s="94" t="str">
        <f t="shared" ref="AE752:AE760" si="154">IF(AG752=1,AK752,AG752)</f>
        <v>No aplica</v>
      </c>
      <c r="AF752">
        <f t="shared" ref="AF752:AF760" si="155">AD752/2</f>
        <v>1.5</v>
      </c>
      <c r="AG752" s="92" t="str">
        <f t="shared" ref="AG752:AG760" si="156">IF(AND(AF752&gt;=0,AF752&lt;=1),1,"No aplica")</f>
        <v>No aplica</v>
      </c>
      <c r="AH752" s="95" t="e">
        <f t="shared" ref="AH752:AH760" si="157">AD752/(AG752*2)</f>
        <v>#VALUE!</v>
      </c>
      <c r="AI752" s="96" t="str">
        <f t="shared" ref="AI752:AI760" si="158">IF(AG752=1,AG752/$AG$761,"No aplica")</f>
        <v>No aplica</v>
      </c>
      <c r="AJ752" s="96" t="e">
        <f t="shared" ref="AJ752:AJ760" si="159">AF752*AI752</f>
        <v>#VALUE!</v>
      </c>
      <c r="AK752" s="96" t="e">
        <f t="shared" ref="AK752:AK760" si="160">AJ752*$AE$23</f>
        <v>#VALUE!</v>
      </c>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c r="BY752"/>
      <c r="BZ752"/>
      <c r="CA752"/>
      <c r="CB752"/>
      <c r="CC752"/>
      <c r="CD752"/>
      <c r="CE752"/>
      <c r="CF752"/>
      <c r="CG752"/>
      <c r="CH752"/>
      <c r="CI752"/>
      <c r="CJ752"/>
      <c r="CK752"/>
      <c r="CL752"/>
      <c r="CM752"/>
      <c r="CN752"/>
      <c r="CO752"/>
      <c r="CP752"/>
      <c r="CQ752"/>
      <c r="CR752"/>
      <c r="CS752"/>
      <c r="CT752"/>
      <c r="CU752"/>
      <c r="CV752"/>
      <c r="CW752"/>
      <c r="CX752"/>
      <c r="CY752"/>
      <c r="CZ752"/>
      <c r="DA752"/>
      <c r="DB752"/>
      <c r="DC752"/>
      <c r="DD752"/>
      <c r="DE752"/>
      <c r="DF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c r="FD752"/>
      <c r="FE752"/>
      <c r="FF752"/>
      <c r="FG752"/>
      <c r="FH752"/>
      <c r="FI752"/>
      <c r="FJ752"/>
      <c r="FK752"/>
      <c r="FL752"/>
      <c r="FM752"/>
      <c r="FN752"/>
      <c r="FO752"/>
      <c r="FP752"/>
      <c r="FQ752"/>
      <c r="FR752"/>
      <c r="FS752"/>
      <c r="FT752"/>
      <c r="FU752"/>
      <c r="FV752"/>
      <c r="FW752"/>
      <c r="FX752"/>
      <c r="FY752"/>
      <c r="FZ752"/>
      <c r="GA752"/>
      <c r="GB752"/>
      <c r="GC752"/>
      <c r="GD752"/>
      <c r="GE752"/>
      <c r="GF752"/>
      <c r="GG752"/>
      <c r="GH752"/>
      <c r="GI752"/>
      <c r="GJ752"/>
      <c r="GK752"/>
      <c r="GL752"/>
      <c r="GM752"/>
      <c r="GN752"/>
      <c r="GO752"/>
      <c r="GP752"/>
      <c r="GQ752"/>
      <c r="GR752"/>
      <c r="GS752"/>
      <c r="GT752"/>
      <c r="GU752"/>
      <c r="GV752"/>
      <c r="GW752"/>
      <c r="GX752"/>
      <c r="GY752"/>
      <c r="GZ752"/>
      <c r="HA752"/>
      <c r="HB752"/>
      <c r="HC752"/>
      <c r="HD752"/>
      <c r="HE752"/>
      <c r="HF752"/>
      <c r="HG752"/>
      <c r="HH752"/>
      <c r="HI752"/>
      <c r="HJ752"/>
      <c r="HK752"/>
      <c r="HL752"/>
      <c r="HM752"/>
      <c r="HN752"/>
      <c r="HO752"/>
      <c r="HP752"/>
      <c r="HQ752"/>
      <c r="HR752"/>
      <c r="HS752"/>
      <c r="HT752"/>
      <c r="HU752"/>
      <c r="HV752"/>
      <c r="HW752"/>
      <c r="HX752"/>
      <c r="HY752"/>
      <c r="HZ752"/>
      <c r="IA752"/>
      <c r="IB752"/>
      <c r="IC752"/>
      <c r="ID752"/>
      <c r="IE752"/>
      <c r="IF752"/>
      <c r="IG752"/>
      <c r="IH752"/>
      <c r="II752"/>
      <c r="IJ752"/>
      <c r="IK752"/>
      <c r="IL752"/>
      <c r="IM752"/>
      <c r="IN752"/>
      <c r="IO752"/>
      <c r="IP752"/>
      <c r="IQ752"/>
      <c r="IR752"/>
      <c r="IS752"/>
      <c r="IT752"/>
      <c r="IU752"/>
      <c r="IV752"/>
    </row>
    <row r="753" spans="1:256" ht="24.9" customHeight="1" thickTop="1" thickBot="1" x14ac:dyDescent="0.3">
      <c r="A753" s="392" t="s">
        <v>2459</v>
      </c>
      <c r="B753" s="427"/>
      <c r="C753" s="427"/>
      <c r="D753" s="427"/>
      <c r="E753" s="427"/>
      <c r="F753" s="427"/>
      <c r="G753" s="427"/>
      <c r="H753" s="427"/>
      <c r="I753" s="427"/>
      <c r="J753" s="427"/>
      <c r="K753" s="427"/>
      <c r="L753" s="427"/>
      <c r="M753" s="427"/>
      <c r="N753" s="427"/>
      <c r="O753" s="427"/>
      <c r="P753" s="427"/>
      <c r="Q753" s="427"/>
      <c r="R753" s="427"/>
      <c r="S753" s="427"/>
      <c r="T753" s="427"/>
      <c r="U753" s="427"/>
      <c r="V753" s="427"/>
      <c r="W753" s="427"/>
      <c r="X753" s="427"/>
      <c r="Y753" s="427"/>
      <c r="Z753" s="427"/>
      <c r="AA753" s="427"/>
      <c r="AB753" s="427"/>
      <c r="AC753" s="428"/>
      <c r="AD753" s="310">
        <f>'Art. 123'!Q718</f>
        <v>3</v>
      </c>
      <c r="AE753" s="94" t="str">
        <f t="shared" si="154"/>
        <v>No aplica</v>
      </c>
      <c r="AF753">
        <f t="shared" si="155"/>
        <v>1.5</v>
      </c>
      <c r="AG753" s="92" t="str">
        <f t="shared" si="156"/>
        <v>No aplica</v>
      </c>
      <c r="AH753" s="95" t="e">
        <f t="shared" si="157"/>
        <v>#VALUE!</v>
      </c>
      <c r="AI753" s="96" t="str">
        <f t="shared" si="158"/>
        <v>No aplica</v>
      </c>
      <c r="AJ753" s="96" t="e">
        <f t="shared" si="159"/>
        <v>#VALUE!</v>
      </c>
      <c r="AK753" s="96" t="e">
        <f t="shared" si="160"/>
        <v>#VALUE!</v>
      </c>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c r="BY753"/>
      <c r="BZ753"/>
      <c r="CA753"/>
      <c r="CB753"/>
      <c r="CC753"/>
      <c r="CD753"/>
      <c r="CE753"/>
      <c r="CF753"/>
      <c r="CG753"/>
      <c r="CH753"/>
      <c r="CI753"/>
      <c r="CJ753"/>
      <c r="CK753"/>
      <c r="CL753"/>
      <c r="CM753"/>
      <c r="CN753"/>
      <c r="CO753"/>
      <c r="CP753"/>
      <c r="CQ753"/>
      <c r="CR753"/>
      <c r="CS753"/>
      <c r="CT753"/>
      <c r="CU753"/>
      <c r="CV753"/>
      <c r="CW753"/>
      <c r="CX753"/>
      <c r="CY753"/>
      <c r="CZ753"/>
      <c r="DA753"/>
      <c r="DB753"/>
      <c r="DC753"/>
      <c r="DD753"/>
      <c r="DE753"/>
      <c r="DF753"/>
      <c r="DG753"/>
      <c r="DH753"/>
      <c r="DI753"/>
      <c r="DJ753"/>
      <c r="DK753"/>
      <c r="DL753"/>
      <c r="DM753"/>
      <c r="DN753"/>
      <c r="DO753"/>
      <c r="DP753"/>
      <c r="DQ753"/>
      <c r="DR753"/>
      <c r="DS753"/>
      <c r="DT753"/>
      <c r="DU753"/>
      <c r="DV753"/>
      <c r="DW753"/>
      <c r="DX753"/>
      <c r="DY753"/>
      <c r="DZ753"/>
      <c r="EA753"/>
      <c r="EB753"/>
      <c r="EC753"/>
      <c r="ED753"/>
      <c r="EE753"/>
      <c r="EF753"/>
      <c r="EG753"/>
      <c r="EH753"/>
      <c r="EI753"/>
      <c r="EJ753"/>
      <c r="EK753"/>
      <c r="EL753"/>
      <c r="EM753"/>
      <c r="EN753"/>
      <c r="EO753"/>
      <c r="EP753"/>
      <c r="EQ753"/>
      <c r="ER753"/>
      <c r="ES753"/>
      <c r="ET753"/>
      <c r="EU753"/>
      <c r="EV753"/>
      <c r="EW753"/>
      <c r="EX753"/>
      <c r="EY753"/>
      <c r="EZ753"/>
      <c r="FA753"/>
      <c r="FB753"/>
      <c r="FC753"/>
      <c r="FD753"/>
      <c r="FE753"/>
      <c r="FF753"/>
      <c r="FG753"/>
      <c r="FH753"/>
      <c r="FI753"/>
      <c r="FJ753"/>
      <c r="FK753"/>
      <c r="FL753"/>
      <c r="FM753"/>
      <c r="FN753"/>
      <c r="FO753"/>
      <c r="FP753"/>
      <c r="FQ753"/>
      <c r="FR753"/>
      <c r="FS753"/>
      <c r="FT753"/>
      <c r="FU753"/>
      <c r="FV753"/>
      <c r="FW753"/>
      <c r="FX753"/>
      <c r="FY753"/>
      <c r="FZ753"/>
      <c r="GA753"/>
      <c r="GB753"/>
      <c r="GC753"/>
      <c r="GD753"/>
      <c r="GE753"/>
      <c r="GF753"/>
      <c r="GG753"/>
      <c r="GH753"/>
      <c r="GI753"/>
      <c r="GJ753"/>
      <c r="GK753"/>
      <c r="GL753"/>
      <c r="GM753"/>
      <c r="GN753"/>
      <c r="GO753"/>
      <c r="GP753"/>
      <c r="GQ753"/>
      <c r="GR753"/>
      <c r="GS753"/>
      <c r="GT753"/>
      <c r="GU753"/>
      <c r="GV753"/>
      <c r="GW753"/>
      <c r="GX753"/>
      <c r="GY753"/>
      <c r="GZ753"/>
      <c r="HA753"/>
      <c r="HB753"/>
      <c r="HC753"/>
      <c r="HD753"/>
      <c r="HE753"/>
      <c r="HF753"/>
      <c r="HG753"/>
      <c r="HH753"/>
      <c r="HI753"/>
      <c r="HJ753"/>
      <c r="HK753"/>
      <c r="HL753"/>
      <c r="HM753"/>
      <c r="HN753"/>
      <c r="HO753"/>
      <c r="HP753"/>
      <c r="HQ753"/>
      <c r="HR753"/>
      <c r="HS753"/>
      <c r="HT753"/>
      <c r="HU753"/>
      <c r="HV753"/>
      <c r="HW753"/>
      <c r="HX753"/>
      <c r="HY753"/>
      <c r="HZ753"/>
      <c r="IA753"/>
      <c r="IB753"/>
      <c r="IC753"/>
      <c r="ID753"/>
      <c r="IE753"/>
      <c r="IF753"/>
      <c r="IG753"/>
      <c r="IH753"/>
      <c r="II753"/>
      <c r="IJ753"/>
      <c r="IK753"/>
      <c r="IL753"/>
      <c r="IM753"/>
      <c r="IN753"/>
      <c r="IO753"/>
      <c r="IP753"/>
      <c r="IQ753"/>
      <c r="IR753"/>
      <c r="IS753"/>
      <c r="IT753"/>
      <c r="IU753"/>
      <c r="IV753"/>
    </row>
    <row r="754" spans="1:256" ht="24.9" customHeight="1" thickTop="1" thickBot="1" x14ac:dyDescent="0.3">
      <c r="A754" s="392" t="s">
        <v>2460</v>
      </c>
      <c r="B754" s="427"/>
      <c r="C754" s="427"/>
      <c r="D754" s="427"/>
      <c r="E754" s="427"/>
      <c r="F754" s="427"/>
      <c r="G754" s="427"/>
      <c r="H754" s="427"/>
      <c r="I754" s="427"/>
      <c r="J754" s="427"/>
      <c r="K754" s="427"/>
      <c r="L754" s="427"/>
      <c r="M754" s="427"/>
      <c r="N754" s="427"/>
      <c r="O754" s="427"/>
      <c r="P754" s="427"/>
      <c r="Q754" s="427"/>
      <c r="R754" s="427"/>
      <c r="S754" s="427"/>
      <c r="T754" s="427"/>
      <c r="U754" s="427"/>
      <c r="V754" s="427"/>
      <c r="W754" s="427"/>
      <c r="X754" s="427"/>
      <c r="Y754" s="427"/>
      <c r="Z754" s="427"/>
      <c r="AA754" s="427"/>
      <c r="AB754" s="427"/>
      <c r="AC754" s="428"/>
      <c r="AD754" s="310">
        <f>'Art. 123'!Q719</f>
        <v>3</v>
      </c>
      <c r="AE754" s="94" t="str">
        <f t="shared" si="154"/>
        <v>No aplica</v>
      </c>
      <c r="AF754">
        <f t="shared" si="155"/>
        <v>1.5</v>
      </c>
      <c r="AG754" s="92" t="str">
        <f t="shared" si="156"/>
        <v>No aplica</v>
      </c>
      <c r="AH754" s="95" t="e">
        <f t="shared" si="157"/>
        <v>#VALUE!</v>
      </c>
      <c r="AI754" s="96" t="str">
        <f t="shared" si="158"/>
        <v>No aplica</v>
      </c>
      <c r="AJ754" s="96" t="e">
        <f t="shared" si="159"/>
        <v>#VALUE!</v>
      </c>
      <c r="AK754" s="96" t="e">
        <f t="shared" si="160"/>
        <v>#VALUE!</v>
      </c>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c r="BY754"/>
      <c r="BZ754"/>
      <c r="CA754"/>
      <c r="CB754"/>
      <c r="CC754"/>
      <c r="CD754"/>
      <c r="CE754"/>
      <c r="CF754"/>
      <c r="CG754"/>
      <c r="CH754"/>
      <c r="CI754"/>
      <c r="CJ754"/>
      <c r="CK754"/>
      <c r="CL754"/>
      <c r="CM754"/>
      <c r="CN754"/>
      <c r="CO754"/>
      <c r="CP754"/>
      <c r="CQ754"/>
      <c r="CR754"/>
      <c r="CS754"/>
      <c r="CT754"/>
      <c r="CU754"/>
      <c r="CV754"/>
      <c r="CW754"/>
      <c r="CX754"/>
      <c r="CY754"/>
      <c r="CZ754"/>
      <c r="DA754"/>
      <c r="DB754"/>
      <c r="DC754"/>
      <c r="DD754"/>
      <c r="DE754"/>
      <c r="DF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c r="GD754"/>
      <c r="GE754"/>
      <c r="GF754"/>
      <c r="GG754"/>
      <c r="GH754"/>
      <c r="GI754"/>
      <c r="GJ754"/>
      <c r="GK754"/>
      <c r="GL754"/>
      <c r="GM754"/>
      <c r="GN754"/>
      <c r="GO754"/>
      <c r="GP754"/>
      <c r="GQ754"/>
      <c r="GR754"/>
      <c r="GS754"/>
      <c r="GT754"/>
      <c r="GU754"/>
      <c r="GV754"/>
      <c r="GW754"/>
      <c r="GX754"/>
      <c r="GY754"/>
      <c r="GZ754"/>
      <c r="HA754"/>
      <c r="HB754"/>
      <c r="HC754"/>
      <c r="HD754"/>
      <c r="HE754"/>
      <c r="HF754"/>
      <c r="HG754"/>
      <c r="HH754"/>
      <c r="HI754"/>
      <c r="HJ754"/>
      <c r="HK754"/>
      <c r="HL754"/>
      <c r="HM754"/>
      <c r="HN754"/>
      <c r="HO754"/>
      <c r="HP754"/>
      <c r="HQ754"/>
      <c r="HR754"/>
      <c r="HS754"/>
      <c r="HT754"/>
      <c r="HU754"/>
      <c r="HV754"/>
      <c r="HW754"/>
      <c r="HX754"/>
      <c r="HY754"/>
      <c r="HZ754"/>
      <c r="IA754"/>
      <c r="IB754"/>
      <c r="IC754"/>
      <c r="ID754"/>
      <c r="IE754"/>
      <c r="IF754"/>
      <c r="IG754"/>
      <c r="IH754"/>
      <c r="II754"/>
      <c r="IJ754"/>
      <c r="IK754"/>
      <c r="IL754"/>
      <c r="IM754"/>
      <c r="IN754"/>
      <c r="IO754"/>
      <c r="IP754"/>
      <c r="IQ754"/>
      <c r="IR754"/>
      <c r="IS754"/>
      <c r="IT754"/>
      <c r="IU754"/>
      <c r="IV754"/>
    </row>
    <row r="755" spans="1:256" ht="24.9" customHeight="1" thickTop="1" thickBot="1" x14ac:dyDescent="0.3">
      <c r="A755" s="392" t="s">
        <v>2461</v>
      </c>
      <c r="B755" s="427"/>
      <c r="C755" s="427"/>
      <c r="D755" s="427"/>
      <c r="E755" s="427"/>
      <c r="F755" s="427"/>
      <c r="G755" s="427"/>
      <c r="H755" s="427"/>
      <c r="I755" s="427"/>
      <c r="J755" s="427"/>
      <c r="K755" s="427"/>
      <c r="L755" s="427"/>
      <c r="M755" s="427"/>
      <c r="N755" s="427"/>
      <c r="O755" s="427"/>
      <c r="P755" s="427"/>
      <c r="Q755" s="427"/>
      <c r="R755" s="427"/>
      <c r="S755" s="427"/>
      <c r="T755" s="427"/>
      <c r="U755" s="427"/>
      <c r="V755" s="427"/>
      <c r="W755" s="427"/>
      <c r="X755" s="427"/>
      <c r="Y755" s="427"/>
      <c r="Z755" s="427"/>
      <c r="AA755" s="427"/>
      <c r="AB755" s="427"/>
      <c r="AC755" s="428"/>
      <c r="AD755" s="310">
        <f>'Art. 123'!Q720</f>
        <v>3</v>
      </c>
      <c r="AE755" s="94" t="str">
        <f t="shared" si="154"/>
        <v>No aplica</v>
      </c>
      <c r="AF755">
        <f t="shared" si="155"/>
        <v>1.5</v>
      </c>
      <c r="AG755" s="92" t="str">
        <f t="shared" si="156"/>
        <v>No aplica</v>
      </c>
      <c r="AH755" s="95" t="e">
        <f t="shared" si="157"/>
        <v>#VALUE!</v>
      </c>
      <c r="AI755" s="96" t="str">
        <f t="shared" si="158"/>
        <v>No aplica</v>
      </c>
      <c r="AJ755" s="96" t="e">
        <f t="shared" si="159"/>
        <v>#VALUE!</v>
      </c>
      <c r="AK755" s="96" t="e">
        <f t="shared" si="160"/>
        <v>#VALUE!</v>
      </c>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c r="BY755"/>
      <c r="BZ755"/>
      <c r="CA755"/>
      <c r="CB755"/>
      <c r="CC755"/>
      <c r="CD755"/>
      <c r="CE755"/>
      <c r="CF755"/>
      <c r="CG755"/>
      <c r="CH755"/>
      <c r="CI755"/>
      <c r="CJ755"/>
      <c r="CK755"/>
      <c r="CL755"/>
      <c r="CM755"/>
      <c r="CN755"/>
      <c r="CO755"/>
      <c r="CP755"/>
      <c r="CQ755"/>
      <c r="CR755"/>
      <c r="CS755"/>
      <c r="CT755"/>
      <c r="CU755"/>
      <c r="CV755"/>
      <c r="CW755"/>
      <c r="CX755"/>
      <c r="CY755"/>
      <c r="CZ755"/>
      <c r="DA755"/>
      <c r="DB755"/>
      <c r="DC755"/>
      <c r="DD755"/>
      <c r="DE755"/>
      <c r="DF755"/>
      <c r="DG755"/>
      <c r="DH755"/>
      <c r="DI755"/>
      <c r="DJ755"/>
      <c r="DK755"/>
      <c r="DL755"/>
      <c r="DM755"/>
      <c r="DN755"/>
      <c r="DO755"/>
      <c r="DP755"/>
      <c r="DQ755"/>
      <c r="DR755"/>
      <c r="DS755"/>
      <c r="DT755"/>
      <c r="DU755"/>
      <c r="DV755"/>
      <c r="DW755"/>
      <c r="DX755"/>
      <c r="DY755"/>
      <c r="DZ755"/>
      <c r="EA755"/>
      <c r="EB755"/>
      <c r="EC755"/>
      <c r="ED755"/>
      <c r="EE755"/>
      <c r="EF755"/>
      <c r="EG755"/>
      <c r="EH755"/>
      <c r="EI755"/>
      <c r="EJ755"/>
      <c r="EK755"/>
      <c r="EL755"/>
      <c r="EM755"/>
      <c r="EN755"/>
      <c r="EO755"/>
      <c r="EP755"/>
      <c r="EQ755"/>
      <c r="ER755"/>
      <c r="ES755"/>
      <c r="ET755"/>
      <c r="EU755"/>
      <c r="EV755"/>
      <c r="EW755"/>
      <c r="EX755"/>
      <c r="EY755"/>
      <c r="EZ755"/>
      <c r="FA755"/>
      <c r="FB755"/>
      <c r="FC755"/>
      <c r="FD755"/>
      <c r="FE755"/>
      <c r="FF755"/>
      <c r="FG755"/>
      <c r="FH755"/>
      <c r="FI755"/>
      <c r="FJ755"/>
      <c r="FK755"/>
      <c r="FL755"/>
      <c r="FM755"/>
      <c r="FN755"/>
      <c r="FO755"/>
      <c r="FP755"/>
      <c r="FQ755"/>
      <c r="FR755"/>
      <c r="FS755"/>
      <c r="FT755"/>
      <c r="FU755"/>
      <c r="FV755"/>
      <c r="FW755"/>
      <c r="FX755"/>
      <c r="FY755"/>
      <c r="FZ755"/>
      <c r="GA755"/>
      <c r="GB755"/>
      <c r="GC755"/>
      <c r="GD755"/>
      <c r="GE755"/>
      <c r="GF755"/>
      <c r="GG755"/>
      <c r="GH755"/>
      <c r="GI755"/>
      <c r="GJ755"/>
      <c r="GK755"/>
      <c r="GL755"/>
      <c r="GM755"/>
      <c r="GN755"/>
      <c r="GO755"/>
      <c r="GP755"/>
      <c r="GQ755"/>
      <c r="GR755"/>
      <c r="GS755"/>
      <c r="GT755"/>
      <c r="GU755"/>
      <c r="GV755"/>
      <c r="GW755"/>
      <c r="GX755"/>
      <c r="GY755"/>
      <c r="GZ755"/>
      <c r="HA755"/>
      <c r="HB755"/>
      <c r="HC755"/>
      <c r="HD755"/>
      <c r="HE755"/>
      <c r="HF755"/>
      <c r="HG755"/>
      <c r="HH755"/>
      <c r="HI755"/>
      <c r="HJ755"/>
      <c r="HK755"/>
      <c r="HL755"/>
      <c r="HM755"/>
      <c r="HN755"/>
      <c r="HO755"/>
      <c r="HP755"/>
      <c r="HQ755"/>
      <c r="HR755"/>
      <c r="HS755"/>
      <c r="HT755"/>
      <c r="HU755"/>
      <c r="HV755"/>
      <c r="HW755"/>
      <c r="HX755"/>
      <c r="HY755"/>
      <c r="HZ755"/>
      <c r="IA755"/>
      <c r="IB755"/>
      <c r="IC755"/>
      <c r="ID755"/>
      <c r="IE755"/>
      <c r="IF755"/>
      <c r="IG755"/>
      <c r="IH755"/>
      <c r="II755"/>
      <c r="IJ755"/>
      <c r="IK755"/>
      <c r="IL755"/>
      <c r="IM755"/>
      <c r="IN755"/>
      <c r="IO755"/>
      <c r="IP755"/>
      <c r="IQ755"/>
      <c r="IR755"/>
      <c r="IS755"/>
      <c r="IT755"/>
      <c r="IU755"/>
      <c r="IV755"/>
    </row>
    <row r="756" spans="1:256" ht="24.9" customHeight="1" thickTop="1" thickBot="1" x14ac:dyDescent="0.3">
      <c r="A756" s="392" t="s">
        <v>2462</v>
      </c>
      <c r="B756" s="427"/>
      <c r="C756" s="427"/>
      <c r="D756" s="427"/>
      <c r="E756" s="427"/>
      <c r="F756" s="427"/>
      <c r="G756" s="427"/>
      <c r="H756" s="427"/>
      <c r="I756" s="427"/>
      <c r="J756" s="427"/>
      <c r="K756" s="427"/>
      <c r="L756" s="427"/>
      <c r="M756" s="427"/>
      <c r="N756" s="427"/>
      <c r="O756" s="427"/>
      <c r="P756" s="427"/>
      <c r="Q756" s="427"/>
      <c r="R756" s="427"/>
      <c r="S756" s="427"/>
      <c r="T756" s="427"/>
      <c r="U756" s="427"/>
      <c r="V756" s="427"/>
      <c r="W756" s="427"/>
      <c r="X756" s="427"/>
      <c r="Y756" s="427"/>
      <c r="Z756" s="427"/>
      <c r="AA756" s="427"/>
      <c r="AB756" s="427"/>
      <c r="AC756" s="428"/>
      <c r="AD756" s="310">
        <f>'Art. 123'!Q721</f>
        <v>3</v>
      </c>
      <c r="AE756" s="94" t="str">
        <f t="shared" si="154"/>
        <v>No aplica</v>
      </c>
      <c r="AF756">
        <f t="shared" si="155"/>
        <v>1.5</v>
      </c>
      <c r="AG756" s="92" t="str">
        <f t="shared" si="156"/>
        <v>No aplica</v>
      </c>
      <c r="AH756" s="95" t="e">
        <f t="shared" si="157"/>
        <v>#VALUE!</v>
      </c>
      <c r="AI756" s="96" t="str">
        <f t="shared" si="158"/>
        <v>No aplica</v>
      </c>
      <c r="AJ756" s="96" t="e">
        <f t="shared" si="159"/>
        <v>#VALUE!</v>
      </c>
      <c r="AK756" s="96" t="e">
        <f t="shared" si="160"/>
        <v>#VALUE!</v>
      </c>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c r="BY756"/>
      <c r="BZ756"/>
      <c r="CA756"/>
      <c r="CB756"/>
      <c r="CC756"/>
      <c r="CD756"/>
      <c r="CE756"/>
      <c r="CF756"/>
      <c r="CG756"/>
      <c r="CH756"/>
      <c r="CI756"/>
      <c r="CJ756"/>
      <c r="CK756"/>
      <c r="CL756"/>
      <c r="CM756"/>
      <c r="CN756"/>
      <c r="CO756"/>
      <c r="CP756"/>
      <c r="CQ756"/>
      <c r="CR756"/>
      <c r="CS756"/>
      <c r="CT756"/>
      <c r="CU756"/>
      <c r="CV756"/>
      <c r="CW756"/>
      <c r="CX756"/>
      <c r="CY756"/>
      <c r="CZ756"/>
      <c r="DA756"/>
      <c r="DB756"/>
      <c r="DC756"/>
      <c r="DD756"/>
      <c r="DE756"/>
      <c r="DF756"/>
      <c r="DG756"/>
      <c r="DH756"/>
      <c r="DI756"/>
      <c r="DJ756"/>
      <c r="DK756"/>
      <c r="DL756"/>
      <c r="DM756"/>
      <c r="DN756"/>
      <c r="DO756"/>
      <c r="DP756"/>
      <c r="DQ756"/>
      <c r="DR756"/>
      <c r="DS756"/>
      <c r="DT756"/>
      <c r="DU756"/>
      <c r="DV756"/>
      <c r="DW756"/>
      <c r="DX756"/>
      <c r="DY756"/>
      <c r="DZ756"/>
      <c r="EA756"/>
      <c r="EB756"/>
      <c r="EC756"/>
      <c r="ED756"/>
      <c r="EE756"/>
      <c r="EF756"/>
      <c r="EG756"/>
      <c r="EH756"/>
      <c r="EI756"/>
      <c r="EJ756"/>
      <c r="EK756"/>
      <c r="EL756"/>
      <c r="EM756"/>
      <c r="EN756"/>
      <c r="EO756"/>
      <c r="EP756"/>
      <c r="EQ756"/>
      <c r="ER756"/>
      <c r="ES756"/>
      <c r="ET756"/>
      <c r="EU756"/>
      <c r="EV756"/>
      <c r="EW756"/>
      <c r="EX756"/>
      <c r="EY756"/>
      <c r="EZ756"/>
      <c r="FA756"/>
      <c r="FB756"/>
      <c r="FC756"/>
      <c r="FD756"/>
      <c r="FE756"/>
      <c r="FF756"/>
      <c r="FG756"/>
      <c r="FH756"/>
      <c r="FI756"/>
      <c r="FJ756"/>
      <c r="FK756"/>
      <c r="FL756"/>
      <c r="FM756"/>
      <c r="FN756"/>
      <c r="FO756"/>
      <c r="FP756"/>
      <c r="FQ756"/>
      <c r="FR756"/>
      <c r="FS756"/>
      <c r="FT756"/>
      <c r="FU756"/>
      <c r="FV756"/>
      <c r="FW756"/>
      <c r="FX756"/>
      <c r="FY756"/>
      <c r="FZ756"/>
      <c r="GA756"/>
      <c r="GB756"/>
      <c r="GC756"/>
      <c r="GD756"/>
      <c r="GE756"/>
      <c r="GF756"/>
      <c r="GG756"/>
      <c r="GH756"/>
      <c r="GI756"/>
      <c r="GJ756"/>
      <c r="GK756"/>
      <c r="GL756"/>
      <c r="GM756"/>
      <c r="GN756"/>
      <c r="GO756"/>
      <c r="GP756"/>
      <c r="GQ756"/>
      <c r="GR756"/>
      <c r="GS756"/>
      <c r="GT756"/>
      <c r="GU756"/>
      <c r="GV756"/>
      <c r="GW756"/>
      <c r="GX756"/>
      <c r="GY756"/>
      <c r="GZ756"/>
      <c r="HA756"/>
      <c r="HB756"/>
      <c r="HC756"/>
      <c r="HD756"/>
      <c r="HE756"/>
      <c r="HF756"/>
      <c r="HG756"/>
      <c r="HH756"/>
      <c r="HI756"/>
      <c r="HJ756"/>
      <c r="HK756"/>
      <c r="HL756"/>
      <c r="HM756"/>
      <c r="HN756"/>
      <c r="HO756"/>
      <c r="HP756"/>
      <c r="HQ756"/>
      <c r="HR756"/>
      <c r="HS756"/>
      <c r="HT756"/>
      <c r="HU756"/>
      <c r="HV756"/>
      <c r="HW756"/>
      <c r="HX756"/>
      <c r="HY756"/>
      <c r="HZ756"/>
      <c r="IA756"/>
      <c r="IB756"/>
      <c r="IC756"/>
      <c r="ID756"/>
      <c r="IE756"/>
      <c r="IF756"/>
      <c r="IG756"/>
      <c r="IH756"/>
      <c r="II756"/>
      <c r="IJ756"/>
      <c r="IK756"/>
      <c r="IL756"/>
      <c r="IM756"/>
      <c r="IN756"/>
      <c r="IO756"/>
      <c r="IP756"/>
      <c r="IQ756"/>
      <c r="IR756"/>
      <c r="IS756"/>
      <c r="IT756"/>
      <c r="IU756"/>
      <c r="IV756"/>
    </row>
    <row r="757" spans="1:256" ht="24.9" customHeight="1" thickTop="1" thickBot="1" x14ac:dyDescent="0.3">
      <c r="A757" s="392" t="s">
        <v>2463</v>
      </c>
      <c r="B757" s="427"/>
      <c r="C757" s="427"/>
      <c r="D757" s="427"/>
      <c r="E757" s="427"/>
      <c r="F757" s="427"/>
      <c r="G757" s="427"/>
      <c r="H757" s="427"/>
      <c r="I757" s="427"/>
      <c r="J757" s="427"/>
      <c r="K757" s="427"/>
      <c r="L757" s="427"/>
      <c r="M757" s="427"/>
      <c r="N757" s="427"/>
      <c r="O757" s="427"/>
      <c r="P757" s="427"/>
      <c r="Q757" s="427"/>
      <c r="R757" s="427"/>
      <c r="S757" s="427"/>
      <c r="T757" s="427"/>
      <c r="U757" s="427"/>
      <c r="V757" s="427"/>
      <c r="W757" s="427"/>
      <c r="X757" s="427"/>
      <c r="Y757" s="427"/>
      <c r="Z757" s="427"/>
      <c r="AA757" s="427"/>
      <c r="AB757" s="427"/>
      <c r="AC757" s="428"/>
      <c r="AD757" s="310">
        <f>'Art. 123'!Q722</f>
        <v>3</v>
      </c>
      <c r="AE757" s="94" t="str">
        <f t="shared" si="154"/>
        <v>No aplica</v>
      </c>
      <c r="AF757">
        <f t="shared" si="155"/>
        <v>1.5</v>
      </c>
      <c r="AG757" s="92" t="str">
        <f t="shared" si="156"/>
        <v>No aplica</v>
      </c>
      <c r="AH757" s="95" t="e">
        <f t="shared" si="157"/>
        <v>#VALUE!</v>
      </c>
      <c r="AI757" s="96" t="str">
        <f t="shared" si="158"/>
        <v>No aplica</v>
      </c>
      <c r="AJ757" s="96" t="e">
        <f t="shared" si="159"/>
        <v>#VALUE!</v>
      </c>
      <c r="AK757" s="96" t="e">
        <f t="shared" si="160"/>
        <v>#VALUE!</v>
      </c>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c r="BY757"/>
      <c r="BZ757"/>
      <c r="CA757"/>
      <c r="CB757"/>
      <c r="CC757"/>
      <c r="CD757"/>
      <c r="CE757"/>
      <c r="CF757"/>
      <c r="CG757"/>
      <c r="CH757"/>
      <c r="CI757"/>
      <c r="CJ757"/>
      <c r="CK757"/>
      <c r="CL757"/>
      <c r="CM757"/>
      <c r="CN757"/>
      <c r="CO757"/>
      <c r="CP757"/>
      <c r="CQ757"/>
      <c r="CR757"/>
      <c r="CS757"/>
      <c r="CT757"/>
      <c r="CU757"/>
      <c r="CV757"/>
      <c r="CW757"/>
      <c r="CX757"/>
      <c r="CY757"/>
      <c r="CZ757"/>
      <c r="DA757"/>
      <c r="DB757"/>
      <c r="DC757"/>
      <c r="DD757"/>
      <c r="DE757"/>
      <c r="DF757"/>
      <c r="DG757"/>
      <c r="DH757"/>
      <c r="DI757"/>
      <c r="DJ757"/>
      <c r="DK757"/>
      <c r="DL757"/>
      <c r="DM757"/>
      <c r="DN757"/>
      <c r="DO757"/>
      <c r="DP757"/>
      <c r="DQ757"/>
      <c r="DR757"/>
      <c r="DS757"/>
      <c r="DT757"/>
      <c r="DU757"/>
      <c r="DV757"/>
      <c r="DW757"/>
      <c r="DX757"/>
      <c r="DY757"/>
      <c r="DZ757"/>
      <c r="EA757"/>
      <c r="EB757"/>
      <c r="EC757"/>
      <c r="ED757"/>
      <c r="EE757"/>
      <c r="EF757"/>
      <c r="EG757"/>
      <c r="EH757"/>
      <c r="EI757"/>
      <c r="EJ757"/>
      <c r="EK757"/>
      <c r="EL757"/>
      <c r="EM757"/>
      <c r="EN757"/>
      <c r="EO757"/>
      <c r="EP757"/>
      <c r="EQ757"/>
      <c r="ER757"/>
      <c r="ES757"/>
      <c r="ET757"/>
      <c r="EU757"/>
      <c r="EV757"/>
      <c r="EW757"/>
      <c r="EX757"/>
      <c r="EY757"/>
      <c r="EZ757"/>
      <c r="FA757"/>
      <c r="FB757"/>
      <c r="FC757"/>
      <c r="FD757"/>
      <c r="FE757"/>
      <c r="FF757"/>
      <c r="FG757"/>
      <c r="FH757"/>
      <c r="FI757"/>
      <c r="FJ757"/>
      <c r="FK757"/>
      <c r="FL757"/>
      <c r="FM757"/>
      <c r="FN757"/>
      <c r="FO757"/>
      <c r="FP757"/>
      <c r="FQ757"/>
      <c r="FR757"/>
      <c r="FS757"/>
      <c r="FT757"/>
      <c r="FU757"/>
      <c r="FV757"/>
      <c r="FW757"/>
      <c r="FX757"/>
      <c r="FY757"/>
      <c r="FZ757"/>
      <c r="GA757"/>
      <c r="GB757"/>
      <c r="GC757"/>
      <c r="GD757"/>
      <c r="GE757"/>
      <c r="GF757"/>
      <c r="GG757"/>
      <c r="GH757"/>
      <c r="GI757"/>
      <c r="GJ757"/>
      <c r="GK757"/>
      <c r="GL757"/>
      <c r="GM757"/>
      <c r="GN757"/>
      <c r="GO757"/>
      <c r="GP757"/>
      <c r="GQ757"/>
      <c r="GR757"/>
      <c r="GS757"/>
      <c r="GT757"/>
      <c r="GU757"/>
      <c r="GV757"/>
      <c r="GW757"/>
      <c r="GX757"/>
      <c r="GY757"/>
      <c r="GZ757"/>
      <c r="HA757"/>
      <c r="HB757"/>
      <c r="HC757"/>
      <c r="HD757"/>
      <c r="HE757"/>
      <c r="HF757"/>
      <c r="HG757"/>
      <c r="HH757"/>
      <c r="HI757"/>
      <c r="HJ757"/>
      <c r="HK757"/>
      <c r="HL757"/>
      <c r="HM757"/>
      <c r="HN757"/>
      <c r="HO757"/>
      <c r="HP757"/>
      <c r="HQ757"/>
      <c r="HR757"/>
      <c r="HS757"/>
      <c r="HT757"/>
      <c r="HU757"/>
      <c r="HV757"/>
      <c r="HW757"/>
      <c r="HX757"/>
      <c r="HY757"/>
      <c r="HZ757"/>
      <c r="IA757"/>
      <c r="IB757"/>
      <c r="IC757"/>
      <c r="ID757"/>
      <c r="IE757"/>
      <c r="IF757"/>
      <c r="IG757"/>
      <c r="IH757"/>
      <c r="II757"/>
      <c r="IJ757"/>
      <c r="IK757"/>
      <c r="IL757"/>
      <c r="IM757"/>
      <c r="IN757"/>
      <c r="IO757"/>
      <c r="IP757"/>
      <c r="IQ757"/>
      <c r="IR757"/>
      <c r="IS757"/>
      <c r="IT757"/>
      <c r="IU757"/>
      <c r="IV757"/>
    </row>
    <row r="758" spans="1:256" ht="24.9" customHeight="1" thickTop="1" thickBot="1" x14ac:dyDescent="0.3">
      <c r="A758" s="392" t="s">
        <v>1121</v>
      </c>
      <c r="B758" s="427"/>
      <c r="C758" s="427"/>
      <c r="D758" s="427"/>
      <c r="E758" s="427"/>
      <c r="F758" s="427"/>
      <c r="G758" s="427"/>
      <c r="H758" s="427"/>
      <c r="I758" s="427"/>
      <c r="J758" s="427"/>
      <c r="K758" s="427"/>
      <c r="L758" s="427"/>
      <c r="M758" s="427"/>
      <c r="N758" s="427"/>
      <c r="O758" s="427"/>
      <c r="P758" s="427"/>
      <c r="Q758" s="427"/>
      <c r="R758" s="427"/>
      <c r="S758" s="427"/>
      <c r="T758" s="427"/>
      <c r="U758" s="427"/>
      <c r="V758" s="427"/>
      <c r="W758" s="427"/>
      <c r="X758" s="427"/>
      <c r="Y758" s="427"/>
      <c r="Z758" s="427"/>
      <c r="AA758" s="427"/>
      <c r="AB758" s="427"/>
      <c r="AC758" s="428"/>
      <c r="AD758" s="310">
        <f>'Art. 123'!Q723</f>
        <v>3</v>
      </c>
      <c r="AE758" s="94" t="str">
        <f t="shared" si="154"/>
        <v>No aplica</v>
      </c>
      <c r="AF758">
        <f t="shared" si="155"/>
        <v>1.5</v>
      </c>
      <c r="AG758" s="92" t="str">
        <f t="shared" si="156"/>
        <v>No aplica</v>
      </c>
      <c r="AH758" s="95" t="e">
        <f t="shared" si="157"/>
        <v>#VALUE!</v>
      </c>
      <c r="AI758" s="96" t="str">
        <f t="shared" si="158"/>
        <v>No aplica</v>
      </c>
      <c r="AJ758" s="96" t="e">
        <f t="shared" si="159"/>
        <v>#VALUE!</v>
      </c>
      <c r="AK758" s="96" t="e">
        <f t="shared" si="160"/>
        <v>#VALUE!</v>
      </c>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c r="BY758"/>
      <c r="BZ758"/>
      <c r="CA758"/>
      <c r="CB758"/>
      <c r="CC758"/>
      <c r="CD758"/>
      <c r="CE758"/>
      <c r="CF758"/>
      <c r="CG758"/>
      <c r="CH758"/>
      <c r="CI758"/>
      <c r="CJ758"/>
      <c r="CK758"/>
      <c r="CL758"/>
      <c r="CM758"/>
      <c r="CN758"/>
      <c r="CO758"/>
      <c r="CP758"/>
      <c r="CQ758"/>
      <c r="CR758"/>
      <c r="CS758"/>
      <c r="CT758"/>
      <c r="CU758"/>
      <c r="CV758"/>
      <c r="CW758"/>
      <c r="CX758"/>
      <c r="CY758"/>
      <c r="CZ758"/>
      <c r="DA758"/>
      <c r="DB758"/>
      <c r="DC758"/>
      <c r="DD758"/>
      <c r="DE758"/>
      <c r="DF758"/>
      <c r="DG758"/>
      <c r="DH758"/>
      <c r="DI758"/>
      <c r="DJ758"/>
      <c r="DK758"/>
      <c r="DL758"/>
      <c r="DM758"/>
      <c r="DN758"/>
      <c r="DO758"/>
      <c r="DP758"/>
      <c r="DQ758"/>
      <c r="DR758"/>
      <c r="DS758"/>
      <c r="DT758"/>
      <c r="DU758"/>
      <c r="DV758"/>
      <c r="DW758"/>
      <c r="DX758"/>
      <c r="DY758"/>
      <c r="DZ758"/>
      <c r="EA758"/>
      <c r="EB758"/>
      <c r="EC758"/>
      <c r="ED758"/>
      <c r="EE758"/>
      <c r="EF758"/>
      <c r="EG758"/>
      <c r="EH758"/>
      <c r="EI758"/>
      <c r="EJ758"/>
      <c r="EK758"/>
      <c r="EL758"/>
      <c r="EM758"/>
      <c r="EN758"/>
      <c r="EO758"/>
      <c r="EP758"/>
      <c r="EQ758"/>
      <c r="ER758"/>
      <c r="ES758"/>
      <c r="ET758"/>
      <c r="EU758"/>
      <c r="EV758"/>
      <c r="EW758"/>
      <c r="EX758"/>
      <c r="EY758"/>
      <c r="EZ758"/>
      <c r="FA758"/>
      <c r="FB758"/>
      <c r="FC758"/>
      <c r="FD758"/>
      <c r="FE758"/>
      <c r="FF758"/>
      <c r="FG758"/>
      <c r="FH758"/>
      <c r="FI758"/>
      <c r="FJ758"/>
      <c r="FK758"/>
      <c r="FL758"/>
      <c r="FM758"/>
      <c r="FN758"/>
      <c r="FO758"/>
      <c r="FP758"/>
      <c r="FQ758"/>
      <c r="FR758"/>
      <c r="FS758"/>
      <c r="FT758"/>
      <c r="FU758"/>
      <c r="FV758"/>
      <c r="FW758"/>
      <c r="FX758"/>
      <c r="FY758"/>
      <c r="FZ758"/>
      <c r="GA758"/>
      <c r="GB758"/>
      <c r="GC758"/>
      <c r="GD758"/>
      <c r="GE758"/>
      <c r="GF758"/>
      <c r="GG758"/>
      <c r="GH758"/>
      <c r="GI758"/>
      <c r="GJ758"/>
      <c r="GK758"/>
      <c r="GL758"/>
      <c r="GM758"/>
      <c r="GN758"/>
      <c r="GO758"/>
      <c r="GP758"/>
      <c r="GQ758"/>
      <c r="GR758"/>
      <c r="GS758"/>
      <c r="GT758"/>
      <c r="GU758"/>
      <c r="GV758"/>
      <c r="GW758"/>
      <c r="GX758"/>
      <c r="GY758"/>
      <c r="GZ758"/>
      <c r="HA758"/>
      <c r="HB758"/>
      <c r="HC758"/>
      <c r="HD758"/>
      <c r="HE758"/>
      <c r="HF758"/>
      <c r="HG758"/>
      <c r="HH758"/>
      <c r="HI758"/>
      <c r="HJ758"/>
      <c r="HK758"/>
      <c r="HL758"/>
      <c r="HM758"/>
      <c r="HN758"/>
      <c r="HO758"/>
      <c r="HP758"/>
      <c r="HQ758"/>
      <c r="HR758"/>
      <c r="HS758"/>
      <c r="HT758"/>
      <c r="HU758"/>
      <c r="HV758"/>
      <c r="HW758"/>
      <c r="HX758"/>
      <c r="HY758"/>
      <c r="HZ758"/>
      <c r="IA758"/>
      <c r="IB758"/>
      <c r="IC758"/>
      <c r="ID758"/>
      <c r="IE758"/>
      <c r="IF758"/>
      <c r="IG758"/>
      <c r="IH758"/>
      <c r="II758"/>
      <c r="IJ758"/>
      <c r="IK758"/>
      <c r="IL758"/>
      <c r="IM758"/>
      <c r="IN758"/>
      <c r="IO758"/>
      <c r="IP758"/>
      <c r="IQ758"/>
      <c r="IR758"/>
      <c r="IS758"/>
      <c r="IT758"/>
      <c r="IU758"/>
      <c r="IV758"/>
    </row>
    <row r="759" spans="1:256" ht="24.9" customHeight="1" thickTop="1" thickBot="1" x14ac:dyDescent="0.3">
      <c r="A759" s="392" t="s">
        <v>2464</v>
      </c>
      <c r="B759" s="427"/>
      <c r="C759" s="427"/>
      <c r="D759" s="427"/>
      <c r="E759" s="427"/>
      <c r="F759" s="427"/>
      <c r="G759" s="427"/>
      <c r="H759" s="427"/>
      <c r="I759" s="427"/>
      <c r="J759" s="427"/>
      <c r="K759" s="427"/>
      <c r="L759" s="427"/>
      <c r="M759" s="427"/>
      <c r="N759" s="427"/>
      <c r="O759" s="427"/>
      <c r="P759" s="427"/>
      <c r="Q759" s="427"/>
      <c r="R759" s="427"/>
      <c r="S759" s="427"/>
      <c r="T759" s="427"/>
      <c r="U759" s="427"/>
      <c r="V759" s="427"/>
      <c r="W759" s="427"/>
      <c r="X759" s="427"/>
      <c r="Y759" s="427"/>
      <c r="Z759" s="427"/>
      <c r="AA759" s="427"/>
      <c r="AB759" s="427"/>
      <c r="AC759" s="428"/>
      <c r="AD759" s="310">
        <f>'Art. 123'!Q724</f>
        <v>3</v>
      </c>
      <c r="AE759" s="94" t="str">
        <f t="shared" si="154"/>
        <v>No aplica</v>
      </c>
      <c r="AF759">
        <f t="shared" si="155"/>
        <v>1.5</v>
      </c>
      <c r="AG759" s="92" t="str">
        <f t="shared" si="156"/>
        <v>No aplica</v>
      </c>
      <c r="AH759" s="95" t="e">
        <f t="shared" si="157"/>
        <v>#VALUE!</v>
      </c>
      <c r="AI759" s="96" t="str">
        <f t="shared" si="158"/>
        <v>No aplica</v>
      </c>
      <c r="AJ759" s="96" t="e">
        <f t="shared" si="159"/>
        <v>#VALUE!</v>
      </c>
      <c r="AK759" s="96" t="e">
        <f t="shared" si="160"/>
        <v>#VALUE!</v>
      </c>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c r="BY759"/>
      <c r="BZ759"/>
      <c r="CA759"/>
      <c r="CB759"/>
      <c r="CC759"/>
      <c r="CD759"/>
      <c r="CE759"/>
      <c r="CF759"/>
      <c r="CG759"/>
      <c r="CH759"/>
      <c r="CI759"/>
      <c r="CJ759"/>
      <c r="CK759"/>
      <c r="CL759"/>
      <c r="CM759"/>
      <c r="CN759"/>
      <c r="CO759"/>
      <c r="CP759"/>
      <c r="CQ759"/>
      <c r="CR759"/>
      <c r="CS759"/>
      <c r="CT759"/>
      <c r="CU759"/>
      <c r="CV759"/>
      <c r="CW759"/>
      <c r="CX759"/>
      <c r="CY759"/>
      <c r="CZ759"/>
      <c r="DA759"/>
      <c r="DB759"/>
      <c r="DC759"/>
      <c r="DD759"/>
      <c r="DE759"/>
      <c r="DF759"/>
      <c r="DG759"/>
      <c r="DH759"/>
      <c r="DI759"/>
      <c r="DJ759"/>
      <c r="DK759"/>
      <c r="DL759"/>
      <c r="DM759"/>
      <c r="DN759"/>
      <c r="DO759"/>
      <c r="DP759"/>
      <c r="DQ759"/>
      <c r="DR759"/>
      <c r="DS759"/>
      <c r="DT759"/>
      <c r="DU759"/>
      <c r="DV759"/>
      <c r="DW759"/>
      <c r="DX759"/>
      <c r="DY759"/>
      <c r="DZ759"/>
      <c r="EA759"/>
      <c r="EB759"/>
      <c r="EC759"/>
      <c r="ED759"/>
      <c r="EE759"/>
      <c r="EF759"/>
      <c r="EG759"/>
      <c r="EH759"/>
      <c r="EI759"/>
      <c r="EJ759"/>
      <c r="EK759"/>
      <c r="EL759"/>
      <c r="EM759"/>
      <c r="EN759"/>
      <c r="EO759"/>
      <c r="EP759"/>
      <c r="EQ759"/>
      <c r="ER759"/>
      <c r="ES759"/>
      <c r="ET759"/>
      <c r="EU759"/>
      <c r="EV759"/>
      <c r="EW759"/>
      <c r="EX759"/>
      <c r="EY759"/>
      <c r="EZ759"/>
      <c r="FA759"/>
      <c r="FB759"/>
      <c r="FC759"/>
      <c r="FD759"/>
      <c r="FE759"/>
      <c r="FF759"/>
      <c r="FG759"/>
      <c r="FH759"/>
      <c r="FI759"/>
      <c r="FJ759"/>
      <c r="FK759"/>
      <c r="FL759"/>
      <c r="FM759"/>
      <c r="FN759"/>
      <c r="FO759"/>
      <c r="FP759"/>
      <c r="FQ759"/>
      <c r="FR759"/>
      <c r="FS759"/>
      <c r="FT759"/>
      <c r="FU759"/>
      <c r="FV759"/>
      <c r="FW759"/>
      <c r="FX759"/>
      <c r="FY759"/>
      <c r="FZ759"/>
      <c r="GA759"/>
      <c r="GB759"/>
      <c r="GC759"/>
      <c r="GD759"/>
      <c r="GE759"/>
      <c r="GF759"/>
      <c r="GG759"/>
      <c r="GH759"/>
      <c r="GI759"/>
      <c r="GJ759"/>
      <c r="GK759"/>
      <c r="GL759"/>
      <c r="GM759"/>
      <c r="GN759"/>
      <c r="GO759"/>
      <c r="GP759"/>
      <c r="GQ759"/>
      <c r="GR759"/>
      <c r="GS759"/>
      <c r="GT759"/>
      <c r="GU759"/>
      <c r="GV759"/>
      <c r="GW759"/>
      <c r="GX759"/>
      <c r="GY759"/>
      <c r="GZ759"/>
      <c r="HA759"/>
      <c r="HB759"/>
      <c r="HC759"/>
      <c r="HD759"/>
      <c r="HE759"/>
      <c r="HF759"/>
      <c r="HG759"/>
      <c r="HH759"/>
      <c r="HI759"/>
      <c r="HJ759"/>
      <c r="HK759"/>
      <c r="HL759"/>
      <c r="HM759"/>
      <c r="HN759"/>
      <c r="HO759"/>
      <c r="HP759"/>
      <c r="HQ759"/>
      <c r="HR759"/>
      <c r="HS759"/>
      <c r="HT759"/>
      <c r="HU759"/>
      <c r="HV759"/>
      <c r="HW759"/>
      <c r="HX759"/>
      <c r="HY759"/>
      <c r="HZ759"/>
      <c r="IA759"/>
      <c r="IB759"/>
      <c r="IC759"/>
      <c r="ID759"/>
      <c r="IE759"/>
      <c r="IF759"/>
      <c r="IG759"/>
      <c r="IH759"/>
      <c r="II759"/>
      <c r="IJ759"/>
      <c r="IK759"/>
      <c r="IL759"/>
      <c r="IM759"/>
      <c r="IN759"/>
      <c r="IO759"/>
      <c r="IP759"/>
      <c r="IQ759"/>
      <c r="IR759"/>
      <c r="IS759"/>
      <c r="IT759"/>
      <c r="IU759"/>
      <c r="IV759"/>
    </row>
    <row r="760" spans="1:256" ht="24.9" customHeight="1" thickTop="1" thickBot="1" x14ac:dyDescent="0.3">
      <c r="A760" s="392" t="s">
        <v>2465</v>
      </c>
      <c r="B760" s="427"/>
      <c r="C760" s="427"/>
      <c r="D760" s="427"/>
      <c r="E760" s="427"/>
      <c r="F760" s="427"/>
      <c r="G760" s="427"/>
      <c r="H760" s="427"/>
      <c r="I760" s="427"/>
      <c r="J760" s="427"/>
      <c r="K760" s="427"/>
      <c r="L760" s="427"/>
      <c r="M760" s="427"/>
      <c r="N760" s="427"/>
      <c r="O760" s="427"/>
      <c r="P760" s="427"/>
      <c r="Q760" s="427"/>
      <c r="R760" s="427"/>
      <c r="S760" s="427"/>
      <c r="T760" s="427"/>
      <c r="U760" s="427"/>
      <c r="V760" s="427"/>
      <c r="W760" s="427"/>
      <c r="X760" s="427"/>
      <c r="Y760" s="427"/>
      <c r="Z760" s="427"/>
      <c r="AA760" s="427"/>
      <c r="AB760" s="427"/>
      <c r="AC760" s="428"/>
      <c r="AD760" s="310">
        <f>'Art. 123'!Q725</f>
        <v>3</v>
      </c>
      <c r="AE760" s="94" t="str">
        <f t="shared" si="154"/>
        <v>No aplica</v>
      </c>
      <c r="AF760">
        <f t="shared" si="155"/>
        <v>1.5</v>
      </c>
      <c r="AG760" s="92" t="str">
        <f t="shared" si="156"/>
        <v>No aplica</v>
      </c>
      <c r="AH760" s="95" t="e">
        <f t="shared" si="157"/>
        <v>#VALUE!</v>
      </c>
      <c r="AI760" s="96" t="str">
        <f t="shared" si="158"/>
        <v>No aplica</v>
      </c>
      <c r="AJ760" s="96" t="e">
        <f t="shared" si="159"/>
        <v>#VALUE!</v>
      </c>
      <c r="AK760" s="96" t="e">
        <f t="shared" si="160"/>
        <v>#VALUE!</v>
      </c>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c r="BY760"/>
      <c r="BZ760"/>
      <c r="CA760"/>
      <c r="CB760"/>
      <c r="CC760"/>
      <c r="CD760"/>
      <c r="CE760"/>
      <c r="CF760"/>
      <c r="CG760"/>
      <c r="CH760"/>
      <c r="CI760"/>
      <c r="CJ760"/>
      <c r="CK760"/>
      <c r="CL760"/>
      <c r="CM760"/>
      <c r="CN760"/>
      <c r="CO760"/>
      <c r="CP760"/>
      <c r="CQ760"/>
      <c r="CR760"/>
      <c r="CS760"/>
      <c r="CT760"/>
      <c r="CU760"/>
      <c r="CV760"/>
      <c r="CW760"/>
      <c r="CX760"/>
      <c r="CY760"/>
      <c r="CZ760"/>
      <c r="DA760"/>
      <c r="DB760"/>
      <c r="DC760"/>
      <c r="DD760"/>
      <c r="DE760"/>
      <c r="DF760"/>
      <c r="DG760"/>
      <c r="DH760"/>
      <c r="DI760"/>
      <c r="DJ760"/>
      <c r="DK760"/>
      <c r="DL760"/>
      <c r="DM760"/>
      <c r="DN760"/>
      <c r="DO760"/>
      <c r="DP760"/>
      <c r="DQ760"/>
      <c r="DR760"/>
      <c r="DS760"/>
      <c r="DT760"/>
      <c r="DU760"/>
      <c r="DV760"/>
      <c r="DW760"/>
      <c r="DX760"/>
      <c r="DY760"/>
      <c r="DZ760"/>
      <c r="EA760"/>
      <c r="EB760"/>
      <c r="EC760"/>
      <c r="ED760"/>
      <c r="EE760"/>
      <c r="EF760"/>
      <c r="EG760"/>
      <c r="EH760"/>
      <c r="EI760"/>
      <c r="EJ760"/>
      <c r="EK760"/>
      <c r="EL760"/>
      <c r="EM760"/>
      <c r="EN760"/>
      <c r="EO760"/>
      <c r="EP760"/>
      <c r="EQ760"/>
      <c r="ER760"/>
      <c r="ES760"/>
      <c r="ET760"/>
      <c r="EU760"/>
      <c r="EV760"/>
      <c r="EW760"/>
      <c r="EX760"/>
      <c r="EY760"/>
      <c r="EZ760"/>
      <c r="FA760"/>
      <c r="FB760"/>
      <c r="FC760"/>
      <c r="FD760"/>
      <c r="FE760"/>
      <c r="FF760"/>
      <c r="FG760"/>
      <c r="FH760"/>
      <c r="FI760"/>
      <c r="FJ760"/>
      <c r="FK760"/>
      <c r="FL760"/>
      <c r="FM760"/>
      <c r="FN760"/>
      <c r="FO760"/>
      <c r="FP760"/>
      <c r="FQ760"/>
      <c r="FR760"/>
      <c r="FS760"/>
      <c r="FT760"/>
      <c r="FU760"/>
      <c r="FV760"/>
      <c r="FW760"/>
      <c r="FX760"/>
      <c r="FY760"/>
      <c r="FZ760"/>
      <c r="GA760"/>
      <c r="GB760"/>
      <c r="GC760"/>
      <c r="GD760"/>
      <c r="GE760"/>
      <c r="GF760"/>
      <c r="GG760"/>
      <c r="GH760"/>
      <c r="GI760"/>
      <c r="GJ760"/>
      <c r="GK760"/>
      <c r="GL760"/>
      <c r="GM760"/>
      <c r="GN760"/>
      <c r="GO760"/>
      <c r="GP760"/>
      <c r="GQ760"/>
      <c r="GR760"/>
      <c r="GS760"/>
      <c r="GT760"/>
      <c r="GU760"/>
      <c r="GV760"/>
      <c r="GW760"/>
      <c r="GX760"/>
      <c r="GY760"/>
      <c r="GZ760"/>
      <c r="HA760"/>
      <c r="HB760"/>
      <c r="HC760"/>
      <c r="HD760"/>
      <c r="HE760"/>
      <c r="HF760"/>
      <c r="HG760"/>
      <c r="HH760"/>
      <c r="HI760"/>
      <c r="HJ760"/>
      <c r="HK760"/>
      <c r="HL760"/>
      <c r="HM760"/>
      <c r="HN760"/>
      <c r="HO760"/>
      <c r="HP760"/>
      <c r="HQ760"/>
      <c r="HR760"/>
      <c r="HS760"/>
      <c r="HT760"/>
      <c r="HU760"/>
      <c r="HV760"/>
      <c r="HW760"/>
      <c r="HX760"/>
      <c r="HY760"/>
      <c r="HZ760"/>
      <c r="IA760"/>
      <c r="IB760"/>
      <c r="IC760"/>
      <c r="ID760"/>
      <c r="IE760"/>
      <c r="IF760"/>
      <c r="IG760"/>
      <c r="IH760"/>
      <c r="II760"/>
      <c r="IJ760"/>
      <c r="IK760"/>
      <c r="IL760"/>
      <c r="IM760"/>
      <c r="IN760"/>
      <c r="IO760"/>
      <c r="IP760"/>
      <c r="IQ760"/>
      <c r="IR760"/>
      <c r="IS760"/>
      <c r="IT760"/>
      <c r="IU760"/>
      <c r="IV760"/>
    </row>
    <row r="761" spans="1:256" ht="24.9" customHeight="1" thickTop="1" x14ac:dyDescent="0.25">
      <c r="A761" s="437" t="s">
        <v>1760</v>
      </c>
      <c r="B761" s="438"/>
      <c r="C761" s="438"/>
      <c r="D761" s="438"/>
      <c r="E761" s="438"/>
      <c r="F761" s="438"/>
      <c r="G761" s="438"/>
      <c r="H761" s="438"/>
      <c r="I761" s="438"/>
      <c r="J761" s="438"/>
      <c r="K761" s="438"/>
      <c r="L761" s="438"/>
      <c r="M761" s="438"/>
      <c r="N761" s="438"/>
      <c r="O761" s="438"/>
      <c r="P761" s="438"/>
      <c r="Q761" s="438"/>
      <c r="R761" s="438"/>
      <c r="S761" s="438"/>
      <c r="T761" s="438"/>
      <c r="U761" s="438"/>
      <c r="V761" s="438"/>
      <c r="W761" s="438"/>
      <c r="X761" s="438"/>
      <c r="Y761" s="438"/>
      <c r="Z761" s="438"/>
      <c r="AA761" s="438"/>
      <c r="AB761" s="438"/>
      <c r="AC761" s="438"/>
      <c r="AD761" s="439"/>
      <c r="AE761" s="94">
        <f>SUM(AE752:AE760)</f>
        <v>0</v>
      </c>
      <c r="AF761" s="61"/>
      <c r="AG761" s="97">
        <f>SUM(AG752:AG760)</f>
        <v>0</v>
      </c>
      <c r="AH761" s="98"/>
      <c r="AI761" s="99"/>
      <c r="AJ761" s="99"/>
      <c r="AK761" s="99"/>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c r="BY761"/>
      <c r="BZ761"/>
      <c r="CA761"/>
      <c r="CB761"/>
      <c r="CC761"/>
      <c r="CD761"/>
      <c r="CE761"/>
      <c r="CF761"/>
      <c r="CG761"/>
      <c r="CH761"/>
      <c r="CI761"/>
      <c r="CJ761"/>
      <c r="CK761"/>
      <c r="CL761"/>
      <c r="CM761"/>
      <c r="CN761"/>
      <c r="CO761"/>
      <c r="CP761"/>
      <c r="CQ761"/>
      <c r="CR761"/>
      <c r="CS761"/>
      <c r="CT761"/>
      <c r="CU761"/>
      <c r="CV761"/>
      <c r="CW761"/>
      <c r="CX761"/>
      <c r="CY761"/>
      <c r="CZ761"/>
      <c r="DA761"/>
      <c r="DB761"/>
      <c r="DC761"/>
      <c r="DD761"/>
      <c r="DE761"/>
      <c r="DF761"/>
      <c r="DG761"/>
      <c r="DH761"/>
      <c r="DI761"/>
      <c r="DJ761"/>
      <c r="DK761"/>
      <c r="DL761"/>
      <c r="DM761"/>
      <c r="DN761"/>
      <c r="DO761"/>
      <c r="DP761"/>
      <c r="DQ761"/>
      <c r="DR761"/>
      <c r="DS761"/>
      <c r="DT761"/>
      <c r="DU761"/>
      <c r="DV761"/>
      <c r="DW761"/>
      <c r="DX761"/>
      <c r="DY761"/>
      <c r="DZ761"/>
      <c r="EA761"/>
      <c r="EB761"/>
      <c r="EC761"/>
      <c r="ED761"/>
      <c r="EE761"/>
      <c r="EF761"/>
      <c r="EG761"/>
      <c r="EH761"/>
      <c r="EI761"/>
      <c r="EJ761"/>
      <c r="EK761"/>
      <c r="EL761"/>
      <c r="EM761"/>
      <c r="EN761"/>
      <c r="EO761"/>
      <c r="EP761"/>
      <c r="EQ761"/>
      <c r="ER761"/>
      <c r="ES761"/>
      <c r="ET761"/>
      <c r="EU761"/>
      <c r="EV761"/>
      <c r="EW761"/>
      <c r="EX761"/>
      <c r="EY761"/>
      <c r="EZ761"/>
      <c r="FA761"/>
      <c r="FB761"/>
      <c r="FC761"/>
      <c r="FD761"/>
      <c r="FE761"/>
      <c r="FF761"/>
      <c r="FG761"/>
      <c r="FH761"/>
      <c r="FI761"/>
      <c r="FJ761"/>
      <c r="FK761"/>
      <c r="FL761"/>
      <c r="FM761"/>
      <c r="FN761"/>
      <c r="FO761"/>
      <c r="FP761"/>
      <c r="FQ761"/>
      <c r="FR761"/>
      <c r="FS761"/>
      <c r="FT761"/>
      <c r="FU761"/>
      <c r="FV761"/>
      <c r="FW761"/>
      <c r="FX761"/>
      <c r="FY761"/>
      <c r="FZ761"/>
      <c r="GA761"/>
      <c r="GB761"/>
      <c r="GC761"/>
      <c r="GD761"/>
      <c r="GE761"/>
      <c r="GF761"/>
      <c r="GG761"/>
      <c r="GH761"/>
      <c r="GI761"/>
      <c r="GJ761"/>
      <c r="GK761"/>
      <c r="GL761"/>
      <c r="GM761"/>
      <c r="GN761"/>
      <c r="GO761"/>
      <c r="GP761"/>
      <c r="GQ761"/>
      <c r="GR761"/>
      <c r="GS761"/>
      <c r="GT761"/>
      <c r="GU761"/>
      <c r="GV761"/>
      <c r="GW761"/>
      <c r="GX761"/>
      <c r="GY761"/>
      <c r="GZ761"/>
      <c r="HA761"/>
      <c r="HB761"/>
      <c r="HC761"/>
      <c r="HD761"/>
      <c r="HE761"/>
      <c r="HF761"/>
      <c r="HG761"/>
      <c r="HH761"/>
      <c r="HI761"/>
      <c r="HJ761"/>
      <c r="HK761"/>
      <c r="HL761"/>
      <c r="HM761"/>
      <c r="HN761"/>
      <c r="HO761"/>
      <c r="HP761"/>
      <c r="HQ761"/>
      <c r="HR761"/>
      <c r="HS761"/>
      <c r="HT761"/>
      <c r="HU761"/>
      <c r="HV761"/>
      <c r="HW761"/>
      <c r="HX761"/>
      <c r="HY761"/>
      <c r="HZ761"/>
      <c r="IA761"/>
      <c r="IB761"/>
      <c r="IC761"/>
      <c r="ID761"/>
      <c r="IE761"/>
      <c r="IF761"/>
      <c r="IG761"/>
      <c r="IH761"/>
      <c r="II761"/>
      <c r="IJ761"/>
      <c r="IK761"/>
      <c r="IL761"/>
      <c r="IM761"/>
      <c r="IN761"/>
      <c r="IO761"/>
      <c r="IP761"/>
      <c r="IQ761"/>
      <c r="IR761"/>
      <c r="IS761"/>
      <c r="IT761"/>
      <c r="IU761"/>
      <c r="IV761"/>
    </row>
    <row r="762" spans="1:256" ht="24.9" customHeight="1" x14ac:dyDescent="0.25">
      <c r="A762" s="440" t="s">
        <v>1761</v>
      </c>
      <c r="B762" s="441"/>
      <c r="C762" s="441"/>
      <c r="D762" s="441"/>
      <c r="E762" s="441"/>
      <c r="F762" s="441"/>
      <c r="G762" s="441"/>
      <c r="H762" s="441"/>
      <c r="I762" s="441"/>
      <c r="J762" s="441"/>
      <c r="K762" s="441"/>
      <c r="L762" s="441"/>
      <c r="M762" s="441"/>
      <c r="N762" s="441"/>
      <c r="O762" s="441"/>
      <c r="P762" s="441"/>
      <c r="Q762" s="441"/>
      <c r="R762" s="441"/>
      <c r="S762" s="441"/>
      <c r="T762" s="441"/>
      <c r="U762" s="441"/>
      <c r="V762" s="441"/>
      <c r="W762" s="441"/>
      <c r="X762" s="441"/>
      <c r="Y762" s="441"/>
      <c r="Z762" s="441"/>
      <c r="AA762" s="441"/>
      <c r="AB762" s="441"/>
      <c r="AC762" s="441"/>
      <c r="AD762" s="442"/>
      <c r="AE762" s="94">
        <f>AE761/$AE$23*100</f>
        <v>0</v>
      </c>
      <c r="AF762" s="61"/>
      <c r="AG762" s="97"/>
      <c r="AH762" s="98"/>
      <c r="AI762" s="99"/>
      <c r="AJ762" s="99"/>
      <c r="AK762" s="99"/>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c r="BY762"/>
      <c r="BZ762"/>
      <c r="CA762"/>
      <c r="CB762"/>
      <c r="CC762"/>
      <c r="CD762"/>
      <c r="CE762"/>
      <c r="CF762"/>
      <c r="CG762"/>
      <c r="CH762"/>
      <c r="CI762"/>
      <c r="CJ762"/>
      <c r="CK762"/>
      <c r="CL762"/>
      <c r="CM762"/>
      <c r="CN762"/>
      <c r="CO762"/>
      <c r="CP762"/>
      <c r="CQ762"/>
      <c r="CR762"/>
      <c r="CS762"/>
      <c r="CT762"/>
      <c r="CU762"/>
      <c r="CV762"/>
      <c r="CW762"/>
      <c r="CX762"/>
      <c r="CY762"/>
      <c r="CZ762"/>
      <c r="DA762"/>
      <c r="DB762"/>
      <c r="DC762"/>
      <c r="DD762"/>
      <c r="DE762"/>
      <c r="DF762"/>
      <c r="DG762"/>
      <c r="DH762"/>
      <c r="DI762"/>
      <c r="DJ762"/>
      <c r="DK762"/>
      <c r="DL762"/>
      <c r="DM762"/>
      <c r="DN762"/>
      <c r="DO762"/>
      <c r="DP762"/>
      <c r="DQ762"/>
      <c r="DR762"/>
      <c r="DS762"/>
      <c r="DT762"/>
      <c r="DU762"/>
      <c r="DV762"/>
      <c r="DW762"/>
      <c r="DX762"/>
      <c r="DY762"/>
      <c r="DZ762"/>
      <c r="EA762"/>
      <c r="EB762"/>
      <c r="EC762"/>
      <c r="ED762"/>
      <c r="EE762"/>
      <c r="EF762"/>
      <c r="EG762"/>
      <c r="EH762"/>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c r="GD762"/>
      <c r="GE762"/>
      <c r="GF762"/>
      <c r="GG762"/>
      <c r="GH762"/>
      <c r="GI762"/>
      <c r="GJ762"/>
      <c r="GK762"/>
      <c r="GL762"/>
      <c r="GM762"/>
      <c r="GN762"/>
      <c r="GO762"/>
      <c r="GP762"/>
      <c r="GQ762"/>
      <c r="GR762"/>
      <c r="GS762"/>
      <c r="GT762"/>
      <c r="GU762"/>
      <c r="GV762"/>
      <c r="GW762"/>
      <c r="GX762"/>
      <c r="GY762"/>
      <c r="GZ762"/>
      <c r="HA762"/>
      <c r="HB762"/>
      <c r="HC762"/>
      <c r="HD762"/>
      <c r="HE762"/>
      <c r="HF762"/>
      <c r="HG762"/>
      <c r="HH762"/>
      <c r="HI762"/>
      <c r="HJ762"/>
      <c r="HK762"/>
      <c r="HL762"/>
      <c r="HM762"/>
      <c r="HN762"/>
      <c r="HO762"/>
      <c r="HP762"/>
      <c r="HQ762"/>
      <c r="HR762"/>
      <c r="HS762"/>
      <c r="HT762"/>
      <c r="HU762"/>
      <c r="HV762"/>
      <c r="HW762"/>
      <c r="HX762"/>
      <c r="HY762"/>
      <c r="HZ762"/>
      <c r="IA762"/>
      <c r="IB762"/>
      <c r="IC762"/>
      <c r="ID762"/>
      <c r="IE762"/>
      <c r="IF762"/>
      <c r="IG762"/>
      <c r="IH762"/>
      <c r="II762"/>
      <c r="IJ762"/>
      <c r="IK762"/>
      <c r="IL762"/>
      <c r="IM762"/>
      <c r="IN762"/>
      <c r="IO762"/>
      <c r="IP762"/>
      <c r="IQ762"/>
      <c r="IR762"/>
      <c r="IS762"/>
      <c r="IT762"/>
      <c r="IU762"/>
      <c r="IV762"/>
    </row>
    <row r="763" spans="1:256" ht="24.9" customHeight="1" x14ac:dyDescent="0.25">
      <c r="A763" s="107"/>
      <c r="B763" s="107"/>
      <c r="C763" s="107"/>
      <c r="D763" s="107"/>
      <c r="E763" s="107"/>
      <c r="F763" s="107"/>
      <c r="G763" s="107"/>
      <c r="H763" s="107"/>
      <c r="I763" s="107"/>
      <c r="J763" s="107"/>
      <c r="K763" s="107"/>
      <c r="L763" s="107"/>
      <c r="M763" s="107"/>
      <c r="N763" s="107"/>
      <c r="O763" s="107"/>
      <c r="P763" s="107"/>
      <c r="Q763" s="100"/>
      <c r="R763" s="107"/>
      <c r="S763" s="107"/>
      <c r="T763" s="107"/>
      <c r="U763" s="107"/>
      <c r="V763" s="107"/>
      <c r="W763" s="107"/>
      <c r="X763" s="107"/>
      <c r="Y763" s="107"/>
      <c r="Z763" s="107"/>
      <c r="AA763" s="107"/>
      <c r="AB763" s="107"/>
      <c r="AC763" s="107"/>
      <c r="AD763" s="101"/>
      <c r="AE763" s="101"/>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c r="BY763"/>
      <c r="BZ763"/>
      <c r="CA763"/>
      <c r="CB763"/>
      <c r="CC763"/>
      <c r="CD763"/>
      <c r="CE763"/>
      <c r="CF763"/>
      <c r="CG763"/>
      <c r="CH763"/>
      <c r="CI763"/>
      <c r="CJ763"/>
      <c r="CK763"/>
      <c r="CL763"/>
      <c r="CM763"/>
      <c r="CN763"/>
      <c r="CO763"/>
      <c r="CP763"/>
      <c r="CQ763"/>
      <c r="CR763"/>
      <c r="CS763"/>
      <c r="CT763"/>
      <c r="CU763"/>
      <c r="CV763"/>
      <c r="CW763"/>
      <c r="CX763"/>
      <c r="CY763"/>
      <c r="CZ763"/>
      <c r="DA763"/>
      <c r="DB763"/>
      <c r="DC763"/>
      <c r="DD763"/>
      <c r="DE763"/>
      <c r="DF763"/>
      <c r="DG763"/>
      <c r="DH763"/>
      <c r="DI763"/>
      <c r="DJ763"/>
      <c r="DK763"/>
      <c r="DL763"/>
      <c r="DM763"/>
      <c r="DN763"/>
      <c r="DO763"/>
      <c r="DP763"/>
      <c r="DQ763"/>
      <c r="DR763"/>
      <c r="DS763"/>
      <c r="DT763"/>
      <c r="DU763"/>
      <c r="DV763"/>
      <c r="DW763"/>
      <c r="DX763"/>
      <c r="DY763"/>
      <c r="DZ763"/>
      <c r="EA763"/>
      <c r="EB763"/>
      <c r="EC763"/>
      <c r="ED763"/>
      <c r="EE763"/>
      <c r="EF763"/>
      <c r="EG763"/>
      <c r="EH763"/>
      <c r="EI763"/>
      <c r="EJ763"/>
      <c r="EK763"/>
      <c r="EL763"/>
      <c r="EM763"/>
      <c r="EN763"/>
      <c r="EO763"/>
      <c r="EP763"/>
      <c r="EQ763"/>
      <c r="ER763"/>
      <c r="ES763"/>
      <c r="ET763"/>
      <c r="EU763"/>
      <c r="EV763"/>
      <c r="EW763"/>
      <c r="EX763"/>
      <c r="EY763"/>
      <c r="EZ763"/>
      <c r="FA763"/>
      <c r="FB763"/>
      <c r="FC763"/>
      <c r="FD763"/>
      <c r="FE763"/>
      <c r="FF763"/>
      <c r="FG763"/>
      <c r="FH763"/>
      <c r="FI763"/>
      <c r="FJ763"/>
      <c r="FK763"/>
      <c r="FL763"/>
      <c r="FM763"/>
      <c r="FN763"/>
      <c r="FO763"/>
      <c r="FP763"/>
      <c r="FQ763"/>
      <c r="FR763"/>
      <c r="FS763"/>
      <c r="FT763"/>
      <c r="FU763"/>
      <c r="FV763"/>
      <c r="FW763"/>
      <c r="FX763"/>
      <c r="FY763"/>
      <c r="FZ763"/>
      <c r="GA763"/>
      <c r="GB763"/>
      <c r="GC763"/>
      <c r="GD763"/>
      <c r="GE763"/>
      <c r="GF763"/>
      <c r="GG763"/>
      <c r="GH763"/>
      <c r="GI763"/>
      <c r="GJ763"/>
      <c r="GK763"/>
      <c r="GL763"/>
      <c r="GM763"/>
      <c r="GN763"/>
      <c r="GO763"/>
      <c r="GP763"/>
      <c r="GQ763"/>
      <c r="GR763"/>
      <c r="GS763"/>
      <c r="GT763"/>
      <c r="GU763"/>
      <c r="GV763"/>
      <c r="GW763"/>
      <c r="GX763"/>
      <c r="GY763"/>
      <c r="GZ763"/>
      <c r="HA763"/>
      <c r="HB763"/>
      <c r="HC763"/>
      <c r="HD763"/>
      <c r="HE763"/>
      <c r="HF763"/>
      <c r="HG763"/>
      <c r="HH763"/>
      <c r="HI763"/>
      <c r="HJ763"/>
      <c r="HK763"/>
      <c r="HL763"/>
      <c r="HM763"/>
      <c r="HN763"/>
      <c r="HO763"/>
      <c r="HP763"/>
      <c r="HQ763"/>
      <c r="HR763"/>
      <c r="HS763"/>
      <c r="HT763"/>
      <c r="HU763"/>
      <c r="HV763"/>
      <c r="HW763"/>
      <c r="HX763"/>
      <c r="HY763"/>
      <c r="HZ763"/>
      <c r="IA763"/>
      <c r="IB763"/>
      <c r="IC763"/>
      <c r="ID763"/>
      <c r="IE763"/>
      <c r="IF763"/>
      <c r="IG763"/>
      <c r="IH763"/>
      <c r="II763"/>
      <c r="IJ763"/>
      <c r="IK763"/>
      <c r="IL763"/>
      <c r="IM763"/>
      <c r="IN763"/>
      <c r="IO763"/>
      <c r="IP763"/>
      <c r="IQ763"/>
      <c r="IR763"/>
      <c r="IS763"/>
      <c r="IT763"/>
      <c r="IU763"/>
      <c r="IV763"/>
    </row>
    <row r="764" spans="1:256" ht="24.9" customHeight="1" x14ac:dyDescent="0.25">
      <c r="A764" s="107"/>
      <c r="B764" s="107"/>
      <c r="C764" s="107"/>
      <c r="D764" s="107"/>
      <c r="E764" s="107"/>
      <c r="F764" s="107"/>
      <c r="G764" s="107"/>
      <c r="H764" s="107"/>
      <c r="I764" s="107"/>
      <c r="J764" s="107"/>
      <c r="K764" s="107"/>
      <c r="L764" s="107"/>
      <c r="M764" s="107"/>
      <c r="N764" s="107"/>
      <c r="O764" s="107"/>
      <c r="P764" s="107"/>
      <c r="Q764" s="100"/>
      <c r="R764" s="107"/>
      <c r="S764" s="107"/>
      <c r="T764" s="107"/>
      <c r="U764" s="107"/>
      <c r="V764" s="107"/>
      <c r="W764" s="107"/>
      <c r="X764" s="107"/>
      <c r="Y764" s="107"/>
      <c r="Z764" s="107"/>
      <c r="AA764" s="107"/>
      <c r="AB764" s="107"/>
      <c r="AC764" s="107"/>
      <c r="AD764" s="101"/>
      <c r="AE764" s="101"/>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c r="BY764"/>
      <c r="BZ764"/>
      <c r="CA764"/>
      <c r="CB764"/>
      <c r="CC764"/>
      <c r="CD764"/>
      <c r="CE764"/>
      <c r="CF764"/>
      <c r="CG764"/>
      <c r="CH764"/>
      <c r="CI764"/>
      <c r="CJ764"/>
      <c r="CK764"/>
      <c r="CL764"/>
      <c r="CM764"/>
      <c r="CN764"/>
      <c r="CO764"/>
      <c r="CP764"/>
      <c r="CQ764"/>
      <c r="CR764"/>
      <c r="CS764"/>
      <c r="CT764"/>
      <c r="CU764"/>
      <c r="CV764"/>
      <c r="CW764"/>
      <c r="CX764"/>
      <c r="CY764"/>
      <c r="CZ764"/>
      <c r="DA764"/>
      <c r="DB764"/>
      <c r="DC764"/>
      <c r="DD764"/>
      <c r="DE764"/>
      <c r="DF764"/>
      <c r="DG764"/>
      <c r="DH764"/>
      <c r="DI764"/>
      <c r="DJ764"/>
      <c r="DK764"/>
      <c r="DL764"/>
      <c r="DM764"/>
      <c r="DN764"/>
      <c r="DO764"/>
      <c r="DP764"/>
      <c r="DQ764"/>
      <c r="DR764"/>
      <c r="DS764"/>
      <c r="DT764"/>
      <c r="DU764"/>
      <c r="DV764"/>
      <c r="DW764"/>
      <c r="DX764"/>
      <c r="DY764"/>
      <c r="DZ764"/>
      <c r="EA764"/>
      <c r="EB764"/>
      <c r="EC764"/>
      <c r="ED764"/>
      <c r="EE764"/>
      <c r="EF764"/>
      <c r="EG764"/>
      <c r="EH764"/>
      <c r="EI764"/>
      <c r="EJ764"/>
      <c r="EK764"/>
      <c r="EL764"/>
      <c r="EM764"/>
      <c r="EN764"/>
      <c r="EO764"/>
      <c r="EP764"/>
      <c r="EQ764"/>
      <c r="ER764"/>
      <c r="ES764"/>
      <c r="ET764"/>
      <c r="EU764"/>
      <c r="EV764"/>
      <c r="EW764"/>
      <c r="EX764"/>
      <c r="EY764"/>
      <c r="EZ764"/>
      <c r="FA764"/>
      <c r="FB764"/>
      <c r="FC764"/>
      <c r="FD764"/>
      <c r="FE764"/>
      <c r="FF764"/>
      <c r="FG764"/>
      <c r="FH764"/>
      <c r="FI764"/>
      <c r="FJ764"/>
      <c r="FK764"/>
      <c r="FL764"/>
      <c r="FM764"/>
      <c r="FN764"/>
      <c r="FO764"/>
      <c r="FP764"/>
      <c r="FQ764"/>
      <c r="FR764"/>
      <c r="FS764"/>
      <c r="FT764"/>
      <c r="FU764"/>
      <c r="FV764"/>
      <c r="FW764"/>
      <c r="FX764"/>
      <c r="FY764"/>
      <c r="FZ764"/>
      <c r="GA764"/>
      <c r="GB764"/>
      <c r="GC764"/>
      <c r="GD764"/>
      <c r="GE764"/>
      <c r="GF764"/>
      <c r="GG764"/>
      <c r="GH764"/>
      <c r="GI764"/>
      <c r="GJ764"/>
      <c r="GK764"/>
      <c r="GL764"/>
      <c r="GM764"/>
      <c r="GN764"/>
      <c r="GO764"/>
      <c r="GP764"/>
      <c r="GQ764"/>
      <c r="GR764"/>
      <c r="GS764"/>
      <c r="GT764"/>
      <c r="GU764"/>
      <c r="GV764"/>
      <c r="GW764"/>
      <c r="GX764"/>
      <c r="GY764"/>
      <c r="GZ764"/>
      <c r="HA764"/>
      <c r="HB764"/>
      <c r="HC764"/>
      <c r="HD764"/>
      <c r="HE764"/>
      <c r="HF764"/>
      <c r="HG764"/>
      <c r="HH764"/>
      <c r="HI764"/>
      <c r="HJ764"/>
      <c r="HK764"/>
      <c r="HL764"/>
      <c r="HM764"/>
      <c r="HN764"/>
      <c r="HO764"/>
      <c r="HP764"/>
      <c r="HQ764"/>
      <c r="HR764"/>
      <c r="HS764"/>
      <c r="HT764"/>
      <c r="HU764"/>
      <c r="HV764"/>
      <c r="HW764"/>
      <c r="HX764"/>
      <c r="HY764"/>
      <c r="HZ764"/>
      <c r="IA764"/>
      <c r="IB764"/>
      <c r="IC764"/>
      <c r="ID764"/>
      <c r="IE764"/>
      <c r="IF764"/>
      <c r="IG764"/>
      <c r="IH764"/>
      <c r="II764"/>
      <c r="IJ764"/>
      <c r="IK764"/>
      <c r="IL764"/>
      <c r="IM764"/>
      <c r="IN764"/>
      <c r="IO764"/>
      <c r="IP764"/>
      <c r="IQ764"/>
      <c r="IR764"/>
      <c r="IS764"/>
      <c r="IT764"/>
      <c r="IU764"/>
      <c r="IV764"/>
    </row>
    <row r="765" spans="1:256" ht="24.9" customHeight="1" x14ac:dyDescent="0.25">
      <c r="A765" s="444" t="s">
        <v>2466</v>
      </c>
      <c r="B765" s="444"/>
      <c r="C765" s="444"/>
      <c r="D765" s="444"/>
      <c r="E765" s="444"/>
      <c r="F765" s="444"/>
      <c r="G765" s="444"/>
      <c r="H765" s="444"/>
      <c r="I765" s="444"/>
      <c r="J765" s="444"/>
      <c r="K765" s="444"/>
      <c r="L765" s="444"/>
      <c r="M765" s="444"/>
      <c r="N765" s="444"/>
      <c r="O765" s="444"/>
      <c r="P765" s="444"/>
      <c r="Q765" s="444"/>
      <c r="R765" s="444"/>
      <c r="S765" s="444"/>
      <c r="T765" s="444"/>
      <c r="U765" s="444"/>
      <c r="V765" s="444"/>
      <c r="W765" s="444"/>
      <c r="X765" s="444"/>
      <c r="Y765" s="444"/>
      <c r="Z765" s="444"/>
      <c r="AA765" s="444"/>
      <c r="AB765" s="444"/>
      <c r="AC765" s="444"/>
      <c r="AD765" s="295"/>
      <c r="AE765" s="29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c r="BY765"/>
      <c r="BZ765"/>
      <c r="CA765"/>
      <c r="CB765"/>
      <c r="CC765"/>
      <c r="CD765"/>
      <c r="CE765"/>
      <c r="CF765"/>
      <c r="CG765"/>
      <c r="CH765"/>
      <c r="CI765"/>
      <c r="CJ765"/>
      <c r="CK765"/>
      <c r="CL765"/>
      <c r="CM765"/>
      <c r="CN765"/>
      <c r="CO765"/>
      <c r="CP765"/>
      <c r="CQ765"/>
      <c r="CR765"/>
      <c r="CS765"/>
      <c r="CT765"/>
      <c r="CU765"/>
      <c r="CV765"/>
      <c r="CW765"/>
      <c r="CX765"/>
      <c r="CY765"/>
      <c r="CZ765"/>
      <c r="DA765"/>
      <c r="DB765"/>
      <c r="DC765"/>
      <c r="DD765"/>
      <c r="DE765"/>
      <c r="DF765"/>
      <c r="DG765"/>
      <c r="DH765"/>
      <c r="DI765"/>
      <c r="DJ765"/>
      <c r="DK765"/>
      <c r="DL765"/>
      <c r="DM765"/>
      <c r="DN765"/>
      <c r="DO765"/>
      <c r="DP765"/>
      <c r="DQ765"/>
      <c r="DR765"/>
      <c r="DS765"/>
      <c r="DT765"/>
      <c r="DU765"/>
      <c r="DV765"/>
      <c r="DW765"/>
      <c r="DX765"/>
      <c r="DY765"/>
      <c r="DZ765"/>
      <c r="EA765"/>
      <c r="EB765"/>
      <c r="EC765"/>
      <c r="ED765"/>
      <c r="EE765"/>
      <c r="EF765"/>
      <c r="EG765"/>
      <c r="EH765"/>
      <c r="EI765"/>
      <c r="EJ765"/>
      <c r="EK765"/>
      <c r="EL765"/>
      <c r="EM765"/>
      <c r="EN765"/>
      <c r="EO765"/>
      <c r="EP765"/>
      <c r="EQ765"/>
      <c r="ER765"/>
      <c r="ES765"/>
      <c r="ET765"/>
      <c r="EU765"/>
      <c r="EV765"/>
      <c r="EW765"/>
      <c r="EX765"/>
      <c r="EY765"/>
      <c r="EZ765"/>
      <c r="FA765"/>
      <c r="FB765"/>
      <c r="FC765"/>
      <c r="FD765"/>
      <c r="FE765"/>
      <c r="FF765"/>
      <c r="FG765"/>
      <c r="FH765"/>
      <c r="FI765"/>
      <c r="FJ765"/>
      <c r="FK765"/>
      <c r="FL765"/>
      <c r="FM765"/>
      <c r="FN765"/>
      <c r="FO765"/>
      <c r="FP765"/>
      <c r="FQ765"/>
      <c r="FR765"/>
      <c r="FS765"/>
      <c r="FT765"/>
      <c r="FU765"/>
      <c r="FV765"/>
      <c r="FW765"/>
      <c r="FX765"/>
      <c r="FY765"/>
      <c r="FZ765"/>
      <c r="GA765"/>
      <c r="GB765"/>
      <c r="GC765"/>
      <c r="GD765"/>
      <c r="GE765"/>
      <c r="GF765"/>
      <c r="GG765"/>
      <c r="GH765"/>
      <c r="GI765"/>
      <c r="GJ765"/>
      <c r="GK765"/>
      <c r="GL765"/>
      <c r="GM765"/>
      <c r="GN765"/>
      <c r="GO765"/>
      <c r="GP765"/>
      <c r="GQ765"/>
      <c r="GR765"/>
      <c r="GS765"/>
      <c r="GT765"/>
      <c r="GU765"/>
      <c r="GV765"/>
      <c r="GW765"/>
      <c r="GX765"/>
      <c r="GY765"/>
      <c r="GZ765"/>
      <c r="HA765"/>
      <c r="HB765"/>
      <c r="HC765"/>
      <c r="HD765"/>
      <c r="HE765"/>
      <c r="HF765"/>
      <c r="HG765"/>
      <c r="HH765"/>
      <c r="HI765"/>
      <c r="HJ765"/>
      <c r="HK765"/>
      <c r="HL765"/>
      <c r="HM765"/>
      <c r="HN765"/>
      <c r="HO765"/>
      <c r="HP765"/>
      <c r="HQ765"/>
      <c r="HR765"/>
      <c r="HS765"/>
      <c r="HT765"/>
      <c r="HU765"/>
      <c r="HV765"/>
      <c r="HW765"/>
      <c r="HX765"/>
      <c r="HY765"/>
      <c r="HZ765"/>
      <c r="IA765"/>
      <c r="IB765"/>
      <c r="IC765"/>
      <c r="ID765"/>
      <c r="IE765"/>
      <c r="IF765"/>
      <c r="IG765"/>
      <c r="IH765"/>
      <c r="II765"/>
      <c r="IJ765"/>
      <c r="IK765"/>
      <c r="IL765"/>
      <c r="IM765"/>
      <c r="IN765"/>
      <c r="IO765"/>
      <c r="IP765"/>
      <c r="IQ765"/>
      <c r="IR765"/>
      <c r="IS765"/>
      <c r="IT765"/>
      <c r="IU765"/>
      <c r="IV765"/>
    </row>
    <row r="766" spans="1:256" ht="24.9" customHeight="1" x14ac:dyDescent="0.25">
      <c r="A766" s="296"/>
      <c r="B766" s="297"/>
      <c r="C766" s="297"/>
      <c r="D766" s="297"/>
      <c r="E766" s="297"/>
      <c r="F766" s="297"/>
      <c r="G766" s="297"/>
      <c r="H766" s="297"/>
      <c r="I766" s="297"/>
      <c r="J766" s="297"/>
      <c r="K766" s="297"/>
      <c r="L766" s="297"/>
      <c r="M766" s="297"/>
      <c r="N766" s="297"/>
      <c r="O766" s="297"/>
      <c r="P766" s="297"/>
      <c r="Q766" s="298"/>
      <c r="R766" s="297"/>
      <c r="S766" s="297"/>
      <c r="T766" s="297"/>
      <c r="U766" s="297"/>
      <c r="V766" s="297"/>
      <c r="W766" s="297"/>
      <c r="X766" s="297"/>
      <c r="Y766" s="297"/>
      <c r="Z766" s="297"/>
      <c r="AA766" s="297"/>
      <c r="AB766" s="297"/>
      <c r="AC766" s="297"/>
      <c r="AD766" s="299"/>
      <c r="AE766" s="299"/>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c r="BY766"/>
      <c r="BZ766"/>
      <c r="CA766"/>
      <c r="CB766"/>
      <c r="CC766"/>
      <c r="CD766"/>
      <c r="CE766"/>
      <c r="CF766"/>
      <c r="CG766"/>
      <c r="CH766"/>
      <c r="CI766"/>
      <c r="CJ766"/>
      <c r="CK766"/>
      <c r="CL766"/>
      <c r="CM766"/>
      <c r="CN766"/>
      <c r="CO766"/>
      <c r="CP766"/>
      <c r="CQ766"/>
      <c r="CR766"/>
      <c r="CS766"/>
      <c r="CT766"/>
      <c r="CU766"/>
      <c r="CV766"/>
      <c r="CW766"/>
      <c r="CX766"/>
      <c r="CY766"/>
      <c r="CZ766"/>
      <c r="DA766"/>
      <c r="DB766"/>
      <c r="DC766"/>
      <c r="DD766"/>
      <c r="DE766"/>
      <c r="DF766"/>
      <c r="DG766"/>
      <c r="DH766"/>
      <c r="DI766"/>
      <c r="DJ766"/>
      <c r="DK766"/>
      <c r="DL766"/>
      <c r="DM766"/>
      <c r="DN766"/>
      <c r="DO766"/>
      <c r="DP766"/>
      <c r="DQ766"/>
      <c r="DR766"/>
      <c r="DS766"/>
      <c r="DT766"/>
      <c r="DU766"/>
      <c r="DV766"/>
      <c r="DW766"/>
      <c r="DX766"/>
      <c r="DY766"/>
      <c r="DZ766"/>
      <c r="EA766"/>
      <c r="EB766"/>
      <c r="EC766"/>
      <c r="ED766"/>
      <c r="EE766"/>
      <c r="EF766"/>
      <c r="EG766"/>
      <c r="EH766"/>
      <c r="EI766"/>
      <c r="EJ766"/>
      <c r="EK766"/>
      <c r="EL766"/>
      <c r="EM766"/>
      <c r="EN766"/>
      <c r="EO766"/>
      <c r="EP766"/>
      <c r="EQ766"/>
      <c r="ER766"/>
      <c r="ES766"/>
      <c r="ET766"/>
      <c r="EU766"/>
      <c r="EV766"/>
      <c r="EW766"/>
      <c r="EX766"/>
      <c r="EY766"/>
      <c r="EZ766"/>
      <c r="FA766"/>
      <c r="FB766"/>
      <c r="FC766"/>
      <c r="FD766"/>
      <c r="FE766"/>
      <c r="FF766"/>
      <c r="FG766"/>
      <c r="FH766"/>
      <c r="FI766"/>
      <c r="FJ766"/>
      <c r="FK766"/>
      <c r="FL766"/>
      <c r="FM766"/>
      <c r="FN766"/>
      <c r="FO766"/>
      <c r="FP766"/>
      <c r="FQ766"/>
      <c r="FR766"/>
      <c r="FS766"/>
      <c r="FT766"/>
      <c r="FU766"/>
      <c r="FV766"/>
      <c r="FW766"/>
      <c r="FX766"/>
      <c r="FY766"/>
      <c r="FZ766"/>
      <c r="GA766"/>
      <c r="GB766"/>
      <c r="GC766"/>
      <c r="GD766"/>
      <c r="GE766"/>
      <c r="GF766"/>
      <c r="GG766"/>
      <c r="GH766"/>
      <c r="GI766"/>
      <c r="GJ766"/>
      <c r="GK766"/>
      <c r="GL766"/>
      <c r="GM766"/>
      <c r="GN766"/>
      <c r="GO766"/>
      <c r="GP766"/>
      <c r="GQ766"/>
      <c r="GR766"/>
      <c r="GS766"/>
      <c r="GT766"/>
      <c r="GU766"/>
      <c r="GV766"/>
      <c r="GW766"/>
      <c r="GX766"/>
      <c r="GY766"/>
      <c r="GZ766"/>
      <c r="HA766"/>
      <c r="HB766"/>
      <c r="HC766"/>
      <c r="HD766"/>
      <c r="HE766"/>
      <c r="HF766"/>
      <c r="HG766"/>
      <c r="HH766"/>
      <c r="HI766"/>
      <c r="HJ766"/>
      <c r="HK766"/>
      <c r="HL766"/>
      <c r="HM766"/>
      <c r="HN766"/>
      <c r="HO766"/>
      <c r="HP766"/>
      <c r="HQ766"/>
      <c r="HR766"/>
      <c r="HS766"/>
      <c r="HT766"/>
      <c r="HU766"/>
      <c r="HV766"/>
      <c r="HW766"/>
      <c r="HX766"/>
      <c r="HY766"/>
      <c r="HZ766"/>
      <c r="IA766"/>
      <c r="IB766"/>
      <c r="IC766"/>
      <c r="ID766"/>
      <c r="IE766"/>
      <c r="IF766"/>
      <c r="IG766"/>
      <c r="IH766"/>
      <c r="II766"/>
      <c r="IJ766"/>
      <c r="IK766"/>
      <c r="IL766"/>
      <c r="IM766"/>
      <c r="IN766"/>
      <c r="IO766"/>
      <c r="IP766"/>
      <c r="IQ766"/>
      <c r="IR766"/>
      <c r="IS766"/>
      <c r="IT766"/>
      <c r="IU766"/>
      <c r="IV766"/>
    </row>
    <row r="767" spans="1:256" ht="24.9" customHeight="1" thickBot="1" x14ac:dyDescent="0.3">
      <c r="A767" s="73"/>
      <c r="B767" s="73"/>
      <c r="C767" s="73"/>
      <c r="D767" s="73"/>
      <c r="E767" s="73"/>
      <c r="F767" s="73"/>
      <c r="G767" s="73"/>
      <c r="H767" s="73"/>
      <c r="I767" s="73"/>
      <c r="J767" s="73"/>
      <c r="K767" s="73"/>
      <c r="L767" s="73"/>
      <c r="M767" s="73"/>
      <c r="N767" s="73"/>
      <c r="O767" s="73"/>
      <c r="P767" s="73"/>
      <c r="Q767" s="100"/>
      <c r="R767" s="73"/>
      <c r="S767" s="73"/>
      <c r="T767" s="73"/>
      <c r="U767" s="73"/>
      <c r="V767" s="73"/>
      <c r="W767" s="73"/>
      <c r="X767" s="73"/>
      <c r="Y767" s="73"/>
      <c r="Z767" s="73"/>
      <c r="AA767" s="73"/>
      <c r="AB767" s="73"/>
      <c r="AC767" s="73"/>
      <c r="AD767" s="101"/>
      <c r="AE767" s="101"/>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c r="BY767"/>
      <c r="BZ767"/>
      <c r="CA767"/>
      <c r="CB767"/>
      <c r="CC767"/>
      <c r="CD767"/>
      <c r="CE767"/>
      <c r="CF767"/>
      <c r="CG767"/>
      <c r="CH767"/>
      <c r="CI767"/>
      <c r="CJ767"/>
      <c r="CK767"/>
      <c r="CL767"/>
      <c r="CM767"/>
      <c r="CN767"/>
      <c r="CO767"/>
      <c r="CP767"/>
      <c r="CQ767"/>
      <c r="CR767"/>
      <c r="CS767"/>
      <c r="CT767"/>
      <c r="CU767"/>
      <c r="CV767"/>
      <c r="CW767"/>
      <c r="CX767"/>
      <c r="CY767"/>
      <c r="CZ767"/>
      <c r="DA767"/>
      <c r="DB767"/>
      <c r="DC767"/>
      <c r="DD767"/>
      <c r="DE767"/>
      <c r="DF767"/>
      <c r="DG767"/>
      <c r="DH767"/>
      <c r="DI767"/>
      <c r="DJ767"/>
      <c r="DK767"/>
      <c r="DL767"/>
      <c r="DM767"/>
      <c r="DN767"/>
      <c r="DO767"/>
      <c r="DP767"/>
      <c r="DQ767"/>
      <c r="DR767"/>
      <c r="DS767"/>
      <c r="DT767"/>
      <c r="DU767"/>
      <c r="DV767"/>
      <c r="DW767"/>
      <c r="DX767"/>
      <c r="DY767"/>
      <c r="DZ767"/>
      <c r="EA767"/>
      <c r="EB767"/>
      <c r="EC767"/>
      <c r="ED767"/>
      <c r="EE767"/>
      <c r="EF767"/>
      <c r="EG767"/>
      <c r="EH767"/>
      <c r="EI767"/>
      <c r="EJ767"/>
      <c r="EK767"/>
      <c r="EL767"/>
      <c r="EM767"/>
      <c r="EN767"/>
      <c r="EO767"/>
      <c r="EP767"/>
      <c r="EQ767"/>
      <c r="ER767"/>
      <c r="ES767"/>
      <c r="ET767"/>
      <c r="EU767"/>
      <c r="EV767"/>
      <c r="EW767"/>
      <c r="EX767"/>
      <c r="EY767"/>
      <c r="EZ767"/>
      <c r="FA767"/>
      <c r="FB767"/>
      <c r="FC767"/>
      <c r="FD767"/>
      <c r="FE767"/>
      <c r="FF767"/>
      <c r="FG767"/>
      <c r="FH767"/>
      <c r="FI767"/>
      <c r="FJ767"/>
      <c r="FK767"/>
      <c r="FL767"/>
      <c r="FM767"/>
      <c r="FN767"/>
      <c r="FO767"/>
      <c r="FP767"/>
      <c r="FQ767"/>
      <c r="FR767"/>
      <c r="FS767"/>
      <c r="FT767"/>
      <c r="FU767"/>
      <c r="FV767"/>
      <c r="FW767"/>
      <c r="FX767"/>
      <c r="FY767"/>
      <c r="FZ767"/>
      <c r="GA767"/>
      <c r="GB767"/>
      <c r="GC767"/>
      <c r="GD767"/>
      <c r="GE767"/>
      <c r="GF767"/>
      <c r="GG767"/>
      <c r="GH767"/>
      <c r="GI767"/>
      <c r="GJ767"/>
      <c r="GK767"/>
      <c r="GL767"/>
      <c r="GM767"/>
      <c r="GN767"/>
      <c r="GO767"/>
      <c r="GP767"/>
      <c r="GQ767"/>
      <c r="GR767"/>
      <c r="GS767"/>
      <c r="GT767"/>
      <c r="GU767"/>
      <c r="GV767"/>
      <c r="GW767"/>
      <c r="GX767"/>
      <c r="GY767"/>
      <c r="GZ767"/>
      <c r="HA767"/>
      <c r="HB767"/>
      <c r="HC767"/>
      <c r="HD767"/>
      <c r="HE767"/>
      <c r="HF767"/>
      <c r="HG767"/>
      <c r="HH767"/>
      <c r="HI767"/>
      <c r="HJ767"/>
      <c r="HK767"/>
      <c r="HL767"/>
      <c r="HM767"/>
      <c r="HN767"/>
      <c r="HO767"/>
      <c r="HP767"/>
      <c r="HQ767"/>
      <c r="HR767"/>
      <c r="HS767"/>
      <c r="HT767"/>
      <c r="HU767"/>
      <c r="HV767"/>
      <c r="HW767"/>
      <c r="HX767"/>
      <c r="HY767"/>
      <c r="HZ767"/>
      <c r="IA767"/>
      <c r="IB767"/>
      <c r="IC767"/>
      <c r="ID767"/>
      <c r="IE767"/>
      <c r="IF767"/>
      <c r="IG767"/>
      <c r="IH767"/>
      <c r="II767"/>
      <c r="IJ767"/>
      <c r="IK767"/>
      <c r="IL767"/>
      <c r="IM767"/>
      <c r="IN767"/>
      <c r="IO767"/>
      <c r="IP767"/>
      <c r="IQ767"/>
      <c r="IR767"/>
      <c r="IS767"/>
      <c r="IT767"/>
      <c r="IU767"/>
      <c r="IV767"/>
    </row>
    <row r="768" spans="1:256" ht="24.9" customHeight="1" thickTop="1" thickBot="1" x14ac:dyDescent="0.3">
      <c r="A768" s="431" t="s">
        <v>163</v>
      </c>
      <c r="B768" s="432"/>
      <c r="C768" s="432"/>
      <c r="D768" s="432"/>
      <c r="E768" s="432"/>
      <c r="F768" s="432"/>
      <c r="G768" s="432"/>
      <c r="H768" s="432"/>
      <c r="I768" s="432"/>
      <c r="J768" s="432"/>
      <c r="K768" s="432"/>
      <c r="L768" s="432"/>
      <c r="M768" s="432"/>
      <c r="N768" s="432"/>
      <c r="O768" s="432"/>
      <c r="P768" s="432"/>
      <c r="Q768" s="432"/>
      <c r="R768" s="432"/>
      <c r="S768" s="432"/>
      <c r="T768" s="432"/>
      <c r="U768" s="432"/>
      <c r="V768" s="432"/>
      <c r="W768" s="432"/>
      <c r="X768" s="432"/>
      <c r="Y768" s="432"/>
      <c r="Z768" s="432"/>
      <c r="AA768" s="432"/>
      <c r="AB768" s="432"/>
      <c r="AC768" s="433"/>
      <c r="AD768" s="66" t="s">
        <v>187</v>
      </c>
      <c r="AE768" s="306" t="s">
        <v>7</v>
      </c>
      <c r="AF768" s="92" t="s">
        <v>1666</v>
      </c>
      <c r="AG768" s="92" t="s">
        <v>1667</v>
      </c>
      <c r="AH768" s="92" t="s">
        <v>1668</v>
      </c>
      <c r="AI768" s="93" t="s">
        <v>1669</v>
      </c>
      <c r="AJ768" s="92"/>
      <c r="AK768" s="93" t="s">
        <v>1670</v>
      </c>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c r="BY768"/>
      <c r="BZ768"/>
      <c r="CA768"/>
      <c r="CB768"/>
      <c r="CC768"/>
      <c r="CD768"/>
      <c r="CE768"/>
      <c r="CF768"/>
      <c r="CG768"/>
      <c r="CH768"/>
      <c r="CI768"/>
      <c r="CJ768"/>
      <c r="CK768"/>
      <c r="CL768"/>
      <c r="CM768"/>
      <c r="CN768"/>
      <c r="CO768"/>
      <c r="CP768"/>
      <c r="CQ768"/>
      <c r="CR768"/>
      <c r="CS768"/>
      <c r="CT768"/>
      <c r="CU768"/>
      <c r="CV768"/>
      <c r="CW768"/>
      <c r="CX768"/>
      <c r="CY768"/>
      <c r="CZ768"/>
      <c r="DA768"/>
      <c r="DB768"/>
      <c r="DC768"/>
      <c r="DD768"/>
      <c r="DE768"/>
      <c r="DF768"/>
      <c r="DG768"/>
      <c r="DH768"/>
      <c r="DI768"/>
      <c r="DJ768"/>
      <c r="DK768"/>
      <c r="DL768"/>
      <c r="DM768"/>
      <c r="DN768"/>
      <c r="DO768"/>
      <c r="DP768"/>
      <c r="DQ768"/>
      <c r="DR768"/>
      <c r="DS768"/>
      <c r="DT768"/>
      <c r="DU768"/>
      <c r="DV768"/>
      <c r="DW768"/>
      <c r="DX768"/>
      <c r="DY768"/>
      <c r="DZ768"/>
      <c r="EA768"/>
      <c r="EB768"/>
      <c r="EC768"/>
      <c r="ED768"/>
      <c r="EE768"/>
      <c r="EF768"/>
      <c r="EG768"/>
      <c r="EH768"/>
      <c r="EI768"/>
      <c r="EJ768"/>
      <c r="EK768"/>
      <c r="EL768"/>
      <c r="EM768"/>
      <c r="EN768"/>
      <c r="EO768"/>
      <c r="EP768"/>
      <c r="EQ768"/>
      <c r="ER768"/>
      <c r="ES768"/>
      <c r="ET768"/>
      <c r="EU768"/>
      <c r="EV768"/>
      <c r="EW768"/>
      <c r="EX768"/>
      <c r="EY768"/>
      <c r="EZ768"/>
      <c r="FA768"/>
      <c r="FB768"/>
      <c r="FC768"/>
      <c r="FD768"/>
      <c r="FE768"/>
      <c r="FF768"/>
      <c r="FG768"/>
      <c r="FH768"/>
      <c r="FI768"/>
      <c r="FJ768"/>
      <c r="FK768"/>
      <c r="FL768"/>
      <c r="FM768"/>
      <c r="FN768"/>
      <c r="FO768"/>
      <c r="FP768"/>
      <c r="FQ768"/>
      <c r="FR768"/>
      <c r="FS768"/>
      <c r="FT768"/>
      <c r="FU768"/>
      <c r="FV768"/>
      <c r="FW768"/>
      <c r="FX768"/>
      <c r="FY768"/>
      <c r="FZ768"/>
      <c r="GA768"/>
      <c r="GB768"/>
      <c r="GC768"/>
      <c r="GD768"/>
      <c r="GE768"/>
      <c r="GF768"/>
      <c r="GG768"/>
      <c r="GH768"/>
      <c r="GI768"/>
      <c r="GJ768"/>
      <c r="GK768"/>
      <c r="GL768"/>
      <c r="GM768"/>
      <c r="GN768"/>
      <c r="GO768"/>
      <c r="GP768"/>
      <c r="GQ768"/>
      <c r="GR768"/>
      <c r="GS768"/>
      <c r="GT768"/>
      <c r="GU768"/>
      <c r="GV768"/>
      <c r="GW768"/>
      <c r="GX768"/>
      <c r="GY768"/>
      <c r="GZ768"/>
      <c r="HA768"/>
      <c r="HB768"/>
      <c r="HC768"/>
      <c r="HD768"/>
      <c r="HE768"/>
      <c r="HF768"/>
      <c r="HG768"/>
      <c r="HH768"/>
      <c r="HI768"/>
      <c r="HJ768"/>
      <c r="HK768"/>
      <c r="HL768"/>
      <c r="HM768"/>
      <c r="HN768"/>
      <c r="HO768"/>
      <c r="HP768"/>
      <c r="HQ768"/>
      <c r="HR768"/>
      <c r="HS768"/>
      <c r="HT768"/>
      <c r="HU768"/>
      <c r="HV768"/>
      <c r="HW768"/>
      <c r="HX768"/>
      <c r="HY768"/>
      <c r="HZ768"/>
      <c r="IA768"/>
      <c r="IB768"/>
      <c r="IC768"/>
      <c r="ID768"/>
      <c r="IE768"/>
      <c r="IF768"/>
      <c r="IG768"/>
      <c r="IH768"/>
      <c r="II768"/>
      <c r="IJ768"/>
      <c r="IK768"/>
      <c r="IL768"/>
      <c r="IM768"/>
      <c r="IN768"/>
      <c r="IO768"/>
      <c r="IP768"/>
      <c r="IQ768"/>
      <c r="IR768"/>
      <c r="IS768"/>
      <c r="IT768"/>
      <c r="IU768"/>
      <c r="IV768"/>
    </row>
    <row r="769" spans="1:256" ht="24.9" customHeight="1" thickTop="1" thickBot="1" x14ac:dyDescent="0.3">
      <c r="A769" s="392" t="s">
        <v>2434</v>
      </c>
      <c r="B769" s="427"/>
      <c r="C769" s="427"/>
      <c r="D769" s="427"/>
      <c r="E769" s="427"/>
      <c r="F769" s="427"/>
      <c r="G769" s="427"/>
      <c r="H769" s="427"/>
      <c r="I769" s="427"/>
      <c r="J769" s="427"/>
      <c r="K769" s="427"/>
      <c r="L769" s="427"/>
      <c r="M769" s="427"/>
      <c r="N769" s="427"/>
      <c r="O769" s="427"/>
      <c r="P769" s="427"/>
      <c r="Q769" s="427"/>
      <c r="R769" s="427"/>
      <c r="S769" s="427"/>
      <c r="T769" s="427"/>
      <c r="U769" s="427"/>
      <c r="V769" s="427"/>
      <c r="W769" s="427"/>
      <c r="X769" s="427"/>
      <c r="Y769" s="427"/>
      <c r="Z769" s="427"/>
      <c r="AA769" s="427"/>
      <c r="AB769" s="427"/>
      <c r="AC769" s="428"/>
      <c r="AD769" s="310">
        <f>'Art. 123'!Q734</f>
        <v>3</v>
      </c>
      <c r="AE769" s="94" t="str">
        <f t="shared" ref="AE769:AE776" si="161">IF(AG769=1,AK769,AG769)</f>
        <v>No aplica</v>
      </c>
      <c r="AF769">
        <f t="shared" ref="AF769:AF776" si="162">AD769/2</f>
        <v>1.5</v>
      </c>
      <c r="AG769" s="92" t="str">
        <f t="shared" ref="AG769:AG776" si="163">IF(AND(AF769&gt;=0,AF769&lt;=1),1,"No aplica")</f>
        <v>No aplica</v>
      </c>
      <c r="AH769" s="95" t="e">
        <f t="shared" ref="AH769:AH776" si="164">AD769/(AG769*2)</f>
        <v>#VALUE!</v>
      </c>
      <c r="AI769" s="96" t="str">
        <f t="shared" ref="AI769:AI776" si="165">IF(AG769=1,AG769/$AG$777,"No aplica")</f>
        <v>No aplica</v>
      </c>
      <c r="AJ769" s="96" t="e">
        <f t="shared" ref="AJ769:AJ776" si="166">AF769*AI769</f>
        <v>#VALUE!</v>
      </c>
      <c r="AK769" s="96" t="e">
        <f t="shared" ref="AK769:AK776" si="167">AJ769*$AE$23</f>
        <v>#VALUE!</v>
      </c>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c r="BY769"/>
      <c r="BZ769"/>
      <c r="CA769"/>
      <c r="CB769"/>
      <c r="CC769"/>
      <c r="CD769"/>
      <c r="CE769"/>
      <c r="CF769"/>
      <c r="CG769"/>
      <c r="CH769"/>
      <c r="CI769"/>
      <c r="CJ769"/>
      <c r="CK769"/>
      <c r="CL769"/>
      <c r="CM769"/>
      <c r="CN769"/>
      <c r="CO769"/>
      <c r="CP769"/>
      <c r="CQ769"/>
      <c r="CR769"/>
      <c r="CS769"/>
      <c r="CT769"/>
      <c r="CU769"/>
      <c r="CV769"/>
      <c r="CW769"/>
      <c r="CX769"/>
      <c r="CY769"/>
      <c r="CZ769"/>
      <c r="DA769"/>
      <c r="DB769"/>
      <c r="DC769"/>
      <c r="DD769"/>
      <c r="DE769"/>
      <c r="DF769"/>
      <c r="DG769"/>
      <c r="DH769"/>
      <c r="DI769"/>
      <c r="DJ769"/>
      <c r="DK769"/>
      <c r="DL769"/>
      <c r="DM769"/>
      <c r="DN769"/>
      <c r="DO769"/>
      <c r="DP769"/>
      <c r="DQ769"/>
      <c r="DR769"/>
      <c r="DS769"/>
      <c r="DT769"/>
      <c r="DU769"/>
      <c r="DV769"/>
      <c r="DW769"/>
      <c r="DX769"/>
      <c r="DY769"/>
      <c r="DZ769"/>
      <c r="EA769"/>
      <c r="EB769"/>
      <c r="EC769"/>
      <c r="ED769"/>
      <c r="EE769"/>
      <c r="EF769"/>
      <c r="EG769"/>
      <c r="EH769"/>
      <c r="EI769"/>
      <c r="EJ769"/>
      <c r="EK769"/>
      <c r="EL769"/>
      <c r="EM769"/>
      <c r="EN769"/>
      <c r="EO769"/>
      <c r="EP769"/>
      <c r="EQ769"/>
      <c r="ER769"/>
      <c r="ES769"/>
      <c r="ET769"/>
      <c r="EU769"/>
      <c r="EV769"/>
      <c r="EW769"/>
      <c r="EX769"/>
      <c r="EY769"/>
      <c r="EZ769"/>
      <c r="FA769"/>
      <c r="FB769"/>
      <c r="FC769"/>
      <c r="FD769"/>
      <c r="FE769"/>
      <c r="FF769"/>
      <c r="FG769"/>
      <c r="FH769"/>
      <c r="FI769"/>
      <c r="FJ769"/>
      <c r="FK769"/>
      <c r="FL769"/>
      <c r="FM769"/>
      <c r="FN769"/>
      <c r="FO769"/>
      <c r="FP769"/>
      <c r="FQ769"/>
      <c r="FR769"/>
      <c r="FS769"/>
      <c r="FT769"/>
      <c r="FU769"/>
      <c r="FV769"/>
      <c r="FW769"/>
      <c r="FX769"/>
      <c r="FY769"/>
      <c r="FZ769"/>
      <c r="GA769"/>
      <c r="GB769"/>
      <c r="GC769"/>
      <c r="GD769"/>
      <c r="GE769"/>
      <c r="GF769"/>
      <c r="GG769"/>
      <c r="GH769"/>
      <c r="GI769"/>
      <c r="GJ769"/>
      <c r="GK769"/>
      <c r="GL769"/>
      <c r="GM769"/>
      <c r="GN769"/>
      <c r="GO769"/>
      <c r="GP769"/>
      <c r="GQ769"/>
      <c r="GR769"/>
      <c r="GS769"/>
      <c r="GT769"/>
      <c r="GU769"/>
      <c r="GV769"/>
      <c r="GW769"/>
      <c r="GX769"/>
      <c r="GY769"/>
      <c r="GZ769"/>
      <c r="HA769"/>
      <c r="HB769"/>
      <c r="HC769"/>
      <c r="HD769"/>
      <c r="HE769"/>
      <c r="HF769"/>
      <c r="HG769"/>
      <c r="HH769"/>
      <c r="HI769"/>
      <c r="HJ769"/>
      <c r="HK769"/>
      <c r="HL769"/>
      <c r="HM769"/>
      <c r="HN769"/>
      <c r="HO769"/>
      <c r="HP769"/>
      <c r="HQ769"/>
      <c r="HR769"/>
      <c r="HS769"/>
      <c r="HT769"/>
      <c r="HU769"/>
      <c r="HV769"/>
      <c r="HW769"/>
      <c r="HX769"/>
      <c r="HY769"/>
      <c r="HZ769"/>
      <c r="IA769"/>
      <c r="IB769"/>
      <c r="IC769"/>
      <c r="ID769"/>
      <c r="IE769"/>
      <c r="IF769"/>
      <c r="IG769"/>
      <c r="IH769"/>
      <c r="II769"/>
      <c r="IJ769"/>
      <c r="IK769"/>
      <c r="IL769"/>
      <c r="IM769"/>
      <c r="IN769"/>
      <c r="IO769"/>
      <c r="IP769"/>
      <c r="IQ769"/>
      <c r="IR769"/>
      <c r="IS769"/>
      <c r="IT769"/>
      <c r="IU769"/>
      <c r="IV769"/>
    </row>
    <row r="770" spans="1:256" ht="24.9" customHeight="1" thickTop="1" thickBot="1" x14ac:dyDescent="0.3">
      <c r="A770" s="392" t="s">
        <v>2435</v>
      </c>
      <c r="B770" s="427"/>
      <c r="C770" s="427"/>
      <c r="D770" s="427"/>
      <c r="E770" s="427"/>
      <c r="F770" s="427"/>
      <c r="G770" s="427"/>
      <c r="H770" s="427"/>
      <c r="I770" s="427"/>
      <c r="J770" s="427"/>
      <c r="K770" s="427"/>
      <c r="L770" s="427"/>
      <c r="M770" s="427"/>
      <c r="N770" s="427"/>
      <c r="O770" s="427"/>
      <c r="P770" s="427"/>
      <c r="Q770" s="427"/>
      <c r="R770" s="427"/>
      <c r="S770" s="427"/>
      <c r="T770" s="427"/>
      <c r="U770" s="427"/>
      <c r="V770" s="427"/>
      <c r="W770" s="427"/>
      <c r="X770" s="427"/>
      <c r="Y770" s="427"/>
      <c r="Z770" s="427"/>
      <c r="AA770" s="427"/>
      <c r="AB770" s="427"/>
      <c r="AC770" s="428"/>
      <c r="AD770" s="310">
        <f>'Art. 123'!Q735</f>
        <v>3</v>
      </c>
      <c r="AE770" s="94" t="str">
        <f t="shared" si="161"/>
        <v>No aplica</v>
      </c>
      <c r="AF770">
        <f t="shared" si="162"/>
        <v>1.5</v>
      </c>
      <c r="AG770" s="92" t="str">
        <f t="shared" si="163"/>
        <v>No aplica</v>
      </c>
      <c r="AH770" s="95" t="e">
        <f t="shared" si="164"/>
        <v>#VALUE!</v>
      </c>
      <c r="AI770" s="96" t="str">
        <f t="shared" si="165"/>
        <v>No aplica</v>
      </c>
      <c r="AJ770" s="96" t="e">
        <f t="shared" si="166"/>
        <v>#VALUE!</v>
      </c>
      <c r="AK770" s="96" t="e">
        <f t="shared" si="167"/>
        <v>#VALUE!</v>
      </c>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c r="BY770"/>
      <c r="BZ770"/>
      <c r="CA770"/>
      <c r="CB770"/>
      <c r="CC770"/>
      <c r="CD770"/>
      <c r="CE770"/>
      <c r="CF770"/>
      <c r="CG770"/>
      <c r="CH770"/>
      <c r="CI770"/>
      <c r="CJ770"/>
      <c r="CK770"/>
      <c r="CL770"/>
      <c r="CM770"/>
      <c r="CN770"/>
      <c r="CO770"/>
      <c r="CP770"/>
      <c r="CQ770"/>
      <c r="CR770"/>
      <c r="CS770"/>
      <c r="CT770"/>
      <c r="CU770"/>
      <c r="CV770"/>
      <c r="CW770"/>
      <c r="CX770"/>
      <c r="CY770"/>
      <c r="CZ770"/>
      <c r="DA770"/>
      <c r="DB770"/>
      <c r="DC770"/>
      <c r="DD770"/>
      <c r="DE770"/>
      <c r="DF770"/>
      <c r="DG770"/>
      <c r="DH770"/>
      <c r="DI770"/>
      <c r="DJ770"/>
      <c r="DK770"/>
      <c r="DL770"/>
      <c r="DM770"/>
      <c r="DN770"/>
      <c r="DO770"/>
      <c r="DP770"/>
      <c r="DQ770"/>
      <c r="DR770"/>
      <c r="DS770"/>
      <c r="DT770"/>
      <c r="DU770"/>
      <c r="DV770"/>
      <c r="DW770"/>
      <c r="DX770"/>
      <c r="DY770"/>
      <c r="DZ770"/>
      <c r="EA770"/>
      <c r="EB770"/>
      <c r="EC770"/>
      <c r="ED770"/>
      <c r="EE770"/>
      <c r="EF770"/>
      <c r="EG770"/>
      <c r="EH770"/>
      <c r="EI770"/>
      <c r="EJ770"/>
      <c r="EK770"/>
      <c r="EL770"/>
      <c r="EM770"/>
      <c r="EN770"/>
      <c r="EO770"/>
      <c r="EP770"/>
      <c r="EQ770"/>
      <c r="ER770"/>
      <c r="ES770"/>
      <c r="ET770"/>
      <c r="EU770"/>
      <c r="EV770"/>
      <c r="EW770"/>
      <c r="EX770"/>
      <c r="EY770"/>
      <c r="EZ770"/>
      <c r="FA770"/>
      <c r="FB770"/>
      <c r="FC770"/>
      <c r="FD770"/>
      <c r="FE770"/>
      <c r="FF770"/>
      <c r="FG770"/>
      <c r="FH770"/>
      <c r="FI770"/>
      <c r="FJ770"/>
      <c r="FK770"/>
      <c r="FL770"/>
      <c r="FM770"/>
      <c r="FN770"/>
      <c r="FO770"/>
      <c r="FP770"/>
      <c r="FQ770"/>
      <c r="FR770"/>
      <c r="FS770"/>
      <c r="FT770"/>
      <c r="FU770"/>
      <c r="FV770"/>
      <c r="FW770"/>
      <c r="FX770"/>
      <c r="FY770"/>
      <c r="FZ770"/>
      <c r="GA770"/>
      <c r="GB770"/>
      <c r="GC770"/>
      <c r="GD770"/>
      <c r="GE770"/>
      <c r="GF770"/>
      <c r="GG770"/>
      <c r="GH770"/>
      <c r="GI770"/>
      <c r="GJ770"/>
      <c r="GK770"/>
      <c r="GL770"/>
      <c r="GM770"/>
      <c r="GN770"/>
      <c r="GO770"/>
      <c r="GP770"/>
      <c r="GQ770"/>
      <c r="GR770"/>
      <c r="GS770"/>
      <c r="GT770"/>
      <c r="GU770"/>
      <c r="GV770"/>
      <c r="GW770"/>
      <c r="GX770"/>
      <c r="GY770"/>
      <c r="GZ770"/>
      <c r="HA770"/>
      <c r="HB770"/>
      <c r="HC770"/>
      <c r="HD770"/>
      <c r="HE770"/>
      <c r="HF770"/>
      <c r="HG770"/>
      <c r="HH770"/>
      <c r="HI770"/>
      <c r="HJ770"/>
      <c r="HK770"/>
      <c r="HL770"/>
      <c r="HM770"/>
      <c r="HN770"/>
      <c r="HO770"/>
      <c r="HP770"/>
      <c r="HQ770"/>
      <c r="HR770"/>
      <c r="HS770"/>
      <c r="HT770"/>
      <c r="HU770"/>
      <c r="HV770"/>
      <c r="HW770"/>
      <c r="HX770"/>
      <c r="HY770"/>
      <c r="HZ770"/>
      <c r="IA770"/>
      <c r="IB770"/>
      <c r="IC770"/>
      <c r="ID770"/>
      <c r="IE770"/>
      <c r="IF770"/>
      <c r="IG770"/>
      <c r="IH770"/>
      <c r="II770"/>
      <c r="IJ770"/>
      <c r="IK770"/>
      <c r="IL770"/>
      <c r="IM770"/>
      <c r="IN770"/>
      <c r="IO770"/>
      <c r="IP770"/>
      <c r="IQ770"/>
      <c r="IR770"/>
      <c r="IS770"/>
      <c r="IT770"/>
      <c r="IU770"/>
      <c r="IV770"/>
    </row>
    <row r="771" spans="1:256" ht="24.9" customHeight="1" thickTop="1" thickBot="1" x14ac:dyDescent="0.3">
      <c r="A771" s="392" t="s">
        <v>2436</v>
      </c>
      <c r="B771" s="427"/>
      <c r="C771" s="427"/>
      <c r="D771" s="427"/>
      <c r="E771" s="427"/>
      <c r="F771" s="427"/>
      <c r="G771" s="427"/>
      <c r="H771" s="427"/>
      <c r="I771" s="427"/>
      <c r="J771" s="427"/>
      <c r="K771" s="427"/>
      <c r="L771" s="427"/>
      <c r="M771" s="427"/>
      <c r="N771" s="427"/>
      <c r="O771" s="427"/>
      <c r="P771" s="427"/>
      <c r="Q771" s="427"/>
      <c r="R771" s="427"/>
      <c r="S771" s="427"/>
      <c r="T771" s="427"/>
      <c r="U771" s="427"/>
      <c r="V771" s="427"/>
      <c r="W771" s="427"/>
      <c r="X771" s="427"/>
      <c r="Y771" s="427"/>
      <c r="Z771" s="427"/>
      <c r="AA771" s="427"/>
      <c r="AB771" s="427"/>
      <c r="AC771" s="428"/>
      <c r="AD771" s="310">
        <f>'Art. 123'!Q736</f>
        <v>3</v>
      </c>
      <c r="AE771" s="94" t="str">
        <f t="shared" si="161"/>
        <v>No aplica</v>
      </c>
      <c r="AF771">
        <f t="shared" si="162"/>
        <v>1.5</v>
      </c>
      <c r="AG771" s="92" t="str">
        <f t="shared" si="163"/>
        <v>No aplica</v>
      </c>
      <c r="AH771" s="95" t="e">
        <f t="shared" si="164"/>
        <v>#VALUE!</v>
      </c>
      <c r="AI771" s="96" t="str">
        <f t="shared" si="165"/>
        <v>No aplica</v>
      </c>
      <c r="AJ771" s="96" t="e">
        <f t="shared" si="166"/>
        <v>#VALUE!</v>
      </c>
      <c r="AK771" s="96" t="e">
        <f t="shared" si="167"/>
        <v>#VALUE!</v>
      </c>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c r="BY771"/>
      <c r="BZ771"/>
      <c r="CA771"/>
      <c r="CB771"/>
      <c r="CC771"/>
      <c r="CD771"/>
      <c r="CE771"/>
      <c r="CF771"/>
      <c r="CG771"/>
      <c r="CH771"/>
      <c r="CI771"/>
      <c r="CJ771"/>
      <c r="CK771"/>
      <c r="CL771"/>
      <c r="CM771"/>
      <c r="CN771"/>
      <c r="CO771"/>
      <c r="CP771"/>
      <c r="CQ771"/>
      <c r="CR771"/>
      <c r="CS771"/>
      <c r="CT771"/>
      <c r="CU771"/>
      <c r="CV771"/>
      <c r="CW771"/>
      <c r="CX771"/>
      <c r="CY771"/>
      <c r="CZ771"/>
      <c r="DA771"/>
      <c r="DB771"/>
      <c r="DC771"/>
      <c r="DD771"/>
      <c r="DE771"/>
      <c r="DF771"/>
      <c r="DG771"/>
      <c r="DH771"/>
      <c r="DI771"/>
      <c r="DJ771"/>
      <c r="DK771"/>
      <c r="DL771"/>
      <c r="DM771"/>
      <c r="DN771"/>
      <c r="DO771"/>
      <c r="DP771"/>
      <c r="DQ771"/>
      <c r="DR771"/>
      <c r="DS771"/>
      <c r="DT771"/>
      <c r="DU771"/>
      <c r="DV771"/>
      <c r="DW771"/>
      <c r="DX771"/>
      <c r="DY771"/>
      <c r="DZ771"/>
      <c r="EA771"/>
      <c r="EB771"/>
      <c r="EC771"/>
      <c r="ED771"/>
      <c r="EE771"/>
      <c r="EF771"/>
      <c r="EG771"/>
      <c r="EH771"/>
      <c r="EI771"/>
      <c r="EJ771"/>
      <c r="EK771"/>
      <c r="EL771"/>
      <c r="EM771"/>
      <c r="EN771"/>
      <c r="EO771"/>
      <c r="EP771"/>
      <c r="EQ771"/>
      <c r="ER771"/>
      <c r="ES771"/>
      <c r="ET771"/>
      <c r="EU771"/>
      <c r="EV771"/>
      <c r="EW771"/>
      <c r="EX771"/>
      <c r="EY771"/>
      <c r="EZ771"/>
      <c r="FA771"/>
      <c r="FB771"/>
      <c r="FC771"/>
      <c r="FD771"/>
      <c r="FE771"/>
      <c r="FF771"/>
      <c r="FG771"/>
      <c r="FH771"/>
      <c r="FI771"/>
      <c r="FJ771"/>
      <c r="FK771"/>
      <c r="FL771"/>
      <c r="FM771"/>
      <c r="FN771"/>
      <c r="FO771"/>
      <c r="FP771"/>
      <c r="FQ771"/>
      <c r="FR771"/>
      <c r="FS771"/>
      <c r="FT771"/>
      <c r="FU771"/>
      <c r="FV771"/>
      <c r="FW771"/>
      <c r="FX771"/>
      <c r="FY771"/>
      <c r="FZ771"/>
      <c r="GA771"/>
      <c r="GB771"/>
      <c r="GC771"/>
      <c r="GD771"/>
      <c r="GE771"/>
      <c r="GF771"/>
      <c r="GG771"/>
      <c r="GH771"/>
      <c r="GI771"/>
      <c r="GJ771"/>
      <c r="GK771"/>
      <c r="GL771"/>
      <c r="GM771"/>
      <c r="GN771"/>
      <c r="GO771"/>
      <c r="GP771"/>
      <c r="GQ771"/>
      <c r="GR771"/>
      <c r="GS771"/>
      <c r="GT771"/>
      <c r="GU771"/>
      <c r="GV771"/>
      <c r="GW771"/>
      <c r="GX771"/>
      <c r="GY771"/>
      <c r="GZ771"/>
      <c r="HA771"/>
      <c r="HB771"/>
      <c r="HC771"/>
      <c r="HD771"/>
      <c r="HE771"/>
      <c r="HF771"/>
      <c r="HG771"/>
      <c r="HH771"/>
      <c r="HI771"/>
      <c r="HJ771"/>
      <c r="HK771"/>
      <c r="HL771"/>
      <c r="HM771"/>
      <c r="HN771"/>
      <c r="HO771"/>
      <c r="HP771"/>
      <c r="HQ771"/>
      <c r="HR771"/>
      <c r="HS771"/>
      <c r="HT771"/>
      <c r="HU771"/>
      <c r="HV771"/>
      <c r="HW771"/>
      <c r="HX771"/>
      <c r="HY771"/>
      <c r="HZ771"/>
      <c r="IA771"/>
      <c r="IB771"/>
      <c r="IC771"/>
      <c r="ID771"/>
      <c r="IE771"/>
      <c r="IF771"/>
      <c r="IG771"/>
      <c r="IH771"/>
      <c r="II771"/>
      <c r="IJ771"/>
      <c r="IK771"/>
      <c r="IL771"/>
      <c r="IM771"/>
      <c r="IN771"/>
      <c r="IO771"/>
      <c r="IP771"/>
      <c r="IQ771"/>
      <c r="IR771"/>
      <c r="IS771"/>
      <c r="IT771"/>
      <c r="IU771"/>
      <c r="IV771"/>
    </row>
    <row r="772" spans="1:256" ht="24.9" customHeight="1" thickTop="1" thickBot="1" x14ac:dyDescent="0.3">
      <c r="A772" s="392" t="s">
        <v>2301</v>
      </c>
      <c r="B772" s="427"/>
      <c r="C772" s="427"/>
      <c r="D772" s="427"/>
      <c r="E772" s="427"/>
      <c r="F772" s="427"/>
      <c r="G772" s="427"/>
      <c r="H772" s="427"/>
      <c r="I772" s="427"/>
      <c r="J772" s="427"/>
      <c r="K772" s="427"/>
      <c r="L772" s="427"/>
      <c r="M772" s="427"/>
      <c r="N772" s="427"/>
      <c r="O772" s="427"/>
      <c r="P772" s="427"/>
      <c r="Q772" s="427"/>
      <c r="R772" s="427"/>
      <c r="S772" s="427"/>
      <c r="T772" s="427"/>
      <c r="U772" s="427"/>
      <c r="V772" s="427"/>
      <c r="W772" s="427"/>
      <c r="X772" s="427"/>
      <c r="Y772" s="427"/>
      <c r="Z772" s="427"/>
      <c r="AA772" s="427"/>
      <c r="AB772" s="427"/>
      <c r="AC772" s="428"/>
      <c r="AD772" s="310">
        <f>'Art. 123'!Q737</f>
        <v>3</v>
      </c>
      <c r="AE772" s="94" t="str">
        <f t="shared" si="161"/>
        <v>No aplica</v>
      </c>
      <c r="AF772">
        <f t="shared" si="162"/>
        <v>1.5</v>
      </c>
      <c r="AG772" s="92" t="str">
        <f t="shared" si="163"/>
        <v>No aplica</v>
      </c>
      <c r="AH772" s="95" t="e">
        <f t="shared" si="164"/>
        <v>#VALUE!</v>
      </c>
      <c r="AI772" s="96" t="str">
        <f t="shared" si="165"/>
        <v>No aplica</v>
      </c>
      <c r="AJ772" s="96" t="e">
        <f t="shared" si="166"/>
        <v>#VALUE!</v>
      </c>
      <c r="AK772" s="96" t="e">
        <f t="shared" si="167"/>
        <v>#VALUE!</v>
      </c>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c r="BY772"/>
      <c r="BZ772"/>
      <c r="CA772"/>
      <c r="CB772"/>
      <c r="CC772"/>
      <c r="CD772"/>
      <c r="CE772"/>
      <c r="CF772"/>
      <c r="CG772"/>
      <c r="CH772"/>
      <c r="CI772"/>
      <c r="CJ772"/>
      <c r="CK772"/>
      <c r="CL772"/>
      <c r="CM772"/>
      <c r="CN772"/>
      <c r="CO772"/>
      <c r="CP772"/>
      <c r="CQ772"/>
      <c r="CR772"/>
      <c r="CS772"/>
      <c r="CT772"/>
      <c r="CU772"/>
      <c r="CV772"/>
      <c r="CW772"/>
      <c r="CX772"/>
      <c r="CY772"/>
      <c r="CZ772"/>
      <c r="DA772"/>
      <c r="DB772"/>
      <c r="DC772"/>
      <c r="DD772"/>
      <c r="DE772"/>
      <c r="DF772"/>
      <c r="DG772"/>
      <c r="DH772"/>
      <c r="DI772"/>
      <c r="DJ772"/>
      <c r="DK772"/>
      <c r="DL772"/>
      <c r="DM772"/>
      <c r="DN772"/>
      <c r="DO772"/>
      <c r="DP772"/>
      <c r="DQ772"/>
      <c r="DR772"/>
      <c r="DS772"/>
      <c r="DT772"/>
      <c r="DU772"/>
      <c r="DV772"/>
      <c r="DW772"/>
      <c r="DX772"/>
      <c r="DY772"/>
      <c r="DZ772"/>
      <c r="EA772"/>
      <c r="EB772"/>
      <c r="EC772"/>
      <c r="ED772"/>
      <c r="EE772"/>
      <c r="EF772"/>
      <c r="EG772"/>
      <c r="EH772"/>
      <c r="EI772"/>
      <c r="EJ772"/>
      <c r="EK772"/>
      <c r="EL772"/>
      <c r="EM772"/>
      <c r="EN772"/>
      <c r="EO772"/>
      <c r="EP772"/>
      <c r="EQ772"/>
      <c r="ER772"/>
      <c r="ES772"/>
      <c r="ET772"/>
      <c r="EU772"/>
      <c r="EV772"/>
      <c r="EW772"/>
      <c r="EX772"/>
      <c r="EY772"/>
      <c r="EZ772"/>
      <c r="FA772"/>
      <c r="FB772"/>
      <c r="FC772"/>
      <c r="FD772"/>
      <c r="FE772"/>
      <c r="FF772"/>
      <c r="FG772"/>
      <c r="FH772"/>
      <c r="FI772"/>
      <c r="FJ772"/>
      <c r="FK772"/>
      <c r="FL772"/>
      <c r="FM772"/>
      <c r="FN772"/>
      <c r="FO772"/>
      <c r="FP772"/>
      <c r="FQ772"/>
      <c r="FR772"/>
      <c r="FS772"/>
      <c r="FT772"/>
      <c r="FU772"/>
      <c r="FV772"/>
      <c r="FW772"/>
      <c r="FX772"/>
      <c r="FY772"/>
      <c r="FZ772"/>
      <c r="GA772"/>
      <c r="GB772"/>
      <c r="GC772"/>
      <c r="GD772"/>
      <c r="GE772"/>
      <c r="GF772"/>
      <c r="GG772"/>
      <c r="GH772"/>
      <c r="GI772"/>
      <c r="GJ772"/>
      <c r="GK772"/>
      <c r="GL772"/>
      <c r="GM772"/>
      <c r="GN772"/>
      <c r="GO772"/>
      <c r="GP772"/>
      <c r="GQ772"/>
      <c r="GR772"/>
      <c r="GS772"/>
      <c r="GT772"/>
      <c r="GU772"/>
      <c r="GV772"/>
      <c r="GW772"/>
      <c r="GX772"/>
      <c r="GY772"/>
      <c r="GZ772"/>
      <c r="HA772"/>
      <c r="HB772"/>
      <c r="HC772"/>
      <c r="HD772"/>
      <c r="HE772"/>
      <c r="HF772"/>
      <c r="HG772"/>
      <c r="HH772"/>
      <c r="HI772"/>
      <c r="HJ772"/>
      <c r="HK772"/>
      <c r="HL772"/>
      <c r="HM772"/>
      <c r="HN772"/>
      <c r="HO772"/>
      <c r="HP772"/>
      <c r="HQ772"/>
      <c r="HR772"/>
      <c r="HS772"/>
      <c r="HT772"/>
      <c r="HU772"/>
      <c r="HV772"/>
      <c r="HW772"/>
      <c r="HX772"/>
      <c r="HY772"/>
      <c r="HZ772"/>
      <c r="IA772"/>
      <c r="IB772"/>
      <c r="IC772"/>
      <c r="ID772"/>
      <c r="IE772"/>
      <c r="IF772"/>
      <c r="IG772"/>
      <c r="IH772"/>
      <c r="II772"/>
      <c r="IJ772"/>
      <c r="IK772"/>
      <c r="IL772"/>
      <c r="IM772"/>
      <c r="IN772"/>
      <c r="IO772"/>
      <c r="IP772"/>
      <c r="IQ772"/>
      <c r="IR772"/>
      <c r="IS772"/>
      <c r="IT772"/>
      <c r="IU772"/>
      <c r="IV772"/>
    </row>
    <row r="773" spans="1:256" ht="24.9" customHeight="1" thickTop="1" thickBot="1" x14ac:dyDescent="0.3">
      <c r="A773" s="392" t="s">
        <v>2467</v>
      </c>
      <c r="B773" s="427"/>
      <c r="C773" s="427"/>
      <c r="D773" s="427"/>
      <c r="E773" s="427"/>
      <c r="F773" s="427"/>
      <c r="G773" s="427"/>
      <c r="H773" s="427"/>
      <c r="I773" s="427"/>
      <c r="J773" s="427"/>
      <c r="K773" s="427"/>
      <c r="L773" s="427"/>
      <c r="M773" s="427"/>
      <c r="N773" s="427"/>
      <c r="O773" s="427"/>
      <c r="P773" s="427"/>
      <c r="Q773" s="427"/>
      <c r="R773" s="427"/>
      <c r="S773" s="427"/>
      <c r="T773" s="427"/>
      <c r="U773" s="427"/>
      <c r="V773" s="427"/>
      <c r="W773" s="427"/>
      <c r="X773" s="427"/>
      <c r="Y773" s="427"/>
      <c r="Z773" s="427"/>
      <c r="AA773" s="427"/>
      <c r="AB773" s="427"/>
      <c r="AC773" s="428"/>
      <c r="AD773" s="310">
        <f>'Art. 123'!Q738</f>
        <v>3</v>
      </c>
      <c r="AE773" s="94" t="str">
        <f t="shared" si="161"/>
        <v>No aplica</v>
      </c>
      <c r="AF773">
        <f t="shared" si="162"/>
        <v>1.5</v>
      </c>
      <c r="AG773" s="92" t="str">
        <f t="shared" si="163"/>
        <v>No aplica</v>
      </c>
      <c r="AH773" s="95" t="e">
        <f t="shared" si="164"/>
        <v>#VALUE!</v>
      </c>
      <c r="AI773" s="96" t="str">
        <f t="shared" si="165"/>
        <v>No aplica</v>
      </c>
      <c r="AJ773" s="96" t="e">
        <f t="shared" si="166"/>
        <v>#VALUE!</v>
      </c>
      <c r="AK773" s="96" t="e">
        <f t="shared" si="167"/>
        <v>#VALUE!</v>
      </c>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c r="BY773"/>
      <c r="BZ773"/>
      <c r="CA773"/>
      <c r="CB773"/>
      <c r="CC773"/>
      <c r="CD773"/>
      <c r="CE773"/>
      <c r="CF773"/>
      <c r="CG773"/>
      <c r="CH773"/>
      <c r="CI773"/>
      <c r="CJ773"/>
      <c r="CK773"/>
      <c r="CL773"/>
      <c r="CM773"/>
      <c r="CN773"/>
      <c r="CO773"/>
      <c r="CP773"/>
      <c r="CQ773"/>
      <c r="CR773"/>
      <c r="CS773"/>
      <c r="CT773"/>
      <c r="CU773"/>
      <c r="CV773"/>
      <c r="CW773"/>
      <c r="CX773"/>
      <c r="CY773"/>
      <c r="CZ773"/>
      <c r="DA773"/>
      <c r="DB773"/>
      <c r="DC773"/>
      <c r="DD773"/>
      <c r="DE773"/>
      <c r="DF773"/>
      <c r="DG773"/>
      <c r="DH773"/>
      <c r="DI773"/>
      <c r="DJ773"/>
      <c r="DK773"/>
      <c r="DL773"/>
      <c r="DM773"/>
      <c r="DN773"/>
      <c r="DO773"/>
      <c r="DP773"/>
      <c r="DQ773"/>
      <c r="DR773"/>
      <c r="DS773"/>
      <c r="DT773"/>
      <c r="DU773"/>
      <c r="DV773"/>
      <c r="DW773"/>
      <c r="DX773"/>
      <c r="DY773"/>
      <c r="DZ773"/>
      <c r="EA773"/>
      <c r="EB773"/>
      <c r="EC773"/>
      <c r="ED773"/>
      <c r="EE773"/>
      <c r="EF773"/>
      <c r="EG773"/>
      <c r="EH773"/>
      <c r="EI773"/>
      <c r="EJ773"/>
      <c r="EK773"/>
      <c r="EL773"/>
      <c r="EM773"/>
      <c r="EN773"/>
      <c r="EO773"/>
      <c r="EP773"/>
      <c r="EQ773"/>
      <c r="ER773"/>
      <c r="ES773"/>
      <c r="ET773"/>
      <c r="EU773"/>
      <c r="EV773"/>
      <c r="EW773"/>
      <c r="EX773"/>
      <c r="EY773"/>
      <c r="EZ773"/>
      <c r="FA773"/>
      <c r="FB773"/>
      <c r="FC773"/>
      <c r="FD773"/>
      <c r="FE773"/>
      <c r="FF773"/>
      <c r="FG773"/>
      <c r="FH773"/>
      <c r="FI773"/>
      <c r="FJ773"/>
      <c r="FK773"/>
      <c r="FL773"/>
      <c r="FM773"/>
      <c r="FN773"/>
      <c r="FO773"/>
      <c r="FP773"/>
      <c r="FQ773"/>
      <c r="FR773"/>
      <c r="FS773"/>
      <c r="FT773"/>
      <c r="FU773"/>
      <c r="FV773"/>
      <c r="FW773"/>
      <c r="FX773"/>
      <c r="FY773"/>
      <c r="FZ773"/>
      <c r="GA773"/>
      <c r="GB773"/>
      <c r="GC773"/>
      <c r="GD773"/>
      <c r="GE773"/>
      <c r="GF773"/>
      <c r="GG773"/>
      <c r="GH773"/>
      <c r="GI773"/>
      <c r="GJ773"/>
      <c r="GK773"/>
      <c r="GL773"/>
      <c r="GM773"/>
      <c r="GN773"/>
      <c r="GO773"/>
      <c r="GP773"/>
      <c r="GQ773"/>
      <c r="GR773"/>
      <c r="GS773"/>
      <c r="GT773"/>
      <c r="GU773"/>
      <c r="GV773"/>
      <c r="GW773"/>
      <c r="GX773"/>
      <c r="GY773"/>
      <c r="GZ773"/>
      <c r="HA773"/>
      <c r="HB773"/>
      <c r="HC773"/>
      <c r="HD773"/>
      <c r="HE773"/>
      <c r="HF773"/>
      <c r="HG773"/>
      <c r="HH773"/>
      <c r="HI773"/>
      <c r="HJ773"/>
      <c r="HK773"/>
      <c r="HL773"/>
      <c r="HM773"/>
      <c r="HN773"/>
      <c r="HO773"/>
      <c r="HP773"/>
      <c r="HQ773"/>
      <c r="HR773"/>
      <c r="HS773"/>
      <c r="HT773"/>
      <c r="HU773"/>
      <c r="HV773"/>
      <c r="HW773"/>
      <c r="HX773"/>
      <c r="HY773"/>
      <c r="HZ773"/>
      <c r="IA773"/>
      <c r="IB773"/>
      <c r="IC773"/>
      <c r="ID773"/>
      <c r="IE773"/>
      <c r="IF773"/>
      <c r="IG773"/>
      <c r="IH773"/>
      <c r="II773"/>
      <c r="IJ773"/>
      <c r="IK773"/>
      <c r="IL773"/>
      <c r="IM773"/>
      <c r="IN773"/>
      <c r="IO773"/>
      <c r="IP773"/>
      <c r="IQ773"/>
      <c r="IR773"/>
      <c r="IS773"/>
      <c r="IT773"/>
      <c r="IU773"/>
      <c r="IV773"/>
    </row>
    <row r="774" spans="1:256" ht="24.9" customHeight="1" thickTop="1" thickBot="1" x14ac:dyDescent="0.3">
      <c r="A774" s="392" t="s">
        <v>2468</v>
      </c>
      <c r="B774" s="427"/>
      <c r="C774" s="427"/>
      <c r="D774" s="427"/>
      <c r="E774" s="427"/>
      <c r="F774" s="427"/>
      <c r="G774" s="427"/>
      <c r="H774" s="427"/>
      <c r="I774" s="427"/>
      <c r="J774" s="427"/>
      <c r="K774" s="427"/>
      <c r="L774" s="427"/>
      <c r="M774" s="427"/>
      <c r="N774" s="427"/>
      <c r="O774" s="427"/>
      <c r="P774" s="427"/>
      <c r="Q774" s="427"/>
      <c r="R774" s="427"/>
      <c r="S774" s="427"/>
      <c r="T774" s="427"/>
      <c r="U774" s="427"/>
      <c r="V774" s="427"/>
      <c r="W774" s="427"/>
      <c r="X774" s="427"/>
      <c r="Y774" s="427"/>
      <c r="Z774" s="427"/>
      <c r="AA774" s="427"/>
      <c r="AB774" s="427"/>
      <c r="AC774" s="428"/>
      <c r="AD774" s="310">
        <f>'Art. 123'!Q739</f>
        <v>3</v>
      </c>
      <c r="AE774" s="94" t="str">
        <f t="shared" si="161"/>
        <v>No aplica</v>
      </c>
      <c r="AF774">
        <f t="shared" si="162"/>
        <v>1.5</v>
      </c>
      <c r="AG774" s="92" t="str">
        <f t="shared" si="163"/>
        <v>No aplica</v>
      </c>
      <c r="AH774" s="95" t="e">
        <f t="shared" si="164"/>
        <v>#VALUE!</v>
      </c>
      <c r="AI774" s="96" t="str">
        <f t="shared" si="165"/>
        <v>No aplica</v>
      </c>
      <c r="AJ774" s="96" t="e">
        <f t="shared" si="166"/>
        <v>#VALUE!</v>
      </c>
      <c r="AK774" s="96" t="e">
        <f t="shared" si="167"/>
        <v>#VALUE!</v>
      </c>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c r="BY774"/>
      <c r="BZ774"/>
      <c r="CA774"/>
      <c r="CB774"/>
      <c r="CC774"/>
      <c r="CD774"/>
      <c r="CE774"/>
      <c r="CF774"/>
      <c r="CG774"/>
      <c r="CH774"/>
      <c r="CI774"/>
      <c r="CJ774"/>
      <c r="CK774"/>
      <c r="CL774"/>
      <c r="CM774"/>
      <c r="CN774"/>
      <c r="CO774"/>
      <c r="CP774"/>
      <c r="CQ774"/>
      <c r="CR774"/>
      <c r="CS774"/>
      <c r="CT774"/>
      <c r="CU774"/>
      <c r="CV774"/>
      <c r="CW774"/>
      <c r="CX774"/>
      <c r="CY774"/>
      <c r="CZ774"/>
      <c r="DA774"/>
      <c r="DB774"/>
      <c r="DC774"/>
      <c r="DD774"/>
      <c r="DE774"/>
      <c r="DF774"/>
      <c r="DG774"/>
      <c r="DH774"/>
      <c r="DI774"/>
      <c r="DJ774"/>
      <c r="DK774"/>
      <c r="DL774"/>
      <c r="DM774"/>
      <c r="DN774"/>
      <c r="DO774"/>
      <c r="DP774"/>
      <c r="DQ774"/>
      <c r="DR774"/>
      <c r="DS774"/>
      <c r="DT774"/>
      <c r="DU774"/>
      <c r="DV774"/>
      <c r="DW774"/>
      <c r="DX774"/>
      <c r="DY774"/>
      <c r="DZ774"/>
      <c r="EA774"/>
      <c r="EB774"/>
      <c r="EC774"/>
      <c r="ED774"/>
      <c r="EE774"/>
      <c r="EF774"/>
      <c r="EG774"/>
      <c r="EH774"/>
      <c r="EI774"/>
      <c r="EJ774"/>
      <c r="EK774"/>
      <c r="EL774"/>
      <c r="EM774"/>
      <c r="EN774"/>
      <c r="EO774"/>
      <c r="EP774"/>
      <c r="EQ774"/>
      <c r="ER774"/>
      <c r="ES774"/>
      <c r="ET774"/>
      <c r="EU774"/>
      <c r="EV774"/>
      <c r="EW774"/>
      <c r="EX774"/>
      <c r="EY774"/>
      <c r="EZ774"/>
      <c r="FA774"/>
      <c r="FB774"/>
      <c r="FC774"/>
      <c r="FD774"/>
      <c r="FE774"/>
      <c r="FF774"/>
      <c r="FG774"/>
      <c r="FH774"/>
      <c r="FI774"/>
      <c r="FJ774"/>
      <c r="FK774"/>
      <c r="FL774"/>
      <c r="FM774"/>
      <c r="FN774"/>
      <c r="FO774"/>
      <c r="FP774"/>
      <c r="FQ774"/>
      <c r="FR774"/>
      <c r="FS774"/>
      <c r="FT774"/>
      <c r="FU774"/>
      <c r="FV774"/>
      <c r="FW774"/>
      <c r="FX774"/>
      <c r="FY774"/>
      <c r="FZ774"/>
      <c r="GA774"/>
      <c r="GB774"/>
      <c r="GC774"/>
      <c r="GD774"/>
      <c r="GE774"/>
      <c r="GF774"/>
      <c r="GG774"/>
      <c r="GH774"/>
      <c r="GI774"/>
      <c r="GJ774"/>
      <c r="GK774"/>
      <c r="GL774"/>
      <c r="GM774"/>
      <c r="GN774"/>
      <c r="GO774"/>
      <c r="GP774"/>
      <c r="GQ774"/>
      <c r="GR774"/>
      <c r="GS774"/>
      <c r="GT774"/>
      <c r="GU774"/>
      <c r="GV774"/>
      <c r="GW774"/>
      <c r="GX774"/>
      <c r="GY774"/>
      <c r="GZ774"/>
      <c r="HA774"/>
      <c r="HB774"/>
      <c r="HC774"/>
      <c r="HD774"/>
      <c r="HE774"/>
      <c r="HF774"/>
      <c r="HG774"/>
      <c r="HH774"/>
      <c r="HI774"/>
      <c r="HJ774"/>
      <c r="HK774"/>
      <c r="HL774"/>
      <c r="HM774"/>
      <c r="HN774"/>
      <c r="HO774"/>
      <c r="HP774"/>
      <c r="HQ774"/>
      <c r="HR774"/>
      <c r="HS774"/>
      <c r="HT774"/>
      <c r="HU774"/>
      <c r="HV774"/>
      <c r="HW774"/>
      <c r="HX774"/>
      <c r="HY774"/>
      <c r="HZ774"/>
      <c r="IA774"/>
      <c r="IB774"/>
      <c r="IC774"/>
      <c r="ID774"/>
      <c r="IE774"/>
      <c r="IF774"/>
      <c r="IG774"/>
      <c r="IH774"/>
      <c r="II774"/>
      <c r="IJ774"/>
      <c r="IK774"/>
      <c r="IL774"/>
      <c r="IM774"/>
      <c r="IN774"/>
      <c r="IO774"/>
      <c r="IP774"/>
      <c r="IQ774"/>
      <c r="IR774"/>
      <c r="IS774"/>
      <c r="IT774"/>
      <c r="IU774"/>
      <c r="IV774"/>
    </row>
    <row r="775" spans="1:256" ht="24.9" customHeight="1" thickTop="1" thickBot="1" x14ac:dyDescent="0.3">
      <c r="A775" s="392" t="s">
        <v>2469</v>
      </c>
      <c r="B775" s="427"/>
      <c r="C775" s="427"/>
      <c r="D775" s="427"/>
      <c r="E775" s="427"/>
      <c r="F775" s="427"/>
      <c r="G775" s="427"/>
      <c r="H775" s="427"/>
      <c r="I775" s="427"/>
      <c r="J775" s="427"/>
      <c r="K775" s="427"/>
      <c r="L775" s="427"/>
      <c r="M775" s="427"/>
      <c r="N775" s="427"/>
      <c r="O775" s="427"/>
      <c r="P775" s="427"/>
      <c r="Q775" s="427"/>
      <c r="R775" s="427"/>
      <c r="S775" s="427"/>
      <c r="T775" s="427"/>
      <c r="U775" s="427"/>
      <c r="V775" s="427"/>
      <c r="W775" s="427"/>
      <c r="X775" s="427"/>
      <c r="Y775" s="427"/>
      <c r="Z775" s="427"/>
      <c r="AA775" s="427"/>
      <c r="AB775" s="427"/>
      <c r="AC775" s="428"/>
      <c r="AD775" s="310">
        <f>'Art. 123'!Q740</f>
        <v>3</v>
      </c>
      <c r="AE775" s="94" t="str">
        <f t="shared" si="161"/>
        <v>No aplica</v>
      </c>
      <c r="AF775">
        <f t="shared" si="162"/>
        <v>1.5</v>
      </c>
      <c r="AG775" s="92" t="str">
        <f t="shared" si="163"/>
        <v>No aplica</v>
      </c>
      <c r="AH775" s="95" t="e">
        <f t="shared" si="164"/>
        <v>#VALUE!</v>
      </c>
      <c r="AI775" s="96" t="str">
        <f t="shared" si="165"/>
        <v>No aplica</v>
      </c>
      <c r="AJ775" s="96" t="e">
        <f t="shared" si="166"/>
        <v>#VALUE!</v>
      </c>
      <c r="AK775" s="96" t="e">
        <f t="shared" si="167"/>
        <v>#VALUE!</v>
      </c>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c r="BY775"/>
      <c r="BZ775"/>
      <c r="CA775"/>
      <c r="CB775"/>
      <c r="CC775"/>
      <c r="CD775"/>
      <c r="CE775"/>
      <c r="CF775"/>
      <c r="CG775"/>
      <c r="CH775"/>
      <c r="CI775"/>
      <c r="CJ775"/>
      <c r="CK775"/>
      <c r="CL775"/>
      <c r="CM775"/>
      <c r="CN775"/>
      <c r="CO775"/>
      <c r="CP775"/>
      <c r="CQ775"/>
      <c r="CR775"/>
      <c r="CS775"/>
      <c r="CT775"/>
      <c r="CU775"/>
      <c r="CV775"/>
      <c r="CW775"/>
      <c r="CX775"/>
      <c r="CY775"/>
      <c r="CZ775"/>
      <c r="DA775"/>
      <c r="DB775"/>
      <c r="DC775"/>
      <c r="DD775"/>
      <c r="DE775"/>
      <c r="DF775"/>
      <c r="DG775"/>
      <c r="DH775"/>
      <c r="DI775"/>
      <c r="DJ775"/>
      <c r="DK775"/>
      <c r="DL775"/>
      <c r="DM775"/>
      <c r="DN775"/>
      <c r="DO775"/>
      <c r="DP775"/>
      <c r="DQ775"/>
      <c r="DR775"/>
      <c r="DS775"/>
      <c r="DT775"/>
      <c r="DU775"/>
      <c r="DV775"/>
      <c r="DW775"/>
      <c r="DX775"/>
      <c r="DY775"/>
      <c r="DZ775"/>
      <c r="EA775"/>
      <c r="EB775"/>
      <c r="EC775"/>
      <c r="ED775"/>
      <c r="EE775"/>
      <c r="EF775"/>
      <c r="EG775"/>
      <c r="EH775"/>
      <c r="EI775"/>
      <c r="EJ775"/>
      <c r="EK775"/>
      <c r="EL775"/>
      <c r="EM775"/>
      <c r="EN775"/>
      <c r="EO775"/>
      <c r="EP775"/>
      <c r="EQ775"/>
      <c r="ER775"/>
      <c r="ES775"/>
      <c r="ET775"/>
      <c r="EU775"/>
      <c r="EV775"/>
      <c r="EW775"/>
      <c r="EX775"/>
      <c r="EY775"/>
      <c r="EZ775"/>
      <c r="FA775"/>
      <c r="FB775"/>
      <c r="FC775"/>
      <c r="FD775"/>
      <c r="FE775"/>
      <c r="FF775"/>
      <c r="FG775"/>
      <c r="FH775"/>
      <c r="FI775"/>
      <c r="FJ775"/>
      <c r="FK775"/>
      <c r="FL775"/>
      <c r="FM775"/>
      <c r="FN775"/>
      <c r="FO775"/>
      <c r="FP775"/>
      <c r="FQ775"/>
      <c r="FR775"/>
      <c r="FS775"/>
      <c r="FT775"/>
      <c r="FU775"/>
      <c r="FV775"/>
      <c r="FW775"/>
      <c r="FX775"/>
      <c r="FY775"/>
      <c r="FZ775"/>
      <c r="GA775"/>
      <c r="GB775"/>
      <c r="GC775"/>
      <c r="GD775"/>
      <c r="GE775"/>
      <c r="GF775"/>
      <c r="GG775"/>
      <c r="GH775"/>
      <c r="GI775"/>
      <c r="GJ775"/>
      <c r="GK775"/>
      <c r="GL775"/>
      <c r="GM775"/>
      <c r="GN775"/>
      <c r="GO775"/>
      <c r="GP775"/>
      <c r="GQ775"/>
      <c r="GR775"/>
      <c r="GS775"/>
      <c r="GT775"/>
      <c r="GU775"/>
      <c r="GV775"/>
      <c r="GW775"/>
      <c r="GX775"/>
      <c r="GY775"/>
      <c r="GZ775"/>
      <c r="HA775"/>
      <c r="HB775"/>
      <c r="HC775"/>
      <c r="HD775"/>
      <c r="HE775"/>
      <c r="HF775"/>
      <c r="HG775"/>
      <c r="HH775"/>
      <c r="HI775"/>
      <c r="HJ775"/>
      <c r="HK775"/>
      <c r="HL775"/>
      <c r="HM775"/>
      <c r="HN775"/>
      <c r="HO775"/>
      <c r="HP775"/>
      <c r="HQ775"/>
      <c r="HR775"/>
      <c r="HS775"/>
      <c r="HT775"/>
      <c r="HU775"/>
      <c r="HV775"/>
      <c r="HW775"/>
      <c r="HX775"/>
      <c r="HY775"/>
      <c r="HZ775"/>
      <c r="IA775"/>
      <c r="IB775"/>
      <c r="IC775"/>
      <c r="ID775"/>
      <c r="IE775"/>
      <c r="IF775"/>
      <c r="IG775"/>
      <c r="IH775"/>
      <c r="II775"/>
      <c r="IJ775"/>
      <c r="IK775"/>
      <c r="IL775"/>
      <c r="IM775"/>
      <c r="IN775"/>
      <c r="IO775"/>
      <c r="IP775"/>
      <c r="IQ775"/>
      <c r="IR775"/>
      <c r="IS775"/>
      <c r="IT775"/>
      <c r="IU775"/>
      <c r="IV775"/>
    </row>
    <row r="776" spans="1:256" ht="24.9" customHeight="1" thickTop="1" thickBot="1" x14ac:dyDescent="0.3">
      <c r="A776" s="392" t="s">
        <v>2470</v>
      </c>
      <c r="B776" s="427"/>
      <c r="C776" s="427"/>
      <c r="D776" s="427"/>
      <c r="E776" s="427"/>
      <c r="F776" s="427"/>
      <c r="G776" s="427"/>
      <c r="H776" s="427"/>
      <c r="I776" s="427"/>
      <c r="J776" s="427"/>
      <c r="K776" s="427"/>
      <c r="L776" s="427"/>
      <c r="M776" s="427"/>
      <c r="N776" s="427"/>
      <c r="O776" s="427"/>
      <c r="P776" s="427"/>
      <c r="Q776" s="427"/>
      <c r="R776" s="427"/>
      <c r="S776" s="427"/>
      <c r="T776" s="427"/>
      <c r="U776" s="427"/>
      <c r="V776" s="427"/>
      <c r="W776" s="427"/>
      <c r="X776" s="427"/>
      <c r="Y776" s="427"/>
      <c r="Z776" s="427"/>
      <c r="AA776" s="427"/>
      <c r="AB776" s="427"/>
      <c r="AC776" s="428"/>
      <c r="AD776" s="310">
        <f>'Art. 123'!Q741</f>
        <v>3</v>
      </c>
      <c r="AE776" s="94" t="str">
        <f t="shared" si="161"/>
        <v>No aplica</v>
      </c>
      <c r="AF776">
        <f t="shared" si="162"/>
        <v>1.5</v>
      </c>
      <c r="AG776" s="92" t="str">
        <f t="shared" si="163"/>
        <v>No aplica</v>
      </c>
      <c r="AH776" s="95" t="e">
        <f t="shared" si="164"/>
        <v>#VALUE!</v>
      </c>
      <c r="AI776" s="96" t="str">
        <f t="shared" si="165"/>
        <v>No aplica</v>
      </c>
      <c r="AJ776" s="96" t="e">
        <f t="shared" si="166"/>
        <v>#VALUE!</v>
      </c>
      <c r="AK776" s="96" t="e">
        <f t="shared" si="167"/>
        <v>#VALUE!</v>
      </c>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c r="BY776"/>
      <c r="BZ776"/>
      <c r="CA776"/>
      <c r="CB776"/>
      <c r="CC776"/>
      <c r="CD776"/>
      <c r="CE776"/>
      <c r="CF776"/>
      <c r="CG776"/>
      <c r="CH776"/>
      <c r="CI776"/>
      <c r="CJ776"/>
      <c r="CK776"/>
      <c r="CL776"/>
      <c r="CM776"/>
      <c r="CN776"/>
      <c r="CO776"/>
      <c r="CP776"/>
      <c r="CQ776"/>
      <c r="CR776"/>
      <c r="CS776"/>
      <c r="CT776"/>
      <c r="CU776"/>
      <c r="CV776"/>
      <c r="CW776"/>
      <c r="CX776"/>
      <c r="CY776"/>
      <c r="CZ776"/>
      <c r="DA776"/>
      <c r="DB776"/>
      <c r="DC776"/>
      <c r="DD776"/>
      <c r="DE776"/>
      <c r="DF776"/>
      <c r="DG776"/>
      <c r="DH776"/>
      <c r="DI776"/>
      <c r="DJ776"/>
      <c r="DK776"/>
      <c r="DL776"/>
      <c r="DM776"/>
      <c r="DN776"/>
      <c r="DO776"/>
      <c r="DP776"/>
      <c r="DQ776"/>
      <c r="DR776"/>
      <c r="DS776"/>
      <c r="DT776"/>
      <c r="DU776"/>
      <c r="DV776"/>
      <c r="DW776"/>
      <c r="DX776"/>
      <c r="DY776"/>
      <c r="DZ776"/>
      <c r="EA776"/>
      <c r="EB776"/>
      <c r="EC776"/>
      <c r="ED776"/>
      <c r="EE776"/>
      <c r="EF776"/>
      <c r="EG776"/>
      <c r="EH776"/>
      <c r="EI776"/>
      <c r="EJ776"/>
      <c r="EK776"/>
      <c r="EL776"/>
      <c r="EM776"/>
      <c r="EN776"/>
      <c r="EO776"/>
      <c r="EP776"/>
      <c r="EQ776"/>
      <c r="ER776"/>
      <c r="ES776"/>
      <c r="ET776"/>
      <c r="EU776"/>
      <c r="EV776"/>
      <c r="EW776"/>
      <c r="EX776"/>
      <c r="EY776"/>
      <c r="EZ776"/>
      <c r="FA776"/>
      <c r="FB776"/>
      <c r="FC776"/>
      <c r="FD776"/>
      <c r="FE776"/>
      <c r="FF776"/>
      <c r="FG776"/>
      <c r="FH776"/>
      <c r="FI776"/>
      <c r="FJ776"/>
      <c r="FK776"/>
      <c r="FL776"/>
      <c r="FM776"/>
      <c r="FN776"/>
      <c r="FO776"/>
      <c r="FP776"/>
      <c r="FQ776"/>
      <c r="FR776"/>
      <c r="FS776"/>
      <c r="FT776"/>
      <c r="FU776"/>
      <c r="FV776"/>
      <c r="FW776"/>
      <c r="FX776"/>
      <c r="FY776"/>
      <c r="FZ776"/>
      <c r="GA776"/>
      <c r="GB776"/>
      <c r="GC776"/>
      <c r="GD776"/>
      <c r="GE776"/>
      <c r="GF776"/>
      <c r="GG776"/>
      <c r="GH776"/>
      <c r="GI776"/>
      <c r="GJ776"/>
      <c r="GK776"/>
      <c r="GL776"/>
      <c r="GM776"/>
      <c r="GN776"/>
      <c r="GO776"/>
      <c r="GP776"/>
      <c r="GQ776"/>
      <c r="GR776"/>
      <c r="GS776"/>
      <c r="GT776"/>
      <c r="GU776"/>
      <c r="GV776"/>
      <c r="GW776"/>
      <c r="GX776"/>
      <c r="GY776"/>
      <c r="GZ776"/>
      <c r="HA776"/>
      <c r="HB776"/>
      <c r="HC776"/>
      <c r="HD776"/>
      <c r="HE776"/>
      <c r="HF776"/>
      <c r="HG776"/>
      <c r="HH776"/>
      <c r="HI776"/>
      <c r="HJ776"/>
      <c r="HK776"/>
      <c r="HL776"/>
      <c r="HM776"/>
      <c r="HN776"/>
      <c r="HO776"/>
      <c r="HP776"/>
      <c r="HQ776"/>
      <c r="HR776"/>
      <c r="HS776"/>
      <c r="HT776"/>
      <c r="HU776"/>
      <c r="HV776"/>
      <c r="HW776"/>
      <c r="HX776"/>
      <c r="HY776"/>
      <c r="HZ776"/>
      <c r="IA776"/>
      <c r="IB776"/>
      <c r="IC776"/>
      <c r="ID776"/>
      <c r="IE776"/>
      <c r="IF776"/>
      <c r="IG776"/>
      <c r="IH776"/>
      <c r="II776"/>
      <c r="IJ776"/>
      <c r="IK776"/>
      <c r="IL776"/>
      <c r="IM776"/>
      <c r="IN776"/>
      <c r="IO776"/>
      <c r="IP776"/>
      <c r="IQ776"/>
      <c r="IR776"/>
      <c r="IS776"/>
      <c r="IT776"/>
      <c r="IU776"/>
      <c r="IV776"/>
    </row>
    <row r="777" spans="1:256" ht="24.9" customHeight="1" thickTop="1" x14ac:dyDescent="0.25">
      <c r="A777" s="437" t="s">
        <v>1671</v>
      </c>
      <c r="B777" s="438"/>
      <c r="C777" s="438"/>
      <c r="D777" s="438"/>
      <c r="E777" s="438"/>
      <c r="F777" s="438"/>
      <c r="G777" s="438"/>
      <c r="H777" s="438"/>
      <c r="I777" s="438"/>
      <c r="J777" s="438"/>
      <c r="K777" s="438"/>
      <c r="L777" s="438"/>
      <c r="M777" s="438"/>
      <c r="N777" s="438"/>
      <c r="O777" s="438"/>
      <c r="P777" s="438"/>
      <c r="Q777" s="438"/>
      <c r="R777" s="438"/>
      <c r="S777" s="438"/>
      <c r="T777" s="438"/>
      <c r="U777" s="438"/>
      <c r="V777" s="438"/>
      <c r="W777" s="438"/>
      <c r="X777" s="438"/>
      <c r="Y777" s="438"/>
      <c r="Z777" s="438"/>
      <c r="AA777" s="438"/>
      <c r="AB777" s="438"/>
      <c r="AC777" s="438"/>
      <c r="AD777" s="439"/>
      <c r="AE777" s="94">
        <f>SUM(AE769:AE776)</f>
        <v>0</v>
      </c>
      <c r="AF777" s="61"/>
      <c r="AG777" s="97">
        <f>SUM(AG769:AG776)</f>
        <v>0</v>
      </c>
      <c r="AH777" s="98"/>
      <c r="AI777" s="99"/>
      <c r="AJ777" s="99"/>
      <c r="AK777" s="99"/>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c r="BY777"/>
      <c r="BZ777"/>
      <c r="CA777"/>
      <c r="CB777"/>
      <c r="CC777"/>
      <c r="CD777"/>
      <c r="CE777"/>
      <c r="CF777"/>
      <c r="CG777"/>
      <c r="CH777"/>
      <c r="CI777"/>
      <c r="CJ777"/>
      <c r="CK777"/>
      <c r="CL777"/>
      <c r="CM777"/>
      <c r="CN777"/>
      <c r="CO777"/>
      <c r="CP777"/>
      <c r="CQ777"/>
      <c r="CR777"/>
      <c r="CS777"/>
      <c r="CT777"/>
      <c r="CU777"/>
      <c r="CV777"/>
      <c r="CW777"/>
      <c r="CX777"/>
      <c r="CY777"/>
      <c r="CZ777"/>
      <c r="DA777"/>
      <c r="DB777"/>
      <c r="DC777"/>
      <c r="DD777"/>
      <c r="DE777"/>
      <c r="DF777"/>
      <c r="DG777"/>
      <c r="DH777"/>
      <c r="DI777"/>
      <c r="DJ777"/>
      <c r="DK777"/>
      <c r="DL777"/>
      <c r="DM777"/>
      <c r="DN777"/>
      <c r="DO777"/>
      <c r="DP777"/>
      <c r="DQ777"/>
      <c r="DR777"/>
      <c r="DS777"/>
      <c r="DT777"/>
      <c r="DU777"/>
      <c r="DV777"/>
      <c r="DW777"/>
      <c r="DX777"/>
      <c r="DY777"/>
      <c r="DZ777"/>
      <c r="EA777"/>
      <c r="EB777"/>
      <c r="EC777"/>
      <c r="ED777"/>
      <c r="EE777"/>
      <c r="EF777"/>
      <c r="EG777"/>
      <c r="EH777"/>
      <c r="EI777"/>
      <c r="EJ777"/>
      <c r="EK777"/>
      <c r="EL777"/>
      <c r="EM777"/>
      <c r="EN777"/>
      <c r="EO777"/>
      <c r="EP777"/>
      <c r="EQ777"/>
      <c r="ER777"/>
      <c r="ES777"/>
      <c r="ET777"/>
      <c r="EU777"/>
      <c r="EV777"/>
      <c r="EW777"/>
      <c r="EX777"/>
      <c r="EY777"/>
      <c r="EZ777"/>
      <c r="FA777"/>
      <c r="FB777"/>
      <c r="FC777"/>
      <c r="FD777"/>
      <c r="FE777"/>
      <c r="FF777"/>
      <c r="FG777"/>
      <c r="FH777"/>
      <c r="FI777"/>
      <c r="FJ777"/>
      <c r="FK777"/>
      <c r="FL777"/>
      <c r="FM777"/>
      <c r="FN777"/>
      <c r="FO777"/>
      <c r="FP777"/>
      <c r="FQ777"/>
      <c r="FR777"/>
      <c r="FS777"/>
      <c r="FT777"/>
      <c r="FU777"/>
      <c r="FV777"/>
      <c r="FW777"/>
      <c r="FX777"/>
      <c r="FY777"/>
      <c r="FZ777"/>
      <c r="GA777"/>
      <c r="GB777"/>
      <c r="GC777"/>
      <c r="GD777"/>
      <c r="GE777"/>
      <c r="GF777"/>
      <c r="GG777"/>
      <c r="GH777"/>
      <c r="GI777"/>
      <c r="GJ777"/>
      <c r="GK777"/>
      <c r="GL777"/>
      <c r="GM777"/>
      <c r="GN777"/>
      <c r="GO777"/>
      <c r="GP777"/>
      <c r="GQ777"/>
      <c r="GR777"/>
      <c r="GS777"/>
      <c r="GT777"/>
      <c r="GU777"/>
      <c r="GV777"/>
      <c r="GW777"/>
      <c r="GX777"/>
      <c r="GY777"/>
      <c r="GZ777"/>
      <c r="HA777"/>
      <c r="HB777"/>
      <c r="HC777"/>
      <c r="HD777"/>
      <c r="HE777"/>
      <c r="HF777"/>
      <c r="HG777"/>
      <c r="HH777"/>
      <c r="HI777"/>
      <c r="HJ777"/>
      <c r="HK777"/>
      <c r="HL777"/>
      <c r="HM777"/>
      <c r="HN777"/>
      <c r="HO777"/>
      <c r="HP777"/>
      <c r="HQ777"/>
      <c r="HR777"/>
      <c r="HS777"/>
      <c r="HT777"/>
      <c r="HU777"/>
      <c r="HV777"/>
      <c r="HW777"/>
      <c r="HX777"/>
      <c r="HY777"/>
      <c r="HZ777"/>
      <c r="IA777"/>
      <c r="IB777"/>
      <c r="IC777"/>
      <c r="ID777"/>
      <c r="IE777"/>
      <c r="IF777"/>
      <c r="IG777"/>
      <c r="IH777"/>
      <c r="II777"/>
      <c r="IJ777"/>
      <c r="IK777"/>
      <c r="IL777"/>
      <c r="IM777"/>
      <c r="IN777"/>
      <c r="IO777"/>
      <c r="IP777"/>
      <c r="IQ777"/>
      <c r="IR777"/>
      <c r="IS777"/>
      <c r="IT777"/>
      <c r="IU777"/>
      <c r="IV777"/>
    </row>
    <row r="778" spans="1:256" ht="24.9" customHeight="1" x14ac:dyDescent="0.25">
      <c r="A778" s="440" t="s">
        <v>1672</v>
      </c>
      <c r="B778" s="441"/>
      <c r="C778" s="441"/>
      <c r="D778" s="441"/>
      <c r="E778" s="441"/>
      <c r="F778" s="441"/>
      <c r="G778" s="441"/>
      <c r="H778" s="441"/>
      <c r="I778" s="441"/>
      <c r="J778" s="441"/>
      <c r="K778" s="441"/>
      <c r="L778" s="441"/>
      <c r="M778" s="441"/>
      <c r="N778" s="441"/>
      <c r="O778" s="441"/>
      <c r="P778" s="441"/>
      <c r="Q778" s="441"/>
      <c r="R778" s="441"/>
      <c r="S778" s="441"/>
      <c r="T778" s="441"/>
      <c r="U778" s="441"/>
      <c r="V778" s="441"/>
      <c r="W778" s="441"/>
      <c r="X778" s="441"/>
      <c r="Y778" s="441"/>
      <c r="Z778" s="441"/>
      <c r="AA778" s="441"/>
      <c r="AB778" s="441"/>
      <c r="AC778" s="441"/>
      <c r="AD778" s="442"/>
      <c r="AE778" s="94">
        <f>AE777/$AE$23*100</f>
        <v>0</v>
      </c>
      <c r="AF778" s="61"/>
      <c r="AG778" s="97"/>
      <c r="AH778" s="98"/>
      <c r="AI778" s="99"/>
      <c r="AJ778" s="99"/>
      <c r="AK778" s="99"/>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c r="BY778"/>
      <c r="BZ778"/>
      <c r="CA778"/>
      <c r="CB778"/>
      <c r="CC778"/>
      <c r="CD778"/>
      <c r="CE778"/>
      <c r="CF778"/>
      <c r="CG778"/>
      <c r="CH778"/>
      <c r="CI778"/>
      <c r="CJ778"/>
      <c r="CK778"/>
      <c r="CL778"/>
      <c r="CM778"/>
      <c r="CN778"/>
      <c r="CO778"/>
      <c r="CP778"/>
      <c r="CQ778"/>
      <c r="CR778"/>
      <c r="CS778"/>
      <c r="CT778"/>
      <c r="CU778"/>
      <c r="CV778"/>
      <c r="CW778"/>
      <c r="CX778"/>
      <c r="CY778"/>
      <c r="CZ778"/>
      <c r="DA778"/>
      <c r="DB778"/>
      <c r="DC778"/>
      <c r="DD778"/>
      <c r="DE778"/>
      <c r="DF778"/>
      <c r="DG778"/>
      <c r="DH778"/>
      <c r="DI778"/>
      <c r="DJ778"/>
      <c r="DK778"/>
      <c r="DL778"/>
      <c r="DM778"/>
      <c r="DN778"/>
      <c r="DO778"/>
      <c r="DP778"/>
      <c r="DQ778"/>
      <c r="DR778"/>
      <c r="DS778"/>
      <c r="DT778"/>
      <c r="DU778"/>
      <c r="DV778"/>
      <c r="DW778"/>
      <c r="DX778"/>
      <c r="DY778"/>
      <c r="DZ778"/>
      <c r="EA778"/>
      <c r="EB778"/>
      <c r="EC778"/>
      <c r="ED778"/>
      <c r="EE778"/>
      <c r="EF778"/>
      <c r="EG778"/>
      <c r="EH778"/>
      <c r="EI778"/>
      <c r="EJ778"/>
      <c r="EK778"/>
      <c r="EL778"/>
      <c r="EM778"/>
      <c r="EN778"/>
      <c r="EO778"/>
      <c r="EP778"/>
      <c r="EQ778"/>
      <c r="ER778"/>
      <c r="ES778"/>
      <c r="ET778"/>
      <c r="EU778"/>
      <c r="EV778"/>
      <c r="EW778"/>
      <c r="EX778"/>
      <c r="EY778"/>
      <c r="EZ778"/>
      <c r="FA778"/>
      <c r="FB778"/>
      <c r="FC778"/>
      <c r="FD778"/>
      <c r="FE778"/>
      <c r="FF778"/>
      <c r="FG778"/>
      <c r="FH778"/>
      <c r="FI778"/>
      <c r="FJ778"/>
      <c r="FK778"/>
      <c r="FL778"/>
      <c r="FM778"/>
      <c r="FN778"/>
      <c r="FO778"/>
      <c r="FP778"/>
      <c r="FQ778"/>
      <c r="FR778"/>
      <c r="FS778"/>
      <c r="FT778"/>
      <c r="FU778"/>
      <c r="FV778"/>
      <c r="FW778"/>
      <c r="FX778"/>
      <c r="FY778"/>
      <c r="FZ778"/>
      <c r="GA778"/>
      <c r="GB778"/>
      <c r="GC778"/>
      <c r="GD778"/>
      <c r="GE778"/>
      <c r="GF778"/>
      <c r="GG778"/>
      <c r="GH778"/>
      <c r="GI778"/>
      <c r="GJ778"/>
      <c r="GK778"/>
      <c r="GL778"/>
      <c r="GM778"/>
      <c r="GN778"/>
      <c r="GO778"/>
      <c r="GP778"/>
      <c r="GQ778"/>
      <c r="GR778"/>
      <c r="GS778"/>
      <c r="GT778"/>
      <c r="GU778"/>
      <c r="GV778"/>
      <c r="GW778"/>
      <c r="GX778"/>
      <c r="GY778"/>
      <c r="GZ778"/>
      <c r="HA778"/>
      <c r="HB778"/>
      <c r="HC778"/>
      <c r="HD778"/>
      <c r="HE778"/>
      <c r="HF778"/>
      <c r="HG778"/>
      <c r="HH778"/>
      <c r="HI778"/>
      <c r="HJ778"/>
      <c r="HK778"/>
      <c r="HL778"/>
      <c r="HM778"/>
      <c r="HN778"/>
      <c r="HO778"/>
      <c r="HP778"/>
      <c r="HQ778"/>
      <c r="HR778"/>
      <c r="HS778"/>
      <c r="HT778"/>
      <c r="HU778"/>
      <c r="HV778"/>
      <c r="HW778"/>
      <c r="HX778"/>
      <c r="HY778"/>
      <c r="HZ778"/>
      <c r="IA778"/>
      <c r="IB778"/>
      <c r="IC778"/>
      <c r="ID778"/>
      <c r="IE778"/>
      <c r="IF778"/>
      <c r="IG778"/>
      <c r="IH778"/>
      <c r="II778"/>
      <c r="IJ778"/>
      <c r="IK778"/>
      <c r="IL778"/>
      <c r="IM778"/>
      <c r="IN778"/>
      <c r="IO778"/>
      <c r="IP778"/>
      <c r="IQ778"/>
      <c r="IR778"/>
      <c r="IS778"/>
      <c r="IT778"/>
      <c r="IU778"/>
      <c r="IV778"/>
    </row>
    <row r="779" spans="1:256" ht="24.9" customHeight="1" thickBot="1" x14ac:dyDescent="0.3">
      <c r="A779" s="293"/>
      <c r="B779" s="293"/>
      <c r="C779" s="293"/>
      <c r="D779" s="293"/>
      <c r="E779" s="293"/>
      <c r="F779" s="293"/>
      <c r="G779" s="293"/>
      <c r="H779" s="293"/>
      <c r="I779" s="293"/>
      <c r="J779" s="293"/>
      <c r="K779" s="293"/>
      <c r="L779" s="293"/>
      <c r="M779" s="293"/>
      <c r="N779" s="293"/>
      <c r="O779" s="293"/>
      <c r="P779" s="293"/>
      <c r="Q779" s="294"/>
      <c r="R779" s="73"/>
      <c r="S779" s="73"/>
      <c r="T779" s="73"/>
      <c r="U779" s="73"/>
      <c r="V779" s="73"/>
      <c r="W779" s="73"/>
      <c r="X779" s="73"/>
      <c r="Y779" s="73"/>
      <c r="Z779" s="73"/>
      <c r="AA779" s="73"/>
      <c r="AB779" s="73"/>
      <c r="AC779" s="73"/>
      <c r="AD779" s="101"/>
      <c r="AE779" s="101"/>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c r="BY779"/>
      <c r="BZ779"/>
      <c r="CA779"/>
      <c r="CB779"/>
      <c r="CC779"/>
      <c r="CD779"/>
      <c r="CE779"/>
      <c r="CF779"/>
      <c r="CG779"/>
      <c r="CH779"/>
      <c r="CI779"/>
      <c r="CJ779"/>
      <c r="CK779"/>
      <c r="CL779"/>
      <c r="CM779"/>
      <c r="CN779"/>
      <c r="CO779"/>
      <c r="CP779"/>
      <c r="CQ779"/>
      <c r="CR779"/>
      <c r="CS779"/>
      <c r="CT779"/>
      <c r="CU779"/>
      <c r="CV779"/>
      <c r="CW779"/>
      <c r="CX779"/>
      <c r="CY779"/>
      <c r="CZ779"/>
      <c r="DA779"/>
      <c r="DB779"/>
      <c r="DC779"/>
      <c r="DD779"/>
      <c r="DE779"/>
      <c r="DF779"/>
      <c r="DG779"/>
      <c r="DH779"/>
      <c r="DI779"/>
      <c r="DJ779"/>
      <c r="DK779"/>
      <c r="DL779"/>
      <c r="DM779"/>
      <c r="DN779"/>
      <c r="DO779"/>
      <c r="DP779"/>
      <c r="DQ779"/>
      <c r="DR779"/>
      <c r="DS779"/>
      <c r="DT779"/>
      <c r="DU779"/>
      <c r="DV779"/>
      <c r="DW779"/>
      <c r="DX779"/>
      <c r="DY779"/>
      <c r="DZ779"/>
      <c r="EA779"/>
      <c r="EB779"/>
      <c r="EC779"/>
      <c r="ED779"/>
      <c r="EE779"/>
      <c r="EF779"/>
      <c r="EG779"/>
      <c r="EH779"/>
      <c r="EI779"/>
      <c r="EJ779"/>
      <c r="EK779"/>
      <c r="EL779"/>
      <c r="EM779"/>
      <c r="EN779"/>
      <c r="EO779"/>
      <c r="EP779"/>
      <c r="EQ779"/>
      <c r="ER779"/>
      <c r="ES779"/>
      <c r="ET779"/>
      <c r="EU779"/>
      <c r="EV779"/>
      <c r="EW779"/>
      <c r="EX779"/>
      <c r="EY779"/>
      <c r="EZ779"/>
      <c r="FA779"/>
      <c r="FB779"/>
      <c r="FC779"/>
      <c r="FD779"/>
      <c r="FE779"/>
      <c r="FF779"/>
      <c r="FG779"/>
      <c r="FH779"/>
      <c r="FI779"/>
      <c r="FJ779"/>
      <c r="FK779"/>
      <c r="FL779"/>
      <c r="FM779"/>
      <c r="FN779"/>
      <c r="FO779"/>
      <c r="FP779"/>
      <c r="FQ779"/>
      <c r="FR779"/>
      <c r="FS779"/>
      <c r="FT779"/>
      <c r="FU779"/>
      <c r="FV779"/>
      <c r="FW779"/>
      <c r="FX779"/>
      <c r="FY779"/>
      <c r="FZ779"/>
      <c r="GA779"/>
      <c r="GB779"/>
      <c r="GC779"/>
      <c r="GD779"/>
      <c r="GE779"/>
      <c r="GF779"/>
      <c r="GG779"/>
      <c r="GH779"/>
      <c r="GI779"/>
      <c r="GJ779"/>
      <c r="GK779"/>
      <c r="GL779"/>
      <c r="GM779"/>
      <c r="GN779"/>
      <c r="GO779"/>
      <c r="GP779"/>
      <c r="GQ779"/>
      <c r="GR779"/>
      <c r="GS779"/>
      <c r="GT779"/>
      <c r="GU779"/>
      <c r="GV779"/>
      <c r="GW779"/>
      <c r="GX779"/>
      <c r="GY779"/>
      <c r="GZ779"/>
      <c r="HA779"/>
      <c r="HB779"/>
      <c r="HC779"/>
      <c r="HD779"/>
      <c r="HE779"/>
      <c r="HF779"/>
      <c r="HG779"/>
      <c r="HH779"/>
      <c r="HI779"/>
      <c r="HJ779"/>
      <c r="HK779"/>
      <c r="HL779"/>
      <c r="HM779"/>
      <c r="HN779"/>
      <c r="HO779"/>
      <c r="HP779"/>
      <c r="HQ779"/>
      <c r="HR779"/>
      <c r="HS779"/>
      <c r="HT779"/>
      <c r="HU779"/>
      <c r="HV779"/>
      <c r="HW779"/>
      <c r="HX779"/>
      <c r="HY779"/>
      <c r="HZ779"/>
      <c r="IA779"/>
      <c r="IB779"/>
      <c r="IC779"/>
      <c r="ID779"/>
      <c r="IE779"/>
      <c r="IF779"/>
      <c r="IG779"/>
      <c r="IH779"/>
      <c r="II779"/>
      <c r="IJ779"/>
      <c r="IK779"/>
      <c r="IL779"/>
      <c r="IM779"/>
      <c r="IN779"/>
      <c r="IO779"/>
      <c r="IP779"/>
      <c r="IQ779"/>
      <c r="IR779"/>
      <c r="IS779"/>
      <c r="IT779"/>
      <c r="IU779"/>
      <c r="IV779"/>
    </row>
    <row r="780" spans="1:256" ht="24.9" customHeight="1" thickTop="1" thickBot="1" x14ac:dyDescent="0.3">
      <c r="A780" s="391" t="s">
        <v>2531</v>
      </c>
      <c r="B780" s="443"/>
      <c r="C780" s="443"/>
      <c r="D780" s="443"/>
      <c r="E780" s="443"/>
      <c r="F780" s="443"/>
      <c r="G780" s="443"/>
      <c r="H780" s="443"/>
      <c r="I780" s="443"/>
      <c r="J780" s="443"/>
      <c r="K780" s="443"/>
      <c r="L780" s="443"/>
      <c r="M780" s="443"/>
      <c r="N780" s="443"/>
      <c r="O780" s="443"/>
      <c r="P780" s="443"/>
      <c r="Q780" s="443"/>
      <c r="R780" s="443"/>
      <c r="S780" s="443"/>
      <c r="T780" s="443"/>
      <c r="U780" s="443"/>
      <c r="V780" s="443"/>
      <c r="W780" s="443"/>
      <c r="X780" s="443"/>
      <c r="Y780" s="443"/>
      <c r="Z780" s="443"/>
      <c r="AA780" s="443"/>
      <c r="AB780" s="443"/>
      <c r="AC780" s="443"/>
      <c r="AD780" s="112" t="s">
        <v>187</v>
      </c>
      <c r="AE780" s="113" t="s">
        <v>7</v>
      </c>
      <c r="AF780" s="92" t="s">
        <v>1666</v>
      </c>
      <c r="AG780" s="92" t="s">
        <v>1667</v>
      </c>
      <c r="AH780" s="92" t="s">
        <v>1668</v>
      </c>
      <c r="AI780" s="93" t="s">
        <v>1669</v>
      </c>
      <c r="AJ780" s="92"/>
      <c r="AK780" s="93" t="s">
        <v>1670</v>
      </c>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c r="BY780"/>
      <c r="BZ780"/>
      <c r="CA780"/>
      <c r="CB780"/>
      <c r="CC780"/>
      <c r="CD780"/>
      <c r="CE780"/>
      <c r="CF780"/>
      <c r="CG780"/>
      <c r="CH780"/>
      <c r="CI780"/>
      <c r="CJ780"/>
      <c r="CK780"/>
      <c r="CL780"/>
      <c r="CM780"/>
      <c r="CN780"/>
      <c r="CO780"/>
      <c r="CP780"/>
      <c r="CQ780"/>
      <c r="CR780"/>
      <c r="CS780"/>
      <c r="CT780"/>
      <c r="CU780"/>
      <c r="CV780"/>
      <c r="CW780"/>
      <c r="CX780"/>
      <c r="CY780"/>
      <c r="CZ780"/>
      <c r="DA780"/>
      <c r="DB780"/>
      <c r="DC780"/>
      <c r="DD780"/>
      <c r="DE780"/>
      <c r="DF780"/>
      <c r="DG780"/>
      <c r="DH780"/>
      <c r="DI780"/>
      <c r="DJ780"/>
      <c r="DK780"/>
      <c r="DL780"/>
      <c r="DM780"/>
      <c r="DN780"/>
      <c r="DO780"/>
      <c r="DP780"/>
      <c r="DQ780"/>
      <c r="DR780"/>
      <c r="DS780"/>
      <c r="DT780"/>
      <c r="DU780"/>
      <c r="DV780"/>
      <c r="DW780"/>
      <c r="DX780"/>
      <c r="DY780"/>
      <c r="DZ780"/>
      <c r="EA780"/>
      <c r="EB780"/>
      <c r="EC780"/>
      <c r="ED780"/>
      <c r="EE780"/>
      <c r="EF780"/>
      <c r="EG780"/>
      <c r="EH780"/>
      <c r="EI780"/>
      <c r="EJ780"/>
      <c r="EK780"/>
      <c r="EL780"/>
      <c r="EM780"/>
      <c r="EN780"/>
      <c r="EO780"/>
      <c r="EP780"/>
      <c r="EQ780"/>
      <c r="ER780"/>
      <c r="ES780"/>
      <c r="ET780"/>
      <c r="EU780"/>
      <c r="EV780"/>
      <c r="EW780"/>
      <c r="EX780"/>
      <c r="EY780"/>
      <c r="EZ780"/>
      <c r="FA780"/>
      <c r="FB780"/>
      <c r="FC780"/>
      <c r="FD780"/>
      <c r="FE780"/>
      <c r="FF780"/>
      <c r="FG780"/>
      <c r="FH780"/>
      <c r="FI780"/>
      <c r="FJ780"/>
      <c r="FK780"/>
      <c r="FL780"/>
      <c r="FM780"/>
      <c r="FN780"/>
      <c r="FO780"/>
      <c r="FP780"/>
      <c r="FQ780"/>
      <c r="FR780"/>
      <c r="FS780"/>
      <c r="FT780"/>
      <c r="FU780"/>
      <c r="FV780"/>
      <c r="FW780"/>
      <c r="FX780"/>
      <c r="FY780"/>
      <c r="FZ780"/>
      <c r="GA780"/>
      <c r="GB780"/>
      <c r="GC780"/>
      <c r="GD780"/>
      <c r="GE780"/>
      <c r="GF780"/>
      <c r="GG780"/>
      <c r="GH780"/>
      <c r="GI780"/>
      <c r="GJ780"/>
      <c r="GK780"/>
      <c r="GL780"/>
      <c r="GM780"/>
      <c r="GN780"/>
      <c r="GO780"/>
      <c r="GP780"/>
      <c r="GQ780"/>
      <c r="GR780"/>
      <c r="GS780"/>
      <c r="GT780"/>
      <c r="GU780"/>
      <c r="GV780"/>
      <c r="GW780"/>
      <c r="GX780"/>
      <c r="GY780"/>
      <c r="GZ780"/>
      <c r="HA780"/>
      <c r="HB780"/>
      <c r="HC780"/>
      <c r="HD780"/>
      <c r="HE780"/>
      <c r="HF780"/>
      <c r="HG780"/>
      <c r="HH780"/>
      <c r="HI780"/>
      <c r="HJ780"/>
      <c r="HK780"/>
      <c r="HL780"/>
      <c r="HM780"/>
      <c r="HN780"/>
      <c r="HO780"/>
      <c r="HP780"/>
      <c r="HQ780"/>
      <c r="HR780"/>
      <c r="HS780"/>
      <c r="HT780"/>
      <c r="HU780"/>
      <c r="HV780"/>
      <c r="HW780"/>
      <c r="HX780"/>
      <c r="HY780"/>
      <c r="HZ780"/>
      <c r="IA780"/>
      <c r="IB780"/>
      <c r="IC780"/>
      <c r="ID780"/>
      <c r="IE780"/>
      <c r="IF780"/>
      <c r="IG780"/>
      <c r="IH780"/>
      <c r="II780"/>
      <c r="IJ780"/>
      <c r="IK780"/>
      <c r="IL780"/>
      <c r="IM780"/>
      <c r="IN780"/>
      <c r="IO780"/>
      <c r="IP780"/>
      <c r="IQ780"/>
      <c r="IR780"/>
      <c r="IS780"/>
      <c r="IT780"/>
      <c r="IU780"/>
      <c r="IV780"/>
    </row>
    <row r="781" spans="1:256" ht="24.9" customHeight="1" thickTop="1" thickBot="1" x14ac:dyDescent="0.3">
      <c r="A781" s="392" t="s">
        <v>2471</v>
      </c>
      <c r="B781" s="427"/>
      <c r="C781" s="427"/>
      <c r="D781" s="427"/>
      <c r="E781" s="427"/>
      <c r="F781" s="427"/>
      <c r="G781" s="427"/>
      <c r="H781" s="427"/>
      <c r="I781" s="427"/>
      <c r="J781" s="427"/>
      <c r="K781" s="427"/>
      <c r="L781" s="427"/>
      <c r="M781" s="427"/>
      <c r="N781" s="427"/>
      <c r="O781" s="427"/>
      <c r="P781" s="427"/>
      <c r="Q781" s="427"/>
      <c r="R781" s="427"/>
      <c r="S781" s="427"/>
      <c r="T781" s="427"/>
      <c r="U781" s="427"/>
      <c r="V781" s="427"/>
      <c r="W781" s="427"/>
      <c r="X781" s="427"/>
      <c r="Y781" s="427"/>
      <c r="Z781" s="427"/>
      <c r="AA781" s="427"/>
      <c r="AB781" s="427"/>
      <c r="AC781" s="428"/>
      <c r="AD781" s="310">
        <f>'Art. 123'!Q744</f>
        <v>3</v>
      </c>
      <c r="AE781" s="94" t="str">
        <f t="shared" ref="AE781:AE789" si="168">IF(AG781=1,AK781,AG781)</f>
        <v>No aplica</v>
      </c>
      <c r="AF781">
        <f t="shared" ref="AF781:AF789" si="169">AD781/2</f>
        <v>1.5</v>
      </c>
      <c r="AG781" s="92" t="str">
        <f t="shared" ref="AG781:AG789" si="170">IF(AND(AF781&gt;=0,AF781&lt;=1),1,"No aplica")</f>
        <v>No aplica</v>
      </c>
      <c r="AH781" s="95" t="e">
        <f t="shared" ref="AH781:AH789" si="171">AD781/(AG781*2)</f>
        <v>#VALUE!</v>
      </c>
      <c r="AI781" s="96" t="str">
        <f t="shared" ref="AI781:AI789" si="172">IF(AG781=1,AG781/$AG$790,"No aplica")</f>
        <v>No aplica</v>
      </c>
      <c r="AJ781" s="96" t="e">
        <f t="shared" ref="AJ781:AJ789" si="173">AF781*AI781</f>
        <v>#VALUE!</v>
      </c>
      <c r="AK781" s="96" t="e">
        <f t="shared" ref="AK781:AK789" si="174">AJ781*$AE$23</f>
        <v>#VALUE!</v>
      </c>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c r="BY781"/>
      <c r="BZ781"/>
      <c r="CA781"/>
      <c r="CB781"/>
      <c r="CC781"/>
      <c r="CD781"/>
      <c r="CE781"/>
      <c r="CF781"/>
      <c r="CG781"/>
      <c r="CH781"/>
      <c r="CI781"/>
      <c r="CJ781"/>
      <c r="CK781"/>
      <c r="CL781"/>
      <c r="CM781"/>
      <c r="CN781"/>
      <c r="CO781"/>
      <c r="CP781"/>
      <c r="CQ781"/>
      <c r="CR781"/>
      <c r="CS781"/>
      <c r="CT781"/>
      <c r="CU781"/>
      <c r="CV781"/>
      <c r="CW781"/>
      <c r="CX781"/>
      <c r="CY781"/>
      <c r="CZ781"/>
      <c r="DA781"/>
      <c r="DB781"/>
      <c r="DC781"/>
      <c r="DD781"/>
      <c r="DE781"/>
      <c r="DF781"/>
      <c r="DG781"/>
      <c r="DH781"/>
      <c r="DI781"/>
      <c r="DJ781"/>
      <c r="DK781"/>
      <c r="DL781"/>
      <c r="DM781"/>
      <c r="DN781"/>
      <c r="DO781"/>
      <c r="DP781"/>
      <c r="DQ781"/>
      <c r="DR781"/>
      <c r="DS781"/>
      <c r="DT781"/>
      <c r="DU781"/>
      <c r="DV781"/>
      <c r="DW781"/>
      <c r="DX781"/>
      <c r="DY781"/>
      <c r="DZ781"/>
      <c r="EA781"/>
      <c r="EB781"/>
      <c r="EC781"/>
      <c r="ED781"/>
      <c r="EE781"/>
      <c r="EF781"/>
      <c r="EG781"/>
      <c r="EH781"/>
      <c r="EI781"/>
      <c r="EJ781"/>
      <c r="EK781"/>
      <c r="EL781"/>
      <c r="EM781"/>
      <c r="EN781"/>
      <c r="EO781"/>
      <c r="EP781"/>
      <c r="EQ781"/>
      <c r="ER781"/>
      <c r="ES781"/>
      <c r="ET781"/>
      <c r="EU781"/>
      <c r="EV781"/>
      <c r="EW781"/>
      <c r="EX781"/>
      <c r="EY781"/>
      <c r="EZ781"/>
      <c r="FA781"/>
      <c r="FB781"/>
      <c r="FC781"/>
      <c r="FD781"/>
      <c r="FE781"/>
      <c r="FF781"/>
      <c r="FG781"/>
      <c r="FH781"/>
      <c r="FI781"/>
      <c r="FJ781"/>
      <c r="FK781"/>
      <c r="FL781"/>
      <c r="FM781"/>
      <c r="FN781"/>
      <c r="FO781"/>
      <c r="FP781"/>
      <c r="FQ781"/>
      <c r="FR781"/>
      <c r="FS781"/>
      <c r="FT781"/>
      <c r="FU781"/>
      <c r="FV781"/>
      <c r="FW781"/>
      <c r="FX781"/>
      <c r="FY781"/>
      <c r="FZ781"/>
      <c r="GA781"/>
      <c r="GB781"/>
      <c r="GC781"/>
      <c r="GD781"/>
      <c r="GE781"/>
      <c r="GF781"/>
      <c r="GG781"/>
      <c r="GH781"/>
      <c r="GI781"/>
      <c r="GJ781"/>
      <c r="GK781"/>
      <c r="GL781"/>
      <c r="GM781"/>
      <c r="GN781"/>
      <c r="GO781"/>
      <c r="GP781"/>
      <c r="GQ781"/>
      <c r="GR781"/>
      <c r="GS781"/>
      <c r="GT781"/>
      <c r="GU781"/>
      <c r="GV781"/>
      <c r="GW781"/>
      <c r="GX781"/>
      <c r="GY781"/>
      <c r="GZ781"/>
      <c r="HA781"/>
      <c r="HB781"/>
      <c r="HC781"/>
      <c r="HD781"/>
      <c r="HE781"/>
      <c r="HF781"/>
      <c r="HG781"/>
      <c r="HH781"/>
      <c r="HI781"/>
      <c r="HJ781"/>
      <c r="HK781"/>
      <c r="HL781"/>
      <c r="HM781"/>
      <c r="HN781"/>
      <c r="HO781"/>
      <c r="HP781"/>
      <c r="HQ781"/>
      <c r="HR781"/>
      <c r="HS781"/>
      <c r="HT781"/>
      <c r="HU781"/>
      <c r="HV781"/>
      <c r="HW781"/>
      <c r="HX781"/>
      <c r="HY781"/>
      <c r="HZ781"/>
      <c r="IA781"/>
      <c r="IB781"/>
      <c r="IC781"/>
      <c r="ID781"/>
      <c r="IE781"/>
      <c r="IF781"/>
      <c r="IG781"/>
      <c r="IH781"/>
      <c r="II781"/>
      <c r="IJ781"/>
      <c r="IK781"/>
      <c r="IL781"/>
      <c r="IM781"/>
      <c r="IN781"/>
      <c r="IO781"/>
      <c r="IP781"/>
      <c r="IQ781"/>
      <c r="IR781"/>
      <c r="IS781"/>
      <c r="IT781"/>
      <c r="IU781"/>
      <c r="IV781"/>
    </row>
    <row r="782" spans="1:256" ht="24.9" customHeight="1" thickTop="1" thickBot="1" x14ac:dyDescent="0.3">
      <c r="A782" s="392" t="s">
        <v>2472</v>
      </c>
      <c r="B782" s="427"/>
      <c r="C782" s="427"/>
      <c r="D782" s="427"/>
      <c r="E782" s="427"/>
      <c r="F782" s="427"/>
      <c r="G782" s="427"/>
      <c r="H782" s="427"/>
      <c r="I782" s="427"/>
      <c r="J782" s="427"/>
      <c r="K782" s="427"/>
      <c r="L782" s="427"/>
      <c r="M782" s="427"/>
      <c r="N782" s="427"/>
      <c r="O782" s="427"/>
      <c r="P782" s="427"/>
      <c r="Q782" s="427"/>
      <c r="R782" s="427"/>
      <c r="S782" s="427"/>
      <c r="T782" s="427"/>
      <c r="U782" s="427"/>
      <c r="V782" s="427"/>
      <c r="W782" s="427"/>
      <c r="X782" s="427"/>
      <c r="Y782" s="427"/>
      <c r="Z782" s="427"/>
      <c r="AA782" s="427"/>
      <c r="AB782" s="427"/>
      <c r="AC782" s="428"/>
      <c r="AD782" s="310">
        <f>'Art. 123'!Q745</f>
        <v>3</v>
      </c>
      <c r="AE782" s="94" t="str">
        <f t="shared" si="168"/>
        <v>No aplica</v>
      </c>
      <c r="AF782">
        <f t="shared" si="169"/>
        <v>1.5</v>
      </c>
      <c r="AG782" s="92" t="str">
        <f t="shared" si="170"/>
        <v>No aplica</v>
      </c>
      <c r="AH782" s="95" t="e">
        <f t="shared" si="171"/>
        <v>#VALUE!</v>
      </c>
      <c r="AI782" s="96" t="str">
        <f t="shared" si="172"/>
        <v>No aplica</v>
      </c>
      <c r="AJ782" s="96" t="e">
        <f t="shared" si="173"/>
        <v>#VALUE!</v>
      </c>
      <c r="AK782" s="96" t="e">
        <f t="shared" si="174"/>
        <v>#VALUE!</v>
      </c>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c r="BY782"/>
      <c r="BZ782"/>
      <c r="CA782"/>
      <c r="CB782"/>
      <c r="CC782"/>
      <c r="CD782"/>
      <c r="CE782"/>
      <c r="CF782"/>
      <c r="CG782"/>
      <c r="CH782"/>
      <c r="CI782"/>
      <c r="CJ782"/>
      <c r="CK782"/>
      <c r="CL782"/>
      <c r="CM782"/>
      <c r="CN782"/>
      <c r="CO782"/>
      <c r="CP782"/>
      <c r="CQ782"/>
      <c r="CR782"/>
      <c r="CS782"/>
      <c r="CT782"/>
      <c r="CU782"/>
      <c r="CV782"/>
      <c r="CW782"/>
      <c r="CX782"/>
      <c r="CY782"/>
      <c r="CZ782"/>
      <c r="DA782"/>
      <c r="DB782"/>
      <c r="DC782"/>
      <c r="DD782"/>
      <c r="DE782"/>
      <c r="DF782"/>
      <c r="DG782"/>
      <c r="DH782"/>
      <c r="DI782"/>
      <c r="DJ782"/>
      <c r="DK782"/>
      <c r="DL782"/>
      <c r="DM782"/>
      <c r="DN782"/>
      <c r="DO782"/>
      <c r="DP782"/>
      <c r="DQ782"/>
      <c r="DR782"/>
      <c r="DS782"/>
      <c r="DT782"/>
      <c r="DU782"/>
      <c r="DV782"/>
      <c r="DW782"/>
      <c r="DX782"/>
      <c r="DY782"/>
      <c r="DZ782"/>
      <c r="EA782"/>
      <c r="EB782"/>
      <c r="EC782"/>
      <c r="ED782"/>
      <c r="EE782"/>
      <c r="EF782"/>
      <c r="EG782"/>
      <c r="EH782"/>
      <c r="EI782"/>
      <c r="EJ782"/>
      <c r="EK782"/>
      <c r="EL782"/>
      <c r="EM782"/>
      <c r="EN782"/>
      <c r="EO782"/>
      <c r="EP782"/>
      <c r="EQ782"/>
      <c r="ER782"/>
      <c r="ES782"/>
      <c r="ET782"/>
      <c r="EU782"/>
      <c r="EV782"/>
      <c r="EW782"/>
      <c r="EX782"/>
      <c r="EY782"/>
      <c r="EZ782"/>
      <c r="FA782"/>
      <c r="FB782"/>
      <c r="FC782"/>
      <c r="FD782"/>
      <c r="FE782"/>
      <c r="FF782"/>
      <c r="FG782"/>
      <c r="FH782"/>
      <c r="FI782"/>
      <c r="FJ782"/>
      <c r="FK782"/>
      <c r="FL782"/>
      <c r="FM782"/>
      <c r="FN782"/>
      <c r="FO782"/>
      <c r="FP782"/>
      <c r="FQ782"/>
      <c r="FR782"/>
      <c r="FS782"/>
      <c r="FT782"/>
      <c r="FU782"/>
      <c r="FV782"/>
      <c r="FW782"/>
      <c r="FX782"/>
      <c r="FY782"/>
      <c r="FZ782"/>
      <c r="GA782"/>
      <c r="GB782"/>
      <c r="GC782"/>
      <c r="GD782"/>
      <c r="GE782"/>
      <c r="GF782"/>
      <c r="GG782"/>
      <c r="GH782"/>
      <c r="GI782"/>
      <c r="GJ782"/>
      <c r="GK782"/>
      <c r="GL782"/>
      <c r="GM782"/>
      <c r="GN782"/>
      <c r="GO782"/>
      <c r="GP782"/>
      <c r="GQ782"/>
      <c r="GR782"/>
      <c r="GS782"/>
      <c r="GT782"/>
      <c r="GU782"/>
      <c r="GV782"/>
      <c r="GW782"/>
      <c r="GX782"/>
      <c r="GY782"/>
      <c r="GZ782"/>
      <c r="HA782"/>
      <c r="HB782"/>
      <c r="HC782"/>
      <c r="HD782"/>
      <c r="HE782"/>
      <c r="HF782"/>
      <c r="HG782"/>
      <c r="HH782"/>
      <c r="HI782"/>
      <c r="HJ782"/>
      <c r="HK782"/>
      <c r="HL782"/>
      <c r="HM782"/>
      <c r="HN782"/>
      <c r="HO782"/>
      <c r="HP782"/>
      <c r="HQ782"/>
      <c r="HR782"/>
      <c r="HS782"/>
      <c r="HT782"/>
      <c r="HU782"/>
      <c r="HV782"/>
      <c r="HW782"/>
      <c r="HX782"/>
      <c r="HY782"/>
      <c r="HZ782"/>
      <c r="IA782"/>
      <c r="IB782"/>
      <c r="IC782"/>
      <c r="ID782"/>
      <c r="IE782"/>
      <c r="IF782"/>
      <c r="IG782"/>
      <c r="IH782"/>
      <c r="II782"/>
      <c r="IJ782"/>
      <c r="IK782"/>
      <c r="IL782"/>
      <c r="IM782"/>
      <c r="IN782"/>
      <c r="IO782"/>
      <c r="IP782"/>
      <c r="IQ782"/>
      <c r="IR782"/>
      <c r="IS782"/>
      <c r="IT782"/>
      <c r="IU782"/>
      <c r="IV782"/>
    </row>
    <row r="783" spans="1:256" ht="24.9" customHeight="1" thickTop="1" thickBot="1" x14ac:dyDescent="0.3">
      <c r="A783" s="392" t="s">
        <v>2473</v>
      </c>
      <c r="B783" s="427"/>
      <c r="C783" s="427"/>
      <c r="D783" s="427"/>
      <c r="E783" s="427"/>
      <c r="F783" s="427"/>
      <c r="G783" s="427"/>
      <c r="H783" s="427"/>
      <c r="I783" s="427"/>
      <c r="J783" s="427"/>
      <c r="K783" s="427"/>
      <c r="L783" s="427"/>
      <c r="M783" s="427"/>
      <c r="N783" s="427"/>
      <c r="O783" s="427"/>
      <c r="P783" s="427"/>
      <c r="Q783" s="427"/>
      <c r="R783" s="427"/>
      <c r="S783" s="427"/>
      <c r="T783" s="427"/>
      <c r="U783" s="427"/>
      <c r="V783" s="427"/>
      <c r="W783" s="427"/>
      <c r="X783" s="427"/>
      <c r="Y783" s="427"/>
      <c r="Z783" s="427"/>
      <c r="AA783" s="427"/>
      <c r="AB783" s="427"/>
      <c r="AC783" s="428"/>
      <c r="AD783" s="310">
        <f>'Art. 123'!Q746</f>
        <v>3</v>
      </c>
      <c r="AE783" s="94" t="str">
        <f t="shared" si="168"/>
        <v>No aplica</v>
      </c>
      <c r="AF783">
        <f t="shared" si="169"/>
        <v>1.5</v>
      </c>
      <c r="AG783" s="92" t="str">
        <f t="shared" si="170"/>
        <v>No aplica</v>
      </c>
      <c r="AH783" s="95" t="e">
        <f t="shared" si="171"/>
        <v>#VALUE!</v>
      </c>
      <c r="AI783" s="96" t="str">
        <f t="shared" si="172"/>
        <v>No aplica</v>
      </c>
      <c r="AJ783" s="96" t="e">
        <f t="shared" si="173"/>
        <v>#VALUE!</v>
      </c>
      <c r="AK783" s="96" t="e">
        <f t="shared" si="174"/>
        <v>#VALUE!</v>
      </c>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c r="BY783"/>
      <c r="BZ783"/>
      <c r="CA783"/>
      <c r="CB783"/>
      <c r="CC783"/>
      <c r="CD783"/>
      <c r="CE783"/>
      <c r="CF783"/>
      <c r="CG783"/>
      <c r="CH783"/>
      <c r="CI783"/>
      <c r="CJ783"/>
      <c r="CK783"/>
      <c r="CL783"/>
      <c r="CM783"/>
      <c r="CN783"/>
      <c r="CO783"/>
      <c r="CP783"/>
      <c r="CQ783"/>
      <c r="CR783"/>
      <c r="CS783"/>
      <c r="CT783"/>
      <c r="CU783"/>
      <c r="CV783"/>
      <c r="CW783"/>
      <c r="CX783"/>
      <c r="CY783"/>
      <c r="CZ783"/>
      <c r="DA783"/>
      <c r="DB783"/>
      <c r="DC783"/>
      <c r="DD783"/>
      <c r="DE783"/>
      <c r="DF783"/>
      <c r="DG783"/>
      <c r="DH783"/>
      <c r="DI783"/>
      <c r="DJ783"/>
      <c r="DK783"/>
      <c r="DL783"/>
      <c r="DM783"/>
      <c r="DN783"/>
      <c r="DO783"/>
      <c r="DP783"/>
      <c r="DQ783"/>
      <c r="DR783"/>
      <c r="DS783"/>
      <c r="DT783"/>
      <c r="DU783"/>
      <c r="DV783"/>
      <c r="DW783"/>
      <c r="DX783"/>
      <c r="DY783"/>
      <c r="DZ783"/>
      <c r="EA783"/>
      <c r="EB783"/>
      <c r="EC783"/>
      <c r="ED783"/>
      <c r="EE783"/>
      <c r="EF783"/>
      <c r="EG783"/>
      <c r="EH783"/>
      <c r="EI783"/>
      <c r="EJ783"/>
      <c r="EK783"/>
      <c r="EL783"/>
      <c r="EM783"/>
      <c r="EN783"/>
      <c r="EO783"/>
      <c r="EP783"/>
      <c r="EQ783"/>
      <c r="ER783"/>
      <c r="ES783"/>
      <c r="ET783"/>
      <c r="EU783"/>
      <c r="EV783"/>
      <c r="EW783"/>
      <c r="EX783"/>
      <c r="EY783"/>
      <c r="EZ783"/>
      <c r="FA783"/>
      <c r="FB783"/>
      <c r="FC783"/>
      <c r="FD783"/>
      <c r="FE783"/>
      <c r="FF783"/>
      <c r="FG783"/>
      <c r="FH783"/>
      <c r="FI783"/>
      <c r="FJ783"/>
      <c r="FK783"/>
      <c r="FL783"/>
      <c r="FM783"/>
      <c r="FN783"/>
      <c r="FO783"/>
      <c r="FP783"/>
      <c r="FQ783"/>
      <c r="FR783"/>
      <c r="FS783"/>
      <c r="FT783"/>
      <c r="FU783"/>
      <c r="FV783"/>
      <c r="FW783"/>
      <c r="FX783"/>
      <c r="FY783"/>
      <c r="FZ783"/>
      <c r="GA783"/>
      <c r="GB783"/>
      <c r="GC783"/>
      <c r="GD783"/>
      <c r="GE783"/>
      <c r="GF783"/>
      <c r="GG783"/>
      <c r="GH783"/>
      <c r="GI783"/>
      <c r="GJ783"/>
      <c r="GK783"/>
      <c r="GL783"/>
      <c r="GM783"/>
      <c r="GN783"/>
      <c r="GO783"/>
      <c r="GP783"/>
      <c r="GQ783"/>
      <c r="GR783"/>
      <c r="GS783"/>
      <c r="GT783"/>
      <c r="GU783"/>
      <c r="GV783"/>
      <c r="GW783"/>
      <c r="GX783"/>
      <c r="GY783"/>
      <c r="GZ783"/>
      <c r="HA783"/>
      <c r="HB783"/>
      <c r="HC783"/>
      <c r="HD783"/>
      <c r="HE783"/>
      <c r="HF783"/>
      <c r="HG783"/>
      <c r="HH783"/>
      <c r="HI783"/>
      <c r="HJ783"/>
      <c r="HK783"/>
      <c r="HL783"/>
      <c r="HM783"/>
      <c r="HN783"/>
      <c r="HO783"/>
      <c r="HP783"/>
      <c r="HQ783"/>
      <c r="HR783"/>
      <c r="HS783"/>
      <c r="HT783"/>
      <c r="HU783"/>
      <c r="HV783"/>
      <c r="HW783"/>
      <c r="HX783"/>
      <c r="HY783"/>
      <c r="HZ783"/>
      <c r="IA783"/>
      <c r="IB783"/>
      <c r="IC783"/>
      <c r="ID783"/>
      <c r="IE783"/>
      <c r="IF783"/>
      <c r="IG783"/>
      <c r="IH783"/>
      <c r="II783"/>
      <c r="IJ783"/>
      <c r="IK783"/>
      <c r="IL783"/>
      <c r="IM783"/>
      <c r="IN783"/>
      <c r="IO783"/>
      <c r="IP783"/>
      <c r="IQ783"/>
      <c r="IR783"/>
      <c r="IS783"/>
      <c r="IT783"/>
      <c r="IU783"/>
      <c r="IV783"/>
    </row>
    <row r="784" spans="1:256" ht="24.9" customHeight="1" thickTop="1" thickBot="1" x14ac:dyDescent="0.3">
      <c r="A784" s="392" t="s">
        <v>2474</v>
      </c>
      <c r="B784" s="427"/>
      <c r="C784" s="427"/>
      <c r="D784" s="427"/>
      <c r="E784" s="427"/>
      <c r="F784" s="427"/>
      <c r="G784" s="427"/>
      <c r="H784" s="427"/>
      <c r="I784" s="427"/>
      <c r="J784" s="427"/>
      <c r="K784" s="427"/>
      <c r="L784" s="427"/>
      <c r="M784" s="427"/>
      <c r="N784" s="427"/>
      <c r="O784" s="427"/>
      <c r="P784" s="427"/>
      <c r="Q784" s="427"/>
      <c r="R784" s="427"/>
      <c r="S784" s="427"/>
      <c r="T784" s="427"/>
      <c r="U784" s="427"/>
      <c r="V784" s="427"/>
      <c r="W784" s="427"/>
      <c r="X784" s="427"/>
      <c r="Y784" s="427"/>
      <c r="Z784" s="427"/>
      <c r="AA784" s="427"/>
      <c r="AB784" s="427"/>
      <c r="AC784" s="428"/>
      <c r="AD784" s="310">
        <f>'Art. 123'!Q747</f>
        <v>3</v>
      </c>
      <c r="AE784" s="94" t="str">
        <f t="shared" si="168"/>
        <v>No aplica</v>
      </c>
      <c r="AF784">
        <f t="shared" si="169"/>
        <v>1.5</v>
      </c>
      <c r="AG784" s="92" t="str">
        <f t="shared" si="170"/>
        <v>No aplica</v>
      </c>
      <c r="AH784" s="95" t="e">
        <f t="shared" si="171"/>
        <v>#VALUE!</v>
      </c>
      <c r="AI784" s="96" t="str">
        <f t="shared" si="172"/>
        <v>No aplica</v>
      </c>
      <c r="AJ784" s="96" t="e">
        <f t="shared" si="173"/>
        <v>#VALUE!</v>
      </c>
      <c r="AK784" s="96" t="e">
        <f t="shared" si="174"/>
        <v>#VALUE!</v>
      </c>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c r="BY784"/>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c r="FS784"/>
      <c r="FT784"/>
      <c r="FU784"/>
      <c r="FV784"/>
      <c r="FW784"/>
      <c r="FX784"/>
      <c r="FY784"/>
      <c r="FZ784"/>
      <c r="GA784"/>
      <c r="GB784"/>
      <c r="GC784"/>
      <c r="GD784"/>
      <c r="GE784"/>
      <c r="GF784"/>
      <c r="GG784"/>
      <c r="GH784"/>
      <c r="GI784"/>
      <c r="GJ784"/>
      <c r="GK784"/>
      <c r="GL784"/>
      <c r="GM784"/>
      <c r="GN784"/>
      <c r="GO784"/>
      <c r="GP784"/>
      <c r="GQ784"/>
      <c r="GR784"/>
      <c r="GS784"/>
      <c r="GT784"/>
      <c r="GU784"/>
      <c r="GV784"/>
      <c r="GW784"/>
      <c r="GX784"/>
      <c r="GY784"/>
      <c r="GZ784"/>
      <c r="HA784"/>
      <c r="HB784"/>
      <c r="HC784"/>
      <c r="HD784"/>
      <c r="HE784"/>
      <c r="HF784"/>
      <c r="HG784"/>
      <c r="HH784"/>
      <c r="HI784"/>
      <c r="HJ784"/>
      <c r="HK784"/>
      <c r="HL784"/>
      <c r="HM784"/>
      <c r="HN784"/>
      <c r="HO784"/>
      <c r="HP784"/>
      <c r="HQ784"/>
      <c r="HR784"/>
      <c r="HS784"/>
      <c r="HT784"/>
      <c r="HU784"/>
      <c r="HV784"/>
      <c r="HW784"/>
      <c r="HX784"/>
      <c r="HY784"/>
      <c r="HZ784"/>
      <c r="IA784"/>
      <c r="IB784"/>
      <c r="IC784"/>
      <c r="ID784"/>
      <c r="IE784"/>
      <c r="IF784"/>
      <c r="IG784"/>
      <c r="IH784"/>
      <c r="II784"/>
      <c r="IJ784"/>
      <c r="IK784"/>
      <c r="IL784"/>
      <c r="IM784"/>
      <c r="IN784"/>
      <c r="IO784"/>
      <c r="IP784"/>
      <c r="IQ784"/>
      <c r="IR784"/>
      <c r="IS784"/>
      <c r="IT784"/>
      <c r="IU784"/>
      <c r="IV784"/>
    </row>
    <row r="785" spans="1:256" ht="24.9" customHeight="1" thickTop="1" thickBot="1" x14ac:dyDescent="0.3">
      <c r="A785" s="392" t="s">
        <v>2475</v>
      </c>
      <c r="B785" s="427"/>
      <c r="C785" s="427"/>
      <c r="D785" s="427"/>
      <c r="E785" s="427"/>
      <c r="F785" s="427"/>
      <c r="G785" s="427"/>
      <c r="H785" s="427"/>
      <c r="I785" s="427"/>
      <c r="J785" s="427"/>
      <c r="K785" s="427"/>
      <c r="L785" s="427"/>
      <c r="M785" s="427"/>
      <c r="N785" s="427"/>
      <c r="O785" s="427"/>
      <c r="P785" s="427"/>
      <c r="Q785" s="427"/>
      <c r="R785" s="427"/>
      <c r="S785" s="427"/>
      <c r="T785" s="427"/>
      <c r="U785" s="427"/>
      <c r="V785" s="427"/>
      <c r="W785" s="427"/>
      <c r="X785" s="427"/>
      <c r="Y785" s="427"/>
      <c r="Z785" s="427"/>
      <c r="AA785" s="427"/>
      <c r="AB785" s="427"/>
      <c r="AC785" s="428"/>
      <c r="AD785" s="310">
        <f>'Art. 123'!Q748</f>
        <v>3</v>
      </c>
      <c r="AE785" s="94" t="str">
        <f t="shared" si="168"/>
        <v>No aplica</v>
      </c>
      <c r="AF785">
        <f t="shared" si="169"/>
        <v>1.5</v>
      </c>
      <c r="AG785" s="92" t="str">
        <f t="shared" si="170"/>
        <v>No aplica</v>
      </c>
      <c r="AH785" s="95" t="e">
        <f t="shared" si="171"/>
        <v>#VALUE!</v>
      </c>
      <c r="AI785" s="96" t="str">
        <f t="shared" si="172"/>
        <v>No aplica</v>
      </c>
      <c r="AJ785" s="96" t="e">
        <f t="shared" si="173"/>
        <v>#VALUE!</v>
      </c>
      <c r="AK785" s="96" t="e">
        <f t="shared" si="174"/>
        <v>#VALUE!</v>
      </c>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c r="BY785"/>
      <c r="BZ785"/>
      <c r="CA785"/>
      <c r="CB785"/>
      <c r="CC785"/>
      <c r="CD785"/>
      <c r="CE785"/>
      <c r="CF785"/>
      <c r="CG785"/>
      <c r="CH785"/>
      <c r="CI785"/>
      <c r="CJ785"/>
      <c r="CK785"/>
      <c r="CL785"/>
      <c r="CM785"/>
      <c r="CN785"/>
      <c r="CO785"/>
      <c r="CP785"/>
      <c r="CQ785"/>
      <c r="CR785"/>
      <c r="CS785"/>
      <c r="CT785"/>
      <c r="CU785"/>
      <c r="CV785"/>
      <c r="CW785"/>
      <c r="CX785"/>
      <c r="CY785"/>
      <c r="CZ785"/>
      <c r="DA785"/>
      <c r="DB785"/>
      <c r="DC785"/>
      <c r="DD785"/>
      <c r="DE785"/>
      <c r="DF785"/>
      <c r="DG785"/>
      <c r="DH785"/>
      <c r="DI785"/>
      <c r="DJ785"/>
      <c r="DK785"/>
      <c r="DL785"/>
      <c r="DM785"/>
      <c r="DN785"/>
      <c r="DO785"/>
      <c r="DP785"/>
      <c r="DQ785"/>
      <c r="DR785"/>
      <c r="DS785"/>
      <c r="DT785"/>
      <c r="DU785"/>
      <c r="DV785"/>
      <c r="DW785"/>
      <c r="DX785"/>
      <c r="DY785"/>
      <c r="DZ785"/>
      <c r="EA785"/>
      <c r="EB785"/>
      <c r="EC785"/>
      <c r="ED785"/>
      <c r="EE785"/>
      <c r="EF785"/>
      <c r="EG785"/>
      <c r="EH785"/>
      <c r="EI785"/>
      <c r="EJ785"/>
      <c r="EK785"/>
      <c r="EL785"/>
      <c r="EM785"/>
      <c r="EN785"/>
      <c r="EO785"/>
      <c r="EP785"/>
      <c r="EQ785"/>
      <c r="ER785"/>
      <c r="ES785"/>
      <c r="ET785"/>
      <c r="EU785"/>
      <c r="EV785"/>
      <c r="EW785"/>
      <c r="EX785"/>
      <c r="EY785"/>
      <c r="EZ785"/>
      <c r="FA785"/>
      <c r="FB785"/>
      <c r="FC785"/>
      <c r="FD785"/>
      <c r="FE785"/>
      <c r="FF785"/>
      <c r="FG785"/>
      <c r="FH785"/>
      <c r="FI785"/>
      <c r="FJ785"/>
      <c r="FK785"/>
      <c r="FL785"/>
      <c r="FM785"/>
      <c r="FN785"/>
      <c r="FO785"/>
      <c r="FP785"/>
      <c r="FQ785"/>
      <c r="FR785"/>
      <c r="FS785"/>
      <c r="FT785"/>
      <c r="FU785"/>
      <c r="FV785"/>
      <c r="FW785"/>
      <c r="FX785"/>
      <c r="FY785"/>
      <c r="FZ785"/>
      <c r="GA785"/>
      <c r="GB785"/>
      <c r="GC785"/>
      <c r="GD785"/>
      <c r="GE785"/>
      <c r="GF785"/>
      <c r="GG785"/>
      <c r="GH785"/>
      <c r="GI785"/>
      <c r="GJ785"/>
      <c r="GK785"/>
      <c r="GL785"/>
      <c r="GM785"/>
      <c r="GN785"/>
      <c r="GO785"/>
      <c r="GP785"/>
      <c r="GQ785"/>
      <c r="GR785"/>
      <c r="GS785"/>
      <c r="GT785"/>
      <c r="GU785"/>
      <c r="GV785"/>
      <c r="GW785"/>
      <c r="GX785"/>
      <c r="GY785"/>
      <c r="GZ785"/>
      <c r="HA785"/>
      <c r="HB785"/>
      <c r="HC785"/>
      <c r="HD785"/>
      <c r="HE785"/>
      <c r="HF785"/>
      <c r="HG785"/>
      <c r="HH785"/>
      <c r="HI785"/>
      <c r="HJ785"/>
      <c r="HK785"/>
      <c r="HL785"/>
      <c r="HM785"/>
      <c r="HN785"/>
      <c r="HO785"/>
      <c r="HP785"/>
      <c r="HQ785"/>
      <c r="HR785"/>
      <c r="HS785"/>
      <c r="HT785"/>
      <c r="HU785"/>
      <c r="HV785"/>
      <c r="HW785"/>
      <c r="HX785"/>
      <c r="HY785"/>
      <c r="HZ785"/>
      <c r="IA785"/>
      <c r="IB785"/>
      <c r="IC785"/>
      <c r="ID785"/>
      <c r="IE785"/>
      <c r="IF785"/>
      <c r="IG785"/>
      <c r="IH785"/>
      <c r="II785"/>
      <c r="IJ785"/>
      <c r="IK785"/>
      <c r="IL785"/>
      <c r="IM785"/>
      <c r="IN785"/>
      <c r="IO785"/>
      <c r="IP785"/>
      <c r="IQ785"/>
      <c r="IR785"/>
      <c r="IS785"/>
      <c r="IT785"/>
      <c r="IU785"/>
      <c r="IV785"/>
    </row>
    <row r="786" spans="1:256" ht="24.9" customHeight="1" thickTop="1" thickBot="1" x14ac:dyDescent="0.3">
      <c r="A786" s="392" t="s">
        <v>2476</v>
      </c>
      <c r="B786" s="427"/>
      <c r="C786" s="427"/>
      <c r="D786" s="427"/>
      <c r="E786" s="427"/>
      <c r="F786" s="427"/>
      <c r="G786" s="427"/>
      <c r="H786" s="427"/>
      <c r="I786" s="427"/>
      <c r="J786" s="427"/>
      <c r="K786" s="427"/>
      <c r="L786" s="427"/>
      <c r="M786" s="427"/>
      <c r="N786" s="427"/>
      <c r="O786" s="427"/>
      <c r="P786" s="427"/>
      <c r="Q786" s="427"/>
      <c r="R786" s="427"/>
      <c r="S786" s="427"/>
      <c r="T786" s="427"/>
      <c r="U786" s="427"/>
      <c r="V786" s="427"/>
      <c r="W786" s="427"/>
      <c r="X786" s="427"/>
      <c r="Y786" s="427"/>
      <c r="Z786" s="427"/>
      <c r="AA786" s="427"/>
      <c r="AB786" s="427"/>
      <c r="AC786" s="428"/>
      <c r="AD786" s="310">
        <f>'Art. 123'!Q749</f>
        <v>3</v>
      </c>
      <c r="AE786" s="94" t="str">
        <f t="shared" si="168"/>
        <v>No aplica</v>
      </c>
      <c r="AF786">
        <f t="shared" si="169"/>
        <v>1.5</v>
      </c>
      <c r="AG786" s="92" t="str">
        <f t="shared" si="170"/>
        <v>No aplica</v>
      </c>
      <c r="AH786" s="95" t="e">
        <f t="shared" si="171"/>
        <v>#VALUE!</v>
      </c>
      <c r="AI786" s="96" t="str">
        <f t="shared" si="172"/>
        <v>No aplica</v>
      </c>
      <c r="AJ786" s="96" t="e">
        <f t="shared" si="173"/>
        <v>#VALUE!</v>
      </c>
      <c r="AK786" s="96" t="e">
        <f t="shared" si="174"/>
        <v>#VALUE!</v>
      </c>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c r="BY786"/>
      <c r="BZ786"/>
      <c r="CA786"/>
      <c r="CB786"/>
      <c r="CC786"/>
      <c r="CD786"/>
      <c r="CE786"/>
      <c r="CF786"/>
      <c r="CG786"/>
      <c r="CH786"/>
      <c r="CI786"/>
      <c r="CJ786"/>
      <c r="CK786"/>
      <c r="CL786"/>
      <c r="CM786"/>
      <c r="CN786"/>
      <c r="CO786"/>
      <c r="CP786"/>
      <c r="CQ786"/>
      <c r="CR786"/>
      <c r="CS786"/>
      <c r="CT786"/>
      <c r="CU786"/>
      <c r="CV786"/>
      <c r="CW786"/>
      <c r="CX786"/>
      <c r="CY786"/>
      <c r="CZ786"/>
      <c r="DA786"/>
      <c r="DB786"/>
      <c r="DC786"/>
      <c r="DD786"/>
      <c r="DE786"/>
      <c r="DF786"/>
      <c r="DG786"/>
      <c r="DH786"/>
      <c r="DI786"/>
      <c r="DJ786"/>
      <c r="DK786"/>
      <c r="DL786"/>
      <c r="DM786"/>
      <c r="DN786"/>
      <c r="DO786"/>
      <c r="DP786"/>
      <c r="DQ786"/>
      <c r="DR786"/>
      <c r="DS786"/>
      <c r="DT786"/>
      <c r="DU786"/>
      <c r="DV786"/>
      <c r="DW786"/>
      <c r="DX786"/>
      <c r="DY786"/>
      <c r="DZ786"/>
      <c r="EA786"/>
      <c r="EB786"/>
      <c r="EC786"/>
      <c r="ED786"/>
      <c r="EE786"/>
      <c r="EF786"/>
      <c r="EG786"/>
      <c r="EH786"/>
      <c r="EI786"/>
      <c r="EJ786"/>
      <c r="EK786"/>
      <c r="EL786"/>
      <c r="EM786"/>
      <c r="EN786"/>
      <c r="EO786"/>
      <c r="EP786"/>
      <c r="EQ786"/>
      <c r="ER786"/>
      <c r="ES786"/>
      <c r="ET786"/>
      <c r="EU786"/>
      <c r="EV786"/>
      <c r="EW786"/>
      <c r="EX786"/>
      <c r="EY786"/>
      <c r="EZ786"/>
      <c r="FA786"/>
      <c r="FB786"/>
      <c r="FC786"/>
      <c r="FD786"/>
      <c r="FE786"/>
      <c r="FF786"/>
      <c r="FG786"/>
      <c r="FH786"/>
      <c r="FI786"/>
      <c r="FJ786"/>
      <c r="FK786"/>
      <c r="FL786"/>
      <c r="FM786"/>
      <c r="FN786"/>
      <c r="FO786"/>
      <c r="FP786"/>
      <c r="FQ786"/>
      <c r="FR786"/>
      <c r="FS786"/>
      <c r="FT786"/>
      <c r="FU786"/>
      <c r="FV786"/>
      <c r="FW786"/>
      <c r="FX786"/>
      <c r="FY786"/>
      <c r="FZ786"/>
      <c r="GA786"/>
      <c r="GB786"/>
      <c r="GC786"/>
      <c r="GD786"/>
      <c r="GE786"/>
      <c r="GF786"/>
      <c r="GG786"/>
      <c r="GH786"/>
      <c r="GI786"/>
      <c r="GJ786"/>
      <c r="GK786"/>
      <c r="GL786"/>
      <c r="GM786"/>
      <c r="GN786"/>
      <c r="GO786"/>
      <c r="GP786"/>
      <c r="GQ786"/>
      <c r="GR786"/>
      <c r="GS786"/>
      <c r="GT786"/>
      <c r="GU786"/>
      <c r="GV786"/>
      <c r="GW786"/>
      <c r="GX786"/>
      <c r="GY786"/>
      <c r="GZ786"/>
      <c r="HA786"/>
      <c r="HB786"/>
      <c r="HC786"/>
      <c r="HD786"/>
      <c r="HE786"/>
      <c r="HF786"/>
      <c r="HG786"/>
      <c r="HH786"/>
      <c r="HI786"/>
      <c r="HJ786"/>
      <c r="HK786"/>
      <c r="HL786"/>
      <c r="HM786"/>
      <c r="HN786"/>
      <c r="HO786"/>
      <c r="HP786"/>
      <c r="HQ786"/>
      <c r="HR786"/>
      <c r="HS786"/>
      <c r="HT786"/>
      <c r="HU786"/>
      <c r="HV786"/>
      <c r="HW786"/>
      <c r="HX786"/>
      <c r="HY786"/>
      <c r="HZ786"/>
      <c r="IA786"/>
      <c r="IB786"/>
      <c r="IC786"/>
      <c r="ID786"/>
      <c r="IE786"/>
      <c r="IF786"/>
      <c r="IG786"/>
      <c r="IH786"/>
      <c r="II786"/>
      <c r="IJ786"/>
      <c r="IK786"/>
      <c r="IL786"/>
      <c r="IM786"/>
      <c r="IN786"/>
      <c r="IO786"/>
      <c r="IP786"/>
      <c r="IQ786"/>
      <c r="IR786"/>
      <c r="IS786"/>
      <c r="IT786"/>
      <c r="IU786"/>
      <c r="IV786"/>
    </row>
    <row r="787" spans="1:256" ht="24.9" customHeight="1" thickTop="1" thickBot="1" x14ac:dyDescent="0.3">
      <c r="A787" s="392" t="s">
        <v>1426</v>
      </c>
      <c r="B787" s="427"/>
      <c r="C787" s="427"/>
      <c r="D787" s="427"/>
      <c r="E787" s="427"/>
      <c r="F787" s="427"/>
      <c r="G787" s="427"/>
      <c r="H787" s="427"/>
      <c r="I787" s="427"/>
      <c r="J787" s="427"/>
      <c r="K787" s="427"/>
      <c r="L787" s="427"/>
      <c r="M787" s="427"/>
      <c r="N787" s="427"/>
      <c r="O787" s="427"/>
      <c r="P787" s="427"/>
      <c r="Q787" s="427"/>
      <c r="R787" s="427"/>
      <c r="S787" s="427"/>
      <c r="T787" s="427"/>
      <c r="U787" s="427"/>
      <c r="V787" s="427"/>
      <c r="W787" s="427"/>
      <c r="X787" s="427"/>
      <c r="Y787" s="427"/>
      <c r="Z787" s="427"/>
      <c r="AA787" s="427"/>
      <c r="AB787" s="427"/>
      <c r="AC787" s="428"/>
      <c r="AD787" s="310">
        <f>'Art. 123'!Q750</f>
        <v>3</v>
      </c>
      <c r="AE787" s="94" t="str">
        <f t="shared" si="168"/>
        <v>No aplica</v>
      </c>
      <c r="AF787">
        <f t="shared" si="169"/>
        <v>1.5</v>
      </c>
      <c r="AG787" s="92" t="str">
        <f t="shared" si="170"/>
        <v>No aplica</v>
      </c>
      <c r="AH787" s="95" t="e">
        <f t="shared" si="171"/>
        <v>#VALUE!</v>
      </c>
      <c r="AI787" s="96" t="str">
        <f t="shared" si="172"/>
        <v>No aplica</v>
      </c>
      <c r="AJ787" s="96" t="e">
        <f t="shared" si="173"/>
        <v>#VALUE!</v>
      </c>
      <c r="AK787" s="96" t="e">
        <f t="shared" si="174"/>
        <v>#VALUE!</v>
      </c>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c r="BY787"/>
      <c r="BZ787"/>
      <c r="CA787"/>
      <c r="CB787"/>
      <c r="CC787"/>
      <c r="CD787"/>
      <c r="CE787"/>
      <c r="CF787"/>
      <c r="CG787"/>
      <c r="CH787"/>
      <c r="CI787"/>
      <c r="CJ787"/>
      <c r="CK787"/>
      <c r="CL787"/>
      <c r="CM787"/>
      <c r="CN787"/>
      <c r="CO787"/>
      <c r="CP787"/>
      <c r="CQ787"/>
      <c r="CR787"/>
      <c r="CS787"/>
      <c r="CT787"/>
      <c r="CU787"/>
      <c r="CV787"/>
      <c r="CW787"/>
      <c r="CX787"/>
      <c r="CY787"/>
      <c r="CZ787"/>
      <c r="DA787"/>
      <c r="DB787"/>
      <c r="DC787"/>
      <c r="DD787"/>
      <c r="DE787"/>
      <c r="DF787"/>
      <c r="DG787"/>
      <c r="DH787"/>
      <c r="DI787"/>
      <c r="DJ787"/>
      <c r="DK787"/>
      <c r="DL787"/>
      <c r="DM787"/>
      <c r="DN787"/>
      <c r="DO787"/>
      <c r="DP787"/>
      <c r="DQ787"/>
      <c r="DR787"/>
      <c r="DS787"/>
      <c r="DT787"/>
      <c r="DU787"/>
      <c r="DV787"/>
      <c r="DW787"/>
      <c r="DX787"/>
      <c r="DY787"/>
      <c r="DZ787"/>
      <c r="EA787"/>
      <c r="EB787"/>
      <c r="EC787"/>
      <c r="ED787"/>
      <c r="EE787"/>
      <c r="EF787"/>
      <c r="EG787"/>
      <c r="EH787"/>
      <c r="EI787"/>
      <c r="EJ787"/>
      <c r="EK787"/>
      <c r="EL787"/>
      <c r="EM787"/>
      <c r="EN787"/>
      <c r="EO787"/>
      <c r="EP787"/>
      <c r="EQ787"/>
      <c r="ER787"/>
      <c r="ES787"/>
      <c r="ET787"/>
      <c r="EU787"/>
      <c r="EV787"/>
      <c r="EW787"/>
      <c r="EX787"/>
      <c r="EY787"/>
      <c r="EZ787"/>
      <c r="FA787"/>
      <c r="FB787"/>
      <c r="FC787"/>
      <c r="FD787"/>
      <c r="FE787"/>
      <c r="FF787"/>
      <c r="FG787"/>
      <c r="FH787"/>
      <c r="FI787"/>
      <c r="FJ787"/>
      <c r="FK787"/>
      <c r="FL787"/>
      <c r="FM787"/>
      <c r="FN787"/>
      <c r="FO787"/>
      <c r="FP787"/>
      <c r="FQ787"/>
      <c r="FR787"/>
      <c r="FS787"/>
      <c r="FT787"/>
      <c r="FU787"/>
      <c r="FV787"/>
      <c r="FW787"/>
      <c r="FX787"/>
      <c r="FY787"/>
      <c r="FZ787"/>
      <c r="GA787"/>
      <c r="GB787"/>
      <c r="GC787"/>
      <c r="GD787"/>
      <c r="GE787"/>
      <c r="GF787"/>
      <c r="GG787"/>
      <c r="GH787"/>
      <c r="GI787"/>
      <c r="GJ787"/>
      <c r="GK787"/>
      <c r="GL787"/>
      <c r="GM787"/>
      <c r="GN787"/>
      <c r="GO787"/>
      <c r="GP787"/>
      <c r="GQ787"/>
      <c r="GR787"/>
      <c r="GS787"/>
      <c r="GT787"/>
      <c r="GU787"/>
      <c r="GV787"/>
      <c r="GW787"/>
      <c r="GX787"/>
      <c r="GY787"/>
      <c r="GZ787"/>
      <c r="HA787"/>
      <c r="HB787"/>
      <c r="HC787"/>
      <c r="HD787"/>
      <c r="HE787"/>
      <c r="HF787"/>
      <c r="HG787"/>
      <c r="HH787"/>
      <c r="HI787"/>
      <c r="HJ787"/>
      <c r="HK787"/>
      <c r="HL787"/>
      <c r="HM787"/>
      <c r="HN787"/>
      <c r="HO787"/>
      <c r="HP787"/>
      <c r="HQ787"/>
      <c r="HR787"/>
      <c r="HS787"/>
      <c r="HT787"/>
      <c r="HU787"/>
      <c r="HV787"/>
      <c r="HW787"/>
      <c r="HX787"/>
      <c r="HY787"/>
      <c r="HZ787"/>
      <c r="IA787"/>
      <c r="IB787"/>
      <c r="IC787"/>
      <c r="ID787"/>
      <c r="IE787"/>
      <c r="IF787"/>
      <c r="IG787"/>
      <c r="IH787"/>
      <c r="II787"/>
      <c r="IJ787"/>
      <c r="IK787"/>
      <c r="IL787"/>
      <c r="IM787"/>
      <c r="IN787"/>
      <c r="IO787"/>
      <c r="IP787"/>
      <c r="IQ787"/>
      <c r="IR787"/>
      <c r="IS787"/>
      <c r="IT787"/>
      <c r="IU787"/>
      <c r="IV787"/>
    </row>
    <row r="788" spans="1:256" ht="24.9" customHeight="1" thickTop="1" thickBot="1" x14ac:dyDescent="0.3">
      <c r="A788" s="392" t="s">
        <v>2477</v>
      </c>
      <c r="B788" s="427"/>
      <c r="C788" s="427"/>
      <c r="D788" s="427"/>
      <c r="E788" s="427"/>
      <c r="F788" s="427"/>
      <c r="G788" s="427"/>
      <c r="H788" s="427"/>
      <c r="I788" s="427"/>
      <c r="J788" s="427"/>
      <c r="K788" s="427"/>
      <c r="L788" s="427"/>
      <c r="M788" s="427"/>
      <c r="N788" s="427"/>
      <c r="O788" s="427"/>
      <c r="P788" s="427"/>
      <c r="Q788" s="427"/>
      <c r="R788" s="427"/>
      <c r="S788" s="427"/>
      <c r="T788" s="427"/>
      <c r="U788" s="427"/>
      <c r="V788" s="427"/>
      <c r="W788" s="427"/>
      <c r="X788" s="427"/>
      <c r="Y788" s="427"/>
      <c r="Z788" s="427"/>
      <c r="AA788" s="427"/>
      <c r="AB788" s="427"/>
      <c r="AC788" s="428"/>
      <c r="AD788" s="310">
        <f>'Art. 123'!Q751</f>
        <v>3</v>
      </c>
      <c r="AE788" s="94" t="str">
        <f t="shared" si="168"/>
        <v>No aplica</v>
      </c>
      <c r="AF788">
        <f t="shared" si="169"/>
        <v>1.5</v>
      </c>
      <c r="AG788" s="92" t="str">
        <f t="shared" si="170"/>
        <v>No aplica</v>
      </c>
      <c r="AH788" s="95" t="e">
        <f t="shared" si="171"/>
        <v>#VALUE!</v>
      </c>
      <c r="AI788" s="96" t="str">
        <f t="shared" si="172"/>
        <v>No aplica</v>
      </c>
      <c r="AJ788" s="96" t="e">
        <f t="shared" si="173"/>
        <v>#VALUE!</v>
      </c>
      <c r="AK788" s="96" t="e">
        <f t="shared" si="174"/>
        <v>#VALUE!</v>
      </c>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c r="BY788"/>
      <c r="BZ788"/>
      <c r="CA788"/>
      <c r="CB788"/>
      <c r="CC788"/>
      <c r="CD788"/>
      <c r="CE788"/>
      <c r="CF788"/>
      <c r="CG788"/>
      <c r="CH788"/>
      <c r="CI788"/>
      <c r="CJ788"/>
      <c r="CK788"/>
      <c r="CL788"/>
      <c r="CM788"/>
      <c r="CN788"/>
      <c r="CO788"/>
      <c r="CP788"/>
      <c r="CQ788"/>
      <c r="CR788"/>
      <c r="CS788"/>
      <c r="CT788"/>
      <c r="CU788"/>
      <c r="CV788"/>
      <c r="CW788"/>
      <c r="CX788"/>
      <c r="CY788"/>
      <c r="CZ788"/>
      <c r="DA788"/>
      <c r="DB788"/>
      <c r="DC788"/>
      <c r="DD788"/>
      <c r="DE788"/>
      <c r="DF788"/>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c r="FD788"/>
      <c r="FE788"/>
      <c r="FF788"/>
      <c r="FG788"/>
      <c r="FH788"/>
      <c r="FI788"/>
      <c r="FJ788"/>
      <c r="FK788"/>
      <c r="FL788"/>
      <c r="FM788"/>
      <c r="FN788"/>
      <c r="FO788"/>
      <c r="FP788"/>
      <c r="FQ788"/>
      <c r="FR788"/>
      <c r="FS788"/>
      <c r="FT788"/>
      <c r="FU788"/>
      <c r="FV788"/>
      <c r="FW788"/>
      <c r="FX788"/>
      <c r="FY788"/>
      <c r="FZ788"/>
      <c r="GA788"/>
      <c r="GB788"/>
      <c r="GC788"/>
      <c r="GD788"/>
      <c r="GE788"/>
      <c r="GF788"/>
      <c r="GG788"/>
      <c r="GH788"/>
      <c r="GI788"/>
      <c r="GJ788"/>
      <c r="GK788"/>
      <c r="GL788"/>
      <c r="GM788"/>
      <c r="GN788"/>
      <c r="GO788"/>
      <c r="GP788"/>
      <c r="GQ788"/>
      <c r="GR788"/>
      <c r="GS788"/>
      <c r="GT788"/>
      <c r="GU788"/>
      <c r="GV788"/>
      <c r="GW788"/>
      <c r="GX788"/>
      <c r="GY788"/>
      <c r="GZ788"/>
      <c r="HA788"/>
      <c r="HB788"/>
      <c r="HC788"/>
      <c r="HD788"/>
      <c r="HE788"/>
      <c r="HF788"/>
      <c r="HG788"/>
      <c r="HH788"/>
      <c r="HI788"/>
      <c r="HJ788"/>
      <c r="HK788"/>
      <c r="HL788"/>
      <c r="HM788"/>
      <c r="HN788"/>
      <c r="HO788"/>
      <c r="HP788"/>
      <c r="HQ788"/>
      <c r="HR788"/>
      <c r="HS788"/>
      <c r="HT788"/>
      <c r="HU788"/>
      <c r="HV788"/>
      <c r="HW788"/>
      <c r="HX788"/>
      <c r="HY788"/>
      <c r="HZ788"/>
      <c r="IA788"/>
      <c r="IB788"/>
      <c r="IC788"/>
      <c r="ID788"/>
      <c r="IE788"/>
      <c r="IF788"/>
      <c r="IG788"/>
      <c r="IH788"/>
      <c r="II788"/>
      <c r="IJ788"/>
      <c r="IK788"/>
      <c r="IL788"/>
      <c r="IM788"/>
      <c r="IN788"/>
      <c r="IO788"/>
      <c r="IP788"/>
      <c r="IQ788"/>
      <c r="IR788"/>
      <c r="IS788"/>
      <c r="IT788"/>
      <c r="IU788"/>
      <c r="IV788"/>
    </row>
    <row r="789" spans="1:256" ht="24.9" customHeight="1" thickTop="1" thickBot="1" x14ac:dyDescent="0.3">
      <c r="A789" s="392" t="s">
        <v>2478</v>
      </c>
      <c r="B789" s="427"/>
      <c r="C789" s="427"/>
      <c r="D789" s="427"/>
      <c r="E789" s="427"/>
      <c r="F789" s="427"/>
      <c r="G789" s="427"/>
      <c r="H789" s="427"/>
      <c r="I789" s="427"/>
      <c r="J789" s="427"/>
      <c r="K789" s="427"/>
      <c r="L789" s="427"/>
      <c r="M789" s="427"/>
      <c r="N789" s="427"/>
      <c r="O789" s="427"/>
      <c r="P789" s="427"/>
      <c r="Q789" s="427"/>
      <c r="R789" s="427"/>
      <c r="S789" s="427"/>
      <c r="T789" s="427"/>
      <c r="U789" s="427"/>
      <c r="V789" s="427"/>
      <c r="W789" s="427"/>
      <c r="X789" s="427"/>
      <c r="Y789" s="427"/>
      <c r="Z789" s="427"/>
      <c r="AA789" s="427"/>
      <c r="AB789" s="427"/>
      <c r="AC789" s="428"/>
      <c r="AD789" s="310">
        <f>'Art. 123'!Q752</f>
        <v>3</v>
      </c>
      <c r="AE789" s="94" t="str">
        <f t="shared" si="168"/>
        <v>No aplica</v>
      </c>
      <c r="AF789">
        <f t="shared" si="169"/>
        <v>1.5</v>
      </c>
      <c r="AG789" s="92" t="str">
        <f t="shared" si="170"/>
        <v>No aplica</v>
      </c>
      <c r="AH789" s="95" t="e">
        <f t="shared" si="171"/>
        <v>#VALUE!</v>
      </c>
      <c r="AI789" s="96" t="str">
        <f t="shared" si="172"/>
        <v>No aplica</v>
      </c>
      <c r="AJ789" s="96" t="e">
        <f t="shared" si="173"/>
        <v>#VALUE!</v>
      </c>
      <c r="AK789" s="96" t="e">
        <f t="shared" si="174"/>
        <v>#VALUE!</v>
      </c>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c r="BY789"/>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c r="GS789"/>
      <c r="GT789"/>
      <c r="GU789"/>
      <c r="GV789"/>
      <c r="GW789"/>
      <c r="GX789"/>
      <c r="GY789"/>
      <c r="GZ789"/>
      <c r="HA789"/>
      <c r="HB789"/>
      <c r="HC789"/>
      <c r="HD789"/>
      <c r="HE789"/>
      <c r="HF789"/>
      <c r="HG789"/>
      <c r="HH789"/>
      <c r="HI789"/>
      <c r="HJ789"/>
      <c r="HK789"/>
      <c r="HL789"/>
      <c r="HM789"/>
      <c r="HN789"/>
      <c r="HO789"/>
      <c r="HP789"/>
      <c r="HQ789"/>
      <c r="HR789"/>
      <c r="HS789"/>
      <c r="HT789"/>
      <c r="HU789"/>
      <c r="HV789"/>
      <c r="HW789"/>
      <c r="HX789"/>
      <c r="HY789"/>
      <c r="HZ789"/>
      <c r="IA789"/>
      <c r="IB789"/>
      <c r="IC789"/>
      <c r="ID789"/>
      <c r="IE789"/>
      <c r="IF789"/>
      <c r="IG789"/>
      <c r="IH789"/>
      <c r="II789"/>
      <c r="IJ789"/>
      <c r="IK789"/>
      <c r="IL789"/>
      <c r="IM789"/>
      <c r="IN789"/>
      <c r="IO789"/>
      <c r="IP789"/>
      <c r="IQ789"/>
      <c r="IR789"/>
      <c r="IS789"/>
      <c r="IT789"/>
      <c r="IU789"/>
      <c r="IV789"/>
    </row>
    <row r="790" spans="1:256" ht="24.9" customHeight="1" thickTop="1" x14ac:dyDescent="0.25">
      <c r="A790" s="437" t="s">
        <v>1762</v>
      </c>
      <c r="B790" s="438"/>
      <c r="C790" s="438"/>
      <c r="D790" s="438"/>
      <c r="E790" s="438"/>
      <c r="F790" s="438"/>
      <c r="G790" s="438"/>
      <c r="H790" s="438"/>
      <c r="I790" s="438"/>
      <c r="J790" s="438"/>
      <c r="K790" s="438"/>
      <c r="L790" s="438"/>
      <c r="M790" s="438"/>
      <c r="N790" s="438"/>
      <c r="O790" s="438"/>
      <c r="P790" s="438"/>
      <c r="Q790" s="438"/>
      <c r="R790" s="438"/>
      <c r="S790" s="438"/>
      <c r="T790" s="438"/>
      <c r="U790" s="438"/>
      <c r="V790" s="438"/>
      <c r="W790" s="438"/>
      <c r="X790" s="438"/>
      <c r="Y790" s="438"/>
      <c r="Z790" s="438"/>
      <c r="AA790" s="438"/>
      <c r="AB790" s="438"/>
      <c r="AC790" s="438"/>
      <c r="AD790" s="439"/>
      <c r="AE790" s="94">
        <f>SUM(AE781:AE789)</f>
        <v>0</v>
      </c>
      <c r="AF790" s="61"/>
      <c r="AG790" s="97">
        <f>SUM(AG781:AG789)</f>
        <v>0</v>
      </c>
      <c r="AH790" s="98"/>
      <c r="AI790" s="99"/>
      <c r="AJ790" s="99"/>
      <c r="AK790" s="99"/>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c r="BY790"/>
      <c r="BZ790"/>
      <c r="CA790"/>
      <c r="CB790"/>
      <c r="CC790"/>
      <c r="CD790"/>
      <c r="CE790"/>
      <c r="CF790"/>
      <c r="CG790"/>
      <c r="CH790"/>
      <c r="CI790"/>
      <c r="CJ790"/>
      <c r="CK790"/>
      <c r="CL790"/>
      <c r="CM790"/>
      <c r="CN790"/>
      <c r="CO790"/>
      <c r="CP790"/>
      <c r="CQ790"/>
      <c r="CR790"/>
      <c r="CS790"/>
      <c r="CT790"/>
      <c r="CU790"/>
      <c r="CV790"/>
      <c r="CW790"/>
      <c r="CX790"/>
      <c r="CY790"/>
      <c r="CZ790"/>
      <c r="DA790"/>
      <c r="DB790"/>
      <c r="DC790"/>
      <c r="DD790"/>
      <c r="DE790"/>
      <c r="DF790"/>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c r="FD790"/>
      <c r="FE790"/>
      <c r="FF790"/>
      <c r="FG790"/>
      <c r="FH790"/>
      <c r="FI790"/>
      <c r="FJ790"/>
      <c r="FK790"/>
      <c r="FL790"/>
      <c r="FM790"/>
      <c r="FN790"/>
      <c r="FO790"/>
      <c r="FP790"/>
      <c r="FQ790"/>
      <c r="FR790"/>
      <c r="FS790"/>
      <c r="FT790"/>
      <c r="FU790"/>
      <c r="FV790"/>
      <c r="FW790"/>
      <c r="FX790"/>
      <c r="FY790"/>
      <c r="FZ790"/>
      <c r="GA790"/>
      <c r="GB790"/>
      <c r="GC790"/>
      <c r="GD790"/>
      <c r="GE790"/>
      <c r="GF790"/>
      <c r="GG790"/>
      <c r="GH790"/>
      <c r="GI790"/>
      <c r="GJ790"/>
      <c r="GK790"/>
      <c r="GL790"/>
      <c r="GM790"/>
      <c r="GN790"/>
      <c r="GO790"/>
      <c r="GP790"/>
      <c r="GQ790"/>
      <c r="GR790"/>
      <c r="GS790"/>
      <c r="GT790"/>
      <c r="GU790"/>
      <c r="GV790"/>
      <c r="GW790"/>
      <c r="GX790"/>
      <c r="GY790"/>
      <c r="GZ790"/>
      <c r="HA790"/>
      <c r="HB790"/>
      <c r="HC790"/>
      <c r="HD790"/>
      <c r="HE790"/>
      <c r="HF790"/>
      <c r="HG790"/>
      <c r="HH790"/>
      <c r="HI790"/>
      <c r="HJ790"/>
      <c r="HK790"/>
      <c r="HL790"/>
      <c r="HM790"/>
      <c r="HN790"/>
      <c r="HO790"/>
      <c r="HP790"/>
      <c r="HQ790"/>
      <c r="HR790"/>
      <c r="HS790"/>
      <c r="HT790"/>
      <c r="HU790"/>
      <c r="HV790"/>
      <c r="HW790"/>
      <c r="HX790"/>
      <c r="HY790"/>
      <c r="HZ790"/>
      <c r="IA790"/>
      <c r="IB790"/>
      <c r="IC790"/>
      <c r="ID790"/>
      <c r="IE790"/>
      <c r="IF790"/>
      <c r="IG790"/>
      <c r="IH790"/>
      <c r="II790"/>
      <c r="IJ790"/>
      <c r="IK790"/>
      <c r="IL790"/>
      <c r="IM790"/>
      <c r="IN790"/>
      <c r="IO790"/>
      <c r="IP790"/>
      <c r="IQ790"/>
      <c r="IR790"/>
      <c r="IS790"/>
      <c r="IT790"/>
      <c r="IU790"/>
      <c r="IV790"/>
    </row>
    <row r="791" spans="1:256" ht="24.9" customHeight="1" x14ac:dyDescent="0.25">
      <c r="A791" s="440" t="s">
        <v>1763</v>
      </c>
      <c r="B791" s="441"/>
      <c r="C791" s="441"/>
      <c r="D791" s="441"/>
      <c r="E791" s="441"/>
      <c r="F791" s="441"/>
      <c r="G791" s="441"/>
      <c r="H791" s="441"/>
      <c r="I791" s="441"/>
      <c r="J791" s="441"/>
      <c r="K791" s="441"/>
      <c r="L791" s="441"/>
      <c r="M791" s="441"/>
      <c r="N791" s="441"/>
      <c r="O791" s="441"/>
      <c r="P791" s="441"/>
      <c r="Q791" s="441"/>
      <c r="R791" s="441"/>
      <c r="S791" s="441"/>
      <c r="T791" s="441"/>
      <c r="U791" s="441"/>
      <c r="V791" s="441"/>
      <c r="W791" s="441"/>
      <c r="X791" s="441"/>
      <c r="Y791" s="441"/>
      <c r="Z791" s="441"/>
      <c r="AA791" s="441"/>
      <c r="AB791" s="441"/>
      <c r="AC791" s="441"/>
      <c r="AD791" s="442"/>
      <c r="AE791" s="94">
        <f>AE790/$AE$23*100</f>
        <v>0</v>
      </c>
      <c r="AF791" s="61"/>
      <c r="AG791" s="97"/>
      <c r="AH791" s="98"/>
      <c r="AI791" s="99"/>
      <c r="AJ791" s="99"/>
      <c r="AK791" s="99"/>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c r="BY791"/>
      <c r="BZ791"/>
      <c r="CA791"/>
      <c r="CB791"/>
      <c r="CC791"/>
      <c r="CD791"/>
      <c r="CE791"/>
      <c r="CF791"/>
      <c r="CG791"/>
      <c r="CH791"/>
      <c r="CI791"/>
      <c r="CJ791"/>
      <c r="CK791"/>
      <c r="CL791"/>
      <c r="CM791"/>
      <c r="CN791"/>
      <c r="CO791"/>
      <c r="CP791"/>
      <c r="CQ791"/>
      <c r="CR791"/>
      <c r="CS791"/>
      <c r="CT791"/>
      <c r="CU791"/>
      <c r="CV791"/>
      <c r="CW791"/>
      <c r="CX791"/>
      <c r="CY791"/>
      <c r="CZ791"/>
      <c r="DA791"/>
      <c r="DB791"/>
      <c r="DC791"/>
      <c r="DD791"/>
      <c r="DE791"/>
      <c r="DF791"/>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c r="FD791"/>
      <c r="FE791"/>
      <c r="FF791"/>
      <c r="FG791"/>
      <c r="FH791"/>
      <c r="FI791"/>
      <c r="FJ791"/>
      <c r="FK791"/>
      <c r="FL791"/>
      <c r="FM791"/>
      <c r="FN791"/>
      <c r="FO791"/>
      <c r="FP791"/>
      <c r="FQ791"/>
      <c r="FR791"/>
      <c r="FS791"/>
      <c r="FT791"/>
      <c r="FU791"/>
      <c r="FV791"/>
      <c r="FW791"/>
      <c r="FX791"/>
      <c r="FY791"/>
      <c r="FZ791"/>
      <c r="GA791"/>
      <c r="GB791"/>
      <c r="GC791"/>
      <c r="GD791"/>
      <c r="GE791"/>
      <c r="GF791"/>
      <c r="GG791"/>
      <c r="GH791"/>
      <c r="GI791"/>
      <c r="GJ791"/>
      <c r="GK791"/>
      <c r="GL791"/>
      <c r="GM791"/>
      <c r="GN791"/>
      <c r="GO791"/>
      <c r="GP791"/>
      <c r="GQ791"/>
      <c r="GR791"/>
      <c r="GS791"/>
      <c r="GT791"/>
      <c r="GU791"/>
      <c r="GV791"/>
      <c r="GW791"/>
      <c r="GX791"/>
      <c r="GY791"/>
      <c r="GZ791"/>
      <c r="HA791"/>
      <c r="HB791"/>
      <c r="HC791"/>
      <c r="HD791"/>
      <c r="HE791"/>
      <c r="HF791"/>
      <c r="HG791"/>
      <c r="HH791"/>
      <c r="HI791"/>
      <c r="HJ791"/>
      <c r="HK791"/>
      <c r="HL791"/>
      <c r="HM791"/>
      <c r="HN791"/>
      <c r="HO791"/>
      <c r="HP791"/>
      <c r="HQ791"/>
      <c r="HR791"/>
      <c r="HS791"/>
      <c r="HT791"/>
      <c r="HU791"/>
      <c r="HV791"/>
      <c r="HW791"/>
      <c r="HX791"/>
      <c r="HY791"/>
      <c r="HZ791"/>
      <c r="IA791"/>
      <c r="IB791"/>
      <c r="IC791"/>
      <c r="ID791"/>
      <c r="IE791"/>
      <c r="IF791"/>
      <c r="IG791"/>
      <c r="IH791"/>
      <c r="II791"/>
      <c r="IJ791"/>
      <c r="IK791"/>
      <c r="IL791"/>
      <c r="IM791"/>
      <c r="IN791"/>
      <c r="IO791"/>
      <c r="IP791"/>
      <c r="IQ791"/>
      <c r="IR791"/>
      <c r="IS791"/>
      <c r="IT791"/>
      <c r="IU791"/>
      <c r="IV791"/>
    </row>
    <row r="792" spans="1:256" ht="24.9" customHeight="1" x14ac:dyDescent="0.25">
      <c r="A792" s="107"/>
      <c r="B792" s="107"/>
      <c r="C792" s="107"/>
      <c r="D792" s="107"/>
      <c r="E792" s="107"/>
      <c r="F792" s="107"/>
      <c r="G792" s="107"/>
      <c r="H792" s="107"/>
      <c r="I792" s="107"/>
      <c r="J792" s="107"/>
      <c r="K792" s="107"/>
      <c r="L792" s="107"/>
      <c r="M792" s="107"/>
      <c r="N792" s="107"/>
      <c r="O792" s="107"/>
      <c r="P792" s="107"/>
      <c r="Q792" s="100"/>
      <c r="R792" s="107"/>
      <c r="S792" s="107"/>
      <c r="T792" s="107"/>
      <c r="U792" s="107"/>
      <c r="V792" s="107"/>
      <c r="W792" s="107"/>
      <c r="X792" s="107"/>
      <c r="Y792" s="107"/>
      <c r="Z792" s="107"/>
      <c r="AA792" s="107"/>
      <c r="AB792" s="107"/>
      <c r="AC792" s="107"/>
      <c r="AD792" s="101"/>
      <c r="AE792" s="101"/>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c r="BY792"/>
      <c r="BZ792"/>
      <c r="CA792"/>
      <c r="CB792"/>
      <c r="CC792"/>
      <c r="CD792"/>
      <c r="CE792"/>
      <c r="CF792"/>
      <c r="CG792"/>
      <c r="CH792"/>
      <c r="CI792"/>
      <c r="CJ792"/>
      <c r="CK792"/>
      <c r="CL792"/>
      <c r="CM792"/>
      <c r="CN792"/>
      <c r="CO792"/>
      <c r="CP792"/>
      <c r="CQ792"/>
      <c r="CR792"/>
      <c r="CS792"/>
      <c r="CT792"/>
      <c r="CU792"/>
      <c r="CV792"/>
      <c r="CW792"/>
      <c r="CX792"/>
      <c r="CY792"/>
      <c r="CZ792"/>
      <c r="DA792"/>
      <c r="DB792"/>
      <c r="DC792"/>
      <c r="DD792"/>
      <c r="DE792"/>
      <c r="DF79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c r="FD792"/>
      <c r="FE792"/>
      <c r="FF792"/>
      <c r="FG792"/>
      <c r="FH792"/>
      <c r="FI792"/>
      <c r="FJ792"/>
      <c r="FK792"/>
      <c r="FL792"/>
      <c r="FM792"/>
      <c r="FN792"/>
      <c r="FO792"/>
      <c r="FP792"/>
      <c r="FQ792"/>
      <c r="FR792"/>
      <c r="FS792"/>
      <c r="FT792"/>
      <c r="FU792"/>
      <c r="FV792"/>
      <c r="FW792"/>
      <c r="FX792"/>
      <c r="FY792"/>
      <c r="FZ792"/>
      <c r="GA792"/>
      <c r="GB792"/>
      <c r="GC792"/>
      <c r="GD792"/>
      <c r="GE792"/>
      <c r="GF792"/>
      <c r="GG792"/>
      <c r="GH792"/>
      <c r="GI792"/>
      <c r="GJ792"/>
      <c r="GK792"/>
      <c r="GL792"/>
      <c r="GM792"/>
      <c r="GN792"/>
      <c r="GO792"/>
      <c r="GP792"/>
      <c r="GQ792"/>
      <c r="GR792"/>
      <c r="GS792"/>
      <c r="GT792"/>
      <c r="GU792"/>
      <c r="GV792"/>
      <c r="GW792"/>
      <c r="GX792"/>
      <c r="GY792"/>
      <c r="GZ792"/>
      <c r="HA792"/>
      <c r="HB792"/>
      <c r="HC792"/>
      <c r="HD792"/>
      <c r="HE792"/>
      <c r="HF792"/>
      <c r="HG792"/>
      <c r="HH792"/>
      <c r="HI792"/>
      <c r="HJ792"/>
      <c r="HK792"/>
      <c r="HL792"/>
      <c r="HM792"/>
      <c r="HN792"/>
      <c r="HO792"/>
      <c r="HP792"/>
      <c r="HQ792"/>
      <c r="HR792"/>
      <c r="HS792"/>
      <c r="HT792"/>
      <c r="HU792"/>
      <c r="HV792"/>
      <c r="HW792"/>
      <c r="HX792"/>
      <c r="HY792"/>
      <c r="HZ792"/>
      <c r="IA792"/>
      <c r="IB792"/>
      <c r="IC792"/>
      <c r="ID792"/>
      <c r="IE792"/>
      <c r="IF792"/>
      <c r="IG792"/>
      <c r="IH792"/>
      <c r="II792"/>
      <c r="IJ792"/>
      <c r="IK792"/>
      <c r="IL792"/>
      <c r="IM792"/>
      <c r="IN792"/>
      <c r="IO792"/>
      <c r="IP792"/>
      <c r="IQ792"/>
      <c r="IR792"/>
      <c r="IS792"/>
      <c r="IT792"/>
      <c r="IU792"/>
      <c r="IV792"/>
    </row>
    <row r="793" spans="1:256" ht="24.9" customHeight="1" x14ac:dyDescent="0.25">
      <c r="A793" s="107"/>
      <c r="B793" s="107"/>
      <c r="C793" s="107"/>
      <c r="D793" s="107"/>
      <c r="E793" s="107"/>
      <c r="F793" s="107"/>
      <c r="G793" s="107"/>
      <c r="H793" s="107"/>
      <c r="I793" s="107"/>
      <c r="J793" s="107"/>
      <c r="K793" s="107"/>
      <c r="L793" s="107"/>
      <c r="M793" s="107"/>
      <c r="N793" s="107"/>
      <c r="O793" s="107"/>
      <c r="P793" s="107"/>
      <c r="Q793" s="100"/>
      <c r="R793" s="107"/>
      <c r="S793" s="107"/>
      <c r="T793" s="107"/>
      <c r="U793" s="107"/>
      <c r="V793" s="107"/>
      <c r="W793" s="107"/>
      <c r="X793" s="107"/>
      <c r="Y793" s="107"/>
      <c r="Z793" s="107"/>
      <c r="AA793" s="107"/>
      <c r="AB793" s="107"/>
      <c r="AC793" s="107"/>
      <c r="AD793" s="101"/>
      <c r="AE793" s="101"/>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c r="BY793"/>
      <c r="BZ793"/>
      <c r="CA793"/>
      <c r="CB793"/>
      <c r="CC793"/>
      <c r="CD793"/>
      <c r="CE793"/>
      <c r="CF793"/>
      <c r="CG793"/>
      <c r="CH793"/>
      <c r="CI793"/>
      <c r="CJ793"/>
      <c r="CK793"/>
      <c r="CL793"/>
      <c r="CM793"/>
      <c r="CN793"/>
      <c r="CO793"/>
      <c r="CP793"/>
      <c r="CQ793"/>
      <c r="CR793"/>
      <c r="CS793"/>
      <c r="CT793"/>
      <c r="CU793"/>
      <c r="CV793"/>
      <c r="CW793"/>
      <c r="CX793"/>
      <c r="CY793"/>
      <c r="CZ793"/>
      <c r="DA793"/>
      <c r="DB793"/>
      <c r="DC793"/>
      <c r="DD793"/>
      <c r="DE793"/>
      <c r="DF79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c r="FD793"/>
      <c r="FE793"/>
      <c r="FF793"/>
      <c r="FG793"/>
      <c r="FH793"/>
      <c r="FI793"/>
      <c r="FJ793"/>
      <c r="FK793"/>
      <c r="FL793"/>
      <c r="FM793"/>
      <c r="FN793"/>
      <c r="FO793"/>
      <c r="FP793"/>
      <c r="FQ793"/>
      <c r="FR793"/>
      <c r="FS793"/>
      <c r="FT793"/>
      <c r="FU793"/>
      <c r="FV793"/>
      <c r="FW793"/>
      <c r="FX793"/>
      <c r="FY793"/>
      <c r="FZ793"/>
      <c r="GA793"/>
      <c r="GB793"/>
      <c r="GC793"/>
      <c r="GD793"/>
      <c r="GE793"/>
      <c r="GF793"/>
      <c r="GG793"/>
      <c r="GH793"/>
      <c r="GI793"/>
      <c r="GJ793"/>
      <c r="GK793"/>
      <c r="GL793"/>
      <c r="GM793"/>
      <c r="GN793"/>
      <c r="GO793"/>
      <c r="GP793"/>
      <c r="GQ793"/>
      <c r="GR793"/>
      <c r="GS793"/>
      <c r="GT793"/>
      <c r="GU793"/>
      <c r="GV793"/>
      <c r="GW793"/>
      <c r="GX793"/>
      <c r="GY793"/>
      <c r="GZ793"/>
      <c r="HA793"/>
      <c r="HB793"/>
      <c r="HC793"/>
      <c r="HD793"/>
      <c r="HE793"/>
      <c r="HF793"/>
      <c r="HG793"/>
      <c r="HH793"/>
      <c r="HI793"/>
      <c r="HJ793"/>
      <c r="HK793"/>
      <c r="HL793"/>
      <c r="HM793"/>
      <c r="HN793"/>
      <c r="HO793"/>
      <c r="HP793"/>
      <c r="HQ793"/>
      <c r="HR793"/>
      <c r="HS793"/>
      <c r="HT793"/>
      <c r="HU793"/>
      <c r="HV793"/>
      <c r="HW793"/>
      <c r="HX793"/>
      <c r="HY793"/>
      <c r="HZ793"/>
      <c r="IA793"/>
      <c r="IB793"/>
      <c r="IC793"/>
      <c r="ID793"/>
      <c r="IE793"/>
      <c r="IF793"/>
      <c r="IG793"/>
      <c r="IH793"/>
      <c r="II793"/>
      <c r="IJ793"/>
      <c r="IK793"/>
      <c r="IL793"/>
      <c r="IM793"/>
      <c r="IN793"/>
      <c r="IO793"/>
      <c r="IP793"/>
      <c r="IQ793"/>
      <c r="IR793"/>
      <c r="IS793"/>
      <c r="IT793"/>
      <c r="IU793"/>
      <c r="IV793"/>
    </row>
    <row r="794" spans="1:256" ht="24.9" customHeight="1" x14ac:dyDescent="0.25">
      <c r="A794" s="444" t="s">
        <v>2479</v>
      </c>
      <c r="B794" s="444"/>
      <c r="C794" s="444"/>
      <c r="D794" s="444"/>
      <c r="E794" s="444"/>
      <c r="F794" s="444"/>
      <c r="G794" s="444"/>
      <c r="H794" s="444"/>
      <c r="I794" s="444"/>
      <c r="J794" s="444"/>
      <c r="K794" s="444"/>
      <c r="L794" s="444"/>
      <c r="M794" s="444"/>
      <c r="N794" s="444"/>
      <c r="O794" s="444"/>
      <c r="P794" s="444"/>
      <c r="Q794" s="444"/>
      <c r="R794" s="444"/>
      <c r="S794" s="444"/>
      <c r="T794" s="444"/>
      <c r="U794" s="444"/>
      <c r="V794" s="444"/>
      <c r="W794" s="444"/>
      <c r="X794" s="444"/>
      <c r="Y794" s="444"/>
      <c r="Z794" s="444"/>
      <c r="AA794" s="444"/>
      <c r="AB794" s="444"/>
      <c r="AC794" s="444"/>
      <c r="AD794" s="295"/>
      <c r="AE794" s="295"/>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c r="BY794"/>
      <c r="BZ794"/>
      <c r="CA794"/>
      <c r="CB794"/>
      <c r="CC794"/>
      <c r="CD794"/>
      <c r="CE794"/>
      <c r="CF794"/>
      <c r="CG794"/>
      <c r="CH794"/>
      <c r="CI794"/>
      <c r="CJ794"/>
      <c r="CK794"/>
      <c r="CL794"/>
      <c r="CM794"/>
      <c r="CN794"/>
      <c r="CO794"/>
      <c r="CP794"/>
      <c r="CQ794"/>
      <c r="CR794"/>
      <c r="CS794"/>
      <c r="CT794"/>
      <c r="CU794"/>
      <c r="CV794"/>
      <c r="CW794"/>
      <c r="CX794"/>
      <c r="CY794"/>
      <c r="CZ794"/>
      <c r="DA794"/>
      <c r="DB794"/>
      <c r="DC794"/>
      <c r="DD794"/>
      <c r="DE794"/>
      <c r="DF794"/>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c r="FD794"/>
      <c r="FE794"/>
      <c r="FF794"/>
      <c r="FG794"/>
      <c r="FH794"/>
      <c r="FI794"/>
      <c r="FJ794"/>
      <c r="FK794"/>
      <c r="FL794"/>
      <c r="FM794"/>
      <c r="FN794"/>
      <c r="FO794"/>
      <c r="FP794"/>
      <c r="FQ794"/>
      <c r="FR794"/>
      <c r="FS794"/>
      <c r="FT794"/>
      <c r="FU794"/>
      <c r="FV794"/>
      <c r="FW794"/>
      <c r="FX794"/>
      <c r="FY794"/>
      <c r="FZ794"/>
      <c r="GA794"/>
      <c r="GB794"/>
      <c r="GC794"/>
      <c r="GD794"/>
      <c r="GE794"/>
      <c r="GF794"/>
      <c r="GG794"/>
      <c r="GH794"/>
      <c r="GI794"/>
      <c r="GJ794"/>
      <c r="GK794"/>
      <c r="GL794"/>
      <c r="GM794"/>
      <c r="GN794"/>
      <c r="GO794"/>
      <c r="GP794"/>
      <c r="GQ794"/>
      <c r="GR794"/>
      <c r="GS794"/>
      <c r="GT794"/>
      <c r="GU794"/>
      <c r="GV794"/>
      <c r="GW794"/>
      <c r="GX794"/>
      <c r="GY794"/>
      <c r="GZ794"/>
      <c r="HA794"/>
      <c r="HB794"/>
      <c r="HC794"/>
      <c r="HD794"/>
      <c r="HE794"/>
      <c r="HF794"/>
      <c r="HG794"/>
      <c r="HH794"/>
      <c r="HI794"/>
      <c r="HJ794"/>
      <c r="HK794"/>
      <c r="HL794"/>
      <c r="HM794"/>
      <c r="HN794"/>
      <c r="HO794"/>
      <c r="HP794"/>
      <c r="HQ794"/>
      <c r="HR794"/>
      <c r="HS794"/>
      <c r="HT794"/>
      <c r="HU794"/>
      <c r="HV794"/>
      <c r="HW794"/>
      <c r="HX794"/>
      <c r="HY794"/>
      <c r="HZ794"/>
      <c r="IA794"/>
      <c r="IB794"/>
      <c r="IC794"/>
      <c r="ID794"/>
      <c r="IE794"/>
      <c r="IF794"/>
      <c r="IG794"/>
      <c r="IH794"/>
      <c r="II794"/>
      <c r="IJ794"/>
      <c r="IK794"/>
      <c r="IL794"/>
      <c r="IM794"/>
      <c r="IN794"/>
      <c r="IO794"/>
      <c r="IP794"/>
      <c r="IQ794"/>
      <c r="IR794"/>
      <c r="IS794"/>
      <c r="IT794"/>
      <c r="IU794"/>
      <c r="IV794"/>
    </row>
    <row r="795" spans="1:256" ht="24.9" customHeight="1" x14ac:dyDescent="0.25">
      <c r="A795" s="296"/>
      <c r="B795" s="297"/>
      <c r="C795" s="297"/>
      <c r="D795" s="297"/>
      <c r="E795" s="297"/>
      <c r="F795" s="297"/>
      <c r="G795" s="297"/>
      <c r="H795" s="297"/>
      <c r="I795" s="297"/>
      <c r="J795" s="297"/>
      <c r="K795" s="297"/>
      <c r="L795" s="297"/>
      <c r="M795" s="297"/>
      <c r="N795" s="297"/>
      <c r="O795" s="297"/>
      <c r="P795" s="297"/>
      <c r="Q795" s="298"/>
      <c r="R795" s="297"/>
      <c r="S795" s="297"/>
      <c r="T795" s="297"/>
      <c r="U795" s="297"/>
      <c r="V795" s="297"/>
      <c r="W795" s="297"/>
      <c r="X795" s="297"/>
      <c r="Y795" s="297"/>
      <c r="Z795" s="297"/>
      <c r="AA795" s="297"/>
      <c r="AB795" s="297"/>
      <c r="AC795" s="297"/>
      <c r="AD795" s="299"/>
      <c r="AE795" s="299"/>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c r="BY795"/>
      <c r="BZ795"/>
      <c r="CA795"/>
      <c r="CB795"/>
      <c r="CC795"/>
      <c r="CD795"/>
      <c r="CE795"/>
      <c r="CF795"/>
      <c r="CG795"/>
      <c r="CH795"/>
      <c r="CI795"/>
      <c r="CJ795"/>
      <c r="CK795"/>
      <c r="CL795"/>
      <c r="CM795"/>
      <c r="CN795"/>
      <c r="CO795"/>
      <c r="CP795"/>
      <c r="CQ795"/>
      <c r="CR795"/>
      <c r="CS795"/>
      <c r="CT795"/>
      <c r="CU795"/>
      <c r="CV795"/>
      <c r="CW795"/>
      <c r="CX795"/>
      <c r="CY795"/>
      <c r="CZ795"/>
      <c r="DA795"/>
      <c r="DB795"/>
      <c r="DC795"/>
      <c r="DD795"/>
      <c r="DE795"/>
      <c r="DF795"/>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c r="FD795"/>
      <c r="FE795"/>
      <c r="FF795"/>
      <c r="FG795"/>
      <c r="FH795"/>
      <c r="FI795"/>
      <c r="FJ795"/>
      <c r="FK795"/>
      <c r="FL795"/>
      <c r="FM795"/>
      <c r="FN795"/>
      <c r="FO795"/>
      <c r="FP795"/>
      <c r="FQ795"/>
      <c r="FR795"/>
      <c r="FS795"/>
      <c r="FT795"/>
      <c r="FU795"/>
      <c r="FV795"/>
      <c r="FW795"/>
      <c r="FX795"/>
      <c r="FY795"/>
      <c r="FZ795"/>
      <c r="GA795"/>
      <c r="GB795"/>
      <c r="GC795"/>
      <c r="GD795"/>
      <c r="GE795"/>
      <c r="GF795"/>
      <c r="GG795"/>
      <c r="GH795"/>
      <c r="GI795"/>
      <c r="GJ795"/>
      <c r="GK795"/>
      <c r="GL795"/>
      <c r="GM795"/>
      <c r="GN795"/>
      <c r="GO795"/>
      <c r="GP795"/>
      <c r="GQ795"/>
      <c r="GR795"/>
      <c r="GS795"/>
      <c r="GT795"/>
      <c r="GU795"/>
      <c r="GV795"/>
      <c r="GW795"/>
      <c r="GX795"/>
      <c r="GY795"/>
      <c r="GZ795"/>
      <c r="HA795"/>
      <c r="HB795"/>
      <c r="HC795"/>
      <c r="HD795"/>
      <c r="HE795"/>
      <c r="HF795"/>
      <c r="HG795"/>
      <c r="HH795"/>
      <c r="HI795"/>
      <c r="HJ795"/>
      <c r="HK795"/>
      <c r="HL795"/>
      <c r="HM795"/>
      <c r="HN795"/>
      <c r="HO795"/>
      <c r="HP795"/>
      <c r="HQ795"/>
      <c r="HR795"/>
      <c r="HS795"/>
      <c r="HT795"/>
      <c r="HU795"/>
      <c r="HV795"/>
      <c r="HW795"/>
      <c r="HX795"/>
      <c r="HY795"/>
      <c r="HZ795"/>
      <c r="IA795"/>
      <c r="IB795"/>
      <c r="IC795"/>
      <c r="ID795"/>
      <c r="IE795"/>
      <c r="IF795"/>
      <c r="IG795"/>
      <c r="IH795"/>
      <c r="II795"/>
      <c r="IJ795"/>
      <c r="IK795"/>
      <c r="IL795"/>
      <c r="IM795"/>
      <c r="IN795"/>
      <c r="IO795"/>
      <c r="IP795"/>
      <c r="IQ795"/>
      <c r="IR795"/>
      <c r="IS795"/>
      <c r="IT795"/>
      <c r="IU795"/>
      <c r="IV795"/>
    </row>
    <row r="796" spans="1:256" ht="24.9" customHeight="1" thickBot="1" x14ac:dyDescent="0.3">
      <c r="A796" s="73"/>
      <c r="B796" s="73"/>
      <c r="C796" s="73"/>
      <c r="D796" s="73"/>
      <c r="E796" s="73"/>
      <c r="F796" s="73"/>
      <c r="G796" s="73"/>
      <c r="H796" s="73"/>
      <c r="I796" s="73"/>
      <c r="J796" s="73"/>
      <c r="K796" s="73"/>
      <c r="L796" s="73"/>
      <c r="M796" s="73"/>
      <c r="N796" s="73"/>
      <c r="O796" s="73"/>
      <c r="P796" s="73"/>
      <c r="Q796" s="100"/>
      <c r="R796" s="73"/>
      <c r="S796" s="73"/>
      <c r="T796" s="73"/>
      <c r="U796" s="73"/>
      <c r="V796" s="73"/>
      <c r="W796" s="73"/>
      <c r="X796" s="73"/>
      <c r="Y796" s="73"/>
      <c r="Z796" s="73"/>
      <c r="AA796" s="73"/>
      <c r="AB796" s="73"/>
      <c r="AC796" s="73"/>
      <c r="AD796" s="101"/>
      <c r="AE796" s="101"/>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c r="BY796"/>
      <c r="BZ796"/>
      <c r="CA796"/>
      <c r="CB796"/>
      <c r="CC796"/>
      <c r="CD796"/>
      <c r="CE796"/>
      <c r="CF796"/>
      <c r="CG796"/>
      <c r="CH796"/>
      <c r="CI796"/>
      <c r="CJ796"/>
      <c r="CK796"/>
      <c r="CL796"/>
      <c r="CM796"/>
      <c r="CN796"/>
      <c r="CO796"/>
      <c r="CP796"/>
      <c r="CQ796"/>
      <c r="CR796"/>
      <c r="CS796"/>
      <c r="CT796"/>
      <c r="CU796"/>
      <c r="CV796"/>
      <c r="CW796"/>
      <c r="CX796"/>
      <c r="CY796"/>
      <c r="CZ796"/>
      <c r="DA796"/>
      <c r="DB796"/>
      <c r="DC796"/>
      <c r="DD796"/>
      <c r="DE796"/>
      <c r="DF796"/>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c r="FD796"/>
      <c r="FE796"/>
      <c r="FF796"/>
      <c r="FG796"/>
      <c r="FH796"/>
      <c r="FI796"/>
      <c r="FJ796"/>
      <c r="FK796"/>
      <c r="FL796"/>
      <c r="FM796"/>
      <c r="FN796"/>
      <c r="FO796"/>
      <c r="FP796"/>
      <c r="FQ796"/>
      <c r="FR796"/>
      <c r="FS796"/>
      <c r="FT796"/>
      <c r="FU796"/>
      <c r="FV796"/>
      <c r="FW796"/>
      <c r="FX796"/>
      <c r="FY796"/>
      <c r="FZ796"/>
      <c r="GA796"/>
      <c r="GB796"/>
      <c r="GC796"/>
      <c r="GD796"/>
      <c r="GE796"/>
      <c r="GF796"/>
      <c r="GG796"/>
      <c r="GH796"/>
      <c r="GI796"/>
      <c r="GJ796"/>
      <c r="GK796"/>
      <c r="GL796"/>
      <c r="GM796"/>
      <c r="GN796"/>
      <c r="GO796"/>
      <c r="GP796"/>
      <c r="GQ796"/>
      <c r="GR796"/>
      <c r="GS796"/>
      <c r="GT796"/>
      <c r="GU796"/>
      <c r="GV796"/>
      <c r="GW796"/>
      <c r="GX796"/>
      <c r="GY796"/>
      <c r="GZ796"/>
      <c r="HA796"/>
      <c r="HB796"/>
      <c r="HC796"/>
      <c r="HD796"/>
      <c r="HE796"/>
      <c r="HF796"/>
      <c r="HG796"/>
      <c r="HH796"/>
      <c r="HI796"/>
      <c r="HJ796"/>
      <c r="HK796"/>
      <c r="HL796"/>
      <c r="HM796"/>
      <c r="HN796"/>
      <c r="HO796"/>
      <c r="HP796"/>
      <c r="HQ796"/>
      <c r="HR796"/>
      <c r="HS796"/>
      <c r="HT796"/>
      <c r="HU796"/>
      <c r="HV796"/>
      <c r="HW796"/>
      <c r="HX796"/>
      <c r="HY796"/>
      <c r="HZ796"/>
      <c r="IA796"/>
      <c r="IB796"/>
      <c r="IC796"/>
      <c r="ID796"/>
      <c r="IE796"/>
      <c r="IF796"/>
      <c r="IG796"/>
      <c r="IH796"/>
      <c r="II796"/>
      <c r="IJ796"/>
      <c r="IK796"/>
      <c r="IL796"/>
      <c r="IM796"/>
      <c r="IN796"/>
      <c r="IO796"/>
      <c r="IP796"/>
      <c r="IQ796"/>
      <c r="IR796"/>
      <c r="IS796"/>
      <c r="IT796"/>
      <c r="IU796"/>
      <c r="IV796"/>
    </row>
    <row r="797" spans="1:256" ht="24.9" customHeight="1" thickTop="1" thickBot="1" x14ac:dyDescent="0.3">
      <c r="A797" s="431" t="s">
        <v>163</v>
      </c>
      <c r="B797" s="432"/>
      <c r="C797" s="432"/>
      <c r="D797" s="432"/>
      <c r="E797" s="432"/>
      <c r="F797" s="432"/>
      <c r="G797" s="432"/>
      <c r="H797" s="432"/>
      <c r="I797" s="432"/>
      <c r="J797" s="432"/>
      <c r="K797" s="432"/>
      <c r="L797" s="432"/>
      <c r="M797" s="432"/>
      <c r="N797" s="432"/>
      <c r="O797" s="432"/>
      <c r="P797" s="432"/>
      <c r="Q797" s="432"/>
      <c r="R797" s="432"/>
      <c r="S797" s="432"/>
      <c r="T797" s="432"/>
      <c r="U797" s="432"/>
      <c r="V797" s="432"/>
      <c r="W797" s="432"/>
      <c r="X797" s="432"/>
      <c r="Y797" s="432"/>
      <c r="Z797" s="432"/>
      <c r="AA797" s="432"/>
      <c r="AB797" s="432"/>
      <c r="AC797" s="433"/>
      <c r="AD797" s="66" t="s">
        <v>187</v>
      </c>
      <c r="AE797" s="306" t="s">
        <v>7</v>
      </c>
      <c r="AF797" s="92" t="s">
        <v>1666</v>
      </c>
      <c r="AG797" s="92" t="s">
        <v>1667</v>
      </c>
      <c r="AH797" s="92" t="s">
        <v>1668</v>
      </c>
      <c r="AI797" s="93" t="s">
        <v>1669</v>
      </c>
      <c r="AJ797" s="92"/>
      <c r="AK797" s="93" t="s">
        <v>1670</v>
      </c>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c r="BY797"/>
      <c r="BZ797"/>
      <c r="CA797"/>
      <c r="CB797"/>
      <c r="CC797"/>
      <c r="CD797"/>
      <c r="CE797"/>
      <c r="CF797"/>
      <c r="CG797"/>
      <c r="CH797"/>
      <c r="CI797"/>
      <c r="CJ797"/>
      <c r="CK797"/>
      <c r="CL797"/>
      <c r="CM797"/>
      <c r="CN797"/>
      <c r="CO797"/>
      <c r="CP797"/>
      <c r="CQ797"/>
      <c r="CR797"/>
      <c r="CS797"/>
      <c r="CT797"/>
      <c r="CU797"/>
      <c r="CV797"/>
      <c r="CW797"/>
      <c r="CX797"/>
      <c r="CY797"/>
      <c r="CZ797"/>
      <c r="DA797"/>
      <c r="DB797"/>
      <c r="DC797"/>
      <c r="DD797"/>
      <c r="DE797"/>
      <c r="DF797"/>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c r="FD797"/>
      <c r="FE797"/>
      <c r="FF797"/>
      <c r="FG797"/>
      <c r="FH797"/>
      <c r="FI797"/>
      <c r="FJ797"/>
      <c r="FK797"/>
      <c r="FL797"/>
      <c r="FM797"/>
      <c r="FN797"/>
      <c r="FO797"/>
      <c r="FP797"/>
      <c r="FQ797"/>
      <c r="FR797"/>
      <c r="FS797"/>
      <c r="FT797"/>
      <c r="FU797"/>
      <c r="FV797"/>
      <c r="FW797"/>
      <c r="FX797"/>
      <c r="FY797"/>
      <c r="FZ797"/>
      <c r="GA797"/>
      <c r="GB797"/>
      <c r="GC797"/>
      <c r="GD797"/>
      <c r="GE797"/>
      <c r="GF797"/>
      <c r="GG797"/>
      <c r="GH797"/>
      <c r="GI797"/>
      <c r="GJ797"/>
      <c r="GK797"/>
      <c r="GL797"/>
      <c r="GM797"/>
      <c r="GN797"/>
      <c r="GO797"/>
      <c r="GP797"/>
      <c r="GQ797"/>
      <c r="GR797"/>
      <c r="GS797"/>
      <c r="GT797"/>
      <c r="GU797"/>
      <c r="GV797"/>
      <c r="GW797"/>
      <c r="GX797"/>
      <c r="GY797"/>
      <c r="GZ797"/>
      <c r="HA797"/>
      <c r="HB797"/>
      <c r="HC797"/>
      <c r="HD797"/>
      <c r="HE797"/>
      <c r="HF797"/>
      <c r="HG797"/>
      <c r="HH797"/>
      <c r="HI797"/>
      <c r="HJ797"/>
      <c r="HK797"/>
      <c r="HL797"/>
      <c r="HM797"/>
      <c r="HN797"/>
      <c r="HO797"/>
      <c r="HP797"/>
      <c r="HQ797"/>
      <c r="HR797"/>
      <c r="HS797"/>
      <c r="HT797"/>
      <c r="HU797"/>
      <c r="HV797"/>
      <c r="HW797"/>
      <c r="HX797"/>
      <c r="HY797"/>
      <c r="HZ797"/>
      <c r="IA797"/>
      <c r="IB797"/>
      <c r="IC797"/>
      <c r="ID797"/>
      <c r="IE797"/>
      <c r="IF797"/>
      <c r="IG797"/>
      <c r="IH797"/>
      <c r="II797"/>
      <c r="IJ797"/>
      <c r="IK797"/>
      <c r="IL797"/>
      <c r="IM797"/>
      <c r="IN797"/>
      <c r="IO797"/>
      <c r="IP797"/>
      <c r="IQ797"/>
      <c r="IR797"/>
      <c r="IS797"/>
      <c r="IT797"/>
      <c r="IU797"/>
      <c r="IV797"/>
    </row>
    <row r="798" spans="1:256" ht="24.9" customHeight="1" thickTop="1" thickBot="1" x14ac:dyDescent="0.3">
      <c r="A798" s="392" t="s">
        <v>2480</v>
      </c>
      <c r="B798" s="427"/>
      <c r="C798" s="427"/>
      <c r="D798" s="427"/>
      <c r="E798" s="427"/>
      <c r="F798" s="427"/>
      <c r="G798" s="427"/>
      <c r="H798" s="427"/>
      <c r="I798" s="427"/>
      <c r="J798" s="427"/>
      <c r="K798" s="427"/>
      <c r="L798" s="427"/>
      <c r="M798" s="427"/>
      <c r="N798" s="427"/>
      <c r="O798" s="427"/>
      <c r="P798" s="427"/>
      <c r="Q798" s="427"/>
      <c r="R798" s="427"/>
      <c r="S798" s="427"/>
      <c r="T798" s="427"/>
      <c r="U798" s="427"/>
      <c r="V798" s="427"/>
      <c r="W798" s="427"/>
      <c r="X798" s="427"/>
      <c r="Y798" s="427"/>
      <c r="Z798" s="427"/>
      <c r="AA798" s="427"/>
      <c r="AB798" s="427"/>
      <c r="AC798" s="428"/>
      <c r="AD798" s="310">
        <f>'Art. 123'!Q761</f>
        <v>3</v>
      </c>
      <c r="AE798" s="94" t="str">
        <f t="shared" ref="AE798:AE806" si="175">IF(AG798=1,AK798,AG798)</f>
        <v>No aplica</v>
      </c>
      <c r="AF798">
        <f t="shared" ref="AF798:AF806" si="176">AD798/2</f>
        <v>1.5</v>
      </c>
      <c r="AG798" s="92" t="str">
        <f t="shared" ref="AG798:AG806" si="177">IF(AND(AF798&gt;=0,AF798&lt;=1),1,"No aplica")</f>
        <v>No aplica</v>
      </c>
      <c r="AH798" s="95" t="e">
        <f t="shared" ref="AH798:AH806" si="178">AD798/(AG798*2)</f>
        <v>#VALUE!</v>
      </c>
      <c r="AI798" s="96" t="str">
        <f t="shared" ref="AI798:AI806" si="179">IF(AG798=1,AG798/$AG$807,"No aplica")</f>
        <v>No aplica</v>
      </c>
      <c r="AJ798" s="96" t="e">
        <f t="shared" ref="AJ798:AJ806" si="180">AF798*AI798</f>
        <v>#VALUE!</v>
      </c>
      <c r="AK798" s="96" t="e">
        <f t="shared" ref="AK798:AK806" si="181">AJ798*$AE$23</f>
        <v>#VALUE!</v>
      </c>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c r="BY798"/>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c r="FS798"/>
      <c r="FT798"/>
      <c r="FU798"/>
      <c r="FV798"/>
      <c r="FW798"/>
      <c r="FX798"/>
      <c r="FY798"/>
      <c r="FZ798"/>
      <c r="GA798"/>
      <c r="GB798"/>
      <c r="GC798"/>
      <c r="GD798"/>
      <c r="GE798"/>
      <c r="GF798"/>
      <c r="GG798"/>
      <c r="GH798"/>
      <c r="GI798"/>
      <c r="GJ798"/>
      <c r="GK798"/>
      <c r="GL798"/>
      <c r="GM798"/>
      <c r="GN798"/>
      <c r="GO798"/>
      <c r="GP798"/>
      <c r="GQ798"/>
      <c r="GR798"/>
      <c r="GS798"/>
      <c r="GT798"/>
      <c r="GU798"/>
      <c r="GV798"/>
      <c r="GW798"/>
      <c r="GX798"/>
      <c r="GY798"/>
      <c r="GZ798"/>
      <c r="HA798"/>
      <c r="HB798"/>
      <c r="HC798"/>
      <c r="HD798"/>
      <c r="HE798"/>
      <c r="HF798"/>
      <c r="HG798"/>
      <c r="HH798"/>
      <c r="HI798"/>
      <c r="HJ798"/>
      <c r="HK798"/>
      <c r="HL798"/>
      <c r="HM798"/>
      <c r="HN798"/>
      <c r="HO798"/>
      <c r="HP798"/>
      <c r="HQ798"/>
      <c r="HR798"/>
      <c r="HS798"/>
      <c r="HT798"/>
      <c r="HU798"/>
      <c r="HV798"/>
      <c r="HW798"/>
      <c r="HX798"/>
      <c r="HY798"/>
      <c r="HZ798"/>
      <c r="IA798"/>
      <c r="IB798"/>
      <c r="IC798"/>
      <c r="ID798"/>
      <c r="IE798"/>
      <c r="IF798"/>
      <c r="IG798"/>
      <c r="IH798"/>
      <c r="II798"/>
      <c r="IJ798"/>
      <c r="IK798"/>
      <c r="IL798"/>
      <c r="IM798"/>
      <c r="IN798"/>
      <c r="IO798"/>
      <c r="IP798"/>
      <c r="IQ798"/>
      <c r="IR798"/>
      <c r="IS798"/>
      <c r="IT798"/>
      <c r="IU798"/>
      <c r="IV798"/>
    </row>
    <row r="799" spans="1:256" ht="24.9" customHeight="1" thickTop="1" thickBot="1" x14ac:dyDescent="0.3">
      <c r="A799" s="392" t="s">
        <v>2435</v>
      </c>
      <c r="B799" s="427"/>
      <c r="C799" s="427"/>
      <c r="D799" s="427"/>
      <c r="E799" s="427"/>
      <c r="F799" s="427"/>
      <c r="G799" s="427"/>
      <c r="H799" s="427"/>
      <c r="I799" s="427"/>
      <c r="J799" s="427"/>
      <c r="K799" s="427"/>
      <c r="L799" s="427"/>
      <c r="M799" s="427"/>
      <c r="N799" s="427"/>
      <c r="O799" s="427"/>
      <c r="P799" s="427"/>
      <c r="Q799" s="427"/>
      <c r="R799" s="427"/>
      <c r="S799" s="427"/>
      <c r="T799" s="427"/>
      <c r="U799" s="427"/>
      <c r="V799" s="427"/>
      <c r="W799" s="427"/>
      <c r="X799" s="427"/>
      <c r="Y799" s="427"/>
      <c r="Z799" s="427"/>
      <c r="AA799" s="427"/>
      <c r="AB799" s="427"/>
      <c r="AC799" s="428"/>
      <c r="AD799" s="310">
        <f>'Art. 123'!Q762</f>
        <v>3</v>
      </c>
      <c r="AE799" s="94" t="str">
        <f t="shared" si="175"/>
        <v>No aplica</v>
      </c>
      <c r="AF799">
        <f t="shared" si="176"/>
        <v>1.5</v>
      </c>
      <c r="AG799" s="92" t="str">
        <f t="shared" si="177"/>
        <v>No aplica</v>
      </c>
      <c r="AH799" s="95" t="e">
        <f t="shared" si="178"/>
        <v>#VALUE!</v>
      </c>
      <c r="AI799" s="96" t="str">
        <f t="shared" si="179"/>
        <v>No aplica</v>
      </c>
      <c r="AJ799" s="96" t="e">
        <f t="shared" si="180"/>
        <v>#VALUE!</v>
      </c>
      <c r="AK799" s="96" t="e">
        <f t="shared" si="181"/>
        <v>#VALUE!</v>
      </c>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c r="BY799"/>
      <c r="BZ799"/>
      <c r="CA799"/>
      <c r="CB799"/>
      <c r="CC799"/>
      <c r="CD799"/>
      <c r="CE799"/>
      <c r="CF799"/>
      <c r="CG799"/>
      <c r="CH799"/>
      <c r="CI799"/>
      <c r="CJ799"/>
      <c r="CK799"/>
      <c r="CL799"/>
      <c r="CM799"/>
      <c r="CN799"/>
      <c r="CO799"/>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c r="DU799"/>
      <c r="DV799"/>
      <c r="DW799"/>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c r="FC799"/>
      <c r="FD799"/>
      <c r="FE799"/>
      <c r="FF799"/>
      <c r="FG799"/>
      <c r="FH799"/>
      <c r="FI799"/>
      <c r="FJ799"/>
      <c r="FK799"/>
      <c r="FL799"/>
      <c r="FM799"/>
      <c r="FN799"/>
      <c r="FO799"/>
      <c r="FP799"/>
      <c r="FQ799"/>
      <c r="FR799"/>
      <c r="FS799"/>
      <c r="FT799"/>
      <c r="FU799"/>
      <c r="FV799"/>
      <c r="FW799"/>
      <c r="FX799"/>
      <c r="FY799"/>
      <c r="FZ799"/>
      <c r="GA799"/>
      <c r="GB799"/>
      <c r="GC799"/>
      <c r="GD799"/>
      <c r="GE799"/>
      <c r="GF799"/>
      <c r="GG799"/>
      <c r="GH799"/>
      <c r="GI799"/>
      <c r="GJ799"/>
      <c r="GK799"/>
      <c r="GL799"/>
      <c r="GM799"/>
      <c r="GN799"/>
      <c r="GO799"/>
      <c r="GP799"/>
      <c r="GQ799"/>
      <c r="GR799"/>
      <c r="GS799"/>
      <c r="GT799"/>
      <c r="GU799"/>
      <c r="GV799"/>
      <c r="GW799"/>
      <c r="GX799"/>
      <c r="GY799"/>
      <c r="GZ799"/>
      <c r="HA799"/>
      <c r="HB799"/>
      <c r="HC799"/>
      <c r="HD799"/>
      <c r="HE799"/>
      <c r="HF799"/>
      <c r="HG799"/>
      <c r="HH799"/>
      <c r="HI799"/>
      <c r="HJ799"/>
      <c r="HK799"/>
      <c r="HL799"/>
      <c r="HM799"/>
      <c r="HN799"/>
      <c r="HO799"/>
      <c r="HP799"/>
      <c r="HQ799"/>
      <c r="HR799"/>
      <c r="HS799"/>
      <c r="HT799"/>
      <c r="HU799"/>
      <c r="HV799"/>
      <c r="HW799"/>
      <c r="HX799"/>
      <c r="HY799"/>
      <c r="HZ799"/>
      <c r="IA799"/>
      <c r="IB799"/>
      <c r="IC799"/>
      <c r="ID799"/>
      <c r="IE799"/>
      <c r="IF799"/>
      <c r="IG799"/>
      <c r="IH799"/>
      <c r="II799"/>
      <c r="IJ799"/>
      <c r="IK799"/>
      <c r="IL799"/>
      <c r="IM799"/>
      <c r="IN799"/>
      <c r="IO799"/>
      <c r="IP799"/>
      <c r="IQ799"/>
      <c r="IR799"/>
      <c r="IS799"/>
      <c r="IT799"/>
      <c r="IU799"/>
      <c r="IV799"/>
    </row>
    <row r="800" spans="1:256" ht="24.9" customHeight="1" thickTop="1" thickBot="1" x14ac:dyDescent="0.3">
      <c r="A800" s="392" t="s">
        <v>2436</v>
      </c>
      <c r="B800" s="427"/>
      <c r="C800" s="427"/>
      <c r="D800" s="427"/>
      <c r="E800" s="427"/>
      <c r="F800" s="427"/>
      <c r="G800" s="427"/>
      <c r="H800" s="427"/>
      <c r="I800" s="427"/>
      <c r="J800" s="427"/>
      <c r="K800" s="427"/>
      <c r="L800" s="427"/>
      <c r="M800" s="427"/>
      <c r="N800" s="427"/>
      <c r="O800" s="427"/>
      <c r="P800" s="427"/>
      <c r="Q800" s="427"/>
      <c r="R800" s="427"/>
      <c r="S800" s="427"/>
      <c r="T800" s="427"/>
      <c r="U800" s="427"/>
      <c r="V800" s="427"/>
      <c r="W800" s="427"/>
      <c r="X800" s="427"/>
      <c r="Y800" s="427"/>
      <c r="Z800" s="427"/>
      <c r="AA800" s="427"/>
      <c r="AB800" s="427"/>
      <c r="AC800" s="428"/>
      <c r="AD800" s="310">
        <f>'Art. 123'!Q763</f>
        <v>3</v>
      </c>
      <c r="AE800" s="94" t="str">
        <f t="shared" si="175"/>
        <v>No aplica</v>
      </c>
      <c r="AF800">
        <f t="shared" si="176"/>
        <v>1.5</v>
      </c>
      <c r="AG800" s="92" t="str">
        <f t="shared" si="177"/>
        <v>No aplica</v>
      </c>
      <c r="AH800" s="95" t="e">
        <f t="shared" si="178"/>
        <v>#VALUE!</v>
      </c>
      <c r="AI800" s="96" t="str">
        <f t="shared" si="179"/>
        <v>No aplica</v>
      </c>
      <c r="AJ800" s="96" t="e">
        <f t="shared" si="180"/>
        <v>#VALUE!</v>
      </c>
      <c r="AK800" s="96" t="e">
        <f t="shared" si="181"/>
        <v>#VALUE!</v>
      </c>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c r="BY800"/>
      <c r="BZ800"/>
      <c r="CA800"/>
      <c r="CB800"/>
      <c r="CC800"/>
      <c r="CD800"/>
      <c r="CE800"/>
      <c r="CF800"/>
      <c r="CG800"/>
      <c r="CH800"/>
      <c r="CI800"/>
      <c r="CJ800"/>
      <c r="CK800"/>
      <c r="CL800"/>
      <c r="CM800"/>
      <c r="CN800"/>
      <c r="CO80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c r="DU800"/>
      <c r="DV800"/>
      <c r="DW800"/>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c r="FC800"/>
      <c r="FD800"/>
      <c r="FE800"/>
      <c r="FF800"/>
      <c r="FG800"/>
      <c r="FH800"/>
      <c r="FI800"/>
      <c r="FJ800"/>
      <c r="FK800"/>
      <c r="FL800"/>
      <c r="FM800"/>
      <c r="FN800"/>
      <c r="FO800"/>
      <c r="FP800"/>
      <c r="FQ800"/>
      <c r="FR800"/>
      <c r="FS800"/>
      <c r="FT800"/>
      <c r="FU800"/>
      <c r="FV800"/>
      <c r="FW800"/>
      <c r="FX800"/>
      <c r="FY800"/>
      <c r="FZ800"/>
      <c r="GA800"/>
      <c r="GB800"/>
      <c r="GC800"/>
      <c r="GD800"/>
      <c r="GE800"/>
      <c r="GF800"/>
      <c r="GG800"/>
      <c r="GH800"/>
      <c r="GI800"/>
      <c r="GJ800"/>
      <c r="GK800"/>
      <c r="GL800"/>
      <c r="GM800"/>
      <c r="GN800"/>
      <c r="GO800"/>
      <c r="GP800"/>
      <c r="GQ800"/>
      <c r="GR800"/>
      <c r="GS800"/>
      <c r="GT800"/>
      <c r="GU800"/>
      <c r="GV800"/>
      <c r="GW800"/>
      <c r="GX800"/>
      <c r="GY800"/>
      <c r="GZ800"/>
      <c r="HA800"/>
      <c r="HB800"/>
      <c r="HC800"/>
      <c r="HD800"/>
      <c r="HE800"/>
      <c r="HF800"/>
      <c r="HG800"/>
      <c r="HH800"/>
      <c r="HI800"/>
      <c r="HJ800"/>
      <c r="HK800"/>
      <c r="HL800"/>
      <c r="HM800"/>
      <c r="HN800"/>
      <c r="HO800"/>
      <c r="HP800"/>
      <c r="HQ800"/>
      <c r="HR800"/>
      <c r="HS800"/>
      <c r="HT800"/>
      <c r="HU800"/>
      <c r="HV800"/>
      <c r="HW800"/>
      <c r="HX800"/>
      <c r="HY800"/>
      <c r="HZ800"/>
      <c r="IA800"/>
      <c r="IB800"/>
      <c r="IC800"/>
      <c r="ID800"/>
      <c r="IE800"/>
      <c r="IF800"/>
      <c r="IG800"/>
      <c r="IH800"/>
      <c r="II800"/>
      <c r="IJ800"/>
      <c r="IK800"/>
      <c r="IL800"/>
      <c r="IM800"/>
      <c r="IN800"/>
      <c r="IO800"/>
      <c r="IP800"/>
      <c r="IQ800"/>
      <c r="IR800"/>
      <c r="IS800"/>
      <c r="IT800"/>
      <c r="IU800"/>
      <c r="IV800"/>
    </row>
    <row r="801" spans="1:256" ht="24.9" customHeight="1" thickTop="1" thickBot="1" x14ac:dyDescent="0.3">
      <c r="A801" s="392" t="s">
        <v>2301</v>
      </c>
      <c r="B801" s="427"/>
      <c r="C801" s="427"/>
      <c r="D801" s="427"/>
      <c r="E801" s="427"/>
      <c r="F801" s="427"/>
      <c r="G801" s="427"/>
      <c r="H801" s="427"/>
      <c r="I801" s="427"/>
      <c r="J801" s="427"/>
      <c r="K801" s="427"/>
      <c r="L801" s="427"/>
      <c r="M801" s="427"/>
      <c r="N801" s="427"/>
      <c r="O801" s="427"/>
      <c r="P801" s="427"/>
      <c r="Q801" s="427"/>
      <c r="R801" s="427"/>
      <c r="S801" s="427"/>
      <c r="T801" s="427"/>
      <c r="U801" s="427"/>
      <c r="V801" s="427"/>
      <c r="W801" s="427"/>
      <c r="X801" s="427"/>
      <c r="Y801" s="427"/>
      <c r="Z801" s="427"/>
      <c r="AA801" s="427"/>
      <c r="AB801" s="427"/>
      <c r="AC801" s="428"/>
      <c r="AD801" s="310">
        <f>'Art. 123'!Q764</f>
        <v>3</v>
      </c>
      <c r="AE801" s="94" t="str">
        <f t="shared" si="175"/>
        <v>No aplica</v>
      </c>
      <c r="AF801">
        <f t="shared" si="176"/>
        <v>1.5</v>
      </c>
      <c r="AG801" s="92" t="str">
        <f t="shared" si="177"/>
        <v>No aplica</v>
      </c>
      <c r="AH801" s="95" t="e">
        <f t="shared" si="178"/>
        <v>#VALUE!</v>
      </c>
      <c r="AI801" s="96" t="str">
        <f t="shared" si="179"/>
        <v>No aplica</v>
      </c>
      <c r="AJ801" s="96" t="e">
        <f t="shared" si="180"/>
        <v>#VALUE!</v>
      </c>
      <c r="AK801" s="96" t="e">
        <f t="shared" si="181"/>
        <v>#VALUE!</v>
      </c>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c r="BY801"/>
      <c r="BZ801"/>
      <c r="CA801"/>
      <c r="CB801"/>
      <c r="CC801"/>
      <c r="CD801"/>
      <c r="CE801"/>
      <c r="CF801"/>
      <c r="CG801"/>
      <c r="CH801"/>
      <c r="CI801"/>
      <c r="CJ801"/>
      <c r="CK801"/>
      <c r="CL801"/>
      <c r="CM801"/>
      <c r="CN801"/>
      <c r="CO801"/>
      <c r="CP801"/>
      <c r="CQ801"/>
      <c r="CR801"/>
      <c r="CS801"/>
      <c r="CT801"/>
      <c r="CU801"/>
      <c r="CV801"/>
      <c r="CW801"/>
      <c r="CX801"/>
      <c r="CY801"/>
      <c r="CZ801"/>
      <c r="DA801"/>
      <c r="DB801"/>
      <c r="DC801"/>
      <c r="DD801"/>
      <c r="DE801"/>
      <c r="DF801"/>
      <c r="DG801"/>
      <c r="DH801"/>
      <c r="DI801"/>
      <c r="DJ801"/>
      <c r="DK801"/>
      <c r="DL801"/>
      <c r="DM801"/>
      <c r="DN801"/>
      <c r="DO801"/>
      <c r="DP801"/>
      <c r="DQ801"/>
      <c r="DR801"/>
      <c r="DS801"/>
      <c r="DT801"/>
      <c r="DU801"/>
      <c r="DV801"/>
      <c r="DW801"/>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c r="FC801"/>
      <c r="FD801"/>
      <c r="FE801"/>
      <c r="FF801"/>
      <c r="FG801"/>
      <c r="FH801"/>
      <c r="FI801"/>
      <c r="FJ801"/>
      <c r="FK801"/>
      <c r="FL801"/>
      <c r="FM801"/>
      <c r="FN801"/>
      <c r="FO801"/>
      <c r="FP801"/>
      <c r="FQ801"/>
      <c r="FR801"/>
      <c r="FS801"/>
      <c r="FT801"/>
      <c r="FU801"/>
      <c r="FV801"/>
      <c r="FW801"/>
      <c r="FX801"/>
      <c r="FY801"/>
      <c r="FZ801"/>
      <c r="GA801"/>
      <c r="GB801"/>
      <c r="GC801"/>
      <c r="GD801"/>
      <c r="GE801"/>
      <c r="GF801"/>
      <c r="GG801"/>
      <c r="GH801"/>
      <c r="GI801"/>
      <c r="GJ801"/>
      <c r="GK801"/>
      <c r="GL801"/>
      <c r="GM801"/>
      <c r="GN801"/>
      <c r="GO801"/>
      <c r="GP801"/>
      <c r="GQ801"/>
      <c r="GR801"/>
      <c r="GS801"/>
      <c r="GT801"/>
      <c r="GU801"/>
      <c r="GV801"/>
      <c r="GW801"/>
      <c r="GX801"/>
      <c r="GY801"/>
      <c r="GZ801"/>
      <c r="HA801"/>
      <c r="HB801"/>
      <c r="HC801"/>
      <c r="HD801"/>
      <c r="HE801"/>
      <c r="HF801"/>
      <c r="HG801"/>
      <c r="HH801"/>
      <c r="HI801"/>
      <c r="HJ801"/>
      <c r="HK801"/>
      <c r="HL801"/>
      <c r="HM801"/>
      <c r="HN801"/>
      <c r="HO801"/>
      <c r="HP801"/>
      <c r="HQ801"/>
      <c r="HR801"/>
      <c r="HS801"/>
      <c r="HT801"/>
      <c r="HU801"/>
      <c r="HV801"/>
      <c r="HW801"/>
      <c r="HX801"/>
      <c r="HY801"/>
      <c r="HZ801"/>
      <c r="IA801"/>
      <c r="IB801"/>
      <c r="IC801"/>
      <c r="ID801"/>
      <c r="IE801"/>
      <c r="IF801"/>
      <c r="IG801"/>
      <c r="IH801"/>
      <c r="II801"/>
      <c r="IJ801"/>
      <c r="IK801"/>
      <c r="IL801"/>
      <c r="IM801"/>
      <c r="IN801"/>
      <c r="IO801"/>
      <c r="IP801"/>
      <c r="IQ801"/>
      <c r="IR801"/>
      <c r="IS801"/>
      <c r="IT801"/>
      <c r="IU801"/>
      <c r="IV801"/>
    </row>
    <row r="802" spans="1:256" ht="24.9" customHeight="1" thickTop="1" thickBot="1" x14ac:dyDescent="0.3">
      <c r="A802" s="434" t="s">
        <v>2481</v>
      </c>
      <c r="B802" s="435"/>
      <c r="C802" s="435"/>
      <c r="D802" s="435"/>
      <c r="E802" s="435"/>
      <c r="F802" s="435"/>
      <c r="G802" s="435"/>
      <c r="H802" s="435"/>
      <c r="I802" s="435"/>
      <c r="J802" s="435"/>
      <c r="K802" s="435"/>
      <c r="L802" s="435"/>
      <c r="M802" s="435"/>
      <c r="N802" s="435"/>
      <c r="O802" s="435"/>
      <c r="P802" s="435"/>
      <c r="Q802" s="435"/>
      <c r="R802" s="435"/>
      <c r="S802" s="435"/>
      <c r="T802" s="435"/>
      <c r="U802" s="435"/>
      <c r="V802" s="435"/>
      <c r="W802" s="435"/>
      <c r="X802" s="435"/>
      <c r="Y802" s="435"/>
      <c r="Z802" s="435"/>
      <c r="AA802" s="435"/>
      <c r="AB802" s="435"/>
      <c r="AC802" s="436"/>
      <c r="AD802" s="310">
        <f>'Art. 123'!Q765</f>
        <v>3</v>
      </c>
      <c r="AE802" s="94" t="str">
        <f t="shared" si="175"/>
        <v>No aplica</v>
      </c>
      <c r="AF802">
        <f t="shared" si="176"/>
        <v>1.5</v>
      </c>
      <c r="AG802" s="92" t="str">
        <f t="shared" si="177"/>
        <v>No aplica</v>
      </c>
      <c r="AH802" s="95" t="e">
        <f t="shared" si="178"/>
        <v>#VALUE!</v>
      </c>
      <c r="AI802" s="96" t="str">
        <f t="shared" si="179"/>
        <v>No aplica</v>
      </c>
      <c r="AJ802" s="96" t="e">
        <f t="shared" si="180"/>
        <v>#VALUE!</v>
      </c>
      <c r="AK802" s="96" t="e">
        <f t="shared" si="181"/>
        <v>#VALUE!</v>
      </c>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c r="BY802"/>
      <c r="BZ802"/>
      <c r="CA802"/>
      <c r="CB802"/>
      <c r="CC802"/>
      <c r="CD802"/>
      <c r="CE802"/>
      <c r="CF802"/>
      <c r="CG802"/>
      <c r="CH802"/>
      <c r="CI802"/>
      <c r="CJ802"/>
      <c r="CK802"/>
      <c r="CL802"/>
      <c r="CM802"/>
      <c r="CN802"/>
      <c r="CO802"/>
      <c r="CP802"/>
      <c r="CQ802"/>
      <c r="CR802"/>
      <c r="CS802"/>
      <c r="CT802"/>
      <c r="CU802"/>
      <c r="CV802"/>
      <c r="CW802"/>
      <c r="CX802"/>
      <c r="CY802"/>
      <c r="CZ802"/>
      <c r="DA802"/>
      <c r="DB802"/>
      <c r="DC802"/>
      <c r="DD802"/>
      <c r="DE802"/>
      <c r="DF802"/>
      <c r="DG802"/>
      <c r="DH802"/>
      <c r="DI802"/>
      <c r="DJ802"/>
      <c r="DK802"/>
      <c r="DL802"/>
      <c r="DM802"/>
      <c r="DN802"/>
      <c r="DO802"/>
      <c r="DP802"/>
      <c r="DQ802"/>
      <c r="DR802"/>
      <c r="DS802"/>
      <c r="DT802"/>
      <c r="DU802"/>
      <c r="DV802"/>
      <c r="DW802"/>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c r="FC802"/>
      <c r="FD802"/>
      <c r="FE802"/>
      <c r="FF802"/>
      <c r="FG802"/>
      <c r="FH802"/>
      <c r="FI802"/>
      <c r="FJ802"/>
      <c r="FK802"/>
      <c r="FL802"/>
      <c r="FM802"/>
      <c r="FN802"/>
      <c r="FO802"/>
      <c r="FP802"/>
      <c r="FQ802"/>
      <c r="FR802"/>
      <c r="FS802"/>
      <c r="FT802"/>
      <c r="FU802"/>
      <c r="FV802"/>
      <c r="FW802"/>
      <c r="FX802"/>
      <c r="FY802"/>
      <c r="FZ802"/>
      <c r="GA802"/>
      <c r="GB802"/>
      <c r="GC802"/>
      <c r="GD802"/>
      <c r="GE802"/>
      <c r="GF802"/>
      <c r="GG802"/>
      <c r="GH802"/>
      <c r="GI802"/>
      <c r="GJ802"/>
      <c r="GK802"/>
      <c r="GL802"/>
      <c r="GM802"/>
      <c r="GN802"/>
      <c r="GO802"/>
      <c r="GP802"/>
      <c r="GQ802"/>
      <c r="GR802"/>
      <c r="GS802"/>
      <c r="GT802"/>
      <c r="GU802"/>
      <c r="GV802"/>
      <c r="GW802"/>
      <c r="GX802"/>
      <c r="GY802"/>
      <c r="GZ802"/>
      <c r="HA802"/>
      <c r="HB802"/>
      <c r="HC802"/>
      <c r="HD802"/>
      <c r="HE802"/>
      <c r="HF802"/>
      <c r="HG802"/>
      <c r="HH802"/>
      <c r="HI802"/>
      <c r="HJ802"/>
      <c r="HK802"/>
      <c r="HL802"/>
      <c r="HM802"/>
      <c r="HN802"/>
      <c r="HO802"/>
      <c r="HP802"/>
      <c r="HQ802"/>
      <c r="HR802"/>
      <c r="HS802"/>
      <c r="HT802"/>
      <c r="HU802"/>
      <c r="HV802"/>
      <c r="HW802"/>
      <c r="HX802"/>
      <c r="HY802"/>
      <c r="HZ802"/>
      <c r="IA802"/>
      <c r="IB802"/>
      <c r="IC802"/>
      <c r="ID802"/>
      <c r="IE802"/>
      <c r="IF802"/>
      <c r="IG802"/>
      <c r="IH802"/>
      <c r="II802"/>
      <c r="IJ802"/>
      <c r="IK802"/>
      <c r="IL802"/>
      <c r="IM802"/>
      <c r="IN802"/>
      <c r="IO802"/>
      <c r="IP802"/>
      <c r="IQ802"/>
      <c r="IR802"/>
      <c r="IS802"/>
      <c r="IT802"/>
      <c r="IU802"/>
      <c r="IV802"/>
    </row>
    <row r="803" spans="1:256" ht="24.9" customHeight="1" thickTop="1" thickBot="1" x14ac:dyDescent="0.3">
      <c r="A803" s="434" t="s">
        <v>2482</v>
      </c>
      <c r="B803" s="435"/>
      <c r="C803" s="435"/>
      <c r="D803" s="435"/>
      <c r="E803" s="435"/>
      <c r="F803" s="435"/>
      <c r="G803" s="435"/>
      <c r="H803" s="435"/>
      <c r="I803" s="435"/>
      <c r="J803" s="435"/>
      <c r="K803" s="435"/>
      <c r="L803" s="435"/>
      <c r="M803" s="435"/>
      <c r="N803" s="435"/>
      <c r="O803" s="435"/>
      <c r="P803" s="435"/>
      <c r="Q803" s="435"/>
      <c r="R803" s="435"/>
      <c r="S803" s="435"/>
      <c r="T803" s="435"/>
      <c r="U803" s="435"/>
      <c r="V803" s="435"/>
      <c r="W803" s="435"/>
      <c r="X803" s="435"/>
      <c r="Y803" s="435"/>
      <c r="Z803" s="435"/>
      <c r="AA803" s="435"/>
      <c r="AB803" s="435"/>
      <c r="AC803" s="436"/>
      <c r="AD803" s="310">
        <f>'Art. 123'!Q766</f>
        <v>3</v>
      </c>
      <c r="AE803" s="94" t="str">
        <f t="shared" si="175"/>
        <v>No aplica</v>
      </c>
      <c r="AF803">
        <f t="shared" si="176"/>
        <v>1.5</v>
      </c>
      <c r="AG803" s="92" t="str">
        <f t="shared" si="177"/>
        <v>No aplica</v>
      </c>
      <c r="AH803" s="95" t="e">
        <f t="shared" si="178"/>
        <v>#VALUE!</v>
      </c>
      <c r="AI803" s="96" t="str">
        <f t="shared" si="179"/>
        <v>No aplica</v>
      </c>
      <c r="AJ803" s="96" t="e">
        <f t="shared" si="180"/>
        <v>#VALUE!</v>
      </c>
      <c r="AK803" s="96" t="e">
        <f t="shared" si="181"/>
        <v>#VALUE!</v>
      </c>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c r="BY803"/>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c r="GS803"/>
      <c r="GT803"/>
      <c r="GU803"/>
      <c r="GV803"/>
      <c r="GW803"/>
      <c r="GX803"/>
      <c r="GY803"/>
      <c r="GZ803"/>
      <c r="HA803"/>
      <c r="HB803"/>
      <c r="HC803"/>
      <c r="HD803"/>
      <c r="HE803"/>
      <c r="HF803"/>
      <c r="HG803"/>
      <c r="HH803"/>
      <c r="HI803"/>
      <c r="HJ803"/>
      <c r="HK803"/>
      <c r="HL803"/>
      <c r="HM803"/>
      <c r="HN803"/>
      <c r="HO803"/>
      <c r="HP803"/>
      <c r="HQ803"/>
      <c r="HR803"/>
      <c r="HS803"/>
      <c r="HT803"/>
      <c r="HU803"/>
      <c r="HV803"/>
      <c r="HW803"/>
      <c r="HX803"/>
      <c r="HY803"/>
      <c r="HZ803"/>
      <c r="IA803"/>
      <c r="IB803"/>
      <c r="IC803"/>
      <c r="ID803"/>
      <c r="IE803"/>
      <c r="IF803"/>
      <c r="IG803"/>
      <c r="IH803"/>
      <c r="II803"/>
      <c r="IJ803"/>
      <c r="IK803"/>
      <c r="IL803"/>
      <c r="IM803"/>
      <c r="IN803"/>
      <c r="IO803"/>
      <c r="IP803"/>
      <c r="IQ803"/>
      <c r="IR803"/>
      <c r="IS803"/>
      <c r="IT803"/>
      <c r="IU803"/>
      <c r="IV803"/>
    </row>
    <row r="804" spans="1:256" ht="24.9" customHeight="1" thickTop="1" thickBot="1" x14ac:dyDescent="0.3">
      <c r="A804" s="392" t="s">
        <v>2483</v>
      </c>
      <c r="B804" s="427"/>
      <c r="C804" s="427"/>
      <c r="D804" s="427"/>
      <c r="E804" s="427"/>
      <c r="F804" s="427"/>
      <c r="G804" s="427"/>
      <c r="H804" s="427"/>
      <c r="I804" s="427"/>
      <c r="J804" s="427"/>
      <c r="K804" s="427"/>
      <c r="L804" s="427"/>
      <c r="M804" s="427"/>
      <c r="N804" s="427"/>
      <c r="O804" s="427"/>
      <c r="P804" s="427"/>
      <c r="Q804" s="427"/>
      <c r="R804" s="427"/>
      <c r="S804" s="427"/>
      <c r="T804" s="427"/>
      <c r="U804" s="427"/>
      <c r="V804" s="427"/>
      <c r="W804" s="427"/>
      <c r="X804" s="427"/>
      <c r="Y804" s="427"/>
      <c r="Z804" s="427"/>
      <c r="AA804" s="427"/>
      <c r="AB804" s="427"/>
      <c r="AC804" s="428"/>
      <c r="AD804" s="310">
        <f>'Art. 123'!Q767</f>
        <v>3</v>
      </c>
      <c r="AE804" s="94" t="str">
        <f t="shared" si="175"/>
        <v>No aplica</v>
      </c>
      <c r="AF804">
        <f t="shared" si="176"/>
        <v>1.5</v>
      </c>
      <c r="AG804" s="92" t="str">
        <f t="shared" si="177"/>
        <v>No aplica</v>
      </c>
      <c r="AH804" s="95" t="e">
        <f t="shared" si="178"/>
        <v>#VALUE!</v>
      </c>
      <c r="AI804" s="96" t="str">
        <f t="shared" si="179"/>
        <v>No aplica</v>
      </c>
      <c r="AJ804" s="96" t="e">
        <f t="shared" si="180"/>
        <v>#VALUE!</v>
      </c>
      <c r="AK804" s="96" t="e">
        <f t="shared" si="181"/>
        <v>#VALUE!</v>
      </c>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c r="BY804"/>
      <c r="BZ804"/>
      <c r="CA804"/>
      <c r="CB804"/>
      <c r="CC804"/>
      <c r="CD804"/>
      <c r="CE804"/>
      <c r="CF804"/>
      <c r="CG804"/>
      <c r="CH804"/>
      <c r="CI804"/>
      <c r="CJ804"/>
      <c r="CK804"/>
      <c r="CL804"/>
      <c r="CM804"/>
      <c r="CN804"/>
      <c r="CO804"/>
      <c r="CP804"/>
      <c r="CQ804"/>
      <c r="CR804"/>
      <c r="CS804"/>
      <c r="CT804"/>
      <c r="CU804"/>
      <c r="CV804"/>
      <c r="CW804"/>
      <c r="CX804"/>
      <c r="CY804"/>
      <c r="CZ804"/>
      <c r="DA804"/>
      <c r="DB804"/>
      <c r="DC804"/>
      <c r="DD804"/>
      <c r="DE804"/>
      <c r="DF804"/>
      <c r="DG804"/>
      <c r="DH804"/>
      <c r="DI804"/>
      <c r="DJ804"/>
      <c r="DK804"/>
      <c r="DL804"/>
      <c r="DM804"/>
      <c r="DN804"/>
      <c r="DO804"/>
      <c r="DP804"/>
      <c r="DQ804"/>
      <c r="DR804"/>
      <c r="DS804"/>
      <c r="DT804"/>
      <c r="DU804"/>
      <c r="DV804"/>
      <c r="DW80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c r="FC804"/>
      <c r="FD804"/>
      <c r="FE804"/>
      <c r="FF804"/>
      <c r="FG804"/>
      <c r="FH804"/>
      <c r="FI804"/>
      <c r="FJ804"/>
      <c r="FK804"/>
      <c r="FL804"/>
      <c r="FM804"/>
      <c r="FN804"/>
      <c r="FO804"/>
      <c r="FP804"/>
      <c r="FQ804"/>
      <c r="FR804"/>
      <c r="FS804"/>
      <c r="FT804"/>
      <c r="FU804"/>
      <c r="FV804"/>
      <c r="FW804"/>
      <c r="FX804"/>
      <c r="FY804"/>
      <c r="FZ804"/>
      <c r="GA804"/>
      <c r="GB804"/>
      <c r="GC804"/>
      <c r="GD804"/>
      <c r="GE804"/>
      <c r="GF804"/>
      <c r="GG804"/>
      <c r="GH804"/>
      <c r="GI804"/>
      <c r="GJ804"/>
      <c r="GK804"/>
      <c r="GL804"/>
      <c r="GM804"/>
      <c r="GN804"/>
      <c r="GO804"/>
      <c r="GP804"/>
      <c r="GQ804"/>
      <c r="GR804"/>
      <c r="GS804"/>
      <c r="GT804"/>
      <c r="GU804"/>
      <c r="GV804"/>
      <c r="GW804"/>
      <c r="GX804"/>
      <c r="GY804"/>
      <c r="GZ804"/>
      <c r="HA804"/>
      <c r="HB804"/>
      <c r="HC804"/>
      <c r="HD804"/>
      <c r="HE804"/>
      <c r="HF804"/>
      <c r="HG804"/>
      <c r="HH804"/>
      <c r="HI804"/>
      <c r="HJ804"/>
      <c r="HK804"/>
      <c r="HL804"/>
      <c r="HM804"/>
      <c r="HN804"/>
      <c r="HO804"/>
      <c r="HP804"/>
      <c r="HQ804"/>
      <c r="HR804"/>
      <c r="HS804"/>
      <c r="HT804"/>
      <c r="HU804"/>
      <c r="HV804"/>
      <c r="HW804"/>
      <c r="HX804"/>
      <c r="HY804"/>
      <c r="HZ804"/>
      <c r="IA804"/>
      <c r="IB804"/>
      <c r="IC804"/>
      <c r="ID804"/>
      <c r="IE804"/>
      <c r="IF804"/>
      <c r="IG804"/>
      <c r="IH804"/>
      <c r="II804"/>
      <c r="IJ804"/>
      <c r="IK804"/>
      <c r="IL804"/>
      <c r="IM804"/>
      <c r="IN804"/>
      <c r="IO804"/>
      <c r="IP804"/>
      <c r="IQ804"/>
      <c r="IR804"/>
      <c r="IS804"/>
      <c r="IT804"/>
      <c r="IU804"/>
      <c r="IV804"/>
    </row>
    <row r="805" spans="1:256" ht="24.9" customHeight="1" thickTop="1" thickBot="1" x14ac:dyDescent="0.3">
      <c r="A805" s="392" t="s">
        <v>2484</v>
      </c>
      <c r="B805" s="427"/>
      <c r="C805" s="427"/>
      <c r="D805" s="427"/>
      <c r="E805" s="427"/>
      <c r="F805" s="427"/>
      <c r="G805" s="427"/>
      <c r="H805" s="427"/>
      <c r="I805" s="427"/>
      <c r="J805" s="427"/>
      <c r="K805" s="427"/>
      <c r="L805" s="427"/>
      <c r="M805" s="427"/>
      <c r="N805" s="427"/>
      <c r="O805" s="427"/>
      <c r="P805" s="427"/>
      <c r="Q805" s="427"/>
      <c r="R805" s="427"/>
      <c r="S805" s="427"/>
      <c r="T805" s="427"/>
      <c r="U805" s="427"/>
      <c r="V805" s="427"/>
      <c r="W805" s="427"/>
      <c r="X805" s="427"/>
      <c r="Y805" s="427"/>
      <c r="Z805" s="427"/>
      <c r="AA805" s="427"/>
      <c r="AB805" s="427"/>
      <c r="AC805" s="428"/>
      <c r="AD805" s="310">
        <f>'Art. 123'!Q768</f>
        <v>3</v>
      </c>
      <c r="AE805" s="94" t="str">
        <f t="shared" si="175"/>
        <v>No aplica</v>
      </c>
      <c r="AF805">
        <f t="shared" si="176"/>
        <v>1.5</v>
      </c>
      <c r="AG805" s="92" t="str">
        <f t="shared" si="177"/>
        <v>No aplica</v>
      </c>
      <c r="AH805" s="95" t="e">
        <f t="shared" si="178"/>
        <v>#VALUE!</v>
      </c>
      <c r="AI805" s="96" t="str">
        <f t="shared" si="179"/>
        <v>No aplica</v>
      </c>
      <c r="AJ805" s="96" t="e">
        <f t="shared" si="180"/>
        <v>#VALUE!</v>
      </c>
      <c r="AK805" s="96" t="e">
        <f t="shared" si="181"/>
        <v>#VALUE!</v>
      </c>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c r="BY805"/>
      <c r="BZ805"/>
      <c r="CA805"/>
      <c r="CB805"/>
      <c r="CC805"/>
      <c r="CD805"/>
      <c r="CE805"/>
      <c r="CF805"/>
      <c r="CG805"/>
      <c r="CH805"/>
      <c r="CI805"/>
      <c r="CJ805"/>
      <c r="CK805"/>
      <c r="CL805"/>
      <c r="CM805"/>
      <c r="CN805"/>
      <c r="CO805"/>
      <c r="CP805"/>
      <c r="CQ805"/>
      <c r="CR805"/>
      <c r="CS805"/>
      <c r="CT805"/>
      <c r="CU805"/>
      <c r="CV805"/>
      <c r="CW805"/>
      <c r="CX805"/>
      <c r="CY805"/>
      <c r="CZ805"/>
      <c r="DA805"/>
      <c r="DB805"/>
      <c r="DC805"/>
      <c r="DD805"/>
      <c r="DE805"/>
      <c r="DF805"/>
      <c r="DG805"/>
      <c r="DH805"/>
      <c r="DI805"/>
      <c r="DJ805"/>
      <c r="DK805"/>
      <c r="DL805"/>
      <c r="DM805"/>
      <c r="DN805"/>
      <c r="DO805"/>
      <c r="DP805"/>
      <c r="DQ805"/>
      <c r="DR805"/>
      <c r="DS805"/>
      <c r="DT805"/>
      <c r="DU805"/>
      <c r="DV805"/>
      <c r="DW805"/>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c r="FC805"/>
      <c r="FD805"/>
      <c r="FE805"/>
      <c r="FF805"/>
      <c r="FG805"/>
      <c r="FH805"/>
      <c r="FI805"/>
      <c r="FJ805"/>
      <c r="FK805"/>
      <c r="FL805"/>
      <c r="FM805"/>
      <c r="FN805"/>
      <c r="FO805"/>
      <c r="FP805"/>
      <c r="FQ805"/>
      <c r="FR805"/>
      <c r="FS805"/>
      <c r="FT805"/>
      <c r="FU805"/>
      <c r="FV805"/>
      <c r="FW805"/>
      <c r="FX805"/>
      <c r="FY805"/>
      <c r="FZ805"/>
      <c r="GA805"/>
      <c r="GB805"/>
      <c r="GC805"/>
      <c r="GD805"/>
      <c r="GE805"/>
      <c r="GF805"/>
      <c r="GG805"/>
      <c r="GH805"/>
      <c r="GI805"/>
      <c r="GJ805"/>
      <c r="GK805"/>
      <c r="GL805"/>
      <c r="GM805"/>
      <c r="GN805"/>
      <c r="GO805"/>
      <c r="GP805"/>
      <c r="GQ805"/>
      <c r="GR805"/>
      <c r="GS805"/>
      <c r="GT805"/>
      <c r="GU805"/>
      <c r="GV805"/>
      <c r="GW805"/>
      <c r="GX805"/>
      <c r="GY805"/>
      <c r="GZ805"/>
      <c r="HA805"/>
      <c r="HB805"/>
      <c r="HC805"/>
      <c r="HD805"/>
      <c r="HE805"/>
      <c r="HF805"/>
      <c r="HG805"/>
      <c r="HH805"/>
      <c r="HI805"/>
      <c r="HJ805"/>
      <c r="HK805"/>
      <c r="HL805"/>
      <c r="HM805"/>
      <c r="HN805"/>
      <c r="HO805"/>
      <c r="HP805"/>
      <c r="HQ805"/>
      <c r="HR805"/>
      <c r="HS805"/>
      <c r="HT805"/>
      <c r="HU805"/>
      <c r="HV805"/>
      <c r="HW805"/>
      <c r="HX805"/>
      <c r="HY805"/>
      <c r="HZ805"/>
      <c r="IA805"/>
      <c r="IB805"/>
      <c r="IC805"/>
      <c r="ID805"/>
      <c r="IE805"/>
      <c r="IF805"/>
      <c r="IG805"/>
      <c r="IH805"/>
      <c r="II805"/>
      <c r="IJ805"/>
      <c r="IK805"/>
      <c r="IL805"/>
      <c r="IM805"/>
      <c r="IN805"/>
      <c r="IO805"/>
      <c r="IP805"/>
      <c r="IQ805"/>
      <c r="IR805"/>
      <c r="IS805"/>
      <c r="IT805"/>
      <c r="IU805"/>
      <c r="IV805"/>
    </row>
    <row r="806" spans="1:256" ht="24.9" customHeight="1" thickTop="1" thickBot="1" x14ac:dyDescent="0.3">
      <c r="A806" s="392" t="s">
        <v>2485</v>
      </c>
      <c r="B806" s="427"/>
      <c r="C806" s="427"/>
      <c r="D806" s="427"/>
      <c r="E806" s="427"/>
      <c r="F806" s="427"/>
      <c r="G806" s="427"/>
      <c r="H806" s="427"/>
      <c r="I806" s="427"/>
      <c r="J806" s="427"/>
      <c r="K806" s="427"/>
      <c r="L806" s="427"/>
      <c r="M806" s="427"/>
      <c r="N806" s="427"/>
      <c r="O806" s="427"/>
      <c r="P806" s="427"/>
      <c r="Q806" s="427"/>
      <c r="R806" s="427"/>
      <c r="S806" s="427"/>
      <c r="T806" s="427"/>
      <c r="U806" s="427"/>
      <c r="V806" s="427"/>
      <c r="W806" s="427"/>
      <c r="X806" s="427"/>
      <c r="Y806" s="427"/>
      <c r="Z806" s="427"/>
      <c r="AA806" s="427"/>
      <c r="AB806" s="427"/>
      <c r="AC806" s="428"/>
      <c r="AD806" s="310">
        <f>'Art. 123'!Q769</f>
        <v>3</v>
      </c>
      <c r="AE806" s="94" t="str">
        <f t="shared" si="175"/>
        <v>No aplica</v>
      </c>
      <c r="AF806">
        <f t="shared" si="176"/>
        <v>1.5</v>
      </c>
      <c r="AG806" s="92" t="str">
        <f t="shared" si="177"/>
        <v>No aplica</v>
      </c>
      <c r="AH806" s="95" t="e">
        <f t="shared" si="178"/>
        <v>#VALUE!</v>
      </c>
      <c r="AI806" s="96" t="str">
        <f t="shared" si="179"/>
        <v>No aplica</v>
      </c>
      <c r="AJ806" s="96" t="e">
        <f t="shared" si="180"/>
        <v>#VALUE!</v>
      </c>
      <c r="AK806" s="96" t="e">
        <f t="shared" si="181"/>
        <v>#VALUE!</v>
      </c>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c r="BY806"/>
      <c r="BZ806"/>
      <c r="CA806"/>
      <c r="CB806"/>
      <c r="CC806"/>
      <c r="CD806"/>
      <c r="CE806"/>
      <c r="CF806"/>
      <c r="CG806"/>
      <c r="CH806"/>
      <c r="CI806"/>
      <c r="CJ806"/>
      <c r="CK806"/>
      <c r="CL806"/>
      <c r="CM806"/>
      <c r="CN806"/>
      <c r="CO806"/>
      <c r="CP806"/>
      <c r="CQ806"/>
      <c r="CR806"/>
      <c r="CS806"/>
      <c r="CT806"/>
      <c r="CU806"/>
      <c r="CV806"/>
      <c r="CW806"/>
      <c r="CX806"/>
      <c r="CY806"/>
      <c r="CZ806"/>
      <c r="DA806"/>
      <c r="DB806"/>
      <c r="DC806"/>
      <c r="DD806"/>
      <c r="DE806"/>
      <c r="DF806"/>
      <c r="DG806"/>
      <c r="DH806"/>
      <c r="DI806"/>
      <c r="DJ806"/>
      <c r="DK806"/>
      <c r="DL806"/>
      <c r="DM806"/>
      <c r="DN806"/>
      <c r="DO806"/>
      <c r="DP806"/>
      <c r="DQ806"/>
      <c r="DR806"/>
      <c r="DS806"/>
      <c r="DT806"/>
      <c r="DU806"/>
      <c r="DV806"/>
      <c r="DW806"/>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c r="FC806"/>
      <c r="FD806"/>
      <c r="FE806"/>
      <c r="FF806"/>
      <c r="FG806"/>
      <c r="FH806"/>
      <c r="FI806"/>
      <c r="FJ806"/>
      <c r="FK806"/>
      <c r="FL806"/>
      <c r="FM806"/>
      <c r="FN806"/>
      <c r="FO806"/>
      <c r="FP806"/>
      <c r="FQ806"/>
      <c r="FR806"/>
      <c r="FS806"/>
      <c r="FT806"/>
      <c r="FU806"/>
      <c r="FV806"/>
      <c r="FW806"/>
      <c r="FX806"/>
      <c r="FY806"/>
      <c r="FZ806"/>
      <c r="GA806"/>
      <c r="GB806"/>
      <c r="GC806"/>
      <c r="GD806"/>
      <c r="GE806"/>
      <c r="GF806"/>
      <c r="GG806"/>
      <c r="GH806"/>
      <c r="GI806"/>
      <c r="GJ806"/>
      <c r="GK806"/>
      <c r="GL806"/>
      <c r="GM806"/>
      <c r="GN806"/>
      <c r="GO806"/>
      <c r="GP806"/>
      <c r="GQ806"/>
      <c r="GR806"/>
      <c r="GS806"/>
      <c r="GT806"/>
      <c r="GU806"/>
      <c r="GV806"/>
      <c r="GW806"/>
      <c r="GX806"/>
      <c r="GY806"/>
      <c r="GZ806"/>
      <c r="HA806"/>
      <c r="HB806"/>
      <c r="HC806"/>
      <c r="HD806"/>
      <c r="HE806"/>
      <c r="HF806"/>
      <c r="HG806"/>
      <c r="HH806"/>
      <c r="HI806"/>
      <c r="HJ806"/>
      <c r="HK806"/>
      <c r="HL806"/>
      <c r="HM806"/>
      <c r="HN806"/>
      <c r="HO806"/>
      <c r="HP806"/>
      <c r="HQ806"/>
      <c r="HR806"/>
      <c r="HS806"/>
      <c r="HT806"/>
      <c r="HU806"/>
      <c r="HV806"/>
      <c r="HW806"/>
      <c r="HX806"/>
      <c r="HY806"/>
      <c r="HZ806"/>
      <c r="IA806"/>
      <c r="IB806"/>
      <c r="IC806"/>
      <c r="ID806"/>
      <c r="IE806"/>
      <c r="IF806"/>
      <c r="IG806"/>
      <c r="IH806"/>
      <c r="II806"/>
      <c r="IJ806"/>
      <c r="IK806"/>
      <c r="IL806"/>
      <c r="IM806"/>
      <c r="IN806"/>
      <c r="IO806"/>
      <c r="IP806"/>
      <c r="IQ806"/>
      <c r="IR806"/>
      <c r="IS806"/>
      <c r="IT806"/>
      <c r="IU806"/>
      <c r="IV806"/>
    </row>
    <row r="807" spans="1:256" ht="24.9" customHeight="1" thickTop="1" x14ac:dyDescent="0.25">
      <c r="A807" s="437" t="s">
        <v>1764</v>
      </c>
      <c r="B807" s="438"/>
      <c r="C807" s="438"/>
      <c r="D807" s="438"/>
      <c r="E807" s="438"/>
      <c r="F807" s="438"/>
      <c r="G807" s="438"/>
      <c r="H807" s="438"/>
      <c r="I807" s="438"/>
      <c r="J807" s="438"/>
      <c r="K807" s="438"/>
      <c r="L807" s="438"/>
      <c r="M807" s="438"/>
      <c r="N807" s="438"/>
      <c r="O807" s="438"/>
      <c r="P807" s="438"/>
      <c r="Q807" s="438"/>
      <c r="R807" s="438"/>
      <c r="S807" s="438"/>
      <c r="T807" s="438"/>
      <c r="U807" s="438"/>
      <c r="V807" s="438"/>
      <c r="W807" s="438"/>
      <c r="X807" s="438"/>
      <c r="Y807" s="438"/>
      <c r="Z807" s="438"/>
      <c r="AA807" s="438"/>
      <c r="AB807" s="438"/>
      <c r="AC807" s="438"/>
      <c r="AD807" s="439"/>
      <c r="AE807" s="94">
        <f>SUM(AE798:AE806)</f>
        <v>0</v>
      </c>
      <c r="AF807" s="61"/>
      <c r="AG807" s="97">
        <f>SUM(AG798:AG806)</f>
        <v>0</v>
      </c>
      <c r="AH807" s="98"/>
      <c r="AI807" s="99"/>
      <c r="AJ807" s="99"/>
      <c r="AK807" s="99"/>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c r="BY807"/>
      <c r="BZ807"/>
      <c r="CA807"/>
      <c r="CB807"/>
      <c r="CC807"/>
      <c r="CD807"/>
      <c r="CE807"/>
      <c r="CF807"/>
      <c r="CG807"/>
      <c r="CH807"/>
      <c r="CI807"/>
      <c r="CJ807"/>
      <c r="CK807"/>
      <c r="CL807"/>
      <c r="CM807"/>
      <c r="CN807"/>
      <c r="CO807"/>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c r="DU807"/>
      <c r="DV807"/>
      <c r="DW807"/>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c r="FC807"/>
      <c r="FD807"/>
      <c r="FE807"/>
      <c r="FF807"/>
      <c r="FG807"/>
      <c r="FH807"/>
      <c r="FI807"/>
      <c r="FJ807"/>
      <c r="FK807"/>
      <c r="FL807"/>
      <c r="FM807"/>
      <c r="FN807"/>
      <c r="FO807"/>
      <c r="FP807"/>
      <c r="FQ807"/>
      <c r="FR807"/>
      <c r="FS807"/>
      <c r="FT807"/>
      <c r="FU807"/>
      <c r="FV807"/>
      <c r="FW807"/>
      <c r="FX807"/>
      <c r="FY807"/>
      <c r="FZ807"/>
      <c r="GA807"/>
      <c r="GB807"/>
      <c r="GC807"/>
      <c r="GD807"/>
      <c r="GE807"/>
      <c r="GF807"/>
      <c r="GG807"/>
      <c r="GH807"/>
      <c r="GI807"/>
      <c r="GJ807"/>
      <c r="GK807"/>
      <c r="GL807"/>
      <c r="GM807"/>
      <c r="GN807"/>
      <c r="GO807"/>
      <c r="GP807"/>
      <c r="GQ807"/>
      <c r="GR807"/>
      <c r="GS807"/>
      <c r="GT807"/>
      <c r="GU807"/>
      <c r="GV807"/>
      <c r="GW807"/>
      <c r="GX807"/>
      <c r="GY807"/>
      <c r="GZ807"/>
      <c r="HA807"/>
      <c r="HB807"/>
      <c r="HC807"/>
      <c r="HD807"/>
      <c r="HE807"/>
      <c r="HF807"/>
      <c r="HG807"/>
      <c r="HH807"/>
      <c r="HI807"/>
      <c r="HJ807"/>
      <c r="HK807"/>
      <c r="HL807"/>
      <c r="HM807"/>
      <c r="HN807"/>
      <c r="HO807"/>
      <c r="HP807"/>
      <c r="HQ807"/>
      <c r="HR807"/>
      <c r="HS807"/>
      <c r="HT807"/>
      <c r="HU807"/>
      <c r="HV807"/>
      <c r="HW807"/>
      <c r="HX807"/>
      <c r="HY807"/>
      <c r="HZ807"/>
      <c r="IA807"/>
      <c r="IB807"/>
      <c r="IC807"/>
      <c r="ID807"/>
      <c r="IE807"/>
      <c r="IF807"/>
      <c r="IG807"/>
      <c r="IH807"/>
      <c r="II807"/>
      <c r="IJ807"/>
      <c r="IK807"/>
      <c r="IL807"/>
      <c r="IM807"/>
      <c r="IN807"/>
      <c r="IO807"/>
      <c r="IP807"/>
      <c r="IQ807"/>
      <c r="IR807"/>
      <c r="IS807"/>
      <c r="IT807"/>
      <c r="IU807"/>
      <c r="IV807"/>
    </row>
    <row r="808" spans="1:256" ht="24.9" customHeight="1" x14ac:dyDescent="0.25">
      <c r="A808" s="440" t="s">
        <v>1765</v>
      </c>
      <c r="B808" s="441"/>
      <c r="C808" s="441"/>
      <c r="D808" s="441"/>
      <c r="E808" s="441"/>
      <c r="F808" s="441"/>
      <c r="G808" s="441"/>
      <c r="H808" s="441"/>
      <c r="I808" s="441"/>
      <c r="J808" s="441"/>
      <c r="K808" s="441"/>
      <c r="L808" s="441"/>
      <c r="M808" s="441"/>
      <c r="N808" s="441"/>
      <c r="O808" s="441"/>
      <c r="P808" s="441"/>
      <c r="Q808" s="441"/>
      <c r="R808" s="441"/>
      <c r="S808" s="441"/>
      <c r="T808" s="441"/>
      <c r="U808" s="441"/>
      <c r="V808" s="441"/>
      <c r="W808" s="441"/>
      <c r="X808" s="441"/>
      <c r="Y808" s="441"/>
      <c r="Z808" s="441"/>
      <c r="AA808" s="441"/>
      <c r="AB808" s="441"/>
      <c r="AC808" s="441"/>
      <c r="AD808" s="442"/>
      <c r="AE808" s="94">
        <f>AE807/$AE$23*100</f>
        <v>0</v>
      </c>
      <c r="AF808" s="61"/>
      <c r="AG808" s="97"/>
      <c r="AH808" s="98"/>
      <c r="AI808" s="99"/>
      <c r="AJ808" s="99"/>
      <c r="AK808" s="99"/>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c r="BY808"/>
      <c r="BZ808"/>
      <c r="CA808"/>
      <c r="CB808"/>
      <c r="CC808"/>
      <c r="CD808"/>
      <c r="CE808"/>
      <c r="CF808"/>
      <c r="CG808"/>
      <c r="CH808"/>
      <c r="CI808"/>
      <c r="CJ808"/>
      <c r="CK808"/>
      <c r="CL808"/>
      <c r="CM808"/>
      <c r="CN808"/>
      <c r="CO808"/>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c r="DU808"/>
      <c r="DV808"/>
      <c r="DW808"/>
      <c r="DX808"/>
      <c r="DY808"/>
      <c r="DZ808"/>
      <c r="EA808"/>
      <c r="EB808"/>
      <c r="EC808"/>
      <c r="ED808"/>
      <c r="EE808"/>
      <c r="EF808"/>
      <c r="EG808"/>
      <c r="EH808"/>
      <c r="EI808"/>
      <c r="EJ808"/>
      <c r="EK808"/>
      <c r="EL808"/>
      <c r="EM808"/>
      <c r="EN808"/>
      <c r="EO808"/>
      <c r="EP808"/>
      <c r="EQ808"/>
      <c r="ER808"/>
      <c r="ES808"/>
      <c r="ET808"/>
      <c r="EU808"/>
      <c r="EV808"/>
      <c r="EW808"/>
      <c r="EX808"/>
      <c r="EY808"/>
      <c r="EZ808"/>
      <c r="FA808"/>
      <c r="FB808"/>
      <c r="FC808"/>
      <c r="FD808"/>
      <c r="FE808"/>
      <c r="FF808"/>
      <c r="FG808"/>
      <c r="FH808"/>
      <c r="FI808"/>
      <c r="FJ808"/>
      <c r="FK808"/>
      <c r="FL808"/>
      <c r="FM808"/>
      <c r="FN808"/>
      <c r="FO808"/>
      <c r="FP808"/>
      <c r="FQ808"/>
      <c r="FR808"/>
      <c r="FS808"/>
      <c r="FT808"/>
      <c r="FU808"/>
      <c r="FV808"/>
      <c r="FW808"/>
      <c r="FX808"/>
      <c r="FY808"/>
      <c r="FZ808"/>
      <c r="GA808"/>
      <c r="GB808"/>
      <c r="GC808"/>
      <c r="GD808"/>
      <c r="GE808"/>
      <c r="GF808"/>
      <c r="GG808"/>
      <c r="GH808"/>
      <c r="GI808"/>
      <c r="GJ808"/>
      <c r="GK808"/>
      <c r="GL808"/>
      <c r="GM808"/>
      <c r="GN808"/>
      <c r="GO808"/>
      <c r="GP808"/>
      <c r="GQ808"/>
      <c r="GR808"/>
      <c r="GS808"/>
      <c r="GT808"/>
      <c r="GU808"/>
      <c r="GV808"/>
      <c r="GW808"/>
      <c r="GX808"/>
      <c r="GY808"/>
      <c r="GZ808"/>
      <c r="HA808"/>
      <c r="HB808"/>
      <c r="HC808"/>
      <c r="HD808"/>
      <c r="HE808"/>
      <c r="HF808"/>
      <c r="HG808"/>
      <c r="HH808"/>
      <c r="HI808"/>
      <c r="HJ808"/>
      <c r="HK808"/>
      <c r="HL808"/>
      <c r="HM808"/>
      <c r="HN808"/>
      <c r="HO808"/>
      <c r="HP808"/>
      <c r="HQ808"/>
      <c r="HR808"/>
      <c r="HS808"/>
      <c r="HT808"/>
      <c r="HU808"/>
      <c r="HV808"/>
      <c r="HW808"/>
      <c r="HX808"/>
      <c r="HY808"/>
      <c r="HZ808"/>
      <c r="IA808"/>
      <c r="IB808"/>
      <c r="IC808"/>
      <c r="ID808"/>
      <c r="IE808"/>
      <c r="IF808"/>
      <c r="IG808"/>
      <c r="IH808"/>
      <c r="II808"/>
      <c r="IJ808"/>
      <c r="IK808"/>
      <c r="IL808"/>
      <c r="IM808"/>
      <c r="IN808"/>
      <c r="IO808"/>
      <c r="IP808"/>
      <c r="IQ808"/>
      <c r="IR808"/>
      <c r="IS808"/>
      <c r="IT808"/>
      <c r="IU808"/>
      <c r="IV808"/>
    </row>
    <row r="809" spans="1:256" ht="24.9" customHeight="1" thickBot="1" x14ac:dyDescent="0.3">
      <c r="A809" s="73"/>
      <c r="B809" s="73"/>
      <c r="C809" s="73"/>
      <c r="D809" s="73"/>
      <c r="E809" s="73"/>
      <c r="F809" s="73"/>
      <c r="G809" s="73"/>
      <c r="H809" s="73"/>
      <c r="I809" s="73"/>
      <c r="J809" s="73"/>
      <c r="K809" s="73"/>
      <c r="L809" s="73"/>
      <c r="M809" s="73"/>
      <c r="N809" s="73"/>
      <c r="O809" s="73"/>
      <c r="P809" s="73"/>
      <c r="Q809" s="100"/>
      <c r="R809" s="73"/>
      <c r="S809" s="73"/>
      <c r="T809" s="73"/>
      <c r="U809" s="73"/>
      <c r="V809" s="73"/>
      <c r="W809" s="73"/>
      <c r="X809" s="73"/>
      <c r="Y809" s="73"/>
      <c r="Z809" s="73"/>
      <c r="AA809" s="73"/>
      <c r="AB809" s="73"/>
      <c r="AC809" s="73"/>
      <c r="AD809" s="101"/>
      <c r="AE809" s="101"/>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c r="BY809"/>
      <c r="BZ809"/>
      <c r="CA809"/>
      <c r="CB809"/>
      <c r="CC809"/>
      <c r="CD809"/>
      <c r="CE809"/>
      <c r="CF809"/>
      <c r="CG809"/>
      <c r="CH809"/>
      <c r="CI809"/>
      <c r="CJ809"/>
      <c r="CK809"/>
      <c r="CL809"/>
      <c r="CM809"/>
      <c r="CN809"/>
      <c r="CO809"/>
      <c r="CP809"/>
      <c r="CQ809"/>
      <c r="CR809"/>
      <c r="CS809"/>
      <c r="CT809"/>
      <c r="CU809"/>
      <c r="CV809"/>
      <c r="CW809"/>
      <c r="CX809"/>
      <c r="CY809"/>
      <c r="CZ809"/>
      <c r="DA809"/>
      <c r="DB809"/>
      <c r="DC809"/>
      <c r="DD809"/>
      <c r="DE809"/>
      <c r="DF809"/>
      <c r="DG809"/>
      <c r="DH809"/>
      <c r="DI809"/>
      <c r="DJ809"/>
      <c r="DK809"/>
      <c r="DL809"/>
      <c r="DM809"/>
      <c r="DN809"/>
      <c r="DO809"/>
      <c r="DP809"/>
      <c r="DQ809"/>
      <c r="DR809"/>
      <c r="DS809"/>
      <c r="DT809"/>
      <c r="DU809"/>
      <c r="DV809"/>
      <c r="DW809"/>
      <c r="DX809"/>
      <c r="DY809"/>
      <c r="DZ809"/>
      <c r="EA809"/>
      <c r="EB809"/>
      <c r="EC809"/>
      <c r="ED809"/>
      <c r="EE809"/>
      <c r="EF809"/>
      <c r="EG809"/>
      <c r="EH809"/>
      <c r="EI809"/>
      <c r="EJ809"/>
      <c r="EK809"/>
      <c r="EL809"/>
      <c r="EM809"/>
      <c r="EN809"/>
      <c r="EO809"/>
      <c r="EP809"/>
      <c r="EQ809"/>
      <c r="ER809"/>
      <c r="ES809"/>
      <c r="ET809"/>
      <c r="EU809"/>
      <c r="EV809"/>
      <c r="EW809"/>
      <c r="EX809"/>
      <c r="EY809"/>
      <c r="EZ809"/>
      <c r="FA809"/>
      <c r="FB809"/>
      <c r="FC809"/>
      <c r="FD809"/>
      <c r="FE809"/>
      <c r="FF809"/>
      <c r="FG809"/>
      <c r="FH809"/>
      <c r="FI809"/>
      <c r="FJ809"/>
      <c r="FK809"/>
      <c r="FL809"/>
      <c r="FM809"/>
      <c r="FN809"/>
      <c r="FO809"/>
      <c r="FP809"/>
      <c r="FQ809"/>
      <c r="FR809"/>
      <c r="FS809"/>
      <c r="FT809"/>
      <c r="FU809"/>
      <c r="FV809"/>
      <c r="FW809"/>
      <c r="FX809"/>
      <c r="FY809"/>
      <c r="FZ809"/>
      <c r="GA809"/>
      <c r="GB809"/>
      <c r="GC809"/>
      <c r="GD809"/>
      <c r="GE809"/>
      <c r="GF809"/>
      <c r="GG809"/>
      <c r="GH809"/>
      <c r="GI809"/>
      <c r="GJ809"/>
      <c r="GK809"/>
      <c r="GL809"/>
      <c r="GM809"/>
      <c r="GN809"/>
      <c r="GO809"/>
      <c r="GP809"/>
      <c r="GQ809"/>
      <c r="GR809"/>
      <c r="GS809"/>
      <c r="GT809"/>
      <c r="GU809"/>
      <c r="GV809"/>
      <c r="GW809"/>
      <c r="GX809"/>
      <c r="GY809"/>
      <c r="GZ809"/>
      <c r="HA809"/>
      <c r="HB809"/>
      <c r="HC809"/>
      <c r="HD809"/>
      <c r="HE809"/>
      <c r="HF809"/>
      <c r="HG809"/>
      <c r="HH809"/>
      <c r="HI809"/>
      <c r="HJ809"/>
      <c r="HK809"/>
      <c r="HL809"/>
      <c r="HM809"/>
      <c r="HN809"/>
      <c r="HO809"/>
      <c r="HP809"/>
      <c r="HQ809"/>
      <c r="HR809"/>
      <c r="HS809"/>
      <c r="HT809"/>
      <c r="HU809"/>
      <c r="HV809"/>
      <c r="HW809"/>
      <c r="HX809"/>
      <c r="HY809"/>
      <c r="HZ809"/>
      <c r="IA809"/>
      <c r="IB809"/>
      <c r="IC809"/>
      <c r="ID809"/>
      <c r="IE809"/>
      <c r="IF809"/>
      <c r="IG809"/>
      <c r="IH809"/>
      <c r="II809"/>
      <c r="IJ809"/>
      <c r="IK809"/>
      <c r="IL809"/>
      <c r="IM809"/>
      <c r="IN809"/>
      <c r="IO809"/>
      <c r="IP809"/>
      <c r="IQ809"/>
      <c r="IR809"/>
      <c r="IS809"/>
      <c r="IT809"/>
      <c r="IU809"/>
      <c r="IV809"/>
    </row>
    <row r="810" spans="1:256" ht="24.9" customHeight="1" thickTop="1" thickBot="1" x14ac:dyDescent="0.3">
      <c r="A810" s="391" t="s">
        <v>198</v>
      </c>
      <c r="B810" s="443"/>
      <c r="C810" s="443"/>
      <c r="D810" s="443"/>
      <c r="E810" s="443"/>
      <c r="F810" s="443"/>
      <c r="G810" s="443"/>
      <c r="H810" s="443"/>
      <c r="I810" s="443"/>
      <c r="J810" s="443"/>
      <c r="K810" s="443"/>
      <c r="L810" s="443"/>
      <c r="M810" s="443"/>
      <c r="N810" s="443"/>
      <c r="O810" s="443"/>
      <c r="P810" s="443"/>
      <c r="Q810" s="443"/>
      <c r="R810" s="443"/>
      <c r="S810" s="443"/>
      <c r="T810" s="443"/>
      <c r="U810" s="443"/>
      <c r="V810" s="443"/>
      <c r="W810" s="443"/>
      <c r="X810" s="443"/>
      <c r="Y810" s="443"/>
      <c r="Z810" s="443"/>
      <c r="AA810" s="443"/>
      <c r="AB810" s="443"/>
      <c r="AC810" s="443"/>
      <c r="AD810" s="112" t="s">
        <v>187</v>
      </c>
      <c r="AE810" s="113" t="s">
        <v>7</v>
      </c>
      <c r="AF810" s="92" t="s">
        <v>1666</v>
      </c>
      <c r="AG810" s="92" t="s">
        <v>1667</v>
      </c>
      <c r="AH810" s="92" t="s">
        <v>1668</v>
      </c>
      <c r="AI810" s="93" t="s">
        <v>1669</v>
      </c>
      <c r="AJ810" s="92"/>
      <c r="AK810" s="93" t="s">
        <v>1670</v>
      </c>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c r="BY810"/>
      <c r="BZ810"/>
      <c r="CA810"/>
      <c r="CB810"/>
      <c r="CC810"/>
      <c r="CD810"/>
      <c r="CE810"/>
      <c r="CF810"/>
      <c r="CG810"/>
      <c r="CH810"/>
      <c r="CI810"/>
      <c r="CJ810"/>
      <c r="CK810"/>
      <c r="CL810"/>
      <c r="CM810"/>
      <c r="CN810"/>
      <c r="CO810"/>
      <c r="CP810"/>
      <c r="CQ810"/>
      <c r="CR810"/>
      <c r="CS810"/>
      <c r="CT810"/>
      <c r="CU810"/>
      <c r="CV810"/>
      <c r="CW810"/>
      <c r="CX810"/>
      <c r="CY810"/>
      <c r="CZ810"/>
      <c r="DA810"/>
      <c r="DB810"/>
      <c r="DC810"/>
      <c r="DD810"/>
      <c r="DE810"/>
      <c r="DF810"/>
      <c r="DG810"/>
      <c r="DH810"/>
      <c r="DI810"/>
      <c r="DJ810"/>
      <c r="DK810"/>
      <c r="DL810"/>
      <c r="DM810"/>
      <c r="DN810"/>
      <c r="DO810"/>
      <c r="DP810"/>
      <c r="DQ810"/>
      <c r="DR810"/>
      <c r="DS810"/>
      <c r="DT810"/>
      <c r="DU810"/>
      <c r="DV810"/>
      <c r="DW810"/>
      <c r="DX810"/>
      <c r="DY810"/>
      <c r="DZ810"/>
      <c r="EA810"/>
      <c r="EB810"/>
      <c r="EC810"/>
      <c r="ED810"/>
      <c r="EE810"/>
      <c r="EF810"/>
      <c r="EG810"/>
      <c r="EH810"/>
      <c r="EI810"/>
      <c r="EJ810"/>
      <c r="EK810"/>
      <c r="EL810"/>
      <c r="EM810"/>
      <c r="EN810"/>
      <c r="EO810"/>
      <c r="EP810"/>
      <c r="EQ810"/>
      <c r="ER810"/>
      <c r="ES810"/>
      <c r="ET810"/>
      <c r="EU810"/>
      <c r="EV810"/>
      <c r="EW810"/>
      <c r="EX810"/>
      <c r="EY810"/>
      <c r="EZ810"/>
      <c r="FA810"/>
      <c r="FB810"/>
      <c r="FC810"/>
      <c r="FD810"/>
      <c r="FE810"/>
      <c r="FF810"/>
      <c r="FG810"/>
      <c r="FH810"/>
      <c r="FI810"/>
      <c r="FJ810"/>
      <c r="FK810"/>
      <c r="FL810"/>
      <c r="FM810"/>
      <c r="FN810"/>
      <c r="FO810"/>
      <c r="FP810"/>
      <c r="FQ810"/>
      <c r="FR810"/>
      <c r="FS810"/>
      <c r="FT810"/>
      <c r="FU810"/>
      <c r="FV810"/>
      <c r="FW810"/>
      <c r="FX810"/>
      <c r="FY810"/>
      <c r="FZ810"/>
      <c r="GA810"/>
      <c r="GB810"/>
      <c r="GC810"/>
      <c r="GD810"/>
      <c r="GE810"/>
      <c r="GF810"/>
      <c r="GG810"/>
      <c r="GH810"/>
      <c r="GI810"/>
      <c r="GJ810"/>
      <c r="GK810"/>
      <c r="GL810"/>
      <c r="GM810"/>
      <c r="GN810"/>
      <c r="GO810"/>
      <c r="GP810"/>
      <c r="GQ810"/>
      <c r="GR810"/>
      <c r="GS810"/>
      <c r="GT810"/>
      <c r="GU810"/>
      <c r="GV810"/>
      <c r="GW810"/>
      <c r="GX810"/>
      <c r="GY810"/>
      <c r="GZ810"/>
      <c r="HA810"/>
      <c r="HB810"/>
      <c r="HC810"/>
      <c r="HD810"/>
      <c r="HE810"/>
      <c r="HF810"/>
      <c r="HG810"/>
      <c r="HH810"/>
      <c r="HI810"/>
      <c r="HJ810"/>
      <c r="HK810"/>
      <c r="HL810"/>
      <c r="HM810"/>
      <c r="HN810"/>
      <c r="HO810"/>
      <c r="HP810"/>
      <c r="HQ810"/>
      <c r="HR810"/>
      <c r="HS810"/>
      <c r="HT810"/>
      <c r="HU810"/>
      <c r="HV810"/>
      <c r="HW810"/>
      <c r="HX810"/>
      <c r="HY810"/>
      <c r="HZ810"/>
      <c r="IA810"/>
      <c r="IB810"/>
      <c r="IC810"/>
      <c r="ID810"/>
      <c r="IE810"/>
      <c r="IF810"/>
      <c r="IG810"/>
      <c r="IH810"/>
      <c r="II810"/>
      <c r="IJ810"/>
      <c r="IK810"/>
      <c r="IL810"/>
      <c r="IM810"/>
      <c r="IN810"/>
      <c r="IO810"/>
      <c r="IP810"/>
      <c r="IQ810"/>
      <c r="IR810"/>
      <c r="IS810"/>
      <c r="IT810"/>
      <c r="IU810"/>
      <c r="IV810"/>
    </row>
    <row r="811" spans="1:256" ht="24.9" customHeight="1" thickTop="1" thickBot="1" x14ac:dyDescent="0.3">
      <c r="A811" s="392" t="s">
        <v>2486</v>
      </c>
      <c r="B811" s="427"/>
      <c r="C811" s="427"/>
      <c r="D811" s="427"/>
      <c r="E811" s="427"/>
      <c r="F811" s="427"/>
      <c r="G811" s="427"/>
      <c r="H811" s="427"/>
      <c r="I811" s="427"/>
      <c r="J811" s="427"/>
      <c r="K811" s="427"/>
      <c r="L811" s="427"/>
      <c r="M811" s="427"/>
      <c r="N811" s="427"/>
      <c r="O811" s="427"/>
      <c r="P811" s="427"/>
      <c r="Q811" s="427"/>
      <c r="R811" s="427"/>
      <c r="S811" s="427"/>
      <c r="T811" s="427"/>
      <c r="U811" s="427"/>
      <c r="V811" s="427"/>
      <c r="W811" s="427"/>
      <c r="X811" s="427"/>
      <c r="Y811" s="427"/>
      <c r="Z811" s="427"/>
      <c r="AA811" s="427"/>
      <c r="AB811" s="427"/>
      <c r="AC811" s="428"/>
      <c r="AD811" s="310">
        <f>'Art. 123'!Q772</f>
        <v>3</v>
      </c>
      <c r="AE811" s="94" t="str">
        <f t="shared" ref="AE811:AE819" si="182">IF(AG811=1,AK811,AG811)</f>
        <v>No aplica</v>
      </c>
      <c r="AF811">
        <f t="shared" ref="AF811:AF819" si="183">AD811/2</f>
        <v>1.5</v>
      </c>
      <c r="AG811" s="92" t="str">
        <f t="shared" ref="AG811:AG819" si="184">IF(AND(AF811&gt;=0,AF811&lt;=1),1,"No aplica")</f>
        <v>No aplica</v>
      </c>
      <c r="AH811" s="95" t="e">
        <f t="shared" ref="AH811:AH819" si="185">AD811/(AG811*2)</f>
        <v>#VALUE!</v>
      </c>
      <c r="AI811" s="96" t="str">
        <f t="shared" ref="AI811:AI819" si="186">IF(AG811=1,AG811/$AG$820,"No aplica")</f>
        <v>No aplica</v>
      </c>
      <c r="AJ811" s="96" t="e">
        <f t="shared" ref="AJ811:AJ819" si="187">AF811*AI811</f>
        <v>#VALUE!</v>
      </c>
      <c r="AK811" s="96" t="e">
        <f t="shared" ref="AK811:AK819" si="188">AJ811*$AE$23</f>
        <v>#VALUE!</v>
      </c>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c r="BY811"/>
      <c r="BZ811"/>
      <c r="CA811"/>
      <c r="CB811"/>
      <c r="CC811"/>
      <c r="CD811"/>
      <c r="CE811"/>
      <c r="CF811"/>
      <c r="CG811"/>
      <c r="CH811"/>
      <c r="CI811"/>
      <c r="CJ811"/>
      <c r="CK811"/>
      <c r="CL811"/>
      <c r="CM811"/>
      <c r="CN811"/>
      <c r="CO811"/>
      <c r="CP811"/>
      <c r="CQ811"/>
      <c r="CR811"/>
      <c r="CS811"/>
      <c r="CT811"/>
      <c r="CU811"/>
      <c r="CV811"/>
      <c r="CW811"/>
      <c r="CX811"/>
      <c r="CY811"/>
      <c r="CZ811"/>
      <c r="DA811"/>
      <c r="DB811"/>
      <c r="DC811"/>
      <c r="DD811"/>
      <c r="DE811"/>
      <c r="DF811"/>
      <c r="DG811"/>
      <c r="DH811"/>
      <c r="DI811"/>
      <c r="DJ811"/>
      <c r="DK811"/>
      <c r="DL811"/>
      <c r="DM811"/>
      <c r="DN811"/>
      <c r="DO811"/>
      <c r="DP811"/>
      <c r="DQ811"/>
      <c r="DR811"/>
      <c r="DS811"/>
      <c r="DT811"/>
      <c r="DU811"/>
      <c r="DV811"/>
      <c r="DW811"/>
      <c r="DX811"/>
      <c r="DY811"/>
      <c r="DZ811"/>
      <c r="EA811"/>
      <c r="EB811"/>
      <c r="EC811"/>
      <c r="ED811"/>
      <c r="EE811"/>
      <c r="EF811"/>
      <c r="EG811"/>
      <c r="EH811"/>
      <c r="EI811"/>
      <c r="EJ811"/>
      <c r="EK811"/>
      <c r="EL811"/>
      <c r="EM811"/>
      <c r="EN811"/>
      <c r="EO811"/>
      <c r="EP811"/>
      <c r="EQ811"/>
      <c r="ER811"/>
      <c r="ES811"/>
      <c r="ET811"/>
      <c r="EU811"/>
      <c r="EV811"/>
      <c r="EW811"/>
      <c r="EX811"/>
      <c r="EY811"/>
      <c r="EZ811"/>
      <c r="FA811"/>
      <c r="FB811"/>
      <c r="FC811"/>
      <c r="FD811"/>
      <c r="FE811"/>
      <c r="FF811"/>
      <c r="FG811"/>
      <c r="FH811"/>
      <c r="FI811"/>
      <c r="FJ811"/>
      <c r="FK811"/>
      <c r="FL811"/>
      <c r="FM811"/>
      <c r="FN811"/>
      <c r="FO811"/>
      <c r="FP811"/>
      <c r="FQ811"/>
      <c r="FR811"/>
      <c r="FS811"/>
      <c r="FT811"/>
      <c r="FU811"/>
      <c r="FV811"/>
      <c r="FW811"/>
      <c r="FX811"/>
      <c r="FY811"/>
      <c r="FZ811"/>
      <c r="GA811"/>
      <c r="GB811"/>
      <c r="GC811"/>
      <c r="GD811"/>
      <c r="GE811"/>
      <c r="GF811"/>
      <c r="GG811"/>
      <c r="GH811"/>
      <c r="GI811"/>
      <c r="GJ811"/>
      <c r="GK811"/>
      <c r="GL811"/>
      <c r="GM811"/>
      <c r="GN811"/>
      <c r="GO811"/>
      <c r="GP811"/>
      <c r="GQ811"/>
      <c r="GR811"/>
      <c r="GS811"/>
      <c r="GT811"/>
      <c r="GU811"/>
      <c r="GV811"/>
      <c r="GW811"/>
      <c r="GX811"/>
      <c r="GY811"/>
      <c r="GZ811"/>
      <c r="HA811"/>
      <c r="HB811"/>
      <c r="HC811"/>
      <c r="HD811"/>
      <c r="HE811"/>
      <c r="HF811"/>
      <c r="HG811"/>
      <c r="HH811"/>
      <c r="HI811"/>
      <c r="HJ811"/>
      <c r="HK811"/>
      <c r="HL811"/>
      <c r="HM811"/>
      <c r="HN811"/>
      <c r="HO811"/>
      <c r="HP811"/>
      <c r="HQ811"/>
      <c r="HR811"/>
      <c r="HS811"/>
      <c r="HT811"/>
      <c r="HU811"/>
      <c r="HV811"/>
      <c r="HW811"/>
      <c r="HX811"/>
      <c r="HY811"/>
      <c r="HZ811"/>
      <c r="IA811"/>
      <c r="IB811"/>
      <c r="IC811"/>
      <c r="ID811"/>
      <c r="IE811"/>
      <c r="IF811"/>
      <c r="IG811"/>
      <c r="IH811"/>
      <c r="II811"/>
      <c r="IJ811"/>
      <c r="IK811"/>
      <c r="IL811"/>
      <c r="IM811"/>
      <c r="IN811"/>
      <c r="IO811"/>
      <c r="IP811"/>
      <c r="IQ811"/>
      <c r="IR811"/>
      <c r="IS811"/>
      <c r="IT811"/>
      <c r="IU811"/>
      <c r="IV811"/>
    </row>
    <row r="812" spans="1:256" ht="24.9" customHeight="1" thickTop="1" thickBot="1" x14ac:dyDescent="0.3">
      <c r="A812" s="392" t="s">
        <v>2487</v>
      </c>
      <c r="B812" s="427"/>
      <c r="C812" s="427"/>
      <c r="D812" s="427"/>
      <c r="E812" s="427"/>
      <c r="F812" s="427"/>
      <c r="G812" s="427"/>
      <c r="H812" s="427"/>
      <c r="I812" s="427"/>
      <c r="J812" s="427"/>
      <c r="K812" s="427"/>
      <c r="L812" s="427"/>
      <c r="M812" s="427"/>
      <c r="N812" s="427"/>
      <c r="O812" s="427"/>
      <c r="P812" s="427"/>
      <c r="Q812" s="427"/>
      <c r="R812" s="427"/>
      <c r="S812" s="427"/>
      <c r="T812" s="427"/>
      <c r="U812" s="427"/>
      <c r="V812" s="427"/>
      <c r="W812" s="427"/>
      <c r="X812" s="427"/>
      <c r="Y812" s="427"/>
      <c r="Z812" s="427"/>
      <c r="AA812" s="427"/>
      <c r="AB812" s="427"/>
      <c r="AC812" s="428"/>
      <c r="AD812" s="310">
        <f>'Art. 123'!Q773</f>
        <v>3</v>
      </c>
      <c r="AE812" s="94" t="str">
        <f t="shared" si="182"/>
        <v>No aplica</v>
      </c>
      <c r="AF812">
        <f t="shared" si="183"/>
        <v>1.5</v>
      </c>
      <c r="AG812" s="92" t="str">
        <f t="shared" si="184"/>
        <v>No aplica</v>
      </c>
      <c r="AH812" s="95" t="e">
        <f t="shared" si="185"/>
        <v>#VALUE!</v>
      </c>
      <c r="AI812" s="96" t="str">
        <f t="shared" si="186"/>
        <v>No aplica</v>
      </c>
      <c r="AJ812" s="96" t="e">
        <f t="shared" si="187"/>
        <v>#VALUE!</v>
      </c>
      <c r="AK812" s="96" t="e">
        <f t="shared" si="188"/>
        <v>#VALUE!</v>
      </c>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c r="BY812"/>
      <c r="BZ812"/>
      <c r="CA812"/>
      <c r="CB812"/>
      <c r="CC812"/>
      <c r="CD812"/>
      <c r="CE812"/>
      <c r="CF812"/>
      <c r="CG812"/>
      <c r="CH812"/>
      <c r="CI812"/>
      <c r="CJ812"/>
      <c r="CK812"/>
      <c r="CL812"/>
      <c r="CM812"/>
      <c r="CN812"/>
      <c r="CO812"/>
      <c r="CP812"/>
      <c r="CQ812"/>
      <c r="CR812"/>
      <c r="CS812"/>
      <c r="CT812"/>
      <c r="CU812"/>
      <c r="CV812"/>
      <c r="CW812"/>
      <c r="CX812"/>
      <c r="CY812"/>
      <c r="CZ812"/>
      <c r="DA812"/>
      <c r="DB812"/>
      <c r="DC812"/>
      <c r="DD812"/>
      <c r="DE812"/>
      <c r="DF812"/>
      <c r="DG812"/>
      <c r="DH812"/>
      <c r="DI812"/>
      <c r="DJ812"/>
      <c r="DK812"/>
      <c r="DL812"/>
      <c r="DM812"/>
      <c r="DN812"/>
      <c r="DO812"/>
      <c r="DP812"/>
      <c r="DQ812"/>
      <c r="DR812"/>
      <c r="DS812"/>
      <c r="DT812"/>
      <c r="DU812"/>
      <c r="DV812"/>
      <c r="DW812"/>
      <c r="DX812"/>
      <c r="DY812"/>
      <c r="DZ812"/>
      <c r="EA812"/>
      <c r="EB812"/>
      <c r="EC812"/>
      <c r="ED812"/>
      <c r="EE812"/>
      <c r="EF812"/>
      <c r="EG812"/>
      <c r="EH812"/>
      <c r="EI812"/>
      <c r="EJ812"/>
      <c r="EK812"/>
      <c r="EL812"/>
      <c r="EM812"/>
      <c r="EN812"/>
      <c r="EO812"/>
      <c r="EP812"/>
      <c r="EQ812"/>
      <c r="ER812"/>
      <c r="ES812"/>
      <c r="ET812"/>
      <c r="EU812"/>
      <c r="EV812"/>
      <c r="EW812"/>
      <c r="EX812"/>
      <c r="EY812"/>
      <c r="EZ812"/>
      <c r="FA812"/>
      <c r="FB812"/>
      <c r="FC812"/>
      <c r="FD812"/>
      <c r="FE812"/>
      <c r="FF812"/>
      <c r="FG812"/>
      <c r="FH812"/>
      <c r="FI812"/>
      <c r="FJ812"/>
      <c r="FK812"/>
      <c r="FL812"/>
      <c r="FM812"/>
      <c r="FN812"/>
      <c r="FO812"/>
      <c r="FP812"/>
      <c r="FQ812"/>
      <c r="FR812"/>
      <c r="FS812"/>
      <c r="FT812"/>
      <c r="FU812"/>
      <c r="FV812"/>
      <c r="FW812"/>
      <c r="FX812"/>
      <c r="FY812"/>
      <c r="FZ812"/>
      <c r="GA812"/>
      <c r="GB812"/>
      <c r="GC812"/>
      <c r="GD812"/>
      <c r="GE812"/>
      <c r="GF812"/>
      <c r="GG812"/>
      <c r="GH812"/>
      <c r="GI812"/>
      <c r="GJ812"/>
      <c r="GK812"/>
      <c r="GL812"/>
      <c r="GM812"/>
      <c r="GN812"/>
      <c r="GO812"/>
      <c r="GP812"/>
      <c r="GQ812"/>
      <c r="GR812"/>
      <c r="GS812"/>
      <c r="GT812"/>
      <c r="GU812"/>
      <c r="GV812"/>
      <c r="GW812"/>
      <c r="GX812"/>
      <c r="GY812"/>
      <c r="GZ812"/>
      <c r="HA812"/>
      <c r="HB812"/>
      <c r="HC812"/>
      <c r="HD812"/>
      <c r="HE812"/>
      <c r="HF812"/>
      <c r="HG812"/>
      <c r="HH812"/>
      <c r="HI812"/>
      <c r="HJ812"/>
      <c r="HK812"/>
      <c r="HL812"/>
      <c r="HM812"/>
      <c r="HN812"/>
      <c r="HO812"/>
      <c r="HP812"/>
      <c r="HQ812"/>
      <c r="HR812"/>
      <c r="HS812"/>
      <c r="HT812"/>
      <c r="HU812"/>
      <c r="HV812"/>
      <c r="HW812"/>
      <c r="HX812"/>
      <c r="HY812"/>
      <c r="HZ812"/>
      <c r="IA812"/>
      <c r="IB812"/>
      <c r="IC812"/>
      <c r="ID812"/>
      <c r="IE812"/>
      <c r="IF812"/>
      <c r="IG812"/>
      <c r="IH812"/>
      <c r="II812"/>
      <c r="IJ812"/>
      <c r="IK812"/>
      <c r="IL812"/>
      <c r="IM812"/>
      <c r="IN812"/>
      <c r="IO812"/>
      <c r="IP812"/>
      <c r="IQ812"/>
      <c r="IR812"/>
      <c r="IS812"/>
      <c r="IT812"/>
      <c r="IU812"/>
      <c r="IV812"/>
    </row>
    <row r="813" spans="1:256" ht="24.9" customHeight="1" thickTop="1" thickBot="1" x14ac:dyDescent="0.3">
      <c r="A813" s="392" t="s">
        <v>2488</v>
      </c>
      <c r="B813" s="427"/>
      <c r="C813" s="427"/>
      <c r="D813" s="427"/>
      <c r="E813" s="427"/>
      <c r="F813" s="427"/>
      <c r="G813" s="427"/>
      <c r="H813" s="427"/>
      <c r="I813" s="427"/>
      <c r="J813" s="427"/>
      <c r="K813" s="427"/>
      <c r="L813" s="427"/>
      <c r="M813" s="427"/>
      <c r="N813" s="427"/>
      <c r="O813" s="427"/>
      <c r="P813" s="427"/>
      <c r="Q813" s="427"/>
      <c r="R813" s="427"/>
      <c r="S813" s="427"/>
      <c r="T813" s="427"/>
      <c r="U813" s="427"/>
      <c r="V813" s="427"/>
      <c r="W813" s="427"/>
      <c r="X813" s="427"/>
      <c r="Y813" s="427"/>
      <c r="Z813" s="427"/>
      <c r="AA813" s="427"/>
      <c r="AB813" s="427"/>
      <c r="AC813" s="428"/>
      <c r="AD813" s="310">
        <f>'Art. 123'!Q774</f>
        <v>3</v>
      </c>
      <c r="AE813" s="94" t="str">
        <f t="shared" si="182"/>
        <v>No aplica</v>
      </c>
      <c r="AF813">
        <f t="shared" si="183"/>
        <v>1.5</v>
      </c>
      <c r="AG813" s="92" t="str">
        <f t="shared" si="184"/>
        <v>No aplica</v>
      </c>
      <c r="AH813" s="95" t="e">
        <f t="shared" si="185"/>
        <v>#VALUE!</v>
      </c>
      <c r="AI813" s="96" t="str">
        <f t="shared" si="186"/>
        <v>No aplica</v>
      </c>
      <c r="AJ813" s="96" t="e">
        <f t="shared" si="187"/>
        <v>#VALUE!</v>
      </c>
      <c r="AK813" s="96" t="e">
        <f t="shared" si="188"/>
        <v>#VALUE!</v>
      </c>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c r="BY813"/>
      <c r="BZ813"/>
      <c r="CA813"/>
      <c r="CB813"/>
      <c r="CC813"/>
      <c r="CD813"/>
      <c r="CE813"/>
      <c r="CF813"/>
      <c r="CG813"/>
      <c r="CH813"/>
      <c r="CI813"/>
      <c r="CJ813"/>
      <c r="CK813"/>
      <c r="CL813"/>
      <c r="CM813"/>
      <c r="CN813"/>
      <c r="CO813"/>
      <c r="CP813"/>
      <c r="CQ813"/>
      <c r="CR813"/>
      <c r="CS813"/>
      <c r="CT813"/>
      <c r="CU813"/>
      <c r="CV813"/>
      <c r="CW813"/>
      <c r="CX813"/>
      <c r="CY813"/>
      <c r="CZ813"/>
      <c r="DA813"/>
      <c r="DB813"/>
      <c r="DC813"/>
      <c r="DD813"/>
      <c r="DE813"/>
      <c r="DF813"/>
      <c r="DG813"/>
      <c r="DH813"/>
      <c r="DI813"/>
      <c r="DJ813"/>
      <c r="DK813"/>
      <c r="DL813"/>
      <c r="DM813"/>
      <c r="DN813"/>
      <c r="DO813"/>
      <c r="DP813"/>
      <c r="DQ813"/>
      <c r="DR813"/>
      <c r="DS813"/>
      <c r="DT813"/>
      <c r="DU813"/>
      <c r="DV813"/>
      <c r="DW813"/>
      <c r="DX813"/>
      <c r="DY813"/>
      <c r="DZ813"/>
      <c r="EA813"/>
      <c r="EB813"/>
      <c r="EC813"/>
      <c r="ED813"/>
      <c r="EE813"/>
      <c r="EF813"/>
      <c r="EG813"/>
      <c r="EH813"/>
      <c r="EI813"/>
      <c r="EJ813"/>
      <c r="EK813"/>
      <c r="EL813"/>
      <c r="EM813"/>
      <c r="EN813"/>
      <c r="EO813"/>
      <c r="EP813"/>
      <c r="EQ813"/>
      <c r="ER813"/>
      <c r="ES813"/>
      <c r="ET813"/>
      <c r="EU813"/>
      <c r="EV813"/>
      <c r="EW813"/>
      <c r="EX813"/>
      <c r="EY813"/>
      <c r="EZ813"/>
      <c r="FA813"/>
      <c r="FB813"/>
      <c r="FC813"/>
      <c r="FD813"/>
      <c r="FE813"/>
      <c r="FF813"/>
      <c r="FG813"/>
      <c r="FH813"/>
      <c r="FI813"/>
      <c r="FJ813"/>
      <c r="FK813"/>
      <c r="FL813"/>
      <c r="FM813"/>
      <c r="FN813"/>
      <c r="FO813"/>
      <c r="FP813"/>
      <c r="FQ813"/>
      <c r="FR813"/>
      <c r="FS813"/>
      <c r="FT813"/>
      <c r="FU813"/>
      <c r="FV813"/>
      <c r="FW813"/>
      <c r="FX813"/>
      <c r="FY813"/>
      <c r="FZ813"/>
      <c r="GA813"/>
      <c r="GB813"/>
      <c r="GC813"/>
      <c r="GD813"/>
      <c r="GE813"/>
      <c r="GF813"/>
      <c r="GG813"/>
      <c r="GH813"/>
      <c r="GI813"/>
      <c r="GJ813"/>
      <c r="GK813"/>
      <c r="GL813"/>
      <c r="GM813"/>
      <c r="GN813"/>
      <c r="GO813"/>
      <c r="GP813"/>
      <c r="GQ813"/>
      <c r="GR813"/>
      <c r="GS813"/>
      <c r="GT813"/>
      <c r="GU813"/>
      <c r="GV813"/>
      <c r="GW813"/>
      <c r="GX813"/>
      <c r="GY813"/>
      <c r="GZ813"/>
      <c r="HA813"/>
      <c r="HB813"/>
      <c r="HC813"/>
      <c r="HD813"/>
      <c r="HE813"/>
      <c r="HF813"/>
      <c r="HG813"/>
      <c r="HH813"/>
      <c r="HI813"/>
      <c r="HJ813"/>
      <c r="HK813"/>
      <c r="HL813"/>
      <c r="HM813"/>
      <c r="HN813"/>
      <c r="HO813"/>
      <c r="HP813"/>
      <c r="HQ813"/>
      <c r="HR813"/>
      <c r="HS813"/>
      <c r="HT813"/>
      <c r="HU813"/>
      <c r="HV813"/>
      <c r="HW813"/>
      <c r="HX813"/>
      <c r="HY813"/>
      <c r="HZ813"/>
      <c r="IA813"/>
      <c r="IB813"/>
      <c r="IC813"/>
      <c r="ID813"/>
      <c r="IE813"/>
      <c r="IF813"/>
      <c r="IG813"/>
      <c r="IH813"/>
      <c r="II813"/>
      <c r="IJ813"/>
      <c r="IK813"/>
      <c r="IL813"/>
      <c r="IM813"/>
      <c r="IN813"/>
      <c r="IO813"/>
      <c r="IP813"/>
      <c r="IQ813"/>
      <c r="IR813"/>
      <c r="IS813"/>
      <c r="IT813"/>
      <c r="IU813"/>
      <c r="IV813"/>
    </row>
    <row r="814" spans="1:256" ht="24.9" customHeight="1" thickTop="1" thickBot="1" x14ac:dyDescent="0.3">
      <c r="A814" s="392" t="s">
        <v>2489</v>
      </c>
      <c r="B814" s="427"/>
      <c r="C814" s="427"/>
      <c r="D814" s="427"/>
      <c r="E814" s="427"/>
      <c r="F814" s="427"/>
      <c r="G814" s="427"/>
      <c r="H814" s="427"/>
      <c r="I814" s="427"/>
      <c r="J814" s="427"/>
      <c r="K814" s="427"/>
      <c r="L814" s="427"/>
      <c r="M814" s="427"/>
      <c r="N814" s="427"/>
      <c r="O814" s="427"/>
      <c r="P814" s="427"/>
      <c r="Q814" s="427"/>
      <c r="R814" s="427"/>
      <c r="S814" s="427"/>
      <c r="T814" s="427"/>
      <c r="U814" s="427"/>
      <c r="V814" s="427"/>
      <c r="W814" s="427"/>
      <c r="X814" s="427"/>
      <c r="Y814" s="427"/>
      <c r="Z814" s="427"/>
      <c r="AA814" s="427"/>
      <c r="AB814" s="427"/>
      <c r="AC814" s="428"/>
      <c r="AD814" s="310">
        <f>'Art. 123'!Q775</f>
        <v>3</v>
      </c>
      <c r="AE814" s="94" t="str">
        <f t="shared" si="182"/>
        <v>No aplica</v>
      </c>
      <c r="AF814">
        <f t="shared" si="183"/>
        <v>1.5</v>
      </c>
      <c r="AG814" s="92" t="str">
        <f t="shared" si="184"/>
        <v>No aplica</v>
      </c>
      <c r="AH814" s="95" t="e">
        <f t="shared" si="185"/>
        <v>#VALUE!</v>
      </c>
      <c r="AI814" s="96" t="str">
        <f t="shared" si="186"/>
        <v>No aplica</v>
      </c>
      <c r="AJ814" s="96" t="e">
        <f t="shared" si="187"/>
        <v>#VALUE!</v>
      </c>
      <c r="AK814" s="96" t="e">
        <f t="shared" si="188"/>
        <v>#VALUE!</v>
      </c>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c r="BY814"/>
      <c r="BZ814"/>
      <c r="CA814"/>
      <c r="CB814"/>
      <c r="CC814"/>
      <c r="CD814"/>
      <c r="CE814"/>
      <c r="CF814"/>
      <c r="CG814"/>
      <c r="CH814"/>
      <c r="CI814"/>
      <c r="CJ814"/>
      <c r="CK814"/>
      <c r="CL814"/>
      <c r="CM814"/>
      <c r="CN814"/>
      <c r="CO814"/>
      <c r="CP814"/>
      <c r="CQ814"/>
      <c r="CR814"/>
      <c r="CS814"/>
      <c r="CT814"/>
      <c r="CU814"/>
      <c r="CV814"/>
      <c r="CW814"/>
      <c r="CX814"/>
      <c r="CY814"/>
      <c r="CZ814"/>
      <c r="DA814"/>
      <c r="DB814"/>
      <c r="DC814"/>
      <c r="DD814"/>
      <c r="DE814"/>
      <c r="DF814"/>
      <c r="DG814"/>
      <c r="DH814"/>
      <c r="DI814"/>
      <c r="DJ814"/>
      <c r="DK814"/>
      <c r="DL814"/>
      <c r="DM814"/>
      <c r="DN814"/>
      <c r="DO814"/>
      <c r="DP814"/>
      <c r="DQ814"/>
      <c r="DR814"/>
      <c r="DS814"/>
      <c r="DT814"/>
      <c r="DU814"/>
      <c r="DV814"/>
      <c r="DW814"/>
      <c r="DX814"/>
      <c r="DY814"/>
      <c r="DZ814"/>
      <c r="EA814"/>
      <c r="EB814"/>
      <c r="EC814"/>
      <c r="ED814"/>
      <c r="EE814"/>
      <c r="EF814"/>
      <c r="EG814"/>
      <c r="EH814"/>
      <c r="EI814"/>
      <c r="EJ814"/>
      <c r="EK814"/>
      <c r="EL814"/>
      <c r="EM814"/>
      <c r="EN814"/>
      <c r="EO814"/>
      <c r="EP814"/>
      <c r="EQ814"/>
      <c r="ER814"/>
      <c r="ES814"/>
      <c r="ET814"/>
      <c r="EU814"/>
      <c r="EV814"/>
      <c r="EW814"/>
      <c r="EX814"/>
      <c r="EY814"/>
      <c r="EZ814"/>
      <c r="FA814"/>
      <c r="FB814"/>
      <c r="FC814"/>
      <c r="FD814"/>
      <c r="FE814"/>
      <c r="FF814"/>
      <c r="FG814"/>
      <c r="FH814"/>
      <c r="FI814"/>
      <c r="FJ814"/>
      <c r="FK814"/>
      <c r="FL814"/>
      <c r="FM814"/>
      <c r="FN814"/>
      <c r="FO814"/>
      <c r="FP814"/>
      <c r="FQ814"/>
      <c r="FR814"/>
      <c r="FS814"/>
      <c r="FT814"/>
      <c r="FU814"/>
      <c r="FV814"/>
      <c r="FW814"/>
      <c r="FX814"/>
      <c r="FY814"/>
      <c r="FZ814"/>
      <c r="GA814"/>
      <c r="GB814"/>
      <c r="GC814"/>
      <c r="GD814"/>
      <c r="GE814"/>
      <c r="GF814"/>
      <c r="GG814"/>
      <c r="GH814"/>
      <c r="GI814"/>
      <c r="GJ814"/>
      <c r="GK814"/>
      <c r="GL814"/>
      <c r="GM814"/>
      <c r="GN814"/>
      <c r="GO814"/>
      <c r="GP814"/>
      <c r="GQ814"/>
      <c r="GR814"/>
      <c r="GS814"/>
      <c r="GT814"/>
      <c r="GU814"/>
      <c r="GV814"/>
      <c r="GW814"/>
      <c r="GX814"/>
      <c r="GY814"/>
      <c r="GZ814"/>
      <c r="HA814"/>
      <c r="HB814"/>
      <c r="HC814"/>
      <c r="HD814"/>
      <c r="HE814"/>
      <c r="HF814"/>
      <c r="HG814"/>
      <c r="HH814"/>
      <c r="HI814"/>
      <c r="HJ814"/>
      <c r="HK814"/>
      <c r="HL814"/>
      <c r="HM814"/>
      <c r="HN814"/>
      <c r="HO814"/>
      <c r="HP814"/>
      <c r="HQ814"/>
      <c r="HR814"/>
      <c r="HS814"/>
      <c r="HT814"/>
      <c r="HU814"/>
      <c r="HV814"/>
      <c r="HW814"/>
      <c r="HX814"/>
      <c r="HY814"/>
      <c r="HZ814"/>
      <c r="IA814"/>
      <c r="IB814"/>
      <c r="IC814"/>
      <c r="ID814"/>
      <c r="IE814"/>
      <c r="IF814"/>
      <c r="IG814"/>
      <c r="IH814"/>
      <c r="II814"/>
      <c r="IJ814"/>
      <c r="IK814"/>
      <c r="IL814"/>
      <c r="IM814"/>
      <c r="IN814"/>
      <c r="IO814"/>
      <c r="IP814"/>
      <c r="IQ814"/>
      <c r="IR814"/>
      <c r="IS814"/>
      <c r="IT814"/>
      <c r="IU814"/>
      <c r="IV814"/>
    </row>
    <row r="815" spans="1:256" ht="24.9" customHeight="1" thickTop="1" thickBot="1" x14ac:dyDescent="0.3">
      <c r="A815" s="392" t="s">
        <v>2490</v>
      </c>
      <c r="B815" s="427"/>
      <c r="C815" s="427"/>
      <c r="D815" s="427"/>
      <c r="E815" s="427"/>
      <c r="F815" s="427"/>
      <c r="G815" s="427"/>
      <c r="H815" s="427"/>
      <c r="I815" s="427"/>
      <c r="J815" s="427"/>
      <c r="K815" s="427"/>
      <c r="L815" s="427"/>
      <c r="M815" s="427"/>
      <c r="N815" s="427"/>
      <c r="O815" s="427"/>
      <c r="P815" s="427"/>
      <c r="Q815" s="427"/>
      <c r="R815" s="427"/>
      <c r="S815" s="427"/>
      <c r="T815" s="427"/>
      <c r="U815" s="427"/>
      <c r="V815" s="427"/>
      <c r="W815" s="427"/>
      <c r="X815" s="427"/>
      <c r="Y815" s="427"/>
      <c r="Z815" s="427"/>
      <c r="AA815" s="427"/>
      <c r="AB815" s="427"/>
      <c r="AC815" s="428"/>
      <c r="AD815" s="310">
        <f>'Art. 123'!Q776</f>
        <v>3</v>
      </c>
      <c r="AE815" s="94" t="str">
        <f t="shared" si="182"/>
        <v>No aplica</v>
      </c>
      <c r="AF815">
        <f t="shared" si="183"/>
        <v>1.5</v>
      </c>
      <c r="AG815" s="92" t="str">
        <f t="shared" si="184"/>
        <v>No aplica</v>
      </c>
      <c r="AH815" s="95" t="e">
        <f t="shared" si="185"/>
        <v>#VALUE!</v>
      </c>
      <c r="AI815" s="96" t="str">
        <f t="shared" si="186"/>
        <v>No aplica</v>
      </c>
      <c r="AJ815" s="96" t="e">
        <f t="shared" si="187"/>
        <v>#VALUE!</v>
      </c>
      <c r="AK815" s="96" t="e">
        <f t="shared" si="188"/>
        <v>#VALUE!</v>
      </c>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c r="BY815"/>
      <c r="BZ815"/>
      <c r="CA815"/>
      <c r="CB815"/>
      <c r="CC815"/>
      <c r="CD815"/>
      <c r="CE815"/>
      <c r="CF815"/>
      <c r="CG815"/>
      <c r="CH815"/>
      <c r="CI815"/>
      <c r="CJ815"/>
      <c r="CK815"/>
      <c r="CL815"/>
      <c r="CM815"/>
      <c r="CN815"/>
      <c r="CO815"/>
      <c r="CP815"/>
      <c r="CQ815"/>
      <c r="CR815"/>
      <c r="CS815"/>
      <c r="CT815"/>
      <c r="CU815"/>
      <c r="CV815"/>
      <c r="CW815"/>
      <c r="CX815"/>
      <c r="CY815"/>
      <c r="CZ815"/>
      <c r="DA815"/>
      <c r="DB815"/>
      <c r="DC815"/>
      <c r="DD815"/>
      <c r="DE815"/>
      <c r="DF815"/>
      <c r="DG815"/>
      <c r="DH815"/>
      <c r="DI815"/>
      <c r="DJ815"/>
      <c r="DK815"/>
      <c r="DL815"/>
      <c r="DM815"/>
      <c r="DN815"/>
      <c r="DO815"/>
      <c r="DP815"/>
      <c r="DQ815"/>
      <c r="DR815"/>
      <c r="DS815"/>
      <c r="DT815"/>
      <c r="DU815"/>
      <c r="DV815"/>
      <c r="DW815"/>
      <c r="DX815"/>
      <c r="DY815"/>
      <c r="DZ815"/>
      <c r="EA815"/>
      <c r="EB815"/>
      <c r="EC815"/>
      <c r="ED815"/>
      <c r="EE815"/>
      <c r="EF815"/>
      <c r="EG815"/>
      <c r="EH815"/>
      <c r="EI815"/>
      <c r="EJ815"/>
      <c r="EK815"/>
      <c r="EL815"/>
      <c r="EM815"/>
      <c r="EN815"/>
      <c r="EO815"/>
      <c r="EP815"/>
      <c r="EQ815"/>
      <c r="ER815"/>
      <c r="ES815"/>
      <c r="ET815"/>
      <c r="EU815"/>
      <c r="EV815"/>
      <c r="EW815"/>
      <c r="EX815"/>
      <c r="EY815"/>
      <c r="EZ815"/>
      <c r="FA815"/>
      <c r="FB815"/>
      <c r="FC815"/>
      <c r="FD815"/>
      <c r="FE815"/>
      <c r="FF815"/>
      <c r="FG815"/>
      <c r="FH815"/>
      <c r="FI815"/>
      <c r="FJ815"/>
      <c r="FK815"/>
      <c r="FL815"/>
      <c r="FM815"/>
      <c r="FN815"/>
      <c r="FO815"/>
      <c r="FP815"/>
      <c r="FQ815"/>
      <c r="FR815"/>
      <c r="FS815"/>
      <c r="FT815"/>
      <c r="FU815"/>
      <c r="FV815"/>
      <c r="FW815"/>
      <c r="FX815"/>
      <c r="FY815"/>
      <c r="FZ815"/>
      <c r="GA815"/>
      <c r="GB815"/>
      <c r="GC815"/>
      <c r="GD815"/>
      <c r="GE815"/>
      <c r="GF815"/>
      <c r="GG815"/>
      <c r="GH815"/>
      <c r="GI815"/>
      <c r="GJ815"/>
      <c r="GK815"/>
      <c r="GL815"/>
      <c r="GM815"/>
      <c r="GN815"/>
      <c r="GO815"/>
      <c r="GP815"/>
      <c r="GQ815"/>
      <c r="GR815"/>
      <c r="GS815"/>
      <c r="GT815"/>
      <c r="GU815"/>
      <c r="GV815"/>
      <c r="GW815"/>
      <c r="GX815"/>
      <c r="GY815"/>
      <c r="GZ815"/>
      <c r="HA815"/>
      <c r="HB815"/>
      <c r="HC815"/>
      <c r="HD815"/>
      <c r="HE815"/>
      <c r="HF815"/>
      <c r="HG815"/>
      <c r="HH815"/>
      <c r="HI815"/>
      <c r="HJ815"/>
      <c r="HK815"/>
      <c r="HL815"/>
      <c r="HM815"/>
      <c r="HN815"/>
      <c r="HO815"/>
      <c r="HP815"/>
      <c r="HQ815"/>
      <c r="HR815"/>
      <c r="HS815"/>
      <c r="HT815"/>
      <c r="HU815"/>
      <c r="HV815"/>
      <c r="HW815"/>
      <c r="HX815"/>
      <c r="HY815"/>
      <c r="HZ815"/>
      <c r="IA815"/>
      <c r="IB815"/>
      <c r="IC815"/>
      <c r="ID815"/>
      <c r="IE815"/>
      <c r="IF815"/>
      <c r="IG815"/>
      <c r="IH815"/>
      <c r="II815"/>
      <c r="IJ815"/>
      <c r="IK815"/>
      <c r="IL815"/>
      <c r="IM815"/>
      <c r="IN815"/>
      <c r="IO815"/>
      <c r="IP815"/>
      <c r="IQ815"/>
      <c r="IR815"/>
      <c r="IS815"/>
      <c r="IT815"/>
      <c r="IU815"/>
      <c r="IV815"/>
    </row>
    <row r="816" spans="1:256" ht="24.9" customHeight="1" thickTop="1" thickBot="1" x14ac:dyDescent="0.3">
      <c r="A816" s="392" t="s">
        <v>2491</v>
      </c>
      <c r="B816" s="427"/>
      <c r="C816" s="427"/>
      <c r="D816" s="427"/>
      <c r="E816" s="427"/>
      <c r="F816" s="427"/>
      <c r="G816" s="427"/>
      <c r="H816" s="427"/>
      <c r="I816" s="427"/>
      <c r="J816" s="427"/>
      <c r="K816" s="427"/>
      <c r="L816" s="427"/>
      <c r="M816" s="427"/>
      <c r="N816" s="427"/>
      <c r="O816" s="427"/>
      <c r="P816" s="427"/>
      <c r="Q816" s="427"/>
      <c r="R816" s="427"/>
      <c r="S816" s="427"/>
      <c r="T816" s="427"/>
      <c r="U816" s="427"/>
      <c r="V816" s="427"/>
      <c r="W816" s="427"/>
      <c r="X816" s="427"/>
      <c r="Y816" s="427"/>
      <c r="Z816" s="427"/>
      <c r="AA816" s="427"/>
      <c r="AB816" s="427"/>
      <c r="AC816" s="428"/>
      <c r="AD816" s="310">
        <f>'Art. 123'!Q777</f>
        <v>3</v>
      </c>
      <c r="AE816" s="94" t="str">
        <f t="shared" si="182"/>
        <v>No aplica</v>
      </c>
      <c r="AF816">
        <f t="shared" si="183"/>
        <v>1.5</v>
      </c>
      <c r="AG816" s="92" t="str">
        <f t="shared" si="184"/>
        <v>No aplica</v>
      </c>
      <c r="AH816" s="95" t="e">
        <f t="shared" si="185"/>
        <v>#VALUE!</v>
      </c>
      <c r="AI816" s="96" t="str">
        <f t="shared" si="186"/>
        <v>No aplica</v>
      </c>
      <c r="AJ816" s="96" t="e">
        <f t="shared" si="187"/>
        <v>#VALUE!</v>
      </c>
      <c r="AK816" s="96" t="e">
        <f t="shared" si="188"/>
        <v>#VALUE!</v>
      </c>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c r="BY816"/>
      <c r="BZ816"/>
      <c r="CA816"/>
      <c r="CB816"/>
      <c r="CC816"/>
      <c r="CD816"/>
      <c r="CE816"/>
      <c r="CF816"/>
      <c r="CG816"/>
      <c r="CH816"/>
      <c r="CI816"/>
      <c r="CJ816"/>
      <c r="CK816"/>
      <c r="CL816"/>
      <c r="CM816"/>
      <c r="CN816"/>
      <c r="CO816"/>
      <c r="CP816"/>
      <c r="CQ816"/>
      <c r="CR816"/>
      <c r="CS816"/>
      <c r="CT816"/>
      <c r="CU816"/>
      <c r="CV816"/>
      <c r="CW816"/>
      <c r="CX816"/>
      <c r="CY816"/>
      <c r="CZ816"/>
      <c r="DA816"/>
      <c r="DB816"/>
      <c r="DC816"/>
      <c r="DD816"/>
      <c r="DE816"/>
      <c r="DF816"/>
      <c r="DG816"/>
      <c r="DH816"/>
      <c r="DI816"/>
      <c r="DJ816"/>
      <c r="DK816"/>
      <c r="DL816"/>
      <c r="DM816"/>
      <c r="DN816"/>
      <c r="DO816"/>
      <c r="DP816"/>
      <c r="DQ816"/>
      <c r="DR816"/>
      <c r="DS816"/>
      <c r="DT816"/>
      <c r="DU816"/>
      <c r="DV816"/>
      <c r="DW816"/>
      <c r="DX816"/>
      <c r="DY816"/>
      <c r="DZ816"/>
      <c r="EA816"/>
      <c r="EB816"/>
      <c r="EC816"/>
      <c r="ED816"/>
      <c r="EE816"/>
      <c r="EF816"/>
      <c r="EG816"/>
      <c r="EH816"/>
      <c r="EI816"/>
      <c r="EJ816"/>
      <c r="EK816"/>
      <c r="EL816"/>
      <c r="EM816"/>
      <c r="EN816"/>
      <c r="EO816"/>
      <c r="EP816"/>
      <c r="EQ816"/>
      <c r="ER816"/>
      <c r="ES816"/>
      <c r="ET816"/>
      <c r="EU816"/>
      <c r="EV816"/>
      <c r="EW816"/>
      <c r="EX816"/>
      <c r="EY816"/>
      <c r="EZ816"/>
      <c r="FA816"/>
      <c r="FB816"/>
      <c r="FC816"/>
      <c r="FD816"/>
      <c r="FE816"/>
      <c r="FF816"/>
      <c r="FG816"/>
      <c r="FH816"/>
      <c r="FI816"/>
      <c r="FJ816"/>
      <c r="FK816"/>
      <c r="FL816"/>
      <c r="FM816"/>
      <c r="FN816"/>
      <c r="FO816"/>
      <c r="FP816"/>
      <c r="FQ816"/>
      <c r="FR816"/>
      <c r="FS816"/>
      <c r="FT816"/>
      <c r="FU816"/>
      <c r="FV816"/>
      <c r="FW816"/>
      <c r="FX816"/>
      <c r="FY816"/>
      <c r="FZ816"/>
      <c r="GA816"/>
      <c r="GB816"/>
      <c r="GC816"/>
      <c r="GD816"/>
      <c r="GE816"/>
      <c r="GF816"/>
      <c r="GG816"/>
      <c r="GH816"/>
      <c r="GI816"/>
      <c r="GJ816"/>
      <c r="GK816"/>
      <c r="GL816"/>
      <c r="GM816"/>
      <c r="GN816"/>
      <c r="GO816"/>
      <c r="GP816"/>
      <c r="GQ816"/>
      <c r="GR816"/>
      <c r="GS816"/>
      <c r="GT816"/>
      <c r="GU816"/>
      <c r="GV816"/>
      <c r="GW816"/>
      <c r="GX816"/>
      <c r="GY816"/>
      <c r="GZ816"/>
      <c r="HA816"/>
      <c r="HB816"/>
      <c r="HC816"/>
      <c r="HD816"/>
      <c r="HE816"/>
      <c r="HF816"/>
      <c r="HG816"/>
      <c r="HH816"/>
      <c r="HI816"/>
      <c r="HJ816"/>
      <c r="HK816"/>
      <c r="HL816"/>
      <c r="HM816"/>
      <c r="HN816"/>
      <c r="HO816"/>
      <c r="HP816"/>
      <c r="HQ816"/>
      <c r="HR816"/>
      <c r="HS816"/>
      <c r="HT816"/>
      <c r="HU816"/>
      <c r="HV816"/>
      <c r="HW816"/>
      <c r="HX816"/>
      <c r="HY816"/>
      <c r="HZ816"/>
      <c r="IA816"/>
      <c r="IB816"/>
      <c r="IC816"/>
      <c r="ID816"/>
      <c r="IE816"/>
      <c r="IF816"/>
      <c r="IG816"/>
      <c r="IH816"/>
      <c r="II816"/>
      <c r="IJ816"/>
      <c r="IK816"/>
      <c r="IL816"/>
      <c r="IM816"/>
      <c r="IN816"/>
      <c r="IO816"/>
      <c r="IP816"/>
      <c r="IQ816"/>
      <c r="IR816"/>
      <c r="IS816"/>
      <c r="IT816"/>
      <c r="IU816"/>
      <c r="IV816"/>
    </row>
    <row r="817" spans="1:256" ht="24.9" customHeight="1" thickTop="1" thickBot="1" x14ac:dyDescent="0.3">
      <c r="A817" s="392" t="s">
        <v>1268</v>
      </c>
      <c r="B817" s="427"/>
      <c r="C817" s="427"/>
      <c r="D817" s="427"/>
      <c r="E817" s="427"/>
      <c r="F817" s="427"/>
      <c r="G817" s="427"/>
      <c r="H817" s="427"/>
      <c r="I817" s="427"/>
      <c r="J817" s="427"/>
      <c r="K817" s="427"/>
      <c r="L817" s="427"/>
      <c r="M817" s="427"/>
      <c r="N817" s="427"/>
      <c r="O817" s="427"/>
      <c r="P817" s="427"/>
      <c r="Q817" s="427"/>
      <c r="R817" s="427"/>
      <c r="S817" s="427"/>
      <c r="T817" s="427"/>
      <c r="U817" s="427"/>
      <c r="V817" s="427"/>
      <c r="W817" s="427"/>
      <c r="X817" s="427"/>
      <c r="Y817" s="427"/>
      <c r="Z817" s="427"/>
      <c r="AA817" s="427"/>
      <c r="AB817" s="427"/>
      <c r="AC817" s="428"/>
      <c r="AD817" s="310">
        <f>'Art. 123'!Q778</f>
        <v>3</v>
      </c>
      <c r="AE817" s="94" t="str">
        <f t="shared" si="182"/>
        <v>No aplica</v>
      </c>
      <c r="AF817">
        <f t="shared" si="183"/>
        <v>1.5</v>
      </c>
      <c r="AG817" s="92" t="str">
        <f t="shared" si="184"/>
        <v>No aplica</v>
      </c>
      <c r="AH817" s="95" t="e">
        <f t="shared" si="185"/>
        <v>#VALUE!</v>
      </c>
      <c r="AI817" s="96" t="str">
        <f t="shared" si="186"/>
        <v>No aplica</v>
      </c>
      <c r="AJ817" s="96" t="e">
        <f t="shared" si="187"/>
        <v>#VALUE!</v>
      </c>
      <c r="AK817" s="96" t="e">
        <f t="shared" si="188"/>
        <v>#VALUE!</v>
      </c>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c r="BY817"/>
      <c r="BZ817"/>
      <c r="CA817"/>
      <c r="CB817"/>
      <c r="CC817"/>
      <c r="CD817"/>
      <c r="CE817"/>
      <c r="CF817"/>
      <c r="CG817"/>
      <c r="CH817"/>
      <c r="CI817"/>
      <c r="CJ817"/>
      <c r="CK817"/>
      <c r="CL817"/>
      <c r="CM817"/>
      <c r="CN817"/>
      <c r="CO817"/>
      <c r="CP817"/>
      <c r="CQ817"/>
      <c r="CR817"/>
      <c r="CS817"/>
      <c r="CT817"/>
      <c r="CU817"/>
      <c r="CV817"/>
      <c r="CW817"/>
      <c r="CX817"/>
      <c r="CY817"/>
      <c r="CZ817"/>
      <c r="DA817"/>
      <c r="DB817"/>
      <c r="DC817"/>
      <c r="DD817"/>
      <c r="DE817"/>
      <c r="DF817"/>
      <c r="DG817"/>
      <c r="DH817"/>
      <c r="DI817"/>
      <c r="DJ817"/>
      <c r="DK817"/>
      <c r="DL817"/>
      <c r="DM817"/>
      <c r="DN817"/>
      <c r="DO817"/>
      <c r="DP817"/>
      <c r="DQ817"/>
      <c r="DR817"/>
      <c r="DS817"/>
      <c r="DT817"/>
      <c r="DU817"/>
      <c r="DV817"/>
      <c r="DW817"/>
      <c r="DX817"/>
      <c r="DY817"/>
      <c r="DZ817"/>
      <c r="EA817"/>
      <c r="EB817"/>
      <c r="EC817"/>
      <c r="ED817"/>
      <c r="EE817"/>
      <c r="EF817"/>
      <c r="EG817"/>
      <c r="EH817"/>
      <c r="EI817"/>
      <c r="EJ817"/>
      <c r="EK817"/>
      <c r="EL817"/>
      <c r="EM817"/>
      <c r="EN817"/>
      <c r="EO817"/>
      <c r="EP817"/>
      <c r="EQ817"/>
      <c r="ER817"/>
      <c r="ES817"/>
      <c r="ET817"/>
      <c r="EU817"/>
      <c r="EV817"/>
      <c r="EW817"/>
      <c r="EX817"/>
      <c r="EY817"/>
      <c r="EZ817"/>
      <c r="FA817"/>
      <c r="FB817"/>
      <c r="FC817"/>
      <c r="FD817"/>
      <c r="FE817"/>
      <c r="FF817"/>
      <c r="FG817"/>
      <c r="FH817"/>
      <c r="FI817"/>
      <c r="FJ817"/>
      <c r="FK817"/>
      <c r="FL817"/>
      <c r="FM817"/>
      <c r="FN817"/>
      <c r="FO817"/>
      <c r="FP817"/>
      <c r="FQ817"/>
      <c r="FR817"/>
      <c r="FS817"/>
      <c r="FT817"/>
      <c r="FU817"/>
      <c r="FV817"/>
      <c r="FW817"/>
      <c r="FX817"/>
      <c r="FY817"/>
      <c r="FZ817"/>
      <c r="GA817"/>
      <c r="GB817"/>
      <c r="GC817"/>
      <c r="GD817"/>
      <c r="GE817"/>
      <c r="GF817"/>
      <c r="GG817"/>
      <c r="GH817"/>
      <c r="GI817"/>
      <c r="GJ817"/>
      <c r="GK817"/>
      <c r="GL817"/>
      <c r="GM817"/>
      <c r="GN817"/>
      <c r="GO817"/>
      <c r="GP817"/>
      <c r="GQ817"/>
      <c r="GR817"/>
      <c r="GS817"/>
      <c r="GT817"/>
      <c r="GU817"/>
      <c r="GV817"/>
      <c r="GW817"/>
      <c r="GX817"/>
      <c r="GY817"/>
      <c r="GZ817"/>
      <c r="HA817"/>
      <c r="HB817"/>
      <c r="HC817"/>
      <c r="HD817"/>
      <c r="HE817"/>
      <c r="HF817"/>
      <c r="HG817"/>
      <c r="HH817"/>
      <c r="HI817"/>
      <c r="HJ817"/>
      <c r="HK817"/>
      <c r="HL817"/>
      <c r="HM817"/>
      <c r="HN817"/>
      <c r="HO817"/>
      <c r="HP817"/>
      <c r="HQ817"/>
      <c r="HR817"/>
      <c r="HS817"/>
      <c r="HT817"/>
      <c r="HU817"/>
      <c r="HV817"/>
      <c r="HW817"/>
      <c r="HX817"/>
      <c r="HY817"/>
      <c r="HZ817"/>
      <c r="IA817"/>
      <c r="IB817"/>
      <c r="IC817"/>
      <c r="ID817"/>
      <c r="IE817"/>
      <c r="IF817"/>
      <c r="IG817"/>
      <c r="IH817"/>
      <c r="II817"/>
      <c r="IJ817"/>
      <c r="IK817"/>
      <c r="IL817"/>
      <c r="IM817"/>
      <c r="IN817"/>
      <c r="IO817"/>
      <c r="IP817"/>
      <c r="IQ817"/>
      <c r="IR817"/>
      <c r="IS817"/>
      <c r="IT817"/>
      <c r="IU817"/>
      <c r="IV817"/>
    </row>
    <row r="818" spans="1:256" ht="24.9" customHeight="1" thickTop="1" thickBot="1" x14ac:dyDescent="0.3">
      <c r="A818" s="392" t="s">
        <v>2492</v>
      </c>
      <c r="B818" s="427"/>
      <c r="C818" s="427"/>
      <c r="D818" s="427"/>
      <c r="E818" s="427"/>
      <c r="F818" s="427"/>
      <c r="G818" s="427"/>
      <c r="H818" s="427"/>
      <c r="I818" s="427"/>
      <c r="J818" s="427"/>
      <c r="K818" s="427"/>
      <c r="L818" s="427"/>
      <c r="M818" s="427"/>
      <c r="N818" s="427"/>
      <c r="O818" s="427"/>
      <c r="P818" s="427"/>
      <c r="Q818" s="427"/>
      <c r="R818" s="427"/>
      <c r="S818" s="427"/>
      <c r="T818" s="427"/>
      <c r="U818" s="427"/>
      <c r="V818" s="427"/>
      <c r="W818" s="427"/>
      <c r="X818" s="427"/>
      <c r="Y818" s="427"/>
      <c r="Z818" s="427"/>
      <c r="AA818" s="427"/>
      <c r="AB818" s="427"/>
      <c r="AC818" s="428"/>
      <c r="AD818" s="310">
        <f>'Art. 123'!Q779</f>
        <v>3</v>
      </c>
      <c r="AE818" s="94" t="str">
        <f t="shared" si="182"/>
        <v>No aplica</v>
      </c>
      <c r="AF818">
        <f t="shared" si="183"/>
        <v>1.5</v>
      </c>
      <c r="AG818" s="92" t="str">
        <f t="shared" si="184"/>
        <v>No aplica</v>
      </c>
      <c r="AH818" s="95" t="e">
        <f t="shared" si="185"/>
        <v>#VALUE!</v>
      </c>
      <c r="AI818" s="96" t="str">
        <f t="shared" si="186"/>
        <v>No aplica</v>
      </c>
      <c r="AJ818" s="96" t="e">
        <f t="shared" si="187"/>
        <v>#VALUE!</v>
      </c>
      <c r="AK818" s="96" t="e">
        <f t="shared" si="188"/>
        <v>#VALUE!</v>
      </c>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c r="BY818"/>
      <c r="BZ818"/>
      <c r="CA818"/>
      <c r="CB818"/>
      <c r="CC818"/>
      <c r="CD818"/>
      <c r="CE818"/>
      <c r="CF818"/>
      <c r="CG818"/>
      <c r="CH818"/>
      <c r="CI818"/>
      <c r="CJ818"/>
      <c r="CK818"/>
      <c r="CL818"/>
      <c r="CM818"/>
      <c r="CN818"/>
      <c r="CO818"/>
      <c r="CP818"/>
      <c r="CQ818"/>
      <c r="CR818"/>
      <c r="CS818"/>
      <c r="CT818"/>
      <c r="CU818"/>
      <c r="CV818"/>
      <c r="CW818"/>
      <c r="CX818"/>
      <c r="CY818"/>
      <c r="CZ818"/>
      <c r="DA818"/>
      <c r="DB818"/>
      <c r="DC818"/>
      <c r="DD818"/>
      <c r="DE818"/>
      <c r="DF818"/>
      <c r="DG818"/>
      <c r="DH818"/>
      <c r="DI818"/>
      <c r="DJ818"/>
      <c r="DK818"/>
      <c r="DL818"/>
      <c r="DM818"/>
      <c r="DN818"/>
      <c r="DO818"/>
      <c r="DP818"/>
      <c r="DQ818"/>
      <c r="DR818"/>
      <c r="DS818"/>
      <c r="DT818"/>
      <c r="DU818"/>
      <c r="DV818"/>
      <c r="DW818"/>
      <c r="DX818"/>
      <c r="DY818"/>
      <c r="DZ818"/>
      <c r="EA818"/>
      <c r="EB818"/>
      <c r="EC818"/>
      <c r="ED818"/>
      <c r="EE818"/>
      <c r="EF818"/>
      <c r="EG818"/>
      <c r="EH818"/>
      <c r="EI818"/>
      <c r="EJ818"/>
      <c r="EK818"/>
      <c r="EL818"/>
      <c r="EM818"/>
      <c r="EN818"/>
      <c r="EO818"/>
      <c r="EP818"/>
      <c r="EQ818"/>
      <c r="ER818"/>
      <c r="ES818"/>
      <c r="ET818"/>
      <c r="EU818"/>
      <c r="EV818"/>
      <c r="EW818"/>
      <c r="EX818"/>
      <c r="EY818"/>
      <c r="EZ818"/>
      <c r="FA818"/>
      <c r="FB818"/>
      <c r="FC818"/>
      <c r="FD818"/>
      <c r="FE818"/>
      <c r="FF818"/>
      <c r="FG818"/>
      <c r="FH818"/>
      <c r="FI818"/>
      <c r="FJ818"/>
      <c r="FK818"/>
      <c r="FL818"/>
      <c r="FM818"/>
      <c r="FN818"/>
      <c r="FO818"/>
      <c r="FP818"/>
      <c r="FQ818"/>
      <c r="FR818"/>
      <c r="FS818"/>
      <c r="FT818"/>
      <c r="FU818"/>
      <c r="FV818"/>
      <c r="FW818"/>
      <c r="FX818"/>
      <c r="FY818"/>
      <c r="FZ818"/>
      <c r="GA818"/>
      <c r="GB818"/>
      <c r="GC818"/>
      <c r="GD818"/>
      <c r="GE818"/>
      <c r="GF818"/>
      <c r="GG818"/>
      <c r="GH818"/>
      <c r="GI818"/>
      <c r="GJ818"/>
      <c r="GK818"/>
      <c r="GL818"/>
      <c r="GM818"/>
      <c r="GN818"/>
      <c r="GO818"/>
      <c r="GP818"/>
      <c r="GQ818"/>
      <c r="GR818"/>
      <c r="GS818"/>
      <c r="GT818"/>
      <c r="GU818"/>
      <c r="GV818"/>
      <c r="GW818"/>
      <c r="GX818"/>
      <c r="GY818"/>
      <c r="GZ818"/>
      <c r="HA818"/>
      <c r="HB818"/>
      <c r="HC818"/>
      <c r="HD818"/>
      <c r="HE818"/>
      <c r="HF818"/>
      <c r="HG818"/>
      <c r="HH818"/>
      <c r="HI818"/>
      <c r="HJ818"/>
      <c r="HK818"/>
      <c r="HL818"/>
      <c r="HM818"/>
      <c r="HN818"/>
      <c r="HO818"/>
      <c r="HP818"/>
      <c r="HQ818"/>
      <c r="HR818"/>
      <c r="HS818"/>
      <c r="HT818"/>
      <c r="HU818"/>
      <c r="HV818"/>
      <c r="HW818"/>
      <c r="HX818"/>
      <c r="HY818"/>
      <c r="HZ818"/>
      <c r="IA818"/>
      <c r="IB818"/>
      <c r="IC818"/>
      <c r="ID818"/>
      <c r="IE818"/>
      <c r="IF818"/>
      <c r="IG818"/>
      <c r="IH818"/>
      <c r="II818"/>
      <c r="IJ818"/>
      <c r="IK818"/>
      <c r="IL818"/>
      <c r="IM818"/>
      <c r="IN818"/>
      <c r="IO818"/>
      <c r="IP818"/>
      <c r="IQ818"/>
      <c r="IR818"/>
      <c r="IS818"/>
      <c r="IT818"/>
      <c r="IU818"/>
      <c r="IV818"/>
    </row>
    <row r="819" spans="1:256" ht="24.9" customHeight="1" thickTop="1" thickBot="1" x14ac:dyDescent="0.3">
      <c r="A819" s="392" t="s">
        <v>2493</v>
      </c>
      <c r="B819" s="427"/>
      <c r="C819" s="427"/>
      <c r="D819" s="427"/>
      <c r="E819" s="427"/>
      <c r="F819" s="427"/>
      <c r="G819" s="427"/>
      <c r="H819" s="427"/>
      <c r="I819" s="427"/>
      <c r="J819" s="427"/>
      <c r="K819" s="427"/>
      <c r="L819" s="427"/>
      <c r="M819" s="427"/>
      <c r="N819" s="427"/>
      <c r="O819" s="427"/>
      <c r="P819" s="427"/>
      <c r="Q819" s="427"/>
      <c r="R819" s="427"/>
      <c r="S819" s="427"/>
      <c r="T819" s="427"/>
      <c r="U819" s="427"/>
      <c r="V819" s="427"/>
      <c r="W819" s="427"/>
      <c r="X819" s="427"/>
      <c r="Y819" s="427"/>
      <c r="Z819" s="427"/>
      <c r="AA819" s="427"/>
      <c r="AB819" s="427"/>
      <c r="AC819" s="428"/>
      <c r="AD819" s="310">
        <f>'Art. 123'!Q780</f>
        <v>3</v>
      </c>
      <c r="AE819" s="94" t="str">
        <f t="shared" si="182"/>
        <v>No aplica</v>
      </c>
      <c r="AF819">
        <f t="shared" si="183"/>
        <v>1.5</v>
      </c>
      <c r="AG819" s="92" t="str">
        <f t="shared" si="184"/>
        <v>No aplica</v>
      </c>
      <c r="AH819" s="95" t="e">
        <f t="shared" si="185"/>
        <v>#VALUE!</v>
      </c>
      <c r="AI819" s="96" t="str">
        <f t="shared" si="186"/>
        <v>No aplica</v>
      </c>
      <c r="AJ819" s="96" t="e">
        <f t="shared" si="187"/>
        <v>#VALUE!</v>
      </c>
      <c r="AK819" s="96" t="e">
        <f t="shared" si="188"/>
        <v>#VALUE!</v>
      </c>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c r="BY819"/>
      <c r="BZ819"/>
      <c r="CA819"/>
      <c r="CB819"/>
      <c r="CC819"/>
      <c r="CD819"/>
      <c r="CE819"/>
      <c r="CF819"/>
      <c r="CG819"/>
      <c r="CH819"/>
      <c r="CI819"/>
      <c r="CJ819"/>
      <c r="CK819"/>
      <c r="CL819"/>
      <c r="CM819"/>
      <c r="CN819"/>
      <c r="CO819"/>
      <c r="CP819"/>
      <c r="CQ819"/>
      <c r="CR819"/>
      <c r="CS819"/>
      <c r="CT819"/>
      <c r="CU819"/>
      <c r="CV819"/>
      <c r="CW819"/>
      <c r="CX819"/>
      <c r="CY819"/>
      <c r="CZ819"/>
      <c r="DA819"/>
      <c r="DB819"/>
      <c r="DC819"/>
      <c r="DD819"/>
      <c r="DE819"/>
      <c r="DF819"/>
      <c r="DG819"/>
      <c r="DH819"/>
      <c r="DI819"/>
      <c r="DJ819"/>
      <c r="DK819"/>
      <c r="DL819"/>
      <c r="DM819"/>
      <c r="DN819"/>
      <c r="DO819"/>
      <c r="DP819"/>
      <c r="DQ819"/>
      <c r="DR819"/>
      <c r="DS819"/>
      <c r="DT819"/>
      <c r="DU819"/>
      <c r="DV819"/>
      <c r="DW819"/>
      <c r="DX819"/>
      <c r="DY819"/>
      <c r="DZ819"/>
      <c r="EA819"/>
      <c r="EB819"/>
      <c r="EC819"/>
      <c r="ED819"/>
      <c r="EE819"/>
      <c r="EF819"/>
      <c r="EG819"/>
      <c r="EH819"/>
      <c r="EI819"/>
      <c r="EJ819"/>
      <c r="EK819"/>
      <c r="EL819"/>
      <c r="EM819"/>
      <c r="EN819"/>
      <c r="EO819"/>
      <c r="EP819"/>
      <c r="EQ819"/>
      <c r="ER819"/>
      <c r="ES819"/>
      <c r="ET819"/>
      <c r="EU819"/>
      <c r="EV819"/>
      <c r="EW819"/>
      <c r="EX819"/>
      <c r="EY819"/>
      <c r="EZ819"/>
      <c r="FA819"/>
      <c r="FB819"/>
      <c r="FC819"/>
      <c r="FD819"/>
      <c r="FE819"/>
      <c r="FF819"/>
      <c r="FG819"/>
      <c r="FH819"/>
      <c r="FI819"/>
      <c r="FJ819"/>
      <c r="FK819"/>
      <c r="FL819"/>
      <c r="FM819"/>
      <c r="FN819"/>
      <c r="FO819"/>
      <c r="FP819"/>
      <c r="FQ819"/>
      <c r="FR819"/>
      <c r="FS819"/>
      <c r="FT819"/>
      <c r="FU819"/>
      <c r="FV819"/>
      <c r="FW819"/>
      <c r="FX819"/>
      <c r="FY819"/>
      <c r="FZ819"/>
      <c r="GA819"/>
      <c r="GB819"/>
      <c r="GC819"/>
      <c r="GD819"/>
      <c r="GE819"/>
      <c r="GF819"/>
      <c r="GG819"/>
      <c r="GH819"/>
      <c r="GI819"/>
      <c r="GJ819"/>
      <c r="GK819"/>
      <c r="GL819"/>
      <c r="GM819"/>
      <c r="GN819"/>
      <c r="GO819"/>
      <c r="GP819"/>
      <c r="GQ819"/>
      <c r="GR819"/>
      <c r="GS819"/>
      <c r="GT819"/>
      <c r="GU819"/>
      <c r="GV819"/>
      <c r="GW819"/>
      <c r="GX819"/>
      <c r="GY819"/>
      <c r="GZ819"/>
      <c r="HA819"/>
      <c r="HB819"/>
      <c r="HC819"/>
      <c r="HD819"/>
      <c r="HE819"/>
      <c r="HF819"/>
      <c r="HG819"/>
      <c r="HH819"/>
      <c r="HI819"/>
      <c r="HJ819"/>
      <c r="HK819"/>
      <c r="HL819"/>
      <c r="HM819"/>
      <c r="HN819"/>
      <c r="HO819"/>
      <c r="HP819"/>
      <c r="HQ819"/>
      <c r="HR819"/>
      <c r="HS819"/>
      <c r="HT819"/>
      <c r="HU819"/>
      <c r="HV819"/>
      <c r="HW819"/>
      <c r="HX819"/>
      <c r="HY819"/>
      <c r="HZ819"/>
      <c r="IA819"/>
      <c r="IB819"/>
      <c r="IC819"/>
      <c r="ID819"/>
      <c r="IE819"/>
      <c r="IF819"/>
      <c r="IG819"/>
      <c r="IH819"/>
      <c r="II819"/>
      <c r="IJ819"/>
      <c r="IK819"/>
      <c r="IL819"/>
      <c r="IM819"/>
      <c r="IN819"/>
      <c r="IO819"/>
      <c r="IP819"/>
      <c r="IQ819"/>
      <c r="IR819"/>
      <c r="IS819"/>
      <c r="IT819"/>
      <c r="IU819"/>
      <c r="IV819"/>
    </row>
    <row r="820" spans="1:256" ht="24.9" customHeight="1" thickTop="1" x14ac:dyDescent="0.25">
      <c r="A820" s="437" t="s">
        <v>1766</v>
      </c>
      <c r="B820" s="438"/>
      <c r="C820" s="438"/>
      <c r="D820" s="438"/>
      <c r="E820" s="438"/>
      <c r="F820" s="438"/>
      <c r="G820" s="438"/>
      <c r="H820" s="438"/>
      <c r="I820" s="438"/>
      <c r="J820" s="438"/>
      <c r="K820" s="438"/>
      <c r="L820" s="438"/>
      <c r="M820" s="438"/>
      <c r="N820" s="438"/>
      <c r="O820" s="438"/>
      <c r="P820" s="438"/>
      <c r="Q820" s="438"/>
      <c r="R820" s="438"/>
      <c r="S820" s="438"/>
      <c r="T820" s="438"/>
      <c r="U820" s="438"/>
      <c r="V820" s="438"/>
      <c r="W820" s="438"/>
      <c r="X820" s="438"/>
      <c r="Y820" s="438"/>
      <c r="Z820" s="438"/>
      <c r="AA820" s="438"/>
      <c r="AB820" s="438"/>
      <c r="AC820" s="438"/>
      <c r="AD820" s="439"/>
      <c r="AE820" s="94">
        <f>SUM(AE811:AE819)</f>
        <v>0</v>
      </c>
      <c r="AF820" s="61"/>
      <c r="AG820" s="97">
        <f>SUM(AG811:AG819)</f>
        <v>0</v>
      </c>
      <c r="AH820" s="98"/>
      <c r="AI820" s="99"/>
      <c r="AJ820" s="99"/>
      <c r="AK820" s="99"/>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c r="BY820"/>
      <c r="BZ820"/>
      <c r="CA820"/>
      <c r="CB820"/>
      <c r="CC820"/>
      <c r="CD820"/>
      <c r="CE820"/>
      <c r="CF820"/>
      <c r="CG820"/>
      <c r="CH820"/>
      <c r="CI820"/>
      <c r="CJ820"/>
      <c r="CK820"/>
      <c r="CL820"/>
      <c r="CM820"/>
      <c r="CN820"/>
      <c r="CO820"/>
      <c r="CP820"/>
      <c r="CQ820"/>
      <c r="CR820"/>
      <c r="CS820"/>
      <c r="CT820"/>
      <c r="CU820"/>
      <c r="CV820"/>
      <c r="CW820"/>
      <c r="CX820"/>
      <c r="CY820"/>
      <c r="CZ820"/>
      <c r="DA820"/>
      <c r="DB820"/>
      <c r="DC820"/>
      <c r="DD820"/>
      <c r="DE820"/>
      <c r="DF820"/>
      <c r="DG820"/>
      <c r="DH820"/>
      <c r="DI820"/>
      <c r="DJ820"/>
      <c r="DK820"/>
      <c r="DL820"/>
      <c r="DM820"/>
      <c r="DN820"/>
      <c r="DO820"/>
      <c r="DP820"/>
      <c r="DQ820"/>
      <c r="DR820"/>
      <c r="DS820"/>
      <c r="DT820"/>
      <c r="DU820"/>
      <c r="DV820"/>
      <c r="DW820"/>
      <c r="DX820"/>
      <c r="DY820"/>
      <c r="DZ820"/>
      <c r="EA820"/>
      <c r="EB820"/>
      <c r="EC820"/>
      <c r="ED820"/>
      <c r="EE820"/>
      <c r="EF820"/>
      <c r="EG820"/>
      <c r="EH820"/>
      <c r="EI820"/>
      <c r="EJ820"/>
      <c r="EK820"/>
      <c r="EL820"/>
      <c r="EM820"/>
      <c r="EN820"/>
      <c r="EO820"/>
      <c r="EP820"/>
      <c r="EQ820"/>
      <c r="ER820"/>
      <c r="ES820"/>
      <c r="ET820"/>
      <c r="EU820"/>
      <c r="EV820"/>
      <c r="EW820"/>
      <c r="EX820"/>
      <c r="EY820"/>
      <c r="EZ820"/>
      <c r="FA820"/>
      <c r="FB820"/>
      <c r="FC820"/>
      <c r="FD820"/>
      <c r="FE820"/>
      <c r="FF820"/>
      <c r="FG820"/>
      <c r="FH820"/>
      <c r="FI820"/>
      <c r="FJ820"/>
      <c r="FK820"/>
      <c r="FL820"/>
      <c r="FM820"/>
      <c r="FN820"/>
      <c r="FO820"/>
      <c r="FP820"/>
      <c r="FQ820"/>
      <c r="FR820"/>
      <c r="FS820"/>
      <c r="FT820"/>
      <c r="FU820"/>
      <c r="FV820"/>
      <c r="FW820"/>
      <c r="FX820"/>
      <c r="FY820"/>
      <c r="FZ820"/>
      <c r="GA820"/>
      <c r="GB820"/>
      <c r="GC820"/>
      <c r="GD820"/>
      <c r="GE820"/>
      <c r="GF820"/>
      <c r="GG820"/>
      <c r="GH820"/>
      <c r="GI820"/>
      <c r="GJ820"/>
      <c r="GK820"/>
      <c r="GL820"/>
      <c r="GM820"/>
      <c r="GN820"/>
      <c r="GO820"/>
      <c r="GP820"/>
      <c r="GQ820"/>
      <c r="GR820"/>
      <c r="GS820"/>
      <c r="GT820"/>
      <c r="GU820"/>
      <c r="GV820"/>
      <c r="GW820"/>
      <c r="GX820"/>
      <c r="GY820"/>
      <c r="GZ820"/>
      <c r="HA820"/>
      <c r="HB820"/>
      <c r="HC820"/>
      <c r="HD820"/>
      <c r="HE820"/>
      <c r="HF820"/>
      <c r="HG820"/>
      <c r="HH820"/>
      <c r="HI820"/>
      <c r="HJ820"/>
      <c r="HK820"/>
      <c r="HL820"/>
      <c r="HM820"/>
      <c r="HN820"/>
      <c r="HO820"/>
      <c r="HP820"/>
      <c r="HQ820"/>
      <c r="HR820"/>
      <c r="HS820"/>
      <c r="HT820"/>
      <c r="HU820"/>
      <c r="HV820"/>
      <c r="HW820"/>
      <c r="HX820"/>
      <c r="HY820"/>
      <c r="HZ820"/>
      <c r="IA820"/>
      <c r="IB820"/>
      <c r="IC820"/>
      <c r="ID820"/>
      <c r="IE820"/>
      <c r="IF820"/>
      <c r="IG820"/>
      <c r="IH820"/>
      <c r="II820"/>
      <c r="IJ820"/>
      <c r="IK820"/>
      <c r="IL820"/>
      <c r="IM820"/>
      <c r="IN820"/>
      <c r="IO820"/>
      <c r="IP820"/>
      <c r="IQ820"/>
      <c r="IR820"/>
      <c r="IS820"/>
      <c r="IT820"/>
      <c r="IU820"/>
      <c r="IV820"/>
    </row>
    <row r="821" spans="1:256" ht="24.9" customHeight="1" x14ac:dyDescent="0.25">
      <c r="A821" s="440" t="s">
        <v>1767</v>
      </c>
      <c r="B821" s="441"/>
      <c r="C821" s="441"/>
      <c r="D821" s="441"/>
      <c r="E821" s="441"/>
      <c r="F821" s="441"/>
      <c r="G821" s="441"/>
      <c r="H821" s="441"/>
      <c r="I821" s="441"/>
      <c r="J821" s="441"/>
      <c r="K821" s="441"/>
      <c r="L821" s="441"/>
      <c r="M821" s="441"/>
      <c r="N821" s="441"/>
      <c r="O821" s="441"/>
      <c r="P821" s="441"/>
      <c r="Q821" s="441"/>
      <c r="R821" s="441"/>
      <c r="S821" s="441"/>
      <c r="T821" s="441"/>
      <c r="U821" s="441"/>
      <c r="V821" s="441"/>
      <c r="W821" s="441"/>
      <c r="X821" s="441"/>
      <c r="Y821" s="441"/>
      <c r="Z821" s="441"/>
      <c r="AA821" s="441"/>
      <c r="AB821" s="441"/>
      <c r="AC821" s="441"/>
      <c r="AD821" s="442"/>
      <c r="AE821" s="94">
        <f>AE820/$AE$23*100</f>
        <v>0</v>
      </c>
      <c r="AF821" s="61"/>
      <c r="AG821" s="97"/>
      <c r="AH821" s="98"/>
      <c r="AI821" s="99"/>
      <c r="AJ821" s="99"/>
      <c r="AK821" s="99"/>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c r="BY821"/>
      <c r="BZ821"/>
      <c r="CA821"/>
      <c r="CB821"/>
      <c r="CC821"/>
      <c r="CD821"/>
      <c r="CE821"/>
      <c r="CF821"/>
      <c r="CG821"/>
      <c r="CH821"/>
      <c r="CI821"/>
      <c r="CJ821"/>
      <c r="CK821"/>
      <c r="CL821"/>
      <c r="CM821"/>
      <c r="CN821"/>
      <c r="CO821"/>
      <c r="CP821"/>
      <c r="CQ821"/>
      <c r="CR821"/>
      <c r="CS821"/>
      <c r="CT821"/>
      <c r="CU821"/>
      <c r="CV821"/>
      <c r="CW821"/>
      <c r="CX821"/>
      <c r="CY821"/>
      <c r="CZ821"/>
      <c r="DA821"/>
      <c r="DB821"/>
      <c r="DC821"/>
      <c r="DD821"/>
      <c r="DE821"/>
      <c r="DF821"/>
      <c r="DG821"/>
      <c r="DH821"/>
      <c r="DI821"/>
      <c r="DJ821"/>
      <c r="DK821"/>
      <c r="DL821"/>
      <c r="DM821"/>
      <c r="DN821"/>
      <c r="DO821"/>
      <c r="DP821"/>
      <c r="DQ821"/>
      <c r="DR821"/>
      <c r="DS821"/>
      <c r="DT821"/>
      <c r="DU821"/>
      <c r="DV821"/>
      <c r="DW821"/>
      <c r="DX821"/>
      <c r="DY821"/>
      <c r="DZ821"/>
      <c r="EA821"/>
      <c r="EB821"/>
      <c r="EC821"/>
      <c r="ED821"/>
      <c r="EE821"/>
      <c r="EF821"/>
      <c r="EG821"/>
      <c r="EH821"/>
      <c r="EI821"/>
      <c r="EJ821"/>
      <c r="EK821"/>
      <c r="EL821"/>
      <c r="EM821"/>
      <c r="EN821"/>
      <c r="EO821"/>
      <c r="EP821"/>
      <c r="EQ821"/>
      <c r="ER821"/>
      <c r="ES821"/>
      <c r="ET821"/>
      <c r="EU821"/>
      <c r="EV821"/>
      <c r="EW821"/>
      <c r="EX821"/>
      <c r="EY821"/>
      <c r="EZ821"/>
      <c r="FA821"/>
      <c r="FB821"/>
      <c r="FC821"/>
      <c r="FD821"/>
      <c r="FE821"/>
      <c r="FF821"/>
      <c r="FG821"/>
      <c r="FH821"/>
      <c r="FI821"/>
      <c r="FJ821"/>
      <c r="FK821"/>
      <c r="FL821"/>
      <c r="FM821"/>
      <c r="FN821"/>
      <c r="FO821"/>
      <c r="FP821"/>
      <c r="FQ821"/>
      <c r="FR821"/>
      <c r="FS821"/>
      <c r="FT821"/>
      <c r="FU821"/>
      <c r="FV821"/>
      <c r="FW821"/>
      <c r="FX821"/>
      <c r="FY821"/>
      <c r="FZ821"/>
      <c r="GA821"/>
      <c r="GB821"/>
      <c r="GC821"/>
      <c r="GD821"/>
      <c r="GE821"/>
      <c r="GF821"/>
      <c r="GG821"/>
      <c r="GH821"/>
      <c r="GI821"/>
      <c r="GJ821"/>
      <c r="GK821"/>
      <c r="GL821"/>
      <c r="GM821"/>
      <c r="GN821"/>
      <c r="GO821"/>
      <c r="GP821"/>
      <c r="GQ821"/>
      <c r="GR821"/>
      <c r="GS821"/>
      <c r="GT821"/>
      <c r="GU821"/>
      <c r="GV821"/>
      <c r="GW821"/>
      <c r="GX821"/>
      <c r="GY821"/>
      <c r="GZ821"/>
      <c r="HA821"/>
      <c r="HB821"/>
      <c r="HC821"/>
      <c r="HD821"/>
      <c r="HE821"/>
      <c r="HF821"/>
      <c r="HG821"/>
      <c r="HH821"/>
      <c r="HI821"/>
      <c r="HJ821"/>
      <c r="HK821"/>
      <c r="HL821"/>
      <c r="HM821"/>
      <c r="HN821"/>
      <c r="HO821"/>
      <c r="HP821"/>
      <c r="HQ821"/>
      <c r="HR821"/>
      <c r="HS821"/>
      <c r="HT821"/>
      <c r="HU821"/>
      <c r="HV821"/>
      <c r="HW821"/>
      <c r="HX821"/>
      <c r="HY821"/>
      <c r="HZ821"/>
      <c r="IA821"/>
      <c r="IB821"/>
      <c r="IC821"/>
      <c r="ID821"/>
      <c r="IE821"/>
      <c r="IF821"/>
      <c r="IG821"/>
      <c r="IH821"/>
      <c r="II821"/>
      <c r="IJ821"/>
      <c r="IK821"/>
      <c r="IL821"/>
      <c r="IM821"/>
      <c r="IN821"/>
      <c r="IO821"/>
      <c r="IP821"/>
      <c r="IQ821"/>
      <c r="IR821"/>
      <c r="IS821"/>
      <c r="IT821"/>
      <c r="IU821"/>
      <c r="IV821"/>
    </row>
    <row r="822" spans="1:256" ht="24.9" customHeight="1" x14ac:dyDescent="0.25">
      <c r="A822" s="107"/>
      <c r="B822" s="107"/>
      <c r="C822" s="107"/>
      <c r="D822" s="107"/>
      <c r="E822" s="107"/>
      <c r="F822" s="107"/>
      <c r="G822" s="107"/>
      <c r="H822" s="107"/>
      <c r="I822" s="107"/>
      <c r="J822" s="107"/>
      <c r="K822" s="107"/>
      <c r="L822" s="107"/>
      <c r="M822" s="107"/>
      <c r="N822" s="107"/>
      <c r="O822" s="107"/>
      <c r="P822" s="107"/>
      <c r="Q822" s="100"/>
      <c r="R822" s="107"/>
      <c r="S822" s="107"/>
      <c r="T822" s="107"/>
      <c r="U822" s="107"/>
      <c r="V822" s="107"/>
      <c r="W822" s="107"/>
      <c r="X822" s="107"/>
      <c r="Y822" s="107"/>
      <c r="Z822" s="107"/>
      <c r="AA822" s="107"/>
      <c r="AB822" s="107"/>
      <c r="AC822" s="107"/>
      <c r="AD822" s="101"/>
      <c r="AE822" s="101"/>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c r="BY822"/>
      <c r="BZ822"/>
      <c r="CA822"/>
      <c r="CB822"/>
      <c r="CC822"/>
      <c r="CD822"/>
      <c r="CE822"/>
      <c r="CF822"/>
      <c r="CG822"/>
      <c r="CH822"/>
      <c r="CI822"/>
      <c r="CJ822"/>
      <c r="CK822"/>
      <c r="CL822"/>
      <c r="CM822"/>
      <c r="CN822"/>
      <c r="CO822"/>
      <c r="CP822"/>
      <c r="CQ822"/>
      <c r="CR822"/>
      <c r="CS822"/>
      <c r="CT822"/>
      <c r="CU822"/>
      <c r="CV822"/>
      <c r="CW822"/>
      <c r="CX822"/>
      <c r="CY822"/>
      <c r="CZ822"/>
      <c r="DA822"/>
      <c r="DB822"/>
      <c r="DC822"/>
      <c r="DD822"/>
      <c r="DE822"/>
      <c r="DF822"/>
      <c r="DG822"/>
      <c r="DH822"/>
      <c r="DI822"/>
      <c r="DJ822"/>
      <c r="DK822"/>
      <c r="DL822"/>
      <c r="DM822"/>
      <c r="DN822"/>
      <c r="DO822"/>
      <c r="DP822"/>
      <c r="DQ822"/>
      <c r="DR822"/>
      <c r="DS822"/>
      <c r="DT822"/>
      <c r="DU822"/>
      <c r="DV822"/>
      <c r="DW822"/>
      <c r="DX822"/>
      <c r="DY822"/>
      <c r="DZ822"/>
      <c r="EA822"/>
      <c r="EB822"/>
      <c r="EC822"/>
      <c r="ED822"/>
      <c r="EE822"/>
      <c r="EF822"/>
      <c r="EG822"/>
      <c r="EH822"/>
      <c r="EI822"/>
      <c r="EJ822"/>
      <c r="EK822"/>
      <c r="EL822"/>
      <c r="EM822"/>
      <c r="EN822"/>
      <c r="EO822"/>
      <c r="EP822"/>
      <c r="EQ822"/>
      <c r="ER822"/>
      <c r="ES822"/>
      <c r="ET822"/>
      <c r="EU822"/>
      <c r="EV822"/>
      <c r="EW822"/>
      <c r="EX822"/>
      <c r="EY822"/>
      <c r="EZ822"/>
      <c r="FA822"/>
      <c r="FB822"/>
      <c r="FC822"/>
      <c r="FD822"/>
      <c r="FE822"/>
      <c r="FF822"/>
      <c r="FG822"/>
      <c r="FH822"/>
      <c r="FI822"/>
      <c r="FJ822"/>
      <c r="FK822"/>
      <c r="FL822"/>
      <c r="FM822"/>
      <c r="FN822"/>
      <c r="FO822"/>
      <c r="FP822"/>
      <c r="FQ822"/>
      <c r="FR822"/>
      <c r="FS822"/>
      <c r="FT822"/>
      <c r="FU822"/>
      <c r="FV822"/>
      <c r="FW822"/>
      <c r="FX822"/>
      <c r="FY822"/>
      <c r="FZ822"/>
      <c r="GA822"/>
      <c r="GB822"/>
      <c r="GC822"/>
      <c r="GD822"/>
      <c r="GE822"/>
      <c r="GF822"/>
      <c r="GG822"/>
      <c r="GH822"/>
      <c r="GI822"/>
      <c r="GJ822"/>
      <c r="GK822"/>
      <c r="GL822"/>
      <c r="GM822"/>
      <c r="GN822"/>
      <c r="GO822"/>
      <c r="GP822"/>
      <c r="GQ822"/>
      <c r="GR822"/>
      <c r="GS822"/>
      <c r="GT822"/>
      <c r="GU822"/>
      <c r="GV822"/>
      <c r="GW822"/>
      <c r="GX822"/>
      <c r="GY822"/>
      <c r="GZ822"/>
      <c r="HA822"/>
      <c r="HB822"/>
      <c r="HC822"/>
      <c r="HD822"/>
      <c r="HE822"/>
      <c r="HF822"/>
      <c r="HG822"/>
      <c r="HH822"/>
      <c r="HI822"/>
      <c r="HJ822"/>
      <c r="HK822"/>
      <c r="HL822"/>
      <c r="HM822"/>
      <c r="HN822"/>
      <c r="HO822"/>
      <c r="HP822"/>
      <c r="HQ822"/>
      <c r="HR822"/>
      <c r="HS822"/>
      <c r="HT822"/>
      <c r="HU822"/>
      <c r="HV822"/>
      <c r="HW822"/>
      <c r="HX822"/>
      <c r="HY822"/>
      <c r="HZ822"/>
      <c r="IA822"/>
      <c r="IB822"/>
      <c r="IC822"/>
      <c r="ID822"/>
      <c r="IE822"/>
      <c r="IF822"/>
      <c r="IG822"/>
      <c r="IH822"/>
      <c r="II822"/>
      <c r="IJ822"/>
      <c r="IK822"/>
      <c r="IL822"/>
      <c r="IM822"/>
      <c r="IN822"/>
      <c r="IO822"/>
      <c r="IP822"/>
      <c r="IQ822"/>
      <c r="IR822"/>
      <c r="IS822"/>
      <c r="IT822"/>
      <c r="IU822"/>
      <c r="IV822"/>
    </row>
    <row r="823" spans="1:256" ht="24.9" customHeight="1" x14ac:dyDescent="0.25">
      <c r="A823" s="107"/>
      <c r="B823" s="107"/>
      <c r="C823" s="107"/>
      <c r="D823" s="107"/>
      <c r="E823" s="107"/>
      <c r="F823" s="107"/>
      <c r="G823" s="107"/>
      <c r="H823" s="107"/>
      <c r="I823" s="107"/>
      <c r="J823" s="107"/>
      <c r="K823" s="107"/>
      <c r="L823" s="107"/>
      <c r="M823" s="107"/>
      <c r="N823" s="107"/>
      <c r="O823" s="107"/>
      <c r="P823" s="107"/>
      <c r="Q823" s="100"/>
      <c r="R823" s="107"/>
      <c r="S823" s="107"/>
      <c r="T823" s="107"/>
      <c r="U823" s="107"/>
      <c r="V823" s="107"/>
      <c r="W823" s="107"/>
      <c r="X823" s="107"/>
      <c r="Y823" s="107"/>
      <c r="Z823" s="107"/>
      <c r="AA823" s="107"/>
      <c r="AB823" s="107"/>
      <c r="AC823" s="107"/>
      <c r="AD823" s="101"/>
      <c r="AE823" s="101"/>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c r="BY823"/>
      <c r="BZ823"/>
      <c r="CA823"/>
      <c r="CB823"/>
      <c r="CC823"/>
      <c r="CD823"/>
      <c r="CE823"/>
      <c r="CF823"/>
      <c r="CG823"/>
      <c r="CH823"/>
      <c r="CI823"/>
      <c r="CJ823"/>
      <c r="CK823"/>
      <c r="CL823"/>
      <c r="CM823"/>
      <c r="CN823"/>
      <c r="CO823"/>
      <c r="CP823"/>
      <c r="CQ823"/>
      <c r="CR823"/>
      <c r="CS823"/>
      <c r="CT823"/>
      <c r="CU823"/>
      <c r="CV823"/>
      <c r="CW823"/>
      <c r="CX823"/>
      <c r="CY823"/>
      <c r="CZ823"/>
      <c r="DA823"/>
      <c r="DB823"/>
      <c r="DC823"/>
      <c r="DD823"/>
      <c r="DE823"/>
      <c r="DF823"/>
      <c r="DG823"/>
      <c r="DH823"/>
      <c r="DI823"/>
      <c r="DJ823"/>
      <c r="DK823"/>
      <c r="DL823"/>
      <c r="DM823"/>
      <c r="DN823"/>
      <c r="DO823"/>
      <c r="DP823"/>
      <c r="DQ823"/>
      <c r="DR823"/>
      <c r="DS823"/>
      <c r="DT823"/>
      <c r="DU823"/>
      <c r="DV823"/>
      <c r="DW823"/>
      <c r="DX823"/>
      <c r="DY823"/>
      <c r="DZ823"/>
      <c r="EA823"/>
      <c r="EB823"/>
      <c r="EC823"/>
      <c r="ED823"/>
      <c r="EE823"/>
      <c r="EF823"/>
      <c r="EG823"/>
      <c r="EH823"/>
      <c r="EI823"/>
      <c r="EJ823"/>
      <c r="EK823"/>
      <c r="EL823"/>
      <c r="EM823"/>
      <c r="EN823"/>
      <c r="EO823"/>
      <c r="EP823"/>
      <c r="EQ823"/>
      <c r="ER823"/>
      <c r="ES823"/>
      <c r="ET823"/>
      <c r="EU823"/>
      <c r="EV823"/>
      <c r="EW823"/>
      <c r="EX823"/>
      <c r="EY823"/>
      <c r="EZ823"/>
      <c r="FA823"/>
      <c r="FB823"/>
      <c r="FC823"/>
      <c r="FD823"/>
      <c r="FE823"/>
      <c r="FF823"/>
      <c r="FG823"/>
      <c r="FH823"/>
      <c r="FI823"/>
      <c r="FJ823"/>
      <c r="FK823"/>
      <c r="FL823"/>
      <c r="FM823"/>
      <c r="FN823"/>
      <c r="FO823"/>
      <c r="FP823"/>
      <c r="FQ823"/>
      <c r="FR823"/>
      <c r="FS823"/>
      <c r="FT823"/>
      <c r="FU823"/>
      <c r="FV823"/>
      <c r="FW823"/>
      <c r="FX823"/>
      <c r="FY823"/>
      <c r="FZ823"/>
      <c r="GA823"/>
      <c r="GB823"/>
      <c r="GC823"/>
      <c r="GD823"/>
      <c r="GE823"/>
      <c r="GF823"/>
      <c r="GG823"/>
      <c r="GH823"/>
      <c r="GI823"/>
      <c r="GJ823"/>
      <c r="GK823"/>
      <c r="GL823"/>
      <c r="GM823"/>
      <c r="GN823"/>
      <c r="GO823"/>
      <c r="GP823"/>
      <c r="GQ823"/>
      <c r="GR823"/>
      <c r="GS823"/>
      <c r="GT823"/>
      <c r="GU823"/>
      <c r="GV823"/>
      <c r="GW823"/>
      <c r="GX823"/>
      <c r="GY823"/>
      <c r="GZ823"/>
      <c r="HA823"/>
      <c r="HB823"/>
      <c r="HC823"/>
      <c r="HD823"/>
      <c r="HE823"/>
      <c r="HF823"/>
      <c r="HG823"/>
      <c r="HH823"/>
      <c r="HI823"/>
      <c r="HJ823"/>
      <c r="HK823"/>
      <c r="HL823"/>
      <c r="HM823"/>
      <c r="HN823"/>
      <c r="HO823"/>
      <c r="HP823"/>
      <c r="HQ823"/>
      <c r="HR823"/>
      <c r="HS823"/>
      <c r="HT823"/>
      <c r="HU823"/>
      <c r="HV823"/>
      <c r="HW823"/>
      <c r="HX823"/>
      <c r="HY823"/>
      <c r="HZ823"/>
      <c r="IA823"/>
      <c r="IB823"/>
      <c r="IC823"/>
      <c r="ID823"/>
      <c r="IE823"/>
      <c r="IF823"/>
      <c r="IG823"/>
      <c r="IH823"/>
      <c r="II823"/>
      <c r="IJ823"/>
      <c r="IK823"/>
      <c r="IL823"/>
      <c r="IM823"/>
      <c r="IN823"/>
      <c r="IO823"/>
      <c r="IP823"/>
      <c r="IQ823"/>
      <c r="IR823"/>
      <c r="IS823"/>
      <c r="IT823"/>
      <c r="IU823"/>
      <c r="IV823"/>
    </row>
    <row r="824" spans="1:256" ht="24.9" customHeight="1" x14ac:dyDescent="0.25">
      <c r="A824" s="444" t="s">
        <v>2532</v>
      </c>
      <c r="B824" s="444"/>
      <c r="C824" s="444"/>
      <c r="D824" s="444"/>
      <c r="E824" s="444"/>
      <c r="F824" s="444"/>
      <c r="G824" s="444"/>
      <c r="H824" s="444"/>
      <c r="I824" s="444"/>
      <c r="J824" s="444"/>
      <c r="K824" s="444"/>
      <c r="L824" s="444"/>
      <c r="M824" s="444"/>
      <c r="N824" s="444"/>
      <c r="O824" s="444"/>
      <c r="P824" s="444"/>
      <c r="Q824" s="444"/>
      <c r="R824" s="444"/>
      <c r="S824" s="444"/>
      <c r="T824" s="444"/>
      <c r="U824" s="444"/>
      <c r="V824" s="444"/>
      <c r="W824" s="444"/>
      <c r="X824" s="444"/>
      <c r="Y824" s="444"/>
      <c r="Z824" s="444"/>
      <c r="AA824" s="444"/>
      <c r="AB824" s="444"/>
      <c r="AC824" s="444"/>
      <c r="AD824" s="295"/>
      <c r="AE824" s="295"/>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c r="BY824"/>
      <c r="BZ824"/>
      <c r="CA824"/>
      <c r="CB824"/>
      <c r="CC824"/>
      <c r="CD824"/>
      <c r="CE824"/>
      <c r="CF824"/>
      <c r="CG824"/>
      <c r="CH824"/>
      <c r="CI824"/>
      <c r="CJ824"/>
      <c r="CK824"/>
      <c r="CL824"/>
      <c r="CM824"/>
      <c r="CN824"/>
      <c r="CO824"/>
      <c r="CP824"/>
      <c r="CQ824"/>
      <c r="CR824"/>
      <c r="CS824"/>
      <c r="CT824"/>
      <c r="CU824"/>
      <c r="CV824"/>
      <c r="CW824"/>
      <c r="CX824"/>
      <c r="CY824"/>
      <c r="CZ824"/>
      <c r="DA824"/>
      <c r="DB824"/>
      <c r="DC824"/>
      <c r="DD824"/>
      <c r="DE824"/>
      <c r="DF824"/>
      <c r="DG824"/>
      <c r="DH824"/>
      <c r="DI824"/>
      <c r="DJ824"/>
      <c r="DK824"/>
      <c r="DL824"/>
      <c r="DM824"/>
      <c r="DN824"/>
      <c r="DO824"/>
      <c r="DP824"/>
      <c r="DQ824"/>
      <c r="DR824"/>
      <c r="DS824"/>
      <c r="DT824"/>
      <c r="DU824"/>
      <c r="DV824"/>
      <c r="DW824"/>
      <c r="DX824"/>
      <c r="DY824"/>
      <c r="DZ824"/>
      <c r="EA824"/>
      <c r="EB824"/>
      <c r="EC824"/>
      <c r="ED824"/>
      <c r="EE824"/>
      <c r="EF824"/>
      <c r="EG824"/>
      <c r="EH824"/>
      <c r="EI824"/>
      <c r="EJ824"/>
      <c r="EK824"/>
      <c r="EL824"/>
      <c r="EM824"/>
      <c r="EN824"/>
      <c r="EO824"/>
      <c r="EP824"/>
      <c r="EQ824"/>
      <c r="ER824"/>
      <c r="ES824"/>
      <c r="ET824"/>
      <c r="EU824"/>
      <c r="EV824"/>
      <c r="EW824"/>
      <c r="EX824"/>
      <c r="EY824"/>
      <c r="EZ824"/>
      <c r="FA824"/>
      <c r="FB824"/>
      <c r="FC824"/>
      <c r="FD824"/>
      <c r="FE824"/>
      <c r="FF824"/>
      <c r="FG824"/>
      <c r="FH824"/>
      <c r="FI824"/>
      <c r="FJ824"/>
      <c r="FK824"/>
      <c r="FL824"/>
      <c r="FM824"/>
      <c r="FN824"/>
      <c r="FO824"/>
      <c r="FP824"/>
      <c r="FQ824"/>
      <c r="FR824"/>
      <c r="FS824"/>
      <c r="FT824"/>
      <c r="FU824"/>
      <c r="FV824"/>
      <c r="FW824"/>
      <c r="FX824"/>
      <c r="FY824"/>
      <c r="FZ824"/>
      <c r="GA824"/>
      <c r="GB824"/>
      <c r="GC824"/>
      <c r="GD824"/>
      <c r="GE824"/>
      <c r="GF824"/>
      <c r="GG824"/>
      <c r="GH824"/>
      <c r="GI824"/>
      <c r="GJ824"/>
      <c r="GK824"/>
      <c r="GL824"/>
      <c r="GM824"/>
      <c r="GN824"/>
      <c r="GO824"/>
      <c r="GP824"/>
      <c r="GQ824"/>
      <c r="GR824"/>
      <c r="GS824"/>
      <c r="GT824"/>
      <c r="GU824"/>
      <c r="GV824"/>
      <c r="GW824"/>
      <c r="GX824"/>
      <c r="GY824"/>
      <c r="GZ824"/>
      <c r="HA824"/>
      <c r="HB824"/>
      <c r="HC824"/>
      <c r="HD824"/>
      <c r="HE824"/>
      <c r="HF824"/>
      <c r="HG824"/>
      <c r="HH824"/>
      <c r="HI824"/>
      <c r="HJ824"/>
      <c r="HK824"/>
      <c r="HL824"/>
      <c r="HM824"/>
      <c r="HN824"/>
      <c r="HO824"/>
      <c r="HP824"/>
      <c r="HQ824"/>
      <c r="HR824"/>
      <c r="HS824"/>
      <c r="HT824"/>
      <c r="HU824"/>
      <c r="HV824"/>
      <c r="HW824"/>
      <c r="HX824"/>
      <c r="HY824"/>
      <c r="HZ824"/>
      <c r="IA824"/>
      <c r="IB824"/>
      <c r="IC824"/>
      <c r="ID824"/>
      <c r="IE824"/>
      <c r="IF824"/>
      <c r="IG824"/>
      <c r="IH824"/>
      <c r="II824"/>
      <c r="IJ824"/>
      <c r="IK824"/>
      <c r="IL824"/>
      <c r="IM824"/>
      <c r="IN824"/>
      <c r="IO824"/>
      <c r="IP824"/>
      <c r="IQ824"/>
      <c r="IR824"/>
      <c r="IS824"/>
      <c r="IT824"/>
      <c r="IU824"/>
      <c r="IV824"/>
    </row>
    <row r="825" spans="1:256" ht="24.9" customHeight="1" x14ac:dyDescent="0.25">
      <c r="A825" s="296"/>
      <c r="B825" s="297"/>
      <c r="C825" s="297"/>
      <c r="D825" s="297"/>
      <c r="E825" s="297"/>
      <c r="F825" s="297"/>
      <c r="G825" s="297"/>
      <c r="H825" s="297"/>
      <c r="I825" s="297"/>
      <c r="J825" s="297"/>
      <c r="K825" s="297"/>
      <c r="L825" s="297"/>
      <c r="M825" s="297"/>
      <c r="N825" s="297"/>
      <c r="O825" s="297"/>
      <c r="P825" s="297"/>
      <c r="Q825" s="298"/>
      <c r="R825" s="297"/>
      <c r="S825" s="297"/>
      <c r="T825" s="297"/>
      <c r="U825" s="297"/>
      <c r="V825" s="297"/>
      <c r="W825" s="297"/>
      <c r="X825" s="297"/>
      <c r="Y825" s="297"/>
      <c r="Z825" s="297"/>
      <c r="AA825" s="297"/>
      <c r="AB825" s="297"/>
      <c r="AC825" s="297"/>
      <c r="AD825" s="299"/>
      <c r="AE825" s="299"/>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c r="BY825"/>
      <c r="BZ825"/>
      <c r="CA825"/>
      <c r="CB825"/>
      <c r="CC825"/>
      <c r="CD825"/>
      <c r="CE825"/>
      <c r="CF825"/>
      <c r="CG825"/>
      <c r="CH825"/>
      <c r="CI825"/>
      <c r="CJ825"/>
      <c r="CK825"/>
      <c r="CL825"/>
      <c r="CM825"/>
      <c r="CN825"/>
      <c r="CO825"/>
      <c r="CP825"/>
      <c r="CQ825"/>
      <c r="CR825"/>
      <c r="CS825"/>
      <c r="CT825"/>
      <c r="CU825"/>
      <c r="CV825"/>
      <c r="CW825"/>
      <c r="CX825"/>
      <c r="CY825"/>
      <c r="CZ825"/>
      <c r="DA825"/>
      <c r="DB825"/>
      <c r="DC825"/>
      <c r="DD825"/>
      <c r="DE825"/>
      <c r="DF825"/>
      <c r="DG825"/>
      <c r="DH825"/>
      <c r="DI825"/>
      <c r="DJ825"/>
      <c r="DK825"/>
      <c r="DL825"/>
      <c r="DM825"/>
      <c r="DN825"/>
      <c r="DO825"/>
      <c r="DP825"/>
      <c r="DQ825"/>
      <c r="DR825"/>
      <c r="DS825"/>
      <c r="DT825"/>
      <c r="DU825"/>
      <c r="DV825"/>
      <c r="DW825"/>
      <c r="DX825"/>
      <c r="DY825"/>
      <c r="DZ825"/>
      <c r="EA825"/>
      <c r="EB825"/>
      <c r="EC825"/>
      <c r="ED825"/>
      <c r="EE825"/>
      <c r="EF825"/>
      <c r="EG825"/>
      <c r="EH825"/>
      <c r="EI825"/>
      <c r="EJ825"/>
      <c r="EK825"/>
      <c r="EL825"/>
      <c r="EM825"/>
      <c r="EN825"/>
      <c r="EO825"/>
      <c r="EP825"/>
      <c r="EQ825"/>
      <c r="ER825"/>
      <c r="ES825"/>
      <c r="ET825"/>
      <c r="EU825"/>
      <c r="EV825"/>
      <c r="EW825"/>
      <c r="EX825"/>
      <c r="EY825"/>
      <c r="EZ825"/>
      <c r="FA825"/>
      <c r="FB825"/>
      <c r="FC825"/>
      <c r="FD825"/>
      <c r="FE825"/>
      <c r="FF825"/>
      <c r="FG825"/>
      <c r="FH825"/>
      <c r="FI825"/>
      <c r="FJ825"/>
      <c r="FK825"/>
      <c r="FL825"/>
      <c r="FM825"/>
      <c r="FN825"/>
      <c r="FO825"/>
      <c r="FP825"/>
      <c r="FQ825"/>
      <c r="FR825"/>
      <c r="FS825"/>
      <c r="FT825"/>
      <c r="FU825"/>
      <c r="FV825"/>
      <c r="FW825"/>
      <c r="FX825"/>
      <c r="FY825"/>
      <c r="FZ825"/>
      <c r="GA825"/>
      <c r="GB825"/>
      <c r="GC825"/>
      <c r="GD825"/>
      <c r="GE825"/>
      <c r="GF825"/>
      <c r="GG825"/>
      <c r="GH825"/>
      <c r="GI825"/>
      <c r="GJ825"/>
      <c r="GK825"/>
      <c r="GL825"/>
      <c r="GM825"/>
      <c r="GN825"/>
      <c r="GO825"/>
      <c r="GP825"/>
      <c r="GQ825"/>
      <c r="GR825"/>
      <c r="GS825"/>
      <c r="GT825"/>
      <c r="GU825"/>
      <c r="GV825"/>
      <c r="GW825"/>
      <c r="GX825"/>
      <c r="GY825"/>
      <c r="GZ825"/>
      <c r="HA825"/>
      <c r="HB825"/>
      <c r="HC825"/>
      <c r="HD825"/>
      <c r="HE825"/>
      <c r="HF825"/>
      <c r="HG825"/>
      <c r="HH825"/>
      <c r="HI825"/>
      <c r="HJ825"/>
      <c r="HK825"/>
      <c r="HL825"/>
      <c r="HM825"/>
      <c r="HN825"/>
      <c r="HO825"/>
      <c r="HP825"/>
      <c r="HQ825"/>
      <c r="HR825"/>
      <c r="HS825"/>
      <c r="HT825"/>
      <c r="HU825"/>
      <c r="HV825"/>
      <c r="HW825"/>
      <c r="HX825"/>
      <c r="HY825"/>
      <c r="HZ825"/>
      <c r="IA825"/>
      <c r="IB825"/>
      <c r="IC825"/>
      <c r="ID825"/>
      <c r="IE825"/>
      <c r="IF825"/>
      <c r="IG825"/>
      <c r="IH825"/>
      <c r="II825"/>
      <c r="IJ825"/>
      <c r="IK825"/>
      <c r="IL825"/>
      <c r="IM825"/>
      <c r="IN825"/>
      <c r="IO825"/>
      <c r="IP825"/>
      <c r="IQ825"/>
      <c r="IR825"/>
      <c r="IS825"/>
      <c r="IT825"/>
      <c r="IU825"/>
      <c r="IV825"/>
    </row>
    <row r="826" spans="1:256" ht="24.9" customHeight="1" thickBot="1" x14ac:dyDescent="0.3">
      <c r="A826" s="73"/>
      <c r="B826" s="73"/>
      <c r="C826" s="73"/>
      <c r="D826" s="73"/>
      <c r="E826" s="73"/>
      <c r="F826" s="73"/>
      <c r="G826" s="73"/>
      <c r="H826" s="73"/>
      <c r="I826" s="73"/>
      <c r="J826" s="73"/>
      <c r="K826" s="73"/>
      <c r="L826" s="73"/>
      <c r="M826" s="73"/>
      <c r="N826" s="73"/>
      <c r="O826" s="73"/>
      <c r="P826" s="73"/>
      <c r="Q826" s="100"/>
      <c r="R826" s="73"/>
      <c r="S826" s="73"/>
      <c r="T826" s="73"/>
      <c r="U826" s="73"/>
      <c r="V826" s="73"/>
      <c r="W826" s="73"/>
      <c r="X826" s="73"/>
      <c r="Y826" s="73"/>
      <c r="Z826" s="73"/>
      <c r="AA826" s="73"/>
      <c r="AB826" s="73"/>
      <c r="AC826" s="73"/>
      <c r="AD826" s="101"/>
      <c r="AE826" s="101"/>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c r="BY826"/>
      <c r="BZ826"/>
      <c r="CA826"/>
      <c r="CB826"/>
      <c r="CC826"/>
      <c r="CD826"/>
      <c r="CE826"/>
      <c r="CF826"/>
      <c r="CG826"/>
      <c r="CH826"/>
      <c r="CI826"/>
      <c r="CJ826"/>
      <c r="CK826"/>
      <c r="CL826"/>
      <c r="CM826"/>
      <c r="CN826"/>
      <c r="CO826"/>
      <c r="CP826"/>
      <c r="CQ826"/>
      <c r="CR826"/>
      <c r="CS826"/>
      <c r="CT826"/>
      <c r="CU826"/>
      <c r="CV826"/>
      <c r="CW826"/>
      <c r="CX826"/>
      <c r="CY826"/>
      <c r="CZ826"/>
      <c r="DA826"/>
      <c r="DB826"/>
      <c r="DC826"/>
      <c r="DD826"/>
      <c r="DE826"/>
      <c r="DF826"/>
      <c r="DG826"/>
      <c r="DH826"/>
      <c r="DI826"/>
      <c r="DJ826"/>
      <c r="DK826"/>
      <c r="DL826"/>
      <c r="DM826"/>
      <c r="DN826"/>
      <c r="DO826"/>
      <c r="DP826"/>
      <c r="DQ826"/>
      <c r="DR826"/>
      <c r="DS826"/>
      <c r="DT826"/>
      <c r="DU826"/>
      <c r="DV826"/>
      <c r="DW826"/>
      <c r="DX826"/>
      <c r="DY826"/>
      <c r="DZ826"/>
      <c r="EA826"/>
      <c r="EB826"/>
      <c r="EC826"/>
      <c r="ED826"/>
      <c r="EE826"/>
      <c r="EF826"/>
      <c r="EG826"/>
      <c r="EH826"/>
      <c r="EI826"/>
      <c r="EJ826"/>
      <c r="EK826"/>
      <c r="EL826"/>
      <c r="EM826"/>
      <c r="EN826"/>
      <c r="EO826"/>
      <c r="EP826"/>
      <c r="EQ826"/>
      <c r="ER826"/>
      <c r="ES826"/>
      <c r="ET826"/>
      <c r="EU826"/>
      <c r="EV826"/>
      <c r="EW826"/>
      <c r="EX826"/>
      <c r="EY826"/>
      <c r="EZ826"/>
      <c r="FA826"/>
      <c r="FB826"/>
      <c r="FC826"/>
      <c r="FD826"/>
      <c r="FE826"/>
      <c r="FF826"/>
      <c r="FG826"/>
      <c r="FH826"/>
      <c r="FI826"/>
      <c r="FJ826"/>
      <c r="FK826"/>
      <c r="FL826"/>
      <c r="FM826"/>
      <c r="FN826"/>
      <c r="FO826"/>
      <c r="FP826"/>
      <c r="FQ826"/>
      <c r="FR826"/>
      <c r="FS826"/>
      <c r="FT826"/>
      <c r="FU826"/>
      <c r="FV826"/>
      <c r="FW826"/>
      <c r="FX826"/>
      <c r="FY826"/>
      <c r="FZ826"/>
      <c r="GA826"/>
      <c r="GB826"/>
      <c r="GC826"/>
      <c r="GD826"/>
      <c r="GE826"/>
      <c r="GF826"/>
      <c r="GG826"/>
      <c r="GH826"/>
      <c r="GI826"/>
      <c r="GJ826"/>
      <c r="GK826"/>
      <c r="GL826"/>
      <c r="GM826"/>
      <c r="GN826"/>
      <c r="GO826"/>
      <c r="GP826"/>
      <c r="GQ826"/>
      <c r="GR826"/>
      <c r="GS826"/>
      <c r="GT826"/>
      <c r="GU826"/>
      <c r="GV826"/>
      <c r="GW826"/>
      <c r="GX826"/>
      <c r="GY826"/>
      <c r="GZ826"/>
      <c r="HA826"/>
      <c r="HB826"/>
      <c r="HC826"/>
      <c r="HD826"/>
      <c r="HE826"/>
      <c r="HF826"/>
      <c r="HG826"/>
      <c r="HH826"/>
      <c r="HI826"/>
      <c r="HJ826"/>
      <c r="HK826"/>
      <c r="HL826"/>
      <c r="HM826"/>
      <c r="HN826"/>
      <c r="HO826"/>
      <c r="HP826"/>
      <c r="HQ826"/>
      <c r="HR826"/>
      <c r="HS826"/>
      <c r="HT826"/>
      <c r="HU826"/>
      <c r="HV826"/>
      <c r="HW826"/>
      <c r="HX826"/>
      <c r="HY826"/>
      <c r="HZ826"/>
      <c r="IA826"/>
      <c r="IB826"/>
      <c r="IC826"/>
      <c r="ID826"/>
      <c r="IE826"/>
      <c r="IF826"/>
      <c r="IG826"/>
      <c r="IH826"/>
      <c r="II826"/>
      <c r="IJ826"/>
      <c r="IK826"/>
      <c r="IL826"/>
      <c r="IM826"/>
      <c r="IN826"/>
      <c r="IO826"/>
      <c r="IP826"/>
      <c r="IQ826"/>
      <c r="IR826"/>
      <c r="IS826"/>
      <c r="IT826"/>
      <c r="IU826"/>
      <c r="IV826"/>
    </row>
    <row r="827" spans="1:256" ht="24.9" customHeight="1" thickTop="1" thickBot="1" x14ac:dyDescent="0.3">
      <c r="A827" s="431" t="s">
        <v>163</v>
      </c>
      <c r="B827" s="432"/>
      <c r="C827" s="432"/>
      <c r="D827" s="432"/>
      <c r="E827" s="432"/>
      <c r="F827" s="432"/>
      <c r="G827" s="432"/>
      <c r="H827" s="432"/>
      <c r="I827" s="432"/>
      <c r="J827" s="432"/>
      <c r="K827" s="432"/>
      <c r="L827" s="432"/>
      <c r="M827" s="432"/>
      <c r="N827" s="432"/>
      <c r="O827" s="432"/>
      <c r="P827" s="432"/>
      <c r="Q827" s="432"/>
      <c r="R827" s="432"/>
      <c r="S827" s="432"/>
      <c r="T827" s="432"/>
      <c r="U827" s="432"/>
      <c r="V827" s="432"/>
      <c r="W827" s="432"/>
      <c r="X827" s="432"/>
      <c r="Y827" s="432"/>
      <c r="Z827" s="432"/>
      <c r="AA827" s="432"/>
      <c r="AB827" s="432"/>
      <c r="AC827" s="433"/>
      <c r="AD827" s="66" t="s">
        <v>187</v>
      </c>
      <c r="AE827" s="306" t="s">
        <v>7</v>
      </c>
      <c r="AF827" s="92" t="s">
        <v>1666</v>
      </c>
      <c r="AG827" s="92" t="s">
        <v>1667</v>
      </c>
      <c r="AH827" s="92" t="s">
        <v>1668</v>
      </c>
      <c r="AI827" s="93" t="s">
        <v>1669</v>
      </c>
      <c r="AJ827" s="92"/>
      <c r="AK827" s="93" t="s">
        <v>1670</v>
      </c>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c r="BY827"/>
      <c r="BZ827"/>
      <c r="CA827"/>
      <c r="CB827"/>
      <c r="CC827"/>
      <c r="CD827"/>
      <c r="CE827"/>
      <c r="CF827"/>
      <c r="CG827"/>
      <c r="CH827"/>
      <c r="CI827"/>
      <c r="CJ827"/>
      <c r="CK827"/>
      <c r="CL827"/>
      <c r="CM827"/>
      <c r="CN827"/>
      <c r="CO827"/>
      <c r="CP827"/>
      <c r="CQ827"/>
      <c r="CR827"/>
      <c r="CS827"/>
      <c r="CT827"/>
      <c r="CU827"/>
      <c r="CV827"/>
      <c r="CW827"/>
      <c r="CX827"/>
      <c r="CY827"/>
      <c r="CZ827"/>
      <c r="DA827"/>
      <c r="DB827"/>
      <c r="DC827"/>
      <c r="DD827"/>
      <c r="DE827"/>
      <c r="DF827"/>
      <c r="DG827"/>
      <c r="DH827"/>
      <c r="DI827"/>
      <c r="DJ827"/>
      <c r="DK827"/>
      <c r="DL827"/>
      <c r="DM827"/>
      <c r="DN827"/>
      <c r="DO827"/>
      <c r="DP827"/>
      <c r="DQ827"/>
      <c r="DR827"/>
      <c r="DS827"/>
      <c r="DT827"/>
      <c r="DU827"/>
      <c r="DV827"/>
      <c r="DW827"/>
      <c r="DX827"/>
      <c r="DY827"/>
      <c r="DZ827"/>
      <c r="EA827"/>
      <c r="EB827"/>
      <c r="EC827"/>
      <c r="ED827"/>
      <c r="EE827"/>
      <c r="EF827"/>
      <c r="EG827"/>
      <c r="EH827"/>
      <c r="EI827"/>
      <c r="EJ827"/>
      <c r="EK827"/>
      <c r="EL827"/>
      <c r="EM827"/>
      <c r="EN827"/>
      <c r="EO827"/>
      <c r="EP827"/>
      <c r="EQ827"/>
      <c r="ER827"/>
      <c r="ES827"/>
      <c r="ET827"/>
      <c r="EU827"/>
      <c r="EV827"/>
      <c r="EW827"/>
      <c r="EX827"/>
      <c r="EY827"/>
      <c r="EZ827"/>
      <c r="FA827"/>
      <c r="FB827"/>
      <c r="FC827"/>
      <c r="FD827"/>
      <c r="FE827"/>
      <c r="FF827"/>
      <c r="FG827"/>
      <c r="FH827"/>
      <c r="FI827"/>
      <c r="FJ827"/>
      <c r="FK827"/>
      <c r="FL827"/>
      <c r="FM827"/>
      <c r="FN827"/>
      <c r="FO827"/>
      <c r="FP827"/>
      <c r="FQ827"/>
      <c r="FR827"/>
      <c r="FS827"/>
      <c r="FT827"/>
      <c r="FU827"/>
      <c r="FV827"/>
      <c r="FW827"/>
      <c r="FX827"/>
      <c r="FY827"/>
      <c r="FZ827"/>
      <c r="GA827"/>
      <c r="GB827"/>
      <c r="GC827"/>
      <c r="GD827"/>
      <c r="GE827"/>
      <c r="GF827"/>
      <c r="GG827"/>
      <c r="GH827"/>
      <c r="GI827"/>
      <c r="GJ827"/>
      <c r="GK827"/>
      <c r="GL827"/>
      <c r="GM827"/>
      <c r="GN827"/>
      <c r="GO827"/>
      <c r="GP827"/>
      <c r="GQ827"/>
      <c r="GR827"/>
      <c r="GS827"/>
      <c r="GT827"/>
      <c r="GU827"/>
      <c r="GV827"/>
      <c r="GW827"/>
      <c r="GX827"/>
      <c r="GY827"/>
      <c r="GZ827"/>
      <c r="HA827"/>
      <c r="HB827"/>
      <c r="HC827"/>
      <c r="HD827"/>
      <c r="HE827"/>
      <c r="HF827"/>
      <c r="HG827"/>
      <c r="HH827"/>
      <c r="HI827"/>
      <c r="HJ827"/>
      <c r="HK827"/>
      <c r="HL827"/>
      <c r="HM827"/>
      <c r="HN827"/>
      <c r="HO827"/>
      <c r="HP827"/>
      <c r="HQ827"/>
      <c r="HR827"/>
      <c r="HS827"/>
      <c r="HT827"/>
      <c r="HU827"/>
      <c r="HV827"/>
      <c r="HW827"/>
      <c r="HX827"/>
      <c r="HY827"/>
      <c r="HZ827"/>
      <c r="IA827"/>
      <c r="IB827"/>
      <c r="IC827"/>
      <c r="ID827"/>
      <c r="IE827"/>
      <c r="IF827"/>
      <c r="IG827"/>
      <c r="IH827"/>
      <c r="II827"/>
      <c r="IJ827"/>
      <c r="IK827"/>
      <c r="IL827"/>
      <c r="IM827"/>
      <c r="IN827"/>
      <c r="IO827"/>
      <c r="IP827"/>
      <c r="IQ827"/>
      <c r="IR827"/>
      <c r="IS827"/>
      <c r="IT827"/>
      <c r="IU827"/>
      <c r="IV827"/>
    </row>
    <row r="828" spans="1:256" ht="24.9" customHeight="1" thickTop="1" thickBot="1" x14ac:dyDescent="0.3">
      <c r="A828" s="392" t="s">
        <v>2495</v>
      </c>
      <c r="B828" s="427"/>
      <c r="C828" s="427"/>
      <c r="D828" s="427"/>
      <c r="E828" s="427"/>
      <c r="F828" s="427"/>
      <c r="G828" s="427"/>
      <c r="H828" s="427"/>
      <c r="I828" s="427"/>
      <c r="J828" s="427"/>
      <c r="K828" s="427"/>
      <c r="L828" s="427"/>
      <c r="M828" s="427"/>
      <c r="N828" s="427"/>
      <c r="O828" s="427"/>
      <c r="P828" s="427"/>
      <c r="Q828" s="427"/>
      <c r="R828" s="427"/>
      <c r="S828" s="427"/>
      <c r="T828" s="427"/>
      <c r="U828" s="427"/>
      <c r="V828" s="427"/>
      <c r="W828" s="427"/>
      <c r="X828" s="427"/>
      <c r="Y828" s="427"/>
      <c r="Z828" s="427"/>
      <c r="AA828" s="427"/>
      <c r="AB828" s="427"/>
      <c r="AC828" s="428"/>
      <c r="AD828" s="310">
        <f>'Art. 123'!Q789</f>
        <v>3</v>
      </c>
      <c r="AE828" s="94" t="str">
        <f t="shared" ref="AE828:AE838" si="189">IF(AG828=1,AK828,AG828)</f>
        <v>No aplica</v>
      </c>
      <c r="AF828">
        <f t="shared" ref="AF828:AF838" si="190">AD828/2</f>
        <v>1.5</v>
      </c>
      <c r="AG828" s="92" t="str">
        <f t="shared" ref="AG828:AG838" si="191">IF(AND(AF828&gt;=0,AF828&lt;=1),1,"No aplica")</f>
        <v>No aplica</v>
      </c>
      <c r="AH828" s="95" t="e">
        <f t="shared" ref="AH828:AH838" si="192">AD828/(AG828*2)</f>
        <v>#VALUE!</v>
      </c>
      <c r="AI828" s="96" t="str">
        <f t="shared" ref="AI828:AI838" si="193">IF(AG828=1,AG828/$AG$839,"No aplica")</f>
        <v>No aplica</v>
      </c>
      <c r="AJ828" s="96" t="e">
        <f t="shared" ref="AJ828:AJ838" si="194">AF828*AI828</f>
        <v>#VALUE!</v>
      </c>
      <c r="AK828" s="96" t="e">
        <f t="shared" ref="AK828:AK838" si="195">AJ828*$AE$23</f>
        <v>#VALUE!</v>
      </c>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c r="BY828"/>
      <c r="BZ828"/>
      <c r="CA828"/>
      <c r="CB828"/>
      <c r="CC828"/>
      <c r="CD828"/>
      <c r="CE828"/>
      <c r="CF828"/>
      <c r="CG828"/>
      <c r="CH828"/>
      <c r="CI828"/>
      <c r="CJ828"/>
      <c r="CK828"/>
      <c r="CL828"/>
      <c r="CM828"/>
      <c r="CN828"/>
      <c r="CO828"/>
      <c r="CP828"/>
      <c r="CQ828"/>
      <c r="CR828"/>
      <c r="CS828"/>
      <c r="CT828"/>
      <c r="CU828"/>
      <c r="CV828"/>
      <c r="CW828"/>
      <c r="CX828"/>
      <c r="CY828"/>
      <c r="CZ828"/>
      <c r="DA828"/>
      <c r="DB828"/>
      <c r="DC828"/>
      <c r="DD828"/>
      <c r="DE828"/>
      <c r="DF828"/>
      <c r="DG828"/>
      <c r="DH828"/>
      <c r="DI828"/>
      <c r="DJ828"/>
      <c r="DK828"/>
      <c r="DL828"/>
      <c r="DM828"/>
      <c r="DN828"/>
      <c r="DO828"/>
      <c r="DP828"/>
      <c r="DQ828"/>
      <c r="DR828"/>
      <c r="DS828"/>
      <c r="DT828"/>
      <c r="DU828"/>
      <c r="DV828"/>
      <c r="DW828"/>
      <c r="DX828"/>
      <c r="DY828"/>
      <c r="DZ828"/>
      <c r="EA828"/>
      <c r="EB828"/>
      <c r="EC828"/>
      <c r="ED828"/>
      <c r="EE828"/>
      <c r="EF828"/>
      <c r="EG828"/>
      <c r="EH828"/>
      <c r="EI828"/>
      <c r="EJ828"/>
      <c r="EK828"/>
      <c r="EL828"/>
      <c r="EM828"/>
      <c r="EN828"/>
      <c r="EO828"/>
      <c r="EP828"/>
      <c r="EQ828"/>
      <c r="ER828"/>
      <c r="ES828"/>
      <c r="ET828"/>
      <c r="EU828"/>
      <c r="EV828"/>
      <c r="EW828"/>
      <c r="EX828"/>
      <c r="EY828"/>
      <c r="EZ828"/>
      <c r="FA828"/>
      <c r="FB828"/>
      <c r="FC828"/>
      <c r="FD828"/>
      <c r="FE828"/>
      <c r="FF828"/>
      <c r="FG828"/>
      <c r="FH828"/>
      <c r="FI828"/>
      <c r="FJ828"/>
      <c r="FK828"/>
      <c r="FL828"/>
      <c r="FM828"/>
      <c r="FN828"/>
      <c r="FO828"/>
      <c r="FP828"/>
      <c r="FQ828"/>
      <c r="FR828"/>
      <c r="FS828"/>
      <c r="FT828"/>
      <c r="FU828"/>
      <c r="FV828"/>
      <c r="FW828"/>
      <c r="FX828"/>
      <c r="FY828"/>
      <c r="FZ828"/>
      <c r="GA828"/>
      <c r="GB828"/>
      <c r="GC828"/>
      <c r="GD828"/>
      <c r="GE828"/>
      <c r="GF828"/>
      <c r="GG828"/>
      <c r="GH828"/>
      <c r="GI828"/>
      <c r="GJ828"/>
      <c r="GK828"/>
      <c r="GL828"/>
      <c r="GM828"/>
      <c r="GN828"/>
      <c r="GO828"/>
      <c r="GP828"/>
      <c r="GQ828"/>
      <c r="GR828"/>
      <c r="GS828"/>
      <c r="GT828"/>
      <c r="GU828"/>
      <c r="GV828"/>
      <c r="GW828"/>
      <c r="GX828"/>
      <c r="GY828"/>
      <c r="GZ828"/>
      <c r="HA828"/>
      <c r="HB828"/>
      <c r="HC828"/>
      <c r="HD828"/>
      <c r="HE828"/>
      <c r="HF828"/>
      <c r="HG828"/>
      <c r="HH828"/>
      <c r="HI828"/>
      <c r="HJ828"/>
      <c r="HK828"/>
      <c r="HL828"/>
      <c r="HM828"/>
      <c r="HN828"/>
      <c r="HO828"/>
      <c r="HP828"/>
      <c r="HQ828"/>
      <c r="HR828"/>
      <c r="HS828"/>
      <c r="HT828"/>
      <c r="HU828"/>
      <c r="HV828"/>
      <c r="HW828"/>
      <c r="HX828"/>
      <c r="HY828"/>
      <c r="HZ828"/>
      <c r="IA828"/>
      <c r="IB828"/>
      <c r="IC828"/>
      <c r="ID828"/>
      <c r="IE828"/>
      <c r="IF828"/>
      <c r="IG828"/>
      <c r="IH828"/>
      <c r="II828"/>
      <c r="IJ828"/>
      <c r="IK828"/>
      <c r="IL828"/>
      <c r="IM828"/>
      <c r="IN828"/>
      <c r="IO828"/>
      <c r="IP828"/>
      <c r="IQ828"/>
      <c r="IR828"/>
      <c r="IS828"/>
      <c r="IT828"/>
      <c r="IU828"/>
      <c r="IV828"/>
    </row>
    <row r="829" spans="1:256" ht="24.9" customHeight="1" thickTop="1" thickBot="1" x14ac:dyDescent="0.3">
      <c r="A829" s="392" t="s">
        <v>2496</v>
      </c>
      <c r="B829" s="427"/>
      <c r="C829" s="427"/>
      <c r="D829" s="427"/>
      <c r="E829" s="427"/>
      <c r="F829" s="427"/>
      <c r="G829" s="427"/>
      <c r="H829" s="427"/>
      <c r="I829" s="427"/>
      <c r="J829" s="427"/>
      <c r="K829" s="427"/>
      <c r="L829" s="427"/>
      <c r="M829" s="427"/>
      <c r="N829" s="427"/>
      <c r="O829" s="427"/>
      <c r="P829" s="427"/>
      <c r="Q829" s="427"/>
      <c r="R829" s="427"/>
      <c r="S829" s="427"/>
      <c r="T829" s="427"/>
      <c r="U829" s="427"/>
      <c r="V829" s="427"/>
      <c r="W829" s="427"/>
      <c r="X829" s="427"/>
      <c r="Y829" s="427"/>
      <c r="Z829" s="427"/>
      <c r="AA829" s="427"/>
      <c r="AB829" s="427"/>
      <c r="AC829" s="428"/>
      <c r="AD829" s="310">
        <f>'Art. 123'!Q790</f>
        <v>3</v>
      </c>
      <c r="AE829" s="94" t="str">
        <f t="shared" si="189"/>
        <v>No aplica</v>
      </c>
      <c r="AF829">
        <f t="shared" si="190"/>
        <v>1.5</v>
      </c>
      <c r="AG829" s="92" t="str">
        <f t="shared" si="191"/>
        <v>No aplica</v>
      </c>
      <c r="AH829" s="95" t="e">
        <f t="shared" si="192"/>
        <v>#VALUE!</v>
      </c>
      <c r="AI829" s="96" t="str">
        <f t="shared" si="193"/>
        <v>No aplica</v>
      </c>
      <c r="AJ829" s="96" t="e">
        <f t="shared" si="194"/>
        <v>#VALUE!</v>
      </c>
      <c r="AK829" s="96" t="e">
        <f t="shared" si="195"/>
        <v>#VALUE!</v>
      </c>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c r="BY829"/>
      <c r="BZ829"/>
      <c r="CA829"/>
      <c r="CB829"/>
      <c r="CC829"/>
      <c r="CD829"/>
      <c r="CE829"/>
      <c r="CF829"/>
      <c r="CG829"/>
      <c r="CH829"/>
      <c r="CI829"/>
      <c r="CJ829"/>
      <c r="CK829"/>
      <c r="CL829"/>
      <c r="CM829"/>
      <c r="CN829"/>
      <c r="CO829"/>
      <c r="CP829"/>
      <c r="CQ829"/>
      <c r="CR829"/>
      <c r="CS829"/>
      <c r="CT829"/>
      <c r="CU829"/>
      <c r="CV829"/>
      <c r="CW829"/>
      <c r="CX829"/>
      <c r="CY829"/>
      <c r="CZ829"/>
      <c r="DA829"/>
      <c r="DB829"/>
      <c r="DC829"/>
      <c r="DD829"/>
      <c r="DE829"/>
      <c r="DF829"/>
      <c r="DG829"/>
      <c r="DH829"/>
      <c r="DI829"/>
      <c r="DJ829"/>
      <c r="DK829"/>
      <c r="DL829"/>
      <c r="DM829"/>
      <c r="DN829"/>
      <c r="DO829"/>
      <c r="DP829"/>
      <c r="DQ829"/>
      <c r="DR829"/>
      <c r="DS829"/>
      <c r="DT829"/>
      <c r="DU829"/>
      <c r="DV829"/>
      <c r="DW829"/>
      <c r="DX829"/>
      <c r="DY829"/>
      <c r="DZ829"/>
      <c r="EA829"/>
      <c r="EB829"/>
      <c r="EC829"/>
      <c r="ED829"/>
      <c r="EE829"/>
      <c r="EF829"/>
      <c r="EG829"/>
      <c r="EH829"/>
      <c r="EI829"/>
      <c r="EJ829"/>
      <c r="EK829"/>
      <c r="EL829"/>
      <c r="EM829"/>
      <c r="EN829"/>
      <c r="EO829"/>
      <c r="EP829"/>
      <c r="EQ829"/>
      <c r="ER829"/>
      <c r="ES829"/>
      <c r="ET829"/>
      <c r="EU829"/>
      <c r="EV829"/>
      <c r="EW829"/>
      <c r="EX829"/>
      <c r="EY829"/>
      <c r="EZ829"/>
      <c r="FA829"/>
      <c r="FB829"/>
      <c r="FC829"/>
      <c r="FD829"/>
      <c r="FE829"/>
      <c r="FF829"/>
      <c r="FG829"/>
      <c r="FH829"/>
      <c r="FI829"/>
      <c r="FJ829"/>
      <c r="FK829"/>
      <c r="FL829"/>
      <c r="FM829"/>
      <c r="FN829"/>
      <c r="FO829"/>
      <c r="FP829"/>
      <c r="FQ829"/>
      <c r="FR829"/>
      <c r="FS829"/>
      <c r="FT829"/>
      <c r="FU829"/>
      <c r="FV829"/>
      <c r="FW829"/>
      <c r="FX829"/>
      <c r="FY829"/>
      <c r="FZ829"/>
      <c r="GA829"/>
      <c r="GB829"/>
      <c r="GC829"/>
      <c r="GD829"/>
      <c r="GE829"/>
      <c r="GF829"/>
      <c r="GG829"/>
      <c r="GH829"/>
      <c r="GI829"/>
      <c r="GJ829"/>
      <c r="GK829"/>
      <c r="GL829"/>
      <c r="GM829"/>
      <c r="GN829"/>
      <c r="GO829"/>
      <c r="GP829"/>
      <c r="GQ829"/>
      <c r="GR829"/>
      <c r="GS829"/>
      <c r="GT829"/>
      <c r="GU829"/>
      <c r="GV829"/>
      <c r="GW829"/>
      <c r="GX829"/>
      <c r="GY829"/>
      <c r="GZ829"/>
      <c r="HA829"/>
      <c r="HB829"/>
      <c r="HC829"/>
      <c r="HD829"/>
      <c r="HE829"/>
      <c r="HF829"/>
      <c r="HG829"/>
      <c r="HH829"/>
      <c r="HI829"/>
      <c r="HJ829"/>
      <c r="HK829"/>
      <c r="HL829"/>
      <c r="HM829"/>
      <c r="HN829"/>
      <c r="HO829"/>
      <c r="HP829"/>
      <c r="HQ829"/>
      <c r="HR829"/>
      <c r="HS829"/>
      <c r="HT829"/>
      <c r="HU829"/>
      <c r="HV829"/>
      <c r="HW829"/>
      <c r="HX829"/>
      <c r="HY829"/>
      <c r="HZ829"/>
      <c r="IA829"/>
      <c r="IB829"/>
      <c r="IC829"/>
      <c r="ID829"/>
      <c r="IE829"/>
      <c r="IF829"/>
      <c r="IG829"/>
      <c r="IH829"/>
      <c r="II829"/>
      <c r="IJ829"/>
      <c r="IK829"/>
      <c r="IL829"/>
      <c r="IM829"/>
      <c r="IN829"/>
      <c r="IO829"/>
      <c r="IP829"/>
      <c r="IQ829"/>
      <c r="IR829"/>
      <c r="IS829"/>
      <c r="IT829"/>
      <c r="IU829"/>
      <c r="IV829"/>
    </row>
    <row r="830" spans="1:256" ht="24.9" customHeight="1" thickTop="1" thickBot="1" x14ac:dyDescent="0.3">
      <c r="A830" s="392" t="s">
        <v>2497</v>
      </c>
      <c r="B830" s="427"/>
      <c r="C830" s="427"/>
      <c r="D830" s="427"/>
      <c r="E830" s="427"/>
      <c r="F830" s="427"/>
      <c r="G830" s="427"/>
      <c r="H830" s="427"/>
      <c r="I830" s="427"/>
      <c r="J830" s="427"/>
      <c r="K830" s="427"/>
      <c r="L830" s="427"/>
      <c r="M830" s="427"/>
      <c r="N830" s="427"/>
      <c r="O830" s="427"/>
      <c r="P830" s="427"/>
      <c r="Q830" s="427"/>
      <c r="R830" s="427"/>
      <c r="S830" s="427"/>
      <c r="T830" s="427"/>
      <c r="U830" s="427"/>
      <c r="V830" s="427"/>
      <c r="W830" s="427"/>
      <c r="X830" s="427"/>
      <c r="Y830" s="427"/>
      <c r="Z830" s="427"/>
      <c r="AA830" s="427"/>
      <c r="AB830" s="427"/>
      <c r="AC830" s="428"/>
      <c r="AD830" s="310">
        <f>'Art. 123'!Q791</f>
        <v>3</v>
      </c>
      <c r="AE830" s="94" t="str">
        <f t="shared" si="189"/>
        <v>No aplica</v>
      </c>
      <c r="AF830">
        <f t="shared" si="190"/>
        <v>1.5</v>
      </c>
      <c r="AG830" s="92" t="str">
        <f t="shared" si="191"/>
        <v>No aplica</v>
      </c>
      <c r="AH830" s="95" t="e">
        <f t="shared" si="192"/>
        <v>#VALUE!</v>
      </c>
      <c r="AI830" s="96" t="str">
        <f t="shared" si="193"/>
        <v>No aplica</v>
      </c>
      <c r="AJ830" s="96" t="e">
        <f t="shared" si="194"/>
        <v>#VALUE!</v>
      </c>
      <c r="AK830" s="96" t="e">
        <f t="shared" si="195"/>
        <v>#VALUE!</v>
      </c>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c r="BY830"/>
      <c r="BZ830"/>
      <c r="CA830"/>
      <c r="CB830"/>
      <c r="CC830"/>
      <c r="CD830"/>
      <c r="CE830"/>
      <c r="CF830"/>
      <c r="CG830"/>
      <c r="CH830"/>
      <c r="CI830"/>
      <c r="CJ830"/>
      <c r="CK830"/>
      <c r="CL830"/>
      <c r="CM830"/>
      <c r="CN830"/>
      <c r="CO830"/>
      <c r="CP830"/>
      <c r="CQ830"/>
      <c r="CR830"/>
      <c r="CS830"/>
      <c r="CT830"/>
      <c r="CU830"/>
      <c r="CV830"/>
      <c r="CW830"/>
      <c r="CX830"/>
      <c r="CY830"/>
      <c r="CZ830"/>
      <c r="DA830"/>
      <c r="DB830"/>
      <c r="DC830"/>
      <c r="DD830"/>
      <c r="DE830"/>
      <c r="DF830"/>
      <c r="DG830"/>
      <c r="DH830"/>
      <c r="DI830"/>
      <c r="DJ830"/>
      <c r="DK830"/>
      <c r="DL830"/>
      <c r="DM830"/>
      <c r="DN830"/>
      <c r="DO830"/>
      <c r="DP830"/>
      <c r="DQ830"/>
      <c r="DR830"/>
      <c r="DS830"/>
      <c r="DT830"/>
      <c r="DU830"/>
      <c r="DV830"/>
      <c r="DW830"/>
      <c r="DX830"/>
      <c r="DY830"/>
      <c r="DZ830"/>
      <c r="EA830"/>
      <c r="EB830"/>
      <c r="EC830"/>
      <c r="ED830"/>
      <c r="EE830"/>
      <c r="EF830"/>
      <c r="EG830"/>
      <c r="EH830"/>
      <c r="EI830"/>
      <c r="EJ830"/>
      <c r="EK830"/>
      <c r="EL830"/>
      <c r="EM830"/>
      <c r="EN830"/>
      <c r="EO830"/>
      <c r="EP830"/>
      <c r="EQ830"/>
      <c r="ER830"/>
      <c r="ES830"/>
      <c r="ET830"/>
      <c r="EU830"/>
      <c r="EV830"/>
      <c r="EW830"/>
      <c r="EX830"/>
      <c r="EY830"/>
      <c r="EZ830"/>
      <c r="FA830"/>
      <c r="FB830"/>
      <c r="FC830"/>
      <c r="FD830"/>
      <c r="FE830"/>
      <c r="FF830"/>
      <c r="FG830"/>
      <c r="FH830"/>
      <c r="FI830"/>
      <c r="FJ830"/>
      <c r="FK830"/>
      <c r="FL830"/>
      <c r="FM830"/>
      <c r="FN830"/>
      <c r="FO830"/>
      <c r="FP830"/>
      <c r="FQ830"/>
      <c r="FR830"/>
      <c r="FS830"/>
      <c r="FT830"/>
      <c r="FU830"/>
      <c r="FV830"/>
      <c r="FW830"/>
      <c r="FX830"/>
      <c r="FY830"/>
      <c r="FZ830"/>
      <c r="GA830"/>
      <c r="GB830"/>
      <c r="GC830"/>
      <c r="GD830"/>
      <c r="GE830"/>
      <c r="GF830"/>
      <c r="GG830"/>
      <c r="GH830"/>
      <c r="GI830"/>
      <c r="GJ830"/>
      <c r="GK830"/>
      <c r="GL830"/>
      <c r="GM830"/>
      <c r="GN830"/>
      <c r="GO830"/>
      <c r="GP830"/>
      <c r="GQ830"/>
      <c r="GR830"/>
      <c r="GS830"/>
      <c r="GT830"/>
      <c r="GU830"/>
      <c r="GV830"/>
      <c r="GW830"/>
      <c r="GX830"/>
      <c r="GY830"/>
      <c r="GZ830"/>
      <c r="HA830"/>
      <c r="HB830"/>
      <c r="HC830"/>
      <c r="HD830"/>
      <c r="HE830"/>
      <c r="HF830"/>
      <c r="HG830"/>
      <c r="HH830"/>
      <c r="HI830"/>
      <c r="HJ830"/>
      <c r="HK830"/>
      <c r="HL830"/>
      <c r="HM830"/>
      <c r="HN830"/>
      <c r="HO830"/>
      <c r="HP830"/>
      <c r="HQ830"/>
      <c r="HR830"/>
      <c r="HS830"/>
      <c r="HT830"/>
      <c r="HU830"/>
      <c r="HV830"/>
      <c r="HW830"/>
      <c r="HX830"/>
      <c r="HY830"/>
      <c r="HZ830"/>
      <c r="IA830"/>
      <c r="IB830"/>
      <c r="IC830"/>
      <c r="ID830"/>
      <c r="IE830"/>
      <c r="IF830"/>
      <c r="IG830"/>
      <c r="IH830"/>
      <c r="II830"/>
      <c r="IJ830"/>
      <c r="IK830"/>
      <c r="IL830"/>
      <c r="IM830"/>
      <c r="IN830"/>
      <c r="IO830"/>
      <c r="IP830"/>
      <c r="IQ830"/>
      <c r="IR830"/>
      <c r="IS830"/>
      <c r="IT830"/>
      <c r="IU830"/>
      <c r="IV830"/>
    </row>
    <row r="831" spans="1:256" ht="24.9" customHeight="1" thickTop="1" thickBot="1" x14ac:dyDescent="0.3">
      <c r="A831" s="392" t="s">
        <v>2301</v>
      </c>
      <c r="B831" s="427"/>
      <c r="C831" s="427"/>
      <c r="D831" s="427"/>
      <c r="E831" s="427"/>
      <c r="F831" s="427"/>
      <c r="G831" s="427"/>
      <c r="H831" s="427"/>
      <c r="I831" s="427"/>
      <c r="J831" s="427"/>
      <c r="K831" s="427"/>
      <c r="L831" s="427"/>
      <c r="M831" s="427"/>
      <c r="N831" s="427"/>
      <c r="O831" s="427"/>
      <c r="P831" s="427"/>
      <c r="Q831" s="427"/>
      <c r="R831" s="427"/>
      <c r="S831" s="427"/>
      <c r="T831" s="427"/>
      <c r="U831" s="427"/>
      <c r="V831" s="427"/>
      <c r="W831" s="427"/>
      <c r="X831" s="427"/>
      <c r="Y831" s="427"/>
      <c r="Z831" s="427"/>
      <c r="AA831" s="427"/>
      <c r="AB831" s="427"/>
      <c r="AC831" s="428"/>
      <c r="AD831" s="310">
        <f>'Art. 123'!Q792</f>
        <v>3</v>
      </c>
      <c r="AE831" s="94" t="str">
        <f t="shared" si="189"/>
        <v>No aplica</v>
      </c>
      <c r="AF831">
        <f t="shared" si="190"/>
        <v>1.5</v>
      </c>
      <c r="AG831" s="92" t="str">
        <f t="shared" si="191"/>
        <v>No aplica</v>
      </c>
      <c r="AH831" s="95" t="e">
        <f t="shared" si="192"/>
        <v>#VALUE!</v>
      </c>
      <c r="AI831" s="96" t="str">
        <f t="shared" si="193"/>
        <v>No aplica</v>
      </c>
      <c r="AJ831" s="96" t="e">
        <f t="shared" si="194"/>
        <v>#VALUE!</v>
      </c>
      <c r="AK831" s="96" t="e">
        <f t="shared" si="195"/>
        <v>#VALUE!</v>
      </c>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c r="BY831"/>
      <c r="BZ831"/>
      <c r="CA831"/>
      <c r="CB831"/>
      <c r="CC831"/>
      <c r="CD831"/>
      <c r="CE831"/>
      <c r="CF831"/>
      <c r="CG831"/>
      <c r="CH831"/>
      <c r="CI831"/>
      <c r="CJ831"/>
      <c r="CK831"/>
      <c r="CL831"/>
      <c r="CM831"/>
      <c r="CN831"/>
      <c r="CO831"/>
      <c r="CP831"/>
      <c r="CQ831"/>
      <c r="CR831"/>
      <c r="CS831"/>
      <c r="CT831"/>
      <c r="CU831"/>
      <c r="CV831"/>
      <c r="CW831"/>
      <c r="CX831"/>
      <c r="CY831"/>
      <c r="CZ831"/>
      <c r="DA831"/>
      <c r="DB831"/>
      <c r="DC831"/>
      <c r="DD831"/>
      <c r="DE831"/>
      <c r="DF831"/>
      <c r="DG831"/>
      <c r="DH831"/>
      <c r="DI831"/>
      <c r="DJ831"/>
      <c r="DK831"/>
      <c r="DL831"/>
      <c r="DM831"/>
      <c r="DN831"/>
      <c r="DO831"/>
      <c r="DP831"/>
      <c r="DQ831"/>
      <c r="DR831"/>
      <c r="DS831"/>
      <c r="DT831"/>
      <c r="DU831"/>
      <c r="DV831"/>
      <c r="DW831"/>
      <c r="DX831"/>
      <c r="DY831"/>
      <c r="DZ831"/>
      <c r="EA831"/>
      <c r="EB831"/>
      <c r="EC831"/>
      <c r="ED831"/>
      <c r="EE831"/>
      <c r="EF831"/>
      <c r="EG831"/>
      <c r="EH831"/>
      <c r="EI831"/>
      <c r="EJ831"/>
      <c r="EK831"/>
      <c r="EL831"/>
      <c r="EM831"/>
      <c r="EN831"/>
      <c r="EO831"/>
      <c r="EP831"/>
      <c r="EQ831"/>
      <c r="ER831"/>
      <c r="ES831"/>
      <c r="ET831"/>
      <c r="EU831"/>
      <c r="EV831"/>
      <c r="EW831"/>
      <c r="EX831"/>
      <c r="EY831"/>
      <c r="EZ831"/>
      <c r="FA831"/>
      <c r="FB831"/>
      <c r="FC831"/>
      <c r="FD831"/>
      <c r="FE831"/>
      <c r="FF831"/>
      <c r="FG831"/>
      <c r="FH831"/>
      <c r="FI831"/>
      <c r="FJ831"/>
      <c r="FK831"/>
      <c r="FL831"/>
      <c r="FM831"/>
      <c r="FN831"/>
      <c r="FO831"/>
      <c r="FP831"/>
      <c r="FQ831"/>
      <c r="FR831"/>
      <c r="FS831"/>
      <c r="FT831"/>
      <c r="FU831"/>
      <c r="FV831"/>
      <c r="FW831"/>
      <c r="FX831"/>
      <c r="FY831"/>
      <c r="FZ831"/>
      <c r="GA831"/>
      <c r="GB831"/>
      <c r="GC831"/>
      <c r="GD831"/>
      <c r="GE831"/>
      <c r="GF831"/>
      <c r="GG831"/>
      <c r="GH831"/>
      <c r="GI831"/>
      <c r="GJ831"/>
      <c r="GK831"/>
      <c r="GL831"/>
      <c r="GM831"/>
      <c r="GN831"/>
      <c r="GO831"/>
      <c r="GP831"/>
      <c r="GQ831"/>
      <c r="GR831"/>
      <c r="GS831"/>
      <c r="GT831"/>
      <c r="GU831"/>
      <c r="GV831"/>
      <c r="GW831"/>
      <c r="GX831"/>
      <c r="GY831"/>
      <c r="GZ831"/>
      <c r="HA831"/>
      <c r="HB831"/>
      <c r="HC831"/>
      <c r="HD831"/>
      <c r="HE831"/>
      <c r="HF831"/>
      <c r="HG831"/>
      <c r="HH831"/>
      <c r="HI831"/>
      <c r="HJ831"/>
      <c r="HK831"/>
      <c r="HL831"/>
      <c r="HM831"/>
      <c r="HN831"/>
      <c r="HO831"/>
      <c r="HP831"/>
      <c r="HQ831"/>
      <c r="HR831"/>
      <c r="HS831"/>
      <c r="HT831"/>
      <c r="HU831"/>
      <c r="HV831"/>
      <c r="HW831"/>
      <c r="HX831"/>
      <c r="HY831"/>
      <c r="HZ831"/>
      <c r="IA831"/>
      <c r="IB831"/>
      <c r="IC831"/>
      <c r="ID831"/>
      <c r="IE831"/>
      <c r="IF831"/>
      <c r="IG831"/>
      <c r="IH831"/>
      <c r="II831"/>
      <c r="IJ831"/>
      <c r="IK831"/>
      <c r="IL831"/>
      <c r="IM831"/>
      <c r="IN831"/>
      <c r="IO831"/>
      <c r="IP831"/>
      <c r="IQ831"/>
      <c r="IR831"/>
      <c r="IS831"/>
      <c r="IT831"/>
      <c r="IU831"/>
      <c r="IV831"/>
    </row>
    <row r="832" spans="1:256" ht="24.9" customHeight="1" thickTop="1" thickBot="1" x14ac:dyDescent="0.3">
      <c r="A832" s="434" t="s">
        <v>2498</v>
      </c>
      <c r="B832" s="435"/>
      <c r="C832" s="435"/>
      <c r="D832" s="435"/>
      <c r="E832" s="435"/>
      <c r="F832" s="435"/>
      <c r="G832" s="435"/>
      <c r="H832" s="435"/>
      <c r="I832" s="435"/>
      <c r="J832" s="435"/>
      <c r="K832" s="435"/>
      <c r="L832" s="435"/>
      <c r="M832" s="435"/>
      <c r="N832" s="435"/>
      <c r="O832" s="435"/>
      <c r="P832" s="435"/>
      <c r="Q832" s="435"/>
      <c r="R832" s="435"/>
      <c r="S832" s="435"/>
      <c r="T832" s="435"/>
      <c r="U832" s="435"/>
      <c r="V832" s="435"/>
      <c r="W832" s="435"/>
      <c r="X832" s="435"/>
      <c r="Y832" s="435"/>
      <c r="Z832" s="435"/>
      <c r="AA832" s="435"/>
      <c r="AB832" s="435"/>
      <c r="AC832" s="436"/>
      <c r="AD832" s="310">
        <f>'Art. 123'!Q793</f>
        <v>3</v>
      </c>
      <c r="AE832" s="94" t="str">
        <f t="shared" si="189"/>
        <v>No aplica</v>
      </c>
      <c r="AF832">
        <f t="shared" si="190"/>
        <v>1.5</v>
      </c>
      <c r="AG832" s="92" t="str">
        <f t="shared" si="191"/>
        <v>No aplica</v>
      </c>
      <c r="AH832" s="95" t="e">
        <f t="shared" si="192"/>
        <v>#VALUE!</v>
      </c>
      <c r="AI832" s="96" t="str">
        <f t="shared" si="193"/>
        <v>No aplica</v>
      </c>
      <c r="AJ832" s="96" t="e">
        <f t="shared" si="194"/>
        <v>#VALUE!</v>
      </c>
      <c r="AK832" s="96" t="e">
        <f t="shared" si="195"/>
        <v>#VALUE!</v>
      </c>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c r="BY832"/>
      <c r="BZ832"/>
      <c r="CA832"/>
      <c r="CB832"/>
      <c r="CC832"/>
      <c r="CD832"/>
      <c r="CE832"/>
      <c r="CF832"/>
      <c r="CG832"/>
      <c r="CH832"/>
      <c r="CI832"/>
      <c r="CJ832"/>
      <c r="CK832"/>
      <c r="CL832"/>
      <c r="CM832"/>
      <c r="CN832"/>
      <c r="CO832"/>
      <c r="CP832"/>
      <c r="CQ832"/>
      <c r="CR832"/>
      <c r="CS832"/>
      <c r="CT832"/>
      <c r="CU832"/>
      <c r="CV832"/>
      <c r="CW832"/>
      <c r="CX832"/>
      <c r="CY832"/>
      <c r="CZ832"/>
      <c r="DA832"/>
      <c r="DB832"/>
      <c r="DC832"/>
      <c r="DD832"/>
      <c r="DE832"/>
      <c r="DF832"/>
      <c r="DG832"/>
      <c r="DH832"/>
      <c r="DI832"/>
      <c r="DJ832"/>
      <c r="DK832"/>
      <c r="DL832"/>
      <c r="DM832"/>
      <c r="DN832"/>
      <c r="DO832"/>
      <c r="DP832"/>
      <c r="DQ832"/>
      <c r="DR832"/>
      <c r="DS832"/>
      <c r="DT832"/>
      <c r="DU832"/>
      <c r="DV832"/>
      <c r="DW832"/>
      <c r="DX832"/>
      <c r="DY832"/>
      <c r="DZ832"/>
      <c r="EA832"/>
      <c r="EB832"/>
      <c r="EC832"/>
      <c r="ED832"/>
      <c r="EE832"/>
      <c r="EF832"/>
      <c r="EG832"/>
      <c r="EH832"/>
      <c r="EI832"/>
      <c r="EJ832"/>
      <c r="EK832"/>
      <c r="EL832"/>
      <c r="EM832"/>
      <c r="EN832"/>
      <c r="EO832"/>
      <c r="EP832"/>
      <c r="EQ832"/>
      <c r="ER832"/>
      <c r="ES832"/>
      <c r="ET832"/>
      <c r="EU832"/>
      <c r="EV832"/>
      <c r="EW832"/>
      <c r="EX832"/>
      <c r="EY832"/>
      <c r="EZ832"/>
      <c r="FA832"/>
      <c r="FB832"/>
      <c r="FC832"/>
      <c r="FD832"/>
      <c r="FE832"/>
      <c r="FF832"/>
      <c r="FG832"/>
      <c r="FH832"/>
      <c r="FI832"/>
      <c r="FJ832"/>
      <c r="FK832"/>
      <c r="FL832"/>
      <c r="FM832"/>
      <c r="FN832"/>
      <c r="FO832"/>
      <c r="FP832"/>
      <c r="FQ832"/>
      <c r="FR832"/>
      <c r="FS832"/>
      <c r="FT832"/>
      <c r="FU832"/>
      <c r="FV832"/>
      <c r="FW832"/>
      <c r="FX832"/>
      <c r="FY832"/>
      <c r="FZ832"/>
      <c r="GA832"/>
      <c r="GB832"/>
      <c r="GC832"/>
      <c r="GD832"/>
      <c r="GE832"/>
      <c r="GF832"/>
      <c r="GG832"/>
      <c r="GH832"/>
      <c r="GI832"/>
      <c r="GJ832"/>
      <c r="GK832"/>
      <c r="GL832"/>
      <c r="GM832"/>
      <c r="GN832"/>
      <c r="GO832"/>
      <c r="GP832"/>
      <c r="GQ832"/>
      <c r="GR832"/>
      <c r="GS832"/>
      <c r="GT832"/>
      <c r="GU832"/>
      <c r="GV832"/>
      <c r="GW832"/>
      <c r="GX832"/>
      <c r="GY832"/>
      <c r="GZ832"/>
      <c r="HA832"/>
      <c r="HB832"/>
      <c r="HC832"/>
      <c r="HD832"/>
      <c r="HE832"/>
      <c r="HF832"/>
      <c r="HG832"/>
      <c r="HH832"/>
      <c r="HI832"/>
      <c r="HJ832"/>
      <c r="HK832"/>
      <c r="HL832"/>
      <c r="HM832"/>
      <c r="HN832"/>
      <c r="HO832"/>
      <c r="HP832"/>
      <c r="HQ832"/>
      <c r="HR832"/>
      <c r="HS832"/>
      <c r="HT832"/>
      <c r="HU832"/>
      <c r="HV832"/>
      <c r="HW832"/>
      <c r="HX832"/>
      <c r="HY832"/>
      <c r="HZ832"/>
      <c r="IA832"/>
      <c r="IB832"/>
      <c r="IC832"/>
      <c r="ID832"/>
      <c r="IE832"/>
      <c r="IF832"/>
      <c r="IG832"/>
      <c r="IH832"/>
      <c r="II832"/>
      <c r="IJ832"/>
      <c r="IK832"/>
      <c r="IL832"/>
      <c r="IM832"/>
      <c r="IN832"/>
      <c r="IO832"/>
      <c r="IP832"/>
      <c r="IQ832"/>
      <c r="IR832"/>
      <c r="IS832"/>
      <c r="IT832"/>
      <c r="IU832"/>
      <c r="IV832"/>
    </row>
    <row r="833" spans="1:256" ht="24.9" customHeight="1" thickTop="1" thickBot="1" x14ac:dyDescent="0.3">
      <c r="A833" s="434" t="s">
        <v>2499</v>
      </c>
      <c r="B833" s="435"/>
      <c r="C833" s="435"/>
      <c r="D833" s="435"/>
      <c r="E833" s="435"/>
      <c r="F833" s="435"/>
      <c r="G833" s="435"/>
      <c r="H833" s="435"/>
      <c r="I833" s="435"/>
      <c r="J833" s="435"/>
      <c r="K833" s="435"/>
      <c r="L833" s="435"/>
      <c r="M833" s="435"/>
      <c r="N833" s="435"/>
      <c r="O833" s="435"/>
      <c r="P833" s="435"/>
      <c r="Q833" s="435"/>
      <c r="R833" s="435"/>
      <c r="S833" s="435"/>
      <c r="T833" s="435"/>
      <c r="U833" s="435"/>
      <c r="V833" s="435"/>
      <c r="W833" s="435"/>
      <c r="X833" s="435"/>
      <c r="Y833" s="435"/>
      <c r="Z833" s="435"/>
      <c r="AA833" s="435"/>
      <c r="AB833" s="435"/>
      <c r="AC833" s="436"/>
      <c r="AD833" s="310">
        <f>'Art. 123'!Q794</f>
        <v>3</v>
      </c>
      <c r="AE833" s="94" t="str">
        <f t="shared" si="189"/>
        <v>No aplica</v>
      </c>
      <c r="AF833">
        <f t="shared" si="190"/>
        <v>1.5</v>
      </c>
      <c r="AG833" s="92" t="str">
        <f t="shared" si="191"/>
        <v>No aplica</v>
      </c>
      <c r="AH833" s="95" t="e">
        <f t="shared" si="192"/>
        <v>#VALUE!</v>
      </c>
      <c r="AI833" s="96" t="str">
        <f t="shared" si="193"/>
        <v>No aplica</v>
      </c>
      <c r="AJ833" s="96" t="e">
        <f t="shared" si="194"/>
        <v>#VALUE!</v>
      </c>
      <c r="AK833" s="96" t="e">
        <f t="shared" si="195"/>
        <v>#VALUE!</v>
      </c>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c r="BY833"/>
      <c r="BZ833"/>
      <c r="CA833"/>
      <c r="CB833"/>
      <c r="CC833"/>
      <c r="CD833"/>
      <c r="CE833"/>
      <c r="CF833"/>
      <c r="CG833"/>
      <c r="CH833"/>
      <c r="CI833"/>
      <c r="CJ833"/>
      <c r="CK833"/>
      <c r="CL833"/>
      <c r="CM833"/>
      <c r="CN833"/>
      <c r="CO833"/>
      <c r="CP833"/>
      <c r="CQ833"/>
      <c r="CR833"/>
      <c r="CS833"/>
      <c r="CT833"/>
      <c r="CU833"/>
      <c r="CV833"/>
      <c r="CW833"/>
      <c r="CX833"/>
      <c r="CY833"/>
      <c r="CZ833"/>
      <c r="DA833"/>
      <c r="DB833"/>
      <c r="DC833"/>
      <c r="DD833"/>
      <c r="DE833"/>
      <c r="DF833"/>
      <c r="DG833"/>
      <c r="DH833"/>
      <c r="DI833"/>
      <c r="DJ833"/>
      <c r="DK833"/>
      <c r="DL833"/>
      <c r="DM833"/>
      <c r="DN833"/>
      <c r="DO833"/>
      <c r="DP833"/>
      <c r="DQ833"/>
      <c r="DR833"/>
      <c r="DS833"/>
      <c r="DT833"/>
      <c r="DU833"/>
      <c r="DV833"/>
      <c r="DW833"/>
      <c r="DX833"/>
      <c r="DY833"/>
      <c r="DZ833"/>
      <c r="EA833"/>
      <c r="EB833"/>
      <c r="EC833"/>
      <c r="ED833"/>
      <c r="EE833"/>
      <c r="EF833"/>
      <c r="EG833"/>
      <c r="EH833"/>
      <c r="EI833"/>
      <c r="EJ833"/>
      <c r="EK833"/>
      <c r="EL833"/>
      <c r="EM833"/>
      <c r="EN833"/>
      <c r="EO833"/>
      <c r="EP833"/>
      <c r="EQ833"/>
      <c r="ER833"/>
      <c r="ES833"/>
      <c r="ET833"/>
      <c r="EU833"/>
      <c r="EV833"/>
      <c r="EW833"/>
      <c r="EX833"/>
      <c r="EY833"/>
      <c r="EZ833"/>
      <c r="FA833"/>
      <c r="FB833"/>
      <c r="FC833"/>
      <c r="FD833"/>
      <c r="FE833"/>
      <c r="FF833"/>
      <c r="FG833"/>
      <c r="FH833"/>
      <c r="FI833"/>
      <c r="FJ833"/>
      <c r="FK833"/>
      <c r="FL833"/>
      <c r="FM833"/>
      <c r="FN833"/>
      <c r="FO833"/>
      <c r="FP833"/>
      <c r="FQ833"/>
      <c r="FR833"/>
      <c r="FS833"/>
      <c r="FT833"/>
      <c r="FU833"/>
      <c r="FV833"/>
      <c r="FW833"/>
      <c r="FX833"/>
      <c r="FY833"/>
      <c r="FZ833"/>
      <c r="GA833"/>
      <c r="GB833"/>
      <c r="GC833"/>
      <c r="GD833"/>
      <c r="GE833"/>
      <c r="GF833"/>
      <c r="GG833"/>
      <c r="GH833"/>
      <c r="GI833"/>
      <c r="GJ833"/>
      <c r="GK833"/>
      <c r="GL833"/>
      <c r="GM833"/>
      <c r="GN833"/>
      <c r="GO833"/>
      <c r="GP833"/>
      <c r="GQ833"/>
      <c r="GR833"/>
      <c r="GS833"/>
      <c r="GT833"/>
      <c r="GU833"/>
      <c r="GV833"/>
      <c r="GW833"/>
      <c r="GX833"/>
      <c r="GY833"/>
      <c r="GZ833"/>
      <c r="HA833"/>
      <c r="HB833"/>
      <c r="HC833"/>
      <c r="HD833"/>
      <c r="HE833"/>
      <c r="HF833"/>
      <c r="HG833"/>
      <c r="HH833"/>
      <c r="HI833"/>
      <c r="HJ833"/>
      <c r="HK833"/>
      <c r="HL833"/>
      <c r="HM833"/>
      <c r="HN833"/>
      <c r="HO833"/>
      <c r="HP833"/>
      <c r="HQ833"/>
      <c r="HR833"/>
      <c r="HS833"/>
      <c r="HT833"/>
      <c r="HU833"/>
      <c r="HV833"/>
      <c r="HW833"/>
      <c r="HX833"/>
      <c r="HY833"/>
      <c r="HZ833"/>
      <c r="IA833"/>
      <c r="IB833"/>
      <c r="IC833"/>
      <c r="ID833"/>
      <c r="IE833"/>
      <c r="IF833"/>
      <c r="IG833"/>
      <c r="IH833"/>
      <c r="II833"/>
      <c r="IJ833"/>
      <c r="IK833"/>
      <c r="IL833"/>
      <c r="IM833"/>
      <c r="IN833"/>
      <c r="IO833"/>
      <c r="IP833"/>
      <c r="IQ833"/>
      <c r="IR833"/>
      <c r="IS833"/>
      <c r="IT833"/>
      <c r="IU833"/>
      <c r="IV833"/>
    </row>
    <row r="834" spans="1:256" ht="24.9" customHeight="1" thickTop="1" thickBot="1" x14ac:dyDescent="0.3">
      <c r="A834" s="392" t="s">
        <v>2500</v>
      </c>
      <c r="B834" s="427"/>
      <c r="C834" s="427"/>
      <c r="D834" s="427"/>
      <c r="E834" s="427"/>
      <c r="F834" s="427"/>
      <c r="G834" s="427"/>
      <c r="H834" s="427"/>
      <c r="I834" s="427"/>
      <c r="J834" s="427"/>
      <c r="K834" s="427"/>
      <c r="L834" s="427"/>
      <c r="M834" s="427"/>
      <c r="N834" s="427"/>
      <c r="O834" s="427"/>
      <c r="P834" s="427"/>
      <c r="Q834" s="427"/>
      <c r="R834" s="427"/>
      <c r="S834" s="427"/>
      <c r="T834" s="427"/>
      <c r="U834" s="427"/>
      <c r="V834" s="427"/>
      <c r="W834" s="427"/>
      <c r="X834" s="427"/>
      <c r="Y834" s="427"/>
      <c r="Z834" s="427"/>
      <c r="AA834" s="427"/>
      <c r="AB834" s="427"/>
      <c r="AC834" s="428"/>
      <c r="AD834" s="310">
        <f>'Art. 123'!Q795</f>
        <v>3</v>
      </c>
      <c r="AE834" s="94" t="str">
        <f t="shared" si="189"/>
        <v>No aplica</v>
      </c>
      <c r="AF834">
        <f t="shared" si="190"/>
        <v>1.5</v>
      </c>
      <c r="AG834" s="92" t="str">
        <f t="shared" si="191"/>
        <v>No aplica</v>
      </c>
      <c r="AH834" s="95" t="e">
        <f t="shared" si="192"/>
        <v>#VALUE!</v>
      </c>
      <c r="AI834" s="96" t="str">
        <f t="shared" si="193"/>
        <v>No aplica</v>
      </c>
      <c r="AJ834" s="96" t="e">
        <f t="shared" si="194"/>
        <v>#VALUE!</v>
      </c>
      <c r="AK834" s="96" t="e">
        <f t="shared" si="195"/>
        <v>#VALUE!</v>
      </c>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c r="BY834"/>
      <c r="BZ834"/>
      <c r="CA834"/>
      <c r="CB834"/>
      <c r="CC834"/>
      <c r="CD834"/>
      <c r="CE834"/>
      <c r="CF834"/>
      <c r="CG834"/>
      <c r="CH834"/>
      <c r="CI834"/>
      <c r="CJ834"/>
      <c r="CK834"/>
      <c r="CL834"/>
      <c r="CM834"/>
      <c r="CN834"/>
      <c r="CO834"/>
      <c r="CP834"/>
      <c r="CQ834"/>
      <c r="CR834"/>
      <c r="CS834"/>
      <c r="CT834"/>
      <c r="CU834"/>
      <c r="CV834"/>
      <c r="CW834"/>
      <c r="CX834"/>
      <c r="CY834"/>
      <c r="CZ834"/>
      <c r="DA834"/>
      <c r="DB834"/>
      <c r="DC834"/>
      <c r="DD834"/>
      <c r="DE834"/>
      <c r="DF834"/>
      <c r="DG834"/>
      <c r="DH834"/>
      <c r="DI834"/>
      <c r="DJ834"/>
      <c r="DK834"/>
      <c r="DL834"/>
      <c r="DM834"/>
      <c r="DN834"/>
      <c r="DO834"/>
      <c r="DP834"/>
      <c r="DQ834"/>
      <c r="DR834"/>
      <c r="DS834"/>
      <c r="DT834"/>
      <c r="DU834"/>
      <c r="DV834"/>
      <c r="DW834"/>
      <c r="DX834"/>
      <c r="DY834"/>
      <c r="DZ834"/>
      <c r="EA834"/>
      <c r="EB834"/>
      <c r="EC834"/>
      <c r="ED834"/>
      <c r="EE834"/>
      <c r="EF834"/>
      <c r="EG834"/>
      <c r="EH834"/>
      <c r="EI834"/>
      <c r="EJ834"/>
      <c r="EK834"/>
      <c r="EL834"/>
      <c r="EM834"/>
      <c r="EN834"/>
      <c r="EO834"/>
      <c r="EP834"/>
      <c r="EQ834"/>
      <c r="ER834"/>
      <c r="ES834"/>
      <c r="ET834"/>
      <c r="EU834"/>
      <c r="EV834"/>
      <c r="EW834"/>
      <c r="EX834"/>
      <c r="EY834"/>
      <c r="EZ834"/>
      <c r="FA834"/>
      <c r="FB834"/>
      <c r="FC834"/>
      <c r="FD834"/>
      <c r="FE834"/>
      <c r="FF834"/>
      <c r="FG834"/>
      <c r="FH834"/>
      <c r="FI834"/>
      <c r="FJ834"/>
      <c r="FK834"/>
      <c r="FL834"/>
      <c r="FM834"/>
      <c r="FN834"/>
      <c r="FO834"/>
      <c r="FP834"/>
      <c r="FQ834"/>
      <c r="FR834"/>
      <c r="FS834"/>
      <c r="FT834"/>
      <c r="FU834"/>
      <c r="FV834"/>
      <c r="FW834"/>
      <c r="FX834"/>
      <c r="FY834"/>
      <c r="FZ834"/>
      <c r="GA834"/>
      <c r="GB834"/>
      <c r="GC834"/>
      <c r="GD834"/>
      <c r="GE834"/>
      <c r="GF834"/>
      <c r="GG834"/>
      <c r="GH834"/>
      <c r="GI834"/>
      <c r="GJ834"/>
      <c r="GK834"/>
      <c r="GL834"/>
      <c r="GM834"/>
      <c r="GN834"/>
      <c r="GO834"/>
      <c r="GP834"/>
      <c r="GQ834"/>
      <c r="GR834"/>
      <c r="GS834"/>
      <c r="GT834"/>
      <c r="GU834"/>
      <c r="GV834"/>
      <c r="GW834"/>
      <c r="GX834"/>
      <c r="GY834"/>
      <c r="GZ834"/>
      <c r="HA834"/>
      <c r="HB834"/>
      <c r="HC834"/>
      <c r="HD834"/>
      <c r="HE834"/>
      <c r="HF834"/>
      <c r="HG834"/>
      <c r="HH834"/>
      <c r="HI834"/>
      <c r="HJ834"/>
      <c r="HK834"/>
      <c r="HL834"/>
      <c r="HM834"/>
      <c r="HN834"/>
      <c r="HO834"/>
      <c r="HP834"/>
      <c r="HQ834"/>
      <c r="HR834"/>
      <c r="HS834"/>
      <c r="HT834"/>
      <c r="HU834"/>
      <c r="HV834"/>
      <c r="HW834"/>
      <c r="HX834"/>
      <c r="HY834"/>
      <c r="HZ834"/>
      <c r="IA834"/>
      <c r="IB834"/>
      <c r="IC834"/>
      <c r="ID834"/>
      <c r="IE834"/>
      <c r="IF834"/>
      <c r="IG834"/>
      <c r="IH834"/>
      <c r="II834"/>
      <c r="IJ834"/>
      <c r="IK834"/>
      <c r="IL834"/>
      <c r="IM834"/>
      <c r="IN834"/>
      <c r="IO834"/>
      <c r="IP834"/>
      <c r="IQ834"/>
      <c r="IR834"/>
      <c r="IS834"/>
      <c r="IT834"/>
      <c r="IU834"/>
      <c r="IV834"/>
    </row>
    <row r="835" spans="1:256" ht="24.9" customHeight="1" thickTop="1" thickBot="1" x14ac:dyDescent="0.3">
      <c r="A835" s="392" t="s">
        <v>2501</v>
      </c>
      <c r="B835" s="427"/>
      <c r="C835" s="427"/>
      <c r="D835" s="427"/>
      <c r="E835" s="427"/>
      <c r="F835" s="427"/>
      <c r="G835" s="427"/>
      <c r="H835" s="427"/>
      <c r="I835" s="427"/>
      <c r="J835" s="427"/>
      <c r="K835" s="427"/>
      <c r="L835" s="427"/>
      <c r="M835" s="427"/>
      <c r="N835" s="427"/>
      <c r="O835" s="427"/>
      <c r="P835" s="427"/>
      <c r="Q835" s="427"/>
      <c r="R835" s="427"/>
      <c r="S835" s="427"/>
      <c r="T835" s="427"/>
      <c r="U835" s="427"/>
      <c r="V835" s="427"/>
      <c r="W835" s="427"/>
      <c r="X835" s="427"/>
      <c r="Y835" s="427"/>
      <c r="Z835" s="427"/>
      <c r="AA835" s="427"/>
      <c r="AB835" s="427"/>
      <c r="AC835" s="428"/>
      <c r="AD835" s="310">
        <f>'Art. 123'!Q796</f>
        <v>3</v>
      </c>
      <c r="AE835" s="94" t="str">
        <f t="shared" si="189"/>
        <v>No aplica</v>
      </c>
      <c r="AF835">
        <f t="shared" si="190"/>
        <v>1.5</v>
      </c>
      <c r="AG835" s="92" t="str">
        <f t="shared" si="191"/>
        <v>No aplica</v>
      </c>
      <c r="AH835" s="95" t="e">
        <f t="shared" si="192"/>
        <v>#VALUE!</v>
      </c>
      <c r="AI835" s="96" t="str">
        <f t="shared" si="193"/>
        <v>No aplica</v>
      </c>
      <c r="AJ835" s="96" t="e">
        <f t="shared" si="194"/>
        <v>#VALUE!</v>
      </c>
      <c r="AK835" s="96" t="e">
        <f t="shared" si="195"/>
        <v>#VALUE!</v>
      </c>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c r="BY835"/>
      <c r="BZ835"/>
      <c r="CA835"/>
      <c r="CB835"/>
      <c r="CC835"/>
      <c r="CD835"/>
      <c r="CE835"/>
      <c r="CF835"/>
      <c r="CG835"/>
      <c r="CH835"/>
      <c r="CI835"/>
      <c r="CJ835"/>
      <c r="CK835"/>
      <c r="CL835"/>
      <c r="CM835"/>
      <c r="CN835"/>
      <c r="CO835"/>
      <c r="CP835"/>
      <c r="CQ835"/>
      <c r="CR835"/>
      <c r="CS835"/>
      <c r="CT835"/>
      <c r="CU835"/>
      <c r="CV835"/>
      <c r="CW835"/>
      <c r="CX835"/>
      <c r="CY835"/>
      <c r="CZ835"/>
      <c r="DA835"/>
      <c r="DB835"/>
      <c r="DC835"/>
      <c r="DD835"/>
      <c r="DE835"/>
      <c r="DF835"/>
      <c r="DG835"/>
      <c r="DH835"/>
      <c r="DI835"/>
      <c r="DJ835"/>
      <c r="DK835"/>
      <c r="DL835"/>
      <c r="DM835"/>
      <c r="DN835"/>
      <c r="DO835"/>
      <c r="DP835"/>
      <c r="DQ835"/>
      <c r="DR835"/>
      <c r="DS835"/>
      <c r="DT835"/>
      <c r="DU835"/>
      <c r="DV835"/>
      <c r="DW835"/>
      <c r="DX835"/>
      <c r="DY835"/>
      <c r="DZ835"/>
      <c r="EA835"/>
      <c r="EB835"/>
      <c r="EC835"/>
      <c r="ED835"/>
      <c r="EE835"/>
      <c r="EF835"/>
      <c r="EG835"/>
      <c r="EH835"/>
      <c r="EI835"/>
      <c r="EJ835"/>
      <c r="EK835"/>
      <c r="EL835"/>
      <c r="EM835"/>
      <c r="EN835"/>
      <c r="EO835"/>
      <c r="EP835"/>
      <c r="EQ835"/>
      <c r="ER835"/>
      <c r="ES835"/>
      <c r="ET835"/>
      <c r="EU835"/>
      <c r="EV835"/>
      <c r="EW835"/>
      <c r="EX835"/>
      <c r="EY835"/>
      <c r="EZ835"/>
      <c r="FA835"/>
      <c r="FB835"/>
      <c r="FC835"/>
      <c r="FD835"/>
      <c r="FE835"/>
      <c r="FF835"/>
      <c r="FG835"/>
      <c r="FH835"/>
      <c r="FI835"/>
      <c r="FJ835"/>
      <c r="FK835"/>
      <c r="FL835"/>
      <c r="FM835"/>
      <c r="FN835"/>
      <c r="FO835"/>
      <c r="FP835"/>
      <c r="FQ835"/>
      <c r="FR835"/>
      <c r="FS835"/>
      <c r="FT835"/>
      <c r="FU835"/>
      <c r="FV835"/>
      <c r="FW835"/>
      <c r="FX835"/>
      <c r="FY835"/>
      <c r="FZ835"/>
      <c r="GA835"/>
      <c r="GB835"/>
      <c r="GC835"/>
      <c r="GD835"/>
      <c r="GE835"/>
      <c r="GF835"/>
      <c r="GG835"/>
      <c r="GH835"/>
      <c r="GI835"/>
      <c r="GJ835"/>
      <c r="GK835"/>
      <c r="GL835"/>
      <c r="GM835"/>
      <c r="GN835"/>
      <c r="GO835"/>
      <c r="GP835"/>
      <c r="GQ835"/>
      <c r="GR835"/>
      <c r="GS835"/>
      <c r="GT835"/>
      <c r="GU835"/>
      <c r="GV835"/>
      <c r="GW835"/>
      <c r="GX835"/>
      <c r="GY835"/>
      <c r="GZ835"/>
      <c r="HA835"/>
      <c r="HB835"/>
      <c r="HC835"/>
      <c r="HD835"/>
      <c r="HE835"/>
      <c r="HF835"/>
      <c r="HG835"/>
      <c r="HH835"/>
      <c r="HI835"/>
      <c r="HJ835"/>
      <c r="HK835"/>
      <c r="HL835"/>
      <c r="HM835"/>
      <c r="HN835"/>
      <c r="HO835"/>
      <c r="HP835"/>
      <c r="HQ835"/>
      <c r="HR835"/>
      <c r="HS835"/>
      <c r="HT835"/>
      <c r="HU835"/>
      <c r="HV835"/>
      <c r="HW835"/>
      <c r="HX835"/>
      <c r="HY835"/>
      <c r="HZ835"/>
      <c r="IA835"/>
      <c r="IB835"/>
      <c r="IC835"/>
      <c r="ID835"/>
      <c r="IE835"/>
      <c r="IF835"/>
      <c r="IG835"/>
      <c r="IH835"/>
      <c r="II835"/>
      <c r="IJ835"/>
      <c r="IK835"/>
      <c r="IL835"/>
      <c r="IM835"/>
      <c r="IN835"/>
      <c r="IO835"/>
      <c r="IP835"/>
      <c r="IQ835"/>
      <c r="IR835"/>
      <c r="IS835"/>
      <c r="IT835"/>
      <c r="IU835"/>
      <c r="IV835"/>
    </row>
    <row r="836" spans="1:256" ht="24.9" customHeight="1" thickTop="1" thickBot="1" x14ac:dyDescent="0.3">
      <c r="A836" s="392" t="s">
        <v>2502</v>
      </c>
      <c r="B836" s="427"/>
      <c r="C836" s="427"/>
      <c r="D836" s="427"/>
      <c r="E836" s="427"/>
      <c r="F836" s="427"/>
      <c r="G836" s="427"/>
      <c r="H836" s="427"/>
      <c r="I836" s="427"/>
      <c r="J836" s="427"/>
      <c r="K836" s="427"/>
      <c r="L836" s="427"/>
      <c r="M836" s="427"/>
      <c r="N836" s="427"/>
      <c r="O836" s="427"/>
      <c r="P836" s="427"/>
      <c r="Q836" s="427"/>
      <c r="R836" s="427"/>
      <c r="S836" s="427"/>
      <c r="T836" s="427"/>
      <c r="U836" s="427"/>
      <c r="V836" s="427"/>
      <c r="W836" s="427"/>
      <c r="X836" s="427"/>
      <c r="Y836" s="427"/>
      <c r="Z836" s="427"/>
      <c r="AA836" s="427"/>
      <c r="AB836" s="427"/>
      <c r="AC836" s="428"/>
      <c r="AD836" s="310">
        <f>'Art. 123'!Q797</f>
        <v>3</v>
      </c>
      <c r="AE836" s="94" t="str">
        <f t="shared" si="189"/>
        <v>No aplica</v>
      </c>
      <c r="AF836">
        <f t="shared" si="190"/>
        <v>1.5</v>
      </c>
      <c r="AG836" s="92" t="str">
        <f t="shared" si="191"/>
        <v>No aplica</v>
      </c>
      <c r="AH836" s="95" t="e">
        <f t="shared" si="192"/>
        <v>#VALUE!</v>
      </c>
      <c r="AI836" s="96" t="str">
        <f t="shared" si="193"/>
        <v>No aplica</v>
      </c>
      <c r="AJ836" s="96" t="e">
        <f t="shared" si="194"/>
        <v>#VALUE!</v>
      </c>
      <c r="AK836" s="96" t="e">
        <f t="shared" si="195"/>
        <v>#VALUE!</v>
      </c>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c r="BY836"/>
      <c r="BZ836"/>
      <c r="CA836"/>
      <c r="CB836"/>
      <c r="CC836"/>
      <c r="CD836"/>
      <c r="CE836"/>
      <c r="CF836"/>
      <c r="CG836"/>
      <c r="CH836"/>
      <c r="CI836"/>
      <c r="CJ836"/>
      <c r="CK836"/>
      <c r="CL836"/>
      <c r="CM836"/>
      <c r="CN836"/>
      <c r="CO836"/>
      <c r="CP836"/>
      <c r="CQ836"/>
      <c r="CR836"/>
      <c r="CS836"/>
      <c r="CT836"/>
      <c r="CU836"/>
      <c r="CV836"/>
      <c r="CW836"/>
      <c r="CX836"/>
      <c r="CY836"/>
      <c r="CZ836"/>
      <c r="DA836"/>
      <c r="DB836"/>
      <c r="DC836"/>
      <c r="DD836"/>
      <c r="DE836"/>
      <c r="DF836"/>
      <c r="DG836"/>
      <c r="DH836"/>
      <c r="DI836"/>
      <c r="DJ836"/>
      <c r="DK836"/>
      <c r="DL836"/>
      <c r="DM836"/>
      <c r="DN836"/>
      <c r="DO836"/>
      <c r="DP836"/>
      <c r="DQ836"/>
      <c r="DR836"/>
      <c r="DS836"/>
      <c r="DT836"/>
      <c r="DU836"/>
      <c r="DV836"/>
      <c r="DW836"/>
      <c r="DX836"/>
      <c r="DY836"/>
      <c r="DZ836"/>
      <c r="EA836"/>
      <c r="EB836"/>
      <c r="EC836"/>
      <c r="ED836"/>
      <c r="EE836"/>
      <c r="EF836"/>
      <c r="EG836"/>
      <c r="EH836"/>
      <c r="EI836"/>
      <c r="EJ836"/>
      <c r="EK836"/>
      <c r="EL836"/>
      <c r="EM836"/>
      <c r="EN836"/>
      <c r="EO836"/>
      <c r="EP836"/>
      <c r="EQ836"/>
      <c r="ER836"/>
      <c r="ES836"/>
      <c r="ET836"/>
      <c r="EU836"/>
      <c r="EV836"/>
      <c r="EW836"/>
      <c r="EX836"/>
      <c r="EY836"/>
      <c r="EZ836"/>
      <c r="FA836"/>
      <c r="FB836"/>
      <c r="FC836"/>
      <c r="FD836"/>
      <c r="FE836"/>
      <c r="FF836"/>
      <c r="FG836"/>
      <c r="FH836"/>
      <c r="FI836"/>
      <c r="FJ836"/>
      <c r="FK836"/>
      <c r="FL836"/>
      <c r="FM836"/>
      <c r="FN836"/>
      <c r="FO836"/>
      <c r="FP836"/>
      <c r="FQ836"/>
      <c r="FR836"/>
      <c r="FS836"/>
      <c r="FT836"/>
      <c r="FU836"/>
      <c r="FV836"/>
      <c r="FW836"/>
      <c r="FX836"/>
      <c r="FY836"/>
      <c r="FZ836"/>
      <c r="GA836"/>
      <c r="GB836"/>
      <c r="GC836"/>
      <c r="GD836"/>
      <c r="GE836"/>
      <c r="GF836"/>
      <c r="GG836"/>
      <c r="GH836"/>
      <c r="GI836"/>
      <c r="GJ836"/>
      <c r="GK836"/>
      <c r="GL836"/>
      <c r="GM836"/>
      <c r="GN836"/>
      <c r="GO836"/>
      <c r="GP836"/>
      <c r="GQ836"/>
      <c r="GR836"/>
      <c r="GS836"/>
      <c r="GT836"/>
      <c r="GU836"/>
      <c r="GV836"/>
      <c r="GW836"/>
      <c r="GX836"/>
      <c r="GY836"/>
      <c r="GZ836"/>
      <c r="HA836"/>
      <c r="HB836"/>
      <c r="HC836"/>
      <c r="HD836"/>
      <c r="HE836"/>
      <c r="HF836"/>
      <c r="HG836"/>
      <c r="HH836"/>
      <c r="HI836"/>
      <c r="HJ836"/>
      <c r="HK836"/>
      <c r="HL836"/>
      <c r="HM836"/>
      <c r="HN836"/>
      <c r="HO836"/>
      <c r="HP836"/>
      <c r="HQ836"/>
      <c r="HR836"/>
      <c r="HS836"/>
      <c r="HT836"/>
      <c r="HU836"/>
      <c r="HV836"/>
      <c r="HW836"/>
      <c r="HX836"/>
      <c r="HY836"/>
      <c r="HZ836"/>
      <c r="IA836"/>
      <c r="IB836"/>
      <c r="IC836"/>
      <c r="ID836"/>
      <c r="IE836"/>
      <c r="IF836"/>
      <c r="IG836"/>
      <c r="IH836"/>
      <c r="II836"/>
      <c r="IJ836"/>
      <c r="IK836"/>
      <c r="IL836"/>
      <c r="IM836"/>
      <c r="IN836"/>
      <c r="IO836"/>
      <c r="IP836"/>
      <c r="IQ836"/>
      <c r="IR836"/>
      <c r="IS836"/>
      <c r="IT836"/>
      <c r="IU836"/>
      <c r="IV836"/>
    </row>
    <row r="837" spans="1:256" ht="24.9" customHeight="1" thickTop="1" thickBot="1" x14ac:dyDescent="0.3">
      <c r="A837" s="392" t="s">
        <v>2503</v>
      </c>
      <c r="B837" s="427"/>
      <c r="C837" s="427"/>
      <c r="D837" s="427"/>
      <c r="E837" s="427"/>
      <c r="F837" s="427"/>
      <c r="G837" s="427"/>
      <c r="H837" s="427"/>
      <c r="I837" s="427"/>
      <c r="J837" s="427"/>
      <c r="K837" s="427"/>
      <c r="L837" s="427"/>
      <c r="M837" s="427"/>
      <c r="N837" s="427"/>
      <c r="O837" s="427"/>
      <c r="P837" s="427"/>
      <c r="Q837" s="427"/>
      <c r="R837" s="427"/>
      <c r="S837" s="427"/>
      <c r="T837" s="427"/>
      <c r="U837" s="427"/>
      <c r="V837" s="427"/>
      <c r="W837" s="427"/>
      <c r="X837" s="427"/>
      <c r="Y837" s="427"/>
      <c r="Z837" s="427"/>
      <c r="AA837" s="427"/>
      <c r="AB837" s="427"/>
      <c r="AC837" s="428"/>
      <c r="AD837" s="310">
        <f>'Art. 123'!Q798</f>
        <v>3</v>
      </c>
      <c r="AE837" s="94" t="str">
        <f t="shared" si="189"/>
        <v>No aplica</v>
      </c>
      <c r="AF837">
        <f t="shared" si="190"/>
        <v>1.5</v>
      </c>
      <c r="AG837" s="92" t="str">
        <f t="shared" si="191"/>
        <v>No aplica</v>
      </c>
      <c r="AH837" s="95" t="e">
        <f t="shared" si="192"/>
        <v>#VALUE!</v>
      </c>
      <c r="AI837" s="96" t="str">
        <f t="shared" si="193"/>
        <v>No aplica</v>
      </c>
      <c r="AJ837" s="96" t="e">
        <f t="shared" si="194"/>
        <v>#VALUE!</v>
      </c>
      <c r="AK837" s="96" t="e">
        <f t="shared" si="195"/>
        <v>#VALUE!</v>
      </c>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c r="BY837"/>
      <c r="BZ837"/>
      <c r="CA837"/>
      <c r="CB837"/>
      <c r="CC837"/>
      <c r="CD837"/>
      <c r="CE837"/>
      <c r="CF837"/>
      <c r="CG837"/>
      <c r="CH837"/>
      <c r="CI837"/>
      <c r="CJ837"/>
      <c r="CK837"/>
      <c r="CL837"/>
      <c r="CM837"/>
      <c r="CN837"/>
      <c r="CO837"/>
      <c r="CP837"/>
      <c r="CQ837"/>
      <c r="CR837"/>
      <c r="CS837"/>
      <c r="CT837"/>
      <c r="CU837"/>
      <c r="CV837"/>
      <c r="CW837"/>
      <c r="CX837"/>
      <c r="CY837"/>
      <c r="CZ837"/>
      <c r="DA837"/>
      <c r="DB837"/>
      <c r="DC837"/>
      <c r="DD837"/>
      <c r="DE837"/>
      <c r="DF837"/>
      <c r="DG837"/>
      <c r="DH837"/>
      <c r="DI837"/>
      <c r="DJ837"/>
      <c r="DK837"/>
      <c r="DL837"/>
      <c r="DM837"/>
      <c r="DN837"/>
      <c r="DO837"/>
      <c r="DP837"/>
      <c r="DQ837"/>
      <c r="DR837"/>
      <c r="DS837"/>
      <c r="DT837"/>
      <c r="DU837"/>
      <c r="DV837"/>
      <c r="DW837"/>
      <c r="DX837"/>
      <c r="DY837"/>
      <c r="DZ837"/>
      <c r="EA837"/>
      <c r="EB837"/>
      <c r="EC837"/>
      <c r="ED837"/>
      <c r="EE837"/>
      <c r="EF837"/>
      <c r="EG837"/>
      <c r="EH837"/>
      <c r="EI837"/>
      <c r="EJ837"/>
      <c r="EK837"/>
      <c r="EL837"/>
      <c r="EM837"/>
      <c r="EN837"/>
      <c r="EO837"/>
      <c r="EP837"/>
      <c r="EQ837"/>
      <c r="ER837"/>
      <c r="ES837"/>
      <c r="ET837"/>
      <c r="EU837"/>
      <c r="EV837"/>
      <c r="EW837"/>
      <c r="EX837"/>
      <c r="EY837"/>
      <c r="EZ837"/>
      <c r="FA837"/>
      <c r="FB837"/>
      <c r="FC837"/>
      <c r="FD837"/>
      <c r="FE837"/>
      <c r="FF837"/>
      <c r="FG837"/>
      <c r="FH837"/>
      <c r="FI837"/>
      <c r="FJ837"/>
      <c r="FK837"/>
      <c r="FL837"/>
      <c r="FM837"/>
      <c r="FN837"/>
      <c r="FO837"/>
      <c r="FP837"/>
      <c r="FQ837"/>
      <c r="FR837"/>
      <c r="FS837"/>
      <c r="FT837"/>
      <c r="FU837"/>
      <c r="FV837"/>
      <c r="FW837"/>
      <c r="FX837"/>
      <c r="FY837"/>
      <c r="FZ837"/>
      <c r="GA837"/>
      <c r="GB837"/>
      <c r="GC837"/>
      <c r="GD837"/>
      <c r="GE837"/>
      <c r="GF837"/>
      <c r="GG837"/>
      <c r="GH837"/>
      <c r="GI837"/>
      <c r="GJ837"/>
      <c r="GK837"/>
      <c r="GL837"/>
      <c r="GM837"/>
      <c r="GN837"/>
      <c r="GO837"/>
      <c r="GP837"/>
      <c r="GQ837"/>
      <c r="GR837"/>
      <c r="GS837"/>
      <c r="GT837"/>
      <c r="GU837"/>
      <c r="GV837"/>
      <c r="GW837"/>
      <c r="GX837"/>
      <c r="GY837"/>
      <c r="GZ837"/>
      <c r="HA837"/>
      <c r="HB837"/>
      <c r="HC837"/>
      <c r="HD837"/>
      <c r="HE837"/>
      <c r="HF837"/>
      <c r="HG837"/>
      <c r="HH837"/>
      <c r="HI837"/>
      <c r="HJ837"/>
      <c r="HK837"/>
      <c r="HL837"/>
      <c r="HM837"/>
      <c r="HN837"/>
      <c r="HO837"/>
      <c r="HP837"/>
      <c r="HQ837"/>
      <c r="HR837"/>
      <c r="HS837"/>
      <c r="HT837"/>
      <c r="HU837"/>
      <c r="HV837"/>
      <c r="HW837"/>
      <c r="HX837"/>
      <c r="HY837"/>
      <c r="HZ837"/>
      <c r="IA837"/>
      <c r="IB837"/>
      <c r="IC837"/>
      <c r="ID837"/>
      <c r="IE837"/>
      <c r="IF837"/>
      <c r="IG837"/>
      <c r="IH837"/>
      <c r="II837"/>
      <c r="IJ837"/>
      <c r="IK837"/>
      <c r="IL837"/>
      <c r="IM837"/>
      <c r="IN837"/>
      <c r="IO837"/>
      <c r="IP837"/>
      <c r="IQ837"/>
      <c r="IR837"/>
      <c r="IS837"/>
      <c r="IT837"/>
      <c r="IU837"/>
      <c r="IV837"/>
    </row>
    <row r="838" spans="1:256" ht="24.9" customHeight="1" thickTop="1" thickBot="1" x14ac:dyDescent="0.3">
      <c r="A838" s="392" t="s">
        <v>2504</v>
      </c>
      <c r="B838" s="427"/>
      <c r="C838" s="427"/>
      <c r="D838" s="427"/>
      <c r="E838" s="427"/>
      <c r="F838" s="427"/>
      <c r="G838" s="427"/>
      <c r="H838" s="427"/>
      <c r="I838" s="427"/>
      <c r="J838" s="427"/>
      <c r="K838" s="427"/>
      <c r="L838" s="427"/>
      <c r="M838" s="427"/>
      <c r="N838" s="427"/>
      <c r="O838" s="427"/>
      <c r="P838" s="427"/>
      <c r="Q838" s="427"/>
      <c r="R838" s="427"/>
      <c r="S838" s="427"/>
      <c r="T838" s="427"/>
      <c r="U838" s="427"/>
      <c r="V838" s="427"/>
      <c r="W838" s="427"/>
      <c r="X838" s="427"/>
      <c r="Y838" s="427"/>
      <c r="Z838" s="427"/>
      <c r="AA838" s="427"/>
      <c r="AB838" s="427"/>
      <c r="AC838" s="428"/>
      <c r="AD838" s="310">
        <f>'Art. 123'!Q799</f>
        <v>3</v>
      </c>
      <c r="AE838" s="94" t="str">
        <f t="shared" si="189"/>
        <v>No aplica</v>
      </c>
      <c r="AF838">
        <f t="shared" si="190"/>
        <v>1.5</v>
      </c>
      <c r="AG838" s="92" t="str">
        <f t="shared" si="191"/>
        <v>No aplica</v>
      </c>
      <c r="AH838" s="95" t="e">
        <f t="shared" si="192"/>
        <v>#VALUE!</v>
      </c>
      <c r="AI838" s="96" t="str">
        <f t="shared" si="193"/>
        <v>No aplica</v>
      </c>
      <c r="AJ838" s="96" t="e">
        <f t="shared" si="194"/>
        <v>#VALUE!</v>
      </c>
      <c r="AK838" s="96" t="e">
        <f t="shared" si="195"/>
        <v>#VALUE!</v>
      </c>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c r="BY838"/>
      <c r="BZ838"/>
      <c r="CA838"/>
      <c r="CB838"/>
      <c r="CC838"/>
      <c r="CD838"/>
      <c r="CE838"/>
      <c r="CF838"/>
      <c r="CG838"/>
      <c r="CH838"/>
      <c r="CI838"/>
      <c r="CJ838"/>
      <c r="CK838"/>
      <c r="CL838"/>
      <c r="CM838"/>
      <c r="CN838"/>
      <c r="CO838"/>
      <c r="CP838"/>
      <c r="CQ838"/>
      <c r="CR838"/>
      <c r="CS838"/>
      <c r="CT838"/>
      <c r="CU838"/>
      <c r="CV838"/>
      <c r="CW838"/>
      <c r="CX838"/>
      <c r="CY838"/>
      <c r="CZ838"/>
      <c r="DA838"/>
      <c r="DB838"/>
      <c r="DC838"/>
      <c r="DD838"/>
      <c r="DE838"/>
      <c r="DF838"/>
      <c r="DG838"/>
      <c r="DH838"/>
      <c r="DI838"/>
      <c r="DJ838"/>
      <c r="DK838"/>
      <c r="DL838"/>
      <c r="DM838"/>
      <c r="DN838"/>
      <c r="DO838"/>
      <c r="DP838"/>
      <c r="DQ838"/>
      <c r="DR838"/>
      <c r="DS838"/>
      <c r="DT838"/>
      <c r="DU838"/>
      <c r="DV838"/>
      <c r="DW838"/>
      <c r="DX838"/>
      <c r="DY838"/>
      <c r="DZ838"/>
      <c r="EA838"/>
      <c r="EB838"/>
      <c r="EC838"/>
      <c r="ED838"/>
      <c r="EE838"/>
      <c r="EF838"/>
      <c r="EG838"/>
      <c r="EH838"/>
      <c r="EI838"/>
      <c r="EJ838"/>
      <c r="EK838"/>
      <c r="EL838"/>
      <c r="EM838"/>
      <c r="EN838"/>
      <c r="EO838"/>
      <c r="EP838"/>
      <c r="EQ838"/>
      <c r="ER838"/>
      <c r="ES838"/>
      <c r="ET838"/>
      <c r="EU838"/>
      <c r="EV838"/>
      <c r="EW838"/>
      <c r="EX838"/>
      <c r="EY838"/>
      <c r="EZ838"/>
      <c r="FA838"/>
      <c r="FB838"/>
      <c r="FC838"/>
      <c r="FD838"/>
      <c r="FE838"/>
      <c r="FF838"/>
      <c r="FG838"/>
      <c r="FH838"/>
      <c r="FI838"/>
      <c r="FJ838"/>
      <c r="FK838"/>
      <c r="FL838"/>
      <c r="FM838"/>
      <c r="FN838"/>
      <c r="FO838"/>
      <c r="FP838"/>
      <c r="FQ838"/>
      <c r="FR838"/>
      <c r="FS838"/>
      <c r="FT838"/>
      <c r="FU838"/>
      <c r="FV838"/>
      <c r="FW838"/>
      <c r="FX838"/>
      <c r="FY838"/>
      <c r="FZ838"/>
      <c r="GA838"/>
      <c r="GB838"/>
      <c r="GC838"/>
      <c r="GD838"/>
      <c r="GE838"/>
      <c r="GF838"/>
      <c r="GG838"/>
      <c r="GH838"/>
      <c r="GI838"/>
      <c r="GJ838"/>
      <c r="GK838"/>
      <c r="GL838"/>
      <c r="GM838"/>
      <c r="GN838"/>
      <c r="GO838"/>
      <c r="GP838"/>
      <c r="GQ838"/>
      <c r="GR838"/>
      <c r="GS838"/>
      <c r="GT838"/>
      <c r="GU838"/>
      <c r="GV838"/>
      <c r="GW838"/>
      <c r="GX838"/>
      <c r="GY838"/>
      <c r="GZ838"/>
      <c r="HA838"/>
      <c r="HB838"/>
      <c r="HC838"/>
      <c r="HD838"/>
      <c r="HE838"/>
      <c r="HF838"/>
      <c r="HG838"/>
      <c r="HH838"/>
      <c r="HI838"/>
      <c r="HJ838"/>
      <c r="HK838"/>
      <c r="HL838"/>
      <c r="HM838"/>
      <c r="HN838"/>
      <c r="HO838"/>
      <c r="HP838"/>
      <c r="HQ838"/>
      <c r="HR838"/>
      <c r="HS838"/>
      <c r="HT838"/>
      <c r="HU838"/>
      <c r="HV838"/>
      <c r="HW838"/>
      <c r="HX838"/>
      <c r="HY838"/>
      <c r="HZ838"/>
      <c r="IA838"/>
      <c r="IB838"/>
      <c r="IC838"/>
      <c r="ID838"/>
      <c r="IE838"/>
      <c r="IF838"/>
      <c r="IG838"/>
      <c r="IH838"/>
      <c r="II838"/>
      <c r="IJ838"/>
      <c r="IK838"/>
      <c r="IL838"/>
      <c r="IM838"/>
      <c r="IN838"/>
      <c r="IO838"/>
      <c r="IP838"/>
      <c r="IQ838"/>
      <c r="IR838"/>
      <c r="IS838"/>
      <c r="IT838"/>
      <c r="IU838"/>
      <c r="IV838"/>
    </row>
    <row r="839" spans="1:256" ht="24.9" customHeight="1" thickTop="1" x14ac:dyDescent="0.25">
      <c r="A839" s="437" t="s">
        <v>1768</v>
      </c>
      <c r="B839" s="438"/>
      <c r="C839" s="438"/>
      <c r="D839" s="438"/>
      <c r="E839" s="438"/>
      <c r="F839" s="438"/>
      <c r="G839" s="438"/>
      <c r="H839" s="438"/>
      <c r="I839" s="438"/>
      <c r="J839" s="438"/>
      <c r="K839" s="438"/>
      <c r="L839" s="438"/>
      <c r="M839" s="438"/>
      <c r="N839" s="438"/>
      <c r="O839" s="438"/>
      <c r="P839" s="438"/>
      <c r="Q839" s="438"/>
      <c r="R839" s="438"/>
      <c r="S839" s="438"/>
      <c r="T839" s="438"/>
      <c r="U839" s="438"/>
      <c r="V839" s="438"/>
      <c r="W839" s="438"/>
      <c r="X839" s="438"/>
      <c r="Y839" s="438"/>
      <c r="Z839" s="438"/>
      <c r="AA839" s="438"/>
      <c r="AB839" s="438"/>
      <c r="AC839" s="438"/>
      <c r="AD839" s="439"/>
      <c r="AE839" s="94">
        <f>SUM(AE828:AE838)</f>
        <v>0</v>
      </c>
      <c r="AF839" s="61"/>
      <c r="AG839" s="97">
        <f>SUM(AG828:AG838)</f>
        <v>0</v>
      </c>
      <c r="AH839" s="98"/>
      <c r="AI839" s="99"/>
      <c r="AJ839" s="99"/>
      <c r="AK839" s="9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c r="BY839"/>
      <c r="BZ839"/>
      <c r="CA839"/>
      <c r="CB839"/>
      <c r="CC839"/>
      <c r="CD839"/>
      <c r="CE839"/>
      <c r="CF839"/>
      <c r="CG839"/>
      <c r="CH839"/>
      <c r="CI839"/>
      <c r="CJ839"/>
      <c r="CK839"/>
      <c r="CL839"/>
      <c r="CM839"/>
      <c r="CN839"/>
      <c r="CO839"/>
      <c r="CP839"/>
      <c r="CQ839"/>
      <c r="CR839"/>
      <c r="CS839"/>
      <c r="CT839"/>
      <c r="CU839"/>
      <c r="CV839"/>
      <c r="CW839"/>
      <c r="CX839"/>
      <c r="CY839"/>
      <c r="CZ839"/>
      <c r="DA839"/>
      <c r="DB839"/>
      <c r="DC839"/>
      <c r="DD839"/>
      <c r="DE839"/>
      <c r="DF839"/>
      <c r="DG839"/>
      <c r="DH839"/>
      <c r="DI839"/>
      <c r="DJ839"/>
      <c r="DK839"/>
      <c r="DL839"/>
      <c r="DM839"/>
      <c r="DN839"/>
      <c r="DO839"/>
      <c r="DP839"/>
      <c r="DQ839"/>
      <c r="DR839"/>
      <c r="DS839"/>
      <c r="DT839"/>
      <c r="DU839"/>
      <c r="DV839"/>
      <c r="DW839"/>
      <c r="DX839"/>
      <c r="DY839"/>
      <c r="DZ839"/>
      <c r="EA839"/>
      <c r="EB839"/>
      <c r="EC839"/>
      <c r="ED839"/>
      <c r="EE839"/>
      <c r="EF839"/>
      <c r="EG839"/>
      <c r="EH839"/>
      <c r="EI839"/>
      <c r="EJ839"/>
      <c r="EK839"/>
      <c r="EL839"/>
      <c r="EM839"/>
      <c r="EN839"/>
      <c r="EO839"/>
      <c r="EP839"/>
      <c r="EQ839"/>
      <c r="ER839"/>
      <c r="ES839"/>
      <c r="ET839"/>
      <c r="EU839"/>
      <c r="EV839"/>
      <c r="EW839"/>
      <c r="EX839"/>
      <c r="EY839"/>
      <c r="EZ839"/>
      <c r="FA839"/>
      <c r="FB839"/>
      <c r="FC839"/>
      <c r="FD839"/>
      <c r="FE839"/>
      <c r="FF839"/>
      <c r="FG839"/>
      <c r="FH839"/>
      <c r="FI839"/>
      <c r="FJ839"/>
      <c r="FK839"/>
      <c r="FL839"/>
      <c r="FM839"/>
      <c r="FN839"/>
      <c r="FO839"/>
      <c r="FP839"/>
      <c r="FQ839"/>
      <c r="FR839"/>
      <c r="FS839"/>
      <c r="FT839"/>
      <c r="FU839"/>
      <c r="FV839"/>
      <c r="FW839"/>
      <c r="FX839"/>
      <c r="FY839"/>
      <c r="FZ839"/>
      <c r="GA839"/>
      <c r="GB839"/>
      <c r="GC839"/>
      <c r="GD839"/>
      <c r="GE839"/>
      <c r="GF839"/>
      <c r="GG839"/>
      <c r="GH839"/>
      <c r="GI839"/>
      <c r="GJ839"/>
      <c r="GK839"/>
      <c r="GL839"/>
      <c r="GM839"/>
      <c r="GN839"/>
      <c r="GO839"/>
      <c r="GP839"/>
      <c r="GQ839"/>
      <c r="GR839"/>
      <c r="GS839"/>
      <c r="GT839"/>
      <c r="GU839"/>
      <c r="GV839"/>
      <c r="GW839"/>
      <c r="GX839"/>
      <c r="GY839"/>
      <c r="GZ839"/>
      <c r="HA839"/>
      <c r="HB839"/>
      <c r="HC839"/>
      <c r="HD839"/>
      <c r="HE839"/>
      <c r="HF839"/>
      <c r="HG839"/>
      <c r="HH839"/>
      <c r="HI839"/>
      <c r="HJ839"/>
      <c r="HK839"/>
      <c r="HL839"/>
      <c r="HM839"/>
      <c r="HN839"/>
      <c r="HO839"/>
      <c r="HP839"/>
      <c r="HQ839"/>
      <c r="HR839"/>
      <c r="HS839"/>
      <c r="HT839"/>
      <c r="HU839"/>
      <c r="HV839"/>
      <c r="HW839"/>
      <c r="HX839"/>
      <c r="HY839"/>
      <c r="HZ839"/>
      <c r="IA839"/>
      <c r="IB839"/>
      <c r="IC839"/>
      <c r="ID839"/>
      <c r="IE839"/>
      <c r="IF839"/>
      <c r="IG839"/>
      <c r="IH839"/>
      <c r="II839"/>
      <c r="IJ839"/>
      <c r="IK839"/>
      <c r="IL839"/>
      <c r="IM839"/>
      <c r="IN839"/>
      <c r="IO839"/>
      <c r="IP839"/>
      <c r="IQ839"/>
      <c r="IR839"/>
      <c r="IS839"/>
      <c r="IT839"/>
      <c r="IU839"/>
      <c r="IV839"/>
    </row>
    <row r="840" spans="1:256" ht="24.9" customHeight="1" x14ac:dyDescent="0.25">
      <c r="A840" s="440" t="s">
        <v>1769</v>
      </c>
      <c r="B840" s="441"/>
      <c r="C840" s="441"/>
      <c r="D840" s="441"/>
      <c r="E840" s="441"/>
      <c r="F840" s="441"/>
      <c r="G840" s="441"/>
      <c r="H840" s="441"/>
      <c r="I840" s="441"/>
      <c r="J840" s="441"/>
      <c r="K840" s="441"/>
      <c r="L840" s="441"/>
      <c r="M840" s="441"/>
      <c r="N840" s="441"/>
      <c r="O840" s="441"/>
      <c r="P840" s="441"/>
      <c r="Q840" s="441"/>
      <c r="R840" s="441"/>
      <c r="S840" s="441"/>
      <c r="T840" s="441"/>
      <c r="U840" s="441"/>
      <c r="V840" s="441"/>
      <c r="W840" s="441"/>
      <c r="X840" s="441"/>
      <c r="Y840" s="441"/>
      <c r="Z840" s="441"/>
      <c r="AA840" s="441"/>
      <c r="AB840" s="441"/>
      <c r="AC840" s="441"/>
      <c r="AD840" s="442"/>
      <c r="AE840" s="94">
        <f>AE839/$AE$23*100</f>
        <v>0</v>
      </c>
      <c r="AF840" s="61"/>
      <c r="AG840" s="97"/>
      <c r="AH840" s="98"/>
      <c r="AI840" s="99"/>
      <c r="AJ840" s="99"/>
      <c r="AK840" s="99"/>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c r="BY840"/>
      <c r="BZ840"/>
      <c r="CA840"/>
      <c r="CB840"/>
      <c r="CC840"/>
      <c r="CD840"/>
      <c r="CE840"/>
      <c r="CF840"/>
      <c r="CG840"/>
      <c r="CH840"/>
      <c r="CI840"/>
      <c r="CJ840"/>
      <c r="CK840"/>
      <c r="CL840"/>
      <c r="CM840"/>
      <c r="CN840"/>
      <c r="CO840"/>
      <c r="CP840"/>
      <c r="CQ840"/>
      <c r="CR840"/>
      <c r="CS840"/>
      <c r="CT840"/>
      <c r="CU840"/>
      <c r="CV840"/>
      <c r="CW840"/>
      <c r="CX840"/>
      <c r="CY840"/>
      <c r="CZ840"/>
      <c r="DA840"/>
      <c r="DB840"/>
      <c r="DC840"/>
      <c r="DD840"/>
      <c r="DE840"/>
      <c r="DF840"/>
      <c r="DG840"/>
      <c r="DH840"/>
      <c r="DI840"/>
      <c r="DJ840"/>
      <c r="DK840"/>
      <c r="DL840"/>
      <c r="DM840"/>
      <c r="DN840"/>
      <c r="DO840"/>
      <c r="DP840"/>
      <c r="DQ840"/>
      <c r="DR840"/>
      <c r="DS840"/>
      <c r="DT840"/>
      <c r="DU840"/>
      <c r="DV840"/>
      <c r="DW840"/>
      <c r="DX840"/>
      <c r="DY840"/>
      <c r="DZ840"/>
      <c r="EA840"/>
      <c r="EB840"/>
      <c r="EC840"/>
      <c r="ED840"/>
      <c r="EE840"/>
      <c r="EF840"/>
      <c r="EG840"/>
      <c r="EH840"/>
      <c r="EI840"/>
      <c r="EJ840"/>
      <c r="EK840"/>
      <c r="EL840"/>
      <c r="EM840"/>
      <c r="EN840"/>
      <c r="EO840"/>
      <c r="EP840"/>
      <c r="EQ840"/>
      <c r="ER840"/>
      <c r="ES840"/>
      <c r="ET840"/>
      <c r="EU840"/>
      <c r="EV840"/>
      <c r="EW840"/>
      <c r="EX840"/>
      <c r="EY840"/>
      <c r="EZ840"/>
      <c r="FA840"/>
      <c r="FB840"/>
      <c r="FC840"/>
      <c r="FD840"/>
      <c r="FE840"/>
      <c r="FF840"/>
      <c r="FG840"/>
      <c r="FH840"/>
      <c r="FI840"/>
      <c r="FJ840"/>
      <c r="FK840"/>
      <c r="FL840"/>
      <c r="FM840"/>
      <c r="FN840"/>
      <c r="FO840"/>
      <c r="FP840"/>
      <c r="FQ840"/>
      <c r="FR840"/>
      <c r="FS840"/>
      <c r="FT840"/>
      <c r="FU840"/>
      <c r="FV840"/>
      <c r="FW840"/>
      <c r="FX840"/>
      <c r="FY840"/>
      <c r="FZ840"/>
      <c r="GA840"/>
      <c r="GB840"/>
      <c r="GC840"/>
      <c r="GD840"/>
      <c r="GE840"/>
      <c r="GF840"/>
      <c r="GG840"/>
      <c r="GH840"/>
      <c r="GI840"/>
      <c r="GJ840"/>
      <c r="GK840"/>
      <c r="GL840"/>
      <c r="GM840"/>
      <c r="GN840"/>
      <c r="GO840"/>
      <c r="GP840"/>
      <c r="GQ840"/>
      <c r="GR840"/>
      <c r="GS840"/>
      <c r="GT840"/>
      <c r="GU840"/>
      <c r="GV840"/>
      <c r="GW840"/>
      <c r="GX840"/>
      <c r="GY840"/>
      <c r="GZ840"/>
      <c r="HA840"/>
      <c r="HB840"/>
      <c r="HC840"/>
      <c r="HD840"/>
      <c r="HE840"/>
      <c r="HF840"/>
      <c r="HG840"/>
      <c r="HH840"/>
      <c r="HI840"/>
      <c r="HJ840"/>
      <c r="HK840"/>
      <c r="HL840"/>
      <c r="HM840"/>
      <c r="HN840"/>
      <c r="HO840"/>
      <c r="HP840"/>
      <c r="HQ840"/>
      <c r="HR840"/>
      <c r="HS840"/>
      <c r="HT840"/>
      <c r="HU840"/>
      <c r="HV840"/>
      <c r="HW840"/>
      <c r="HX840"/>
      <c r="HY840"/>
      <c r="HZ840"/>
      <c r="IA840"/>
      <c r="IB840"/>
      <c r="IC840"/>
      <c r="ID840"/>
      <c r="IE840"/>
      <c r="IF840"/>
      <c r="IG840"/>
      <c r="IH840"/>
      <c r="II840"/>
      <c r="IJ840"/>
      <c r="IK840"/>
      <c r="IL840"/>
      <c r="IM840"/>
      <c r="IN840"/>
      <c r="IO840"/>
      <c r="IP840"/>
      <c r="IQ840"/>
      <c r="IR840"/>
      <c r="IS840"/>
      <c r="IT840"/>
      <c r="IU840"/>
      <c r="IV840"/>
    </row>
    <row r="841" spans="1:256" ht="24.9" customHeight="1" thickBot="1" x14ac:dyDescent="0.3">
      <c r="A841" s="73"/>
      <c r="B841" s="73"/>
      <c r="C841" s="73"/>
      <c r="D841" s="73"/>
      <c r="E841" s="73"/>
      <c r="F841" s="73"/>
      <c r="G841" s="73"/>
      <c r="H841" s="73"/>
      <c r="I841" s="73"/>
      <c r="J841" s="73"/>
      <c r="K841" s="73"/>
      <c r="L841" s="73"/>
      <c r="M841" s="73"/>
      <c r="N841" s="73"/>
      <c r="O841" s="73"/>
      <c r="P841" s="73"/>
      <c r="Q841" s="100"/>
      <c r="R841" s="73"/>
      <c r="S841" s="73"/>
      <c r="T841" s="73"/>
      <c r="U841" s="73"/>
      <c r="V841" s="73"/>
      <c r="W841" s="73"/>
      <c r="X841" s="73"/>
      <c r="Y841" s="73"/>
      <c r="Z841" s="73"/>
      <c r="AA841" s="73"/>
      <c r="AB841" s="73"/>
      <c r="AC841" s="73"/>
      <c r="AD841" s="101"/>
      <c r="AE841" s="10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c r="BY841"/>
      <c r="BZ841"/>
      <c r="CA841"/>
      <c r="CB841"/>
      <c r="CC841"/>
      <c r="CD841"/>
      <c r="CE841"/>
      <c r="CF841"/>
      <c r="CG841"/>
      <c r="CH841"/>
      <c r="CI841"/>
      <c r="CJ841"/>
      <c r="CK841"/>
      <c r="CL841"/>
      <c r="CM841"/>
      <c r="CN841"/>
      <c r="CO841"/>
      <c r="CP841"/>
      <c r="CQ841"/>
      <c r="CR841"/>
      <c r="CS841"/>
      <c r="CT841"/>
      <c r="CU841"/>
      <c r="CV841"/>
      <c r="CW841"/>
      <c r="CX841"/>
      <c r="CY841"/>
      <c r="CZ841"/>
      <c r="DA841"/>
      <c r="DB841"/>
      <c r="DC841"/>
      <c r="DD841"/>
      <c r="DE841"/>
      <c r="DF841"/>
      <c r="DG841"/>
      <c r="DH841"/>
      <c r="DI841"/>
      <c r="DJ841"/>
      <c r="DK841"/>
      <c r="DL841"/>
      <c r="DM841"/>
      <c r="DN841"/>
      <c r="DO841"/>
      <c r="DP841"/>
      <c r="DQ841"/>
      <c r="DR841"/>
      <c r="DS841"/>
      <c r="DT841"/>
      <c r="DU841"/>
      <c r="DV841"/>
      <c r="DW841"/>
      <c r="DX841"/>
      <c r="DY841"/>
      <c r="DZ841"/>
      <c r="EA841"/>
      <c r="EB841"/>
      <c r="EC841"/>
      <c r="ED841"/>
      <c r="EE841"/>
      <c r="EF841"/>
      <c r="EG841"/>
      <c r="EH841"/>
      <c r="EI841"/>
      <c r="EJ841"/>
      <c r="EK841"/>
      <c r="EL841"/>
      <c r="EM841"/>
      <c r="EN841"/>
      <c r="EO841"/>
      <c r="EP841"/>
      <c r="EQ841"/>
      <c r="ER841"/>
      <c r="ES841"/>
      <c r="ET841"/>
      <c r="EU841"/>
      <c r="EV841"/>
      <c r="EW841"/>
      <c r="EX841"/>
      <c r="EY841"/>
      <c r="EZ841"/>
      <c r="FA841"/>
      <c r="FB841"/>
      <c r="FC841"/>
      <c r="FD841"/>
      <c r="FE841"/>
      <c r="FF841"/>
      <c r="FG841"/>
      <c r="FH841"/>
      <c r="FI841"/>
      <c r="FJ841"/>
      <c r="FK841"/>
      <c r="FL841"/>
      <c r="FM841"/>
      <c r="FN841"/>
      <c r="FO841"/>
      <c r="FP841"/>
      <c r="FQ841"/>
      <c r="FR841"/>
      <c r="FS841"/>
      <c r="FT841"/>
      <c r="FU841"/>
      <c r="FV841"/>
      <c r="FW841"/>
      <c r="FX841"/>
      <c r="FY841"/>
      <c r="FZ841"/>
      <c r="GA841"/>
      <c r="GB841"/>
      <c r="GC841"/>
      <c r="GD841"/>
      <c r="GE841"/>
      <c r="GF841"/>
      <c r="GG841"/>
      <c r="GH841"/>
      <c r="GI841"/>
      <c r="GJ841"/>
      <c r="GK841"/>
      <c r="GL841"/>
      <c r="GM841"/>
      <c r="GN841"/>
      <c r="GO841"/>
      <c r="GP841"/>
      <c r="GQ841"/>
      <c r="GR841"/>
      <c r="GS841"/>
      <c r="GT841"/>
      <c r="GU841"/>
      <c r="GV841"/>
      <c r="GW841"/>
      <c r="GX841"/>
      <c r="GY841"/>
      <c r="GZ841"/>
      <c r="HA841"/>
      <c r="HB841"/>
      <c r="HC841"/>
      <c r="HD841"/>
      <c r="HE841"/>
      <c r="HF841"/>
      <c r="HG841"/>
      <c r="HH841"/>
      <c r="HI841"/>
      <c r="HJ841"/>
      <c r="HK841"/>
      <c r="HL841"/>
      <c r="HM841"/>
      <c r="HN841"/>
      <c r="HO841"/>
      <c r="HP841"/>
      <c r="HQ841"/>
      <c r="HR841"/>
      <c r="HS841"/>
      <c r="HT841"/>
      <c r="HU841"/>
      <c r="HV841"/>
      <c r="HW841"/>
      <c r="HX841"/>
      <c r="HY841"/>
      <c r="HZ841"/>
      <c r="IA841"/>
      <c r="IB841"/>
      <c r="IC841"/>
      <c r="ID841"/>
      <c r="IE841"/>
      <c r="IF841"/>
      <c r="IG841"/>
      <c r="IH841"/>
      <c r="II841"/>
      <c r="IJ841"/>
      <c r="IK841"/>
      <c r="IL841"/>
      <c r="IM841"/>
      <c r="IN841"/>
      <c r="IO841"/>
      <c r="IP841"/>
      <c r="IQ841"/>
      <c r="IR841"/>
      <c r="IS841"/>
      <c r="IT841"/>
      <c r="IU841"/>
      <c r="IV841"/>
    </row>
    <row r="842" spans="1:256" ht="24.9" customHeight="1" thickTop="1" thickBot="1" x14ac:dyDescent="0.3">
      <c r="A842" s="391" t="s">
        <v>198</v>
      </c>
      <c r="B842" s="443"/>
      <c r="C842" s="443"/>
      <c r="D842" s="443"/>
      <c r="E842" s="443"/>
      <c r="F842" s="443"/>
      <c r="G842" s="443"/>
      <c r="H842" s="443"/>
      <c r="I842" s="443"/>
      <c r="J842" s="443"/>
      <c r="K842" s="443"/>
      <c r="L842" s="443"/>
      <c r="M842" s="443"/>
      <c r="N842" s="443"/>
      <c r="O842" s="443"/>
      <c r="P842" s="443"/>
      <c r="Q842" s="443"/>
      <c r="R842" s="443"/>
      <c r="S842" s="443"/>
      <c r="T842" s="443"/>
      <c r="U842" s="443"/>
      <c r="V842" s="443"/>
      <c r="W842" s="443"/>
      <c r="X842" s="443"/>
      <c r="Y842" s="443"/>
      <c r="Z842" s="443"/>
      <c r="AA842" s="443"/>
      <c r="AB842" s="443"/>
      <c r="AC842" s="443"/>
      <c r="AD842" s="112" t="s">
        <v>187</v>
      </c>
      <c r="AE842" s="113" t="s">
        <v>7</v>
      </c>
      <c r="AF842" s="92" t="s">
        <v>1666</v>
      </c>
      <c r="AG842" s="92" t="s">
        <v>1667</v>
      </c>
      <c r="AH842" s="92" t="s">
        <v>1668</v>
      </c>
      <c r="AI842" s="93" t="s">
        <v>1669</v>
      </c>
      <c r="AJ842" s="92"/>
      <c r="AK842" s="93" t="s">
        <v>1670</v>
      </c>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c r="BY842"/>
      <c r="BZ842"/>
      <c r="CA842"/>
      <c r="CB842"/>
      <c r="CC842"/>
      <c r="CD842"/>
      <c r="CE842"/>
      <c r="CF842"/>
      <c r="CG842"/>
      <c r="CH842"/>
      <c r="CI842"/>
      <c r="CJ842"/>
      <c r="CK842"/>
      <c r="CL842"/>
      <c r="CM842"/>
      <c r="CN842"/>
      <c r="CO842"/>
      <c r="CP842"/>
      <c r="CQ842"/>
      <c r="CR842"/>
      <c r="CS842"/>
      <c r="CT842"/>
      <c r="CU842"/>
      <c r="CV842"/>
      <c r="CW842"/>
      <c r="CX842"/>
      <c r="CY842"/>
      <c r="CZ842"/>
      <c r="DA842"/>
      <c r="DB842"/>
      <c r="DC842"/>
      <c r="DD842"/>
      <c r="DE842"/>
      <c r="DF842"/>
      <c r="DG842"/>
      <c r="DH842"/>
      <c r="DI842"/>
      <c r="DJ842"/>
      <c r="DK842"/>
      <c r="DL842"/>
      <c r="DM842"/>
      <c r="DN842"/>
      <c r="DO842"/>
      <c r="DP842"/>
      <c r="DQ842"/>
      <c r="DR842"/>
      <c r="DS842"/>
      <c r="DT842"/>
      <c r="DU842"/>
      <c r="DV842"/>
      <c r="DW842"/>
      <c r="DX842"/>
      <c r="DY842"/>
      <c r="DZ842"/>
      <c r="EA842"/>
      <c r="EB842"/>
      <c r="EC842"/>
      <c r="ED842"/>
      <c r="EE842"/>
      <c r="EF842"/>
      <c r="EG842"/>
      <c r="EH842"/>
      <c r="EI842"/>
      <c r="EJ842"/>
      <c r="EK842"/>
      <c r="EL842"/>
      <c r="EM842"/>
      <c r="EN842"/>
      <c r="EO842"/>
      <c r="EP842"/>
      <c r="EQ842"/>
      <c r="ER842"/>
      <c r="ES842"/>
      <c r="ET842"/>
      <c r="EU842"/>
      <c r="EV842"/>
      <c r="EW842"/>
      <c r="EX842"/>
      <c r="EY842"/>
      <c r="EZ842"/>
      <c r="FA842"/>
      <c r="FB842"/>
      <c r="FC842"/>
      <c r="FD842"/>
      <c r="FE842"/>
      <c r="FF842"/>
      <c r="FG842"/>
      <c r="FH842"/>
      <c r="FI842"/>
      <c r="FJ842"/>
      <c r="FK842"/>
      <c r="FL842"/>
      <c r="FM842"/>
      <c r="FN842"/>
      <c r="FO842"/>
      <c r="FP842"/>
      <c r="FQ842"/>
      <c r="FR842"/>
      <c r="FS842"/>
      <c r="FT842"/>
      <c r="FU842"/>
      <c r="FV842"/>
      <c r="FW842"/>
      <c r="FX842"/>
      <c r="FY842"/>
      <c r="FZ842"/>
      <c r="GA842"/>
      <c r="GB842"/>
      <c r="GC842"/>
      <c r="GD842"/>
      <c r="GE842"/>
      <c r="GF842"/>
      <c r="GG842"/>
      <c r="GH842"/>
      <c r="GI842"/>
      <c r="GJ842"/>
      <c r="GK842"/>
      <c r="GL842"/>
      <c r="GM842"/>
      <c r="GN842"/>
      <c r="GO842"/>
      <c r="GP842"/>
      <c r="GQ842"/>
      <c r="GR842"/>
      <c r="GS842"/>
      <c r="GT842"/>
      <c r="GU842"/>
      <c r="GV842"/>
      <c r="GW842"/>
      <c r="GX842"/>
      <c r="GY842"/>
      <c r="GZ842"/>
      <c r="HA842"/>
      <c r="HB842"/>
      <c r="HC842"/>
      <c r="HD842"/>
      <c r="HE842"/>
      <c r="HF842"/>
      <c r="HG842"/>
      <c r="HH842"/>
      <c r="HI842"/>
      <c r="HJ842"/>
      <c r="HK842"/>
      <c r="HL842"/>
      <c r="HM842"/>
      <c r="HN842"/>
      <c r="HO842"/>
      <c r="HP842"/>
      <c r="HQ842"/>
      <c r="HR842"/>
      <c r="HS842"/>
      <c r="HT842"/>
      <c r="HU842"/>
      <c r="HV842"/>
      <c r="HW842"/>
      <c r="HX842"/>
      <c r="HY842"/>
      <c r="HZ842"/>
      <c r="IA842"/>
      <c r="IB842"/>
      <c r="IC842"/>
      <c r="ID842"/>
      <c r="IE842"/>
      <c r="IF842"/>
      <c r="IG842"/>
      <c r="IH842"/>
      <c r="II842"/>
      <c r="IJ842"/>
      <c r="IK842"/>
      <c r="IL842"/>
      <c r="IM842"/>
      <c r="IN842"/>
      <c r="IO842"/>
      <c r="IP842"/>
      <c r="IQ842"/>
      <c r="IR842"/>
      <c r="IS842"/>
      <c r="IT842"/>
      <c r="IU842"/>
      <c r="IV842"/>
    </row>
    <row r="843" spans="1:256" ht="24.9" customHeight="1" thickTop="1" thickBot="1" x14ac:dyDescent="0.3">
      <c r="A843" s="392" t="s">
        <v>2505</v>
      </c>
      <c r="B843" s="427"/>
      <c r="C843" s="427"/>
      <c r="D843" s="427"/>
      <c r="E843" s="427"/>
      <c r="F843" s="427"/>
      <c r="G843" s="427"/>
      <c r="H843" s="427"/>
      <c r="I843" s="427"/>
      <c r="J843" s="427"/>
      <c r="K843" s="427"/>
      <c r="L843" s="427"/>
      <c r="M843" s="427"/>
      <c r="N843" s="427"/>
      <c r="O843" s="427"/>
      <c r="P843" s="427"/>
      <c r="Q843" s="427"/>
      <c r="R843" s="427"/>
      <c r="S843" s="427"/>
      <c r="T843" s="427"/>
      <c r="U843" s="427"/>
      <c r="V843" s="427"/>
      <c r="W843" s="427"/>
      <c r="X843" s="427"/>
      <c r="Y843" s="427"/>
      <c r="Z843" s="427"/>
      <c r="AA843" s="427"/>
      <c r="AB843" s="427"/>
      <c r="AC843" s="428"/>
      <c r="AD843" s="310">
        <f>'Art. 123'!Q802</f>
        <v>3</v>
      </c>
      <c r="AE843" s="94" t="str">
        <f t="shared" ref="AE843:AE851" si="196">IF(AG843=1,AK843,AG843)</f>
        <v>No aplica</v>
      </c>
      <c r="AF843">
        <f t="shared" ref="AF843:AF851" si="197">AD843/2</f>
        <v>1.5</v>
      </c>
      <c r="AG843" s="92" t="str">
        <f t="shared" ref="AG843:AG851" si="198">IF(AND(AF843&gt;=0,AF843&lt;=1),1,"No aplica")</f>
        <v>No aplica</v>
      </c>
      <c r="AH843" s="95" t="e">
        <f t="shared" ref="AH843:AH851" si="199">AD843/(AG843*2)</f>
        <v>#VALUE!</v>
      </c>
      <c r="AI843" s="96" t="str">
        <f t="shared" ref="AI843:AI851" si="200">IF(AG843=1,AG843/$AG$852,"No aplica")</f>
        <v>No aplica</v>
      </c>
      <c r="AJ843" s="96" t="e">
        <f t="shared" ref="AJ843:AJ851" si="201">AF843*AI843</f>
        <v>#VALUE!</v>
      </c>
      <c r="AK843" s="96" t="e">
        <f t="shared" ref="AK843:AK851" si="202">AJ843*$AE$23</f>
        <v>#VALUE!</v>
      </c>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c r="BY843"/>
      <c r="BZ843"/>
      <c r="CA843"/>
      <c r="CB843"/>
      <c r="CC843"/>
      <c r="CD843"/>
      <c r="CE843"/>
      <c r="CF843"/>
      <c r="CG843"/>
      <c r="CH843"/>
      <c r="CI843"/>
      <c r="CJ843"/>
      <c r="CK843"/>
      <c r="CL843"/>
      <c r="CM843"/>
      <c r="CN843"/>
      <c r="CO843"/>
      <c r="CP843"/>
      <c r="CQ843"/>
      <c r="CR843"/>
      <c r="CS843"/>
      <c r="CT843"/>
      <c r="CU843"/>
      <c r="CV843"/>
      <c r="CW843"/>
      <c r="CX843"/>
      <c r="CY843"/>
      <c r="CZ843"/>
      <c r="DA843"/>
      <c r="DB843"/>
      <c r="DC843"/>
      <c r="DD843"/>
      <c r="DE843"/>
      <c r="DF843"/>
      <c r="DG843"/>
      <c r="DH843"/>
      <c r="DI843"/>
      <c r="DJ843"/>
      <c r="DK843"/>
      <c r="DL843"/>
      <c r="DM843"/>
      <c r="DN843"/>
      <c r="DO843"/>
      <c r="DP843"/>
      <c r="DQ843"/>
      <c r="DR843"/>
      <c r="DS843"/>
      <c r="DT843"/>
      <c r="DU843"/>
      <c r="DV843"/>
      <c r="DW843"/>
      <c r="DX843"/>
      <c r="DY843"/>
      <c r="DZ843"/>
      <c r="EA843"/>
      <c r="EB843"/>
      <c r="EC843"/>
      <c r="ED843"/>
      <c r="EE843"/>
      <c r="EF843"/>
      <c r="EG843"/>
      <c r="EH843"/>
      <c r="EI843"/>
      <c r="EJ843"/>
      <c r="EK843"/>
      <c r="EL843"/>
      <c r="EM843"/>
      <c r="EN843"/>
      <c r="EO843"/>
      <c r="EP843"/>
      <c r="EQ843"/>
      <c r="ER843"/>
      <c r="ES843"/>
      <c r="ET843"/>
      <c r="EU843"/>
      <c r="EV843"/>
      <c r="EW843"/>
      <c r="EX843"/>
      <c r="EY843"/>
      <c r="EZ843"/>
      <c r="FA843"/>
      <c r="FB843"/>
      <c r="FC843"/>
      <c r="FD843"/>
      <c r="FE843"/>
      <c r="FF843"/>
      <c r="FG843"/>
      <c r="FH843"/>
      <c r="FI843"/>
      <c r="FJ843"/>
      <c r="FK843"/>
      <c r="FL843"/>
      <c r="FM843"/>
      <c r="FN843"/>
      <c r="FO843"/>
      <c r="FP843"/>
      <c r="FQ843"/>
      <c r="FR843"/>
      <c r="FS843"/>
      <c r="FT843"/>
      <c r="FU843"/>
      <c r="FV843"/>
      <c r="FW843"/>
      <c r="FX843"/>
      <c r="FY843"/>
      <c r="FZ843"/>
      <c r="GA843"/>
      <c r="GB843"/>
      <c r="GC843"/>
      <c r="GD843"/>
      <c r="GE843"/>
      <c r="GF843"/>
      <c r="GG843"/>
      <c r="GH843"/>
      <c r="GI843"/>
      <c r="GJ843"/>
      <c r="GK843"/>
      <c r="GL843"/>
      <c r="GM843"/>
      <c r="GN843"/>
      <c r="GO843"/>
      <c r="GP843"/>
      <c r="GQ843"/>
      <c r="GR843"/>
      <c r="GS843"/>
      <c r="GT843"/>
      <c r="GU843"/>
      <c r="GV843"/>
      <c r="GW843"/>
      <c r="GX843"/>
      <c r="GY843"/>
      <c r="GZ843"/>
      <c r="HA843"/>
      <c r="HB843"/>
      <c r="HC843"/>
      <c r="HD843"/>
      <c r="HE843"/>
      <c r="HF843"/>
      <c r="HG843"/>
      <c r="HH843"/>
      <c r="HI843"/>
      <c r="HJ843"/>
      <c r="HK843"/>
      <c r="HL843"/>
      <c r="HM843"/>
      <c r="HN843"/>
      <c r="HO843"/>
      <c r="HP843"/>
      <c r="HQ843"/>
      <c r="HR843"/>
      <c r="HS843"/>
      <c r="HT843"/>
      <c r="HU843"/>
      <c r="HV843"/>
      <c r="HW843"/>
      <c r="HX843"/>
      <c r="HY843"/>
      <c r="HZ843"/>
      <c r="IA843"/>
      <c r="IB843"/>
      <c r="IC843"/>
      <c r="ID843"/>
      <c r="IE843"/>
      <c r="IF843"/>
      <c r="IG843"/>
      <c r="IH843"/>
      <c r="II843"/>
      <c r="IJ843"/>
      <c r="IK843"/>
      <c r="IL843"/>
      <c r="IM843"/>
      <c r="IN843"/>
      <c r="IO843"/>
      <c r="IP843"/>
      <c r="IQ843"/>
      <c r="IR843"/>
      <c r="IS843"/>
      <c r="IT843"/>
      <c r="IU843"/>
      <c r="IV843"/>
    </row>
    <row r="844" spans="1:256" ht="24.9" customHeight="1" thickTop="1" thickBot="1" x14ac:dyDescent="0.3">
      <c r="A844" s="392" t="s">
        <v>2506</v>
      </c>
      <c r="B844" s="427"/>
      <c r="C844" s="427"/>
      <c r="D844" s="427"/>
      <c r="E844" s="427"/>
      <c r="F844" s="427"/>
      <c r="G844" s="427"/>
      <c r="H844" s="427"/>
      <c r="I844" s="427"/>
      <c r="J844" s="427"/>
      <c r="K844" s="427"/>
      <c r="L844" s="427"/>
      <c r="M844" s="427"/>
      <c r="N844" s="427"/>
      <c r="O844" s="427"/>
      <c r="P844" s="427"/>
      <c r="Q844" s="427"/>
      <c r="R844" s="427"/>
      <c r="S844" s="427"/>
      <c r="T844" s="427"/>
      <c r="U844" s="427"/>
      <c r="V844" s="427"/>
      <c r="W844" s="427"/>
      <c r="X844" s="427"/>
      <c r="Y844" s="427"/>
      <c r="Z844" s="427"/>
      <c r="AA844" s="427"/>
      <c r="AB844" s="427"/>
      <c r="AC844" s="428"/>
      <c r="AD844" s="310">
        <f>'Art. 123'!Q803</f>
        <v>3</v>
      </c>
      <c r="AE844" s="94" t="str">
        <f t="shared" si="196"/>
        <v>No aplica</v>
      </c>
      <c r="AF844">
        <f t="shared" si="197"/>
        <v>1.5</v>
      </c>
      <c r="AG844" s="92" t="str">
        <f t="shared" si="198"/>
        <v>No aplica</v>
      </c>
      <c r="AH844" s="95" t="e">
        <f t="shared" si="199"/>
        <v>#VALUE!</v>
      </c>
      <c r="AI844" s="96" t="str">
        <f t="shared" si="200"/>
        <v>No aplica</v>
      </c>
      <c r="AJ844" s="96" t="e">
        <f t="shared" si="201"/>
        <v>#VALUE!</v>
      </c>
      <c r="AK844" s="96" t="e">
        <f t="shared" si="202"/>
        <v>#VALUE!</v>
      </c>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c r="BY844"/>
      <c r="BZ844"/>
      <c r="CA844"/>
      <c r="CB844"/>
      <c r="CC844"/>
      <c r="CD844"/>
      <c r="CE844"/>
      <c r="CF844"/>
      <c r="CG844"/>
      <c r="CH844"/>
      <c r="CI844"/>
      <c r="CJ844"/>
      <c r="CK844"/>
      <c r="CL844"/>
      <c r="CM844"/>
      <c r="CN844"/>
      <c r="CO844"/>
      <c r="CP844"/>
      <c r="CQ844"/>
      <c r="CR844"/>
      <c r="CS844"/>
      <c r="CT844"/>
      <c r="CU844"/>
      <c r="CV844"/>
      <c r="CW844"/>
      <c r="CX844"/>
      <c r="CY844"/>
      <c r="CZ844"/>
      <c r="DA844"/>
      <c r="DB844"/>
      <c r="DC844"/>
      <c r="DD844"/>
      <c r="DE844"/>
      <c r="DF844"/>
      <c r="DG844"/>
      <c r="DH844"/>
      <c r="DI844"/>
      <c r="DJ844"/>
      <c r="DK844"/>
      <c r="DL844"/>
      <c r="DM844"/>
      <c r="DN844"/>
      <c r="DO844"/>
      <c r="DP844"/>
      <c r="DQ844"/>
      <c r="DR844"/>
      <c r="DS844"/>
      <c r="DT844"/>
      <c r="DU844"/>
      <c r="DV844"/>
      <c r="DW844"/>
      <c r="DX844"/>
      <c r="DY844"/>
      <c r="DZ844"/>
      <c r="EA844"/>
      <c r="EB844"/>
      <c r="EC844"/>
      <c r="ED844"/>
      <c r="EE844"/>
      <c r="EF844"/>
      <c r="EG844"/>
      <c r="EH844"/>
      <c r="EI844"/>
      <c r="EJ844"/>
      <c r="EK844"/>
      <c r="EL844"/>
      <c r="EM844"/>
      <c r="EN844"/>
      <c r="EO844"/>
      <c r="EP844"/>
      <c r="EQ844"/>
      <c r="ER844"/>
      <c r="ES844"/>
      <c r="ET844"/>
      <c r="EU844"/>
      <c r="EV844"/>
      <c r="EW844"/>
      <c r="EX844"/>
      <c r="EY844"/>
      <c r="EZ844"/>
      <c r="FA844"/>
      <c r="FB844"/>
      <c r="FC844"/>
      <c r="FD844"/>
      <c r="FE844"/>
      <c r="FF844"/>
      <c r="FG844"/>
      <c r="FH844"/>
      <c r="FI844"/>
      <c r="FJ844"/>
      <c r="FK844"/>
      <c r="FL844"/>
      <c r="FM844"/>
      <c r="FN844"/>
      <c r="FO844"/>
      <c r="FP844"/>
      <c r="FQ844"/>
      <c r="FR844"/>
      <c r="FS844"/>
      <c r="FT844"/>
      <c r="FU844"/>
      <c r="FV844"/>
      <c r="FW844"/>
      <c r="FX844"/>
      <c r="FY844"/>
      <c r="FZ844"/>
      <c r="GA844"/>
      <c r="GB844"/>
      <c r="GC844"/>
      <c r="GD844"/>
      <c r="GE844"/>
      <c r="GF844"/>
      <c r="GG844"/>
      <c r="GH844"/>
      <c r="GI844"/>
      <c r="GJ844"/>
      <c r="GK844"/>
      <c r="GL844"/>
      <c r="GM844"/>
      <c r="GN844"/>
      <c r="GO844"/>
      <c r="GP844"/>
      <c r="GQ844"/>
      <c r="GR844"/>
      <c r="GS844"/>
      <c r="GT844"/>
      <c r="GU844"/>
      <c r="GV844"/>
      <c r="GW844"/>
      <c r="GX844"/>
      <c r="GY844"/>
      <c r="GZ844"/>
      <c r="HA844"/>
      <c r="HB844"/>
      <c r="HC844"/>
      <c r="HD844"/>
      <c r="HE844"/>
      <c r="HF844"/>
      <c r="HG844"/>
      <c r="HH844"/>
      <c r="HI844"/>
      <c r="HJ844"/>
      <c r="HK844"/>
      <c r="HL844"/>
      <c r="HM844"/>
      <c r="HN844"/>
      <c r="HO844"/>
      <c r="HP844"/>
      <c r="HQ844"/>
      <c r="HR844"/>
      <c r="HS844"/>
      <c r="HT844"/>
      <c r="HU844"/>
      <c r="HV844"/>
      <c r="HW844"/>
      <c r="HX844"/>
      <c r="HY844"/>
      <c r="HZ844"/>
      <c r="IA844"/>
      <c r="IB844"/>
      <c r="IC844"/>
      <c r="ID844"/>
      <c r="IE844"/>
      <c r="IF844"/>
      <c r="IG844"/>
      <c r="IH844"/>
      <c r="II844"/>
      <c r="IJ844"/>
      <c r="IK844"/>
      <c r="IL844"/>
      <c r="IM844"/>
      <c r="IN844"/>
      <c r="IO844"/>
      <c r="IP844"/>
      <c r="IQ844"/>
      <c r="IR844"/>
      <c r="IS844"/>
      <c r="IT844"/>
      <c r="IU844"/>
      <c r="IV844"/>
    </row>
    <row r="845" spans="1:256" ht="24.9" customHeight="1" thickTop="1" thickBot="1" x14ac:dyDescent="0.3">
      <c r="A845" s="392" t="s">
        <v>2507</v>
      </c>
      <c r="B845" s="427"/>
      <c r="C845" s="427"/>
      <c r="D845" s="427"/>
      <c r="E845" s="427"/>
      <c r="F845" s="427"/>
      <c r="G845" s="427"/>
      <c r="H845" s="427"/>
      <c r="I845" s="427"/>
      <c r="J845" s="427"/>
      <c r="K845" s="427"/>
      <c r="L845" s="427"/>
      <c r="M845" s="427"/>
      <c r="N845" s="427"/>
      <c r="O845" s="427"/>
      <c r="P845" s="427"/>
      <c r="Q845" s="427"/>
      <c r="R845" s="427"/>
      <c r="S845" s="427"/>
      <c r="T845" s="427"/>
      <c r="U845" s="427"/>
      <c r="V845" s="427"/>
      <c r="W845" s="427"/>
      <c r="X845" s="427"/>
      <c r="Y845" s="427"/>
      <c r="Z845" s="427"/>
      <c r="AA845" s="427"/>
      <c r="AB845" s="427"/>
      <c r="AC845" s="428"/>
      <c r="AD845" s="310">
        <f>'Art. 123'!Q804</f>
        <v>3</v>
      </c>
      <c r="AE845" s="94" t="str">
        <f t="shared" si="196"/>
        <v>No aplica</v>
      </c>
      <c r="AF845">
        <f t="shared" si="197"/>
        <v>1.5</v>
      </c>
      <c r="AG845" s="92" t="str">
        <f t="shared" si="198"/>
        <v>No aplica</v>
      </c>
      <c r="AH845" s="95" t="e">
        <f t="shared" si="199"/>
        <v>#VALUE!</v>
      </c>
      <c r="AI845" s="96" t="str">
        <f t="shared" si="200"/>
        <v>No aplica</v>
      </c>
      <c r="AJ845" s="96" t="e">
        <f t="shared" si="201"/>
        <v>#VALUE!</v>
      </c>
      <c r="AK845" s="96" t="e">
        <f t="shared" si="202"/>
        <v>#VALUE!</v>
      </c>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c r="BY845"/>
      <c r="BZ845"/>
      <c r="CA845"/>
      <c r="CB845"/>
      <c r="CC845"/>
      <c r="CD845"/>
      <c r="CE845"/>
      <c r="CF845"/>
      <c r="CG845"/>
      <c r="CH845"/>
      <c r="CI845"/>
      <c r="CJ845"/>
      <c r="CK845"/>
      <c r="CL845"/>
      <c r="CM845"/>
      <c r="CN845"/>
      <c r="CO845"/>
      <c r="CP845"/>
      <c r="CQ845"/>
      <c r="CR845"/>
      <c r="CS845"/>
      <c r="CT845"/>
      <c r="CU845"/>
      <c r="CV845"/>
      <c r="CW845"/>
      <c r="CX845"/>
      <c r="CY845"/>
      <c r="CZ845"/>
      <c r="DA845"/>
      <c r="DB845"/>
      <c r="DC845"/>
      <c r="DD845"/>
      <c r="DE845"/>
      <c r="DF845"/>
      <c r="DG845"/>
      <c r="DH845"/>
      <c r="DI845"/>
      <c r="DJ845"/>
      <c r="DK845"/>
      <c r="DL845"/>
      <c r="DM845"/>
      <c r="DN845"/>
      <c r="DO845"/>
      <c r="DP845"/>
      <c r="DQ845"/>
      <c r="DR845"/>
      <c r="DS845"/>
      <c r="DT845"/>
      <c r="DU845"/>
      <c r="DV845"/>
      <c r="DW845"/>
      <c r="DX845"/>
      <c r="DY845"/>
      <c r="DZ845"/>
      <c r="EA845"/>
      <c r="EB845"/>
      <c r="EC845"/>
      <c r="ED845"/>
      <c r="EE845"/>
      <c r="EF845"/>
      <c r="EG845"/>
      <c r="EH845"/>
      <c r="EI845"/>
      <c r="EJ845"/>
      <c r="EK845"/>
      <c r="EL845"/>
      <c r="EM845"/>
      <c r="EN845"/>
      <c r="EO845"/>
      <c r="EP845"/>
      <c r="EQ845"/>
      <c r="ER845"/>
      <c r="ES845"/>
      <c r="ET845"/>
      <c r="EU845"/>
      <c r="EV845"/>
      <c r="EW845"/>
      <c r="EX845"/>
      <c r="EY845"/>
      <c r="EZ845"/>
      <c r="FA845"/>
      <c r="FB845"/>
      <c r="FC845"/>
      <c r="FD845"/>
      <c r="FE845"/>
      <c r="FF845"/>
      <c r="FG845"/>
      <c r="FH845"/>
      <c r="FI845"/>
      <c r="FJ845"/>
      <c r="FK845"/>
      <c r="FL845"/>
      <c r="FM845"/>
      <c r="FN845"/>
      <c r="FO845"/>
      <c r="FP845"/>
      <c r="FQ845"/>
      <c r="FR845"/>
      <c r="FS845"/>
      <c r="FT845"/>
      <c r="FU845"/>
      <c r="FV845"/>
      <c r="FW845"/>
      <c r="FX845"/>
      <c r="FY845"/>
      <c r="FZ845"/>
      <c r="GA845"/>
      <c r="GB845"/>
      <c r="GC845"/>
      <c r="GD845"/>
      <c r="GE845"/>
      <c r="GF845"/>
      <c r="GG845"/>
      <c r="GH845"/>
      <c r="GI845"/>
      <c r="GJ845"/>
      <c r="GK845"/>
      <c r="GL845"/>
      <c r="GM845"/>
      <c r="GN845"/>
      <c r="GO845"/>
      <c r="GP845"/>
      <c r="GQ845"/>
      <c r="GR845"/>
      <c r="GS845"/>
      <c r="GT845"/>
      <c r="GU845"/>
      <c r="GV845"/>
      <c r="GW845"/>
      <c r="GX845"/>
      <c r="GY845"/>
      <c r="GZ845"/>
      <c r="HA845"/>
      <c r="HB845"/>
      <c r="HC845"/>
      <c r="HD845"/>
      <c r="HE845"/>
      <c r="HF845"/>
      <c r="HG845"/>
      <c r="HH845"/>
      <c r="HI845"/>
      <c r="HJ845"/>
      <c r="HK845"/>
      <c r="HL845"/>
      <c r="HM845"/>
      <c r="HN845"/>
      <c r="HO845"/>
      <c r="HP845"/>
      <c r="HQ845"/>
      <c r="HR845"/>
      <c r="HS845"/>
      <c r="HT845"/>
      <c r="HU845"/>
      <c r="HV845"/>
      <c r="HW845"/>
      <c r="HX845"/>
      <c r="HY845"/>
      <c r="HZ845"/>
      <c r="IA845"/>
      <c r="IB845"/>
      <c r="IC845"/>
      <c r="ID845"/>
      <c r="IE845"/>
      <c r="IF845"/>
      <c r="IG845"/>
      <c r="IH845"/>
      <c r="II845"/>
      <c r="IJ845"/>
      <c r="IK845"/>
      <c r="IL845"/>
      <c r="IM845"/>
      <c r="IN845"/>
      <c r="IO845"/>
      <c r="IP845"/>
      <c r="IQ845"/>
      <c r="IR845"/>
      <c r="IS845"/>
      <c r="IT845"/>
      <c r="IU845"/>
      <c r="IV845"/>
    </row>
    <row r="846" spans="1:256" ht="24.9" customHeight="1" thickTop="1" thickBot="1" x14ac:dyDescent="0.3">
      <c r="A846" s="392" t="s">
        <v>2461</v>
      </c>
      <c r="B846" s="427"/>
      <c r="C846" s="427"/>
      <c r="D846" s="427"/>
      <c r="E846" s="427"/>
      <c r="F846" s="427"/>
      <c r="G846" s="427"/>
      <c r="H846" s="427"/>
      <c r="I846" s="427"/>
      <c r="J846" s="427"/>
      <c r="K846" s="427"/>
      <c r="L846" s="427"/>
      <c r="M846" s="427"/>
      <c r="N846" s="427"/>
      <c r="O846" s="427"/>
      <c r="P846" s="427"/>
      <c r="Q846" s="427"/>
      <c r="R846" s="427"/>
      <c r="S846" s="427"/>
      <c r="T846" s="427"/>
      <c r="U846" s="427"/>
      <c r="V846" s="427"/>
      <c r="W846" s="427"/>
      <c r="X846" s="427"/>
      <c r="Y846" s="427"/>
      <c r="Z846" s="427"/>
      <c r="AA846" s="427"/>
      <c r="AB846" s="427"/>
      <c r="AC846" s="428"/>
      <c r="AD846" s="310">
        <f>'Art. 123'!Q805</f>
        <v>3</v>
      </c>
      <c r="AE846" s="94" t="str">
        <f t="shared" si="196"/>
        <v>No aplica</v>
      </c>
      <c r="AF846">
        <f t="shared" si="197"/>
        <v>1.5</v>
      </c>
      <c r="AG846" s="92" t="str">
        <f t="shared" si="198"/>
        <v>No aplica</v>
      </c>
      <c r="AH846" s="95" t="e">
        <f t="shared" si="199"/>
        <v>#VALUE!</v>
      </c>
      <c r="AI846" s="96" t="str">
        <f t="shared" si="200"/>
        <v>No aplica</v>
      </c>
      <c r="AJ846" s="96" t="e">
        <f t="shared" si="201"/>
        <v>#VALUE!</v>
      </c>
      <c r="AK846" s="96" t="e">
        <f t="shared" si="202"/>
        <v>#VALUE!</v>
      </c>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c r="BY846"/>
      <c r="BZ846"/>
      <c r="CA846"/>
      <c r="CB846"/>
      <c r="CC846"/>
      <c r="CD846"/>
      <c r="CE846"/>
      <c r="CF846"/>
      <c r="CG846"/>
      <c r="CH846"/>
      <c r="CI846"/>
      <c r="CJ846"/>
      <c r="CK846"/>
      <c r="CL846"/>
      <c r="CM846"/>
      <c r="CN846"/>
      <c r="CO846"/>
      <c r="CP846"/>
      <c r="CQ846"/>
      <c r="CR846"/>
      <c r="CS846"/>
      <c r="CT846"/>
      <c r="CU846"/>
      <c r="CV846"/>
      <c r="CW846"/>
      <c r="CX846"/>
      <c r="CY846"/>
      <c r="CZ846"/>
      <c r="DA846"/>
      <c r="DB846"/>
      <c r="DC846"/>
      <c r="DD846"/>
      <c r="DE846"/>
      <c r="DF846"/>
      <c r="DG846"/>
      <c r="DH846"/>
      <c r="DI846"/>
      <c r="DJ846"/>
      <c r="DK846"/>
      <c r="DL846"/>
      <c r="DM846"/>
      <c r="DN846"/>
      <c r="DO846"/>
      <c r="DP846"/>
      <c r="DQ846"/>
      <c r="DR846"/>
      <c r="DS846"/>
      <c r="DT846"/>
      <c r="DU846"/>
      <c r="DV846"/>
      <c r="DW846"/>
      <c r="DX846"/>
      <c r="DY846"/>
      <c r="DZ846"/>
      <c r="EA846"/>
      <c r="EB846"/>
      <c r="EC846"/>
      <c r="ED846"/>
      <c r="EE846"/>
      <c r="EF846"/>
      <c r="EG846"/>
      <c r="EH846"/>
      <c r="EI846"/>
      <c r="EJ846"/>
      <c r="EK846"/>
      <c r="EL846"/>
      <c r="EM846"/>
      <c r="EN846"/>
      <c r="EO846"/>
      <c r="EP846"/>
      <c r="EQ846"/>
      <c r="ER846"/>
      <c r="ES846"/>
      <c r="ET846"/>
      <c r="EU846"/>
      <c r="EV846"/>
      <c r="EW846"/>
      <c r="EX846"/>
      <c r="EY846"/>
      <c r="EZ846"/>
      <c r="FA846"/>
      <c r="FB846"/>
      <c r="FC846"/>
      <c r="FD846"/>
      <c r="FE846"/>
      <c r="FF846"/>
      <c r="FG846"/>
      <c r="FH846"/>
      <c r="FI846"/>
      <c r="FJ846"/>
      <c r="FK846"/>
      <c r="FL846"/>
      <c r="FM846"/>
      <c r="FN846"/>
      <c r="FO846"/>
      <c r="FP846"/>
      <c r="FQ846"/>
      <c r="FR846"/>
      <c r="FS846"/>
      <c r="FT846"/>
      <c r="FU846"/>
      <c r="FV846"/>
      <c r="FW846"/>
      <c r="FX846"/>
      <c r="FY846"/>
      <c r="FZ846"/>
      <c r="GA846"/>
      <c r="GB846"/>
      <c r="GC846"/>
      <c r="GD846"/>
      <c r="GE846"/>
      <c r="GF846"/>
      <c r="GG846"/>
      <c r="GH846"/>
      <c r="GI846"/>
      <c r="GJ846"/>
      <c r="GK846"/>
      <c r="GL846"/>
      <c r="GM846"/>
      <c r="GN846"/>
      <c r="GO846"/>
      <c r="GP846"/>
      <c r="GQ846"/>
      <c r="GR846"/>
      <c r="GS846"/>
      <c r="GT846"/>
      <c r="GU846"/>
      <c r="GV846"/>
      <c r="GW846"/>
      <c r="GX846"/>
      <c r="GY846"/>
      <c r="GZ846"/>
      <c r="HA846"/>
      <c r="HB846"/>
      <c r="HC846"/>
      <c r="HD846"/>
      <c r="HE846"/>
      <c r="HF846"/>
      <c r="HG846"/>
      <c r="HH846"/>
      <c r="HI846"/>
      <c r="HJ846"/>
      <c r="HK846"/>
      <c r="HL846"/>
      <c r="HM846"/>
      <c r="HN846"/>
      <c r="HO846"/>
      <c r="HP846"/>
      <c r="HQ846"/>
      <c r="HR846"/>
      <c r="HS846"/>
      <c r="HT846"/>
      <c r="HU846"/>
      <c r="HV846"/>
      <c r="HW846"/>
      <c r="HX846"/>
      <c r="HY846"/>
      <c r="HZ846"/>
      <c r="IA846"/>
      <c r="IB846"/>
      <c r="IC846"/>
      <c r="ID846"/>
      <c r="IE846"/>
      <c r="IF846"/>
      <c r="IG846"/>
      <c r="IH846"/>
      <c r="II846"/>
      <c r="IJ846"/>
      <c r="IK846"/>
      <c r="IL846"/>
      <c r="IM846"/>
      <c r="IN846"/>
      <c r="IO846"/>
      <c r="IP846"/>
      <c r="IQ846"/>
      <c r="IR846"/>
      <c r="IS846"/>
      <c r="IT846"/>
      <c r="IU846"/>
      <c r="IV846"/>
    </row>
    <row r="847" spans="1:256" ht="24.9" customHeight="1" thickTop="1" thickBot="1" x14ac:dyDescent="0.3">
      <c r="A847" s="392" t="s">
        <v>2462</v>
      </c>
      <c r="B847" s="427"/>
      <c r="C847" s="427"/>
      <c r="D847" s="427"/>
      <c r="E847" s="427"/>
      <c r="F847" s="427"/>
      <c r="G847" s="427"/>
      <c r="H847" s="427"/>
      <c r="I847" s="427"/>
      <c r="J847" s="427"/>
      <c r="K847" s="427"/>
      <c r="L847" s="427"/>
      <c r="M847" s="427"/>
      <c r="N847" s="427"/>
      <c r="O847" s="427"/>
      <c r="P847" s="427"/>
      <c r="Q847" s="427"/>
      <c r="R847" s="427"/>
      <c r="S847" s="427"/>
      <c r="T847" s="427"/>
      <c r="U847" s="427"/>
      <c r="V847" s="427"/>
      <c r="W847" s="427"/>
      <c r="X847" s="427"/>
      <c r="Y847" s="427"/>
      <c r="Z847" s="427"/>
      <c r="AA847" s="427"/>
      <c r="AB847" s="427"/>
      <c r="AC847" s="428"/>
      <c r="AD847" s="310">
        <f>'Art. 123'!Q806</f>
        <v>3</v>
      </c>
      <c r="AE847" s="94" t="str">
        <f t="shared" si="196"/>
        <v>No aplica</v>
      </c>
      <c r="AF847">
        <f t="shared" si="197"/>
        <v>1.5</v>
      </c>
      <c r="AG847" s="92" t="str">
        <f t="shared" si="198"/>
        <v>No aplica</v>
      </c>
      <c r="AH847" s="95" t="e">
        <f t="shared" si="199"/>
        <v>#VALUE!</v>
      </c>
      <c r="AI847" s="96" t="str">
        <f t="shared" si="200"/>
        <v>No aplica</v>
      </c>
      <c r="AJ847" s="96" t="e">
        <f t="shared" si="201"/>
        <v>#VALUE!</v>
      </c>
      <c r="AK847" s="96" t="e">
        <f t="shared" si="202"/>
        <v>#VALUE!</v>
      </c>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c r="BY847"/>
      <c r="BZ847"/>
      <c r="CA847"/>
      <c r="CB847"/>
      <c r="CC847"/>
      <c r="CD847"/>
      <c r="CE847"/>
      <c r="CF847"/>
      <c r="CG847"/>
      <c r="CH847"/>
      <c r="CI847"/>
      <c r="CJ847"/>
      <c r="CK847"/>
      <c r="CL847"/>
      <c r="CM847"/>
      <c r="CN847"/>
      <c r="CO847"/>
      <c r="CP847"/>
      <c r="CQ847"/>
      <c r="CR847"/>
      <c r="CS847"/>
      <c r="CT847"/>
      <c r="CU847"/>
      <c r="CV847"/>
      <c r="CW847"/>
      <c r="CX847"/>
      <c r="CY847"/>
      <c r="CZ847"/>
      <c r="DA847"/>
      <c r="DB847"/>
      <c r="DC847"/>
      <c r="DD847"/>
      <c r="DE847"/>
      <c r="DF847"/>
      <c r="DG847"/>
      <c r="DH847"/>
      <c r="DI847"/>
      <c r="DJ847"/>
      <c r="DK847"/>
      <c r="DL847"/>
      <c r="DM847"/>
      <c r="DN847"/>
      <c r="DO847"/>
      <c r="DP847"/>
      <c r="DQ847"/>
      <c r="DR847"/>
      <c r="DS847"/>
      <c r="DT847"/>
      <c r="DU847"/>
      <c r="DV847"/>
      <c r="DW847"/>
      <c r="DX847"/>
      <c r="DY847"/>
      <c r="DZ847"/>
      <c r="EA847"/>
      <c r="EB847"/>
      <c r="EC847"/>
      <c r="ED847"/>
      <c r="EE847"/>
      <c r="EF847"/>
      <c r="EG847"/>
      <c r="EH847"/>
      <c r="EI847"/>
      <c r="EJ847"/>
      <c r="EK847"/>
      <c r="EL847"/>
      <c r="EM847"/>
      <c r="EN847"/>
      <c r="EO847"/>
      <c r="EP847"/>
      <c r="EQ847"/>
      <c r="ER847"/>
      <c r="ES847"/>
      <c r="ET847"/>
      <c r="EU847"/>
      <c r="EV847"/>
      <c r="EW847"/>
      <c r="EX847"/>
      <c r="EY847"/>
      <c r="EZ847"/>
      <c r="FA847"/>
      <c r="FB847"/>
      <c r="FC847"/>
      <c r="FD847"/>
      <c r="FE847"/>
      <c r="FF847"/>
      <c r="FG847"/>
      <c r="FH847"/>
      <c r="FI847"/>
      <c r="FJ847"/>
      <c r="FK847"/>
      <c r="FL847"/>
      <c r="FM847"/>
      <c r="FN847"/>
      <c r="FO847"/>
      <c r="FP847"/>
      <c r="FQ847"/>
      <c r="FR847"/>
      <c r="FS847"/>
      <c r="FT847"/>
      <c r="FU847"/>
      <c r="FV847"/>
      <c r="FW847"/>
      <c r="FX847"/>
      <c r="FY847"/>
      <c r="FZ847"/>
      <c r="GA847"/>
      <c r="GB847"/>
      <c r="GC847"/>
      <c r="GD847"/>
      <c r="GE847"/>
      <c r="GF847"/>
      <c r="GG847"/>
      <c r="GH847"/>
      <c r="GI847"/>
      <c r="GJ847"/>
      <c r="GK847"/>
      <c r="GL847"/>
      <c r="GM847"/>
      <c r="GN847"/>
      <c r="GO847"/>
      <c r="GP847"/>
      <c r="GQ847"/>
      <c r="GR847"/>
      <c r="GS847"/>
      <c r="GT847"/>
      <c r="GU847"/>
      <c r="GV847"/>
      <c r="GW847"/>
      <c r="GX847"/>
      <c r="GY847"/>
      <c r="GZ847"/>
      <c r="HA847"/>
      <c r="HB847"/>
      <c r="HC847"/>
      <c r="HD847"/>
      <c r="HE847"/>
      <c r="HF847"/>
      <c r="HG847"/>
      <c r="HH847"/>
      <c r="HI847"/>
      <c r="HJ847"/>
      <c r="HK847"/>
      <c r="HL847"/>
      <c r="HM847"/>
      <c r="HN847"/>
      <c r="HO847"/>
      <c r="HP847"/>
      <c r="HQ847"/>
      <c r="HR847"/>
      <c r="HS847"/>
      <c r="HT847"/>
      <c r="HU847"/>
      <c r="HV847"/>
      <c r="HW847"/>
      <c r="HX847"/>
      <c r="HY847"/>
      <c r="HZ847"/>
      <c r="IA847"/>
      <c r="IB847"/>
      <c r="IC847"/>
      <c r="ID847"/>
      <c r="IE847"/>
      <c r="IF847"/>
      <c r="IG847"/>
      <c r="IH847"/>
      <c r="II847"/>
      <c r="IJ847"/>
      <c r="IK847"/>
      <c r="IL847"/>
      <c r="IM847"/>
      <c r="IN847"/>
      <c r="IO847"/>
      <c r="IP847"/>
      <c r="IQ847"/>
      <c r="IR847"/>
      <c r="IS847"/>
      <c r="IT847"/>
      <c r="IU847"/>
      <c r="IV847"/>
    </row>
    <row r="848" spans="1:256" ht="24.9" customHeight="1" thickTop="1" thickBot="1" x14ac:dyDescent="0.3">
      <c r="A848" s="392" t="s">
        <v>2463</v>
      </c>
      <c r="B848" s="427"/>
      <c r="C848" s="427"/>
      <c r="D848" s="427"/>
      <c r="E848" s="427"/>
      <c r="F848" s="427"/>
      <c r="G848" s="427"/>
      <c r="H848" s="427"/>
      <c r="I848" s="427"/>
      <c r="J848" s="427"/>
      <c r="K848" s="427"/>
      <c r="L848" s="427"/>
      <c r="M848" s="427"/>
      <c r="N848" s="427"/>
      <c r="O848" s="427"/>
      <c r="P848" s="427"/>
      <c r="Q848" s="427"/>
      <c r="R848" s="427"/>
      <c r="S848" s="427"/>
      <c r="T848" s="427"/>
      <c r="U848" s="427"/>
      <c r="V848" s="427"/>
      <c r="W848" s="427"/>
      <c r="X848" s="427"/>
      <c r="Y848" s="427"/>
      <c r="Z848" s="427"/>
      <c r="AA848" s="427"/>
      <c r="AB848" s="427"/>
      <c r="AC848" s="428"/>
      <c r="AD848" s="310">
        <f>'Art. 123'!Q807</f>
        <v>3</v>
      </c>
      <c r="AE848" s="94" t="str">
        <f t="shared" si="196"/>
        <v>No aplica</v>
      </c>
      <c r="AF848">
        <f t="shared" si="197"/>
        <v>1.5</v>
      </c>
      <c r="AG848" s="92" t="str">
        <f t="shared" si="198"/>
        <v>No aplica</v>
      </c>
      <c r="AH848" s="95" t="e">
        <f t="shared" si="199"/>
        <v>#VALUE!</v>
      </c>
      <c r="AI848" s="96" t="str">
        <f t="shared" si="200"/>
        <v>No aplica</v>
      </c>
      <c r="AJ848" s="96" t="e">
        <f t="shared" si="201"/>
        <v>#VALUE!</v>
      </c>
      <c r="AK848" s="96" t="e">
        <f t="shared" si="202"/>
        <v>#VALUE!</v>
      </c>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c r="BY848"/>
      <c r="BZ848"/>
      <c r="CA848"/>
      <c r="CB848"/>
      <c r="CC848"/>
      <c r="CD848"/>
      <c r="CE848"/>
      <c r="CF848"/>
      <c r="CG848"/>
      <c r="CH848"/>
      <c r="CI848"/>
      <c r="CJ848"/>
      <c r="CK848"/>
      <c r="CL848"/>
      <c r="CM848"/>
      <c r="CN848"/>
      <c r="CO848"/>
      <c r="CP848"/>
      <c r="CQ848"/>
      <c r="CR848"/>
      <c r="CS848"/>
      <c r="CT848"/>
      <c r="CU848"/>
      <c r="CV848"/>
      <c r="CW848"/>
      <c r="CX848"/>
      <c r="CY848"/>
      <c r="CZ848"/>
      <c r="DA848"/>
      <c r="DB848"/>
      <c r="DC848"/>
      <c r="DD848"/>
      <c r="DE848"/>
      <c r="DF848"/>
      <c r="DG848"/>
      <c r="DH848"/>
      <c r="DI848"/>
      <c r="DJ848"/>
      <c r="DK848"/>
      <c r="DL848"/>
      <c r="DM848"/>
      <c r="DN848"/>
      <c r="DO848"/>
      <c r="DP848"/>
      <c r="DQ848"/>
      <c r="DR848"/>
      <c r="DS848"/>
      <c r="DT848"/>
      <c r="DU848"/>
      <c r="DV848"/>
      <c r="DW848"/>
      <c r="DX848"/>
      <c r="DY848"/>
      <c r="DZ848"/>
      <c r="EA848"/>
      <c r="EB848"/>
      <c r="EC848"/>
      <c r="ED848"/>
      <c r="EE848"/>
      <c r="EF848"/>
      <c r="EG848"/>
      <c r="EH848"/>
      <c r="EI848"/>
      <c r="EJ848"/>
      <c r="EK848"/>
      <c r="EL848"/>
      <c r="EM848"/>
      <c r="EN848"/>
      <c r="EO848"/>
      <c r="EP848"/>
      <c r="EQ848"/>
      <c r="ER848"/>
      <c r="ES848"/>
      <c r="ET848"/>
      <c r="EU848"/>
      <c r="EV848"/>
      <c r="EW848"/>
      <c r="EX848"/>
      <c r="EY848"/>
      <c r="EZ848"/>
      <c r="FA848"/>
      <c r="FB848"/>
      <c r="FC848"/>
      <c r="FD848"/>
      <c r="FE848"/>
      <c r="FF848"/>
      <c r="FG848"/>
      <c r="FH848"/>
      <c r="FI848"/>
      <c r="FJ848"/>
      <c r="FK848"/>
      <c r="FL848"/>
      <c r="FM848"/>
      <c r="FN848"/>
      <c r="FO848"/>
      <c r="FP848"/>
      <c r="FQ848"/>
      <c r="FR848"/>
      <c r="FS848"/>
      <c r="FT848"/>
      <c r="FU848"/>
      <c r="FV848"/>
      <c r="FW848"/>
      <c r="FX848"/>
      <c r="FY848"/>
      <c r="FZ848"/>
      <c r="GA848"/>
      <c r="GB848"/>
      <c r="GC848"/>
      <c r="GD848"/>
      <c r="GE848"/>
      <c r="GF848"/>
      <c r="GG848"/>
      <c r="GH848"/>
      <c r="GI848"/>
      <c r="GJ848"/>
      <c r="GK848"/>
      <c r="GL848"/>
      <c r="GM848"/>
      <c r="GN848"/>
      <c r="GO848"/>
      <c r="GP848"/>
      <c r="GQ848"/>
      <c r="GR848"/>
      <c r="GS848"/>
      <c r="GT848"/>
      <c r="GU848"/>
      <c r="GV848"/>
      <c r="GW848"/>
      <c r="GX848"/>
      <c r="GY848"/>
      <c r="GZ848"/>
      <c r="HA848"/>
      <c r="HB848"/>
      <c r="HC848"/>
      <c r="HD848"/>
      <c r="HE848"/>
      <c r="HF848"/>
      <c r="HG848"/>
      <c r="HH848"/>
      <c r="HI848"/>
      <c r="HJ848"/>
      <c r="HK848"/>
      <c r="HL848"/>
      <c r="HM848"/>
      <c r="HN848"/>
      <c r="HO848"/>
      <c r="HP848"/>
      <c r="HQ848"/>
      <c r="HR848"/>
      <c r="HS848"/>
      <c r="HT848"/>
      <c r="HU848"/>
      <c r="HV848"/>
      <c r="HW848"/>
      <c r="HX848"/>
      <c r="HY848"/>
      <c r="HZ848"/>
      <c r="IA848"/>
      <c r="IB848"/>
      <c r="IC848"/>
      <c r="ID848"/>
      <c r="IE848"/>
      <c r="IF848"/>
      <c r="IG848"/>
      <c r="IH848"/>
      <c r="II848"/>
      <c r="IJ848"/>
      <c r="IK848"/>
      <c r="IL848"/>
      <c r="IM848"/>
      <c r="IN848"/>
      <c r="IO848"/>
      <c r="IP848"/>
      <c r="IQ848"/>
      <c r="IR848"/>
      <c r="IS848"/>
      <c r="IT848"/>
      <c r="IU848"/>
      <c r="IV848"/>
    </row>
    <row r="849" spans="1:256" ht="24.9" customHeight="1" thickTop="1" thickBot="1" x14ac:dyDescent="0.3">
      <c r="A849" s="392" t="s">
        <v>1121</v>
      </c>
      <c r="B849" s="427"/>
      <c r="C849" s="427"/>
      <c r="D849" s="427"/>
      <c r="E849" s="427"/>
      <c r="F849" s="427"/>
      <c r="G849" s="427"/>
      <c r="H849" s="427"/>
      <c r="I849" s="427"/>
      <c r="J849" s="427"/>
      <c r="K849" s="427"/>
      <c r="L849" s="427"/>
      <c r="M849" s="427"/>
      <c r="N849" s="427"/>
      <c r="O849" s="427"/>
      <c r="P849" s="427"/>
      <c r="Q849" s="427"/>
      <c r="R849" s="427"/>
      <c r="S849" s="427"/>
      <c r="T849" s="427"/>
      <c r="U849" s="427"/>
      <c r="V849" s="427"/>
      <c r="W849" s="427"/>
      <c r="X849" s="427"/>
      <c r="Y849" s="427"/>
      <c r="Z849" s="427"/>
      <c r="AA849" s="427"/>
      <c r="AB849" s="427"/>
      <c r="AC849" s="428"/>
      <c r="AD849" s="310">
        <f>'Art. 123'!Q808</f>
        <v>3</v>
      </c>
      <c r="AE849" s="94" t="str">
        <f t="shared" si="196"/>
        <v>No aplica</v>
      </c>
      <c r="AF849">
        <f t="shared" si="197"/>
        <v>1.5</v>
      </c>
      <c r="AG849" s="92" t="str">
        <f t="shared" si="198"/>
        <v>No aplica</v>
      </c>
      <c r="AH849" s="95" t="e">
        <f t="shared" si="199"/>
        <v>#VALUE!</v>
      </c>
      <c r="AI849" s="96" t="str">
        <f t="shared" si="200"/>
        <v>No aplica</v>
      </c>
      <c r="AJ849" s="96" t="e">
        <f t="shared" si="201"/>
        <v>#VALUE!</v>
      </c>
      <c r="AK849" s="96" t="e">
        <f t="shared" si="202"/>
        <v>#VALUE!</v>
      </c>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c r="BY849"/>
      <c r="BZ849"/>
      <c r="CA849"/>
      <c r="CB849"/>
      <c r="CC849"/>
      <c r="CD849"/>
      <c r="CE849"/>
      <c r="CF849"/>
      <c r="CG849"/>
      <c r="CH849"/>
      <c r="CI849"/>
      <c r="CJ849"/>
      <c r="CK849"/>
      <c r="CL849"/>
      <c r="CM849"/>
      <c r="CN849"/>
      <c r="CO849"/>
      <c r="CP849"/>
      <c r="CQ849"/>
      <c r="CR849"/>
      <c r="CS849"/>
      <c r="CT849"/>
      <c r="CU849"/>
      <c r="CV849"/>
      <c r="CW849"/>
      <c r="CX849"/>
      <c r="CY849"/>
      <c r="CZ849"/>
      <c r="DA849"/>
      <c r="DB849"/>
      <c r="DC849"/>
      <c r="DD849"/>
      <c r="DE849"/>
      <c r="DF849"/>
      <c r="DG849"/>
      <c r="DH849"/>
      <c r="DI849"/>
      <c r="DJ849"/>
      <c r="DK849"/>
      <c r="DL849"/>
      <c r="DM849"/>
      <c r="DN849"/>
      <c r="DO849"/>
      <c r="DP849"/>
      <c r="DQ849"/>
      <c r="DR849"/>
      <c r="DS849"/>
      <c r="DT849"/>
      <c r="DU849"/>
      <c r="DV849"/>
      <c r="DW849"/>
      <c r="DX849"/>
      <c r="DY849"/>
      <c r="DZ849"/>
      <c r="EA849"/>
      <c r="EB849"/>
      <c r="EC849"/>
      <c r="ED849"/>
      <c r="EE849"/>
      <c r="EF849"/>
      <c r="EG849"/>
      <c r="EH849"/>
      <c r="EI849"/>
      <c r="EJ849"/>
      <c r="EK849"/>
      <c r="EL849"/>
      <c r="EM849"/>
      <c r="EN849"/>
      <c r="EO849"/>
      <c r="EP849"/>
      <c r="EQ849"/>
      <c r="ER849"/>
      <c r="ES849"/>
      <c r="ET849"/>
      <c r="EU849"/>
      <c r="EV849"/>
      <c r="EW849"/>
      <c r="EX849"/>
      <c r="EY849"/>
      <c r="EZ849"/>
      <c r="FA849"/>
      <c r="FB849"/>
      <c r="FC849"/>
      <c r="FD849"/>
      <c r="FE849"/>
      <c r="FF849"/>
      <c r="FG849"/>
      <c r="FH849"/>
      <c r="FI849"/>
      <c r="FJ849"/>
      <c r="FK849"/>
      <c r="FL849"/>
      <c r="FM849"/>
      <c r="FN849"/>
      <c r="FO849"/>
      <c r="FP849"/>
      <c r="FQ849"/>
      <c r="FR849"/>
      <c r="FS849"/>
      <c r="FT849"/>
      <c r="FU849"/>
      <c r="FV849"/>
      <c r="FW849"/>
      <c r="FX849"/>
      <c r="FY849"/>
      <c r="FZ849"/>
      <c r="GA849"/>
      <c r="GB849"/>
      <c r="GC849"/>
      <c r="GD849"/>
      <c r="GE849"/>
      <c r="GF849"/>
      <c r="GG849"/>
      <c r="GH849"/>
      <c r="GI849"/>
      <c r="GJ849"/>
      <c r="GK849"/>
      <c r="GL849"/>
      <c r="GM849"/>
      <c r="GN849"/>
      <c r="GO849"/>
      <c r="GP849"/>
      <c r="GQ849"/>
      <c r="GR849"/>
      <c r="GS849"/>
      <c r="GT849"/>
      <c r="GU849"/>
      <c r="GV849"/>
      <c r="GW849"/>
      <c r="GX849"/>
      <c r="GY849"/>
      <c r="GZ849"/>
      <c r="HA849"/>
      <c r="HB849"/>
      <c r="HC849"/>
      <c r="HD849"/>
      <c r="HE849"/>
      <c r="HF849"/>
      <c r="HG849"/>
      <c r="HH849"/>
      <c r="HI849"/>
      <c r="HJ849"/>
      <c r="HK849"/>
      <c r="HL849"/>
      <c r="HM849"/>
      <c r="HN849"/>
      <c r="HO849"/>
      <c r="HP849"/>
      <c r="HQ849"/>
      <c r="HR849"/>
      <c r="HS849"/>
      <c r="HT849"/>
      <c r="HU849"/>
      <c r="HV849"/>
      <c r="HW849"/>
      <c r="HX849"/>
      <c r="HY849"/>
      <c r="HZ849"/>
      <c r="IA849"/>
      <c r="IB849"/>
      <c r="IC849"/>
      <c r="ID849"/>
      <c r="IE849"/>
      <c r="IF849"/>
      <c r="IG849"/>
      <c r="IH849"/>
      <c r="II849"/>
      <c r="IJ849"/>
      <c r="IK849"/>
      <c r="IL849"/>
      <c r="IM849"/>
      <c r="IN849"/>
      <c r="IO849"/>
      <c r="IP849"/>
      <c r="IQ849"/>
      <c r="IR849"/>
      <c r="IS849"/>
      <c r="IT849"/>
      <c r="IU849"/>
      <c r="IV849"/>
    </row>
    <row r="850" spans="1:256" ht="24.9" customHeight="1" thickTop="1" thickBot="1" x14ac:dyDescent="0.3">
      <c r="A850" s="392" t="s">
        <v>2508</v>
      </c>
      <c r="B850" s="427"/>
      <c r="C850" s="427"/>
      <c r="D850" s="427"/>
      <c r="E850" s="427"/>
      <c r="F850" s="427"/>
      <c r="G850" s="427"/>
      <c r="H850" s="427"/>
      <c r="I850" s="427"/>
      <c r="J850" s="427"/>
      <c r="K850" s="427"/>
      <c r="L850" s="427"/>
      <c r="M850" s="427"/>
      <c r="N850" s="427"/>
      <c r="O850" s="427"/>
      <c r="P850" s="427"/>
      <c r="Q850" s="427"/>
      <c r="R850" s="427"/>
      <c r="S850" s="427"/>
      <c r="T850" s="427"/>
      <c r="U850" s="427"/>
      <c r="V850" s="427"/>
      <c r="W850" s="427"/>
      <c r="X850" s="427"/>
      <c r="Y850" s="427"/>
      <c r="Z850" s="427"/>
      <c r="AA850" s="427"/>
      <c r="AB850" s="427"/>
      <c r="AC850" s="428"/>
      <c r="AD850" s="310">
        <f>'Art. 123'!Q809</f>
        <v>3</v>
      </c>
      <c r="AE850" s="94" t="str">
        <f t="shared" si="196"/>
        <v>No aplica</v>
      </c>
      <c r="AF850">
        <f t="shared" si="197"/>
        <v>1.5</v>
      </c>
      <c r="AG850" s="92" t="str">
        <f t="shared" si="198"/>
        <v>No aplica</v>
      </c>
      <c r="AH850" s="95" t="e">
        <f t="shared" si="199"/>
        <v>#VALUE!</v>
      </c>
      <c r="AI850" s="96" t="str">
        <f t="shared" si="200"/>
        <v>No aplica</v>
      </c>
      <c r="AJ850" s="96" t="e">
        <f t="shared" si="201"/>
        <v>#VALUE!</v>
      </c>
      <c r="AK850" s="96" t="e">
        <f t="shared" si="202"/>
        <v>#VALUE!</v>
      </c>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c r="BY850"/>
      <c r="BZ850"/>
      <c r="CA850"/>
      <c r="CB850"/>
      <c r="CC850"/>
      <c r="CD850"/>
      <c r="CE850"/>
      <c r="CF850"/>
      <c r="CG850"/>
      <c r="CH850"/>
      <c r="CI850"/>
      <c r="CJ850"/>
      <c r="CK850"/>
      <c r="CL850"/>
      <c r="CM850"/>
      <c r="CN850"/>
      <c r="CO850"/>
      <c r="CP850"/>
      <c r="CQ850"/>
      <c r="CR850"/>
      <c r="CS850"/>
      <c r="CT850"/>
      <c r="CU850"/>
      <c r="CV850"/>
      <c r="CW850"/>
      <c r="CX850"/>
      <c r="CY850"/>
      <c r="CZ850"/>
      <c r="DA850"/>
      <c r="DB850"/>
      <c r="DC850"/>
      <c r="DD850"/>
      <c r="DE850"/>
      <c r="DF850"/>
      <c r="DG850"/>
      <c r="DH850"/>
      <c r="DI850"/>
      <c r="DJ850"/>
      <c r="DK850"/>
      <c r="DL850"/>
      <c r="DM850"/>
      <c r="DN850"/>
      <c r="DO850"/>
      <c r="DP850"/>
      <c r="DQ850"/>
      <c r="DR850"/>
      <c r="DS850"/>
      <c r="DT850"/>
      <c r="DU850"/>
      <c r="DV850"/>
      <c r="DW850"/>
      <c r="DX850"/>
      <c r="DY850"/>
      <c r="DZ850"/>
      <c r="EA850"/>
      <c r="EB850"/>
      <c r="EC850"/>
      <c r="ED850"/>
      <c r="EE850"/>
      <c r="EF850"/>
      <c r="EG850"/>
      <c r="EH850"/>
      <c r="EI850"/>
      <c r="EJ850"/>
      <c r="EK850"/>
      <c r="EL850"/>
      <c r="EM850"/>
      <c r="EN850"/>
      <c r="EO850"/>
      <c r="EP850"/>
      <c r="EQ850"/>
      <c r="ER850"/>
      <c r="ES850"/>
      <c r="ET850"/>
      <c r="EU850"/>
      <c r="EV850"/>
      <c r="EW850"/>
      <c r="EX850"/>
      <c r="EY850"/>
      <c r="EZ850"/>
      <c r="FA850"/>
      <c r="FB850"/>
      <c r="FC850"/>
      <c r="FD850"/>
      <c r="FE850"/>
      <c r="FF850"/>
      <c r="FG850"/>
      <c r="FH850"/>
      <c r="FI850"/>
      <c r="FJ850"/>
      <c r="FK850"/>
      <c r="FL850"/>
      <c r="FM850"/>
      <c r="FN850"/>
      <c r="FO850"/>
      <c r="FP850"/>
      <c r="FQ850"/>
      <c r="FR850"/>
      <c r="FS850"/>
      <c r="FT850"/>
      <c r="FU850"/>
      <c r="FV850"/>
      <c r="FW850"/>
      <c r="FX850"/>
      <c r="FY850"/>
      <c r="FZ850"/>
      <c r="GA850"/>
      <c r="GB850"/>
      <c r="GC850"/>
      <c r="GD850"/>
      <c r="GE850"/>
      <c r="GF850"/>
      <c r="GG850"/>
      <c r="GH850"/>
      <c r="GI850"/>
      <c r="GJ850"/>
      <c r="GK850"/>
      <c r="GL850"/>
      <c r="GM850"/>
      <c r="GN850"/>
      <c r="GO850"/>
      <c r="GP850"/>
      <c r="GQ850"/>
      <c r="GR850"/>
      <c r="GS850"/>
      <c r="GT850"/>
      <c r="GU850"/>
      <c r="GV850"/>
      <c r="GW850"/>
      <c r="GX850"/>
      <c r="GY850"/>
      <c r="GZ850"/>
      <c r="HA850"/>
      <c r="HB850"/>
      <c r="HC850"/>
      <c r="HD850"/>
      <c r="HE850"/>
      <c r="HF850"/>
      <c r="HG850"/>
      <c r="HH850"/>
      <c r="HI850"/>
      <c r="HJ850"/>
      <c r="HK850"/>
      <c r="HL850"/>
      <c r="HM850"/>
      <c r="HN850"/>
      <c r="HO850"/>
      <c r="HP850"/>
      <c r="HQ850"/>
      <c r="HR850"/>
      <c r="HS850"/>
      <c r="HT850"/>
      <c r="HU850"/>
      <c r="HV850"/>
      <c r="HW850"/>
      <c r="HX850"/>
      <c r="HY850"/>
      <c r="HZ850"/>
      <c r="IA850"/>
      <c r="IB850"/>
      <c r="IC850"/>
      <c r="ID850"/>
      <c r="IE850"/>
      <c r="IF850"/>
      <c r="IG850"/>
      <c r="IH850"/>
      <c r="II850"/>
      <c r="IJ850"/>
      <c r="IK850"/>
      <c r="IL850"/>
      <c r="IM850"/>
      <c r="IN850"/>
      <c r="IO850"/>
      <c r="IP850"/>
      <c r="IQ850"/>
      <c r="IR850"/>
      <c r="IS850"/>
      <c r="IT850"/>
      <c r="IU850"/>
      <c r="IV850"/>
    </row>
    <row r="851" spans="1:256" ht="24.9" customHeight="1" thickTop="1" thickBot="1" x14ac:dyDescent="0.3">
      <c r="A851" s="392" t="s">
        <v>2465</v>
      </c>
      <c r="B851" s="427"/>
      <c r="C851" s="427"/>
      <c r="D851" s="427"/>
      <c r="E851" s="427"/>
      <c r="F851" s="427"/>
      <c r="G851" s="427"/>
      <c r="H851" s="427"/>
      <c r="I851" s="427"/>
      <c r="J851" s="427"/>
      <c r="K851" s="427"/>
      <c r="L851" s="427"/>
      <c r="M851" s="427"/>
      <c r="N851" s="427"/>
      <c r="O851" s="427"/>
      <c r="P851" s="427"/>
      <c r="Q851" s="427"/>
      <c r="R851" s="427"/>
      <c r="S851" s="427"/>
      <c r="T851" s="427"/>
      <c r="U851" s="427"/>
      <c r="V851" s="427"/>
      <c r="W851" s="427"/>
      <c r="X851" s="427"/>
      <c r="Y851" s="427"/>
      <c r="Z851" s="427"/>
      <c r="AA851" s="427"/>
      <c r="AB851" s="427"/>
      <c r="AC851" s="428"/>
      <c r="AD851" s="310">
        <f>'Art. 123'!Q810</f>
        <v>3</v>
      </c>
      <c r="AE851" s="94" t="str">
        <f t="shared" si="196"/>
        <v>No aplica</v>
      </c>
      <c r="AF851">
        <f t="shared" si="197"/>
        <v>1.5</v>
      </c>
      <c r="AG851" s="92" t="str">
        <f t="shared" si="198"/>
        <v>No aplica</v>
      </c>
      <c r="AH851" s="95" t="e">
        <f t="shared" si="199"/>
        <v>#VALUE!</v>
      </c>
      <c r="AI851" s="96" t="str">
        <f t="shared" si="200"/>
        <v>No aplica</v>
      </c>
      <c r="AJ851" s="96" t="e">
        <f t="shared" si="201"/>
        <v>#VALUE!</v>
      </c>
      <c r="AK851" s="96" t="e">
        <f t="shared" si="202"/>
        <v>#VALUE!</v>
      </c>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c r="BY851"/>
      <c r="BZ851"/>
      <c r="CA851"/>
      <c r="CB851"/>
      <c r="CC851"/>
      <c r="CD851"/>
      <c r="CE851"/>
      <c r="CF851"/>
      <c r="CG851"/>
      <c r="CH851"/>
      <c r="CI851"/>
      <c r="CJ851"/>
      <c r="CK851"/>
      <c r="CL851"/>
      <c r="CM851"/>
      <c r="CN851"/>
      <c r="CO851"/>
      <c r="CP851"/>
      <c r="CQ851"/>
      <c r="CR851"/>
      <c r="CS851"/>
      <c r="CT851"/>
      <c r="CU851"/>
      <c r="CV851"/>
      <c r="CW851"/>
      <c r="CX851"/>
      <c r="CY851"/>
      <c r="CZ851"/>
      <c r="DA851"/>
      <c r="DB851"/>
      <c r="DC851"/>
      <c r="DD851"/>
      <c r="DE851"/>
      <c r="DF851"/>
      <c r="DG851"/>
      <c r="DH851"/>
      <c r="DI851"/>
      <c r="DJ851"/>
      <c r="DK851"/>
      <c r="DL851"/>
      <c r="DM851"/>
      <c r="DN851"/>
      <c r="DO851"/>
      <c r="DP851"/>
      <c r="DQ851"/>
      <c r="DR851"/>
      <c r="DS851"/>
      <c r="DT851"/>
      <c r="DU851"/>
      <c r="DV851"/>
      <c r="DW851"/>
      <c r="DX851"/>
      <c r="DY851"/>
      <c r="DZ851"/>
      <c r="EA851"/>
      <c r="EB851"/>
      <c r="EC851"/>
      <c r="ED851"/>
      <c r="EE851"/>
      <c r="EF851"/>
      <c r="EG851"/>
      <c r="EH851"/>
      <c r="EI851"/>
      <c r="EJ851"/>
      <c r="EK851"/>
      <c r="EL851"/>
      <c r="EM851"/>
      <c r="EN851"/>
      <c r="EO851"/>
      <c r="EP851"/>
      <c r="EQ851"/>
      <c r="ER851"/>
      <c r="ES851"/>
      <c r="ET851"/>
      <c r="EU851"/>
      <c r="EV851"/>
      <c r="EW851"/>
      <c r="EX851"/>
      <c r="EY851"/>
      <c r="EZ851"/>
      <c r="FA851"/>
      <c r="FB851"/>
      <c r="FC851"/>
      <c r="FD851"/>
      <c r="FE851"/>
      <c r="FF851"/>
      <c r="FG851"/>
      <c r="FH851"/>
      <c r="FI851"/>
      <c r="FJ851"/>
      <c r="FK851"/>
      <c r="FL851"/>
      <c r="FM851"/>
      <c r="FN851"/>
      <c r="FO851"/>
      <c r="FP851"/>
      <c r="FQ851"/>
      <c r="FR851"/>
      <c r="FS851"/>
      <c r="FT851"/>
      <c r="FU851"/>
      <c r="FV851"/>
      <c r="FW851"/>
      <c r="FX851"/>
      <c r="FY851"/>
      <c r="FZ851"/>
      <c r="GA851"/>
      <c r="GB851"/>
      <c r="GC851"/>
      <c r="GD851"/>
      <c r="GE851"/>
      <c r="GF851"/>
      <c r="GG851"/>
      <c r="GH851"/>
      <c r="GI851"/>
      <c r="GJ851"/>
      <c r="GK851"/>
      <c r="GL851"/>
      <c r="GM851"/>
      <c r="GN851"/>
      <c r="GO851"/>
      <c r="GP851"/>
      <c r="GQ851"/>
      <c r="GR851"/>
      <c r="GS851"/>
      <c r="GT851"/>
      <c r="GU851"/>
      <c r="GV851"/>
      <c r="GW851"/>
      <c r="GX851"/>
      <c r="GY851"/>
      <c r="GZ851"/>
      <c r="HA851"/>
      <c r="HB851"/>
      <c r="HC851"/>
      <c r="HD851"/>
      <c r="HE851"/>
      <c r="HF851"/>
      <c r="HG851"/>
      <c r="HH851"/>
      <c r="HI851"/>
      <c r="HJ851"/>
      <c r="HK851"/>
      <c r="HL851"/>
      <c r="HM851"/>
      <c r="HN851"/>
      <c r="HO851"/>
      <c r="HP851"/>
      <c r="HQ851"/>
      <c r="HR851"/>
      <c r="HS851"/>
      <c r="HT851"/>
      <c r="HU851"/>
      <c r="HV851"/>
      <c r="HW851"/>
      <c r="HX851"/>
      <c r="HY851"/>
      <c r="HZ851"/>
      <c r="IA851"/>
      <c r="IB851"/>
      <c r="IC851"/>
      <c r="ID851"/>
      <c r="IE851"/>
      <c r="IF851"/>
      <c r="IG851"/>
      <c r="IH851"/>
      <c r="II851"/>
      <c r="IJ851"/>
      <c r="IK851"/>
      <c r="IL851"/>
      <c r="IM851"/>
      <c r="IN851"/>
      <c r="IO851"/>
      <c r="IP851"/>
      <c r="IQ851"/>
      <c r="IR851"/>
      <c r="IS851"/>
      <c r="IT851"/>
      <c r="IU851"/>
      <c r="IV851"/>
    </row>
    <row r="852" spans="1:256" ht="24.9" customHeight="1" thickTop="1" x14ac:dyDescent="0.25">
      <c r="A852" s="437" t="s">
        <v>1770</v>
      </c>
      <c r="B852" s="438"/>
      <c r="C852" s="438"/>
      <c r="D852" s="438"/>
      <c r="E852" s="438"/>
      <c r="F852" s="438"/>
      <c r="G852" s="438"/>
      <c r="H852" s="438"/>
      <c r="I852" s="438"/>
      <c r="J852" s="438"/>
      <c r="K852" s="438"/>
      <c r="L852" s="438"/>
      <c r="M852" s="438"/>
      <c r="N852" s="438"/>
      <c r="O852" s="438"/>
      <c r="P852" s="438"/>
      <c r="Q852" s="438"/>
      <c r="R852" s="438"/>
      <c r="S852" s="438"/>
      <c r="T852" s="438"/>
      <c r="U852" s="438"/>
      <c r="V852" s="438"/>
      <c r="W852" s="438"/>
      <c r="X852" s="438"/>
      <c r="Y852" s="438"/>
      <c r="Z852" s="438"/>
      <c r="AA852" s="438"/>
      <c r="AB852" s="438"/>
      <c r="AC852" s="438"/>
      <c r="AD852" s="439"/>
      <c r="AE852" s="94">
        <f>SUM(AE843:AE851)</f>
        <v>0</v>
      </c>
      <c r="AF852" s="61"/>
      <c r="AG852" s="97">
        <f>SUM(AG843:AG851)</f>
        <v>0</v>
      </c>
      <c r="AH852" s="98"/>
      <c r="AI852" s="99"/>
      <c r="AJ852" s="99"/>
      <c r="AK852" s="99"/>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c r="BY852"/>
      <c r="BZ852"/>
      <c r="CA852"/>
      <c r="CB852"/>
      <c r="CC852"/>
      <c r="CD852"/>
      <c r="CE852"/>
      <c r="CF852"/>
      <c r="CG852"/>
      <c r="CH852"/>
      <c r="CI852"/>
      <c r="CJ852"/>
      <c r="CK852"/>
      <c r="CL852"/>
      <c r="CM852"/>
      <c r="CN852"/>
      <c r="CO852"/>
      <c r="CP852"/>
      <c r="CQ852"/>
      <c r="CR852"/>
      <c r="CS852"/>
      <c r="CT852"/>
      <c r="CU852"/>
      <c r="CV852"/>
      <c r="CW852"/>
      <c r="CX852"/>
      <c r="CY852"/>
      <c r="CZ852"/>
      <c r="DA852"/>
      <c r="DB852"/>
      <c r="DC852"/>
      <c r="DD852"/>
      <c r="DE852"/>
      <c r="DF852"/>
      <c r="DG852"/>
      <c r="DH852"/>
      <c r="DI852"/>
      <c r="DJ852"/>
      <c r="DK852"/>
      <c r="DL852"/>
      <c r="DM852"/>
      <c r="DN852"/>
      <c r="DO852"/>
      <c r="DP852"/>
      <c r="DQ852"/>
      <c r="DR852"/>
      <c r="DS852"/>
      <c r="DT852"/>
      <c r="DU852"/>
      <c r="DV852"/>
      <c r="DW852"/>
      <c r="DX852"/>
      <c r="DY852"/>
      <c r="DZ852"/>
      <c r="EA852"/>
      <c r="EB852"/>
      <c r="EC852"/>
      <c r="ED852"/>
      <c r="EE852"/>
      <c r="EF852"/>
      <c r="EG852"/>
      <c r="EH852"/>
      <c r="EI852"/>
      <c r="EJ852"/>
      <c r="EK852"/>
      <c r="EL852"/>
      <c r="EM852"/>
      <c r="EN852"/>
      <c r="EO852"/>
      <c r="EP852"/>
      <c r="EQ852"/>
      <c r="ER852"/>
      <c r="ES852"/>
      <c r="ET852"/>
      <c r="EU852"/>
      <c r="EV852"/>
      <c r="EW852"/>
      <c r="EX852"/>
      <c r="EY852"/>
      <c r="EZ852"/>
      <c r="FA852"/>
      <c r="FB852"/>
      <c r="FC852"/>
      <c r="FD852"/>
      <c r="FE852"/>
      <c r="FF852"/>
      <c r="FG852"/>
      <c r="FH852"/>
      <c r="FI852"/>
      <c r="FJ852"/>
      <c r="FK852"/>
      <c r="FL852"/>
      <c r="FM852"/>
      <c r="FN852"/>
      <c r="FO852"/>
      <c r="FP852"/>
      <c r="FQ852"/>
      <c r="FR852"/>
      <c r="FS852"/>
      <c r="FT852"/>
      <c r="FU852"/>
      <c r="FV852"/>
      <c r="FW852"/>
      <c r="FX852"/>
      <c r="FY852"/>
      <c r="FZ852"/>
      <c r="GA852"/>
      <c r="GB852"/>
      <c r="GC852"/>
      <c r="GD852"/>
      <c r="GE852"/>
      <c r="GF852"/>
      <c r="GG852"/>
      <c r="GH852"/>
      <c r="GI852"/>
      <c r="GJ852"/>
      <c r="GK852"/>
      <c r="GL852"/>
      <c r="GM852"/>
      <c r="GN852"/>
      <c r="GO852"/>
      <c r="GP852"/>
      <c r="GQ852"/>
      <c r="GR852"/>
      <c r="GS852"/>
      <c r="GT852"/>
      <c r="GU852"/>
      <c r="GV852"/>
      <c r="GW852"/>
      <c r="GX852"/>
      <c r="GY852"/>
      <c r="GZ852"/>
      <c r="HA852"/>
      <c r="HB852"/>
      <c r="HC852"/>
      <c r="HD852"/>
      <c r="HE852"/>
      <c r="HF852"/>
      <c r="HG852"/>
      <c r="HH852"/>
      <c r="HI852"/>
      <c r="HJ852"/>
      <c r="HK852"/>
      <c r="HL852"/>
      <c r="HM852"/>
      <c r="HN852"/>
      <c r="HO852"/>
      <c r="HP852"/>
      <c r="HQ852"/>
      <c r="HR852"/>
      <c r="HS852"/>
      <c r="HT852"/>
      <c r="HU852"/>
      <c r="HV852"/>
      <c r="HW852"/>
      <c r="HX852"/>
      <c r="HY852"/>
      <c r="HZ852"/>
      <c r="IA852"/>
      <c r="IB852"/>
      <c r="IC852"/>
      <c r="ID852"/>
      <c r="IE852"/>
      <c r="IF852"/>
      <c r="IG852"/>
      <c r="IH852"/>
      <c r="II852"/>
      <c r="IJ852"/>
      <c r="IK852"/>
      <c r="IL852"/>
      <c r="IM852"/>
      <c r="IN852"/>
      <c r="IO852"/>
      <c r="IP852"/>
      <c r="IQ852"/>
      <c r="IR852"/>
      <c r="IS852"/>
      <c r="IT852"/>
      <c r="IU852"/>
      <c r="IV852"/>
    </row>
    <row r="853" spans="1:256" ht="24.9" customHeight="1" x14ac:dyDescent="0.25">
      <c r="A853" s="440" t="s">
        <v>1771</v>
      </c>
      <c r="B853" s="441"/>
      <c r="C853" s="441"/>
      <c r="D853" s="441"/>
      <c r="E853" s="441"/>
      <c r="F853" s="441"/>
      <c r="G853" s="441"/>
      <c r="H853" s="441"/>
      <c r="I853" s="441"/>
      <c r="J853" s="441"/>
      <c r="K853" s="441"/>
      <c r="L853" s="441"/>
      <c r="M853" s="441"/>
      <c r="N853" s="441"/>
      <c r="O853" s="441"/>
      <c r="P853" s="441"/>
      <c r="Q853" s="441"/>
      <c r="R853" s="441"/>
      <c r="S853" s="441"/>
      <c r="T853" s="441"/>
      <c r="U853" s="441"/>
      <c r="V853" s="441"/>
      <c r="W853" s="441"/>
      <c r="X853" s="441"/>
      <c r="Y853" s="441"/>
      <c r="Z853" s="441"/>
      <c r="AA853" s="441"/>
      <c r="AB853" s="441"/>
      <c r="AC853" s="441"/>
      <c r="AD853" s="442"/>
      <c r="AE853" s="94">
        <f>AE852/$AE$23*100</f>
        <v>0</v>
      </c>
      <c r="AF853" s="61"/>
      <c r="AG853" s="97"/>
      <c r="AH853" s="98"/>
      <c r="AI853" s="99"/>
      <c r="AJ853" s="99"/>
      <c r="AK853" s="99"/>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c r="BY853"/>
      <c r="BZ853"/>
      <c r="CA853"/>
      <c r="CB853"/>
      <c r="CC853"/>
      <c r="CD853"/>
      <c r="CE853"/>
      <c r="CF853"/>
      <c r="CG853"/>
      <c r="CH853"/>
      <c r="CI853"/>
      <c r="CJ853"/>
      <c r="CK853"/>
      <c r="CL853"/>
      <c r="CM853"/>
      <c r="CN853"/>
      <c r="CO853"/>
      <c r="CP853"/>
      <c r="CQ853"/>
      <c r="CR853"/>
      <c r="CS853"/>
      <c r="CT853"/>
      <c r="CU853"/>
      <c r="CV853"/>
      <c r="CW853"/>
      <c r="CX853"/>
      <c r="CY853"/>
      <c r="CZ853"/>
      <c r="DA853"/>
      <c r="DB853"/>
      <c r="DC853"/>
      <c r="DD853"/>
      <c r="DE853"/>
      <c r="DF853"/>
      <c r="DG853"/>
      <c r="DH853"/>
      <c r="DI853"/>
      <c r="DJ853"/>
      <c r="DK853"/>
      <c r="DL853"/>
      <c r="DM853"/>
      <c r="DN853"/>
      <c r="DO853"/>
      <c r="DP853"/>
      <c r="DQ853"/>
      <c r="DR853"/>
      <c r="DS853"/>
      <c r="DT853"/>
      <c r="DU853"/>
      <c r="DV853"/>
      <c r="DW853"/>
      <c r="DX853"/>
      <c r="DY853"/>
      <c r="DZ853"/>
      <c r="EA853"/>
      <c r="EB853"/>
      <c r="EC853"/>
      <c r="ED853"/>
      <c r="EE853"/>
      <c r="EF853"/>
      <c r="EG853"/>
      <c r="EH853"/>
      <c r="EI853"/>
      <c r="EJ853"/>
      <c r="EK853"/>
      <c r="EL853"/>
      <c r="EM853"/>
      <c r="EN853"/>
      <c r="EO853"/>
      <c r="EP853"/>
      <c r="EQ853"/>
      <c r="ER853"/>
      <c r="ES853"/>
      <c r="ET853"/>
      <c r="EU853"/>
      <c r="EV853"/>
      <c r="EW853"/>
      <c r="EX853"/>
      <c r="EY853"/>
      <c r="EZ853"/>
      <c r="FA853"/>
      <c r="FB853"/>
      <c r="FC853"/>
      <c r="FD853"/>
      <c r="FE853"/>
      <c r="FF853"/>
      <c r="FG853"/>
      <c r="FH853"/>
      <c r="FI853"/>
      <c r="FJ853"/>
      <c r="FK853"/>
      <c r="FL853"/>
      <c r="FM853"/>
      <c r="FN853"/>
      <c r="FO853"/>
      <c r="FP853"/>
      <c r="FQ853"/>
      <c r="FR853"/>
      <c r="FS853"/>
      <c r="FT853"/>
      <c r="FU853"/>
      <c r="FV853"/>
      <c r="FW853"/>
      <c r="FX853"/>
      <c r="FY853"/>
      <c r="FZ853"/>
      <c r="GA853"/>
      <c r="GB853"/>
      <c r="GC853"/>
      <c r="GD853"/>
      <c r="GE853"/>
      <c r="GF853"/>
      <c r="GG853"/>
      <c r="GH853"/>
      <c r="GI853"/>
      <c r="GJ853"/>
      <c r="GK853"/>
      <c r="GL853"/>
      <c r="GM853"/>
      <c r="GN853"/>
      <c r="GO853"/>
      <c r="GP853"/>
      <c r="GQ853"/>
      <c r="GR853"/>
      <c r="GS853"/>
      <c r="GT853"/>
      <c r="GU853"/>
      <c r="GV853"/>
      <c r="GW853"/>
      <c r="GX853"/>
      <c r="GY853"/>
      <c r="GZ853"/>
      <c r="HA853"/>
      <c r="HB853"/>
      <c r="HC853"/>
      <c r="HD853"/>
      <c r="HE853"/>
      <c r="HF853"/>
      <c r="HG853"/>
      <c r="HH853"/>
      <c r="HI853"/>
      <c r="HJ853"/>
      <c r="HK853"/>
      <c r="HL853"/>
      <c r="HM853"/>
      <c r="HN853"/>
      <c r="HO853"/>
      <c r="HP853"/>
      <c r="HQ853"/>
      <c r="HR853"/>
      <c r="HS853"/>
      <c r="HT853"/>
      <c r="HU853"/>
      <c r="HV853"/>
      <c r="HW853"/>
      <c r="HX853"/>
      <c r="HY853"/>
      <c r="HZ853"/>
      <c r="IA853"/>
      <c r="IB853"/>
      <c r="IC853"/>
      <c r="ID853"/>
      <c r="IE853"/>
      <c r="IF853"/>
      <c r="IG853"/>
      <c r="IH853"/>
      <c r="II853"/>
      <c r="IJ853"/>
      <c r="IK853"/>
      <c r="IL853"/>
      <c r="IM853"/>
      <c r="IN853"/>
      <c r="IO853"/>
      <c r="IP853"/>
      <c r="IQ853"/>
      <c r="IR853"/>
      <c r="IS853"/>
      <c r="IT853"/>
      <c r="IU853"/>
      <c r="IV853"/>
    </row>
    <row r="854" spans="1:256" ht="24.9" customHeight="1" x14ac:dyDescent="0.25">
      <c r="A854" s="107"/>
      <c r="B854" s="107"/>
      <c r="C854" s="107"/>
      <c r="D854" s="107"/>
      <c r="E854" s="107"/>
      <c r="F854" s="107"/>
      <c r="G854" s="107"/>
      <c r="H854" s="107"/>
      <c r="I854" s="107"/>
      <c r="J854" s="107"/>
      <c r="K854" s="107"/>
      <c r="L854" s="107"/>
      <c r="M854" s="107"/>
      <c r="N854" s="107"/>
      <c r="O854" s="107"/>
      <c r="P854" s="107"/>
      <c r="Q854" s="100"/>
      <c r="R854" s="107"/>
      <c r="S854" s="107"/>
      <c r="T854" s="107"/>
      <c r="U854" s="107"/>
      <c r="V854" s="107"/>
      <c r="W854" s="107"/>
      <c r="X854" s="107"/>
      <c r="Y854" s="107"/>
      <c r="Z854" s="107"/>
      <c r="AA854" s="107"/>
      <c r="AB854" s="107"/>
      <c r="AC854" s="107"/>
      <c r="AD854" s="101"/>
      <c r="AE854" s="101"/>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c r="BY854"/>
      <c r="BZ854"/>
      <c r="CA854"/>
      <c r="CB854"/>
      <c r="CC854"/>
      <c r="CD854"/>
      <c r="CE854"/>
      <c r="CF854"/>
      <c r="CG854"/>
      <c r="CH854"/>
      <c r="CI854"/>
      <c r="CJ854"/>
      <c r="CK854"/>
      <c r="CL854"/>
      <c r="CM854"/>
      <c r="CN854"/>
      <c r="CO854"/>
      <c r="CP854"/>
      <c r="CQ854"/>
      <c r="CR854"/>
      <c r="CS854"/>
      <c r="CT854"/>
      <c r="CU854"/>
      <c r="CV854"/>
      <c r="CW854"/>
      <c r="CX854"/>
      <c r="CY854"/>
      <c r="CZ854"/>
      <c r="DA854"/>
      <c r="DB854"/>
      <c r="DC854"/>
      <c r="DD854"/>
      <c r="DE854"/>
      <c r="DF854"/>
      <c r="DG854"/>
      <c r="DH854"/>
      <c r="DI854"/>
      <c r="DJ854"/>
      <c r="DK854"/>
      <c r="DL854"/>
      <c r="DM854"/>
      <c r="DN854"/>
      <c r="DO854"/>
      <c r="DP854"/>
      <c r="DQ854"/>
      <c r="DR854"/>
      <c r="DS854"/>
      <c r="DT854"/>
      <c r="DU854"/>
      <c r="DV854"/>
      <c r="DW854"/>
      <c r="DX854"/>
      <c r="DY854"/>
      <c r="DZ854"/>
      <c r="EA854"/>
      <c r="EB854"/>
      <c r="EC854"/>
      <c r="ED854"/>
      <c r="EE854"/>
      <c r="EF854"/>
      <c r="EG854"/>
      <c r="EH854"/>
      <c r="EI854"/>
      <c r="EJ854"/>
      <c r="EK854"/>
      <c r="EL854"/>
      <c r="EM854"/>
      <c r="EN854"/>
      <c r="EO854"/>
      <c r="EP854"/>
      <c r="EQ854"/>
      <c r="ER854"/>
      <c r="ES854"/>
      <c r="ET854"/>
      <c r="EU854"/>
      <c r="EV854"/>
      <c r="EW854"/>
      <c r="EX854"/>
      <c r="EY854"/>
      <c r="EZ854"/>
      <c r="FA854"/>
      <c r="FB854"/>
      <c r="FC854"/>
      <c r="FD854"/>
      <c r="FE854"/>
      <c r="FF854"/>
      <c r="FG854"/>
      <c r="FH854"/>
      <c r="FI854"/>
      <c r="FJ854"/>
      <c r="FK854"/>
      <c r="FL854"/>
      <c r="FM854"/>
      <c r="FN854"/>
      <c r="FO854"/>
      <c r="FP854"/>
      <c r="FQ854"/>
      <c r="FR854"/>
      <c r="FS854"/>
      <c r="FT854"/>
      <c r="FU854"/>
      <c r="FV854"/>
      <c r="FW854"/>
      <c r="FX854"/>
      <c r="FY854"/>
      <c r="FZ854"/>
      <c r="GA854"/>
      <c r="GB854"/>
      <c r="GC854"/>
      <c r="GD854"/>
      <c r="GE854"/>
      <c r="GF854"/>
      <c r="GG854"/>
      <c r="GH854"/>
      <c r="GI854"/>
      <c r="GJ854"/>
      <c r="GK854"/>
      <c r="GL854"/>
      <c r="GM854"/>
      <c r="GN854"/>
      <c r="GO854"/>
      <c r="GP854"/>
      <c r="GQ854"/>
      <c r="GR854"/>
      <c r="GS854"/>
      <c r="GT854"/>
      <c r="GU854"/>
      <c r="GV854"/>
      <c r="GW854"/>
      <c r="GX854"/>
      <c r="GY854"/>
      <c r="GZ854"/>
      <c r="HA854"/>
      <c r="HB854"/>
      <c r="HC854"/>
      <c r="HD854"/>
      <c r="HE854"/>
      <c r="HF854"/>
      <c r="HG854"/>
      <c r="HH854"/>
      <c r="HI854"/>
      <c r="HJ854"/>
      <c r="HK854"/>
      <c r="HL854"/>
      <c r="HM854"/>
      <c r="HN854"/>
      <c r="HO854"/>
      <c r="HP854"/>
      <c r="HQ854"/>
      <c r="HR854"/>
      <c r="HS854"/>
      <c r="HT854"/>
      <c r="HU854"/>
      <c r="HV854"/>
      <c r="HW854"/>
      <c r="HX854"/>
      <c r="HY854"/>
      <c r="HZ854"/>
      <c r="IA854"/>
      <c r="IB854"/>
      <c r="IC854"/>
      <c r="ID854"/>
      <c r="IE854"/>
      <c r="IF854"/>
      <c r="IG854"/>
      <c r="IH854"/>
      <c r="II854"/>
      <c r="IJ854"/>
      <c r="IK854"/>
      <c r="IL854"/>
      <c r="IM854"/>
      <c r="IN854"/>
      <c r="IO854"/>
      <c r="IP854"/>
      <c r="IQ854"/>
      <c r="IR854"/>
      <c r="IS854"/>
      <c r="IT854"/>
      <c r="IU854"/>
      <c r="IV854"/>
    </row>
    <row r="855" spans="1:256" ht="24.9" customHeight="1" x14ac:dyDescent="0.25">
      <c r="A855" s="107"/>
      <c r="B855" s="107"/>
      <c r="C855" s="107"/>
      <c r="D855" s="107"/>
      <c r="E855" s="107"/>
      <c r="F855" s="107"/>
      <c r="G855" s="107"/>
      <c r="H855" s="107"/>
      <c r="I855" s="107"/>
      <c r="J855" s="107"/>
      <c r="K855" s="107"/>
      <c r="L855" s="107"/>
      <c r="M855" s="107"/>
      <c r="N855" s="107"/>
      <c r="O855" s="107"/>
      <c r="P855" s="107"/>
      <c r="Q855" s="100"/>
      <c r="R855" s="107"/>
      <c r="S855" s="107"/>
      <c r="T855" s="107"/>
      <c r="U855" s="107"/>
      <c r="V855" s="107"/>
      <c r="W855" s="107"/>
      <c r="X855" s="107"/>
      <c r="Y855" s="107"/>
      <c r="Z855" s="107"/>
      <c r="AA855" s="107"/>
      <c r="AB855" s="107"/>
      <c r="AC855" s="107"/>
      <c r="AD855" s="101"/>
      <c r="AE855" s="101"/>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c r="BY855"/>
      <c r="BZ855"/>
      <c r="CA855"/>
      <c r="CB855"/>
      <c r="CC855"/>
      <c r="CD855"/>
      <c r="CE855"/>
      <c r="CF855"/>
      <c r="CG855"/>
      <c r="CH855"/>
      <c r="CI855"/>
      <c r="CJ855"/>
      <c r="CK855"/>
      <c r="CL855"/>
      <c r="CM855"/>
      <c r="CN855"/>
      <c r="CO855"/>
      <c r="CP855"/>
      <c r="CQ855"/>
      <c r="CR855"/>
      <c r="CS855"/>
      <c r="CT855"/>
      <c r="CU855"/>
      <c r="CV855"/>
      <c r="CW855"/>
      <c r="CX855"/>
      <c r="CY855"/>
      <c r="CZ855"/>
      <c r="DA855"/>
      <c r="DB855"/>
      <c r="DC855"/>
      <c r="DD855"/>
      <c r="DE855"/>
      <c r="DF855"/>
      <c r="DG855"/>
      <c r="DH855"/>
      <c r="DI855"/>
      <c r="DJ855"/>
      <c r="DK855"/>
      <c r="DL855"/>
      <c r="DM855"/>
      <c r="DN855"/>
      <c r="DO855"/>
      <c r="DP855"/>
      <c r="DQ855"/>
      <c r="DR855"/>
      <c r="DS855"/>
      <c r="DT855"/>
      <c r="DU855"/>
      <c r="DV855"/>
      <c r="DW855"/>
      <c r="DX855"/>
      <c r="DY855"/>
      <c r="DZ855"/>
      <c r="EA855"/>
      <c r="EB855"/>
      <c r="EC855"/>
      <c r="ED855"/>
      <c r="EE855"/>
      <c r="EF855"/>
      <c r="EG855"/>
      <c r="EH855"/>
      <c r="EI855"/>
      <c r="EJ855"/>
      <c r="EK855"/>
      <c r="EL855"/>
      <c r="EM855"/>
      <c r="EN855"/>
      <c r="EO855"/>
      <c r="EP855"/>
      <c r="EQ855"/>
      <c r="ER855"/>
      <c r="ES855"/>
      <c r="ET855"/>
      <c r="EU855"/>
      <c r="EV855"/>
      <c r="EW855"/>
      <c r="EX855"/>
      <c r="EY855"/>
      <c r="EZ855"/>
      <c r="FA855"/>
      <c r="FB855"/>
      <c r="FC855"/>
      <c r="FD855"/>
      <c r="FE855"/>
      <c r="FF855"/>
      <c r="FG855"/>
      <c r="FH855"/>
      <c r="FI855"/>
      <c r="FJ855"/>
      <c r="FK855"/>
      <c r="FL855"/>
      <c r="FM855"/>
      <c r="FN855"/>
      <c r="FO855"/>
      <c r="FP855"/>
      <c r="FQ855"/>
      <c r="FR855"/>
      <c r="FS855"/>
      <c r="FT855"/>
      <c r="FU855"/>
      <c r="FV855"/>
      <c r="FW855"/>
      <c r="FX855"/>
      <c r="FY855"/>
      <c r="FZ855"/>
      <c r="GA855"/>
      <c r="GB855"/>
      <c r="GC855"/>
      <c r="GD855"/>
      <c r="GE855"/>
      <c r="GF855"/>
      <c r="GG855"/>
      <c r="GH855"/>
      <c r="GI855"/>
      <c r="GJ855"/>
      <c r="GK855"/>
      <c r="GL855"/>
      <c r="GM855"/>
      <c r="GN855"/>
      <c r="GO855"/>
      <c r="GP855"/>
      <c r="GQ855"/>
      <c r="GR855"/>
      <c r="GS855"/>
      <c r="GT855"/>
      <c r="GU855"/>
      <c r="GV855"/>
      <c r="GW855"/>
      <c r="GX855"/>
      <c r="GY855"/>
      <c r="GZ855"/>
      <c r="HA855"/>
      <c r="HB855"/>
      <c r="HC855"/>
      <c r="HD855"/>
      <c r="HE855"/>
      <c r="HF855"/>
      <c r="HG855"/>
      <c r="HH855"/>
      <c r="HI855"/>
      <c r="HJ855"/>
      <c r="HK855"/>
      <c r="HL855"/>
      <c r="HM855"/>
      <c r="HN855"/>
      <c r="HO855"/>
      <c r="HP855"/>
      <c r="HQ855"/>
      <c r="HR855"/>
      <c r="HS855"/>
      <c r="HT855"/>
      <c r="HU855"/>
      <c r="HV855"/>
      <c r="HW855"/>
      <c r="HX855"/>
      <c r="HY855"/>
      <c r="HZ855"/>
      <c r="IA855"/>
      <c r="IB855"/>
      <c r="IC855"/>
      <c r="ID855"/>
      <c r="IE855"/>
      <c r="IF855"/>
      <c r="IG855"/>
      <c r="IH855"/>
      <c r="II855"/>
      <c r="IJ855"/>
      <c r="IK855"/>
      <c r="IL855"/>
      <c r="IM855"/>
      <c r="IN855"/>
      <c r="IO855"/>
      <c r="IP855"/>
      <c r="IQ855"/>
      <c r="IR855"/>
      <c r="IS855"/>
      <c r="IT855"/>
      <c r="IU855"/>
      <c r="IV855"/>
    </row>
    <row r="856" spans="1:256" ht="24.9" customHeight="1" x14ac:dyDescent="0.25">
      <c r="A856" s="444" t="s">
        <v>2509</v>
      </c>
      <c r="B856" s="444"/>
      <c r="C856" s="444"/>
      <c r="D856" s="444"/>
      <c r="E856" s="444"/>
      <c r="F856" s="444"/>
      <c r="G856" s="444"/>
      <c r="H856" s="444"/>
      <c r="I856" s="444"/>
      <c r="J856" s="444"/>
      <c r="K856" s="444"/>
      <c r="L856" s="444"/>
      <c r="M856" s="444"/>
      <c r="N856" s="444"/>
      <c r="O856" s="444"/>
      <c r="P856" s="444"/>
      <c r="Q856" s="444"/>
      <c r="R856" s="444"/>
      <c r="S856" s="444"/>
      <c r="T856" s="444"/>
      <c r="U856" s="444"/>
      <c r="V856" s="444"/>
      <c r="W856" s="444"/>
      <c r="X856" s="444"/>
      <c r="Y856" s="444"/>
      <c r="Z856" s="444"/>
      <c r="AA856" s="444"/>
      <c r="AB856" s="444"/>
      <c r="AC856" s="444"/>
      <c r="AD856" s="295"/>
      <c r="AE856" s="295"/>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c r="BY856"/>
      <c r="BZ856"/>
      <c r="CA856"/>
      <c r="CB856"/>
      <c r="CC856"/>
      <c r="CD856"/>
      <c r="CE856"/>
      <c r="CF856"/>
      <c r="CG856"/>
      <c r="CH856"/>
      <c r="CI856"/>
      <c r="CJ856"/>
      <c r="CK856"/>
      <c r="CL856"/>
      <c r="CM856"/>
      <c r="CN856"/>
      <c r="CO856"/>
      <c r="CP856"/>
      <c r="CQ856"/>
      <c r="CR856"/>
      <c r="CS856"/>
      <c r="CT856"/>
      <c r="CU856"/>
      <c r="CV856"/>
      <c r="CW856"/>
      <c r="CX856"/>
      <c r="CY856"/>
      <c r="CZ856"/>
      <c r="DA856"/>
      <c r="DB856"/>
      <c r="DC856"/>
      <c r="DD856"/>
      <c r="DE856"/>
      <c r="DF856"/>
      <c r="DG856"/>
      <c r="DH856"/>
      <c r="DI856"/>
      <c r="DJ856"/>
      <c r="DK856"/>
      <c r="DL856"/>
      <c r="DM856"/>
      <c r="DN856"/>
      <c r="DO856"/>
      <c r="DP856"/>
      <c r="DQ856"/>
      <c r="DR856"/>
      <c r="DS856"/>
      <c r="DT856"/>
      <c r="DU856"/>
      <c r="DV856"/>
      <c r="DW856"/>
      <c r="DX856"/>
      <c r="DY856"/>
      <c r="DZ856"/>
      <c r="EA856"/>
      <c r="EB856"/>
      <c r="EC856"/>
      <c r="ED856"/>
      <c r="EE856"/>
      <c r="EF856"/>
      <c r="EG856"/>
      <c r="EH856"/>
      <c r="EI856"/>
      <c r="EJ856"/>
      <c r="EK856"/>
      <c r="EL856"/>
      <c r="EM856"/>
      <c r="EN856"/>
      <c r="EO856"/>
      <c r="EP856"/>
      <c r="EQ856"/>
      <c r="ER856"/>
      <c r="ES856"/>
      <c r="ET856"/>
      <c r="EU856"/>
      <c r="EV856"/>
      <c r="EW856"/>
      <c r="EX856"/>
      <c r="EY856"/>
      <c r="EZ856"/>
      <c r="FA856"/>
      <c r="FB856"/>
      <c r="FC856"/>
      <c r="FD856"/>
      <c r="FE856"/>
      <c r="FF856"/>
      <c r="FG856"/>
      <c r="FH856"/>
      <c r="FI856"/>
      <c r="FJ856"/>
      <c r="FK856"/>
      <c r="FL856"/>
      <c r="FM856"/>
      <c r="FN856"/>
      <c r="FO856"/>
      <c r="FP856"/>
      <c r="FQ856"/>
      <c r="FR856"/>
      <c r="FS856"/>
      <c r="FT856"/>
      <c r="FU856"/>
      <c r="FV856"/>
      <c r="FW856"/>
      <c r="FX856"/>
      <c r="FY856"/>
      <c r="FZ856"/>
      <c r="GA856"/>
      <c r="GB856"/>
      <c r="GC856"/>
      <c r="GD856"/>
      <c r="GE856"/>
      <c r="GF856"/>
      <c r="GG856"/>
      <c r="GH856"/>
      <c r="GI856"/>
      <c r="GJ856"/>
      <c r="GK856"/>
      <c r="GL856"/>
      <c r="GM856"/>
      <c r="GN856"/>
      <c r="GO856"/>
      <c r="GP856"/>
      <c r="GQ856"/>
      <c r="GR856"/>
      <c r="GS856"/>
      <c r="GT856"/>
      <c r="GU856"/>
      <c r="GV856"/>
      <c r="GW856"/>
      <c r="GX856"/>
      <c r="GY856"/>
      <c r="GZ856"/>
      <c r="HA856"/>
      <c r="HB856"/>
      <c r="HC856"/>
      <c r="HD856"/>
      <c r="HE856"/>
      <c r="HF856"/>
      <c r="HG856"/>
      <c r="HH856"/>
      <c r="HI856"/>
      <c r="HJ856"/>
      <c r="HK856"/>
      <c r="HL856"/>
      <c r="HM856"/>
      <c r="HN856"/>
      <c r="HO856"/>
      <c r="HP856"/>
      <c r="HQ856"/>
      <c r="HR856"/>
      <c r="HS856"/>
      <c r="HT856"/>
      <c r="HU856"/>
      <c r="HV856"/>
      <c r="HW856"/>
      <c r="HX856"/>
      <c r="HY856"/>
      <c r="HZ856"/>
      <c r="IA856"/>
      <c r="IB856"/>
      <c r="IC856"/>
      <c r="ID856"/>
      <c r="IE856"/>
      <c r="IF856"/>
      <c r="IG856"/>
      <c r="IH856"/>
      <c r="II856"/>
      <c r="IJ856"/>
      <c r="IK856"/>
      <c r="IL856"/>
      <c r="IM856"/>
      <c r="IN856"/>
      <c r="IO856"/>
      <c r="IP856"/>
      <c r="IQ856"/>
      <c r="IR856"/>
      <c r="IS856"/>
      <c r="IT856"/>
      <c r="IU856"/>
      <c r="IV856"/>
    </row>
    <row r="857" spans="1:256" ht="24.9" customHeight="1" x14ac:dyDescent="0.25">
      <c r="A857" s="296"/>
      <c r="B857" s="297"/>
      <c r="C857" s="297"/>
      <c r="D857" s="297"/>
      <c r="E857" s="297"/>
      <c r="F857" s="297"/>
      <c r="G857" s="297"/>
      <c r="H857" s="297"/>
      <c r="I857" s="297"/>
      <c r="J857" s="297"/>
      <c r="K857" s="297"/>
      <c r="L857" s="297"/>
      <c r="M857" s="297"/>
      <c r="N857" s="297"/>
      <c r="O857" s="297"/>
      <c r="P857" s="297"/>
      <c r="Q857" s="298"/>
      <c r="R857" s="297"/>
      <c r="S857" s="297"/>
      <c r="T857" s="297"/>
      <c r="U857" s="297"/>
      <c r="V857" s="297"/>
      <c r="W857" s="297"/>
      <c r="X857" s="297"/>
      <c r="Y857" s="297"/>
      <c r="Z857" s="297"/>
      <c r="AA857" s="297"/>
      <c r="AB857" s="297"/>
      <c r="AC857" s="297"/>
      <c r="AD857" s="299"/>
      <c r="AE857" s="299"/>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c r="BY857"/>
      <c r="BZ857"/>
      <c r="CA857"/>
      <c r="CB857"/>
      <c r="CC857"/>
      <c r="CD857"/>
      <c r="CE857"/>
      <c r="CF857"/>
      <c r="CG857"/>
      <c r="CH857"/>
      <c r="CI857"/>
      <c r="CJ857"/>
      <c r="CK857"/>
      <c r="CL857"/>
      <c r="CM857"/>
      <c r="CN857"/>
      <c r="CO857"/>
      <c r="CP857"/>
      <c r="CQ857"/>
      <c r="CR857"/>
      <c r="CS857"/>
      <c r="CT857"/>
      <c r="CU857"/>
      <c r="CV857"/>
      <c r="CW857"/>
      <c r="CX857"/>
      <c r="CY857"/>
      <c r="CZ857"/>
      <c r="DA857"/>
      <c r="DB857"/>
      <c r="DC857"/>
      <c r="DD857"/>
      <c r="DE857"/>
      <c r="DF857"/>
      <c r="DG857"/>
      <c r="DH857"/>
      <c r="DI857"/>
      <c r="DJ857"/>
      <c r="DK857"/>
      <c r="DL857"/>
      <c r="DM857"/>
      <c r="DN857"/>
      <c r="DO857"/>
      <c r="DP857"/>
      <c r="DQ857"/>
      <c r="DR857"/>
      <c r="DS857"/>
      <c r="DT857"/>
      <c r="DU857"/>
      <c r="DV857"/>
      <c r="DW857"/>
      <c r="DX857"/>
      <c r="DY857"/>
      <c r="DZ857"/>
      <c r="EA857"/>
      <c r="EB857"/>
      <c r="EC857"/>
      <c r="ED857"/>
      <c r="EE857"/>
      <c r="EF857"/>
      <c r="EG857"/>
      <c r="EH857"/>
      <c r="EI857"/>
      <c r="EJ857"/>
      <c r="EK857"/>
      <c r="EL857"/>
      <c r="EM857"/>
      <c r="EN857"/>
      <c r="EO857"/>
      <c r="EP857"/>
      <c r="EQ857"/>
      <c r="ER857"/>
      <c r="ES857"/>
      <c r="ET857"/>
      <c r="EU857"/>
      <c r="EV857"/>
      <c r="EW857"/>
      <c r="EX857"/>
      <c r="EY857"/>
      <c r="EZ857"/>
      <c r="FA857"/>
      <c r="FB857"/>
      <c r="FC857"/>
      <c r="FD857"/>
      <c r="FE857"/>
      <c r="FF857"/>
      <c r="FG857"/>
      <c r="FH857"/>
      <c r="FI857"/>
      <c r="FJ857"/>
      <c r="FK857"/>
      <c r="FL857"/>
      <c r="FM857"/>
      <c r="FN857"/>
      <c r="FO857"/>
      <c r="FP857"/>
      <c r="FQ857"/>
      <c r="FR857"/>
      <c r="FS857"/>
      <c r="FT857"/>
      <c r="FU857"/>
      <c r="FV857"/>
      <c r="FW857"/>
      <c r="FX857"/>
      <c r="FY857"/>
      <c r="FZ857"/>
      <c r="GA857"/>
      <c r="GB857"/>
      <c r="GC857"/>
      <c r="GD857"/>
      <c r="GE857"/>
      <c r="GF857"/>
      <c r="GG857"/>
      <c r="GH857"/>
      <c r="GI857"/>
      <c r="GJ857"/>
      <c r="GK857"/>
      <c r="GL857"/>
      <c r="GM857"/>
      <c r="GN857"/>
      <c r="GO857"/>
      <c r="GP857"/>
      <c r="GQ857"/>
      <c r="GR857"/>
      <c r="GS857"/>
      <c r="GT857"/>
      <c r="GU857"/>
      <c r="GV857"/>
      <c r="GW857"/>
      <c r="GX857"/>
      <c r="GY857"/>
      <c r="GZ857"/>
      <c r="HA857"/>
      <c r="HB857"/>
      <c r="HC857"/>
      <c r="HD857"/>
      <c r="HE857"/>
      <c r="HF857"/>
      <c r="HG857"/>
      <c r="HH857"/>
      <c r="HI857"/>
      <c r="HJ857"/>
      <c r="HK857"/>
      <c r="HL857"/>
      <c r="HM857"/>
      <c r="HN857"/>
      <c r="HO857"/>
      <c r="HP857"/>
      <c r="HQ857"/>
      <c r="HR857"/>
      <c r="HS857"/>
      <c r="HT857"/>
      <c r="HU857"/>
      <c r="HV857"/>
      <c r="HW857"/>
      <c r="HX857"/>
      <c r="HY857"/>
      <c r="HZ857"/>
      <c r="IA857"/>
      <c r="IB857"/>
      <c r="IC857"/>
      <c r="ID857"/>
      <c r="IE857"/>
      <c r="IF857"/>
      <c r="IG857"/>
      <c r="IH857"/>
      <c r="II857"/>
      <c r="IJ857"/>
      <c r="IK857"/>
      <c r="IL857"/>
      <c r="IM857"/>
      <c r="IN857"/>
      <c r="IO857"/>
      <c r="IP857"/>
      <c r="IQ857"/>
      <c r="IR857"/>
      <c r="IS857"/>
      <c r="IT857"/>
      <c r="IU857"/>
      <c r="IV857"/>
    </row>
    <row r="858" spans="1:256" ht="24.9" customHeight="1" thickBot="1" x14ac:dyDescent="0.3">
      <c r="A858" s="73"/>
      <c r="B858" s="73"/>
      <c r="C858" s="73"/>
      <c r="D858" s="73"/>
      <c r="E858" s="73"/>
      <c r="F858" s="73"/>
      <c r="G858" s="73"/>
      <c r="H858" s="73"/>
      <c r="I858" s="73"/>
      <c r="J858" s="73"/>
      <c r="K858" s="73"/>
      <c r="L858" s="73"/>
      <c r="M858" s="73"/>
      <c r="N858" s="73"/>
      <c r="O858" s="73"/>
      <c r="P858" s="73"/>
      <c r="Q858" s="100"/>
      <c r="R858" s="73"/>
      <c r="S858" s="73"/>
      <c r="T858" s="73"/>
      <c r="U858" s="73"/>
      <c r="V858" s="73"/>
      <c r="W858" s="73"/>
      <c r="X858" s="73"/>
      <c r="Y858" s="73"/>
      <c r="Z858" s="73"/>
      <c r="AA858" s="73"/>
      <c r="AB858" s="73"/>
      <c r="AC858" s="73"/>
      <c r="AD858" s="101"/>
      <c r="AE858" s="101"/>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c r="BY858"/>
      <c r="BZ858"/>
      <c r="CA858"/>
      <c r="CB858"/>
      <c r="CC858"/>
      <c r="CD858"/>
      <c r="CE858"/>
      <c r="CF858"/>
      <c r="CG858"/>
      <c r="CH858"/>
      <c r="CI858"/>
      <c r="CJ858"/>
      <c r="CK858"/>
      <c r="CL858"/>
      <c r="CM858"/>
      <c r="CN858"/>
      <c r="CO858"/>
      <c r="CP858"/>
      <c r="CQ858"/>
      <c r="CR858"/>
      <c r="CS858"/>
      <c r="CT858"/>
      <c r="CU858"/>
      <c r="CV858"/>
      <c r="CW858"/>
      <c r="CX858"/>
      <c r="CY858"/>
      <c r="CZ858"/>
      <c r="DA858"/>
      <c r="DB858"/>
      <c r="DC858"/>
      <c r="DD858"/>
      <c r="DE858"/>
      <c r="DF858"/>
      <c r="DG858"/>
      <c r="DH858"/>
      <c r="DI858"/>
      <c r="DJ858"/>
      <c r="DK858"/>
      <c r="DL858"/>
      <c r="DM858"/>
      <c r="DN858"/>
      <c r="DO858"/>
      <c r="DP858"/>
      <c r="DQ858"/>
      <c r="DR858"/>
      <c r="DS858"/>
      <c r="DT858"/>
      <c r="DU858"/>
      <c r="DV858"/>
      <c r="DW858"/>
      <c r="DX858"/>
      <c r="DY858"/>
      <c r="DZ858"/>
      <c r="EA858"/>
      <c r="EB858"/>
      <c r="EC858"/>
      <c r="ED858"/>
      <c r="EE858"/>
      <c r="EF858"/>
      <c r="EG858"/>
      <c r="EH858"/>
      <c r="EI858"/>
      <c r="EJ858"/>
      <c r="EK858"/>
      <c r="EL858"/>
      <c r="EM858"/>
      <c r="EN858"/>
      <c r="EO858"/>
      <c r="EP858"/>
      <c r="EQ858"/>
      <c r="ER858"/>
      <c r="ES858"/>
      <c r="ET858"/>
      <c r="EU858"/>
      <c r="EV858"/>
      <c r="EW858"/>
      <c r="EX858"/>
      <c r="EY858"/>
      <c r="EZ858"/>
      <c r="FA858"/>
      <c r="FB858"/>
      <c r="FC858"/>
      <c r="FD858"/>
      <c r="FE858"/>
      <c r="FF858"/>
      <c r="FG858"/>
      <c r="FH858"/>
      <c r="FI858"/>
      <c r="FJ858"/>
      <c r="FK858"/>
      <c r="FL858"/>
      <c r="FM858"/>
      <c r="FN858"/>
      <c r="FO858"/>
      <c r="FP858"/>
      <c r="FQ858"/>
      <c r="FR858"/>
      <c r="FS858"/>
      <c r="FT858"/>
      <c r="FU858"/>
      <c r="FV858"/>
      <c r="FW858"/>
      <c r="FX858"/>
      <c r="FY858"/>
      <c r="FZ858"/>
      <c r="GA858"/>
      <c r="GB858"/>
      <c r="GC858"/>
      <c r="GD858"/>
      <c r="GE858"/>
      <c r="GF858"/>
      <c r="GG858"/>
      <c r="GH858"/>
      <c r="GI858"/>
      <c r="GJ858"/>
      <c r="GK858"/>
      <c r="GL858"/>
      <c r="GM858"/>
      <c r="GN858"/>
      <c r="GO858"/>
      <c r="GP858"/>
      <c r="GQ858"/>
      <c r="GR858"/>
      <c r="GS858"/>
      <c r="GT858"/>
      <c r="GU858"/>
      <c r="GV858"/>
      <c r="GW858"/>
      <c r="GX858"/>
      <c r="GY858"/>
      <c r="GZ858"/>
      <c r="HA858"/>
      <c r="HB858"/>
      <c r="HC858"/>
      <c r="HD858"/>
      <c r="HE858"/>
      <c r="HF858"/>
      <c r="HG858"/>
      <c r="HH858"/>
      <c r="HI858"/>
      <c r="HJ858"/>
      <c r="HK858"/>
      <c r="HL858"/>
      <c r="HM858"/>
      <c r="HN858"/>
      <c r="HO858"/>
      <c r="HP858"/>
      <c r="HQ858"/>
      <c r="HR858"/>
      <c r="HS858"/>
      <c r="HT858"/>
      <c r="HU858"/>
      <c r="HV858"/>
      <c r="HW858"/>
      <c r="HX858"/>
      <c r="HY858"/>
      <c r="HZ858"/>
      <c r="IA858"/>
      <c r="IB858"/>
      <c r="IC858"/>
      <c r="ID858"/>
      <c r="IE858"/>
      <c r="IF858"/>
      <c r="IG858"/>
      <c r="IH858"/>
      <c r="II858"/>
      <c r="IJ858"/>
      <c r="IK858"/>
      <c r="IL858"/>
      <c r="IM858"/>
      <c r="IN858"/>
      <c r="IO858"/>
      <c r="IP858"/>
      <c r="IQ858"/>
      <c r="IR858"/>
      <c r="IS858"/>
      <c r="IT858"/>
      <c r="IU858"/>
      <c r="IV858"/>
    </row>
    <row r="859" spans="1:256" ht="24.9" customHeight="1" thickTop="1" thickBot="1" x14ac:dyDescent="0.3">
      <c r="A859" s="431" t="s">
        <v>163</v>
      </c>
      <c r="B859" s="432"/>
      <c r="C859" s="432"/>
      <c r="D859" s="432"/>
      <c r="E859" s="432"/>
      <c r="F859" s="432"/>
      <c r="G859" s="432"/>
      <c r="H859" s="432"/>
      <c r="I859" s="432"/>
      <c r="J859" s="432"/>
      <c r="K859" s="432"/>
      <c r="L859" s="432"/>
      <c r="M859" s="432"/>
      <c r="N859" s="432"/>
      <c r="O859" s="432"/>
      <c r="P859" s="432"/>
      <c r="Q859" s="432"/>
      <c r="R859" s="432"/>
      <c r="S859" s="432"/>
      <c r="T859" s="432"/>
      <c r="U859" s="432"/>
      <c r="V859" s="432"/>
      <c r="W859" s="432"/>
      <c r="X859" s="432"/>
      <c r="Y859" s="432"/>
      <c r="Z859" s="432"/>
      <c r="AA859" s="432"/>
      <c r="AB859" s="432"/>
      <c r="AC859" s="433"/>
      <c r="AD859" s="66" t="s">
        <v>187</v>
      </c>
      <c r="AE859" s="306" t="s">
        <v>7</v>
      </c>
      <c r="AF859" s="92" t="s">
        <v>1666</v>
      </c>
      <c r="AG859" s="92" t="s">
        <v>1667</v>
      </c>
      <c r="AH859" s="92" t="s">
        <v>1668</v>
      </c>
      <c r="AI859" s="93" t="s">
        <v>1669</v>
      </c>
      <c r="AJ859" s="92"/>
      <c r="AK859" s="93" t="s">
        <v>1670</v>
      </c>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c r="BY859"/>
      <c r="BZ859"/>
      <c r="CA859"/>
      <c r="CB859"/>
      <c r="CC859"/>
      <c r="CD859"/>
      <c r="CE859"/>
      <c r="CF859"/>
      <c r="CG859"/>
      <c r="CH859"/>
      <c r="CI859"/>
      <c r="CJ859"/>
      <c r="CK859"/>
      <c r="CL859"/>
      <c r="CM859"/>
      <c r="CN859"/>
      <c r="CO859"/>
      <c r="CP859"/>
      <c r="CQ859"/>
      <c r="CR859"/>
      <c r="CS859"/>
      <c r="CT859"/>
      <c r="CU859"/>
      <c r="CV859"/>
      <c r="CW859"/>
      <c r="CX859"/>
      <c r="CY859"/>
      <c r="CZ859"/>
      <c r="DA859"/>
      <c r="DB859"/>
      <c r="DC859"/>
      <c r="DD859"/>
      <c r="DE859"/>
      <c r="DF859"/>
      <c r="DG859"/>
      <c r="DH859"/>
      <c r="DI859"/>
      <c r="DJ859"/>
      <c r="DK859"/>
      <c r="DL859"/>
      <c r="DM859"/>
      <c r="DN859"/>
      <c r="DO859"/>
      <c r="DP859"/>
      <c r="DQ859"/>
      <c r="DR859"/>
      <c r="DS859"/>
      <c r="DT859"/>
      <c r="DU859"/>
      <c r="DV859"/>
      <c r="DW859"/>
      <c r="DX859"/>
      <c r="DY859"/>
      <c r="DZ859"/>
      <c r="EA859"/>
      <c r="EB859"/>
      <c r="EC859"/>
      <c r="ED859"/>
      <c r="EE859"/>
      <c r="EF859"/>
      <c r="EG859"/>
      <c r="EH859"/>
      <c r="EI859"/>
      <c r="EJ859"/>
      <c r="EK859"/>
      <c r="EL859"/>
      <c r="EM859"/>
      <c r="EN859"/>
      <c r="EO859"/>
      <c r="EP859"/>
      <c r="EQ859"/>
      <c r="ER859"/>
      <c r="ES859"/>
      <c r="ET859"/>
      <c r="EU859"/>
      <c r="EV859"/>
      <c r="EW859"/>
      <c r="EX859"/>
      <c r="EY859"/>
      <c r="EZ859"/>
      <c r="FA859"/>
      <c r="FB859"/>
      <c r="FC859"/>
      <c r="FD859"/>
      <c r="FE859"/>
      <c r="FF859"/>
      <c r="FG859"/>
      <c r="FH859"/>
      <c r="FI859"/>
      <c r="FJ859"/>
      <c r="FK859"/>
      <c r="FL859"/>
      <c r="FM859"/>
      <c r="FN859"/>
      <c r="FO859"/>
      <c r="FP859"/>
      <c r="FQ859"/>
      <c r="FR859"/>
      <c r="FS859"/>
      <c r="FT859"/>
      <c r="FU859"/>
      <c r="FV859"/>
      <c r="FW859"/>
      <c r="FX859"/>
      <c r="FY859"/>
      <c r="FZ859"/>
      <c r="GA859"/>
      <c r="GB859"/>
      <c r="GC859"/>
      <c r="GD859"/>
      <c r="GE859"/>
      <c r="GF859"/>
      <c r="GG859"/>
      <c r="GH859"/>
      <c r="GI859"/>
      <c r="GJ859"/>
      <c r="GK859"/>
      <c r="GL859"/>
      <c r="GM859"/>
      <c r="GN859"/>
      <c r="GO859"/>
      <c r="GP859"/>
      <c r="GQ859"/>
      <c r="GR859"/>
      <c r="GS859"/>
      <c r="GT859"/>
      <c r="GU859"/>
      <c r="GV859"/>
      <c r="GW859"/>
      <c r="GX859"/>
      <c r="GY859"/>
      <c r="GZ859"/>
      <c r="HA859"/>
      <c r="HB859"/>
      <c r="HC859"/>
      <c r="HD859"/>
      <c r="HE859"/>
      <c r="HF859"/>
      <c r="HG859"/>
      <c r="HH859"/>
      <c r="HI859"/>
      <c r="HJ859"/>
      <c r="HK859"/>
      <c r="HL859"/>
      <c r="HM859"/>
      <c r="HN859"/>
      <c r="HO859"/>
      <c r="HP859"/>
      <c r="HQ859"/>
      <c r="HR859"/>
      <c r="HS859"/>
      <c r="HT859"/>
      <c r="HU859"/>
      <c r="HV859"/>
      <c r="HW859"/>
      <c r="HX859"/>
      <c r="HY859"/>
      <c r="HZ859"/>
      <c r="IA859"/>
      <c r="IB859"/>
      <c r="IC859"/>
      <c r="ID859"/>
      <c r="IE859"/>
      <c r="IF859"/>
      <c r="IG859"/>
      <c r="IH859"/>
      <c r="II859"/>
      <c r="IJ859"/>
      <c r="IK859"/>
      <c r="IL859"/>
      <c r="IM859"/>
      <c r="IN859"/>
      <c r="IO859"/>
      <c r="IP859"/>
      <c r="IQ859"/>
      <c r="IR859"/>
      <c r="IS859"/>
      <c r="IT859"/>
      <c r="IU859"/>
      <c r="IV859"/>
    </row>
    <row r="860" spans="1:256" ht="24.9" customHeight="1" thickTop="1" thickBot="1" x14ac:dyDescent="0.3">
      <c r="A860" s="392" t="s">
        <v>2510</v>
      </c>
      <c r="B860" s="427"/>
      <c r="C860" s="427"/>
      <c r="D860" s="427"/>
      <c r="E860" s="427"/>
      <c r="F860" s="427"/>
      <c r="G860" s="427"/>
      <c r="H860" s="427"/>
      <c r="I860" s="427"/>
      <c r="J860" s="427"/>
      <c r="K860" s="427"/>
      <c r="L860" s="427"/>
      <c r="M860" s="427"/>
      <c r="N860" s="427"/>
      <c r="O860" s="427"/>
      <c r="P860" s="427"/>
      <c r="Q860" s="427"/>
      <c r="R860" s="427"/>
      <c r="S860" s="427"/>
      <c r="T860" s="427"/>
      <c r="U860" s="427"/>
      <c r="V860" s="427"/>
      <c r="W860" s="427"/>
      <c r="X860" s="427"/>
      <c r="Y860" s="427"/>
      <c r="Z860" s="427"/>
      <c r="AA860" s="427"/>
      <c r="AB860" s="427"/>
      <c r="AC860" s="428"/>
      <c r="AD860" s="310">
        <f>'Art. 123'!Q819</f>
        <v>3</v>
      </c>
      <c r="AE860" s="94" t="str">
        <f t="shared" ref="AE860:AE872" si="203">IF(AG860=1,AK860,AG860)</f>
        <v>No aplica</v>
      </c>
      <c r="AF860">
        <f t="shared" ref="AF860:AF872" si="204">AD860/2</f>
        <v>1.5</v>
      </c>
      <c r="AG860" s="92" t="str">
        <f t="shared" ref="AG860:AG872" si="205">IF(AND(AF860&gt;=0,AF860&lt;=1),1,"No aplica")</f>
        <v>No aplica</v>
      </c>
      <c r="AH860" s="95" t="e">
        <f t="shared" ref="AH860:AH872" si="206">AD860/(AG860*2)</f>
        <v>#VALUE!</v>
      </c>
      <c r="AI860" s="96" t="str">
        <f t="shared" ref="AI860:AI872" si="207">IF(AG860=1,AG860/$AG$873,"No aplica")</f>
        <v>No aplica</v>
      </c>
      <c r="AJ860" s="96" t="e">
        <f t="shared" ref="AJ860:AJ872" si="208">AF860*AI860</f>
        <v>#VALUE!</v>
      </c>
      <c r="AK860" s="96" t="e">
        <f t="shared" ref="AK860:AK872" si="209">AJ860*$AE$23</f>
        <v>#VALUE!</v>
      </c>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c r="BY860"/>
      <c r="BZ860"/>
      <c r="CA860"/>
      <c r="CB860"/>
      <c r="CC860"/>
      <c r="CD860"/>
      <c r="CE860"/>
      <c r="CF860"/>
      <c r="CG860"/>
      <c r="CH860"/>
      <c r="CI860"/>
      <c r="CJ860"/>
      <c r="CK860"/>
      <c r="CL860"/>
      <c r="CM860"/>
      <c r="CN860"/>
      <c r="CO860"/>
      <c r="CP860"/>
      <c r="CQ860"/>
      <c r="CR860"/>
      <c r="CS860"/>
      <c r="CT860"/>
      <c r="CU860"/>
      <c r="CV860"/>
      <c r="CW860"/>
      <c r="CX860"/>
      <c r="CY860"/>
      <c r="CZ860"/>
      <c r="DA860"/>
      <c r="DB860"/>
      <c r="DC860"/>
      <c r="DD860"/>
      <c r="DE860"/>
      <c r="DF860"/>
      <c r="DG860"/>
      <c r="DH860"/>
      <c r="DI860"/>
      <c r="DJ860"/>
      <c r="DK860"/>
      <c r="DL860"/>
      <c r="DM860"/>
      <c r="DN860"/>
      <c r="DO860"/>
      <c r="DP860"/>
      <c r="DQ860"/>
      <c r="DR860"/>
      <c r="DS860"/>
      <c r="DT860"/>
      <c r="DU860"/>
      <c r="DV860"/>
      <c r="DW860"/>
      <c r="DX860"/>
      <c r="DY860"/>
      <c r="DZ860"/>
      <c r="EA860"/>
      <c r="EB860"/>
      <c r="EC860"/>
      <c r="ED860"/>
      <c r="EE860"/>
      <c r="EF860"/>
      <c r="EG860"/>
      <c r="EH860"/>
      <c r="EI860"/>
      <c r="EJ860"/>
      <c r="EK860"/>
      <c r="EL860"/>
      <c r="EM860"/>
      <c r="EN860"/>
      <c r="EO860"/>
      <c r="EP860"/>
      <c r="EQ860"/>
      <c r="ER860"/>
      <c r="ES860"/>
      <c r="ET860"/>
      <c r="EU860"/>
      <c r="EV860"/>
      <c r="EW860"/>
      <c r="EX860"/>
      <c r="EY860"/>
      <c r="EZ860"/>
      <c r="FA860"/>
      <c r="FB860"/>
      <c r="FC860"/>
      <c r="FD860"/>
      <c r="FE860"/>
      <c r="FF860"/>
      <c r="FG860"/>
      <c r="FH860"/>
      <c r="FI860"/>
      <c r="FJ860"/>
      <c r="FK860"/>
      <c r="FL860"/>
      <c r="FM860"/>
      <c r="FN860"/>
      <c r="FO860"/>
      <c r="FP860"/>
      <c r="FQ860"/>
      <c r="FR860"/>
      <c r="FS860"/>
      <c r="FT860"/>
      <c r="FU860"/>
      <c r="FV860"/>
      <c r="FW860"/>
      <c r="FX860"/>
      <c r="FY860"/>
      <c r="FZ860"/>
      <c r="GA860"/>
      <c r="GB860"/>
      <c r="GC860"/>
      <c r="GD860"/>
      <c r="GE860"/>
      <c r="GF860"/>
      <c r="GG860"/>
      <c r="GH860"/>
      <c r="GI860"/>
      <c r="GJ860"/>
      <c r="GK860"/>
      <c r="GL860"/>
      <c r="GM860"/>
      <c r="GN860"/>
      <c r="GO860"/>
      <c r="GP860"/>
      <c r="GQ860"/>
      <c r="GR860"/>
      <c r="GS860"/>
      <c r="GT860"/>
      <c r="GU860"/>
      <c r="GV860"/>
      <c r="GW860"/>
      <c r="GX860"/>
      <c r="GY860"/>
      <c r="GZ860"/>
      <c r="HA860"/>
      <c r="HB860"/>
      <c r="HC860"/>
      <c r="HD860"/>
      <c r="HE860"/>
      <c r="HF860"/>
      <c r="HG860"/>
      <c r="HH860"/>
      <c r="HI860"/>
      <c r="HJ860"/>
      <c r="HK860"/>
      <c r="HL860"/>
      <c r="HM860"/>
      <c r="HN860"/>
      <c r="HO860"/>
      <c r="HP860"/>
      <c r="HQ860"/>
      <c r="HR860"/>
      <c r="HS860"/>
      <c r="HT860"/>
      <c r="HU860"/>
      <c r="HV860"/>
      <c r="HW860"/>
      <c r="HX860"/>
      <c r="HY860"/>
      <c r="HZ860"/>
      <c r="IA860"/>
      <c r="IB860"/>
      <c r="IC860"/>
      <c r="ID860"/>
      <c r="IE860"/>
      <c r="IF860"/>
      <c r="IG860"/>
      <c r="IH860"/>
      <c r="II860"/>
      <c r="IJ860"/>
      <c r="IK860"/>
      <c r="IL860"/>
      <c r="IM860"/>
      <c r="IN860"/>
      <c r="IO860"/>
      <c r="IP860"/>
      <c r="IQ860"/>
      <c r="IR860"/>
      <c r="IS860"/>
      <c r="IT860"/>
      <c r="IU860"/>
      <c r="IV860"/>
    </row>
    <row r="861" spans="1:256" ht="24.9" customHeight="1" thickTop="1" thickBot="1" x14ac:dyDescent="0.3">
      <c r="A861" s="392" t="s">
        <v>2496</v>
      </c>
      <c r="B861" s="427"/>
      <c r="C861" s="427"/>
      <c r="D861" s="427"/>
      <c r="E861" s="427"/>
      <c r="F861" s="427"/>
      <c r="G861" s="427"/>
      <c r="H861" s="427"/>
      <c r="I861" s="427"/>
      <c r="J861" s="427"/>
      <c r="K861" s="427"/>
      <c r="L861" s="427"/>
      <c r="M861" s="427"/>
      <c r="N861" s="427"/>
      <c r="O861" s="427"/>
      <c r="P861" s="427"/>
      <c r="Q861" s="427"/>
      <c r="R861" s="427"/>
      <c r="S861" s="427"/>
      <c r="T861" s="427"/>
      <c r="U861" s="427"/>
      <c r="V861" s="427"/>
      <c r="W861" s="427"/>
      <c r="X861" s="427"/>
      <c r="Y861" s="427"/>
      <c r="Z861" s="427"/>
      <c r="AA861" s="427"/>
      <c r="AB861" s="427"/>
      <c r="AC861" s="428"/>
      <c r="AD861" s="310">
        <f>'Art. 123'!Q820</f>
        <v>3</v>
      </c>
      <c r="AE861" s="94" t="str">
        <f t="shared" si="203"/>
        <v>No aplica</v>
      </c>
      <c r="AF861">
        <f t="shared" si="204"/>
        <v>1.5</v>
      </c>
      <c r="AG861" s="92" t="str">
        <f t="shared" si="205"/>
        <v>No aplica</v>
      </c>
      <c r="AH861" s="95" t="e">
        <f t="shared" si="206"/>
        <v>#VALUE!</v>
      </c>
      <c r="AI861" s="96" t="str">
        <f t="shared" si="207"/>
        <v>No aplica</v>
      </c>
      <c r="AJ861" s="96" t="e">
        <f t="shared" si="208"/>
        <v>#VALUE!</v>
      </c>
      <c r="AK861" s="96" t="e">
        <f t="shared" si="209"/>
        <v>#VALUE!</v>
      </c>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c r="BY861"/>
      <c r="BZ861"/>
      <c r="CA861"/>
      <c r="CB861"/>
      <c r="CC861"/>
      <c r="CD861"/>
      <c r="CE861"/>
      <c r="CF861"/>
      <c r="CG861"/>
      <c r="CH861"/>
      <c r="CI861"/>
      <c r="CJ861"/>
      <c r="CK861"/>
      <c r="CL861"/>
      <c r="CM861"/>
      <c r="CN861"/>
      <c r="CO861"/>
      <c r="CP861"/>
      <c r="CQ861"/>
      <c r="CR861"/>
      <c r="CS861"/>
      <c r="CT861"/>
      <c r="CU861"/>
      <c r="CV861"/>
      <c r="CW861"/>
      <c r="CX861"/>
      <c r="CY861"/>
      <c r="CZ861"/>
      <c r="DA861"/>
      <c r="DB861"/>
      <c r="DC861"/>
      <c r="DD861"/>
      <c r="DE861"/>
      <c r="DF861"/>
      <c r="DG861"/>
      <c r="DH861"/>
      <c r="DI861"/>
      <c r="DJ861"/>
      <c r="DK861"/>
      <c r="DL861"/>
      <c r="DM861"/>
      <c r="DN861"/>
      <c r="DO861"/>
      <c r="DP861"/>
      <c r="DQ861"/>
      <c r="DR861"/>
      <c r="DS861"/>
      <c r="DT861"/>
      <c r="DU861"/>
      <c r="DV861"/>
      <c r="DW861"/>
      <c r="DX861"/>
      <c r="DY861"/>
      <c r="DZ861"/>
      <c r="EA861"/>
      <c r="EB861"/>
      <c r="EC861"/>
      <c r="ED861"/>
      <c r="EE861"/>
      <c r="EF861"/>
      <c r="EG861"/>
      <c r="EH861"/>
      <c r="EI861"/>
      <c r="EJ861"/>
      <c r="EK861"/>
      <c r="EL861"/>
      <c r="EM861"/>
      <c r="EN861"/>
      <c r="EO861"/>
      <c r="EP861"/>
      <c r="EQ861"/>
      <c r="ER861"/>
      <c r="ES861"/>
      <c r="ET861"/>
      <c r="EU861"/>
      <c r="EV861"/>
      <c r="EW861"/>
      <c r="EX861"/>
      <c r="EY861"/>
      <c r="EZ861"/>
      <c r="FA861"/>
      <c r="FB861"/>
      <c r="FC861"/>
      <c r="FD861"/>
      <c r="FE861"/>
      <c r="FF861"/>
      <c r="FG861"/>
      <c r="FH861"/>
      <c r="FI861"/>
      <c r="FJ861"/>
      <c r="FK861"/>
      <c r="FL861"/>
      <c r="FM861"/>
      <c r="FN861"/>
      <c r="FO861"/>
      <c r="FP861"/>
      <c r="FQ861"/>
      <c r="FR861"/>
      <c r="FS861"/>
      <c r="FT861"/>
      <c r="FU861"/>
      <c r="FV861"/>
      <c r="FW861"/>
      <c r="FX861"/>
      <c r="FY861"/>
      <c r="FZ861"/>
      <c r="GA861"/>
      <c r="GB861"/>
      <c r="GC861"/>
      <c r="GD861"/>
      <c r="GE861"/>
      <c r="GF861"/>
      <c r="GG861"/>
      <c r="GH861"/>
      <c r="GI861"/>
      <c r="GJ861"/>
      <c r="GK861"/>
      <c r="GL861"/>
      <c r="GM861"/>
      <c r="GN861"/>
      <c r="GO861"/>
      <c r="GP861"/>
      <c r="GQ861"/>
      <c r="GR861"/>
      <c r="GS861"/>
      <c r="GT861"/>
      <c r="GU861"/>
      <c r="GV861"/>
      <c r="GW861"/>
      <c r="GX861"/>
      <c r="GY861"/>
      <c r="GZ861"/>
      <c r="HA861"/>
      <c r="HB861"/>
      <c r="HC861"/>
      <c r="HD861"/>
      <c r="HE861"/>
      <c r="HF861"/>
      <c r="HG861"/>
      <c r="HH861"/>
      <c r="HI861"/>
      <c r="HJ861"/>
      <c r="HK861"/>
      <c r="HL861"/>
      <c r="HM861"/>
      <c r="HN861"/>
      <c r="HO861"/>
      <c r="HP861"/>
      <c r="HQ861"/>
      <c r="HR861"/>
      <c r="HS861"/>
      <c r="HT861"/>
      <c r="HU861"/>
      <c r="HV861"/>
      <c r="HW861"/>
      <c r="HX861"/>
      <c r="HY861"/>
      <c r="HZ861"/>
      <c r="IA861"/>
      <c r="IB861"/>
      <c r="IC861"/>
      <c r="ID861"/>
      <c r="IE861"/>
      <c r="IF861"/>
      <c r="IG861"/>
      <c r="IH861"/>
      <c r="II861"/>
      <c r="IJ861"/>
      <c r="IK861"/>
      <c r="IL861"/>
      <c r="IM861"/>
      <c r="IN861"/>
      <c r="IO861"/>
      <c r="IP861"/>
      <c r="IQ861"/>
      <c r="IR861"/>
      <c r="IS861"/>
      <c r="IT861"/>
      <c r="IU861"/>
      <c r="IV861"/>
    </row>
    <row r="862" spans="1:256" ht="24.9" customHeight="1" thickTop="1" thickBot="1" x14ac:dyDescent="0.3">
      <c r="A862" s="392" t="s">
        <v>2497</v>
      </c>
      <c r="B862" s="427"/>
      <c r="C862" s="427"/>
      <c r="D862" s="427"/>
      <c r="E862" s="427"/>
      <c r="F862" s="427"/>
      <c r="G862" s="427"/>
      <c r="H862" s="427"/>
      <c r="I862" s="427"/>
      <c r="J862" s="427"/>
      <c r="K862" s="427"/>
      <c r="L862" s="427"/>
      <c r="M862" s="427"/>
      <c r="N862" s="427"/>
      <c r="O862" s="427"/>
      <c r="P862" s="427"/>
      <c r="Q862" s="427"/>
      <c r="R862" s="427"/>
      <c r="S862" s="427"/>
      <c r="T862" s="427"/>
      <c r="U862" s="427"/>
      <c r="V862" s="427"/>
      <c r="W862" s="427"/>
      <c r="X862" s="427"/>
      <c r="Y862" s="427"/>
      <c r="Z862" s="427"/>
      <c r="AA862" s="427"/>
      <c r="AB862" s="427"/>
      <c r="AC862" s="428"/>
      <c r="AD862" s="310">
        <f>'Art. 123'!Q821</f>
        <v>3</v>
      </c>
      <c r="AE862" s="94" t="str">
        <f t="shared" si="203"/>
        <v>No aplica</v>
      </c>
      <c r="AF862">
        <f t="shared" si="204"/>
        <v>1.5</v>
      </c>
      <c r="AG862" s="92" t="str">
        <f t="shared" si="205"/>
        <v>No aplica</v>
      </c>
      <c r="AH862" s="95" t="e">
        <f t="shared" si="206"/>
        <v>#VALUE!</v>
      </c>
      <c r="AI862" s="96" t="str">
        <f t="shared" si="207"/>
        <v>No aplica</v>
      </c>
      <c r="AJ862" s="96" t="e">
        <f t="shared" si="208"/>
        <v>#VALUE!</v>
      </c>
      <c r="AK862" s="96" t="e">
        <f t="shared" si="209"/>
        <v>#VALUE!</v>
      </c>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c r="BY862"/>
      <c r="BZ862"/>
      <c r="CA862"/>
      <c r="CB862"/>
      <c r="CC862"/>
      <c r="CD862"/>
      <c r="CE862"/>
      <c r="CF862"/>
      <c r="CG862"/>
      <c r="CH862"/>
      <c r="CI862"/>
      <c r="CJ862"/>
      <c r="CK862"/>
      <c r="CL862"/>
      <c r="CM862"/>
      <c r="CN862"/>
      <c r="CO862"/>
      <c r="CP862"/>
      <c r="CQ862"/>
      <c r="CR862"/>
      <c r="CS862"/>
      <c r="CT862"/>
      <c r="CU862"/>
      <c r="CV862"/>
      <c r="CW862"/>
      <c r="CX862"/>
      <c r="CY862"/>
      <c r="CZ862"/>
      <c r="DA862"/>
      <c r="DB862"/>
      <c r="DC862"/>
      <c r="DD862"/>
      <c r="DE862"/>
      <c r="DF862"/>
      <c r="DG862"/>
      <c r="DH862"/>
      <c r="DI862"/>
      <c r="DJ862"/>
      <c r="DK862"/>
      <c r="DL862"/>
      <c r="DM862"/>
      <c r="DN862"/>
      <c r="DO862"/>
      <c r="DP862"/>
      <c r="DQ862"/>
      <c r="DR862"/>
      <c r="DS862"/>
      <c r="DT862"/>
      <c r="DU862"/>
      <c r="DV862"/>
      <c r="DW862"/>
      <c r="DX862"/>
      <c r="DY862"/>
      <c r="DZ862"/>
      <c r="EA862"/>
      <c r="EB862"/>
      <c r="EC862"/>
      <c r="ED862"/>
      <c r="EE862"/>
      <c r="EF862"/>
      <c r="EG862"/>
      <c r="EH862"/>
      <c r="EI862"/>
      <c r="EJ862"/>
      <c r="EK862"/>
      <c r="EL862"/>
      <c r="EM862"/>
      <c r="EN862"/>
      <c r="EO862"/>
      <c r="EP862"/>
      <c r="EQ862"/>
      <c r="ER862"/>
      <c r="ES862"/>
      <c r="ET862"/>
      <c r="EU862"/>
      <c r="EV862"/>
      <c r="EW862"/>
      <c r="EX862"/>
      <c r="EY862"/>
      <c r="EZ862"/>
      <c r="FA862"/>
      <c r="FB862"/>
      <c r="FC862"/>
      <c r="FD862"/>
      <c r="FE862"/>
      <c r="FF862"/>
      <c r="FG862"/>
      <c r="FH862"/>
      <c r="FI862"/>
      <c r="FJ862"/>
      <c r="FK862"/>
      <c r="FL862"/>
      <c r="FM862"/>
      <c r="FN862"/>
      <c r="FO862"/>
      <c r="FP862"/>
      <c r="FQ862"/>
      <c r="FR862"/>
      <c r="FS862"/>
      <c r="FT862"/>
      <c r="FU862"/>
      <c r="FV862"/>
      <c r="FW862"/>
      <c r="FX862"/>
      <c r="FY862"/>
      <c r="FZ862"/>
      <c r="GA862"/>
      <c r="GB862"/>
      <c r="GC862"/>
      <c r="GD862"/>
      <c r="GE862"/>
      <c r="GF862"/>
      <c r="GG862"/>
      <c r="GH862"/>
      <c r="GI862"/>
      <c r="GJ862"/>
      <c r="GK862"/>
      <c r="GL862"/>
      <c r="GM862"/>
      <c r="GN862"/>
      <c r="GO862"/>
      <c r="GP862"/>
      <c r="GQ862"/>
      <c r="GR862"/>
      <c r="GS862"/>
      <c r="GT862"/>
      <c r="GU862"/>
      <c r="GV862"/>
      <c r="GW862"/>
      <c r="GX862"/>
      <c r="GY862"/>
      <c r="GZ862"/>
      <c r="HA862"/>
      <c r="HB862"/>
      <c r="HC862"/>
      <c r="HD862"/>
      <c r="HE862"/>
      <c r="HF862"/>
      <c r="HG862"/>
      <c r="HH862"/>
      <c r="HI862"/>
      <c r="HJ862"/>
      <c r="HK862"/>
      <c r="HL862"/>
      <c r="HM862"/>
      <c r="HN862"/>
      <c r="HO862"/>
      <c r="HP862"/>
      <c r="HQ862"/>
      <c r="HR862"/>
      <c r="HS862"/>
      <c r="HT862"/>
      <c r="HU862"/>
      <c r="HV862"/>
      <c r="HW862"/>
      <c r="HX862"/>
      <c r="HY862"/>
      <c r="HZ862"/>
      <c r="IA862"/>
      <c r="IB862"/>
      <c r="IC862"/>
      <c r="ID862"/>
      <c r="IE862"/>
      <c r="IF862"/>
      <c r="IG862"/>
      <c r="IH862"/>
      <c r="II862"/>
      <c r="IJ862"/>
      <c r="IK862"/>
      <c r="IL862"/>
      <c r="IM862"/>
      <c r="IN862"/>
      <c r="IO862"/>
      <c r="IP862"/>
      <c r="IQ862"/>
      <c r="IR862"/>
      <c r="IS862"/>
      <c r="IT862"/>
      <c r="IU862"/>
      <c r="IV862"/>
    </row>
    <row r="863" spans="1:256" ht="24.9" customHeight="1" thickTop="1" thickBot="1" x14ac:dyDescent="0.3">
      <c r="A863" s="392" t="s">
        <v>2301</v>
      </c>
      <c r="B863" s="427"/>
      <c r="C863" s="427"/>
      <c r="D863" s="427"/>
      <c r="E863" s="427"/>
      <c r="F863" s="427"/>
      <c r="G863" s="427"/>
      <c r="H863" s="427"/>
      <c r="I863" s="427"/>
      <c r="J863" s="427"/>
      <c r="K863" s="427"/>
      <c r="L863" s="427"/>
      <c r="M863" s="427"/>
      <c r="N863" s="427"/>
      <c r="O863" s="427"/>
      <c r="P863" s="427"/>
      <c r="Q863" s="427"/>
      <c r="R863" s="427"/>
      <c r="S863" s="427"/>
      <c r="T863" s="427"/>
      <c r="U863" s="427"/>
      <c r="V863" s="427"/>
      <c r="W863" s="427"/>
      <c r="X863" s="427"/>
      <c r="Y863" s="427"/>
      <c r="Z863" s="427"/>
      <c r="AA863" s="427"/>
      <c r="AB863" s="427"/>
      <c r="AC863" s="428"/>
      <c r="AD863" s="310">
        <f>'Art. 123'!Q822</f>
        <v>3</v>
      </c>
      <c r="AE863" s="94" t="str">
        <f t="shared" si="203"/>
        <v>No aplica</v>
      </c>
      <c r="AF863">
        <f t="shared" si="204"/>
        <v>1.5</v>
      </c>
      <c r="AG863" s="92" t="str">
        <f t="shared" si="205"/>
        <v>No aplica</v>
      </c>
      <c r="AH863" s="95" t="e">
        <f t="shared" si="206"/>
        <v>#VALUE!</v>
      </c>
      <c r="AI863" s="96" t="str">
        <f t="shared" si="207"/>
        <v>No aplica</v>
      </c>
      <c r="AJ863" s="96" t="e">
        <f t="shared" si="208"/>
        <v>#VALUE!</v>
      </c>
      <c r="AK863" s="96" t="e">
        <f t="shared" si="209"/>
        <v>#VALUE!</v>
      </c>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c r="BY863"/>
      <c r="BZ863"/>
      <c r="CA863"/>
      <c r="CB863"/>
      <c r="CC863"/>
      <c r="CD863"/>
      <c r="CE863"/>
      <c r="CF863"/>
      <c r="CG863"/>
      <c r="CH863"/>
      <c r="CI863"/>
      <c r="CJ863"/>
      <c r="CK863"/>
      <c r="CL863"/>
      <c r="CM863"/>
      <c r="CN863"/>
      <c r="CO863"/>
      <c r="CP863"/>
      <c r="CQ863"/>
      <c r="CR863"/>
      <c r="CS863"/>
      <c r="CT863"/>
      <c r="CU863"/>
      <c r="CV863"/>
      <c r="CW863"/>
      <c r="CX863"/>
      <c r="CY863"/>
      <c r="CZ863"/>
      <c r="DA863"/>
      <c r="DB863"/>
      <c r="DC863"/>
      <c r="DD863"/>
      <c r="DE863"/>
      <c r="DF863"/>
      <c r="DG863"/>
      <c r="DH863"/>
      <c r="DI863"/>
      <c r="DJ863"/>
      <c r="DK863"/>
      <c r="DL863"/>
      <c r="DM863"/>
      <c r="DN863"/>
      <c r="DO863"/>
      <c r="DP863"/>
      <c r="DQ863"/>
      <c r="DR863"/>
      <c r="DS863"/>
      <c r="DT863"/>
      <c r="DU863"/>
      <c r="DV863"/>
      <c r="DW863"/>
      <c r="DX863"/>
      <c r="DY863"/>
      <c r="DZ863"/>
      <c r="EA863"/>
      <c r="EB863"/>
      <c r="EC863"/>
      <c r="ED863"/>
      <c r="EE863"/>
      <c r="EF863"/>
      <c r="EG863"/>
      <c r="EH863"/>
      <c r="EI863"/>
      <c r="EJ863"/>
      <c r="EK863"/>
      <c r="EL863"/>
      <c r="EM863"/>
      <c r="EN863"/>
      <c r="EO863"/>
      <c r="EP863"/>
      <c r="EQ863"/>
      <c r="ER863"/>
      <c r="ES863"/>
      <c r="ET863"/>
      <c r="EU863"/>
      <c r="EV863"/>
      <c r="EW863"/>
      <c r="EX863"/>
      <c r="EY863"/>
      <c r="EZ863"/>
      <c r="FA863"/>
      <c r="FB863"/>
      <c r="FC863"/>
      <c r="FD863"/>
      <c r="FE863"/>
      <c r="FF863"/>
      <c r="FG863"/>
      <c r="FH863"/>
      <c r="FI863"/>
      <c r="FJ863"/>
      <c r="FK863"/>
      <c r="FL863"/>
      <c r="FM863"/>
      <c r="FN863"/>
      <c r="FO863"/>
      <c r="FP863"/>
      <c r="FQ863"/>
      <c r="FR863"/>
      <c r="FS863"/>
      <c r="FT863"/>
      <c r="FU863"/>
      <c r="FV863"/>
      <c r="FW863"/>
      <c r="FX863"/>
      <c r="FY863"/>
      <c r="FZ863"/>
      <c r="GA863"/>
      <c r="GB863"/>
      <c r="GC863"/>
      <c r="GD863"/>
      <c r="GE863"/>
      <c r="GF863"/>
      <c r="GG863"/>
      <c r="GH863"/>
      <c r="GI863"/>
      <c r="GJ863"/>
      <c r="GK863"/>
      <c r="GL863"/>
      <c r="GM863"/>
      <c r="GN863"/>
      <c r="GO863"/>
      <c r="GP863"/>
      <c r="GQ863"/>
      <c r="GR863"/>
      <c r="GS863"/>
      <c r="GT863"/>
      <c r="GU863"/>
      <c r="GV863"/>
      <c r="GW863"/>
      <c r="GX863"/>
      <c r="GY863"/>
      <c r="GZ863"/>
      <c r="HA863"/>
      <c r="HB863"/>
      <c r="HC863"/>
      <c r="HD863"/>
      <c r="HE863"/>
      <c r="HF863"/>
      <c r="HG863"/>
      <c r="HH863"/>
      <c r="HI863"/>
      <c r="HJ863"/>
      <c r="HK863"/>
      <c r="HL863"/>
      <c r="HM863"/>
      <c r="HN863"/>
      <c r="HO863"/>
      <c r="HP863"/>
      <c r="HQ863"/>
      <c r="HR863"/>
      <c r="HS863"/>
      <c r="HT863"/>
      <c r="HU863"/>
      <c r="HV863"/>
      <c r="HW863"/>
      <c r="HX863"/>
      <c r="HY863"/>
      <c r="HZ863"/>
      <c r="IA863"/>
      <c r="IB863"/>
      <c r="IC863"/>
      <c r="ID863"/>
      <c r="IE863"/>
      <c r="IF863"/>
      <c r="IG863"/>
      <c r="IH863"/>
      <c r="II863"/>
      <c r="IJ863"/>
      <c r="IK863"/>
      <c r="IL863"/>
      <c r="IM863"/>
      <c r="IN863"/>
      <c r="IO863"/>
      <c r="IP863"/>
      <c r="IQ863"/>
      <c r="IR863"/>
      <c r="IS863"/>
      <c r="IT863"/>
      <c r="IU863"/>
      <c r="IV863"/>
    </row>
    <row r="864" spans="1:256" ht="24.9" customHeight="1" thickTop="1" thickBot="1" x14ac:dyDescent="0.3">
      <c r="A864" s="434" t="s">
        <v>2511</v>
      </c>
      <c r="B864" s="435"/>
      <c r="C864" s="435"/>
      <c r="D864" s="435"/>
      <c r="E864" s="435"/>
      <c r="F864" s="435"/>
      <c r="G864" s="435"/>
      <c r="H864" s="435"/>
      <c r="I864" s="435"/>
      <c r="J864" s="435"/>
      <c r="K864" s="435"/>
      <c r="L864" s="435"/>
      <c r="M864" s="435"/>
      <c r="N864" s="435"/>
      <c r="O864" s="435"/>
      <c r="P864" s="435"/>
      <c r="Q864" s="435"/>
      <c r="R864" s="435"/>
      <c r="S864" s="435"/>
      <c r="T864" s="435"/>
      <c r="U864" s="435"/>
      <c r="V864" s="435"/>
      <c r="W864" s="435"/>
      <c r="X864" s="435"/>
      <c r="Y864" s="435"/>
      <c r="Z864" s="435"/>
      <c r="AA864" s="435"/>
      <c r="AB864" s="435"/>
      <c r="AC864" s="436"/>
      <c r="AD864" s="310">
        <f>'Art. 123'!Q823</f>
        <v>3</v>
      </c>
      <c r="AE864" s="94" t="str">
        <f t="shared" si="203"/>
        <v>No aplica</v>
      </c>
      <c r="AF864">
        <f t="shared" si="204"/>
        <v>1.5</v>
      </c>
      <c r="AG864" s="92" t="str">
        <f t="shared" si="205"/>
        <v>No aplica</v>
      </c>
      <c r="AH864" s="95" t="e">
        <f t="shared" si="206"/>
        <v>#VALUE!</v>
      </c>
      <c r="AI864" s="96" t="str">
        <f t="shared" si="207"/>
        <v>No aplica</v>
      </c>
      <c r="AJ864" s="96" t="e">
        <f t="shared" si="208"/>
        <v>#VALUE!</v>
      </c>
      <c r="AK864" s="96" t="e">
        <f t="shared" si="209"/>
        <v>#VALUE!</v>
      </c>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c r="BY864"/>
      <c r="BZ864"/>
      <c r="CA864"/>
      <c r="CB864"/>
      <c r="CC864"/>
      <c r="CD864"/>
      <c r="CE864"/>
      <c r="CF864"/>
      <c r="CG864"/>
      <c r="CH864"/>
      <c r="CI864"/>
      <c r="CJ864"/>
      <c r="CK864"/>
      <c r="CL864"/>
      <c r="CM864"/>
      <c r="CN864"/>
      <c r="CO864"/>
      <c r="CP864"/>
      <c r="CQ864"/>
      <c r="CR864"/>
      <c r="CS864"/>
      <c r="CT864"/>
      <c r="CU864"/>
      <c r="CV864"/>
      <c r="CW864"/>
      <c r="CX864"/>
      <c r="CY864"/>
      <c r="CZ864"/>
      <c r="DA864"/>
      <c r="DB864"/>
      <c r="DC864"/>
      <c r="DD864"/>
      <c r="DE864"/>
      <c r="DF864"/>
      <c r="DG864"/>
      <c r="DH864"/>
      <c r="DI864"/>
      <c r="DJ864"/>
      <c r="DK864"/>
      <c r="DL864"/>
      <c r="DM864"/>
      <c r="DN864"/>
      <c r="DO864"/>
      <c r="DP864"/>
      <c r="DQ864"/>
      <c r="DR864"/>
      <c r="DS864"/>
      <c r="DT864"/>
      <c r="DU864"/>
      <c r="DV864"/>
      <c r="DW864"/>
      <c r="DX864"/>
      <c r="DY864"/>
      <c r="DZ864"/>
      <c r="EA864"/>
      <c r="EB864"/>
      <c r="EC864"/>
      <c r="ED864"/>
      <c r="EE864"/>
      <c r="EF864"/>
      <c r="EG864"/>
      <c r="EH864"/>
      <c r="EI864"/>
      <c r="EJ864"/>
      <c r="EK864"/>
      <c r="EL864"/>
      <c r="EM864"/>
      <c r="EN864"/>
      <c r="EO864"/>
      <c r="EP864"/>
      <c r="EQ864"/>
      <c r="ER864"/>
      <c r="ES864"/>
      <c r="ET864"/>
      <c r="EU864"/>
      <c r="EV864"/>
      <c r="EW864"/>
      <c r="EX864"/>
      <c r="EY864"/>
      <c r="EZ864"/>
      <c r="FA864"/>
      <c r="FB864"/>
      <c r="FC864"/>
      <c r="FD864"/>
      <c r="FE864"/>
      <c r="FF864"/>
      <c r="FG864"/>
      <c r="FH864"/>
      <c r="FI864"/>
      <c r="FJ864"/>
      <c r="FK864"/>
      <c r="FL864"/>
      <c r="FM864"/>
      <c r="FN864"/>
      <c r="FO864"/>
      <c r="FP864"/>
      <c r="FQ864"/>
      <c r="FR864"/>
      <c r="FS864"/>
      <c r="FT864"/>
      <c r="FU864"/>
      <c r="FV864"/>
      <c r="FW864"/>
      <c r="FX864"/>
      <c r="FY864"/>
      <c r="FZ864"/>
      <c r="GA864"/>
      <c r="GB864"/>
      <c r="GC864"/>
      <c r="GD864"/>
      <c r="GE864"/>
      <c r="GF864"/>
      <c r="GG864"/>
      <c r="GH864"/>
      <c r="GI864"/>
      <c r="GJ864"/>
      <c r="GK864"/>
      <c r="GL864"/>
      <c r="GM864"/>
      <c r="GN864"/>
      <c r="GO864"/>
      <c r="GP864"/>
      <c r="GQ864"/>
      <c r="GR864"/>
      <c r="GS864"/>
      <c r="GT864"/>
      <c r="GU864"/>
      <c r="GV864"/>
      <c r="GW864"/>
      <c r="GX864"/>
      <c r="GY864"/>
      <c r="GZ864"/>
      <c r="HA864"/>
      <c r="HB864"/>
      <c r="HC864"/>
      <c r="HD864"/>
      <c r="HE864"/>
      <c r="HF864"/>
      <c r="HG864"/>
      <c r="HH864"/>
      <c r="HI864"/>
      <c r="HJ864"/>
      <c r="HK864"/>
      <c r="HL864"/>
      <c r="HM864"/>
      <c r="HN864"/>
      <c r="HO864"/>
      <c r="HP864"/>
      <c r="HQ864"/>
      <c r="HR864"/>
      <c r="HS864"/>
      <c r="HT864"/>
      <c r="HU864"/>
      <c r="HV864"/>
      <c r="HW864"/>
      <c r="HX864"/>
      <c r="HY864"/>
      <c r="HZ864"/>
      <c r="IA864"/>
      <c r="IB864"/>
      <c r="IC864"/>
      <c r="ID864"/>
      <c r="IE864"/>
      <c r="IF864"/>
      <c r="IG864"/>
      <c r="IH864"/>
      <c r="II864"/>
      <c r="IJ864"/>
      <c r="IK864"/>
      <c r="IL864"/>
      <c r="IM864"/>
      <c r="IN864"/>
      <c r="IO864"/>
      <c r="IP864"/>
      <c r="IQ864"/>
      <c r="IR864"/>
      <c r="IS864"/>
      <c r="IT864"/>
      <c r="IU864"/>
      <c r="IV864"/>
    </row>
    <row r="865" spans="1:256" ht="24.9" customHeight="1" thickTop="1" thickBot="1" x14ac:dyDescent="0.3">
      <c r="A865" s="434" t="s">
        <v>2512</v>
      </c>
      <c r="B865" s="435"/>
      <c r="C865" s="435"/>
      <c r="D865" s="435"/>
      <c r="E865" s="435"/>
      <c r="F865" s="435"/>
      <c r="G865" s="435"/>
      <c r="H865" s="435"/>
      <c r="I865" s="435"/>
      <c r="J865" s="435"/>
      <c r="K865" s="435"/>
      <c r="L865" s="435"/>
      <c r="M865" s="435"/>
      <c r="N865" s="435"/>
      <c r="O865" s="435"/>
      <c r="P865" s="435"/>
      <c r="Q865" s="435"/>
      <c r="R865" s="435"/>
      <c r="S865" s="435"/>
      <c r="T865" s="435"/>
      <c r="U865" s="435"/>
      <c r="V865" s="435"/>
      <c r="W865" s="435"/>
      <c r="X865" s="435"/>
      <c r="Y865" s="435"/>
      <c r="Z865" s="435"/>
      <c r="AA865" s="435"/>
      <c r="AB865" s="435"/>
      <c r="AC865" s="436"/>
      <c r="AD865" s="310">
        <f>'Art. 123'!Q824</f>
        <v>3</v>
      </c>
      <c r="AE865" s="94" t="str">
        <f t="shared" si="203"/>
        <v>No aplica</v>
      </c>
      <c r="AF865">
        <f t="shared" si="204"/>
        <v>1.5</v>
      </c>
      <c r="AG865" s="92" t="str">
        <f t="shared" si="205"/>
        <v>No aplica</v>
      </c>
      <c r="AH865" s="95" t="e">
        <f t="shared" si="206"/>
        <v>#VALUE!</v>
      </c>
      <c r="AI865" s="96" t="str">
        <f t="shared" si="207"/>
        <v>No aplica</v>
      </c>
      <c r="AJ865" s="96" t="e">
        <f t="shared" si="208"/>
        <v>#VALUE!</v>
      </c>
      <c r="AK865" s="96" t="e">
        <f t="shared" si="209"/>
        <v>#VALUE!</v>
      </c>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c r="BY865"/>
      <c r="BZ865"/>
      <c r="CA865"/>
      <c r="CB865"/>
      <c r="CC865"/>
      <c r="CD865"/>
      <c r="CE865"/>
      <c r="CF865"/>
      <c r="CG865"/>
      <c r="CH865"/>
      <c r="CI865"/>
      <c r="CJ865"/>
      <c r="CK865"/>
      <c r="CL865"/>
      <c r="CM865"/>
      <c r="CN865"/>
      <c r="CO865"/>
      <c r="CP865"/>
      <c r="CQ865"/>
      <c r="CR865"/>
      <c r="CS865"/>
      <c r="CT865"/>
      <c r="CU865"/>
      <c r="CV865"/>
      <c r="CW865"/>
      <c r="CX865"/>
      <c r="CY865"/>
      <c r="CZ865"/>
      <c r="DA865"/>
      <c r="DB865"/>
      <c r="DC865"/>
      <c r="DD865"/>
      <c r="DE865"/>
      <c r="DF865"/>
      <c r="DG865"/>
      <c r="DH865"/>
      <c r="DI865"/>
      <c r="DJ865"/>
      <c r="DK865"/>
      <c r="DL865"/>
      <c r="DM865"/>
      <c r="DN865"/>
      <c r="DO865"/>
      <c r="DP865"/>
      <c r="DQ865"/>
      <c r="DR865"/>
      <c r="DS865"/>
      <c r="DT865"/>
      <c r="DU865"/>
      <c r="DV865"/>
      <c r="DW865"/>
      <c r="DX865"/>
      <c r="DY865"/>
      <c r="DZ865"/>
      <c r="EA865"/>
      <c r="EB865"/>
      <c r="EC865"/>
      <c r="ED865"/>
      <c r="EE865"/>
      <c r="EF865"/>
      <c r="EG865"/>
      <c r="EH865"/>
      <c r="EI865"/>
      <c r="EJ865"/>
      <c r="EK865"/>
      <c r="EL865"/>
      <c r="EM865"/>
      <c r="EN865"/>
      <c r="EO865"/>
      <c r="EP865"/>
      <c r="EQ865"/>
      <c r="ER865"/>
      <c r="ES865"/>
      <c r="ET865"/>
      <c r="EU865"/>
      <c r="EV865"/>
      <c r="EW865"/>
      <c r="EX865"/>
      <c r="EY865"/>
      <c r="EZ865"/>
      <c r="FA865"/>
      <c r="FB865"/>
      <c r="FC865"/>
      <c r="FD865"/>
      <c r="FE865"/>
      <c r="FF865"/>
      <c r="FG865"/>
      <c r="FH865"/>
      <c r="FI865"/>
      <c r="FJ865"/>
      <c r="FK865"/>
      <c r="FL865"/>
      <c r="FM865"/>
      <c r="FN865"/>
      <c r="FO865"/>
      <c r="FP865"/>
      <c r="FQ865"/>
      <c r="FR865"/>
      <c r="FS865"/>
      <c r="FT865"/>
      <c r="FU865"/>
      <c r="FV865"/>
      <c r="FW865"/>
      <c r="FX865"/>
      <c r="FY865"/>
      <c r="FZ865"/>
      <c r="GA865"/>
      <c r="GB865"/>
      <c r="GC865"/>
      <c r="GD865"/>
      <c r="GE865"/>
      <c r="GF865"/>
      <c r="GG865"/>
      <c r="GH865"/>
      <c r="GI865"/>
      <c r="GJ865"/>
      <c r="GK865"/>
      <c r="GL865"/>
      <c r="GM865"/>
      <c r="GN865"/>
      <c r="GO865"/>
      <c r="GP865"/>
      <c r="GQ865"/>
      <c r="GR865"/>
      <c r="GS865"/>
      <c r="GT865"/>
      <c r="GU865"/>
      <c r="GV865"/>
      <c r="GW865"/>
      <c r="GX865"/>
      <c r="GY865"/>
      <c r="GZ865"/>
      <c r="HA865"/>
      <c r="HB865"/>
      <c r="HC865"/>
      <c r="HD865"/>
      <c r="HE865"/>
      <c r="HF865"/>
      <c r="HG865"/>
      <c r="HH865"/>
      <c r="HI865"/>
      <c r="HJ865"/>
      <c r="HK865"/>
      <c r="HL865"/>
      <c r="HM865"/>
      <c r="HN865"/>
      <c r="HO865"/>
      <c r="HP865"/>
      <c r="HQ865"/>
      <c r="HR865"/>
      <c r="HS865"/>
      <c r="HT865"/>
      <c r="HU865"/>
      <c r="HV865"/>
      <c r="HW865"/>
      <c r="HX865"/>
      <c r="HY865"/>
      <c r="HZ865"/>
      <c r="IA865"/>
      <c r="IB865"/>
      <c r="IC865"/>
      <c r="ID865"/>
      <c r="IE865"/>
      <c r="IF865"/>
      <c r="IG865"/>
      <c r="IH865"/>
      <c r="II865"/>
      <c r="IJ865"/>
      <c r="IK865"/>
      <c r="IL865"/>
      <c r="IM865"/>
      <c r="IN865"/>
      <c r="IO865"/>
      <c r="IP865"/>
      <c r="IQ865"/>
      <c r="IR865"/>
      <c r="IS865"/>
      <c r="IT865"/>
      <c r="IU865"/>
      <c r="IV865"/>
    </row>
    <row r="866" spans="1:256" ht="24.9" customHeight="1" thickTop="1" thickBot="1" x14ac:dyDescent="0.3">
      <c r="A866" s="392" t="s">
        <v>2513</v>
      </c>
      <c r="B866" s="427"/>
      <c r="C866" s="427"/>
      <c r="D866" s="427"/>
      <c r="E866" s="427"/>
      <c r="F866" s="427"/>
      <c r="G866" s="427"/>
      <c r="H866" s="427"/>
      <c r="I866" s="427"/>
      <c r="J866" s="427"/>
      <c r="K866" s="427"/>
      <c r="L866" s="427"/>
      <c r="M866" s="427"/>
      <c r="N866" s="427"/>
      <c r="O866" s="427"/>
      <c r="P866" s="427"/>
      <c r="Q866" s="427"/>
      <c r="R866" s="427"/>
      <c r="S866" s="427"/>
      <c r="T866" s="427"/>
      <c r="U866" s="427"/>
      <c r="V866" s="427"/>
      <c r="W866" s="427"/>
      <c r="X866" s="427"/>
      <c r="Y866" s="427"/>
      <c r="Z866" s="427"/>
      <c r="AA866" s="427"/>
      <c r="AB866" s="427"/>
      <c r="AC866" s="428"/>
      <c r="AD866" s="310">
        <f>'Art. 123'!Q825</f>
        <v>3</v>
      </c>
      <c r="AE866" s="94" t="str">
        <f t="shared" si="203"/>
        <v>No aplica</v>
      </c>
      <c r="AF866">
        <f t="shared" si="204"/>
        <v>1.5</v>
      </c>
      <c r="AG866" s="92" t="str">
        <f t="shared" si="205"/>
        <v>No aplica</v>
      </c>
      <c r="AH866" s="95" t="e">
        <f t="shared" si="206"/>
        <v>#VALUE!</v>
      </c>
      <c r="AI866" s="96" t="str">
        <f t="shared" si="207"/>
        <v>No aplica</v>
      </c>
      <c r="AJ866" s="96" t="e">
        <f t="shared" si="208"/>
        <v>#VALUE!</v>
      </c>
      <c r="AK866" s="96" t="e">
        <f t="shared" si="209"/>
        <v>#VALUE!</v>
      </c>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c r="BY866"/>
      <c r="BZ866"/>
      <c r="CA866"/>
      <c r="CB866"/>
      <c r="CC866"/>
      <c r="CD866"/>
      <c r="CE866"/>
      <c r="CF866"/>
      <c r="CG866"/>
      <c r="CH866"/>
      <c r="CI866"/>
      <c r="CJ866"/>
      <c r="CK866"/>
      <c r="CL866"/>
      <c r="CM866"/>
      <c r="CN866"/>
      <c r="CO866"/>
      <c r="CP866"/>
      <c r="CQ866"/>
      <c r="CR866"/>
      <c r="CS866"/>
      <c r="CT866"/>
      <c r="CU866"/>
      <c r="CV866"/>
      <c r="CW866"/>
      <c r="CX866"/>
      <c r="CY866"/>
      <c r="CZ866"/>
      <c r="DA866"/>
      <c r="DB866"/>
      <c r="DC866"/>
      <c r="DD866"/>
      <c r="DE866"/>
      <c r="DF866"/>
      <c r="DG866"/>
      <c r="DH866"/>
      <c r="DI866"/>
      <c r="DJ866"/>
      <c r="DK866"/>
      <c r="DL866"/>
      <c r="DM866"/>
      <c r="DN866"/>
      <c r="DO866"/>
      <c r="DP866"/>
      <c r="DQ866"/>
      <c r="DR866"/>
      <c r="DS866"/>
      <c r="DT866"/>
      <c r="DU866"/>
      <c r="DV866"/>
      <c r="DW866"/>
      <c r="DX866"/>
      <c r="DY866"/>
      <c r="DZ866"/>
      <c r="EA866"/>
      <c r="EB866"/>
      <c r="EC866"/>
      <c r="ED866"/>
      <c r="EE866"/>
      <c r="EF866"/>
      <c r="EG866"/>
      <c r="EH866"/>
      <c r="EI866"/>
      <c r="EJ866"/>
      <c r="EK866"/>
      <c r="EL866"/>
      <c r="EM866"/>
      <c r="EN866"/>
      <c r="EO866"/>
      <c r="EP866"/>
      <c r="EQ866"/>
      <c r="ER866"/>
      <c r="ES866"/>
      <c r="ET866"/>
      <c r="EU866"/>
      <c r="EV866"/>
      <c r="EW866"/>
      <c r="EX866"/>
      <c r="EY866"/>
      <c r="EZ866"/>
      <c r="FA866"/>
      <c r="FB866"/>
      <c r="FC866"/>
      <c r="FD866"/>
      <c r="FE866"/>
      <c r="FF866"/>
      <c r="FG866"/>
      <c r="FH866"/>
      <c r="FI866"/>
      <c r="FJ866"/>
      <c r="FK866"/>
      <c r="FL866"/>
      <c r="FM866"/>
      <c r="FN866"/>
      <c r="FO866"/>
      <c r="FP866"/>
      <c r="FQ866"/>
      <c r="FR866"/>
      <c r="FS866"/>
      <c r="FT866"/>
      <c r="FU866"/>
      <c r="FV866"/>
      <c r="FW866"/>
      <c r="FX866"/>
      <c r="FY866"/>
      <c r="FZ866"/>
      <c r="GA866"/>
      <c r="GB866"/>
      <c r="GC866"/>
      <c r="GD866"/>
      <c r="GE866"/>
      <c r="GF866"/>
      <c r="GG866"/>
      <c r="GH866"/>
      <c r="GI866"/>
      <c r="GJ866"/>
      <c r="GK866"/>
      <c r="GL866"/>
      <c r="GM866"/>
      <c r="GN866"/>
      <c r="GO866"/>
      <c r="GP866"/>
      <c r="GQ866"/>
      <c r="GR866"/>
      <c r="GS866"/>
      <c r="GT866"/>
      <c r="GU866"/>
      <c r="GV866"/>
      <c r="GW866"/>
      <c r="GX866"/>
      <c r="GY866"/>
      <c r="GZ866"/>
      <c r="HA866"/>
      <c r="HB866"/>
      <c r="HC866"/>
      <c r="HD866"/>
      <c r="HE866"/>
      <c r="HF866"/>
      <c r="HG866"/>
      <c r="HH866"/>
      <c r="HI866"/>
      <c r="HJ866"/>
      <c r="HK866"/>
      <c r="HL866"/>
      <c r="HM866"/>
      <c r="HN866"/>
      <c r="HO866"/>
      <c r="HP866"/>
      <c r="HQ866"/>
      <c r="HR866"/>
      <c r="HS866"/>
      <c r="HT866"/>
      <c r="HU866"/>
      <c r="HV866"/>
      <c r="HW866"/>
      <c r="HX866"/>
      <c r="HY866"/>
      <c r="HZ866"/>
      <c r="IA866"/>
      <c r="IB866"/>
      <c r="IC866"/>
      <c r="ID866"/>
      <c r="IE866"/>
      <c r="IF866"/>
      <c r="IG866"/>
      <c r="IH866"/>
      <c r="II866"/>
      <c r="IJ866"/>
      <c r="IK866"/>
      <c r="IL866"/>
      <c r="IM866"/>
      <c r="IN866"/>
      <c r="IO866"/>
      <c r="IP866"/>
      <c r="IQ866"/>
      <c r="IR866"/>
      <c r="IS866"/>
      <c r="IT866"/>
      <c r="IU866"/>
      <c r="IV866"/>
    </row>
    <row r="867" spans="1:256" ht="24.9" customHeight="1" thickTop="1" thickBot="1" x14ac:dyDescent="0.3">
      <c r="A867" s="392" t="s">
        <v>2514</v>
      </c>
      <c r="B867" s="427"/>
      <c r="C867" s="427"/>
      <c r="D867" s="427"/>
      <c r="E867" s="427"/>
      <c r="F867" s="427"/>
      <c r="G867" s="427"/>
      <c r="H867" s="427"/>
      <c r="I867" s="427"/>
      <c r="J867" s="427"/>
      <c r="K867" s="427"/>
      <c r="L867" s="427"/>
      <c r="M867" s="427"/>
      <c r="N867" s="427"/>
      <c r="O867" s="427"/>
      <c r="P867" s="427"/>
      <c r="Q867" s="427"/>
      <c r="R867" s="427"/>
      <c r="S867" s="427"/>
      <c r="T867" s="427"/>
      <c r="U867" s="427"/>
      <c r="V867" s="427"/>
      <c r="W867" s="427"/>
      <c r="X867" s="427"/>
      <c r="Y867" s="427"/>
      <c r="Z867" s="427"/>
      <c r="AA867" s="427"/>
      <c r="AB867" s="427"/>
      <c r="AC867" s="428"/>
      <c r="AD867" s="310">
        <f>'Art. 123'!Q826</f>
        <v>3</v>
      </c>
      <c r="AE867" s="94" t="str">
        <f t="shared" si="203"/>
        <v>No aplica</v>
      </c>
      <c r="AF867">
        <f t="shared" si="204"/>
        <v>1.5</v>
      </c>
      <c r="AG867" s="92" t="str">
        <f t="shared" si="205"/>
        <v>No aplica</v>
      </c>
      <c r="AH867" s="95" t="e">
        <f t="shared" si="206"/>
        <v>#VALUE!</v>
      </c>
      <c r="AI867" s="96" t="str">
        <f t="shared" si="207"/>
        <v>No aplica</v>
      </c>
      <c r="AJ867" s="96" t="e">
        <f t="shared" si="208"/>
        <v>#VALUE!</v>
      </c>
      <c r="AK867" s="96" t="e">
        <f t="shared" si="209"/>
        <v>#VALUE!</v>
      </c>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c r="BY867"/>
      <c r="BZ867"/>
      <c r="CA867"/>
      <c r="CB867"/>
      <c r="CC867"/>
      <c r="CD867"/>
      <c r="CE867"/>
      <c r="CF867"/>
      <c r="CG867"/>
      <c r="CH867"/>
      <c r="CI867"/>
      <c r="CJ867"/>
      <c r="CK867"/>
      <c r="CL867"/>
      <c r="CM867"/>
      <c r="CN867"/>
      <c r="CO867"/>
      <c r="CP867"/>
      <c r="CQ867"/>
      <c r="CR867"/>
      <c r="CS867"/>
      <c r="CT867"/>
      <c r="CU867"/>
      <c r="CV867"/>
      <c r="CW867"/>
      <c r="CX867"/>
      <c r="CY867"/>
      <c r="CZ867"/>
      <c r="DA867"/>
      <c r="DB867"/>
      <c r="DC867"/>
      <c r="DD867"/>
      <c r="DE867"/>
      <c r="DF867"/>
      <c r="DG867"/>
      <c r="DH867"/>
      <c r="DI867"/>
      <c r="DJ867"/>
      <c r="DK867"/>
      <c r="DL867"/>
      <c r="DM867"/>
      <c r="DN867"/>
      <c r="DO867"/>
      <c r="DP867"/>
      <c r="DQ867"/>
      <c r="DR867"/>
      <c r="DS867"/>
      <c r="DT867"/>
      <c r="DU867"/>
      <c r="DV867"/>
      <c r="DW867"/>
      <c r="DX867"/>
      <c r="DY867"/>
      <c r="DZ867"/>
      <c r="EA867"/>
      <c r="EB867"/>
      <c r="EC867"/>
      <c r="ED867"/>
      <c r="EE867"/>
      <c r="EF867"/>
      <c r="EG867"/>
      <c r="EH867"/>
      <c r="EI867"/>
      <c r="EJ867"/>
      <c r="EK867"/>
      <c r="EL867"/>
      <c r="EM867"/>
      <c r="EN867"/>
      <c r="EO867"/>
      <c r="EP867"/>
      <c r="EQ867"/>
      <c r="ER867"/>
      <c r="ES867"/>
      <c r="ET867"/>
      <c r="EU867"/>
      <c r="EV867"/>
      <c r="EW867"/>
      <c r="EX867"/>
      <c r="EY867"/>
      <c r="EZ867"/>
      <c r="FA867"/>
      <c r="FB867"/>
      <c r="FC867"/>
      <c r="FD867"/>
      <c r="FE867"/>
      <c r="FF867"/>
      <c r="FG867"/>
      <c r="FH867"/>
      <c r="FI867"/>
      <c r="FJ867"/>
      <c r="FK867"/>
      <c r="FL867"/>
      <c r="FM867"/>
      <c r="FN867"/>
      <c r="FO867"/>
      <c r="FP867"/>
      <c r="FQ867"/>
      <c r="FR867"/>
      <c r="FS867"/>
      <c r="FT867"/>
      <c r="FU867"/>
      <c r="FV867"/>
      <c r="FW867"/>
      <c r="FX867"/>
      <c r="FY867"/>
      <c r="FZ867"/>
      <c r="GA867"/>
      <c r="GB867"/>
      <c r="GC867"/>
      <c r="GD867"/>
      <c r="GE867"/>
      <c r="GF867"/>
      <c r="GG867"/>
      <c r="GH867"/>
      <c r="GI867"/>
      <c r="GJ867"/>
      <c r="GK867"/>
      <c r="GL867"/>
      <c r="GM867"/>
      <c r="GN867"/>
      <c r="GO867"/>
      <c r="GP867"/>
      <c r="GQ867"/>
      <c r="GR867"/>
      <c r="GS867"/>
      <c r="GT867"/>
      <c r="GU867"/>
      <c r="GV867"/>
      <c r="GW867"/>
      <c r="GX867"/>
      <c r="GY867"/>
      <c r="GZ867"/>
      <c r="HA867"/>
      <c r="HB867"/>
      <c r="HC867"/>
      <c r="HD867"/>
      <c r="HE867"/>
      <c r="HF867"/>
      <c r="HG867"/>
      <c r="HH867"/>
      <c r="HI867"/>
      <c r="HJ867"/>
      <c r="HK867"/>
      <c r="HL867"/>
      <c r="HM867"/>
      <c r="HN867"/>
      <c r="HO867"/>
      <c r="HP867"/>
      <c r="HQ867"/>
      <c r="HR867"/>
      <c r="HS867"/>
      <c r="HT867"/>
      <c r="HU867"/>
      <c r="HV867"/>
      <c r="HW867"/>
      <c r="HX867"/>
      <c r="HY867"/>
      <c r="HZ867"/>
      <c r="IA867"/>
      <c r="IB867"/>
      <c r="IC867"/>
      <c r="ID867"/>
      <c r="IE867"/>
      <c r="IF867"/>
      <c r="IG867"/>
      <c r="IH867"/>
      <c r="II867"/>
      <c r="IJ867"/>
      <c r="IK867"/>
      <c r="IL867"/>
      <c r="IM867"/>
      <c r="IN867"/>
      <c r="IO867"/>
      <c r="IP867"/>
      <c r="IQ867"/>
      <c r="IR867"/>
      <c r="IS867"/>
      <c r="IT867"/>
      <c r="IU867"/>
      <c r="IV867"/>
    </row>
    <row r="868" spans="1:256" ht="24.9" customHeight="1" thickTop="1" thickBot="1" x14ac:dyDescent="0.3">
      <c r="A868" s="392" t="s">
        <v>2515</v>
      </c>
      <c r="B868" s="427"/>
      <c r="C868" s="427"/>
      <c r="D868" s="427"/>
      <c r="E868" s="427"/>
      <c r="F868" s="427"/>
      <c r="G868" s="427"/>
      <c r="H868" s="427"/>
      <c r="I868" s="427"/>
      <c r="J868" s="427"/>
      <c r="K868" s="427"/>
      <c r="L868" s="427"/>
      <c r="M868" s="427"/>
      <c r="N868" s="427"/>
      <c r="O868" s="427"/>
      <c r="P868" s="427"/>
      <c r="Q868" s="427"/>
      <c r="R868" s="427"/>
      <c r="S868" s="427"/>
      <c r="T868" s="427"/>
      <c r="U868" s="427"/>
      <c r="V868" s="427"/>
      <c r="W868" s="427"/>
      <c r="X868" s="427"/>
      <c r="Y868" s="427"/>
      <c r="Z868" s="427"/>
      <c r="AA868" s="427"/>
      <c r="AB868" s="427"/>
      <c r="AC868" s="428"/>
      <c r="AD868" s="310">
        <f>'Art. 123'!Q827</f>
        <v>3</v>
      </c>
      <c r="AE868" s="94" t="str">
        <f t="shared" si="203"/>
        <v>No aplica</v>
      </c>
      <c r="AF868">
        <f t="shared" si="204"/>
        <v>1.5</v>
      </c>
      <c r="AG868" s="92" t="str">
        <f t="shared" si="205"/>
        <v>No aplica</v>
      </c>
      <c r="AH868" s="95" t="e">
        <f t="shared" si="206"/>
        <v>#VALUE!</v>
      </c>
      <c r="AI868" s="96" t="str">
        <f t="shared" si="207"/>
        <v>No aplica</v>
      </c>
      <c r="AJ868" s="96" t="e">
        <f t="shared" si="208"/>
        <v>#VALUE!</v>
      </c>
      <c r="AK868" s="96" t="e">
        <f t="shared" si="209"/>
        <v>#VALUE!</v>
      </c>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c r="BY868"/>
      <c r="BZ868"/>
      <c r="CA868"/>
      <c r="CB868"/>
      <c r="CC868"/>
      <c r="CD868"/>
      <c r="CE868"/>
      <c r="CF868"/>
      <c r="CG868"/>
      <c r="CH868"/>
      <c r="CI868"/>
      <c r="CJ868"/>
      <c r="CK868"/>
      <c r="CL868"/>
      <c r="CM868"/>
      <c r="CN868"/>
      <c r="CO868"/>
      <c r="CP868"/>
      <c r="CQ868"/>
      <c r="CR868"/>
      <c r="CS868"/>
      <c r="CT868"/>
      <c r="CU868"/>
      <c r="CV868"/>
      <c r="CW868"/>
      <c r="CX868"/>
      <c r="CY868"/>
      <c r="CZ868"/>
      <c r="DA868"/>
      <c r="DB868"/>
      <c r="DC868"/>
      <c r="DD868"/>
      <c r="DE868"/>
      <c r="DF868"/>
      <c r="DG868"/>
      <c r="DH868"/>
      <c r="DI868"/>
      <c r="DJ868"/>
      <c r="DK868"/>
      <c r="DL868"/>
      <c r="DM868"/>
      <c r="DN868"/>
      <c r="DO868"/>
      <c r="DP868"/>
      <c r="DQ868"/>
      <c r="DR868"/>
      <c r="DS868"/>
      <c r="DT868"/>
      <c r="DU868"/>
      <c r="DV868"/>
      <c r="DW868"/>
      <c r="DX868"/>
      <c r="DY868"/>
      <c r="DZ868"/>
      <c r="EA868"/>
      <c r="EB868"/>
      <c r="EC868"/>
      <c r="ED868"/>
      <c r="EE868"/>
      <c r="EF868"/>
      <c r="EG868"/>
      <c r="EH868"/>
      <c r="EI868"/>
      <c r="EJ868"/>
      <c r="EK868"/>
      <c r="EL868"/>
      <c r="EM868"/>
      <c r="EN868"/>
      <c r="EO868"/>
      <c r="EP868"/>
      <c r="EQ868"/>
      <c r="ER868"/>
      <c r="ES868"/>
      <c r="ET868"/>
      <c r="EU868"/>
      <c r="EV868"/>
      <c r="EW868"/>
      <c r="EX868"/>
      <c r="EY868"/>
      <c r="EZ868"/>
      <c r="FA868"/>
      <c r="FB868"/>
      <c r="FC868"/>
      <c r="FD868"/>
      <c r="FE868"/>
      <c r="FF868"/>
      <c r="FG868"/>
      <c r="FH868"/>
      <c r="FI868"/>
      <c r="FJ868"/>
      <c r="FK868"/>
      <c r="FL868"/>
      <c r="FM868"/>
      <c r="FN868"/>
      <c r="FO868"/>
      <c r="FP868"/>
      <c r="FQ868"/>
      <c r="FR868"/>
      <c r="FS868"/>
      <c r="FT868"/>
      <c r="FU868"/>
      <c r="FV868"/>
      <c r="FW868"/>
      <c r="FX868"/>
      <c r="FY868"/>
      <c r="FZ868"/>
      <c r="GA868"/>
      <c r="GB868"/>
      <c r="GC868"/>
      <c r="GD868"/>
      <c r="GE868"/>
      <c r="GF868"/>
      <c r="GG868"/>
      <c r="GH868"/>
      <c r="GI868"/>
      <c r="GJ868"/>
      <c r="GK868"/>
      <c r="GL868"/>
      <c r="GM868"/>
      <c r="GN868"/>
      <c r="GO868"/>
      <c r="GP868"/>
      <c r="GQ868"/>
      <c r="GR868"/>
      <c r="GS868"/>
      <c r="GT868"/>
      <c r="GU868"/>
      <c r="GV868"/>
      <c r="GW868"/>
      <c r="GX868"/>
      <c r="GY868"/>
      <c r="GZ868"/>
      <c r="HA868"/>
      <c r="HB868"/>
      <c r="HC868"/>
      <c r="HD868"/>
      <c r="HE868"/>
      <c r="HF868"/>
      <c r="HG868"/>
      <c r="HH868"/>
      <c r="HI868"/>
      <c r="HJ868"/>
      <c r="HK868"/>
      <c r="HL868"/>
      <c r="HM868"/>
      <c r="HN868"/>
      <c r="HO868"/>
      <c r="HP868"/>
      <c r="HQ868"/>
      <c r="HR868"/>
      <c r="HS868"/>
      <c r="HT868"/>
      <c r="HU868"/>
      <c r="HV868"/>
      <c r="HW868"/>
      <c r="HX868"/>
      <c r="HY868"/>
      <c r="HZ868"/>
      <c r="IA868"/>
      <c r="IB868"/>
      <c r="IC868"/>
      <c r="ID868"/>
      <c r="IE868"/>
      <c r="IF868"/>
      <c r="IG868"/>
      <c r="IH868"/>
      <c r="II868"/>
      <c r="IJ868"/>
      <c r="IK868"/>
      <c r="IL868"/>
      <c r="IM868"/>
      <c r="IN868"/>
      <c r="IO868"/>
      <c r="IP868"/>
      <c r="IQ868"/>
      <c r="IR868"/>
      <c r="IS868"/>
      <c r="IT868"/>
      <c r="IU868"/>
      <c r="IV868"/>
    </row>
    <row r="869" spans="1:256" ht="24.9" customHeight="1" thickTop="1" thickBot="1" x14ac:dyDescent="0.3">
      <c r="A869" s="392" t="s">
        <v>2516</v>
      </c>
      <c r="B869" s="427"/>
      <c r="C869" s="427"/>
      <c r="D869" s="427"/>
      <c r="E869" s="427"/>
      <c r="F869" s="427"/>
      <c r="G869" s="427"/>
      <c r="H869" s="427"/>
      <c r="I869" s="427"/>
      <c r="J869" s="427"/>
      <c r="K869" s="427"/>
      <c r="L869" s="427"/>
      <c r="M869" s="427"/>
      <c r="N869" s="427"/>
      <c r="O869" s="427"/>
      <c r="P869" s="427"/>
      <c r="Q869" s="427"/>
      <c r="R869" s="427"/>
      <c r="S869" s="427"/>
      <c r="T869" s="427"/>
      <c r="U869" s="427"/>
      <c r="V869" s="427"/>
      <c r="W869" s="427"/>
      <c r="X869" s="427"/>
      <c r="Y869" s="427"/>
      <c r="Z869" s="427"/>
      <c r="AA869" s="427"/>
      <c r="AB869" s="427"/>
      <c r="AC869" s="428"/>
      <c r="AD869" s="310">
        <f>'Art. 123'!Q828</f>
        <v>3</v>
      </c>
      <c r="AE869" s="94" t="str">
        <f t="shared" si="203"/>
        <v>No aplica</v>
      </c>
      <c r="AF869">
        <f t="shared" si="204"/>
        <v>1.5</v>
      </c>
      <c r="AG869" s="92" t="str">
        <f t="shared" si="205"/>
        <v>No aplica</v>
      </c>
      <c r="AH869" s="95" t="e">
        <f t="shared" si="206"/>
        <v>#VALUE!</v>
      </c>
      <c r="AI869" s="96" t="str">
        <f t="shared" si="207"/>
        <v>No aplica</v>
      </c>
      <c r="AJ869" s="96" t="e">
        <f t="shared" si="208"/>
        <v>#VALUE!</v>
      </c>
      <c r="AK869" s="96" t="e">
        <f t="shared" si="209"/>
        <v>#VALUE!</v>
      </c>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c r="BY869"/>
      <c r="BZ869"/>
      <c r="CA869"/>
      <c r="CB869"/>
      <c r="CC869"/>
      <c r="CD869"/>
      <c r="CE869"/>
      <c r="CF869"/>
      <c r="CG869"/>
      <c r="CH869"/>
      <c r="CI869"/>
      <c r="CJ869"/>
      <c r="CK869"/>
      <c r="CL869"/>
      <c r="CM869"/>
      <c r="CN869"/>
      <c r="CO869"/>
      <c r="CP869"/>
      <c r="CQ869"/>
      <c r="CR869"/>
      <c r="CS869"/>
      <c r="CT869"/>
      <c r="CU869"/>
      <c r="CV869"/>
      <c r="CW869"/>
      <c r="CX869"/>
      <c r="CY869"/>
      <c r="CZ869"/>
      <c r="DA869"/>
      <c r="DB869"/>
      <c r="DC869"/>
      <c r="DD869"/>
      <c r="DE869"/>
      <c r="DF869"/>
      <c r="DG869"/>
      <c r="DH869"/>
      <c r="DI869"/>
      <c r="DJ869"/>
      <c r="DK869"/>
      <c r="DL869"/>
      <c r="DM869"/>
      <c r="DN869"/>
      <c r="DO869"/>
      <c r="DP869"/>
      <c r="DQ869"/>
      <c r="DR869"/>
      <c r="DS869"/>
      <c r="DT869"/>
      <c r="DU869"/>
      <c r="DV869"/>
      <c r="DW869"/>
      <c r="DX869"/>
      <c r="DY869"/>
      <c r="DZ869"/>
      <c r="EA869"/>
      <c r="EB869"/>
      <c r="EC869"/>
      <c r="ED869"/>
      <c r="EE869"/>
      <c r="EF869"/>
      <c r="EG869"/>
      <c r="EH869"/>
      <c r="EI869"/>
      <c r="EJ869"/>
      <c r="EK869"/>
      <c r="EL869"/>
      <c r="EM869"/>
      <c r="EN869"/>
      <c r="EO869"/>
      <c r="EP869"/>
      <c r="EQ869"/>
      <c r="ER869"/>
      <c r="ES869"/>
      <c r="ET869"/>
      <c r="EU869"/>
      <c r="EV869"/>
      <c r="EW869"/>
      <c r="EX869"/>
      <c r="EY869"/>
      <c r="EZ869"/>
      <c r="FA869"/>
      <c r="FB869"/>
      <c r="FC869"/>
      <c r="FD869"/>
      <c r="FE869"/>
      <c r="FF869"/>
      <c r="FG869"/>
      <c r="FH869"/>
      <c r="FI869"/>
      <c r="FJ869"/>
      <c r="FK869"/>
      <c r="FL869"/>
      <c r="FM869"/>
      <c r="FN869"/>
      <c r="FO869"/>
      <c r="FP869"/>
      <c r="FQ869"/>
      <c r="FR869"/>
      <c r="FS869"/>
      <c r="FT869"/>
      <c r="FU869"/>
      <c r="FV869"/>
      <c r="FW869"/>
      <c r="FX869"/>
      <c r="FY869"/>
      <c r="FZ869"/>
      <c r="GA869"/>
      <c r="GB869"/>
      <c r="GC869"/>
      <c r="GD869"/>
      <c r="GE869"/>
      <c r="GF869"/>
      <c r="GG869"/>
      <c r="GH869"/>
      <c r="GI869"/>
      <c r="GJ869"/>
      <c r="GK869"/>
      <c r="GL869"/>
      <c r="GM869"/>
      <c r="GN869"/>
      <c r="GO869"/>
      <c r="GP869"/>
      <c r="GQ869"/>
      <c r="GR869"/>
      <c r="GS869"/>
      <c r="GT869"/>
      <c r="GU869"/>
      <c r="GV869"/>
      <c r="GW869"/>
      <c r="GX869"/>
      <c r="GY869"/>
      <c r="GZ869"/>
      <c r="HA869"/>
      <c r="HB869"/>
      <c r="HC869"/>
      <c r="HD869"/>
      <c r="HE869"/>
      <c r="HF869"/>
      <c r="HG869"/>
      <c r="HH869"/>
      <c r="HI869"/>
      <c r="HJ869"/>
      <c r="HK869"/>
      <c r="HL869"/>
      <c r="HM869"/>
      <c r="HN869"/>
      <c r="HO869"/>
      <c r="HP869"/>
      <c r="HQ869"/>
      <c r="HR869"/>
      <c r="HS869"/>
      <c r="HT869"/>
      <c r="HU869"/>
      <c r="HV869"/>
      <c r="HW869"/>
      <c r="HX869"/>
      <c r="HY869"/>
      <c r="HZ869"/>
      <c r="IA869"/>
      <c r="IB869"/>
      <c r="IC869"/>
      <c r="ID869"/>
      <c r="IE869"/>
      <c r="IF869"/>
      <c r="IG869"/>
      <c r="IH869"/>
      <c r="II869"/>
      <c r="IJ869"/>
      <c r="IK869"/>
      <c r="IL869"/>
      <c r="IM869"/>
      <c r="IN869"/>
      <c r="IO869"/>
      <c r="IP869"/>
      <c r="IQ869"/>
      <c r="IR869"/>
      <c r="IS869"/>
      <c r="IT869"/>
      <c r="IU869"/>
      <c r="IV869"/>
    </row>
    <row r="870" spans="1:256" ht="24.9" customHeight="1" thickTop="1" thickBot="1" x14ac:dyDescent="0.3">
      <c r="A870" s="392" t="s">
        <v>1472</v>
      </c>
      <c r="B870" s="427"/>
      <c r="C870" s="427"/>
      <c r="D870" s="427"/>
      <c r="E870" s="427"/>
      <c r="F870" s="427"/>
      <c r="G870" s="427"/>
      <c r="H870" s="427"/>
      <c r="I870" s="427"/>
      <c r="J870" s="427"/>
      <c r="K870" s="427"/>
      <c r="L870" s="427"/>
      <c r="M870" s="427"/>
      <c r="N870" s="427"/>
      <c r="O870" s="427"/>
      <c r="P870" s="427"/>
      <c r="Q870" s="427"/>
      <c r="R870" s="427"/>
      <c r="S870" s="427"/>
      <c r="T870" s="427"/>
      <c r="U870" s="427"/>
      <c r="V870" s="427"/>
      <c r="W870" s="427"/>
      <c r="X870" s="427"/>
      <c r="Y870" s="427"/>
      <c r="Z870" s="427"/>
      <c r="AA870" s="427"/>
      <c r="AB870" s="427"/>
      <c r="AC870" s="428"/>
      <c r="AD870" s="310">
        <f>'Art. 123'!Q829</f>
        <v>3</v>
      </c>
      <c r="AE870" s="94" t="str">
        <f t="shared" si="203"/>
        <v>No aplica</v>
      </c>
      <c r="AF870">
        <f t="shared" si="204"/>
        <v>1.5</v>
      </c>
      <c r="AG870" s="92" t="str">
        <f t="shared" si="205"/>
        <v>No aplica</v>
      </c>
      <c r="AH870" s="95" t="e">
        <f t="shared" si="206"/>
        <v>#VALUE!</v>
      </c>
      <c r="AI870" s="96" t="str">
        <f t="shared" si="207"/>
        <v>No aplica</v>
      </c>
      <c r="AJ870" s="96" t="e">
        <f t="shared" si="208"/>
        <v>#VALUE!</v>
      </c>
      <c r="AK870" s="96" t="e">
        <f t="shared" si="209"/>
        <v>#VALUE!</v>
      </c>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c r="BY870"/>
      <c r="BZ870"/>
      <c r="CA870"/>
      <c r="CB870"/>
      <c r="CC870"/>
      <c r="CD870"/>
      <c r="CE870"/>
      <c r="CF870"/>
      <c r="CG870"/>
      <c r="CH870"/>
      <c r="CI870"/>
      <c r="CJ870"/>
      <c r="CK870"/>
      <c r="CL870"/>
      <c r="CM870"/>
      <c r="CN870"/>
      <c r="CO870"/>
      <c r="CP870"/>
      <c r="CQ870"/>
      <c r="CR870"/>
      <c r="CS870"/>
      <c r="CT870"/>
      <c r="CU870"/>
      <c r="CV870"/>
      <c r="CW870"/>
      <c r="CX870"/>
      <c r="CY870"/>
      <c r="CZ870"/>
      <c r="DA870"/>
      <c r="DB870"/>
      <c r="DC870"/>
      <c r="DD870"/>
      <c r="DE870"/>
      <c r="DF870"/>
      <c r="DG870"/>
      <c r="DH870"/>
      <c r="DI870"/>
      <c r="DJ870"/>
      <c r="DK870"/>
      <c r="DL870"/>
      <c r="DM870"/>
      <c r="DN870"/>
      <c r="DO870"/>
      <c r="DP870"/>
      <c r="DQ870"/>
      <c r="DR870"/>
      <c r="DS870"/>
      <c r="DT870"/>
      <c r="DU870"/>
      <c r="DV870"/>
      <c r="DW870"/>
      <c r="DX870"/>
      <c r="DY870"/>
      <c r="DZ870"/>
      <c r="EA870"/>
      <c r="EB870"/>
      <c r="EC870"/>
      <c r="ED870"/>
      <c r="EE870"/>
      <c r="EF870"/>
      <c r="EG870"/>
      <c r="EH870"/>
      <c r="EI870"/>
      <c r="EJ870"/>
      <c r="EK870"/>
      <c r="EL870"/>
      <c r="EM870"/>
      <c r="EN870"/>
      <c r="EO870"/>
      <c r="EP870"/>
      <c r="EQ870"/>
      <c r="ER870"/>
      <c r="ES870"/>
      <c r="ET870"/>
      <c r="EU870"/>
      <c r="EV870"/>
      <c r="EW870"/>
      <c r="EX870"/>
      <c r="EY870"/>
      <c r="EZ870"/>
      <c r="FA870"/>
      <c r="FB870"/>
      <c r="FC870"/>
      <c r="FD870"/>
      <c r="FE870"/>
      <c r="FF870"/>
      <c r="FG870"/>
      <c r="FH870"/>
      <c r="FI870"/>
      <c r="FJ870"/>
      <c r="FK870"/>
      <c r="FL870"/>
      <c r="FM870"/>
      <c r="FN870"/>
      <c r="FO870"/>
      <c r="FP870"/>
      <c r="FQ870"/>
      <c r="FR870"/>
      <c r="FS870"/>
      <c r="FT870"/>
      <c r="FU870"/>
      <c r="FV870"/>
      <c r="FW870"/>
      <c r="FX870"/>
      <c r="FY870"/>
      <c r="FZ870"/>
      <c r="GA870"/>
      <c r="GB870"/>
      <c r="GC870"/>
      <c r="GD870"/>
      <c r="GE870"/>
      <c r="GF870"/>
      <c r="GG870"/>
      <c r="GH870"/>
      <c r="GI870"/>
      <c r="GJ870"/>
      <c r="GK870"/>
      <c r="GL870"/>
      <c r="GM870"/>
      <c r="GN870"/>
      <c r="GO870"/>
      <c r="GP870"/>
      <c r="GQ870"/>
      <c r="GR870"/>
      <c r="GS870"/>
      <c r="GT870"/>
      <c r="GU870"/>
      <c r="GV870"/>
      <c r="GW870"/>
      <c r="GX870"/>
      <c r="GY870"/>
      <c r="GZ870"/>
      <c r="HA870"/>
      <c r="HB870"/>
      <c r="HC870"/>
      <c r="HD870"/>
      <c r="HE870"/>
      <c r="HF870"/>
      <c r="HG870"/>
      <c r="HH870"/>
      <c r="HI870"/>
      <c r="HJ870"/>
      <c r="HK870"/>
      <c r="HL870"/>
      <c r="HM870"/>
      <c r="HN870"/>
      <c r="HO870"/>
      <c r="HP870"/>
      <c r="HQ870"/>
      <c r="HR870"/>
      <c r="HS870"/>
      <c r="HT870"/>
      <c r="HU870"/>
      <c r="HV870"/>
      <c r="HW870"/>
      <c r="HX870"/>
      <c r="HY870"/>
      <c r="HZ870"/>
      <c r="IA870"/>
      <c r="IB870"/>
      <c r="IC870"/>
      <c r="ID870"/>
      <c r="IE870"/>
      <c r="IF870"/>
      <c r="IG870"/>
      <c r="IH870"/>
      <c r="II870"/>
      <c r="IJ870"/>
      <c r="IK870"/>
      <c r="IL870"/>
      <c r="IM870"/>
      <c r="IN870"/>
      <c r="IO870"/>
      <c r="IP870"/>
      <c r="IQ870"/>
      <c r="IR870"/>
      <c r="IS870"/>
      <c r="IT870"/>
      <c r="IU870"/>
      <c r="IV870"/>
    </row>
    <row r="871" spans="1:256" ht="24.9" customHeight="1" thickTop="1" thickBot="1" x14ac:dyDescent="0.3">
      <c r="A871" s="434" t="s">
        <v>2517</v>
      </c>
      <c r="B871" s="435"/>
      <c r="C871" s="435"/>
      <c r="D871" s="435"/>
      <c r="E871" s="435"/>
      <c r="F871" s="435"/>
      <c r="G871" s="435"/>
      <c r="H871" s="435"/>
      <c r="I871" s="435"/>
      <c r="J871" s="435"/>
      <c r="K871" s="435"/>
      <c r="L871" s="435"/>
      <c r="M871" s="435"/>
      <c r="N871" s="435"/>
      <c r="O871" s="435"/>
      <c r="P871" s="435"/>
      <c r="Q871" s="435"/>
      <c r="R871" s="435"/>
      <c r="S871" s="435"/>
      <c r="T871" s="435"/>
      <c r="U871" s="435"/>
      <c r="V871" s="435"/>
      <c r="W871" s="435"/>
      <c r="X871" s="435"/>
      <c r="Y871" s="435"/>
      <c r="Z871" s="435"/>
      <c r="AA871" s="435"/>
      <c r="AB871" s="435"/>
      <c r="AC871" s="436"/>
      <c r="AD871" s="310">
        <f>'Art. 123'!Q830</f>
        <v>3</v>
      </c>
      <c r="AE871" s="94" t="str">
        <f t="shared" si="203"/>
        <v>No aplica</v>
      </c>
      <c r="AF871">
        <f t="shared" si="204"/>
        <v>1.5</v>
      </c>
      <c r="AG871" s="92" t="str">
        <f t="shared" si="205"/>
        <v>No aplica</v>
      </c>
      <c r="AH871" s="95" t="e">
        <f t="shared" si="206"/>
        <v>#VALUE!</v>
      </c>
      <c r="AI871" s="96" t="str">
        <f t="shared" si="207"/>
        <v>No aplica</v>
      </c>
      <c r="AJ871" s="96" t="e">
        <f t="shared" si="208"/>
        <v>#VALUE!</v>
      </c>
      <c r="AK871" s="96" t="e">
        <f t="shared" si="209"/>
        <v>#VALUE!</v>
      </c>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c r="BY871"/>
      <c r="BZ871"/>
      <c r="CA871"/>
      <c r="CB871"/>
      <c r="CC871"/>
      <c r="CD871"/>
      <c r="CE871"/>
      <c r="CF871"/>
      <c r="CG871"/>
      <c r="CH871"/>
      <c r="CI871"/>
      <c r="CJ871"/>
      <c r="CK871"/>
      <c r="CL871"/>
      <c r="CM871"/>
      <c r="CN871"/>
      <c r="CO871"/>
      <c r="CP871"/>
      <c r="CQ871"/>
      <c r="CR871"/>
      <c r="CS871"/>
      <c r="CT871"/>
      <c r="CU871"/>
      <c r="CV871"/>
      <c r="CW871"/>
      <c r="CX871"/>
      <c r="CY871"/>
      <c r="CZ871"/>
      <c r="DA871"/>
      <c r="DB871"/>
      <c r="DC871"/>
      <c r="DD871"/>
      <c r="DE871"/>
      <c r="DF871"/>
      <c r="DG871"/>
      <c r="DH871"/>
      <c r="DI871"/>
      <c r="DJ871"/>
      <c r="DK871"/>
      <c r="DL871"/>
      <c r="DM871"/>
      <c r="DN871"/>
      <c r="DO871"/>
      <c r="DP871"/>
      <c r="DQ871"/>
      <c r="DR871"/>
      <c r="DS871"/>
      <c r="DT871"/>
      <c r="DU871"/>
      <c r="DV871"/>
      <c r="DW871"/>
      <c r="DX871"/>
      <c r="DY871"/>
      <c r="DZ871"/>
      <c r="EA871"/>
      <c r="EB871"/>
      <c r="EC871"/>
      <c r="ED871"/>
      <c r="EE871"/>
      <c r="EF871"/>
      <c r="EG871"/>
      <c r="EH871"/>
      <c r="EI871"/>
      <c r="EJ871"/>
      <c r="EK871"/>
      <c r="EL871"/>
      <c r="EM871"/>
      <c r="EN871"/>
      <c r="EO871"/>
      <c r="EP871"/>
      <c r="EQ871"/>
      <c r="ER871"/>
      <c r="ES871"/>
      <c r="ET871"/>
      <c r="EU871"/>
      <c r="EV871"/>
      <c r="EW871"/>
      <c r="EX871"/>
      <c r="EY871"/>
      <c r="EZ871"/>
      <c r="FA871"/>
      <c r="FB871"/>
      <c r="FC871"/>
      <c r="FD871"/>
      <c r="FE871"/>
      <c r="FF871"/>
      <c r="FG871"/>
      <c r="FH871"/>
      <c r="FI871"/>
      <c r="FJ871"/>
      <c r="FK871"/>
      <c r="FL871"/>
      <c r="FM871"/>
      <c r="FN871"/>
      <c r="FO871"/>
      <c r="FP871"/>
      <c r="FQ871"/>
      <c r="FR871"/>
      <c r="FS871"/>
      <c r="FT871"/>
      <c r="FU871"/>
      <c r="FV871"/>
      <c r="FW871"/>
      <c r="FX871"/>
      <c r="FY871"/>
      <c r="FZ871"/>
      <c r="GA871"/>
      <c r="GB871"/>
      <c r="GC871"/>
      <c r="GD871"/>
      <c r="GE871"/>
      <c r="GF871"/>
      <c r="GG871"/>
      <c r="GH871"/>
      <c r="GI871"/>
      <c r="GJ871"/>
      <c r="GK871"/>
      <c r="GL871"/>
      <c r="GM871"/>
      <c r="GN871"/>
      <c r="GO871"/>
      <c r="GP871"/>
      <c r="GQ871"/>
      <c r="GR871"/>
      <c r="GS871"/>
      <c r="GT871"/>
      <c r="GU871"/>
      <c r="GV871"/>
      <c r="GW871"/>
      <c r="GX871"/>
      <c r="GY871"/>
      <c r="GZ871"/>
      <c r="HA871"/>
      <c r="HB871"/>
      <c r="HC871"/>
      <c r="HD871"/>
      <c r="HE871"/>
      <c r="HF871"/>
      <c r="HG871"/>
      <c r="HH871"/>
      <c r="HI871"/>
      <c r="HJ871"/>
      <c r="HK871"/>
      <c r="HL871"/>
      <c r="HM871"/>
      <c r="HN871"/>
      <c r="HO871"/>
      <c r="HP871"/>
      <c r="HQ871"/>
      <c r="HR871"/>
      <c r="HS871"/>
      <c r="HT871"/>
      <c r="HU871"/>
      <c r="HV871"/>
      <c r="HW871"/>
      <c r="HX871"/>
      <c r="HY871"/>
      <c r="HZ871"/>
      <c r="IA871"/>
      <c r="IB871"/>
      <c r="IC871"/>
      <c r="ID871"/>
      <c r="IE871"/>
      <c r="IF871"/>
      <c r="IG871"/>
      <c r="IH871"/>
      <c r="II871"/>
      <c r="IJ871"/>
      <c r="IK871"/>
      <c r="IL871"/>
      <c r="IM871"/>
      <c r="IN871"/>
      <c r="IO871"/>
      <c r="IP871"/>
      <c r="IQ871"/>
      <c r="IR871"/>
      <c r="IS871"/>
      <c r="IT871"/>
      <c r="IU871"/>
      <c r="IV871"/>
    </row>
    <row r="872" spans="1:256" ht="24.9" customHeight="1" thickTop="1" thickBot="1" x14ac:dyDescent="0.3">
      <c r="A872" s="434" t="s">
        <v>2518</v>
      </c>
      <c r="B872" s="435"/>
      <c r="C872" s="435"/>
      <c r="D872" s="435"/>
      <c r="E872" s="435"/>
      <c r="F872" s="435"/>
      <c r="G872" s="435"/>
      <c r="H872" s="435"/>
      <c r="I872" s="435"/>
      <c r="J872" s="435"/>
      <c r="K872" s="435"/>
      <c r="L872" s="435"/>
      <c r="M872" s="435"/>
      <c r="N872" s="435"/>
      <c r="O872" s="435"/>
      <c r="P872" s="435"/>
      <c r="Q872" s="435"/>
      <c r="R872" s="435"/>
      <c r="S872" s="435"/>
      <c r="T872" s="435"/>
      <c r="U872" s="435"/>
      <c r="V872" s="435"/>
      <c r="W872" s="435"/>
      <c r="X872" s="435"/>
      <c r="Y872" s="435"/>
      <c r="Z872" s="435"/>
      <c r="AA872" s="435"/>
      <c r="AB872" s="435"/>
      <c r="AC872" s="436"/>
      <c r="AD872" s="310">
        <f>'Art. 123'!Q831</f>
        <v>3</v>
      </c>
      <c r="AE872" s="94" t="str">
        <f t="shared" si="203"/>
        <v>No aplica</v>
      </c>
      <c r="AF872">
        <f t="shared" si="204"/>
        <v>1.5</v>
      </c>
      <c r="AG872" s="92" t="str">
        <f t="shared" si="205"/>
        <v>No aplica</v>
      </c>
      <c r="AH872" s="95" t="e">
        <f t="shared" si="206"/>
        <v>#VALUE!</v>
      </c>
      <c r="AI872" s="96" t="str">
        <f t="shared" si="207"/>
        <v>No aplica</v>
      </c>
      <c r="AJ872" s="96" t="e">
        <f t="shared" si="208"/>
        <v>#VALUE!</v>
      </c>
      <c r="AK872" s="96" t="e">
        <f t="shared" si="209"/>
        <v>#VALUE!</v>
      </c>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c r="BY872"/>
      <c r="BZ872"/>
      <c r="CA872"/>
      <c r="CB872"/>
      <c r="CC872"/>
      <c r="CD872"/>
      <c r="CE872"/>
      <c r="CF872"/>
      <c r="CG872"/>
      <c r="CH872"/>
      <c r="CI872"/>
      <c r="CJ872"/>
      <c r="CK872"/>
      <c r="CL872"/>
      <c r="CM872"/>
      <c r="CN872"/>
      <c r="CO872"/>
      <c r="CP872"/>
      <c r="CQ872"/>
      <c r="CR872"/>
      <c r="CS872"/>
      <c r="CT872"/>
      <c r="CU872"/>
      <c r="CV872"/>
      <c r="CW872"/>
      <c r="CX872"/>
      <c r="CY872"/>
      <c r="CZ872"/>
      <c r="DA872"/>
      <c r="DB872"/>
      <c r="DC872"/>
      <c r="DD872"/>
      <c r="DE872"/>
      <c r="DF872"/>
      <c r="DG872"/>
      <c r="DH872"/>
      <c r="DI872"/>
      <c r="DJ872"/>
      <c r="DK872"/>
      <c r="DL872"/>
      <c r="DM872"/>
      <c r="DN872"/>
      <c r="DO872"/>
      <c r="DP872"/>
      <c r="DQ872"/>
      <c r="DR872"/>
      <c r="DS872"/>
      <c r="DT872"/>
      <c r="DU872"/>
      <c r="DV872"/>
      <c r="DW872"/>
      <c r="DX872"/>
      <c r="DY872"/>
      <c r="DZ872"/>
      <c r="EA872"/>
      <c r="EB872"/>
      <c r="EC872"/>
      <c r="ED872"/>
      <c r="EE872"/>
      <c r="EF872"/>
      <c r="EG872"/>
      <c r="EH872"/>
      <c r="EI872"/>
      <c r="EJ872"/>
      <c r="EK872"/>
      <c r="EL872"/>
      <c r="EM872"/>
      <c r="EN872"/>
      <c r="EO872"/>
      <c r="EP872"/>
      <c r="EQ872"/>
      <c r="ER872"/>
      <c r="ES872"/>
      <c r="ET872"/>
      <c r="EU872"/>
      <c r="EV872"/>
      <c r="EW872"/>
      <c r="EX872"/>
      <c r="EY872"/>
      <c r="EZ872"/>
      <c r="FA872"/>
      <c r="FB872"/>
      <c r="FC872"/>
      <c r="FD872"/>
      <c r="FE872"/>
      <c r="FF872"/>
      <c r="FG872"/>
      <c r="FH872"/>
      <c r="FI872"/>
      <c r="FJ872"/>
      <c r="FK872"/>
      <c r="FL872"/>
      <c r="FM872"/>
      <c r="FN872"/>
      <c r="FO872"/>
      <c r="FP872"/>
      <c r="FQ872"/>
      <c r="FR872"/>
      <c r="FS872"/>
      <c r="FT872"/>
      <c r="FU872"/>
      <c r="FV872"/>
      <c r="FW872"/>
      <c r="FX872"/>
      <c r="FY872"/>
      <c r="FZ872"/>
      <c r="GA872"/>
      <c r="GB872"/>
      <c r="GC872"/>
      <c r="GD872"/>
      <c r="GE872"/>
      <c r="GF872"/>
      <c r="GG872"/>
      <c r="GH872"/>
      <c r="GI872"/>
      <c r="GJ872"/>
      <c r="GK872"/>
      <c r="GL872"/>
      <c r="GM872"/>
      <c r="GN872"/>
      <c r="GO872"/>
      <c r="GP872"/>
      <c r="GQ872"/>
      <c r="GR872"/>
      <c r="GS872"/>
      <c r="GT872"/>
      <c r="GU872"/>
      <c r="GV872"/>
      <c r="GW872"/>
      <c r="GX872"/>
      <c r="GY872"/>
      <c r="GZ872"/>
      <c r="HA872"/>
      <c r="HB872"/>
      <c r="HC872"/>
      <c r="HD872"/>
      <c r="HE872"/>
      <c r="HF872"/>
      <c r="HG872"/>
      <c r="HH872"/>
      <c r="HI872"/>
      <c r="HJ872"/>
      <c r="HK872"/>
      <c r="HL872"/>
      <c r="HM872"/>
      <c r="HN872"/>
      <c r="HO872"/>
      <c r="HP872"/>
      <c r="HQ872"/>
      <c r="HR872"/>
      <c r="HS872"/>
      <c r="HT872"/>
      <c r="HU872"/>
      <c r="HV872"/>
      <c r="HW872"/>
      <c r="HX872"/>
      <c r="HY872"/>
      <c r="HZ872"/>
      <c r="IA872"/>
      <c r="IB872"/>
      <c r="IC872"/>
      <c r="ID872"/>
      <c r="IE872"/>
      <c r="IF872"/>
      <c r="IG872"/>
      <c r="IH872"/>
      <c r="II872"/>
      <c r="IJ872"/>
      <c r="IK872"/>
      <c r="IL872"/>
      <c r="IM872"/>
      <c r="IN872"/>
      <c r="IO872"/>
      <c r="IP872"/>
      <c r="IQ872"/>
      <c r="IR872"/>
      <c r="IS872"/>
      <c r="IT872"/>
      <c r="IU872"/>
      <c r="IV872"/>
    </row>
    <row r="873" spans="1:256" ht="24.9" customHeight="1" thickTop="1" x14ac:dyDescent="0.25">
      <c r="A873" s="437" t="s">
        <v>1772</v>
      </c>
      <c r="B873" s="438"/>
      <c r="C873" s="438"/>
      <c r="D873" s="438"/>
      <c r="E873" s="438"/>
      <c r="F873" s="438"/>
      <c r="G873" s="438"/>
      <c r="H873" s="438"/>
      <c r="I873" s="438"/>
      <c r="J873" s="438"/>
      <c r="K873" s="438"/>
      <c r="L873" s="438"/>
      <c r="M873" s="438"/>
      <c r="N873" s="438"/>
      <c r="O873" s="438"/>
      <c r="P873" s="438"/>
      <c r="Q873" s="438"/>
      <c r="R873" s="438"/>
      <c r="S873" s="438"/>
      <c r="T873" s="438"/>
      <c r="U873" s="438"/>
      <c r="V873" s="438"/>
      <c r="W873" s="438"/>
      <c r="X873" s="438"/>
      <c r="Y873" s="438"/>
      <c r="Z873" s="438"/>
      <c r="AA873" s="438"/>
      <c r="AB873" s="438"/>
      <c r="AC873" s="438"/>
      <c r="AD873" s="439"/>
      <c r="AE873" s="94">
        <f>SUM(AE860:AE872)</f>
        <v>0</v>
      </c>
      <c r="AF873" s="61"/>
      <c r="AG873" s="97">
        <f>SUM(AG860:AG872)</f>
        <v>0</v>
      </c>
      <c r="AH873" s="98"/>
      <c r="AI873" s="99"/>
      <c r="AJ873" s="99"/>
      <c r="AK873" s="99"/>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c r="BY873"/>
      <c r="BZ873"/>
      <c r="CA873"/>
      <c r="CB873"/>
      <c r="CC873"/>
      <c r="CD873"/>
      <c r="CE873"/>
      <c r="CF873"/>
      <c r="CG873"/>
      <c r="CH873"/>
      <c r="CI873"/>
      <c r="CJ873"/>
      <c r="CK873"/>
      <c r="CL873"/>
      <c r="CM873"/>
      <c r="CN873"/>
      <c r="CO873"/>
      <c r="CP873"/>
      <c r="CQ873"/>
      <c r="CR873"/>
      <c r="CS873"/>
      <c r="CT873"/>
      <c r="CU873"/>
      <c r="CV873"/>
      <c r="CW873"/>
      <c r="CX873"/>
      <c r="CY873"/>
      <c r="CZ873"/>
      <c r="DA873"/>
      <c r="DB873"/>
      <c r="DC873"/>
      <c r="DD873"/>
      <c r="DE873"/>
      <c r="DF873"/>
      <c r="DG873"/>
      <c r="DH873"/>
      <c r="DI873"/>
      <c r="DJ873"/>
      <c r="DK873"/>
      <c r="DL873"/>
      <c r="DM873"/>
      <c r="DN873"/>
      <c r="DO873"/>
      <c r="DP873"/>
      <c r="DQ873"/>
      <c r="DR873"/>
      <c r="DS873"/>
      <c r="DT873"/>
      <c r="DU873"/>
      <c r="DV873"/>
      <c r="DW873"/>
      <c r="DX873"/>
      <c r="DY873"/>
      <c r="DZ873"/>
      <c r="EA873"/>
      <c r="EB873"/>
      <c r="EC873"/>
      <c r="ED873"/>
      <c r="EE873"/>
      <c r="EF873"/>
      <c r="EG873"/>
      <c r="EH873"/>
      <c r="EI873"/>
      <c r="EJ873"/>
      <c r="EK873"/>
      <c r="EL873"/>
      <c r="EM873"/>
      <c r="EN873"/>
      <c r="EO873"/>
      <c r="EP873"/>
      <c r="EQ873"/>
      <c r="ER873"/>
      <c r="ES873"/>
      <c r="ET873"/>
      <c r="EU873"/>
      <c r="EV873"/>
      <c r="EW873"/>
      <c r="EX873"/>
      <c r="EY873"/>
      <c r="EZ873"/>
      <c r="FA873"/>
      <c r="FB873"/>
      <c r="FC873"/>
      <c r="FD873"/>
      <c r="FE873"/>
      <c r="FF873"/>
      <c r="FG873"/>
      <c r="FH873"/>
      <c r="FI873"/>
      <c r="FJ873"/>
      <c r="FK873"/>
      <c r="FL873"/>
      <c r="FM873"/>
      <c r="FN873"/>
      <c r="FO873"/>
      <c r="FP873"/>
      <c r="FQ873"/>
      <c r="FR873"/>
      <c r="FS873"/>
      <c r="FT873"/>
      <c r="FU873"/>
      <c r="FV873"/>
      <c r="FW873"/>
      <c r="FX873"/>
      <c r="FY873"/>
      <c r="FZ873"/>
      <c r="GA873"/>
      <c r="GB873"/>
      <c r="GC873"/>
      <c r="GD873"/>
      <c r="GE873"/>
      <c r="GF873"/>
      <c r="GG873"/>
      <c r="GH873"/>
      <c r="GI873"/>
      <c r="GJ873"/>
      <c r="GK873"/>
      <c r="GL873"/>
      <c r="GM873"/>
      <c r="GN873"/>
      <c r="GO873"/>
      <c r="GP873"/>
      <c r="GQ873"/>
      <c r="GR873"/>
      <c r="GS873"/>
      <c r="GT873"/>
      <c r="GU873"/>
      <c r="GV873"/>
      <c r="GW873"/>
      <c r="GX873"/>
      <c r="GY873"/>
      <c r="GZ873"/>
      <c r="HA873"/>
      <c r="HB873"/>
      <c r="HC873"/>
      <c r="HD873"/>
      <c r="HE873"/>
      <c r="HF873"/>
      <c r="HG873"/>
      <c r="HH873"/>
      <c r="HI873"/>
      <c r="HJ873"/>
      <c r="HK873"/>
      <c r="HL873"/>
      <c r="HM873"/>
      <c r="HN873"/>
      <c r="HO873"/>
      <c r="HP873"/>
      <c r="HQ873"/>
      <c r="HR873"/>
      <c r="HS873"/>
      <c r="HT873"/>
      <c r="HU873"/>
      <c r="HV873"/>
      <c r="HW873"/>
      <c r="HX873"/>
      <c r="HY873"/>
      <c r="HZ873"/>
      <c r="IA873"/>
      <c r="IB873"/>
      <c r="IC873"/>
      <c r="ID873"/>
      <c r="IE873"/>
      <c r="IF873"/>
      <c r="IG873"/>
      <c r="IH873"/>
      <c r="II873"/>
      <c r="IJ873"/>
      <c r="IK873"/>
      <c r="IL873"/>
      <c r="IM873"/>
      <c r="IN873"/>
      <c r="IO873"/>
      <c r="IP873"/>
      <c r="IQ873"/>
      <c r="IR873"/>
      <c r="IS873"/>
      <c r="IT873"/>
      <c r="IU873"/>
      <c r="IV873"/>
    </row>
    <row r="874" spans="1:256" ht="24.9" customHeight="1" x14ac:dyDescent="0.25">
      <c r="A874" s="440" t="s">
        <v>1773</v>
      </c>
      <c r="B874" s="441"/>
      <c r="C874" s="441"/>
      <c r="D874" s="441"/>
      <c r="E874" s="441"/>
      <c r="F874" s="441"/>
      <c r="G874" s="441"/>
      <c r="H874" s="441"/>
      <c r="I874" s="441"/>
      <c r="J874" s="441"/>
      <c r="K874" s="441"/>
      <c r="L874" s="441"/>
      <c r="M874" s="441"/>
      <c r="N874" s="441"/>
      <c r="O874" s="441"/>
      <c r="P874" s="441"/>
      <c r="Q874" s="441"/>
      <c r="R874" s="441"/>
      <c r="S874" s="441"/>
      <c r="T874" s="441"/>
      <c r="U874" s="441"/>
      <c r="V874" s="441"/>
      <c r="W874" s="441"/>
      <c r="X874" s="441"/>
      <c r="Y874" s="441"/>
      <c r="Z874" s="441"/>
      <c r="AA874" s="441"/>
      <c r="AB874" s="441"/>
      <c r="AC874" s="441"/>
      <c r="AD874" s="442"/>
      <c r="AE874" s="94">
        <f>AE873/$AE$23*100</f>
        <v>0</v>
      </c>
      <c r="AF874" s="61"/>
      <c r="AG874" s="97"/>
      <c r="AH874" s="98"/>
      <c r="AI874" s="99"/>
      <c r="AJ874" s="99"/>
      <c r="AK874" s="99"/>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c r="BY874"/>
      <c r="BZ874"/>
      <c r="CA874"/>
      <c r="CB874"/>
      <c r="CC874"/>
      <c r="CD874"/>
      <c r="CE874"/>
      <c r="CF874"/>
      <c r="CG874"/>
      <c r="CH874"/>
      <c r="CI874"/>
      <c r="CJ874"/>
      <c r="CK874"/>
      <c r="CL874"/>
      <c r="CM874"/>
      <c r="CN874"/>
      <c r="CO874"/>
      <c r="CP874"/>
      <c r="CQ874"/>
      <c r="CR874"/>
      <c r="CS874"/>
      <c r="CT874"/>
      <c r="CU874"/>
      <c r="CV874"/>
      <c r="CW874"/>
      <c r="CX874"/>
      <c r="CY874"/>
      <c r="CZ874"/>
      <c r="DA874"/>
      <c r="DB874"/>
      <c r="DC874"/>
      <c r="DD874"/>
      <c r="DE874"/>
      <c r="DF874"/>
      <c r="DG874"/>
      <c r="DH874"/>
      <c r="DI874"/>
      <c r="DJ874"/>
      <c r="DK874"/>
      <c r="DL874"/>
      <c r="DM874"/>
      <c r="DN874"/>
      <c r="DO874"/>
      <c r="DP874"/>
      <c r="DQ874"/>
      <c r="DR874"/>
      <c r="DS874"/>
      <c r="DT874"/>
      <c r="DU874"/>
      <c r="DV874"/>
      <c r="DW874"/>
      <c r="DX874"/>
      <c r="DY874"/>
      <c r="DZ874"/>
      <c r="EA874"/>
      <c r="EB874"/>
      <c r="EC874"/>
      <c r="ED874"/>
      <c r="EE874"/>
      <c r="EF874"/>
      <c r="EG874"/>
      <c r="EH874"/>
      <c r="EI874"/>
      <c r="EJ874"/>
      <c r="EK874"/>
      <c r="EL874"/>
      <c r="EM874"/>
      <c r="EN874"/>
      <c r="EO874"/>
      <c r="EP874"/>
      <c r="EQ874"/>
      <c r="ER874"/>
      <c r="ES874"/>
      <c r="ET874"/>
      <c r="EU874"/>
      <c r="EV874"/>
      <c r="EW874"/>
      <c r="EX874"/>
      <c r="EY874"/>
      <c r="EZ874"/>
      <c r="FA874"/>
      <c r="FB874"/>
      <c r="FC874"/>
      <c r="FD874"/>
      <c r="FE874"/>
      <c r="FF874"/>
      <c r="FG874"/>
      <c r="FH874"/>
      <c r="FI874"/>
      <c r="FJ874"/>
      <c r="FK874"/>
      <c r="FL874"/>
      <c r="FM874"/>
      <c r="FN874"/>
      <c r="FO874"/>
      <c r="FP874"/>
      <c r="FQ874"/>
      <c r="FR874"/>
      <c r="FS874"/>
      <c r="FT874"/>
      <c r="FU874"/>
      <c r="FV874"/>
      <c r="FW874"/>
      <c r="FX874"/>
      <c r="FY874"/>
      <c r="FZ874"/>
      <c r="GA874"/>
      <c r="GB874"/>
      <c r="GC874"/>
      <c r="GD874"/>
      <c r="GE874"/>
      <c r="GF874"/>
      <c r="GG874"/>
      <c r="GH874"/>
      <c r="GI874"/>
      <c r="GJ874"/>
      <c r="GK874"/>
      <c r="GL874"/>
      <c r="GM874"/>
      <c r="GN874"/>
      <c r="GO874"/>
      <c r="GP874"/>
      <c r="GQ874"/>
      <c r="GR874"/>
      <c r="GS874"/>
      <c r="GT874"/>
      <c r="GU874"/>
      <c r="GV874"/>
      <c r="GW874"/>
      <c r="GX874"/>
      <c r="GY874"/>
      <c r="GZ874"/>
      <c r="HA874"/>
      <c r="HB874"/>
      <c r="HC874"/>
      <c r="HD874"/>
      <c r="HE874"/>
      <c r="HF874"/>
      <c r="HG874"/>
      <c r="HH874"/>
      <c r="HI874"/>
      <c r="HJ874"/>
      <c r="HK874"/>
      <c r="HL874"/>
      <c r="HM874"/>
      <c r="HN874"/>
      <c r="HO874"/>
      <c r="HP874"/>
      <c r="HQ874"/>
      <c r="HR874"/>
      <c r="HS874"/>
      <c r="HT874"/>
      <c r="HU874"/>
      <c r="HV874"/>
      <c r="HW874"/>
      <c r="HX874"/>
      <c r="HY874"/>
      <c r="HZ874"/>
      <c r="IA874"/>
      <c r="IB874"/>
      <c r="IC874"/>
      <c r="ID874"/>
      <c r="IE874"/>
      <c r="IF874"/>
      <c r="IG874"/>
      <c r="IH874"/>
      <c r="II874"/>
      <c r="IJ874"/>
      <c r="IK874"/>
      <c r="IL874"/>
      <c r="IM874"/>
      <c r="IN874"/>
      <c r="IO874"/>
      <c r="IP874"/>
      <c r="IQ874"/>
      <c r="IR874"/>
      <c r="IS874"/>
      <c r="IT874"/>
      <c r="IU874"/>
      <c r="IV874"/>
    </row>
    <row r="875" spans="1:256" ht="24.9" customHeight="1" thickBot="1" x14ac:dyDescent="0.3">
      <c r="A875" s="73"/>
      <c r="B875" s="73"/>
      <c r="C875" s="73"/>
      <c r="D875" s="73"/>
      <c r="E875" s="73"/>
      <c r="F875" s="73"/>
      <c r="G875" s="73"/>
      <c r="H875" s="73"/>
      <c r="I875" s="73"/>
      <c r="J875" s="73"/>
      <c r="K875" s="73"/>
      <c r="L875" s="73"/>
      <c r="M875" s="73"/>
      <c r="N875" s="73"/>
      <c r="O875" s="73"/>
      <c r="P875" s="73"/>
      <c r="Q875" s="100"/>
      <c r="R875" s="73"/>
      <c r="S875" s="73"/>
      <c r="T875" s="73"/>
      <c r="U875" s="73"/>
      <c r="V875" s="73"/>
      <c r="W875" s="73"/>
      <c r="X875" s="73"/>
      <c r="Y875" s="73"/>
      <c r="Z875" s="73"/>
      <c r="AA875" s="73"/>
      <c r="AB875" s="73"/>
      <c r="AC875" s="73"/>
      <c r="AD875" s="101"/>
      <c r="AE875" s="101"/>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c r="BY875"/>
      <c r="BZ875"/>
      <c r="CA875"/>
      <c r="CB875"/>
      <c r="CC875"/>
      <c r="CD875"/>
      <c r="CE875"/>
      <c r="CF875"/>
      <c r="CG875"/>
      <c r="CH875"/>
      <c r="CI875"/>
      <c r="CJ875"/>
      <c r="CK875"/>
      <c r="CL875"/>
      <c r="CM875"/>
      <c r="CN875"/>
      <c r="CO875"/>
      <c r="CP875"/>
      <c r="CQ875"/>
      <c r="CR875"/>
      <c r="CS875"/>
      <c r="CT875"/>
      <c r="CU875"/>
      <c r="CV875"/>
      <c r="CW875"/>
      <c r="CX875"/>
      <c r="CY875"/>
      <c r="CZ875"/>
      <c r="DA875"/>
      <c r="DB875"/>
      <c r="DC875"/>
      <c r="DD875"/>
      <c r="DE875"/>
      <c r="DF875"/>
      <c r="DG875"/>
      <c r="DH875"/>
      <c r="DI875"/>
      <c r="DJ875"/>
      <c r="DK875"/>
      <c r="DL875"/>
      <c r="DM875"/>
      <c r="DN875"/>
      <c r="DO875"/>
      <c r="DP875"/>
      <c r="DQ875"/>
      <c r="DR875"/>
      <c r="DS875"/>
      <c r="DT875"/>
      <c r="DU875"/>
      <c r="DV875"/>
      <c r="DW875"/>
      <c r="DX875"/>
      <c r="DY875"/>
      <c r="DZ875"/>
      <c r="EA875"/>
      <c r="EB875"/>
      <c r="EC875"/>
      <c r="ED875"/>
      <c r="EE875"/>
      <c r="EF875"/>
      <c r="EG875"/>
      <c r="EH875"/>
      <c r="EI875"/>
      <c r="EJ875"/>
      <c r="EK875"/>
      <c r="EL875"/>
      <c r="EM875"/>
      <c r="EN875"/>
      <c r="EO875"/>
      <c r="EP875"/>
      <c r="EQ875"/>
      <c r="ER875"/>
      <c r="ES875"/>
      <c r="ET875"/>
      <c r="EU875"/>
      <c r="EV875"/>
      <c r="EW875"/>
      <c r="EX875"/>
      <c r="EY875"/>
      <c r="EZ875"/>
      <c r="FA875"/>
      <c r="FB875"/>
      <c r="FC875"/>
      <c r="FD875"/>
      <c r="FE875"/>
      <c r="FF875"/>
      <c r="FG875"/>
      <c r="FH875"/>
      <c r="FI875"/>
      <c r="FJ875"/>
      <c r="FK875"/>
      <c r="FL875"/>
      <c r="FM875"/>
      <c r="FN875"/>
      <c r="FO875"/>
      <c r="FP875"/>
      <c r="FQ875"/>
      <c r="FR875"/>
      <c r="FS875"/>
      <c r="FT875"/>
      <c r="FU875"/>
      <c r="FV875"/>
      <c r="FW875"/>
      <c r="FX875"/>
      <c r="FY875"/>
      <c r="FZ875"/>
      <c r="GA875"/>
      <c r="GB875"/>
      <c r="GC875"/>
      <c r="GD875"/>
      <c r="GE875"/>
      <c r="GF875"/>
      <c r="GG875"/>
      <c r="GH875"/>
      <c r="GI875"/>
      <c r="GJ875"/>
      <c r="GK875"/>
      <c r="GL875"/>
      <c r="GM875"/>
      <c r="GN875"/>
      <c r="GO875"/>
      <c r="GP875"/>
      <c r="GQ875"/>
      <c r="GR875"/>
      <c r="GS875"/>
      <c r="GT875"/>
      <c r="GU875"/>
      <c r="GV875"/>
      <c r="GW875"/>
      <c r="GX875"/>
      <c r="GY875"/>
      <c r="GZ875"/>
      <c r="HA875"/>
      <c r="HB875"/>
      <c r="HC875"/>
      <c r="HD875"/>
      <c r="HE875"/>
      <c r="HF875"/>
      <c r="HG875"/>
      <c r="HH875"/>
      <c r="HI875"/>
      <c r="HJ875"/>
      <c r="HK875"/>
      <c r="HL875"/>
      <c r="HM875"/>
      <c r="HN875"/>
      <c r="HO875"/>
      <c r="HP875"/>
      <c r="HQ875"/>
      <c r="HR875"/>
      <c r="HS875"/>
      <c r="HT875"/>
      <c r="HU875"/>
      <c r="HV875"/>
      <c r="HW875"/>
      <c r="HX875"/>
      <c r="HY875"/>
      <c r="HZ875"/>
      <c r="IA875"/>
      <c r="IB875"/>
      <c r="IC875"/>
      <c r="ID875"/>
      <c r="IE875"/>
      <c r="IF875"/>
      <c r="IG875"/>
      <c r="IH875"/>
      <c r="II875"/>
      <c r="IJ875"/>
      <c r="IK875"/>
      <c r="IL875"/>
      <c r="IM875"/>
      <c r="IN875"/>
      <c r="IO875"/>
      <c r="IP875"/>
      <c r="IQ875"/>
      <c r="IR875"/>
      <c r="IS875"/>
      <c r="IT875"/>
      <c r="IU875"/>
      <c r="IV875"/>
    </row>
    <row r="876" spans="1:256" ht="24.9" customHeight="1" thickTop="1" thickBot="1" x14ac:dyDescent="0.3">
      <c r="A876" s="391" t="s">
        <v>198</v>
      </c>
      <c r="B876" s="443"/>
      <c r="C876" s="443"/>
      <c r="D876" s="443"/>
      <c r="E876" s="443"/>
      <c r="F876" s="443"/>
      <c r="G876" s="443"/>
      <c r="H876" s="443"/>
      <c r="I876" s="443"/>
      <c r="J876" s="443"/>
      <c r="K876" s="443"/>
      <c r="L876" s="443"/>
      <c r="M876" s="443"/>
      <c r="N876" s="443"/>
      <c r="O876" s="443"/>
      <c r="P876" s="443"/>
      <c r="Q876" s="443"/>
      <c r="R876" s="443"/>
      <c r="S876" s="443"/>
      <c r="T876" s="443"/>
      <c r="U876" s="443"/>
      <c r="V876" s="443"/>
      <c r="W876" s="443"/>
      <c r="X876" s="443"/>
      <c r="Y876" s="443"/>
      <c r="Z876" s="443"/>
      <c r="AA876" s="443"/>
      <c r="AB876" s="443"/>
      <c r="AC876" s="443"/>
      <c r="AD876" s="112" t="s">
        <v>187</v>
      </c>
      <c r="AE876" s="113" t="s">
        <v>7</v>
      </c>
      <c r="AF876" s="92" t="s">
        <v>1666</v>
      </c>
      <c r="AG876" s="92" t="s">
        <v>1667</v>
      </c>
      <c r="AH876" s="92" t="s">
        <v>1668</v>
      </c>
      <c r="AI876" s="93" t="s">
        <v>1669</v>
      </c>
      <c r="AJ876" s="92"/>
      <c r="AK876" s="93" t="s">
        <v>1670</v>
      </c>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c r="BY876"/>
      <c r="BZ876"/>
      <c r="CA876"/>
      <c r="CB876"/>
      <c r="CC876"/>
      <c r="CD876"/>
      <c r="CE876"/>
      <c r="CF876"/>
      <c r="CG876"/>
      <c r="CH876"/>
      <c r="CI876"/>
      <c r="CJ876"/>
      <c r="CK876"/>
      <c r="CL876"/>
      <c r="CM876"/>
      <c r="CN876"/>
      <c r="CO876"/>
      <c r="CP876"/>
      <c r="CQ876"/>
      <c r="CR876"/>
      <c r="CS876"/>
      <c r="CT876"/>
      <c r="CU876"/>
      <c r="CV876"/>
      <c r="CW876"/>
      <c r="CX876"/>
      <c r="CY876"/>
      <c r="CZ876"/>
      <c r="DA876"/>
      <c r="DB876"/>
      <c r="DC876"/>
      <c r="DD876"/>
      <c r="DE876"/>
      <c r="DF876"/>
      <c r="DG876"/>
      <c r="DH876"/>
      <c r="DI876"/>
      <c r="DJ876"/>
      <c r="DK876"/>
      <c r="DL876"/>
      <c r="DM876"/>
      <c r="DN876"/>
      <c r="DO876"/>
      <c r="DP876"/>
      <c r="DQ876"/>
      <c r="DR876"/>
      <c r="DS876"/>
      <c r="DT876"/>
      <c r="DU876"/>
      <c r="DV876"/>
      <c r="DW876"/>
      <c r="DX876"/>
      <c r="DY876"/>
      <c r="DZ876"/>
      <c r="EA876"/>
      <c r="EB876"/>
      <c r="EC876"/>
      <c r="ED876"/>
      <c r="EE876"/>
      <c r="EF876"/>
      <c r="EG876"/>
      <c r="EH876"/>
      <c r="EI876"/>
      <c r="EJ876"/>
      <c r="EK876"/>
      <c r="EL876"/>
      <c r="EM876"/>
      <c r="EN876"/>
      <c r="EO876"/>
      <c r="EP876"/>
      <c r="EQ876"/>
      <c r="ER876"/>
      <c r="ES876"/>
      <c r="ET876"/>
      <c r="EU876"/>
      <c r="EV876"/>
      <c r="EW876"/>
      <c r="EX876"/>
      <c r="EY876"/>
      <c r="EZ876"/>
      <c r="FA876"/>
      <c r="FB876"/>
      <c r="FC876"/>
      <c r="FD876"/>
      <c r="FE876"/>
      <c r="FF876"/>
      <c r="FG876"/>
      <c r="FH876"/>
      <c r="FI876"/>
      <c r="FJ876"/>
      <c r="FK876"/>
      <c r="FL876"/>
      <c r="FM876"/>
      <c r="FN876"/>
      <c r="FO876"/>
      <c r="FP876"/>
      <c r="FQ876"/>
      <c r="FR876"/>
      <c r="FS876"/>
      <c r="FT876"/>
      <c r="FU876"/>
      <c r="FV876"/>
      <c r="FW876"/>
      <c r="FX876"/>
      <c r="FY876"/>
      <c r="FZ876"/>
      <c r="GA876"/>
      <c r="GB876"/>
      <c r="GC876"/>
      <c r="GD876"/>
      <c r="GE876"/>
      <c r="GF876"/>
      <c r="GG876"/>
      <c r="GH876"/>
      <c r="GI876"/>
      <c r="GJ876"/>
      <c r="GK876"/>
      <c r="GL876"/>
      <c r="GM876"/>
      <c r="GN876"/>
      <c r="GO876"/>
      <c r="GP876"/>
      <c r="GQ876"/>
      <c r="GR876"/>
      <c r="GS876"/>
      <c r="GT876"/>
      <c r="GU876"/>
      <c r="GV876"/>
      <c r="GW876"/>
      <c r="GX876"/>
      <c r="GY876"/>
      <c r="GZ876"/>
      <c r="HA876"/>
      <c r="HB876"/>
      <c r="HC876"/>
      <c r="HD876"/>
      <c r="HE876"/>
      <c r="HF876"/>
      <c r="HG876"/>
      <c r="HH876"/>
      <c r="HI876"/>
      <c r="HJ876"/>
      <c r="HK876"/>
      <c r="HL876"/>
      <c r="HM876"/>
      <c r="HN876"/>
      <c r="HO876"/>
      <c r="HP876"/>
      <c r="HQ876"/>
      <c r="HR876"/>
      <c r="HS876"/>
      <c r="HT876"/>
      <c r="HU876"/>
      <c r="HV876"/>
      <c r="HW876"/>
      <c r="HX876"/>
      <c r="HY876"/>
      <c r="HZ876"/>
      <c r="IA876"/>
      <c r="IB876"/>
      <c r="IC876"/>
      <c r="ID876"/>
      <c r="IE876"/>
      <c r="IF876"/>
      <c r="IG876"/>
      <c r="IH876"/>
      <c r="II876"/>
      <c r="IJ876"/>
      <c r="IK876"/>
      <c r="IL876"/>
      <c r="IM876"/>
      <c r="IN876"/>
      <c r="IO876"/>
      <c r="IP876"/>
      <c r="IQ876"/>
      <c r="IR876"/>
      <c r="IS876"/>
      <c r="IT876"/>
      <c r="IU876"/>
      <c r="IV876"/>
    </row>
    <row r="877" spans="1:256" ht="24.9" customHeight="1" thickTop="1" thickBot="1" x14ac:dyDescent="0.3">
      <c r="A877" s="392" t="s">
        <v>2519</v>
      </c>
      <c r="B877" s="427"/>
      <c r="C877" s="427"/>
      <c r="D877" s="427"/>
      <c r="E877" s="427"/>
      <c r="F877" s="427"/>
      <c r="G877" s="427"/>
      <c r="H877" s="427"/>
      <c r="I877" s="427"/>
      <c r="J877" s="427"/>
      <c r="K877" s="427"/>
      <c r="L877" s="427"/>
      <c r="M877" s="427"/>
      <c r="N877" s="427"/>
      <c r="O877" s="427"/>
      <c r="P877" s="427"/>
      <c r="Q877" s="427"/>
      <c r="R877" s="427"/>
      <c r="S877" s="427"/>
      <c r="T877" s="427"/>
      <c r="U877" s="427"/>
      <c r="V877" s="427"/>
      <c r="W877" s="427"/>
      <c r="X877" s="427"/>
      <c r="Y877" s="427"/>
      <c r="Z877" s="427"/>
      <c r="AA877" s="427"/>
      <c r="AB877" s="427"/>
      <c r="AC877" s="428"/>
      <c r="AD877" s="310">
        <f>'Art. 123'!Q834</f>
        <v>3</v>
      </c>
      <c r="AE877" s="94" t="str">
        <f t="shared" ref="AE877:AE885" si="210">IF(AG877=1,AK877,AG877)</f>
        <v>No aplica</v>
      </c>
      <c r="AF877">
        <f t="shared" ref="AF877:AF885" si="211">AD877/2</f>
        <v>1.5</v>
      </c>
      <c r="AG877" s="92" t="str">
        <f t="shared" ref="AG877:AG885" si="212">IF(AND(AF877&gt;=0,AF877&lt;=1),1,"No aplica")</f>
        <v>No aplica</v>
      </c>
      <c r="AH877" s="95" t="e">
        <f t="shared" ref="AH877:AH885" si="213">AD877/(AG877*2)</f>
        <v>#VALUE!</v>
      </c>
      <c r="AI877" s="96" t="str">
        <f t="shared" ref="AI877:AI885" si="214">IF(AG877=1,AG877/$AG$886,"No aplica")</f>
        <v>No aplica</v>
      </c>
      <c r="AJ877" s="96" t="e">
        <f t="shared" ref="AJ877:AJ885" si="215">AF877*AI877</f>
        <v>#VALUE!</v>
      </c>
      <c r="AK877" s="96" t="e">
        <f t="shared" ref="AK877:AK885" si="216">AJ877*$AE$23</f>
        <v>#VALUE!</v>
      </c>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c r="BY877"/>
      <c r="BZ877"/>
      <c r="CA877"/>
      <c r="CB877"/>
      <c r="CC877"/>
      <c r="CD877"/>
      <c r="CE877"/>
      <c r="CF877"/>
      <c r="CG877"/>
      <c r="CH877"/>
      <c r="CI877"/>
      <c r="CJ877"/>
      <c r="CK877"/>
      <c r="CL877"/>
      <c r="CM877"/>
      <c r="CN877"/>
      <c r="CO877"/>
      <c r="CP877"/>
      <c r="CQ877"/>
      <c r="CR877"/>
      <c r="CS877"/>
      <c r="CT877"/>
      <c r="CU877"/>
      <c r="CV877"/>
      <c r="CW877"/>
      <c r="CX877"/>
      <c r="CY877"/>
      <c r="CZ877"/>
      <c r="DA877"/>
      <c r="DB877"/>
      <c r="DC877"/>
      <c r="DD877"/>
      <c r="DE877"/>
      <c r="DF877"/>
      <c r="DG877"/>
      <c r="DH877"/>
      <c r="DI877"/>
      <c r="DJ877"/>
      <c r="DK877"/>
      <c r="DL877"/>
      <c r="DM877"/>
      <c r="DN877"/>
      <c r="DO877"/>
      <c r="DP877"/>
      <c r="DQ877"/>
      <c r="DR877"/>
      <c r="DS877"/>
      <c r="DT877"/>
      <c r="DU877"/>
      <c r="DV877"/>
      <c r="DW877"/>
      <c r="DX877"/>
      <c r="DY877"/>
      <c r="DZ877"/>
      <c r="EA877"/>
      <c r="EB877"/>
      <c r="EC877"/>
      <c r="ED877"/>
      <c r="EE877"/>
      <c r="EF877"/>
      <c r="EG877"/>
      <c r="EH877"/>
      <c r="EI877"/>
      <c r="EJ877"/>
      <c r="EK877"/>
      <c r="EL877"/>
      <c r="EM877"/>
      <c r="EN877"/>
      <c r="EO877"/>
      <c r="EP877"/>
      <c r="EQ877"/>
      <c r="ER877"/>
      <c r="ES877"/>
      <c r="ET877"/>
      <c r="EU877"/>
      <c r="EV877"/>
      <c r="EW877"/>
      <c r="EX877"/>
      <c r="EY877"/>
      <c r="EZ877"/>
      <c r="FA877"/>
      <c r="FB877"/>
      <c r="FC877"/>
      <c r="FD877"/>
      <c r="FE877"/>
      <c r="FF877"/>
      <c r="FG877"/>
      <c r="FH877"/>
      <c r="FI877"/>
      <c r="FJ877"/>
      <c r="FK877"/>
      <c r="FL877"/>
      <c r="FM877"/>
      <c r="FN877"/>
      <c r="FO877"/>
      <c r="FP877"/>
      <c r="FQ877"/>
      <c r="FR877"/>
      <c r="FS877"/>
      <c r="FT877"/>
      <c r="FU877"/>
      <c r="FV877"/>
      <c r="FW877"/>
      <c r="FX877"/>
      <c r="FY877"/>
      <c r="FZ877"/>
      <c r="GA877"/>
      <c r="GB877"/>
      <c r="GC877"/>
      <c r="GD877"/>
      <c r="GE877"/>
      <c r="GF877"/>
      <c r="GG877"/>
      <c r="GH877"/>
      <c r="GI877"/>
      <c r="GJ877"/>
      <c r="GK877"/>
      <c r="GL877"/>
      <c r="GM877"/>
      <c r="GN877"/>
      <c r="GO877"/>
      <c r="GP877"/>
      <c r="GQ877"/>
      <c r="GR877"/>
      <c r="GS877"/>
      <c r="GT877"/>
      <c r="GU877"/>
      <c r="GV877"/>
      <c r="GW877"/>
      <c r="GX877"/>
      <c r="GY877"/>
      <c r="GZ877"/>
      <c r="HA877"/>
      <c r="HB877"/>
      <c r="HC877"/>
      <c r="HD877"/>
      <c r="HE877"/>
      <c r="HF877"/>
      <c r="HG877"/>
      <c r="HH877"/>
      <c r="HI877"/>
      <c r="HJ877"/>
      <c r="HK877"/>
      <c r="HL877"/>
      <c r="HM877"/>
      <c r="HN877"/>
      <c r="HO877"/>
      <c r="HP877"/>
      <c r="HQ877"/>
      <c r="HR877"/>
      <c r="HS877"/>
      <c r="HT877"/>
      <c r="HU877"/>
      <c r="HV877"/>
      <c r="HW877"/>
      <c r="HX877"/>
      <c r="HY877"/>
      <c r="HZ877"/>
      <c r="IA877"/>
      <c r="IB877"/>
      <c r="IC877"/>
      <c r="ID877"/>
      <c r="IE877"/>
      <c r="IF877"/>
      <c r="IG877"/>
      <c r="IH877"/>
      <c r="II877"/>
      <c r="IJ877"/>
      <c r="IK877"/>
      <c r="IL877"/>
      <c r="IM877"/>
      <c r="IN877"/>
      <c r="IO877"/>
      <c r="IP877"/>
      <c r="IQ877"/>
      <c r="IR877"/>
      <c r="IS877"/>
      <c r="IT877"/>
      <c r="IU877"/>
      <c r="IV877"/>
    </row>
    <row r="878" spans="1:256" ht="24.9" customHeight="1" thickTop="1" thickBot="1" x14ac:dyDescent="0.3">
      <c r="A878" s="392" t="s">
        <v>2520</v>
      </c>
      <c r="B878" s="427"/>
      <c r="C878" s="427"/>
      <c r="D878" s="427"/>
      <c r="E878" s="427"/>
      <c r="F878" s="427"/>
      <c r="G878" s="427"/>
      <c r="H878" s="427"/>
      <c r="I878" s="427"/>
      <c r="J878" s="427"/>
      <c r="K878" s="427"/>
      <c r="L878" s="427"/>
      <c r="M878" s="427"/>
      <c r="N878" s="427"/>
      <c r="O878" s="427"/>
      <c r="P878" s="427"/>
      <c r="Q878" s="427"/>
      <c r="R878" s="427"/>
      <c r="S878" s="427"/>
      <c r="T878" s="427"/>
      <c r="U878" s="427"/>
      <c r="V878" s="427"/>
      <c r="W878" s="427"/>
      <c r="X878" s="427"/>
      <c r="Y878" s="427"/>
      <c r="Z878" s="427"/>
      <c r="AA878" s="427"/>
      <c r="AB878" s="427"/>
      <c r="AC878" s="428"/>
      <c r="AD878" s="310">
        <f>'Art. 123'!Q835</f>
        <v>3</v>
      </c>
      <c r="AE878" s="94" t="str">
        <f t="shared" si="210"/>
        <v>No aplica</v>
      </c>
      <c r="AF878">
        <f t="shared" si="211"/>
        <v>1.5</v>
      </c>
      <c r="AG878" s="92" t="str">
        <f t="shared" si="212"/>
        <v>No aplica</v>
      </c>
      <c r="AH878" s="95" t="e">
        <f t="shared" si="213"/>
        <v>#VALUE!</v>
      </c>
      <c r="AI878" s="96" t="str">
        <f t="shared" si="214"/>
        <v>No aplica</v>
      </c>
      <c r="AJ878" s="96" t="e">
        <f t="shared" si="215"/>
        <v>#VALUE!</v>
      </c>
      <c r="AK878" s="96" t="e">
        <f t="shared" si="216"/>
        <v>#VALUE!</v>
      </c>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c r="BY878"/>
      <c r="BZ878"/>
      <c r="CA878"/>
      <c r="CB878"/>
      <c r="CC878"/>
      <c r="CD878"/>
      <c r="CE878"/>
      <c r="CF878"/>
      <c r="CG878"/>
      <c r="CH878"/>
      <c r="CI878"/>
      <c r="CJ878"/>
      <c r="CK878"/>
      <c r="CL878"/>
      <c r="CM878"/>
      <c r="CN878"/>
      <c r="CO878"/>
      <c r="CP878"/>
      <c r="CQ878"/>
      <c r="CR878"/>
      <c r="CS878"/>
      <c r="CT878"/>
      <c r="CU878"/>
      <c r="CV878"/>
      <c r="CW878"/>
      <c r="CX878"/>
      <c r="CY878"/>
      <c r="CZ878"/>
      <c r="DA878"/>
      <c r="DB878"/>
      <c r="DC878"/>
      <c r="DD878"/>
      <c r="DE878"/>
      <c r="DF878"/>
      <c r="DG878"/>
      <c r="DH878"/>
      <c r="DI878"/>
      <c r="DJ878"/>
      <c r="DK878"/>
      <c r="DL878"/>
      <c r="DM878"/>
      <c r="DN878"/>
      <c r="DO878"/>
      <c r="DP878"/>
      <c r="DQ878"/>
      <c r="DR878"/>
      <c r="DS878"/>
      <c r="DT878"/>
      <c r="DU878"/>
      <c r="DV878"/>
      <c r="DW878"/>
      <c r="DX878"/>
      <c r="DY878"/>
      <c r="DZ878"/>
      <c r="EA878"/>
      <c r="EB878"/>
      <c r="EC878"/>
      <c r="ED878"/>
      <c r="EE878"/>
      <c r="EF878"/>
      <c r="EG878"/>
      <c r="EH878"/>
      <c r="EI878"/>
      <c r="EJ878"/>
      <c r="EK878"/>
      <c r="EL878"/>
      <c r="EM878"/>
      <c r="EN878"/>
      <c r="EO878"/>
      <c r="EP878"/>
      <c r="EQ878"/>
      <c r="ER878"/>
      <c r="ES878"/>
      <c r="ET878"/>
      <c r="EU878"/>
      <c r="EV878"/>
      <c r="EW878"/>
      <c r="EX878"/>
      <c r="EY878"/>
      <c r="EZ878"/>
      <c r="FA878"/>
      <c r="FB878"/>
      <c r="FC878"/>
      <c r="FD878"/>
      <c r="FE878"/>
      <c r="FF878"/>
      <c r="FG878"/>
      <c r="FH878"/>
      <c r="FI878"/>
      <c r="FJ878"/>
      <c r="FK878"/>
      <c r="FL878"/>
      <c r="FM878"/>
      <c r="FN878"/>
      <c r="FO878"/>
      <c r="FP878"/>
      <c r="FQ878"/>
      <c r="FR878"/>
      <c r="FS878"/>
      <c r="FT878"/>
      <c r="FU878"/>
      <c r="FV878"/>
      <c r="FW878"/>
      <c r="FX878"/>
      <c r="FY878"/>
      <c r="FZ878"/>
      <c r="GA878"/>
      <c r="GB878"/>
      <c r="GC878"/>
      <c r="GD878"/>
      <c r="GE878"/>
      <c r="GF878"/>
      <c r="GG878"/>
      <c r="GH878"/>
      <c r="GI878"/>
      <c r="GJ878"/>
      <c r="GK878"/>
      <c r="GL878"/>
      <c r="GM878"/>
      <c r="GN878"/>
      <c r="GO878"/>
      <c r="GP878"/>
      <c r="GQ878"/>
      <c r="GR878"/>
      <c r="GS878"/>
      <c r="GT878"/>
      <c r="GU878"/>
      <c r="GV878"/>
      <c r="GW878"/>
      <c r="GX878"/>
      <c r="GY878"/>
      <c r="GZ878"/>
      <c r="HA878"/>
      <c r="HB878"/>
      <c r="HC878"/>
      <c r="HD878"/>
      <c r="HE878"/>
      <c r="HF878"/>
      <c r="HG878"/>
      <c r="HH878"/>
      <c r="HI878"/>
      <c r="HJ878"/>
      <c r="HK878"/>
      <c r="HL878"/>
      <c r="HM878"/>
      <c r="HN878"/>
      <c r="HO878"/>
      <c r="HP878"/>
      <c r="HQ878"/>
      <c r="HR878"/>
      <c r="HS878"/>
      <c r="HT878"/>
      <c r="HU878"/>
      <c r="HV878"/>
      <c r="HW878"/>
      <c r="HX878"/>
      <c r="HY878"/>
      <c r="HZ878"/>
      <c r="IA878"/>
      <c r="IB878"/>
      <c r="IC878"/>
      <c r="ID878"/>
      <c r="IE878"/>
      <c r="IF878"/>
      <c r="IG878"/>
      <c r="IH878"/>
      <c r="II878"/>
      <c r="IJ878"/>
      <c r="IK878"/>
      <c r="IL878"/>
      <c r="IM878"/>
      <c r="IN878"/>
      <c r="IO878"/>
      <c r="IP878"/>
      <c r="IQ878"/>
      <c r="IR878"/>
      <c r="IS878"/>
      <c r="IT878"/>
      <c r="IU878"/>
      <c r="IV878"/>
    </row>
    <row r="879" spans="1:256" ht="24.9" customHeight="1" thickTop="1" thickBot="1" x14ac:dyDescent="0.3">
      <c r="A879" s="392" t="s">
        <v>2521</v>
      </c>
      <c r="B879" s="427"/>
      <c r="C879" s="427"/>
      <c r="D879" s="427"/>
      <c r="E879" s="427"/>
      <c r="F879" s="427"/>
      <c r="G879" s="427"/>
      <c r="H879" s="427"/>
      <c r="I879" s="427"/>
      <c r="J879" s="427"/>
      <c r="K879" s="427"/>
      <c r="L879" s="427"/>
      <c r="M879" s="427"/>
      <c r="N879" s="427"/>
      <c r="O879" s="427"/>
      <c r="P879" s="427"/>
      <c r="Q879" s="427"/>
      <c r="R879" s="427"/>
      <c r="S879" s="427"/>
      <c r="T879" s="427"/>
      <c r="U879" s="427"/>
      <c r="V879" s="427"/>
      <c r="W879" s="427"/>
      <c r="X879" s="427"/>
      <c r="Y879" s="427"/>
      <c r="Z879" s="427"/>
      <c r="AA879" s="427"/>
      <c r="AB879" s="427"/>
      <c r="AC879" s="428"/>
      <c r="AD879" s="310">
        <f>'Art. 123'!Q836</f>
        <v>3</v>
      </c>
      <c r="AE879" s="94" t="str">
        <f t="shared" si="210"/>
        <v>No aplica</v>
      </c>
      <c r="AF879">
        <f t="shared" si="211"/>
        <v>1.5</v>
      </c>
      <c r="AG879" s="92" t="str">
        <f t="shared" si="212"/>
        <v>No aplica</v>
      </c>
      <c r="AH879" s="95" t="e">
        <f t="shared" si="213"/>
        <v>#VALUE!</v>
      </c>
      <c r="AI879" s="96" t="str">
        <f t="shared" si="214"/>
        <v>No aplica</v>
      </c>
      <c r="AJ879" s="96" t="e">
        <f t="shared" si="215"/>
        <v>#VALUE!</v>
      </c>
      <c r="AK879" s="96" t="e">
        <f t="shared" si="216"/>
        <v>#VALUE!</v>
      </c>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c r="BY879"/>
      <c r="BZ879"/>
      <c r="CA879"/>
      <c r="CB879"/>
      <c r="CC879"/>
      <c r="CD879"/>
      <c r="CE879"/>
      <c r="CF879"/>
      <c r="CG879"/>
      <c r="CH879"/>
      <c r="CI879"/>
      <c r="CJ879"/>
      <c r="CK879"/>
      <c r="CL879"/>
      <c r="CM879"/>
      <c r="CN879"/>
      <c r="CO879"/>
      <c r="CP879"/>
      <c r="CQ879"/>
      <c r="CR879"/>
      <c r="CS879"/>
      <c r="CT879"/>
      <c r="CU879"/>
      <c r="CV879"/>
      <c r="CW879"/>
      <c r="CX879"/>
      <c r="CY879"/>
      <c r="CZ879"/>
      <c r="DA879"/>
      <c r="DB879"/>
      <c r="DC879"/>
      <c r="DD879"/>
      <c r="DE879"/>
      <c r="DF879"/>
      <c r="DG879"/>
      <c r="DH879"/>
      <c r="DI879"/>
      <c r="DJ879"/>
      <c r="DK879"/>
      <c r="DL879"/>
      <c r="DM879"/>
      <c r="DN879"/>
      <c r="DO879"/>
      <c r="DP879"/>
      <c r="DQ879"/>
      <c r="DR879"/>
      <c r="DS879"/>
      <c r="DT879"/>
      <c r="DU879"/>
      <c r="DV879"/>
      <c r="DW879"/>
      <c r="DX879"/>
      <c r="DY879"/>
      <c r="DZ879"/>
      <c r="EA879"/>
      <c r="EB879"/>
      <c r="EC879"/>
      <c r="ED879"/>
      <c r="EE879"/>
      <c r="EF879"/>
      <c r="EG879"/>
      <c r="EH879"/>
      <c r="EI879"/>
      <c r="EJ879"/>
      <c r="EK879"/>
      <c r="EL879"/>
      <c r="EM879"/>
      <c r="EN879"/>
      <c r="EO879"/>
      <c r="EP879"/>
      <c r="EQ879"/>
      <c r="ER879"/>
      <c r="ES879"/>
      <c r="ET879"/>
      <c r="EU879"/>
      <c r="EV879"/>
      <c r="EW879"/>
      <c r="EX879"/>
      <c r="EY879"/>
      <c r="EZ879"/>
      <c r="FA879"/>
      <c r="FB879"/>
      <c r="FC879"/>
      <c r="FD879"/>
      <c r="FE879"/>
      <c r="FF879"/>
      <c r="FG879"/>
      <c r="FH879"/>
      <c r="FI879"/>
      <c r="FJ879"/>
      <c r="FK879"/>
      <c r="FL879"/>
      <c r="FM879"/>
      <c r="FN879"/>
      <c r="FO879"/>
      <c r="FP879"/>
      <c r="FQ879"/>
      <c r="FR879"/>
      <c r="FS879"/>
      <c r="FT879"/>
      <c r="FU879"/>
      <c r="FV879"/>
      <c r="FW879"/>
      <c r="FX879"/>
      <c r="FY879"/>
      <c r="FZ879"/>
      <c r="GA879"/>
      <c r="GB879"/>
      <c r="GC879"/>
      <c r="GD879"/>
      <c r="GE879"/>
      <c r="GF879"/>
      <c r="GG879"/>
      <c r="GH879"/>
      <c r="GI879"/>
      <c r="GJ879"/>
      <c r="GK879"/>
      <c r="GL879"/>
      <c r="GM879"/>
      <c r="GN879"/>
      <c r="GO879"/>
      <c r="GP879"/>
      <c r="GQ879"/>
      <c r="GR879"/>
      <c r="GS879"/>
      <c r="GT879"/>
      <c r="GU879"/>
      <c r="GV879"/>
      <c r="GW879"/>
      <c r="GX879"/>
      <c r="GY879"/>
      <c r="GZ879"/>
      <c r="HA879"/>
      <c r="HB879"/>
      <c r="HC879"/>
      <c r="HD879"/>
      <c r="HE879"/>
      <c r="HF879"/>
      <c r="HG879"/>
      <c r="HH879"/>
      <c r="HI879"/>
      <c r="HJ879"/>
      <c r="HK879"/>
      <c r="HL879"/>
      <c r="HM879"/>
      <c r="HN879"/>
      <c r="HO879"/>
      <c r="HP879"/>
      <c r="HQ879"/>
      <c r="HR879"/>
      <c r="HS879"/>
      <c r="HT879"/>
      <c r="HU879"/>
      <c r="HV879"/>
      <c r="HW879"/>
      <c r="HX879"/>
      <c r="HY879"/>
      <c r="HZ879"/>
      <c r="IA879"/>
      <c r="IB879"/>
      <c r="IC879"/>
      <c r="ID879"/>
      <c r="IE879"/>
      <c r="IF879"/>
      <c r="IG879"/>
      <c r="IH879"/>
      <c r="II879"/>
      <c r="IJ879"/>
      <c r="IK879"/>
      <c r="IL879"/>
      <c r="IM879"/>
      <c r="IN879"/>
      <c r="IO879"/>
      <c r="IP879"/>
      <c r="IQ879"/>
      <c r="IR879"/>
      <c r="IS879"/>
      <c r="IT879"/>
      <c r="IU879"/>
      <c r="IV879"/>
    </row>
    <row r="880" spans="1:256" ht="24.9" customHeight="1" thickTop="1" thickBot="1" x14ac:dyDescent="0.3">
      <c r="A880" s="392" t="s">
        <v>2522</v>
      </c>
      <c r="B880" s="427"/>
      <c r="C880" s="427"/>
      <c r="D880" s="427"/>
      <c r="E880" s="427"/>
      <c r="F880" s="427"/>
      <c r="G880" s="427"/>
      <c r="H880" s="427"/>
      <c r="I880" s="427"/>
      <c r="J880" s="427"/>
      <c r="K880" s="427"/>
      <c r="L880" s="427"/>
      <c r="M880" s="427"/>
      <c r="N880" s="427"/>
      <c r="O880" s="427"/>
      <c r="P880" s="427"/>
      <c r="Q880" s="427"/>
      <c r="R880" s="427"/>
      <c r="S880" s="427"/>
      <c r="T880" s="427"/>
      <c r="U880" s="427"/>
      <c r="V880" s="427"/>
      <c r="W880" s="427"/>
      <c r="X880" s="427"/>
      <c r="Y880" s="427"/>
      <c r="Z880" s="427"/>
      <c r="AA880" s="427"/>
      <c r="AB880" s="427"/>
      <c r="AC880" s="428"/>
      <c r="AD880" s="310">
        <f>'Art. 123'!Q837</f>
        <v>3</v>
      </c>
      <c r="AE880" s="94" t="str">
        <f t="shared" si="210"/>
        <v>No aplica</v>
      </c>
      <c r="AF880">
        <f t="shared" si="211"/>
        <v>1.5</v>
      </c>
      <c r="AG880" s="92" t="str">
        <f t="shared" si="212"/>
        <v>No aplica</v>
      </c>
      <c r="AH880" s="95" t="e">
        <f t="shared" si="213"/>
        <v>#VALUE!</v>
      </c>
      <c r="AI880" s="96" t="str">
        <f t="shared" si="214"/>
        <v>No aplica</v>
      </c>
      <c r="AJ880" s="96" t="e">
        <f t="shared" si="215"/>
        <v>#VALUE!</v>
      </c>
      <c r="AK880" s="96" t="e">
        <f t="shared" si="216"/>
        <v>#VALUE!</v>
      </c>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c r="BY880"/>
      <c r="BZ880"/>
      <c r="CA880"/>
      <c r="CB880"/>
      <c r="CC880"/>
      <c r="CD880"/>
      <c r="CE880"/>
      <c r="CF880"/>
      <c r="CG880"/>
      <c r="CH880"/>
      <c r="CI880"/>
      <c r="CJ880"/>
      <c r="CK880"/>
      <c r="CL880"/>
      <c r="CM880"/>
      <c r="CN880"/>
      <c r="CO880"/>
      <c r="CP880"/>
      <c r="CQ880"/>
      <c r="CR880"/>
      <c r="CS880"/>
      <c r="CT880"/>
      <c r="CU880"/>
      <c r="CV880"/>
      <c r="CW880"/>
      <c r="CX880"/>
      <c r="CY880"/>
      <c r="CZ880"/>
      <c r="DA880"/>
      <c r="DB880"/>
      <c r="DC880"/>
      <c r="DD880"/>
      <c r="DE880"/>
      <c r="DF880"/>
      <c r="DG880"/>
      <c r="DH880"/>
      <c r="DI880"/>
      <c r="DJ880"/>
      <c r="DK880"/>
      <c r="DL880"/>
      <c r="DM880"/>
      <c r="DN880"/>
      <c r="DO880"/>
      <c r="DP880"/>
      <c r="DQ880"/>
      <c r="DR880"/>
      <c r="DS880"/>
      <c r="DT880"/>
      <c r="DU880"/>
      <c r="DV880"/>
      <c r="DW880"/>
      <c r="DX880"/>
      <c r="DY880"/>
      <c r="DZ880"/>
      <c r="EA880"/>
      <c r="EB880"/>
      <c r="EC880"/>
      <c r="ED880"/>
      <c r="EE880"/>
      <c r="EF880"/>
      <c r="EG880"/>
      <c r="EH880"/>
      <c r="EI880"/>
      <c r="EJ880"/>
      <c r="EK880"/>
      <c r="EL880"/>
      <c r="EM880"/>
      <c r="EN880"/>
      <c r="EO880"/>
      <c r="EP880"/>
      <c r="EQ880"/>
      <c r="ER880"/>
      <c r="ES880"/>
      <c r="ET880"/>
      <c r="EU880"/>
      <c r="EV880"/>
      <c r="EW880"/>
      <c r="EX880"/>
      <c r="EY880"/>
      <c r="EZ880"/>
      <c r="FA880"/>
      <c r="FB880"/>
      <c r="FC880"/>
      <c r="FD880"/>
      <c r="FE880"/>
      <c r="FF880"/>
      <c r="FG880"/>
      <c r="FH880"/>
      <c r="FI880"/>
      <c r="FJ880"/>
      <c r="FK880"/>
      <c r="FL880"/>
      <c r="FM880"/>
      <c r="FN880"/>
      <c r="FO880"/>
      <c r="FP880"/>
      <c r="FQ880"/>
      <c r="FR880"/>
      <c r="FS880"/>
      <c r="FT880"/>
      <c r="FU880"/>
      <c r="FV880"/>
      <c r="FW880"/>
      <c r="FX880"/>
      <c r="FY880"/>
      <c r="FZ880"/>
      <c r="GA880"/>
      <c r="GB880"/>
      <c r="GC880"/>
      <c r="GD880"/>
      <c r="GE880"/>
      <c r="GF880"/>
      <c r="GG880"/>
      <c r="GH880"/>
      <c r="GI880"/>
      <c r="GJ880"/>
      <c r="GK880"/>
      <c r="GL880"/>
      <c r="GM880"/>
      <c r="GN880"/>
      <c r="GO880"/>
      <c r="GP880"/>
      <c r="GQ880"/>
      <c r="GR880"/>
      <c r="GS880"/>
      <c r="GT880"/>
      <c r="GU880"/>
      <c r="GV880"/>
      <c r="GW880"/>
      <c r="GX880"/>
      <c r="GY880"/>
      <c r="GZ880"/>
      <c r="HA880"/>
      <c r="HB880"/>
      <c r="HC880"/>
      <c r="HD880"/>
      <c r="HE880"/>
      <c r="HF880"/>
      <c r="HG880"/>
      <c r="HH880"/>
      <c r="HI880"/>
      <c r="HJ880"/>
      <c r="HK880"/>
      <c r="HL880"/>
      <c r="HM880"/>
      <c r="HN880"/>
      <c r="HO880"/>
      <c r="HP880"/>
      <c r="HQ880"/>
      <c r="HR880"/>
      <c r="HS880"/>
      <c r="HT880"/>
      <c r="HU880"/>
      <c r="HV880"/>
      <c r="HW880"/>
      <c r="HX880"/>
      <c r="HY880"/>
      <c r="HZ880"/>
      <c r="IA880"/>
      <c r="IB880"/>
      <c r="IC880"/>
      <c r="ID880"/>
      <c r="IE880"/>
      <c r="IF880"/>
      <c r="IG880"/>
      <c r="IH880"/>
      <c r="II880"/>
      <c r="IJ880"/>
      <c r="IK880"/>
      <c r="IL880"/>
      <c r="IM880"/>
      <c r="IN880"/>
      <c r="IO880"/>
      <c r="IP880"/>
      <c r="IQ880"/>
      <c r="IR880"/>
      <c r="IS880"/>
      <c r="IT880"/>
      <c r="IU880"/>
      <c r="IV880"/>
    </row>
    <row r="881" spans="1:256" ht="24.9" customHeight="1" thickTop="1" thickBot="1" x14ac:dyDescent="0.3">
      <c r="A881" s="392" t="s">
        <v>2523</v>
      </c>
      <c r="B881" s="427"/>
      <c r="C881" s="427"/>
      <c r="D881" s="427"/>
      <c r="E881" s="427"/>
      <c r="F881" s="427"/>
      <c r="G881" s="427"/>
      <c r="H881" s="427"/>
      <c r="I881" s="427"/>
      <c r="J881" s="427"/>
      <c r="K881" s="427"/>
      <c r="L881" s="427"/>
      <c r="M881" s="427"/>
      <c r="N881" s="427"/>
      <c r="O881" s="427"/>
      <c r="P881" s="427"/>
      <c r="Q881" s="427"/>
      <c r="R881" s="427"/>
      <c r="S881" s="427"/>
      <c r="T881" s="427"/>
      <c r="U881" s="427"/>
      <c r="V881" s="427"/>
      <c r="W881" s="427"/>
      <c r="X881" s="427"/>
      <c r="Y881" s="427"/>
      <c r="Z881" s="427"/>
      <c r="AA881" s="427"/>
      <c r="AB881" s="427"/>
      <c r="AC881" s="428"/>
      <c r="AD881" s="310">
        <f>'Art. 123'!Q838</f>
        <v>3</v>
      </c>
      <c r="AE881" s="94" t="str">
        <f t="shared" si="210"/>
        <v>No aplica</v>
      </c>
      <c r="AF881">
        <f t="shared" si="211"/>
        <v>1.5</v>
      </c>
      <c r="AG881" s="92" t="str">
        <f t="shared" si="212"/>
        <v>No aplica</v>
      </c>
      <c r="AH881" s="95" t="e">
        <f t="shared" si="213"/>
        <v>#VALUE!</v>
      </c>
      <c r="AI881" s="96" t="str">
        <f t="shared" si="214"/>
        <v>No aplica</v>
      </c>
      <c r="AJ881" s="96" t="e">
        <f t="shared" si="215"/>
        <v>#VALUE!</v>
      </c>
      <c r="AK881" s="96" t="e">
        <f t="shared" si="216"/>
        <v>#VALUE!</v>
      </c>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c r="BY881"/>
      <c r="BZ881"/>
      <c r="CA881"/>
      <c r="CB881"/>
      <c r="CC881"/>
      <c r="CD881"/>
      <c r="CE881"/>
      <c r="CF881"/>
      <c r="CG881"/>
      <c r="CH881"/>
      <c r="CI881"/>
      <c r="CJ881"/>
      <c r="CK881"/>
      <c r="CL881"/>
      <c r="CM881"/>
      <c r="CN881"/>
      <c r="CO881"/>
      <c r="CP881"/>
      <c r="CQ881"/>
      <c r="CR881"/>
      <c r="CS881"/>
      <c r="CT881"/>
      <c r="CU881"/>
      <c r="CV881"/>
      <c r="CW881"/>
      <c r="CX881"/>
      <c r="CY881"/>
      <c r="CZ881"/>
      <c r="DA881"/>
      <c r="DB881"/>
      <c r="DC881"/>
      <c r="DD881"/>
      <c r="DE881"/>
      <c r="DF881"/>
      <c r="DG881"/>
      <c r="DH881"/>
      <c r="DI881"/>
      <c r="DJ881"/>
      <c r="DK881"/>
      <c r="DL881"/>
      <c r="DM881"/>
      <c r="DN881"/>
      <c r="DO881"/>
      <c r="DP881"/>
      <c r="DQ881"/>
      <c r="DR881"/>
      <c r="DS881"/>
      <c r="DT881"/>
      <c r="DU881"/>
      <c r="DV881"/>
      <c r="DW881"/>
      <c r="DX881"/>
      <c r="DY881"/>
      <c r="DZ881"/>
      <c r="EA881"/>
      <c r="EB881"/>
      <c r="EC881"/>
      <c r="ED881"/>
      <c r="EE881"/>
      <c r="EF881"/>
      <c r="EG881"/>
      <c r="EH881"/>
      <c r="EI881"/>
      <c r="EJ881"/>
      <c r="EK881"/>
      <c r="EL881"/>
      <c r="EM881"/>
      <c r="EN881"/>
      <c r="EO881"/>
      <c r="EP881"/>
      <c r="EQ881"/>
      <c r="ER881"/>
      <c r="ES881"/>
      <c r="ET881"/>
      <c r="EU881"/>
      <c r="EV881"/>
      <c r="EW881"/>
      <c r="EX881"/>
      <c r="EY881"/>
      <c r="EZ881"/>
      <c r="FA881"/>
      <c r="FB881"/>
      <c r="FC881"/>
      <c r="FD881"/>
      <c r="FE881"/>
      <c r="FF881"/>
      <c r="FG881"/>
      <c r="FH881"/>
      <c r="FI881"/>
      <c r="FJ881"/>
      <c r="FK881"/>
      <c r="FL881"/>
      <c r="FM881"/>
      <c r="FN881"/>
      <c r="FO881"/>
      <c r="FP881"/>
      <c r="FQ881"/>
      <c r="FR881"/>
      <c r="FS881"/>
      <c r="FT881"/>
      <c r="FU881"/>
      <c r="FV881"/>
      <c r="FW881"/>
      <c r="FX881"/>
      <c r="FY881"/>
      <c r="FZ881"/>
      <c r="GA881"/>
      <c r="GB881"/>
      <c r="GC881"/>
      <c r="GD881"/>
      <c r="GE881"/>
      <c r="GF881"/>
      <c r="GG881"/>
      <c r="GH881"/>
      <c r="GI881"/>
      <c r="GJ881"/>
      <c r="GK881"/>
      <c r="GL881"/>
      <c r="GM881"/>
      <c r="GN881"/>
      <c r="GO881"/>
      <c r="GP881"/>
      <c r="GQ881"/>
      <c r="GR881"/>
      <c r="GS881"/>
      <c r="GT881"/>
      <c r="GU881"/>
      <c r="GV881"/>
      <c r="GW881"/>
      <c r="GX881"/>
      <c r="GY881"/>
      <c r="GZ881"/>
      <c r="HA881"/>
      <c r="HB881"/>
      <c r="HC881"/>
      <c r="HD881"/>
      <c r="HE881"/>
      <c r="HF881"/>
      <c r="HG881"/>
      <c r="HH881"/>
      <c r="HI881"/>
      <c r="HJ881"/>
      <c r="HK881"/>
      <c r="HL881"/>
      <c r="HM881"/>
      <c r="HN881"/>
      <c r="HO881"/>
      <c r="HP881"/>
      <c r="HQ881"/>
      <c r="HR881"/>
      <c r="HS881"/>
      <c r="HT881"/>
      <c r="HU881"/>
      <c r="HV881"/>
      <c r="HW881"/>
      <c r="HX881"/>
      <c r="HY881"/>
      <c r="HZ881"/>
      <c r="IA881"/>
      <c r="IB881"/>
      <c r="IC881"/>
      <c r="ID881"/>
      <c r="IE881"/>
      <c r="IF881"/>
      <c r="IG881"/>
      <c r="IH881"/>
      <c r="II881"/>
      <c r="IJ881"/>
      <c r="IK881"/>
      <c r="IL881"/>
      <c r="IM881"/>
      <c r="IN881"/>
      <c r="IO881"/>
      <c r="IP881"/>
      <c r="IQ881"/>
      <c r="IR881"/>
      <c r="IS881"/>
      <c r="IT881"/>
      <c r="IU881"/>
      <c r="IV881"/>
    </row>
    <row r="882" spans="1:256" ht="24.9" customHeight="1" thickTop="1" thickBot="1" x14ac:dyDescent="0.3">
      <c r="A882" s="392" t="s">
        <v>2524</v>
      </c>
      <c r="B882" s="427"/>
      <c r="C882" s="427"/>
      <c r="D882" s="427"/>
      <c r="E882" s="427"/>
      <c r="F882" s="427"/>
      <c r="G882" s="427"/>
      <c r="H882" s="427"/>
      <c r="I882" s="427"/>
      <c r="J882" s="427"/>
      <c r="K882" s="427"/>
      <c r="L882" s="427"/>
      <c r="M882" s="427"/>
      <c r="N882" s="427"/>
      <c r="O882" s="427"/>
      <c r="P882" s="427"/>
      <c r="Q882" s="427"/>
      <c r="R882" s="427"/>
      <c r="S882" s="427"/>
      <c r="T882" s="427"/>
      <c r="U882" s="427"/>
      <c r="V882" s="427"/>
      <c r="W882" s="427"/>
      <c r="X882" s="427"/>
      <c r="Y882" s="427"/>
      <c r="Z882" s="427"/>
      <c r="AA882" s="427"/>
      <c r="AB882" s="427"/>
      <c r="AC882" s="428"/>
      <c r="AD882" s="310">
        <f>'Art. 123'!Q839</f>
        <v>3</v>
      </c>
      <c r="AE882" s="94" t="str">
        <f t="shared" si="210"/>
        <v>No aplica</v>
      </c>
      <c r="AF882">
        <f t="shared" si="211"/>
        <v>1.5</v>
      </c>
      <c r="AG882" s="92" t="str">
        <f t="shared" si="212"/>
        <v>No aplica</v>
      </c>
      <c r="AH882" s="95" t="e">
        <f t="shared" si="213"/>
        <v>#VALUE!</v>
      </c>
      <c r="AI882" s="96" t="str">
        <f t="shared" si="214"/>
        <v>No aplica</v>
      </c>
      <c r="AJ882" s="96" t="e">
        <f t="shared" si="215"/>
        <v>#VALUE!</v>
      </c>
      <c r="AK882" s="96" t="e">
        <f t="shared" si="216"/>
        <v>#VALUE!</v>
      </c>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c r="BY882"/>
      <c r="BZ882"/>
      <c r="CA882"/>
      <c r="CB882"/>
      <c r="CC882"/>
      <c r="CD882"/>
      <c r="CE882"/>
      <c r="CF882"/>
      <c r="CG882"/>
      <c r="CH882"/>
      <c r="CI882"/>
      <c r="CJ882"/>
      <c r="CK882"/>
      <c r="CL882"/>
      <c r="CM882"/>
      <c r="CN882"/>
      <c r="CO882"/>
      <c r="CP882"/>
      <c r="CQ882"/>
      <c r="CR882"/>
      <c r="CS882"/>
      <c r="CT882"/>
      <c r="CU882"/>
      <c r="CV882"/>
      <c r="CW882"/>
      <c r="CX882"/>
      <c r="CY882"/>
      <c r="CZ882"/>
      <c r="DA882"/>
      <c r="DB882"/>
      <c r="DC882"/>
      <c r="DD882"/>
      <c r="DE882"/>
      <c r="DF882"/>
      <c r="DG882"/>
      <c r="DH882"/>
      <c r="DI882"/>
      <c r="DJ882"/>
      <c r="DK882"/>
      <c r="DL882"/>
      <c r="DM882"/>
      <c r="DN882"/>
      <c r="DO882"/>
      <c r="DP882"/>
      <c r="DQ882"/>
      <c r="DR882"/>
      <c r="DS882"/>
      <c r="DT882"/>
      <c r="DU882"/>
      <c r="DV882"/>
      <c r="DW882"/>
      <c r="DX882"/>
      <c r="DY882"/>
      <c r="DZ882"/>
      <c r="EA882"/>
      <c r="EB882"/>
      <c r="EC882"/>
      <c r="ED882"/>
      <c r="EE882"/>
      <c r="EF882"/>
      <c r="EG882"/>
      <c r="EH882"/>
      <c r="EI882"/>
      <c r="EJ882"/>
      <c r="EK882"/>
      <c r="EL882"/>
      <c r="EM882"/>
      <c r="EN882"/>
      <c r="EO882"/>
      <c r="EP882"/>
      <c r="EQ882"/>
      <c r="ER882"/>
      <c r="ES882"/>
      <c r="ET882"/>
      <c r="EU882"/>
      <c r="EV882"/>
      <c r="EW882"/>
      <c r="EX882"/>
      <c r="EY882"/>
      <c r="EZ882"/>
      <c r="FA882"/>
      <c r="FB882"/>
      <c r="FC882"/>
      <c r="FD882"/>
      <c r="FE882"/>
      <c r="FF882"/>
      <c r="FG882"/>
      <c r="FH882"/>
      <c r="FI882"/>
      <c r="FJ882"/>
      <c r="FK882"/>
      <c r="FL882"/>
      <c r="FM882"/>
      <c r="FN882"/>
      <c r="FO882"/>
      <c r="FP882"/>
      <c r="FQ882"/>
      <c r="FR882"/>
      <c r="FS882"/>
      <c r="FT882"/>
      <c r="FU882"/>
      <c r="FV882"/>
      <c r="FW882"/>
      <c r="FX882"/>
      <c r="FY882"/>
      <c r="FZ882"/>
      <c r="GA882"/>
      <c r="GB882"/>
      <c r="GC882"/>
      <c r="GD882"/>
      <c r="GE882"/>
      <c r="GF882"/>
      <c r="GG882"/>
      <c r="GH882"/>
      <c r="GI882"/>
      <c r="GJ882"/>
      <c r="GK882"/>
      <c r="GL882"/>
      <c r="GM882"/>
      <c r="GN882"/>
      <c r="GO882"/>
      <c r="GP882"/>
      <c r="GQ882"/>
      <c r="GR882"/>
      <c r="GS882"/>
      <c r="GT882"/>
      <c r="GU882"/>
      <c r="GV882"/>
      <c r="GW882"/>
      <c r="GX882"/>
      <c r="GY882"/>
      <c r="GZ882"/>
      <c r="HA882"/>
      <c r="HB882"/>
      <c r="HC882"/>
      <c r="HD882"/>
      <c r="HE882"/>
      <c r="HF882"/>
      <c r="HG882"/>
      <c r="HH882"/>
      <c r="HI882"/>
      <c r="HJ882"/>
      <c r="HK882"/>
      <c r="HL882"/>
      <c r="HM882"/>
      <c r="HN882"/>
      <c r="HO882"/>
      <c r="HP882"/>
      <c r="HQ882"/>
      <c r="HR882"/>
      <c r="HS882"/>
      <c r="HT882"/>
      <c r="HU882"/>
      <c r="HV882"/>
      <c r="HW882"/>
      <c r="HX882"/>
      <c r="HY882"/>
      <c r="HZ882"/>
      <c r="IA882"/>
      <c r="IB882"/>
      <c r="IC882"/>
      <c r="ID882"/>
      <c r="IE882"/>
      <c r="IF882"/>
      <c r="IG882"/>
      <c r="IH882"/>
      <c r="II882"/>
      <c r="IJ882"/>
      <c r="IK882"/>
      <c r="IL882"/>
      <c r="IM882"/>
      <c r="IN882"/>
      <c r="IO882"/>
      <c r="IP882"/>
      <c r="IQ882"/>
      <c r="IR882"/>
      <c r="IS882"/>
      <c r="IT882"/>
      <c r="IU882"/>
      <c r="IV882"/>
    </row>
    <row r="883" spans="1:256" ht="24.9" customHeight="1" thickTop="1" thickBot="1" x14ac:dyDescent="0.3">
      <c r="A883" s="392" t="s">
        <v>1448</v>
      </c>
      <c r="B883" s="427"/>
      <c r="C883" s="427"/>
      <c r="D883" s="427"/>
      <c r="E883" s="427"/>
      <c r="F883" s="427"/>
      <c r="G883" s="427"/>
      <c r="H883" s="427"/>
      <c r="I883" s="427"/>
      <c r="J883" s="427"/>
      <c r="K883" s="427"/>
      <c r="L883" s="427"/>
      <c r="M883" s="427"/>
      <c r="N883" s="427"/>
      <c r="O883" s="427"/>
      <c r="P883" s="427"/>
      <c r="Q883" s="427"/>
      <c r="R883" s="427"/>
      <c r="S883" s="427"/>
      <c r="T883" s="427"/>
      <c r="U883" s="427"/>
      <c r="V883" s="427"/>
      <c r="W883" s="427"/>
      <c r="X883" s="427"/>
      <c r="Y883" s="427"/>
      <c r="Z883" s="427"/>
      <c r="AA883" s="427"/>
      <c r="AB883" s="427"/>
      <c r="AC883" s="428"/>
      <c r="AD883" s="310">
        <f>'Art. 123'!Q840</f>
        <v>3</v>
      </c>
      <c r="AE883" s="94" t="str">
        <f t="shared" si="210"/>
        <v>No aplica</v>
      </c>
      <c r="AF883">
        <f t="shared" si="211"/>
        <v>1.5</v>
      </c>
      <c r="AG883" s="92" t="str">
        <f t="shared" si="212"/>
        <v>No aplica</v>
      </c>
      <c r="AH883" s="95" t="e">
        <f t="shared" si="213"/>
        <v>#VALUE!</v>
      </c>
      <c r="AI883" s="96" t="str">
        <f t="shared" si="214"/>
        <v>No aplica</v>
      </c>
      <c r="AJ883" s="96" t="e">
        <f t="shared" si="215"/>
        <v>#VALUE!</v>
      </c>
      <c r="AK883" s="96" t="e">
        <f t="shared" si="216"/>
        <v>#VALUE!</v>
      </c>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c r="BY883"/>
      <c r="BZ883"/>
      <c r="CA883"/>
      <c r="CB883"/>
      <c r="CC883"/>
      <c r="CD883"/>
      <c r="CE883"/>
      <c r="CF883"/>
      <c r="CG883"/>
      <c r="CH883"/>
      <c r="CI883"/>
      <c r="CJ883"/>
      <c r="CK883"/>
      <c r="CL883"/>
      <c r="CM883"/>
      <c r="CN883"/>
      <c r="CO883"/>
      <c r="CP883"/>
      <c r="CQ883"/>
      <c r="CR883"/>
      <c r="CS883"/>
      <c r="CT883"/>
      <c r="CU883"/>
      <c r="CV883"/>
      <c r="CW883"/>
      <c r="CX883"/>
      <c r="CY883"/>
      <c r="CZ883"/>
      <c r="DA883"/>
      <c r="DB883"/>
      <c r="DC883"/>
      <c r="DD883"/>
      <c r="DE883"/>
      <c r="DF883"/>
      <c r="DG883"/>
      <c r="DH883"/>
      <c r="DI883"/>
      <c r="DJ883"/>
      <c r="DK883"/>
      <c r="DL883"/>
      <c r="DM883"/>
      <c r="DN883"/>
      <c r="DO883"/>
      <c r="DP883"/>
      <c r="DQ883"/>
      <c r="DR883"/>
      <c r="DS883"/>
      <c r="DT883"/>
      <c r="DU883"/>
      <c r="DV883"/>
      <c r="DW883"/>
      <c r="DX883"/>
      <c r="DY883"/>
      <c r="DZ883"/>
      <c r="EA883"/>
      <c r="EB883"/>
      <c r="EC883"/>
      <c r="ED883"/>
      <c r="EE883"/>
      <c r="EF883"/>
      <c r="EG883"/>
      <c r="EH883"/>
      <c r="EI883"/>
      <c r="EJ883"/>
      <c r="EK883"/>
      <c r="EL883"/>
      <c r="EM883"/>
      <c r="EN883"/>
      <c r="EO883"/>
      <c r="EP883"/>
      <c r="EQ883"/>
      <c r="ER883"/>
      <c r="ES883"/>
      <c r="ET883"/>
      <c r="EU883"/>
      <c r="EV883"/>
      <c r="EW883"/>
      <c r="EX883"/>
      <c r="EY883"/>
      <c r="EZ883"/>
      <c r="FA883"/>
      <c r="FB883"/>
      <c r="FC883"/>
      <c r="FD883"/>
      <c r="FE883"/>
      <c r="FF883"/>
      <c r="FG883"/>
      <c r="FH883"/>
      <c r="FI883"/>
      <c r="FJ883"/>
      <c r="FK883"/>
      <c r="FL883"/>
      <c r="FM883"/>
      <c r="FN883"/>
      <c r="FO883"/>
      <c r="FP883"/>
      <c r="FQ883"/>
      <c r="FR883"/>
      <c r="FS883"/>
      <c r="FT883"/>
      <c r="FU883"/>
      <c r="FV883"/>
      <c r="FW883"/>
      <c r="FX883"/>
      <c r="FY883"/>
      <c r="FZ883"/>
      <c r="GA883"/>
      <c r="GB883"/>
      <c r="GC883"/>
      <c r="GD883"/>
      <c r="GE883"/>
      <c r="GF883"/>
      <c r="GG883"/>
      <c r="GH883"/>
      <c r="GI883"/>
      <c r="GJ883"/>
      <c r="GK883"/>
      <c r="GL883"/>
      <c r="GM883"/>
      <c r="GN883"/>
      <c r="GO883"/>
      <c r="GP883"/>
      <c r="GQ883"/>
      <c r="GR883"/>
      <c r="GS883"/>
      <c r="GT883"/>
      <c r="GU883"/>
      <c r="GV883"/>
      <c r="GW883"/>
      <c r="GX883"/>
      <c r="GY883"/>
      <c r="GZ883"/>
      <c r="HA883"/>
      <c r="HB883"/>
      <c r="HC883"/>
      <c r="HD883"/>
      <c r="HE883"/>
      <c r="HF883"/>
      <c r="HG883"/>
      <c r="HH883"/>
      <c r="HI883"/>
      <c r="HJ883"/>
      <c r="HK883"/>
      <c r="HL883"/>
      <c r="HM883"/>
      <c r="HN883"/>
      <c r="HO883"/>
      <c r="HP883"/>
      <c r="HQ883"/>
      <c r="HR883"/>
      <c r="HS883"/>
      <c r="HT883"/>
      <c r="HU883"/>
      <c r="HV883"/>
      <c r="HW883"/>
      <c r="HX883"/>
      <c r="HY883"/>
      <c r="HZ883"/>
      <c r="IA883"/>
      <c r="IB883"/>
      <c r="IC883"/>
      <c r="ID883"/>
      <c r="IE883"/>
      <c r="IF883"/>
      <c r="IG883"/>
      <c r="IH883"/>
      <c r="II883"/>
      <c r="IJ883"/>
      <c r="IK883"/>
      <c r="IL883"/>
      <c r="IM883"/>
      <c r="IN883"/>
      <c r="IO883"/>
      <c r="IP883"/>
      <c r="IQ883"/>
      <c r="IR883"/>
      <c r="IS883"/>
      <c r="IT883"/>
      <c r="IU883"/>
      <c r="IV883"/>
    </row>
    <row r="884" spans="1:256" ht="24.9" customHeight="1" thickTop="1" thickBot="1" x14ac:dyDescent="0.3">
      <c r="A884" s="392" t="s">
        <v>2525</v>
      </c>
      <c r="B884" s="427"/>
      <c r="C884" s="427"/>
      <c r="D884" s="427"/>
      <c r="E884" s="427"/>
      <c r="F884" s="427"/>
      <c r="G884" s="427"/>
      <c r="H884" s="427"/>
      <c r="I884" s="427"/>
      <c r="J884" s="427"/>
      <c r="K884" s="427"/>
      <c r="L884" s="427"/>
      <c r="M884" s="427"/>
      <c r="N884" s="427"/>
      <c r="O884" s="427"/>
      <c r="P884" s="427"/>
      <c r="Q884" s="427"/>
      <c r="R884" s="427"/>
      <c r="S884" s="427"/>
      <c r="T884" s="427"/>
      <c r="U884" s="427"/>
      <c r="V884" s="427"/>
      <c r="W884" s="427"/>
      <c r="X884" s="427"/>
      <c r="Y884" s="427"/>
      <c r="Z884" s="427"/>
      <c r="AA884" s="427"/>
      <c r="AB884" s="427"/>
      <c r="AC884" s="428"/>
      <c r="AD884" s="310">
        <f>'Art. 123'!Q841</f>
        <v>3</v>
      </c>
      <c r="AE884" s="94" t="str">
        <f t="shared" si="210"/>
        <v>No aplica</v>
      </c>
      <c r="AF884">
        <f t="shared" si="211"/>
        <v>1.5</v>
      </c>
      <c r="AG884" s="92" t="str">
        <f t="shared" si="212"/>
        <v>No aplica</v>
      </c>
      <c r="AH884" s="95" t="e">
        <f t="shared" si="213"/>
        <v>#VALUE!</v>
      </c>
      <c r="AI884" s="96" t="str">
        <f t="shared" si="214"/>
        <v>No aplica</v>
      </c>
      <c r="AJ884" s="96" t="e">
        <f t="shared" si="215"/>
        <v>#VALUE!</v>
      </c>
      <c r="AK884" s="96" t="e">
        <f t="shared" si="216"/>
        <v>#VALUE!</v>
      </c>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c r="BY884"/>
      <c r="BZ884"/>
      <c r="CA884"/>
      <c r="CB884"/>
      <c r="CC884"/>
      <c r="CD884"/>
      <c r="CE884"/>
      <c r="CF884"/>
      <c r="CG884"/>
      <c r="CH884"/>
      <c r="CI884"/>
      <c r="CJ884"/>
      <c r="CK884"/>
      <c r="CL884"/>
      <c r="CM884"/>
      <c r="CN884"/>
      <c r="CO884"/>
      <c r="CP884"/>
      <c r="CQ884"/>
      <c r="CR884"/>
      <c r="CS884"/>
      <c r="CT884"/>
      <c r="CU884"/>
      <c r="CV884"/>
      <c r="CW884"/>
      <c r="CX884"/>
      <c r="CY884"/>
      <c r="CZ884"/>
      <c r="DA884"/>
      <c r="DB884"/>
      <c r="DC884"/>
      <c r="DD884"/>
      <c r="DE884"/>
      <c r="DF884"/>
      <c r="DG884"/>
      <c r="DH884"/>
      <c r="DI884"/>
      <c r="DJ884"/>
      <c r="DK884"/>
      <c r="DL884"/>
      <c r="DM884"/>
      <c r="DN884"/>
      <c r="DO884"/>
      <c r="DP884"/>
      <c r="DQ884"/>
      <c r="DR884"/>
      <c r="DS884"/>
      <c r="DT884"/>
      <c r="DU884"/>
      <c r="DV884"/>
      <c r="DW884"/>
      <c r="DX884"/>
      <c r="DY884"/>
      <c r="DZ884"/>
      <c r="EA884"/>
      <c r="EB884"/>
      <c r="EC884"/>
      <c r="ED884"/>
      <c r="EE884"/>
      <c r="EF884"/>
      <c r="EG884"/>
      <c r="EH884"/>
      <c r="EI884"/>
      <c r="EJ884"/>
      <c r="EK884"/>
      <c r="EL884"/>
      <c r="EM884"/>
      <c r="EN884"/>
      <c r="EO884"/>
      <c r="EP884"/>
      <c r="EQ884"/>
      <c r="ER884"/>
      <c r="ES884"/>
      <c r="ET884"/>
      <c r="EU884"/>
      <c r="EV884"/>
      <c r="EW884"/>
      <c r="EX884"/>
      <c r="EY884"/>
      <c r="EZ884"/>
      <c r="FA884"/>
      <c r="FB884"/>
      <c r="FC884"/>
      <c r="FD884"/>
      <c r="FE884"/>
      <c r="FF884"/>
      <c r="FG884"/>
      <c r="FH884"/>
      <c r="FI884"/>
      <c r="FJ884"/>
      <c r="FK884"/>
      <c r="FL884"/>
      <c r="FM884"/>
      <c r="FN884"/>
      <c r="FO884"/>
      <c r="FP884"/>
      <c r="FQ884"/>
      <c r="FR884"/>
      <c r="FS884"/>
      <c r="FT884"/>
      <c r="FU884"/>
      <c r="FV884"/>
      <c r="FW884"/>
      <c r="FX884"/>
      <c r="FY884"/>
      <c r="FZ884"/>
      <c r="GA884"/>
      <c r="GB884"/>
      <c r="GC884"/>
      <c r="GD884"/>
      <c r="GE884"/>
      <c r="GF884"/>
      <c r="GG884"/>
      <c r="GH884"/>
      <c r="GI884"/>
      <c r="GJ884"/>
      <c r="GK884"/>
      <c r="GL884"/>
      <c r="GM884"/>
      <c r="GN884"/>
      <c r="GO884"/>
      <c r="GP884"/>
      <c r="GQ884"/>
      <c r="GR884"/>
      <c r="GS884"/>
      <c r="GT884"/>
      <c r="GU884"/>
      <c r="GV884"/>
      <c r="GW884"/>
      <c r="GX884"/>
      <c r="GY884"/>
      <c r="GZ884"/>
      <c r="HA884"/>
      <c r="HB884"/>
      <c r="HC884"/>
      <c r="HD884"/>
      <c r="HE884"/>
      <c r="HF884"/>
      <c r="HG884"/>
      <c r="HH884"/>
      <c r="HI884"/>
      <c r="HJ884"/>
      <c r="HK884"/>
      <c r="HL884"/>
      <c r="HM884"/>
      <c r="HN884"/>
      <c r="HO884"/>
      <c r="HP884"/>
      <c r="HQ884"/>
      <c r="HR884"/>
      <c r="HS884"/>
      <c r="HT884"/>
      <c r="HU884"/>
      <c r="HV884"/>
      <c r="HW884"/>
      <c r="HX884"/>
      <c r="HY884"/>
      <c r="HZ884"/>
      <c r="IA884"/>
      <c r="IB884"/>
      <c r="IC884"/>
      <c r="ID884"/>
      <c r="IE884"/>
      <c r="IF884"/>
      <c r="IG884"/>
      <c r="IH884"/>
      <c r="II884"/>
      <c r="IJ884"/>
      <c r="IK884"/>
      <c r="IL884"/>
      <c r="IM884"/>
      <c r="IN884"/>
      <c r="IO884"/>
      <c r="IP884"/>
      <c r="IQ884"/>
      <c r="IR884"/>
      <c r="IS884"/>
      <c r="IT884"/>
      <c r="IU884"/>
      <c r="IV884"/>
    </row>
    <row r="885" spans="1:256" ht="24.9" customHeight="1" thickTop="1" thickBot="1" x14ac:dyDescent="0.3">
      <c r="A885" s="392" t="s">
        <v>2526</v>
      </c>
      <c r="B885" s="427"/>
      <c r="C885" s="427"/>
      <c r="D885" s="427"/>
      <c r="E885" s="427"/>
      <c r="F885" s="427"/>
      <c r="G885" s="427"/>
      <c r="H885" s="427"/>
      <c r="I885" s="427"/>
      <c r="J885" s="427"/>
      <c r="K885" s="427"/>
      <c r="L885" s="427"/>
      <c r="M885" s="427"/>
      <c r="N885" s="427"/>
      <c r="O885" s="427"/>
      <c r="P885" s="427"/>
      <c r="Q885" s="427"/>
      <c r="R885" s="427"/>
      <c r="S885" s="427"/>
      <c r="T885" s="427"/>
      <c r="U885" s="427"/>
      <c r="V885" s="427"/>
      <c r="W885" s="427"/>
      <c r="X885" s="427"/>
      <c r="Y885" s="427"/>
      <c r="Z885" s="427"/>
      <c r="AA885" s="427"/>
      <c r="AB885" s="427"/>
      <c r="AC885" s="428"/>
      <c r="AD885" s="310">
        <f>'Art. 123'!Q842</f>
        <v>3</v>
      </c>
      <c r="AE885" s="94" t="str">
        <f t="shared" si="210"/>
        <v>No aplica</v>
      </c>
      <c r="AF885">
        <f t="shared" si="211"/>
        <v>1.5</v>
      </c>
      <c r="AG885" s="92" t="str">
        <f t="shared" si="212"/>
        <v>No aplica</v>
      </c>
      <c r="AH885" s="95" t="e">
        <f t="shared" si="213"/>
        <v>#VALUE!</v>
      </c>
      <c r="AI885" s="96" t="str">
        <f t="shared" si="214"/>
        <v>No aplica</v>
      </c>
      <c r="AJ885" s="96" t="e">
        <f t="shared" si="215"/>
        <v>#VALUE!</v>
      </c>
      <c r="AK885" s="96" t="e">
        <f t="shared" si="216"/>
        <v>#VALUE!</v>
      </c>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c r="BY885"/>
      <c r="BZ885"/>
      <c r="CA885"/>
      <c r="CB885"/>
      <c r="CC885"/>
      <c r="CD885"/>
      <c r="CE885"/>
      <c r="CF885"/>
      <c r="CG885"/>
      <c r="CH885"/>
      <c r="CI885"/>
      <c r="CJ885"/>
      <c r="CK885"/>
      <c r="CL885"/>
      <c r="CM885"/>
      <c r="CN885"/>
      <c r="CO885"/>
      <c r="CP885"/>
      <c r="CQ885"/>
      <c r="CR885"/>
      <c r="CS885"/>
      <c r="CT885"/>
      <c r="CU885"/>
      <c r="CV885"/>
      <c r="CW885"/>
      <c r="CX885"/>
      <c r="CY885"/>
      <c r="CZ885"/>
      <c r="DA885"/>
      <c r="DB885"/>
      <c r="DC885"/>
      <c r="DD885"/>
      <c r="DE885"/>
      <c r="DF885"/>
      <c r="DG885"/>
      <c r="DH885"/>
      <c r="DI885"/>
      <c r="DJ885"/>
      <c r="DK885"/>
      <c r="DL885"/>
      <c r="DM885"/>
      <c r="DN885"/>
      <c r="DO885"/>
      <c r="DP885"/>
      <c r="DQ885"/>
      <c r="DR885"/>
      <c r="DS885"/>
      <c r="DT885"/>
      <c r="DU885"/>
      <c r="DV885"/>
      <c r="DW885"/>
      <c r="DX885"/>
      <c r="DY885"/>
      <c r="DZ885"/>
      <c r="EA885"/>
      <c r="EB885"/>
      <c r="EC885"/>
      <c r="ED885"/>
      <c r="EE885"/>
      <c r="EF885"/>
      <c r="EG885"/>
      <c r="EH885"/>
      <c r="EI885"/>
      <c r="EJ885"/>
      <c r="EK885"/>
      <c r="EL885"/>
      <c r="EM885"/>
      <c r="EN885"/>
      <c r="EO885"/>
      <c r="EP885"/>
      <c r="EQ885"/>
      <c r="ER885"/>
      <c r="ES885"/>
      <c r="ET885"/>
      <c r="EU885"/>
      <c r="EV885"/>
      <c r="EW885"/>
      <c r="EX885"/>
      <c r="EY885"/>
      <c r="EZ885"/>
      <c r="FA885"/>
      <c r="FB885"/>
      <c r="FC885"/>
      <c r="FD885"/>
      <c r="FE885"/>
      <c r="FF885"/>
      <c r="FG885"/>
      <c r="FH885"/>
      <c r="FI885"/>
      <c r="FJ885"/>
      <c r="FK885"/>
      <c r="FL885"/>
      <c r="FM885"/>
      <c r="FN885"/>
      <c r="FO885"/>
      <c r="FP885"/>
      <c r="FQ885"/>
      <c r="FR885"/>
      <c r="FS885"/>
      <c r="FT885"/>
      <c r="FU885"/>
      <c r="FV885"/>
      <c r="FW885"/>
      <c r="FX885"/>
      <c r="FY885"/>
      <c r="FZ885"/>
      <c r="GA885"/>
      <c r="GB885"/>
      <c r="GC885"/>
      <c r="GD885"/>
      <c r="GE885"/>
      <c r="GF885"/>
      <c r="GG885"/>
      <c r="GH885"/>
      <c r="GI885"/>
      <c r="GJ885"/>
      <c r="GK885"/>
      <c r="GL885"/>
      <c r="GM885"/>
      <c r="GN885"/>
      <c r="GO885"/>
      <c r="GP885"/>
      <c r="GQ885"/>
      <c r="GR885"/>
      <c r="GS885"/>
      <c r="GT885"/>
      <c r="GU885"/>
      <c r="GV885"/>
      <c r="GW885"/>
      <c r="GX885"/>
      <c r="GY885"/>
      <c r="GZ885"/>
      <c r="HA885"/>
      <c r="HB885"/>
      <c r="HC885"/>
      <c r="HD885"/>
      <c r="HE885"/>
      <c r="HF885"/>
      <c r="HG885"/>
      <c r="HH885"/>
      <c r="HI885"/>
      <c r="HJ885"/>
      <c r="HK885"/>
      <c r="HL885"/>
      <c r="HM885"/>
      <c r="HN885"/>
      <c r="HO885"/>
      <c r="HP885"/>
      <c r="HQ885"/>
      <c r="HR885"/>
      <c r="HS885"/>
      <c r="HT885"/>
      <c r="HU885"/>
      <c r="HV885"/>
      <c r="HW885"/>
      <c r="HX885"/>
      <c r="HY885"/>
      <c r="HZ885"/>
      <c r="IA885"/>
      <c r="IB885"/>
      <c r="IC885"/>
      <c r="ID885"/>
      <c r="IE885"/>
      <c r="IF885"/>
      <c r="IG885"/>
      <c r="IH885"/>
      <c r="II885"/>
      <c r="IJ885"/>
      <c r="IK885"/>
      <c r="IL885"/>
      <c r="IM885"/>
      <c r="IN885"/>
      <c r="IO885"/>
      <c r="IP885"/>
      <c r="IQ885"/>
      <c r="IR885"/>
      <c r="IS885"/>
      <c r="IT885"/>
      <c r="IU885"/>
      <c r="IV885"/>
    </row>
    <row r="886" spans="1:256" ht="24.9" customHeight="1" thickTop="1" x14ac:dyDescent="0.25">
      <c r="A886" s="437" t="s">
        <v>1774</v>
      </c>
      <c r="B886" s="438"/>
      <c r="C886" s="438"/>
      <c r="D886" s="438"/>
      <c r="E886" s="438"/>
      <c r="F886" s="438"/>
      <c r="G886" s="438"/>
      <c r="H886" s="438"/>
      <c r="I886" s="438"/>
      <c r="J886" s="438"/>
      <c r="K886" s="438"/>
      <c r="L886" s="438"/>
      <c r="M886" s="438"/>
      <c r="N886" s="438"/>
      <c r="O886" s="438"/>
      <c r="P886" s="438"/>
      <c r="Q886" s="438"/>
      <c r="R886" s="438"/>
      <c r="S886" s="438"/>
      <c r="T886" s="438"/>
      <c r="U886" s="438"/>
      <c r="V886" s="438"/>
      <c r="W886" s="438"/>
      <c r="X886" s="438"/>
      <c r="Y886" s="438"/>
      <c r="Z886" s="438"/>
      <c r="AA886" s="438"/>
      <c r="AB886" s="438"/>
      <c r="AC886" s="438"/>
      <c r="AD886" s="439"/>
      <c r="AE886" s="94">
        <f>SUM(AE877:AE885)</f>
        <v>0</v>
      </c>
      <c r="AF886" s="61"/>
      <c r="AG886" s="97">
        <f>SUM(AG877:AG885)</f>
        <v>0</v>
      </c>
      <c r="AH886" s="98"/>
      <c r="AI886" s="99"/>
      <c r="AJ886" s="99"/>
      <c r="AK886" s="99"/>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c r="BY886"/>
      <c r="BZ886"/>
      <c r="CA886"/>
      <c r="CB886"/>
      <c r="CC886"/>
      <c r="CD886"/>
      <c r="CE886"/>
      <c r="CF886"/>
      <c r="CG886"/>
      <c r="CH886"/>
      <c r="CI886"/>
      <c r="CJ886"/>
      <c r="CK886"/>
      <c r="CL886"/>
      <c r="CM886"/>
      <c r="CN886"/>
      <c r="CO886"/>
      <c r="CP886"/>
      <c r="CQ886"/>
      <c r="CR886"/>
      <c r="CS886"/>
      <c r="CT886"/>
      <c r="CU886"/>
      <c r="CV886"/>
      <c r="CW886"/>
      <c r="CX886"/>
      <c r="CY886"/>
      <c r="CZ886"/>
      <c r="DA886"/>
      <c r="DB886"/>
      <c r="DC886"/>
      <c r="DD886"/>
      <c r="DE886"/>
      <c r="DF886"/>
      <c r="DG886"/>
      <c r="DH886"/>
      <c r="DI886"/>
      <c r="DJ886"/>
      <c r="DK886"/>
      <c r="DL886"/>
      <c r="DM886"/>
      <c r="DN886"/>
      <c r="DO886"/>
      <c r="DP886"/>
      <c r="DQ886"/>
      <c r="DR886"/>
      <c r="DS886"/>
      <c r="DT886"/>
      <c r="DU886"/>
      <c r="DV886"/>
      <c r="DW886"/>
      <c r="DX886"/>
      <c r="DY886"/>
      <c r="DZ886"/>
      <c r="EA886"/>
      <c r="EB886"/>
      <c r="EC886"/>
      <c r="ED886"/>
      <c r="EE886"/>
      <c r="EF886"/>
      <c r="EG886"/>
      <c r="EH886"/>
      <c r="EI886"/>
      <c r="EJ886"/>
      <c r="EK886"/>
      <c r="EL886"/>
      <c r="EM886"/>
      <c r="EN886"/>
      <c r="EO886"/>
      <c r="EP886"/>
      <c r="EQ886"/>
      <c r="ER886"/>
      <c r="ES886"/>
      <c r="ET886"/>
      <c r="EU886"/>
      <c r="EV886"/>
      <c r="EW886"/>
      <c r="EX886"/>
      <c r="EY886"/>
      <c r="EZ886"/>
      <c r="FA886"/>
      <c r="FB886"/>
      <c r="FC886"/>
      <c r="FD886"/>
      <c r="FE886"/>
      <c r="FF886"/>
      <c r="FG886"/>
      <c r="FH886"/>
      <c r="FI886"/>
      <c r="FJ886"/>
      <c r="FK886"/>
      <c r="FL886"/>
      <c r="FM886"/>
      <c r="FN886"/>
      <c r="FO886"/>
      <c r="FP886"/>
      <c r="FQ886"/>
      <c r="FR886"/>
      <c r="FS886"/>
      <c r="FT886"/>
      <c r="FU886"/>
      <c r="FV886"/>
      <c r="FW886"/>
      <c r="FX886"/>
      <c r="FY886"/>
      <c r="FZ886"/>
      <c r="GA886"/>
      <c r="GB886"/>
      <c r="GC886"/>
      <c r="GD886"/>
      <c r="GE886"/>
      <c r="GF886"/>
      <c r="GG886"/>
      <c r="GH886"/>
      <c r="GI886"/>
      <c r="GJ886"/>
      <c r="GK886"/>
      <c r="GL886"/>
      <c r="GM886"/>
      <c r="GN886"/>
      <c r="GO886"/>
      <c r="GP886"/>
      <c r="GQ886"/>
      <c r="GR886"/>
      <c r="GS886"/>
      <c r="GT886"/>
      <c r="GU886"/>
      <c r="GV886"/>
      <c r="GW886"/>
      <c r="GX886"/>
      <c r="GY886"/>
      <c r="GZ886"/>
      <c r="HA886"/>
      <c r="HB886"/>
      <c r="HC886"/>
      <c r="HD886"/>
      <c r="HE886"/>
      <c r="HF886"/>
      <c r="HG886"/>
      <c r="HH886"/>
      <c r="HI886"/>
      <c r="HJ886"/>
      <c r="HK886"/>
      <c r="HL886"/>
      <c r="HM886"/>
      <c r="HN886"/>
      <c r="HO886"/>
      <c r="HP886"/>
      <c r="HQ886"/>
      <c r="HR886"/>
      <c r="HS886"/>
      <c r="HT886"/>
      <c r="HU886"/>
      <c r="HV886"/>
      <c r="HW886"/>
      <c r="HX886"/>
      <c r="HY886"/>
      <c r="HZ886"/>
      <c r="IA886"/>
      <c r="IB886"/>
      <c r="IC886"/>
      <c r="ID886"/>
      <c r="IE886"/>
      <c r="IF886"/>
      <c r="IG886"/>
      <c r="IH886"/>
      <c r="II886"/>
      <c r="IJ886"/>
      <c r="IK886"/>
      <c r="IL886"/>
      <c r="IM886"/>
      <c r="IN886"/>
      <c r="IO886"/>
      <c r="IP886"/>
      <c r="IQ886"/>
      <c r="IR886"/>
      <c r="IS886"/>
      <c r="IT886"/>
      <c r="IU886"/>
      <c r="IV886"/>
    </row>
    <row r="887" spans="1:256" ht="24.9" customHeight="1" x14ac:dyDescent="0.25">
      <c r="A887" s="440" t="s">
        <v>1775</v>
      </c>
      <c r="B887" s="441"/>
      <c r="C887" s="441"/>
      <c r="D887" s="441"/>
      <c r="E887" s="441"/>
      <c r="F887" s="441"/>
      <c r="G887" s="441"/>
      <c r="H887" s="441"/>
      <c r="I887" s="441"/>
      <c r="J887" s="441"/>
      <c r="K887" s="441"/>
      <c r="L887" s="441"/>
      <c r="M887" s="441"/>
      <c r="N887" s="441"/>
      <c r="O887" s="441"/>
      <c r="P887" s="441"/>
      <c r="Q887" s="441"/>
      <c r="R887" s="441"/>
      <c r="S887" s="441"/>
      <c r="T887" s="441"/>
      <c r="U887" s="441"/>
      <c r="V887" s="441"/>
      <c r="W887" s="441"/>
      <c r="X887" s="441"/>
      <c r="Y887" s="441"/>
      <c r="Z887" s="441"/>
      <c r="AA887" s="441"/>
      <c r="AB887" s="441"/>
      <c r="AC887" s="441"/>
      <c r="AD887" s="442"/>
      <c r="AE887" s="94">
        <f>AE886/$AE$23*100</f>
        <v>0</v>
      </c>
      <c r="AF887" s="61"/>
      <c r="AG887" s="97"/>
      <c r="AH887" s="98"/>
      <c r="AI887" s="99"/>
      <c r="AJ887" s="99"/>
      <c r="AK887" s="99"/>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c r="BY887"/>
      <c r="BZ887"/>
      <c r="CA887"/>
      <c r="CB887"/>
      <c r="CC887"/>
      <c r="CD887"/>
      <c r="CE887"/>
      <c r="CF887"/>
      <c r="CG887"/>
      <c r="CH887"/>
      <c r="CI887"/>
      <c r="CJ887"/>
      <c r="CK887"/>
      <c r="CL887"/>
      <c r="CM887"/>
      <c r="CN887"/>
      <c r="CO887"/>
      <c r="CP887"/>
      <c r="CQ887"/>
      <c r="CR887"/>
      <c r="CS887"/>
      <c r="CT887"/>
      <c r="CU887"/>
      <c r="CV887"/>
      <c r="CW887"/>
      <c r="CX887"/>
      <c r="CY887"/>
      <c r="CZ887"/>
      <c r="DA887"/>
      <c r="DB887"/>
      <c r="DC887"/>
      <c r="DD887"/>
      <c r="DE887"/>
      <c r="DF887"/>
      <c r="DG887"/>
      <c r="DH887"/>
      <c r="DI887"/>
      <c r="DJ887"/>
      <c r="DK887"/>
      <c r="DL887"/>
      <c r="DM887"/>
      <c r="DN887"/>
      <c r="DO887"/>
      <c r="DP887"/>
      <c r="DQ887"/>
      <c r="DR887"/>
      <c r="DS887"/>
      <c r="DT887"/>
      <c r="DU887"/>
      <c r="DV887"/>
      <c r="DW887"/>
      <c r="DX887"/>
      <c r="DY887"/>
      <c r="DZ887"/>
      <c r="EA887"/>
      <c r="EB887"/>
      <c r="EC887"/>
      <c r="ED887"/>
      <c r="EE887"/>
      <c r="EF887"/>
      <c r="EG887"/>
      <c r="EH887"/>
      <c r="EI887"/>
      <c r="EJ887"/>
      <c r="EK887"/>
      <c r="EL887"/>
      <c r="EM887"/>
      <c r="EN887"/>
      <c r="EO887"/>
      <c r="EP887"/>
      <c r="EQ887"/>
      <c r="ER887"/>
      <c r="ES887"/>
      <c r="ET887"/>
      <c r="EU887"/>
      <c r="EV887"/>
      <c r="EW887"/>
      <c r="EX887"/>
      <c r="EY887"/>
      <c r="EZ887"/>
      <c r="FA887"/>
      <c r="FB887"/>
      <c r="FC887"/>
      <c r="FD887"/>
      <c r="FE887"/>
      <c r="FF887"/>
      <c r="FG887"/>
      <c r="FH887"/>
      <c r="FI887"/>
      <c r="FJ887"/>
      <c r="FK887"/>
      <c r="FL887"/>
      <c r="FM887"/>
      <c r="FN887"/>
      <c r="FO887"/>
      <c r="FP887"/>
      <c r="FQ887"/>
      <c r="FR887"/>
      <c r="FS887"/>
      <c r="FT887"/>
      <c r="FU887"/>
      <c r="FV887"/>
      <c r="FW887"/>
      <c r="FX887"/>
      <c r="FY887"/>
      <c r="FZ887"/>
      <c r="GA887"/>
      <c r="GB887"/>
      <c r="GC887"/>
      <c r="GD887"/>
      <c r="GE887"/>
      <c r="GF887"/>
      <c r="GG887"/>
      <c r="GH887"/>
      <c r="GI887"/>
      <c r="GJ887"/>
      <c r="GK887"/>
      <c r="GL887"/>
      <c r="GM887"/>
      <c r="GN887"/>
      <c r="GO887"/>
      <c r="GP887"/>
      <c r="GQ887"/>
      <c r="GR887"/>
      <c r="GS887"/>
      <c r="GT887"/>
      <c r="GU887"/>
      <c r="GV887"/>
      <c r="GW887"/>
      <c r="GX887"/>
      <c r="GY887"/>
      <c r="GZ887"/>
      <c r="HA887"/>
      <c r="HB887"/>
      <c r="HC887"/>
      <c r="HD887"/>
      <c r="HE887"/>
      <c r="HF887"/>
      <c r="HG887"/>
      <c r="HH887"/>
      <c r="HI887"/>
      <c r="HJ887"/>
      <c r="HK887"/>
      <c r="HL887"/>
      <c r="HM887"/>
      <c r="HN887"/>
      <c r="HO887"/>
      <c r="HP887"/>
      <c r="HQ887"/>
      <c r="HR887"/>
      <c r="HS887"/>
      <c r="HT887"/>
      <c r="HU887"/>
      <c r="HV887"/>
      <c r="HW887"/>
      <c r="HX887"/>
      <c r="HY887"/>
      <c r="HZ887"/>
      <c r="IA887"/>
      <c r="IB887"/>
      <c r="IC887"/>
      <c r="ID887"/>
      <c r="IE887"/>
      <c r="IF887"/>
      <c r="IG887"/>
      <c r="IH887"/>
      <c r="II887"/>
      <c r="IJ887"/>
      <c r="IK887"/>
      <c r="IL887"/>
      <c r="IM887"/>
      <c r="IN887"/>
      <c r="IO887"/>
      <c r="IP887"/>
      <c r="IQ887"/>
      <c r="IR887"/>
      <c r="IS887"/>
      <c r="IT887"/>
      <c r="IU887"/>
      <c r="IV887"/>
    </row>
    <row r="888" spans="1:256" ht="13.5" customHeight="1" thickBot="1" x14ac:dyDescent="0.3">
      <c r="A888"/>
      <c r="B888"/>
      <c r="C888"/>
      <c r="D888"/>
      <c r="E888"/>
      <c r="F888"/>
      <c r="G888"/>
      <c r="H888"/>
      <c r="I888"/>
      <c r="J888"/>
      <c r="K888"/>
      <c r="L888"/>
      <c r="M888"/>
      <c r="N888"/>
      <c r="O888"/>
      <c r="P888"/>
      <c r="Q888"/>
      <c r="R888"/>
      <c r="S888"/>
      <c r="T888"/>
      <c r="U888"/>
      <c r="V888"/>
      <c r="W888"/>
      <c r="X888"/>
      <c r="Y888"/>
      <c r="Z888"/>
      <c r="AA888"/>
      <c r="AB888"/>
      <c r="AC888"/>
      <c r="AD888" s="307"/>
      <c r="AE888" s="81"/>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c r="BY888"/>
      <c r="BZ888"/>
      <c r="CA888"/>
      <c r="CB888"/>
      <c r="CC888"/>
      <c r="CD888"/>
      <c r="CE888"/>
      <c r="CF888"/>
      <c r="CG888"/>
      <c r="CH888"/>
      <c r="CI888"/>
      <c r="CJ888"/>
      <c r="CK888"/>
      <c r="CL888"/>
      <c r="CM888"/>
      <c r="CN888"/>
      <c r="CO888"/>
      <c r="CP888"/>
      <c r="CQ888"/>
      <c r="CR888"/>
      <c r="CS888"/>
      <c r="CT888"/>
      <c r="CU888"/>
      <c r="CV888"/>
      <c r="CW888"/>
      <c r="CX888"/>
      <c r="CY888"/>
      <c r="CZ888"/>
      <c r="DA888"/>
      <c r="DB888"/>
      <c r="DC888"/>
      <c r="DD888"/>
      <c r="DE888"/>
      <c r="DF888"/>
      <c r="DG888"/>
      <c r="DH888"/>
      <c r="DI888"/>
      <c r="DJ888"/>
      <c r="DK888"/>
      <c r="DL888"/>
      <c r="DM888"/>
      <c r="DN888"/>
      <c r="DO888"/>
      <c r="DP888"/>
      <c r="DQ888"/>
      <c r="DR888"/>
      <c r="DS888"/>
      <c r="DT888"/>
      <c r="DU888"/>
      <c r="DV888"/>
      <c r="DW888"/>
      <c r="DX888"/>
      <c r="DY888"/>
      <c r="DZ888"/>
      <c r="EA888"/>
      <c r="EB888"/>
      <c r="EC888"/>
      <c r="ED888"/>
      <c r="EE888"/>
      <c r="EF888"/>
      <c r="EG888"/>
      <c r="EH888"/>
      <c r="EI888"/>
      <c r="EJ888"/>
      <c r="EK888"/>
      <c r="EL888"/>
      <c r="EM888"/>
      <c r="EN888"/>
      <c r="EO888"/>
      <c r="EP888"/>
      <c r="EQ888"/>
      <c r="ER888"/>
      <c r="ES888"/>
      <c r="ET888"/>
      <c r="EU888"/>
      <c r="EV888"/>
      <c r="EW888"/>
      <c r="EX888"/>
      <c r="EY888"/>
      <c r="EZ888"/>
      <c r="FA888"/>
      <c r="FB888"/>
      <c r="FC888"/>
      <c r="FD888"/>
      <c r="FE888"/>
      <c r="FF888"/>
      <c r="FG888"/>
      <c r="FH888"/>
      <c r="FI888"/>
      <c r="FJ888"/>
      <c r="FK888"/>
      <c r="FL888"/>
      <c r="FM888"/>
      <c r="FN888"/>
      <c r="FO888"/>
      <c r="FP888"/>
      <c r="FQ888"/>
      <c r="FR888"/>
      <c r="FS888"/>
      <c r="FT888"/>
      <c r="FU888"/>
      <c r="FV888"/>
      <c r="FW888"/>
      <c r="FX888"/>
      <c r="FY888"/>
      <c r="FZ888"/>
      <c r="GA888"/>
      <c r="GB888"/>
      <c r="GC888"/>
      <c r="GD888"/>
      <c r="GE888"/>
      <c r="GF888"/>
      <c r="GG888"/>
      <c r="GH888"/>
      <c r="GI888"/>
      <c r="GJ888"/>
      <c r="GK888"/>
      <c r="GL888"/>
      <c r="GM888"/>
      <c r="GN888"/>
      <c r="GO888"/>
      <c r="GP888"/>
      <c r="GQ888"/>
      <c r="GR888"/>
      <c r="GS888"/>
      <c r="GT888"/>
      <c r="GU888"/>
      <c r="GV888"/>
      <c r="GW888"/>
      <c r="GX888"/>
      <c r="GY888"/>
      <c r="GZ888"/>
      <c r="HA888"/>
      <c r="HB888"/>
      <c r="HC888"/>
      <c r="HD888"/>
      <c r="HE888"/>
      <c r="HF888"/>
      <c r="HG888"/>
      <c r="HH888"/>
      <c r="HI888"/>
      <c r="HJ888"/>
      <c r="HK888"/>
      <c r="HL888"/>
      <c r="HM888"/>
      <c r="HN888"/>
      <c r="HO888"/>
      <c r="HP888"/>
      <c r="HQ888"/>
      <c r="HR888"/>
      <c r="HS888"/>
      <c r="HT888"/>
      <c r="HU888"/>
      <c r="HV888"/>
      <c r="HW888"/>
      <c r="HX888"/>
      <c r="HY888"/>
      <c r="HZ888"/>
      <c r="IA888"/>
      <c r="IB888"/>
      <c r="IC888"/>
      <c r="ID888"/>
      <c r="IE888"/>
      <c r="IF888"/>
      <c r="IG888"/>
      <c r="IH888"/>
      <c r="II888"/>
      <c r="IJ888"/>
      <c r="IK888"/>
      <c r="IL888"/>
      <c r="IM888"/>
      <c r="IN888"/>
      <c r="IO888"/>
      <c r="IP888"/>
      <c r="IQ888"/>
      <c r="IR888"/>
      <c r="IS888"/>
      <c r="IT888"/>
      <c r="IU888"/>
      <c r="IV888"/>
    </row>
    <row r="889" spans="1:256" ht="15" customHeight="1" thickTop="1" thickBot="1" x14ac:dyDescent="0.3">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114" t="s">
        <v>2533</v>
      </c>
      <c r="AE889" s="115">
        <f>AE34+AE80+AE111+AE149+AE197+AE249+AE314+AE339+AE379+AE404+AE453+AE478+AE505+AE528+AE556+AE583+AE604+AE632+AE658+AE689+AE716+AE748+AE777+AE807+AE839+AE873</f>
        <v>67.597701149425291</v>
      </c>
      <c r="AF889" s="74"/>
      <c r="AG889" s="116"/>
      <c r="AH889" s="117"/>
      <c r="AI889" s="117"/>
      <c r="AJ889" s="117"/>
      <c r="AK889" s="117"/>
      <c r="AL889"/>
    </row>
    <row r="890" spans="1:256" ht="15" customHeight="1" thickTop="1" thickBot="1" x14ac:dyDescent="0.3">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263"/>
      <c r="AE890" s="300"/>
      <c r="AF890" s="74"/>
      <c r="AG890" s="117"/>
      <c r="AH890" s="117"/>
      <c r="AI890" s="74"/>
      <c r="AJ890" s="117"/>
      <c r="AK890" s="117"/>
      <c r="AL890"/>
    </row>
    <row r="891" spans="1:256" ht="15" customHeight="1" thickTop="1" thickBot="1" x14ac:dyDescent="0.3">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114" t="s">
        <v>2534</v>
      </c>
      <c r="AE891" s="115">
        <f>AE43+AE89+AE120+AE158+AE206+AE258+AE323+AE348+AE388+AE413+AE462+AE487+AE514+AE537+AE565+AE592+AE613+AE641+AE667+AE698+AE729+AE761+AE790+AE820+AE852+AE886</f>
        <v>100</v>
      </c>
      <c r="AF891" s="74"/>
      <c r="AG891" s="116"/>
      <c r="AH891" s="117"/>
      <c r="AI891" s="117"/>
      <c r="AJ891" s="117"/>
      <c r="AK891" s="117"/>
      <c r="AL891"/>
    </row>
    <row r="892" spans="1:256" ht="15" customHeight="1" thickTop="1" thickBot="1" x14ac:dyDescent="0.3">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120"/>
      <c r="AE892" s="121"/>
      <c r="AF892" s="74"/>
      <c r="AG892" s="122"/>
      <c r="AH892" s="117"/>
      <c r="AI892" s="74"/>
      <c r="AJ892" s="74"/>
      <c r="AK892" s="74"/>
      <c r="AL892"/>
    </row>
    <row r="893" spans="1:256" ht="15" customHeight="1" thickTop="1" thickBot="1" x14ac:dyDescent="0.3">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114" t="s">
        <v>2535</v>
      </c>
      <c r="AE893" s="115">
        <f>(AE889*0.8)+(AE891*0.2)</f>
        <v>74.078160919540238</v>
      </c>
      <c r="AF893" s="74"/>
      <c r="AG893" s="122"/>
      <c r="AH893" s="74"/>
      <c r="AI893" s="74"/>
      <c r="AJ893" s="74"/>
      <c r="AK893" s="74"/>
      <c r="AL893"/>
    </row>
    <row r="894" spans="1:256" ht="13.5" customHeight="1" thickTop="1" x14ac:dyDescent="0.25">
      <c r="A894"/>
      <c r="B894"/>
      <c r="C894"/>
      <c r="D894"/>
      <c r="E894"/>
      <c r="F894"/>
      <c r="G894"/>
      <c r="H894"/>
      <c r="I894"/>
      <c r="J894"/>
      <c r="K894"/>
      <c r="L894"/>
      <c r="M894"/>
      <c r="N894"/>
      <c r="O894"/>
      <c r="P894"/>
      <c r="Q894"/>
      <c r="R894"/>
      <c r="S894"/>
      <c r="T894"/>
      <c r="U894"/>
      <c r="V894"/>
      <c r="W894"/>
      <c r="X894"/>
      <c r="Y894"/>
      <c r="Z894"/>
      <c r="AA894"/>
      <c r="AB894"/>
      <c r="AC894"/>
      <c r="AD894"/>
      <c r="AE894" s="46"/>
      <c r="AF894"/>
      <c r="AG894"/>
      <c r="AH894" s="230"/>
      <c r="AI894"/>
      <c r="AJ894"/>
      <c r="AK894"/>
      <c r="AL894"/>
    </row>
    <row r="895" spans="1:256" ht="24.9" customHeight="1" x14ac:dyDescent="0.25">
      <c r="A895"/>
      <c r="B895"/>
      <c r="C895"/>
      <c r="D895"/>
      <c r="E895"/>
      <c r="F895"/>
      <c r="G895"/>
      <c r="H895"/>
      <c r="I895"/>
      <c r="J895"/>
      <c r="K895"/>
      <c r="L895"/>
      <c r="M895"/>
      <c r="N895"/>
      <c r="O895"/>
      <c r="P895"/>
      <c r="Q895"/>
      <c r="R895"/>
      <c r="S895"/>
      <c r="T895"/>
      <c r="U895"/>
      <c r="V895"/>
      <c r="W895"/>
      <c r="X895"/>
      <c r="Y895"/>
      <c r="Z895"/>
      <c r="AA895"/>
      <c r="AB895"/>
      <c r="AC895"/>
      <c r="AD895"/>
      <c r="AE895" s="46"/>
      <c r="AF895"/>
      <c r="AG895"/>
      <c r="AH895" s="230"/>
      <c r="AI895"/>
      <c r="AJ895"/>
      <c r="AK895"/>
      <c r="AL895"/>
    </row>
    <row r="896" spans="1:256" ht="24.9" customHeight="1" x14ac:dyDescent="0.25"/>
  </sheetData>
  <sheetProtection algorithmName="SHA-512" hashValue="szyGfxhrMKEu3F/9FyRVkGFsWHE4e8SdNWzkPGo5618cCiruBx1phvdvXIn6Ysgija1voSbP9m+e2vgsPZh9IA==" saltValue="dPvoOY52zyh/ip4eYr2gQQ==" spinCount="100000" sheet="1" objects="1" scenarios="1" selectLockedCells="1" selectUnlockedCells="1"/>
  <mergeCells count="748">
    <mergeCell ref="A877:AC877"/>
    <mergeCell ref="A886:AD886"/>
    <mergeCell ref="A887:AD887"/>
    <mergeCell ref="A878:AC878"/>
    <mergeCell ref="A879:AC879"/>
    <mergeCell ref="A880:AC880"/>
    <mergeCell ref="A881:AC881"/>
    <mergeCell ref="A882:AC882"/>
    <mergeCell ref="A883:AC883"/>
    <mergeCell ref="A884:AC884"/>
    <mergeCell ref="A885:AC885"/>
    <mergeCell ref="A860:AC860"/>
    <mergeCell ref="A861:AC861"/>
    <mergeCell ref="A862:AC862"/>
    <mergeCell ref="A863:AC863"/>
    <mergeCell ref="A864:AC864"/>
    <mergeCell ref="A873:AD873"/>
    <mergeCell ref="A874:AD874"/>
    <mergeCell ref="A876:AC876"/>
    <mergeCell ref="A865:AC865"/>
    <mergeCell ref="A866:AC866"/>
    <mergeCell ref="A867:AC867"/>
    <mergeCell ref="A868:AC868"/>
    <mergeCell ref="A869:AC869"/>
    <mergeCell ref="A870:AC870"/>
    <mergeCell ref="A871:AC871"/>
    <mergeCell ref="A872:AC872"/>
    <mergeCell ref="A846:AC846"/>
    <mergeCell ref="A847:AC847"/>
    <mergeCell ref="A848:AC848"/>
    <mergeCell ref="A859:AC859"/>
    <mergeCell ref="A852:AD852"/>
    <mergeCell ref="A853:AD853"/>
    <mergeCell ref="A856:AC856"/>
    <mergeCell ref="A849:AC849"/>
    <mergeCell ref="A850:AC850"/>
    <mergeCell ref="A851:AC851"/>
    <mergeCell ref="A839:AD839"/>
    <mergeCell ref="A840:AD840"/>
    <mergeCell ref="A842:AC842"/>
    <mergeCell ref="A836:AC836"/>
    <mergeCell ref="A837:AC837"/>
    <mergeCell ref="A838:AC838"/>
    <mergeCell ref="A843:AC843"/>
    <mergeCell ref="A844:AC844"/>
    <mergeCell ref="A845:AC845"/>
    <mergeCell ref="A827:AC827"/>
    <mergeCell ref="A828:AC828"/>
    <mergeCell ref="A829:AC829"/>
    <mergeCell ref="A830:AC830"/>
    <mergeCell ref="A831:AC831"/>
    <mergeCell ref="A832:AC832"/>
    <mergeCell ref="A833:AC833"/>
    <mergeCell ref="A834:AC834"/>
    <mergeCell ref="A835:AC835"/>
    <mergeCell ref="A814:AC814"/>
    <mergeCell ref="A815:AC815"/>
    <mergeCell ref="A816:AC816"/>
    <mergeCell ref="A817:AC817"/>
    <mergeCell ref="A818:AC818"/>
    <mergeCell ref="A819:AC819"/>
    <mergeCell ref="A820:AD820"/>
    <mergeCell ref="A821:AD821"/>
    <mergeCell ref="A824:AC824"/>
    <mergeCell ref="A804:AC804"/>
    <mergeCell ref="A805:AC805"/>
    <mergeCell ref="A806:AC806"/>
    <mergeCell ref="A807:AD807"/>
    <mergeCell ref="A808:AD808"/>
    <mergeCell ref="A810:AC810"/>
    <mergeCell ref="A811:AC811"/>
    <mergeCell ref="A812:AC812"/>
    <mergeCell ref="A813:AC813"/>
    <mergeCell ref="A791:AD791"/>
    <mergeCell ref="A794:AC794"/>
    <mergeCell ref="A797:AC797"/>
    <mergeCell ref="A798:AC798"/>
    <mergeCell ref="A799:AC799"/>
    <mergeCell ref="A800:AC800"/>
    <mergeCell ref="A801:AC801"/>
    <mergeCell ref="A802:AC802"/>
    <mergeCell ref="A803:AC803"/>
    <mergeCell ref="A790:AD790"/>
    <mergeCell ref="A778:AD778"/>
    <mergeCell ref="A780:AC780"/>
    <mergeCell ref="A781:AC781"/>
    <mergeCell ref="A782:AC782"/>
    <mergeCell ref="A783:AC783"/>
    <mergeCell ref="A784:AC784"/>
    <mergeCell ref="A785:AC785"/>
    <mergeCell ref="A786:AC786"/>
    <mergeCell ref="A787:AC787"/>
    <mergeCell ref="A788:AC788"/>
    <mergeCell ref="A789:AC789"/>
    <mergeCell ref="A777:AD777"/>
    <mergeCell ref="A762:AD762"/>
    <mergeCell ref="A765:AC765"/>
    <mergeCell ref="A768:AC768"/>
    <mergeCell ref="A769:AC769"/>
    <mergeCell ref="A770:AC770"/>
    <mergeCell ref="A771:AC771"/>
    <mergeCell ref="A772:AC772"/>
    <mergeCell ref="A773:AC773"/>
    <mergeCell ref="A774:AC774"/>
    <mergeCell ref="A775:AC775"/>
    <mergeCell ref="A776:AC776"/>
    <mergeCell ref="A761:AD761"/>
    <mergeCell ref="A749:AD749"/>
    <mergeCell ref="A751:AC751"/>
    <mergeCell ref="A752:AC752"/>
    <mergeCell ref="A753:AC753"/>
    <mergeCell ref="A754:AC754"/>
    <mergeCell ref="A755:AC755"/>
    <mergeCell ref="A756:AC756"/>
    <mergeCell ref="A757:AC757"/>
    <mergeCell ref="A758:AC758"/>
    <mergeCell ref="A759:AC759"/>
    <mergeCell ref="A760:AC760"/>
    <mergeCell ref="A748:AD748"/>
    <mergeCell ref="A737:AC737"/>
    <mergeCell ref="A738:AC738"/>
    <mergeCell ref="A739:AC739"/>
    <mergeCell ref="A740:AC740"/>
    <mergeCell ref="A741:AC741"/>
    <mergeCell ref="A742:AC742"/>
    <mergeCell ref="A743:AC743"/>
    <mergeCell ref="A744:AC744"/>
    <mergeCell ref="A745:AC745"/>
    <mergeCell ref="A746:AC746"/>
    <mergeCell ref="A747:AC747"/>
    <mergeCell ref="A720:AC720"/>
    <mergeCell ref="A729:AD729"/>
    <mergeCell ref="A730:AD730"/>
    <mergeCell ref="A733:AC733"/>
    <mergeCell ref="A736:AC736"/>
    <mergeCell ref="A721:AC721"/>
    <mergeCell ref="A722:AC722"/>
    <mergeCell ref="A723:AC723"/>
    <mergeCell ref="A724:AC724"/>
    <mergeCell ref="A725:AC725"/>
    <mergeCell ref="A726:AC726"/>
    <mergeCell ref="A727:AC727"/>
    <mergeCell ref="A728:AC728"/>
    <mergeCell ref="A706:AC706"/>
    <mergeCell ref="A707:AC707"/>
    <mergeCell ref="A716:AD716"/>
    <mergeCell ref="A717:AD717"/>
    <mergeCell ref="A719:AC719"/>
    <mergeCell ref="A708:AC708"/>
    <mergeCell ref="A709:AC709"/>
    <mergeCell ref="A710:AC710"/>
    <mergeCell ref="A711:AC711"/>
    <mergeCell ref="A712:AC712"/>
    <mergeCell ref="A713:AC713"/>
    <mergeCell ref="A714:AC714"/>
    <mergeCell ref="A715:AC715"/>
    <mergeCell ref="A698:AD698"/>
    <mergeCell ref="A699:AD699"/>
    <mergeCell ref="A702:AC702"/>
    <mergeCell ref="A705:AC705"/>
    <mergeCell ref="A692:AC692"/>
    <mergeCell ref="A693:AC693"/>
    <mergeCell ref="A694:AC694"/>
    <mergeCell ref="A695:AC695"/>
    <mergeCell ref="A696:AC696"/>
    <mergeCell ref="A697:AC697"/>
    <mergeCell ref="A675:AC675"/>
    <mergeCell ref="A676:AC676"/>
    <mergeCell ref="A677:AC677"/>
    <mergeCell ref="A678:AC678"/>
    <mergeCell ref="A689:AD689"/>
    <mergeCell ref="A690:AD690"/>
    <mergeCell ref="A679:AC679"/>
    <mergeCell ref="A680:AC680"/>
    <mergeCell ref="A681:AC681"/>
    <mergeCell ref="A682:AC682"/>
    <mergeCell ref="A683:AC683"/>
    <mergeCell ref="A684:AC684"/>
    <mergeCell ref="A685:AC685"/>
    <mergeCell ref="A686:AC686"/>
    <mergeCell ref="A687:AC687"/>
    <mergeCell ref="A688:AC688"/>
    <mergeCell ref="A662:AC662"/>
    <mergeCell ref="A671:AC671"/>
    <mergeCell ref="A674:AC674"/>
    <mergeCell ref="A667:AD667"/>
    <mergeCell ref="A668:AD668"/>
    <mergeCell ref="A663:AC663"/>
    <mergeCell ref="A664:AC664"/>
    <mergeCell ref="A665:AC665"/>
    <mergeCell ref="A666:AC666"/>
    <mergeCell ref="A649:AC649"/>
    <mergeCell ref="A658:AD658"/>
    <mergeCell ref="A659:AD659"/>
    <mergeCell ref="A661:AC661"/>
    <mergeCell ref="A650:AC650"/>
    <mergeCell ref="A651:AC651"/>
    <mergeCell ref="A652:AC652"/>
    <mergeCell ref="A653:AC653"/>
    <mergeCell ref="A654:AC654"/>
    <mergeCell ref="A655:AC655"/>
    <mergeCell ref="A656:AC656"/>
    <mergeCell ref="A657:AC657"/>
    <mergeCell ref="A641:AD641"/>
    <mergeCell ref="A642:AD642"/>
    <mergeCell ref="A645:AC645"/>
    <mergeCell ref="A648:AC648"/>
    <mergeCell ref="A633:AD633"/>
    <mergeCell ref="A635:AC635"/>
    <mergeCell ref="A636:AC636"/>
    <mergeCell ref="A637:AC637"/>
    <mergeCell ref="A638:AC638"/>
    <mergeCell ref="A639:AC639"/>
    <mergeCell ref="A640:AC640"/>
    <mergeCell ref="A632:AD632"/>
    <mergeCell ref="A621:AC621"/>
    <mergeCell ref="A622:AC622"/>
    <mergeCell ref="A623:AC623"/>
    <mergeCell ref="A624:AC624"/>
    <mergeCell ref="A625:AC625"/>
    <mergeCell ref="A626:AC626"/>
    <mergeCell ref="A627:AC627"/>
    <mergeCell ref="A628:AC628"/>
    <mergeCell ref="A629:AC629"/>
    <mergeCell ref="A630:AC630"/>
    <mergeCell ref="A631:AC631"/>
    <mergeCell ref="A600:AC600"/>
    <mergeCell ref="A601:AC601"/>
    <mergeCell ref="A602:AC602"/>
    <mergeCell ref="A603:AC603"/>
    <mergeCell ref="A613:AD613"/>
    <mergeCell ref="A614:AD614"/>
    <mergeCell ref="A617:AC617"/>
    <mergeCell ref="A620:AC620"/>
    <mergeCell ref="A604:AD604"/>
    <mergeCell ref="A605:AD605"/>
    <mergeCell ref="A607:AC607"/>
    <mergeCell ref="A608:AC608"/>
    <mergeCell ref="A609:AC609"/>
    <mergeCell ref="A610:AC610"/>
    <mergeCell ref="A611:AC611"/>
    <mergeCell ref="A612:AC612"/>
    <mergeCell ref="A587:AC587"/>
    <mergeCell ref="A596:AC596"/>
    <mergeCell ref="A599:AC599"/>
    <mergeCell ref="A592:AD592"/>
    <mergeCell ref="A593:AD593"/>
    <mergeCell ref="A588:AC588"/>
    <mergeCell ref="A589:AC589"/>
    <mergeCell ref="A590:AC590"/>
    <mergeCell ref="A591:AC591"/>
    <mergeCell ref="A573:AC573"/>
    <mergeCell ref="A574:AC574"/>
    <mergeCell ref="A583:AD583"/>
    <mergeCell ref="A584:AD584"/>
    <mergeCell ref="A586:AC586"/>
    <mergeCell ref="A575:AC575"/>
    <mergeCell ref="A576:AC576"/>
    <mergeCell ref="A577:AC577"/>
    <mergeCell ref="A578:AC578"/>
    <mergeCell ref="A579:AC579"/>
    <mergeCell ref="A580:AC580"/>
    <mergeCell ref="A581:AC581"/>
    <mergeCell ref="A582:AC582"/>
    <mergeCell ref="A565:AD565"/>
    <mergeCell ref="A566:AD566"/>
    <mergeCell ref="A569:AC569"/>
    <mergeCell ref="A572:AC572"/>
    <mergeCell ref="A559:AC559"/>
    <mergeCell ref="A560:AC560"/>
    <mergeCell ref="A561:AC561"/>
    <mergeCell ref="A562:AC562"/>
    <mergeCell ref="A563:AC563"/>
    <mergeCell ref="A564:AC564"/>
    <mergeCell ref="A545:AC545"/>
    <mergeCell ref="A556:AD556"/>
    <mergeCell ref="A557:AD557"/>
    <mergeCell ref="A546:AC546"/>
    <mergeCell ref="A547:AC547"/>
    <mergeCell ref="A548:AC548"/>
    <mergeCell ref="A549:AC549"/>
    <mergeCell ref="A550:AC550"/>
    <mergeCell ref="A551:AC551"/>
    <mergeCell ref="A552:AC552"/>
    <mergeCell ref="A553:AC553"/>
    <mergeCell ref="A554:AC554"/>
    <mergeCell ref="A555:AC555"/>
    <mergeCell ref="A537:AD537"/>
    <mergeCell ref="A538:AD538"/>
    <mergeCell ref="A541:AC541"/>
    <mergeCell ref="A544:AC544"/>
    <mergeCell ref="A529:AD529"/>
    <mergeCell ref="A531:AC531"/>
    <mergeCell ref="A532:AC532"/>
    <mergeCell ref="A533:AC533"/>
    <mergeCell ref="A534:AC534"/>
    <mergeCell ref="A535:AC535"/>
    <mergeCell ref="A536:AC536"/>
    <mergeCell ref="A509:AC509"/>
    <mergeCell ref="A510:AC510"/>
    <mergeCell ref="A511:AC511"/>
    <mergeCell ref="A512:AC512"/>
    <mergeCell ref="A528:AD528"/>
    <mergeCell ref="A514:AD514"/>
    <mergeCell ref="A515:AD515"/>
    <mergeCell ref="A518:AC518"/>
    <mergeCell ref="A521:AC521"/>
    <mergeCell ref="A513:AC513"/>
    <mergeCell ref="A522:AC522"/>
    <mergeCell ref="A523:AC523"/>
    <mergeCell ref="A524:AC524"/>
    <mergeCell ref="A525:AC525"/>
    <mergeCell ref="A526:AC526"/>
    <mergeCell ref="A527:AC527"/>
    <mergeCell ref="A495:AC495"/>
    <mergeCell ref="A496:AC496"/>
    <mergeCell ref="A497:AC497"/>
    <mergeCell ref="A498:AC498"/>
    <mergeCell ref="A499:AC499"/>
    <mergeCell ref="A506:AD506"/>
    <mergeCell ref="A508:AC508"/>
    <mergeCell ref="A505:AD505"/>
    <mergeCell ref="A500:AC500"/>
    <mergeCell ref="A501:AC501"/>
    <mergeCell ref="A502:AC502"/>
    <mergeCell ref="A503:AC503"/>
    <mergeCell ref="A504:AC504"/>
    <mergeCell ref="A482:AC482"/>
    <mergeCell ref="A483:AC483"/>
    <mergeCell ref="A494:AC494"/>
    <mergeCell ref="A487:AD487"/>
    <mergeCell ref="A488:AD488"/>
    <mergeCell ref="A491:AC491"/>
    <mergeCell ref="A484:AC484"/>
    <mergeCell ref="A485:AC485"/>
    <mergeCell ref="A486:AC486"/>
    <mergeCell ref="A470:AC470"/>
    <mergeCell ref="A478:AD478"/>
    <mergeCell ref="A479:AD479"/>
    <mergeCell ref="A481:AC481"/>
    <mergeCell ref="A471:AC471"/>
    <mergeCell ref="A472:AC472"/>
    <mergeCell ref="A473:AC473"/>
    <mergeCell ref="A474:AC474"/>
    <mergeCell ref="A475:AC475"/>
    <mergeCell ref="A476:AC476"/>
    <mergeCell ref="A477:AC477"/>
    <mergeCell ref="A462:AD462"/>
    <mergeCell ref="A463:AD463"/>
    <mergeCell ref="A466:AC466"/>
    <mergeCell ref="A469:AC469"/>
    <mergeCell ref="A454:AD454"/>
    <mergeCell ref="A456:AC456"/>
    <mergeCell ref="A457:AC457"/>
    <mergeCell ref="A458:AC458"/>
    <mergeCell ref="A459:AC459"/>
    <mergeCell ref="A460:AC460"/>
    <mergeCell ref="A461:AC461"/>
    <mergeCell ref="A436:AC436"/>
    <mergeCell ref="A437:AC437"/>
    <mergeCell ref="A438:AC438"/>
    <mergeCell ref="A439:AC439"/>
    <mergeCell ref="A440:AC440"/>
    <mergeCell ref="A441:AC441"/>
    <mergeCell ref="A453:AD453"/>
    <mergeCell ref="A442:AC442"/>
    <mergeCell ref="A443:AC443"/>
    <mergeCell ref="A444:AC444"/>
    <mergeCell ref="A445:AC445"/>
    <mergeCell ref="A446:AC446"/>
    <mergeCell ref="A447:AC447"/>
    <mergeCell ref="A448:AC448"/>
    <mergeCell ref="A449:AC449"/>
    <mergeCell ref="A450:AC450"/>
    <mergeCell ref="A451:AC451"/>
    <mergeCell ref="A452:AC452"/>
    <mergeCell ref="A427:AC427"/>
    <mergeCell ref="A428:AC428"/>
    <mergeCell ref="A429:AC429"/>
    <mergeCell ref="A430:AC430"/>
    <mergeCell ref="A431:AC431"/>
    <mergeCell ref="A432:AC432"/>
    <mergeCell ref="A433:AC433"/>
    <mergeCell ref="A434:AC434"/>
    <mergeCell ref="A435:AC435"/>
    <mergeCell ref="A414:AD414"/>
    <mergeCell ref="A417:AC417"/>
    <mergeCell ref="A420:AC420"/>
    <mergeCell ref="A421:AC421"/>
    <mergeCell ref="A422:AC422"/>
    <mergeCell ref="A423:AC423"/>
    <mergeCell ref="A424:AC424"/>
    <mergeCell ref="A425:AC425"/>
    <mergeCell ref="A426:AC426"/>
    <mergeCell ref="A397:AC397"/>
    <mergeCell ref="A398:AC398"/>
    <mergeCell ref="A399:AC399"/>
    <mergeCell ref="A400:AC400"/>
    <mergeCell ref="A413:AD413"/>
    <mergeCell ref="A404:AD404"/>
    <mergeCell ref="A405:AD405"/>
    <mergeCell ref="A407:AC407"/>
    <mergeCell ref="A401:AC401"/>
    <mergeCell ref="A402:AC402"/>
    <mergeCell ref="A403:AC403"/>
    <mergeCell ref="A408:AC408"/>
    <mergeCell ref="A409:AC409"/>
    <mergeCell ref="A410:AC410"/>
    <mergeCell ref="A411:AC411"/>
    <mergeCell ref="A412:AC412"/>
    <mergeCell ref="A384:AC384"/>
    <mergeCell ref="A395:AC395"/>
    <mergeCell ref="A388:AD388"/>
    <mergeCell ref="A389:AD389"/>
    <mergeCell ref="A392:AE392"/>
    <mergeCell ref="A385:AC385"/>
    <mergeCell ref="A386:AC386"/>
    <mergeCell ref="A387:AC387"/>
    <mergeCell ref="A396:AC396"/>
    <mergeCell ref="A382:AC382"/>
    <mergeCell ref="A372:AC372"/>
    <mergeCell ref="A373:AC373"/>
    <mergeCell ref="A374:AC374"/>
    <mergeCell ref="A375:AC375"/>
    <mergeCell ref="A376:AC376"/>
    <mergeCell ref="A377:AC377"/>
    <mergeCell ref="A378:AC378"/>
    <mergeCell ref="A383:AC383"/>
    <mergeCell ref="A365:AC365"/>
    <mergeCell ref="A366:AC366"/>
    <mergeCell ref="A367:AC367"/>
    <mergeCell ref="A368:AC368"/>
    <mergeCell ref="A369:AC369"/>
    <mergeCell ref="A370:AC370"/>
    <mergeCell ref="A371:AC371"/>
    <mergeCell ref="A379:AD379"/>
    <mergeCell ref="A380:AD380"/>
    <mergeCell ref="A356:AC356"/>
    <mergeCell ref="A357:AC357"/>
    <mergeCell ref="A358:AC358"/>
    <mergeCell ref="A359:AC359"/>
    <mergeCell ref="A360:AC360"/>
    <mergeCell ref="A361:AC361"/>
    <mergeCell ref="A362:AC362"/>
    <mergeCell ref="A363:AC363"/>
    <mergeCell ref="A364:AC364"/>
    <mergeCell ref="A343:AC343"/>
    <mergeCell ref="A352:AE352"/>
    <mergeCell ref="A355:AC355"/>
    <mergeCell ref="A348:AD348"/>
    <mergeCell ref="A349:AD349"/>
    <mergeCell ref="A344:AC344"/>
    <mergeCell ref="A345:AC345"/>
    <mergeCell ref="A346:AC346"/>
    <mergeCell ref="A347:AC347"/>
    <mergeCell ref="A339:AD339"/>
    <mergeCell ref="A340:AD340"/>
    <mergeCell ref="A342:AC342"/>
    <mergeCell ref="A331:AC331"/>
    <mergeCell ref="A332:AC332"/>
    <mergeCell ref="A333:AC333"/>
    <mergeCell ref="A334:AC334"/>
    <mergeCell ref="A335:AC335"/>
    <mergeCell ref="A336:AC336"/>
    <mergeCell ref="A337:AC337"/>
    <mergeCell ref="A338:AC338"/>
    <mergeCell ref="A311:AC311"/>
    <mergeCell ref="A312:AC312"/>
    <mergeCell ref="A313:AC313"/>
    <mergeCell ref="A323:AD323"/>
    <mergeCell ref="A324:AD324"/>
    <mergeCell ref="A327:AE327"/>
    <mergeCell ref="A330:AC330"/>
    <mergeCell ref="A314:AD314"/>
    <mergeCell ref="A315:AD315"/>
    <mergeCell ref="A317:AC317"/>
    <mergeCell ref="A318:AC318"/>
    <mergeCell ref="A319:AC319"/>
    <mergeCell ref="A320:AC320"/>
    <mergeCell ref="A321:AC321"/>
    <mergeCell ref="A322:AC322"/>
    <mergeCell ref="A302:AC302"/>
    <mergeCell ref="A303:AC303"/>
    <mergeCell ref="A304:AC304"/>
    <mergeCell ref="A305:AC305"/>
    <mergeCell ref="A306:AC306"/>
    <mergeCell ref="A307:AC307"/>
    <mergeCell ref="A308:AC308"/>
    <mergeCell ref="A309:AC309"/>
    <mergeCell ref="A310:AC310"/>
    <mergeCell ref="A293:AC293"/>
    <mergeCell ref="A294:AC294"/>
    <mergeCell ref="A295:AC295"/>
    <mergeCell ref="A296:AC296"/>
    <mergeCell ref="A297:AC297"/>
    <mergeCell ref="A298:AC298"/>
    <mergeCell ref="A299:AC299"/>
    <mergeCell ref="A300:AC300"/>
    <mergeCell ref="A301:AC301"/>
    <mergeCell ref="A284:AC284"/>
    <mergeCell ref="A285:AC285"/>
    <mergeCell ref="A286:AC286"/>
    <mergeCell ref="A287:AC287"/>
    <mergeCell ref="A288:AC288"/>
    <mergeCell ref="A289:AC289"/>
    <mergeCell ref="A290:AC290"/>
    <mergeCell ref="A291:AC291"/>
    <mergeCell ref="A292:AC292"/>
    <mergeCell ref="A275:AC275"/>
    <mergeCell ref="A276:AC276"/>
    <mergeCell ref="A277:AC277"/>
    <mergeCell ref="A278:AC278"/>
    <mergeCell ref="A279:AC279"/>
    <mergeCell ref="A280:AC280"/>
    <mergeCell ref="A281:AC281"/>
    <mergeCell ref="A282:AC282"/>
    <mergeCell ref="A283:AC283"/>
    <mergeCell ref="A266:AC266"/>
    <mergeCell ref="A267:AC267"/>
    <mergeCell ref="A268:AC268"/>
    <mergeCell ref="A269:AC269"/>
    <mergeCell ref="A270:AC270"/>
    <mergeCell ref="A271:AC271"/>
    <mergeCell ref="A272:AC272"/>
    <mergeCell ref="A273:AC273"/>
    <mergeCell ref="A274:AC274"/>
    <mergeCell ref="A258:AD258"/>
    <mergeCell ref="A259:AD259"/>
    <mergeCell ref="A262:AE262"/>
    <mergeCell ref="A265:AC265"/>
    <mergeCell ref="A249:AD249"/>
    <mergeCell ref="A250:AD250"/>
    <mergeCell ref="A252:AC252"/>
    <mergeCell ref="A253:AC253"/>
    <mergeCell ref="A254:AC254"/>
    <mergeCell ref="A255:AC255"/>
    <mergeCell ref="A256:AC256"/>
    <mergeCell ref="A257:AC257"/>
    <mergeCell ref="A240:AC240"/>
    <mergeCell ref="A241:AC241"/>
    <mergeCell ref="A242:AC242"/>
    <mergeCell ref="A243:AC243"/>
    <mergeCell ref="A244:AC244"/>
    <mergeCell ref="A245:AC245"/>
    <mergeCell ref="A246:AC246"/>
    <mergeCell ref="A247:AC247"/>
    <mergeCell ref="A248:AC248"/>
    <mergeCell ref="A231:AC231"/>
    <mergeCell ref="A232:AC232"/>
    <mergeCell ref="A233:AC233"/>
    <mergeCell ref="A234:AC234"/>
    <mergeCell ref="A235:AC235"/>
    <mergeCell ref="A236:AC236"/>
    <mergeCell ref="A237:AC237"/>
    <mergeCell ref="A238:AC238"/>
    <mergeCell ref="A239:AC239"/>
    <mergeCell ref="A222:AC222"/>
    <mergeCell ref="A223:AC223"/>
    <mergeCell ref="A224:AC224"/>
    <mergeCell ref="A225:AC225"/>
    <mergeCell ref="A226:AC226"/>
    <mergeCell ref="A227:AC227"/>
    <mergeCell ref="A228:AC228"/>
    <mergeCell ref="A229:AC229"/>
    <mergeCell ref="A230:AC230"/>
    <mergeCell ref="A213:AC213"/>
    <mergeCell ref="A214:AC214"/>
    <mergeCell ref="A215:AC215"/>
    <mergeCell ref="A216:AC216"/>
    <mergeCell ref="A217:AC217"/>
    <mergeCell ref="A218:AC218"/>
    <mergeCell ref="A219:AC219"/>
    <mergeCell ref="A220:AC220"/>
    <mergeCell ref="A221:AC221"/>
    <mergeCell ref="A193:AC193"/>
    <mergeCell ref="A194:AC194"/>
    <mergeCell ref="A195:AC195"/>
    <mergeCell ref="A206:AD206"/>
    <mergeCell ref="A207:AD207"/>
    <mergeCell ref="A210:AE210"/>
    <mergeCell ref="A197:AD197"/>
    <mergeCell ref="A198:AD198"/>
    <mergeCell ref="A200:AC200"/>
    <mergeCell ref="A196:AC196"/>
    <mergeCell ref="A201:AC201"/>
    <mergeCell ref="A202:AC202"/>
    <mergeCell ref="A203:AC203"/>
    <mergeCell ref="A204:AC204"/>
    <mergeCell ref="A205:AC205"/>
    <mergeCell ref="A184:AC184"/>
    <mergeCell ref="A185:AC185"/>
    <mergeCell ref="A186:AC186"/>
    <mergeCell ref="A187:AC187"/>
    <mergeCell ref="A188:AC188"/>
    <mergeCell ref="A189:AC189"/>
    <mergeCell ref="A190:AC190"/>
    <mergeCell ref="A191:AC191"/>
    <mergeCell ref="A192:AC192"/>
    <mergeCell ref="A175:AC175"/>
    <mergeCell ref="A176:AC176"/>
    <mergeCell ref="A177:AC177"/>
    <mergeCell ref="A178:AC178"/>
    <mergeCell ref="A179:AC179"/>
    <mergeCell ref="A180:AC180"/>
    <mergeCell ref="A181:AC181"/>
    <mergeCell ref="A182:AC182"/>
    <mergeCell ref="A183:AC183"/>
    <mergeCell ref="A166:AC166"/>
    <mergeCell ref="A167:AC167"/>
    <mergeCell ref="A168:AC168"/>
    <mergeCell ref="A169:AC169"/>
    <mergeCell ref="A170:AC170"/>
    <mergeCell ref="A171:AC171"/>
    <mergeCell ref="A172:AC172"/>
    <mergeCell ref="A173:AC173"/>
    <mergeCell ref="A174:AC174"/>
    <mergeCell ref="A153:AC153"/>
    <mergeCell ref="A154:AC154"/>
    <mergeCell ref="A155:AC155"/>
    <mergeCell ref="A158:AD158"/>
    <mergeCell ref="A159:AD159"/>
    <mergeCell ref="A162:AE162"/>
    <mergeCell ref="A165:AC165"/>
    <mergeCell ref="A156:AC156"/>
    <mergeCell ref="A157:AC157"/>
    <mergeCell ref="A137:AC137"/>
    <mergeCell ref="A138:AC138"/>
    <mergeCell ref="A139:AC139"/>
    <mergeCell ref="A140:AC140"/>
    <mergeCell ref="A141:AC141"/>
    <mergeCell ref="A142:AC142"/>
    <mergeCell ref="A149:AD149"/>
    <mergeCell ref="A150:AD150"/>
    <mergeCell ref="A152:AC152"/>
    <mergeCell ref="A143:AC143"/>
    <mergeCell ref="A144:AC144"/>
    <mergeCell ref="A145:AC145"/>
    <mergeCell ref="A146:AC146"/>
    <mergeCell ref="A147:AC147"/>
    <mergeCell ref="A148:AC148"/>
    <mergeCell ref="A128:AC128"/>
    <mergeCell ref="A129:AC129"/>
    <mergeCell ref="A130:AC130"/>
    <mergeCell ref="A131:AC131"/>
    <mergeCell ref="A132:AC132"/>
    <mergeCell ref="A133:AC133"/>
    <mergeCell ref="A134:AC134"/>
    <mergeCell ref="A135:AC135"/>
    <mergeCell ref="A136:AC136"/>
    <mergeCell ref="A121:AD121"/>
    <mergeCell ref="A124:AE124"/>
    <mergeCell ref="A127:AC127"/>
    <mergeCell ref="A115:AC115"/>
    <mergeCell ref="A116:AC116"/>
    <mergeCell ref="A117:AC117"/>
    <mergeCell ref="A118:AC118"/>
    <mergeCell ref="A119:AC119"/>
    <mergeCell ref="A120:AD120"/>
    <mergeCell ref="A97:AC97"/>
    <mergeCell ref="A98:AC98"/>
    <mergeCell ref="A99:AC99"/>
    <mergeCell ref="A100:AC100"/>
    <mergeCell ref="A101:AC101"/>
    <mergeCell ref="A111:AD111"/>
    <mergeCell ref="A112:AD112"/>
    <mergeCell ref="A114:AC114"/>
    <mergeCell ref="A102:AC102"/>
    <mergeCell ref="A103:AC103"/>
    <mergeCell ref="A104:AC104"/>
    <mergeCell ref="A105:AC105"/>
    <mergeCell ref="A106:AC106"/>
    <mergeCell ref="A107:AC107"/>
    <mergeCell ref="A108:AC108"/>
    <mergeCell ref="A109:AC109"/>
    <mergeCell ref="A110:AC110"/>
    <mergeCell ref="A84:AC84"/>
    <mergeCell ref="A85:AC85"/>
    <mergeCell ref="A96:AC96"/>
    <mergeCell ref="A89:AD89"/>
    <mergeCell ref="A90:AD90"/>
    <mergeCell ref="A93:AE93"/>
    <mergeCell ref="A86:AC86"/>
    <mergeCell ref="A87:AC87"/>
    <mergeCell ref="A88:AC88"/>
    <mergeCell ref="A67:AC67"/>
    <mergeCell ref="A68:AC68"/>
    <mergeCell ref="A69:AC69"/>
    <mergeCell ref="A70:AC70"/>
    <mergeCell ref="A71:AC71"/>
    <mergeCell ref="A72:AC72"/>
    <mergeCell ref="A80:AD80"/>
    <mergeCell ref="A81:AD81"/>
    <mergeCell ref="A83:AC83"/>
    <mergeCell ref="A73:AC73"/>
    <mergeCell ref="A74:AC74"/>
    <mergeCell ref="A75:AC75"/>
    <mergeCell ref="A76:AC76"/>
    <mergeCell ref="A77:AC77"/>
    <mergeCell ref="A78:AC78"/>
    <mergeCell ref="A79:AC79"/>
    <mergeCell ref="A58:AC58"/>
    <mergeCell ref="A59:AC59"/>
    <mergeCell ref="A60:AC60"/>
    <mergeCell ref="A61:AC61"/>
    <mergeCell ref="A62:AC62"/>
    <mergeCell ref="A63:AC63"/>
    <mergeCell ref="A64:AC64"/>
    <mergeCell ref="A65:AC65"/>
    <mergeCell ref="A66:AC66"/>
    <mergeCell ref="A47:AE47"/>
    <mergeCell ref="A50:AC50"/>
    <mergeCell ref="A51:AC51"/>
    <mergeCell ref="A52:AC52"/>
    <mergeCell ref="A53:AC53"/>
    <mergeCell ref="A54:AC54"/>
    <mergeCell ref="A55:AC55"/>
    <mergeCell ref="A56:AC56"/>
    <mergeCell ref="A57:AC57"/>
    <mergeCell ref="A43:AD43"/>
    <mergeCell ref="A44:AD44"/>
    <mergeCell ref="A34:AD34"/>
    <mergeCell ref="A35:AD35"/>
    <mergeCell ref="A37:AC37"/>
    <mergeCell ref="A32:AC32"/>
    <mergeCell ref="A33:AC33"/>
    <mergeCell ref="A38:AC38"/>
    <mergeCell ref="A39:AC39"/>
    <mergeCell ref="A40:AC40"/>
    <mergeCell ref="A41:AC41"/>
    <mergeCell ref="A42:AC42"/>
    <mergeCell ref="A28:AC28"/>
    <mergeCell ref="A11:B11"/>
    <mergeCell ref="V13:AA13"/>
    <mergeCell ref="A15:AE15"/>
    <mergeCell ref="A17:AE17"/>
    <mergeCell ref="A24:AC24"/>
    <mergeCell ref="A29:AC29"/>
    <mergeCell ref="A30:AC30"/>
    <mergeCell ref="A31:AC31"/>
    <mergeCell ref="A2:AD2"/>
    <mergeCell ref="A3:AD3"/>
    <mergeCell ref="B5:AC5"/>
    <mergeCell ref="A9:B9"/>
    <mergeCell ref="C9:AB9"/>
    <mergeCell ref="A10:B10"/>
    <mergeCell ref="A25:AC25"/>
    <mergeCell ref="A26:AC26"/>
    <mergeCell ref="A27:AC27"/>
  </mergeCells>
  <dataValidations count="1">
    <dataValidation allowBlank="1" showErrorMessage="1" sqref="A5" xr:uid="{00000000-0002-0000-0E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IV895"/>
  <sheetViews>
    <sheetView showGridLines="0" zoomScale="75" zoomScaleNormal="75" zoomScalePageLayoutView="75" workbookViewId="0">
      <selection activeCell="H8" sqref="H8:AE8"/>
    </sheetView>
  </sheetViews>
  <sheetFormatPr baseColWidth="10" defaultColWidth="10.88671875" defaultRowHeight="15" customHeight="1" x14ac:dyDescent="0.25"/>
  <cols>
    <col min="1" max="29" width="7.6640625" style="60" customWidth="1"/>
    <col min="30" max="30" width="11.44140625" style="60" customWidth="1"/>
    <col min="31" max="31" width="11.44140625" style="181" customWidth="1"/>
    <col min="32" max="33" width="11.44140625" style="60" customWidth="1"/>
    <col min="34" max="34" width="11.44140625" style="182" customWidth="1"/>
    <col min="35" max="16384" width="10.88671875" style="60"/>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1"/>
      <c r="AG1" s="97"/>
      <c r="AH1" s="98"/>
      <c r="AI1" s="61"/>
      <c r="AJ1" s="61"/>
      <c r="AK1" s="61"/>
      <c r="AL1"/>
    </row>
    <row r="2" spans="1:38" ht="15" customHeight="1" x14ac:dyDescent="0.25">
      <c r="A2" s="425" t="s">
        <v>2527</v>
      </c>
      <c r="B2" s="425"/>
      <c r="C2" s="425"/>
      <c r="D2" s="425"/>
      <c r="E2" s="425"/>
      <c r="F2" s="425"/>
      <c r="G2" s="425"/>
      <c r="H2" s="425"/>
      <c r="I2" s="425"/>
      <c r="J2" s="425"/>
      <c r="K2" s="425"/>
      <c r="L2" s="425"/>
      <c r="M2" s="425"/>
      <c r="N2" s="425"/>
      <c r="O2" s="425"/>
      <c r="P2" s="425"/>
      <c r="Q2" s="425"/>
      <c r="R2" s="425"/>
      <c r="S2" s="425"/>
      <c r="T2" s="425"/>
      <c r="U2" s="425"/>
      <c r="V2" s="425"/>
      <c r="W2" s="425"/>
      <c r="X2" s="425"/>
      <c r="Y2" s="425"/>
      <c r="Z2" s="425"/>
      <c r="AA2" s="425"/>
      <c r="AB2" s="425"/>
      <c r="AC2" s="425"/>
      <c r="AD2" s="425"/>
      <c r="AE2" s="99"/>
      <c r="AF2" s="61"/>
      <c r="AG2" s="97"/>
      <c r="AH2" s="98"/>
      <c r="AI2" s="61"/>
      <c r="AJ2" s="61"/>
      <c r="AK2" s="61"/>
      <c r="AL2"/>
    </row>
    <row r="3" spans="1:38" ht="15" customHeight="1" x14ac:dyDescent="0.25">
      <c r="A3" s="425" t="s">
        <v>167</v>
      </c>
      <c r="B3" s="425"/>
      <c r="C3" s="425"/>
      <c r="D3" s="425"/>
      <c r="E3" s="425"/>
      <c r="F3" s="425"/>
      <c r="G3" s="425"/>
      <c r="H3" s="425"/>
      <c r="I3" s="425"/>
      <c r="J3" s="425"/>
      <c r="K3" s="425"/>
      <c r="L3" s="425"/>
      <c r="M3" s="425"/>
      <c r="N3" s="425"/>
      <c r="O3" s="425"/>
      <c r="P3" s="425"/>
      <c r="Q3" s="425"/>
      <c r="R3" s="425"/>
      <c r="S3" s="425"/>
      <c r="T3" s="425"/>
      <c r="U3" s="425"/>
      <c r="V3" s="425"/>
      <c r="W3" s="425"/>
      <c r="X3" s="425"/>
      <c r="Y3" s="425"/>
      <c r="Z3" s="425"/>
      <c r="AA3" s="425"/>
      <c r="AB3" s="425"/>
      <c r="AC3" s="425"/>
      <c r="AD3" s="425"/>
      <c r="AE3" s="99"/>
      <c r="AF3" s="61"/>
      <c r="AG3" s="97"/>
      <c r="AH3" s="98"/>
      <c r="AI3" s="61"/>
      <c r="AJ3" s="61"/>
      <c r="AK3" s="61"/>
      <c r="AL3"/>
    </row>
    <row r="4" spans="1:38" ht="15" customHeight="1" x14ac:dyDescent="0.25">
      <c r="A4" s="61"/>
      <c r="B4" s="61"/>
      <c r="C4" s="61"/>
      <c r="D4" s="61"/>
      <c r="E4" s="61"/>
      <c r="F4" s="61"/>
      <c r="G4" s="61"/>
      <c r="H4" s="61"/>
      <c r="I4" s="61"/>
      <c r="J4" s="61"/>
      <c r="K4" s="61"/>
      <c r="L4" s="61"/>
      <c r="M4" s="61"/>
      <c r="N4" s="61"/>
      <c r="O4" s="61"/>
      <c r="P4" s="61"/>
      <c r="Q4" s="61"/>
      <c r="R4" s="61"/>
      <c r="S4" s="61"/>
      <c r="T4" s="61"/>
      <c r="U4" s="61"/>
      <c r="V4" s="61"/>
      <c r="W4" s="61"/>
      <c r="X4" s="61"/>
      <c r="Y4" s="61"/>
      <c r="Z4" s="61"/>
      <c r="AA4" s="61"/>
      <c r="AB4" s="61"/>
      <c r="AC4" s="61"/>
      <c r="AD4" s="61"/>
      <c r="AE4" s="99"/>
      <c r="AF4" s="61"/>
      <c r="AG4" s="97"/>
      <c r="AH4" s="98"/>
      <c r="AI4" s="61"/>
      <c r="AJ4" s="61"/>
      <c r="AK4" s="61"/>
      <c r="AL4"/>
    </row>
    <row r="5" spans="1:38" ht="15" customHeight="1" x14ac:dyDescent="0.25">
      <c r="A5" s="82"/>
      <c r="B5" s="426" t="str">
        <f>IGOT!C5</f>
        <v>Planta Productora de Mezclas Asfálticas.</v>
      </c>
      <c r="C5" s="426"/>
      <c r="D5" s="426"/>
      <c r="E5" s="426"/>
      <c r="F5" s="426"/>
      <c r="G5" s="426"/>
      <c r="H5" s="426"/>
      <c r="I5" s="426"/>
      <c r="J5" s="426"/>
      <c r="K5" s="426"/>
      <c r="L5" s="426"/>
      <c r="M5" s="426"/>
      <c r="N5" s="426"/>
      <c r="O5" s="426"/>
      <c r="P5" s="426"/>
      <c r="Q5" s="426"/>
      <c r="R5" s="426"/>
      <c r="S5" s="426"/>
      <c r="T5" s="426"/>
      <c r="U5" s="426"/>
      <c r="V5" s="426"/>
      <c r="W5" s="426"/>
      <c r="X5" s="426"/>
      <c r="Y5" s="426"/>
      <c r="Z5" s="426"/>
      <c r="AA5" s="426"/>
      <c r="AB5" s="426"/>
      <c r="AC5" s="426"/>
      <c r="AD5" s="154"/>
      <c r="AE5" s="185"/>
      <c r="AF5" s="186"/>
      <c r="AG5" s="187"/>
      <c r="AH5" s="188"/>
      <c r="AI5" s="186"/>
      <c r="AJ5" s="186"/>
      <c r="AK5" s="186"/>
      <c r="AL5"/>
    </row>
    <row r="6" spans="1:38" ht="15" customHeight="1" x14ac:dyDescent="0.25">
      <c r="A6" s="153"/>
      <c r="B6" s="153"/>
      <c r="C6" s="153"/>
      <c r="D6" s="153"/>
      <c r="E6" s="82"/>
      <c r="F6" s="308"/>
      <c r="G6" s="308"/>
      <c r="H6" s="308"/>
      <c r="I6" s="308"/>
      <c r="J6" s="308"/>
      <c r="K6" s="308"/>
      <c r="L6" s="308"/>
      <c r="M6" s="308"/>
      <c r="N6" s="308"/>
      <c r="O6" s="308"/>
      <c r="P6" s="308"/>
      <c r="Q6" s="308"/>
      <c r="R6" s="308"/>
      <c r="S6" s="308"/>
      <c r="T6" s="308"/>
      <c r="U6" s="308"/>
      <c r="V6" s="308"/>
      <c r="W6" s="308"/>
      <c r="X6" s="308"/>
      <c r="Y6" s="308"/>
      <c r="Z6" s="308"/>
      <c r="AA6" s="308"/>
      <c r="AB6" s="308"/>
      <c r="AC6" s="308"/>
      <c r="AD6" s="308"/>
      <c r="AE6" s="289"/>
      <c r="AF6" s="186"/>
      <c r="AG6" s="187"/>
      <c r="AH6" s="188"/>
      <c r="AI6" s="186"/>
      <c r="AJ6" s="186"/>
      <c r="AK6" s="186"/>
      <c r="AL6"/>
    </row>
    <row r="7" spans="1:38" ht="15" customHeight="1" x14ac:dyDescent="0.25">
      <c r="A7" s="153"/>
      <c r="B7" s="153"/>
      <c r="C7" s="153"/>
      <c r="D7" s="153"/>
      <c r="E7" s="82"/>
      <c r="F7" s="308"/>
      <c r="G7" s="308"/>
      <c r="H7" s="308"/>
      <c r="I7" s="308"/>
      <c r="J7" s="308"/>
      <c r="K7" s="308"/>
      <c r="L7" s="308"/>
      <c r="M7" s="308"/>
      <c r="N7" s="308"/>
      <c r="O7" s="308"/>
      <c r="P7" s="308"/>
      <c r="Q7" s="308"/>
      <c r="R7" s="308"/>
      <c r="S7" s="308"/>
      <c r="T7" s="308"/>
      <c r="U7" s="308"/>
      <c r="V7" s="308"/>
      <c r="W7" s="308"/>
      <c r="X7" s="308"/>
      <c r="Y7" s="308"/>
      <c r="Z7" s="308"/>
      <c r="AA7" s="308"/>
      <c r="AB7" s="308"/>
      <c r="AC7" s="308"/>
      <c r="AD7" s="308"/>
      <c r="AE7" s="289"/>
      <c r="AF7" s="308"/>
      <c r="AG7" s="117"/>
      <c r="AH7" s="290"/>
      <c r="AI7" s="308"/>
      <c r="AJ7" s="308"/>
      <c r="AK7" s="308"/>
      <c r="AL7"/>
    </row>
    <row r="8" spans="1:38" ht="15" customHeight="1" x14ac:dyDescent="0.25">
      <c r="A8" s="82" t="s">
        <v>1608</v>
      </c>
      <c r="B8" s="154"/>
      <c r="C8" s="186"/>
      <c r="D8" s="186"/>
      <c r="E8" s="154"/>
      <c r="F8" s="154"/>
      <c r="G8" s="154"/>
      <c r="H8" s="154"/>
      <c r="I8" s="154"/>
      <c r="J8" s="154"/>
      <c r="K8" s="154"/>
      <c r="L8" s="154"/>
      <c r="M8" s="154"/>
      <c r="N8" s="154"/>
      <c r="O8" s="154"/>
      <c r="P8" s="154"/>
      <c r="Q8" s="154"/>
      <c r="R8" s="154"/>
      <c r="S8" s="154"/>
      <c r="T8" s="154"/>
      <c r="U8" s="154"/>
      <c r="V8" s="154"/>
      <c r="W8" s="154"/>
      <c r="X8" s="154"/>
      <c r="Y8" s="154"/>
      <c r="Z8" s="154"/>
      <c r="AA8" s="154"/>
      <c r="AB8" s="154"/>
      <c r="AC8" s="154"/>
      <c r="AD8" s="154"/>
      <c r="AE8" s="289"/>
      <c r="AF8"/>
      <c r="AG8" s="92"/>
      <c r="AH8" s="191"/>
      <c r="AI8" s="93"/>
      <c r="AJ8" s="92"/>
      <c r="AK8" s="93"/>
      <c r="AL8"/>
    </row>
    <row r="9" spans="1:38" ht="15" customHeight="1" x14ac:dyDescent="0.25">
      <c r="A9" s="404"/>
      <c r="B9" s="404"/>
      <c r="C9" s="381" t="s">
        <v>9</v>
      </c>
      <c r="D9" s="381"/>
      <c r="E9" s="381"/>
      <c r="F9" s="381"/>
      <c r="G9" s="381"/>
      <c r="H9" s="381"/>
      <c r="I9" s="381"/>
      <c r="J9" s="381"/>
      <c r="K9" s="381"/>
      <c r="L9" s="381"/>
      <c r="M9" s="381"/>
      <c r="N9" s="381"/>
      <c r="O9" s="381"/>
      <c r="P9" s="381"/>
      <c r="Q9" s="381"/>
      <c r="R9" s="381"/>
      <c r="S9" s="381"/>
      <c r="T9" s="381"/>
      <c r="U9" s="381"/>
      <c r="V9" s="381"/>
      <c r="W9" s="381"/>
      <c r="X9" s="381"/>
      <c r="Y9" s="381"/>
      <c r="Z9" s="381"/>
      <c r="AA9" s="381"/>
      <c r="AB9" s="381"/>
      <c r="AC9"/>
      <c r="AD9"/>
      <c r="AE9" s="46"/>
      <c r="AF9"/>
      <c r="AG9"/>
      <c r="AH9" s="230"/>
      <c r="AI9"/>
      <c r="AJ9"/>
      <c r="AK9"/>
      <c r="AL9"/>
    </row>
    <row r="10" spans="1:38" ht="15" customHeight="1" x14ac:dyDescent="0.25">
      <c r="A10" s="381" t="s">
        <v>1609</v>
      </c>
      <c r="B10" s="381"/>
      <c r="C10" s="309" t="s">
        <v>1610</v>
      </c>
      <c r="D10" s="309" t="s">
        <v>1611</v>
      </c>
      <c r="E10" s="309" t="s">
        <v>1612</v>
      </c>
      <c r="F10" s="309" t="s">
        <v>1613</v>
      </c>
      <c r="G10" s="309" t="s">
        <v>1614</v>
      </c>
      <c r="H10" s="309" t="s">
        <v>1615</v>
      </c>
      <c r="I10" s="309" t="s">
        <v>1616</v>
      </c>
      <c r="J10" s="309" t="s">
        <v>1617</v>
      </c>
      <c r="K10" s="309" t="s">
        <v>1618</v>
      </c>
      <c r="L10" s="309" t="s">
        <v>308</v>
      </c>
      <c r="M10" s="309" t="s">
        <v>1619</v>
      </c>
      <c r="N10" s="309" t="s">
        <v>1620</v>
      </c>
      <c r="O10" s="309" t="s">
        <v>1621</v>
      </c>
      <c r="P10" s="309" t="s">
        <v>1622</v>
      </c>
      <c r="Q10" s="309" t="s">
        <v>1623</v>
      </c>
      <c r="R10" s="309" t="s">
        <v>1624</v>
      </c>
      <c r="S10" s="309" t="s">
        <v>1625</v>
      </c>
      <c r="T10" s="309" t="s">
        <v>1626</v>
      </c>
      <c r="U10" s="309" t="s">
        <v>1627</v>
      </c>
      <c r="V10" s="309" t="s">
        <v>1628</v>
      </c>
      <c r="W10" s="309" t="s">
        <v>1629</v>
      </c>
      <c r="X10" s="309" t="s">
        <v>1630</v>
      </c>
      <c r="Y10" s="309" t="s">
        <v>1642</v>
      </c>
      <c r="Z10" s="309" t="s">
        <v>1632</v>
      </c>
      <c r="AA10" s="309" t="s">
        <v>1633</v>
      </c>
      <c r="AB10" s="309" t="s">
        <v>1634</v>
      </c>
      <c r="AC10"/>
      <c r="AD10"/>
      <c r="AE10" s="46"/>
      <c r="AF10"/>
      <c r="AG10"/>
      <c r="AH10" s="230"/>
      <c r="AI10"/>
      <c r="AJ10"/>
      <c r="AK10"/>
      <c r="AL10"/>
    </row>
    <row r="11" spans="1:38" ht="15" customHeight="1" x14ac:dyDescent="0.25">
      <c r="A11" s="381" t="s">
        <v>1636</v>
      </c>
      <c r="B11" s="381"/>
      <c r="C11" s="309">
        <f>IF(AND($AG25&gt;=0,$AG25&lt;=1),1,0)</f>
        <v>0</v>
      </c>
      <c r="D11" s="309">
        <f>IF(AND($AG51&gt;=0,$AG51&lt;=1),1,0)</f>
        <v>1</v>
      </c>
      <c r="E11" s="309">
        <f>IF(AND($AG97&gt;=0,$AG97&lt;=1),1,0)</f>
        <v>1</v>
      </c>
      <c r="F11" s="309">
        <f>IF(AND($AG128&gt;=0,$AG128&lt;=1),1,0)</f>
        <v>0</v>
      </c>
      <c r="G11" s="309">
        <f>IF(AND($AG166&gt;=0,$AG166&lt;=1),1,0)</f>
        <v>0</v>
      </c>
      <c r="H11" s="309">
        <f>IF(AND($AG214&gt;=0,$AG214&lt;=1),1,0)</f>
        <v>0</v>
      </c>
      <c r="I11" s="309">
        <f>IF(AND($AG266&gt;=0,$AG266&lt;=1),1,0)</f>
        <v>0</v>
      </c>
      <c r="J11" s="309">
        <f>IF(AND($AG331&gt;=0,$AG331&lt;=1),1,0)</f>
        <v>0</v>
      </c>
      <c r="K11" s="309">
        <f>IF(AND($AG356&gt;=0,$AG356&lt;=1),1,0)</f>
        <v>0</v>
      </c>
      <c r="L11" s="309">
        <f>IF(AND($AG396&gt;=0,$AG396&lt;=1),1,0)</f>
        <v>0</v>
      </c>
      <c r="M11" s="309">
        <f>IF(AND($AG421&gt;=0,$AG421&lt;=1),1,0)</f>
        <v>0</v>
      </c>
      <c r="N11" s="309">
        <f>IF(AND($AG470&gt;=0,$AG470&lt;=1),1,0)</f>
        <v>0</v>
      </c>
      <c r="O11" s="309">
        <f>IF(AND($AG495&gt;=0,$AG495&lt;=1),1,0)</f>
        <v>1</v>
      </c>
      <c r="P11" s="309">
        <f>IF(AND($AG522&gt;=0,$AG522&lt;=1),1,0)</f>
        <v>1</v>
      </c>
      <c r="Q11" s="309">
        <f>IF(AND($AG545&gt;=0,$AG545&lt;=1),1,0)</f>
        <v>0</v>
      </c>
      <c r="R11" s="309">
        <f>IF(AND($AG573&gt;=0,$AG573&lt;=1),1,0)</f>
        <v>0</v>
      </c>
      <c r="S11" s="309">
        <f>IF(AND($AG600&gt;=0,$AG600&lt;=1),1,0)</f>
        <v>1</v>
      </c>
      <c r="T11" s="309">
        <f>IF(AND($AG621&gt;=0,$AG621&lt;=1),1,0)</f>
        <v>0</v>
      </c>
      <c r="U11" s="309">
        <f>IF(AND($AG649&gt;=0,$AG649&lt;=1),1,0)</f>
        <v>0</v>
      </c>
      <c r="V11" s="309">
        <f>IF(AND($AG675&gt;=0,$AG675&lt;=1),1,0)</f>
        <v>0</v>
      </c>
      <c r="W11" s="309">
        <f>IF(AND($AG706&gt;=0,$AG706&lt;=1),1,0)</f>
        <v>0</v>
      </c>
      <c r="X11" s="309">
        <f>IF(AND($AG737&gt;=0,$AG737&lt;=1),1,0)</f>
        <v>0</v>
      </c>
      <c r="Y11" s="309">
        <f>IF(AND($AG769&gt;=0,$AG769&lt;=1),1,0)</f>
        <v>0</v>
      </c>
      <c r="Z11" s="309">
        <f>IF(AND($AG798&gt;=0,$AG798&lt;=1),1,0)</f>
        <v>0</v>
      </c>
      <c r="AA11" s="309">
        <f>IF(AND($AG828&gt;=0,$AG828&lt;=1),1,0)</f>
        <v>0</v>
      </c>
      <c r="AB11" s="309">
        <f>IF(AND($AG860&gt;=0,$AG860&lt;=1),1,0)</f>
        <v>0</v>
      </c>
      <c r="AC11"/>
      <c r="AD11"/>
      <c r="AE11" s="46"/>
      <c r="AF11"/>
      <c r="AG11"/>
      <c r="AH11" s="230"/>
      <c r="AI11"/>
      <c r="AJ11"/>
      <c r="AK11"/>
      <c r="AL11"/>
    </row>
    <row r="12" spans="1:38" ht="15" customHeight="1" x14ac:dyDescent="0.25">
      <c r="A12" s="153"/>
      <c r="B12" s="153"/>
      <c r="C12" s="153"/>
      <c r="D12" s="153"/>
      <c r="E12" s="308"/>
      <c r="F12" s="308"/>
      <c r="G12" s="308"/>
      <c r="H12" s="308"/>
      <c r="I12" s="308"/>
      <c r="J12" s="308"/>
      <c r="K12" s="308"/>
      <c r="L12" s="308"/>
      <c r="M12" s="308"/>
      <c r="N12" s="308"/>
      <c r="O12" s="308"/>
      <c r="P12" s="308"/>
      <c r="Q12" s="308"/>
      <c r="R12" s="308"/>
      <c r="S12" s="308"/>
      <c r="T12" s="308"/>
      <c r="U12" s="308"/>
      <c r="V12" s="308"/>
      <c r="W12" s="308"/>
      <c r="X12" s="308"/>
      <c r="Y12" s="308"/>
      <c r="Z12" s="308"/>
      <c r="AA12" s="308"/>
      <c r="AB12" s="308"/>
      <c r="AC12" s="308"/>
      <c r="AD12" s="308"/>
      <c r="AE12" s="289"/>
      <c r="AF12" s="186"/>
      <c r="AG12" s="187"/>
      <c r="AH12" s="188"/>
      <c r="AI12" s="186"/>
      <c r="AJ12" s="186"/>
      <c r="AK12" s="186"/>
      <c r="AL12"/>
    </row>
    <row r="13" spans="1:38" ht="15" customHeight="1" x14ac:dyDescent="0.25">
      <c r="A13" s="186"/>
      <c r="B13" s="186"/>
      <c r="C13" s="153"/>
      <c r="D13" s="153"/>
      <c r="E13" s="153"/>
      <c r="F13" s="153"/>
      <c r="G13" s="82"/>
      <c r="H13" s="155"/>
      <c r="I13" s="155"/>
      <c r="J13" s="156"/>
      <c r="K13" s="155"/>
      <c r="L13" s="155"/>
      <c r="M13" s="156"/>
      <c r="N13" s="155"/>
      <c r="O13" s="155"/>
      <c r="P13" s="155"/>
      <c r="Q13" s="155"/>
      <c r="R13" s="155"/>
      <c r="S13" s="155"/>
      <c r="T13" s="155"/>
      <c r="U13" s="155"/>
      <c r="V13" s="389" t="s">
        <v>1664</v>
      </c>
      <c r="W13" s="389"/>
      <c r="X13" s="389"/>
      <c r="Y13" s="389"/>
      <c r="Z13" s="389"/>
      <c r="AA13" s="389"/>
      <c r="AB13" s="309">
        <f>COUNTIF(C11:AB11,1)</f>
        <v>5</v>
      </c>
      <c r="AC13" s="186"/>
      <c r="AD13" s="308"/>
      <c r="AE13" s="289"/>
      <c r="AF13" s="308"/>
      <c r="AG13" s="117"/>
      <c r="AH13" s="188"/>
      <c r="AI13" s="186"/>
      <c r="AJ13" s="186"/>
      <c r="AK13" s="186"/>
      <c r="AL13"/>
    </row>
    <row r="14" spans="1:38" ht="15" customHeight="1" x14ac:dyDescent="0.25">
      <c r="A14" s="186"/>
      <c r="B14" s="186"/>
      <c r="C14" s="153"/>
      <c r="D14" s="153"/>
      <c r="E14" s="153"/>
      <c r="F14" s="153"/>
      <c r="G14" s="82"/>
      <c r="H14" s="155"/>
      <c r="I14" s="155"/>
      <c r="J14" s="156"/>
      <c r="K14" s="155"/>
      <c r="L14" s="155"/>
      <c r="M14" s="156"/>
      <c r="N14" s="155"/>
      <c r="O14" s="155"/>
      <c r="P14" s="155"/>
      <c r="Q14" s="155"/>
      <c r="R14" s="155"/>
      <c r="S14" s="155"/>
      <c r="T14" s="155"/>
      <c r="U14" s="155"/>
      <c r="V14" s="83"/>
      <c r="W14" s="83"/>
      <c r="X14" s="83"/>
      <c r="Y14" s="83"/>
      <c r="Z14" s="83"/>
      <c r="AA14" s="83"/>
      <c r="AB14" s="117"/>
      <c r="AC14" s="186"/>
      <c r="AD14" s="308"/>
      <c r="AE14" s="289"/>
      <c r="AF14" s="308"/>
      <c r="AG14" s="117"/>
      <c r="AH14" s="188"/>
      <c r="AI14" s="186"/>
      <c r="AJ14" s="186"/>
      <c r="AK14" s="186"/>
      <c r="AL14"/>
    </row>
    <row r="15" spans="1:38" ht="30" customHeight="1" x14ac:dyDescent="0.25">
      <c r="A15" s="429" t="s">
        <v>2528</v>
      </c>
      <c r="B15" s="429"/>
      <c r="C15" s="429"/>
      <c r="D15" s="429"/>
      <c r="E15" s="429"/>
      <c r="F15" s="429"/>
      <c r="G15" s="429"/>
      <c r="H15" s="429"/>
      <c r="I15" s="429"/>
      <c r="J15" s="429"/>
      <c r="K15" s="429"/>
      <c r="L15" s="429"/>
      <c r="M15" s="429"/>
      <c r="N15" s="429"/>
      <c r="O15" s="429"/>
      <c r="P15" s="429"/>
      <c r="Q15" s="429"/>
      <c r="R15" s="429"/>
      <c r="S15" s="429"/>
      <c r="T15" s="429"/>
      <c r="U15" s="429"/>
      <c r="V15" s="429"/>
      <c r="W15" s="429"/>
      <c r="X15" s="429"/>
      <c r="Y15" s="429"/>
      <c r="Z15" s="429"/>
      <c r="AA15" s="429"/>
      <c r="AB15" s="429"/>
      <c r="AC15" s="429"/>
      <c r="AD15" s="429"/>
      <c r="AE15" s="429"/>
      <c r="AF15" s="186"/>
      <c r="AG15" s="187"/>
      <c r="AH15" s="188"/>
      <c r="AI15" s="186"/>
      <c r="AJ15" s="186"/>
      <c r="AK15" s="186"/>
      <c r="AL15"/>
    </row>
    <row r="16" spans="1:38" ht="15" customHeight="1" x14ac:dyDescent="0.25">
      <c r="A16" s="61"/>
      <c r="B16" s="61"/>
      <c r="C16" s="61"/>
      <c r="D16" s="61"/>
      <c r="E16" s="61"/>
      <c r="F16" s="61"/>
      <c r="G16" s="61"/>
      <c r="H16" s="61"/>
      <c r="I16" s="61"/>
      <c r="J16" s="61"/>
      <c r="K16" s="61"/>
      <c r="L16" s="61"/>
      <c r="M16" s="61"/>
      <c r="N16" s="61"/>
      <c r="O16" s="61"/>
      <c r="P16" s="61"/>
      <c r="Q16" s="61"/>
      <c r="R16" s="61"/>
      <c r="S16" s="61"/>
      <c r="T16" s="61"/>
      <c r="U16" s="61"/>
      <c r="V16" s="61"/>
      <c r="W16" s="61"/>
      <c r="X16" s="61"/>
      <c r="Y16" s="61"/>
      <c r="Z16" s="61"/>
      <c r="AA16" s="61"/>
      <c r="AB16" s="61"/>
      <c r="AC16" s="61"/>
      <c r="AD16" s="61"/>
      <c r="AE16" s="99"/>
      <c r="AF16" s="61"/>
      <c r="AG16" s="97"/>
      <c r="AH16" s="98"/>
      <c r="AI16" s="61"/>
      <c r="AJ16" s="61"/>
      <c r="AK16" s="61"/>
      <c r="AL16"/>
    </row>
    <row r="17" spans="1:256" ht="30" customHeight="1" x14ac:dyDescent="0.25">
      <c r="A17" s="430" t="s">
        <v>2055</v>
      </c>
      <c r="B17" s="430"/>
      <c r="C17" s="430"/>
      <c r="D17" s="430"/>
      <c r="E17" s="430"/>
      <c r="F17" s="430"/>
      <c r="G17" s="430"/>
      <c r="H17" s="430"/>
      <c r="I17" s="430"/>
      <c r="J17" s="430"/>
      <c r="K17" s="430"/>
      <c r="L17" s="430"/>
      <c r="M17" s="430"/>
      <c r="N17" s="430"/>
      <c r="O17" s="430"/>
      <c r="P17" s="430"/>
      <c r="Q17" s="430"/>
      <c r="R17" s="430"/>
      <c r="S17" s="430"/>
      <c r="T17" s="430"/>
      <c r="U17" s="430"/>
      <c r="V17" s="430"/>
      <c r="W17" s="430"/>
      <c r="X17" s="430"/>
      <c r="Y17" s="430"/>
      <c r="Z17" s="430"/>
      <c r="AA17" s="430"/>
      <c r="AB17" s="430"/>
      <c r="AC17" s="430"/>
      <c r="AD17" s="430"/>
      <c r="AE17" s="430"/>
      <c r="AF17" s="61"/>
      <c r="AG17" s="97"/>
      <c r="AH17" s="98"/>
      <c r="AI17" s="61"/>
      <c r="AJ17" s="61"/>
      <c r="AK17" s="61"/>
      <c r="AL17"/>
    </row>
    <row r="18" spans="1:256" ht="15" customHeight="1" x14ac:dyDescent="0.25">
      <c r="A18" s="61"/>
      <c r="B18" s="61"/>
      <c r="C18" s="61"/>
      <c r="D18" s="61"/>
      <c r="E18" s="61"/>
      <c r="F18" s="61"/>
      <c r="G18" s="61"/>
      <c r="H18" s="61"/>
      <c r="I18" s="61"/>
      <c r="J18" s="61"/>
      <c r="K18" s="61"/>
      <c r="L18" s="61"/>
      <c r="M18" s="61"/>
      <c r="N18" s="61"/>
      <c r="O18" s="61"/>
      <c r="P18" s="61"/>
      <c r="Q18" s="61"/>
      <c r="R18" s="61"/>
      <c r="S18" s="61"/>
      <c r="T18" s="61"/>
      <c r="U18" s="61"/>
      <c r="V18" s="61"/>
      <c r="W18" s="61"/>
      <c r="X18" s="61"/>
      <c r="Y18" s="61"/>
      <c r="Z18" s="61"/>
      <c r="AA18" s="61"/>
      <c r="AB18" s="61"/>
      <c r="AC18" s="61"/>
      <c r="AD18" s="61"/>
      <c r="AE18" s="99"/>
      <c r="AF18" s="61"/>
      <c r="AG18" s="97"/>
      <c r="AH18" s="98"/>
      <c r="AI18" s="61"/>
      <c r="AJ18" s="61"/>
      <c r="AK18" s="61"/>
      <c r="AL18"/>
    </row>
    <row r="19" spans="1:256" ht="15" customHeight="1" x14ac:dyDescent="0.25">
      <c r="A19"/>
      <c r="B19"/>
      <c r="C19"/>
      <c r="D19"/>
      <c r="E19"/>
      <c r="F19"/>
      <c r="G19"/>
      <c r="H19"/>
      <c r="I19"/>
      <c r="J19"/>
      <c r="K19"/>
      <c r="L19"/>
      <c r="M19"/>
      <c r="N19"/>
      <c r="O19"/>
      <c r="P19"/>
      <c r="Q19"/>
      <c r="R19"/>
      <c r="S19"/>
      <c r="T19"/>
      <c r="U19"/>
      <c r="V19"/>
      <c r="W19"/>
      <c r="X19"/>
      <c r="Y19"/>
      <c r="Z19"/>
      <c r="AA19"/>
      <c r="AB19"/>
      <c r="AC19"/>
      <c r="AD19"/>
      <c r="AE19" s="46"/>
      <c r="AF19"/>
      <c r="AG19"/>
      <c r="AH19" s="230"/>
      <c r="AI19"/>
      <c r="AJ19"/>
      <c r="AK19"/>
      <c r="AL19"/>
    </row>
    <row r="20" spans="1:256" ht="15" customHeight="1" x14ac:dyDescent="0.25">
      <c r="A20"/>
      <c r="B20"/>
      <c r="C20"/>
      <c r="D20"/>
      <c r="E20"/>
      <c r="F20"/>
      <c r="G20"/>
      <c r="H20"/>
      <c r="I20"/>
      <c r="J20"/>
      <c r="K20"/>
      <c r="L20"/>
      <c r="M20"/>
      <c r="N20"/>
      <c r="O20"/>
      <c r="P20"/>
      <c r="Q20"/>
      <c r="R20"/>
      <c r="S20"/>
      <c r="T20"/>
      <c r="U20"/>
      <c r="V20"/>
      <c r="W20"/>
      <c r="X20"/>
      <c r="Y20"/>
      <c r="Z20"/>
      <c r="AA20"/>
      <c r="AB20"/>
      <c r="AC20"/>
      <c r="AD20"/>
      <c r="AE20" s="46"/>
      <c r="AF20"/>
      <c r="AG20"/>
      <c r="AH20" s="230"/>
      <c r="AI20"/>
      <c r="AJ20"/>
      <c r="AK20"/>
      <c r="AL20"/>
    </row>
    <row r="21" spans="1:256" ht="15" customHeight="1" x14ac:dyDescent="0.25">
      <c r="A21"/>
      <c r="B21"/>
      <c r="C21"/>
      <c r="D21"/>
      <c r="E21"/>
      <c r="F21"/>
      <c r="G21"/>
      <c r="H21"/>
      <c r="I21"/>
      <c r="J21"/>
      <c r="K21"/>
      <c r="L21"/>
      <c r="M21"/>
      <c r="N21"/>
      <c r="O21"/>
      <c r="P21"/>
      <c r="Q21"/>
      <c r="R21"/>
      <c r="S21"/>
      <c r="T21"/>
      <c r="U21"/>
      <c r="V21"/>
      <c r="W21"/>
      <c r="X21"/>
      <c r="Y21"/>
      <c r="Z21"/>
      <c r="AA21"/>
      <c r="AB21"/>
      <c r="AC21"/>
      <c r="AD21"/>
      <c r="AE21" s="46"/>
      <c r="AF21"/>
      <c r="AG21"/>
      <c r="AH21" s="230"/>
      <c r="AI21"/>
      <c r="AJ21"/>
      <c r="AK21"/>
      <c r="AL21"/>
    </row>
    <row r="22" spans="1:256" ht="15" customHeight="1" x14ac:dyDescent="0.25">
      <c r="A22"/>
      <c r="B22"/>
      <c r="C22"/>
      <c r="D22"/>
      <c r="E22"/>
      <c r="F22"/>
      <c r="G22"/>
      <c r="H22"/>
      <c r="I22"/>
      <c r="J22"/>
      <c r="K22"/>
      <c r="L22"/>
      <c r="M22"/>
      <c r="N22"/>
      <c r="O22"/>
      <c r="P22"/>
      <c r="Q22"/>
      <c r="R22"/>
      <c r="S22"/>
      <c r="T22"/>
      <c r="U22"/>
      <c r="V22"/>
      <c r="W22"/>
      <c r="X22"/>
      <c r="Y22"/>
      <c r="Z22"/>
      <c r="AA22"/>
      <c r="AB22"/>
      <c r="AC22"/>
      <c r="AD22"/>
      <c r="AE22" s="46"/>
      <c r="AF22"/>
      <c r="AG22"/>
      <c r="AH22" s="230"/>
      <c r="AI22"/>
      <c r="AJ22"/>
      <c r="AK22"/>
      <c r="AL22"/>
    </row>
    <row r="23" spans="1:256" ht="15" customHeight="1" thickBot="1" x14ac:dyDescent="0.3">
      <c r="A23"/>
      <c r="B23"/>
      <c r="C23"/>
      <c r="D23"/>
      <c r="E23"/>
      <c r="F23"/>
      <c r="G23"/>
      <c r="H23"/>
      <c r="I23"/>
      <c r="J23"/>
      <c r="K23"/>
      <c r="L23"/>
      <c r="M23"/>
      <c r="N23"/>
      <c r="O23"/>
      <c r="P23"/>
      <c r="Q23"/>
      <c r="R23"/>
      <c r="S23"/>
      <c r="T23"/>
      <c r="U23"/>
      <c r="V23"/>
      <c r="W23"/>
      <c r="X23"/>
      <c r="Y23"/>
      <c r="Z23"/>
      <c r="AA23"/>
      <c r="AB23"/>
      <c r="AC23"/>
      <c r="AD23"/>
      <c r="AE23" s="46">
        <f>1/AB13*100</f>
        <v>20</v>
      </c>
      <c r="AF23"/>
      <c r="AG23"/>
      <c r="AH23" s="230"/>
      <c r="AI23"/>
      <c r="AJ23"/>
      <c r="AK23"/>
      <c r="AL23"/>
    </row>
    <row r="24" spans="1:256" ht="24.9" customHeight="1" thickTop="1" thickBot="1" x14ac:dyDescent="0.3">
      <c r="A24" s="431" t="s">
        <v>163</v>
      </c>
      <c r="B24" s="432"/>
      <c r="C24" s="432"/>
      <c r="D24" s="432"/>
      <c r="E24" s="432"/>
      <c r="F24" s="432"/>
      <c r="G24" s="432"/>
      <c r="H24" s="432"/>
      <c r="I24" s="432"/>
      <c r="J24" s="432"/>
      <c r="K24" s="432"/>
      <c r="L24" s="432"/>
      <c r="M24" s="432"/>
      <c r="N24" s="432"/>
      <c r="O24" s="432"/>
      <c r="P24" s="432"/>
      <c r="Q24" s="432"/>
      <c r="R24" s="432"/>
      <c r="S24" s="432"/>
      <c r="T24" s="432"/>
      <c r="U24" s="432"/>
      <c r="V24" s="432"/>
      <c r="W24" s="432"/>
      <c r="X24" s="432"/>
      <c r="Y24" s="432"/>
      <c r="Z24" s="432"/>
      <c r="AA24" s="432"/>
      <c r="AB24" s="432"/>
      <c r="AC24" s="433"/>
      <c r="AD24" s="90" t="s">
        <v>187</v>
      </c>
      <c r="AE24" s="291" t="s">
        <v>7</v>
      </c>
      <c r="AF24" s="92" t="s">
        <v>1666</v>
      </c>
      <c r="AG24" s="92" t="s">
        <v>1667</v>
      </c>
      <c r="AH24" s="92" t="s">
        <v>1668</v>
      </c>
      <c r="AI24" s="93" t="s">
        <v>1669</v>
      </c>
      <c r="AJ24" s="92"/>
      <c r="AK24" s="93" t="s">
        <v>1670</v>
      </c>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24.9" customHeight="1" thickTop="1" thickBot="1" x14ac:dyDescent="0.3">
      <c r="A25" s="392" t="s">
        <v>1025</v>
      </c>
      <c r="B25" s="427"/>
      <c r="C25" s="427"/>
      <c r="D25" s="427"/>
      <c r="E25" s="427"/>
      <c r="F25" s="427"/>
      <c r="G25" s="427"/>
      <c r="H25" s="427"/>
      <c r="I25" s="427"/>
      <c r="J25" s="427"/>
      <c r="K25" s="427"/>
      <c r="L25" s="427"/>
      <c r="M25" s="427"/>
      <c r="N25" s="427"/>
      <c r="O25" s="427"/>
      <c r="P25" s="427"/>
      <c r="Q25" s="427"/>
      <c r="R25" s="427"/>
      <c r="S25" s="427"/>
      <c r="T25" s="427"/>
      <c r="U25" s="427"/>
      <c r="V25" s="427"/>
      <c r="W25" s="427"/>
      <c r="X25" s="427"/>
      <c r="Y25" s="427"/>
      <c r="Z25" s="427"/>
      <c r="AA25" s="427"/>
      <c r="AB25" s="427"/>
      <c r="AC25" s="428"/>
      <c r="AD25" s="310">
        <f>'Art. 123'!AF35</f>
        <v>3</v>
      </c>
      <c r="AE25" s="94" t="str">
        <f t="shared" ref="AE25:AE33" si="0">IF(AG25=1,AK25,AG25)</f>
        <v>No aplica</v>
      </c>
      <c r="AF25">
        <f t="shared" ref="AF25:AF33" si="1">AD25/2</f>
        <v>1.5</v>
      </c>
      <c r="AG25" s="92" t="str">
        <f t="shared" ref="AG25:AG33" si="2">IF(AND(AF25&gt;=0,AF25&lt;=1),1,"No aplica")</f>
        <v>No aplica</v>
      </c>
      <c r="AH25" s="95" t="e">
        <f t="shared" ref="AH25:AH33" si="3">AD25/(AG25*2)</f>
        <v>#VALUE!</v>
      </c>
      <c r="AI25" s="96" t="str">
        <f t="shared" ref="AI25:AI33" si="4">IF(AG25=1,AG25/$AG$34,"No aplica")</f>
        <v>No aplica</v>
      </c>
      <c r="AJ25" s="96" t="e">
        <f t="shared" ref="AJ25:AJ33" si="5">AF25*AI25</f>
        <v>#VALUE!</v>
      </c>
      <c r="AK25" s="96" t="e">
        <f t="shared" ref="AK25:AK33" si="6">AJ25*$AE$23</f>
        <v>#VALUE!</v>
      </c>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24.9" customHeight="1" thickTop="1" thickBot="1" x14ac:dyDescent="0.3">
      <c r="A26" s="392" t="s">
        <v>1026</v>
      </c>
      <c r="B26" s="427"/>
      <c r="C26" s="427"/>
      <c r="D26" s="427"/>
      <c r="E26" s="427"/>
      <c r="F26" s="427"/>
      <c r="G26" s="427"/>
      <c r="H26" s="427"/>
      <c r="I26" s="427"/>
      <c r="J26" s="427"/>
      <c r="K26" s="427"/>
      <c r="L26" s="427"/>
      <c r="M26" s="427"/>
      <c r="N26" s="427"/>
      <c r="O26" s="427"/>
      <c r="P26" s="427"/>
      <c r="Q26" s="427"/>
      <c r="R26" s="427"/>
      <c r="S26" s="427"/>
      <c r="T26" s="427"/>
      <c r="U26" s="427"/>
      <c r="V26" s="427"/>
      <c r="W26" s="427"/>
      <c r="X26" s="427"/>
      <c r="Y26" s="427"/>
      <c r="Z26" s="427"/>
      <c r="AA26" s="427"/>
      <c r="AB26" s="427"/>
      <c r="AC26" s="428"/>
      <c r="AD26" s="310">
        <f>'Art. 123'!AF36</f>
        <v>3</v>
      </c>
      <c r="AE26" s="94" t="str">
        <f t="shared" si="0"/>
        <v>No aplica</v>
      </c>
      <c r="AF26">
        <f t="shared" si="1"/>
        <v>1.5</v>
      </c>
      <c r="AG26" s="92" t="str">
        <f t="shared" si="2"/>
        <v>No aplica</v>
      </c>
      <c r="AH26" s="95" t="e">
        <f t="shared" si="3"/>
        <v>#VALUE!</v>
      </c>
      <c r="AI26" s="96" t="str">
        <f t="shared" si="4"/>
        <v>No aplica</v>
      </c>
      <c r="AJ26" s="96" t="e">
        <f t="shared" si="5"/>
        <v>#VALUE!</v>
      </c>
      <c r="AK26" s="96" t="e">
        <f t="shared" si="6"/>
        <v>#VALUE!</v>
      </c>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24.9" customHeight="1" thickTop="1" thickBot="1" x14ac:dyDescent="0.3">
      <c r="A27" s="392" t="s">
        <v>2058</v>
      </c>
      <c r="B27" s="427"/>
      <c r="C27" s="427"/>
      <c r="D27" s="427"/>
      <c r="E27" s="427"/>
      <c r="F27" s="427"/>
      <c r="G27" s="427"/>
      <c r="H27" s="427"/>
      <c r="I27" s="427"/>
      <c r="J27" s="427"/>
      <c r="K27" s="427"/>
      <c r="L27" s="427"/>
      <c r="M27" s="427"/>
      <c r="N27" s="427"/>
      <c r="O27" s="427"/>
      <c r="P27" s="427"/>
      <c r="Q27" s="427"/>
      <c r="R27" s="427"/>
      <c r="S27" s="427"/>
      <c r="T27" s="427"/>
      <c r="U27" s="427"/>
      <c r="V27" s="427"/>
      <c r="W27" s="427"/>
      <c r="X27" s="427"/>
      <c r="Y27" s="427"/>
      <c r="Z27" s="427"/>
      <c r="AA27" s="427"/>
      <c r="AB27" s="427"/>
      <c r="AC27" s="428"/>
      <c r="AD27" s="310">
        <f>'Art. 123'!AF37</f>
        <v>3</v>
      </c>
      <c r="AE27" s="94" t="str">
        <f t="shared" si="0"/>
        <v>No aplica</v>
      </c>
      <c r="AF27">
        <f t="shared" si="1"/>
        <v>1.5</v>
      </c>
      <c r="AG27" s="92" t="str">
        <f t="shared" si="2"/>
        <v>No aplica</v>
      </c>
      <c r="AH27" s="95" t="e">
        <f t="shared" si="3"/>
        <v>#VALUE!</v>
      </c>
      <c r="AI27" s="96" t="str">
        <f t="shared" si="4"/>
        <v>No aplica</v>
      </c>
      <c r="AJ27" s="96" t="e">
        <f t="shared" si="5"/>
        <v>#VALUE!</v>
      </c>
      <c r="AK27" s="96" t="e">
        <f t="shared" si="6"/>
        <v>#VALUE!</v>
      </c>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4.9" customHeight="1" thickTop="1" thickBot="1" x14ac:dyDescent="0.3">
      <c r="A28" s="392" t="s">
        <v>2059</v>
      </c>
      <c r="B28" s="427"/>
      <c r="C28" s="427"/>
      <c r="D28" s="427"/>
      <c r="E28" s="427"/>
      <c r="F28" s="427"/>
      <c r="G28" s="427"/>
      <c r="H28" s="427"/>
      <c r="I28" s="427"/>
      <c r="J28" s="427"/>
      <c r="K28" s="427"/>
      <c r="L28" s="427"/>
      <c r="M28" s="427"/>
      <c r="N28" s="427"/>
      <c r="O28" s="427"/>
      <c r="P28" s="427"/>
      <c r="Q28" s="427"/>
      <c r="R28" s="427"/>
      <c r="S28" s="427"/>
      <c r="T28" s="427"/>
      <c r="U28" s="427"/>
      <c r="V28" s="427"/>
      <c r="W28" s="427"/>
      <c r="X28" s="427"/>
      <c r="Y28" s="427"/>
      <c r="Z28" s="427"/>
      <c r="AA28" s="427"/>
      <c r="AB28" s="427"/>
      <c r="AC28" s="428"/>
      <c r="AD28" s="310">
        <f>'Art. 123'!AF38</f>
        <v>3</v>
      </c>
      <c r="AE28" s="94" t="str">
        <f t="shared" si="0"/>
        <v>No aplica</v>
      </c>
      <c r="AF28">
        <f t="shared" si="1"/>
        <v>1.5</v>
      </c>
      <c r="AG28" s="92" t="str">
        <f t="shared" si="2"/>
        <v>No aplica</v>
      </c>
      <c r="AH28" s="95" t="e">
        <f t="shared" si="3"/>
        <v>#VALUE!</v>
      </c>
      <c r="AI28" s="96" t="str">
        <f t="shared" si="4"/>
        <v>No aplica</v>
      </c>
      <c r="AJ28" s="96" t="e">
        <f t="shared" si="5"/>
        <v>#VALUE!</v>
      </c>
      <c r="AK28" s="96" t="e">
        <f t="shared" si="6"/>
        <v>#VALUE!</v>
      </c>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24.9" customHeight="1" thickTop="1" thickBot="1" x14ac:dyDescent="0.3">
      <c r="A29" s="434" t="s">
        <v>2060</v>
      </c>
      <c r="B29" s="435"/>
      <c r="C29" s="435"/>
      <c r="D29" s="435"/>
      <c r="E29" s="435"/>
      <c r="F29" s="435"/>
      <c r="G29" s="435"/>
      <c r="H29" s="435"/>
      <c r="I29" s="435"/>
      <c r="J29" s="435"/>
      <c r="K29" s="435"/>
      <c r="L29" s="435"/>
      <c r="M29" s="435"/>
      <c r="N29" s="435"/>
      <c r="O29" s="435"/>
      <c r="P29" s="435"/>
      <c r="Q29" s="435"/>
      <c r="R29" s="435"/>
      <c r="S29" s="435"/>
      <c r="T29" s="435"/>
      <c r="U29" s="435"/>
      <c r="V29" s="435"/>
      <c r="W29" s="435"/>
      <c r="X29" s="435"/>
      <c r="Y29" s="435"/>
      <c r="Z29" s="435"/>
      <c r="AA29" s="435"/>
      <c r="AB29" s="435"/>
      <c r="AC29" s="436"/>
      <c r="AD29" s="310">
        <f>'Art. 123'!AF39</f>
        <v>3</v>
      </c>
      <c r="AE29" s="94" t="str">
        <f t="shared" si="0"/>
        <v>No aplica</v>
      </c>
      <c r="AF29">
        <f t="shared" si="1"/>
        <v>1.5</v>
      </c>
      <c r="AG29" s="92" t="str">
        <f t="shared" si="2"/>
        <v>No aplica</v>
      </c>
      <c r="AH29" s="95" t="e">
        <f t="shared" si="3"/>
        <v>#VALUE!</v>
      </c>
      <c r="AI29" s="96" t="str">
        <f t="shared" si="4"/>
        <v>No aplica</v>
      </c>
      <c r="AJ29" s="96" t="e">
        <f t="shared" si="5"/>
        <v>#VALUE!</v>
      </c>
      <c r="AK29" s="96" t="e">
        <f t="shared" si="6"/>
        <v>#VALUE!</v>
      </c>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4.9" customHeight="1" thickTop="1" thickBot="1" x14ac:dyDescent="0.3">
      <c r="A30" s="434" t="s">
        <v>2061</v>
      </c>
      <c r="B30" s="435"/>
      <c r="C30" s="435"/>
      <c r="D30" s="435"/>
      <c r="E30" s="435"/>
      <c r="F30" s="435"/>
      <c r="G30" s="435"/>
      <c r="H30" s="435"/>
      <c r="I30" s="435"/>
      <c r="J30" s="435"/>
      <c r="K30" s="435"/>
      <c r="L30" s="435"/>
      <c r="M30" s="435"/>
      <c r="N30" s="435"/>
      <c r="O30" s="435"/>
      <c r="P30" s="435"/>
      <c r="Q30" s="435"/>
      <c r="R30" s="435"/>
      <c r="S30" s="435"/>
      <c r="T30" s="435"/>
      <c r="U30" s="435"/>
      <c r="V30" s="435"/>
      <c r="W30" s="435"/>
      <c r="X30" s="435"/>
      <c r="Y30" s="435"/>
      <c r="Z30" s="435"/>
      <c r="AA30" s="435"/>
      <c r="AB30" s="435"/>
      <c r="AC30" s="436"/>
      <c r="AD30" s="310">
        <f>'Art. 123'!AF40</f>
        <v>3</v>
      </c>
      <c r="AE30" s="94" t="str">
        <f t="shared" si="0"/>
        <v>No aplica</v>
      </c>
      <c r="AF30">
        <f t="shared" si="1"/>
        <v>1.5</v>
      </c>
      <c r="AG30" s="92" t="str">
        <f t="shared" si="2"/>
        <v>No aplica</v>
      </c>
      <c r="AH30" s="95" t="e">
        <f t="shared" si="3"/>
        <v>#VALUE!</v>
      </c>
      <c r="AI30" s="96" t="str">
        <f t="shared" si="4"/>
        <v>No aplica</v>
      </c>
      <c r="AJ30" s="96" t="e">
        <f t="shared" si="5"/>
        <v>#VALUE!</v>
      </c>
      <c r="AK30" s="96" t="e">
        <f t="shared" si="6"/>
        <v>#VALUE!</v>
      </c>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24.9" customHeight="1" thickTop="1" thickBot="1" x14ac:dyDescent="0.3">
      <c r="A31" s="392" t="s">
        <v>2062</v>
      </c>
      <c r="B31" s="427"/>
      <c r="C31" s="427"/>
      <c r="D31" s="427"/>
      <c r="E31" s="427"/>
      <c r="F31" s="427"/>
      <c r="G31" s="427"/>
      <c r="H31" s="427"/>
      <c r="I31" s="427"/>
      <c r="J31" s="427"/>
      <c r="K31" s="427"/>
      <c r="L31" s="427"/>
      <c r="M31" s="427"/>
      <c r="N31" s="427"/>
      <c r="O31" s="427"/>
      <c r="P31" s="427"/>
      <c r="Q31" s="427"/>
      <c r="R31" s="427"/>
      <c r="S31" s="427"/>
      <c r="T31" s="427"/>
      <c r="U31" s="427"/>
      <c r="V31" s="427"/>
      <c r="W31" s="427"/>
      <c r="X31" s="427"/>
      <c r="Y31" s="427"/>
      <c r="Z31" s="427"/>
      <c r="AA31" s="427"/>
      <c r="AB31" s="427"/>
      <c r="AC31" s="428"/>
      <c r="AD31" s="310">
        <f>'Art. 123'!AF41</f>
        <v>3</v>
      </c>
      <c r="AE31" s="94" t="str">
        <f t="shared" si="0"/>
        <v>No aplica</v>
      </c>
      <c r="AF31">
        <f t="shared" si="1"/>
        <v>1.5</v>
      </c>
      <c r="AG31" s="92" t="str">
        <f t="shared" si="2"/>
        <v>No aplica</v>
      </c>
      <c r="AH31" s="95" t="e">
        <f t="shared" si="3"/>
        <v>#VALUE!</v>
      </c>
      <c r="AI31" s="96" t="str">
        <f t="shared" si="4"/>
        <v>No aplica</v>
      </c>
      <c r="AJ31" s="96" t="e">
        <f t="shared" si="5"/>
        <v>#VALUE!</v>
      </c>
      <c r="AK31" s="96" t="e">
        <f t="shared" si="6"/>
        <v>#VALUE!</v>
      </c>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24.9" customHeight="1" thickTop="1" thickBot="1" x14ac:dyDescent="0.3">
      <c r="A32" s="434" t="s">
        <v>2063</v>
      </c>
      <c r="B32" s="435"/>
      <c r="C32" s="435"/>
      <c r="D32" s="435"/>
      <c r="E32" s="435"/>
      <c r="F32" s="435"/>
      <c r="G32" s="435"/>
      <c r="H32" s="435"/>
      <c r="I32" s="435"/>
      <c r="J32" s="435"/>
      <c r="K32" s="435"/>
      <c r="L32" s="435"/>
      <c r="M32" s="435"/>
      <c r="N32" s="435"/>
      <c r="O32" s="435"/>
      <c r="P32" s="435"/>
      <c r="Q32" s="435"/>
      <c r="R32" s="435"/>
      <c r="S32" s="435"/>
      <c r="T32" s="435"/>
      <c r="U32" s="435"/>
      <c r="V32" s="435"/>
      <c r="W32" s="435"/>
      <c r="X32" s="435"/>
      <c r="Y32" s="435"/>
      <c r="Z32" s="435"/>
      <c r="AA32" s="435"/>
      <c r="AB32" s="435"/>
      <c r="AC32" s="436"/>
      <c r="AD32" s="310">
        <f>'Art. 123'!AF42</f>
        <v>3</v>
      </c>
      <c r="AE32" s="94" t="str">
        <f t="shared" si="0"/>
        <v>No aplica</v>
      </c>
      <c r="AF32">
        <f t="shared" si="1"/>
        <v>1.5</v>
      </c>
      <c r="AG32" s="92" t="str">
        <f t="shared" si="2"/>
        <v>No aplica</v>
      </c>
      <c r="AH32" s="95" t="e">
        <f t="shared" si="3"/>
        <v>#VALUE!</v>
      </c>
      <c r="AI32" s="96" t="str">
        <f t="shared" si="4"/>
        <v>No aplica</v>
      </c>
      <c r="AJ32" s="96" t="e">
        <f t="shared" si="5"/>
        <v>#VALUE!</v>
      </c>
      <c r="AK32" s="96" t="e">
        <f t="shared" si="6"/>
        <v>#VALUE!</v>
      </c>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24.9" customHeight="1" thickTop="1" thickBot="1" x14ac:dyDescent="0.3">
      <c r="A33" s="434" t="s">
        <v>2064</v>
      </c>
      <c r="B33" s="435"/>
      <c r="C33" s="435"/>
      <c r="D33" s="435"/>
      <c r="E33" s="435"/>
      <c r="F33" s="435"/>
      <c r="G33" s="435"/>
      <c r="H33" s="435"/>
      <c r="I33" s="435"/>
      <c r="J33" s="435"/>
      <c r="K33" s="435"/>
      <c r="L33" s="435"/>
      <c r="M33" s="435"/>
      <c r="N33" s="435"/>
      <c r="O33" s="435"/>
      <c r="P33" s="435"/>
      <c r="Q33" s="435"/>
      <c r="R33" s="435"/>
      <c r="S33" s="435"/>
      <c r="T33" s="435"/>
      <c r="U33" s="435"/>
      <c r="V33" s="435"/>
      <c r="W33" s="435"/>
      <c r="X33" s="435"/>
      <c r="Y33" s="435"/>
      <c r="Z33" s="435"/>
      <c r="AA33" s="435"/>
      <c r="AB33" s="435"/>
      <c r="AC33" s="436"/>
      <c r="AD33" s="310">
        <f>'Art. 123'!AF43</f>
        <v>3</v>
      </c>
      <c r="AE33" s="94" t="str">
        <f t="shared" si="0"/>
        <v>No aplica</v>
      </c>
      <c r="AF33">
        <f t="shared" si="1"/>
        <v>1.5</v>
      </c>
      <c r="AG33" s="92" t="str">
        <f t="shared" si="2"/>
        <v>No aplica</v>
      </c>
      <c r="AH33" s="95" t="e">
        <f t="shared" si="3"/>
        <v>#VALUE!</v>
      </c>
      <c r="AI33" s="96" t="str">
        <f t="shared" si="4"/>
        <v>No aplica</v>
      </c>
      <c r="AJ33" s="96" t="e">
        <f t="shared" si="5"/>
        <v>#VALUE!</v>
      </c>
      <c r="AK33" s="96" t="e">
        <f t="shared" si="6"/>
        <v>#VALUE!</v>
      </c>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24.9" customHeight="1" thickTop="1" x14ac:dyDescent="0.25">
      <c r="A34" s="437" t="s">
        <v>1671</v>
      </c>
      <c r="B34" s="438"/>
      <c r="C34" s="438"/>
      <c r="D34" s="438"/>
      <c r="E34" s="438"/>
      <c r="F34" s="438"/>
      <c r="G34" s="438"/>
      <c r="H34" s="438"/>
      <c r="I34" s="438"/>
      <c r="J34" s="438"/>
      <c r="K34" s="438"/>
      <c r="L34" s="438"/>
      <c r="M34" s="438"/>
      <c r="N34" s="438"/>
      <c r="O34" s="438"/>
      <c r="P34" s="438"/>
      <c r="Q34" s="438"/>
      <c r="R34" s="438"/>
      <c r="S34" s="438"/>
      <c r="T34" s="438"/>
      <c r="U34" s="438"/>
      <c r="V34" s="438"/>
      <c r="W34" s="438"/>
      <c r="X34" s="438"/>
      <c r="Y34" s="438"/>
      <c r="Z34" s="438"/>
      <c r="AA34" s="438"/>
      <c r="AB34" s="438"/>
      <c r="AC34" s="438"/>
      <c r="AD34" s="439"/>
      <c r="AE34" s="94">
        <f>SUM(AE25:AE33)</f>
        <v>0</v>
      </c>
      <c r="AF34" s="61"/>
      <c r="AG34" s="97">
        <f>SUM(AG25:AG33)</f>
        <v>0</v>
      </c>
      <c r="AH34" s="98"/>
      <c r="AI34" s="99"/>
      <c r="AJ34" s="99"/>
      <c r="AK34" s="99"/>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24.9" customHeight="1" x14ac:dyDescent="0.25">
      <c r="A35" s="440" t="s">
        <v>1672</v>
      </c>
      <c r="B35" s="441"/>
      <c r="C35" s="441"/>
      <c r="D35" s="441"/>
      <c r="E35" s="441"/>
      <c r="F35" s="441"/>
      <c r="G35" s="441"/>
      <c r="H35" s="441"/>
      <c r="I35" s="441"/>
      <c r="J35" s="441"/>
      <c r="K35" s="441"/>
      <c r="L35" s="441"/>
      <c r="M35" s="441"/>
      <c r="N35" s="441"/>
      <c r="O35" s="441"/>
      <c r="P35" s="441"/>
      <c r="Q35" s="441"/>
      <c r="R35" s="441"/>
      <c r="S35" s="441"/>
      <c r="T35" s="441"/>
      <c r="U35" s="441"/>
      <c r="V35" s="441"/>
      <c r="W35" s="441"/>
      <c r="X35" s="441"/>
      <c r="Y35" s="441"/>
      <c r="Z35" s="441"/>
      <c r="AA35" s="441"/>
      <c r="AB35" s="441"/>
      <c r="AC35" s="441"/>
      <c r="AD35" s="442"/>
      <c r="AE35" s="94">
        <f>AE34/$AE$23*100</f>
        <v>0</v>
      </c>
      <c r="AF35" s="61"/>
      <c r="AG35" s="97"/>
      <c r="AH35" s="98"/>
      <c r="AI35" s="99"/>
      <c r="AJ35" s="99"/>
      <c r="AK35" s="99"/>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24.9" customHeight="1" thickBot="1" x14ac:dyDescent="0.3">
      <c r="A36" s="73"/>
      <c r="B36" s="73"/>
      <c r="C36" s="73"/>
      <c r="D36" s="73"/>
      <c r="E36" s="73"/>
      <c r="F36" s="73"/>
      <c r="G36" s="73"/>
      <c r="H36" s="73"/>
      <c r="I36" s="73"/>
      <c r="J36" s="73"/>
      <c r="K36" s="73"/>
      <c r="L36" s="73"/>
      <c r="M36" s="73"/>
      <c r="N36" s="73"/>
      <c r="O36" s="73"/>
      <c r="P36" s="73"/>
      <c r="Q36" s="100"/>
      <c r="R36" s="73"/>
      <c r="S36" s="73"/>
      <c r="T36" s="73"/>
      <c r="U36" s="73"/>
      <c r="V36" s="73"/>
      <c r="W36" s="73"/>
      <c r="X36" s="73"/>
      <c r="Y36" s="73"/>
      <c r="Z36" s="73"/>
      <c r="AA36" s="73"/>
      <c r="AB36" s="73"/>
      <c r="AC36" s="73"/>
      <c r="AD36" s="101"/>
      <c r="AE36" s="101"/>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24.9" customHeight="1" thickTop="1" thickBot="1" x14ac:dyDescent="0.3">
      <c r="A37" s="391" t="s">
        <v>198</v>
      </c>
      <c r="B37" s="443"/>
      <c r="C37" s="443"/>
      <c r="D37" s="443"/>
      <c r="E37" s="443"/>
      <c r="F37" s="443"/>
      <c r="G37" s="443"/>
      <c r="H37" s="443"/>
      <c r="I37" s="443"/>
      <c r="J37" s="443"/>
      <c r="K37" s="443"/>
      <c r="L37" s="443"/>
      <c r="M37" s="443"/>
      <c r="N37" s="443"/>
      <c r="O37" s="443"/>
      <c r="P37" s="443"/>
      <c r="Q37" s="443"/>
      <c r="R37" s="443"/>
      <c r="S37" s="443"/>
      <c r="T37" s="443"/>
      <c r="U37" s="443"/>
      <c r="V37" s="443"/>
      <c r="W37" s="443"/>
      <c r="X37" s="443"/>
      <c r="Y37" s="443"/>
      <c r="Z37" s="443"/>
      <c r="AA37" s="443"/>
      <c r="AB37" s="443"/>
      <c r="AC37" s="443"/>
      <c r="AD37" s="292" t="s">
        <v>187</v>
      </c>
      <c r="AE37" s="292" t="s">
        <v>7</v>
      </c>
      <c r="AF37" s="92" t="s">
        <v>1666</v>
      </c>
      <c r="AG37" s="92" t="s">
        <v>1667</v>
      </c>
      <c r="AH37" s="92" t="s">
        <v>1668</v>
      </c>
      <c r="AI37" s="93" t="s">
        <v>1669</v>
      </c>
      <c r="AJ37" s="92"/>
      <c r="AK37" s="93" t="s">
        <v>1670</v>
      </c>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24.9" customHeight="1" thickTop="1" thickBot="1" x14ac:dyDescent="0.3">
      <c r="A38" s="392" t="s">
        <v>2065</v>
      </c>
      <c r="B38" s="427"/>
      <c r="C38" s="427"/>
      <c r="D38" s="427"/>
      <c r="E38" s="427"/>
      <c r="F38" s="427"/>
      <c r="G38" s="427"/>
      <c r="H38" s="427"/>
      <c r="I38" s="427"/>
      <c r="J38" s="427"/>
      <c r="K38" s="427"/>
      <c r="L38" s="427"/>
      <c r="M38" s="427"/>
      <c r="N38" s="427"/>
      <c r="O38" s="427"/>
      <c r="P38" s="427"/>
      <c r="Q38" s="427"/>
      <c r="R38" s="427"/>
      <c r="S38" s="427"/>
      <c r="T38" s="427"/>
      <c r="U38" s="427"/>
      <c r="V38" s="427"/>
      <c r="W38" s="427"/>
      <c r="X38" s="427"/>
      <c r="Y38" s="427"/>
      <c r="Z38" s="427"/>
      <c r="AA38" s="427"/>
      <c r="AB38" s="427"/>
      <c r="AC38" s="428"/>
      <c r="AD38" s="310">
        <f>'Art. 123'!AF46</f>
        <v>3</v>
      </c>
      <c r="AE38" s="94" t="str">
        <f>IF(AG38=1,AK38,AG38)</f>
        <v>No aplica</v>
      </c>
      <c r="AF38">
        <f>AD38/2</f>
        <v>1.5</v>
      </c>
      <c r="AG38" s="92" t="str">
        <f>IF(AND(AF38&gt;=0,AF38&lt;=1),1,"No aplica")</f>
        <v>No aplica</v>
      </c>
      <c r="AH38" s="95" t="e">
        <f>AD38/(AG38*2)</f>
        <v>#VALUE!</v>
      </c>
      <c r="AI38" s="96" t="str">
        <f>IF(AG38=1,AG38/$AG$43,"No aplica")</f>
        <v>No aplica</v>
      </c>
      <c r="AJ38" s="96" t="e">
        <f>AF38*AI38</f>
        <v>#VALUE!</v>
      </c>
      <c r="AK38" s="96" t="e">
        <f>AJ38*$AE$23</f>
        <v>#VALUE!</v>
      </c>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24.9" customHeight="1" thickTop="1" thickBot="1" x14ac:dyDescent="0.3">
      <c r="A39" s="392" t="s">
        <v>2066</v>
      </c>
      <c r="B39" s="427"/>
      <c r="C39" s="427"/>
      <c r="D39" s="427"/>
      <c r="E39" s="427"/>
      <c r="F39" s="427"/>
      <c r="G39" s="427"/>
      <c r="H39" s="427"/>
      <c r="I39" s="427"/>
      <c r="J39" s="427"/>
      <c r="K39" s="427"/>
      <c r="L39" s="427"/>
      <c r="M39" s="427"/>
      <c r="N39" s="427"/>
      <c r="O39" s="427"/>
      <c r="P39" s="427"/>
      <c r="Q39" s="427"/>
      <c r="R39" s="427"/>
      <c r="S39" s="427"/>
      <c r="T39" s="427"/>
      <c r="U39" s="427"/>
      <c r="V39" s="427"/>
      <c r="W39" s="427"/>
      <c r="X39" s="427"/>
      <c r="Y39" s="427"/>
      <c r="Z39" s="427"/>
      <c r="AA39" s="427"/>
      <c r="AB39" s="427"/>
      <c r="AC39" s="428"/>
      <c r="AD39" s="310">
        <f>'Art. 123'!AF47</f>
        <v>3</v>
      </c>
      <c r="AE39" s="94" t="str">
        <f>IF(AG39=1,AK39,AG39)</f>
        <v>No aplica</v>
      </c>
      <c r="AF39">
        <f>AD39/2</f>
        <v>1.5</v>
      </c>
      <c r="AG39" s="92" t="str">
        <f>IF(AND(AF39&gt;=0,AF39&lt;=1),1,"No aplica")</f>
        <v>No aplica</v>
      </c>
      <c r="AH39" s="95" t="e">
        <f>AD39/(AG39*2)</f>
        <v>#VALUE!</v>
      </c>
      <c r="AI39" s="96" t="str">
        <f>IF(AG39=1,AG39/$AG$43,"No aplica")</f>
        <v>No aplica</v>
      </c>
      <c r="AJ39" s="96" t="e">
        <f>AF39*AI39</f>
        <v>#VALUE!</v>
      </c>
      <c r="AK39" s="96" t="e">
        <f>AJ39*$AE$23</f>
        <v>#VALUE!</v>
      </c>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24.9" customHeight="1" thickTop="1" thickBot="1" x14ac:dyDescent="0.3">
      <c r="A40" s="392" t="s">
        <v>2067</v>
      </c>
      <c r="B40" s="427"/>
      <c r="C40" s="427"/>
      <c r="D40" s="427"/>
      <c r="E40" s="427"/>
      <c r="F40" s="427"/>
      <c r="G40" s="427"/>
      <c r="H40" s="427"/>
      <c r="I40" s="427"/>
      <c r="J40" s="427"/>
      <c r="K40" s="427"/>
      <c r="L40" s="427"/>
      <c r="M40" s="427"/>
      <c r="N40" s="427"/>
      <c r="O40" s="427"/>
      <c r="P40" s="427"/>
      <c r="Q40" s="427"/>
      <c r="R40" s="427"/>
      <c r="S40" s="427"/>
      <c r="T40" s="427"/>
      <c r="U40" s="427"/>
      <c r="V40" s="427"/>
      <c r="W40" s="427"/>
      <c r="X40" s="427"/>
      <c r="Y40" s="427"/>
      <c r="Z40" s="427"/>
      <c r="AA40" s="427"/>
      <c r="AB40" s="427"/>
      <c r="AC40" s="428"/>
      <c r="AD40" s="310">
        <f>'Art. 123'!AF48</f>
        <v>3</v>
      </c>
      <c r="AE40" s="94" t="str">
        <f>IF(AG40=1,AK40,AG40)</f>
        <v>No aplica</v>
      </c>
      <c r="AF40">
        <f>AD40/2</f>
        <v>1.5</v>
      </c>
      <c r="AG40" s="92" t="str">
        <f>IF(AND(AF40&gt;=0,AF40&lt;=1),1,"No aplica")</f>
        <v>No aplica</v>
      </c>
      <c r="AH40" s="95" t="e">
        <f>AD40/(AG40*2)</f>
        <v>#VALUE!</v>
      </c>
      <c r="AI40" s="96" t="str">
        <f>IF(AG40=1,AG40/$AG$43,"No aplica")</f>
        <v>No aplica</v>
      </c>
      <c r="AJ40" s="96" t="e">
        <f>AF40*AI40</f>
        <v>#VALUE!</v>
      </c>
      <c r="AK40" s="96" t="e">
        <f>AJ40*$AE$23</f>
        <v>#VALUE!</v>
      </c>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24.9" customHeight="1" thickTop="1" thickBot="1" x14ac:dyDescent="0.3">
      <c r="A41" s="392" t="s">
        <v>2068</v>
      </c>
      <c r="B41" s="427"/>
      <c r="C41" s="427"/>
      <c r="D41" s="427"/>
      <c r="E41" s="427"/>
      <c r="F41" s="427"/>
      <c r="G41" s="427"/>
      <c r="H41" s="427"/>
      <c r="I41" s="427"/>
      <c r="J41" s="427"/>
      <c r="K41" s="427"/>
      <c r="L41" s="427"/>
      <c r="M41" s="427"/>
      <c r="N41" s="427"/>
      <c r="O41" s="427"/>
      <c r="P41" s="427"/>
      <c r="Q41" s="427"/>
      <c r="R41" s="427"/>
      <c r="S41" s="427"/>
      <c r="T41" s="427"/>
      <c r="U41" s="427"/>
      <c r="V41" s="427"/>
      <c r="W41" s="427"/>
      <c r="X41" s="427"/>
      <c r="Y41" s="427"/>
      <c r="Z41" s="427"/>
      <c r="AA41" s="427"/>
      <c r="AB41" s="427"/>
      <c r="AC41" s="428"/>
      <c r="AD41" s="310">
        <f>'Art. 123'!AF49</f>
        <v>3</v>
      </c>
      <c r="AE41" s="94" t="str">
        <f>IF(AG41=1,AK41,AG41)</f>
        <v>No aplica</v>
      </c>
      <c r="AF41">
        <f>AD41/2</f>
        <v>1.5</v>
      </c>
      <c r="AG41" s="92" t="str">
        <f>IF(AND(AF41&gt;=0,AF41&lt;=1),1,"No aplica")</f>
        <v>No aplica</v>
      </c>
      <c r="AH41" s="95" t="e">
        <f>AD41/(AG41*2)</f>
        <v>#VALUE!</v>
      </c>
      <c r="AI41" s="96" t="str">
        <f>IF(AG41=1,AG41/$AG$43,"No aplica")</f>
        <v>No aplica</v>
      </c>
      <c r="AJ41" s="96" t="e">
        <f>AF41*AI41</f>
        <v>#VALUE!</v>
      </c>
      <c r="AK41" s="96" t="e">
        <f>AJ41*$AE$23</f>
        <v>#VALUE!</v>
      </c>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24.9" customHeight="1" thickTop="1" thickBot="1" x14ac:dyDescent="0.3">
      <c r="A42" s="392" t="s">
        <v>2069</v>
      </c>
      <c r="B42" s="427"/>
      <c r="C42" s="427"/>
      <c r="D42" s="427"/>
      <c r="E42" s="427"/>
      <c r="F42" s="427"/>
      <c r="G42" s="427"/>
      <c r="H42" s="427"/>
      <c r="I42" s="427"/>
      <c r="J42" s="427"/>
      <c r="K42" s="427"/>
      <c r="L42" s="427"/>
      <c r="M42" s="427"/>
      <c r="N42" s="427"/>
      <c r="O42" s="427"/>
      <c r="P42" s="427"/>
      <c r="Q42" s="427"/>
      <c r="R42" s="427"/>
      <c r="S42" s="427"/>
      <c r="T42" s="427"/>
      <c r="U42" s="427"/>
      <c r="V42" s="427"/>
      <c r="W42" s="427"/>
      <c r="X42" s="427"/>
      <c r="Y42" s="427"/>
      <c r="Z42" s="427"/>
      <c r="AA42" s="427"/>
      <c r="AB42" s="427"/>
      <c r="AC42" s="428"/>
      <c r="AD42" s="310">
        <f>'Art. 123'!AF50</f>
        <v>3</v>
      </c>
      <c r="AE42" s="94" t="str">
        <f>IF(AG42=1,AK42,AG42)</f>
        <v>No aplica</v>
      </c>
      <c r="AF42">
        <f>AD42/2</f>
        <v>1.5</v>
      </c>
      <c r="AG42" s="92" t="str">
        <f>IF(AND(AF42&gt;=0,AF42&lt;=1),1,"No aplica")</f>
        <v>No aplica</v>
      </c>
      <c r="AH42" s="95" t="e">
        <f>AD42/(AG42*2)</f>
        <v>#VALUE!</v>
      </c>
      <c r="AI42" s="96" t="str">
        <f>IF(AG42=1,AG42/$AG$43,"No aplica")</f>
        <v>No aplica</v>
      </c>
      <c r="AJ42" s="96" t="e">
        <f>AF42*AI42</f>
        <v>#VALUE!</v>
      </c>
      <c r="AK42" s="96" t="e">
        <f>AJ42*$AE$23</f>
        <v>#VALUE!</v>
      </c>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24.9" customHeight="1" thickTop="1" x14ac:dyDescent="0.25">
      <c r="A43" s="437" t="s">
        <v>1673</v>
      </c>
      <c r="B43" s="438"/>
      <c r="C43" s="438"/>
      <c r="D43" s="438"/>
      <c r="E43" s="438"/>
      <c r="F43" s="438"/>
      <c r="G43" s="438"/>
      <c r="H43" s="438"/>
      <c r="I43" s="438"/>
      <c r="J43" s="438"/>
      <c r="K43" s="438"/>
      <c r="L43" s="438"/>
      <c r="M43" s="438"/>
      <c r="N43" s="438"/>
      <c r="O43" s="438"/>
      <c r="P43" s="438"/>
      <c r="Q43" s="438"/>
      <c r="R43" s="438"/>
      <c r="S43" s="438"/>
      <c r="T43" s="438"/>
      <c r="U43" s="438"/>
      <c r="V43" s="438"/>
      <c r="W43" s="438"/>
      <c r="X43" s="438"/>
      <c r="Y43" s="438"/>
      <c r="Z43" s="438"/>
      <c r="AA43" s="438"/>
      <c r="AB43" s="438"/>
      <c r="AC43" s="438"/>
      <c r="AD43" s="439"/>
      <c r="AE43" s="94">
        <f>SUM(AE38:AE42)</f>
        <v>0</v>
      </c>
      <c r="AF43" s="61"/>
      <c r="AG43" s="97">
        <f>SUM(AG38:AG42)</f>
        <v>0</v>
      </c>
      <c r="AH43" s="98"/>
      <c r="AI43" s="99"/>
      <c r="AJ43" s="99"/>
      <c r="AK43" s="99"/>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24.9" customHeight="1" x14ac:dyDescent="0.25">
      <c r="A44" s="440" t="s">
        <v>1674</v>
      </c>
      <c r="B44" s="441"/>
      <c r="C44" s="441"/>
      <c r="D44" s="441"/>
      <c r="E44" s="441"/>
      <c r="F44" s="441"/>
      <c r="G44" s="441"/>
      <c r="H44" s="441"/>
      <c r="I44" s="441"/>
      <c r="J44" s="441"/>
      <c r="K44" s="441"/>
      <c r="L44" s="441"/>
      <c r="M44" s="441"/>
      <c r="N44" s="441"/>
      <c r="O44" s="441"/>
      <c r="P44" s="441"/>
      <c r="Q44" s="441"/>
      <c r="R44" s="441"/>
      <c r="S44" s="441"/>
      <c r="T44" s="441"/>
      <c r="U44" s="441"/>
      <c r="V44" s="441"/>
      <c r="W44" s="441"/>
      <c r="X44" s="441"/>
      <c r="Y44" s="441"/>
      <c r="Z44" s="441"/>
      <c r="AA44" s="441"/>
      <c r="AB44" s="441"/>
      <c r="AC44" s="441"/>
      <c r="AD44" s="442"/>
      <c r="AE44" s="94">
        <f>AE43/$AE$23*100</f>
        <v>0</v>
      </c>
      <c r="AF44" s="61"/>
      <c r="AG44" s="97"/>
      <c r="AH44" s="98"/>
      <c r="AI44" s="99"/>
      <c r="AJ44" s="99"/>
      <c r="AK44" s="99"/>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24.9" customHeight="1" x14ac:dyDescent="0.25">
      <c r="A45" s="293"/>
      <c r="B45" s="293"/>
      <c r="C45" s="293"/>
      <c r="D45" s="293"/>
      <c r="E45" s="293"/>
      <c r="F45" s="293"/>
      <c r="G45" s="293"/>
      <c r="H45" s="293"/>
      <c r="I45" s="293"/>
      <c r="J45" s="293"/>
      <c r="K45" s="293"/>
      <c r="L45" s="293"/>
      <c r="M45" s="293"/>
      <c r="N45" s="293"/>
      <c r="O45" s="293"/>
      <c r="P45" s="293"/>
      <c r="Q45" s="294"/>
      <c r="R45" s="73"/>
      <c r="S45" s="73"/>
      <c r="T45" s="73"/>
      <c r="U45" s="73"/>
      <c r="V45" s="73"/>
      <c r="W45" s="73"/>
      <c r="X45" s="73"/>
      <c r="Y45" s="73"/>
      <c r="Z45" s="73"/>
      <c r="AA45" s="73"/>
      <c r="AB45" s="73"/>
      <c r="AC45" s="73"/>
      <c r="AD45" s="101"/>
      <c r="AE45" s="101"/>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24.9" customHeight="1" x14ac:dyDescent="0.25">
      <c r="A46" s="107"/>
      <c r="B46" s="107"/>
      <c r="C46" s="107"/>
      <c r="D46" s="107"/>
      <c r="E46" s="107"/>
      <c r="F46" s="107"/>
      <c r="G46" s="107"/>
      <c r="H46" s="107"/>
      <c r="I46" s="107"/>
      <c r="J46" s="107"/>
      <c r="K46" s="107"/>
      <c r="L46" s="107"/>
      <c r="M46" s="107"/>
      <c r="N46" s="107"/>
      <c r="O46" s="107"/>
      <c r="P46" s="107"/>
      <c r="Q46" s="100"/>
      <c r="R46" s="107"/>
      <c r="S46" s="107"/>
      <c r="T46" s="107"/>
      <c r="U46" s="107"/>
      <c r="V46" s="107"/>
      <c r="W46" s="107"/>
      <c r="X46" s="107"/>
      <c r="Y46" s="107"/>
      <c r="Z46" s="107"/>
      <c r="AA46" s="107"/>
      <c r="AB46" s="107"/>
      <c r="AC46" s="107"/>
      <c r="AD46" s="101"/>
      <c r="AE46" s="101"/>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24.9" customHeight="1" x14ac:dyDescent="0.25">
      <c r="A47" s="444" t="s">
        <v>2070</v>
      </c>
      <c r="B47" s="444"/>
      <c r="C47" s="444"/>
      <c r="D47" s="444"/>
      <c r="E47" s="444"/>
      <c r="F47" s="444"/>
      <c r="G47" s="444"/>
      <c r="H47" s="444"/>
      <c r="I47" s="444"/>
      <c r="J47" s="444"/>
      <c r="K47" s="444"/>
      <c r="L47" s="444"/>
      <c r="M47" s="444"/>
      <c r="N47" s="444"/>
      <c r="O47" s="444"/>
      <c r="P47" s="444"/>
      <c r="Q47" s="444"/>
      <c r="R47" s="444"/>
      <c r="S47" s="444"/>
      <c r="T47" s="444"/>
      <c r="U47" s="444"/>
      <c r="V47" s="444"/>
      <c r="W47" s="444"/>
      <c r="X47" s="444"/>
      <c r="Y47" s="444"/>
      <c r="Z47" s="444"/>
      <c r="AA47" s="444"/>
      <c r="AB47" s="444"/>
      <c r="AC47" s="444"/>
      <c r="AD47" s="444"/>
      <c r="AE47" s="444"/>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24.9" customHeight="1" x14ac:dyDescent="0.25">
      <c r="A48" s="313"/>
      <c r="B48" s="313"/>
      <c r="C48" s="313"/>
      <c r="D48" s="313"/>
      <c r="E48" s="313"/>
      <c r="F48" s="313"/>
      <c r="G48" s="313"/>
      <c r="H48" s="313"/>
      <c r="I48" s="313"/>
      <c r="J48" s="313"/>
      <c r="K48" s="313"/>
      <c r="L48" s="313"/>
      <c r="M48" s="313"/>
      <c r="N48" s="313"/>
      <c r="O48" s="313"/>
      <c r="P48" s="313"/>
      <c r="Q48" s="313"/>
      <c r="R48" s="313"/>
      <c r="S48" s="313"/>
      <c r="T48" s="313"/>
      <c r="U48" s="313"/>
      <c r="V48" s="313"/>
      <c r="W48" s="313"/>
      <c r="X48" s="313"/>
      <c r="Y48" s="313"/>
      <c r="Z48" s="313"/>
      <c r="AA48" s="313"/>
      <c r="AB48" s="313"/>
      <c r="AC48" s="313"/>
      <c r="AD48" s="295"/>
      <c r="AE48" s="295"/>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24.9" customHeight="1" thickBot="1" x14ac:dyDescent="0.3">
      <c r="A49" s="296"/>
      <c r="B49" s="297"/>
      <c r="C49" s="297"/>
      <c r="D49" s="297"/>
      <c r="E49" s="297"/>
      <c r="F49" s="297"/>
      <c r="G49" s="297"/>
      <c r="H49" s="297"/>
      <c r="I49" s="297"/>
      <c r="J49" s="297"/>
      <c r="K49" s="297"/>
      <c r="L49" s="297"/>
      <c r="M49" s="297"/>
      <c r="N49" s="297"/>
      <c r="O49" s="297"/>
      <c r="P49" s="297"/>
      <c r="Q49" s="298"/>
      <c r="R49" s="297"/>
      <c r="S49" s="297"/>
      <c r="T49" s="297"/>
      <c r="U49" s="297"/>
      <c r="V49" s="297"/>
      <c r="W49" s="297"/>
      <c r="X49" s="297"/>
      <c r="Y49" s="297"/>
      <c r="Z49" s="297"/>
      <c r="AA49" s="297"/>
      <c r="AB49" s="297"/>
      <c r="AC49" s="297"/>
      <c r="AD49" s="299"/>
      <c r="AE49" s="29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24.9" customHeight="1" thickTop="1" thickBot="1" x14ac:dyDescent="0.3">
      <c r="A50" s="431" t="s">
        <v>163</v>
      </c>
      <c r="B50" s="432"/>
      <c r="C50" s="432"/>
      <c r="D50" s="432"/>
      <c r="E50" s="432"/>
      <c r="F50" s="432"/>
      <c r="G50" s="432"/>
      <c r="H50" s="432"/>
      <c r="I50" s="432"/>
      <c r="J50" s="432"/>
      <c r="K50" s="432"/>
      <c r="L50" s="432"/>
      <c r="M50" s="432"/>
      <c r="N50" s="432"/>
      <c r="O50" s="432"/>
      <c r="P50" s="432"/>
      <c r="Q50" s="432"/>
      <c r="R50" s="432"/>
      <c r="S50" s="432"/>
      <c r="T50" s="432"/>
      <c r="U50" s="432"/>
      <c r="V50" s="432"/>
      <c r="W50" s="432"/>
      <c r="X50" s="432"/>
      <c r="Y50" s="432"/>
      <c r="Z50" s="432"/>
      <c r="AA50" s="432"/>
      <c r="AB50" s="432"/>
      <c r="AC50" s="433"/>
      <c r="AD50" s="90" t="s">
        <v>187</v>
      </c>
      <c r="AE50" s="291" t="s">
        <v>7</v>
      </c>
      <c r="AF50" s="92" t="s">
        <v>1666</v>
      </c>
      <c r="AG50" s="92" t="s">
        <v>1667</v>
      </c>
      <c r="AH50" s="92" t="s">
        <v>1668</v>
      </c>
      <c r="AI50" s="93" t="s">
        <v>1669</v>
      </c>
      <c r="AJ50" s="92"/>
      <c r="AK50" s="93" t="s">
        <v>1670</v>
      </c>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24.9" customHeight="1" thickTop="1" thickBot="1" x14ac:dyDescent="0.3">
      <c r="A51" s="392" t="s">
        <v>1025</v>
      </c>
      <c r="B51" s="427"/>
      <c r="C51" s="427"/>
      <c r="D51" s="427"/>
      <c r="E51" s="427"/>
      <c r="F51" s="427"/>
      <c r="G51" s="427"/>
      <c r="H51" s="427"/>
      <c r="I51" s="427"/>
      <c r="J51" s="427"/>
      <c r="K51" s="427"/>
      <c r="L51" s="427"/>
      <c r="M51" s="427"/>
      <c r="N51" s="427"/>
      <c r="O51" s="427"/>
      <c r="P51" s="427"/>
      <c r="Q51" s="427"/>
      <c r="R51" s="427"/>
      <c r="S51" s="427"/>
      <c r="T51" s="427"/>
      <c r="U51" s="427"/>
      <c r="V51" s="427"/>
      <c r="W51" s="427"/>
      <c r="X51" s="427"/>
      <c r="Y51" s="427"/>
      <c r="Z51" s="427"/>
      <c r="AA51" s="427"/>
      <c r="AB51" s="427"/>
      <c r="AC51" s="428"/>
      <c r="AD51" s="310">
        <f>'Art. 123'!AF59</f>
        <v>2</v>
      </c>
      <c r="AE51" s="94">
        <f t="shared" ref="AE51:AE79" si="7">IF(AG51=1,AK51,AG51)</f>
        <v>0.68965517241379315</v>
      </c>
      <c r="AF51">
        <f t="shared" ref="AF51:AF79" si="8">AD51/2</f>
        <v>1</v>
      </c>
      <c r="AG51" s="92">
        <f t="shared" ref="AG51:AG79" si="9">IF(AND(AF51&gt;=0,AF51&lt;=1),1,"No aplica")</f>
        <v>1</v>
      </c>
      <c r="AH51" s="95">
        <f t="shared" ref="AH51:AH79" si="10">AD51/(AG51*2)</f>
        <v>1</v>
      </c>
      <c r="AI51" s="96">
        <f t="shared" ref="AI51:AI79" si="11">IF(AG51=1,AG51/$AG$80,"No aplica")</f>
        <v>3.4482758620689655E-2</v>
      </c>
      <c r="AJ51" s="96">
        <f t="shared" ref="AJ51:AJ79" si="12">AF51*AI51</f>
        <v>3.4482758620689655E-2</v>
      </c>
      <c r="AK51" s="96">
        <f t="shared" ref="AK51:AK79" si="13">AJ51*$AE$23</f>
        <v>0.68965517241379315</v>
      </c>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24.9" customHeight="1" thickTop="1" thickBot="1" x14ac:dyDescent="0.3">
      <c r="A52" s="392" t="s">
        <v>1026</v>
      </c>
      <c r="B52" s="427"/>
      <c r="C52" s="427"/>
      <c r="D52" s="427"/>
      <c r="E52" s="427"/>
      <c r="F52" s="427"/>
      <c r="G52" s="427"/>
      <c r="H52" s="427"/>
      <c r="I52" s="427"/>
      <c r="J52" s="427"/>
      <c r="K52" s="427"/>
      <c r="L52" s="427"/>
      <c r="M52" s="427"/>
      <c r="N52" s="427"/>
      <c r="O52" s="427"/>
      <c r="P52" s="427"/>
      <c r="Q52" s="427"/>
      <c r="R52" s="427"/>
      <c r="S52" s="427"/>
      <c r="T52" s="427"/>
      <c r="U52" s="427"/>
      <c r="V52" s="427"/>
      <c r="W52" s="427"/>
      <c r="X52" s="427"/>
      <c r="Y52" s="427"/>
      <c r="Z52" s="427"/>
      <c r="AA52" s="427"/>
      <c r="AB52" s="427"/>
      <c r="AC52" s="428"/>
      <c r="AD52" s="310">
        <f>'Art. 123'!AF60</f>
        <v>2</v>
      </c>
      <c r="AE52" s="94">
        <f t="shared" si="7"/>
        <v>0.68965517241379315</v>
      </c>
      <c r="AF52">
        <f t="shared" si="8"/>
        <v>1</v>
      </c>
      <c r="AG52" s="92">
        <f t="shared" si="9"/>
        <v>1</v>
      </c>
      <c r="AH52" s="95">
        <f t="shared" si="10"/>
        <v>1</v>
      </c>
      <c r="AI52" s="96">
        <f t="shared" si="11"/>
        <v>3.4482758620689655E-2</v>
      </c>
      <c r="AJ52" s="96">
        <f t="shared" si="12"/>
        <v>3.4482758620689655E-2</v>
      </c>
      <c r="AK52" s="96">
        <f t="shared" si="13"/>
        <v>0.68965517241379315</v>
      </c>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24.9" customHeight="1" thickTop="1" thickBot="1" x14ac:dyDescent="0.3">
      <c r="A53" s="392" t="s">
        <v>2071</v>
      </c>
      <c r="B53" s="427"/>
      <c r="C53" s="427"/>
      <c r="D53" s="427"/>
      <c r="E53" s="427"/>
      <c r="F53" s="427"/>
      <c r="G53" s="427"/>
      <c r="H53" s="427"/>
      <c r="I53" s="427"/>
      <c r="J53" s="427"/>
      <c r="K53" s="427"/>
      <c r="L53" s="427"/>
      <c r="M53" s="427"/>
      <c r="N53" s="427"/>
      <c r="O53" s="427"/>
      <c r="P53" s="427"/>
      <c r="Q53" s="427"/>
      <c r="R53" s="427"/>
      <c r="S53" s="427"/>
      <c r="T53" s="427"/>
      <c r="U53" s="427"/>
      <c r="V53" s="427"/>
      <c r="W53" s="427"/>
      <c r="X53" s="427"/>
      <c r="Y53" s="427"/>
      <c r="Z53" s="427"/>
      <c r="AA53" s="427"/>
      <c r="AB53" s="427"/>
      <c r="AC53" s="428"/>
      <c r="AD53" s="310">
        <f>'Art. 123'!AF61</f>
        <v>2</v>
      </c>
      <c r="AE53" s="94">
        <f t="shared" si="7"/>
        <v>0.68965517241379315</v>
      </c>
      <c r="AF53">
        <f t="shared" si="8"/>
        <v>1</v>
      </c>
      <c r="AG53" s="92">
        <f t="shared" si="9"/>
        <v>1</v>
      </c>
      <c r="AH53" s="95">
        <f t="shared" si="10"/>
        <v>1</v>
      </c>
      <c r="AI53" s="96">
        <f t="shared" si="11"/>
        <v>3.4482758620689655E-2</v>
      </c>
      <c r="AJ53" s="96">
        <f t="shared" si="12"/>
        <v>3.4482758620689655E-2</v>
      </c>
      <c r="AK53" s="96">
        <f t="shared" si="13"/>
        <v>0.68965517241379315</v>
      </c>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24.9" customHeight="1" thickTop="1" thickBot="1" x14ac:dyDescent="0.3">
      <c r="A54" s="392" t="s">
        <v>2072</v>
      </c>
      <c r="B54" s="427"/>
      <c r="C54" s="427"/>
      <c r="D54" s="427"/>
      <c r="E54" s="427"/>
      <c r="F54" s="427"/>
      <c r="G54" s="427"/>
      <c r="H54" s="427"/>
      <c r="I54" s="427"/>
      <c r="J54" s="427"/>
      <c r="K54" s="427"/>
      <c r="L54" s="427"/>
      <c r="M54" s="427"/>
      <c r="N54" s="427"/>
      <c r="O54" s="427"/>
      <c r="P54" s="427"/>
      <c r="Q54" s="427"/>
      <c r="R54" s="427"/>
      <c r="S54" s="427"/>
      <c r="T54" s="427"/>
      <c r="U54" s="427"/>
      <c r="V54" s="427"/>
      <c r="W54" s="427"/>
      <c r="X54" s="427"/>
      <c r="Y54" s="427"/>
      <c r="Z54" s="427"/>
      <c r="AA54" s="427"/>
      <c r="AB54" s="427"/>
      <c r="AC54" s="428"/>
      <c r="AD54" s="310">
        <f>'Art. 123'!AF62</f>
        <v>0</v>
      </c>
      <c r="AE54" s="94">
        <f t="shared" si="7"/>
        <v>0</v>
      </c>
      <c r="AF54">
        <f t="shared" si="8"/>
        <v>0</v>
      </c>
      <c r="AG54" s="92">
        <f t="shared" si="9"/>
        <v>1</v>
      </c>
      <c r="AH54" s="95">
        <f t="shared" si="10"/>
        <v>0</v>
      </c>
      <c r="AI54" s="96">
        <f t="shared" si="11"/>
        <v>3.4482758620689655E-2</v>
      </c>
      <c r="AJ54" s="96">
        <f t="shared" si="12"/>
        <v>0</v>
      </c>
      <c r="AK54" s="96">
        <f t="shared" si="13"/>
        <v>0</v>
      </c>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24.9" customHeight="1" thickTop="1" thickBot="1" x14ac:dyDescent="0.3">
      <c r="A55" s="434" t="s">
        <v>2073</v>
      </c>
      <c r="B55" s="435"/>
      <c r="C55" s="435"/>
      <c r="D55" s="435"/>
      <c r="E55" s="435"/>
      <c r="F55" s="435"/>
      <c r="G55" s="435"/>
      <c r="H55" s="435"/>
      <c r="I55" s="435"/>
      <c r="J55" s="435"/>
      <c r="K55" s="435"/>
      <c r="L55" s="435"/>
      <c r="M55" s="435"/>
      <c r="N55" s="435"/>
      <c r="O55" s="435"/>
      <c r="P55" s="435"/>
      <c r="Q55" s="435"/>
      <c r="R55" s="435"/>
      <c r="S55" s="435"/>
      <c r="T55" s="435"/>
      <c r="U55" s="435"/>
      <c r="V55" s="435"/>
      <c r="W55" s="435"/>
      <c r="X55" s="435"/>
      <c r="Y55" s="435"/>
      <c r="Z55" s="435"/>
      <c r="AA55" s="435"/>
      <c r="AB55" s="435"/>
      <c r="AC55" s="436"/>
      <c r="AD55" s="310">
        <f>'Art. 123'!AF63</f>
        <v>2</v>
      </c>
      <c r="AE55" s="94">
        <f t="shared" si="7"/>
        <v>0.68965517241379315</v>
      </c>
      <c r="AF55">
        <f t="shared" si="8"/>
        <v>1</v>
      </c>
      <c r="AG55" s="92">
        <f t="shared" si="9"/>
        <v>1</v>
      </c>
      <c r="AH55" s="95">
        <f t="shared" si="10"/>
        <v>1</v>
      </c>
      <c r="AI55" s="96">
        <f t="shared" si="11"/>
        <v>3.4482758620689655E-2</v>
      </c>
      <c r="AJ55" s="96">
        <f t="shared" si="12"/>
        <v>3.4482758620689655E-2</v>
      </c>
      <c r="AK55" s="96">
        <f t="shared" si="13"/>
        <v>0.68965517241379315</v>
      </c>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24.9" customHeight="1" thickTop="1" thickBot="1" x14ac:dyDescent="0.3">
      <c r="A56" s="434" t="s">
        <v>2074</v>
      </c>
      <c r="B56" s="435"/>
      <c r="C56" s="435"/>
      <c r="D56" s="435"/>
      <c r="E56" s="435"/>
      <c r="F56" s="435"/>
      <c r="G56" s="435"/>
      <c r="H56" s="435"/>
      <c r="I56" s="435"/>
      <c r="J56" s="435"/>
      <c r="K56" s="435"/>
      <c r="L56" s="435"/>
      <c r="M56" s="435"/>
      <c r="N56" s="435"/>
      <c r="O56" s="435"/>
      <c r="P56" s="435"/>
      <c r="Q56" s="435"/>
      <c r="R56" s="435"/>
      <c r="S56" s="435"/>
      <c r="T56" s="435"/>
      <c r="U56" s="435"/>
      <c r="V56" s="435"/>
      <c r="W56" s="435"/>
      <c r="X56" s="435"/>
      <c r="Y56" s="435"/>
      <c r="Z56" s="435"/>
      <c r="AA56" s="435"/>
      <c r="AB56" s="435"/>
      <c r="AC56" s="436"/>
      <c r="AD56" s="310">
        <f>'Art. 123'!AF64</f>
        <v>2</v>
      </c>
      <c r="AE56" s="94">
        <f t="shared" si="7"/>
        <v>0.68965517241379315</v>
      </c>
      <c r="AF56">
        <f t="shared" si="8"/>
        <v>1</v>
      </c>
      <c r="AG56" s="92">
        <f t="shared" si="9"/>
        <v>1</v>
      </c>
      <c r="AH56" s="95">
        <f t="shared" si="10"/>
        <v>1</v>
      </c>
      <c r="AI56" s="96">
        <f t="shared" si="11"/>
        <v>3.4482758620689655E-2</v>
      </c>
      <c r="AJ56" s="96">
        <f t="shared" si="12"/>
        <v>3.4482758620689655E-2</v>
      </c>
      <c r="AK56" s="96">
        <f t="shared" si="13"/>
        <v>0.68965517241379315</v>
      </c>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24.9" customHeight="1" thickTop="1" thickBot="1" x14ac:dyDescent="0.3">
      <c r="A57" s="392" t="s">
        <v>2075</v>
      </c>
      <c r="B57" s="427"/>
      <c r="C57" s="427"/>
      <c r="D57" s="427"/>
      <c r="E57" s="427"/>
      <c r="F57" s="427"/>
      <c r="G57" s="427"/>
      <c r="H57" s="427"/>
      <c r="I57" s="427"/>
      <c r="J57" s="427"/>
      <c r="K57" s="427"/>
      <c r="L57" s="427"/>
      <c r="M57" s="427"/>
      <c r="N57" s="427"/>
      <c r="O57" s="427"/>
      <c r="P57" s="427"/>
      <c r="Q57" s="427"/>
      <c r="R57" s="427"/>
      <c r="S57" s="427"/>
      <c r="T57" s="427"/>
      <c r="U57" s="427"/>
      <c r="V57" s="427"/>
      <c r="W57" s="427"/>
      <c r="X57" s="427"/>
      <c r="Y57" s="427"/>
      <c r="Z57" s="427"/>
      <c r="AA57" s="427"/>
      <c r="AB57" s="427"/>
      <c r="AC57" s="428"/>
      <c r="AD57" s="310">
        <f>'Art. 123'!AF65</f>
        <v>2</v>
      </c>
      <c r="AE57" s="94">
        <f t="shared" si="7"/>
        <v>0.68965517241379315</v>
      </c>
      <c r="AF57">
        <f t="shared" si="8"/>
        <v>1</v>
      </c>
      <c r="AG57" s="92">
        <f t="shared" si="9"/>
        <v>1</v>
      </c>
      <c r="AH57" s="95">
        <f t="shared" si="10"/>
        <v>1</v>
      </c>
      <c r="AI57" s="96">
        <f t="shared" si="11"/>
        <v>3.4482758620689655E-2</v>
      </c>
      <c r="AJ57" s="96">
        <f t="shared" si="12"/>
        <v>3.4482758620689655E-2</v>
      </c>
      <c r="AK57" s="96">
        <f t="shared" si="13"/>
        <v>0.68965517241379315</v>
      </c>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24.9" customHeight="1" thickTop="1" thickBot="1" x14ac:dyDescent="0.3">
      <c r="A58" s="392" t="s">
        <v>2076</v>
      </c>
      <c r="B58" s="427"/>
      <c r="C58" s="427"/>
      <c r="D58" s="427"/>
      <c r="E58" s="427"/>
      <c r="F58" s="427"/>
      <c r="G58" s="427"/>
      <c r="H58" s="427"/>
      <c r="I58" s="427"/>
      <c r="J58" s="427"/>
      <c r="K58" s="427"/>
      <c r="L58" s="427"/>
      <c r="M58" s="427"/>
      <c r="N58" s="427"/>
      <c r="O58" s="427"/>
      <c r="P58" s="427"/>
      <c r="Q58" s="427"/>
      <c r="R58" s="427"/>
      <c r="S58" s="427"/>
      <c r="T58" s="427"/>
      <c r="U58" s="427"/>
      <c r="V58" s="427"/>
      <c r="W58" s="427"/>
      <c r="X58" s="427"/>
      <c r="Y58" s="427"/>
      <c r="Z58" s="427"/>
      <c r="AA58" s="427"/>
      <c r="AB58" s="427"/>
      <c r="AC58" s="428"/>
      <c r="AD58" s="310">
        <f>'Art. 123'!AF66</f>
        <v>2</v>
      </c>
      <c r="AE58" s="94">
        <f t="shared" si="7"/>
        <v>0.68965517241379315</v>
      </c>
      <c r="AF58">
        <f t="shared" si="8"/>
        <v>1</v>
      </c>
      <c r="AG58" s="92">
        <f t="shared" si="9"/>
        <v>1</v>
      </c>
      <c r="AH58" s="95">
        <f t="shared" si="10"/>
        <v>1</v>
      </c>
      <c r="AI58" s="96">
        <f t="shared" si="11"/>
        <v>3.4482758620689655E-2</v>
      </c>
      <c r="AJ58" s="96">
        <f t="shared" si="12"/>
        <v>3.4482758620689655E-2</v>
      </c>
      <c r="AK58" s="96">
        <f t="shared" si="13"/>
        <v>0.68965517241379315</v>
      </c>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24.9" customHeight="1" thickTop="1" thickBot="1" x14ac:dyDescent="0.3">
      <c r="A59" s="392" t="s">
        <v>2077</v>
      </c>
      <c r="B59" s="427"/>
      <c r="C59" s="427"/>
      <c r="D59" s="427"/>
      <c r="E59" s="427"/>
      <c r="F59" s="427"/>
      <c r="G59" s="427"/>
      <c r="H59" s="427"/>
      <c r="I59" s="427"/>
      <c r="J59" s="427"/>
      <c r="K59" s="427"/>
      <c r="L59" s="427"/>
      <c r="M59" s="427"/>
      <c r="N59" s="427"/>
      <c r="O59" s="427"/>
      <c r="P59" s="427"/>
      <c r="Q59" s="427"/>
      <c r="R59" s="427"/>
      <c r="S59" s="427"/>
      <c r="T59" s="427"/>
      <c r="U59" s="427"/>
      <c r="V59" s="427"/>
      <c r="W59" s="427"/>
      <c r="X59" s="427"/>
      <c r="Y59" s="427"/>
      <c r="Z59" s="427"/>
      <c r="AA59" s="427"/>
      <c r="AB59" s="427"/>
      <c r="AC59" s="428"/>
      <c r="AD59" s="310">
        <f>'Art. 123'!AF67</f>
        <v>2</v>
      </c>
      <c r="AE59" s="94">
        <f t="shared" si="7"/>
        <v>0.68965517241379315</v>
      </c>
      <c r="AF59">
        <f t="shared" si="8"/>
        <v>1</v>
      </c>
      <c r="AG59" s="92">
        <f t="shared" si="9"/>
        <v>1</v>
      </c>
      <c r="AH59" s="95">
        <f t="shared" si="10"/>
        <v>1</v>
      </c>
      <c r="AI59" s="96">
        <f t="shared" si="11"/>
        <v>3.4482758620689655E-2</v>
      </c>
      <c r="AJ59" s="96">
        <f t="shared" si="12"/>
        <v>3.4482758620689655E-2</v>
      </c>
      <c r="AK59" s="96">
        <f t="shared" si="13"/>
        <v>0.68965517241379315</v>
      </c>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24.9" customHeight="1" thickTop="1" thickBot="1" x14ac:dyDescent="0.3">
      <c r="A60" s="392" t="s">
        <v>2078</v>
      </c>
      <c r="B60" s="427"/>
      <c r="C60" s="427"/>
      <c r="D60" s="427"/>
      <c r="E60" s="427"/>
      <c r="F60" s="427"/>
      <c r="G60" s="427"/>
      <c r="H60" s="427"/>
      <c r="I60" s="427"/>
      <c r="J60" s="427"/>
      <c r="K60" s="427"/>
      <c r="L60" s="427"/>
      <c r="M60" s="427"/>
      <c r="N60" s="427"/>
      <c r="O60" s="427"/>
      <c r="P60" s="427"/>
      <c r="Q60" s="427"/>
      <c r="R60" s="427"/>
      <c r="S60" s="427"/>
      <c r="T60" s="427"/>
      <c r="U60" s="427"/>
      <c r="V60" s="427"/>
      <c r="W60" s="427"/>
      <c r="X60" s="427"/>
      <c r="Y60" s="427"/>
      <c r="Z60" s="427"/>
      <c r="AA60" s="427"/>
      <c r="AB60" s="427"/>
      <c r="AC60" s="428"/>
      <c r="AD60" s="310">
        <f>'Art. 123'!AF68</f>
        <v>2</v>
      </c>
      <c r="AE60" s="94">
        <f t="shared" si="7"/>
        <v>0.68965517241379315</v>
      </c>
      <c r="AF60">
        <f t="shared" si="8"/>
        <v>1</v>
      </c>
      <c r="AG60" s="92">
        <f t="shared" si="9"/>
        <v>1</v>
      </c>
      <c r="AH60" s="95">
        <f t="shared" si="10"/>
        <v>1</v>
      </c>
      <c r="AI60" s="96">
        <f t="shared" si="11"/>
        <v>3.4482758620689655E-2</v>
      </c>
      <c r="AJ60" s="96">
        <f t="shared" si="12"/>
        <v>3.4482758620689655E-2</v>
      </c>
      <c r="AK60" s="96">
        <f t="shared" si="13"/>
        <v>0.68965517241379315</v>
      </c>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24.9" customHeight="1" thickTop="1" thickBot="1" x14ac:dyDescent="0.3">
      <c r="A61" s="392" t="s">
        <v>2079</v>
      </c>
      <c r="B61" s="427"/>
      <c r="C61" s="427"/>
      <c r="D61" s="427"/>
      <c r="E61" s="427"/>
      <c r="F61" s="427"/>
      <c r="G61" s="427"/>
      <c r="H61" s="427"/>
      <c r="I61" s="427"/>
      <c r="J61" s="427"/>
      <c r="K61" s="427"/>
      <c r="L61" s="427"/>
      <c r="M61" s="427"/>
      <c r="N61" s="427"/>
      <c r="O61" s="427"/>
      <c r="P61" s="427"/>
      <c r="Q61" s="427"/>
      <c r="R61" s="427"/>
      <c r="S61" s="427"/>
      <c r="T61" s="427"/>
      <c r="U61" s="427"/>
      <c r="V61" s="427"/>
      <c r="W61" s="427"/>
      <c r="X61" s="427"/>
      <c r="Y61" s="427"/>
      <c r="Z61" s="427"/>
      <c r="AA61" s="427"/>
      <c r="AB61" s="427"/>
      <c r="AC61" s="428"/>
      <c r="AD61" s="310">
        <f>'Art. 123'!AF69</f>
        <v>2</v>
      </c>
      <c r="AE61" s="94">
        <f t="shared" si="7"/>
        <v>0.68965517241379315</v>
      </c>
      <c r="AF61">
        <f t="shared" si="8"/>
        <v>1</v>
      </c>
      <c r="AG61" s="92">
        <f t="shared" si="9"/>
        <v>1</v>
      </c>
      <c r="AH61" s="95">
        <f t="shared" si="10"/>
        <v>1</v>
      </c>
      <c r="AI61" s="96">
        <f t="shared" si="11"/>
        <v>3.4482758620689655E-2</v>
      </c>
      <c r="AJ61" s="96">
        <f t="shared" si="12"/>
        <v>3.4482758620689655E-2</v>
      </c>
      <c r="AK61" s="96">
        <f t="shared" si="13"/>
        <v>0.68965517241379315</v>
      </c>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ht="24.9" customHeight="1" thickTop="1" thickBot="1" x14ac:dyDescent="0.3">
      <c r="A62" s="392" t="s">
        <v>2080</v>
      </c>
      <c r="B62" s="427"/>
      <c r="C62" s="427"/>
      <c r="D62" s="427"/>
      <c r="E62" s="427"/>
      <c r="F62" s="427"/>
      <c r="G62" s="427"/>
      <c r="H62" s="427"/>
      <c r="I62" s="427"/>
      <c r="J62" s="427"/>
      <c r="K62" s="427"/>
      <c r="L62" s="427"/>
      <c r="M62" s="427"/>
      <c r="N62" s="427"/>
      <c r="O62" s="427"/>
      <c r="P62" s="427"/>
      <c r="Q62" s="427"/>
      <c r="R62" s="427"/>
      <c r="S62" s="427"/>
      <c r="T62" s="427"/>
      <c r="U62" s="427"/>
      <c r="V62" s="427"/>
      <c r="W62" s="427"/>
      <c r="X62" s="427"/>
      <c r="Y62" s="427"/>
      <c r="Z62" s="427"/>
      <c r="AA62" s="427"/>
      <c r="AB62" s="427"/>
      <c r="AC62" s="428"/>
      <c r="AD62" s="310">
        <f>'Art. 123'!AF70</f>
        <v>2</v>
      </c>
      <c r="AE62" s="94">
        <f t="shared" si="7"/>
        <v>0.68965517241379315</v>
      </c>
      <c r="AF62">
        <f t="shared" si="8"/>
        <v>1</v>
      </c>
      <c r="AG62" s="92">
        <f t="shared" si="9"/>
        <v>1</v>
      </c>
      <c r="AH62" s="95">
        <f t="shared" si="10"/>
        <v>1</v>
      </c>
      <c r="AI62" s="96">
        <f t="shared" si="11"/>
        <v>3.4482758620689655E-2</v>
      </c>
      <c r="AJ62" s="96">
        <f t="shared" si="12"/>
        <v>3.4482758620689655E-2</v>
      </c>
      <c r="AK62" s="96">
        <f t="shared" si="13"/>
        <v>0.68965517241379315</v>
      </c>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ht="24.9" customHeight="1" thickTop="1" thickBot="1" x14ac:dyDescent="0.3">
      <c r="A63" s="392" t="s">
        <v>2081</v>
      </c>
      <c r="B63" s="427"/>
      <c r="C63" s="427"/>
      <c r="D63" s="427"/>
      <c r="E63" s="427"/>
      <c r="F63" s="427"/>
      <c r="G63" s="427"/>
      <c r="H63" s="427"/>
      <c r="I63" s="427"/>
      <c r="J63" s="427"/>
      <c r="K63" s="427"/>
      <c r="L63" s="427"/>
      <c r="M63" s="427"/>
      <c r="N63" s="427"/>
      <c r="O63" s="427"/>
      <c r="P63" s="427"/>
      <c r="Q63" s="427"/>
      <c r="R63" s="427"/>
      <c r="S63" s="427"/>
      <c r="T63" s="427"/>
      <c r="U63" s="427"/>
      <c r="V63" s="427"/>
      <c r="W63" s="427"/>
      <c r="X63" s="427"/>
      <c r="Y63" s="427"/>
      <c r="Z63" s="427"/>
      <c r="AA63" s="427"/>
      <c r="AB63" s="427"/>
      <c r="AC63" s="428"/>
      <c r="AD63" s="310">
        <f>'Art. 123'!AF71</f>
        <v>2</v>
      </c>
      <c r="AE63" s="94">
        <f t="shared" si="7"/>
        <v>0.68965517241379315</v>
      </c>
      <c r="AF63">
        <f t="shared" si="8"/>
        <v>1</v>
      </c>
      <c r="AG63" s="92">
        <f t="shared" si="9"/>
        <v>1</v>
      </c>
      <c r="AH63" s="95">
        <f t="shared" si="10"/>
        <v>1</v>
      </c>
      <c r="AI63" s="96">
        <f t="shared" si="11"/>
        <v>3.4482758620689655E-2</v>
      </c>
      <c r="AJ63" s="96">
        <f t="shared" si="12"/>
        <v>3.4482758620689655E-2</v>
      </c>
      <c r="AK63" s="96">
        <f t="shared" si="13"/>
        <v>0.68965517241379315</v>
      </c>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ht="24.9" customHeight="1" thickTop="1" thickBot="1" x14ac:dyDescent="0.3">
      <c r="A64" s="392" t="s">
        <v>2082</v>
      </c>
      <c r="B64" s="427"/>
      <c r="C64" s="427"/>
      <c r="D64" s="427"/>
      <c r="E64" s="427"/>
      <c r="F64" s="427"/>
      <c r="G64" s="427"/>
      <c r="H64" s="427"/>
      <c r="I64" s="427"/>
      <c r="J64" s="427"/>
      <c r="K64" s="427"/>
      <c r="L64" s="427"/>
      <c r="M64" s="427"/>
      <c r="N64" s="427"/>
      <c r="O64" s="427"/>
      <c r="P64" s="427"/>
      <c r="Q64" s="427"/>
      <c r="R64" s="427"/>
      <c r="S64" s="427"/>
      <c r="T64" s="427"/>
      <c r="U64" s="427"/>
      <c r="V64" s="427"/>
      <c r="W64" s="427"/>
      <c r="X64" s="427"/>
      <c r="Y64" s="427"/>
      <c r="Z64" s="427"/>
      <c r="AA64" s="427"/>
      <c r="AB64" s="427"/>
      <c r="AC64" s="428"/>
      <c r="AD64" s="310">
        <f>'Art. 123'!AF72</f>
        <v>2</v>
      </c>
      <c r="AE64" s="94">
        <f t="shared" si="7"/>
        <v>0.68965517241379315</v>
      </c>
      <c r="AF64">
        <f t="shared" si="8"/>
        <v>1</v>
      </c>
      <c r="AG64" s="92">
        <f t="shared" si="9"/>
        <v>1</v>
      </c>
      <c r="AH64" s="95">
        <f t="shared" si="10"/>
        <v>1</v>
      </c>
      <c r="AI64" s="96">
        <f t="shared" si="11"/>
        <v>3.4482758620689655E-2</v>
      </c>
      <c r="AJ64" s="96">
        <f t="shared" si="12"/>
        <v>3.4482758620689655E-2</v>
      </c>
      <c r="AK64" s="96">
        <f t="shared" si="13"/>
        <v>0.68965517241379315</v>
      </c>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ht="24.9" customHeight="1" thickTop="1" thickBot="1" x14ac:dyDescent="0.3">
      <c r="A65" s="434" t="s">
        <v>2083</v>
      </c>
      <c r="B65" s="435"/>
      <c r="C65" s="435"/>
      <c r="D65" s="435"/>
      <c r="E65" s="435"/>
      <c r="F65" s="435"/>
      <c r="G65" s="435"/>
      <c r="H65" s="435"/>
      <c r="I65" s="435"/>
      <c r="J65" s="435"/>
      <c r="K65" s="435"/>
      <c r="L65" s="435"/>
      <c r="M65" s="435"/>
      <c r="N65" s="435"/>
      <c r="O65" s="435"/>
      <c r="P65" s="435"/>
      <c r="Q65" s="435"/>
      <c r="R65" s="435"/>
      <c r="S65" s="435"/>
      <c r="T65" s="435"/>
      <c r="U65" s="435"/>
      <c r="V65" s="435"/>
      <c r="W65" s="435"/>
      <c r="X65" s="435"/>
      <c r="Y65" s="435"/>
      <c r="Z65" s="435"/>
      <c r="AA65" s="435"/>
      <c r="AB65" s="435"/>
      <c r="AC65" s="436"/>
      <c r="AD65" s="310">
        <f>'Art. 123'!AF73</f>
        <v>0</v>
      </c>
      <c r="AE65" s="94">
        <f t="shared" si="7"/>
        <v>0</v>
      </c>
      <c r="AF65">
        <f t="shared" si="8"/>
        <v>0</v>
      </c>
      <c r="AG65" s="92">
        <f t="shared" si="9"/>
        <v>1</v>
      </c>
      <c r="AH65" s="95">
        <f t="shared" si="10"/>
        <v>0</v>
      </c>
      <c r="AI65" s="96">
        <f t="shared" si="11"/>
        <v>3.4482758620689655E-2</v>
      </c>
      <c r="AJ65" s="96">
        <f t="shared" si="12"/>
        <v>0</v>
      </c>
      <c r="AK65" s="96">
        <f t="shared" si="13"/>
        <v>0</v>
      </c>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ht="24.9" customHeight="1" thickTop="1" thickBot="1" x14ac:dyDescent="0.3">
      <c r="A66" s="434" t="s">
        <v>2084</v>
      </c>
      <c r="B66" s="435"/>
      <c r="C66" s="435"/>
      <c r="D66" s="435"/>
      <c r="E66" s="435"/>
      <c r="F66" s="435"/>
      <c r="G66" s="435"/>
      <c r="H66" s="435"/>
      <c r="I66" s="435"/>
      <c r="J66" s="435"/>
      <c r="K66" s="435"/>
      <c r="L66" s="435"/>
      <c r="M66" s="435"/>
      <c r="N66" s="435"/>
      <c r="O66" s="435"/>
      <c r="P66" s="435"/>
      <c r="Q66" s="435"/>
      <c r="R66" s="435"/>
      <c r="S66" s="435"/>
      <c r="T66" s="435"/>
      <c r="U66" s="435"/>
      <c r="V66" s="435"/>
      <c r="W66" s="435"/>
      <c r="X66" s="435"/>
      <c r="Y66" s="435"/>
      <c r="Z66" s="435"/>
      <c r="AA66" s="435"/>
      <c r="AB66" s="435"/>
      <c r="AC66" s="436"/>
      <c r="AD66" s="310">
        <f>'Art. 123'!AF74</f>
        <v>2</v>
      </c>
      <c r="AE66" s="94">
        <f t="shared" si="7"/>
        <v>0.68965517241379315</v>
      </c>
      <c r="AF66">
        <f t="shared" si="8"/>
        <v>1</v>
      </c>
      <c r="AG66" s="92">
        <f t="shared" si="9"/>
        <v>1</v>
      </c>
      <c r="AH66" s="95">
        <f t="shared" si="10"/>
        <v>1</v>
      </c>
      <c r="AI66" s="96">
        <f t="shared" si="11"/>
        <v>3.4482758620689655E-2</v>
      </c>
      <c r="AJ66" s="96">
        <f t="shared" si="12"/>
        <v>3.4482758620689655E-2</v>
      </c>
      <c r="AK66" s="96">
        <f t="shared" si="13"/>
        <v>0.68965517241379315</v>
      </c>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ht="24.9" customHeight="1" thickTop="1" thickBot="1" x14ac:dyDescent="0.3">
      <c r="A67" s="392" t="s">
        <v>2085</v>
      </c>
      <c r="B67" s="427"/>
      <c r="C67" s="427"/>
      <c r="D67" s="427"/>
      <c r="E67" s="427"/>
      <c r="F67" s="427"/>
      <c r="G67" s="427"/>
      <c r="H67" s="427"/>
      <c r="I67" s="427"/>
      <c r="J67" s="427"/>
      <c r="K67" s="427"/>
      <c r="L67" s="427"/>
      <c r="M67" s="427"/>
      <c r="N67" s="427"/>
      <c r="O67" s="427"/>
      <c r="P67" s="427"/>
      <c r="Q67" s="427"/>
      <c r="R67" s="427"/>
      <c r="S67" s="427"/>
      <c r="T67" s="427"/>
      <c r="U67" s="427"/>
      <c r="V67" s="427"/>
      <c r="W67" s="427"/>
      <c r="X67" s="427"/>
      <c r="Y67" s="427"/>
      <c r="Z67" s="427"/>
      <c r="AA67" s="427"/>
      <c r="AB67" s="427"/>
      <c r="AC67" s="428"/>
      <c r="AD67" s="310">
        <f>'Art. 123'!AF75</f>
        <v>2</v>
      </c>
      <c r="AE67" s="94">
        <f t="shared" si="7"/>
        <v>0.68965517241379315</v>
      </c>
      <c r="AF67">
        <f t="shared" si="8"/>
        <v>1</v>
      </c>
      <c r="AG67" s="92">
        <f t="shared" si="9"/>
        <v>1</v>
      </c>
      <c r="AH67" s="95">
        <f t="shared" si="10"/>
        <v>1</v>
      </c>
      <c r="AI67" s="96">
        <f t="shared" si="11"/>
        <v>3.4482758620689655E-2</v>
      </c>
      <c r="AJ67" s="96">
        <f t="shared" si="12"/>
        <v>3.4482758620689655E-2</v>
      </c>
      <c r="AK67" s="96">
        <f t="shared" si="13"/>
        <v>0.68965517241379315</v>
      </c>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ht="24.9" customHeight="1" thickTop="1" thickBot="1" x14ac:dyDescent="0.3">
      <c r="A68" s="392" t="s">
        <v>2086</v>
      </c>
      <c r="B68" s="427"/>
      <c r="C68" s="427"/>
      <c r="D68" s="427"/>
      <c r="E68" s="427"/>
      <c r="F68" s="427"/>
      <c r="G68" s="427"/>
      <c r="H68" s="427"/>
      <c r="I68" s="427"/>
      <c r="J68" s="427"/>
      <c r="K68" s="427"/>
      <c r="L68" s="427"/>
      <c r="M68" s="427"/>
      <c r="N68" s="427"/>
      <c r="O68" s="427"/>
      <c r="P68" s="427"/>
      <c r="Q68" s="427"/>
      <c r="R68" s="427"/>
      <c r="S68" s="427"/>
      <c r="T68" s="427"/>
      <c r="U68" s="427"/>
      <c r="V68" s="427"/>
      <c r="W68" s="427"/>
      <c r="X68" s="427"/>
      <c r="Y68" s="427"/>
      <c r="Z68" s="427"/>
      <c r="AA68" s="427"/>
      <c r="AB68" s="427"/>
      <c r="AC68" s="428"/>
      <c r="AD68" s="310">
        <f>'Art. 123'!AF76</f>
        <v>2</v>
      </c>
      <c r="AE68" s="94">
        <f t="shared" si="7"/>
        <v>0.68965517241379315</v>
      </c>
      <c r="AF68">
        <f t="shared" si="8"/>
        <v>1</v>
      </c>
      <c r="AG68" s="92">
        <f t="shared" si="9"/>
        <v>1</v>
      </c>
      <c r="AH68" s="95">
        <f t="shared" si="10"/>
        <v>1</v>
      </c>
      <c r="AI68" s="96">
        <f t="shared" si="11"/>
        <v>3.4482758620689655E-2</v>
      </c>
      <c r="AJ68" s="96">
        <f t="shared" si="12"/>
        <v>3.4482758620689655E-2</v>
      </c>
      <c r="AK68" s="96">
        <f t="shared" si="13"/>
        <v>0.68965517241379315</v>
      </c>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ht="24.9" customHeight="1" thickTop="1" thickBot="1" x14ac:dyDescent="0.3">
      <c r="A69" s="392" t="s">
        <v>2087</v>
      </c>
      <c r="B69" s="427"/>
      <c r="C69" s="427"/>
      <c r="D69" s="427"/>
      <c r="E69" s="427"/>
      <c r="F69" s="427"/>
      <c r="G69" s="427"/>
      <c r="H69" s="427"/>
      <c r="I69" s="427"/>
      <c r="J69" s="427"/>
      <c r="K69" s="427"/>
      <c r="L69" s="427"/>
      <c r="M69" s="427"/>
      <c r="N69" s="427"/>
      <c r="O69" s="427"/>
      <c r="P69" s="427"/>
      <c r="Q69" s="427"/>
      <c r="R69" s="427"/>
      <c r="S69" s="427"/>
      <c r="T69" s="427"/>
      <c r="U69" s="427"/>
      <c r="V69" s="427"/>
      <c r="W69" s="427"/>
      <c r="X69" s="427"/>
      <c r="Y69" s="427"/>
      <c r="Z69" s="427"/>
      <c r="AA69" s="427"/>
      <c r="AB69" s="427"/>
      <c r="AC69" s="428"/>
      <c r="AD69" s="310">
        <f>'Art. 123'!AF77</f>
        <v>0</v>
      </c>
      <c r="AE69" s="94">
        <f t="shared" si="7"/>
        <v>0</v>
      </c>
      <c r="AF69">
        <f t="shared" si="8"/>
        <v>0</v>
      </c>
      <c r="AG69" s="92">
        <f t="shared" si="9"/>
        <v>1</v>
      </c>
      <c r="AH69" s="95">
        <f t="shared" si="10"/>
        <v>0</v>
      </c>
      <c r="AI69" s="96">
        <f t="shared" si="11"/>
        <v>3.4482758620689655E-2</v>
      </c>
      <c r="AJ69" s="96">
        <f t="shared" si="12"/>
        <v>0</v>
      </c>
      <c r="AK69" s="96">
        <f t="shared" si="13"/>
        <v>0</v>
      </c>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ht="24.9" customHeight="1" thickTop="1" thickBot="1" x14ac:dyDescent="0.3">
      <c r="A70" s="392" t="s">
        <v>2088</v>
      </c>
      <c r="B70" s="427"/>
      <c r="C70" s="427"/>
      <c r="D70" s="427"/>
      <c r="E70" s="427"/>
      <c r="F70" s="427"/>
      <c r="G70" s="427"/>
      <c r="H70" s="427"/>
      <c r="I70" s="427"/>
      <c r="J70" s="427"/>
      <c r="K70" s="427"/>
      <c r="L70" s="427"/>
      <c r="M70" s="427"/>
      <c r="N70" s="427"/>
      <c r="O70" s="427"/>
      <c r="P70" s="427"/>
      <c r="Q70" s="427"/>
      <c r="R70" s="427"/>
      <c r="S70" s="427"/>
      <c r="T70" s="427"/>
      <c r="U70" s="427"/>
      <c r="V70" s="427"/>
      <c r="W70" s="427"/>
      <c r="X70" s="427"/>
      <c r="Y70" s="427"/>
      <c r="Z70" s="427"/>
      <c r="AA70" s="427"/>
      <c r="AB70" s="427"/>
      <c r="AC70" s="428"/>
      <c r="AD70" s="310">
        <f>'Art. 123'!AF78</f>
        <v>2</v>
      </c>
      <c r="AE70" s="94">
        <f t="shared" si="7"/>
        <v>0.68965517241379315</v>
      </c>
      <c r="AF70">
        <f t="shared" si="8"/>
        <v>1</v>
      </c>
      <c r="AG70" s="92">
        <f t="shared" si="9"/>
        <v>1</v>
      </c>
      <c r="AH70" s="95">
        <f t="shared" si="10"/>
        <v>1</v>
      </c>
      <c r="AI70" s="96">
        <f t="shared" si="11"/>
        <v>3.4482758620689655E-2</v>
      </c>
      <c r="AJ70" s="96">
        <f t="shared" si="12"/>
        <v>3.4482758620689655E-2</v>
      </c>
      <c r="AK70" s="96">
        <f t="shared" si="13"/>
        <v>0.68965517241379315</v>
      </c>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ht="24.9" customHeight="1" thickTop="1" thickBot="1" x14ac:dyDescent="0.3">
      <c r="A71" s="392" t="s">
        <v>2089</v>
      </c>
      <c r="B71" s="427"/>
      <c r="C71" s="427"/>
      <c r="D71" s="427"/>
      <c r="E71" s="427"/>
      <c r="F71" s="427"/>
      <c r="G71" s="427"/>
      <c r="H71" s="427"/>
      <c r="I71" s="427"/>
      <c r="J71" s="427"/>
      <c r="K71" s="427"/>
      <c r="L71" s="427"/>
      <c r="M71" s="427"/>
      <c r="N71" s="427"/>
      <c r="O71" s="427"/>
      <c r="P71" s="427"/>
      <c r="Q71" s="427"/>
      <c r="R71" s="427"/>
      <c r="S71" s="427"/>
      <c r="T71" s="427"/>
      <c r="U71" s="427"/>
      <c r="V71" s="427"/>
      <c r="W71" s="427"/>
      <c r="X71" s="427"/>
      <c r="Y71" s="427"/>
      <c r="Z71" s="427"/>
      <c r="AA71" s="427"/>
      <c r="AB71" s="427"/>
      <c r="AC71" s="428"/>
      <c r="AD71" s="310">
        <f>'Art. 123'!AF79</f>
        <v>2</v>
      </c>
      <c r="AE71" s="94">
        <f t="shared" si="7"/>
        <v>0.68965517241379315</v>
      </c>
      <c r="AF71">
        <f t="shared" si="8"/>
        <v>1</v>
      </c>
      <c r="AG71" s="92">
        <f t="shared" si="9"/>
        <v>1</v>
      </c>
      <c r="AH71" s="95">
        <f t="shared" si="10"/>
        <v>1</v>
      </c>
      <c r="AI71" s="96">
        <f t="shared" si="11"/>
        <v>3.4482758620689655E-2</v>
      </c>
      <c r="AJ71" s="96">
        <f t="shared" si="12"/>
        <v>3.4482758620689655E-2</v>
      </c>
      <c r="AK71" s="96">
        <f t="shared" si="13"/>
        <v>0.68965517241379315</v>
      </c>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ht="24.9" customHeight="1" thickTop="1" thickBot="1" x14ac:dyDescent="0.3">
      <c r="A72" s="392" t="s">
        <v>2090</v>
      </c>
      <c r="B72" s="427"/>
      <c r="C72" s="427"/>
      <c r="D72" s="427"/>
      <c r="E72" s="427"/>
      <c r="F72" s="427"/>
      <c r="G72" s="427"/>
      <c r="H72" s="427"/>
      <c r="I72" s="427"/>
      <c r="J72" s="427"/>
      <c r="K72" s="427"/>
      <c r="L72" s="427"/>
      <c r="M72" s="427"/>
      <c r="N72" s="427"/>
      <c r="O72" s="427"/>
      <c r="P72" s="427"/>
      <c r="Q72" s="427"/>
      <c r="R72" s="427"/>
      <c r="S72" s="427"/>
      <c r="T72" s="427"/>
      <c r="U72" s="427"/>
      <c r="V72" s="427"/>
      <c r="W72" s="427"/>
      <c r="X72" s="427"/>
      <c r="Y72" s="427"/>
      <c r="Z72" s="427"/>
      <c r="AA72" s="427"/>
      <c r="AB72" s="427"/>
      <c r="AC72" s="428"/>
      <c r="AD72" s="310">
        <f>'Art. 123'!AF80</f>
        <v>2</v>
      </c>
      <c r="AE72" s="94">
        <f t="shared" si="7"/>
        <v>0.68965517241379315</v>
      </c>
      <c r="AF72">
        <f t="shared" si="8"/>
        <v>1</v>
      </c>
      <c r="AG72" s="92">
        <f t="shared" si="9"/>
        <v>1</v>
      </c>
      <c r="AH72" s="95">
        <f t="shared" si="10"/>
        <v>1</v>
      </c>
      <c r="AI72" s="96">
        <f t="shared" si="11"/>
        <v>3.4482758620689655E-2</v>
      </c>
      <c r="AJ72" s="96">
        <f t="shared" si="12"/>
        <v>3.4482758620689655E-2</v>
      </c>
      <c r="AK72" s="96">
        <f t="shared" si="13"/>
        <v>0.68965517241379315</v>
      </c>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ht="24.9" customHeight="1" thickTop="1" thickBot="1" x14ac:dyDescent="0.3">
      <c r="A73" s="392" t="s">
        <v>2091</v>
      </c>
      <c r="B73" s="427"/>
      <c r="C73" s="427"/>
      <c r="D73" s="427"/>
      <c r="E73" s="427"/>
      <c r="F73" s="427"/>
      <c r="G73" s="427"/>
      <c r="H73" s="427"/>
      <c r="I73" s="427"/>
      <c r="J73" s="427"/>
      <c r="K73" s="427"/>
      <c r="L73" s="427"/>
      <c r="M73" s="427"/>
      <c r="N73" s="427"/>
      <c r="O73" s="427"/>
      <c r="P73" s="427"/>
      <c r="Q73" s="427"/>
      <c r="R73" s="427"/>
      <c r="S73" s="427"/>
      <c r="T73" s="427"/>
      <c r="U73" s="427"/>
      <c r="V73" s="427"/>
      <c r="W73" s="427"/>
      <c r="X73" s="427"/>
      <c r="Y73" s="427"/>
      <c r="Z73" s="427"/>
      <c r="AA73" s="427"/>
      <c r="AB73" s="427"/>
      <c r="AC73" s="428"/>
      <c r="AD73" s="310">
        <f>'Art. 123'!AF81</f>
        <v>2</v>
      </c>
      <c r="AE73" s="94">
        <f t="shared" si="7"/>
        <v>0.68965517241379315</v>
      </c>
      <c r="AF73">
        <f t="shared" si="8"/>
        <v>1</v>
      </c>
      <c r="AG73" s="92">
        <f t="shared" si="9"/>
        <v>1</v>
      </c>
      <c r="AH73" s="95">
        <f t="shared" si="10"/>
        <v>1</v>
      </c>
      <c r="AI73" s="96">
        <f t="shared" si="11"/>
        <v>3.4482758620689655E-2</v>
      </c>
      <c r="AJ73" s="96">
        <f t="shared" si="12"/>
        <v>3.4482758620689655E-2</v>
      </c>
      <c r="AK73" s="96">
        <f t="shared" si="13"/>
        <v>0.68965517241379315</v>
      </c>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ht="24.9" customHeight="1" thickTop="1" thickBot="1" x14ac:dyDescent="0.3">
      <c r="A74" s="392" t="s">
        <v>2092</v>
      </c>
      <c r="B74" s="427"/>
      <c r="C74" s="427"/>
      <c r="D74" s="427"/>
      <c r="E74" s="427"/>
      <c r="F74" s="427"/>
      <c r="G74" s="427"/>
      <c r="H74" s="427"/>
      <c r="I74" s="427"/>
      <c r="J74" s="427"/>
      <c r="K74" s="427"/>
      <c r="L74" s="427"/>
      <c r="M74" s="427"/>
      <c r="N74" s="427"/>
      <c r="O74" s="427"/>
      <c r="P74" s="427"/>
      <c r="Q74" s="427"/>
      <c r="R74" s="427"/>
      <c r="S74" s="427"/>
      <c r="T74" s="427"/>
      <c r="U74" s="427"/>
      <c r="V74" s="427"/>
      <c r="W74" s="427"/>
      <c r="X74" s="427"/>
      <c r="Y74" s="427"/>
      <c r="Z74" s="427"/>
      <c r="AA74" s="427"/>
      <c r="AB74" s="427"/>
      <c r="AC74" s="428"/>
      <c r="AD74" s="310">
        <f>'Art. 123'!AF82</f>
        <v>2</v>
      </c>
      <c r="AE74" s="94">
        <f t="shared" si="7"/>
        <v>0.68965517241379315</v>
      </c>
      <c r="AF74">
        <f t="shared" si="8"/>
        <v>1</v>
      </c>
      <c r="AG74" s="92">
        <f t="shared" si="9"/>
        <v>1</v>
      </c>
      <c r="AH74" s="95">
        <f t="shared" si="10"/>
        <v>1</v>
      </c>
      <c r="AI74" s="96">
        <f t="shared" si="11"/>
        <v>3.4482758620689655E-2</v>
      </c>
      <c r="AJ74" s="96">
        <f t="shared" si="12"/>
        <v>3.4482758620689655E-2</v>
      </c>
      <c r="AK74" s="96">
        <f t="shared" si="13"/>
        <v>0.68965517241379315</v>
      </c>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ht="24.9" customHeight="1" thickTop="1" thickBot="1" x14ac:dyDescent="0.3">
      <c r="A75" s="434" t="s">
        <v>2093</v>
      </c>
      <c r="B75" s="435"/>
      <c r="C75" s="435"/>
      <c r="D75" s="435"/>
      <c r="E75" s="435"/>
      <c r="F75" s="435"/>
      <c r="G75" s="435"/>
      <c r="H75" s="435"/>
      <c r="I75" s="435"/>
      <c r="J75" s="435"/>
      <c r="K75" s="435"/>
      <c r="L75" s="435"/>
      <c r="M75" s="435"/>
      <c r="N75" s="435"/>
      <c r="O75" s="435"/>
      <c r="P75" s="435"/>
      <c r="Q75" s="435"/>
      <c r="R75" s="435"/>
      <c r="S75" s="435"/>
      <c r="T75" s="435"/>
      <c r="U75" s="435"/>
      <c r="V75" s="435"/>
      <c r="W75" s="435"/>
      <c r="X75" s="435"/>
      <c r="Y75" s="435"/>
      <c r="Z75" s="435"/>
      <c r="AA75" s="435"/>
      <c r="AB75" s="435"/>
      <c r="AC75" s="436"/>
      <c r="AD75" s="310">
        <f>'Art. 123'!AF83</f>
        <v>2</v>
      </c>
      <c r="AE75" s="94">
        <f t="shared" si="7"/>
        <v>0.68965517241379315</v>
      </c>
      <c r="AF75">
        <f t="shared" si="8"/>
        <v>1</v>
      </c>
      <c r="AG75" s="92">
        <f t="shared" si="9"/>
        <v>1</v>
      </c>
      <c r="AH75" s="95">
        <f t="shared" si="10"/>
        <v>1</v>
      </c>
      <c r="AI75" s="96">
        <f t="shared" si="11"/>
        <v>3.4482758620689655E-2</v>
      </c>
      <c r="AJ75" s="96">
        <f t="shared" si="12"/>
        <v>3.4482758620689655E-2</v>
      </c>
      <c r="AK75" s="96">
        <f t="shared" si="13"/>
        <v>0.68965517241379315</v>
      </c>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ht="24.9" customHeight="1" thickTop="1" thickBot="1" x14ac:dyDescent="0.3">
      <c r="A76" s="434" t="s">
        <v>2094</v>
      </c>
      <c r="B76" s="435"/>
      <c r="C76" s="435"/>
      <c r="D76" s="435"/>
      <c r="E76" s="435"/>
      <c r="F76" s="435"/>
      <c r="G76" s="435"/>
      <c r="H76" s="435"/>
      <c r="I76" s="435"/>
      <c r="J76" s="435"/>
      <c r="K76" s="435"/>
      <c r="L76" s="435"/>
      <c r="M76" s="435"/>
      <c r="N76" s="435"/>
      <c r="O76" s="435"/>
      <c r="P76" s="435"/>
      <c r="Q76" s="435"/>
      <c r="R76" s="435"/>
      <c r="S76" s="435"/>
      <c r="T76" s="435"/>
      <c r="U76" s="435"/>
      <c r="V76" s="435"/>
      <c r="W76" s="435"/>
      <c r="X76" s="435"/>
      <c r="Y76" s="435"/>
      <c r="Z76" s="435"/>
      <c r="AA76" s="435"/>
      <c r="AB76" s="435"/>
      <c r="AC76" s="436"/>
      <c r="AD76" s="310">
        <f>'Art. 123'!AF84</f>
        <v>2</v>
      </c>
      <c r="AE76" s="94">
        <f t="shared" si="7"/>
        <v>0.68965517241379315</v>
      </c>
      <c r="AF76">
        <f t="shared" si="8"/>
        <v>1</v>
      </c>
      <c r="AG76" s="92">
        <f t="shared" si="9"/>
        <v>1</v>
      </c>
      <c r="AH76" s="95">
        <f t="shared" si="10"/>
        <v>1</v>
      </c>
      <c r="AI76" s="96">
        <f t="shared" si="11"/>
        <v>3.4482758620689655E-2</v>
      </c>
      <c r="AJ76" s="96">
        <f t="shared" si="12"/>
        <v>3.4482758620689655E-2</v>
      </c>
      <c r="AK76" s="96">
        <f t="shared" si="13"/>
        <v>0.68965517241379315</v>
      </c>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ht="24.9" customHeight="1" thickTop="1" thickBot="1" x14ac:dyDescent="0.3">
      <c r="A77" s="392" t="s">
        <v>2095</v>
      </c>
      <c r="B77" s="427"/>
      <c r="C77" s="427"/>
      <c r="D77" s="427"/>
      <c r="E77" s="427"/>
      <c r="F77" s="427"/>
      <c r="G77" s="427"/>
      <c r="H77" s="427"/>
      <c r="I77" s="427"/>
      <c r="J77" s="427"/>
      <c r="K77" s="427"/>
      <c r="L77" s="427"/>
      <c r="M77" s="427"/>
      <c r="N77" s="427"/>
      <c r="O77" s="427"/>
      <c r="P77" s="427"/>
      <c r="Q77" s="427"/>
      <c r="R77" s="427"/>
      <c r="S77" s="427"/>
      <c r="T77" s="427"/>
      <c r="U77" s="427"/>
      <c r="V77" s="427"/>
      <c r="W77" s="427"/>
      <c r="X77" s="427"/>
      <c r="Y77" s="427"/>
      <c r="Z77" s="427"/>
      <c r="AA77" s="427"/>
      <c r="AB77" s="427"/>
      <c r="AC77" s="428"/>
      <c r="AD77" s="310">
        <f>'Art. 123'!AF85</f>
        <v>2</v>
      </c>
      <c r="AE77" s="94">
        <f t="shared" si="7"/>
        <v>0.68965517241379315</v>
      </c>
      <c r="AF77">
        <f t="shared" si="8"/>
        <v>1</v>
      </c>
      <c r="AG77" s="92">
        <f t="shared" si="9"/>
        <v>1</v>
      </c>
      <c r="AH77" s="95">
        <f t="shared" si="10"/>
        <v>1</v>
      </c>
      <c r="AI77" s="96">
        <f t="shared" si="11"/>
        <v>3.4482758620689655E-2</v>
      </c>
      <c r="AJ77" s="96">
        <f t="shared" si="12"/>
        <v>3.4482758620689655E-2</v>
      </c>
      <c r="AK77" s="96">
        <f t="shared" si="13"/>
        <v>0.68965517241379315</v>
      </c>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ht="24.9" customHeight="1" thickTop="1" thickBot="1" x14ac:dyDescent="0.3">
      <c r="A78" s="392" t="s">
        <v>2096</v>
      </c>
      <c r="B78" s="427"/>
      <c r="C78" s="427"/>
      <c r="D78" s="427"/>
      <c r="E78" s="427"/>
      <c r="F78" s="427"/>
      <c r="G78" s="427"/>
      <c r="H78" s="427"/>
      <c r="I78" s="427"/>
      <c r="J78" s="427"/>
      <c r="K78" s="427"/>
      <c r="L78" s="427"/>
      <c r="M78" s="427"/>
      <c r="N78" s="427"/>
      <c r="O78" s="427"/>
      <c r="P78" s="427"/>
      <c r="Q78" s="427"/>
      <c r="R78" s="427"/>
      <c r="S78" s="427"/>
      <c r="T78" s="427"/>
      <c r="U78" s="427"/>
      <c r="V78" s="427"/>
      <c r="W78" s="427"/>
      <c r="X78" s="427"/>
      <c r="Y78" s="427"/>
      <c r="Z78" s="427"/>
      <c r="AA78" s="427"/>
      <c r="AB78" s="427"/>
      <c r="AC78" s="428"/>
      <c r="AD78" s="310">
        <f>'Art. 123'!AF86</f>
        <v>2</v>
      </c>
      <c r="AE78" s="94">
        <f t="shared" si="7"/>
        <v>0.68965517241379315</v>
      </c>
      <c r="AF78">
        <f t="shared" si="8"/>
        <v>1</v>
      </c>
      <c r="AG78" s="92">
        <f t="shared" si="9"/>
        <v>1</v>
      </c>
      <c r="AH78" s="95">
        <f t="shared" si="10"/>
        <v>1</v>
      </c>
      <c r="AI78" s="96">
        <f t="shared" si="11"/>
        <v>3.4482758620689655E-2</v>
      </c>
      <c r="AJ78" s="96">
        <f t="shared" si="12"/>
        <v>3.4482758620689655E-2</v>
      </c>
      <c r="AK78" s="96">
        <f t="shared" si="13"/>
        <v>0.68965517241379315</v>
      </c>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ht="24.9" customHeight="1" thickTop="1" thickBot="1" x14ac:dyDescent="0.3">
      <c r="A79" s="392" t="s">
        <v>2097</v>
      </c>
      <c r="B79" s="427"/>
      <c r="C79" s="427"/>
      <c r="D79" s="427"/>
      <c r="E79" s="427"/>
      <c r="F79" s="427"/>
      <c r="G79" s="427"/>
      <c r="H79" s="427"/>
      <c r="I79" s="427"/>
      <c r="J79" s="427"/>
      <c r="K79" s="427"/>
      <c r="L79" s="427"/>
      <c r="M79" s="427"/>
      <c r="N79" s="427"/>
      <c r="O79" s="427"/>
      <c r="P79" s="427"/>
      <c r="Q79" s="427"/>
      <c r="R79" s="427"/>
      <c r="S79" s="427"/>
      <c r="T79" s="427"/>
      <c r="U79" s="427"/>
      <c r="V79" s="427"/>
      <c r="W79" s="427"/>
      <c r="X79" s="427"/>
      <c r="Y79" s="427"/>
      <c r="Z79" s="427"/>
      <c r="AA79" s="427"/>
      <c r="AB79" s="427"/>
      <c r="AC79" s="428"/>
      <c r="AD79" s="310">
        <f>'Art. 123'!AF87</f>
        <v>2</v>
      </c>
      <c r="AE79" s="94">
        <f t="shared" si="7"/>
        <v>0.68965517241379315</v>
      </c>
      <c r="AF79">
        <f t="shared" si="8"/>
        <v>1</v>
      </c>
      <c r="AG79" s="92">
        <f t="shared" si="9"/>
        <v>1</v>
      </c>
      <c r="AH79" s="95">
        <f t="shared" si="10"/>
        <v>1</v>
      </c>
      <c r="AI79" s="96">
        <f t="shared" si="11"/>
        <v>3.4482758620689655E-2</v>
      </c>
      <c r="AJ79" s="96">
        <f t="shared" si="12"/>
        <v>3.4482758620689655E-2</v>
      </c>
      <c r="AK79" s="96">
        <f t="shared" si="13"/>
        <v>0.68965517241379315</v>
      </c>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ht="24.9" customHeight="1" thickTop="1" x14ac:dyDescent="0.25">
      <c r="A80" s="437" t="s">
        <v>1676</v>
      </c>
      <c r="B80" s="438"/>
      <c r="C80" s="438"/>
      <c r="D80" s="438"/>
      <c r="E80" s="438"/>
      <c r="F80" s="438"/>
      <c r="G80" s="438"/>
      <c r="H80" s="438"/>
      <c r="I80" s="438"/>
      <c r="J80" s="438"/>
      <c r="K80" s="438"/>
      <c r="L80" s="438"/>
      <c r="M80" s="438"/>
      <c r="N80" s="438"/>
      <c r="O80" s="438"/>
      <c r="P80" s="438"/>
      <c r="Q80" s="438"/>
      <c r="R80" s="438"/>
      <c r="S80" s="438"/>
      <c r="T80" s="438"/>
      <c r="U80" s="438"/>
      <c r="V80" s="438"/>
      <c r="W80" s="438"/>
      <c r="X80" s="438"/>
      <c r="Y80" s="438"/>
      <c r="Z80" s="438"/>
      <c r="AA80" s="438"/>
      <c r="AB80" s="438"/>
      <c r="AC80" s="438"/>
      <c r="AD80" s="439"/>
      <c r="AE80" s="94">
        <f>SUM(AE51:AE79)</f>
        <v>17.93103448275863</v>
      </c>
      <c r="AF80" s="61"/>
      <c r="AG80" s="97">
        <f>SUM(AG51:AG79)</f>
        <v>29</v>
      </c>
      <c r="AH80" s="98"/>
      <c r="AI80" s="99"/>
      <c r="AJ80" s="99"/>
      <c r="AK80" s="99"/>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ht="24.9" customHeight="1" x14ac:dyDescent="0.25">
      <c r="A81" s="440" t="s">
        <v>1677</v>
      </c>
      <c r="B81" s="441"/>
      <c r="C81" s="441"/>
      <c r="D81" s="441"/>
      <c r="E81" s="441"/>
      <c r="F81" s="441"/>
      <c r="G81" s="441"/>
      <c r="H81" s="441"/>
      <c r="I81" s="441"/>
      <c r="J81" s="441"/>
      <c r="K81" s="441"/>
      <c r="L81" s="441"/>
      <c r="M81" s="441"/>
      <c r="N81" s="441"/>
      <c r="O81" s="441"/>
      <c r="P81" s="441"/>
      <c r="Q81" s="441"/>
      <c r="R81" s="441"/>
      <c r="S81" s="441"/>
      <c r="T81" s="441"/>
      <c r="U81" s="441"/>
      <c r="V81" s="441"/>
      <c r="W81" s="441"/>
      <c r="X81" s="441"/>
      <c r="Y81" s="441"/>
      <c r="Z81" s="441"/>
      <c r="AA81" s="441"/>
      <c r="AB81" s="441"/>
      <c r="AC81" s="441"/>
      <c r="AD81" s="442"/>
      <c r="AE81" s="94">
        <f>AE80/$AE$23*100</f>
        <v>89.655172413793153</v>
      </c>
      <c r="AF81" s="61"/>
      <c r="AG81" s="97"/>
      <c r="AH81" s="98"/>
      <c r="AI81" s="99"/>
      <c r="AJ81" s="99"/>
      <c r="AK81" s="99"/>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ht="24.9" customHeight="1" thickBot="1" x14ac:dyDescent="0.3">
      <c r="A82" s="73"/>
      <c r="B82" s="73"/>
      <c r="C82" s="73"/>
      <c r="D82" s="73"/>
      <c r="E82" s="73"/>
      <c r="F82" s="73"/>
      <c r="G82" s="73"/>
      <c r="H82" s="73"/>
      <c r="I82" s="73"/>
      <c r="J82" s="73"/>
      <c r="K82" s="73"/>
      <c r="L82" s="73"/>
      <c r="M82" s="73"/>
      <c r="N82" s="73"/>
      <c r="O82" s="73"/>
      <c r="P82" s="73"/>
      <c r="Q82" s="100"/>
      <c r="R82" s="73"/>
      <c r="S82" s="73"/>
      <c r="T82" s="73"/>
      <c r="U82" s="73"/>
      <c r="V82" s="73"/>
      <c r="W82" s="73"/>
      <c r="X82" s="73"/>
      <c r="Y82" s="73"/>
      <c r="Z82" s="73"/>
      <c r="AA82" s="73"/>
      <c r="AB82" s="73"/>
      <c r="AC82" s="73"/>
      <c r="AD82" s="101"/>
      <c r="AE82" s="101"/>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ht="24.9" customHeight="1" thickTop="1" thickBot="1" x14ac:dyDescent="0.3">
      <c r="A83" s="391" t="s">
        <v>198</v>
      </c>
      <c r="B83" s="443"/>
      <c r="C83" s="443"/>
      <c r="D83" s="443"/>
      <c r="E83" s="443"/>
      <c r="F83" s="443"/>
      <c r="G83" s="443"/>
      <c r="H83" s="443"/>
      <c r="I83" s="443"/>
      <c r="J83" s="443"/>
      <c r="K83" s="443"/>
      <c r="L83" s="443"/>
      <c r="M83" s="443"/>
      <c r="N83" s="443"/>
      <c r="O83" s="443"/>
      <c r="P83" s="443"/>
      <c r="Q83" s="443"/>
      <c r="R83" s="443"/>
      <c r="S83" s="443"/>
      <c r="T83" s="443"/>
      <c r="U83" s="443"/>
      <c r="V83" s="443"/>
      <c r="W83" s="443"/>
      <c r="X83" s="443"/>
      <c r="Y83" s="443"/>
      <c r="Z83" s="443"/>
      <c r="AA83" s="443"/>
      <c r="AB83" s="443"/>
      <c r="AC83" s="443"/>
      <c r="AD83" s="112" t="s">
        <v>187</v>
      </c>
      <c r="AE83" s="113" t="s">
        <v>7</v>
      </c>
      <c r="AF83" s="92" t="s">
        <v>1666</v>
      </c>
      <c r="AG83" s="92" t="s">
        <v>1667</v>
      </c>
      <c r="AH83" s="92" t="s">
        <v>1668</v>
      </c>
      <c r="AI83" s="93" t="s">
        <v>1669</v>
      </c>
      <c r="AJ83" s="92"/>
      <c r="AK83" s="93" t="s">
        <v>1670</v>
      </c>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ht="24.9" customHeight="1" thickTop="1" thickBot="1" x14ac:dyDescent="0.3">
      <c r="A84" s="392" t="s">
        <v>2116</v>
      </c>
      <c r="B84" s="427"/>
      <c r="C84" s="427"/>
      <c r="D84" s="427"/>
      <c r="E84" s="427"/>
      <c r="F84" s="427"/>
      <c r="G84" s="427"/>
      <c r="H84" s="427"/>
      <c r="I84" s="427"/>
      <c r="J84" s="427"/>
      <c r="K84" s="427"/>
      <c r="L84" s="427"/>
      <c r="M84" s="427"/>
      <c r="N84" s="427"/>
      <c r="O84" s="427"/>
      <c r="P84" s="427"/>
      <c r="Q84" s="427"/>
      <c r="R84" s="427"/>
      <c r="S84" s="427"/>
      <c r="T84" s="427"/>
      <c r="U84" s="427"/>
      <c r="V84" s="427"/>
      <c r="W84" s="427"/>
      <c r="X84" s="427"/>
      <c r="Y84" s="427"/>
      <c r="Z84" s="427"/>
      <c r="AA84" s="427"/>
      <c r="AB84" s="427"/>
      <c r="AC84" s="428"/>
      <c r="AD84" s="310">
        <f>'Art. 123'!AF119</f>
        <v>2</v>
      </c>
      <c r="AE84" s="94">
        <f>IF(AG84=1,AK84,AG84)</f>
        <v>4</v>
      </c>
      <c r="AF84">
        <f>AD84/2</f>
        <v>1</v>
      </c>
      <c r="AG84" s="92">
        <f>IF(AND(AF84&gt;=0,AF84&lt;=1),1,"No aplica")</f>
        <v>1</v>
      </c>
      <c r="AH84" s="95">
        <f>AD84/(AG84*2)</f>
        <v>1</v>
      </c>
      <c r="AI84" s="96">
        <f>IF(AG84=1,AG84/$AG$89,"No aplica")</f>
        <v>0.2</v>
      </c>
      <c r="AJ84" s="96">
        <f>AF84*AI84</f>
        <v>0.2</v>
      </c>
      <c r="AK84" s="96">
        <f>AJ84*$AE$23</f>
        <v>4</v>
      </c>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ht="24.9" customHeight="1" thickTop="1" thickBot="1" x14ac:dyDescent="0.3">
      <c r="A85" s="392" t="s">
        <v>1119</v>
      </c>
      <c r="B85" s="427"/>
      <c r="C85" s="427"/>
      <c r="D85" s="427"/>
      <c r="E85" s="427"/>
      <c r="F85" s="427"/>
      <c r="G85" s="427"/>
      <c r="H85" s="427"/>
      <c r="I85" s="427"/>
      <c r="J85" s="427"/>
      <c r="K85" s="427"/>
      <c r="L85" s="427"/>
      <c r="M85" s="427"/>
      <c r="N85" s="427"/>
      <c r="O85" s="427"/>
      <c r="P85" s="427"/>
      <c r="Q85" s="427"/>
      <c r="R85" s="427"/>
      <c r="S85" s="427"/>
      <c r="T85" s="427"/>
      <c r="U85" s="427"/>
      <c r="V85" s="427"/>
      <c r="W85" s="427"/>
      <c r="X85" s="427"/>
      <c r="Y85" s="427"/>
      <c r="Z85" s="427"/>
      <c r="AA85" s="427"/>
      <c r="AB85" s="427"/>
      <c r="AC85" s="428"/>
      <c r="AD85" s="310">
        <f>'Art. 123'!AF120</f>
        <v>2</v>
      </c>
      <c r="AE85" s="94">
        <f>IF(AG85=1,AK85,AG85)</f>
        <v>4</v>
      </c>
      <c r="AF85">
        <f>AD85/2</f>
        <v>1</v>
      </c>
      <c r="AG85" s="92">
        <f>IF(AND(AF85&gt;=0,AF85&lt;=1),1,"No aplica")</f>
        <v>1</v>
      </c>
      <c r="AH85" s="95">
        <f>AD85/(AG85*2)</f>
        <v>1</v>
      </c>
      <c r="AI85" s="96">
        <f>IF(AG85=1,AG85/$AG$89,"No aplica")</f>
        <v>0.2</v>
      </c>
      <c r="AJ85" s="96">
        <f>AF85*AI85</f>
        <v>0.2</v>
      </c>
      <c r="AK85" s="96">
        <f>AJ85*$AE$23</f>
        <v>4</v>
      </c>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ht="24.9" customHeight="1" thickTop="1" thickBot="1" x14ac:dyDescent="0.3">
      <c r="A86" s="392" t="s">
        <v>1120</v>
      </c>
      <c r="B86" s="427"/>
      <c r="C86" s="427"/>
      <c r="D86" s="427"/>
      <c r="E86" s="427"/>
      <c r="F86" s="427"/>
      <c r="G86" s="427"/>
      <c r="H86" s="427"/>
      <c r="I86" s="427"/>
      <c r="J86" s="427"/>
      <c r="K86" s="427"/>
      <c r="L86" s="427"/>
      <c r="M86" s="427"/>
      <c r="N86" s="427"/>
      <c r="O86" s="427"/>
      <c r="P86" s="427"/>
      <c r="Q86" s="427"/>
      <c r="R86" s="427"/>
      <c r="S86" s="427"/>
      <c r="T86" s="427"/>
      <c r="U86" s="427"/>
      <c r="V86" s="427"/>
      <c r="W86" s="427"/>
      <c r="X86" s="427"/>
      <c r="Y86" s="427"/>
      <c r="Z86" s="427"/>
      <c r="AA86" s="427"/>
      <c r="AB86" s="427"/>
      <c r="AC86" s="428"/>
      <c r="AD86" s="310">
        <f>'Art. 123'!AF121</f>
        <v>2</v>
      </c>
      <c r="AE86" s="94">
        <f>IF(AG86=1,AK86,AG86)</f>
        <v>4</v>
      </c>
      <c r="AF86">
        <f>AD86/2</f>
        <v>1</v>
      </c>
      <c r="AG86" s="92">
        <f>IF(AND(AF86&gt;=0,AF86&lt;=1),1,"No aplica")</f>
        <v>1</v>
      </c>
      <c r="AH86" s="95">
        <f>AD86/(AG86*2)</f>
        <v>1</v>
      </c>
      <c r="AI86" s="96">
        <f>IF(AG86=1,AG86/$AG$89,"No aplica")</f>
        <v>0.2</v>
      </c>
      <c r="AJ86" s="96">
        <f>AF86*AI86</f>
        <v>0.2</v>
      </c>
      <c r="AK86" s="96">
        <f>AJ86*$AE$23</f>
        <v>4</v>
      </c>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ht="24.9" customHeight="1" thickTop="1" thickBot="1" x14ac:dyDescent="0.3">
      <c r="A87" s="392" t="s">
        <v>1121</v>
      </c>
      <c r="B87" s="427"/>
      <c r="C87" s="427"/>
      <c r="D87" s="427"/>
      <c r="E87" s="427"/>
      <c r="F87" s="427"/>
      <c r="G87" s="427"/>
      <c r="H87" s="427"/>
      <c r="I87" s="427"/>
      <c r="J87" s="427"/>
      <c r="K87" s="427"/>
      <c r="L87" s="427"/>
      <c r="M87" s="427"/>
      <c r="N87" s="427"/>
      <c r="O87" s="427"/>
      <c r="P87" s="427"/>
      <c r="Q87" s="427"/>
      <c r="R87" s="427"/>
      <c r="S87" s="427"/>
      <c r="T87" s="427"/>
      <c r="U87" s="427"/>
      <c r="V87" s="427"/>
      <c r="W87" s="427"/>
      <c r="X87" s="427"/>
      <c r="Y87" s="427"/>
      <c r="Z87" s="427"/>
      <c r="AA87" s="427"/>
      <c r="AB87" s="427"/>
      <c r="AC87" s="428"/>
      <c r="AD87" s="310">
        <f>'Art. 123'!AF122</f>
        <v>2</v>
      </c>
      <c r="AE87" s="94">
        <f>IF(AG87=1,AK87,AG87)</f>
        <v>4</v>
      </c>
      <c r="AF87">
        <f>AD87/2</f>
        <v>1</v>
      </c>
      <c r="AG87" s="92">
        <f>IF(AND(AF87&gt;=0,AF87&lt;=1),1,"No aplica")</f>
        <v>1</v>
      </c>
      <c r="AH87" s="95">
        <f>AD87/(AG87*2)</f>
        <v>1</v>
      </c>
      <c r="AI87" s="96">
        <f>IF(AG87=1,AG87/$AG$89,"No aplica")</f>
        <v>0.2</v>
      </c>
      <c r="AJ87" s="96">
        <f>AF87*AI87</f>
        <v>0.2</v>
      </c>
      <c r="AK87" s="96">
        <f>AJ87*$AE$23</f>
        <v>4</v>
      </c>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ht="24.9" customHeight="1" thickTop="1" thickBot="1" x14ac:dyDescent="0.3">
      <c r="A88" s="392" t="s">
        <v>2117</v>
      </c>
      <c r="B88" s="427"/>
      <c r="C88" s="427"/>
      <c r="D88" s="427"/>
      <c r="E88" s="427"/>
      <c r="F88" s="427"/>
      <c r="G88" s="427"/>
      <c r="H88" s="427"/>
      <c r="I88" s="427"/>
      <c r="J88" s="427"/>
      <c r="K88" s="427"/>
      <c r="L88" s="427"/>
      <c r="M88" s="427"/>
      <c r="N88" s="427"/>
      <c r="O88" s="427"/>
      <c r="P88" s="427"/>
      <c r="Q88" s="427"/>
      <c r="R88" s="427"/>
      <c r="S88" s="427"/>
      <c r="T88" s="427"/>
      <c r="U88" s="427"/>
      <c r="V88" s="427"/>
      <c r="W88" s="427"/>
      <c r="X88" s="427"/>
      <c r="Y88" s="427"/>
      <c r="Z88" s="427"/>
      <c r="AA88" s="427"/>
      <c r="AB88" s="427"/>
      <c r="AC88" s="428"/>
      <c r="AD88" s="310">
        <f>'Art. 123'!AF123</f>
        <v>2</v>
      </c>
      <c r="AE88" s="94">
        <f>IF(AG88=1,AK88,AG88)</f>
        <v>4</v>
      </c>
      <c r="AF88">
        <f>AD88/2</f>
        <v>1</v>
      </c>
      <c r="AG88" s="92">
        <f>IF(AND(AF88&gt;=0,AF88&lt;=1),1,"No aplica")</f>
        <v>1</v>
      </c>
      <c r="AH88" s="95">
        <f>AD88/(AG88*2)</f>
        <v>1</v>
      </c>
      <c r="AI88" s="96">
        <f>IF(AG88=1,AG88/$AG$89,"No aplica")</f>
        <v>0.2</v>
      </c>
      <c r="AJ88" s="96">
        <f>AF88*AI88</f>
        <v>0.2</v>
      </c>
      <c r="AK88" s="96">
        <f>AJ88*$AE$23</f>
        <v>4</v>
      </c>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ht="24.9" customHeight="1" thickTop="1" x14ac:dyDescent="0.25">
      <c r="A89" s="437" t="s">
        <v>1678</v>
      </c>
      <c r="B89" s="438"/>
      <c r="C89" s="438"/>
      <c r="D89" s="438"/>
      <c r="E89" s="438"/>
      <c r="F89" s="438"/>
      <c r="G89" s="438"/>
      <c r="H89" s="438"/>
      <c r="I89" s="438"/>
      <c r="J89" s="438"/>
      <c r="K89" s="438"/>
      <c r="L89" s="438"/>
      <c r="M89" s="438"/>
      <c r="N89" s="438"/>
      <c r="O89" s="438"/>
      <c r="P89" s="438"/>
      <c r="Q89" s="438"/>
      <c r="R89" s="438"/>
      <c r="S89" s="438"/>
      <c r="T89" s="438"/>
      <c r="U89" s="438"/>
      <c r="V89" s="438"/>
      <c r="W89" s="438"/>
      <c r="X89" s="438"/>
      <c r="Y89" s="438"/>
      <c r="Z89" s="438"/>
      <c r="AA89" s="438"/>
      <c r="AB89" s="438"/>
      <c r="AC89" s="438"/>
      <c r="AD89" s="439"/>
      <c r="AE89" s="94">
        <f>SUM(AE84:AE88)</f>
        <v>20</v>
      </c>
      <c r="AF89" s="61"/>
      <c r="AG89" s="97">
        <f>SUM(AG84:AG88)</f>
        <v>5</v>
      </c>
      <c r="AH89" s="98"/>
      <c r="AI89" s="99"/>
      <c r="AJ89" s="99"/>
      <c r="AK89" s="9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ht="24.9" customHeight="1" x14ac:dyDescent="0.25">
      <c r="A90" s="440" t="s">
        <v>1679</v>
      </c>
      <c r="B90" s="441"/>
      <c r="C90" s="441"/>
      <c r="D90" s="441"/>
      <c r="E90" s="441"/>
      <c r="F90" s="441"/>
      <c r="G90" s="441"/>
      <c r="H90" s="441"/>
      <c r="I90" s="441"/>
      <c r="J90" s="441"/>
      <c r="K90" s="441"/>
      <c r="L90" s="441"/>
      <c r="M90" s="441"/>
      <c r="N90" s="441"/>
      <c r="O90" s="441"/>
      <c r="P90" s="441"/>
      <c r="Q90" s="441"/>
      <c r="R90" s="441"/>
      <c r="S90" s="441"/>
      <c r="T90" s="441"/>
      <c r="U90" s="441"/>
      <c r="V90" s="441"/>
      <c r="W90" s="441"/>
      <c r="X90" s="441"/>
      <c r="Y90" s="441"/>
      <c r="Z90" s="441"/>
      <c r="AA90" s="441"/>
      <c r="AB90" s="441"/>
      <c r="AC90" s="441"/>
      <c r="AD90" s="442"/>
      <c r="AE90" s="94">
        <f>AE89/$AE$23*100</f>
        <v>100</v>
      </c>
      <c r="AF90" s="61"/>
      <c r="AG90" s="97"/>
      <c r="AH90" s="98"/>
      <c r="AI90" s="99"/>
      <c r="AJ90" s="99"/>
      <c r="AK90" s="99"/>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ht="24.9" customHeight="1" x14ac:dyDescent="0.25">
      <c r="A91" s="107"/>
      <c r="B91" s="107"/>
      <c r="C91" s="107"/>
      <c r="D91" s="107"/>
      <c r="E91" s="107"/>
      <c r="F91" s="107"/>
      <c r="G91" s="107"/>
      <c r="H91" s="107"/>
      <c r="I91" s="107"/>
      <c r="J91" s="107"/>
      <c r="K91" s="107"/>
      <c r="L91" s="107"/>
      <c r="M91" s="107"/>
      <c r="N91" s="107"/>
      <c r="O91" s="107"/>
      <c r="P91" s="107"/>
      <c r="Q91" s="100"/>
      <c r="R91" s="107"/>
      <c r="S91" s="107"/>
      <c r="T91" s="107"/>
      <c r="U91" s="107"/>
      <c r="V91" s="107"/>
      <c r="W91" s="107"/>
      <c r="X91" s="107"/>
      <c r="Y91" s="107"/>
      <c r="Z91" s="107"/>
      <c r="AA91" s="107"/>
      <c r="AB91" s="107"/>
      <c r="AC91" s="107"/>
      <c r="AD91" s="101"/>
      <c r="AE91" s="10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ht="24.9" customHeight="1" x14ac:dyDescent="0.25">
      <c r="A92" s="107"/>
      <c r="B92" s="107"/>
      <c r="C92" s="107"/>
      <c r="D92" s="107"/>
      <c r="E92" s="107"/>
      <c r="F92" s="107"/>
      <c r="G92" s="107"/>
      <c r="H92" s="107"/>
      <c r="I92" s="107"/>
      <c r="J92" s="107"/>
      <c r="K92" s="107"/>
      <c r="L92" s="107"/>
      <c r="M92" s="107"/>
      <c r="N92" s="107"/>
      <c r="O92" s="107"/>
      <c r="P92" s="107"/>
      <c r="Q92" s="100"/>
      <c r="R92" s="107"/>
      <c r="S92" s="107"/>
      <c r="T92" s="107"/>
      <c r="U92" s="107"/>
      <c r="V92" s="107"/>
      <c r="W92" s="107"/>
      <c r="X92" s="107"/>
      <c r="Y92" s="107"/>
      <c r="Z92" s="107"/>
      <c r="AA92" s="107"/>
      <c r="AB92" s="107"/>
      <c r="AC92" s="107"/>
      <c r="AD92" s="101"/>
      <c r="AE92" s="101"/>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ht="24.9" customHeight="1" x14ac:dyDescent="0.25">
      <c r="A93" s="444" t="s">
        <v>2103</v>
      </c>
      <c r="B93" s="444"/>
      <c r="C93" s="444"/>
      <c r="D93" s="444"/>
      <c r="E93" s="444"/>
      <c r="F93" s="444"/>
      <c r="G93" s="444"/>
      <c r="H93" s="444"/>
      <c r="I93" s="444"/>
      <c r="J93" s="444"/>
      <c r="K93" s="444"/>
      <c r="L93" s="444"/>
      <c r="M93" s="444"/>
      <c r="N93" s="444"/>
      <c r="O93" s="444"/>
      <c r="P93" s="444"/>
      <c r="Q93" s="444"/>
      <c r="R93" s="444"/>
      <c r="S93" s="444"/>
      <c r="T93" s="444"/>
      <c r="U93" s="444"/>
      <c r="V93" s="444"/>
      <c r="W93" s="444"/>
      <c r="X93" s="444"/>
      <c r="Y93" s="444"/>
      <c r="Z93" s="444"/>
      <c r="AA93" s="444"/>
      <c r="AB93" s="444"/>
      <c r="AC93" s="444"/>
      <c r="AD93" s="444"/>
      <c r="AE93" s="444"/>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ht="24.9" customHeight="1" x14ac:dyDescent="0.25">
      <c r="A94" s="313"/>
      <c r="B94" s="313"/>
      <c r="C94" s="313"/>
      <c r="D94" s="313"/>
      <c r="E94" s="313"/>
      <c r="F94" s="313"/>
      <c r="G94" s="313"/>
      <c r="H94" s="313"/>
      <c r="I94" s="313"/>
      <c r="J94" s="313"/>
      <c r="K94" s="313"/>
      <c r="L94" s="313"/>
      <c r="M94" s="313"/>
      <c r="N94" s="313"/>
      <c r="O94" s="313"/>
      <c r="P94" s="313"/>
      <c r="Q94" s="313"/>
      <c r="R94" s="313"/>
      <c r="S94" s="313"/>
      <c r="T94" s="313"/>
      <c r="U94" s="313"/>
      <c r="V94" s="313"/>
      <c r="W94" s="313"/>
      <c r="X94" s="313"/>
      <c r="Y94" s="313"/>
      <c r="Z94" s="313"/>
      <c r="AA94" s="313"/>
      <c r="AB94" s="313"/>
      <c r="AC94" s="313"/>
      <c r="AD94" s="295"/>
      <c r="AE94" s="295"/>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ht="24.9" customHeight="1" thickBot="1" x14ac:dyDescent="0.3">
      <c r="A95" s="296"/>
      <c r="B95" s="297"/>
      <c r="C95" s="297"/>
      <c r="D95" s="297"/>
      <c r="E95" s="297"/>
      <c r="F95" s="297"/>
      <c r="G95" s="297"/>
      <c r="H95" s="297"/>
      <c r="I95" s="297"/>
      <c r="J95" s="297"/>
      <c r="K95" s="297"/>
      <c r="L95" s="297"/>
      <c r="M95" s="297"/>
      <c r="N95" s="297"/>
      <c r="O95" s="297"/>
      <c r="P95" s="297"/>
      <c r="Q95" s="298"/>
      <c r="R95" s="297"/>
      <c r="S95" s="297"/>
      <c r="T95" s="297"/>
      <c r="U95" s="297"/>
      <c r="V95" s="297"/>
      <c r="W95" s="297"/>
      <c r="X95" s="297"/>
      <c r="Y95" s="297"/>
      <c r="Z95" s="297"/>
      <c r="AA95" s="297"/>
      <c r="AB95" s="297"/>
      <c r="AC95" s="297"/>
      <c r="AD95" s="299"/>
      <c r="AE95" s="299"/>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ht="24.9" customHeight="1" thickTop="1" thickBot="1" x14ac:dyDescent="0.3">
      <c r="A96" s="431" t="s">
        <v>163</v>
      </c>
      <c r="B96" s="432"/>
      <c r="C96" s="432"/>
      <c r="D96" s="432"/>
      <c r="E96" s="432"/>
      <c r="F96" s="432"/>
      <c r="G96" s="432"/>
      <c r="H96" s="432"/>
      <c r="I96" s="432"/>
      <c r="J96" s="432"/>
      <c r="K96" s="432"/>
      <c r="L96" s="432"/>
      <c r="M96" s="432"/>
      <c r="N96" s="432"/>
      <c r="O96" s="432"/>
      <c r="P96" s="432"/>
      <c r="Q96" s="432"/>
      <c r="R96" s="432"/>
      <c r="S96" s="432"/>
      <c r="T96" s="432"/>
      <c r="U96" s="432"/>
      <c r="V96" s="432"/>
      <c r="W96" s="432"/>
      <c r="X96" s="432"/>
      <c r="Y96" s="432"/>
      <c r="Z96" s="432"/>
      <c r="AA96" s="432"/>
      <c r="AB96" s="432"/>
      <c r="AC96" s="433"/>
      <c r="AD96" s="66" t="s">
        <v>187</v>
      </c>
      <c r="AE96" s="306" t="s">
        <v>7</v>
      </c>
      <c r="AF96" s="92" t="s">
        <v>1666</v>
      </c>
      <c r="AG96" s="92" t="s">
        <v>1667</v>
      </c>
      <c r="AH96" s="92" t="s">
        <v>1668</v>
      </c>
      <c r="AI96" s="93" t="s">
        <v>1669</v>
      </c>
      <c r="AJ96" s="92"/>
      <c r="AK96" s="93" t="s">
        <v>1670</v>
      </c>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ht="24.9" customHeight="1" thickTop="1" thickBot="1" x14ac:dyDescent="0.3">
      <c r="A97" s="392" t="s">
        <v>190</v>
      </c>
      <c r="B97" s="427"/>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7"/>
      <c r="AB97" s="427"/>
      <c r="AC97" s="428"/>
      <c r="AD97" s="310">
        <f>'Art. 123'!AF103</f>
        <v>2</v>
      </c>
      <c r="AE97" s="94">
        <f t="shared" ref="AE97:AE110" si="14">IF(AG97=1,AK97,AG97)</f>
        <v>3.333333333333333</v>
      </c>
      <c r="AF97">
        <f t="shared" ref="AF97:AF110" si="15">AD97/2</f>
        <v>1</v>
      </c>
      <c r="AG97" s="92">
        <f t="shared" ref="AG97:AG110" si="16">IF(AND(AF97&gt;=0,AF97&lt;=1),1,"No aplica")</f>
        <v>1</v>
      </c>
      <c r="AH97" s="95">
        <f t="shared" ref="AH97:AH110" si="17">AD97/(AG97*2)</f>
        <v>1</v>
      </c>
      <c r="AI97" s="96">
        <f t="shared" ref="AI97:AI110" si="18">IF(AG97=1,AG97/$AG$111,"No aplica")</f>
        <v>0.16666666666666666</v>
      </c>
      <c r="AJ97" s="96">
        <f t="shared" ref="AJ97:AJ110" si="19">AF97*AI97</f>
        <v>0.16666666666666666</v>
      </c>
      <c r="AK97" s="96">
        <f t="shared" ref="AK97:AK110" si="20">AJ97*$AE$23</f>
        <v>3.333333333333333</v>
      </c>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ht="24.9" customHeight="1" thickTop="1" thickBot="1" x14ac:dyDescent="0.3">
      <c r="A98" s="392" t="s">
        <v>1026</v>
      </c>
      <c r="B98" s="427"/>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7"/>
      <c r="AB98" s="427"/>
      <c r="AC98" s="428"/>
      <c r="AD98" s="310">
        <f>'Art. 123'!AF104</f>
        <v>2</v>
      </c>
      <c r="AE98" s="94">
        <f t="shared" si="14"/>
        <v>3.333333333333333</v>
      </c>
      <c r="AF98">
        <f t="shared" si="15"/>
        <v>1</v>
      </c>
      <c r="AG98" s="92">
        <f t="shared" si="16"/>
        <v>1</v>
      </c>
      <c r="AH98" s="95">
        <f t="shared" si="17"/>
        <v>1</v>
      </c>
      <c r="AI98" s="96">
        <f t="shared" si="18"/>
        <v>0.16666666666666666</v>
      </c>
      <c r="AJ98" s="96">
        <f t="shared" si="19"/>
        <v>0.16666666666666666</v>
      </c>
      <c r="AK98" s="96">
        <f t="shared" si="20"/>
        <v>3.333333333333333</v>
      </c>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ht="24.9" customHeight="1" thickTop="1" thickBot="1" x14ac:dyDescent="0.3">
      <c r="A99" s="392" t="s">
        <v>2104</v>
      </c>
      <c r="B99" s="427"/>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7"/>
      <c r="AB99" s="427"/>
      <c r="AC99" s="428"/>
      <c r="AD99" s="310">
        <f>'Art. 123'!AF105</f>
        <v>2</v>
      </c>
      <c r="AE99" s="94">
        <f t="shared" si="14"/>
        <v>3.333333333333333</v>
      </c>
      <c r="AF99">
        <f t="shared" si="15"/>
        <v>1</v>
      </c>
      <c r="AG99" s="92">
        <f t="shared" si="16"/>
        <v>1</v>
      </c>
      <c r="AH99" s="95">
        <f t="shared" si="17"/>
        <v>1</v>
      </c>
      <c r="AI99" s="96">
        <f t="shared" si="18"/>
        <v>0.16666666666666666</v>
      </c>
      <c r="AJ99" s="96">
        <f t="shared" si="19"/>
        <v>0.16666666666666666</v>
      </c>
      <c r="AK99" s="96">
        <f t="shared" si="20"/>
        <v>3.333333333333333</v>
      </c>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ht="24.9" customHeight="1" thickTop="1" thickBot="1" x14ac:dyDescent="0.3">
      <c r="A100" s="392" t="s">
        <v>2105</v>
      </c>
      <c r="B100" s="427"/>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7"/>
      <c r="AB100" s="427"/>
      <c r="AC100" s="428"/>
      <c r="AD100" s="310">
        <f>'Art. 123'!AF106</f>
        <v>0</v>
      </c>
      <c r="AE100" s="94">
        <f t="shared" si="14"/>
        <v>0</v>
      </c>
      <c r="AF100">
        <f t="shared" si="15"/>
        <v>0</v>
      </c>
      <c r="AG100" s="92">
        <f t="shared" si="16"/>
        <v>1</v>
      </c>
      <c r="AH100" s="95">
        <f t="shared" si="17"/>
        <v>0</v>
      </c>
      <c r="AI100" s="96">
        <f t="shared" si="18"/>
        <v>0.16666666666666666</v>
      </c>
      <c r="AJ100" s="96">
        <f t="shared" si="19"/>
        <v>0</v>
      </c>
      <c r="AK100" s="96">
        <f t="shared" si="20"/>
        <v>0</v>
      </c>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ht="24.9" customHeight="1" thickTop="1" thickBot="1" x14ac:dyDescent="0.3">
      <c r="A101" s="434" t="s">
        <v>2106</v>
      </c>
      <c r="B101" s="435"/>
      <c r="C101" s="435"/>
      <c r="D101" s="435"/>
      <c r="E101" s="435"/>
      <c r="F101" s="435"/>
      <c r="G101" s="435"/>
      <c r="H101" s="435"/>
      <c r="I101" s="435"/>
      <c r="J101" s="435"/>
      <c r="K101" s="435"/>
      <c r="L101" s="435"/>
      <c r="M101" s="435"/>
      <c r="N101" s="435"/>
      <c r="O101" s="435"/>
      <c r="P101" s="435"/>
      <c r="Q101" s="435"/>
      <c r="R101" s="435"/>
      <c r="S101" s="435"/>
      <c r="T101" s="435"/>
      <c r="U101" s="435"/>
      <c r="V101" s="435"/>
      <c r="W101" s="435"/>
      <c r="X101" s="435"/>
      <c r="Y101" s="435"/>
      <c r="Z101" s="435"/>
      <c r="AA101" s="435"/>
      <c r="AB101" s="435"/>
      <c r="AC101" s="436"/>
      <c r="AD101" s="310">
        <f>'Art. 123'!AF107</f>
        <v>0</v>
      </c>
      <c r="AE101" s="94">
        <f t="shared" si="14"/>
        <v>0</v>
      </c>
      <c r="AF101">
        <f t="shared" si="15"/>
        <v>0</v>
      </c>
      <c r="AG101" s="92">
        <f t="shared" si="16"/>
        <v>1</v>
      </c>
      <c r="AH101" s="95">
        <f t="shared" si="17"/>
        <v>0</v>
      </c>
      <c r="AI101" s="96">
        <f t="shared" si="18"/>
        <v>0.16666666666666666</v>
      </c>
      <c r="AJ101" s="96">
        <f t="shared" si="19"/>
        <v>0</v>
      </c>
      <c r="AK101" s="96">
        <f t="shared" si="20"/>
        <v>0</v>
      </c>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ht="24.9" customHeight="1" thickTop="1" thickBot="1" x14ac:dyDescent="0.3">
      <c r="A102" s="434" t="s">
        <v>2107</v>
      </c>
      <c r="B102" s="435"/>
      <c r="C102" s="435"/>
      <c r="D102" s="435"/>
      <c r="E102" s="435"/>
      <c r="F102" s="435"/>
      <c r="G102" s="435"/>
      <c r="H102" s="435"/>
      <c r="I102" s="435"/>
      <c r="J102" s="435"/>
      <c r="K102" s="435"/>
      <c r="L102" s="435"/>
      <c r="M102" s="435"/>
      <c r="N102" s="435"/>
      <c r="O102" s="435"/>
      <c r="P102" s="435"/>
      <c r="Q102" s="435"/>
      <c r="R102" s="435"/>
      <c r="S102" s="435"/>
      <c r="T102" s="435"/>
      <c r="U102" s="435"/>
      <c r="V102" s="435"/>
      <c r="W102" s="435"/>
      <c r="X102" s="435"/>
      <c r="Y102" s="435"/>
      <c r="Z102" s="435"/>
      <c r="AA102" s="435"/>
      <c r="AB102" s="435"/>
      <c r="AC102" s="436"/>
      <c r="AD102" s="310">
        <f>'Art. 123'!AF108</f>
        <v>2</v>
      </c>
      <c r="AE102" s="94">
        <f t="shared" si="14"/>
        <v>3.333333333333333</v>
      </c>
      <c r="AF102">
        <f t="shared" si="15"/>
        <v>1</v>
      </c>
      <c r="AG102" s="92">
        <f t="shared" si="16"/>
        <v>1</v>
      </c>
      <c r="AH102" s="95">
        <f t="shared" si="17"/>
        <v>1</v>
      </c>
      <c r="AI102" s="96">
        <f t="shared" si="18"/>
        <v>0.16666666666666666</v>
      </c>
      <c r="AJ102" s="96">
        <f t="shared" si="19"/>
        <v>0.16666666666666666</v>
      </c>
      <c r="AK102" s="96">
        <f t="shared" si="20"/>
        <v>3.333333333333333</v>
      </c>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ht="24.9" customHeight="1" thickTop="1" thickBot="1" x14ac:dyDescent="0.3">
      <c r="A103" s="392" t="s">
        <v>2108</v>
      </c>
      <c r="B103" s="427"/>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7"/>
      <c r="AB103" s="427"/>
      <c r="AC103" s="428"/>
      <c r="AD103" s="310">
        <f>'Art. 123'!AF109</f>
        <v>3</v>
      </c>
      <c r="AE103" s="94" t="str">
        <f t="shared" si="14"/>
        <v>No aplica</v>
      </c>
      <c r="AF103">
        <f t="shared" si="15"/>
        <v>1.5</v>
      </c>
      <c r="AG103" s="92" t="str">
        <f t="shared" si="16"/>
        <v>No aplica</v>
      </c>
      <c r="AH103" s="95" t="e">
        <f t="shared" si="17"/>
        <v>#VALUE!</v>
      </c>
      <c r="AI103" s="96" t="str">
        <f t="shared" si="18"/>
        <v>No aplica</v>
      </c>
      <c r="AJ103" s="96" t="e">
        <f t="shared" si="19"/>
        <v>#VALUE!</v>
      </c>
      <c r="AK103" s="96" t="e">
        <f t="shared" si="20"/>
        <v>#VALUE!</v>
      </c>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ht="24.9" customHeight="1" thickTop="1" thickBot="1" x14ac:dyDescent="0.3">
      <c r="A104" s="392" t="s">
        <v>2109</v>
      </c>
      <c r="B104" s="427"/>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7"/>
      <c r="AB104" s="427"/>
      <c r="AC104" s="428"/>
      <c r="AD104" s="310">
        <f>'Art. 123'!AF110</f>
        <v>3</v>
      </c>
      <c r="AE104" s="94" t="str">
        <f t="shared" si="14"/>
        <v>No aplica</v>
      </c>
      <c r="AF104">
        <f t="shared" si="15"/>
        <v>1.5</v>
      </c>
      <c r="AG104" s="92" t="str">
        <f t="shared" si="16"/>
        <v>No aplica</v>
      </c>
      <c r="AH104" s="95" t="e">
        <f t="shared" si="17"/>
        <v>#VALUE!</v>
      </c>
      <c r="AI104" s="96" t="str">
        <f t="shared" si="18"/>
        <v>No aplica</v>
      </c>
      <c r="AJ104" s="96" t="e">
        <f t="shared" si="19"/>
        <v>#VALUE!</v>
      </c>
      <c r="AK104" s="96" t="e">
        <f t="shared" si="20"/>
        <v>#VALUE!</v>
      </c>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ht="24.9" customHeight="1" thickTop="1" thickBot="1" x14ac:dyDescent="0.3">
      <c r="A105" s="392" t="s">
        <v>2110</v>
      </c>
      <c r="B105" s="427"/>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7"/>
      <c r="AB105" s="427"/>
      <c r="AC105" s="428"/>
      <c r="AD105" s="310">
        <f>'Art. 123'!AF111</f>
        <v>3</v>
      </c>
      <c r="AE105" s="94" t="str">
        <f t="shared" si="14"/>
        <v>No aplica</v>
      </c>
      <c r="AF105">
        <f t="shared" si="15"/>
        <v>1.5</v>
      </c>
      <c r="AG105" s="92" t="str">
        <f t="shared" si="16"/>
        <v>No aplica</v>
      </c>
      <c r="AH105" s="95" t="e">
        <f t="shared" si="17"/>
        <v>#VALUE!</v>
      </c>
      <c r="AI105" s="96" t="str">
        <f t="shared" si="18"/>
        <v>No aplica</v>
      </c>
      <c r="AJ105" s="96" t="e">
        <f t="shared" si="19"/>
        <v>#VALUE!</v>
      </c>
      <c r="AK105" s="96" t="e">
        <f t="shared" si="20"/>
        <v>#VALUE!</v>
      </c>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ht="24.9" customHeight="1" thickTop="1" thickBot="1" x14ac:dyDescent="0.3">
      <c r="A106" s="392" t="s">
        <v>2111</v>
      </c>
      <c r="B106" s="427"/>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7"/>
      <c r="AB106" s="427"/>
      <c r="AC106" s="428"/>
      <c r="AD106" s="310">
        <f>'Art. 123'!AF112</f>
        <v>3</v>
      </c>
      <c r="AE106" s="94" t="str">
        <f t="shared" si="14"/>
        <v>No aplica</v>
      </c>
      <c r="AF106">
        <f t="shared" si="15"/>
        <v>1.5</v>
      </c>
      <c r="AG106" s="92" t="str">
        <f t="shared" si="16"/>
        <v>No aplica</v>
      </c>
      <c r="AH106" s="95" t="e">
        <f t="shared" si="17"/>
        <v>#VALUE!</v>
      </c>
      <c r="AI106" s="96" t="str">
        <f t="shared" si="18"/>
        <v>No aplica</v>
      </c>
      <c r="AJ106" s="96" t="e">
        <f t="shared" si="19"/>
        <v>#VALUE!</v>
      </c>
      <c r="AK106" s="96" t="e">
        <f t="shared" si="20"/>
        <v>#VALUE!</v>
      </c>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ht="24.9" customHeight="1" thickTop="1" thickBot="1" x14ac:dyDescent="0.3">
      <c r="A107" s="434" t="s">
        <v>2112</v>
      </c>
      <c r="B107" s="435"/>
      <c r="C107" s="435"/>
      <c r="D107" s="435"/>
      <c r="E107" s="435"/>
      <c r="F107" s="435"/>
      <c r="G107" s="435"/>
      <c r="H107" s="435"/>
      <c r="I107" s="435"/>
      <c r="J107" s="435"/>
      <c r="K107" s="435"/>
      <c r="L107" s="435"/>
      <c r="M107" s="435"/>
      <c r="N107" s="435"/>
      <c r="O107" s="435"/>
      <c r="P107" s="435"/>
      <c r="Q107" s="435"/>
      <c r="R107" s="435"/>
      <c r="S107" s="435"/>
      <c r="T107" s="435"/>
      <c r="U107" s="435"/>
      <c r="V107" s="435"/>
      <c r="W107" s="435"/>
      <c r="X107" s="435"/>
      <c r="Y107" s="435"/>
      <c r="Z107" s="435"/>
      <c r="AA107" s="435"/>
      <c r="AB107" s="435"/>
      <c r="AC107" s="436"/>
      <c r="AD107" s="310">
        <f>'Art. 123'!AF113</f>
        <v>3</v>
      </c>
      <c r="AE107" s="94" t="str">
        <f t="shared" si="14"/>
        <v>No aplica</v>
      </c>
      <c r="AF107">
        <f t="shared" si="15"/>
        <v>1.5</v>
      </c>
      <c r="AG107" s="92" t="str">
        <f t="shared" si="16"/>
        <v>No aplica</v>
      </c>
      <c r="AH107" s="95" t="e">
        <f t="shared" si="17"/>
        <v>#VALUE!</v>
      </c>
      <c r="AI107" s="96" t="str">
        <f t="shared" si="18"/>
        <v>No aplica</v>
      </c>
      <c r="AJ107" s="96" t="e">
        <f t="shared" si="19"/>
        <v>#VALUE!</v>
      </c>
      <c r="AK107" s="96" t="e">
        <f t="shared" si="20"/>
        <v>#VALUE!</v>
      </c>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ht="24.9" customHeight="1" thickTop="1" thickBot="1" x14ac:dyDescent="0.3">
      <c r="A108" s="434" t="s">
        <v>2113</v>
      </c>
      <c r="B108" s="435"/>
      <c r="C108" s="435"/>
      <c r="D108" s="435"/>
      <c r="E108" s="435"/>
      <c r="F108" s="435"/>
      <c r="G108" s="435"/>
      <c r="H108" s="435"/>
      <c r="I108" s="435"/>
      <c r="J108" s="435"/>
      <c r="K108" s="435"/>
      <c r="L108" s="435"/>
      <c r="M108" s="435"/>
      <c r="N108" s="435"/>
      <c r="O108" s="435"/>
      <c r="P108" s="435"/>
      <c r="Q108" s="435"/>
      <c r="R108" s="435"/>
      <c r="S108" s="435"/>
      <c r="T108" s="435"/>
      <c r="U108" s="435"/>
      <c r="V108" s="435"/>
      <c r="W108" s="435"/>
      <c r="X108" s="435"/>
      <c r="Y108" s="435"/>
      <c r="Z108" s="435"/>
      <c r="AA108" s="435"/>
      <c r="AB108" s="435"/>
      <c r="AC108" s="436"/>
      <c r="AD108" s="310">
        <f>'Art. 123'!AF114</f>
        <v>3</v>
      </c>
      <c r="AE108" s="94" t="str">
        <f t="shared" si="14"/>
        <v>No aplica</v>
      </c>
      <c r="AF108">
        <f t="shared" si="15"/>
        <v>1.5</v>
      </c>
      <c r="AG108" s="92" t="str">
        <f t="shared" si="16"/>
        <v>No aplica</v>
      </c>
      <c r="AH108" s="95" t="e">
        <f t="shared" si="17"/>
        <v>#VALUE!</v>
      </c>
      <c r="AI108" s="96" t="str">
        <f t="shared" si="18"/>
        <v>No aplica</v>
      </c>
      <c r="AJ108" s="96" t="e">
        <f t="shared" si="19"/>
        <v>#VALUE!</v>
      </c>
      <c r="AK108" s="96" t="e">
        <f t="shared" si="20"/>
        <v>#VALUE!</v>
      </c>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ht="24.9" customHeight="1" thickTop="1" thickBot="1" x14ac:dyDescent="0.3">
      <c r="A109" s="392" t="s">
        <v>2114</v>
      </c>
      <c r="B109" s="427"/>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7"/>
      <c r="AB109" s="427"/>
      <c r="AC109" s="428"/>
      <c r="AD109" s="310">
        <f>'Art. 123'!AF115</f>
        <v>3</v>
      </c>
      <c r="AE109" s="94" t="str">
        <f t="shared" si="14"/>
        <v>No aplica</v>
      </c>
      <c r="AF109">
        <f t="shared" si="15"/>
        <v>1.5</v>
      </c>
      <c r="AG109" s="92" t="str">
        <f t="shared" si="16"/>
        <v>No aplica</v>
      </c>
      <c r="AH109" s="95" t="e">
        <f t="shared" si="17"/>
        <v>#VALUE!</v>
      </c>
      <c r="AI109" s="96" t="str">
        <f t="shared" si="18"/>
        <v>No aplica</v>
      </c>
      <c r="AJ109" s="96" t="e">
        <f t="shared" si="19"/>
        <v>#VALUE!</v>
      </c>
      <c r="AK109" s="96" t="e">
        <f t="shared" si="20"/>
        <v>#VALUE!</v>
      </c>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ht="24.9" customHeight="1" thickTop="1" thickBot="1" x14ac:dyDescent="0.3">
      <c r="A110" s="434" t="s">
        <v>2115</v>
      </c>
      <c r="B110" s="435"/>
      <c r="C110" s="435"/>
      <c r="D110" s="435"/>
      <c r="E110" s="435"/>
      <c r="F110" s="435"/>
      <c r="G110" s="435"/>
      <c r="H110" s="435"/>
      <c r="I110" s="435"/>
      <c r="J110" s="435"/>
      <c r="K110" s="435"/>
      <c r="L110" s="435"/>
      <c r="M110" s="435"/>
      <c r="N110" s="435"/>
      <c r="O110" s="435"/>
      <c r="P110" s="435"/>
      <c r="Q110" s="435"/>
      <c r="R110" s="435"/>
      <c r="S110" s="435"/>
      <c r="T110" s="435"/>
      <c r="U110" s="435"/>
      <c r="V110" s="435"/>
      <c r="W110" s="435"/>
      <c r="X110" s="435"/>
      <c r="Y110" s="435"/>
      <c r="Z110" s="435"/>
      <c r="AA110" s="435"/>
      <c r="AB110" s="435"/>
      <c r="AC110" s="436"/>
      <c r="AD110" s="310">
        <f>'Art. 123'!AF116</f>
        <v>3</v>
      </c>
      <c r="AE110" s="94" t="str">
        <f t="shared" si="14"/>
        <v>No aplica</v>
      </c>
      <c r="AF110">
        <f t="shared" si="15"/>
        <v>1.5</v>
      </c>
      <c r="AG110" s="92" t="str">
        <f t="shared" si="16"/>
        <v>No aplica</v>
      </c>
      <c r="AH110" s="95" t="e">
        <f t="shared" si="17"/>
        <v>#VALUE!</v>
      </c>
      <c r="AI110" s="96" t="str">
        <f t="shared" si="18"/>
        <v>No aplica</v>
      </c>
      <c r="AJ110" s="96" t="e">
        <f t="shared" si="19"/>
        <v>#VALUE!</v>
      </c>
      <c r="AK110" s="96" t="e">
        <f t="shared" si="20"/>
        <v>#VALUE!</v>
      </c>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ht="24.9" customHeight="1" thickTop="1" x14ac:dyDescent="0.25">
      <c r="A111" s="437" t="s">
        <v>1681</v>
      </c>
      <c r="B111" s="438"/>
      <c r="C111" s="438"/>
      <c r="D111" s="438"/>
      <c r="E111" s="438"/>
      <c r="F111" s="438"/>
      <c r="G111" s="438"/>
      <c r="H111" s="438"/>
      <c r="I111" s="438"/>
      <c r="J111" s="438"/>
      <c r="K111" s="438"/>
      <c r="L111" s="438"/>
      <c r="M111" s="438"/>
      <c r="N111" s="438"/>
      <c r="O111" s="438"/>
      <c r="P111" s="438"/>
      <c r="Q111" s="438"/>
      <c r="R111" s="438"/>
      <c r="S111" s="438"/>
      <c r="T111" s="438"/>
      <c r="U111" s="438"/>
      <c r="V111" s="438"/>
      <c r="W111" s="438"/>
      <c r="X111" s="438"/>
      <c r="Y111" s="438"/>
      <c r="Z111" s="438"/>
      <c r="AA111" s="438"/>
      <c r="AB111" s="438"/>
      <c r="AC111" s="438"/>
      <c r="AD111" s="439"/>
      <c r="AE111" s="94">
        <f>SUM(AE97:AE110)</f>
        <v>13.333333333333332</v>
      </c>
      <c r="AF111" s="61"/>
      <c r="AG111" s="97">
        <f>SUM(AG97:AG110)</f>
        <v>6</v>
      </c>
      <c r="AH111" s="98"/>
      <c r="AI111" s="99"/>
      <c r="AJ111" s="99"/>
      <c r="AK111" s="99"/>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ht="24.9" customHeight="1" x14ac:dyDescent="0.25">
      <c r="A112" s="440" t="s">
        <v>1682</v>
      </c>
      <c r="B112" s="441"/>
      <c r="C112" s="441"/>
      <c r="D112" s="441"/>
      <c r="E112" s="441"/>
      <c r="F112" s="441"/>
      <c r="G112" s="441"/>
      <c r="H112" s="441"/>
      <c r="I112" s="441"/>
      <c r="J112" s="441"/>
      <c r="K112" s="441"/>
      <c r="L112" s="441"/>
      <c r="M112" s="441"/>
      <c r="N112" s="441"/>
      <c r="O112" s="441"/>
      <c r="P112" s="441"/>
      <c r="Q112" s="441"/>
      <c r="R112" s="441"/>
      <c r="S112" s="441"/>
      <c r="T112" s="441"/>
      <c r="U112" s="441"/>
      <c r="V112" s="441"/>
      <c r="W112" s="441"/>
      <c r="X112" s="441"/>
      <c r="Y112" s="441"/>
      <c r="Z112" s="441"/>
      <c r="AA112" s="441"/>
      <c r="AB112" s="441"/>
      <c r="AC112" s="441"/>
      <c r="AD112" s="442"/>
      <c r="AE112" s="94">
        <f>AE111/$AE$23*100</f>
        <v>66.666666666666657</v>
      </c>
      <c r="AF112" s="61"/>
      <c r="AG112" s="97"/>
      <c r="AH112" s="98"/>
      <c r="AI112" s="99"/>
      <c r="AJ112" s="99"/>
      <c r="AK112" s="99"/>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ht="24.9" customHeight="1" thickBot="1" x14ac:dyDescent="0.3">
      <c r="A113" s="73"/>
      <c r="B113" s="73"/>
      <c r="C113" s="73"/>
      <c r="D113" s="73"/>
      <c r="E113" s="73"/>
      <c r="F113" s="73"/>
      <c r="G113" s="73"/>
      <c r="H113" s="73"/>
      <c r="I113" s="73"/>
      <c r="J113" s="73"/>
      <c r="K113" s="73"/>
      <c r="L113" s="73"/>
      <c r="M113" s="73"/>
      <c r="N113" s="73"/>
      <c r="O113" s="73"/>
      <c r="P113" s="73"/>
      <c r="Q113" s="100"/>
      <c r="R113" s="73"/>
      <c r="S113" s="73"/>
      <c r="T113" s="73"/>
      <c r="U113" s="73"/>
      <c r="V113" s="73"/>
      <c r="W113" s="73"/>
      <c r="X113" s="73"/>
      <c r="Y113" s="73"/>
      <c r="Z113" s="73"/>
      <c r="AA113" s="73"/>
      <c r="AB113" s="73"/>
      <c r="AC113" s="73"/>
      <c r="AD113" s="101"/>
      <c r="AE113" s="101"/>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ht="24.9" customHeight="1" thickTop="1" thickBot="1" x14ac:dyDescent="0.3">
      <c r="A114" s="391" t="s">
        <v>198</v>
      </c>
      <c r="B114" s="443"/>
      <c r="C114" s="443"/>
      <c r="D114" s="443"/>
      <c r="E114" s="443"/>
      <c r="F114" s="443"/>
      <c r="G114" s="443"/>
      <c r="H114" s="443"/>
      <c r="I114" s="443"/>
      <c r="J114" s="443"/>
      <c r="K114" s="443"/>
      <c r="L114" s="443"/>
      <c r="M114" s="443"/>
      <c r="N114" s="443"/>
      <c r="O114" s="443"/>
      <c r="P114" s="443"/>
      <c r="Q114" s="443"/>
      <c r="R114" s="443"/>
      <c r="S114" s="443"/>
      <c r="T114" s="443"/>
      <c r="U114" s="443"/>
      <c r="V114" s="443"/>
      <c r="W114" s="443"/>
      <c r="X114" s="443"/>
      <c r="Y114" s="443"/>
      <c r="Z114" s="443"/>
      <c r="AA114" s="443"/>
      <c r="AB114" s="443"/>
      <c r="AC114" s="443"/>
      <c r="AD114" s="112" t="s">
        <v>187</v>
      </c>
      <c r="AE114" s="113" t="s">
        <v>7</v>
      </c>
      <c r="AF114" s="92" t="s">
        <v>1666</v>
      </c>
      <c r="AG114" s="92" t="s">
        <v>1667</v>
      </c>
      <c r="AH114" s="92" t="s">
        <v>1668</v>
      </c>
      <c r="AI114" s="93" t="s">
        <v>1669</v>
      </c>
      <c r="AJ114" s="92"/>
      <c r="AK114" s="93" t="s">
        <v>1670</v>
      </c>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ht="24.9" customHeight="1" thickTop="1" thickBot="1" x14ac:dyDescent="0.3">
      <c r="A115" s="392" t="s">
        <v>223</v>
      </c>
      <c r="B115" s="427"/>
      <c r="C115" s="427"/>
      <c r="D115" s="427"/>
      <c r="E115" s="427"/>
      <c r="F115" s="427"/>
      <c r="G115" s="427"/>
      <c r="H115" s="427"/>
      <c r="I115" s="427"/>
      <c r="J115" s="427"/>
      <c r="K115" s="427"/>
      <c r="L115" s="427"/>
      <c r="M115" s="427"/>
      <c r="N115" s="427"/>
      <c r="O115" s="427"/>
      <c r="P115" s="427"/>
      <c r="Q115" s="427"/>
      <c r="R115" s="427"/>
      <c r="S115" s="427"/>
      <c r="T115" s="427"/>
      <c r="U115" s="427"/>
      <c r="V115" s="427"/>
      <c r="W115" s="427"/>
      <c r="X115" s="427"/>
      <c r="Y115" s="427"/>
      <c r="Z115" s="427"/>
      <c r="AA115" s="427"/>
      <c r="AB115" s="427"/>
      <c r="AC115" s="428"/>
      <c r="AD115" s="310">
        <f>'Art. 123'!AF94</f>
        <v>2</v>
      </c>
      <c r="AE115" s="94">
        <f>IF(AG115=1,AK115,AG115)</f>
        <v>4</v>
      </c>
      <c r="AF115">
        <f>AD115/2</f>
        <v>1</v>
      </c>
      <c r="AG115" s="92">
        <f>IF(AND(AF115&gt;=0,AF115&lt;=1),1,"No aplica")</f>
        <v>1</v>
      </c>
      <c r="AH115" s="95">
        <f>AD115/(AG115*2)</f>
        <v>1</v>
      </c>
      <c r="AI115" s="96">
        <f>IF(AG115=1,AG115/$AG$120,"No aplica")</f>
        <v>0.2</v>
      </c>
      <c r="AJ115" s="96">
        <f>AF115*AI115</f>
        <v>0.2</v>
      </c>
      <c r="AK115" s="96">
        <f>AJ115*$AE$23</f>
        <v>4</v>
      </c>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ht="24.9" customHeight="1" thickTop="1" thickBot="1" x14ac:dyDescent="0.3">
      <c r="A116" s="392" t="s">
        <v>224</v>
      </c>
      <c r="B116" s="427"/>
      <c r="C116" s="427"/>
      <c r="D116" s="427"/>
      <c r="E116" s="427"/>
      <c r="F116" s="427"/>
      <c r="G116" s="427"/>
      <c r="H116" s="427"/>
      <c r="I116" s="427"/>
      <c r="J116" s="427"/>
      <c r="K116" s="427"/>
      <c r="L116" s="427"/>
      <c r="M116" s="427"/>
      <c r="N116" s="427"/>
      <c r="O116" s="427"/>
      <c r="P116" s="427"/>
      <c r="Q116" s="427"/>
      <c r="R116" s="427"/>
      <c r="S116" s="427"/>
      <c r="T116" s="427"/>
      <c r="U116" s="427"/>
      <c r="V116" s="427"/>
      <c r="W116" s="427"/>
      <c r="X116" s="427"/>
      <c r="Y116" s="427"/>
      <c r="Z116" s="427"/>
      <c r="AA116" s="427"/>
      <c r="AB116" s="427"/>
      <c r="AC116" s="428"/>
      <c r="AD116" s="310">
        <f>'Art. 123'!AF95</f>
        <v>0</v>
      </c>
      <c r="AE116" s="94">
        <f>IF(AG116=1,AK116,AG116)</f>
        <v>0</v>
      </c>
      <c r="AF116">
        <f>AD116/2</f>
        <v>0</v>
      </c>
      <c r="AG116" s="92">
        <f>IF(AND(AF116&gt;=0,AF116&lt;=1),1,"No aplica")</f>
        <v>1</v>
      </c>
      <c r="AH116" s="95">
        <f>AD116/(AG116*2)</f>
        <v>0</v>
      </c>
      <c r="AI116" s="96">
        <f>IF(AG116=1,AG116/$AG$120,"No aplica")</f>
        <v>0.2</v>
      </c>
      <c r="AJ116" s="96">
        <f>AF116*AI116</f>
        <v>0</v>
      </c>
      <c r="AK116" s="96">
        <f>AJ116*$AE$23</f>
        <v>0</v>
      </c>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ht="24.9" customHeight="1" thickTop="1" thickBot="1" x14ac:dyDescent="0.3">
      <c r="A117" s="392" t="s">
        <v>225</v>
      </c>
      <c r="B117" s="427"/>
      <c r="C117" s="427"/>
      <c r="D117" s="427"/>
      <c r="E117" s="427"/>
      <c r="F117" s="427"/>
      <c r="G117" s="427"/>
      <c r="H117" s="427"/>
      <c r="I117" s="427"/>
      <c r="J117" s="427"/>
      <c r="K117" s="427"/>
      <c r="L117" s="427"/>
      <c r="M117" s="427"/>
      <c r="N117" s="427"/>
      <c r="O117" s="427"/>
      <c r="P117" s="427"/>
      <c r="Q117" s="427"/>
      <c r="R117" s="427"/>
      <c r="S117" s="427"/>
      <c r="T117" s="427"/>
      <c r="U117" s="427"/>
      <c r="V117" s="427"/>
      <c r="W117" s="427"/>
      <c r="X117" s="427"/>
      <c r="Y117" s="427"/>
      <c r="Z117" s="427"/>
      <c r="AA117" s="427"/>
      <c r="AB117" s="427"/>
      <c r="AC117" s="428"/>
      <c r="AD117" s="310">
        <f>'Art. 123'!AF96</f>
        <v>0</v>
      </c>
      <c r="AE117" s="94">
        <f>IF(AG117=1,AK117,AG117)</f>
        <v>0</v>
      </c>
      <c r="AF117">
        <f>AD117/2</f>
        <v>0</v>
      </c>
      <c r="AG117" s="92">
        <f>IF(AND(AF117&gt;=0,AF117&lt;=1),1,"No aplica")</f>
        <v>1</v>
      </c>
      <c r="AH117" s="95">
        <f>AD117/(AG117*2)</f>
        <v>0</v>
      </c>
      <c r="AI117" s="96">
        <f>IF(AG117=1,AG117/$AG$120,"No aplica")</f>
        <v>0.2</v>
      </c>
      <c r="AJ117" s="96">
        <f>AF117*AI117</f>
        <v>0</v>
      </c>
      <c r="AK117" s="96">
        <f>AJ117*$AE$23</f>
        <v>0</v>
      </c>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ht="24.9" customHeight="1" thickTop="1" thickBot="1" x14ac:dyDescent="0.3">
      <c r="A118" s="392" t="s">
        <v>226</v>
      </c>
      <c r="B118" s="427"/>
      <c r="C118" s="427"/>
      <c r="D118" s="427"/>
      <c r="E118" s="427"/>
      <c r="F118" s="427"/>
      <c r="G118" s="427"/>
      <c r="H118" s="427"/>
      <c r="I118" s="427"/>
      <c r="J118" s="427"/>
      <c r="K118" s="427"/>
      <c r="L118" s="427"/>
      <c r="M118" s="427"/>
      <c r="N118" s="427"/>
      <c r="O118" s="427"/>
      <c r="P118" s="427"/>
      <c r="Q118" s="427"/>
      <c r="R118" s="427"/>
      <c r="S118" s="427"/>
      <c r="T118" s="427"/>
      <c r="U118" s="427"/>
      <c r="V118" s="427"/>
      <c r="W118" s="427"/>
      <c r="X118" s="427"/>
      <c r="Y118" s="427"/>
      <c r="Z118" s="427"/>
      <c r="AA118" s="427"/>
      <c r="AB118" s="427"/>
      <c r="AC118" s="428"/>
      <c r="AD118" s="310">
        <f>'Art. 123'!AF97</f>
        <v>0</v>
      </c>
      <c r="AE118" s="94">
        <f>IF(AG118=1,AK118,AG118)</f>
        <v>0</v>
      </c>
      <c r="AF118">
        <f>AD118/2</f>
        <v>0</v>
      </c>
      <c r="AG118" s="92">
        <f>IF(AND(AF118&gt;=0,AF118&lt;=1),1,"No aplica")</f>
        <v>1</v>
      </c>
      <c r="AH118" s="95">
        <f>AD118/(AG118*2)</f>
        <v>0</v>
      </c>
      <c r="AI118" s="96">
        <f>IF(AG118=1,AG118/$AG$120,"No aplica")</f>
        <v>0.2</v>
      </c>
      <c r="AJ118" s="96">
        <f>AF118*AI118</f>
        <v>0</v>
      </c>
      <c r="AK118" s="96">
        <f>AJ118*$AE$23</f>
        <v>0</v>
      </c>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ht="24.9" customHeight="1" thickTop="1" thickBot="1" x14ac:dyDescent="0.3">
      <c r="A119" s="392" t="s">
        <v>227</v>
      </c>
      <c r="B119" s="427"/>
      <c r="C119" s="427"/>
      <c r="D119" s="427"/>
      <c r="E119" s="427"/>
      <c r="F119" s="427"/>
      <c r="G119" s="427"/>
      <c r="H119" s="427"/>
      <c r="I119" s="427"/>
      <c r="J119" s="427"/>
      <c r="K119" s="427"/>
      <c r="L119" s="427"/>
      <c r="M119" s="427"/>
      <c r="N119" s="427"/>
      <c r="O119" s="427"/>
      <c r="P119" s="427"/>
      <c r="Q119" s="427"/>
      <c r="R119" s="427"/>
      <c r="S119" s="427"/>
      <c r="T119" s="427"/>
      <c r="U119" s="427"/>
      <c r="V119" s="427"/>
      <c r="W119" s="427"/>
      <c r="X119" s="427"/>
      <c r="Y119" s="427"/>
      <c r="Z119" s="427"/>
      <c r="AA119" s="427"/>
      <c r="AB119" s="427"/>
      <c r="AC119" s="428"/>
      <c r="AD119" s="310">
        <f>'Art. 123'!AF98</f>
        <v>0</v>
      </c>
      <c r="AE119" s="94">
        <f>IF(AG119=1,AK119,AG119)</f>
        <v>0</v>
      </c>
      <c r="AF119">
        <f>AD119/2</f>
        <v>0</v>
      </c>
      <c r="AG119" s="92">
        <f>IF(AND(AF119&gt;=0,AF119&lt;=1),1,"No aplica")</f>
        <v>1</v>
      </c>
      <c r="AH119" s="95">
        <f>AD119/(AG119*2)</f>
        <v>0</v>
      </c>
      <c r="AI119" s="96">
        <f>IF(AG119=1,AG119/$AG$120,"No aplica")</f>
        <v>0.2</v>
      </c>
      <c r="AJ119" s="96">
        <f>AF119*AI119</f>
        <v>0</v>
      </c>
      <c r="AK119" s="96">
        <f>AJ119*$AE$23</f>
        <v>0</v>
      </c>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ht="24.9" customHeight="1" thickTop="1" x14ac:dyDescent="0.25">
      <c r="A120" s="437" t="s">
        <v>1683</v>
      </c>
      <c r="B120" s="438"/>
      <c r="C120" s="438"/>
      <c r="D120" s="438"/>
      <c r="E120" s="438"/>
      <c r="F120" s="438"/>
      <c r="G120" s="438"/>
      <c r="H120" s="438"/>
      <c r="I120" s="438"/>
      <c r="J120" s="438"/>
      <c r="K120" s="438"/>
      <c r="L120" s="438"/>
      <c r="M120" s="438"/>
      <c r="N120" s="438"/>
      <c r="O120" s="438"/>
      <c r="P120" s="438"/>
      <c r="Q120" s="438"/>
      <c r="R120" s="438"/>
      <c r="S120" s="438"/>
      <c r="T120" s="438"/>
      <c r="U120" s="438"/>
      <c r="V120" s="438"/>
      <c r="W120" s="438"/>
      <c r="X120" s="438"/>
      <c r="Y120" s="438"/>
      <c r="Z120" s="438"/>
      <c r="AA120" s="438"/>
      <c r="AB120" s="438"/>
      <c r="AC120" s="438"/>
      <c r="AD120" s="439"/>
      <c r="AE120" s="94">
        <f>SUM(AE115:AE119)</f>
        <v>4</v>
      </c>
      <c r="AF120" s="61"/>
      <c r="AG120" s="97">
        <f>SUM(AG115:AG119)</f>
        <v>5</v>
      </c>
      <c r="AH120" s="98"/>
      <c r="AI120" s="99"/>
      <c r="AJ120" s="99"/>
      <c r="AK120" s="99"/>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ht="24.9" customHeight="1" x14ac:dyDescent="0.25">
      <c r="A121" s="440" t="s">
        <v>1684</v>
      </c>
      <c r="B121" s="441"/>
      <c r="C121" s="441"/>
      <c r="D121" s="441"/>
      <c r="E121" s="441"/>
      <c r="F121" s="441"/>
      <c r="G121" s="441"/>
      <c r="H121" s="441"/>
      <c r="I121" s="441"/>
      <c r="J121" s="441"/>
      <c r="K121" s="441"/>
      <c r="L121" s="441"/>
      <c r="M121" s="441"/>
      <c r="N121" s="441"/>
      <c r="O121" s="441"/>
      <c r="P121" s="441"/>
      <c r="Q121" s="441"/>
      <c r="R121" s="441"/>
      <c r="S121" s="441"/>
      <c r="T121" s="441"/>
      <c r="U121" s="441"/>
      <c r="V121" s="441"/>
      <c r="W121" s="441"/>
      <c r="X121" s="441"/>
      <c r="Y121" s="441"/>
      <c r="Z121" s="441"/>
      <c r="AA121" s="441"/>
      <c r="AB121" s="441"/>
      <c r="AC121" s="441"/>
      <c r="AD121" s="442"/>
      <c r="AE121" s="94">
        <f>AE120/$AE$23*100</f>
        <v>20</v>
      </c>
      <c r="AF121" s="61"/>
      <c r="AG121" s="97"/>
      <c r="AH121" s="98"/>
      <c r="AI121" s="99"/>
      <c r="AJ121" s="99"/>
      <c r="AK121" s="99"/>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ht="24.9" customHeight="1" x14ac:dyDescent="0.25">
      <c r="A122" s="107"/>
      <c r="B122" s="107"/>
      <c r="C122" s="107"/>
      <c r="D122" s="107"/>
      <c r="E122" s="107"/>
      <c r="F122" s="107"/>
      <c r="G122" s="107"/>
      <c r="H122" s="107"/>
      <c r="I122" s="107"/>
      <c r="J122" s="107"/>
      <c r="K122" s="107"/>
      <c r="L122" s="107"/>
      <c r="M122" s="107"/>
      <c r="N122" s="107"/>
      <c r="O122" s="107"/>
      <c r="P122" s="107"/>
      <c r="Q122" s="100"/>
      <c r="R122" s="107"/>
      <c r="S122" s="107"/>
      <c r="T122" s="107"/>
      <c r="U122" s="107"/>
      <c r="V122" s="107"/>
      <c r="W122" s="107"/>
      <c r="X122" s="107"/>
      <c r="Y122" s="107"/>
      <c r="Z122" s="107"/>
      <c r="AA122" s="107"/>
      <c r="AB122" s="107"/>
      <c r="AC122" s="107"/>
      <c r="AD122" s="101"/>
      <c r="AE122" s="101"/>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ht="24.9" customHeight="1" x14ac:dyDescent="0.25">
      <c r="A123" s="107"/>
      <c r="B123" s="107"/>
      <c r="C123" s="107"/>
      <c r="D123" s="107"/>
      <c r="E123" s="107"/>
      <c r="F123" s="107"/>
      <c r="G123" s="107"/>
      <c r="H123" s="107"/>
      <c r="I123" s="107"/>
      <c r="J123" s="107"/>
      <c r="K123" s="107"/>
      <c r="L123" s="107"/>
      <c r="M123" s="107"/>
      <c r="N123" s="107"/>
      <c r="O123" s="107"/>
      <c r="P123" s="107"/>
      <c r="Q123" s="100"/>
      <c r="R123" s="107"/>
      <c r="S123" s="107"/>
      <c r="T123" s="107"/>
      <c r="U123" s="107"/>
      <c r="V123" s="107"/>
      <c r="W123" s="107"/>
      <c r="X123" s="107"/>
      <c r="Y123" s="107"/>
      <c r="Z123" s="107"/>
      <c r="AA123" s="107"/>
      <c r="AB123" s="107"/>
      <c r="AC123" s="107"/>
      <c r="AD123" s="101"/>
      <c r="AE123" s="101"/>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ht="24.9" customHeight="1" x14ac:dyDescent="0.25">
      <c r="A124" s="444" t="s">
        <v>2118</v>
      </c>
      <c r="B124" s="444"/>
      <c r="C124" s="444"/>
      <c r="D124" s="444"/>
      <c r="E124" s="444"/>
      <c r="F124" s="444"/>
      <c r="G124" s="444"/>
      <c r="H124" s="444"/>
      <c r="I124" s="444"/>
      <c r="J124" s="444"/>
      <c r="K124" s="444"/>
      <c r="L124" s="444"/>
      <c r="M124" s="444"/>
      <c r="N124" s="444"/>
      <c r="O124" s="444"/>
      <c r="P124" s="444"/>
      <c r="Q124" s="444"/>
      <c r="R124" s="444"/>
      <c r="S124" s="444"/>
      <c r="T124" s="444"/>
      <c r="U124" s="444"/>
      <c r="V124" s="444"/>
      <c r="W124" s="444"/>
      <c r="X124" s="444"/>
      <c r="Y124" s="444"/>
      <c r="Z124" s="444"/>
      <c r="AA124" s="444"/>
      <c r="AB124" s="444"/>
      <c r="AC124" s="444"/>
      <c r="AD124" s="444"/>
      <c r="AE124" s="44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ht="24.9" customHeight="1" x14ac:dyDescent="0.25">
      <c r="A125" s="313"/>
      <c r="B125" s="313"/>
      <c r="C125" s="313"/>
      <c r="D125" s="313"/>
      <c r="E125" s="313"/>
      <c r="F125" s="313"/>
      <c r="G125" s="313"/>
      <c r="H125" s="313"/>
      <c r="I125" s="313"/>
      <c r="J125" s="313"/>
      <c r="K125" s="313"/>
      <c r="L125" s="313"/>
      <c r="M125" s="313"/>
      <c r="N125" s="313"/>
      <c r="O125" s="313"/>
      <c r="P125" s="313"/>
      <c r="Q125" s="313"/>
      <c r="R125" s="313"/>
      <c r="S125" s="313"/>
      <c r="T125" s="313"/>
      <c r="U125" s="313"/>
      <c r="V125" s="313"/>
      <c r="W125" s="313"/>
      <c r="X125" s="313"/>
      <c r="Y125" s="313"/>
      <c r="Z125" s="313"/>
      <c r="AA125" s="313"/>
      <c r="AB125" s="313"/>
      <c r="AC125" s="313"/>
      <c r="AD125" s="295"/>
      <c r="AE125" s="29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ht="24.9" customHeight="1" thickBot="1" x14ac:dyDescent="0.3">
      <c r="A126" s="296"/>
      <c r="B126" s="297"/>
      <c r="C126" s="297"/>
      <c r="D126" s="297"/>
      <c r="E126" s="297"/>
      <c r="F126" s="297"/>
      <c r="G126" s="297"/>
      <c r="H126" s="297"/>
      <c r="I126" s="297"/>
      <c r="J126" s="297"/>
      <c r="K126" s="297"/>
      <c r="L126" s="297"/>
      <c r="M126" s="297"/>
      <c r="N126" s="297"/>
      <c r="O126" s="297"/>
      <c r="P126" s="297"/>
      <c r="Q126" s="298"/>
      <c r="R126" s="297"/>
      <c r="S126" s="297"/>
      <c r="T126" s="297"/>
      <c r="U126" s="297"/>
      <c r="V126" s="297"/>
      <c r="W126" s="297"/>
      <c r="X126" s="297"/>
      <c r="Y126" s="297"/>
      <c r="Z126" s="297"/>
      <c r="AA126" s="297"/>
      <c r="AB126" s="297"/>
      <c r="AC126" s="297"/>
      <c r="AD126" s="299"/>
      <c r="AE126" s="299"/>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ht="24.9" customHeight="1" thickTop="1" thickBot="1" x14ac:dyDescent="0.3">
      <c r="A127" s="431" t="s">
        <v>163</v>
      </c>
      <c r="B127" s="432"/>
      <c r="C127" s="432"/>
      <c r="D127" s="432"/>
      <c r="E127" s="432"/>
      <c r="F127" s="432"/>
      <c r="G127" s="432"/>
      <c r="H127" s="432"/>
      <c r="I127" s="432"/>
      <c r="J127" s="432"/>
      <c r="K127" s="432"/>
      <c r="L127" s="432"/>
      <c r="M127" s="432"/>
      <c r="N127" s="432"/>
      <c r="O127" s="432"/>
      <c r="P127" s="432"/>
      <c r="Q127" s="432"/>
      <c r="R127" s="432"/>
      <c r="S127" s="432"/>
      <c r="T127" s="432"/>
      <c r="U127" s="432"/>
      <c r="V127" s="432"/>
      <c r="W127" s="432"/>
      <c r="X127" s="432"/>
      <c r="Y127" s="432"/>
      <c r="Z127" s="432"/>
      <c r="AA127" s="432"/>
      <c r="AB127" s="432"/>
      <c r="AC127" s="433"/>
      <c r="AD127" s="66" t="s">
        <v>187</v>
      </c>
      <c r="AE127" s="306" t="s">
        <v>7</v>
      </c>
      <c r="AF127" s="92" t="s">
        <v>1666</v>
      </c>
      <c r="AG127" s="92" t="s">
        <v>1667</v>
      </c>
      <c r="AH127" s="92" t="s">
        <v>1668</v>
      </c>
      <c r="AI127" s="93" t="s">
        <v>1669</v>
      </c>
      <c r="AJ127" s="92"/>
      <c r="AK127" s="93" t="s">
        <v>1670</v>
      </c>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ht="24.9" customHeight="1" thickTop="1" thickBot="1" x14ac:dyDescent="0.3">
      <c r="A128" s="392" t="s">
        <v>2119</v>
      </c>
      <c r="B128" s="427"/>
      <c r="C128" s="427"/>
      <c r="D128" s="427"/>
      <c r="E128" s="427"/>
      <c r="F128" s="427"/>
      <c r="G128" s="427"/>
      <c r="H128" s="427"/>
      <c r="I128" s="427"/>
      <c r="J128" s="427"/>
      <c r="K128" s="427"/>
      <c r="L128" s="427"/>
      <c r="M128" s="427"/>
      <c r="N128" s="427"/>
      <c r="O128" s="427"/>
      <c r="P128" s="427"/>
      <c r="Q128" s="427"/>
      <c r="R128" s="427"/>
      <c r="S128" s="427"/>
      <c r="T128" s="427"/>
      <c r="U128" s="427"/>
      <c r="V128" s="427"/>
      <c r="W128" s="427"/>
      <c r="X128" s="427"/>
      <c r="Y128" s="427"/>
      <c r="Z128" s="427"/>
      <c r="AA128" s="427"/>
      <c r="AB128" s="427"/>
      <c r="AC128" s="428"/>
      <c r="AD128" s="310">
        <f>'Art. 123'!AF132</f>
        <v>3</v>
      </c>
      <c r="AE128" s="94" t="str">
        <f t="shared" ref="AE128:AE148" si="21">IF(AG128=1,AK128,AG128)</f>
        <v>No aplica</v>
      </c>
      <c r="AF128">
        <f t="shared" ref="AF128:AF148" si="22">AD128/2</f>
        <v>1.5</v>
      </c>
      <c r="AG128" s="92" t="str">
        <f t="shared" ref="AG128:AG148" si="23">IF(AND(AF128&gt;=0,AF128&lt;=1),1,"No aplica")</f>
        <v>No aplica</v>
      </c>
      <c r="AH128" s="95" t="e">
        <f t="shared" ref="AH128:AH148" si="24">AD128/(AG128*2)</f>
        <v>#VALUE!</v>
      </c>
      <c r="AI128" s="96" t="str">
        <f t="shared" ref="AI128:AI148" si="25">IF(AG128=1,AG128/$AG$149,"No aplica")</f>
        <v>No aplica</v>
      </c>
      <c r="AJ128" s="96" t="e">
        <f t="shared" ref="AJ128:AJ148" si="26">AF128*AI128</f>
        <v>#VALUE!</v>
      </c>
      <c r="AK128" s="96" t="e">
        <f t="shared" ref="AK128:AK148" si="27">AJ128*$AE$23</f>
        <v>#VALUE!</v>
      </c>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ht="24.9" customHeight="1" thickTop="1" thickBot="1" x14ac:dyDescent="0.3">
      <c r="A129" s="392" t="s">
        <v>1026</v>
      </c>
      <c r="B129" s="427"/>
      <c r="C129" s="427"/>
      <c r="D129" s="427"/>
      <c r="E129" s="427"/>
      <c r="F129" s="427"/>
      <c r="G129" s="427"/>
      <c r="H129" s="427"/>
      <c r="I129" s="427"/>
      <c r="J129" s="427"/>
      <c r="K129" s="427"/>
      <c r="L129" s="427"/>
      <c r="M129" s="427"/>
      <c r="N129" s="427"/>
      <c r="O129" s="427"/>
      <c r="P129" s="427"/>
      <c r="Q129" s="427"/>
      <c r="R129" s="427"/>
      <c r="S129" s="427"/>
      <c r="T129" s="427"/>
      <c r="U129" s="427"/>
      <c r="V129" s="427"/>
      <c r="W129" s="427"/>
      <c r="X129" s="427"/>
      <c r="Y129" s="427"/>
      <c r="Z129" s="427"/>
      <c r="AA129" s="427"/>
      <c r="AB129" s="427"/>
      <c r="AC129" s="428"/>
      <c r="AD129" s="310">
        <f>'Art. 123'!AF133</f>
        <v>3</v>
      </c>
      <c r="AE129" s="94" t="str">
        <f t="shared" si="21"/>
        <v>No aplica</v>
      </c>
      <c r="AF129">
        <f t="shared" si="22"/>
        <v>1.5</v>
      </c>
      <c r="AG129" s="92" t="str">
        <f t="shared" si="23"/>
        <v>No aplica</v>
      </c>
      <c r="AH129" s="95" t="e">
        <f t="shared" si="24"/>
        <v>#VALUE!</v>
      </c>
      <c r="AI129" s="96" t="str">
        <f t="shared" si="25"/>
        <v>No aplica</v>
      </c>
      <c r="AJ129" s="96" t="e">
        <f t="shared" si="26"/>
        <v>#VALUE!</v>
      </c>
      <c r="AK129" s="96" t="e">
        <f t="shared" si="27"/>
        <v>#VALUE!</v>
      </c>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ht="24.9" customHeight="1" thickTop="1" thickBot="1" x14ac:dyDescent="0.3">
      <c r="A130" s="392" t="s">
        <v>2120</v>
      </c>
      <c r="B130" s="427"/>
      <c r="C130" s="427"/>
      <c r="D130" s="427"/>
      <c r="E130" s="427"/>
      <c r="F130" s="427"/>
      <c r="G130" s="427"/>
      <c r="H130" s="427"/>
      <c r="I130" s="427"/>
      <c r="J130" s="427"/>
      <c r="K130" s="427"/>
      <c r="L130" s="427"/>
      <c r="M130" s="427"/>
      <c r="N130" s="427"/>
      <c r="O130" s="427"/>
      <c r="P130" s="427"/>
      <c r="Q130" s="427"/>
      <c r="R130" s="427"/>
      <c r="S130" s="427"/>
      <c r="T130" s="427"/>
      <c r="U130" s="427"/>
      <c r="V130" s="427"/>
      <c r="W130" s="427"/>
      <c r="X130" s="427"/>
      <c r="Y130" s="427"/>
      <c r="Z130" s="427"/>
      <c r="AA130" s="427"/>
      <c r="AB130" s="427"/>
      <c r="AC130" s="428"/>
      <c r="AD130" s="310">
        <f>'Art. 123'!AF134</f>
        <v>3</v>
      </c>
      <c r="AE130" s="94" t="str">
        <f t="shared" si="21"/>
        <v>No aplica</v>
      </c>
      <c r="AF130">
        <f t="shared" si="22"/>
        <v>1.5</v>
      </c>
      <c r="AG130" s="92" t="str">
        <f t="shared" si="23"/>
        <v>No aplica</v>
      </c>
      <c r="AH130" s="95" t="e">
        <f t="shared" si="24"/>
        <v>#VALUE!</v>
      </c>
      <c r="AI130" s="96" t="str">
        <f t="shared" si="25"/>
        <v>No aplica</v>
      </c>
      <c r="AJ130" s="96" t="e">
        <f t="shared" si="26"/>
        <v>#VALUE!</v>
      </c>
      <c r="AK130" s="96" t="e">
        <f t="shared" si="27"/>
        <v>#VALUE!</v>
      </c>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ht="24.9" customHeight="1" thickTop="1" thickBot="1" x14ac:dyDescent="0.3">
      <c r="A131" s="392" t="s">
        <v>2121</v>
      </c>
      <c r="B131" s="427"/>
      <c r="C131" s="427"/>
      <c r="D131" s="427"/>
      <c r="E131" s="427"/>
      <c r="F131" s="427"/>
      <c r="G131" s="427"/>
      <c r="H131" s="427"/>
      <c r="I131" s="427"/>
      <c r="J131" s="427"/>
      <c r="K131" s="427"/>
      <c r="L131" s="427"/>
      <c r="M131" s="427"/>
      <c r="N131" s="427"/>
      <c r="O131" s="427"/>
      <c r="P131" s="427"/>
      <c r="Q131" s="427"/>
      <c r="R131" s="427"/>
      <c r="S131" s="427"/>
      <c r="T131" s="427"/>
      <c r="U131" s="427"/>
      <c r="V131" s="427"/>
      <c r="W131" s="427"/>
      <c r="X131" s="427"/>
      <c r="Y131" s="427"/>
      <c r="Z131" s="427"/>
      <c r="AA131" s="427"/>
      <c r="AB131" s="427"/>
      <c r="AC131" s="428"/>
      <c r="AD131" s="310">
        <f>'Art. 123'!AF135</f>
        <v>3</v>
      </c>
      <c r="AE131" s="94" t="str">
        <f t="shared" si="21"/>
        <v>No aplica</v>
      </c>
      <c r="AF131">
        <f t="shared" si="22"/>
        <v>1.5</v>
      </c>
      <c r="AG131" s="92" t="str">
        <f t="shared" si="23"/>
        <v>No aplica</v>
      </c>
      <c r="AH131" s="95" t="e">
        <f t="shared" si="24"/>
        <v>#VALUE!</v>
      </c>
      <c r="AI131" s="96" t="str">
        <f t="shared" si="25"/>
        <v>No aplica</v>
      </c>
      <c r="AJ131" s="96" t="e">
        <f t="shared" si="26"/>
        <v>#VALUE!</v>
      </c>
      <c r="AK131" s="96" t="e">
        <f t="shared" si="27"/>
        <v>#VALUE!</v>
      </c>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ht="24.9" customHeight="1" thickTop="1" thickBot="1" x14ac:dyDescent="0.3">
      <c r="A132" s="434" t="s">
        <v>2122</v>
      </c>
      <c r="B132" s="435"/>
      <c r="C132" s="435"/>
      <c r="D132" s="435"/>
      <c r="E132" s="435"/>
      <c r="F132" s="435"/>
      <c r="G132" s="435"/>
      <c r="H132" s="435"/>
      <c r="I132" s="435"/>
      <c r="J132" s="435"/>
      <c r="K132" s="435"/>
      <c r="L132" s="435"/>
      <c r="M132" s="435"/>
      <c r="N132" s="435"/>
      <c r="O132" s="435"/>
      <c r="P132" s="435"/>
      <c r="Q132" s="435"/>
      <c r="R132" s="435"/>
      <c r="S132" s="435"/>
      <c r="T132" s="435"/>
      <c r="U132" s="435"/>
      <c r="V132" s="435"/>
      <c r="W132" s="435"/>
      <c r="X132" s="435"/>
      <c r="Y132" s="435"/>
      <c r="Z132" s="435"/>
      <c r="AA132" s="435"/>
      <c r="AB132" s="435"/>
      <c r="AC132" s="436"/>
      <c r="AD132" s="310">
        <f>'Art. 123'!AF136</f>
        <v>3</v>
      </c>
      <c r="AE132" s="94" t="str">
        <f t="shared" si="21"/>
        <v>No aplica</v>
      </c>
      <c r="AF132">
        <f t="shared" si="22"/>
        <v>1.5</v>
      </c>
      <c r="AG132" s="92" t="str">
        <f t="shared" si="23"/>
        <v>No aplica</v>
      </c>
      <c r="AH132" s="95" t="e">
        <f t="shared" si="24"/>
        <v>#VALUE!</v>
      </c>
      <c r="AI132" s="96" t="str">
        <f t="shared" si="25"/>
        <v>No aplica</v>
      </c>
      <c r="AJ132" s="96" t="e">
        <f t="shared" si="26"/>
        <v>#VALUE!</v>
      </c>
      <c r="AK132" s="96" t="e">
        <f t="shared" si="27"/>
        <v>#VALUE!</v>
      </c>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ht="24.9" customHeight="1" thickTop="1" thickBot="1" x14ac:dyDescent="0.3">
      <c r="A133" s="434" t="s">
        <v>2074</v>
      </c>
      <c r="B133" s="435"/>
      <c r="C133" s="435"/>
      <c r="D133" s="435"/>
      <c r="E133" s="435"/>
      <c r="F133" s="435"/>
      <c r="G133" s="435"/>
      <c r="H133" s="435"/>
      <c r="I133" s="435"/>
      <c r="J133" s="435"/>
      <c r="K133" s="435"/>
      <c r="L133" s="435"/>
      <c r="M133" s="435"/>
      <c r="N133" s="435"/>
      <c r="O133" s="435"/>
      <c r="P133" s="435"/>
      <c r="Q133" s="435"/>
      <c r="R133" s="435"/>
      <c r="S133" s="435"/>
      <c r="T133" s="435"/>
      <c r="U133" s="435"/>
      <c r="V133" s="435"/>
      <c r="W133" s="435"/>
      <c r="X133" s="435"/>
      <c r="Y133" s="435"/>
      <c r="Z133" s="435"/>
      <c r="AA133" s="435"/>
      <c r="AB133" s="435"/>
      <c r="AC133" s="436"/>
      <c r="AD133" s="310">
        <f>'Art. 123'!AF137</f>
        <v>3</v>
      </c>
      <c r="AE133" s="94" t="str">
        <f t="shared" si="21"/>
        <v>No aplica</v>
      </c>
      <c r="AF133">
        <f t="shared" si="22"/>
        <v>1.5</v>
      </c>
      <c r="AG133" s="92" t="str">
        <f t="shared" si="23"/>
        <v>No aplica</v>
      </c>
      <c r="AH133" s="95" t="e">
        <f t="shared" si="24"/>
        <v>#VALUE!</v>
      </c>
      <c r="AI133" s="96" t="str">
        <f t="shared" si="25"/>
        <v>No aplica</v>
      </c>
      <c r="AJ133" s="96" t="e">
        <f t="shared" si="26"/>
        <v>#VALUE!</v>
      </c>
      <c r="AK133" s="96" t="e">
        <f t="shared" si="27"/>
        <v>#VALUE!</v>
      </c>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ht="24.9" customHeight="1" thickTop="1" thickBot="1" x14ac:dyDescent="0.3">
      <c r="A134" s="392" t="s">
        <v>2123</v>
      </c>
      <c r="B134" s="427"/>
      <c r="C134" s="427"/>
      <c r="D134" s="427"/>
      <c r="E134" s="427"/>
      <c r="F134" s="427"/>
      <c r="G134" s="427"/>
      <c r="H134" s="427"/>
      <c r="I134" s="427"/>
      <c r="J134" s="427"/>
      <c r="K134" s="427"/>
      <c r="L134" s="427"/>
      <c r="M134" s="427"/>
      <c r="N134" s="427"/>
      <c r="O134" s="427"/>
      <c r="P134" s="427"/>
      <c r="Q134" s="427"/>
      <c r="R134" s="427"/>
      <c r="S134" s="427"/>
      <c r="T134" s="427"/>
      <c r="U134" s="427"/>
      <c r="V134" s="427"/>
      <c r="W134" s="427"/>
      <c r="X134" s="427"/>
      <c r="Y134" s="427"/>
      <c r="Z134" s="427"/>
      <c r="AA134" s="427"/>
      <c r="AB134" s="427"/>
      <c r="AC134" s="428"/>
      <c r="AD134" s="310">
        <f>'Art. 123'!AF138</f>
        <v>3</v>
      </c>
      <c r="AE134" s="94" t="str">
        <f t="shared" si="21"/>
        <v>No aplica</v>
      </c>
      <c r="AF134">
        <f t="shared" si="22"/>
        <v>1.5</v>
      </c>
      <c r="AG134" s="92" t="str">
        <f t="shared" si="23"/>
        <v>No aplica</v>
      </c>
      <c r="AH134" s="95" t="e">
        <f t="shared" si="24"/>
        <v>#VALUE!</v>
      </c>
      <c r="AI134" s="96" t="str">
        <f t="shared" si="25"/>
        <v>No aplica</v>
      </c>
      <c r="AJ134" s="96" t="e">
        <f t="shared" si="26"/>
        <v>#VALUE!</v>
      </c>
      <c r="AK134" s="96" t="e">
        <f t="shared" si="27"/>
        <v>#VALUE!</v>
      </c>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ht="24.9" customHeight="1" thickTop="1" thickBot="1" x14ac:dyDescent="0.3">
      <c r="A135" s="392" t="s">
        <v>2124</v>
      </c>
      <c r="B135" s="427"/>
      <c r="C135" s="427"/>
      <c r="D135" s="427"/>
      <c r="E135" s="427"/>
      <c r="F135" s="427"/>
      <c r="G135" s="427"/>
      <c r="H135" s="427"/>
      <c r="I135" s="427"/>
      <c r="J135" s="427"/>
      <c r="K135" s="427"/>
      <c r="L135" s="427"/>
      <c r="M135" s="427"/>
      <c r="N135" s="427"/>
      <c r="O135" s="427"/>
      <c r="P135" s="427"/>
      <c r="Q135" s="427"/>
      <c r="R135" s="427"/>
      <c r="S135" s="427"/>
      <c r="T135" s="427"/>
      <c r="U135" s="427"/>
      <c r="V135" s="427"/>
      <c r="W135" s="427"/>
      <c r="X135" s="427"/>
      <c r="Y135" s="427"/>
      <c r="Z135" s="427"/>
      <c r="AA135" s="427"/>
      <c r="AB135" s="427"/>
      <c r="AC135" s="428"/>
      <c r="AD135" s="310">
        <f>'Art. 123'!AF139</f>
        <v>3</v>
      </c>
      <c r="AE135" s="94" t="str">
        <f t="shared" si="21"/>
        <v>No aplica</v>
      </c>
      <c r="AF135">
        <f t="shared" si="22"/>
        <v>1.5</v>
      </c>
      <c r="AG135" s="92" t="str">
        <f t="shared" si="23"/>
        <v>No aplica</v>
      </c>
      <c r="AH135" s="95" t="e">
        <f t="shared" si="24"/>
        <v>#VALUE!</v>
      </c>
      <c r="AI135" s="96" t="str">
        <f t="shared" si="25"/>
        <v>No aplica</v>
      </c>
      <c r="AJ135" s="96" t="e">
        <f t="shared" si="26"/>
        <v>#VALUE!</v>
      </c>
      <c r="AK135" s="96" t="e">
        <f t="shared" si="27"/>
        <v>#VALUE!</v>
      </c>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ht="24.9" customHeight="1" thickTop="1" thickBot="1" x14ac:dyDescent="0.3">
      <c r="A136" s="392" t="s">
        <v>2125</v>
      </c>
      <c r="B136" s="427"/>
      <c r="C136" s="427"/>
      <c r="D136" s="427"/>
      <c r="E136" s="427"/>
      <c r="F136" s="427"/>
      <c r="G136" s="427"/>
      <c r="H136" s="427"/>
      <c r="I136" s="427"/>
      <c r="J136" s="427"/>
      <c r="K136" s="427"/>
      <c r="L136" s="427"/>
      <c r="M136" s="427"/>
      <c r="N136" s="427"/>
      <c r="O136" s="427"/>
      <c r="P136" s="427"/>
      <c r="Q136" s="427"/>
      <c r="R136" s="427"/>
      <c r="S136" s="427"/>
      <c r="T136" s="427"/>
      <c r="U136" s="427"/>
      <c r="V136" s="427"/>
      <c r="W136" s="427"/>
      <c r="X136" s="427"/>
      <c r="Y136" s="427"/>
      <c r="Z136" s="427"/>
      <c r="AA136" s="427"/>
      <c r="AB136" s="427"/>
      <c r="AC136" s="428"/>
      <c r="AD136" s="310">
        <f>'Art. 123'!AF140</f>
        <v>3</v>
      </c>
      <c r="AE136" s="94" t="str">
        <f t="shared" si="21"/>
        <v>No aplica</v>
      </c>
      <c r="AF136">
        <f t="shared" si="22"/>
        <v>1.5</v>
      </c>
      <c r="AG136" s="92" t="str">
        <f t="shared" si="23"/>
        <v>No aplica</v>
      </c>
      <c r="AH136" s="95" t="e">
        <f t="shared" si="24"/>
        <v>#VALUE!</v>
      </c>
      <c r="AI136" s="96" t="str">
        <f t="shared" si="25"/>
        <v>No aplica</v>
      </c>
      <c r="AJ136" s="96" t="e">
        <f t="shared" si="26"/>
        <v>#VALUE!</v>
      </c>
      <c r="AK136" s="96" t="e">
        <f t="shared" si="27"/>
        <v>#VALUE!</v>
      </c>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ht="24.9" customHeight="1" thickTop="1" thickBot="1" x14ac:dyDescent="0.3">
      <c r="A137" s="392" t="s">
        <v>2126</v>
      </c>
      <c r="B137" s="427"/>
      <c r="C137" s="427"/>
      <c r="D137" s="427"/>
      <c r="E137" s="427"/>
      <c r="F137" s="427"/>
      <c r="G137" s="427"/>
      <c r="H137" s="427"/>
      <c r="I137" s="427"/>
      <c r="J137" s="427"/>
      <c r="K137" s="427"/>
      <c r="L137" s="427"/>
      <c r="M137" s="427"/>
      <c r="N137" s="427"/>
      <c r="O137" s="427"/>
      <c r="P137" s="427"/>
      <c r="Q137" s="427"/>
      <c r="R137" s="427"/>
      <c r="S137" s="427"/>
      <c r="T137" s="427"/>
      <c r="U137" s="427"/>
      <c r="V137" s="427"/>
      <c r="W137" s="427"/>
      <c r="X137" s="427"/>
      <c r="Y137" s="427"/>
      <c r="Z137" s="427"/>
      <c r="AA137" s="427"/>
      <c r="AB137" s="427"/>
      <c r="AC137" s="428"/>
      <c r="AD137" s="310">
        <f>'Art. 123'!AF141</f>
        <v>3</v>
      </c>
      <c r="AE137" s="94" t="str">
        <f t="shared" si="21"/>
        <v>No aplica</v>
      </c>
      <c r="AF137">
        <f t="shared" si="22"/>
        <v>1.5</v>
      </c>
      <c r="AG137" s="92" t="str">
        <f t="shared" si="23"/>
        <v>No aplica</v>
      </c>
      <c r="AH137" s="95" t="e">
        <f t="shared" si="24"/>
        <v>#VALUE!</v>
      </c>
      <c r="AI137" s="96" t="str">
        <f t="shared" si="25"/>
        <v>No aplica</v>
      </c>
      <c r="AJ137" s="96" t="e">
        <f t="shared" si="26"/>
        <v>#VALUE!</v>
      </c>
      <c r="AK137" s="96" t="e">
        <f t="shared" si="27"/>
        <v>#VALUE!</v>
      </c>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ht="24.9" customHeight="1" thickTop="1" thickBot="1" x14ac:dyDescent="0.3">
      <c r="A138" s="392" t="s">
        <v>2127</v>
      </c>
      <c r="B138" s="427"/>
      <c r="C138" s="427"/>
      <c r="D138" s="427"/>
      <c r="E138" s="427"/>
      <c r="F138" s="427"/>
      <c r="G138" s="427"/>
      <c r="H138" s="427"/>
      <c r="I138" s="427"/>
      <c r="J138" s="427"/>
      <c r="K138" s="427"/>
      <c r="L138" s="427"/>
      <c r="M138" s="427"/>
      <c r="N138" s="427"/>
      <c r="O138" s="427"/>
      <c r="P138" s="427"/>
      <c r="Q138" s="427"/>
      <c r="R138" s="427"/>
      <c r="S138" s="427"/>
      <c r="T138" s="427"/>
      <c r="U138" s="427"/>
      <c r="V138" s="427"/>
      <c r="W138" s="427"/>
      <c r="X138" s="427"/>
      <c r="Y138" s="427"/>
      <c r="Z138" s="427"/>
      <c r="AA138" s="427"/>
      <c r="AB138" s="427"/>
      <c r="AC138" s="428"/>
      <c r="AD138" s="310">
        <f>'Art. 123'!AF142</f>
        <v>3</v>
      </c>
      <c r="AE138" s="94" t="str">
        <f t="shared" si="21"/>
        <v>No aplica</v>
      </c>
      <c r="AF138">
        <f t="shared" si="22"/>
        <v>1.5</v>
      </c>
      <c r="AG138" s="92" t="str">
        <f t="shared" si="23"/>
        <v>No aplica</v>
      </c>
      <c r="AH138" s="95" t="e">
        <f t="shared" si="24"/>
        <v>#VALUE!</v>
      </c>
      <c r="AI138" s="96" t="str">
        <f t="shared" si="25"/>
        <v>No aplica</v>
      </c>
      <c r="AJ138" s="96" t="e">
        <f t="shared" si="26"/>
        <v>#VALUE!</v>
      </c>
      <c r="AK138" s="96" t="e">
        <f t="shared" si="27"/>
        <v>#VALUE!</v>
      </c>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ht="24.9" customHeight="1" thickTop="1" thickBot="1" x14ac:dyDescent="0.3">
      <c r="A139" s="392" t="s">
        <v>2128</v>
      </c>
      <c r="B139" s="427"/>
      <c r="C139" s="427"/>
      <c r="D139" s="427"/>
      <c r="E139" s="427"/>
      <c r="F139" s="427"/>
      <c r="G139" s="427"/>
      <c r="H139" s="427"/>
      <c r="I139" s="427"/>
      <c r="J139" s="427"/>
      <c r="K139" s="427"/>
      <c r="L139" s="427"/>
      <c r="M139" s="427"/>
      <c r="N139" s="427"/>
      <c r="O139" s="427"/>
      <c r="P139" s="427"/>
      <c r="Q139" s="427"/>
      <c r="R139" s="427"/>
      <c r="S139" s="427"/>
      <c r="T139" s="427"/>
      <c r="U139" s="427"/>
      <c r="V139" s="427"/>
      <c r="W139" s="427"/>
      <c r="X139" s="427"/>
      <c r="Y139" s="427"/>
      <c r="Z139" s="427"/>
      <c r="AA139" s="427"/>
      <c r="AB139" s="427"/>
      <c r="AC139" s="428"/>
      <c r="AD139" s="310">
        <f>'Art. 123'!AF143</f>
        <v>3</v>
      </c>
      <c r="AE139" s="94" t="str">
        <f t="shared" si="21"/>
        <v>No aplica</v>
      </c>
      <c r="AF139">
        <f t="shared" si="22"/>
        <v>1.5</v>
      </c>
      <c r="AG139" s="92" t="str">
        <f t="shared" si="23"/>
        <v>No aplica</v>
      </c>
      <c r="AH139" s="95" t="e">
        <f t="shared" si="24"/>
        <v>#VALUE!</v>
      </c>
      <c r="AI139" s="96" t="str">
        <f t="shared" si="25"/>
        <v>No aplica</v>
      </c>
      <c r="AJ139" s="96" t="e">
        <f t="shared" si="26"/>
        <v>#VALUE!</v>
      </c>
      <c r="AK139" s="96" t="e">
        <f t="shared" si="27"/>
        <v>#VALUE!</v>
      </c>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ht="24.9" customHeight="1" thickTop="1" thickBot="1" x14ac:dyDescent="0.3">
      <c r="A140" s="434" t="s">
        <v>2129</v>
      </c>
      <c r="B140" s="435"/>
      <c r="C140" s="435"/>
      <c r="D140" s="435"/>
      <c r="E140" s="435"/>
      <c r="F140" s="435"/>
      <c r="G140" s="435"/>
      <c r="H140" s="435"/>
      <c r="I140" s="435"/>
      <c r="J140" s="435"/>
      <c r="K140" s="435"/>
      <c r="L140" s="435"/>
      <c r="M140" s="435"/>
      <c r="N140" s="435"/>
      <c r="O140" s="435"/>
      <c r="P140" s="435"/>
      <c r="Q140" s="435"/>
      <c r="R140" s="435"/>
      <c r="S140" s="435"/>
      <c r="T140" s="435"/>
      <c r="U140" s="435"/>
      <c r="V140" s="435"/>
      <c r="W140" s="435"/>
      <c r="X140" s="435"/>
      <c r="Y140" s="435"/>
      <c r="Z140" s="435"/>
      <c r="AA140" s="435"/>
      <c r="AB140" s="435"/>
      <c r="AC140" s="436"/>
      <c r="AD140" s="310">
        <f>'Art. 123'!AF144</f>
        <v>3</v>
      </c>
      <c r="AE140" s="94" t="str">
        <f t="shared" si="21"/>
        <v>No aplica</v>
      </c>
      <c r="AF140">
        <f t="shared" si="22"/>
        <v>1.5</v>
      </c>
      <c r="AG140" s="92" t="str">
        <f t="shared" si="23"/>
        <v>No aplica</v>
      </c>
      <c r="AH140" s="95" t="e">
        <f t="shared" si="24"/>
        <v>#VALUE!</v>
      </c>
      <c r="AI140" s="96" t="str">
        <f t="shared" si="25"/>
        <v>No aplica</v>
      </c>
      <c r="AJ140" s="96" t="e">
        <f t="shared" si="26"/>
        <v>#VALUE!</v>
      </c>
      <c r="AK140" s="96" t="e">
        <f t="shared" si="27"/>
        <v>#VALUE!</v>
      </c>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24.9" customHeight="1" thickTop="1" thickBot="1" x14ac:dyDescent="0.3">
      <c r="A141" s="434" t="s">
        <v>2130</v>
      </c>
      <c r="B141" s="435"/>
      <c r="C141" s="435"/>
      <c r="D141" s="435"/>
      <c r="E141" s="435"/>
      <c r="F141" s="435"/>
      <c r="G141" s="435"/>
      <c r="H141" s="435"/>
      <c r="I141" s="435"/>
      <c r="J141" s="435"/>
      <c r="K141" s="435"/>
      <c r="L141" s="435"/>
      <c r="M141" s="435"/>
      <c r="N141" s="435"/>
      <c r="O141" s="435"/>
      <c r="P141" s="435"/>
      <c r="Q141" s="435"/>
      <c r="R141" s="435"/>
      <c r="S141" s="435"/>
      <c r="T141" s="435"/>
      <c r="U141" s="435"/>
      <c r="V141" s="435"/>
      <c r="W141" s="435"/>
      <c r="X141" s="435"/>
      <c r="Y141" s="435"/>
      <c r="Z141" s="435"/>
      <c r="AA141" s="435"/>
      <c r="AB141" s="435"/>
      <c r="AC141" s="436"/>
      <c r="AD141" s="310">
        <f>'Art. 123'!AF145</f>
        <v>3</v>
      </c>
      <c r="AE141" s="94" t="str">
        <f t="shared" si="21"/>
        <v>No aplica</v>
      </c>
      <c r="AF141">
        <f t="shared" si="22"/>
        <v>1.5</v>
      </c>
      <c r="AG141" s="92" t="str">
        <f t="shared" si="23"/>
        <v>No aplica</v>
      </c>
      <c r="AH141" s="95" t="e">
        <f t="shared" si="24"/>
        <v>#VALUE!</v>
      </c>
      <c r="AI141" s="96" t="str">
        <f t="shared" si="25"/>
        <v>No aplica</v>
      </c>
      <c r="AJ141" s="96" t="e">
        <f t="shared" si="26"/>
        <v>#VALUE!</v>
      </c>
      <c r="AK141" s="96" t="e">
        <f t="shared" si="27"/>
        <v>#VALUE!</v>
      </c>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24.9" customHeight="1" thickTop="1" thickBot="1" x14ac:dyDescent="0.3">
      <c r="A142" s="392" t="s">
        <v>2131</v>
      </c>
      <c r="B142" s="427"/>
      <c r="C142" s="427"/>
      <c r="D142" s="427"/>
      <c r="E142" s="427"/>
      <c r="F142" s="427"/>
      <c r="G142" s="427"/>
      <c r="H142" s="427"/>
      <c r="I142" s="427"/>
      <c r="J142" s="427"/>
      <c r="K142" s="427"/>
      <c r="L142" s="427"/>
      <c r="M142" s="427"/>
      <c r="N142" s="427"/>
      <c r="O142" s="427"/>
      <c r="P142" s="427"/>
      <c r="Q142" s="427"/>
      <c r="R142" s="427"/>
      <c r="S142" s="427"/>
      <c r="T142" s="427"/>
      <c r="U142" s="427"/>
      <c r="V142" s="427"/>
      <c r="W142" s="427"/>
      <c r="X142" s="427"/>
      <c r="Y142" s="427"/>
      <c r="Z142" s="427"/>
      <c r="AA142" s="427"/>
      <c r="AB142" s="427"/>
      <c r="AC142" s="428"/>
      <c r="AD142" s="310">
        <f>'Art. 123'!AF146</f>
        <v>3</v>
      </c>
      <c r="AE142" s="94" t="str">
        <f t="shared" si="21"/>
        <v>No aplica</v>
      </c>
      <c r="AF142">
        <f t="shared" si="22"/>
        <v>1.5</v>
      </c>
      <c r="AG142" s="92" t="str">
        <f t="shared" si="23"/>
        <v>No aplica</v>
      </c>
      <c r="AH142" s="95" t="e">
        <f t="shared" si="24"/>
        <v>#VALUE!</v>
      </c>
      <c r="AI142" s="96" t="str">
        <f t="shared" si="25"/>
        <v>No aplica</v>
      </c>
      <c r="AJ142" s="96" t="e">
        <f t="shared" si="26"/>
        <v>#VALUE!</v>
      </c>
      <c r="AK142" s="96" t="e">
        <f t="shared" si="27"/>
        <v>#VALUE!</v>
      </c>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24.9" customHeight="1" thickTop="1" thickBot="1" x14ac:dyDescent="0.3">
      <c r="A143" s="392" t="s">
        <v>2132</v>
      </c>
      <c r="B143" s="427"/>
      <c r="C143" s="427"/>
      <c r="D143" s="427"/>
      <c r="E143" s="427"/>
      <c r="F143" s="427"/>
      <c r="G143" s="427"/>
      <c r="H143" s="427"/>
      <c r="I143" s="427"/>
      <c r="J143" s="427"/>
      <c r="K143" s="427"/>
      <c r="L143" s="427"/>
      <c r="M143" s="427"/>
      <c r="N143" s="427"/>
      <c r="O143" s="427"/>
      <c r="P143" s="427"/>
      <c r="Q143" s="427"/>
      <c r="R143" s="427"/>
      <c r="S143" s="427"/>
      <c r="T143" s="427"/>
      <c r="U143" s="427"/>
      <c r="V143" s="427"/>
      <c r="W143" s="427"/>
      <c r="X143" s="427"/>
      <c r="Y143" s="427"/>
      <c r="Z143" s="427"/>
      <c r="AA143" s="427"/>
      <c r="AB143" s="427"/>
      <c r="AC143" s="428"/>
      <c r="AD143" s="310">
        <f>'Art. 123'!AF147</f>
        <v>3</v>
      </c>
      <c r="AE143" s="94" t="str">
        <f t="shared" si="21"/>
        <v>No aplica</v>
      </c>
      <c r="AF143">
        <f t="shared" si="22"/>
        <v>1.5</v>
      </c>
      <c r="AG143" s="92" t="str">
        <f t="shared" si="23"/>
        <v>No aplica</v>
      </c>
      <c r="AH143" s="95" t="e">
        <f t="shared" si="24"/>
        <v>#VALUE!</v>
      </c>
      <c r="AI143" s="96" t="str">
        <f t="shared" si="25"/>
        <v>No aplica</v>
      </c>
      <c r="AJ143" s="96" t="e">
        <f t="shared" si="26"/>
        <v>#VALUE!</v>
      </c>
      <c r="AK143" s="96" t="e">
        <f t="shared" si="27"/>
        <v>#VALUE!</v>
      </c>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24.9" customHeight="1" thickTop="1" thickBot="1" x14ac:dyDescent="0.3">
      <c r="A144" s="392" t="s">
        <v>2133</v>
      </c>
      <c r="B144" s="427"/>
      <c r="C144" s="427"/>
      <c r="D144" s="427"/>
      <c r="E144" s="427"/>
      <c r="F144" s="427"/>
      <c r="G144" s="427"/>
      <c r="H144" s="427"/>
      <c r="I144" s="427"/>
      <c r="J144" s="427"/>
      <c r="K144" s="427"/>
      <c r="L144" s="427"/>
      <c r="M144" s="427"/>
      <c r="N144" s="427"/>
      <c r="O144" s="427"/>
      <c r="P144" s="427"/>
      <c r="Q144" s="427"/>
      <c r="R144" s="427"/>
      <c r="S144" s="427"/>
      <c r="T144" s="427"/>
      <c r="U144" s="427"/>
      <c r="V144" s="427"/>
      <c r="W144" s="427"/>
      <c r="X144" s="427"/>
      <c r="Y144" s="427"/>
      <c r="Z144" s="427"/>
      <c r="AA144" s="427"/>
      <c r="AB144" s="427"/>
      <c r="AC144" s="428"/>
      <c r="AD144" s="310">
        <f>'Art. 123'!AF148</f>
        <v>3</v>
      </c>
      <c r="AE144" s="94" t="str">
        <f t="shared" si="21"/>
        <v>No aplica</v>
      </c>
      <c r="AF144">
        <f t="shared" si="22"/>
        <v>1.5</v>
      </c>
      <c r="AG144" s="92" t="str">
        <f t="shared" si="23"/>
        <v>No aplica</v>
      </c>
      <c r="AH144" s="95" t="e">
        <f t="shared" si="24"/>
        <v>#VALUE!</v>
      </c>
      <c r="AI144" s="96" t="str">
        <f t="shared" si="25"/>
        <v>No aplica</v>
      </c>
      <c r="AJ144" s="96" t="e">
        <f t="shared" si="26"/>
        <v>#VALUE!</v>
      </c>
      <c r="AK144" s="96" t="e">
        <f t="shared" si="27"/>
        <v>#VALUE!</v>
      </c>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24.9" customHeight="1" thickTop="1" thickBot="1" x14ac:dyDescent="0.3">
      <c r="A145" s="392" t="s">
        <v>2134</v>
      </c>
      <c r="B145" s="427"/>
      <c r="C145" s="427"/>
      <c r="D145" s="427"/>
      <c r="E145" s="427"/>
      <c r="F145" s="427"/>
      <c r="G145" s="427"/>
      <c r="H145" s="427"/>
      <c r="I145" s="427"/>
      <c r="J145" s="427"/>
      <c r="K145" s="427"/>
      <c r="L145" s="427"/>
      <c r="M145" s="427"/>
      <c r="N145" s="427"/>
      <c r="O145" s="427"/>
      <c r="P145" s="427"/>
      <c r="Q145" s="427"/>
      <c r="R145" s="427"/>
      <c r="S145" s="427"/>
      <c r="T145" s="427"/>
      <c r="U145" s="427"/>
      <c r="V145" s="427"/>
      <c r="W145" s="427"/>
      <c r="X145" s="427"/>
      <c r="Y145" s="427"/>
      <c r="Z145" s="427"/>
      <c r="AA145" s="427"/>
      <c r="AB145" s="427"/>
      <c r="AC145" s="428"/>
      <c r="AD145" s="310">
        <f>'Art. 123'!AF149</f>
        <v>3</v>
      </c>
      <c r="AE145" s="94" t="str">
        <f t="shared" si="21"/>
        <v>No aplica</v>
      </c>
      <c r="AF145">
        <f t="shared" si="22"/>
        <v>1.5</v>
      </c>
      <c r="AG145" s="92" t="str">
        <f t="shared" si="23"/>
        <v>No aplica</v>
      </c>
      <c r="AH145" s="95" t="e">
        <f t="shared" si="24"/>
        <v>#VALUE!</v>
      </c>
      <c r="AI145" s="96" t="str">
        <f t="shared" si="25"/>
        <v>No aplica</v>
      </c>
      <c r="AJ145" s="96" t="e">
        <f t="shared" si="26"/>
        <v>#VALUE!</v>
      </c>
      <c r="AK145" s="96" t="e">
        <f t="shared" si="27"/>
        <v>#VALUE!</v>
      </c>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24.9" customHeight="1" thickTop="1" thickBot="1" x14ac:dyDescent="0.3">
      <c r="A146" s="392" t="s">
        <v>2135</v>
      </c>
      <c r="B146" s="427"/>
      <c r="C146" s="427"/>
      <c r="D146" s="427"/>
      <c r="E146" s="427"/>
      <c r="F146" s="427"/>
      <c r="G146" s="427"/>
      <c r="H146" s="427"/>
      <c r="I146" s="427"/>
      <c r="J146" s="427"/>
      <c r="K146" s="427"/>
      <c r="L146" s="427"/>
      <c r="M146" s="427"/>
      <c r="N146" s="427"/>
      <c r="O146" s="427"/>
      <c r="P146" s="427"/>
      <c r="Q146" s="427"/>
      <c r="R146" s="427"/>
      <c r="S146" s="427"/>
      <c r="T146" s="427"/>
      <c r="U146" s="427"/>
      <c r="V146" s="427"/>
      <c r="W146" s="427"/>
      <c r="X146" s="427"/>
      <c r="Y146" s="427"/>
      <c r="Z146" s="427"/>
      <c r="AA146" s="427"/>
      <c r="AB146" s="427"/>
      <c r="AC146" s="428"/>
      <c r="AD146" s="310">
        <f>'Art. 123'!AF150</f>
        <v>3</v>
      </c>
      <c r="AE146" s="94" t="str">
        <f t="shared" si="21"/>
        <v>No aplica</v>
      </c>
      <c r="AF146">
        <f t="shared" si="22"/>
        <v>1.5</v>
      </c>
      <c r="AG146" s="92" t="str">
        <f t="shared" si="23"/>
        <v>No aplica</v>
      </c>
      <c r="AH146" s="95" t="e">
        <f t="shared" si="24"/>
        <v>#VALUE!</v>
      </c>
      <c r="AI146" s="96" t="str">
        <f t="shared" si="25"/>
        <v>No aplica</v>
      </c>
      <c r="AJ146" s="96" t="e">
        <f t="shared" si="26"/>
        <v>#VALUE!</v>
      </c>
      <c r="AK146" s="96" t="e">
        <f t="shared" si="27"/>
        <v>#VALUE!</v>
      </c>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24.9" customHeight="1" thickTop="1" thickBot="1" x14ac:dyDescent="0.3">
      <c r="A147" s="392" t="s">
        <v>2136</v>
      </c>
      <c r="B147" s="427"/>
      <c r="C147" s="427"/>
      <c r="D147" s="427"/>
      <c r="E147" s="427"/>
      <c r="F147" s="427"/>
      <c r="G147" s="427"/>
      <c r="H147" s="427"/>
      <c r="I147" s="427"/>
      <c r="J147" s="427"/>
      <c r="K147" s="427"/>
      <c r="L147" s="427"/>
      <c r="M147" s="427"/>
      <c r="N147" s="427"/>
      <c r="O147" s="427"/>
      <c r="P147" s="427"/>
      <c r="Q147" s="427"/>
      <c r="R147" s="427"/>
      <c r="S147" s="427"/>
      <c r="T147" s="427"/>
      <c r="U147" s="427"/>
      <c r="V147" s="427"/>
      <c r="W147" s="427"/>
      <c r="X147" s="427"/>
      <c r="Y147" s="427"/>
      <c r="Z147" s="427"/>
      <c r="AA147" s="427"/>
      <c r="AB147" s="427"/>
      <c r="AC147" s="428"/>
      <c r="AD147" s="310">
        <f>'Art. 123'!AF151</f>
        <v>3</v>
      </c>
      <c r="AE147" s="94" t="str">
        <f t="shared" si="21"/>
        <v>No aplica</v>
      </c>
      <c r="AF147">
        <f t="shared" si="22"/>
        <v>1.5</v>
      </c>
      <c r="AG147" s="92" t="str">
        <f t="shared" si="23"/>
        <v>No aplica</v>
      </c>
      <c r="AH147" s="95" t="e">
        <f t="shared" si="24"/>
        <v>#VALUE!</v>
      </c>
      <c r="AI147" s="96" t="str">
        <f t="shared" si="25"/>
        <v>No aplica</v>
      </c>
      <c r="AJ147" s="96" t="e">
        <f t="shared" si="26"/>
        <v>#VALUE!</v>
      </c>
      <c r="AK147" s="96" t="e">
        <f t="shared" si="27"/>
        <v>#VALUE!</v>
      </c>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24.9" customHeight="1" thickTop="1" thickBot="1" x14ac:dyDescent="0.3">
      <c r="A148" s="434" t="s">
        <v>2137</v>
      </c>
      <c r="B148" s="435"/>
      <c r="C148" s="435"/>
      <c r="D148" s="435"/>
      <c r="E148" s="435"/>
      <c r="F148" s="435"/>
      <c r="G148" s="435"/>
      <c r="H148" s="435"/>
      <c r="I148" s="435"/>
      <c r="J148" s="435"/>
      <c r="K148" s="435"/>
      <c r="L148" s="435"/>
      <c r="M148" s="435"/>
      <c r="N148" s="435"/>
      <c r="O148" s="435"/>
      <c r="P148" s="435"/>
      <c r="Q148" s="435"/>
      <c r="R148" s="435"/>
      <c r="S148" s="435"/>
      <c r="T148" s="435"/>
      <c r="U148" s="435"/>
      <c r="V148" s="435"/>
      <c r="W148" s="435"/>
      <c r="X148" s="435"/>
      <c r="Y148" s="435"/>
      <c r="Z148" s="435"/>
      <c r="AA148" s="435"/>
      <c r="AB148" s="435"/>
      <c r="AC148" s="436"/>
      <c r="AD148" s="310">
        <f>'Art. 123'!AF152</f>
        <v>3</v>
      </c>
      <c r="AE148" s="94" t="str">
        <f t="shared" si="21"/>
        <v>No aplica</v>
      </c>
      <c r="AF148">
        <f t="shared" si="22"/>
        <v>1.5</v>
      </c>
      <c r="AG148" s="92" t="str">
        <f t="shared" si="23"/>
        <v>No aplica</v>
      </c>
      <c r="AH148" s="95" t="e">
        <f t="shared" si="24"/>
        <v>#VALUE!</v>
      </c>
      <c r="AI148" s="96" t="str">
        <f t="shared" si="25"/>
        <v>No aplica</v>
      </c>
      <c r="AJ148" s="96" t="e">
        <f t="shared" si="26"/>
        <v>#VALUE!</v>
      </c>
      <c r="AK148" s="96" t="e">
        <f t="shared" si="27"/>
        <v>#VALUE!</v>
      </c>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24.9" customHeight="1" thickTop="1" x14ac:dyDescent="0.25">
      <c r="A149" s="437" t="s">
        <v>1686</v>
      </c>
      <c r="B149" s="438"/>
      <c r="C149" s="438"/>
      <c r="D149" s="438"/>
      <c r="E149" s="438"/>
      <c r="F149" s="438"/>
      <c r="G149" s="438"/>
      <c r="H149" s="438"/>
      <c r="I149" s="438"/>
      <c r="J149" s="438"/>
      <c r="K149" s="438"/>
      <c r="L149" s="438"/>
      <c r="M149" s="438"/>
      <c r="N149" s="438"/>
      <c r="O149" s="438"/>
      <c r="P149" s="438"/>
      <c r="Q149" s="438"/>
      <c r="R149" s="438"/>
      <c r="S149" s="438"/>
      <c r="T149" s="438"/>
      <c r="U149" s="438"/>
      <c r="V149" s="438"/>
      <c r="W149" s="438"/>
      <c r="X149" s="438"/>
      <c r="Y149" s="438"/>
      <c r="Z149" s="438"/>
      <c r="AA149" s="438"/>
      <c r="AB149" s="438"/>
      <c r="AC149" s="438"/>
      <c r="AD149" s="439"/>
      <c r="AE149" s="94">
        <f>SUM(AE128:AE148)</f>
        <v>0</v>
      </c>
      <c r="AF149" s="61"/>
      <c r="AG149" s="97">
        <f>SUM(AG128:AG148)</f>
        <v>0</v>
      </c>
      <c r="AH149" s="98"/>
      <c r="AI149" s="99"/>
      <c r="AJ149" s="99"/>
      <c r="AK149" s="9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24.9" customHeight="1" x14ac:dyDescent="0.25">
      <c r="A150" s="440" t="s">
        <v>1687</v>
      </c>
      <c r="B150" s="441"/>
      <c r="C150" s="441"/>
      <c r="D150" s="441"/>
      <c r="E150" s="441"/>
      <c r="F150" s="441"/>
      <c r="G150" s="441"/>
      <c r="H150" s="441"/>
      <c r="I150" s="441"/>
      <c r="J150" s="441"/>
      <c r="K150" s="441"/>
      <c r="L150" s="441"/>
      <c r="M150" s="441"/>
      <c r="N150" s="441"/>
      <c r="O150" s="441"/>
      <c r="P150" s="441"/>
      <c r="Q150" s="441"/>
      <c r="R150" s="441"/>
      <c r="S150" s="441"/>
      <c r="T150" s="441"/>
      <c r="U150" s="441"/>
      <c r="V150" s="441"/>
      <c r="W150" s="441"/>
      <c r="X150" s="441"/>
      <c r="Y150" s="441"/>
      <c r="Z150" s="441"/>
      <c r="AA150" s="441"/>
      <c r="AB150" s="441"/>
      <c r="AC150" s="441"/>
      <c r="AD150" s="442"/>
      <c r="AE150" s="94">
        <f>AE149/$AE$23*100</f>
        <v>0</v>
      </c>
      <c r="AF150" s="61"/>
      <c r="AG150" s="97"/>
      <c r="AH150" s="98"/>
      <c r="AI150" s="99"/>
      <c r="AJ150" s="99"/>
      <c r="AK150" s="99"/>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24.9" customHeight="1" thickBot="1" x14ac:dyDescent="0.3">
      <c r="A151" s="73"/>
      <c r="B151" s="73"/>
      <c r="C151" s="73"/>
      <c r="D151" s="73"/>
      <c r="E151" s="73"/>
      <c r="F151" s="73"/>
      <c r="G151" s="73"/>
      <c r="H151" s="73"/>
      <c r="I151" s="73"/>
      <c r="J151" s="73"/>
      <c r="K151" s="73"/>
      <c r="L151" s="73"/>
      <c r="M151" s="73"/>
      <c r="N151" s="73"/>
      <c r="O151" s="73"/>
      <c r="P151" s="73"/>
      <c r="Q151" s="100"/>
      <c r="R151" s="73"/>
      <c r="S151" s="73"/>
      <c r="T151" s="73"/>
      <c r="U151" s="73"/>
      <c r="V151" s="73"/>
      <c r="W151" s="73"/>
      <c r="X151" s="73"/>
      <c r="Y151" s="73"/>
      <c r="Z151" s="73"/>
      <c r="AA151" s="73"/>
      <c r="AB151" s="73"/>
      <c r="AC151" s="73"/>
      <c r="AD151" s="101"/>
      <c r="AE151" s="10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ht="24.9" customHeight="1" thickTop="1" thickBot="1" x14ac:dyDescent="0.3">
      <c r="A152" s="391" t="s">
        <v>198</v>
      </c>
      <c r="B152" s="443"/>
      <c r="C152" s="443"/>
      <c r="D152" s="443"/>
      <c r="E152" s="443"/>
      <c r="F152" s="443"/>
      <c r="G152" s="443"/>
      <c r="H152" s="443"/>
      <c r="I152" s="443"/>
      <c r="J152" s="443"/>
      <c r="K152" s="443"/>
      <c r="L152" s="443"/>
      <c r="M152" s="443"/>
      <c r="N152" s="443"/>
      <c r="O152" s="443"/>
      <c r="P152" s="443"/>
      <c r="Q152" s="443"/>
      <c r="R152" s="443"/>
      <c r="S152" s="443"/>
      <c r="T152" s="443"/>
      <c r="U152" s="443"/>
      <c r="V152" s="443"/>
      <c r="W152" s="443"/>
      <c r="X152" s="443"/>
      <c r="Y152" s="443"/>
      <c r="Z152" s="443"/>
      <c r="AA152" s="443"/>
      <c r="AB152" s="443"/>
      <c r="AC152" s="443"/>
      <c r="AD152" s="112" t="s">
        <v>187</v>
      </c>
      <c r="AE152" s="113" t="s">
        <v>7</v>
      </c>
      <c r="AF152" s="92" t="s">
        <v>1666</v>
      </c>
      <c r="AG152" s="92" t="s">
        <v>1667</v>
      </c>
      <c r="AH152" s="92" t="s">
        <v>1668</v>
      </c>
      <c r="AI152" s="93" t="s">
        <v>1669</v>
      </c>
      <c r="AJ152" s="92"/>
      <c r="AK152" s="93" t="s">
        <v>1670</v>
      </c>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ht="24.9" customHeight="1" thickTop="1" thickBot="1" x14ac:dyDescent="0.3">
      <c r="A153" s="392" t="s">
        <v>2138</v>
      </c>
      <c r="B153" s="427"/>
      <c r="C153" s="427"/>
      <c r="D153" s="427"/>
      <c r="E153" s="427"/>
      <c r="F153" s="427"/>
      <c r="G153" s="427"/>
      <c r="H153" s="427"/>
      <c r="I153" s="427"/>
      <c r="J153" s="427"/>
      <c r="K153" s="427"/>
      <c r="L153" s="427"/>
      <c r="M153" s="427"/>
      <c r="N153" s="427"/>
      <c r="O153" s="427"/>
      <c r="P153" s="427"/>
      <c r="Q153" s="427"/>
      <c r="R153" s="427"/>
      <c r="S153" s="427"/>
      <c r="T153" s="427"/>
      <c r="U153" s="427"/>
      <c r="V153" s="427"/>
      <c r="W153" s="427"/>
      <c r="X153" s="427"/>
      <c r="Y153" s="427"/>
      <c r="Z153" s="427"/>
      <c r="AA153" s="427"/>
      <c r="AB153" s="427"/>
      <c r="AC153" s="428"/>
      <c r="AD153" s="310">
        <f>'Art. 123'!AF155</f>
        <v>3</v>
      </c>
      <c r="AE153" s="94" t="str">
        <f>IF(AG153=1,AK153,AG153)</f>
        <v>No aplica</v>
      </c>
      <c r="AF153">
        <f>AD153/2</f>
        <v>1.5</v>
      </c>
      <c r="AG153" s="92" t="str">
        <f>IF(AND(AF153&gt;=0,AF153&lt;=1),1,"No aplica")</f>
        <v>No aplica</v>
      </c>
      <c r="AH153" s="95" t="e">
        <f>AD153/(AG153*2)</f>
        <v>#VALUE!</v>
      </c>
      <c r="AI153" s="96" t="str">
        <f>IF(AG153=1,AG153/$AG$158,"No aplica")</f>
        <v>No aplica</v>
      </c>
      <c r="AJ153" s="96" t="e">
        <f>AF153*AI153</f>
        <v>#VALUE!</v>
      </c>
      <c r="AK153" s="96" t="e">
        <f>AJ153*$AE$23</f>
        <v>#VALUE!</v>
      </c>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ht="24.9" customHeight="1" thickTop="1" thickBot="1" x14ac:dyDescent="0.3">
      <c r="A154" s="392" t="s">
        <v>2139</v>
      </c>
      <c r="B154" s="427"/>
      <c r="C154" s="427"/>
      <c r="D154" s="427"/>
      <c r="E154" s="427"/>
      <c r="F154" s="427"/>
      <c r="G154" s="427"/>
      <c r="H154" s="427"/>
      <c r="I154" s="427"/>
      <c r="J154" s="427"/>
      <c r="K154" s="427"/>
      <c r="L154" s="427"/>
      <c r="M154" s="427"/>
      <c r="N154" s="427"/>
      <c r="O154" s="427"/>
      <c r="P154" s="427"/>
      <c r="Q154" s="427"/>
      <c r="R154" s="427"/>
      <c r="S154" s="427"/>
      <c r="T154" s="427"/>
      <c r="U154" s="427"/>
      <c r="V154" s="427"/>
      <c r="W154" s="427"/>
      <c r="X154" s="427"/>
      <c r="Y154" s="427"/>
      <c r="Z154" s="427"/>
      <c r="AA154" s="427"/>
      <c r="AB154" s="427"/>
      <c r="AC154" s="428"/>
      <c r="AD154" s="310">
        <f>'Art. 123'!AF156</f>
        <v>3</v>
      </c>
      <c r="AE154" s="94" t="str">
        <f>IF(AG154=1,AK154,AG154)</f>
        <v>No aplica</v>
      </c>
      <c r="AF154">
        <f>AD154/2</f>
        <v>1.5</v>
      </c>
      <c r="AG154" s="92" t="str">
        <f>IF(AND(AF154&gt;=0,AF154&lt;=1),1,"No aplica")</f>
        <v>No aplica</v>
      </c>
      <c r="AH154" s="95" t="e">
        <f>AD154/(AG154*2)</f>
        <v>#VALUE!</v>
      </c>
      <c r="AI154" s="96" t="str">
        <f>IF(AG154=1,AG154/$AG$158,"No aplica")</f>
        <v>No aplica</v>
      </c>
      <c r="AJ154" s="96" t="e">
        <f>AF154*AI154</f>
        <v>#VALUE!</v>
      </c>
      <c r="AK154" s="96" t="e">
        <f>AJ154*$AE$23</f>
        <v>#VALUE!</v>
      </c>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ht="24.9" customHeight="1" thickTop="1" thickBot="1" x14ac:dyDescent="0.3">
      <c r="A155" s="392" t="s">
        <v>2140</v>
      </c>
      <c r="B155" s="427"/>
      <c r="C155" s="427"/>
      <c r="D155" s="427"/>
      <c r="E155" s="427"/>
      <c r="F155" s="427"/>
      <c r="G155" s="427"/>
      <c r="H155" s="427"/>
      <c r="I155" s="427"/>
      <c r="J155" s="427"/>
      <c r="K155" s="427"/>
      <c r="L155" s="427"/>
      <c r="M155" s="427"/>
      <c r="N155" s="427"/>
      <c r="O155" s="427"/>
      <c r="P155" s="427"/>
      <c r="Q155" s="427"/>
      <c r="R155" s="427"/>
      <c r="S155" s="427"/>
      <c r="T155" s="427"/>
      <c r="U155" s="427"/>
      <c r="V155" s="427"/>
      <c r="W155" s="427"/>
      <c r="X155" s="427"/>
      <c r="Y155" s="427"/>
      <c r="Z155" s="427"/>
      <c r="AA155" s="427"/>
      <c r="AB155" s="427"/>
      <c r="AC155" s="428"/>
      <c r="AD155" s="310">
        <f>'Art. 123'!AF157</f>
        <v>3</v>
      </c>
      <c r="AE155" s="94" t="str">
        <f>IF(AG155=1,AK155,AG155)</f>
        <v>No aplica</v>
      </c>
      <c r="AF155">
        <f>AD155/2</f>
        <v>1.5</v>
      </c>
      <c r="AG155" s="92" t="str">
        <f>IF(AND(AF155&gt;=0,AF155&lt;=1),1,"No aplica")</f>
        <v>No aplica</v>
      </c>
      <c r="AH155" s="95" t="e">
        <f>AD155/(AG155*2)</f>
        <v>#VALUE!</v>
      </c>
      <c r="AI155" s="96" t="str">
        <f>IF(AG155=1,AG155/$AG$158,"No aplica")</f>
        <v>No aplica</v>
      </c>
      <c r="AJ155" s="96" t="e">
        <f>AF155*AI155</f>
        <v>#VALUE!</v>
      </c>
      <c r="AK155" s="96" t="e">
        <f>AJ155*$AE$23</f>
        <v>#VALUE!</v>
      </c>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ht="24.9" customHeight="1" thickTop="1" thickBot="1" x14ac:dyDescent="0.3">
      <c r="A156" s="392" t="s">
        <v>2141</v>
      </c>
      <c r="B156" s="427"/>
      <c r="C156" s="427"/>
      <c r="D156" s="427"/>
      <c r="E156" s="427"/>
      <c r="F156" s="427"/>
      <c r="G156" s="427"/>
      <c r="H156" s="427"/>
      <c r="I156" s="427"/>
      <c r="J156" s="427"/>
      <c r="K156" s="427"/>
      <c r="L156" s="427"/>
      <c r="M156" s="427"/>
      <c r="N156" s="427"/>
      <c r="O156" s="427"/>
      <c r="P156" s="427"/>
      <c r="Q156" s="427"/>
      <c r="R156" s="427"/>
      <c r="S156" s="427"/>
      <c r="T156" s="427"/>
      <c r="U156" s="427"/>
      <c r="V156" s="427"/>
      <c r="W156" s="427"/>
      <c r="X156" s="427"/>
      <c r="Y156" s="427"/>
      <c r="Z156" s="427"/>
      <c r="AA156" s="427"/>
      <c r="AB156" s="427"/>
      <c r="AC156" s="428"/>
      <c r="AD156" s="310">
        <f>'Art. 123'!AF158</f>
        <v>3</v>
      </c>
      <c r="AE156" s="94" t="str">
        <f>IF(AG156=1,AK156,AG156)</f>
        <v>No aplica</v>
      </c>
      <c r="AF156">
        <f>AD156/2</f>
        <v>1.5</v>
      </c>
      <c r="AG156" s="92" t="str">
        <f>IF(AND(AF156&gt;=0,AF156&lt;=1),1,"No aplica")</f>
        <v>No aplica</v>
      </c>
      <c r="AH156" s="95" t="e">
        <f>AD156/(AG156*2)</f>
        <v>#VALUE!</v>
      </c>
      <c r="AI156" s="96" t="str">
        <f>IF(AG156=1,AG156/$AG$158,"No aplica")</f>
        <v>No aplica</v>
      </c>
      <c r="AJ156" s="96" t="e">
        <f>AF156*AI156</f>
        <v>#VALUE!</v>
      </c>
      <c r="AK156" s="96" t="e">
        <f>AJ156*$AE$23</f>
        <v>#VALUE!</v>
      </c>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ht="24.9" customHeight="1" thickTop="1" thickBot="1" x14ac:dyDescent="0.3">
      <c r="A157" s="392" t="s">
        <v>2142</v>
      </c>
      <c r="B157" s="427"/>
      <c r="C157" s="427"/>
      <c r="D157" s="427"/>
      <c r="E157" s="427"/>
      <c r="F157" s="427"/>
      <c r="G157" s="427"/>
      <c r="H157" s="427"/>
      <c r="I157" s="427"/>
      <c r="J157" s="427"/>
      <c r="K157" s="427"/>
      <c r="L157" s="427"/>
      <c r="M157" s="427"/>
      <c r="N157" s="427"/>
      <c r="O157" s="427"/>
      <c r="P157" s="427"/>
      <c r="Q157" s="427"/>
      <c r="R157" s="427"/>
      <c r="S157" s="427"/>
      <c r="T157" s="427"/>
      <c r="U157" s="427"/>
      <c r="V157" s="427"/>
      <c r="W157" s="427"/>
      <c r="X157" s="427"/>
      <c r="Y157" s="427"/>
      <c r="Z157" s="427"/>
      <c r="AA157" s="427"/>
      <c r="AB157" s="427"/>
      <c r="AC157" s="428"/>
      <c r="AD157" s="310">
        <f>'Art. 123'!AF159</f>
        <v>3</v>
      </c>
      <c r="AE157" s="94" t="str">
        <f>IF(AG157=1,AK157,AG157)</f>
        <v>No aplica</v>
      </c>
      <c r="AF157">
        <f>AD157/2</f>
        <v>1.5</v>
      </c>
      <c r="AG157" s="92" t="str">
        <f>IF(AND(AF157&gt;=0,AF157&lt;=1),1,"No aplica")</f>
        <v>No aplica</v>
      </c>
      <c r="AH157" s="95" t="e">
        <f>AD157/(AG157*2)</f>
        <v>#VALUE!</v>
      </c>
      <c r="AI157" s="96" t="str">
        <f>IF(AG157=1,AG157/$AG$158,"No aplica")</f>
        <v>No aplica</v>
      </c>
      <c r="AJ157" s="96" t="e">
        <f>AF157*AI157</f>
        <v>#VALUE!</v>
      </c>
      <c r="AK157" s="96" t="e">
        <f>AJ157*$AE$23</f>
        <v>#VALUE!</v>
      </c>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ht="24.9" customHeight="1" thickTop="1" x14ac:dyDescent="0.25">
      <c r="A158" s="437" t="s">
        <v>1688</v>
      </c>
      <c r="B158" s="438"/>
      <c r="C158" s="438"/>
      <c r="D158" s="438"/>
      <c r="E158" s="438"/>
      <c r="F158" s="438"/>
      <c r="G158" s="438"/>
      <c r="H158" s="438"/>
      <c r="I158" s="438"/>
      <c r="J158" s="438"/>
      <c r="K158" s="438"/>
      <c r="L158" s="438"/>
      <c r="M158" s="438"/>
      <c r="N158" s="438"/>
      <c r="O158" s="438"/>
      <c r="P158" s="438"/>
      <c r="Q158" s="438"/>
      <c r="R158" s="438"/>
      <c r="S158" s="438"/>
      <c r="T158" s="438"/>
      <c r="U158" s="438"/>
      <c r="V158" s="438"/>
      <c r="W158" s="438"/>
      <c r="X158" s="438"/>
      <c r="Y158" s="438"/>
      <c r="Z158" s="438"/>
      <c r="AA158" s="438"/>
      <c r="AB158" s="438"/>
      <c r="AC158" s="438"/>
      <c r="AD158" s="439"/>
      <c r="AE158" s="94">
        <f>SUM(AE153:AE157)</f>
        <v>0</v>
      </c>
      <c r="AF158" s="61"/>
      <c r="AG158" s="97">
        <f>SUM(AG153:AG157)</f>
        <v>0</v>
      </c>
      <c r="AH158" s="98"/>
      <c r="AI158" s="99"/>
      <c r="AJ158" s="99"/>
      <c r="AK158" s="99"/>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ht="24.9" customHeight="1" x14ac:dyDescent="0.25">
      <c r="A159" s="440" t="s">
        <v>1689</v>
      </c>
      <c r="B159" s="441"/>
      <c r="C159" s="441"/>
      <c r="D159" s="441"/>
      <c r="E159" s="441"/>
      <c r="F159" s="441"/>
      <c r="G159" s="441"/>
      <c r="H159" s="441"/>
      <c r="I159" s="441"/>
      <c r="J159" s="441"/>
      <c r="K159" s="441"/>
      <c r="L159" s="441"/>
      <c r="M159" s="441"/>
      <c r="N159" s="441"/>
      <c r="O159" s="441"/>
      <c r="P159" s="441"/>
      <c r="Q159" s="441"/>
      <c r="R159" s="441"/>
      <c r="S159" s="441"/>
      <c r="T159" s="441"/>
      <c r="U159" s="441"/>
      <c r="V159" s="441"/>
      <c r="W159" s="441"/>
      <c r="X159" s="441"/>
      <c r="Y159" s="441"/>
      <c r="Z159" s="441"/>
      <c r="AA159" s="441"/>
      <c r="AB159" s="441"/>
      <c r="AC159" s="441"/>
      <c r="AD159" s="442"/>
      <c r="AE159" s="94">
        <f>AE158/$AE$23*100</f>
        <v>0</v>
      </c>
      <c r="AF159" s="61"/>
      <c r="AG159" s="97"/>
      <c r="AH159" s="98"/>
      <c r="AI159" s="99"/>
      <c r="AJ159" s="99"/>
      <c r="AK159" s="9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ht="24.9" customHeight="1" x14ac:dyDescent="0.25">
      <c r="A160" s="107"/>
      <c r="B160" s="107"/>
      <c r="C160" s="107"/>
      <c r="D160" s="107"/>
      <c r="E160" s="107"/>
      <c r="F160" s="107"/>
      <c r="G160" s="107"/>
      <c r="H160" s="107"/>
      <c r="I160" s="107"/>
      <c r="J160" s="107"/>
      <c r="K160" s="107"/>
      <c r="L160" s="107"/>
      <c r="M160" s="107"/>
      <c r="N160" s="107"/>
      <c r="O160" s="107"/>
      <c r="P160" s="107"/>
      <c r="Q160" s="100"/>
      <c r="R160" s="107"/>
      <c r="S160" s="107"/>
      <c r="T160" s="107"/>
      <c r="U160" s="107"/>
      <c r="V160" s="107"/>
      <c r="W160" s="107"/>
      <c r="X160" s="107"/>
      <c r="Y160" s="107"/>
      <c r="Z160" s="107"/>
      <c r="AA160" s="107"/>
      <c r="AB160" s="107"/>
      <c r="AC160" s="107"/>
      <c r="AD160" s="101"/>
      <c r="AE160" s="101"/>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ht="24.9" customHeight="1" x14ac:dyDescent="0.25">
      <c r="A161" s="107"/>
      <c r="B161" s="107"/>
      <c r="C161" s="107"/>
      <c r="D161" s="107"/>
      <c r="E161" s="107"/>
      <c r="F161" s="107"/>
      <c r="G161" s="107"/>
      <c r="H161" s="107"/>
      <c r="I161" s="107"/>
      <c r="J161" s="107"/>
      <c r="K161" s="107"/>
      <c r="L161" s="107"/>
      <c r="M161" s="107"/>
      <c r="N161" s="107"/>
      <c r="O161" s="107"/>
      <c r="P161" s="107"/>
      <c r="Q161" s="100"/>
      <c r="R161" s="107"/>
      <c r="S161" s="107"/>
      <c r="T161" s="107"/>
      <c r="U161" s="107"/>
      <c r="V161" s="107"/>
      <c r="W161" s="107"/>
      <c r="X161" s="107"/>
      <c r="Y161" s="107"/>
      <c r="Z161" s="107"/>
      <c r="AA161" s="107"/>
      <c r="AB161" s="107"/>
      <c r="AC161" s="107"/>
      <c r="AD161" s="101"/>
      <c r="AE161" s="10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ht="24.9" customHeight="1" x14ac:dyDescent="0.25">
      <c r="A162" s="444" t="s">
        <v>2143</v>
      </c>
      <c r="B162" s="444"/>
      <c r="C162" s="444"/>
      <c r="D162" s="444"/>
      <c r="E162" s="444"/>
      <c r="F162" s="444"/>
      <c r="G162" s="444"/>
      <c r="H162" s="444"/>
      <c r="I162" s="444"/>
      <c r="J162" s="444"/>
      <c r="K162" s="444"/>
      <c r="L162" s="444"/>
      <c r="M162" s="444"/>
      <c r="N162" s="444"/>
      <c r="O162" s="444"/>
      <c r="P162" s="444"/>
      <c r="Q162" s="444"/>
      <c r="R162" s="444"/>
      <c r="S162" s="444"/>
      <c r="T162" s="444"/>
      <c r="U162" s="444"/>
      <c r="V162" s="444"/>
      <c r="W162" s="444"/>
      <c r="X162" s="444"/>
      <c r="Y162" s="444"/>
      <c r="Z162" s="444"/>
      <c r="AA162" s="444"/>
      <c r="AB162" s="444"/>
      <c r="AC162" s="444"/>
      <c r="AD162" s="444"/>
      <c r="AE162" s="444"/>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ht="24.9" customHeight="1" x14ac:dyDescent="0.25">
      <c r="A163" s="296"/>
      <c r="B163" s="297"/>
      <c r="C163" s="297"/>
      <c r="D163" s="297"/>
      <c r="E163" s="297"/>
      <c r="F163" s="297"/>
      <c r="G163" s="297"/>
      <c r="H163" s="297"/>
      <c r="I163" s="297"/>
      <c r="J163" s="297"/>
      <c r="K163" s="297"/>
      <c r="L163" s="297"/>
      <c r="M163" s="297"/>
      <c r="N163" s="297"/>
      <c r="O163" s="297"/>
      <c r="P163" s="297"/>
      <c r="Q163" s="298"/>
      <c r="R163" s="297"/>
      <c r="S163" s="297"/>
      <c r="T163" s="297"/>
      <c r="U163" s="297"/>
      <c r="V163" s="297"/>
      <c r="W163" s="297"/>
      <c r="X163" s="297"/>
      <c r="Y163" s="297"/>
      <c r="Z163" s="297"/>
      <c r="AA163" s="297"/>
      <c r="AB163" s="297"/>
      <c r="AC163" s="297"/>
      <c r="AD163" s="299"/>
      <c r="AE163" s="299"/>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ht="24.9" customHeight="1" thickBot="1" x14ac:dyDescent="0.3">
      <c r="A164" s="73"/>
      <c r="B164" s="73"/>
      <c r="C164" s="73"/>
      <c r="D164" s="73"/>
      <c r="E164" s="73"/>
      <c r="F164" s="73"/>
      <c r="G164" s="73"/>
      <c r="H164" s="73"/>
      <c r="I164" s="73"/>
      <c r="J164" s="73"/>
      <c r="K164" s="73"/>
      <c r="L164" s="73"/>
      <c r="M164" s="73"/>
      <c r="N164" s="73"/>
      <c r="O164" s="73"/>
      <c r="P164" s="73"/>
      <c r="Q164" s="100"/>
      <c r="R164" s="73"/>
      <c r="S164" s="73"/>
      <c r="T164" s="73"/>
      <c r="U164" s="73"/>
      <c r="V164" s="73"/>
      <c r="W164" s="73"/>
      <c r="X164" s="73"/>
      <c r="Y164" s="73"/>
      <c r="Z164" s="73"/>
      <c r="AA164" s="73"/>
      <c r="AB164" s="73"/>
      <c r="AC164" s="73"/>
      <c r="AD164" s="101"/>
      <c r="AE164" s="101"/>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ht="24.9" customHeight="1" thickTop="1" thickBot="1" x14ac:dyDescent="0.3">
      <c r="A165" s="431" t="s">
        <v>163</v>
      </c>
      <c r="B165" s="432"/>
      <c r="C165" s="432"/>
      <c r="D165" s="432"/>
      <c r="E165" s="432"/>
      <c r="F165" s="432"/>
      <c r="G165" s="432"/>
      <c r="H165" s="432"/>
      <c r="I165" s="432"/>
      <c r="J165" s="432"/>
      <c r="K165" s="432"/>
      <c r="L165" s="432"/>
      <c r="M165" s="432"/>
      <c r="N165" s="432"/>
      <c r="O165" s="432"/>
      <c r="P165" s="432"/>
      <c r="Q165" s="432"/>
      <c r="R165" s="432"/>
      <c r="S165" s="432"/>
      <c r="T165" s="432"/>
      <c r="U165" s="432"/>
      <c r="V165" s="432"/>
      <c r="W165" s="432"/>
      <c r="X165" s="432"/>
      <c r="Y165" s="432"/>
      <c r="Z165" s="432"/>
      <c r="AA165" s="432"/>
      <c r="AB165" s="432"/>
      <c r="AC165" s="433"/>
      <c r="AD165" s="66" t="s">
        <v>187</v>
      </c>
      <c r="AE165" s="306" t="s">
        <v>7</v>
      </c>
      <c r="AF165" s="92" t="s">
        <v>1666</v>
      </c>
      <c r="AG165" s="92" t="s">
        <v>1667</v>
      </c>
      <c r="AH165" s="92" t="s">
        <v>1668</v>
      </c>
      <c r="AI165" s="93" t="s">
        <v>1669</v>
      </c>
      <c r="AJ165" s="92"/>
      <c r="AK165" s="93" t="s">
        <v>1670</v>
      </c>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ht="24.9" customHeight="1" thickTop="1" thickBot="1" x14ac:dyDescent="0.3">
      <c r="A166" s="392" t="s">
        <v>1025</v>
      </c>
      <c r="B166" s="427"/>
      <c r="C166" s="427"/>
      <c r="D166" s="427"/>
      <c r="E166" s="427"/>
      <c r="F166" s="427"/>
      <c r="G166" s="427"/>
      <c r="H166" s="427"/>
      <c r="I166" s="427"/>
      <c r="J166" s="427"/>
      <c r="K166" s="427"/>
      <c r="L166" s="427"/>
      <c r="M166" s="427"/>
      <c r="N166" s="427"/>
      <c r="O166" s="427"/>
      <c r="P166" s="427"/>
      <c r="Q166" s="427"/>
      <c r="R166" s="427"/>
      <c r="S166" s="427"/>
      <c r="T166" s="427"/>
      <c r="U166" s="427"/>
      <c r="V166" s="427"/>
      <c r="W166" s="427"/>
      <c r="X166" s="427"/>
      <c r="Y166" s="427"/>
      <c r="Z166" s="427"/>
      <c r="AA166" s="427"/>
      <c r="AB166" s="427"/>
      <c r="AC166" s="428"/>
      <c r="AD166" s="310">
        <f>'Art. 123'!AF168</f>
        <v>3</v>
      </c>
      <c r="AE166" s="94" t="str">
        <f t="shared" ref="AE166:AE196" si="28">IF(AG166=1,AK166,AG166)</f>
        <v>No aplica</v>
      </c>
      <c r="AF166">
        <f t="shared" ref="AF166:AF196" si="29">AD166/2</f>
        <v>1.5</v>
      </c>
      <c r="AG166" s="92" t="str">
        <f t="shared" ref="AG166:AG196" si="30">IF(AND(AF166&gt;=0,AF166&lt;=1),1,"No aplica")</f>
        <v>No aplica</v>
      </c>
      <c r="AH166" s="95" t="e">
        <f t="shared" ref="AH166:AH196" si="31">AD166/(AG166*2)</f>
        <v>#VALUE!</v>
      </c>
      <c r="AI166" s="96" t="str">
        <f t="shared" ref="AI166:AI196" si="32">IF(AG166=1,AG166/$AG$197,"No aplica")</f>
        <v>No aplica</v>
      </c>
      <c r="AJ166" s="96" t="e">
        <f t="shared" ref="AJ166:AJ196" si="33">AF166*AI166</f>
        <v>#VALUE!</v>
      </c>
      <c r="AK166" s="96" t="e">
        <f t="shared" ref="AK166:AK196" si="34">AJ166*$AE$23</f>
        <v>#VALUE!</v>
      </c>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ht="24.9" customHeight="1" thickTop="1" thickBot="1" x14ac:dyDescent="0.3">
      <c r="A167" s="392" t="s">
        <v>1026</v>
      </c>
      <c r="B167" s="427"/>
      <c r="C167" s="427"/>
      <c r="D167" s="427"/>
      <c r="E167" s="427"/>
      <c r="F167" s="427"/>
      <c r="G167" s="427"/>
      <c r="H167" s="427"/>
      <c r="I167" s="427"/>
      <c r="J167" s="427"/>
      <c r="K167" s="427"/>
      <c r="L167" s="427"/>
      <c r="M167" s="427"/>
      <c r="N167" s="427"/>
      <c r="O167" s="427"/>
      <c r="P167" s="427"/>
      <c r="Q167" s="427"/>
      <c r="R167" s="427"/>
      <c r="S167" s="427"/>
      <c r="T167" s="427"/>
      <c r="U167" s="427"/>
      <c r="V167" s="427"/>
      <c r="W167" s="427"/>
      <c r="X167" s="427"/>
      <c r="Y167" s="427"/>
      <c r="Z167" s="427"/>
      <c r="AA167" s="427"/>
      <c r="AB167" s="427"/>
      <c r="AC167" s="428"/>
      <c r="AD167" s="310">
        <f>'Art. 123'!AF169</f>
        <v>3</v>
      </c>
      <c r="AE167" s="94" t="str">
        <f t="shared" si="28"/>
        <v>No aplica</v>
      </c>
      <c r="AF167">
        <f t="shared" si="29"/>
        <v>1.5</v>
      </c>
      <c r="AG167" s="92" t="str">
        <f t="shared" si="30"/>
        <v>No aplica</v>
      </c>
      <c r="AH167" s="95" t="e">
        <f t="shared" si="31"/>
        <v>#VALUE!</v>
      </c>
      <c r="AI167" s="96" t="str">
        <f t="shared" si="32"/>
        <v>No aplica</v>
      </c>
      <c r="AJ167" s="96" t="e">
        <f t="shared" si="33"/>
        <v>#VALUE!</v>
      </c>
      <c r="AK167" s="96" t="e">
        <f t="shared" si="34"/>
        <v>#VALUE!</v>
      </c>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ht="24.9" customHeight="1" thickTop="1" thickBot="1" x14ac:dyDescent="0.3">
      <c r="A168" s="392" t="s">
        <v>2144</v>
      </c>
      <c r="B168" s="427"/>
      <c r="C168" s="427"/>
      <c r="D168" s="427"/>
      <c r="E168" s="427"/>
      <c r="F168" s="427"/>
      <c r="G168" s="427"/>
      <c r="H168" s="427"/>
      <c r="I168" s="427"/>
      <c r="J168" s="427"/>
      <c r="K168" s="427"/>
      <c r="L168" s="427"/>
      <c r="M168" s="427"/>
      <c r="N168" s="427"/>
      <c r="O168" s="427"/>
      <c r="P168" s="427"/>
      <c r="Q168" s="427"/>
      <c r="R168" s="427"/>
      <c r="S168" s="427"/>
      <c r="T168" s="427"/>
      <c r="U168" s="427"/>
      <c r="V168" s="427"/>
      <c r="W168" s="427"/>
      <c r="X168" s="427"/>
      <c r="Y168" s="427"/>
      <c r="Z168" s="427"/>
      <c r="AA168" s="427"/>
      <c r="AB168" s="427"/>
      <c r="AC168" s="428"/>
      <c r="AD168" s="310">
        <f>'Art. 123'!AF170</f>
        <v>3</v>
      </c>
      <c r="AE168" s="94" t="str">
        <f t="shared" si="28"/>
        <v>No aplica</v>
      </c>
      <c r="AF168">
        <f t="shared" si="29"/>
        <v>1.5</v>
      </c>
      <c r="AG168" s="92" t="str">
        <f t="shared" si="30"/>
        <v>No aplica</v>
      </c>
      <c r="AH168" s="95" t="e">
        <f t="shared" si="31"/>
        <v>#VALUE!</v>
      </c>
      <c r="AI168" s="96" t="str">
        <f t="shared" si="32"/>
        <v>No aplica</v>
      </c>
      <c r="AJ168" s="96" t="e">
        <f t="shared" si="33"/>
        <v>#VALUE!</v>
      </c>
      <c r="AK168" s="96" t="e">
        <f t="shared" si="34"/>
        <v>#VALUE!</v>
      </c>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ht="24.9" customHeight="1" thickTop="1" thickBot="1" x14ac:dyDescent="0.3">
      <c r="A169" s="392" t="s">
        <v>2145</v>
      </c>
      <c r="B169" s="427"/>
      <c r="C169" s="427"/>
      <c r="D169" s="427"/>
      <c r="E169" s="427"/>
      <c r="F169" s="427"/>
      <c r="G169" s="427"/>
      <c r="H169" s="427"/>
      <c r="I169" s="427"/>
      <c r="J169" s="427"/>
      <c r="K169" s="427"/>
      <c r="L169" s="427"/>
      <c r="M169" s="427"/>
      <c r="N169" s="427"/>
      <c r="O169" s="427"/>
      <c r="P169" s="427"/>
      <c r="Q169" s="427"/>
      <c r="R169" s="427"/>
      <c r="S169" s="427"/>
      <c r="T169" s="427"/>
      <c r="U169" s="427"/>
      <c r="V169" s="427"/>
      <c r="W169" s="427"/>
      <c r="X169" s="427"/>
      <c r="Y169" s="427"/>
      <c r="Z169" s="427"/>
      <c r="AA169" s="427"/>
      <c r="AB169" s="427"/>
      <c r="AC169" s="428"/>
      <c r="AD169" s="310">
        <f>'Art. 123'!AF171</f>
        <v>3</v>
      </c>
      <c r="AE169" s="94" t="str">
        <f t="shared" si="28"/>
        <v>No aplica</v>
      </c>
      <c r="AF169">
        <f t="shared" si="29"/>
        <v>1.5</v>
      </c>
      <c r="AG169" s="92" t="str">
        <f t="shared" si="30"/>
        <v>No aplica</v>
      </c>
      <c r="AH169" s="95" t="e">
        <f t="shared" si="31"/>
        <v>#VALUE!</v>
      </c>
      <c r="AI169" s="96" t="str">
        <f t="shared" si="32"/>
        <v>No aplica</v>
      </c>
      <c r="AJ169" s="96" t="e">
        <f t="shared" si="33"/>
        <v>#VALUE!</v>
      </c>
      <c r="AK169" s="96" t="e">
        <f t="shared" si="34"/>
        <v>#VALUE!</v>
      </c>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ht="24.9" customHeight="1" thickTop="1" thickBot="1" x14ac:dyDescent="0.3">
      <c r="A170" s="434" t="s">
        <v>2146</v>
      </c>
      <c r="B170" s="435"/>
      <c r="C170" s="435"/>
      <c r="D170" s="435"/>
      <c r="E170" s="435"/>
      <c r="F170" s="435"/>
      <c r="G170" s="435"/>
      <c r="H170" s="435"/>
      <c r="I170" s="435"/>
      <c r="J170" s="435"/>
      <c r="K170" s="435"/>
      <c r="L170" s="435"/>
      <c r="M170" s="435"/>
      <c r="N170" s="435"/>
      <c r="O170" s="435"/>
      <c r="P170" s="435"/>
      <c r="Q170" s="435"/>
      <c r="R170" s="435"/>
      <c r="S170" s="435"/>
      <c r="T170" s="435"/>
      <c r="U170" s="435"/>
      <c r="V170" s="435"/>
      <c r="W170" s="435"/>
      <c r="X170" s="435"/>
      <c r="Y170" s="435"/>
      <c r="Z170" s="435"/>
      <c r="AA170" s="435"/>
      <c r="AB170" s="435"/>
      <c r="AC170" s="436"/>
      <c r="AD170" s="310">
        <f>'Art. 123'!AF172</f>
        <v>3</v>
      </c>
      <c r="AE170" s="94" t="str">
        <f t="shared" si="28"/>
        <v>No aplica</v>
      </c>
      <c r="AF170">
        <f t="shared" si="29"/>
        <v>1.5</v>
      </c>
      <c r="AG170" s="92" t="str">
        <f t="shared" si="30"/>
        <v>No aplica</v>
      </c>
      <c r="AH170" s="95" t="e">
        <f t="shared" si="31"/>
        <v>#VALUE!</v>
      </c>
      <c r="AI170" s="96" t="str">
        <f t="shared" si="32"/>
        <v>No aplica</v>
      </c>
      <c r="AJ170" s="96" t="e">
        <f t="shared" si="33"/>
        <v>#VALUE!</v>
      </c>
      <c r="AK170" s="96" t="e">
        <f t="shared" si="34"/>
        <v>#VALUE!</v>
      </c>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ht="24.9" customHeight="1" thickTop="1" thickBot="1" x14ac:dyDescent="0.3">
      <c r="A171" s="434" t="s">
        <v>2074</v>
      </c>
      <c r="B171" s="435"/>
      <c r="C171" s="435"/>
      <c r="D171" s="435"/>
      <c r="E171" s="435"/>
      <c r="F171" s="435"/>
      <c r="G171" s="435"/>
      <c r="H171" s="435"/>
      <c r="I171" s="435"/>
      <c r="J171" s="435"/>
      <c r="K171" s="435"/>
      <c r="L171" s="435"/>
      <c r="M171" s="435"/>
      <c r="N171" s="435"/>
      <c r="O171" s="435"/>
      <c r="P171" s="435"/>
      <c r="Q171" s="435"/>
      <c r="R171" s="435"/>
      <c r="S171" s="435"/>
      <c r="T171" s="435"/>
      <c r="U171" s="435"/>
      <c r="V171" s="435"/>
      <c r="W171" s="435"/>
      <c r="X171" s="435"/>
      <c r="Y171" s="435"/>
      <c r="Z171" s="435"/>
      <c r="AA171" s="435"/>
      <c r="AB171" s="435"/>
      <c r="AC171" s="436"/>
      <c r="AD171" s="310">
        <f>'Art. 123'!AF173</f>
        <v>3</v>
      </c>
      <c r="AE171" s="94" t="str">
        <f t="shared" si="28"/>
        <v>No aplica</v>
      </c>
      <c r="AF171">
        <f t="shared" si="29"/>
        <v>1.5</v>
      </c>
      <c r="AG171" s="92" t="str">
        <f t="shared" si="30"/>
        <v>No aplica</v>
      </c>
      <c r="AH171" s="95" t="e">
        <f t="shared" si="31"/>
        <v>#VALUE!</v>
      </c>
      <c r="AI171" s="96" t="str">
        <f t="shared" si="32"/>
        <v>No aplica</v>
      </c>
      <c r="AJ171" s="96" t="e">
        <f t="shared" si="33"/>
        <v>#VALUE!</v>
      </c>
      <c r="AK171" s="96" t="e">
        <f t="shared" si="34"/>
        <v>#VALUE!</v>
      </c>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ht="24.9" customHeight="1" thickTop="1" thickBot="1" x14ac:dyDescent="0.3">
      <c r="A172" s="434" t="s">
        <v>2147</v>
      </c>
      <c r="B172" s="435"/>
      <c r="C172" s="435"/>
      <c r="D172" s="435"/>
      <c r="E172" s="435"/>
      <c r="F172" s="435"/>
      <c r="G172" s="435"/>
      <c r="H172" s="435"/>
      <c r="I172" s="435"/>
      <c r="J172" s="435"/>
      <c r="K172" s="435"/>
      <c r="L172" s="435"/>
      <c r="M172" s="435"/>
      <c r="N172" s="435"/>
      <c r="O172" s="435"/>
      <c r="P172" s="435"/>
      <c r="Q172" s="435"/>
      <c r="R172" s="435"/>
      <c r="S172" s="435"/>
      <c r="T172" s="435"/>
      <c r="U172" s="435"/>
      <c r="V172" s="435"/>
      <c r="W172" s="435"/>
      <c r="X172" s="435"/>
      <c r="Y172" s="435"/>
      <c r="Z172" s="435"/>
      <c r="AA172" s="435"/>
      <c r="AB172" s="435"/>
      <c r="AC172" s="436"/>
      <c r="AD172" s="310">
        <f>'Art. 123'!AF174</f>
        <v>3</v>
      </c>
      <c r="AE172" s="94" t="str">
        <f t="shared" si="28"/>
        <v>No aplica</v>
      </c>
      <c r="AF172">
        <f t="shared" si="29"/>
        <v>1.5</v>
      </c>
      <c r="AG172" s="92" t="str">
        <f t="shared" si="30"/>
        <v>No aplica</v>
      </c>
      <c r="AH172" s="95" t="e">
        <f t="shared" si="31"/>
        <v>#VALUE!</v>
      </c>
      <c r="AI172" s="96" t="str">
        <f t="shared" si="32"/>
        <v>No aplica</v>
      </c>
      <c r="AJ172" s="96" t="e">
        <f t="shared" si="33"/>
        <v>#VALUE!</v>
      </c>
      <c r="AK172" s="96" t="e">
        <f t="shared" si="34"/>
        <v>#VALUE!</v>
      </c>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ht="24.9" customHeight="1" thickTop="1" thickBot="1" x14ac:dyDescent="0.3">
      <c r="A173" s="392" t="s">
        <v>2148</v>
      </c>
      <c r="B173" s="427"/>
      <c r="C173" s="427"/>
      <c r="D173" s="427"/>
      <c r="E173" s="427"/>
      <c r="F173" s="427"/>
      <c r="G173" s="427"/>
      <c r="H173" s="427"/>
      <c r="I173" s="427"/>
      <c r="J173" s="427"/>
      <c r="K173" s="427"/>
      <c r="L173" s="427"/>
      <c r="M173" s="427"/>
      <c r="N173" s="427"/>
      <c r="O173" s="427"/>
      <c r="P173" s="427"/>
      <c r="Q173" s="427"/>
      <c r="R173" s="427"/>
      <c r="S173" s="427"/>
      <c r="T173" s="427"/>
      <c r="U173" s="427"/>
      <c r="V173" s="427"/>
      <c r="W173" s="427"/>
      <c r="X173" s="427"/>
      <c r="Y173" s="427"/>
      <c r="Z173" s="427"/>
      <c r="AA173" s="427"/>
      <c r="AB173" s="427"/>
      <c r="AC173" s="428"/>
      <c r="AD173" s="310">
        <f>'Art. 123'!AF175</f>
        <v>3</v>
      </c>
      <c r="AE173" s="94" t="str">
        <f t="shared" si="28"/>
        <v>No aplica</v>
      </c>
      <c r="AF173">
        <f t="shared" si="29"/>
        <v>1.5</v>
      </c>
      <c r="AG173" s="92" t="str">
        <f t="shared" si="30"/>
        <v>No aplica</v>
      </c>
      <c r="AH173" s="95" t="e">
        <f t="shared" si="31"/>
        <v>#VALUE!</v>
      </c>
      <c r="AI173" s="96" t="str">
        <f t="shared" si="32"/>
        <v>No aplica</v>
      </c>
      <c r="AJ173" s="96" t="e">
        <f t="shared" si="33"/>
        <v>#VALUE!</v>
      </c>
      <c r="AK173" s="96" t="e">
        <f t="shared" si="34"/>
        <v>#VALUE!</v>
      </c>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ht="24.9" customHeight="1" thickTop="1" thickBot="1" x14ac:dyDescent="0.3">
      <c r="A174" s="392" t="s">
        <v>2149</v>
      </c>
      <c r="B174" s="427"/>
      <c r="C174" s="427"/>
      <c r="D174" s="427"/>
      <c r="E174" s="427"/>
      <c r="F174" s="427"/>
      <c r="G174" s="427"/>
      <c r="H174" s="427"/>
      <c r="I174" s="427"/>
      <c r="J174" s="427"/>
      <c r="K174" s="427"/>
      <c r="L174" s="427"/>
      <c r="M174" s="427"/>
      <c r="N174" s="427"/>
      <c r="O174" s="427"/>
      <c r="P174" s="427"/>
      <c r="Q174" s="427"/>
      <c r="R174" s="427"/>
      <c r="S174" s="427"/>
      <c r="T174" s="427"/>
      <c r="U174" s="427"/>
      <c r="V174" s="427"/>
      <c r="W174" s="427"/>
      <c r="X174" s="427"/>
      <c r="Y174" s="427"/>
      <c r="Z174" s="427"/>
      <c r="AA174" s="427"/>
      <c r="AB174" s="427"/>
      <c r="AC174" s="428"/>
      <c r="AD174" s="310">
        <f>'Art. 123'!AF176</f>
        <v>3</v>
      </c>
      <c r="AE174" s="94" t="str">
        <f t="shared" si="28"/>
        <v>No aplica</v>
      </c>
      <c r="AF174">
        <f t="shared" si="29"/>
        <v>1.5</v>
      </c>
      <c r="AG174" s="92" t="str">
        <f t="shared" si="30"/>
        <v>No aplica</v>
      </c>
      <c r="AH174" s="95" t="e">
        <f t="shared" si="31"/>
        <v>#VALUE!</v>
      </c>
      <c r="AI174" s="96" t="str">
        <f t="shared" si="32"/>
        <v>No aplica</v>
      </c>
      <c r="AJ174" s="96" t="e">
        <f t="shared" si="33"/>
        <v>#VALUE!</v>
      </c>
      <c r="AK174" s="96" t="e">
        <f t="shared" si="34"/>
        <v>#VALUE!</v>
      </c>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ht="24.9" customHeight="1" thickTop="1" thickBot="1" x14ac:dyDescent="0.3">
      <c r="A175" s="392" t="s">
        <v>2150</v>
      </c>
      <c r="B175" s="427"/>
      <c r="C175" s="427"/>
      <c r="D175" s="427"/>
      <c r="E175" s="427"/>
      <c r="F175" s="427"/>
      <c r="G175" s="427"/>
      <c r="H175" s="427"/>
      <c r="I175" s="427"/>
      <c r="J175" s="427"/>
      <c r="K175" s="427"/>
      <c r="L175" s="427"/>
      <c r="M175" s="427"/>
      <c r="N175" s="427"/>
      <c r="O175" s="427"/>
      <c r="P175" s="427"/>
      <c r="Q175" s="427"/>
      <c r="R175" s="427"/>
      <c r="S175" s="427"/>
      <c r="T175" s="427"/>
      <c r="U175" s="427"/>
      <c r="V175" s="427"/>
      <c r="W175" s="427"/>
      <c r="X175" s="427"/>
      <c r="Y175" s="427"/>
      <c r="Z175" s="427"/>
      <c r="AA175" s="427"/>
      <c r="AB175" s="427"/>
      <c r="AC175" s="428"/>
      <c r="AD175" s="310">
        <f>'Art. 123'!AF177</f>
        <v>3</v>
      </c>
      <c r="AE175" s="94" t="str">
        <f t="shared" si="28"/>
        <v>No aplica</v>
      </c>
      <c r="AF175">
        <f t="shared" si="29"/>
        <v>1.5</v>
      </c>
      <c r="AG175" s="92" t="str">
        <f t="shared" si="30"/>
        <v>No aplica</v>
      </c>
      <c r="AH175" s="95" t="e">
        <f t="shared" si="31"/>
        <v>#VALUE!</v>
      </c>
      <c r="AI175" s="96" t="str">
        <f t="shared" si="32"/>
        <v>No aplica</v>
      </c>
      <c r="AJ175" s="96" t="e">
        <f t="shared" si="33"/>
        <v>#VALUE!</v>
      </c>
      <c r="AK175" s="96" t="e">
        <f t="shared" si="34"/>
        <v>#VALUE!</v>
      </c>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ht="24.9" customHeight="1" thickTop="1" thickBot="1" x14ac:dyDescent="0.3">
      <c r="A176" s="392" t="s">
        <v>2151</v>
      </c>
      <c r="B176" s="427"/>
      <c r="C176" s="427"/>
      <c r="D176" s="427"/>
      <c r="E176" s="427"/>
      <c r="F176" s="427"/>
      <c r="G176" s="427"/>
      <c r="H176" s="427"/>
      <c r="I176" s="427"/>
      <c r="J176" s="427"/>
      <c r="K176" s="427"/>
      <c r="L176" s="427"/>
      <c r="M176" s="427"/>
      <c r="N176" s="427"/>
      <c r="O176" s="427"/>
      <c r="P176" s="427"/>
      <c r="Q176" s="427"/>
      <c r="R176" s="427"/>
      <c r="S176" s="427"/>
      <c r="T176" s="427"/>
      <c r="U176" s="427"/>
      <c r="V176" s="427"/>
      <c r="W176" s="427"/>
      <c r="X176" s="427"/>
      <c r="Y176" s="427"/>
      <c r="Z176" s="427"/>
      <c r="AA176" s="427"/>
      <c r="AB176" s="427"/>
      <c r="AC176" s="428"/>
      <c r="AD176" s="310">
        <f>'Art. 123'!AF178</f>
        <v>3</v>
      </c>
      <c r="AE176" s="94" t="str">
        <f t="shared" si="28"/>
        <v>No aplica</v>
      </c>
      <c r="AF176">
        <f t="shared" si="29"/>
        <v>1.5</v>
      </c>
      <c r="AG176" s="92" t="str">
        <f t="shared" si="30"/>
        <v>No aplica</v>
      </c>
      <c r="AH176" s="95" t="e">
        <f t="shared" si="31"/>
        <v>#VALUE!</v>
      </c>
      <c r="AI176" s="96" t="str">
        <f t="shared" si="32"/>
        <v>No aplica</v>
      </c>
      <c r="AJ176" s="96" t="e">
        <f t="shared" si="33"/>
        <v>#VALUE!</v>
      </c>
      <c r="AK176" s="96" t="e">
        <f t="shared" si="34"/>
        <v>#VALUE!</v>
      </c>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ht="24.9" customHeight="1" thickTop="1" thickBot="1" x14ac:dyDescent="0.3">
      <c r="A177" s="392" t="s">
        <v>2152</v>
      </c>
      <c r="B177" s="427"/>
      <c r="C177" s="427"/>
      <c r="D177" s="427"/>
      <c r="E177" s="427"/>
      <c r="F177" s="427"/>
      <c r="G177" s="427"/>
      <c r="H177" s="427"/>
      <c r="I177" s="427"/>
      <c r="J177" s="427"/>
      <c r="K177" s="427"/>
      <c r="L177" s="427"/>
      <c r="M177" s="427"/>
      <c r="N177" s="427"/>
      <c r="O177" s="427"/>
      <c r="P177" s="427"/>
      <c r="Q177" s="427"/>
      <c r="R177" s="427"/>
      <c r="S177" s="427"/>
      <c r="T177" s="427"/>
      <c r="U177" s="427"/>
      <c r="V177" s="427"/>
      <c r="W177" s="427"/>
      <c r="X177" s="427"/>
      <c r="Y177" s="427"/>
      <c r="Z177" s="427"/>
      <c r="AA177" s="427"/>
      <c r="AB177" s="427"/>
      <c r="AC177" s="428"/>
      <c r="AD177" s="310">
        <f>'Art. 123'!AF179</f>
        <v>3</v>
      </c>
      <c r="AE177" s="94" t="str">
        <f t="shared" si="28"/>
        <v>No aplica</v>
      </c>
      <c r="AF177">
        <f t="shared" si="29"/>
        <v>1.5</v>
      </c>
      <c r="AG177" s="92" t="str">
        <f t="shared" si="30"/>
        <v>No aplica</v>
      </c>
      <c r="AH177" s="95" t="e">
        <f t="shared" si="31"/>
        <v>#VALUE!</v>
      </c>
      <c r="AI177" s="96" t="str">
        <f t="shared" si="32"/>
        <v>No aplica</v>
      </c>
      <c r="AJ177" s="96" t="e">
        <f t="shared" si="33"/>
        <v>#VALUE!</v>
      </c>
      <c r="AK177" s="96" t="e">
        <f t="shared" si="34"/>
        <v>#VALUE!</v>
      </c>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ht="24.9" customHeight="1" thickTop="1" thickBot="1" x14ac:dyDescent="0.3">
      <c r="A178" s="392" t="s">
        <v>2153</v>
      </c>
      <c r="B178" s="427"/>
      <c r="C178" s="427"/>
      <c r="D178" s="427"/>
      <c r="E178" s="427"/>
      <c r="F178" s="427"/>
      <c r="G178" s="427"/>
      <c r="H178" s="427"/>
      <c r="I178" s="427"/>
      <c r="J178" s="427"/>
      <c r="K178" s="427"/>
      <c r="L178" s="427"/>
      <c r="M178" s="427"/>
      <c r="N178" s="427"/>
      <c r="O178" s="427"/>
      <c r="P178" s="427"/>
      <c r="Q178" s="427"/>
      <c r="R178" s="427"/>
      <c r="S178" s="427"/>
      <c r="T178" s="427"/>
      <c r="U178" s="427"/>
      <c r="V178" s="427"/>
      <c r="W178" s="427"/>
      <c r="X178" s="427"/>
      <c r="Y178" s="427"/>
      <c r="Z178" s="427"/>
      <c r="AA178" s="427"/>
      <c r="AB178" s="427"/>
      <c r="AC178" s="428"/>
      <c r="AD178" s="310">
        <f>'Art. 123'!AF180</f>
        <v>3</v>
      </c>
      <c r="AE178" s="94" t="str">
        <f t="shared" si="28"/>
        <v>No aplica</v>
      </c>
      <c r="AF178">
        <f t="shared" si="29"/>
        <v>1.5</v>
      </c>
      <c r="AG178" s="92" t="str">
        <f t="shared" si="30"/>
        <v>No aplica</v>
      </c>
      <c r="AH178" s="95" t="e">
        <f t="shared" si="31"/>
        <v>#VALUE!</v>
      </c>
      <c r="AI178" s="96" t="str">
        <f t="shared" si="32"/>
        <v>No aplica</v>
      </c>
      <c r="AJ178" s="96" t="e">
        <f t="shared" si="33"/>
        <v>#VALUE!</v>
      </c>
      <c r="AK178" s="96" t="e">
        <f t="shared" si="34"/>
        <v>#VALUE!</v>
      </c>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ht="24.9" customHeight="1" thickTop="1" thickBot="1" x14ac:dyDescent="0.3">
      <c r="A179" s="392" t="s">
        <v>2154</v>
      </c>
      <c r="B179" s="427"/>
      <c r="C179" s="427"/>
      <c r="D179" s="427"/>
      <c r="E179" s="427"/>
      <c r="F179" s="427"/>
      <c r="G179" s="427"/>
      <c r="H179" s="427"/>
      <c r="I179" s="427"/>
      <c r="J179" s="427"/>
      <c r="K179" s="427"/>
      <c r="L179" s="427"/>
      <c r="M179" s="427"/>
      <c r="N179" s="427"/>
      <c r="O179" s="427"/>
      <c r="P179" s="427"/>
      <c r="Q179" s="427"/>
      <c r="R179" s="427"/>
      <c r="S179" s="427"/>
      <c r="T179" s="427"/>
      <c r="U179" s="427"/>
      <c r="V179" s="427"/>
      <c r="W179" s="427"/>
      <c r="X179" s="427"/>
      <c r="Y179" s="427"/>
      <c r="Z179" s="427"/>
      <c r="AA179" s="427"/>
      <c r="AB179" s="427"/>
      <c r="AC179" s="428"/>
      <c r="AD179" s="310">
        <f>'Art. 123'!AF181</f>
        <v>3</v>
      </c>
      <c r="AE179" s="94" t="str">
        <f t="shared" si="28"/>
        <v>No aplica</v>
      </c>
      <c r="AF179">
        <f t="shared" si="29"/>
        <v>1.5</v>
      </c>
      <c r="AG179" s="92" t="str">
        <f t="shared" si="30"/>
        <v>No aplica</v>
      </c>
      <c r="AH179" s="95" t="e">
        <f t="shared" si="31"/>
        <v>#VALUE!</v>
      </c>
      <c r="AI179" s="96" t="str">
        <f t="shared" si="32"/>
        <v>No aplica</v>
      </c>
      <c r="AJ179" s="96" t="e">
        <f t="shared" si="33"/>
        <v>#VALUE!</v>
      </c>
      <c r="AK179" s="96" t="e">
        <f t="shared" si="34"/>
        <v>#VALUE!</v>
      </c>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ht="24.9" customHeight="1" thickTop="1" thickBot="1" x14ac:dyDescent="0.3">
      <c r="A180" s="392" t="s">
        <v>2155</v>
      </c>
      <c r="B180" s="427"/>
      <c r="C180" s="427"/>
      <c r="D180" s="427"/>
      <c r="E180" s="427"/>
      <c r="F180" s="427"/>
      <c r="G180" s="427"/>
      <c r="H180" s="427"/>
      <c r="I180" s="427"/>
      <c r="J180" s="427"/>
      <c r="K180" s="427"/>
      <c r="L180" s="427"/>
      <c r="M180" s="427"/>
      <c r="N180" s="427"/>
      <c r="O180" s="427"/>
      <c r="P180" s="427"/>
      <c r="Q180" s="427"/>
      <c r="R180" s="427"/>
      <c r="S180" s="427"/>
      <c r="T180" s="427"/>
      <c r="U180" s="427"/>
      <c r="V180" s="427"/>
      <c r="W180" s="427"/>
      <c r="X180" s="427"/>
      <c r="Y180" s="427"/>
      <c r="Z180" s="427"/>
      <c r="AA180" s="427"/>
      <c r="AB180" s="427"/>
      <c r="AC180" s="428"/>
      <c r="AD180" s="310">
        <f>'Art. 123'!AF182</f>
        <v>3</v>
      </c>
      <c r="AE180" s="94" t="str">
        <f t="shared" si="28"/>
        <v>No aplica</v>
      </c>
      <c r="AF180">
        <f t="shared" si="29"/>
        <v>1.5</v>
      </c>
      <c r="AG180" s="92" t="str">
        <f t="shared" si="30"/>
        <v>No aplica</v>
      </c>
      <c r="AH180" s="95" t="e">
        <f t="shared" si="31"/>
        <v>#VALUE!</v>
      </c>
      <c r="AI180" s="96" t="str">
        <f t="shared" si="32"/>
        <v>No aplica</v>
      </c>
      <c r="AJ180" s="96" t="e">
        <f t="shared" si="33"/>
        <v>#VALUE!</v>
      </c>
      <c r="AK180" s="96" t="e">
        <f t="shared" si="34"/>
        <v>#VALUE!</v>
      </c>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ht="24.9" customHeight="1" thickTop="1" thickBot="1" x14ac:dyDescent="0.3">
      <c r="A181" s="434" t="s">
        <v>2156</v>
      </c>
      <c r="B181" s="435"/>
      <c r="C181" s="435"/>
      <c r="D181" s="435"/>
      <c r="E181" s="435"/>
      <c r="F181" s="435"/>
      <c r="G181" s="435"/>
      <c r="H181" s="435"/>
      <c r="I181" s="435"/>
      <c r="J181" s="435"/>
      <c r="K181" s="435"/>
      <c r="L181" s="435"/>
      <c r="M181" s="435"/>
      <c r="N181" s="435"/>
      <c r="O181" s="435"/>
      <c r="P181" s="435"/>
      <c r="Q181" s="435"/>
      <c r="R181" s="435"/>
      <c r="S181" s="435"/>
      <c r="T181" s="435"/>
      <c r="U181" s="435"/>
      <c r="V181" s="435"/>
      <c r="W181" s="435"/>
      <c r="X181" s="435"/>
      <c r="Y181" s="435"/>
      <c r="Z181" s="435"/>
      <c r="AA181" s="435"/>
      <c r="AB181" s="435"/>
      <c r="AC181" s="436"/>
      <c r="AD181" s="310">
        <f>'Art. 123'!AF183</f>
        <v>3</v>
      </c>
      <c r="AE181" s="94" t="str">
        <f t="shared" si="28"/>
        <v>No aplica</v>
      </c>
      <c r="AF181">
        <f t="shared" si="29"/>
        <v>1.5</v>
      </c>
      <c r="AG181" s="92" t="str">
        <f t="shared" si="30"/>
        <v>No aplica</v>
      </c>
      <c r="AH181" s="95" t="e">
        <f t="shared" si="31"/>
        <v>#VALUE!</v>
      </c>
      <c r="AI181" s="96" t="str">
        <f t="shared" si="32"/>
        <v>No aplica</v>
      </c>
      <c r="AJ181" s="96" t="e">
        <f t="shared" si="33"/>
        <v>#VALUE!</v>
      </c>
      <c r="AK181" s="96" t="e">
        <f t="shared" si="34"/>
        <v>#VALUE!</v>
      </c>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ht="24.9" customHeight="1" thickTop="1" thickBot="1" x14ac:dyDescent="0.3">
      <c r="A182" s="434" t="s">
        <v>2157</v>
      </c>
      <c r="B182" s="435"/>
      <c r="C182" s="435"/>
      <c r="D182" s="435"/>
      <c r="E182" s="435"/>
      <c r="F182" s="435"/>
      <c r="G182" s="435"/>
      <c r="H182" s="435"/>
      <c r="I182" s="435"/>
      <c r="J182" s="435"/>
      <c r="K182" s="435"/>
      <c r="L182" s="435"/>
      <c r="M182" s="435"/>
      <c r="N182" s="435"/>
      <c r="O182" s="435"/>
      <c r="P182" s="435"/>
      <c r="Q182" s="435"/>
      <c r="R182" s="435"/>
      <c r="S182" s="435"/>
      <c r="T182" s="435"/>
      <c r="U182" s="435"/>
      <c r="V182" s="435"/>
      <c r="W182" s="435"/>
      <c r="X182" s="435"/>
      <c r="Y182" s="435"/>
      <c r="Z182" s="435"/>
      <c r="AA182" s="435"/>
      <c r="AB182" s="435"/>
      <c r="AC182" s="436"/>
      <c r="AD182" s="310">
        <f>'Art. 123'!AF184</f>
        <v>3</v>
      </c>
      <c r="AE182" s="94" t="str">
        <f t="shared" si="28"/>
        <v>No aplica</v>
      </c>
      <c r="AF182">
        <f t="shared" si="29"/>
        <v>1.5</v>
      </c>
      <c r="AG182" s="92" t="str">
        <f t="shared" si="30"/>
        <v>No aplica</v>
      </c>
      <c r="AH182" s="95" t="e">
        <f t="shared" si="31"/>
        <v>#VALUE!</v>
      </c>
      <c r="AI182" s="96" t="str">
        <f t="shared" si="32"/>
        <v>No aplica</v>
      </c>
      <c r="AJ182" s="96" t="e">
        <f t="shared" si="33"/>
        <v>#VALUE!</v>
      </c>
      <c r="AK182" s="96" t="e">
        <f t="shared" si="34"/>
        <v>#VALUE!</v>
      </c>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ht="24.9" customHeight="1" thickTop="1" thickBot="1" x14ac:dyDescent="0.3">
      <c r="A183" s="392" t="s">
        <v>2158</v>
      </c>
      <c r="B183" s="427"/>
      <c r="C183" s="427"/>
      <c r="D183" s="427"/>
      <c r="E183" s="427"/>
      <c r="F183" s="427"/>
      <c r="G183" s="427"/>
      <c r="H183" s="427"/>
      <c r="I183" s="427"/>
      <c r="J183" s="427"/>
      <c r="K183" s="427"/>
      <c r="L183" s="427"/>
      <c r="M183" s="427"/>
      <c r="N183" s="427"/>
      <c r="O183" s="427"/>
      <c r="P183" s="427"/>
      <c r="Q183" s="427"/>
      <c r="R183" s="427"/>
      <c r="S183" s="427"/>
      <c r="T183" s="427"/>
      <c r="U183" s="427"/>
      <c r="V183" s="427"/>
      <c r="W183" s="427"/>
      <c r="X183" s="427"/>
      <c r="Y183" s="427"/>
      <c r="Z183" s="427"/>
      <c r="AA183" s="427"/>
      <c r="AB183" s="427"/>
      <c r="AC183" s="428"/>
      <c r="AD183" s="310">
        <f>'Art. 123'!AF185</f>
        <v>3</v>
      </c>
      <c r="AE183" s="94" t="str">
        <f t="shared" si="28"/>
        <v>No aplica</v>
      </c>
      <c r="AF183">
        <f t="shared" si="29"/>
        <v>1.5</v>
      </c>
      <c r="AG183" s="92" t="str">
        <f t="shared" si="30"/>
        <v>No aplica</v>
      </c>
      <c r="AH183" s="95" t="e">
        <f t="shared" si="31"/>
        <v>#VALUE!</v>
      </c>
      <c r="AI183" s="96" t="str">
        <f t="shared" si="32"/>
        <v>No aplica</v>
      </c>
      <c r="AJ183" s="96" t="e">
        <f t="shared" si="33"/>
        <v>#VALUE!</v>
      </c>
      <c r="AK183" s="96" t="e">
        <f t="shared" si="34"/>
        <v>#VALUE!</v>
      </c>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ht="24.9" customHeight="1" thickTop="1" thickBot="1" x14ac:dyDescent="0.3">
      <c r="A184" s="392" t="s">
        <v>2159</v>
      </c>
      <c r="B184" s="427"/>
      <c r="C184" s="427"/>
      <c r="D184" s="427"/>
      <c r="E184" s="427"/>
      <c r="F184" s="427"/>
      <c r="G184" s="427"/>
      <c r="H184" s="427"/>
      <c r="I184" s="427"/>
      <c r="J184" s="427"/>
      <c r="K184" s="427"/>
      <c r="L184" s="427"/>
      <c r="M184" s="427"/>
      <c r="N184" s="427"/>
      <c r="O184" s="427"/>
      <c r="P184" s="427"/>
      <c r="Q184" s="427"/>
      <c r="R184" s="427"/>
      <c r="S184" s="427"/>
      <c r="T184" s="427"/>
      <c r="U184" s="427"/>
      <c r="V184" s="427"/>
      <c r="W184" s="427"/>
      <c r="X184" s="427"/>
      <c r="Y184" s="427"/>
      <c r="Z184" s="427"/>
      <c r="AA184" s="427"/>
      <c r="AB184" s="427"/>
      <c r="AC184" s="428"/>
      <c r="AD184" s="310">
        <f>'Art. 123'!AF186</f>
        <v>3</v>
      </c>
      <c r="AE184" s="94" t="str">
        <f t="shared" si="28"/>
        <v>No aplica</v>
      </c>
      <c r="AF184">
        <f t="shared" si="29"/>
        <v>1.5</v>
      </c>
      <c r="AG184" s="92" t="str">
        <f t="shared" si="30"/>
        <v>No aplica</v>
      </c>
      <c r="AH184" s="95" t="e">
        <f t="shared" si="31"/>
        <v>#VALUE!</v>
      </c>
      <c r="AI184" s="96" t="str">
        <f t="shared" si="32"/>
        <v>No aplica</v>
      </c>
      <c r="AJ184" s="96" t="e">
        <f t="shared" si="33"/>
        <v>#VALUE!</v>
      </c>
      <c r="AK184" s="96" t="e">
        <f t="shared" si="34"/>
        <v>#VALUE!</v>
      </c>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ht="24.9" customHeight="1" thickTop="1" thickBot="1" x14ac:dyDescent="0.3">
      <c r="A185" s="392" t="s">
        <v>2160</v>
      </c>
      <c r="B185" s="427"/>
      <c r="C185" s="427"/>
      <c r="D185" s="427"/>
      <c r="E185" s="427"/>
      <c r="F185" s="427"/>
      <c r="G185" s="427"/>
      <c r="H185" s="427"/>
      <c r="I185" s="427"/>
      <c r="J185" s="427"/>
      <c r="K185" s="427"/>
      <c r="L185" s="427"/>
      <c r="M185" s="427"/>
      <c r="N185" s="427"/>
      <c r="O185" s="427"/>
      <c r="P185" s="427"/>
      <c r="Q185" s="427"/>
      <c r="R185" s="427"/>
      <c r="S185" s="427"/>
      <c r="T185" s="427"/>
      <c r="U185" s="427"/>
      <c r="V185" s="427"/>
      <c r="W185" s="427"/>
      <c r="X185" s="427"/>
      <c r="Y185" s="427"/>
      <c r="Z185" s="427"/>
      <c r="AA185" s="427"/>
      <c r="AB185" s="427"/>
      <c r="AC185" s="428"/>
      <c r="AD185" s="310">
        <f>'Art. 123'!AF187</f>
        <v>3</v>
      </c>
      <c r="AE185" s="94" t="str">
        <f t="shared" si="28"/>
        <v>No aplica</v>
      </c>
      <c r="AF185">
        <f t="shared" si="29"/>
        <v>1.5</v>
      </c>
      <c r="AG185" s="92" t="str">
        <f t="shared" si="30"/>
        <v>No aplica</v>
      </c>
      <c r="AH185" s="95" t="e">
        <f t="shared" si="31"/>
        <v>#VALUE!</v>
      </c>
      <c r="AI185" s="96" t="str">
        <f t="shared" si="32"/>
        <v>No aplica</v>
      </c>
      <c r="AJ185" s="96" t="e">
        <f t="shared" si="33"/>
        <v>#VALUE!</v>
      </c>
      <c r="AK185" s="96" t="e">
        <f t="shared" si="34"/>
        <v>#VALUE!</v>
      </c>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ht="24.9" customHeight="1" thickTop="1" thickBot="1" x14ac:dyDescent="0.3">
      <c r="A186" s="392" t="s">
        <v>2161</v>
      </c>
      <c r="B186" s="427"/>
      <c r="C186" s="427"/>
      <c r="D186" s="427"/>
      <c r="E186" s="427"/>
      <c r="F186" s="427"/>
      <c r="G186" s="427"/>
      <c r="H186" s="427"/>
      <c r="I186" s="427"/>
      <c r="J186" s="427"/>
      <c r="K186" s="427"/>
      <c r="L186" s="427"/>
      <c r="M186" s="427"/>
      <c r="N186" s="427"/>
      <c r="O186" s="427"/>
      <c r="P186" s="427"/>
      <c r="Q186" s="427"/>
      <c r="R186" s="427"/>
      <c r="S186" s="427"/>
      <c r="T186" s="427"/>
      <c r="U186" s="427"/>
      <c r="V186" s="427"/>
      <c r="W186" s="427"/>
      <c r="X186" s="427"/>
      <c r="Y186" s="427"/>
      <c r="Z186" s="427"/>
      <c r="AA186" s="427"/>
      <c r="AB186" s="427"/>
      <c r="AC186" s="428"/>
      <c r="AD186" s="310">
        <f>'Art. 123'!AF188</f>
        <v>3</v>
      </c>
      <c r="AE186" s="94" t="str">
        <f t="shared" si="28"/>
        <v>No aplica</v>
      </c>
      <c r="AF186">
        <f t="shared" si="29"/>
        <v>1.5</v>
      </c>
      <c r="AG186" s="92" t="str">
        <f t="shared" si="30"/>
        <v>No aplica</v>
      </c>
      <c r="AH186" s="95" t="e">
        <f t="shared" si="31"/>
        <v>#VALUE!</v>
      </c>
      <c r="AI186" s="96" t="str">
        <f t="shared" si="32"/>
        <v>No aplica</v>
      </c>
      <c r="AJ186" s="96" t="e">
        <f t="shared" si="33"/>
        <v>#VALUE!</v>
      </c>
      <c r="AK186" s="96" t="e">
        <f t="shared" si="34"/>
        <v>#VALUE!</v>
      </c>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ht="24.9" customHeight="1" thickTop="1" thickBot="1" x14ac:dyDescent="0.3">
      <c r="A187" s="392" t="s">
        <v>2162</v>
      </c>
      <c r="B187" s="427"/>
      <c r="C187" s="427"/>
      <c r="D187" s="427"/>
      <c r="E187" s="427"/>
      <c r="F187" s="427"/>
      <c r="G187" s="427"/>
      <c r="H187" s="427"/>
      <c r="I187" s="427"/>
      <c r="J187" s="427"/>
      <c r="K187" s="427"/>
      <c r="L187" s="427"/>
      <c r="M187" s="427"/>
      <c r="N187" s="427"/>
      <c r="O187" s="427"/>
      <c r="P187" s="427"/>
      <c r="Q187" s="427"/>
      <c r="R187" s="427"/>
      <c r="S187" s="427"/>
      <c r="T187" s="427"/>
      <c r="U187" s="427"/>
      <c r="V187" s="427"/>
      <c r="W187" s="427"/>
      <c r="X187" s="427"/>
      <c r="Y187" s="427"/>
      <c r="Z187" s="427"/>
      <c r="AA187" s="427"/>
      <c r="AB187" s="427"/>
      <c r="AC187" s="428"/>
      <c r="AD187" s="310">
        <f>'Art. 123'!AF189</f>
        <v>3</v>
      </c>
      <c r="AE187" s="94" t="str">
        <f t="shared" si="28"/>
        <v>No aplica</v>
      </c>
      <c r="AF187">
        <f t="shared" si="29"/>
        <v>1.5</v>
      </c>
      <c r="AG187" s="92" t="str">
        <f t="shared" si="30"/>
        <v>No aplica</v>
      </c>
      <c r="AH187" s="95" t="e">
        <f t="shared" si="31"/>
        <v>#VALUE!</v>
      </c>
      <c r="AI187" s="96" t="str">
        <f t="shared" si="32"/>
        <v>No aplica</v>
      </c>
      <c r="AJ187" s="96" t="e">
        <f t="shared" si="33"/>
        <v>#VALUE!</v>
      </c>
      <c r="AK187" s="96" t="e">
        <f t="shared" si="34"/>
        <v>#VALUE!</v>
      </c>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ht="24.9" customHeight="1" thickTop="1" thickBot="1" x14ac:dyDescent="0.3">
      <c r="A188" s="392" t="s">
        <v>2163</v>
      </c>
      <c r="B188" s="427"/>
      <c r="C188" s="427"/>
      <c r="D188" s="427"/>
      <c r="E188" s="427"/>
      <c r="F188" s="427"/>
      <c r="G188" s="427"/>
      <c r="H188" s="427"/>
      <c r="I188" s="427"/>
      <c r="J188" s="427"/>
      <c r="K188" s="427"/>
      <c r="L188" s="427"/>
      <c r="M188" s="427"/>
      <c r="N188" s="427"/>
      <c r="O188" s="427"/>
      <c r="P188" s="427"/>
      <c r="Q188" s="427"/>
      <c r="R188" s="427"/>
      <c r="S188" s="427"/>
      <c r="T188" s="427"/>
      <c r="U188" s="427"/>
      <c r="V188" s="427"/>
      <c r="W188" s="427"/>
      <c r="X188" s="427"/>
      <c r="Y188" s="427"/>
      <c r="Z188" s="427"/>
      <c r="AA188" s="427"/>
      <c r="AB188" s="427"/>
      <c r="AC188" s="428"/>
      <c r="AD188" s="310">
        <f>'Art. 123'!AF190</f>
        <v>3</v>
      </c>
      <c r="AE188" s="94" t="str">
        <f t="shared" si="28"/>
        <v>No aplica</v>
      </c>
      <c r="AF188">
        <f t="shared" si="29"/>
        <v>1.5</v>
      </c>
      <c r="AG188" s="92" t="str">
        <f t="shared" si="30"/>
        <v>No aplica</v>
      </c>
      <c r="AH188" s="95" t="e">
        <f t="shared" si="31"/>
        <v>#VALUE!</v>
      </c>
      <c r="AI188" s="96" t="str">
        <f t="shared" si="32"/>
        <v>No aplica</v>
      </c>
      <c r="AJ188" s="96" t="e">
        <f t="shared" si="33"/>
        <v>#VALUE!</v>
      </c>
      <c r="AK188" s="96" t="e">
        <f t="shared" si="34"/>
        <v>#VALUE!</v>
      </c>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ht="24.9" customHeight="1" thickTop="1" thickBot="1" x14ac:dyDescent="0.3">
      <c r="A189" s="392" t="s">
        <v>2164</v>
      </c>
      <c r="B189" s="427"/>
      <c r="C189" s="427"/>
      <c r="D189" s="427"/>
      <c r="E189" s="427"/>
      <c r="F189" s="427"/>
      <c r="G189" s="427"/>
      <c r="H189" s="427"/>
      <c r="I189" s="427"/>
      <c r="J189" s="427"/>
      <c r="K189" s="427"/>
      <c r="L189" s="427"/>
      <c r="M189" s="427"/>
      <c r="N189" s="427"/>
      <c r="O189" s="427"/>
      <c r="P189" s="427"/>
      <c r="Q189" s="427"/>
      <c r="R189" s="427"/>
      <c r="S189" s="427"/>
      <c r="T189" s="427"/>
      <c r="U189" s="427"/>
      <c r="V189" s="427"/>
      <c r="W189" s="427"/>
      <c r="X189" s="427"/>
      <c r="Y189" s="427"/>
      <c r="Z189" s="427"/>
      <c r="AA189" s="427"/>
      <c r="AB189" s="427"/>
      <c r="AC189" s="428"/>
      <c r="AD189" s="310">
        <f>'Art. 123'!AF191</f>
        <v>3</v>
      </c>
      <c r="AE189" s="94" t="str">
        <f t="shared" si="28"/>
        <v>No aplica</v>
      </c>
      <c r="AF189">
        <f t="shared" si="29"/>
        <v>1.5</v>
      </c>
      <c r="AG189" s="92" t="str">
        <f t="shared" si="30"/>
        <v>No aplica</v>
      </c>
      <c r="AH189" s="95" t="e">
        <f t="shared" si="31"/>
        <v>#VALUE!</v>
      </c>
      <c r="AI189" s="96" t="str">
        <f t="shared" si="32"/>
        <v>No aplica</v>
      </c>
      <c r="AJ189" s="96" t="e">
        <f t="shared" si="33"/>
        <v>#VALUE!</v>
      </c>
      <c r="AK189" s="96" t="e">
        <f t="shared" si="34"/>
        <v>#VALUE!</v>
      </c>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ht="24.9" customHeight="1" thickTop="1" thickBot="1" x14ac:dyDescent="0.3">
      <c r="A190" s="392" t="s">
        <v>2165</v>
      </c>
      <c r="B190" s="427"/>
      <c r="C190" s="427"/>
      <c r="D190" s="427"/>
      <c r="E190" s="427"/>
      <c r="F190" s="427"/>
      <c r="G190" s="427"/>
      <c r="H190" s="427"/>
      <c r="I190" s="427"/>
      <c r="J190" s="427"/>
      <c r="K190" s="427"/>
      <c r="L190" s="427"/>
      <c r="M190" s="427"/>
      <c r="N190" s="427"/>
      <c r="O190" s="427"/>
      <c r="P190" s="427"/>
      <c r="Q190" s="427"/>
      <c r="R190" s="427"/>
      <c r="S190" s="427"/>
      <c r="T190" s="427"/>
      <c r="U190" s="427"/>
      <c r="V190" s="427"/>
      <c r="W190" s="427"/>
      <c r="X190" s="427"/>
      <c r="Y190" s="427"/>
      <c r="Z190" s="427"/>
      <c r="AA190" s="427"/>
      <c r="AB190" s="427"/>
      <c r="AC190" s="428"/>
      <c r="AD190" s="310">
        <f>'Art. 123'!AF192</f>
        <v>3</v>
      </c>
      <c r="AE190" s="94" t="str">
        <f t="shared" si="28"/>
        <v>No aplica</v>
      </c>
      <c r="AF190">
        <f t="shared" si="29"/>
        <v>1.5</v>
      </c>
      <c r="AG190" s="92" t="str">
        <f t="shared" si="30"/>
        <v>No aplica</v>
      </c>
      <c r="AH190" s="95" t="e">
        <f t="shared" si="31"/>
        <v>#VALUE!</v>
      </c>
      <c r="AI190" s="96" t="str">
        <f t="shared" si="32"/>
        <v>No aplica</v>
      </c>
      <c r="AJ190" s="96" t="e">
        <f t="shared" si="33"/>
        <v>#VALUE!</v>
      </c>
      <c r="AK190" s="96" t="e">
        <f t="shared" si="34"/>
        <v>#VALUE!</v>
      </c>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ht="24.9" customHeight="1" thickTop="1" thickBot="1" x14ac:dyDescent="0.3">
      <c r="A191" s="434" t="s">
        <v>2166</v>
      </c>
      <c r="B191" s="435"/>
      <c r="C191" s="435"/>
      <c r="D191" s="435"/>
      <c r="E191" s="435"/>
      <c r="F191" s="435"/>
      <c r="G191" s="435"/>
      <c r="H191" s="435"/>
      <c r="I191" s="435"/>
      <c r="J191" s="435"/>
      <c r="K191" s="435"/>
      <c r="L191" s="435"/>
      <c r="M191" s="435"/>
      <c r="N191" s="435"/>
      <c r="O191" s="435"/>
      <c r="P191" s="435"/>
      <c r="Q191" s="435"/>
      <c r="R191" s="435"/>
      <c r="S191" s="435"/>
      <c r="T191" s="435"/>
      <c r="U191" s="435"/>
      <c r="V191" s="435"/>
      <c r="W191" s="435"/>
      <c r="X191" s="435"/>
      <c r="Y191" s="435"/>
      <c r="Z191" s="435"/>
      <c r="AA191" s="435"/>
      <c r="AB191" s="435"/>
      <c r="AC191" s="436"/>
      <c r="AD191" s="310">
        <f>'Art. 123'!AF193</f>
        <v>3</v>
      </c>
      <c r="AE191" s="94" t="str">
        <f t="shared" si="28"/>
        <v>No aplica</v>
      </c>
      <c r="AF191">
        <f t="shared" si="29"/>
        <v>1.5</v>
      </c>
      <c r="AG191" s="92" t="str">
        <f t="shared" si="30"/>
        <v>No aplica</v>
      </c>
      <c r="AH191" s="95" t="e">
        <f t="shared" si="31"/>
        <v>#VALUE!</v>
      </c>
      <c r="AI191" s="96" t="str">
        <f t="shared" si="32"/>
        <v>No aplica</v>
      </c>
      <c r="AJ191" s="96" t="e">
        <f t="shared" si="33"/>
        <v>#VALUE!</v>
      </c>
      <c r="AK191" s="96" t="e">
        <f t="shared" si="34"/>
        <v>#VALUE!</v>
      </c>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ht="24.9" customHeight="1" thickTop="1" thickBot="1" x14ac:dyDescent="0.3">
      <c r="A192" s="434" t="s">
        <v>2167</v>
      </c>
      <c r="B192" s="435"/>
      <c r="C192" s="435"/>
      <c r="D192" s="435"/>
      <c r="E192" s="435"/>
      <c r="F192" s="435"/>
      <c r="G192" s="435"/>
      <c r="H192" s="435"/>
      <c r="I192" s="435"/>
      <c r="J192" s="435"/>
      <c r="K192" s="435"/>
      <c r="L192" s="435"/>
      <c r="M192" s="435"/>
      <c r="N192" s="435"/>
      <c r="O192" s="435"/>
      <c r="P192" s="435"/>
      <c r="Q192" s="435"/>
      <c r="R192" s="435"/>
      <c r="S192" s="435"/>
      <c r="T192" s="435"/>
      <c r="U192" s="435"/>
      <c r="V192" s="435"/>
      <c r="W192" s="435"/>
      <c r="X192" s="435"/>
      <c r="Y192" s="435"/>
      <c r="Z192" s="435"/>
      <c r="AA192" s="435"/>
      <c r="AB192" s="435"/>
      <c r="AC192" s="436"/>
      <c r="AD192" s="310">
        <f>'Art. 123'!AF194</f>
        <v>3</v>
      </c>
      <c r="AE192" s="94" t="str">
        <f t="shared" si="28"/>
        <v>No aplica</v>
      </c>
      <c r="AF192">
        <f t="shared" si="29"/>
        <v>1.5</v>
      </c>
      <c r="AG192" s="92" t="str">
        <f t="shared" si="30"/>
        <v>No aplica</v>
      </c>
      <c r="AH192" s="95" t="e">
        <f t="shared" si="31"/>
        <v>#VALUE!</v>
      </c>
      <c r="AI192" s="96" t="str">
        <f t="shared" si="32"/>
        <v>No aplica</v>
      </c>
      <c r="AJ192" s="96" t="e">
        <f t="shared" si="33"/>
        <v>#VALUE!</v>
      </c>
      <c r="AK192" s="96" t="e">
        <f t="shared" si="34"/>
        <v>#VALUE!</v>
      </c>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ht="24.9" customHeight="1" thickTop="1" thickBot="1" x14ac:dyDescent="0.3">
      <c r="A193" s="392" t="s">
        <v>2168</v>
      </c>
      <c r="B193" s="427"/>
      <c r="C193" s="427"/>
      <c r="D193" s="427"/>
      <c r="E193" s="427"/>
      <c r="F193" s="427"/>
      <c r="G193" s="427"/>
      <c r="H193" s="427"/>
      <c r="I193" s="427"/>
      <c r="J193" s="427"/>
      <c r="K193" s="427"/>
      <c r="L193" s="427"/>
      <c r="M193" s="427"/>
      <c r="N193" s="427"/>
      <c r="O193" s="427"/>
      <c r="P193" s="427"/>
      <c r="Q193" s="427"/>
      <c r="R193" s="427"/>
      <c r="S193" s="427"/>
      <c r="T193" s="427"/>
      <c r="U193" s="427"/>
      <c r="V193" s="427"/>
      <c r="W193" s="427"/>
      <c r="X193" s="427"/>
      <c r="Y193" s="427"/>
      <c r="Z193" s="427"/>
      <c r="AA193" s="427"/>
      <c r="AB193" s="427"/>
      <c r="AC193" s="428"/>
      <c r="AD193" s="310">
        <f>'Art. 123'!AF195</f>
        <v>3</v>
      </c>
      <c r="AE193" s="94" t="str">
        <f t="shared" si="28"/>
        <v>No aplica</v>
      </c>
      <c r="AF193">
        <f t="shared" si="29"/>
        <v>1.5</v>
      </c>
      <c r="AG193" s="92" t="str">
        <f t="shared" si="30"/>
        <v>No aplica</v>
      </c>
      <c r="AH193" s="95" t="e">
        <f t="shared" si="31"/>
        <v>#VALUE!</v>
      </c>
      <c r="AI193" s="96" t="str">
        <f t="shared" si="32"/>
        <v>No aplica</v>
      </c>
      <c r="AJ193" s="96" t="e">
        <f t="shared" si="33"/>
        <v>#VALUE!</v>
      </c>
      <c r="AK193" s="96" t="e">
        <f t="shared" si="34"/>
        <v>#VALUE!</v>
      </c>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ht="24.9" customHeight="1" thickTop="1" thickBot="1" x14ac:dyDescent="0.3">
      <c r="A194" s="392" t="s">
        <v>2169</v>
      </c>
      <c r="B194" s="427"/>
      <c r="C194" s="427"/>
      <c r="D194" s="427"/>
      <c r="E194" s="427"/>
      <c r="F194" s="427"/>
      <c r="G194" s="427"/>
      <c r="H194" s="427"/>
      <c r="I194" s="427"/>
      <c r="J194" s="427"/>
      <c r="K194" s="427"/>
      <c r="L194" s="427"/>
      <c r="M194" s="427"/>
      <c r="N194" s="427"/>
      <c r="O194" s="427"/>
      <c r="P194" s="427"/>
      <c r="Q194" s="427"/>
      <c r="R194" s="427"/>
      <c r="S194" s="427"/>
      <c r="T194" s="427"/>
      <c r="U194" s="427"/>
      <c r="V194" s="427"/>
      <c r="W194" s="427"/>
      <c r="X194" s="427"/>
      <c r="Y194" s="427"/>
      <c r="Z194" s="427"/>
      <c r="AA194" s="427"/>
      <c r="AB194" s="427"/>
      <c r="AC194" s="428"/>
      <c r="AD194" s="310">
        <f>'Art. 123'!AF196</f>
        <v>3</v>
      </c>
      <c r="AE194" s="94" t="str">
        <f t="shared" si="28"/>
        <v>No aplica</v>
      </c>
      <c r="AF194">
        <f t="shared" si="29"/>
        <v>1.5</v>
      </c>
      <c r="AG194" s="92" t="str">
        <f t="shared" si="30"/>
        <v>No aplica</v>
      </c>
      <c r="AH194" s="95" t="e">
        <f t="shared" si="31"/>
        <v>#VALUE!</v>
      </c>
      <c r="AI194" s="96" t="str">
        <f t="shared" si="32"/>
        <v>No aplica</v>
      </c>
      <c r="AJ194" s="96" t="e">
        <f t="shared" si="33"/>
        <v>#VALUE!</v>
      </c>
      <c r="AK194" s="96" t="e">
        <f t="shared" si="34"/>
        <v>#VALUE!</v>
      </c>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ht="24.9" customHeight="1" thickTop="1" thickBot="1" x14ac:dyDescent="0.3">
      <c r="A195" s="392" t="s">
        <v>2170</v>
      </c>
      <c r="B195" s="427"/>
      <c r="C195" s="427"/>
      <c r="D195" s="427"/>
      <c r="E195" s="427"/>
      <c r="F195" s="427"/>
      <c r="G195" s="427"/>
      <c r="H195" s="427"/>
      <c r="I195" s="427"/>
      <c r="J195" s="427"/>
      <c r="K195" s="427"/>
      <c r="L195" s="427"/>
      <c r="M195" s="427"/>
      <c r="N195" s="427"/>
      <c r="O195" s="427"/>
      <c r="P195" s="427"/>
      <c r="Q195" s="427"/>
      <c r="R195" s="427"/>
      <c r="S195" s="427"/>
      <c r="T195" s="427"/>
      <c r="U195" s="427"/>
      <c r="V195" s="427"/>
      <c r="W195" s="427"/>
      <c r="X195" s="427"/>
      <c r="Y195" s="427"/>
      <c r="Z195" s="427"/>
      <c r="AA195" s="427"/>
      <c r="AB195" s="427"/>
      <c r="AC195" s="428"/>
      <c r="AD195" s="310">
        <f>'Art. 123'!AF197</f>
        <v>3</v>
      </c>
      <c r="AE195" s="94" t="str">
        <f t="shared" si="28"/>
        <v>No aplica</v>
      </c>
      <c r="AF195">
        <f t="shared" si="29"/>
        <v>1.5</v>
      </c>
      <c r="AG195" s="92" t="str">
        <f t="shared" si="30"/>
        <v>No aplica</v>
      </c>
      <c r="AH195" s="95" t="e">
        <f t="shared" si="31"/>
        <v>#VALUE!</v>
      </c>
      <c r="AI195" s="96" t="str">
        <f t="shared" si="32"/>
        <v>No aplica</v>
      </c>
      <c r="AJ195" s="96" t="e">
        <f t="shared" si="33"/>
        <v>#VALUE!</v>
      </c>
      <c r="AK195" s="96" t="e">
        <f t="shared" si="34"/>
        <v>#VALUE!</v>
      </c>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ht="24.9" customHeight="1" thickTop="1" thickBot="1" x14ac:dyDescent="0.3">
      <c r="A196" s="392" t="s">
        <v>2171</v>
      </c>
      <c r="B196" s="427"/>
      <c r="C196" s="427"/>
      <c r="D196" s="427"/>
      <c r="E196" s="427"/>
      <c r="F196" s="427"/>
      <c r="G196" s="427"/>
      <c r="H196" s="427"/>
      <c r="I196" s="427"/>
      <c r="J196" s="427"/>
      <c r="K196" s="427"/>
      <c r="L196" s="427"/>
      <c r="M196" s="427"/>
      <c r="N196" s="427"/>
      <c r="O196" s="427"/>
      <c r="P196" s="427"/>
      <c r="Q196" s="427"/>
      <c r="R196" s="427"/>
      <c r="S196" s="427"/>
      <c r="T196" s="427"/>
      <c r="U196" s="427"/>
      <c r="V196" s="427"/>
      <c r="W196" s="427"/>
      <c r="X196" s="427"/>
      <c r="Y196" s="427"/>
      <c r="Z196" s="427"/>
      <c r="AA196" s="427"/>
      <c r="AB196" s="427"/>
      <c r="AC196" s="428"/>
      <c r="AD196" s="310">
        <f>'Art. 123'!AF198</f>
        <v>3</v>
      </c>
      <c r="AE196" s="94" t="str">
        <f t="shared" si="28"/>
        <v>No aplica</v>
      </c>
      <c r="AF196">
        <f t="shared" si="29"/>
        <v>1.5</v>
      </c>
      <c r="AG196" s="92" t="str">
        <f t="shared" si="30"/>
        <v>No aplica</v>
      </c>
      <c r="AH196" s="95" t="e">
        <f t="shared" si="31"/>
        <v>#VALUE!</v>
      </c>
      <c r="AI196" s="96" t="str">
        <f t="shared" si="32"/>
        <v>No aplica</v>
      </c>
      <c r="AJ196" s="96" t="e">
        <f t="shared" si="33"/>
        <v>#VALUE!</v>
      </c>
      <c r="AK196" s="96" t="e">
        <f t="shared" si="34"/>
        <v>#VALUE!</v>
      </c>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ht="24.9" customHeight="1" thickTop="1" x14ac:dyDescent="0.25">
      <c r="A197" s="437" t="s">
        <v>1690</v>
      </c>
      <c r="B197" s="438"/>
      <c r="C197" s="438"/>
      <c r="D197" s="438"/>
      <c r="E197" s="438"/>
      <c r="F197" s="438"/>
      <c r="G197" s="438"/>
      <c r="H197" s="438"/>
      <c r="I197" s="438"/>
      <c r="J197" s="438"/>
      <c r="K197" s="438"/>
      <c r="L197" s="438"/>
      <c r="M197" s="438"/>
      <c r="N197" s="438"/>
      <c r="O197" s="438"/>
      <c r="P197" s="438"/>
      <c r="Q197" s="438"/>
      <c r="R197" s="438"/>
      <c r="S197" s="438"/>
      <c r="T197" s="438"/>
      <c r="U197" s="438"/>
      <c r="V197" s="438"/>
      <c r="W197" s="438"/>
      <c r="X197" s="438"/>
      <c r="Y197" s="438"/>
      <c r="Z197" s="438"/>
      <c r="AA197" s="438"/>
      <c r="AB197" s="438"/>
      <c r="AC197" s="438"/>
      <c r="AD197" s="439"/>
      <c r="AE197" s="94">
        <f>SUM(AE166:AE196)</f>
        <v>0</v>
      </c>
      <c r="AF197" s="61"/>
      <c r="AG197" s="97">
        <f>SUM(AG166:AG196)</f>
        <v>0</v>
      </c>
      <c r="AH197" s="98"/>
      <c r="AI197" s="99"/>
      <c r="AJ197" s="99"/>
      <c r="AK197" s="99"/>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ht="24.9" customHeight="1" x14ac:dyDescent="0.25">
      <c r="A198" s="440" t="s">
        <v>1691</v>
      </c>
      <c r="B198" s="441"/>
      <c r="C198" s="441"/>
      <c r="D198" s="441"/>
      <c r="E198" s="441"/>
      <c r="F198" s="441"/>
      <c r="G198" s="441"/>
      <c r="H198" s="441"/>
      <c r="I198" s="441"/>
      <c r="J198" s="441"/>
      <c r="K198" s="441"/>
      <c r="L198" s="441"/>
      <c r="M198" s="441"/>
      <c r="N198" s="441"/>
      <c r="O198" s="441"/>
      <c r="P198" s="441"/>
      <c r="Q198" s="441"/>
      <c r="R198" s="441"/>
      <c r="S198" s="441"/>
      <c r="T198" s="441"/>
      <c r="U198" s="441"/>
      <c r="V198" s="441"/>
      <c r="W198" s="441"/>
      <c r="X198" s="441"/>
      <c r="Y198" s="441"/>
      <c r="Z198" s="441"/>
      <c r="AA198" s="441"/>
      <c r="AB198" s="441"/>
      <c r="AC198" s="441"/>
      <c r="AD198" s="442"/>
      <c r="AE198" s="94">
        <f>AE197/$AE$23*100</f>
        <v>0</v>
      </c>
      <c r="AF198" s="61"/>
      <c r="AG198" s="97"/>
      <c r="AH198" s="98"/>
      <c r="AI198" s="99"/>
      <c r="AJ198" s="99"/>
      <c r="AK198" s="99"/>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ht="24.9" customHeight="1" thickBot="1" x14ac:dyDescent="0.3">
      <c r="A199" s="73"/>
      <c r="B199" s="73"/>
      <c r="C199" s="73"/>
      <c r="D199" s="73"/>
      <c r="E199" s="73"/>
      <c r="F199" s="73"/>
      <c r="G199" s="73"/>
      <c r="H199" s="73"/>
      <c r="I199" s="73"/>
      <c r="J199" s="73"/>
      <c r="K199" s="73"/>
      <c r="L199" s="73"/>
      <c r="M199" s="73"/>
      <c r="N199" s="73"/>
      <c r="O199" s="73"/>
      <c r="P199" s="73"/>
      <c r="Q199" s="100"/>
      <c r="R199" s="73"/>
      <c r="S199" s="73"/>
      <c r="T199" s="73"/>
      <c r="U199" s="73"/>
      <c r="V199" s="73"/>
      <c r="W199" s="73"/>
      <c r="X199" s="73"/>
      <c r="Y199" s="73"/>
      <c r="Z199" s="73"/>
      <c r="AA199" s="73"/>
      <c r="AB199" s="73"/>
      <c r="AC199" s="73"/>
      <c r="AD199" s="101"/>
      <c r="AE199" s="101"/>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ht="24.9" customHeight="1" thickTop="1" thickBot="1" x14ac:dyDescent="0.3">
      <c r="A200" s="391" t="s">
        <v>198</v>
      </c>
      <c r="B200" s="443"/>
      <c r="C200" s="443"/>
      <c r="D200" s="443"/>
      <c r="E200" s="443"/>
      <c r="F200" s="443"/>
      <c r="G200" s="443"/>
      <c r="H200" s="443"/>
      <c r="I200" s="443"/>
      <c r="J200" s="443"/>
      <c r="K200" s="443"/>
      <c r="L200" s="443"/>
      <c r="M200" s="443"/>
      <c r="N200" s="443"/>
      <c r="O200" s="443"/>
      <c r="P200" s="443"/>
      <c r="Q200" s="443"/>
      <c r="R200" s="443"/>
      <c r="S200" s="443"/>
      <c r="T200" s="443"/>
      <c r="U200" s="443"/>
      <c r="V200" s="443"/>
      <c r="W200" s="443"/>
      <c r="X200" s="443"/>
      <c r="Y200" s="443"/>
      <c r="Z200" s="443"/>
      <c r="AA200" s="443"/>
      <c r="AB200" s="443"/>
      <c r="AC200" s="443"/>
      <c r="AD200" s="112" t="s">
        <v>187</v>
      </c>
      <c r="AE200" s="113" t="s">
        <v>7</v>
      </c>
      <c r="AF200" s="92" t="s">
        <v>1666</v>
      </c>
      <c r="AG200" s="92" t="s">
        <v>1667</v>
      </c>
      <c r="AH200" s="92" t="s">
        <v>1668</v>
      </c>
      <c r="AI200" s="93" t="s">
        <v>1669</v>
      </c>
      <c r="AJ200" s="92"/>
      <c r="AK200" s="93" t="s">
        <v>1670</v>
      </c>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ht="24.9" customHeight="1" thickTop="1" thickBot="1" x14ac:dyDescent="0.3">
      <c r="A201" s="392" t="s">
        <v>2172</v>
      </c>
      <c r="B201" s="427"/>
      <c r="C201" s="427"/>
      <c r="D201" s="427"/>
      <c r="E201" s="427"/>
      <c r="F201" s="427"/>
      <c r="G201" s="427"/>
      <c r="H201" s="427"/>
      <c r="I201" s="427"/>
      <c r="J201" s="427"/>
      <c r="K201" s="427"/>
      <c r="L201" s="427"/>
      <c r="M201" s="427"/>
      <c r="N201" s="427"/>
      <c r="O201" s="427"/>
      <c r="P201" s="427"/>
      <c r="Q201" s="427"/>
      <c r="R201" s="427"/>
      <c r="S201" s="427"/>
      <c r="T201" s="427"/>
      <c r="U201" s="427"/>
      <c r="V201" s="427"/>
      <c r="W201" s="427"/>
      <c r="X201" s="427"/>
      <c r="Y201" s="427"/>
      <c r="Z201" s="427"/>
      <c r="AA201" s="427"/>
      <c r="AB201" s="427"/>
      <c r="AC201" s="428"/>
      <c r="AD201" s="310">
        <f>'Art. 123'!AF201</f>
        <v>3</v>
      </c>
      <c r="AE201" s="94" t="str">
        <f>IF(AG201=1,AK201,AG201)</f>
        <v>No aplica</v>
      </c>
      <c r="AF201">
        <f>AD201/2</f>
        <v>1.5</v>
      </c>
      <c r="AG201" s="92" t="str">
        <f>IF(AND(AF201&gt;=0,AF201&lt;=1),1,"No aplica")</f>
        <v>No aplica</v>
      </c>
      <c r="AH201" s="95" t="e">
        <f>AD201/(AG201*2)</f>
        <v>#VALUE!</v>
      </c>
      <c r="AI201" s="96" t="str">
        <f>IF(AG201=1,AG201/$AG$206,"No aplica")</f>
        <v>No aplica</v>
      </c>
      <c r="AJ201" s="96" t="e">
        <f>AF201*AI201</f>
        <v>#VALUE!</v>
      </c>
      <c r="AK201" s="96" t="e">
        <f>AJ201*$AE$23</f>
        <v>#VALUE!</v>
      </c>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ht="24.9" customHeight="1" thickTop="1" thickBot="1" x14ac:dyDescent="0.3">
      <c r="A202" s="392" t="s">
        <v>2173</v>
      </c>
      <c r="B202" s="427"/>
      <c r="C202" s="427"/>
      <c r="D202" s="427"/>
      <c r="E202" s="427"/>
      <c r="F202" s="427"/>
      <c r="G202" s="427"/>
      <c r="H202" s="427"/>
      <c r="I202" s="427"/>
      <c r="J202" s="427"/>
      <c r="K202" s="427"/>
      <c r="L202" s="427"/>
      <c r="M202" s="427"/>
      <c r="N202" s="427"/>
      <c r="O202" s="427"/>
      <c r="P202" s="427"/>
      <c r="Q202" s="427"/>
      <c r="R202" s="427"/>
      <c r="S202" s="427"/>
      <c r="T202" s="427"/>
      <c r="U202" s="427"/>
      <c r="V202" s="427"/>
      <c r="W202" s="427"/>
      <c r="X202" s="427"/>
      <c r="Y202" s="427"/>
      <c r="Z202" s="427"/>
      <c r="AA202" s="427"/>
      <c r="AB202" s="427"/>
      <c r="AC202" s="428"/>
      <c r="AD202" s="310">
        <f>'Art. 123'!AF202</f>
        <v>3</v>
      </c>
      <c r="AE202" s="94" t="str">
        <f>IF(AG202=1,AK202,AG202)</f>
        <v>No aplica</v>
      </c>
      <c r="AF202">
        <f>AD202/2</f>
        <v>1.5</v>
      </c>
      <c r="AG202" s="92" t="str">
        <f>IF(AND(AF202&gt;=0,AF202&lt;=1),1,"No aplica")</f>
        <v>No aplica</v>
      </c>
      <c r="AH202" s="95" t="e">
        <f>AD202/(AG202*2)</f>
        <v>#VALUE!</v>
      </c>
      <c r="AI202" s="96" t="str">
        <f>IF(AG202=1,AG202/$AG$206,"No aplica")</f>
        <v>No aplica</v>
      </c>
      <c r="AJ202" s="96" t="e">
        <f>AF202*AI202</f>
        <v>#VALUE!</v>
      </c>
      <c r="AK202" s="96" t="e">
        <f>AJ202*$AE$23</f>
        <v>#VALUE!</v>
      </c>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ht="24.9" customHeight="1" thickTop="1" thickBot="1" x14ac:dyDescent="0.3">
      <c r="A203" s="392" t="s">
        <v>2174</v>
      </c>
      <c r="B203" s="427"/>
      <c r="C203" s="427"/>
      <c r="D203" s="427"/>
      <c r="E203" s="427"/>
      <c r="F203" s="427"/>
      <c r="G203" s="427"/>
      <c r="H203" s="427"/>
      <c r="I203" s="427"/>
      <c r="J203" s="427"/>
      <c r="K203" s="427"/>
      <c r="L203" s="427"/>
      <c r="M203" s="427"/>
      <c r="N203" s="427"/>
      <c r="O203" s="427"/>
      <c r="P203" s="427"/>
      <c r="Q203" s="427"/>
      <c r="R203" s="427"/>
      <c r="S203" s="427"/>
      <c r="T203" s="427"/>
      <c r="U203" s="427"/>
      <c r="V203" s="427"/>
      <c r="W203" s="427"/>
      <c r="X203" s="427"/>
      <c r="Y203" s="427"/>
      <c r="Z203" s="427"/>
      <c r="AA203" s="427"/>
      <c r="AB203" s="427"/>
      <c r="AC203" s="428"/>
      <c r="AD203" s="310">
        <f>'Art. 123'!AF203</f>
        <v>3</v>
      </c>
      <c r="AE203" s="94" t="str">
        <f>IF(AG203=1,AK203,AG203)</f>
        <v>No aplica</v>
      </c>
      <c r="AF203">
        <f>AD203/2</f>
        <v>1.5</v>
      </c>
      <c r="AG203" s="92" t="str">
        <f>IF(AND(AF203&gt;=0,AF203&lt;=1),1,"No aplica")</f>
        <v>No aplica</v>
      </c>
      <c r="AH203" s="95" t="e">
        <f>AD203/(AG203*2)</f>
        <v>#VALUE!</v>
      </c>
      <c r="AI203" s="96" t="str">
        <f>IF(AG203=1,AG203/$AG$206,"No aplica")</f>
        <v>No aplica</v>
      </c>
      <c r="AJ203" s="96" t="e">
        <f>AF203*AI203</f>
        <v>#VALUE!</v>
      </c>
      <c r="AK203" s="96" t="e">
        <f>AJ203*$AE$23</f>
        <v>#VALUE!</v>
      </c>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ht="24.9" customHeight="1" thickTop="1" thickBot="1" x14ac:dyDescent="0.3">
      <c r="A204" s="392" t="s">
        <v>2175</v>
      </c>
      <c r="B204" s="427"/>
      <c r="C204" s="427"/>
      <c r="D204" s="427"/>
      <c r="E204" s="427"/>
      <c r="F204" s="427"/>
      <c r="G204" s="427"/>
      <c r="H204" s="427"/>
      <c r="I204" s="427"/>
      <c r="J204" s="427"/>
      <c r="K204" s="427"/>
      <c r="L204" s="427"/>
      <c r="M204" s="427"/>
      <c r="N204" s="427"/>
      <c r="O204" s="427"/>
      <c r="P204" s="427"/>
      <c r="Q204" s="427"/>
      <c r="R204" s="427"/>
      <c r="S204" s="427"/>
      <c r="T204" s="427"/>
      <c r="U204" s="427"/>
      <c r="V204" s="427"/>
      <c r="W204" s="427"/>
      <c r="X204" s="427"/>
      <c r="Y204" s="427"/>
      <c r="Z204" s="427"/>
      <c r="AA204" s="427"/>
      <c r="AB204" s="427"/>
      <c r="AC204" s="428"/>
      <c r="AD204" s="310">
        <f>'Art. 123'!AF204</f>
        <v>3</v>
      </c>
      <c r="AE204" s="94" t="str">
        <f>IF(AG204=1,AK204,AG204)</f>
        <v>No aplica</v>
      </c>
      <c r="AF204">
        <f>AD204/2</f>
        <v>1.5</v>
      </c>
      <c r="AG204" s="92" t="str">
        <f>IF(AND(AF204&gt;=0,AF204&lt;=1),1,"No aplica")</f>
        <v>No aplica</v>
      </c>
      <c r="AH204" s="95" t="e">
        <f>AD204/(AG204*2)</f>
        <v>#VALUE!</v>
      </c>
      <c r="AI204" s="96" t="str">
        <f>IF(AG204=1,AG204/$AG$206,"No aplica")</f>
        <v>No aplica</v>
      </c>
      <c r="AJ204" s="96" t="e">
        <f>AF204*AI204</f>
        <v>#VALUE!</v>
      </c>
      <c r="AK204" s="96" t="e">
        <f>AJ204*$AE$23</f>
        <v>#VALUE!</v>
      </c>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ht="24.9" customHeight="1" thickTop="1" thickBot="1" x14ac:dyDescent="0.3">
      <c r="A205" s="392" t="s">
        <v>2176</v>
      </c>
      <c r="B205" s="427"/>
      <c r="C205" s="427"/>
      <c r="D205" s="427"/>
      <c r="E205" s="427"/>
      <c r="F205" s="427"/>
      <c r="G205" s="427"/>
      <c r="H205" s="427"/>
      <c r="I205" s="427"/>
      <c r="J205" s="427"/>
      <c r="K205" s="427"/>
      <c r="L205" s="427"/>
      <c r="M205" s="427"/>
      <c r="N205" s="427"/>
      <c r="O205" s="427"/>
      <c r="P205" s="427"/>
      <c r="Q205" s="427"/>
      <c r="R205" s="427"/>
      <c r="S205" s="427"/>
      <c r="T205" s="427"/>
      <c r="U205" s="427"/>
      <c r="V205" s="427"/>
      <c r="W205" s="427"/>
      <c r="X205" s="427"/>
      <c r="Y205" s="427"/>
      <c r="Z205" s="427"/>
      <c r="AA205" s="427"/>
      <c r="AB205" s="427"/>
      <c r="AC205" s="428"/>
      <c r="AD205" s="310">
        <f>'Art. 123'!AF205</f>
        <v>3</v>
      </c>
      <c r="AE205" s="94" t="str">
        <f>IF(AG205=1,AK205,AG205)</f>
        <v>No aplica</v>
      </c>
      <c r="AF205">
        <f>AD205/2</f>
        <v>1.5</v>
      </c>
      <c r="AG205" s="92" t="str">
        <f>IF(AND(AF205&gt;=0,AF205&lt;=1),1,"No aplica")</f>
        <v>No aplica</v>
      </c>
      <c r="AH205" s="95" t="e">
        <f>AD205/(AG205*2)</f>
        <v>#VALUE!</v>
      </c>
      <c r="AI205" s="96" t="str">
        <f>IF(AG205=1,AG205/$AG$206,"No aplica")</f>
        <v>No aplica</v>
      </c>
      <c r="AJ205" s="96" t="e">
        <f>AF205*AI205</f>
        <v>#VALUE!</v>
      </c>
      <c r="AK205" s="96" t="e">
        <f>AJ205*$AE$23</f>
        <v>#VALUE!</v>
      </c>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ht="24.9" customHeight="1" thickTop="1" x14ac:dyDescent="0.25">
      <c r="A206" s="437" t="s">
        <v>1692</v>
      </c>
      <c r="B206" s="438"/>
      <c r="C206" s="438"/>
      <c r="D206" s="438"/>
      <c r="E206" s="438"/>
      <c r="F206" s="438"/>
      <c r="G206" s="438"/>
      <c r="H206" s="438"/>
      <c r="I206" s="438"/>
      <c r="J206" s="438"/>
      <c r="K206" s="438"/>
      <c r="L206" s="438"/>
      <c r="M206" s="438"/>
      <c r="N206" s="438"/>
      <c r="O206" s="438"/>
      <c r="P206" s="438"/>
      <c r="Q206" s="438"/>
      <c r="R206" s="438"/>
      <c r="S206" s="438"/>
      <c r="T206" s="438"/>
      <c r="U206" s="438"/>
      <c r="V206" s="438"/>
      <c r="W206" s="438"/>
      <c r="X206" s="438"/>
      <c r="Y206" s="438"/>
      <c r="Z206" s="438"/>
      <c r="AA206" s="438"/>
      <c r="AB206" s="438"/>
      <c r="AC206" s="438"/>
      <c r="AD206" s="439"/>
      <c r="AE206" s="94">
        <f>SUM(AE201:AE205)</f>
        <v>0</v>
      </c>
      <c r="AF206" s="61"/>
      <c r="AG206" s="97">
        <f>SUM(AG201:AG205)</f>
        <v>0</v>
      </c>
      <c r="AH206" s="98"/>
      <c r="AI206" s="99"/>
      <c r="AJ206" s="99"/>
      <c r="AK206" s="99"/>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ht="24.9" customHeight="1" x14ac:dyDescent="0.25">
      <c r="A207" s="440" t="s">
        <v>1693</v>
      </c>
      <c r="B207" s="441"/>
      <c r="C207" s="441"/>
      <c r="D207" s="441"/>
      <c r="E207" s="441"/>
      <c r="F207" s="441"/>
      <c r="G207" s="441"/>
      <c r="H207" s="441"/>
      <c r="I207" s="441"/>
      <c r="J207" s="441"/>
      <c r="K207" s="441"/>
      <c r="L207" s="441"/>
      <c r="M207" s="441"/>
      <c r="N207" s="441"/>
      <c r="O207" s="441"/>
      <c r="P207" s="441"/>
      <c r="Q207" s="441"/>
      <c r="R207" s="441"/>
      <c r="S207" s="441"/>
      <c r="T207" s="441"/>
      <c r="U207" s="441"/>
      <c r="V207" s="441"/>
      <c r="W207" s="441"/>
      <c r="X207" s="441"/>
      <c r="Y207" s="441"/>
      <c r="Z207" s="441"/>
      <c r="AA207" s="441"/>
      <c r="AB207" s="441"/>
      <c r="AC207" s="441"/>
      <c r="AD207" s="442"/>
      <c r="AE207" s="94">
        <f>AE206/$AE$23*100</f>
        <v>0</v>
      </c>
      <c r="AF207" s="61"/>
      <c r="AG207" s="97"/>
      <c r="AH207" s="98"/>
      <c r="AI207" s="99"/>
      <c r="AJ207" s="99"/>
      <c r="AK207" s="99"/>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ht="24.9" customHeight="1" x14ac:dyDescent="0.25">
      <c r="A208" s="107"/>
      <c r="B208" s="107"/>
      <c r="C208" s="107"/>
      <c r="D208" s="107"/>
      <c r="E208" s="107"/>
      <c r="F208" s="107"/>
      <c r="G208" s="107"/>
      <c r="H208" s="107"/>
      <c r="I208" s="107"/>
      <c r="J208" s="107"/>
      <c r="K208" s="107"/>
      <c r="L208" s="107"/>
      <c r="M208" s="107"/>
      <c r="N208" s="107"/>
      <c r="O208" s="107"/>
      <c r="P208" s="107"/>
      <c r="Q208" s="100"/>
      <c r="R208" s="107"/>
      <c r="S208" s="107"/>
      <c r="T208" s="107"/>
      <c r="U208" s="107"/>
      <c r="V208" s="107"/>
      <c r="W208" s="107"/>
      <c r="X208" s="107"/>
      <c r="Y208" s="107"/>
      <c r="Z208" s="107"/>
      <c r="AA208" s="107"/>
      <c r="AB208" s="107"/>
      <c r="AC208" s="107"/>
      <c r="AD208" s="101"/>
      <c r="AE208" s="101"/>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ht="24.9" customHeight="1" x14ac:dyDescent="0.25">
      <c r="A209" s="107"/>
      <c r="B209" s="107"/>
      <c r="C209" s="107"/>
      <c r="D209" s="107"/>
      <c r="E209" s="107"/>
      <c r="F209" s="107"/>
      <c r="G209" s="107"/>
      <c r="H209" s="107"/>
      <c r="I209" s="107"/>
      <c r="J209" s="107"/>
      <c r="K209" s="107"/>
      <c r="L209" s="107"/>
      <c r="M209" s="107"/>
      <c r="N209" s="107"/>
      <c r="O209" s="107"/>
      <c r="P209" s="107"/>
      <c r="Q209" s="100"/>
      <c r="R209" s="107"/>
      <c r="S209" s="107"/>
      <c r="T209" s="107"/>
      <c r="U209" s="107"/>
      <c r="V209" s="107"/>
      <c r="W209" s="107"/>
      <c r="X209" s="107"/>
      <c r="Y209" s="107"/>
      <c r="Z209" s="107"/>
      <c r="AA209" s="107"/>
      <c r="AB209" s="107"/>
      <c r="AC209" s="107"/>
      <c r="AD209" s="101"/>
      <c r="AE209" s="101"/>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ht="24.9" customHeight="1" x14ac:dyDescent="0.25">
      <c r="A210" s="444" t="s">
        <v>2529</v>
      </c>
      <c r="B210" s="444"/>
      <c r="C210" s="444"/>
      <c r="D210" s="444"/>
      <c r="E210" s="444"/>
      <c r="F210" s="444"/>
      <c r="G210" s="444"/>
      <c r="H210" s="444"/>
      <c r="I210" s="444"/>
      <c r="J210" s="444"/>
      <c r="K210" s="444"/>
      <c r="L210" s="444"/>
      <c r="M210" s="444"/>
      <c r="N210" s="444"/>
      <c r="O210" s="444"/>
      <c r="P210" s="444"/>
      <c r="Q210" s="444"/>
      <c r="R210" s="444"/>
      <c r="S210" s="444"/>
      <c r="T210" s="444"/>
      <c r="U210" s="444"/>
      <c r="V210" s="444"/>
      <c r="W210" s="444"/>
      <c r="X210" s="444"/>
      <c r="Y210" s="444"/>
      <c r="Z210" s="444"/>
      <c r="AA210" s="444"/>
      <c r="AB210" s="444"/>
      <c r="AC210" s="444"/>
      <c r="AD210" s="444"/>
      <c r="AE210" s="444"/>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ht="24.9" customHeight="1" x14ac:dyDescent="0.25">
      <c r="A211" s="296"/>
      <c r="B211" s="297"/>
      <c r="C211" s="297"/>
      <c r="D211" s="297"/>
      <c r="E211" s="297"/>
      <c r="F211" s="297"/>
      <c r="G211" s="297"/>
      <c r="H211" s="297"/>
      <c r="I211" s="297"/>
      <c r="J211" s="297"/>
      <c r="K211" s="297"/>
      <c r="L211" s="297"/>
      <c r="M211" s="297"/>
      <c r="N211" s="297"/>
      <c r="O211" s="297"/>
      <c r="P211" s="297"/>
      <c r="Q211" s="298"/>
      <c r="R211" s="297"/>
      <c r="S211" s="297"/>
      <c r="T211" s="297"/>
      <c r="U211" s="297"/>
      <c r="V211" s="297"/>
      <c r="W211" s="297"/>
      <c r="X211" s="297"/>
      <c r="Y211" s="297"/>
      <c r="Z211" s="297"/>
      <c r="AA211" s="297"/>
      <c r="AB211" s="297"/>
      <c r="AC211" s="297"/>
      <c r="AD211" s="299"/>
      <c r="AE211" s="299"/>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ht="24.9" customHeight="1" thickBot="1" x14ac:dyDescent="0.3">
      <c r="A212" s="73"/>
      <c r="B212" s="73"/>
      <c r="C212" s="73"/>
      <c r="D212" s="73"/>
      <c r="E212" s="73"/>
      <c r="F212" s="73"/>
      <c r="G212" s="73"/>
      <c r="H212" s="73"/>
      <c r="I212" s="73"/>
      <c r="J212" s="73"/>
      <c r="K212" s="73"/>
      <c r="L212" s="73"/>
      <c r="M212" s="73"/>
      <c r="N212" s="73"/>
      <c r="O212" s="73"/>
      <c r="P212" s="73"/>
      <c r="Q212" s="100"/>
      <c r="R212" s="73"/>
      <c r="S212" s="73"/>
      <c r="T212" s="73"/>
      <c r="U212" s="73"/>
      <c r="V212" s="73"/>
      <c r="W212" s="73"/>
      <c r="X212" s="73"/>
      <c r="Y212" s="73"/>
      <c r="Z212" s="73"/>
      <c r="AA212" s="73"/>
      <c r="AB212" s="73"/>
      <c r="AC212" s="73"/>
      <c r="AD212" s="101"/>
      <c r="AE212" s="101"/>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ht="24.9" customHeight="1" thickTop="1" thickBot="1" x14ac:dyDescent="0.3">
      <c r="A213" s="431" t="s">
        <v>163</v>
      </c>
      <c r="B213" s="432"/>
      <c r="C213" s="432"/>
      <c r="D213" s="432"/>
      <c r="E213" s="432"/>
      <c r="F213" s="432"/>
      <c r="G213" s="432"/>
      <c r="H213" s="432"/>
      <c r="I213" s="432"/>
      <c r="J213" s="432"/>
      <c r="K213" s="432"/>
      <c r="L213" s="432"/>
      <c r="M213" s="432"/>
      <c r="N213" s="432"/>
      <c r="O213" s="432"/>
      <c r="P213" s="432"/>
      <c r="Q213" s="432"/>
      <c r="R213" s="432"/>
      <c r="S213" s="432"/>
      <c r="T213" s="432"/>
      <c r="U213" s="432"/>
      <c r="V213" s="432"/>
      <c r="W213" s="432"/>
      <c r="X213" s="432"/>
      <c r="Y213" s="432"/>
      <c r="Z213" s="432"/>
      <c r="AA213" s="432"/>
      <c r="AB213" s="432"/>
      <c r="AC213" s="433"/>
      <c r="AD213" s="66" t="s">
        <v>187</v>
      </c>
      <c r="AE213" s="306" t="s">
        <v>7</v>
      </c>
      <c r="AF213" s="92" t="s">
        <v>1666</v>
      </c>
      <c r="AG213" s="92" t="s">
        <v>1667</v>
      </c>
      <c r="AH213" s="92" t="s">
        <v>1668</v>
      </c>
      <c r="AI213" s="93" t="s">
        <v>1669</v>
      </c>
      <c r="AJ213" s="92"/>
      <c r="AK213" s="93" t="s">
        <v>1670</v>
      </c>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ht="24.9" customHeight="1" thickTop="1" thickBot="1" x14ac:dyDescent="0.3">
      <c r="A214" s="392" t="s">
        <v>2178</v>
      </c>
      <c r="B214" s="427"/>
      <c r="C214" s="427"/>
      <c r="D214" s="427"/>
      <c r="E214" s="427"/>
      <c r="F214" s="427"/>
      <c r="G214" s="427"/>
      <c r="H214" s="427"/>
      <c r="I214" s="427"/>
      <c r="J214" s="427"/>
      <c r="K214" s="427"/>
      <c r="L214" s="427"/>
      <c r="M214" s="427"/>
      <c r="N214" s="427"/>
      <c r="O214" s="427"/>
      <c r="P214" s="427"/>
      <c r="Q214" s="427"/>
      <c r="R214" s="427"/>
      <c r="S214" s="427"/>
      <c r="T214" s="427"/>
      <c r="U214" s="427"/>
      <c r="V214" s="427"/>
      <c r="W214" s="427"/>
      <c r="X214" s="427"/>
      <c r="Y214" s="427"/>
      <c r="Z214" s="427"/>
      <c r="AA214" s="427"/>
      <c r="AB214" s="427"/>
      <c r="AC214" s="428"/>
      <c r="AD214" s="310">
        <f>'Art. 123'!AF214</f>
        <v>3</v>
      </c>
      <c r="AE214" s="94" t="str">
        <f t="shared" ref="AE214:AE248" si="35">IF(AG214=1,AK214,AG214)</f>
        <v>No aplica</v>
      </c>
      <c r="AF214">
        <f t="shared" ref="AF214:AF248" si="36">AD214/2</f>
        <v>1.5</v>
      </c>
      <c r="AG214" s="92" t="str">
        <f t="shared" ref="AG214:AG248" si="37">IF(AND(AF214&gt;=0,AF214&lt;=1),1,"No aplica")</f>
        <v>No aplica</v>
      </c>
      <c r="AH214" s="95" t="e">
        <f t="shared" ref="AH214:AH248" si="38">AD214/(AG214*2)</f>
        <v>#VALUE!</v>
      </c>
      <c r="AI214" s="96" t="str">
        <f t="shared" ref="AI214:AI248" si="39">IF(AG214=1,AG214/$AG$249,"No aplica")</f>
        <v>No aplica</v>
      </c>
      <c r="AJ214" s="96" t="e">
        <f t="shared" ref="AJ214:AJ248" si="40">AF214*AI214</f>
        <v>#VALUE!</v>
      </c>
      <c r="AK214" s="96" t="e">
        <f t="shared" ref="AK214:AK248" si="41">AJ214*$AE$23</f>
        <v>#VALUE!</v>
      </c>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ht="24.9" customHeight="1" thickTop="1" thickBot="1" x14ac:dyDescent="0.3">
      <c r="A215" s="392" t="s">
        <v>1026</v>
      </c>
      <c r="B215" s="427"/>
      <c r="C215" s="427"/>
      <c r="D215" s="427"/>
      <c r="E215" s="427"/>
      <c r="F215" s="427"/>
      <c r="G215" s="427"/>
      <c r="H215" s="427"/>
      <c r="I215" s="427"/>
      <c r="J215" s="427"/>
      <c r="K215" s="427"/>
      <c r="L215" s="427"/>
      <c r="M215" s="427"/>
      <c r="N215" s="427"/>
      <c r="O215" s="427"/>
      <c r="P215" s="427"/>
      <c r="Q215" s="427"/>
      <c r="R215" s="427"/>
      <c r="S215" s="427"/>
      <c r="T215" s="427"/>
      <c r="U215" s="427"/>
      <c r="V215" s="427"/>
      <c r="W215" s="427"/>
      <c r="X215" s="427"/>
      <c r="Y215" s="427"/>
      <c r="Z215" s="427"/>
      <c r="AA215" s="427"/>
      <c r="AB215" s="427"/>
      <c r="AC215" s="428"/>
      <c r="AD215" s="310">
        <f>'Art. 123'!AF215</f>
        <v>3</v>
      </c>
      <c r="AE215" s="94" t="str">
        <f t="shared" si="35"/>
        <v>No aplica</v>
      </c>
      <c r="AF215">
        <f t="shared" si="36"/>
        <v>1.5</v>
      </c>
      <c r="AG215" s="92" t="str">
        <f t="shared" si="37"/>
        <v>No aplica</v>
      </c>
      <c r="AH215" s="95" t="e">
        <f t="shared" si="38"/>
        <v>#VALUE!</v>
      </c>
      <c r="AI215" s="96" t="str">
        <f t="shared" si="39"/>
        <v>No aplica</v>
      </c>
      <c r="AJ215" s="96" t="e">
        <f t="shared" si="40"/>
        <v>#VALUE!</v>
      </c>
      <c r="AK215" s="96" t="e">
        <f t="shared" si="41"/>
        <v>#VALUE!</v>
      </c>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ht="24.9" customHeight="1" thickTop="1" thickBot="1" x14ac:dyDescent="0.3">
      <c r="A216" s="392" t="s">
        <v>2179</v>
      </c>
      <c r="B216" s="427"/>
      <c r="C216" s="427"/>
      <c r="D216" s="427"/>
      <c r="E216" s="427"/>
      <c r="F216" s="427"/>
      <c r="G216" s="427"/>
      <c r="H216" s="427"/>
      <c r="I216" s="427"/>
      <c r="J216" s="427"/>
      <c r="K216" s="427"/>
      <c r="L216" s="427"/>
      <c r="M216" s="427"/>
      <c r="N216" s="427"/>
      <c r="O216" s="427"/>
      <c r="P216" s="427"/>
      <c r="Q216" s="427"/>
      <c r="R216" s="427"/>
      <c r="S216" s="427"/>
      <c r="T216" s="427"/>
      <c r="U216" s="427"/>
      <c r="V216" s="427"/>
      <c r="W216" s="427"/>
      <c r="X216" s="427"/>
      <c r="Y216" s="427"/>
      <c r="Z216" s="427"/>
      <c r="AA216" s="427"/>
      <c r="AB216" s="427"/>
      <c r="AC216" s="428"/>
      <c r="AD216" s="310">
        <f>'Art. 123'!AF216</f>
        <v>3</v>
      </c>
      <c r="AE216" s="94" t="str">
        <f t="shared" si="35"/>
        <v>No aplica</v>
      </c>
      <c r="AF216">
        <f t="shared" si="36"/>
        <v>1.5</v>
      </c>
      <c r="AG216" s="92" t="str">
        <f t="shared" si="37"/>
        <v>No aplica</v>
      </c>
      <c r="AH216" s="95" t="e">
        <f t="shared" si="38"/>
        <v>#VALUE!</v>
      </c>
      <c r="AI216" s="96" t="str">
        <f t="shared" si="39"/>
        <v>No aplica</v>
      </c>
      <c r="AJ216" s="96" t="e">
        <f t="shared" si="40"/>
        <v>#VALUE!</v>
      </c>
      <c r="AK216" s="96" t="e">
        <f t="shared" si="41"/>
        <v>#VALUE!</v>
      </c>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ht="24.9" customHeight="1" thickTop="1" thickBot="1" x14ac:dyDescent="0.3">
      <c r="A217" s="392" t="s">
        <v>2121</v>
      </c>
      <c r="B217" s="427"/>
      <c r="C217" s="427"/>
      <c r="D217" s="427"/>
      <c r="E217" s="427"/>
      <c r="F217" s="427"/>
      <c r="G217" s="427"/>
      <c r="H217" s="427"/>
      <c r="I217" s="427"/>
      <c r="J217" s="427"/>
      <c r="K217" s="427"/>
      <c r="L217" s="427"/>
      <c r="M217" s="427"/>
      <c r="N217" s="427"/>
      <c r="O217" s="427"/>
      <c r="P217" s="427"/>
      <c r="Q217" s="427"/>
      <c r="R217" s="427"/>
      <c r="S217" s="427"/>
      <c r="T217" s="427"/>
      <c r="U217" s="427"/>
      <c r="V217" s="427"/>
      <c r="W217" s="427"/>
      <c r="X217" s="427"/>
      <c r="Y217" s="427"/>
      <c r="Z217" s="427"/>
      <c r="AA217" s="427"/>
      <c r="AB217" s="427"/>
      <c r="AC217" s="428"/>
      <c r="AD217" s="310">
        <f>'Art. 123'!AF217</f>
        <v>3</v>
      </c>
      <c r="AE217" s="94" t="str">
        <f t="shared" si="35"/>
        <v>No aplica</v>
      </c>
      <c r="AF217">
        <f t="shared" si="36"/>
        <v>1.5</v>
      </c>
      <c r="AG217" s="92" t="str">
        <f t="shared" si="37"/>
        <v>No aplica</v>
      </c>
      <c r="AH217" s="95" t="e">
        <f t="shared" si="38"/>
        <v>#VALUE!</v>
      </c>
      <c r="AI217" s="96" t="str">
        <f t="shared" si="39"/>
        <v>No aplica</v>
      </c>
      <c r="AJ217" s="96" t="e">
        <f t="shared" si="40"/>
        <v>#VALUE!</v>
      </c>
      <c r="AK217" s="96" t="e">
        <f t="shared" si="41"/>
        <v>#VALUE!</v>
      </c>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ht="24.9" customHeight="1" thickTop="1" thickBot="1" x14ac:dyDescent="0.3">
      <c r="A218" s="434" t="s">
        <v>2180</v>
      </c>
      <c r="B218" s="435"/>
      <c r="C218" s="435"/>
      <c r="D218" s="435"/>
      <c r="E218" s="435"/>
      <c r="F218" s="435"/>
      <c r="G218" s="435"/>
      <c r="H218" s="435"/>
      <c r="I218" s="435"/>
      <c r="J218" s="435"/>
      <c r="K218" s="435"/>
      <c r="L218" s="435"/>
      <c r="M218" s="435"/>
      <c r="N218" s="435"/>
      <c r="O218" s="435"/>
      <c r="P218" s="435"/>
      <c r="Q218" s="435"/>
      <c r="R218" s="435"/>
      <c r="S218" s="435"/>
      <c r="T218" s="435"/>
      <c r="U218" s="435"/>
      <c r="V218" s="435"/>
      <c r="W218" s="435"/>
      <c r="X218" s="435"/>
      <c r="Y218" s="435"/>
      <c r="Z218" s="435"/>
      <c r="AA218" s="435"/>
      <c r="AB218" s="435"/>
      <c r="AC218" s="436"/>
      <c r="AD218" s="310">
        <f>'Art. 123'!AF218</f>
        <v>3</v>
      </c>
      <c r="AE218" s="94" t="str">
        <f t="shared" si="35"/>
        <v>No aplica</v>
      </c>
      <c r="AF218">
        <f t="shared" si="36"/>
        <v>1.5</v>
      </c>
      <c r="AG218" s="92" t="str">
        <f t="shared" si="37"/>
        <v>No aplica</v>
      </c>
      <c r="AH218" s="95" t="e">
        <f t="shared" si="38"/>
        <v>#VALUE!</v>
      </c>
      <c r="AI218" s="96" t="str">
        <f t="shared" si="39"/>
        <v>No aplica</v>
      </c>
      <c r="AJ218" s="96" t="e">
        <f t="shared" si="40"/>
        <v>#VALUE!</v>
      </c>
      <c r="AK218" s="96" t="e">
        <f t="shared" si="41"/>
        <v>#VALUE!</v>
      </c>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ht="24.9" customHeight="1" thickTop="1" thickBot="1" x14ac:dyDescent="0.3">
      <c r="A219" s="434" t="s">
        <v>2074</v>
      </c>
      <c r="B219" s="435"/>
      <c r="C219" s="435"/>
      <c r="D219" s="435"/>
      <c r="E219" s="435"/>
      <c r="F219" s="435"/>
      <c r="G219" s="435"/>
      <c r="H219" s="435"/>
      <c r="I219" s="435"/>
      <c r="J219" s="435"/>
      <c r="K219" s="435"/>
      <c r="L219" s="435"/>
      <c r="M219" s="435"/>
      <c r="N219" s="435"/>
      <c r="O219" s="435"/>
      <c r="P219" s="435"/>
      <c r="Q219" s="435"/>
      <c r="R219" s="435"/>
      <c r="S219" s="435"/>
      <c r="T219" s="435"/>
      <c r="U219" s="435"/>
      <c r="V219" s="435"/>
      <c r="W219" s="435"/>
      <c r="X219" s="435"/>
      <c r="Y219" s="435"/>
      <c r="Z219" s="435"/>
      <c r="AA219" s="435"/>
      <c r="AB219" s="435"/>
      <c r="AC219" s="436"/>
      <c r="AD219" s="310">
        <f>'Art. 123'!AF219</f>
        <v>3</v>
      </c>
      <c r="AE219" s="94" t="str">
        <f t="shared" si="35"/>
        <v>No aplica</v>
      </c>
      <c r="AF219">
        <f t="shared" si="36"/>
        <v>1.5</v>
      </c>
      <c r="AG219" s="92" t="str">
        <f t="shared" si="37"/>
        <v>No aplica</v>
      </c>
      <c r="AH219" s="95" t="e">
        <f t="shared" si="38"/>
        <v>#VALUE!</v>
      </c>
      <c r="AI219" s="96" t="str">
        <f t="shared" si="39"/>
        <v>No aplica</v>
      </c>
      <c r="AJ219" s="96" t="e">
        <f t="shared" si="40"/>
        <v>#VALUE!</v>
      </c>
      <c r="AK219" s="96" t="e">
        <f t="shared" si="41"/>
        <v>#VALUE!</v>
      </c>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ht="24.9" customHeight="1" thickTop="1" thickBot="1" x14ac:dyDescent="0.3">
      <c r="A220" s="392" t="s">
        <v>2181</v>
      </c>
      <c r="B220" s="427"/>
      <c r="C220" s="427"/>
      <c r="D220" s="427"/>
      <c r="E220" s="427"/>
      <c r="F220" s="427"/>
      <c r="G220" s="427"/>
      <c r="H220" s="427"/>
      <c r="I220" s="427"/>
      <c r="J220" s="427"/>
      <c r="K220" s="427"/>
      <c r="L220" s="427"/>
      <c r="M220" s="427"/>
      <c r="N220" s="427"/>
      <c r="O220" s="427"/>
      <c r="P220" s="427"/>
      <c r="Q220" s="427"/>
      <c r="R220" s="427"/>
      <c r="S220" s="427"/>
      <c r="T220" s="427"/>
      <c r="U220" s="427"/>
      <c r="V220" s="427"/>
      <c r="W220" s="427"/>
      <c r="X220" s="427"/>
      <c r="Y220" s="427"/>
      <c r="Z220" s="427"/>
      <c r="AA220" s="427"/>
      <c r="AB220" s="427"/>
      <c r="AC220" s="428"/>
      <c r="AD220" s="310">
        <f>'Art. 123'!AF220</f>
        <v>3</v>
      </c>
      <c r="AE220" s="94" t="str">
        <f t="shared" si="35"/>
        <v>No aplica</v>
      </c>
      <c r="AF220">
        <f t="shared" si="36"/>
        <v>1.5</v>
      </c>
      <c r="AG220" s="92" t="str">
        <f t="shared" si="37"/>
        <v>No aplica</v>
      </c>
      <c r="AH220" s="95" t="e">
        <f t="shared" si="38"/>
        <v>#VALUE!</v>
      </c>
      <c r="AI220" s="96" t="str">
        <f t="shared" si="39"/>
        <v>No aplica</v>
      </c>
      <c r="AJ220" s="96" t="e">
        <f t="shared" si="40"/>
        <v>#VALUE!</v>
      </c>
      <c r="AK220" s="96" t="e">
        <f t="shared" si="41"/>
        <v>#VALUE!</v>
      </c>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ht="24.9" customHeight="1" thickTop="1" thickBot="1" x14ac:dyDescent="0.3">
      <c r="A221" s="392" t="s">
        <v>2182</v>
      </c>
      <c r="B221" s="427"/>
      <c r="C221" s="427"/>
      <c r="D221" s="427"/>
      <c r="E221" s="427"/>
      <c r="F221" s="427"/>
      <c r="G221" s="427"/>
      <c r="H221" s="427"/>
      <c r="I221" s="427"/>
      <c r="J221" s="427"/>
      <c r="K221" s="427"/>
      <c r="L221" s="427"/>
      <c r="M221" s="427"/>
      <c r="N221" s="427"/>
      <c r="O221" s="427"/>
      <c r="P221" s="427"/>
      <c r="Q221" s="427"/>
      <c r="R221" s="427"/>
      <c r="S221" s="427"/>
      <c r="T221" s="427"/>
      <c r="U221" s="427"/>
      <c r="V221" s="427"/>
      <c r="W221" s="427"/>
      <c r="X221" s="427"/>
      <c r="Y221" s="427"/>
      <c r="Z221" s="427"/>
      <c r="AA221" s="427"/>
      <c r="AB221" s="427"/>
      <c r="AC221" s="428"/>
      <c r="AD221" s="310">
        <f>'Art. 123'!AF221</f>
        <v>3</v>
      </c>
      <c r="AE221" s="94" t="str">
        <f t="shared" si="35"/>
        <v>No aplica</v>
      </c>
      <c r="AF221">
        <f t="shared" si="36"/>
        <v>1.5</v>
      </c>
      <c r="AG221" s="92" t="str">
        <f t="shared" si="37"/>
        <v>No aplica</v>
      </c>
      <c r="AH221" s="95" t="e">
        <f t="shared" si="38"/>
        <v>#VALUE!</v>
      </c>
      <c r="AI221" s="96" t="str">
        <f t="shared" si="39"/>
        <v>No aplica</v>
      </c>
      <c r="AJ221" s="96" t="e">
        <f t="shared" si="40"/>
        <v>#VALUE!</v>
      </c>
      <c r="AK221" s="96" t="e">
        <f t="shared" si="41"/>
        <v>#VALUE!</v>
      </c>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ht="24.9" customHeight="1" thickTop="1" thickBot="1" x14ac:dyDescent="0.3">
      <c r="A222" s="392" t="s">
        <v>2183</v>
      </c>
      <c r="B222" s="427"/>
      <c r="C222" s="427"/>
      <c r="D222" s="427"/>
      <c r="E222" s="427"/>
      <c r="F222" s="427"/>
      <c r="G222" s="427"/>
      <c r="H222" s="427"/>
      <c r="I222" s="427"/>
      <c r="J222" s="427"/>
      <c r="K222" s="427"/>
      <c r="L222" s="427"/>
      <c r="M222" s="427"/>
      <c r="N222" s="427"/>
      <c r="O222" s="427"/>
      <c r="P222" s="427"/>
      <c r="Q222" s="427"/>
      <c r="R222" s="427"/>
      <c r="S222" s="427"/>
      <c r="T222" s="427"/>
      <c r="U222" s="427"/>
      <c r="V222" s="427"/>
      <c r="W222" s="427"/>
      <c r="X222" s="427"/>
      <c r="Y222" s="427"/>
      <c r="Z222" s="427"/>
      <c r="AA222" s="427"/>
      <c r="AB222" s="427"/>
      <c r="AC222" s="428"/>
      <c r="AD222" s="310">
        <f>'Art. 123'!AF222</f>
        <v>3</v>
      </c>
      <c r="AE222" s="94" t="str">
        <f t="shared" si="35"/>
        <v>No aplica</v>
      </c>
      <c r="AF222">
        <f t="shared" si="36"/>
        <v>1.5</v>
      </c>
      <c r="AG222" s="92" t="str">
        <f t="shared" si="37"/>
        <v>No aplica</v>
      </c>
      <c r="AH222" s="95" t="e">
        <f t="shared" si="38"/>
        <v>#VALUE!</v>
      </c>
      <c r="AI222" s="96" t="str">
        <f t="shared" si="39"/>
        <v>No aplica</v>
      </c>
      <c r="AJ222" s="96" t="e">
        <f t="shared" si="40"/>
        <v>#VALUE!</v>
      </c>
      <c r="AK222" s="96" t="e">
        <f t="shared" si="41"/>
        <v>#VALUE!</v>
      </c>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ht="24.9" customHeight="1" thickTop="1" thickBot="1" x14ac:dyDescent="0.3">
      <c r="A223" s="392" t="s">
        <v>2184</v>
      </c>
      <c r="B223" s="427"/>
      <c r="C223" s="427"/>
      <c r="D223" s="427"/>
      <c r="E223" s="427"/>
      <c r="F223" s="427"/>
      <c r="G223" s="427"/>
      <c r="H223" s="427"/>
      <c r="I223" s="427"/>
      <c r="J223" s="427"/>
      <c r="K223" s="427"/>
      <c r="L223" s="427"/>
      <c r="M223" s="427"/>
      <c r="N223" s="427"/>
      <c r="O223" s="427"/>
      <c r="P223" s="427"/>
      <c r="Q223" s="427"/>
      <c r="R223" s="427"/>
      <c r="S223" s="427"/>
      <c r="T223" s="427"/>
      <c r="U223" s="427"/>
      <c r="V223" s="427"/>
      <c r="W223" s="427"/>
      <c r="X223" s="427"/>
      <c r="Y223" s="427"/>
      <c r="Z223" s="427"/>
      <c r="AA223" s="427"/>
      <c r="AB223" s="427"/>
      <c r="AC223" s="428"/>
      <c r="AD223" s="310">
        <f>'Art. 123'!AF223</f>
        <v>3</v>
      </c>
      <c r="AE223" s="94" t="str">
        <f t="shared" si="35"/>
        <v>No aplica</v>
      </c>
      <c r="AF223">
        <f t="shared" si="36"/>
        <v>1.5</v>
      </c>
      <c r="AG223" s="92" t="str">
        <f t="shared" si="37"/>
        <v>No aplica</v>
      </c>
      <c r="AH223" s="95" t="e">
        <f t="shared" si="38"/>
        <v>#VALUE!</v>
      </c>
      <c r="AI223" s="96" t="str">
        <f t="shared" si="39"/>
        <v>No aplica</v>
      </c>
      <c r="AJ223" s="96" t="e">
        <f t="shared" si="40"/>
        <v>#VALUE!</v>
      </c>
      <c r="AK223" s="96" t="e">
        <f t="shared" si="41"/>
        <v>#VALUE!</v>
      </c>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ht="24.9" customHeight="1" thickTop="1" thickBot="1" x14ac:dyDescent="0.3">
      <c r="A224" s="392" t="s">
        <v>2185</v>
      </c>
      <c r="B224" s="427"/>
      <c r="C224" s="427"/>
      <c r="D224" s="427"/>
      <c r="E224" s="427"/>
      <c r="F224" s="427"/>
      <c r="G224" s="427"/>
      <c r="H224" s="427"/>
      <c r="I224" s="427"/>
      <c r="J224" s="427"/>
      <c r="K224" s="427"/>
      <c r="L224" s="427"/>
      <c r="M224" s="427"/>
      <c r="N224" s="427"/>
      <c r="O224" s="427"/>
      <c r="P224" s="427"/>
      <c r="Q224" s="427"/>
      <c r="R224" s="427"/>
      <c r="S224" s="427"/>
      <c r="T224" s="427"/>
      <c r="U224" s="427"/>
      <c r="V224" s="427"/>
      <c r="W224" s="427"/>
      <c r="X224" s="427"/>
      <c r="Y224" s="427"/>
      <c r="Z224" s="427"/>
      <c r="AA224" s="427"/>
      <c r="AB224" s="427"/>
      <c r="AC224" s="428"/>
      <c r="AD224" s="310">
        <f>'Art. 123'!AF224</f>
        <v>3</v>
      </c>
      <c r="AE224" s="94" t="str">
        <f t="shared" si="35"/>
        <v>No aplica</v>
      </c>
      <c r="AF224">
        <f t="shared" si="36"/>
        <v>1.5</v>
      </c>
      <c r="AG224" s="92" t="str">
        <f t="shared" si="37"/>
        <v>No aplica</v>
      </c>
      <c r="AH224" s="95" t="e">
        <f t="shared" si="38"/>
        <v>#VALUE!</v>
      </c>
      <c r="AI224" s="96" t="str">
        <f t="shared" si="39"/>
        <v>No aplica</v>
      </c>
      <c r="AJ224" s="96" t="e">
        <f t="shared" si="40"/>
        <v>#VALUE!</v>
      </c>
      <c r="AK224" s="96" t="e">
        <f t="shared" si="41"/>
        <v>#VALUE!</v>
      </c>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ht="24.9" customHeight="1" thickTop="1" thickBot="1" x14ac:dyDescent="0.3">
      <c r="A225" s="392" t="s">
        <v>2186</v>
      </c>
      <c r="B225" s="427"/>
      <c r="C225" s="427"/>
      <c r="D225" s="427"/>
      <c r="E225" s="427"/>
      <c r="F225" s="427"/>
      <c r="G225" s="427"/>
      <c r="H225" s="427"/>
      <c r="I225" s="427"/>
      <c r="J225" s="427"/>
      <c r="K225" s="427"/>
      <c r="L225" s="427"/>
      <c r="M225" s="427"/>
      <c r="N225" s="427"/>
      <c r="O225" s="427"/>
      <c r="P225" s="427"/>
      <c r="Q225" s="427"/>
      <c r="R225" s="427"/>
      <c r="S225" s="427"/>
      <c r="T225" s="427"/>
      <c r="U225" s="427"/>
      <c r="V225" s="427"/>
      <c r="W225" s="427"/>
      <c r="X225" s="427"/>
      <c r="Y225" s="427"/>
      <c r="Z225" s="427"/>
      <c r="AA225" s="427"/>
      <c r="AB225" s="427"/>
      <c r="AC225" s="428"/>
      <c r="AD225" s="310">
        <f>'Art. 123'!AF225</f>
        <v>3</v>
      </c>
      <c r="AE225" s="94" t="str">
        <f t="shared" si="35"/>
        <v>No aplica</v>
      </c>
      <c r="AF225">
        <f t="shared" si="36"/>
        <v>1.5</v>
      </c>
      <c r="AG225" s="92" t="str">
        <f t="shared" si="37"/>
        <v>No aplica</v>
      </c>
      <c r="AH225" s="95" t="e">
        <f t="shared" si="38"/>
        <v>#VALUE!</v>
      </c>
      <c r="AI225" s="96" t="str">
        <f t="shared" si="39"/>
        <v>No aplica</v>
      </c>
      <c r="AJ225" s="96" t="e">
        <f t="shared" si="40"/>
        <v>#VALUE!</v>
      </c>
      <c r="AK225" s="96" t="e">
        <f t="shared" si="41"/>
        <v>#VALUE!</v>
      </c>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ht="24.9" customHeight="1" thickTop="1" thickBot="1" x14ac:dyDescent="0.3">
      <c r="A226" s="392" t="s">
        <v>2187</v>
      </c>
      <c r="B226" s="427"/>
      <c r="C226" s="427"/>
      <c r="D226" s="427"/>
      <c r="E226" s="427"/>
      <c r="F226" s="427"/>
      <c r="G226" s="427"/>
      <c r="H226" s="427"/>
      <c r="I226" s="427"/>
      <c r="J226" s="427"/>
      <c r="K226" s="427"/>
      <c r="L226" s="427"/>
      <c r="M226" s="427"/>
      <c r="N226" s="427"/>
      <c r="O226" s="427"/>
      <c r="P226" s="427"/>
      <c r="Q226" s="427"/>
      <c r="R226" s="427"/>
      <c r="S226" s="427"/>
      <c r="T226" s="427"/>
      <c r="U226" s="427"/>
      <c r="V226" s="427"/>
      <c r="W226" s="427"/>
      <c r="X226" s="427"/>
      <c r="Y226" s="427"/>
      <c r="Z226" s="427"/>
      <c r="AA226" s="427"/>
      <c r="AB226" s="427"/>
      <c r="AC226" s="428"/>
      <c r="AD226" s="310">
        <f>'Art. 123'!AF226</f>
        <v>3</v>
      </c>
      <c r="AE226" s="94" t="str">
        <f t="shared" si="35"/>
        <v>No aplica</v>
      </c>
      <c r="AF226">
        <f t="shared" si="36"/>
        <v>1.5</v>
      </c>
      <c r="AG226" s="92" t="str">
        <f t="shared" si="37"/>
        <v>No aplica</v>
      </c>
      <c r="AH226" s="95" t="e">
        <f t="shared" si="38"/>
        <v>#VALUE!</v>
      </c>
      <c r="AI226" s="96" t="str">
        <f t="shared" si="39"/>
        <v>No aplica</v>
      </c>
      <c r="AJ226" s="96" t="e">
        <f t="shared" si="40"/>
        <v>#VALUE!</v>
      </c>
      <c r="AK226" s="96" t="e">
        <f t="shared" si="41"/>
        <v>#VALUE!</v>
      </c>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ht="24.9" customHeight="1" thickTop="1" thickBot="1" x14ac:dyDescent="0.3">
      <c r="A227" s="392" t="s">
        <v>2188</v>
      </c>
      <c r="B227" s="427"/>
      <c r="C227" s="427"/>
      <c r="D227" s="427"/>
      <c r="E227" s="427"/>
      <c r="F227" s="427"/>
      <c r="G227" s="427"/>
      <c r="H227" s="427"/>
      <c r="I227" s="427"/>
      <c r="J227" s="427"/>
      <c r="K227" s="427"/>
      <c r="L227" s="427"/>
      <c r="M227" s="427"/>
      <c r="N227" s="427"/>
      <c r="O227" s="427"/>
      <c r="P227" s="427"/>
      <c r="Q227" s="427"/>
      <c r="R227" s="427"/>
      <c r="S227" s="427"/>
      <c r="T227" s="427"/>
      <c r="U227" s="427"/>
      <c r="V227" s="427"/>
      <c r="W227" s="427"/>
      <c r="X227" s="427"/>
      <c r="Y227" s="427"/>
      <c r="Z227" s="427"/>
      <c r="AA227" s="427"/>
      <c r="AB227" s="427"/>
      <c r="AC227" s="428"/>
      <c r="AD227" s="310">
        <f>'Art. 123'!AF227</f>
        <v>3</v>
      </c>
      <c r="AE227" s="94" t="str">
        <f t="shared" si="35"/>
        <v>No aplica</v>
      </c>
      <c r="AF227">
        <f t="shared" si="36"/>
        <v>1.5</v>
      </c>
      <c r="AG227" s="92" t="str">
        <f t="shared" si="37"/>
        <v>No aplica</v>
      </c>
      <c r="AH227" s="95" t="e">
        <f t="shared" si="38"/>
        <v>#VALUE!</v>
      </c>
      <c r="AI227" s="96" t="str">
        <f t="shared" si="39"/>
        <v>No aplica</v>
      </c>
      <c r="AJ227" s="96" t="e">
        <f t="shared" si="40"/>
        <v>#VALUE!</v>
      </c>
      <c r="AK227" s="96" t="e">
        <f t="shared" si="41"/>
        <v>#VALUE!</v>
      </c>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ht="24.9" customHeight="1" thickTop="1" thickBot="1" x14ac:dyDescent="0.3">
      <c r="A228" s="392" t="s">
        <v>2189</v>
      </c>
      <c r="B228" s="427"/>
      <c r="C228" s="427"/>
      <c r="D228" s="427"/>
      <c r="E228" s="427"/>
      <c r="F228" s="427"/>
      <c r="G228" s="427"/>
      <c r="H228" s="427"/>
      <c r="I228" s="427"/>
      <c r="J228" s="427"/>
      <c r="K228" s="427"/>
      <c r="L228" s="427"/>
      <c r="M228" s="427"/>
      <c r="N228" s="427"/>
      <c r="O228" s="427"/>
      <c r="P228" s="427"/>
      <c r="Q228" s="427"/>
      <c r="R228" s="427"/>
      <c r="S228" s="427"/>
      <c r="T228" s="427"/>
      <c r="U228" s="427"/>
      <c r="V228" s="427"/>
      <c r="W228" s="427"/>
      <c r="X228" s="427"/>
      <c r="Y228" s="427"/>
      <c r="Z228" s="427"/>
      <c r="AA228" s="427"/>
      <c r="AB228" s="427"/>
      <c r="AC228" s="428"/>
      <c r="AD228" s="310">
        <f>'Art. 123'!AF228</f>
        <v>3</v>
      </c>
      <c r="AE228" s="94" t="str">
        <f t="shared" si="35"/>
        <v>No aplica</v>
      </c>
      <c r="AF228">
        <f t="shared" si="36"/>
        <v>1.5</v>
      </c>
      <c r="AG228" s="92" t="str">
        <f t="shared" si="37"/>
        <v>No aplica</v>
      </c>
      <c r="AH228" s="95" t="e">
        <f t="shared" si="38"/>
        <v>#VALUE!</v>
      </c>
      <c r="AI228" s="96" t="str">
        <f t="shared" si="39"/>
        <v>No aplica</v>
      </c>
      <c r="AJ228" s="96" t="e">
        <f t="shared" si="40"/>
        <v>#VALUE!</v>
      </c>
      <c r="AK228" s="96" t="e">
        <f t="shared" si="41"/>
        <v>#VALUE!</v>
      </c>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ht="24.9" customHeight="1" thickTop="1" thickBot="1" x14ac:dyDescent="0.3">
      <c r="A229" s="392" t="s">
        <v>2190</v>
      </c>
      <c r="B229" s="427"/>
      <c r="C229" s="427"/>
      <c r="D229" s="427"/>
      <c r="E229" s="427"/>
      <c r="F229" s="427"/>
      <c r="G229" s="427"/>
      <c r="H229" s="427"/>
      <c r="I229" s="427"/>
      <c r="J229" s="427"/>
      <c r="K229" s="427"/>
      <c r="L229" s="427"/>
      <c r="M229" s="427"/>
      <c r="N229" s="427"/>
      <c r="O229" s="427"/>
      <c r="P229" s="427"/>
      <c r="Q229" s="427"/>
      <c r="R229" s="427"/>
      <c r="S229" s="427"/>
      <c r="T229" s="427"/>
      <c r="U229" s="427"/>
      <c r="V229" s="427"/>
      <c r="W229" s="427"/>
      <c r="X229" s="427"/>
      <c r="Y229" s="427"/>
      <c r="Z229" s="427"/>
      <c r="AA229" s="427"/>
      <c r="AB229" s="427"/>
      <c r="AC229" s="428"/>
      <c r="AD229" s="310">
        <f>'Art. 123'!AF229</f>
        <v>3</v>
      </c>
      <c r="AE229" s="94" t="str">
        <f t="shared" si="35"/>
        <v>No aplica</v>
      </c>
      <c r="AF229">
        <f t="shared" si="36"/>
        <v>1.5</v>
      </c>
      <c r="AG229" s="92" t="str">
        <f t="shared" si="37"/>
        <v>No aplica</v>
      </c>
      <c r="AH229" s="95" t="e">
        <f t="shared" si="38"/>
        <v>#VALUE!</v>
      </c>
      <c r="AI229" s="96" t="str">
        <f t="shared" si="39"/>
        <v>No aplica</v>
      </c>
      <c r="AJ229" s="96" t="e">
        <f t="shared" si="40"/>
        <v>#VALUE!</v>
      </c>
      <c r="AK229" s="96" t="e">
        <f t="shared" si="41"/>
        <v>#VALUE!</v>
      </c>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ht="24.9" customHeight="1" thickTop="1" thickBot="1" x14ac:dyDescent="0.3">
      <c r="A230" s="392" t="s">
        <v>2191</v>
      </c>
      <c r="B230" s="427"/>
      <c r="C230" s="427"/>
      <c r="D230" s="427"/>
      <c r="E230" s="427"/>
      <c r="F230" s="427"/>
      <c r="G230" s="427"/>
      <c r="H230" s="427"/>
      <c r="I230" s="427"/>
      <c r="J230" s="427"/>
      <c r="K230" s="427"/>
      <c r="L230" s="427"/>
      <c r="M230" s="427"/>
      <c r="N230" s="427"/>
      <c r="O230" s="427"/>
      <c r="P230" s="427"/>
      <c r="Q230" s="427"/>
      <c r="R230" s="427"/>
      <c r="S230" s="427"/>
      <c r="T230" s="427"/>
      <c r="U230" s="427"/>
      <c r="V230" s="427"/>
      <c r="W230" s="427"/>
      <c r="X230" s="427"/>
      <c r="Y230" s="427"/>
      <c r="Z230" s="427"/>
      <c r="AA230" s="427"/>
      <c r="AB230" s="427"/>
      <c r="AC230" s="428"/>
      <c r="AD230" s="310">
        <f>'Art. 123'!AF230</f>
        <v>3</v>
      </c>
      <c r="AE230" s="94" t="str">
        <f t="shared" si="35"/>
        <v>No aplica</v>
      </c>
      <c r="AF230">
        <f t="shared" si="36"/>
        <v>1.5</v>
      </c>
      <c r="AG230" s="92" t="str">
        <f t="shared" si="37"/>
        <v>No aplica</v>
      </c>
      <c r="AH230" s="95" t="e">
        <f t="shared" si="38"/>
        <v>#VALUE!</v>
      </c>
      <c r="AI230" s="96" t="str">
        <f t="shared" si="39"/>
        <v>No aplica</v>
      </c>
      <c r="AJ230" s="96" t="e">
        <f t="shared" si="40"/>
        <v>#VALUE!</v>
      </c>
      <c r="AK230" s="96" t="e">
        <f t="shared" si="41"/>
        <v>#VALUE!</v>
      </c>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ht="24.9" customHeight="1" thickTop="1" thickBot="1" x14ac:dyDescent="0.3">
      <c r="A231" s="392" t="s">
        <v>2192</v>
      </c>
      <c r="B231" s="427"/>
      <c r="C231" s="427"/>
      <c r="D231" s="427"/>
      <c r="E231" s="427"/>
      <c r="F231" s="427"/>
      <c r="G231" s="427"/>
      <c r="H231" s="427"/>
      <c r="I231" s="427"/>
      <c r="J231" s="427"/>
      <c r="K231" s="427"/>
      <c r="L231" s="427"/>
      <c r="M231" s="427"/>
      <c r="N231" s="427"/>
      <c r="O231" s="427"/>
      <c r="P231" s="427"/>
      <c r="Q231" s="427"/>
      <c r="R231" s="427"/>
      <c r="S231" s="427"/>
      <c r="T231" s="427"/>
      <c r="U231" s="427"/>
      <c r="V231" s="427"/>
      <c r="W231" s="427"/>
      <c r="X231" s="427"/>
      <c r="Y231" s="427"/>
      <c r="Z231" s="427"/>
      <c r="AA231" s="427"/>
      <c r="AB231" s="427"/>
      <c r="AC231" s="428"/>
      <c r="AD231" s="310">
        <f>'Art. 123'!AF231</f>
        <v>3</v>
      </c>
      <c r="AE231" s="94" t="str">
        <f t="shared" si="35"/>
        <v>No aplica</v>
      </c>
      <c r="AF231">
        <f t="shared" si="36"/>
        <v>1.5</v>
      </c>
      <c r="AG231" s="92" t="str">
        <f t="shared" si="37"/>
        <v>No aplica</v>
      </c>
      <c r="AH231" s="95" t="e">
        <f t="shared" si="38"/>
        <v>#VALUE!</v>
      </c>
      <c r="AI231" s="96" t="str">
        <f t="shared" si="39"/>
        <v>No aplica</v>
      </c>
      <c r="AJ231" s="96" t="e">
        <f t="shared" si="40"/>
        <v>#VALUE!</v>
      </c>
      <c r="AK231" s="96" t="e">
        <f t="shared" si="41"/>
        <v>#VALUE!</v>
      </c>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ht="24.9" customHeight="1" thickTop="1" thickBot="1" x14ac:dyDescent="0.3">
      <c r="A232" s="392" t="s">
        <v>2193</v>
      </c>
      <c r="B232" s="427"/>
      <c r="C232" s="427"/>
      <c r="D232" s="427"/>
      <c r="E232" s="427"/>
      <c r="F232" s="427"/>
      <c r="G232" s="427"/>
      <c r="H232" s="427"/>
      <c r="I232" s="427"/>
      <c r="J232" s="427"/>
      <c r="K232" s="427"/>
      <c r="L232" s="427"/>
      <c r="M232" s="427"/>
      <c r="N232" s="427"/>
      <c r="O232" s="427"/>
      <c r="P232" s="427"/>
      <c r="Q232" s="427"/>
      <c r="R232" s="427"/>
      <c r="S232" s="427"/>
      <c r="T232" s="427"/>
      <c r="U232" s="427"/>
      <c r="V232" s="427"/>
      <c r="W232" s="427"/>
      <c r="X232" s="427"/>
      <c r="Y232" s="427"/>
      <c r="Z232" s="427"/>
      <c r="AA232" s="427"/>
      <c r="AB232" s="427"/>
      <c r="AC232" s="428"/>
      <c r="AD232" s="310">
        <f>'Art. 123'!AF232</f>
        <v>3</v>
      </c>
      <c r="AE232" s="94" t="str">
        <f t="shared" si="35"/>
        <v>No aplica</v>
      </c>
      <c r="AF232">
        <f t="shared" si="36"/>
        <v>1.5</v>
      </c>
      <c r="AG232" s="92" t="str">
        <f t="shared" si="37"/>
        <v>No aplica</v>
      </c>
      <c r="AH232" s="95" t="e">
        <f t="shared" si="38"/>
        <v>#VALUE!</v>
      </c>
      <c r="AI232" s="96" t="str">
        <f t="shared" si="39"/>
        <v>No aplica</v>
      </c>
      <c r="AJ232" s="96" t="e">
        <f t="shared" si="40"/>
        <v>#VALUE!</v>
      </c>
      <c r="AK232" s="96" t="e">
        <f t="shared" si="41"/>
        <v>#VALUE!</v>
      </c>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ht="24.9" customHeight="1" thickTop="1" thickBot="1" x14ac:dyDescent="0.3">
      <c r="A233" s="392" t="s">
        <v>2194</v>
      </c>
      <c r="B233" s="427"/>
      <c r="C233" s="427"/>
      <c r="D233" s="427"/>
      <c r="E233" s="427"/>
      <c r="F233" s="427"/>
      <c r="G233" s="427"/>
      <c r="H233" s="427"/>
      <c r="I233" s="427"/>
      <c r="J233" s="427"/>
      <c r="K233" s="427"/>
      <c r="L233" s="427"/>
      <c r="M233" s="427"/>
      <c r="N233" s="427"/>
      <c r="O233" s="427"/>
      <c r="P233" s="427"/>
      <c r="Q233" s="427"/>
      <c r="R233" s="427"/>
      <c r="S233" s="427"/>
      <c r="T233" s="427"/>
      <c r="U233" s="427"/>
      <c r="V233" s="427"/>
      <c r="W233" s="427"/>
      <c r="X233" s="427"/>
      <c r="Y233" s="427"/>
      <c r="Z233" s="427"/>
      <c r="AA233" s="427"/>
      <c r="AB233" s="427"/>
      <c r="AC233" s="428"/>
      <c r="AD233" s="310">
        <f>'Art. 123'!AF233</f>
        <v>3</v>
      </c>
      <c r="AE233" s="94" t="str">
        <f t="shared" si="35"/>
        <v>No aplica</v>
      </c>
      <c r="AF233">
        <f t="shared" si="36"/>
        <v>1.5</v>
      </c>
      <c r="AG233" s="92" t="str">
        <f t="shared" si="37"/>
        <v>No aplica</v>
      </c>
      <c r="AH233" s="95" t="e">
        <f t="shared" si="38"/>
        <v>#VALUE!</v>
      </c>
      <c r="AI233" s="96" t="str">
        <f t="shared" si="39"/>
        <v>No aplica</v>
      </c>
      <c r="AJ233" s="96" t="e">
        <f t="shared" si="40"/>
        <v>#VALUE!</v>
      </c>
      <c r="AK233" s="96" t="e">
        <f t="shared" si="41"/>
        <v>#VALUE!</v>
      </c>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ht="24.9" customHeight="1" thickTop="1" thickBot="1" x14ac:dyDescent="0.3">
      <c r="A234" s="434" t="s">
        <v>2195</v>
      </c>
      <c r="B234" s="435"/>
      <c r="C234" s="435"/>
      <c r="D234" s="435"/>
      <c r="E234" s="435"/>
      <c r="F234" s="435"/>
      <c r="G234" s="435"/>
      <c r="H234" s="435"/>
      <c r="I234" s="435"/>
      <c r="J234" s="435"/>
      <c r="K234" s="435"/>
      <c r="L234" s="435"/>
      <c r="M234" s="435"/>
      <c r="N234" s="435"/>
      <c r="O234" s="435"/>
      <c r="P234" s="435"/>
      <c r="Q234" s="435"/>
      <c r="R234" s="435"/>
      <c r="S234" s="435"/>
      <c r="T234" s="435"/>
      <c r="U234" s="435"/>
      <c r="V234" s="435"/>
      <c r="W234" s="435"/>
      <c r="X234" s="435"/>
      <c r="Y234" s="435"/>
      <c r="Z234" s="435"/>
      <c r="AA234" s="435"/>
      <c r="AB234" s="435"/>
      <c r="AC234" s="436"/>
      <c r="AD234" s="310">
        <f>'Art. 123'!AF234</f>
        <v>3</v>
      </c>
      <c r="AE234" s="94" t="str">
        <f t="shared" si="35"/>
        <v>No aplica</v>
      </c>
      <c r="AF234">
        <f t="shared" si="36"/>
        <v>1.5</v>
      </c>
      <c r="AG234" s="92" t="str">
        <f t="shared" si="37"/>
        <v>No aplica</v>
      </c>
      <c r="AH234" s="95" t="e">
        <f t="shared" si="38"/>
        <v>#VALUE!</v>
      </c>
      <c r="AI234" s="96" t="str">
        <f t="shared" si="39"/>
        <v>No aplica</v>
      </c>
      <c r="AJ234" s="96" t="e">
        <f t="shared" si="40"/>
        <v>#VALUE!</v>
      </c>
      <c r="AK234" s="96" t="e">
        <f t="shared" si="41"/>
        <v>#VALUE!</v>
      </c>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ht="24.9" customHeight="1" thickTop="1" thickBot="1" x14ac:dyDescent="0.3">
      <c r="A235" s="434" t="s">
        <v>2196</v>
      </c>
      <c r="B235" s="435"/>
      <c r="C235" s="435"/>
      <c r="D235" s="435"/>
      <c r="E235" s="435"/>
      <c r="F235" s="435"/>
      <c r="G235" s="435"/>
      <c r="H235" s="435"/>
      <c r="I235" s="435"/>
      <c r="J235" s="435"/>
      <c r="K235" s="435"/>
      <c r="L235" s="435"/>
      <c r="M235" s="435"/>
      <c r="N235" s="435"/>
      <c r="O235" s="435"/>
      <c r="P235" s="435"/>
      <c r="Q235" s="435"/>
      <c r="R235" s="435"/>
      <c r="S235" s="435"/>
      <c r="T235" s="435"/>
      <c r="U235" s="435"/>
      <c r="V235" s="435"/>
      <c r="W235" s="435"/>
      <c r="X235" s="435"/>
      <c r="Y235" s="435"/>
      <c r="Z235" s="435"/>
      <c r="AA235" s="435"/>
      <c r="AB235" s="435"/>
      <c r="AC235" s="436"/>
      <c r="AD235" s="310">
        <f>'Art. 123'!AF235</f>
        <v>3</v>
      </c>
      <c r="AE235" s="94" t="str">
        <f t="shared" si="35"/>
        <v>No aplica</v>
      </c>
      <c r="AF235">
        <f t="shared" si="36"/>
        <v>1.5</v>
      </c>
      <c r="AG235" s="92" t="str">
        <f t="shared" si="37"/>
        <v>No aplica</v>
      </c>
      <c r="AH235" s="95" t="e">
        <f t="shared" si="38"/>
        <v>#VALUE!</v>
      </c>
      <c r="AI235" s="96" t="str">
        <f t="shared" si="39"/>
        <v>No aplica</v>
      </c>
      <c r="AJ235" s="96" t="e">
        <f t="shared" si="40"/>
        <v>#VALUE!</v>
      </c>
      <c r="AK235" s="96" t="e">
        <f t="shared" si="41"/>
        <v>#VALUE!</v>
      </c>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ht="24.9" customHeight="1" thickTop="1" thickBot="1" x14ac:dyDescent="0.3">
      <c r="A236" s="392" t="s">
        <v>2197</v>
      </c>
      <c r="B236" s="427"/>
      <c r="C236" s="427"/>
      <c r="D236" s="427"/>
      <c r="E236" s="427"/>
      <c r="F236" s="427"/>
      <c r="G236" s="427"/>
      <c r="H236" s="427"/>
      <c r="I236" s="427"/>
      <c r="J236" s="427"/>
      <c r="K236" s="427"/>
      <c r="L236" s="427"/>
      <c r="M236" s="427"/>
      <c r="N236" s="427"/>
      <c r="O236" s="427"/>
      <c r="P236" s="427"/>
      <c r="Q236" s="427"/>
      <c r="R236" s="427"/>
      <c r="S236" s="427"/>
      <c r="T236" s="427"/>
      <c r="U236" s="427"/>
      <c r="V236" s="427"/>
      <c r="W236" s="427"/>
      <c r="X236" s="427"/>
      <c r="Y236" s="427"/>
      <c r="Z236" s="427"/>
      <c r="AA236" s="427"/>
      <c r="AB236" s="427"/>
      <c r="AC236" s="428"/>
      <c r="AD236" s="310">
        <f>'Art. 123'!AF236</f>
        <v>3</v>
      </c>
      <c r="AE236" s="94" t="str">
        <f t="shared" si="35"/>
        <v>No aplica</v>
      </c>
      <c r="AF236">
        <f t="shared" si="36"/>
        <v>1.5</v>
      </c>
      <c r="AG236" s="92" t="str">
        <f t="shared" si="37"/>
        <v>No aplica</v>
      </c>
      <c r="AH236" s="95" t="e">
        <f t="shared" si="38"/>
        <v>#VALUE!</v>
      </c>
      <c r="AI236" s="96" t="str">
        <f t="shared" si="39"/>
        <v>No aplica</v>
      </c>
      <c r="AJ236" s="96" t="e">
        <f t="shared" si="40"/>
        <v>#VALUE!</v>
      </c>
      <c r="AK236" s="96" t="e">
        <f t="shared" si="41"/>
        <v>#VALUE!</v>
      </c>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ht="24.9" customHeight="1" thickTop="1" thickBot="1" x14ac:dyDescent="0.3">
      <c r="A237" s="392" t="s">
        <v>2198</v>
      </c>
      <c r="B237" s="427"/>
      <c r="C237" s="427"/>
      <c r="D237" s="427"/>
      <c r="E237" s="427"/>
      <c r="F237" s="427"/>
      <c r="G237" s="427"/>
      <c r="H237" s="427"/>
      <c r="I237" s="427"/>
      <c r="J237" s="427"/>
      <c r="K237" s="427"/>
      <c r="L237" s="427"/>
      <c r="M237" s="427"/>
      <c r="N237" s="427"/>
      <c r="O237" s="427"/>
      <c r="P237" s="427"/>
      <c r="Q237" s="427"/>
      <c r="R237" s="427"/>
      <c r="S237" s="427"/>
      <c r="T237" s="427"/>
      <c r="U237" s="427"/>
      <c r="V237" s="427"/>
      <c r="W237" s="427"/>
      <c r="X237" s="427"/>
      <c r="Y237" s="427"/>
      <c r="Z237" s="427"/>
      <c r="AA237" s="427"/>
      <c r="AB237" s="427"/>
      <c r="AC237" s="428"/>
      <c r="AD237" s="310">
        <f>'Art. 123'!AF237</f>
        <v>3</v>
      </c>
      <c r="AE237" s="94" t="str">
        <f t="shared" si="35"/>
        <v>No aplica</v>
      </c>
      <c r="AF237">
        <f t="shared" si="36"/>
        <v>1.5</v>
      </c>
      <c r="AG237" s="92" t="str">
        <f t="shared" si="37"/>
        <v>No aplica</v>
      </c>
      <c r="AH237" s="95" t="e">
        <f t="shared" si="38"/>
        <v>#VALUE!</v>
      </c>
      <c r="AI237" s="96" t="str">
        <f t="shared" si="39"/>
        <v>No aplica</v>
      </c>
      <c r="AJ237" s="96" t="e">
        <f t="shared" si="40"/>
        <v>#VALUE!</v>
      </c>
      <c r="AK237" s="96" t="e">
        <f t="shared" si="41"/>
        <v>#VALUE!</v>
      </c>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ht="24.9" customHeight="1" thickTop="1" thickBot="1" x14ac:dyDescent="0.3">
      <c r="A238" s="392" t="s">
        <v>2199</v>
      </c>
      <c r="B238" s="427"/>
      <c r="C238" s="427"/>
      <c r="D238" s="427"/>
      <c r="E238" s="427"/>
      <c r="F238" s="427"/>
      <c r="G238" s="427"/>
      <c r="H238" s="427"/>
      <c r="I238" s="427"/>
      <c r="J238" s="427"/>
      <c r="K238" s="427"/>
      <c r="L238" s="427"/>
      <c r="M238" s="427"/>
      <c r="N238" s="427"/>
      <c r="O238" s="427"/>
      <c r="P238" s="427"/>
      <c r="Q238" s="427"/>
      <c r="R238" s="427"/>
      <c r="S238" s="427"/>
      <c r="T238" s="427"/>
      <c r="U238" s="427"/>
      <c r="V238" s="427"/>
      <c r="W238" s="427"/>
      <c r="X238" s="427"/>
      <c r="Y238" s="427"/>
      <c r="Z238" s="427"/>
      <c r="AA238" s="427"/>
      <c r="AB238" s="427"/>
      <c r="AC238" s="428"/>
      <c r="AD238" s="310">
        <f>'Art. 123'!AF238</f>
        <v>3</v>
      </c>
      <c r="AE238" s="94" t="str">
        <f t="shared" si="35"/>
        <v>No aplica</v>
      </c>
      <c r="AF238">
        <f t="shared" si="36"/>
        <v>1.5</v>
      </c>
      <c r="AG238" s="92" t="str">
        <f t="shared" si="37"/>
        <v>No aplica</v>
      </c>
      <c r="AH238" s="95" t="e">
        <f t="shared" si="38"/>
        <v>#VALUE!</v>
      </c>
      <c r="AI238" s="96" t="str">
        <f t="shared" si="39"/>
        <v>No aplica</v>
      </c>
      <c r="AJ238" s="96" t="e">
        <f t="shared" si="40"/>
        <v>#VALUE!</v>
      </c>
      <c r="AK238" s="96" t="e">
        <f t="shared" si="41"/>
        <v>#VALUE!</v>
      </c>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ht="24.9" customHeight="1" thickTop="1" thickBot="1" x14ac:dyDescent="0.3">
      <c r="A239" s="392" t="s">
        <v>2200</v>
      </c>
      <c r="B239" s="427"/>
      <c r="C239" s="427"/>
      <c r="D239" s="427"/>
      <c r="E239" s="427"/>
      <c r="F239" s="427"/>
      <c r="G239" s="427"/>
      <c r="H239" s="427"/>
      <c r="I239" s="427"/>
      <c r="J239" s="427"/>
      <c r="K239" s="427"/>
      <c r="L239" s="427"/>
      <c r="M239" s="427"/>
      <c r="N239" s="427"/>
      <c r="O239" s="427"/>
      <c r="P239" s="427"/>
      <c r="Q239" s="427"/>
      <c r="R239" s="427"/>
      <c r="S239" s="427"/>
      <c r="T239" s="427"/>
      <c r="U239" s="427"/>
      <c r="V239" s="427"/>
      <c r="W239" s="427"/>
      <c r="X239" s="427"/>
      <c r="Y239" s="427"/>
      <c r="Z239" s="427"/>
      <c r="AA239" s="427"/>
      <c r="AB239" s="427"/>
      <c r="AC239" s="428"/>
      <c r="AD239" s="310">
        <f>'Art. 123'!AF239</f>
        <v>3</v>
      </c>
      <c r="AE239" s="94" t="str">
        <f t="shared" si="35"/>
        <v>No aplica</v>
      </c>
      <c r="AF239">
        <f t="shared" si="36"/>
        <v>1.5</v>
      </c>
      <c r="AG239" s="92" t="str">
        <f t="shared" si="37"/>
        <v>No aplica</v>
      </c>
      <c r="AH239" s="95" t="e">
        <f t="shared" si="38"/>
        <v>#VALUE!</v>
      </c>
      <c r="AI239" s="96" t="str">
        <f t="shared" si="39"/>
        <v>No aplica</v>
      </c>
      <c r="AJ239" s="96" t="e">
        <f t="shared" si="40"/>
        <v>#VALUE!</v>
      </c>
      <c r="AK239" s="96" t="e">
        <f t="shared" si="41"/>
        <v>#VALUE!</v>
      </c>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ht="24.9" customHeight="1" thickTop="1" thickBot="1" x14ac:dyDescent="0.3">
      <c r="A240" s="392" t="s">
        <v>2201</v>
      </c>
      <c r="B240" s="427"/>
      <c r="C240" s="427"/>
      <c r="D240" s="427"/>
      <c r="E240" s="427"/>
      <c r="F240" s="427"/>
      <c r="G240" s="427"/>
      <c r="H240" s="427"/>
      <c r="I240" s="427"/>
      <c r="J240" s="427"/>
      <c r="K240" s="427"/>
      <c r="L240" s="427"/>
      <c r="M240" s="427"/>
      <c r="N240" s="427"/>
      <c r="O240" s="427"/>
      <c r="P240" s="427"/>
      <c r="Q240" s="427"/>
      <c r="R240" s="427"/>
      <c r="S240" s="427"/>
      <c r="T240" s="427"/>
      <c r="U240" s="427"/>
      <c r="V240" s="427"/>
      <c r="W240" s="427"/>
      <c r="X240" s="427"/>
      <c r="Y240" s="427"/>
      <c r="Z240" s="427"/>
      <c r="AA240" s="427"/>
      <c r="AB240" s="427"/>
      <c r="AC240" s="428"/>
      <c r="AD240" s="310">
        <f>'Art. 123'!AF240</f>
        <v>3</v>
      </c>
      <c r="AE240" s="94" t="str">
        <f t="shared" si="35"/>
        <v>No aplica</v>
      </c>
      <c r="AF240">
        <f t="shared" si="36"/>
        <v>1.5</v>
      </c>
      <c r="AG240" s="92" t="str">
        <f t="shared" si="37"/>
        <v>No aplica</v>
      </c>
      <c r="AH240" s="95" t="e">
        <f t="shared" si="38"/>
        <v>#VALUE!</v>
      </c>
      <c r="AI240" s="96" t="str">
        <f t="shared" si="39"/>
        <v>No aplica</v>
      </c>
      <c r="AJ240" s="96" t="e">
        <f t="shared" si="40"/>
        <v>#VALUE!</v>
      </c>
      <c r="AK240" s="96" t="e">
        <f t="shared" si="41"/>
        <v>#VALUE!</v>
      </c>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ht="24.9" customHeight="1" thickTop="1" thickBot="1" x14ac:dyDescent="0.3">
      <c r="A241" s="392" t="s">
        <v>2202</v>
      </c>
      <c r="B241" s="427"/>
      <c r="C241" s="427"/>
      <c r="D241" s="427"/>
      <c r="E241" s="427"/>
      <c r="F241" s="427"/>
      <c r="G241" s="427"/>
      <c r="H241" s="427"/>
      <c r="I241" s="427"/>
      <c r="J241" s="427"/>
      <c r="K241" s="427"/>
      <c r="L241" s="427"/>
      <c r="M241" s="427"/>
      <c r="N241" s="427"/>
      <c r="O241" s="427"/>
      <c r="P241" s="427"/>
      <c r="Q241" s="427"/>
      <c r="R241" s="427"/>
      <c r="S241" s="427"/>
      <c r="T241" s="427"/>
      <c r="U241" s="427"/>
      <c r="V241" s="427"/>
      <c r="W241" s="427"/>
      <c r="X241" s="427"/>
      <c r="Y241" s="427"/>
      <c r="Z241" s="427"/>
      <c r="AA241" s="427"/>
      <c r="AB241" s="427"/>
      <c r="AC241" s="428"/>
      <c r="AD241" s="310">
        <f>'Art. 123'!AF241</f>
        <v>3</v>
      </c>
      <c r="AE241" s="94" t="str">
        <f t="shared" si="35"/>
        <v>No aplica</v>
      </c>
      <c r="AF241">
        <f t="shared" si="36"/>
        <v>1.5</v>
      </c>
      <c r="AG241" s="92" t="str">
        <f t="shared" si="37"/>
        <v>No aplica</v>
      </c>
      <c r="AH241" s="95" t="e">
        <f t="shared" si="38"/>
        <v>#VALUE!</v>
      </c>
      <c r="AI241" s="96" t="str">
        <f t="shared" si="39"/>
        <v>No aplica</v>
      </c>
      <c r="AJ241" s="96" t="e">
        <f t="shared" si="40"/>
        <v>#VALUE!</v>
      </c>
      <c r="AK241" s="96" t="e">
        <f t="shared" si="41"/>
        <v>#VALUE!</v>
      </c>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ht="24.9" customHeight="1" thickTop="1" thickBot="1" x14ac:dyDescent="0.3">
      <c r="A242" s="392" t="s">
        <v>2203</v>
      </c>
      <c r="B242" s="427"/>
      <c r="C242" s="427"/>
      <c r="D242" s="427"/>
      <c r="E242" s="427"/>
      <c r="F242" s="427"/>
      <c r="G242" s="427"/>
      <c r="H242" s="427"/>
      <c r="I242" s="427"/>
      <c r="J242" s="427"/>
      <c r="K242" s="427"/>
      <c r="L242" s="427"/>
      <c r="M242" s="427"/>
      <c r="N242" s="427"/>
      <c r="O242" s="427"/>
      <c r="P242" s="427"/>
      <c r="Q242" s="427"/>
      <c r="R242" s="427"/>
      <c r="S242" s="427"/>
      <c r="T242" s="427"/>
      <c r="U242" s="427"/>
      <c r="V242" s="427"/>
      <c r="W242" s="427"/>
      <c r="X242" s="427"/>
      <c r="Y242" s="427"/>
      <c r="Z242" s="427"/>
      <c r="AA242" s="427"/>
      <c r="AB242" s="427"/>
      <c r="AC242" s="428"/>
      <c r="AD242" s="310">
        <f>'Art. 123'!AF242</f>
        <v>3</v>
      </c>
      <c r="AE242" s="94" t="str">
        <f t="shared" si="35"/>
        <v>No aplica</v>
      </c>
      <c r="AF242">
        <f t="shared" si="36"/>
        <v>1.5</v>
      </c>
      <c r="AG242" s="92" t="str">
        <f t="shared" si="37"/>
        <v>No aplica</v>
      </c>
      <c r="AH242" s="95" t="e">
        <f t="shared" si="38"/>
        <v>#VALUE!</v>
      </c>
      <c r="AI242" s="96" t="str">
        <f t="shared" si="39"/>
        <v>No aplica</v>
      </c>
      <c r="AJ242" s="96" t="e">
        <f t="shared" si="40"/>
        <v>#VALUE!</v>
      </c>
      <c r="AK242" s="96" t="e">
        <f t="shared" si="41"/>
        <v>#VALUE!</v>
      </c>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ht="24.9" customHeight="1" thickTop="1" thickBot="1" x14ac:dyDescent="0.3">
      <c r="A243" s="392" t="s">
        <v>2204</v>
      </c>
      <c r="B243" s="427"/>
      <c r="C243" s="427"/>
      <c r="D243" s="427"/>
      <c r="E243" s="427"/>
      <c r="F243" s="427"/>
      <c r="G243" s="427"/>
      <c r="H243" s="427"/>
      <c r="I243" s="427"/>
      <c r="J243" s="427"/>
      <c r="K243" s="427"/>
      <c r="L243" s="427"/>
      <c r="M243" s="427"/>
      <c r="N243" s="427"/>
      <c r="O243" s="427"/>
      <c r="P243" s="427"/>
      <c r="Q243" s="427"/>
      <c r="R243" s="427"/>
      <c r="S243" s="427"/>
      <c r="T243" s="427"/>
      <c r="U243" s="427"/>
      <c r="V243" s="427"/>
      <c r="W243" s="427"/>
      <c r="X243" s="427"/>
      <c r="Y243" s="427"/>
      <c r="Z243" s="427"/>
      <c r="AA243" s="427"/>
      <c r="AB243" s="427"/>
      <c r="AC243" s="428"/>
      <c r="AD243" s="310">
        <f>'Art. 123'!AF243</f>
        <v>3</v>
      </c>
      <c r="AE243" s="94" t="str">
        <f t="shared" si="35"/>
        <v>No aplica</v>
      </c>
      <c r="AF243">
        <f t="shared" si="36"/>
        <v>1.5</v>
      </c>
      <c r="AG243" s="92" t="str">
        <f t="shared" si="37"/>
        <v>No aplica</v>
      </c>
      <c r="AH243" s="95" t="e">
        <f t="shared" si="38"/>
        <v>#VALUE!</v>
      </c>
      <c r="AI243" s="96" t="str">
        <f t="shared" si="39"/>
        <v>No aplica</v>
      </c>
      <c r="AJ243" s="96" t="e">
        <f t="shared" si="40"/>
        <v>#VALUE!</v>
      </c>
      <c r="AK243" s="96" t="e">
        <f t="shared" si="41"/>
        <v>#VALUE!</v>
      </c>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ht="24.9" customHeight="1" thickTop="1" thickBot="1" x14ac:dyDescent="0.3">
      <c r="A244" s="392" t="s">
        <v>2205</v>
      </c>
      <c r="B244" s="427"/>
      <c r="C244" s="427"/>
      <c r="D244" s="427"/>
      <c r="E244" s="427"/>
      <c r="F244" s="427"/>
      <c r="G244" s="427"/>
      <c r="H244" s="427"/>
      <c r="I244" s="427"/>
      <c r="J244" s="427"/>
      <c r="K244" s="427"/>
      <c r="L244" s="427"/>
      <c r="M244" s="427"/>
      <c r="N244" s="427"/>
      <c r="O244" s="427"/>
      <c r="P244" s="427"/>
      <c r="Q244" s="427"/>
      <c r="R244" s="427"/>
      <c r="S244" s="427"/>
      <c r="T244" s="427"/>
      <c r="U244" s="427"/>
      <c r="V244" s="427"/>
      <c r="W244" s="427"/>
      <c r="X244" s="427"/>
      <c r="Y244" s="427"/>
      <c r="Z244" s="427"/>
      <c r="AA244" s="427"/>
      <c r="AB244" s="427"/>
      <c r="AC244" s="428"/>
      <c r="AD244" s="310">
        <f>'Art. 123'!AF244</f>
        <v>3</v>
      </c>
      <c r="AE244" s="94" t="str">
        <f t="shared" si="35"/>
        <v>No aplica</v>
      </c>
      <c r="AF244">
        <f t="shared" si="36"/>
        <v>1.5</v>
      </c>
      <c r="AG244" s="92" t="str">
        <f t="shared" si="37"/>
        <v>No aplica</v>
      </c>
      <c r="AH244" s="95" t="e">
        <f t="shared" si="38"/>
        <v>#VALUE!</v>
      </c>
      <c r="AI244" s="96" t="str">
        <f t="shared" si="39"/>
        <v>No aplica</v>
      </c>
      <c r="AJ244" s="96" t="e">
        <f t="shared" si="40"/>
        <v>#VALUE!</v>
      </c>
      <c r="AK244" s="96" t="e">
        <f t="shared" si="41"/>
        <v>#VALUE!</v>
      </c>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ht="24.9" customHeight="1" thickTop="1" thickBot="1" x14ac:dyDescent="0.3">
      <c r="A245" s="392" t="s">
        <v>2206</v>
      </c>
      <c r="B245" s="427"/>
      <c r="C245" s="427"/>
      <c r="D245" s="427"/>
      <c r="E245" s="427"/>
      <c r="F245" s="427"/>
      <c r="G245" s="427"/>
      <c r="H245" s="427"/>
      <c r="I245" s="427"/>
      <c r="J245" s="427"/>
      <c r="K245" s="427"/>
      <c r="L245" s="427"/>
      <c r="M245" s="427"/>
      <c r="N245" s="427"/>
      <c r="O245" s="427"/>
      <c r="P245" s="427"/>
      <c r="Q245" s="427"/>
      <c r="R245" s="427"/>
      <c r="S245" s="427"/>
      <c r="T245" s="427"/>
      <c r="U245" s="427"/>
      <c r="V245" s="427"/>
      <c r="W245" s="427"/>
      <c r="X245" s="427"/>
      <c r="Y245" s="427"/>
      <c r="Z245" s="427"/>
      <c r="AA245" s="427"/>
      <c r="AB245" s="427"/>
      <c r="AC245" s="428"/>
      <c r="AD245" s="310">
        <f>'Art. 123'!AF245</f>
        <v>3</v>
      </c>
      <c r="AE245" s="94" t="str">
        <f t="shared" si="35"/>
        <v>No aplica</v>
      </c>
      <c r="AF245">
        <f t="shared" si="36"/>
        <v>1.5</v>
      </c>
      <c r="AG245" s="92" t="str">
        <f t="shared" si="37"/>
        <v>No aplica</v>
      </c>
      <c r="AH245" s="95" t="e">
        <f t="shared" si="38"/>
        <v>#VALUE!</v>
      </c>
      <c r="AI245" s="96" t="str">
        <f t="shared" si="39"/>
        <v>No aplica</v>
      </c>
      <c r="AJ245" s="96" t="e">
        <f t="shared" si="40"/>
        <v>#VALUE!</v>
      </c>
      <c r="AK245" s="96" t="e">
        <f t="shared" si="41"/>
        <v>#VALUE!</v>
      </c>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ht="24.9" customHeight="1" thickTop="1" thickBot="1" x14ac:dyDescent="0.3">
      <c r="A246" s="392" t="s">
        <v>2207</v>
      </c>
      <c r="B246" s="427"/>
      <c r="C246" s="427"/>
      <c r="D246" s="427"/>
      <c r="E246" s="427"/>
      <c r="F246" s="427"/>
      <c r="G246" s="427"/>
      <c r="H246" s="427"/>
      <c r="I246" s="427"/>
      <c r="J246" s="427"/>
      <c r="K246" s="427"/>
      <c r="L246" s="427"/>
      <c r="M246" s="427"/>
      <c r="N246" s="427"/>
      <c r="O246" s="427"/>
      <c r="P246" s="427"/>
      <c r="Q246" s="427"/>
      <c r="R246" s="427"/>
      <c r="S246" s="427"/>
      <c r="T246" s="427"/>
      <c r="U246" s="427"/>
      <c r="V246" s="427"/>
      <c r="W246" s="427"/>
      <c r="X246" s="427"/>
      <c r="Y246" s="427"/>
      <c r="Z246" s="427"/>
      <c r="AA246" s="427"/>
      <c r="AB246" s="427"/>
      <c r="AC246" s="428"/>
      <c r="AD246" s="310">
        <f>'Art. 123'!AF246</f>
        <v>3</v>
      </c>
      <c r="AE246" s="94" t="str">
        <f t="shared" si="35"/>
        <v>No aplica</v>
      </c>
      <c r="AF246">
        <f t="shared" si="36"/>
        <v>1.5</v>
      </c>
      <c r="AG246" s="92" t="str">
        <f t="shared" si="37"/>
        <v>No aplica</v>
      </c>
      <c r="AH246" s="95" t="e">
        <f t="shared" si="38"/>
        <v>#VALUE!</v>
      </c>
      <c r="AI246" s="96" t="str">
        <f t="shared" si="39"/>
        <v>No aplica</v>
      </c>
      <c r="AJ246" s="96" t="e">
        <f t="shared" si="40"/>
        <v>#VALUE!</v>
      </c>
      <c r="AK246" s="96" t="e">
        <f t="shared" si="41"/>
        <v>#VALUE!</v>
      </c>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ht="24.9" customHeight="1" thickTop="1" thickBot="1" x14ac:dyDescent="0.3">
      <c r="A247" s="392" t="s">
        <v>2208</v>
      </c>
      <c r="B247" s="427"/>
      <c r="C247" s="427"/>
      <c r="D247" s="427"/>
      <c r="E247" s="427"/>
      <c r="F247" s="427"/>
      <c r="G247" s="427"/>
      <c r="H247" s="427"/>
      <c r="I247" s="427"/>
      <c r="J247" s="427"/>
      <c r="K247" s="427"/>
      <c r="L247" s="427"/>
      <c r="M247" s="427"/>
      <c r="N247" s="427"/>
      <c r="O247" s="427"/>
      <c r="P247" s="427"/>
      <c r="Q247" s="427"/>
      <c r="R247" s="427"/>
      <c r="S247" s="427"/>
      <c r="T247" s="427"/>
      <c r="U247" s="427"/>
      <c r="V247" s="427"/>
      <c r="W247" s="427"/>
      <c r="X247" s="427"/>
      <c r="Y247" s="427"/>
      <c r="Z247" s="427"/>
      <c r="AA247" s="427"/>
      <c r="AB247" s="427"/>
      <c r="AC247" s="428"/>
      <c r="AD247" s="310">
        <f>'Art. 123'!AF247</f>
        <v>3</v>
      </c>
      <c r="AE247" s="94" t="str">
        <f t="shared" si="35"/>
        <v>No aplica</v>
      </c>
      <c r="AF247">
        <f t="shared" si="36"/>
        <v>1.5</v>
      </c>
      <c r="AG247" s="92" t="str">
        <f t="shared" si="37"/>
        <v>No aplica</v>
      </c>
      <c r="AH247" s="95" t="e">
        <f t="shared" si="38"/>
        <v>#VALUE!</v>
      </c>
      <c r="AI247" s="96" t="str">
        <f t="shared" si="39"/>
        <v>No aplica</v>
      </c>
      <c r="AJ247" s="96" t="e">
        <f t="shared" si="40"/>
        <v>#VALUE!</v>
      </c>
      <c r="AK247" s="96" t="e">
        <f t="shared" si="41"/>
        <v>#VALUE!</v>
      </c>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ht="24.9" customHeight="1" thickTop="1" thickBot="1" x14ac:dyDescent="0.3">
      <c r="A248" s="392" t="s">
        <v>2209</v>
      </c>
      <c r="B248" s="427"/>
      <c r="C248" s="427"/>
      <c r="D248" s="427"/>
      <c r="E248" s="427"/>
      <c r="F248" s="427"/>
      <c r="G248" s="427"/>
      <c r="H248" s="427"/>
      <c r="I248" s="427"/>
      <c r="J248" s="427"/>
      <c r="K248" s="427"/>
      <c r="L248" s="427"/>
      <c r="M248" s="427"/>
      <c r="N248" s="427"/>
      <c r="O248" s="427"/>
      <c r="P248" s="427"/>
      <c r="Q248" s="427"/>
      <c r="R248" s="427"/>
      <c r="S248" s="427"/>
      <c r="T248" s="427"/>
      <c r="U248" s="427"/>
      <c r="V248" s="427"/>
      <c r="W248" s="427"/>
      <c r="X248" s="427"/>
      <c r="Y248" s="427"/>
      <c r="Z248" s="427"/>
      <c r="AA248" s="427"/>
      <c r="AB248" s="427"/>
      <c r="AC248" s="428"/>
      <c r="AD248" s="310">
        <f>'Art. 123'!AF248</f>
        <v>3</v>
      </c>
      <c r="AE248" s="94" t="str">
        <f t="shared" si="35"/>
        <v>No aplica</v>
      </c>
      <c r="AF248">
        <f t="shared" si="36"/>
        <v>1.5</v>
      </c>
      <c r="AG248" s="92" t="str">
        <f t="shared" si="37"/>
        <v>No aplica</v>
      </c>
      <c r="AH248" s="95" t="e">
        <f t="shared" si="38"/>
        <v>#VALUE!</v>
      </c>
      <c r="AI248" s="96" t="str">
        <f t="shared" si="39"/>
        <v>No aplica</v>
      </c>
      <c r="AJ248" s="96" t="e">
        <f t="shared" si="40"/>
        <v>#VALUE!</v>
      </c>
      <c r="AK248" s="96" t="e">
        <f t="shared" si="41"/>
        <v>#VALUE!</v>
      </c>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ht="24.9" customHeight="1" thickTop="1" x14ac:dyDescent="0.25">
      <c r="A249" s="437" t="s">
        <v>1694</v>
      </c>
      <c r="B249" s="438"/>
      <c r="C249" s="438"/>
      <c r="D249" s="438"/>
      <c r="E249" s="438"/>
      <c r="F249" s="438"/>
      <c r="G249" s="438"/>
      <c r="H249" s="438"/>
      <c r="I249" s="438"/>
      <c r="J249" s="438"/>
      <c r="K249" s="438"/>
      <c r="L249" s="438"/>
      <c r="M249" s="438"/>
      <c r="N249" s="438"/>
      <c r="O249" s="438"/>
      <c r="P249" s="438"/>
      <c r="Q249" s="438"/>
      <c r="R249" s="438"/>
      <c r="S249" s="438"/>
      <c r="T249" s="438"/>
      <c r="U249" s="438"/>
      <c r="V249" s="438"/>
      <c r="W249" s="438"/>
      <c r="X249" s="438"/>
      <c r="Y249" s="438"/>
      <c r="Z249" s="438"/>
      <c r="AA249" s="438"/>
      <c r="AB249" s="438"/>
      <c r="AC249" s="438"/>
      <c r="AD249" s="439"/>
      <c r="AE249" s="94">
        <f>SUM(AE214:AE248)</f>
        <v>0</v>
      </c>
      <c r="AF249" s="61"/>
      <c r="AG249" s="97">
        <f>SUM(AG214:AG248)</f>
        <v>0</v>
      </c>
      <c r="AH249" s="98"/>
      <c r="AI249" s="99"/>
      <c r="AJ249" s="99"/>
      <c r="AK249" s="9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ht="24.9" customHeight="1" x14ac:dyDescent="0.25">
      <c r="A250" s="440" t="s">
        <v>1695</v>
      </c>
      <c r="B250" s="441"/>
      <c r="C250" s="441"/>
      <c r="D250" s="441"/>
      <c r="E250" s="441"/>
      <c r="F250" s="441"/>
      <c r="G250" s="441"/>
      <c r="H250" s="441"/>
      <c r="I250" s="441"/>
      <c r="J250" s="441"/>
      <c r="K250" s="441"/>
      <c r="L250" s="441"/>
      <c r="M250" s="441"/>
      <c r="N250" s="441"/>
      <c r="O250" s="441"/>
      <c r="P250" s="441"/>
      <c r="Q250" s="441"/>
      <c r="R250" s="441"/>
      <c r="S250" s="441"/>
      <c r="T250" s="441"/>
      <c r="U250" s="441"/>
      <c r="V250" s="441"/>
      <c r="W250" s="441"/>
      <c r="X250" s="441"/>
      <c r="Y250" s="441"/>
      <c r="Z250" s="441"/>
      <c r="AA250" s="441"/>
      <c r="AB250" s="441"/>
      <c r="AC250" s="441"/>
      <c r="AD250" s="442"/>
      <c r="AE250" s="94">
        <f>AE249/$AE$23*100</f>
        <v>0</v>
      </c>
      <c r="AF250" s="61"/>
      <c r="AG250" s="97"/>
      <c r="AH250" s="98"/>
      <c r="AI250" s="99"/>
      <c r="AJ250" s="99"/>
      <c r="AK250" s="99"/>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ht="24.9" customHeight="1" thickBot="1" x14ac:dyDescent="0.3">
      <c r="A251" s="73"/>
      <c r="B251" s="73"/>
      <c r="C251" s="73"/>
      <c r="D251" s="73"/>
      <c r="E251" s="73"/>
      <c r="F251" s="73"/>
      <c r="G251" s="73"/>
      <c r="H251" s="73"/>
      <c r="I251" s="73"/>
      <c r="J251" s="73"/>
      <c r="K251" s="73"/>
      <c r="L251" s="73"/>
      <c r="M251" s="73"/>
      <c r="N251" s="73"/>
      <c r="O251" s="73"/>
      <c r="P251" s="73"/>
      <c r="Q251" s="100"/>
      <c r="R251" s="73"/>
      <c r="S251" s="73"/>
      <c r="T251" s="73"/>
      <c r="U251" s="73"/>
      <c r="V251" s="73"/>
      <c r="W251" s="73"/>
      <c r="X251" s="73"/>
      <c r="Y251" s="73"/>
      <c r="Z251" s="73"/>
      <c r="AA251" s="73"/>
      <c r="AB251" s="73"/>
      <c r="AC251" s="73"/>
      <c r="AD251" s="101"/>
      <c r="AE251" s="10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ht="24.9" customHeight="1" thickTop="1" thickBot="1" x14ac:dyDescent="0.3">
      <c r="A252" s="391" t="s">
        <v>198</v>
      </c>
      <c r="B252" s="443"/>
      <c r="C252" s="443"/>
      <c r="D252" s="443"/>
      <c r="E252" s="443"/>
      <c r="F252" s="443"/>
      <c r="G252" s="443"/>
      <c r="H252" s="443"/>
      <c r="I252" s="443"/>
      <c r="J252" s="443"/>
      <c r="K252" s="443"/>
      <c r="L252" s="443"/>
      <c r="M252" s="443"/>
      <c r="N252" s="443"/>
      <c r="O252" s="443"/>
      <c r="P252" s="443"/>
      <c r="Q252" s="443"/>
      <c r="R252" s="443"/>
      <c r="S252" s="443"/>
      <c r="T252" s="443"/>
      <c r="U252" s="443"/>
      <c r="V252" s="443"/>
      <c r="W252" s="443"/>
      <c r="X252" s="443"/>
      <c r="Y252" s="443"/>
      <c r="Z252" s="443"/>
      <c r="AA252" s="443"/>
      <c r="AB252" s="443"/>
      <c r="AC252" s="443"/>
      <c r="AD252" s="112" t="s">
        <v>187</v>
      </c>
      <c r="AE252" s="113" t="s">
        <v>7</v>
      </c>
      <c r="AF252" s="92" t="s">
        <v>1666</v>
      </c>
      <c r="AG252" s="92" t="s">
        <v>1667</v>
      </c>
      <c r="AH252" s="92" t="s">
        <v>1668</v>
      </c>
      <c r="AI252" s="93" t="s">
        <v>1669</v>
      </c>
      <c r="AJ252" s="92"/>
      <c r="AK252" s="93" t="s">
        <v>1670</v>
      </c>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ht="24.9" customHeight="1" thickTop="1" thickBot="1" x14ac:dyDescent="0.3">
      <c r="A253" s="392" t="s">
        <v>2210</v>
      </c>
      <c r="B253" s="427"/>
      <c r="C253" s="427"/>
      <c r="D253" s="427"/>
      <c r="E253" s="427"/>
      <c r="F253" s="427"/>
      <c r="G253" s="427"/>
      <c r="H253" s="427"/>
      <c r="I253" s="427"/>
      <c r="J253" s="427"/>
      <c r="K253" s="427"/>
      <c r="L253" s="427"/>
      <c r="M253" s="427"/>
      <c r="N253" s="427"/>
      <c r="O253" s="427"/>
      <c r="P253" s="427"/>
      <c r="Q253" s="427"/>
      <c r="R253" s="427"/>
      <c r="S253" s="427"/>
      <c r="T253" s="427"/>
      <c r="U253" s="427"/>
      <c r="V253" s="427"/>
      <c r="W253" s="427"/>
      <c r="X253" s="427"/>
      <c r="Y253" s="427"/>
      <c r="Z253" s="427"/>
      <c r="AA253" s="427"/>
      <c r="AB253" s="427"/>
      <c r="AC253" s="428"/>
      <c r="AD253" s="310">
        <f>'Art. 123'!AF251</f>
        <v>3</v>
      </c>
      <c r="AE253" s="94" t="str">
        <f>IF(AG253=1,AK253,AG253)</f>
        <v>No aplica</v>
      </c>
      <c r="AF253">
        <f>AD253/2</f>
        <v>1.5</v>
      </c>
      <c r="AG253" s="92" t="str">
        <f>IF(AND(AF253&gt;=0,AF253&lt;=1),1,"No aplica")</f>
        <v>No aplica</v>
      </c>
      <c r="AH253" s="95" t="e">
        <f>AD253/(AG253*2)</f>
        <v>#VALUE!</v>
      </c>
      <c r="AI253" s="96" t="str">
        <f>IF(AG253=1,AG253/$AG$258,"No aplica")</f>
        <v>No aplica</v>
      </c>
      <c r="AJ253" s="96" t="e">
        <f>AF253*AI253</f>
        <v>#VALUE!</v>
      </c>
      <c r="AK253" s="96" t="e">
        <f>AJ253*$AE$23</f>
        <v>#VALUE!</v>
      </c>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ht="24.9" customHeight="1" thickTop="1" thickBot="1" x14ac:dyDescent="0.3">
      <c r="A254" s="392" t="s">
        <v>2211</v>
      </c>
      <c r="B254" s="427"/>
      <c r="C254" s="427"/>
      <c r="D254" s="427"/>
      <c r="E254" s="427"/>
      <c r="F254" s="427"/>
      <c r="G254" s="427"/>
      <c r="H254" s="427"/>
      <c r="I254" s="427"/>
      <c r="J254" s="427"/>
      <c r="K254" s="427"/>
      <c r="L254" s="427"/>
      <c r="M254" s="427"/>
      <c r="N254" s="427"/>
      <c r="O254" s="427"/>
      <c r="P254" s="427"/>
      <c r="Q254" s="427"/>
      <c r="R254" s="427"/>
      <c r="S254" s="427"/>
      <c r="T254" s="427"/>
      <c r="U254" s="427"/>
      <c r="V254" s="427"/>
      <c r="W254" s="427"/>
      <c r="X254" s="427"/>
      <c r="Y254" s="427"/>
      <c r="Z254" s="427"/>
      <c r="AA254" s="427"/>
      <c r="AB254" s="427"/>
      <c r="AC254" s="428"/>
      <c r="AD254" s="310">
        <f>'Art. 123'!AF252</f>
        <v>3</v>
      </c>
      <c r="AE254" s="94" t="str">
        <f>IF(AG254=1,AK254,AG254)</f>
        <v>No aplica</v>
      </c>
      <c r="AF254">
        <f>AD254/2</f>
        <v>1.5</v>
      </c>
      <c r="AG254" s="92" t="str">
        <f>IF(AND(AF254&gt;=0,AF254&lt;=1),1,"No aplica")</f>
        <v>No aplica</v>
      </c>
      <c r="AH254" s="95" t="e">
        <f>AD254/(AG254*2)</f>
        <v>#VALUE!</v>
      </c>
      <c r="AI254" s="96" t="str">
        <f>IF(AG254=1,AG254/$AG$258,"No aplica")</f>
        <v>No aplica</v>
      </c>
      <c r="AJ254" s="96" t="e">
        <f>AF254*AI254</f>
        <v>#VALUE!</v>
      </c>
      <c r="AK254" s="96" t="e">
        <f>AJ254*$AE$23</f>
        <v>#VALUE!</v>
      </c>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ht="24.9" customHeight="1" thickTop="1" thickBot="1" x14ac:dyDescent="0.3">
      <c r="A255" s="392" t="s">
        <v>2212</v>
      </c>
      <c r="B255" s="427"/>
      <c r="C255" s="427"/>
      <c r="D255" s="427"/>
      <c r="E255" s="427"/>
      <c r="F255" s="427"/>
      <c r="G255" s="427"/>
      <c r="H255" s="427"/>
      <c r="I255" s="427"/>
      <c r="J255" s="427"/>
      <c r="K255" s="427"/>
      <c r="L255" s="427"/>
      <c r="M255" s="427"/>
      <c r="N255" s="427"/>
      <c r="O255" s="427"/>
      <c r="P255" s="427"/>
      <c r="Q255" s="427"/>
      <c r="R255" s="427"/>
      <c r="S255" s="427"/>
      <c r="T255" s="427"/>
      <c r="U255" s="427"/>
      <c r="V255" s="427"/>
      <c r="W255" s="427"/>
      <c r="X255" s="427"/>
      <c r="Y255" s="427"/>
      <c r="Z255" s="427"/>
      <c r="AA255" s="427"/>
      <c r="AB255" s="427"/>
      <c r="AC255" s="428"/>
      <c r="AD255" s="310">
        <f>'Art. 123'!AF253</f>
        <v>3</v>
      </c>
      <c r="AE255" s="94" t="str">
        <f>IF(AG255=1,AK255,AG255)</f>
        <v>No aplica</v>
      </c>
      <c r="AF255">
        <f>AD255/2</f>
        <v>1.5</v>
      </c>
      <c r="AG255" s="92" t="str">
        <f>IF(AND(AF255&gt;=0,AF255&lt;=1),1,"No aplica")</f>
        <v>No aplica</v>
      </c>
      <c r="AH255" s="95" t="e">
        <f>AD255/(AG255*2)</f>
        <v>#VALUE!</v>
      </c>
      <c r="AI255" s="96" t="str">
        <f>IF(AG255=1,AG255/$AG$258,"No aplica")</f>
        <v>No aplica</v>
      </c>
      <c r="AJ255" s="96" t="e">
        <f>AF255*AI255</f>
        <v>#VALUE!</v>
      </c>
      <c r="AK255" s="96" t="e">
        <f>AJ255*$AE$23</f>
        <v>#VALUE!</v>
      </c>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ht="24.9" customHeight="1" thickTop="1" thickBot="1" x14ac:dyDescent="0.3">
      <c r="A256" s="392" t="s">
        <v>2213</v>
      </c>
      <c r="B256" s="427"/>
      <c r="C256" s="427"/>
      <c r="D256" s="427"/>
      <c r="E256" s="427"/>
      <c r="F256" s="427"/>
      <c r="G256" s="427"/>
      <c r="H256" s="427"/>
      <c r="I256" s="427"/>
      <c r="J256" s="427"/>
      <c r="K256" s="427"/>
      <c r="L256" s="427"/>
      <c r="M256" s="427"/>
      <c r="N256" s="427"/>
      <c r="O256" s="427"/>
      <c r="P256" s="427"/>
      <c r="Q256" s="427"/>
      <c r="R256" s="427"/>
      <c r="S256" s="427"/>
      <c r="T256" s="427"/>
      <c r="U256" s="427"/>
      <c r="V256" s="427"/>
      <c r="W256" s="427"/>
      <c r="X256" s="427"/>
      <c r="Y256" s="427"/>
      <c r="Z256" s="427"/>
      <c r="AA256" s="427"/>
      <c r="AB256" s="427"/>
      <c r="AC256" s="428"/>
      <c r="AD256" s="310">
        <f>'Art. 123'!AF254</f>
        <v>3</v>
      </c>
      <c r="AE256" s="94" t="str">
        <f>IF(AG256=1,AK256,AG256)</f>
        <v>No aplica</v>
      </c>
      <c r="AF256">
        <f>AD256/2</f>
        <v>1.5</v>
      </c>
      <c r="AG256" s="92" t="str">
        <f>IF(AND(AF256&gt;=0,AF256&lt;=1),1,"No aplica")</f>
        <v>No aplica</v>
      </c>
      <c r="AH256" s="95" t="e">
        <f>AD256/(AG256*2)</f>
        <v>#VALUE!</v>
      </c>
      <c r="AI256" s="96" t="str">
        <f>IF(AG256=1,AG256/$AG$258,"No aplica")</f>
        <v>No aplica</v>
      </c>
      <c r="AJ256" s="96" t="e">
        <f>AF256*AI256</f>
        <v>#VALUE!</v>
      </c>
      <c r="AK256" s="96" t="e">
        <f>AJ256*$AE$23</f>
        <v>#VALUE!</v>
      </c>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ht="24.9" customHeight="1" thickTop="1" thickBot="1" x14ac:dyDescent="0.3">
      <c r="A257" s="392" t="s">
        <v>2214</v>
      </c>
      <c r="B257" s="427"/>
      <c r="C257" s="427"/>
      <c r="D257" s="427"/>
      <c r="E257" s="427"/>
      <c r="F257" s="427"/>
      <c r="G257" s="427"/>
      <c r="H257" s="427"/>
      <c r="I257" s="427"/>
      <c r="J257" s="427"/>
      <c r="K257" s="427"/>
      <c r="L257" s="427"/>
      <c r="M257" s="427"/>
      <c r="N257" s="427"/>
      <c r="O257" s="427"/>
      <c r="P257" s="427"/>
      <c r="Q257" s="427"/>
      <c r="R257" s="427"/>
      <c r="S257" s="427"/>
      <c r="T257" s="427"/>
      <c r="U257" s="427"/>
      <c r="V257" s="427"/>
      <c r="W257" s="427"/>
      <c r="X257" s="427"/>
      <c r="Y257" s="427"/>
      <c r="Z257" s="427"/>
      <c r="AA257" s="427"/>
      <c r="AB257" s="427"/>
      <c r="AC257" s="428"/>
      <c r="AD257" s="310">
        <f>'Art. 123'!AF255</f>
        <v>3</v>
      </c>
      <c r="AE257" s="94" t="str">
        <f>IF(AG257=1,AK257,AG257)</f>
        <v>No aplica</v>
      </c>
      <c r="AF257">
        <f>AD257/2</f>
        <v>1.5</v>
      </c>
      <c r="AG257" s="92" t="str">
        <f>IF(AND(AF257&gt;=0,AF257&lt;=1),1,"No aplica")</f>
        <v>No aplica</v>
      </c>
      <c r="AH257" s="95" t="e">
        <f>AD257/(AG257*2)</f>
        <v>#VALUE!</v>
      </c>
      <c r="AI257" s="96" t="str">
        <f>IF(AG257=1,AG257/$AG$258,"No aplica")</f>
        <v>No aplica</v>
      </c>
      <c r="AJ257" s="96" t="e">
        <f>AF257*AI257</f>
        <v>#VALUE!</v>
      </c>
      <c r="AK257" s="96" t="e">
        <f>AJ257*$AE$23</f>
        <v>#VALUE!</v>
      </c>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ht="24.9" customHeight="1" thickTop="1" x14ac:dyDescent="0.25">
      <c r="A258" s="437" t="s">
        <v>1696</v>
      </c>
      <c r="B258" s="438"/>
      <c r="C258" s="438"/>
      <c r="D258" s="438"/>
      <c r="E258" s="438"/>
      <c r="F258" s="438"/>
      <c r="G258" s="438"/>
      <c r="H258" s="438"/>
      <c r="I258" s="438"/>
      <c r="J258" s="438"/>
      <c r="K258" s="438"/>
      <c r="L258" s="438"/>
      <c r="M258" s="438"/>
      <c r="N258" s="438"/>
      <c r="O258" s="438"/>
      <c r="P258" s="438"/>
      <c r="Q258" s="438"/>
      <c r="R258" s="438"/>
      <c r="S258" s="438"/>
      <c r="T258" s="438"/>
      <c r="U258" s="438"/>
      <c r="V258" s="438"/>
      <c r="W258" s="438"/>
      <c r="X258" s="438"/>
      <c r="Y258" s="438"/>
      <c r="Z258" s="438"/>
      <c r="AA258" s="438"/>
      <c r="AB258" s="438"/>
      <c r="AC258" s="438"/>
      <c r="AD258" s="439"/>
      <c r="AE258" s="94">
        <f>SUM(AE253:AE257)</f>
        <v>0</v>
      </c>
      <c r="AF258" s="61"/>
      <c r="AG258" s="97">
        <f>SUM(AG253:AG257)</f>
        <v>0</v>
      </c>
      <c r="AH258" s="98"/>
      <c r="AI258" s="99"/>
      <c r="AJ258" s="99"/>
      <c r="AK258" s="99"/>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ht="24.9" customHeight="1" x14ac:dyDescent="0.25">
      <c r="A259" s="440" t="s">
        <v>1697</v>
      </c>
      <c r="B259" s="441"/>
      <c r="C259" s="441"/>
      <c r="D259" s="441"/>
      <c r="E259" s="441"/>
      <c r="F259" s="441"/>
      <c r="G259" s="441"/>
      <c r="H259" s="441"/>
      <c r="I259" s="441"/>
      <c r="J259" s="441"/>
      <c r="K259" s="441"/>
      <c r="L259" s="441"/>
      <c r="M259" s="441"/>
      <c r="N259" s="441"/>
      <c r="O259" s="441"/>
      <c r="P259" s="441"/>
      <c r="Q259" s="441"/>
      <c r="R259" s="441"/>
      <c r="S259" s="441"/>
      <c r="T259" s="441"/>
      <c r="U259" s="441"/>
      <c r="V259" s="441"/>
      <c r="W259" s="441"/>
      <c r="X259" s="441"/>
      <c r="Y259" s="441"/>
      <c r="Z259" s="441"/>
      <c r="AA259" s="441"/>
      <c r="AB259" s="441"/>
      <c r="AC259" s="441"/>
      <c r="AD259" s="442"/>
      <c r="AE259" s="94">
        <f>AE258/$AE$23*100</f>
        <v>0</v>
      </c>
      <c r="AF259" s="61"/>
      <c r="AG259" s="97"/>
      <c r="AH259" s="98"/>
      <c r="AI259" s="99"/>
      <c r="AJ259" s="99"/>
      <c r="AK259" s="9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ht="24.9" customHeight="1" x14ac:dyDescent="0.25">
      <c r="A260" s="107"/>
      <c r="B260" s="107"/>
      <c r="C260" s="107"/>
      <c r="D260" s="107"/>
      <c r="E260" s="107"/>
      <c r="F260" s="107"/>
      <c r="G260" s="107"/>
      <c r="H260" s="107"/>
      <c r="I260" s="107"/>
      <c r="J260" s="107"/>
      <c r="K260" s="107"/>
      <c r="L260" s="107"/>
      <c r="M260" s="107"/>
      <c r="N260" s="107"/>
      <c r="O260" s="107"/>
      <c r="P260" s="107"/>
      <c r="Q260" s="100"/>
      <c r="R260" s="107"/>
      <c r="S260" s="107"/>
      <c r="T260" s="107"/>
      <c r="U260" s="107"/>
      <c r="V260" s="107"/>
      <c r="W260" s="107"/>
      <c r="X260" s="107"/>
      <c r="Y260" s="107"/>
      <c r="Z260" s="107"/>
      <c r="AA260" s="107"/>
      <c r="AB260" s="107"/>
      <c r="AC260" s="107"/>
      <c r="AD260" s="101"/>
      <c r="AE260" s="101"/>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ht="24.9" customHeight="1" x14ac:dyDescent="0.25">
      <c r="A261" s="107"/>
      <c r="B261" s="107"/>
      <c r="C261" s="107"/>
      <c r="D261" s="107"/>
      <c r="E261" s="107"/>
      <c r="F261" s="107"/>
      <c r="G261" s="107"/>
      <c r="H261" s="107"/>
      <c r="I261" s="107"/>
      <c r="J261" s="107"/>
      <c r="K261" s="107"/>
      <c r="L261" s="107"/>
      <c r="M261" s="107"/>
      <c r="N261" s="107"/>
      <c r="O261" s="107"/>
      <c r="P261" s="107"/>
      <c r="Q261" s="100"/>
      <c r="R261" s="107"/>
      <c r="S261" s="107"/>
      <c r="T261" s="107"/>
      <c r="U261" s="107"/>
      <c r="V261" s="107"/>
      <c r="W261" s="107"/>
      <c r="X261" s="107"/>
      <c r="Y261" s="107"/>
      <c r="Z261" s="107"/>
      <c r="AA261" s="107"/>
      <c r="AB261" s="107"/>
      <c r="AC261" s="107"/>
      <c r="AD261" s="101"/>
      <c r="AE261" s="10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ht="24.9" customHeight="1" x14ac:dyDescent="0.25">
      <c r="A262" s="444" t="s">
        <v>2215</v>
      </c>
      <c r="B262" s="444"/>
      <c r="C262" s="444"/>
      <c r="D262" s="444"/>
      <c r="E262" s="444"/>
      <c r="F262" s="444"/>
      <c r="G262" s="444"/>
      <c r="H262" s="444"/>
      <c r="I262" s="444"/>
      <c r="J262" s="444"/>
      <c r="K262" s="444"/>
      <c r="L262" s="444"/>
      <c r="M262" s="444"/>
      <c r="N262" s="444"/>
      <c r="O262" s="444"/>
      <c r="P262" s="444"/>
      <c r="Q262" s="444"/>
      <c r="R262" s="444"/>
      <c r="S262" s="444"/>
      <c r="T262" s="444"/>
      <c r="U262" s="444"/>
      <c r="V262" s="444"/>
      <c r="W262" s="444"/>
      <c r="X262" s="444"/>
      <c r="Y262" s="444"/>
      <c r="Z262" s="444"/>
      <c r="AA262" s="444"/>
      <c r="AB262" s="444"/>
      <c r="AC262" s="444"/>
      <c r="AD262" s="444"/>
      <c r="AE262" s="444"/>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ht="24.9" customHeight="1" x14ac:dyDescent="0.25">
      <c r="A263" s="296"/>
      <c r="B263" s="297"/>
      <c r="C263" s="297"/>
      <c r="D263" s="297"/>
      <c r="E263" s="297"/>
      <c r="F263" s="297"/>
      <c r="G263" s="297"/>
      <c r="H263" s="297"/>
      <c r="I263" s="297"/>
      <c r="J263" s="297"/>
      <c r="K263" s="297"/>
      <c r="L263" s="297"/>
      <c r="M263" s="297"/>
      <c r="N263" s="297"/>
      <c r="O263" s="297"/>
      <c r="P263" s="297"/>
      <c r="Q263" s="298"/>
      <c r="R263" s="297"/>
      <c r="S263" s="297"/>
      <c r="T263" s="297"/>
      <c r="U263" s="297"/>
      <c r="V263" s="297"/>
      <c r="W263" s="297"/>
      <c r="X263" s="297"/>
      <c r="Y263" s="297"/>
      <c r="Z263" s="297"/>
      <c r="AA263" s="297"/>
      <c r="AB263" s="297"/>
      <c r="AC263" s="297"/>
      <c r="AD263" s="299"/>
      <c r="AE263" s="299"/>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ht="24.9" customHeight="1" thickBot="1" x14ac:dyDescent="0.3">
      <c r="A264" s="73"/>
      <c r="B264" s="73"/>
      <c r="C264" s="73"/>
      <c r="D264" s="73"/>
      <c r="E264" s="73"/>
      <c r="F264" s="73"/>
      <c r="G264" s="73"/>
      <c r="H264" s="73"/>
      <c r="I264" s="73"/>
      <c r="J264" s="73"/>
      <c r="K264" s="73"/>
      <c r="L264" s="73"/>
      <c r="M264" s="73"/>
      <c r="N264" s="73"/>
      <c r="O264" s="73"/>
      <c r="P264" s="73"/>
      <c r="Q264" s="100"/>
      <c r="R264" s="73"/>
      <c r="S264" s="73"/>
      <c r="T264" s="73"/>
      <c r="U264" s="73"/>
      <c r="V264" s="73"/>
      <c r="W264" s="73"/>
      <c r="X264" s="73"/>
      <c r="Y264" s="73"/>
      <c r="Z264" s="73"/>
      <c r="AA264" s="73"/>
      <c r="AB264" s="73"/>
      <c r="AC264" s="73"/>
      <c r="AD264" s="101"/>
      <c r="AE264" s="101"/>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ht="24.9" customHeight="1" thickTop="1" thickBot="1" x14ac:dyDescent="0.3">
      <c r="A265" s="431" t="s">
        <v>163</v>
      </c>
      <c r="B265" s="432"/>
      <c r="C265" s="432"/>
      <c r="D265" s="432"/>
      <c r="E265" s="432"/>
      <c r="F265" s="432"/>
      <c r="G265" s="432"/>
      <c r="H265" s="432"/>
      <c r="I265" s="432"/>
      <c r="J265" s="432"/>
      <c r="K265" s="432"/>
      <c r="L265" s="432"/>
      <c r="M265" s="432"/>
      <c r="N265" s="432"/>
      <c r="O265" s="432"/>
      <c r="P265" s="432"/>
      <c r="Q265" s="432"/>
      <c r="R265" s="432"/>
      <c r="S265" s="432"/>
      <c r="T265" s="432"/>
      <c r="U265" s="432"/>
      <c r="V265" s="432"/>
      <c r="W265" s="432"/>
      <c r="X265" s="432"/>
      <c r="Y265" s="432"/>
      <c r="Z265" s="432"/>
      <c r="AA265" s="432"/>
      <c r="AB265" s="432"/>
      <c r="AC265" s="433"/>
      <c r="AD265" s="66" t="s">
        <v>187</v>
      </c>
      <c r="AE265" s="306" t="s">
        <v>7</v>
      </c>
      <c r="AF265" s="92" t="s">
        <v>1666</v>
      </c>
      <c r="AG265" s="92" t="s">
        <v>1667</v>
      </c>
      <c r="AH265" s="92" t="s">
        <v>1668</v>
      </c>
      <c r="AI265" s="93" t="s">
        <v>1669</v>
      </c>
      <c r="AJ265" s="92"/>
      <c r="AK265" s="93" t="s">
        <v>1670</v>
      </c>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ht="24.9" customHeight="1" thickTop="1" thickBot="1" x14ac:dyDescent="0.3">
      <c r="A266" s="392" t="s">
        <v>2216</v>
      </c>
      <c r="B266" s="427"/>
      <c r="C266" s="427"/>
      <c r="D266" s="427"/>
      <c r="E266" s="427"/>
      <c r="F266" s="427"/>
      <c r="G266" s="427"/>
      <c r="H266" s="427"/>
      <c r="I266" s="427"/>
      <c r="J266" s="427"/>
      <c r="K266" s="427"/>
      <c r="L266" s="427"/>
      <c r="M266" s="427"/>
      <c r="N266" s="427"/>
      <c r="O266" s="427"/>
      <c r="P266" s="427"/>
      <c r="Q266" s="427"/>
      <c r="R266" s="427"/>
      <c r="S266" s="427"/>
      <c r="T266" s="427"/>
      <c r="U266" s="427"/>
      <c r="V266" s="427"/>
      <c r="W266" s="427"/>
      <c r="X266" s="427"/>
      <c r="Y266" s="427"/>
      <c r="Z266" s="427"/>
      <c r="AA266" s="427"/>
      <c r="AB266" s="427"/>
      <c r="AC266" s="428"/>
      <c r="AD266" s="310">
        <f>'Art. 123'!AF264</f>
        <v>3</v>
      </c>
      <c r="AE266" s="94" t="str">
        <f t="shared" ref="AE266:AE313" si="42">IF(AG266=1,AK266,AG266)</f>
        <v>No aplica</v>
      </c>
      <c r="AF266">
        <f t="shared" ref="AF266:AF313" si="43">AD266/2</f>
        <v>1.5</v>
      </c>
      <c r="AG266" s="92" t="str">
        <f t="shared" ref="AG266:AG313" si="44">IF(AND(AF266&gt;=0,AF266&lt;=1),1,"No aplica")</f>
        <v>No aplica</v>
      </c>
      <c r="AH266" s="95" t="e">
        <f t="shared" ref="AH266:AH313" si="45">AD266/(AG266*2)</f>
        <v>#VALUE!</v>
      </c>
      <c r="AI266" s="96" t="str">
        <f t="shared" ref="AI266:AI313" si="46">IF(AG266=1,AG266/$AG$314,"No aplica")</f>
        <v>No aplica</v>
      </c>
      <c r="AJ266" s="96" t="e">
        <f t="shared" ref="AJ266:AJ313" si="47">AF266*AI266</f>
        <v>#VALUE!</v>
      </c>
      <c r="AK266" s="96" t="e">
        <f t="shared" ref="AK266:AK313" si="48">AJ266*$AE$23</f>
        <v>#VALUE!</v>
      </c>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ht="24.9" customHeight="1" thickTop="1" thickBot="1" x14ac:dyDescent="0.3">
      <c r="A267" s="392" t="s">
        <v>1026</v>
      </c>
      <c r="B267" s="427"/>
      <c r="C267" s="427"/>
      <c r="D267" s="427"/>
      <c r="E267" s="427"/>
      <c r="F267" s="427"/>
      <c r="G267" s="427"/>
      <c r="H267" s="427"/>
      <c r="I267" s="427"/>
      <c r="J267" s="427"/>
      <c r="K267" s="427"/>
      <c r="L267" s="427"/>
      <c r="M267" s="427"/>
      <c r="N267" s="427"/>
      <c r="O267" s="427"/>
      <c r="P267" s="427"/>
      <c r="Q267" s="427"/>
      <c r="R267" s="427"/>
      <c r="S267" s="427"/>
      <c r="T267" s="427"/>
      <c r="U267" s="427"/>
      <c r="V267" s="427"/>
      <c r="W267" s="427"/>
      <c r="X267" s="427"/>
      <c r="Y267" s="427"/>
      <c r="Z267" s="427"/>
      <c r="AA267" s="427"/>
      <c r="AB267" s="427"/>
      <c r="AC267" s="428"/>
      <c r="AD267" s="310">
        <f>'Art. 123'!AF265</f>
        <v>3</v>
      </c>
      <c r="AE267" s="94" t="str">
        <f t="shared" si="42"/>
        <v>No aplica</v>
      </c>
      <c r="AF267">
        <f t="shared" si="43"/>
        <v>1.5</v>
      </c>
      <c r="AG267" s="92" t="str">
        <f t="shared" si="44"/>
        <v>No aplica</v>
      </c>
      <c r="AH267" s="95" t="e">
        <f t="shared" si="45"/>
        <v>#VALUE!</v>
      </c>
      <c r="AI267" s="96" t="str">
        <f t="shared" si="46"/>
        <v>No aplica</v>
      </c>
      <c r="AJ267" s="96" t="e">
        <f t="shared" si="47"/>
        <v>#VALUE!</v>
      </c>
      <c r="AK267" s="96" t="e">
        <f t="shared" si="48"/>
        <v>#VALUE!</v>
      </c>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ht="24.9" customHeight="1" thickTop="1" thickBot="1" x14ac:dyDescent="0.3">
      <c r="A268" s="392" t="s">
        <v>2217</v>
      </c>
      <c r="B268" s="427"/>
      <c r="C268" s="427"/>
      <c r="D268" s="427"/>
      <c r="E268" s="427"/>
      <c r="F268" s="427"/>
      <c r="G268" s="427"/>
      <c r="H268" s="427"/>
      <c r="I268" s="427"/>
      <c r="J268" s="427"/>
      <c r="K268" s="427"/>
      <c r="L268" s="427"/>
      <c r="M268" s="427"/>
      <c r="N268" s="427"/>
      <c r="O268" s="427"/>
      <c r="P268" s="427"/>
      <c r="Q268" s="427"/>
      <c r="R268" s="427"/>
      <c r="S268" s="427"/>
      <c r="T268" s="427"/>
      <c r="U268" s="427"/>
      <c r="V268" s="427"/>
      <c r="W268" s="427"/>
      <c r="X268" s="427"/>
      <c r="Y268" s="427"/>
      <c r="Z268" s="427"/>
      <c r="AA268" s="427"/>
      <c r="AB268" s="427"/>
      <c r="AC268" s="428"/>
      <c r="AD268" s="310">
        <f>'Art. 123'!AF266</f>
        <v>3</v>
      </c>
      <c r="AE268" s="94" t="str">
        <f t="shared" si="42"/>
        <v>No aplica</v>
      </c>
      <c r="AF268">
        <f t="shared" si="43"/>
        <v>1.5</v>
      </c>
      <c r="AG268" s="92" t="str">
        <f t="shared" si="44"/>
        <v>No aplica</v>
      </c>
      <c r="AH268" s="95" t="e">
        <f t="shared" si="45"/>
        <v>#VALUE!</v>
      </c>
      <c r="AI268" s="96" t="str">
        <f t="shared" si="46"/>
        <v>No aplica</v>
      </c>
      <c r="AJ268" s="96" t="e">
        <f t="shared" si="47"/>
        <v>#VALUE!</v>
      </c>
      <c r="AK268" s="96" t="e">
        <f t="shared" si="48"/>
        <v>#VALUE!</v>
      </c>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ht="24.9" customHeight="1" thickTop="1" thickBot="1" x14ac:dyDescent="0.3">
      <c r="A269" s="392" t="s">
        <v>2218</v>
      </c>
      <c r="B269" s="427"/>
      <c r="C269" s="427"/>
      <c r="D269" s="427"/>
      <c r="E269" s="427"/>
      <c r="F269" s="427"/>
      <c r="G269" s="427"/>
      <c r="H269" s="427"/>
      <c r="I269" s="427"/>
      <c r="J269" s="427"/>
      <c r="K269" s="427"/>
      <c r="L269" s="427"/>
      <c r="M269" s="427"/>
      <c r="N269" s="427"/>
      <c r="O269" s="427"/>
      <c r="P269" s="427"/>
      <c r="Q269" s="427"/>
      <c r="R269" s="427"/>
      <c r="S269" s="427"/>
      <c r="T269" s="427"/>
      <c r="U269" s="427"/>
      <c r="V269" s="427"/>
      <c r="W269" s="427"/>
      <c r="X269" s="427"/>
      <c r="Y269" s="427"/>
      <c r="Z269" s="427"/>
      <c r="AA269" s="427"/>
      <c r="AB269" s="427"/>
      <c r="AC269" s="428"/>
      <c r="AD269" s="310">
        <f>'Art. 123'!AF267</f>
        <v>3</v>
      </c>
      <c r="AE269" s="94" t="str">
        <f t="shared" si="42"/>
        <v>No aplica</v>
      </c>
      <c r="AF269">
        <f t="shared" si="43"/>
        <v>1.5</v>
      </c>
      <c r="AG269" s="92" t="str">
        <f t="shared" si="44"/>
        <v>No aplica</v>
      </c>
      <c r="AH269" s="95" t="e">
        <f t="shared" si="45"/>
        <v>#VALUE!</v>
      </c>
      <c r="AI269" s="96" t="str">
        <f t="shared" si="46"/>
        <v>No aplica</v>
      </c>
      <c r="AJ269" s="96" t="e">
        <f t="shared" si="47"/>
        <v>#VALUE!</v>
      </c>
      <c r="AK269" s="96" t="e">
        <f t="shared" si="48"/>
        <v>#VALUE!</v>
      </c>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ht="24.9" customHeight="1" thickTop="1" thickBot="1" x14ac:dyDescent="0.3">
      <c r="A270" s="434" t="s">
        <v>2219</v>
      </c>
      <c r="B270" s="435"/>
      <c r="C270" s="435"/>
      <c r="D270" s="435"/>
      <c r="E270" s="435"/>
      <c r="F270" s="435"/>
      <c r="G270" s="435"/>
      <c r="H270" s="435"/>
      <c r="I270" s="435"/>
      <c r="J270" s="435"/>
      <c r="K270" s="435"/>
      <c r="L270" s="435"/>
      <c r="M270" s="435"/>
      <c r="N270" s="435"/>
      <c r="O270" s="435"/>
      <c r="P270" s="435"/>
      <c r="Q270" s="435"/>
      <c r="R270" s="435"/>
      <c r="S270" s="435"/>
      <c r="T270" s="435"/>
      <c r="U270" s="435"/>
      <c r="V270" s="435"/>
      <c r="W270" s="435"/>
      <c r="X270" s="435"/>
      <c r="Y270" s="435"/>
      <c r="Z270" s="435"/>
      <c r="AA270" s="435"/>
      <c r="AB270" s="435"/>
      <c r="AC270" s="436"/>
      <c r="AD270" s="310">
        <f>'Art. 123'!AF268</f>
        <v>3</v>
      </c>
      <c r="AE270" s="94" t="str">
        <f t="shared" si="42"/>
        <v>No aplica</v>
      </c>
      <c r="AF270">
        <f t="shared" si="43"/>
        <v>1.5</v>
      </c>
      <c r="AG270" s="92" t="str">
        <f t="shared" si="44"/>
        <v>No aplica</v>
      </c>
      <c r="AH270" s="95" t="e">
        <f t="shared" si="45"/>
        <v>#VALUE!</v>
      </c>
      <c r="AI270" s="96" t="str">
        <f t="shared" si="46"/>
        <v>No aplica</v>
      </c>
      <c r="AJ270" s="96" t="e">
        <f t="shared" si="47"/>
        <v>#VALUE!</v>
      </c>
      <c r="AK270" s="96" t="e">
        <f t="shared" si="48"/>
        <v>#VALUE!</v>
      </c>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ht="24.9" customHeight="1" thickTop="1" thickBot="1" x14ac:dyDescent="0.3">
      <c r="A271" s="434" t="s">
        <v>2074</v>
      </c>
      <c r="B271" s="435"/>
      <c r="C271" s="435"/>
      <c r="D271" s="435"/>
      <c r="E271" s="435"/>
      <c r="F271" s="435"/>
      <c r="G271" s="435"/>
      <c r="H271" s="435"/>
      <c r="I271" s="435"/>
      <c r="J271" s="435"/>
      <c r="K271" s="435"/>
      <c r="L271" s="435"/>
      <c r="M271" s="435"/>
      <c r="N271" s="435"/>
      <c r="O271" s="435"/>
      <c r="P271" s="435"/>
      <c r="Q271" s="435"/>
      <c r="R271" s="435"/>
      <c r="S271" s="435"/>
      <c r="T271" s="435"/>
      <c r="U271" s="435"/>
      <c r="V271" s="435"/>
      <c r="W271" s="435"/>
      <c r="X271" s="435"/>
      <c r="Y271" s="435"/>
      <c r="Z271" s="435"/>
      <c r="AA271" s="435"/>
      <c r="AB271" s="435"/>
      <c r="AC271" s="436"/>
      <c r="AD271" s="310">
        <f>'Art. 123'!AF269</f>
        <v>3</v>
      </c>
      <c r="AE271" s="94" t="str">
        <f t="shared" si="42"/>
        <v>No aplica</v>
      </c>
      <c r="AF271">
        <f t="shared" si="43"/>
        <v>1.5</v>
      </c>
      <c r="AG271" s="92" t="str">
        <f t="shared" si="44"/>
        <v>No aplica</v>
      </c>
      <c r="AH271" s="95" t="e">
        <f t="shared" si="45"/>
        <v>#VALUE!</v>
      </c>
      <c r="AI271" s="96" t="str">
        <f t="shared" si="46"/>
        <v>No aplica</v>
      </c>
      <c r="AJ271" s="96" t="e">
        <f t="shared" si="47"/>
        <v>#VALUE!</v>
      </c>
      <c r="AK271" s="96" t="e">
        <f t="shared" si="48"/>
        <v>#VALUE!</v>
      </c>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ht="24.9" customHeight="1" thickTop="1" thickBot="1" x14ac:dyDescent="0.3">
      <c r="A272" s="392" t="s">
        <v>2220</v>
      </c>
      <c r="B272" s="427"/>
      <c r="C272" s="427"/>
      <c r="D272" s="427"/>
      <c r="E272" s="427"/>
      <c r="F272" s="427"/>
      <c r="G272" s="427"/>
      <c r="H272" s="427"/>
      <c r="I272" s="427"/>
      <c r="J272" s="427"/>
      <c r="K272" s="427"/>
      <c r="L272" s="427"/>
      <c r="M272" s="427"/>
      <c r="N272" s="427"/>
      <c r="O272" s="427"/>
      <c r="P272" s="427"/>
      <c r="Q272" s="427"/>
      <c r="R272" s="427"/>
      <c r="S272" s="427"/>
      <c r="T272" s="427"/>
      <c r="U272" s="427"/>
      <c r="V272" s="427"/>
      <c r="W272" s="427"/>
      <c r="X272" s="427"/>
      <c r="Y272" s="427"/>
      <c r="Z272" s="427"/>
      <c r="AA272" s="427"/>
      <c r="AB272" s="427"/>
      <c r="AC272" s="428"/>
      <c r="AD272" s="310">
        <f>'Art. 123'!AF270</f>
        <v>3</v>
      </c>
      <c r="AE272" s="94" t="str">
        <f t="shared" si="42"/>
        <v>No aplica</v>
      </c>
      <c r="AF272">
        <f t="shared" si="43"/>
        <v>1.5</v>
      </c>
      <c r="AG272" s="92" t="str">
        <f t="shared" si="44"/>
        <v>No aplica</v>
      </c>
      <c r="AH272" s="95" t="e">
        <f t="shared" si="45"/>
        <v>#VALUE!</v>
      </c>
      <c r="AI272" s="96" t="str">
        <f t="shared" si="46"/>
        <v>No aplica</v>
      </c>
      <c r="AJ272" s="96" t="e">
        <f t="shared" si="47"/>
        <v>#VALUE!</v>
      </c>
      <c r="AK272" s="96" t="e">
        <f t="shared" si="48"/>
        <v>#VALUE!</v>
      </c>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ht="24.9" customHeight="1" thickTop="1" thickBot="1" x14ac:dyDescent="0.3">
      <c r="A273" s="392" t="s">
        <v>2221</v>
      </c>
      <c r="B273" s="427"/>
      <c r="C273" s="427"/>
      <c r="D273" s="427"/>
      <c r="E273" s="427"/>
      <c r="F273" s="427"/>
      <c r="G273" s="427"/>
      <c r="H273" s="427"/>
      <c r="I273" s="427"/>
      <c r="J273" s="427"/>
      <c r="K273" s="427"/>
      <c r="L273" s="427"/>
      <c r="M273" s="427"/>
      <c r="N273" s="427"/>
      <c r="O273" s="427"/>
      <c r="P273" s="427"/>
      <c r="Q273" s="427"/>
      <c r="R273" s="427"/>
      <c r="S273" s="427"/>
      <c r="T273" s="427"/>
      <c r="U273" s="427"/>
      <c r="V273" s="427"/>
      <c r="W273" s="427"/>
      <c r="X273" s="427"/>
      <c r="Y273" s="427"/>
      <c r="Z273" s="427"/>
      <c r="AA273" s="427"/>
      <c r="AB273" s="427"/>
      <c r="AC273" s="428"/>
      <c r="AD273" s="310">
        <f>'Art. 123'!AF271</f>
        <v>3</v>
      </c>
      <c r="AE273" s="94" t="str">
        <f t="shared" si="42"/>
        <v>No aplica</v>
      </c>
      <c r="AF273">
        <f t="shared" si="43"/>
        <v>1.5</v>
      </c>
      <c r="AG273" s="92" t="str">
        <f t="shared" si="44"/>
        <v>No aplica</v>
      </c>
      <c r="AH273" s="95" t="e">
        <f t="shared" si="45"/>
        <v>#VALUE!</v>
      </c>
      <c r="AI273" s="96" t="str">
        <f t="shared" si="46"/>
        <v>No aplica</v>
      </c>
      <c r="AJ273" s="96" t="e">
        <f t="shared" si="47"/>
        <v>#VALUE!</v>
      </c>
      <c r="AK273" s="96" t="e">
        <f t="shared" si="48"/>
        <v>#VALUE!</v>
      </c>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ht="24.9" customHeight="1" thickTop="1" thickBot="1" x14ac:dyDescent="0.3">
      <c r="A274" s="392" t="s">
        <v>2222</v>
      </c>
      <c r="B274" s="427"/>
      <c r="C274" s="427"/>
      <c r="D274" s="427"/>
      <c r="E274" s="427"/>
      <c r="F274" s="427"/>
      <c r="G274" s="427"/>
      <c r="H274" s="427"/>
      <c r="I274" s="427"/>
      <c r="J274" s="427"/>
      <c r="K274" s="427"/>
      <c r="L274" s="427"/>
      <c r="M274" s="427"/>
      <c r="N274" s="427"/>
      <c r="O274" s="427"/>
      <c r="P274" s="427"/>
      <c r="Q274" s="427"/>
      <c r="R274" s="427"/>
      <c r="S274" s="427"/>
      <c r="T274" s="427"/>
      <c r="U274" s="427"/>
      <c r="V274" s="427"/>
      <c r="W274" s="427"/>
      <c r="X274" s="427"/>
      <c r="Y274" s="427"/>
      <c r="Z274" s="427"/>
      <c r="AA274" s="427"/>
      <c r="AB274" s="427"/>
      <c r="AC274" s="428"/>
      <c r="AD274" s="310">
        <f>'Art. 123'!AF272</f>
        <v>3</v>
      </c>
      <c r="AE274" s="94" t="str">
        <f t="shared" si="42"/>
        <v>No aplica</v>
      </c>
      <c r="AF274">
        <f t="shared" si="43"/>
        <v>1.5</v>
      </c>
      <c r="AG274" s="92" t="str">
        <f t="shared" si="44"/>
        <v>No aplica</v>
      </c>
      <c r="AH274" s="95" t="e">
        <f t="shared" si="45"/>
        <v>#VALUE!</v>
      </c>
      <c r="AI274" s="96" t="str">
        <f t="shared" si="46"/>
        <v>No aplica</v>
      </c>
      <c r="AJ274" s="96" t="e">
        <f t="shared" si="47"/>
        <v>#VALUE!</v>
      </c>
      <c r="AK274" s="96" t="e">
        <f t="shared" si="48"/>
        <v>#VALUE!</v>
      </c>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ht="24.9" customHeight="1" thickTop="1" thickBot="1" x14ac:dyDescent="0.3">
      <c r="A275" s="392" t="s">
        <v>2223</v>
      </c>
      <c r="B275" s="427"/>
      <c r="C275" s="427"/>
      <c r="D275" s="427"/>
      <c r="E275" s="427"/>
      <c r="F275" s="427"/>
      <c r="G275" s="427"/>
      <c r="H275" s="427"/>
      <c r="I275" s="427"/>
      <c r="J275" s="427"/>
      <c r="K275" s="427"/>
      <c r="L275" s="427"/>
      <c r="M275" s="427"/>
      <c r="N275" s="427"/>
      <c r="O275" s="427"/>
      <c r="P275" s="427"/>
      <c r="Q275" s="427"/>
      <c r="R275" s="427"/>
      <c r="S275" s="427"/>
      <c r="T275" s="427"/>
      <c r="U275" s="427"/>
      <c r="V275" s="427"/>
      <c r="W275" s="427"/>
      <c r="X275" s="427"/>
      <c r="Y275" s="427"/>
      <c r="Z275" s="427"/>
      <c r="AA275" s="427"/>
      <c r="AB275" s="427"/>
      <c r="AC275" s="428"/>
      <c r="AD275" s="310">
        <f>'Art. 123'!AF273</f>
        <v>3</v>
      </c>
      <c r="AE275" s="94" t="str">
        <f t="shared" si="42"/>
        <v>No aplica</v>
      </c>
      <c r="AF275">
        <f t="shared" si="43"/>
        <v>1.5</v>
      </c>
      <c r="AG275" s="92" t="str">
        <f t="shared" si="44"/>
        <v>No aplica</v>
      </c>
      <c r="AH275" s="95" t="e">
        <f t="shared" si="45"/>
        <v>#VALUE!</v>
      </c>
      <c r="AI275" s="96" t="str">
        <f t="shared" si="46"/>
        <v>No aplica</v>
      </c>
      <c r="AJ275" s="96" t="e">
        <f t="shared" si="47"/>
        <v>#VALUE!</v>
      </c>
      <c r="AK275" s="96" t="e">
        <f t="shared" si="48"/>
        <v>#VALUE!</v>
      </c>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ht="24.9" customHeight="1" thickTop="1" thickBot="1" x14ac:dyDescent="0.3">
      <c r="A276" s="392" t="s">
        <v>2224</v>
      </c>
      <c r="B276" s="427"/>
      <c r="C276" s="427"/>
      <c r="D276" s="427"/>
      <c r="E276" s="427"/>
      <c r="F276" s="427"/>
      <c r="G276" s="427"/>
      <c r="H276" s="427"/>
      <c r="I276" s="427"/>
      <c r="J276" s="427"/>
      <c r="K276" s="427"/>
      <c r="L276" s="427"/>
      <c r="M276" s="427"/>
      <c r="N276" s="427"/>
      <c r="O276" s="427"/>
      <c r="P276" s="427"/>
      <c r="Q276" s="427"/>
      <c r="R276" s="427"/>
      <c r="S276" s="427"/>
      <c r="T276" s="427"/>
      <c r="U276" s="427"/>
      <c r="V276" s="427"/>
      <c r="W276" s="427"/>
      <c r="X276" s="427"/>
      <c r="Y276" s="427"/>
      <c r="Z276" s="427"/>
      <c r="AA276" s="427"/>
      <c r="AB276" s="427"/>
      <c r="AC276" s="428"/>
      <c r="AD276" s="310">
        <f>'Art. 123'!AF274</f>
        <v>3</v>
      </c>
      <c r="AE276" s="94" t="str">
        <f t="shared" si="42"/>
        <v>No aplica</v>
      </c>
      <c r="AF276">
        <f t="shared" si="43"/>
        <v>1.5</v>
      </c>
      <c r="AG276" s="92" t="str">
        <f t="shared" si="44"/>
        <v>No aplica</v>
      </c>
      <c r="AH276" s="95" t="e">
        <f t="shared" si="45"/>
        <v>#VALUE!</v>
      </c>
      <c r="AI276" s="96" t="str">
        <f t="shared" si="46"/>
        <v>No aplica</v>
      </c>
      <c r="AJ276" s="96" t="e">
        <f t="shared" si="47"/>
        <v>#VALUE!</v>
      </c>
      <c r="AK276" s="96" t="e">
        <f t="shared" si="48"/>
        <v>#VALUE!</v>
      </c>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ht="24.9" customHeight="1" thickTop="1" thickBot="1" x14ac:dyDescent="0.3">
      <c r="A277" s="434" t="s">
        <v>1528</v>
      </c>
      <c r="B277" s="435"/>
      <c r="C277" s="435"/>
      <c r="D277" s="435"/>
      <c r="E277" s="435"/>
      <c r="F277" s="435"/>
      <c r="G277" s="435"/>
      <c r="H277" s="435"/>
      <c r="I277" s="435"/>
      <c r="J277" s="435"/>
      <c r="K277" s="435"/>
      <c r="L277" s="435"/>
      <c r="M277" s="435"/>
      <c r="N277" s="435"/>
      <c r="O277" s="435"/>
      <c r="P277" s="435"/>
      <c r="Q277" s="435"/>
      <c r="R277" s="435"/>
      <c r="S277" s="435"/>
      <c r="T277" s="435"/>
      <c r="U277" s="435"/>
      <c r="V277" s="435"/>
      <c r="W277" s="435"/>
      <c r="X277" s="435"/>
      <c r="Y277" s="435"/>
      <c r="Z277" s="435"/>
      <c r="AA277" s="435"/>
      <c r="AB277" s="435"/>
      <c r="AC277" s="436"/>
      <c r="AD277" s="310">
        <f>'Art. 123'!AF275</f>
        <v>3</v>
      </c>
      <c r="AE277" s="94" t="str">
        <f t="shared" si="42"/>
        <v>No aplica</v>
      </c>
      <c r="AF277">
        <f t="shared" si="43"/>
        <v>1.5</v>
      </c>
      <c r="AG277" s="92" t="str">
        <f t="shared" si="44"/>
        <v>No aplica</v>
      </c>
      <c r="AH277" s="95" t="e">
        <f t="shared" si="45"/>
        <v>#VALUE!</v>
      </c>
      <c r="AI277" s="96" t="str">
        <f t="shared" si="46"/>
        <v>No aplica</v>
      </c>
      <c r="AJ277" s="96" t="e">
        <f t="shared" si="47"/>
        <v>#VALUE!</v>
      </c>
      <c r="AK277" s="96" t="e">
        <f t="shared" si="48"/>
        <v>#VALUE!</v>
      </c>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ht="24.9" customHeight="1" thickTop="1" thickBot="1" x14ac:dyDescent="0.3">
      <c r="A278" s="434" t="s">
        <v>2225</v>
      </c>
      <c r="B278" s="435"/>
      <c r="C278" s="435"/>
      <c r="D278" s="435"/>
      <c r="E278" s="435"/>
      <c r="F278" s="435"/>
      <c r="G278" s="435"/>
      <c r="H278" s="435"/>
      <c r="I278" s="435"/>
      <c r="J278" s="435"/>
      <c r="K278" s="435"/>
      <c r="L278" s="435"/>
      <c r="M278" s="435"/>
      <c r="N278" s="435"/>
      <c r="O278" s="435"/>
      <c r="P278" s="435"/>
      <c r="Q278" s="435"/>
      <c r="R278" s="435"/>
      <c r="S278" s="435"/>
      <c r="T278" s="435"/>
      <c r="U278" s="435"/>
      <c r="V278" s="435"/>
      <c r="W278" s="435"/>
      <c r="X278" s="435"/>
      <c r="Y278" s="435"/>
      <c r="Z278" s="435"/>
      <c r="AA278" s="435"/>
      <c r="AB278" s="435"/>
      <c r="AC278" s="436"/>
      <c r="AD278" s="310">
        <f>'Art. 123'!AF276</f>
        <v>3</v>
      </c>
      <c r="AE278" s="94" t="str">
        <f t="shared" si="42"/>
        <v>No aplica</v>
      </c>
      <c r="AF278">
        <f t="shared" si="43"/>
        <v>1.5</v>
      </c>
      <c r="AG278" s="92" t="str">
        <f t="shared" si="44"/>
        <v>No aplica</v>
      </c>
      <c r="AH278" s="95" t="e">
        <f t="shared" si="45"/>
        <v>#VALUE!</v>
      </c>
      <c r="AI278" s="96" t="str">
        <f t="shared" si="46"/>
        <v>No aplica</v>
      </c>
      <c r="AJ278" s="96" t="e">
        <f t="shared" si="47"/>
        <v>#VALUE!</v>
      </c>
      <c r="AK278" s="96" t="e">
        <f t="shared" si="48"/>
        <v>#VALUE!</v>
      </c>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ht="24.9" customHeight="1" thickTop="1" thickBot="1" x14ac:dyDescent="0.3">
      <c r="A279" s="392" t="s">
        <v>2226</v>
      </c>
      <c r="B279" s="427"/>
      <c r="C279" s="427"/>
      <c r="D279" s="427"/>
      <c r="E279" s="427"/>
      <c r="F279" s="427"/>
      <c r="G279" s="427"/>
      <c r="H279" s="427"/>
      <c r="I279" s="427"/>
      <c r="J279" s="427"/>
      <c r="K279" s="427"/>
      <c r="L279" s="427"/>
      <c r="M279" s="427"/>
      <c r="N279" s="427"/>
      <c r="O279" s="427"/>
      <c r="P279" s="427"/>
      <c r="Q279" s="427"/>
      <c r="R279" s="427"/>
      <c r="S279" s="427"/>
      <c r="T279" s="427"/>
      <c r="U279" s="427"/>
      <c r="V279" s="427"/>
      <c r="W279" s="427"/>
      <c r="X279" s="427"/>
      <c r="Y279" s="427"/>
      <c r="Z279" s="427"/>
      <c r="AA279" s="427"/>
      <c r="AB279" s="427"/>
      <c r="AC279" s="428"/>
      <c r="AD279" s="310">
        <f>'Art. 123'!AF277</f>
        <v>3</v>
      </c>
      <c r="AE279" s="94" t="str">
        <f t="shared" si="42"/>
        <v>No aplica</v>
      </c>
      <c r="AF279">
        <f t="shared" si="43"/>
        <v>1.5</v>
      </c>
      <c r="AG279" s="92" t="str">
        <f t="shared" si="44"/>
        <v>No aplica</v>
      </c>
      <c r="AH279" s="95" t="e">
        <f t="shared" si="45"/>
        <v>#VALUE!</v>
      </c>
      <c r="AI279" s="96" t="str">
        <f t="shared" si="46"/>
        <v>No aplica</v>
      </c>
      <c r="AJ279" s="96" t="e">
        <f t="shared" si="47"/>
        <v>#VALUE!</v>
      </c>
      <c r="AK279" s="96" t="e">
        <f t="shared" si="48"/>
        <v>#VALUE!</v>
      </c>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ht="24.9" customHeight="1" thickTop="1" thickBot="1" x14ac:dyDescent="0.3">
      <c r="A280" s="392" t="s">
        <v>2227</v>
      </c>
      <c r="B280" s="427"/>
      <c r="C280" s="427"/>
      <c r="D280" s="427"/>
      <c r="E280" s="427"/>
      <c r="F280" s="427"/>
      <c r="G280" s="427"/>
      <c r="H280" s="427"/>
      <c r="I280" s="427"/>
      <c r="J280" s="427"/>
      <c r="K280" s="427"/>
      <c r="L280" s="427"/>
      <c r="M280" s="427"/>
      <c r="N280" s="427"/>
      <c r="O280" s="427"/>
      <c r="P280" s="427"/>
      <c r="Q280" s="427"/>
      <c r="R280" s="427"/>
      <c r="S280" s="427"/>
      <c r="T280" s="427"/>
      <c r="U280" s="427"/>
      <c r="V280" s="427"/>
      <c r="W280" s="427"/>
      <c r="X280" s="427"/>
      <c r="Y280" s="427"/>
      <c r="Z280" s="427"/>
      <c r="AA280" s="427"/>
      <c r="AB280" s="427"/>
      <c r="AC280" s="428"/>
      <c r="AD280" s="310">
        <f>'Art. 123'!AF278</f>
        <v>3</v>
      </c>
      <c r="AE280" s="94" t="str">
        <f t="shared" si="42"/>
        <v>No aplica</v>
      </c>
      <c r="AF280">
        <f t="shared" si="43"/>
        <v>1.5</v>
      </c>
      <c r="AG280" s="92" t="str">
        <f t="shared" si="44"/>
        <v>No aplica</v>
      </c>
      <c r="AH280" s="95" t="e">
        <f t="shared" si="45"/>
        <v>#VALUE!</v>
      </c>
      <c r="AI280" s="96" t="str">
        <f t="shared" si="46"/>
        <v>No aplica</v>
      </c>
      <c r="AJ280" s="96" t="e">
        <f t="shared" si="47"/>
        <v>#VALUE!</v>
      </c>
      <c r="AK280" s="96" t="e">
        <f t="shared" si="48"/>
        <v>#VALUE!</v>
      </c>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ht="24.9" customHeight="1" thickTop="1" thickBot="1" x14ac:dyDescent="0.3">
      <c r="A281" s="392" t="s">
        <v>2228</v>
      </c>
      <c r="B281" s="427"/>
      <c r="C281" s="427"/>
      <c r="D281" s="427"/>
      <c r="E281" s="427"/>
      <c r="F281" s="427"/>
      <c r="G281" s="427"/>
      <c r="H281" s="427"/>
      <c r="I281" s="427"/>
      <c r="J281" s="427"/>
      <c r="K281" s="427"/>
      <c r="L281" s="427"/>
      <c r="M281" s="427"/>
      <c r="N281" s="427"/>
      <c r="O281" s="427"/>
      <c r="P281" s="427"/>
      <c r="Q281" s="427"/>
      <c r="R281" s="427"/>
      <c r="S281" s="427"/>
      <c r="T281" s="427"/>
      <c r="U281" s="427"/>
      <c r="V281" s="427"/>
      <c r="W281" s="427"/>
      <c r="X281" s="427"/>
      <c r="Y281" s="427"/>
      <c r="Z281" s="427"/>
      <c r="AA281" s="427"/>
      <c r="AB281" s="427"/>
      <c r="AC281" s="428"/>
      <c r="AD281" s="310">
        <f>'Art. 123'!AF279</f>
        <v>3</v>
      </c>
      <c r="AE281" s="94" t="str">
        <f t="shared" si="42"/>
        <v>No aplica</v>
      </c>
      <c r="AF281">
        <f t="shared" si="43"/>
        <v>1.5</v>
      </c>
      <c r="AG281" s="92" t="str">
        <f t="shared" si="44"/>
        <v>No aplica</v>
      </c>
      <c r="AH281" s="95" t="e">
        <f t="shared" si="45"/>
        <v>#VALUE!</v>
      </c>
      <c r="AI281" s="96" t="str">
        <f t="shared" si="46"/>
        <v>No aplica</v>
      </c>
      <c r="AJ281" s="96" t="e">
        <f t="shared" si="47"/>
        <v>#VALUE!</v>
      </c>
      <c r="AK281" s="96" t="e">
        <f t="shared" si="48"/>
        <v>#VALUE!</v>
      </c>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ht="24.9" customHeight="1" thickTop="1" thickBot="1" x14ac:dyDescent="0.3">
      <c r="A282" s="392" t="s">
        <v>2229</v>
      </c>
      <c r="B282" s="427"/>
      <c r="C282" s="427"/>
      <c r="D282" s="427"/>
      <c r="E282" s="427"/>
      <c r="F282" s="427"/>
      <c r="G282" s="427"/>
      <c r="H282" s="427"/>
      <c r="I282" s="427"/>
      <c r="J282" s="427"/>
      <c r="K282" s="427"/>
      <c r="L282" s="427"/>
      <c r="M282" s="427"/>
      <c r="N282" s="427"/>
      <c r="O282" s="427"/>
      <c r="P282" s="427"/>
      <c r="Q282" s="427"/>
      <c r="R282" s="427"/>
      <c r="S282" s="427"/>
      <c r="T282" s="427"/>
      <c r="U282" s="427"/>
      <c r="V282" s="427"/>
      <c r="W282" s="427"/>
      <c r="X282" s="427"/>
      <c r="Y282" s="427"/>
      <c r="Z282" s="427"/>
      <c r="AA282" s="427"/>
      <c r="AB282" s="427"/>
      <c r="AC282" s="428"/>
      <c r="AD282" s="310">
        <f>'Art. 123'!AF280</f>
        <v>3</v>
      </c>
      <c r="AE282" s="94" t="str">
        <f t="shared" si="42"/>
        <v>No aplica</v>
      </c>
      <c r="AF282">
        <f t="shared" si="43"/>
        <v>1.5</v>
      </c>
      <c r="AG282" s="92" t="str">
        <f t="shared" si="44"/>
        <v>No aplica</v>
      </c>
      <c r="AH282" s="95" t="e">
        <f t="shared" si="45"/>
        <v>#VALUE!</v>
      </c>
      <c r="AI282" s="96" t="str">
        <f t="shared" si="46"/>
        <v>No aplica</v>
      </c>
      <c r="AJ282" s="96" t="e">
        <f t="shared" si="47"/>
        <v>#VALUE!</v>
      </c>
      <c r="AK282" s="96" t="e">
        <f t="shared" si="48"/>
        <v>#VALUE!</v>
      </c>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ht="24.9" customHeight="1" thickTop="1" thickBot="1" x14ac:dyDescent="0.3">
      <c r="A283" s="392" t="s">
        <v>1551</v>
      </c>
      <c r="B283" s="427"/>
      <c r="C283" s="427"/>
      <c r="D283" s="427"/>
      <c r="E283" s="427"/>
      <c r="F283" s="427"/>
      <c r="G283" s="427"/>
      <c r="H283" s="427"/>
      <c r="I283" s="427"/>
      <c r="J283" s="427"/>
      <c r="K283" s="427"/>
      <c r="L283" s="427"/>
      <c r="M283" s="427"/>
      <c r="N283" s="427"/>
      <c r="O283" s="427"/>
      <c r="P283" s="427"/>
      <c r="Q283" s="427"/>
      <c r="R283" s="427"/>
      <c r="S283" s="427"/>
      <c r="T283" s="427"/>
      <c r="U283" s="427"/>
      <c r="V283" s="427"/>
      <c r="W283" s="427"/>
      <c r="X283" s="427"/>
      <c r="Y283" s="427"/>
      <c r="Z283" s="427"/>
      <c r="AA283" s="427"/>
      <c r="AB283" s="427"/>
      <c r="AC283" s="428"/>
      <c r="AD283" s="310">
        <f>'Art. 123'!AF281</f>
        <v>3</v>
      </c>
      <c r="AE283" s="94" t="str">
        <f t="shared" si="42"/>
        <v>No aplica</v>
      </c>
      <c r="AF283">
        <f t="shared" si="43"/>
        <v>1.5</v>
      </c>
      <c r="AG283" s="92" t="str">
        <f t="shared" si="44"/>
        <v>No aplica</v>
      </c>
      <c r="AH283" s="95" t="e">
        <f t="shared" si="45"/>
        <v>#VALUE!</v>
      </c>
      <c r="AI283" s="96" t="str">
        <f t="shared" si="46"/>
        <v>No aplica</v>
      </c>
      <c r="AJ283" s="96" t="e">
        <f t="shared" si="47"/>
        <v>#VALUE!</v>
      </c>
      <c r="AK283" s="96" t="e">
        <f t="shared" si="48"/>
        <v>#VALUE!</v>
      </c>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ht="24.9" customHeight="1" thickTop="1" thickBot="1" x14ac:dyDescent="0.3">
      <c r="A284" s="434" t="s">
        <v>2230</v>
      </c>
      <c r="B284" s="435"/>
      <c r="C284" s="435"/>
      <c r="D284" s="435"/>
      <c r="E284" s="435"/>
      <c r="F284" s="435"/>
      <c r="G284" s="435"/>
      <c r="H284" s="435"/>
      <c r="I284" s="435"/>
      <c r="J284" s="435"/>
      <c r="K284" s="435"/>
      <c r="L284" s="435"/>
      <c r="M284" s="435"/>
      <c r="N284" s="435"/>
      <c r="O284" s="435"/>
      <c r="P284" s="435"/>
      <c r="Q284" s="435"/>
      <c r="R284" s="435"/>
      <c r="S284" s="435"/>
      <c r="T284" s="435"/>
      <c r="U284" s="435"/>
      <c r="V284" s="435"/>
      <c r="W284" s="435"/>
      <c r="X284" s="435"/>
      <c r="Y284" s="435"/>
      <c r="Z284" s="435"/>
      <c r="AA284" s="435"/>
      <c r="AB284" s="435"/>
      <c r="AC284" s="436"/>
      <c r="AD284" s="310">
        <f>'Art. 123'!AF282</f>
        <v>3</v>
      </c>
      <c r="AE284" s="94" t="str">
        <f t="shared" si="42"/>
        <v>No aplica</v>
      </c>
      <c r="AF284">
        <f t="shared" si="43"/>
        <v>1.5</v>
      </c>
      <c r="AG284" s="92" t="str">
        <f t="shared" si="44"/>
        <v>No aplica</v>
      </c>
      <c r="AH284" s="95" t="e">
        <f t="shared" si="45"/>
        <v>#VALUE!</v>
      </c>
      <c r="AI284" s="96" t="str">
        <f t="shared" si="46"/>
        <v>No aplica</v>
      </c>
      <c r="AJ284" s="96" t="e">
        <f t="shared" si="47"/>
        <v>#VALUE!</v>
      </c>
      <c r="AK284" s="96" t="e">
        <f t="shared" si="48"/>
        <v>#VALUE!</v>
      </c>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ht="24.9" customHeight="1" thickTop="1" thickBot="1" x14ac:dyDescent="0.3">
      <c r="A285" s="434" t="s">
        <v>2231</v>
      </c>
      <c r="B285" s="435"/>
      <c r="C285" s="435"/>
      <c r="D285" s="435"/>
      <c r="E285" s="435"/>
      <c r="F285" s="435"/>
      <c r="G285" s="435"/>
      <c r="H285" s="435"/>
      <c r="I285" s="435"/>
      <c r="J285" s="435"/>
      <c r="K285" s="435"/>
      <c r="L285" s="435"/>
      <c r="M285" s="435"/>
      <c r="N285" s="435"/>
      <c r="O285" s="435"/>
      <c r="P285" s="435"/>
      <c r="Q285" s="435"/>
      <c r="R285" s="435"/>
      <c r="S285" s="435"/>
      <c r="T285" s="435"/>
      <c r="U285" s="435"/>
      <c r="V285" s="435"/>
      <c r="W285" s="435"/>
      <c r="X285" s="435"/>
      <c r="Y285" s="435"/>
      <c r="Z285" s="435"/>
      <c r="AA285" s="435"/>
      <c r="AB285" s="435"/>
      <c r="AC285" s="436"/>
      <c r="AD285" s="310">
        <f>'Art. 123'!AF283</f>
        <v>3</v>
      </c>
      <c r="AE285" s="94" t="str">
        <f t="shared" si="42"/>
        <v>No aplica</v>
      </c>
      <c r="AF285">
        <f t="shared" si="43"/>
        <v>1.5</v>
      </c>
      <c r="AG285" s="92" t="str">
        <f t="shared" si="44"/>
        <v>No aplica</v>
      </c>
      <c r="AH285" s="95" t="e">
        <f t="shared" si="45"/>
        <v>#VALUE!</v>
      </c>
      <c r="AI285" s="96" t="str">
        <f t="shared" si="46"/>
        <v>No aplica</v>
      </c>
      <c r="AJ285" s="96" t="e">
        <f t="shared" si="47"/>
        <v>#VALUE!</v>
      </c>
      <c r="AK285" s="96" t="e">
        <f t="shared" si="48"/>
        <v>#VALUE!</v>
      </c>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ht="24.9" customHeight="1" thickTop="1" thickBot="1" x14ac:dyDescent="0.3">
      <c r="A286" s="392" t="s">
        <v>2232</v>
      </c>
      <c r="B286" s="427"/>
      <c r="C286" s="427"/>
      <c r="D286" s="427"/>
      <c r="E286" s="427"/>
      <c r="F286" s="427"/>
      <c r="G286" s="427"/>
      <c r="H286" s="427"/>
      <c r="I286" s="427"/>
      <c r="J286" s="427"/>
      <c r="K286" s="427"/>
      <c r="L286" s="427"/>
      <c r="M286" s="427"/>
      <c r="N286" s="427"/>
      <c r="O286" s="427"/>
      <c r="P286" s="427"/>
      <c r="Q286" s="427"/>
      <c r="R286" s="427"/>
      <c r="S286" s="427"/>
      <c r="T286" s="427"/>
      <c r="U286" s="427"/>
      <c r="V286" s="427"/>
      <c r="W286" s="427"/>
      <c r="X286" s="427"/>
      <c r="Y286" s="427"/>
      <c r="Z286" s="427"/>
      <c r="AA286" s="427"/>
      <c r="AB286" s="427"/>
      <c r="AC286" s="428"/>
      <c r="AD286" s="310">
        <f>'Art. 123'!AF284</f>
        <v>3</v>
      </c>
      <c r="AE286" s="94" t="str">
        <f t="shared" si="42"/>
        <v>No aplica</v>
      </c>
      <c r="AF286">
        <f t="shared" si="43"/>
        <v>1.5</v>
      </c>
      <c r="AG286" s="92" t="str">
        <f t="shared" si="44"/>
        <v>No aplica</v>
      </c>
      <c r="AH286" s="95" t="e">
        <f t="shared" si="45"/>
        <v>#VALUE!</v>
      </c>
      <c r="AI286" s="96" t="str">
        <f t="shared" si="46"/>
        <v>No aplica</v>
      </c>
      <c r="AJ286" s="96" t="e">
        <f t="shared" si="47"/>
        <v>#VALUE!</v>
      </c>
      <c r="AK286" s="96" t="e">
        <f t="shared" si="48"/>
        <v>#VALUE!</v>
      </c>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ht="24.9" customHeight="1" thickTop="1" thickBot="1" x14ac:dyDescent="0.3">
      <c r="A287" s="392" t="s">
        <v>2233</v>
      </c>
      <c r="B287" s="427"/>
      <c r="C287" s="427"/>
      <c r="D287" s="427"/>
      <c r="E287" s="427"/>
      <c r="F287" s="427"/>
      <c r="G287" s="427"/>
      <c r="H287" s="427"/>
      <c r="I287" s="427"/>
      <c r="J287" s="427"/>
      <c r="K287" s="427"/>
      <c r="L287" s="427"/>
      <c r="M287" s="427"/>
      <c r="N287" s="427"/>
      <c r="O287" s="427"/>
      <c r="P287" s="427"/>
      <c r="Q287" s="427"/>
      <c r="R287" s="427"/>
      <c r="S287" s="427"/>
      <c r="T287" s="427"/>
      <c r="U287" s="427"/>
      <c r="V287" s="427"/>
      <c r="W287" s="427"/>
      <c r="X287" s="427"/>
      <c r="Y287" s="427"/>
      <c r="Z287" s="427"/>
      <c r="AA287" s="427"/>
      <c r="AB287" s="427"/>
      <c r="AC287" s="428"/>
      <c r="AD287" s="310">
        <f>'Art. 123'!AF285</f>
        <v>3</v>
      </c>
      <c r="AE287" s="94" t="str">
        <f t="shared" si="42"/>
        <v>No aplica</v>
      </c>
      <c r="AF287">
        <f t="shared" si="43"/>
        <v>1.5</v>
      </c>
      <c r="AG287" s="92" t="str">
        <f t="shared" si="44"/>
        <v>No aplica</v>
      </c>
      <c r="AH287" s="95" t="e">
        <f t="shared" si="45"/>
        <v>#VALUE!</v>
      </c>
      <c r="AI287" s="96" t="str">
        <f t="shared" si="46"/>
        <v>No aplica</v>
      </c>
      <c r="AJ287" s="96" t="e">
        <f t="shared" si="47"/>
        <v>#VALUE!</v>
      </c>
      <c r="AK287" s="96" t="e">
        <f t="shared" si="48"/>
        <v>#VALUE!</v>
      </c>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ht="24.9" customHeight="1" thickTop="1" thickBot="1" x14ac:dyDescent="0.3">
      <c r="A288" s="392" t="s">
        <v>2234</v>
      </c>
      <c r="B288" s="427"/>
      <c r="C288" s="427"/>
      <c r="D288" s="427"/>
      <c r="E288" s="427"/>
      <c r="F288" s="427"/>
      <c r="G288" s="427"/>
      <c r="H288" s="427"/>
      <c r="I288" s="427"/>
      <c r="J288" s="427"/>
      <c r="K288" s="427"/>
      <c r="L288" s="427"/>
      <c r="M288" s="427"/>
      <c r="N288" s="427"/>
      <c r="O288" s="427"/>
      <c r="P288" s="427"/>
      <c r="Q288" s="427"/>
      <c r="R288" s="427"/>
      <c r="S288" s="427"/>
      <c r="T288" s="427"/>
      <c r="U288" s="427"/>
      <c r="V288" s="427"/>
      <c r="W288" s="427"/>
      <c r="X288" s="427"/>
      <c r="Y288" s="427"/>
      <c r="Z288" s="427"/>
      <c r="AA288" s="427"/>
      <c r="AB288" s="427"/>
      <c r="AC288" s="428"/>
      <c r="AD288" s="310">
        <f>'Art. 123'!AF286</f>
        <v>3</v>
      </c>
      <c r="AE288" s="94" t="str">
        <f t="shared" si="42"/>
        <v>No aplica</v>
      </c>
      <c r="AF288">
        <f t="shared" si="43"/>
        <v>1.5</v>
      </c>
      <c r="AG288" s="92" t="str">
        <f t="shared" si="44"/>
        <v>No aplica</v>
      </c>
      <c r="AH288" s="95" t="e">
        <f t="shared" si="45"/>
        <v>#VALUE!</v>
      </c>
      <c r="AI288" s="96" t="str">
        <f t="shared" si="46"/>
        <v>No aplica</v>
      </c>
      <c r="AJ288" s="96" t="e">
        <f t="shared" si="47"/>
        <v>#VALUE!</v>
      </c>
      <c r="AK288" s="96" t="e">
        <f t="shared" si="48"/>
        <v>#VALUE!</v>
      </c>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ht="24.9" customHeight="1" thickTop="1" thickBot="1" x14ac:dyDescent="0.3">
      <c r="A289" s="392" t="s">
        <v>2235</v>
      </c>
      <c r="B289" s="427"/>
      <c r="C289" s="427"/>
      <c r="D289" s="427"/>
      <c r="E289" s="427"/>
      <c r="F289" s="427"/>
      <c r="G289" s="427"/>
      <c r="H289" s="427"/>
      <c r="I289" s="427"/>
      <c r="J289" s="427"/>
      <c r="K289" s="427"/>
      <c r="L289" s="427"/>
      <c r="M289" s="427"/>
      <c r="N289" s="427"/>
      <c r="O289" s="427"/>
      <c r="P289" s="427"/>
      <c r="Q289" s="427"/>
      <c r="R289" s="427"/>
      <c r="S289" s="427"/>
      <c r="T289" s="427"/>
      <c r="U289" s="427"/>
      <c r="V289" s="427"/>
      <c r="W289" s="427"/>
      <c r="X289" s="427"/>
      <c r="Y289" s="427"/>
      <c r="Z289" s="427"/>
      <c r="AA289" s="427"/>
      <c r="AB289" s="427"/>
      <c r="AC289" s="428"/>
      <c r="AD289" s="310">
        <f>'Art. 123'!AF287</f>
        <v>3</v>
      </c>
      <c r="AE289" s="94" t="str">
        <f t="shared" si="42"/>
        <v>No aplica</v>
      </c>
      <c r="AF289">
        <f t="shared" si="43"/>
        <v>1.5</v>
      </c>
      <c r="AG289" s="92" t="str">
        <f t="shared" si="44"/>
        <v>No aplica</v>
      </c>
      <c r="AH289" s="95" t="e">
        <f t="shared" si="45"/>
        <v>#VALUE!</v>
      </c>
      <c r="AI289" s="96" t="str">
        <f t="shared" si="46"/>
        <v>No aplica</v>
      </c>
      <c r="AJ289" s="96" t="e">
        <f t="shared" si="47"/>
        <v>#VALUE!</v>
      </c>
      <c r="AK289" s="96" t="e">
        <f t="shared" si="48"/>
        <v>#VALUE!</v>
      </c>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ht="24.9" customHeight="1" thickTop="1" thickBot="1" x14ac:dyDescent="0.3">
      <c r="A290" s="392" t="s">
        <v>2236</v>
      </c>
      <c r="B290" s="427"/>
      <c r="C290" s="427"/>
      <c r="D290" s="427"/>
      <c r="E290" s="427"/>
      <c r="F290" s="427"/>
      <c r="G290" s="427"/>
      <c r="H290" s="427"/>
      <c r="I290" s="427"/>
      <c r="J290" s="427"/>
      <c r="K290" s="427"/>
      <c r="L290" s="427"/>
      <c r="M290" s="427"/>
      <c r="N290" s="427"/>
      <c r="O290" s="427"/>
      <c r="P290" s="427"/>
      <c r="Q290" s="427"/>
      <c r="R290" s="427"/>
      <c r="S290" s="427"/>
      <c r="T290" s="427"/>
      <c r="U290" s="427"/>
      <c r="V290" s="427"/>
      <c r="W290" s="427"/>
      <c r="X290" s="427"/>
      <c r="Y290" s="427"/>
      <c r="Z290" s="427"/>
      <c r="AA290" s="427"/>
      <c r="AB290" s="427"/>
      <c r="AC290" s="428"/>
      <c r="AD290" s="310">
        <f>'Art. 123'!AF288</f>
        <v>3</v>
      </c>
      <c r="AE290" s="94" t="str">
        <f t="shared" si="42"/>
        <v>No aplica</v>
      </c>
      <c r="AF290">
        <f t="shared" si="43"/>
        <v>1.5</v>
      </c>
      <c r="AG290" s="92" t="str">
        <f t="shared" si="44"/>
        <v>No aplica</v>
      </c>
      <c r="AH290" s="95" t="e">
        <f t="shared" si="45"/>
        <v>#VALUE!</v>
      </c>
      <c r="AI290" s="96" t="str">
        <f t="shared" si="46"/>
        <v>No aplica</v>
      </c>
      <c r="AJ290" s="96" t="e">
        <f t="shared" si="47"/>
        <v>#VALUE!</v>
      </c>
      <c r="AK290" s="96" t="e">
        <f t="shared" si="48"/>
        <v>#VALUE!</v>
      </c>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ht="24.9" customHeight="1" thickTop="1" thickBot="1" x14ac:dyDescent="0.3">
      <c r="A291" s="392" t="s">
        <v>2237</v>
      </c>
      <c r="B291" s="427"/>
      <c r="C291" s="427"/>
      <c r="D291" s="427"/>
      <c r="E291" s="427"/>
      <c r="F291" s="427"/>
      <c r="G291" s="427"/>
      <c r="H291" s="427"/>
      <c r="I291" s="427"/>
      <c r="J291" s="427"/>
      <c r="K291" s="427"/>
      <c r="L291" s="427"/>
      <c r="M291" s="427"/>
      <c r="N291" s="427"/>
      <c r="O291" s="427"/>
      <c r="P291" s="427"/>
      <c r="Q291" s="427"/>
      <c r="R291" s="427"/>
      <c r="S291" s="427"/>
      <c r="T291" s="427"/>
      <c r="U291" s="427"/>
      <c r="V291" s="427"/>
      <c r="W291" s="427"/>
      <c r="X291" s="427"/>
      <c r="Y291" s="427"/>
      <c r="Z291" s="427"/>
      <c r="AA291" s="427"/>
      <c r="AB291" s="427"/>
      <c r="AC291" s="428"/>
      <c r="AD291" s="310">
        <f>'Art. 123'!AF289</f>
        <v>3</v>
      </c>
      <c r="AE291" s="94" t="str">
        <f t="shared" si="42"/>
        <v>No aplica</v>
      </c>
      <c r="AF291">
        <f t="shared" si="43"/>
        <v>1.5</v>
      </c>
      <c r="AG291" s="92" t="str">
        <f t="shared" si="44"/>
        <v>No aplica</v>
      </c>
      <c r="AH291" s="95" t="e">
        <f t="shared" si="45"/>
        <v>#VALUE!</v>
      </c>
      <c r="AI291" s="96" t="str">
        <f t="shared" si="46"/>
        <v>No aplica</v>
      </c>
      <c r="AJ291" s="96" t="e">
        <f t="shared" si="47"/>
        <v>#VALUE!</v>
      </c>
      <c r="AK291" s="96" t="e">
        <f t="shared" si="48"/>
        <v>#VALUE!</v>
      </c>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ht="24.9" customHeight="1" thickTop="1" thickBot="1" x14ac:dyDescent="0.3">
      <c r="A292" s="434" t="s">
        <v>2238</v>
      </c>
      <c r="B292" s="435"/>
      <c r="C292" s="435"/>
      <c r="D292" s="435"/>
      <c r="E292" s="435"/>
      <c r="F292" s="435"/>
      <c r="G292" s="435"/>
      <c r="H292" s="435"/>
      <c r="I292" s="435"/>
      <c r="J292" s="435"/>
      <c r="K292" s="435"/>
      <c r="L292" s="435"/>
      <c r="M292" s="435"/>
      <c r="N292" s="435"/>
      <c r="O292" s="435"/>
      <c r="P292" s="435"/>
      <c r="Q292" s="435"/>
      <c r="R292" s="435"/>
      <c r="S292" s="435"/>
      <c r="T292" s="435"/>
      <c r="U292" s="435"/>
      <c r="V292" s="435"/>
      <c r="W292" s="435"/>
      <c r="X292" s="435"/>
      <c r="Y292" s="435"/>
      <c r="Z292" s="435"/>
      <c r="AA292" s="435"/>
      <c r="AB292" s="435"/>
      <c r="AC292" s="436"/>
      <c r="AD292" s="310">
        <f>'Art. 123'!AF290</f>
        <v>3</v>
      </c>
      <c r="AE292" s="94" t="str">
        <f t="shared" si="42"/>
        <v>No aplica</v>
      </c>
      <c r="AF292">
        <f t="shared" si="43"/>
        <v>1.5</v>
      </c>
      <c r="AG292" s="92" t="str">
        <f t="shared" si="44"/>
        <v>No aplica</v>
      </c>
      <c r="AH292" s="95" t="e">
        <f t="shared" si="45"/>
        <v>#VALUE!</v>
      </c>
      <c r="AI292" s="96" t="str">
        <f t="shared" si="46"/>
        <v>No aplica</v>
      </c>
      <c r="AJ292" s="96" t="e">
        <f t="shared" si="47"/>
        <v>#VALUE!</v>
      </c>
      <c r="AK292" s="96" t="e">
        <f t="shared" si="48"/>
        <v>#VALUE!</v>
      </c>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ht="24.9" customHeight="1" thickTop="1" thickBot="1" x14ac:dyDescent="0.3">
      <c r="A293" s="434" t="s">
        <v>2239</v>
      </c>
      <c r="B293" s="435"/>
      <c r="C293" s="435"/>
      <c r="D293" s="435"/>
      <c r="E293" s="435"/>
      <c r="F293" s="435"/>
      <c r="G293" s="435"/>
      <c r="H293" s="435"/>
      <c r="I293" s="435"/>
      <c r="J293" s="435"/>
      <c r="K293" s="435"/>
      <c r="L293" s="435"/>
      <c r="M293" s="435"/>
      <c r="N293" s="435"/>
      <c r="O293" s="435"/>
      <c r="P293" s="435"/>
      <c r="Q293" s="435"/>
      <c r="R293" s="435"/>
      <c r="S293" s="435"/>
      <c r="T293" s="435"/>
      <c r="U293" s="435"/>
      <c r="V293" s="435"/>
      <c r="W293" s="435"/>
      <c r="X293" s="435"/>
      <c r="Y293" s="435"/>
      <c r="Z293" s="435"/>
      <c r="AA293" s="435"/>
      <c r="AB293" s="435"/>
      <c r="AC293" s="436"/>
      <c r="AD293" s="310">
        <f>'Art. 123'!AF291</f>
        <v>3</v>
      </c>
      <c r="AE293" s="94" t="str">
        <f t="shared" si="42"/>
        <v>No aplica</v>
      </c>
      <c r="AF293">
        <f t="shared" si="43"/>
        <v>1.5</v>
      </c>
      <c r="AG293" s="92" t="str">
        <f t="shared" si="44"/>
        <v>No aplica</v>
      </c>
      <c r="AH293" s="95" t="e">
        <f t="shared" si="45"/>
        <v>#VALUE!</v>
      </c>
      <c r="AI293" s="96" t="str">
        <f t="shared" si="46"/>
        <v>No aplica</v>
      </c>
      <c r="AJ293" s="96" t="e">
        <f t="shared" si="47"/>
        <v>#VALUE!</v>
      </c>
      <c r="AK293" s="96" t="e">
        <f t="shared" si="48"/>
        <v>#VALUE!</v>
      </c>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ht="24.9" customHeight="1" thickTop="1" thickBot="1" x14ac:dyDescent="0.3">
      <c r="A294" s="392" t="s">
        <v>2240</v>
      </c>
      <c r="B294" s="427"/>
      <c r="C294" s="427"/>
      <c r="D294" s="427"/>
      <c r="E294" s="427"/>
      <c r="F294" s="427"/>
      <c r="G294" s="427"/>
      <c r="H294" s="427"/>
      <c r="I294" s="427"/>
      <c r="J294" s="427"/>
      <c r="K294" s="427"/>
      <c r="L294" s="427"/>
      <c r="M294" s="427"/>
      <c r="N294" s="427"/>
      <c r="O294" s="427"/>
      <c r="P294" s="427"/>
      <c r="Q294" s="427"/>
      <c r="R294" s="427"/>
      <c r="S294" s="427"/>
      <c r="T294" s="427"/>
      <c r="U294" s="427"/>
      <c r="V294" s="427"/>
      <c r="W294" s="427"/>
      <c r="X294" s="427"/>
      <c r="Y294" s="427"/>
      <c r="Z294" s="427"/>
      <c r="AA294" s="427"/>
      <c r="AB294" s="427"/>
      <c r="AC294" s="428"/>
      <c r="AD294" s="310">
        <f>'Art. 123'!AF292</f>
        <v>3</v>
      </c>
      <c r="AE294" s="94" t="str">
        <f t="shared" si="42"/>
        <v>No aplica</v>
      </c>
      <c r="AF294">
        <f t="shared" si="43"/>
        <v>1.5</v>
      </c>
      <c r="AG294" s="92" t="str">
        <f t="shared" si="44"/>
        <v>No aplica</v>
      </c>
      <c r="AH294" s="95" t="e">
        <f t="shared" si="45"/>
        <v>#VALUE!</v>
      </c>
      <c r="AI294" s="96" t="str">
        <f t="shared" si="46"/>
        <v>No aplica</v>
      </c>
      <c r="AJ294" s="96" t="e">
        <f t="shared" si="47"/>
        <v>#VALUE!</v>
      </c>
      <c r="AK294" s="96" t="e">
        <f t="shared" si="48"/>
        <v>#VALUE!</v>
      </c>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ht="24.9" customHeight="1" thickTop="1" thickBot="1" x14ac:dyDescent="0.3">
      <c r="A295" s="392" t="s">
        <v>2241</v>
      </c>
      <c r="B295" s="427"/>
      <c r="C295" s="427"/>
      <c r="D295" s="427"/>
      <c r="E295" s="427"/>
      <c r="F295" s="427"/>
      <c r="G295" s="427"/>
      <c r="H295" s="427"/>
      <c r="I295" s="427"/>
      <c r="J295" s="427"/>
      <c r="K295" s="427"/>
      <c r="L295" s="427"/>
      <c r="M295" s="427"/>
      <c r="N295" s="427"/>
      <c r="O295" s="427"/>
      <c r="P295" s="427"/>
      <c r="Q295" s="427"/>
      <c r="R295" s="427"/>
      <c r="S295" s="427"/>
      <c r="T295" s="427"/>
      <c r="U295" s="427"/>
      <c r="V295" s="427"/>
      <c r="W295" s="427"/>
      <c r="X295" s="427"/>
      <c r="Y295" s="427"/>
      <c r="Z295" s="427"/>
      <c r="AA295" s="427"/>
      <c r="AB295" s="427"/>
      <c r="AC295" s="428"/>
      <c r="AD295" s="310">
        <f>'Art. 123'!AF293</f>
        <v>3</v>
      </c>
      <c r="AE295" s="94" t="str">
        <f t="shared" si="42"/>
        <v>No aplica</v>
      </c>
      <c r="AF295">
        <f t="shared" si="43"/>
        <v>1.5</v>
      </c>
      <c r="AG295" s="92" t="str">
        <f t="shared" si="44"/>
        <v>No aplica</v>
      </c>
      <c r="AH295" s="95" t="e">
        <f t="shared" si="45"/>
        <v>#VALUE!</v>
      </c>
      <c r="AI295" s="96" t="str">
        <f t="shared" si="46"/>
        <v>No aplica</v>
      </c>
      <c r="AJ295" s="96" t="e">
        <f t="shared" si="47"/>
        <v>#VALUE!</v>
      </c>
      <c r="AK295" s="96" t="e">
        <f t="shared" si="48"/>
        <v>#VALUE!</v>
      </c>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ht="24.9" customHeight="1" thickTop="1" thickBot="1" x14ac:dyDescent="0.3">
      <c r="A296" s="392" t="s">
        <v>2242</v>
      </c>
      <c r="B296" s="427"/>
      <c r="C296" s="427"/>
      <c r="D296" s="427"/>
      <c r="E296" s="427"/>
      <c r="F296" s="427"/>
      <c r="G296" s="427"/>
      <c r="H296" s="427"/>
      <c r="I296" s="427"/>
      <c r="J296" s="427"/>
      <c r="K296" s="427"/>
      <c r="L296" s="427"/>
      <c r="M296" s="427"/>
      <c r="N296" s="427"/>
      <c r="O296" s="427"/>
      <c r="P296" s="427"/>
      <c r="Q296" s="427"/>
      <c r="R296" s="427"/>
      <c r="S296" s="427"/>
      <c r="T296" s="427"/>
      <c r="U296" s="427"/>
      <c r="V296" s="427"/>
      <c r="W296" s="427"/>
      <c r="X296" s="427"/>
      <c r="Y296" s="427"/>
      <c r="Z296" s="427"/>
      <c r="AA296" s="427"/>
      <c r="AB296" s="427"/>
      <c r="AC296" s="428"/>
      <c r="AD296" s="310">
        <f>'Art. 123'!AF294</f>
        <v>3</v>
      </c>
      <c r="AE296" s="94" t="str">
        <f t="shared" si="42"/>
        <v>No aplica</v>
      </c>
      <c r="AF296">
        <f t="shared" si="43"/>
        <v>1.5</v>
      </c>
      <c r="AG296" s="92" t="str">
        <f t="shared" si="44"/>
        <v>No aplica</v>
      </c>
      <c r="AH296" s="95" t="e">
        <f t="shared" si="45"/>
        <v>#VALUE!</v>
      </c>
      <c r="AI296" s="96" t="str">
        <f t="shared" si="46"/>
        <v>No aplica</v>
      </c>
      <c r="AJ296" s="96" t="e">
        <f t="shared" si="47"/>
        <v>#VALUE!</v>
      </c>
      <c r="AK296" s="96" t="e">
        <f t="shared" si="48"/>
        <v>#VALUE!</v>
      </c>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ht="24.9" customHeight="1" thickTop="1" thickBot="1" x14ac:dyDescent="0.3">
      <c r="A297" s="392" t="s">
        <v>2243</v>
      </c>
      <c r="B297" s="427"/>
      <c r="C297" s="427"/>
      <c r="D297" s="427"/>
      <c r="E297" s="427"/>
      <c r="F297" s="427"/>
      <c r="G297" s="427"/>
      <c r="H297" s="427"/>
      <c r="I297" s="427"/>
      <c r="J297" s="427"/>
      <c r="K297" s="427"/>
      <c r="L297" s="427"/>
      <c r="M297" s="427"/>
      <c r="N297" s="427"/>
      <c r="O297" s="427"/>
      <c r="P297" s="427"/>
      <c r="Q297" s="427"/>
      <c r="R297" s="427"/>
      <c r="S297" s="427"/>
      <c r="T297" s="427"/>
      <c r="U297" s="427"/>
      <c r="V297" s="427"/>
      <c r="W297" s="427"/>
      <c r="X297" s="427"/>
      <c r="Y297" s="427"/>
      <c r="Z297" s="427"/>
      <c r="AA297" s="427"/>
      <c r="AB297" s="427"/>
      <c r="AC297" s="428"/>
      <c r="AD297" s="310">
        <f>'Art. 123'!AF295</f>
        <v>3</v>
      </c>
      <c r="AE297" s="94" t="str">
        <f t="shared" si="42"/>
        <v>No aplica</v>
      </c>
      <c r="AF297">
        <f t="shared" si="43"/>
        <v>1.5</v>
      </c>
      <c r="AG297" s="92" t="str">
        <f t="shared" si="44"/>
        <v>No aplica</v>
      </c>
      <c r="AH297" s="95" t="e">
        <f t="shared" si="45"/>
        <v>#VALUE!</v>
      </c>
      <c r="AI297" s="96" t="str">
        <f t="shared" si="46"/>
        <v>No aplica</v>
      </c>
      <c r="AJ297" s="96" t="e">
        <f t="shared" si="47"/>
        <v>#VALUE!</v>
      </c>
      <c r="AK297" s="96" t="e">
        <f t="shared" si="48"/>
        <v>#VALUE!</v>
      </c>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ht="24.9" customHeight="1" thickTop="1" thickBot="1" x14ac:dyDescent="0.3">
      <c r="A298" s="392" t="s">
        <v>2244</v>
      </c>
      <c r="B298" s="427"/>
      <c r="C298" s="427"/>
      <c r="D298" s="427"/>
      <c r="E298" s="427"/>
      <c r="F298" s="427"/>
      <c r="G298" s="427"/>
      <c r="H298" s="427"/>
      <c r="I298" s="427"/>
      <c r="J298" s="427"/>
      <c r="K298" s="427"/>
      <c r="L298" s="427"/>
      <c r="M298" s="427"/>
      <c r="N298" s="427"/>
      <c r="O298" s="427"/>
      <c r="P298" s="427"/>
      <c r="Q298" s="427"/>
      <c r="R298" s="427"/>
      <c r="S298" s="427"/>
      <c r="T298" s="427"/>
      <c r="U298" s="427"/>
      <c r="V298" s="427"/>
      <c r="W298" s="427"/>
      <c r="X298" s="427"/>
      <c r="Y298" s="427"/>
      <c r="Z298" s="427"/>
      <c r="AA298" s="427"/>
      <c r="AB298" s="427"/>
      <c r="AC298" s="428"/>
      <c r="AD298" s="310">
        <f>'Art. 123'!AF296</f>
        <v>3</v>
      </c>
      <c r="AE298" s="94" t="str">
        <f t="shared" si="42"/>
        <v>No aplica</v>
      </c>
      <c r="AF298">
        <f t="shared" si="43"/>
        <v>1.5</v>
      </c>
      <c r="AG298" s="92" t="str">
        <f t="shared" si="44"/>
        <v>No aplica</v>
      </c>
      <c r="AH298" s="95" t="e">
        <f t="shared" si="45"/>
        <v>#VALUE!</v>
      </c>
      <c r="AI298" s="96" t="str">
        <f t="shared" si="46"/>
        <v>No aplica</v>
      </c>
      <c r="AJ298" s="96" t="e">
        <f t="shared" si="47"/>
        <v>#VALUE!</v>
      </c>
      <c r="AK298" s="96" t="e">
        <f t="shared" si="48"/>
        <v>#VALUE!</v>
      </c>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ht="24.9" customHeight="1" thickTop="1" thickBot="1" x14ac:dyDescent="0.3">
      <c r="A299" s="434" t="s">
        <v>2245</v>
      </c>
      <c r="B299" s="435"/>
      <c r="C299" s="435"/>
      <c r="D299" s="435"/>
      <c r="E299" s="435"/>
      <c r="F299" s="435"/>
      <c r="G299" s="435"/>
      <c r="H299" s="435"/>
      <c r="I299" s="435"/>
      <c r="J299" s="435"/>
      <c r="K299" s="435"/>
      <c r="L299" s="435"/>
      <c r="M299" s="435"/>
      <c r="N299" s="435"/>
      <c r="O299" s="435"/>
      <c r="P299" s="435"/>
      <c r="Q299" s="435"/>
      <c r="R299" s="435"/>
      <c r="S299" s="435"/>
      <c r="T299" s="435"/>
      <c r="U299" s="435"/>
      <c r="V299" s="435"/>
      <c r="W299" s="435"/>
      <c r="X299" s="435"/>
      <c r="Y299" s="435"/>
      <c r="Z299" s="435"/>
      <c r="AA299" s="435"/>
      <c r="AB299" s="435"/>
      <c r="AC299" s="436"/>
      <c r="AD299" s="310">
        <f>'Art. 123'!AF297</f>
        <v>3</v>
      </c>
      <c r="AE299" s="94" t="str">
        <f t="shared" si="42"/>
        <v>No aplica</v>
      </c>
      <c r="AF299">
        <f t="shared" si="43"/>
        <v>1.5</v>
      </c>
      <c r="AG299" s="92" t="str">
        <f t="shared" si="44"/>
        <v>No aplica</v>
      </c>
      <c r="AH299" s="95" t="e">
        <f t="shared" si="45"/>
        <v>#VALUE!</v>
      </c>
      <c r="AI299" s="96" t="str">
        <f t="shared" si="46"/>
        <v>No aplica</v>
      </c>
      <c r="AJ299" s="96" t="e">
        <f t="shared" si="47"/>
        <v>#VALUE!</v>
      </c>
      <c r="AK299" s="96" t="e">
        <f t="shared" si="48"/>
        <v>#VALUE!</v>
      </c>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ht="24.9" customHeight="1" thickTop="1" thickBot="1" x14ac:dyDescent="0.3">
      <c r="A300" s="434" t="s">
        <v>2246</v>
      </c>
      <c r="B300" s="435"/>
      <c r="C300" s="435"/>
      <c r="D300" s="435"/>
      <c r="E300" s="435"/>
      <c r="F300" s="435"/>
      <c r="G300" s="435"/>
      <c r="H300" s="435"/>
      <c r="I300" s="435"/>
      <c r="J300" s="435"/>
      <c r="K300" s="435"/>
      <c r="L300" s="435"/>
      <c r="M300" s="435"/>
      <c r="N300" s="435"/>
      <c r="O300" s="435"/>
      <c r="P300" s="435"/>
      <c r="Q300" s="435"/>
      <c r="R300" s="435"/>
      <c r="S300" s="435"/>
      <c r="T300" s="435"/>
      <c r="U300" s="435"/>
      <c r="V300" s="435"/>
      <c r="W300" s="435"/>
      <c r="X300" s="435"/>
      <c r="Y300" s="435"/>
      <c r="Z300" s="435"/>
      <c r="AA300" s="435"/>
      <c r="AB300" s="435"/>
      <c r="AC300" s="436"/>
      <c r="AD300" s="310">
        <f>'Art. 123'!AF298</f>
        <v>3</v>
      </c>
      <c r="AE300" s="94" t="str">
        <f t="shared" si="42"/>
        <v>No aplica</v>
      </c>
      <c r="AF300">
        <f t="shared" si="43"/>
        <v>1.5</v>
      </c>
      <c r="AG300" s="92" t="str">
        <f t="shared" si="44"/>
        <v>No aplica</v>
      </c>
      <c r="AH300" s="95" t="e">
        <f t="shared" si="45"/>
        <v>#VALUE!</v>
      </c>
      <c r="AI300" s="96" t="str">
        <f t="shared" si="46"/>
        <v>No aplica</v>
      </c>
      <c r="AJ300" s="96" t="e">
        <f t="shared" si="47"/>
        <v>#VALUE!</v>
      </c>
      <c r="AK300" s="96" t="e">
        <f t="shared" si="48"/>
        <v>#VALUE!</v>
      </c>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ht="24.9" customHeight="1" thickTop="1" thickBot="1" x14ac:dyDescent="0.3">
      <c r="A301" s="392" t="s">
        <v>2247</v>
      </c>
      <c r="B301" s="427"/>
      <c r="C301" s="427"/>
      <c r="D301" s="427"/>
      <c r="E301" s="427"/>
      <c r="F301" s="427"/>
      <c r="G301" s="427"/>
      <c r="H301" s="427"/>
      <c r="I301" s="427"/>
      <c r="J301" s="427"/>
      <c r="K301" s="427"/>
      <c r="L301" s="427"/>
      <c r="M301" s="427"/>
      <c r="N301" s="427"/>
      <c r="O301" s="427"/>
      <c r="P301" s="427"/>
      <c r="Q301" s="427"/>
      <c r="R301" s="427"/>
      <c r="S301" s="427"/>
      <c r="T301" s="427"/>
      <c r="U301" s="427"/>
      <c r="V301" s="427"/>
      <c r="W301" s="427"/>
      <c r="X301" s="427"/>
      <c r="Y301" s="427"/>
      <c r="Z301" s="427"/>
      <c r="AA301" s="427"/>
      <c r="AB301" s="427"/>
      <c r="AC301" s="428"/>
      <c r="AD301" s="310">
        <f>'Art. 123'!AF299</f>
        <v>3</v>
      </c>
      <c r="AE301" s="94" t="str">
        <f t="shared" si="42"/>
        <v>No aplica</v>
      </c>
      <c r="AF301">
        <f t="shared" si="43"/>
        <v>1.5</v>
      </c>
      <c r="AG301" s="92" t="str">
        <f t="shared" si="44"/>
        <v>No aplica</v>
      </c>
      <c r="AH301" s="95" t="e">
        <f t="shared" si="45"/>
        <v>#VALUE!</v>
      </c>
      <c r="AI301" s="96" t="str">
        <f t="shared" si="46"/>
        <v>No aplica</v>
      </c>
      <c r="AJ301" s="96" t="e">
        <f t="shared" si="47"/>
        <v>#VALUE!</v>
      </c>
      <c r="AK301" s="96" t="e">
        <f t="shared" si="48"/>
        <v>#VALUE!</v>
      </c>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ht="24.9" customHeight="1" thickTop="1" thickBot="1" x14ac:dyDescent="0.3">
      <c r="A302" s="392" t="s">
        <v>2248</v>
      </c>
      <c r="B302" s="427"/>
      <c r="C302" s="427"/>
      <c r="D302" s="427"/>
      <c r="E302" s="427"/>
      <c r="F302" s="427"/>
      <c r="G302" s="427"/>
      <c r="H302" s="427"/>
      <c r="I302" s="427"/>
      <c r="J302" s="427"/>
      <c r="K302" s="427"/>
      <c r="L302" s="427"/>
      <c r="M302" s="427"/>
      <c r="N302" s="427"/>
      <c r="O302" s="427"/>
      <c r="P302" s="427"/>
      <c r="Q302" s="427"/>
      <c r="R302" s="427"/>
      <c r="S302" s="427"/>
      <c r="T302" s="427"/>
      <c r="U302" s="427"/>
      <c r="V302" s="427"/>
      <c r="W302" s="427"/>
      <c r="X302" s="427"/>
      <c r="Y302" s="427"/>
      <c r="Z302" s="427"/>
      <c r="AA302" s="427"/>
      <c r="AB302" s="427"/>
      <c r="AC302" s="428"/>
      <c r="AD302" s="310">
        <f>'Art. 123'!AF300</f>
        <v>3</v>
      </c>
      <c r="AE302" s="94" t="str">
        <f t="shared" si="42"/>
        <v>No aplica</v>
      </c>
      <c r="AF302">
        <f t="shared" si="43"/>
        <v>1.5</v>
      </c>
      <c r="AG302" s="92" t="str">
        <f t="shared" si="44"/>
        <v>No aplica</v>
      </c>
      <c r="AH302" s="95" t="e">
        <f t="shared" si="45"/>
        <v>#VALUE!</v>
      </c>
      <c r="AI302" s="96" t="str">
        <f t="shared" si="46"/>
        <v>No aplica</v>
      </c>
      <c r="AJ302" s="96" t="e">
        <f t="shared" si="47"/>
        <v>#VALUE!</v>
      </c>
      <c r="AK302" s="96" t="e">
        <f t="shared" si="48"/>
        <v>#VALUE!</v>
      </c>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ht="24.9" customHeight="1" thickTop="1" thickBot="1" x14ac:dyDescent="0.3">
      <c r="A303" s="392" t="s">
        <v>2249</v>
      </c>
      <c r="B303" s="427"/>
      <c r="C303" s="427"/>
      <c r="D303" s="427"/>
      <c r="E303" s="427"/>
      <c r="F303" s="427"/>
      <c r="G303" s="427"/>
      <c r="H303" s="427"/>
      <c r="I303" s="427"/>
      <c r="J303" s="427"/>
      <c r="K303" s="427"/>
      <c r="L303" s="427"/>
      <c r="M303" s="427"/>
      <c r="N303" s="427"/>
      <c r="O303" s="427"/>
      <c r="P303" s="427"/>
      <c r="Q303" s="427"/>
      <c r="R303" s="427"/>
      <c r="S303" s="427"/>
      <c r="T303" s="427"/>
      <c r="U303" s="427"/>
      <c r="V303" s="427"/>
      <c r="W303" s="427"/>
      <c r="X303" s="427"/>
      <c r="Y303" s="427"/>
      <c r="Z303" s="427"/>
      <c r="AA303" s="427"/>
      <c r="AB303" s="427"/>
      <c r="AC303" s="428"/>
      <c r="AD303" s="310">
        <f>'Art. 123'!AF301</f>
        <v>3</v>
      </c>
      <c r="AE303" s="94" t="str">
        <f t="shared" si="42"/>
        <v>No aplica</v>
      </c>
      <c r="AF303">
        <f t="shared" si="43"/>
        <v>1.5</v>
      </c>
      <c r="AG303" s="92" t="str">
        <f t="shared" si="44"/>
        <v>No aplica</v>
      </c>
      <c r="AH303" s="95" t="e">
        <f t="shared" si="45"/>
        <v>#VALUE!</v>
      </c>
      <c r="AI303" s="96" t="str">
        <f t="shared" si="46"/>
        <v>No aplica</v>
      </c>
      <c r="AJ303" s="96" t="e">
        <f t="shared" si="47"/>
        <v>#VALUE!</v>
      </c>
      <c r="AK303" s="96" t="e">
        <f t="shared" si="48"/>
        <v>#VALUE!</v>
      </c>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ht="24.9" customHeight="1" thickTop="1" thickBot="1" x14ac:dyDescent="0.3">
      <c r="A304" s="392" t="s">
        <v>2250</v>
      </c>
      <c r="B304" s="427"/>
      <c r="C304" s="427"/>
      <c r="D304" s="427"/>
      <c r="E304" s="427"/>
      <c r="F304" s="427"/>
      <c r="G304" s="427"/>
      <c r="H304" s="427"/>
      <c r="I304" s="427"/>
      <c r="J304" s="427"/>
      <c r="K304" s="427"/>
      <c r="L304" s="427"/>
      <c r="M304" s="427"/>
      <c r="N304" s="427"/>
      <c r="O304" s="427"/>
      <c r="P304" s="427"/>
      <c r="Q304" s="427"/>
      <c r="R304" s="427"/>
      <c r="S304" s="427"/>
      <c r="T304" s="427"/>
      <c r="U304" s="427"/>
      <c r="V304" s="427"/>
      <c r="W304" s="427"/>
      <c r="X304" s="427"/>
      <c r="Y304" s="427"/>
      <c r="Z304" s="427"/>
      <c r="AA304" s="427"/>
      <c r="AB304" s="427"/>
      <c r="AC304" s="428"/>
      <c r="AD304" s="310">
        <f>'Art. 123'!AF302</f>
        <v>3</v>
      </c>
      <c r="AE304" s="94" t="str">
        <f t="shared" si="42"/>
        <v>No aplica</v>
      </c>
      <c r="AF304">
        <f t="shared" si="43"/>
        <v>1.5</v>
      </c>
      <c r="AG304" s="92" t="str">
        <f t="shared" si="44"/>
        <v>No aplica</v>
      </c>
      <c r="AH304" s="95" t="e">
        <f t="shared" si="45"/>
        <v>#VALUE!</v>
      </c>
      <c r="AI304" s="96" t="str">
        <f t="shared" si="46"/>
        <v>No aplica</v>
      </c>
      <c r="AJ304" s="96" t="e">
        <f t="shared" si="47"/>
        <v>#VALUE!</v>
      </c>
      <c r="AK304" s="96" t="e">
        <f t="shared" si="48"/>
        <v>#VALUE!</v>
      </c>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ht="24.9" customHeight="1" thickTop="1" thickBot="1" x14ac:dyDescent="0.3">
      <c r="A305" s="392" t="s">
        <v>2251</v>
      </c>
      <c r="B305" s="427"/>
      <c r="C305" s="427"/>
      <c r="D305" s="427"/>
      <c r="E305" s="427"/>
      <c r="F305" s="427"/>
      <c r="G305" s="427"/>
      <c r="H305" s="427"/>
      <c r="I305" s="427"/>
      <c r="J305" s="427"/>
      <c r="K305" s="427"/>
      <c r="L305" s="427"/>
      <c r="M305" s="427"/>
      <c r="N305" s="427"/>
      <c r="O305" s="427"/>
      <c r="P305" s="427"/>
      <c r="Q305" s="427"/>
      <c r="R305" s="427"/>
      <c r="S305" s="427"/>
      <c r="T305" s="427"/>
      <c r="U305" s="427"/>
      <c r="V305" s="427"/>
      <c r="W305" s="427"/>
      <c r="X305" s="427"/>
      <c r="Y305" s="427"/>
      <c r="Z305" s="427"/>
      <c r="AA305" s="427"/>
      <c r="AB305" s="427"/>
      <c r="AC305" s="428"/>
      <c r="AD305" s="310">
        <f>'Art. 123'!AF303</f>
        <v>3</v>
      </c>
      <c r="AE305" s="94" t="str">
        <f t="shared" si="42"/>
        <v>No aplica</v>
      </c>
      <c r="AF305">
        <f t="shared" si="43"/>
        <v>1.5</v>
      </c>
      <c r="AG305" s="92" t="str">
        <f t="shared" si="44"/>
        <v>No aplica</v>
      </c>
      <c r="AH305" s="95" t="e">
        <f t="shared" si="45"/>
        <v>#VALUE!</v>
      </c>
      <c r="AI305" s="96" t="str">
        <f t="shared" si="46"/>
        <v>No aplica</v>
      </c>
      <c r="AJ305" s="96" t="e">
        <f t="shared" si="47"/>
        <v>#VALUE!</v>
      </c>
      <c r="AK305" s="96" t="e">
        <f t="shared" si="48"/>
        <v>#VALUE!</v>
      </c>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ht="24.9" customHeight="1" thickTop="1" thickBot="1" x14ac:dyDescent="0.3">
      <c r="A306" s="434" t="s">
        <v>2252</v>
      </c>
      <c r="B306" s="435"/>
      <c r="C306" s="435"/>
      <c r="D306" s="435"/>
      <c r="E306" s="435"/>
      <c r="F306" s="435"/>
      <c r="G306" s="435"/>
      <c r="H306" s="435"/>
      <c r="I306" s="435"/>
      <c r="J306" s="435"/>
      <c r="K306" s="435"/>
      <c r="L306" s="435"/>
      <c r="M306" s="435"/>
      <c r="N306" s="435"/>
      <c r="O306" s="435"/>
      <c r="P306" s="435"/>
      <c r="Q306" s="435"/>
      <c r="R306" s="435"/>
      <c r="S306" s="435"/>
      <c r="T306" s="435"/>
      <c r="U306" s="435"/>
      <c r="V306" s="435"/>
      <c r="W306" s="435"/>
      <c r="X306" s="435"/>
      <c r="Y306" s="435"/>
      <c r="Z306" s="435"/>
      <c r="AA306" s="435"/>
      <c r="AB306" s="435"/>
      <c r="AC306" s="436"/>
      <c r="AD306" s="310">
        <f>'Art. 123'!AF304</f>
        <v>3</v>
      </c>
      <c r="AE306" s="94" t="str">
        <f t="shared" si="42"/>
        <v>No aplica</v>
      </c>
      <c r="AF306">
        <f t="shared" si="43"/>
        <v>1.5</v>
      </c>
      <c r="AG306" s="92" t="str">
        <f t="shared" si="44"/>
        <v>No aplica</v>
      </c>
      <c r="AH306" s="95" t="e">
        <f t="shared" si="45"/>
        <v>#VALUE!</v>
      </c>
      <c r="AI306" s="96" t="str">
        <f t="shared" si="46"/>
        <v>No aplica</v>
      </c>
      <c r="AJ306" s="96" t="e">
        <f t="shared" si="47"/>
        <v>#VALUE!</v>
      </c>
      <c r="AK306" s="96" t="e">
        <f t="shared" si="48"/>
        <v>#VALUE!</v>
      </c>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ht="24.9" customHeight="1" thickTop="1" thickBot="1" x14ac:dyDescent="0.3">
      <c r="A307" s="434" t="s">
        <v>2253</v>
      </c>
      <c r="B307" s="435"/>
      <c r="C307" s="435"/>
      <c r="D307" s="435"/>
      <c r="E307" s="435"/>
      <c r="F307" s="435"/>
      <c r="G307" s="435"/>
      <c r="H307" s="435"/>
      <c r="I307" s="435"/>
      <c r="J307" s="435"/>
      <c r="K307" s="435"/>
      <c r="L307" s="435"/>
      <c r="M307" s="435"/>
      <c r="N307" s="435"/>
      <c r="O307" s="435"/>
      <c r="P307" s="435"/>
      <c r="Q307" s="435"/>
      <c r="R307" s="435"/>
      <c r="S307" s="435"/>
      <c r="T307" s="435"/>
      <c r="U307" s="435"/>
      <c r="V307" s="435"/>
      <c r="W307" s="435"/>
      <c r="X307" s="435"/>
      <c r="Y307" s="435"/>
      <c r="Z307" s="435"/>
      <c r="AA307" s="435"/>
      <c r="AB307" s="435"/>
      <c r="AC307" s="436"/>
      <c r="AD307" s="310">
        <f>'Art. 123'!AF305</f>
        <v>3</v>
      </c>
      <c r="AE307" s="94" t="str">
        <f t="shared" si="42"/>
        <v>No aplica</v>
      </c>
      <c r="AF307">
        <f t="shared" si="43"/>
        <v>1.5</v>
      </c>
      <c r="AG307" s="92" t="str">
        <f t="shared" si="44"/>
        <v>No aplica</v>
      </c>
      <c r="AH307" s="95" t="e">
        <f t="shared" si="45"/>
        <v>#VALUE!</v>
      </c>
      <c r="AI307" s="96" t="str">
        <f t="shared" si="46"/>
        <v>No aplica</v>
      </c>
      <c r="AJ307" s="96" t="e">
        <f t="shared" si="47"/>
        <v>#VALUE!</v>
      </c>
      <c r="AK307" s="96" t="e">
        <f t="shared" si="48"/>
        <v>#VALUE!</v>
      </c>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ht="24.9" customHeight="1" thickTop="1" thickBot="1" x14ac:dyDescent="0.3">
      <c r="A308" s="392" t="s">
        <v>2254</v>
      </c>
      <c r="B308" s="427"/>
      <c r="C308" s="427"/>
      <c r="D308" s="427"/>
      <c r="E308" s="427"/>
      <c r="F308" s="427"/>
      <c r="G308" s="427"/>
      <c r="H308" s="427"/>
      <c r="I308" s="427"/>
      <c r="J308" s="427"/>
      <c r="K308" s="427"/>
      <c r="L308" s="427"/>
      <c r="M308" s="427"/>
      <c r="N308" s="427"/>
      <c r="O308" s="427"/>
      <c r="P308" s="427"/>
      <c r="Q308" s="427"/>
      <c r="R308" s="427"/>
      <c r="S308" s="427"/>
      <c r="T308" s="427"/>
      <c r="U308" s="427"/>
      <c r="V308" s="427"/>
      <c r="W308" s="427"/>
      <c r="X308" s="427"/>
      <c r="Y308" s="427"/>
      <c r="Z308" s="427"/>
      <c r="AA308" s="427"/>
      <c r="AB308" s="427"/>
      <c r="AC308" s="428"/>
      <c r="AD308" s="310">
        <f>'Art. 123'!AF306</f>
        <v>3</v>
      </c>
      <c r="AE308" s="94" t="str">
        <f t="shared" si="42"/>
        <v>No aplica</v>
      </c>
      <c r="AF308">
        <f t="shared" si="43"/>
        <v>1.5</v>
      </c>
      <c r="AG308" s="92" t="str">
        <f t="shared" si="44"/>
        <v>No aplica</v>
      </c>
      <c r="AH308" s="95" t="e">
        <f t="shared" si="45"/>
        <v>#VALUE!</v>
      </c>
      <c r="AI308" s="96" t="str">
        <f t="shared" si="46"/>
        <v>No aplica</v>
      </c>
      <c r="AJ308" s="96" t="e">
        <f t="shared" si="47"/>
        <v>#VALUE!</v>
      </c>
      <c r="AK308" s="96" t="e">
        <f t="shared" si="48"/>
        <v>#VALUE!</v>
      </c>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ht="24.9" customHeight="1" thickTop="1" thickBot="1" x14ac:dyDescent="0.3">
      <c r="A309" s="392" t="s">
        <v>2255</v>
      </c>
      <c r="B309" s="427"/>
      <c r="C309" s="427"/>
      <c r="D309" s="427"/>
      <c r="E309" s="427"/>
      <c r="F309" s="427"/>
      <c r="G309" s="427"/>
      <c r="H309" s="427"/>
      <c r="I309" s="427"/>
      <c r="J309" s="427"/>
      <c r="K309" s="427"/>
      <c r="L309" s="427"/>
      <c r="M309" s="427"/>
      <c r="N309" s="427"/>
      <c r="O309" s="427"/>
      <c r="P309" s="427"/>
      <c r="Q309" s="427"/>
      <c r="R309" s="427"/>
      <c r="S309" s="427"/>
      <c r="T309" s="427"/>
      <c r="U309" s="427"/>
      <c r="V309" s="427"/>
      <c r="W309" s="427"/>
      <c r="X309" s="427"/>
      <c r="Y309" s="427"/>
      <c r="Z309" s="427"/>
      <c r="AA309" s="427"/>
      <c r="AB309" s="427"/>
      <c r="AC309" s="428"/>
      <c r="AD309" s="310">
        <f>'Art. 123'!AF307</f>
        <v>3</v>
      </c>
      <c r="AE309" s="94" t="str">
        <f t="shared" si="42"/>
        <v>No aplica</v>
      </c>
      <c r="AF309">
        <f t="shared" si="43"/>
        <v>1.5</v>
      </c>
      <c r="AG309" s="92" t="str">
        <f t="shared" si="44"/>
        <v>No aplica</v>
      </c>
      <c r="AH309" s="95" t="e">
        <f t="shared" si="45"/>
        <v>#VALUE!</v>
      </c>
      <c r="AI309" s="96" t="str">
        <f t="shared" si="46"/>
        <v>No aplica</v>
      </c>
      <c r="AJ309" s="96" t="e">
        <f t="shared" si="47"/>
        <v>#VALUE!</v>
      </c>
      <c r="AK309" s="96" t="e">
        <f t="shared" si="48"/>
        <v>#VALUE!</v>
      </c>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ht="24.9" customHeight="1" thickTop="1" thickBot="1" x14ac:dyDescent="0.3">
      <c r="A310" s="392" t="s">
        <v>2256</v>
      </c>
      <c r="B310" s="427"/>
      <c r="C310" s="427"/>
      <c r="D310" s="427"/>
      <c r="E310" s="427"/>
      <c r="F310" s="427"/>
      <c r="G310" s="427"/>
      <c r="H310" s="427"/>
      <c r="I310" s="427"/>
      <c r="J310" s="427"/>
      <c r="K310" s="427"/>
      <c r="L310" s="427"/>
      <c r="M310" s="427"/>
      <c r="N310" s="427"/>
      <c r="O310" s="427"/>
      <c r="P310" s="427"/>
      <c r="Q310" s="427"/>
      <c r="R310" s="427"/>
      <c r="S310" s="427"/>
      <c r="T310" s="427"/>
      <c r="U310" s="427"/>
      <c r="V310" s="427"/>
      <c r="W310" s="427"/>
      <c r="X310" s="427"/>
      <c r="Y310" s="427"/>
      <c r="Z310" s="427"/>
      <c r="AA310" s="427"/>
      <c r="AB310" s="427"/>
      <c r="AC310" s="428"/>
      <c r="AD310" s="310">
        <f>'Art. 123'!AF308</f>
        <v>3</v>
      </c>
      <c r="AE310" s="94" t="str">
        <f t="shared" si="42"/>
        <v>No aplica</v>
      </c>
      <c r="AF310">
        <f t="shared" si="43"/>
        <v>1.5</v>
      </c>
      <c r="AG310" s="92" t="str">
        <f t="shared" si="44"/>
        <v>No aplica</v>
      </c>
      <c r="AH310" s="95" t="e">
        <f t="shared" si="45"/>
        <v>#VALUE!</v>
      </c>
      <c r="AI310" s="96" t="str">
        <f t="shared" si="46"/>
        <v>No aplica</v>
      </c>
      <c r="AJ310" s="96" t="e">
        <f t="shared" si="47"/>
        <v>#VALUE!</v>
      </c>
      <c r="AK310" s="96" t="e">
        <f t="shared" si="48"/>
        <v>#VALUE!</v>
      </c>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ht="24.9" customHeight="1" thickTop="1" thickBot="1" x14ac:dyDescent="0.3">
      <c r="A311" s="434" t="s">
        <v>2257</v>
      </c>
      <c r="B311" s="435"/>
      <c r="C311" s="435"/>
      <c r="D311" s="435"/>
      <c r="E311" s="435"/>
      <c r="F311" s="435"/>
      <c r="G311" s="435"/>
      <c r="H311" s="435"/>
      <c r="I311" s="435"/>
      <c r="J311" s="435"/>
      <c r="K311" s="435"/>
      <c r="L311" s="435"/>
      <c r="M311" s="435"/>
      <c r="N311" s="435"/>
      <c r="O311" s="435"/>
      <c r="P311" s="435"/>
      <c r="Q311" s="435"/>
      <c r="R311" s="435"/>
      <c r="S311" s="435"/>
      <c r="T311" s="435"/>
      <c r="U311" s="435"/>
      <c r="V311" s="435"/>
      <c r="W311" s="435"/>
      <c r="X311" s="435"/>
      <c r="Y311" s="435"/>
      <c r="Z311" s="435"/>
      <c r="AA311" s="435"/>
      <c r="AB311" s="435"/>
      <c r="AC311" s="436"/>
      <c r="AD311" s="310">
        <f>'Art. 123'!AF309</f>
        <v>3</v>
      </c>
      <c r="AE311" s="94" t="str">
        <f t="shared" si="42"/>
        <v>No aplica</v>
      </c>
      <c r="AF311">
        <f t="shared" si="43"/>
        <v>1.5</v>
      </c>
      <c r="AG311" s="92" t="str">
        <f t="shared" si="44"/>
        <v>No aplica</v>
      </c>
      <c r="AH311" s="95" t="e">
        <f t="shared" si="45"/>
        <v>#VALUE!</v>
      </c>
      <c r="AI311" s="96" t="str">
        <f t="shared" si="46"/>
        <v>No aplica</v>
      </c>
      <c r="AJ311" s="96" t="e">
        <f t="shared" si="47"/>
        <v>#VALUE!</v>
      </c>
      <c r="AK311" s="96" t="e">
        <f t="shared" si="48"/>
        <v>#VALUE!</v>
      </c>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ht="24.9" customHeight="1" thickTop="1" thickBot="1" x14ac:dyDescent="0.3">
      <c r="A312" s="434" t="s">
        <v>2258</v>
      </c>
      <c r="B312" s="435"/>
      <c r="C312" s="435"/>
      <c r="D312" s="435"/>
      <c r="E312" s="435"/>
      <c r="F312" s="435"/>
      <c r="G312" s="435"/>
      <c r="H312" s="435"/>
      <c r="I312" s="435"/>
      <c r="J312" s="435"/>
      <c r="K312" s="435"/>
      <c r="L312" s="435"/>
      <c r="M312" s="435"/>
      <c r="N312" s="435"/>
      <c r="O312" s="435"/>
      <c r="P312" s="435"/>
      <c r="Q312" s="435"/>
      <c r="R312" s="435"/>
      <c r="S312" s="435"/>
      <c r="T312" s="435"/>
      <c r="U312" s="435"/>
      <c r="V312" s="435"/>
      <c r="W312" s="435"/>
      <c r="X312" s="435"/>
      <c r="Y312" s="435"/>
      <c r="Z312" s="435"/>
      <c r="AA312" s="435"/>
      <c r="AB312" s="435"/>
      <c r="AC312" s="436"/>
      <c r="AD312" s="310">
        <f>'Art. 123'!AF310</f>
        <v>3</v>
      </c>
      <c r="AE312" s="94" t="str">
        <f t="shared" si="42"/>
        <v>No aplica</v>
      </c>
      <c r="AF312">
        <f t="shared" si="43"/>
        <v>1.5</v>
      </c>
      <c r="AG312" s="92" t="str">
        <f t="shared" si="44"/>
        <v>No aplica</v>
      </c>
      <c r="AH312" s="95" t="e">
        <f t="shared" si="45"/>
        <v>#VALUE!</v>
      </c>
      <c r="AI312" s="96" t="str">
        <f t="shared" si="46"/>
        <v>No aplica</v>
      </c>
      <c r="AJ312" s="96" t="e">
        <f t="shared" si="47"/>
        <v>#VALUE!</v>
      </c>
      <c r="AK312" s="96" t="e">
        <f t="shared" si="48"/>
        <v>#VALUE!</v>
      </c>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ht="24.9" customHeight="1" thickTop="1" thickBot="1" x14ac:dyDescent="0.3">
      <c r="A313" s="392" t="s">
        <v>2259</v>
      </c>
      <c r="B313" s="427"/>
      <c r="C313" s="427"/>
      <c r="D313" s="427"/>
      <c r="E313" s="427"/>
      <c r="F313" s="427"/>
      <c r="G313" s="427"/>
      <c r="H313" s="427"/>
      <c r="I313" s="427"/>
      <c r="J313" s="427"/>
      <c r="K313" s="427"/>
      <c r="L313" s="427"/>
      <c r="M313" s="427"/>
      <c r="N313" s="427"/>
      <c r="O313" s="427"/>
      <c r="P313" s="427"/>
      <c r="Q313" s="427"/>
      <c r="R313" s="427"/>
      <c r="S313" s="427"/>
      <c r="T313" s="427"/>
      <c r="U313" s="427"/>
      <c r="V313" s="427"/>
      <c r="W313" s="427"/>
      <c r="X313" s="427"/>
      <c r="Y313" s="427"/>
      <c r="Z313" s="427"/>
      <c r="AA313" s="427"/>
      <c r="AB313" s="427"/>
      <c r="AC313" s="428"/>
      <c r="AD313" s="310">
        <f>'Art. 123'!AF311</f>
        <v>3</v>
      </c>
      <c r="AE313" s="94" t="str">
        <f t="shared" si="42"/>
        <v>No aplica</v>
      </c>
      <c r="AF313">
        <f t="shared" si="43"/>
        <v>1.5</v>
      </c>
      <c r="AG313" s="92" t="str">
        <f t="shared" si="44"/>
        <v>No aplica</v>
      </c>
      <c r="AH313" s="95" t="e">
        <f t="shared" si="45"/>
        <v>#VALUE!</v>
      </c>
      <c r="AI313" s="96" t="str">
        <f t="shared" si="46"/>
        <v>No aplica</v>
      </c>
      <c r="AJ313" s="96" t="e">
        <f t="shared" si="47"/>
        <v>#VALUE!</v>
      </c>
      <c r="AK313" s="96" t="e">
        <f t="shared" si="48"/>
        <v>#VALUE!</v>
      </c>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ht="24.9" customHeight="1" thickTop="1" x14ac:dyDescent="0.25">
      <c r="A314" s="437" t="s">
        <v>1698</v>
      </c>
      <c r="B314" s="438"/>
      <c r="C314" s="438"/>
      <c r="D314" s="438"/>
      <c r="E314" s="438"/>
      <c r="F314" s="438"/>
      <c r="G314" s="438"/>
      <c r="H314" s="438"/>
      <c r="I314" s="438"/>
      <c r="J314" s="438"/>
      <c r="K314" s="438"/>
      <c r="L314" s="438"/>
      <c r="M314" s="438"/>
      <c r="N314" s="438"/>
      <c r="O314" s="438"/>
      <c r="P314" s="438"/>
      <c r="Q314" s="438"/>
      <c r="R314" s="438"/>
      <c r="S314" s="438"/>
      <c r="T314" s="438"/>
      <c r="U314" s="438"/>
      <c r="V314" s="438"/>
      <c r="W314" s="438"/>
      <c r="X314" s="438"/>
      <c r="Y314" s="438"/>
      <c r="Z314" s="438"/>
      <c r="AA314" s="438"/>
      <c r="AB314" s="438"/>
      <c r="AC314" s="438"/>
      <c r="AD314" s="439"/>
      <c r="AE314" s="94">
        <f>SUM(AE266:AE287)</f>
        <v>0</v>
      </c>
      <c r="AF314" s="61"/>
      <c r="AG314" s="97">
        <f>SUM(AG266:AG313)</f>
        <v>0</v>
      </c>
      <c r="AH314" s="98"/>
      <c r="AI314" s="99"/>
      <c r="AJ314" s="99"/>
      <c r="AK314" s="99"/>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ht="24.9" customHeight="1" x14ac:dyDescent="0.25">
      <c r="A315" s="440" t="s">
        <v>1699</v>
      </c>
      <c r="B315" s="441"/>
      <c r="C315" s="441"/>
      <c r="D315" s="441"/>
      <c r="E315" s="441"/>
      <c r="F315" s="441"/>
      <c r="G315" s="441"/>
      <c r="H315" s="441"/>
      <c r="I315" s="441"/>
      <c r="J315" s="441"/>
      <c r="K315" s="441"/>
      <c r="L315" s="441"/>
      <c r="M315" s="441"/>
      <c r="N315" s="441"/>
      <c r="O315" s="441"/>
      <c r="P315" s="441"/>
      <c r="Q315" s="441"/>
      <c r="R315" s="441"/>
      <c r="S315" s="441"/>
      <c r="T315" s="441"/>
      <c r="U315" s="441"/>
      <c r="V315" s="441"/>
      <c r="W315" s="441"/>
      <c r="X315" s="441"/>
      <c r="Y315" s="441"/>
      <c r="Z315" s="441"/>
      <c r="AA315" s="441"/>
      <c r="AB315" s="441"/>
      <c r="AC315" s="441"/>
      <c r="AD315" s="442"/>
      <c r="AE315" s="94">
        <f>AE314/$AE$23*100</f>
        <v>0</v>
      </c>
      <c r="AF315" s="61"/>
      <c r="AG315" s="97"/>
      <c r="AH315" s="98"/>
      <c r="AI315" s="99"/>
      <c r="AJ315" s="99"/>
      <c r="AK315" s="99"/>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ht="24.9" customHeight="1" thickBot="1" x14ac:dyDescent="0.3">
      <c r="A316" s="73"/>
      <c r="B316" s="73"/>
      <c r="C316" s="73"/>
      <c r="D316" s="73"/>
      <c r="E316" s="73"/>
      <c r="F316" s="73"/>
      <c r="G316" s="73"/>
      <c r="H316" s="73"/>
      <c r="I316" s="73"/>
      <c r="J316" s="73"/>
      <c r="K316" s="73"/>
      <c r="L316" s="73"/>
      <c r="M316" s="73"/>
      <c r="N316" s="73"/>
      <c r="O316" s="73"/>
      <c r="P316" s="73"/>
      <c r="Q316" s="100"/>
      <c r="R316" s="73"/>
      <c r="S316" s="73"/>
      <c r="T316" s="73"/>
      <c r="U316" s="73"/>
      <c r="V316" s="73"/>
      <c r="W316" s="73"/>
      <c r="X316" s="73"/>
      <c r="Y316" s="73"/>
      <c r="Z316" s="73"/>
      <c r="AA316" s="73"/>
      <c r="AB316" s="73"/>
      <c r="AC316" s="73"/>
      <c r="AD316" s="101"/>
      <c r="AE316" s="101"/>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ht="24.9" customHeight="1" thickTop="1" thickBot="1" x14ac:dyDescent="0.3">
      <c r="A317" s="391" t="s">
        <v>198</v>
      </c>
      <c r="B317" s="443"/>
      <c r="C317" s="443"/>
      <c r="D317" s="443"/>
      <c r="E317" s="443"/>
      <c r="F317" s="443"/>
      <c r="G317" s="443"/>
      <c r="H317" s="443"/>
      <c r="I317" s="443"/>
      <c r="J317" s="443"/>
      <c r="K317" s="443"/>
      <c r="L317" s="443"/>
      <c r="M317" s="443"/>
      <c r="N317" s="443"/>
      <c r="O317" s="443"/>
      <c r="P317" s="443"/>
      <c r="Q317" s="443"/>
      <c r="R317" s="443"/>
      <c r="S317" s="443"/>
      <c r="T317" s="443"/>
      <c r="U317" s="443"/>
      <c r="V317" s="443"/>
      <c r="W317" s="443"/>
      <c r="X317" s="443"/>
      <c r="Y317" s="443"/>
      <c r="Z317" s="443"/>
      <c r="AA317" s="443"/>
      <c r="AB317" s="443"/>
      <c r="AC317" s="443"/>
      <c r="AD317" s="112" t="s">
        <v>187</v>
      </c>
      <c r="AE317" s="113" t="s">
        <v>7</v>
      </c>
      <c r="AF317" s="92" t="s">
        <v>1666</v>
      </c>
      <c r="AG317" s="92" t="s">
        <v>1667</v>
      </c>
      <c r="AH317" s="92" t="s">
        <v>1668</v>
      </c>
      <c r="AI317" s="93" t="s">
        <v>1669</v>
      </c>
      <c r="AJ317" s="92"/>
      <c r="AK317" s="93" t="s">
        <v>1670</v>
      </c>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ht="24.9" customHeight="1" thickTop="1" thickBot="1" x14ac:dyDescent="0.3">
      <c r="A318" s="392" t="s">
        <v>2260</v>
      </c>
      <c r="B318" s="427"/>
      <c r="C318" s="427"/>
      <c r="D318" s="427"/>
      <c r="E318" s="427"/>
      <c r="F318" s="427"/>
      <c r="G318" s="427"/>
      <c r="H318" s="427"/>
      <c r="I318" s="427"/>
      <c r="J318" s="427"/>
      <c r="K318" s="427"/>
      <c r="L318" s="427"/>
      <c r="M318" s="427"/>
      <c r="N318" s="427"/>
      <c r="O318" s="427"/>
      <c r="P318" s="427"/>
      <c r="Q318" s="427"/>
      <c r="R318" s="427"/>
      <c r="S318" s="427"/>
      <c r="T318" s="427"/>
      <c r="U318" s="427"/>
      <c r="V318" s="427"/>
      <c r="W318" s="427"/>
      <c r="X318" s="427"/>
      <c r="Y318" s="427"/>
      <c r="Z318" s="427"/>
      <c r="AA318" s="427"/>
      <c r="AB318" s="427"/>
      <c r="AC318" s="428"/>
      <c r="AD318" s="310">
        <f>'Art. 123'!AF314</f>
        <v>3</v>
      </c>
      <c r="AE318" s="94" t="str">
        <f>IF(AG318=1,AK318,AG318)</f>
        <v>No aplica</v>
      </c>
      <c r="AF318">
        <f>AD318/2</f>
        <v>1.5</v>
      </c>
      <c r="AG318" s="92" t="str">
        <f>IF(AND(AF318&gt;=0,AF318&lt;=1),1,"No aplica")</f>
        <v>No aplica</v>
      </c>
      <c r="AH318" s="95" t="e">
        <f>AD318/(AG318*2)</f>
        <v>#VALUE!</v>
      </c>
      <c r="AI318" s="96" t="str">
        <f>IF(AG318=1,AG318/$AG$323,"No aplica")</f>
        <v>No aplica</v>
      </c>
      <c r="AJ318" s="96" t="e">
        <f>AF318*AI318</f>
        <v>#VALUE!</v>
      </c>
      <c r="AK318" s="96" t="e">
        <f>AJ318*$AE$23</f>
        <v>#VALUE!</v>
      </c>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ht="24.9" customHeight="1" thickTop="1" thickBot="1" x14ac:dyDescent="0.3">
      <c r="A319" s="392" t="s">
        <v>2261</v>
      </c>
      <c r="B319" s="427"/>
      <c r="C319" s="427"/>
      <c r="D319" s="427"/>
      <c r="E319" s="427"/>
      <c r="F319" s="427"/>
      <c r="G319" s="427"/>
      <c r="H319" s="427"/>
      <c r="I319" s="427"/>
      <c r="J319" s="427"/>
      <c r="K319" s="427"/>
      <c r="L319" s="427"/>
      <c r="M319" s="427"/>
      <c r="N319" s="427"/>
      <c r="O319" s="427"/>
      <c r="P319" s="427"/>
      <c r="Q319" s="427"/>
      <c r="R319" s="427"/>
      <c r="S319" s="427"/>
      <c r="T319" s="427"/>
      <c r="U319" s="427"/>
      <c r="V319" s="427"/>
      <c r="W319" s="427"/>
      <c r="X319" s="427"/>
      <c r="Y319" s="427"/>
      <c r="Z319" s="427"/>
      <c r="AA319" s="427"/>
      <c r="AB319" s="427"/>
      <c r="AC319" s="428"/>
      <c r="AD319" s="310">
        <f>'Art. 123'!AF315</f>
        <v>3</v>
      </c>
      <c r="AE319" s="94" t="str">
        <f>IF(AG319=1,AK319,AG319)</f>
        <v>No aplica</v>
      </c>
      <c r="AF319">
        <f>AD319/2</f>
        <v>1.5</v>
      </c>
      <c r="AG319" s="92" t="str">
        <f>IF(AND(AF319&gt;=0,AF319&lt;=1),1,"No aplica")</f>
        <v>No aplica</v>
      </c>
      <c r="AH319" s="95" t="e">
        <f>AD319/(AG319*2)</f>
        <v>#VALUE!</v>
      </c>
      <c r="AI319" s="96" t="str">
        <f>IF(AG319=1,AG319/$AG$323,"No aplica")</f>
        <v>No aplica</v>
      </c>
      <c r="AJ319" s="96" t="e">
        <f>AF319*AI319</f>
        <v>#VALUE!</v>
      </c>
      <c r="AK319" s="96" t="e">
        <f>AJ319*$AE$23</f>
        <v>#VALUE!</v>
      </c>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ht="24.9" customHeight="1" thickTop="1" thickBot="1" x14ac:dyDescent="0.3">
      <c r="A320" s="392" t="s">
        <v>2262</v>
      </c>
      <c r="B320" s="427"/>
      <c r="C320" s="427"/>
      <c r="D320" s="427"/>
      <c r="E320" s="427"/>
      <c r="F320" s="427"/>
      <c r="G320" s="427"/>
      <c r="H320" s="427"/>
      <c r="I320" s="427"/>
      <c r="J320" s="427"/>
      <c r="K320" s="427"/>
      <c r="L320" s="427"/>
      <c r="M320" s="427"/>
      <c r="N320" s="427"/>
      <c r="O320" s="427"/>
      <c r="P320" s="427"/>
      <c r="Q320" s="427"/>
      <c r="R320" s="427"/>
      <c r="S320" s="427"/>
      <c r="T320" s="427"/>
      <c r="U320" s="427"/>
      <c r="V320" s="427"/>
      <c r="W320" s="427"/>
      <c r="X320" s="427"/>
      <c r="Y320" s="427"/>
      <c r="Z320" s="427"/>
      <c r="AA320" s="427"/>
      <c r="AB320" s="427"/>
      <c r="AC320" s="428"/>
      <c r="AD320" s="310">
        <f>'Art. 123'!AF316</f>
        <v>3</v>
      </c>
      <c r="AE320" s="94" t="str">
        <f>IF(AG320=1,AK320,AG320)</f>
        <v>No aplica</v>
      </c>
      <c r="AF320">
        <f>AD320/2</f>
        <v>1.5</v>
      </c>
      <c r="AG320" s="92" t="str">
        <f>IF(AND(AF320&gt;=0,AF320&lt;=1),1,"No aplica")</f>
        <v>No aplica</v>
      </c>
      <c r="AH320" s="95" t="e">
        <f>AD320/(AG320*2)</f>
        <v>#VALUE!</v>
      </c>
      <c r="AI320" s="96" t="str">
        <f>IF(AG320=1,AG320/$AG$323,"No aplica")</f>
        <v>No aplica</v>
      </c>
      <c r="AJ320" s="96" t="e">
        <f>AF320*AI320</f>
        <v>#VALUE!</v>
      </c>
      <c r="AK320" s="96" t="e">
        <f>AJ320*$AE$23</f>
        <v>#VALUE!</v>
      </c>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ht="24.9" customHeight="1" thickTop="1" thickBot="1" x14ac:dyDescent="0.3">
      <c r="A321" s="392" t="s">
        <v>2263</v>
      </c>
      <c r="B321" s="427"/>
      <c r="C321" s="427"/>
      <c r="D321" s="427"/>
      <c r="E321" s="427"/>
      <c r="F321" s="427"/>
      <c r="G321" s="427"/>
      <c r="H321" s="427"/>
      <c r="I321" s="427"/>
      <c r="J321" s="427"/>
      <c r="K321" s="427"/>
      <c r="L321" s="427"/>
      <c r="M321" s="427"/>
      <c r="N321" s="427"/>
      <c r="O321" s="427"/>
      <c r="P321" s="427"/>
      <c r="Q321" s="427"/>
      <c r="R321" s="427"/>
      <c r="S321" s="427"/>
      <c r="T321" s="427"/>
      <c r="U321" s="427"/>
      <c r="V321" s="427"/>
      <c r="W321" s="427"/>
      <c r="X321" s="427"/>
      <c r="Y321" s="427"/>
      <c r="Z321" s="427"/>
      <c r="AA321" s="427"/>
      <c r="AB321" s="427"/>
      <c r="AC321" s="428"/>
      <c r="AD321" s="310">
        <f>'Art. 123'!AF317</f>
        <v>3</v>
      </c>
      <c r="AE321" s="94" t="str">
        <f>IF(AG321=1,AK321,AG321)</f>
        <v>No aplica</v>
      </c>
      <c r="AF321">
        <f>AD321/2</f>
        <v>1.5</v>
      </c>
      <c r="AG321" s="92" t="str">
        <f>IF(AND(AF321&gt;=0,AF321&lt;=1),1,"No aplica")</f>
        <v>No aplica</v>
      </c>
      <c r="AH321" s="95" t="e">
        <f>AD321/(AG321*2)</f>
        <v>#VALUE!</v>
      </c>
      <c r="AI321" s="96" t="str">
        <f>IF(AG321=1,AG321/$AG$323,"No aplica")</f>
        <v>No aplica</v>
      </c>
      <c r="AJ321" s="96" t="e">
        <f>AF321*AI321</f>
        <v>#VALUE!</v>
      </c>
      <c r="AK321" s="96" t="e">
        <f>AJ321*$AE$23</f>
        <v>#VALUE!</v>
      </c>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ht="24.9" customHeight="1" thickTop="1" thickBot="1" x14ac:dyDescent="0.3">
      <c r="A322" s="392" t="s">
        <v>2264</v>
      </c>
      <c r="B322" s="427"/>
      <c r="C322" s="427"/>
      <c r="D322" s="427"/>
      <c r="E322" s="427"/>
      <c r="F322" s="427"/>
      <c r="G322" s="427"/>
      <c r="H322" s="427"/>
      <c r="I322" s="427"/>
      <c r="J322" s="427"/>
      <c r="K322" s="427"/>
      <c r="L322" s="427"/>
      <c r="M322" s="427"/>
      <c r="N322" s="427"/>
      <c r="O322" s="427"/>
      <c r="P322" s="427"/>
      <c r="Q322" s="427"/>
      <c r="R322" s="427"/>
      <c r="S322" s="427"/>
      <c r="T322" s="427"/>
      <c r="U322" s="427"/>
      <c r="V322" s="427"/>
      <c r="W322" s="427"/>
      <c r="X322" s="427"/>
      <c r="Y322" s="427"/>
      <c r="Z322" s="427"/>
      <c r="AA322" s="427"/>
      <c r="AB322" s="427"/>
      <c r="AC322" s="428"/>
      <c r="AD322" s="310">
        <f>'Art. 123'!AF318</f>
        <v>3</v>
      </c>
      <c r="AE322" s="94" t="str">
        <f>IF(AG322=1,AK322,AG322)</f>
        <v>No aplica</v>
      </c>
      <c r="AF322">
        <f>AD322/2</f>
        <v>1.5</v>
      </c>
      <c r="AG322" s="92" t="str">
        <f>IF(AND(AF322&gt;=0,AF322&lt;=1),1,"No aplica")</f>
        <v>No aplica</v>
      </c>
      <c r="AH322" s="95" t="e">
        <f>AD322/(AG322*2)</f>
        <v>#VALUE!</v>
      </c>
      <c r="AI322" s="96" t="str">
        <f>IF(AG322=1,AG322/$AG$323,"No aplica")</f>
        <v>No aplica</v>
      </c>
      <c r="AJ322" s="96" t="e">
        <f>AF322*AI322</f>
        <v>#VALUE!</v>
      </c>
      <c r="AK322" s="96" t="e">
        <f>AJ322*$AE$23</f>
        <v>#VALUE!</v>
      </c>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ht="24.9" customHeight="1" thickTop="1" x14ac:dyDescent="0.25">
      <c r="A323" s="437" t="s">
        <v>1700</v>
      </c>
      <c r="B323" s="438"/>
      <c r="C323" s="438"/>
      <c r="D323" s="438"/>
      <c r="E323" s="438"/>
      <c r="F323" s="438"/>
      <c r="G323" s="438"/>
      <c r="H323" s="438"/>
      <c r="I323" s="438"/>
      <c r="J323" s="438"/>
      <c r="K323" s="438"/>
      <c r="L323" s="438"/>
      <c r="M323" s="438"/>
      <c r="N323" s="438"/>
      <c r="O323" s="438"/>
      <c r="P323" s="438"/>
      <c r="Q323" s="438"/>
      <c r="R323" s="438"/>
      <c r="S323" s="438"/>
      <c r="T323" s="438"/>
      <c r="U323" s="438"/>
      <c r="V323" s="438"/>
      <c r="W323" s="438"/>
      <c r="X323" s="438"/>
      <c r="Y323" s="438"/>
      <c r="Z323" s="438"/>
      <c r="AA323" s="438"/>
      <c r="AB323" s="438"/>
      <c r="AC323" s="438"/>
      <c r="AD323" s="439"/>
      <c r="AE323" s="94">
        <f>SUM(AE318:AE322)</f>
        <v>0</v>
      </c>
      <c r="AF323" s="61"/>
      <c r="AG323" s="97">
        <f>SUM(AG318:AG322)</f>
        <v>0</v>
      </c>
      <c r="AH323" s="98"/>
      <c r="AI323" s="99"/>
      <c r="AJ323" s="99"/>
      <c r="AK323" s="99"/>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ht="24.9" customHeight="1" x14ac:dyDescent="0.25">
      <c r="A324" s="440" t="s">
        <v>1701</v>
      </c>
      <c r="B324" s="441"/>
      <c r="C324" s="441"/>
      <c r="D324" s="441"/>
      <c r="E324" s="441"/>
      <c r="F324" s="441"/>
      <c r="G324" s="441"/>
      <c r="H324" s="441"/>
      <c r="I324" s="441"/>
      <c r="J324" s="441"/>
      <c r="K324" s="441"/>
      <c r="L324" s="441"/>
      <c r="M324" s="441"/>
      <c r="N324" s="441"/>
      <c r="O324" s="441"/>
      <c r="P324" s="441"/>
      <c r="Q324" s="441"/>
      <c r="R324" s="441"/>
      <c r="S324" s="441"/>
      <c r="T324" s="441"/>
      <c r="U324" s="441"/>
      <c r="V324" s="441"/>
      <c r="W324" s="441"/>
      <c r="X324" s="441"/>
      <c r="Y324" s="441"/>
      <c r="Z324" s="441"/>
      <c r="AA324" s="441"/>
      <c r="AB324" s="441"/>
      <c r="AC324" s="441"/>
      <c r="AD324" s="442"/>
      <c r="AE324" s="94">
        <f>AE323/$AE$23*100</f>
        <v>0</v>
      </c>
      <c r="AF324" s="61"/>
      <c r="AG324" s="97"/>
      <c r="AH324" s="98"/>
      <c r="AI324" s="99"/>
      <c r="AJ324" s="99"/>
      <c r="AK324" s="99"/>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ht="24.9" customHeight="1" x14ac:dyDescent="0.25">
      <c r="A325" s="107"/>
      <c r="B325" s="107"/>
      <c r="C325" s="107"/>
      <c r="D325" s="107"/>
      <c r="E325" s="107"/>
      <c r="F325" s="107"/>
      <c r="G325" s="107"/>
      <c r="H325" s="107"/>
      <c r="I325" s="107"/>
      <c r="J325" s="107"/>
      <c r="K325" s="107"/>
      <c r="L325" s="107"/>
      <c r="M325" s="107"/>
      <c r="N325" s="107"/>
      <c r="O325" s="107"/>
      <c r="P325" s="107"/>
      <c r="Q325" s="100"/>
      <c r="R325" s="107"/>
      <c r="S325" s="107"/>
      <c r="T325" s="107"/>
      <c r="U325" s="107"/>
      <c r="V325" s="107"/>
      <c r="W325" s="107"/>
      <c r="X325" s="107"/>
      <c r="Y325" s="107"/>
      <c r="Z325" s="107"/>
      <c r="AA325" s="107"/>
      <c r="AB325" s="107"/>
      <c r="AC325" s="107"/>
      <c r="AD325" s="101"/>
      <c r="AE325" s="101"/>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ht="24.9" customHeight="1" x14ac:dyDescent="0.25">
      <c r="A326" s="107"/>
      <c r="B326" s="107"/>
      <c r="C326" s="107"/>
      <c r="D326" s="107"/>
      <c r="E326" s="107"/>
      <c r="F326" s="107"/>
      <c r="G326" s="107"/>
      <c r="H326" s="107"/>
      <c r="I326" s="107"/>
      <c r="J326" s="107"/>
      <c r="K326" s="107"/>
      <c r="L326" s="107"/>
      <c r="M326" s="107"/>
      <c r="N326" s="107"/>
      <c r="O326" s="107"/>
      <c r="P326" s="107"/>
      <c r="Q326" s="100"/>
      <c r="R326" s="107"/>
      <c r="S326" s="107"/>
      <c r="T326" s="107"/>
      <c r="U326" s="107"/>
      <c r="V326" s="107"/>
      <c r="W326" s="107"/>
      <c r="X326" s="107"/>
      <c r="Y326" s="107"/>
      <c r="Z326" s="107"/>
      <c r="AA326" s="107"/>
      <c r="AB326" s="107"/>
      <c r="AC326" s="107"/>
      <c r="AD326" s="101"/>
      <c r="AE326" s="101"/>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ht="24.9" customHeight="1" x14ac:dyDescent="0.25">
      <c r="A327" s="444" t="s">
        <v>2265</v>
      </c>
      <c r="B327" s="444"/>
      <c r="C327" s="444"/>
      <c r="D327" s="444"/>
      <c r="E327" s="444"/>
      <c r="F327" s="444"/>
      <c r="G327" s="444"/>
      <c r="H327" s="444"/>
      <c r="I327" s="444"/>
      <c r="J327" s="444"/>
      <c r="K327" s="444"/>
      <c r="L327" s="444"/>
      <c r="M327" s="444"/>
      <c r="N327" s="444"/>
      <c r="O327" s="444"/>
      <c r="P327" s="444"/>
      <c r="Q327" s="444"/>
      <c r="R327" s="444"/>
      <c r="S327" s="444"/>
      <c r="T327" s="444"/>
      <c r="U327" s="444"/>
      <c r="V327" s="444"/>
      <c r="W327" s="444"/>
      <c r="X327" s="444"/>
      <c r="Y327" s="444"/>
      <c r="Z327" s="444"/>
      <c r="AA327" s="444"/>
      <c r="AB327" s="444"/>
      <c r="AC327" s="444"/>
      <c r="AD327" s="444"/>
      <c r="AE327" s="444"/>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ht="24.9" customHeight="1" x14ac:dyDescent="0.25">
      <c r="A328" s="296"/>
      <c r="B328" s="297"/>
      <c r="C328" s="297"/>
      <c r="D328" s="297"/>
      <c r="E328" s="297"/>
      <c r="F328" s="297"/>
      <c r="G328" s="297"/>
      <c r="H328" s="297"/>
      <c r="I328" s="297"/>
      <c r="J328" s="297"/>
      <c r="K328" s="297"/>
      <c r="L328" s="297"/>
      <c r="M328" s="297"/>
      <c r="N328" s="297"/>
      <c r="O328" s="297"/>
      <c r="P328" s="297"/>
      <c r="Q328" s="298"/>
      <c r="R328" s="297"/>
      <c r="S328" s="297"/>
      <c r="T328" s="297"/>
      <c r="U328" s="297"/>
      <c r="V328" s="297"/>
      <c r="W328" s="297"/>
      <c r="X328" s="297"/>
      <c r="Y328" s="297"/>
      <c r="Z328" s="297"/>
      <c r="AA328" s="297"/>
      <c r="AB328" s="297"/>
      <c r="AC328" s="297"/>
      <c r="AD328" s="299"/>
      <c r="AE328" s="299"/>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ht="24.9" customHeight="1" thickBot="1" x14ac:dyDescent="0.3">
      <c r="A329" s="73"/>
      <c r="B329" s="73"/>
      <c r="C329" s="73"/>
      <c r="D329" s="73"/>
      <c r="E329" s="73"/>
      <c r="F329" s="73"/>
      <c r="G329" s="73"/>
      <c r="H329" s="73"/>
      <c r="I329" s="73"/>
      <c r="J329" s="73"/>
      <c r="K329" s="73"/>
      <c r="L329" s="73"/>
      <c r="M329" s="73"/>
      <c r="N329" s="73"/>
      <c r="O329" s="73"/>
      <c r="P329" s="73"/>
      <c r="Q329" s="100"/>
      <c r="R329" s="73"/>
      <c r="S329" s="73"/>
      <c r="T329" s="73"/>
      <c r="U329" s="73"/>
      <c r="V329" s="73"/>
      <c r="W329" s="73"/>
      <c r="X329" s="73"/>
      <c r="Y329" s="73"/>
      <c r="Z329" s="73"/>
      <c r="AA329" s="73"/>
      <c r="AB329" s="73"/>
      <c r="AC329" s="73"/>
      <c r="AD329" s="101"/>
      <c r="AE329" s="101"/>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ht="24.9" customHeight="1" thickTop="1" thickBot="1" x14ac:dyDescent="0.3">
      <c r="A330" s="431" t="s">
        <v>163</v>
      </c>
      <c r="B330" s="432"/>
      <c r="C330" s="432"/>
      <c r="D330" s="432"/>
      <c r="E330" s="432"/>
      <c r="F330" s="432"/>
      <c r="G330" s="432"/>
      <c r="H330" s="432"/>
      <c r="I330" s="432"/>
      <c r="J330" s="432"/>
      <c r="K330" s="432"/>
      <c r="L330" s="432"/>
      <c r="M330" s="432"/>
      <c r="N330" s="432"/>
      <c r="O330" s="432"/>
      <c r="P330" s="432"/>
      <c r="Q330" s="432"/>
      <c r="R330" s="432"/>
      <c r="S330" s="432"/>
      <c r="T330" s="432"/>
      <c r="U330" s="432"/>
      <c r="V330" s="432"/>
      <c r="W330" s="432"/>
      <c r="X330" s="432"/>
      <c r="Y330" s="432"/>
      <c r="Z330" s="432"/>
      <c r="AA330" s="432"/>
      <c r="AB330" s="432"/>
      <c r="AC330" s="433"/>
      <c r="AD330" s="66" t="s">
        <v>187</v>
      </c>
      <c r="AE330" s="306" t="s">
        <v>7</v>
      </c>
      <c r="AF330" s="92" t="s">
        <v>1666</v>
      </c>
      <c r="AG330" s="92" t="s">
        <v>1667</v>
      </c>
      <c r="AH330" s="92" t="s">
        <v>1668</v>
      </c>
      <c r="AI330" s="93" t="s">
        <v>1669</v>
      </c>
      <c r="AJ330" s="92"/>
      <c r="AK330" s="93" t="s">
        <v>1670</v>
      </c>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ht="24.9" customHeight="1" thickTop="1" thickBot="1" x14ac:dyDescent="0.3">
      <c r="A331" s="392" t="s">
        <v>1025</v>
      </c>
      <c r="B331" s="427"/>
      <c r="C331" s="427"/>
      <c r="D331" s="427"/>
      <c r="E331" s="427"/>
      <c r="F331" s="427"/>
      <c r="G331" s="427"/>
      <c r="H331" s="427"/>
      <c r="I331" s="427"/>
      <c r="J331" s="427"/>
      <c r="K331" s="427"/>
      <c r="L331" s="427"/>
      <c r="M331" s="427"/>
      <c r="N331" s="427"/>
      <c r="O331" s="427"/>
      <c r="P331" s="427"/>
      <c r="Q331" s="427"/>
      <c r="R331" s="427"/>
      <c r="S331" s="427"/>
      <c r="T331" s="427"/>
      <c r="U331" s="427"/>
      <c r="V331" s="427"/>
      <c r="W331" s="427"/>
      <c r="X331" s="427"/>
      <c r="Y331" s="427"/>
      <c r="Z331" s="427"/>
      <c r="AA331" s="427"/>
      <c r="AB331" s="427"/>
      <c r="AC331" s="428"/>
      <c r="AD331" s="310">
        <f>'Art. 123'!AF326</f>
        <v>3</v>
      </c>
      <c r="AE331" s="94" t="str">
        <f t="shared" ref="AE331:AE338" si="49">IF(AG331=1,AK331,AG331)</f>
        <v>No aplica</v>
      </c>
      <c r="AF331">
        <f t="shared" ref="AF331:AF338" si="50">AD331/2</f>
        <v>1.5</v>
      </c>
      <c r="AG331" s="92" t="str">
        <f t="shared" ref="AG331:AG338" si="51">IF(AND(AF331&gt;=0,AF331&lt;=1),1,"No aplica")</f>
        <v>No aplica</v>
      </c>
      <c r="AH331" s="95" t="e">
        <f t="shared" ref="AH331:AH338" si="52">AD331/(AG331*2)</f>
        <v>#VALUE!</v>
      </c>
      <c r="AI331" s="96" t="str">
        <f t="shared" ref="AI331:AI338" si="53">IF(AG331=1,AG331/$AG$339,"No aplica")</f>
        <v>No aplica</v>
      </c>
      <c r="AJ331" s="96" t="e">
        <f t="shared" ref="AJ331:AJ338" si="54">AF331*AI331</f>
        <v>#VALUE!</v>
      </c>
      <c r="AK331" s="96" t="e">
        <f t="shared" ref="AK331:AK338" si="55">AJ331*$AE$23</f>
        <v>#VALUE!</v>
      </c>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ht="24.9" customHeight="1" thickTop="1" thickBot="1" x14ac:dyDescent="0.3">
      <c r="A332" s="392" t="s">
        <v>1026</v>
      </c>
      <c r="B332" s="427"/>
      <c r="C332" s="427"/>
      <c r="D332" s="427"/>
      <c r="E332" s="427"/>
      <c r="F332" s="427"/>
      <c r="G332" s="427"/>
      <c r="H332" s="427"/>
      <c r="I332" s="427"/>
      <c r="J332" s="427"/>
      <c r="K332" s="427"/>
      <c r="L332" s="427"/>
      <c r="M332" s="427"/>
      <c r="N332" s="427"/>
      <c r="O332" s="427"/>
      <c r="P332" s="427"/>
      <c r="Q332" s="427"/>
      <c r="R332" s="427"/>
      <c r="S332" s="427"/>
      <c r="T332" s="427"/>
      <c r="U332" s="427"/>
      <c r="V332" s="427"/>
      <c r="W332" s="427"/>
      <c r="X332" s="427"/>
      <c r="Y332" s="427"/>
      <c r="Z332" s="427"/>
      <c r="AA332" s="427"/>
      <c r="AB332" s="427"/>
      <c r="AC332" s="428"/>
      <c r="AD332" s="310">
        <f>'Art. 123'!AF327</f>
        <v>3</v>
      </c>
      <c r="AE332" s="94" t="str">
        <f t="shared" si="49"/>
        <v>No aplica</v>
      </c>
      <c r="AF332">
        <f t="shared" si="50"/>
        <v>1.5</v>
      </c>
      <c r="AG332" s="92" t="str">
        <f t="shared" si="51"/>
        <v>No aplica</v>
      </c>
      <c r="AH332" s="95" t="e">
        <f t="shared" si="52"/>
        <v>#VALUE!</v>
      </c>
      <c r="AI332" s="96" t="str">
        <f t="shared" si="53"/>
        <v>No aplica</v>
      </c>
      <c r="AJ332" s="96" t="e">
        <f t="shared" si="54"/>
        <v>#VALUE!</v>
      </c>
      <c r="AK332" s="96" t="e">
        <f t="shared" si="55"/>
        <v>#VALUE!</v>
      </c>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ht="24.9" customHeight="1" thickTop="1" thickBot="1" x14ac:dyDescent="0.3">
      <c r="A333" s="392" t="s">
        <v>2266</v>
      </c>
      <c r="B333" s="427"/>
      <c r="C333" s="427"/>
      <c r="D333" s="427"/>
      <c r="E333" s="427"/>
      <c r="F333" s="427"/>
      <c r="G333" s="427"/>
      <c r="H333" s="427"/>
      <c r="I333" s="427"/>
      <c r="J333" s="427"/>
      <c r="K333" s="427"/>
      <c r="L333" s="427"/>
      <c r="M333" s="427"/>
      <c r="N333" s="427"/>
      <c r="O333" s="427"/>
      <c r="P333" s="427"/>
      <c r="Q333" s="427"/>
      <c r="R333" s="427"/>
      <c r="S333" s="427"/>
      <c r="T333" s="427"/>
      <c r="U333" s="427"/>
      <c r="V333" s="427"/>
      <c r="W333" s="427"/>
      <c r="X333" s="427"/>
      <c r="Y333" s="427"/>
      <c r="Z333" s="427"/>
      <c r="AA333" s="427"/>
      <c r="AB333" s="427"/>
      <c r="AC333" s="428"/>
      <c r="AD333" s="310">
        <f>'Art. 123'!AF328</f>
        <v>3</v>
      </c>
      <c r="AE333" s="94" t="str">
        <f t="shared" si="49"/>
        <v>No aplica</v>
      </c>
      <c r="AF333">
        <f t="shared" si="50"/>
        <v>1.5</v>
      </c>
      <c r="AG333" s="92" t="str">
        <f t="shared" si="51"/>
        <v>No aplica</v>
      </c>
      <c r="AH333" s="95" t="e">
        <f t="shared" si="52"/>
        <v>#VALUE!</v>
      </c>
      <c r="AI333" s="96" t="str">
        <f t="shared" si="53"/>
        <v>No aplica</v>
      </c>
      <c r="AJ333" s="96" t="e">
        <f t="shared" si="54"/>
        <v>#VALUE!</v>
      </c>
      <c r="AK333" s="96" t="e">
        <f t="shared" si="55"/>
        <v>#VALUE!</v>
      </c>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ht="24.9" customHeight="1" thickTop="1" thickBot="1" x14ac:dyDescent="0.3">
      <c r="A334" s="392" t="s">
        <v>2267</v>
      </c>
      <c r="B334" s="427"/>
      <c r="C334" s="427"/>
      <c r="D334" s="427"/>
      <c r="E334" s="427"/>
      <c r="F334" s="427"/>
      <c r="G334" s="427"/>
      <c r="H334" s="427"/>
      <c r="I334" s="427"/>
      <c r="J334" s="427"/>
      <c r="K334" s="427"/>
      <c r="L334" s="427"/>
      <c r="M334" s="427"/>
      <c r="N334" s="427"/>
      <c r="O334" s="427"/>
      <c r="P334" s="427"/>
      <c r="Q334" s="427"/>
      <c r="R334" s="427"/>
      <c r="S334" s="427"/>
      <c r="T334" s="427"/>
      <c r="U334" s="427"/>
      <c r="V334" s="427"/>
      <c r="W334" s="427"/>
      <c r="X334" s="427"/>
      <c r="Y334" s="427"/>
      <c r="Z334" s="427"/>
      <c r="AA334" s="427"/>
      <c r="AB334" s="427"/>
      <c r="AC334" s="428"/>
      <c r="AD334" s="310">
        <f>'Art. 123'!AF329</f>
        <v>3</v>
      </c>
      <c r="AE334" s="94" t="str">
        <f t="shared" si="49"/>
        <v>No aplica</v>
      </c>
      <c r="AF334">
        <f t="shared" si="50"/>
        <v>1.5</v>
      </c>
      <c r="AG334" s="92" t="str">
        <f t="shared" si="51"/>
        <v>No aplica</v>
      </c>
      <c r="AH334" s="95" t="e">
        <f t="shared" si="52"/>
        <v>#VALUE!</v>
      </c>
      <c r="AI334" s="96" t="str">
        <f t="shared" si="53"/>
        <v>No aplica</v>
      </c>
      <c r="AJ334" s="96" t="e">
        <f t="shared" si="54"/>
        <v>#VALUE!</v>
      </c>
      <c r="AK334" s="96" t="e">
        <f t="shared" si="55"/>
        <v>#VALUE!</v>
      </c>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ht="24.9" customHeight="1" thickTop="1" thickBot="1" x14ac:dyDescent="0.3">
      <c r="A335" s="434" t="s">
        <v>2268</v>
      </c>
      <c r="B335" s="435"/>
      <c r="C335" s="435"/>
      <c r="D335" s="435"/>
      <c r="E335" s="435"/>
      <c r="F335" s="435"/>
      <c r="G335" s="435"/>
      <c r="H335" s="435"/>
      <c r="I335" s="435"/>
      <c r="J335" s="435"/>
      <c r="K335" s="435"/>
      <c r="L335" s="435"/>
      <c r="M335" s="435"/>
      <c r="N335" s="435"/>
      <c r="O335" s="435"/>
      <c r="P335" s="435"/>
      <c r="Q335" s="435"/>
      <c r="R335" s="435"/>
      <c r="S335" s="435"/>
      <c r="T335" s="435"/>
      <c r="U335" s="435"/>
      <c r="V335" s="435"/>
      <c r="W335" s="435"/>
      <c r="X335" s="435"/>
      <c r="Y335" s="435"/>
      <c r="Z335" s="435"/>
      <c r="AA335" s="435"/>
      <c r="AB335" s="435"/>
      <c r="AC335" s="436"/>
      <c r="AD335" s="310">
        <f>'Art. 123'!AF330</f>
        <v>3</v>
      </c>
      <c r="AE335" s="94" t="str">
        <f t="shared" si="49"/>
        <v>No aplica</v>
      </c>
      <c r="AF335">
        <f t="shared" si="50"/>
        <v>1.5</v>
      </c>
      <c r="AG335" s="92" t="str">
        <f t="shared" si="51"/>
        <v>No aplica</v>
      </c>
      <c r="AH335" s="95" t="e">
        <f t="shared" si="52"/>
        <v>#VALUE!</v>
      </c>
      <c r="AI335" s="96" t="str">
        <f t="shared" si="53"/>
        <v>No aplica</v>
      </c>
      <c r="AJ335" s="96" t="e">
        <f t="shared" si="54"/>
        <v>#VALUE!</v>
      </c>
      <c r="AK335" s="96" t="e">
        <f t="shared" si="55"/>
        <v>#VALUE!</v>
      </c>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ht="24.9" customHeight="1" thickTop="1" thickBot="1" x14ac:dyDescent="0.3">
      <c r="A336" s="434" t="s">
        <v>2269</v>
      </c>
      <c r="B336" s="435"/>
      <c r="C336" s="435"/>
      <c r="D336" s="435"/>
      <c r="E336" s="435"/>
      <c r="F336" s="435"/>
      <c r="G336" s="435"/>
      <c r="H336" s="435"/>
      <c r="I336" s="435"/>
      <c r="J336" s="435"/>
      <c r="K336" s="435"/>
      <c r="L336" s="435"/>
      <c r="M336" s="435"/>
      <c r="N336" s="435"/>
      <c r="O336" s="435"/>
      <c r="P336" s="435"/>
      <c r="Q336" s="435"/>
      <c r="R336" s="435"/>
      <c r="S336" s="435"/>
      <c r="T336" s="435"/>
      <c r="U336" s="435"/>
      <c r="V336" s="435"/>
      <c r="W336" s="435"/>
      <c r="X336" s="435"/>
      <c r="Y336" s="435"/>
      <c r="Z336" s="435"/>
      <c r="AA336" s="435"/>
      <c r="AB336" s="435"/>
      <c r="AC336" s="436"/>
      <c r="AD336" s="310">
        <f>'Art. 123'!AF331</f>
        <v>3</v>
      </c>
      <c r="AE336" s="94" t="str">
        <f t="shared" si="49"/>
        <v>No aplica</v>
      </c>
      <c r="AF336">
        <f t="shared" si="50"/>
        <v>1.5</v>
      </c>
      <c r="AG336" s="92" t="str">
        <f t="shared" si="51"/>
        <v>No aplica</v>
      </c>
      <c r="AH336" s="95" t="e">
        <f t="shared" si="52"/>
        <v>#VALUE!</v>
      </c>
      <c r="AI336" s="96" t="str">
        <f t="shared" si="53"/>
        <v>No aplica</v>
      </c>
      <c r="AJ336" s="96" t="e">
        <f t="shared" si="54"/>
        <v>#VALUE!</v>
      </c>
      <c r="AK336" s="96" t="e">
        <f t="shared" si="55"/>
        <v>#VALUE!</v>
      </c>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ht="24.9" customHeight="1" thickTop="1" thickBot="1" x14ac:dyDescent="0.3">
      <c r="A337" s="392" t="s">
        <v>2270</v>
      </c>
      <c r="B337" s="427"/>
      <c r="C337" s="427"/>
      <c r="D337" s="427"/>
      <c r="E337" s="427"/>
      <c r="F337" s="427"/>
      <c r="G337" s="427"/>
      <c r="H337" s="427"/>
      <c r="I337" s="427"/>
      <c r="J337" s="427"/>
      <c r="K337" s="427"/>
      <c r="L337" s="427"/>
      <c r="M337" s="427"/>
      <c r="N337" s="427"/>
      <c r="O337" s="427"/>
      <c r="P337" s="427"/>
      <c r="Q337" s="427"/>
      <c r="R337" s="427"/>
      <c r="S337" s="427"/>
      <c r="T337" s="427"/>
      <c r="U337" s="427"/>
      <c r="V337" s="427"/>
      <c r="W337" s="427"/>
      <c r="X337" s="427"/>
      <c r="Y337" s="427"/>
      <c r="Z337" s="427"/>
      <c r="AA337" s="427"/>
      <c r="AB337" s="427"/>
      <c r="AC337" s="428"/>
      <c r="AD337" s="310">
        <f>'Art. 123'!AF332</f>
        <v>3</v>
      </c>
      <c r="AE337" s="94" t="str">
        <f t="shared" si="49"/>
        <v>No aplica</v>
      </c>
      <c r="AF337">
        <f t="shared" si="50"/>
        <v>1.5</v>
      </c>
      <c r="AG337" s="92" t="str">
        <f t="shared" si="51"/>
        <v>No aplica</v>
      </c>
      <c r="AH337" s="95" t="e">
        <f t="shared" si="52"/>
        <v>#VALUE!</v>
      </c>
      <c r="AI337" s="96" t="str">
        <f t="shared" si="53"/>
        <v>No aplica</v>
      </c>
      <c r="AJ337" s="96" t="e">
        <f t="shared" si="54"/>
        <v>#VALUE!</v>
      </c>
      <c r="AK337" s="96" t="e">
        <f t="shared" si="55"/>
        <v>#VALUE!</v>
      </c>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ht="24.9" customHeight="1" thickTop="1" thickBot="1" x14ac:dyDescent="0.3">
      <c r="A338" s="392" t="s">
        <v>2271</v>
      </c>
      <c r="B338" s="427"/>
      <c r="C338" s="427"/>
      <c r="D338" s="427"/>
      <c r="E338" s="427"/>
      <c r="F338" s="427"/>
      <c r="G338" s="427"/>
      <c r="H338" s="427"/>
      <c r="I338" s="427"/>
      <c r="J338" s="427"/>
      <c r="K338" s="427"/>
      <c r="L338" s="427"/>
      <c r="M338" s="427"/>
      <c r="N338" s="427"/>
      <c r="O338" s="427"/>
      <c r="P338" s="427"/>
      <c r="Q338" s="427"/>
      <c r="R338" s="427"/>
      <c r="S338" s="427"/>
      <c r="T338" s="427"/>
      <c r="U338" s="427"/>
      <c r="V338" s="427"/>
      <c r="W338" s="427"/>
      <c r="X338" s="427"/>
      <c r="Y338" s="427"/>
      <c r="Z338" s="427"/>
      <c r="AA338" s="427"/>
      <c r="AB338" s="427"/>
      <c r="AC338" s="428"/>
      <c r="AD338" s="310">
        <f>'Art. 123'!AF333</f>
        <v>3</v>
      </c>
      <c r="AE338" s="94" t="str">
        <f t="shared" si="49"/>
        <v>No aplica</v>
      </c>
      <c r="AF338">
        <f t="shared" si="50"/>
        <v>1.5</v>
      </c>
      <c r="AG338" s="92" t="str">
        <f t="shared" si="51"/>
        <v>No aplica</v>
      </c>
      <c r="AH338" s="95" t="e">
        <f t="shared" si="52"/>
        <v>#VALUE!</v>
      </c>
      <c r="AI338" s="96" t="str">
        <f t="shared" si="53"/>
        <v>No aplica</v>
      </c>
      <c r="AJ338" s="96" t="e">
        <f t="shared" si="54"/>
        <v>#VALUE!</v>
      </c>
      <c r="AK338" s="96" t="e">
        <f t="shared" si="55"/>
        <v>#VALUE!</v>
      </c>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ht="24.9" customHeight="1" thickTop="1" x14ac:dyDescent="0.25">
      <c r="A339" s="437" t="s">
        <v>1702</v>
      </c>
      <c r="B339" s="438"/>
      <c r="C339" s="438"/>
      <c r="D339" s="438"/>
      <c r="E339" s="438"/>
      <c r="F339" s="438"/>
      <c r="G339" s="438"/>
      <c r="H339" s="438"/>
      <c r="I339" s="438"/>
      <c r="J339" s="438"/>
      <c r="K339" s="438"/>
      <c r="L339" s="438"/>
      <c r="M339" s="438"/>
      <c r="N339" s="438"/>
      <c r="O339" s="438"/>
      <c r="P339" s="438"/>
      <c r="Q339" s="438"/>
      <c r="R339" s="438"/>
      <c r="S339" s="438"/>
      <c r="T339" s="438"/>
      <c r="U339" s="438"/>
      <c r="V339" s="438"/>
      <c r="W339" s="438"/>
      <c r="X339" s="438"/>
      <c r="Y339" s="438"/>
      <c r="Z339" s="438"/>
      <c r="AA339" s="438"/>
      <c r="AB339" s="438"/>
      <c r="AC339" s="438"/>
      <c r="AD339" s="439"/>
      <c r="AE339" s="94">
        <f>SUM(AE331:AE338)</f>
        <v>0</v>
      </c>
      <c r="AF339" s="61"/>
      <c r="AG339" s="97">
        <f>SUM(AG331:AG338)</f>
        <v>0</v>
      </c>
      <c r="AH339" s="98"/>
      <c r="AI339" s="99"/>
      <c r="AJ339" s="99"/>
      <c r="AK339" s="9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ht="24.9" customHeight="1" x14ac:dyDescent="0.25">
      <c r="A340" s="440" t="s">
        <v>1703</v>
      </c>
      <c r="B340" s="441"/>
      <c r="C340" s="441"/>
      <c r="D340" s="441"/>
      <c r="E340" s="441"/>
      <c r="F340" s="441"/>
      <c r="G340" s="441"/>
      <c r="H340" s="441"/>
      <c r="I340" s="441"/>
      <c r="J340" s="441"/>
      <c r="K340" s="441"/>
      <c r="L340" s="441"/>
      <c r="M340" s="441"/>
      <c r="N340" s="441"/>
      <c r="O340" s="441"/>
      <c r="P340" s="441"/>
      <c r="Q340" s="441"/>
      <c r="R340" s="441"/>
      <c r="S340" s="441"/>
      <c r="T340" s="441"/>
      <c r="U340" s="441"/>
      <c r="V340" s="441"/>
      <c r="W340" s="441"/>
      <c r="X340" s="441"/>
      <c r="Y340" s="441"/>
      <c r="Z340" s="441"/>
      <c r="AA340" s="441"/>
      <c r="AB340" s="441"/>
      <c r="AC340" s="441"/>
      <c r="AD340" s="442"/>
      <c r="AE340" s="94">
        <f>AE339/$AE$23*100</f>
        <v>0</v>
      </c>
      <c r="AF340" s="61"/>
      <c r="AG340" s="97"/>
      <c r="AH340" s="98"/>
      <c r="AI340" s="99"/>
      <c r="AJ340" s="99"/>
      <c r="AK340" s="99"/>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ht="24.9" customHeight="1" thickBot="1" x14ac:dyDescent="0.3">
      <c r="A341" s="73"/>
      <c r="B341" s="73"/>
      <c r="C341" s="73"/>
      <c r="D341" s="73"/>
      <c r="E341" s="73"/>
      <c r="F341" s="73"/>
      <c r="G341" s="73"/>
      <c r="H341" s="73"/>
      <c r="I341" s="73"/>
      <c r="J341" s="73"/>
      <c r="K341" s="73"/>
      <c r="L341" s="73"/>
      <c r="M341" s="73"/>
      <c r="N341" s="73"/>
      <c r="O341" s="73"/>
      <c r="P341" s="73"/>
      <c r="Q341" s="100"/>
      <c r="R341" s="73"/>
      <c r="S341" s="73"/>
      <c r="T341" s="73"/>
      <c r="U341" s="73"/>
      <c r="V341" s="73"/>
      <c r="W341" s="73"/>
      <c r="X341" s="73"/>
      <c r="Y341" s="73"/>
      <c r="Z341" s="73"/>
      <c r="AA341" s="73"/>
      <c r="AB341" s="73"/>
      <c r="AC341" s="73"/>
      <c r="AD341" s="101"/>
      <c r="AE341" s="10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ht="24.9" customHeight="1" thickTop="1" thickBot="1" x14ac:dyDescent="0.3">
      <c r="A342" s="391" t="s">
        <v>198</v>
      </c>
      <c r="B342" s="443"/>
      <c r="C342" s="443"/>
      <c r="D342" s="443"/>
      <c r="E342" s="443"/>
      <c r="F342" s="443"/>
      <c r="G342" s="443"/>
      <c r="H342" s="443"/>
      <c r="I342" s="443"/>
      <c r="J342" s="443"/>
      <c r="K342" s="443"/>
      <c r="L342" s="443"/>
      <c r="M342" s="443"/>
      <c r="N342" s="443"/>
      <c r="O342" s="443"/>
      <c r="P342" s="443"/>
      <c r="Q342" s="443"/>
      <c r="R342" s="443"/>
      <c r="S342" s="443"/>
      <c r="T342" s="443"/>
      <c r="U342" s="443"/>
      <c r="V342" s="443"/>
      <c r="W342" s="443"/>
      <c r="X342" s="443"/>
      <c r="Y342" s="443"/>
      <c r="Z342" s="443"/>
      <c r="AA342" s="443"/>
      <c r="AB342" s="443"/>
      <c r="AC342" s="443"/>
      <c r="AD342" s="112" t="s">
        <v>187</v>
      </c>
      <c r="AE342" s="113" t="s">
        <v>7</v>
      </c>
      <c r="AF342" s="92" t="s">
        <v>1666</v>
      </c>
      <c r="AG342" s="92" t="s">
        <v>1667</v>
      </c>
      <c r="AH342" s="92" t="s">
        <v>1668</v>
      </c>
      <c r="AI342" s="93" t="s">
        <v>1669</v>
      </c>
      <c r="AJ342" s="92"/>
      <c r="AK342" s="93" t="s">
        <v>1670</v>
      </c>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ht="24.9" customHeight="1" thickTop="1" thickBot="1" x14ac:dyDescent="0.3">
      <c r="A343" s="392" t="s">
        <v>1033</v>
      </c>
      <c r="B343" s="427"/>
      <c r="C343" s="427"/>
      <c r="D343" s="427"/>
      <c r="E343" s="427"/>
      <c r="F343" s="427"/>
      <c r="G343" s="427"/>
      <c r="H343" s="427"/>
      <c r="I343" s="427"/>
      <c r="J343" s="427"/>
      <c r="K343" s="427"/>
      <c r="L343" s="427"/>
      <c r="M343" s="427"/>
      <c r="N343" s="427"/>
      <c r="O343" s="427"/>
      <c r="P343" s="427"/>
      <c r="Q343" s="427"/>
      <c r="R343" s="427"/>
      <c r="S343" s="427"/>
      <c r="T343" s="427"/>
      <c r="U343" s="427"/>
      <c r="V343" s="427"/>
      <c r="W343" s="427"/>
      <c r="X343" s="427"/>
      <c r="Y343" s="427"/>
      <c r="Z343" s="427"/>
      <c r="AA343" s="427"/>
      <c r="AB343" s="427"/>
      <c r="AC343" s="428"/>
      <c r="AD343" s="310">
        <f>'Art. 123'!AF336</f>
        <v>3</v>
      </c>
      <c r="AE343" s="94" t="str">
        <f>IF(AG343=1,AK343,AG343)</f>
        <v>No aplica</v>
      </c>
      <c r="AF343">
        <f>AD343/2</f>
        <v>1.5</v>
      </c>
      <c r="AG343" s="92" t="str">
        <f>IF(AND(AF343&gt;=0,AF343&lt;=1),1,"No aplica")</f>
        <v>No aplica</v>
      </c>
      <c r="AH343" s="95" t="e">
        <f>AD343/(AG343*2)</f>
        <v>#VALUE!</v>
      </c>
      <c r="AI343" s="96" t="str">
        <f>IF(AG343=1,AG343/$AG$348,"No aplica")</f>
        <v>No aplica</v>
      </c>
      <c r="AJ343" s="96" t="e">
        <f>AF343*AI343</f>
        <v>#VALUE!</v>
      </c>
      <c r="AK343" s="96" t="e">
        <f>AJ343*$AE$23</f>
        <v>#VALUE!</v>
      </c>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ht="24.9" customHeight="1" thickTop="1" thickBot="1" x14ac:dyDescent="0.3">
      <c r="A344" s="392" t="s">
        <v>1034</v>
      </c>
      <c r="B344" s="427"/>
      <c r="C344" s="427"/>
      <c r="D344" s="427"/>
      <c r="E344" s="427"/>
      <c r="F344" s="427"/>
      <c r="G344" s="427"/>
      <c r="H344" s="427"/>
      <c r="I344" s="427"/>
      <c r="J344" s="427"/>
      <c r="K344" s="427"/>
      <c r="L344" s="427"/>
      <c r="M344" s="427"/>
      <c r="N344" s="427"/>
      <c r="O344" s="427"/>
      <c r="P344" s="427"/>
      <c r="Q344" s="427"/>
      <c r="R344" s="427"/>
      <c r="S344" s="427"/>
      <c r="T344" s="427"/>
      <c r="U344" s="427"/>
      <c r="V344" s="427"/>
      <c r="W344" s="427"/>
      <c r="X344" s="427"/>
      <c r="Y344" s="427"/>
      <c r="Z344" s="427"/>
      <c r="AA344" s="427"/>
      <c r="AB344" s="427"/>
      <c r="AC344" s="428"/>
      <c r="AD344" s="310">
        <f>'Art. 123'!AF337</f>
        <v>3</v>
      </c>
      <c r="AE344" s="94" t="str">
        <f>IF(AG344=1,AK344,AG344)</f>
        <v>No aplica</v>
      </c>
      <c r="AF344">
        <f>AD344/2</f>
        <v>1.5</v>
      </c>
      <c r="AG344" s="92" t="str">
        <f>IF(AND(AF344&gt;=0,AF344&lt;=1),1,"No aplica")</f>
        <v>No aplica</v>
      </c>
      <c r="AH344" s="95" t="e">
        <f>AD344/(AG344*2)</f>
        <v>#VALUE!</v>
      </c>
      <c r="AI344" s="96" t="str">
        <f>IF(AG344=1,AG344/$AG$348,"No aplica")</f>
        <v>No aplica</v>
      </c>
      <c r="AJ344" s="96" t="e">
        <f>AF344*AI344</f>
        <v>#VALUE!</v>
      </c>
      <c r="AK344" s="96" t="e">
        <f>AJ344*$AE$23</f>
        <v>#VALUE!</v>
      </c>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ht="24.9" customHeight="1" thickTop="1" thickBot="1" x14ac:dyDescent="0.3">
      <c r="A345" s="392" t="s">
        <v>1035</v>
      </c>
      <c r="B345" s="427"/>
      <c r="C345" s="427"/>
      <c r="D345" s="427"/>
      <c r="E345" s="427"/>
      <c r="F345" s="427"/>
      <c r="G345" s="427"/>
      <c r="H345" s="427"/>
      <c r="I345" s="427"/>
      <c r="J345" s="427"/>
      <c r="K345" s="427"/>
      <c r="L345" s="427"/>
      <c r="M345" s="427"/>
      <c r="N345" s="427"/>
      <c r="O345" s="427"/>
      <c r="P345" s="427"/>
      <c r="Q345" s="427"/>
      <c r="R345" s="427"/>
      <c r="S345" s="427"/>
      <c r="T345" s="427"/>
      <c r="U345" s="427"/>
      <c r="V345" s="427"/>
      <c r="W345" s="427"/>
      <c r="X345" s="427"/>
      <c r="Y345" s="427"/>
      <c r="Z345" s="427"/>
      <c r="AA345" s="427"/>
      <c r="AB345" s="427"/>
      <c r="AC345" s="428"/>
      <c r="AD345" s="310">
        <f>'Art. 123'!AF338</f>
        <v>3</v>
      </c>
      <c r="AE345" s="94" t="str">
        <f>IF(AG345=1,AK345,AG345)</f>
        <v>No aplica</v>
      </c>
      <c r="AF345">
        <f>AD345/2</f>
        <v>1.5</v>
      </c>
      <c r="AG345" s="92" t="str">
        <f>IF(AND(AF345&gt;=0,AF345&lt;=1),1,"No aplica")</f>
        <v>No aplica</v>
      </c>
      <c r="AH345" s="95" t="e">
        <f>AD345/(AG345*2)</f>
        <v>#VALUE!</v>
      </c>
      <c r="AI345" s="96" t="str">
        <f>IF(AG345=1,AG345/$AG$348,"No aplica")</f>
        <v>No aplica</v>
      </c>
      <c r="AJ345" s="96" t="e">
        <f>AF345*AI345</f>
        <v>#VALUE!</v>
      </c>
      <c r="AK345" s="96" t="e">
        <f>AJ345*$AE$23</f>
        <v>#VALUE!</v>
      </c>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ht="24.9" customHeight="1" thickTop="1" thickBot="1" x14ac:dyDescent="0.3">
      <c r="A346" s="392" t="s">
        <v>1036</v>
      </c>
      <c r="B346" s="427"/>
      <c r="C346" s="427"/>
      <c r="D346" s="427"/>
      <c r="E346" s="427"/>
      <c r="F346" s="427"/>
      <c r="G346" s="427"/>
      <c r="H346" s="427"/>
      <c r="I346" s="427"/>
      <c r="J346" s="427"/>
      <c r="K346" s="427"/>
      <c r="L346" s="427"/>
      <c r="M346" s="427"/>
      <c r="N346" s="427"/>
      <c r="O346" s="427"/>
      <c r="P346" s="427"/>
      <c r="Q346" s="427"/>
      <c r="R346" s="427"/>
      <c r="S346" s="427"/>
      <c r="T346" s="427"/>
      <c r="U346" s="427"/>
      <c r="V346" s="427"/>
      <c r="W346" s="427"/>
      <c r="X346" s="427"/>
      <c r="Y346" s="427"/>
      <c r="Z346" s="427"/>
      <c r="AA346" s="427"/>
      <c r="AB346" s="427"/>
      <c r="AC346" s="428"/>
      <c r="AD346" s="310">
        <f>'Art. 123'!AF339</f>
        <v>3</v>
      </c>
      <c r="AE346" s="94" t="str">
        <f>IF(AG346=1,AK346,AG346)</f>
        <v>No aplica</v>
      </c>
      <c r="AF346">
        <f>AD346/2</f>
        <v>1.5</v>
      </c>
      <c r="AG346" s="92" t="str">
        <f>IF(AND(AF346&gt;=0,AF346&lt;=1),1,"No aplica")</f>
        <v>No aplica</v>
      </c>
      <c r="AH346" s="95" t="e">
        <f>AD346/(AG346*2)</f>
        <v>#VALUE!</v>
      </c>
      <c r="AI346" s="96" t="str">
        <f>IF(AG346=1,AG346/$AG$348,"No aplica")</f>
        <v>No aplica</v>
      </c>
      <c r="AJ346" s="96" t="e">
        <f>AF346*AI346</f>
        <v>#VALUE!</v>
      </c>
      <c r="AK346" s="96" t="e">
        <f>AJ346*$AE$23</f>
        <v>#VALUE!</v>
      </c>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ht="24.9" customHeight="1" thickTop="1" thickBot="1" x14ac:dyDescent="0.3">
      <c r="A347" s="392" t="s">
        <v>2272</v>
      </c>
      <c r="B347" s="427"/>
      <c r="C347" s="427"/>
      <c r="D347" s="427"/>
      <c r="E347" s="427"/>
      <c r="F347" s="427"/>
      <c r="G347" s="427"/>
      <c r="H347" s="427"/>
      <c r="I347" s="427"/>
      <c r="J347" s="427"/>
      <c r="K347" s="427"/>
      <c r="L347" s="427"/>
      <c r="M347" s="427"/>
      <c r="N347" s="427"/>
      <c r="O347" s="427"/>
      <c r="P347" s="427"/>
      <c r="Q347" s="427"/>
      <c r="R347" s="427"/>
      <c r="S347" s="427"/>
      <c r="T347" s="427"/>
      <c r="U347" s="427"/>
      <c r="V347" s="427"/>
      <c r="W347" s="427"/>
      <c r="X347" s="427"/>
      <c r="Y347" s="427"/>
      <c r="Z347" s="427"/>
      <c r="AA347" s="427"/>
      <c r="AB347" s="427"/>
      <c r="AC347" s="428"/>
      <c r="AD347" s="310">
        <f>'Art. 123'!AF340</f>
        <v>3</v>
      </c>
      <c r="AE347" s="94" t="str">
        <f>IF(AG347=1,AK347,AG347)</f>
        <v>No aplica</v>
      </c>
      <c r="AF347">
        <f>AD347/2</f>
        <v>1.5</v>
      </c>
      <c r="AG347" s="92" t="str">
        <f>IF(AND(AF347&gt;=0,AF347&lt;=1),1,"No aplica")</f>
        <v>No aplica</v>
      </c>
      <c r="AH347" s="95" t="e">
        <f>AD347/(AG347*2)</f>
        <v>#VALUE!</v>
      </c>
      <c r="AI347" s="96" t="str">
        <f>IF(AG347=1,AG347/$AG$348,"No aplica")</f>
        <v>No aplica</v>
      </c>
      <c r="AJ347" s="96" t="e">
        <f>AF347*AI347</f>
        <v>#VALUE!</v>
      </c>
      <c r="AK347" s="96" t="e">
        <f>AJ347*$AE$23</f>
        <v>#VALUE!</v>
      </c>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ht="24.9" customHeight="1" thickTop="1" x14ac:dyDescent="0.25">
      <c r="A348" s="437" t="s">
        <v>1704</v>
      </c>
      <c r="B348" s="438"/>
      <c r="C348" s="438"/>
      <c r="D348" s="438"/>
      <c r="E348" s="438"/>
      <c r="F348" s="438"/>
      <c r="G348" s="438"/>
      <c r="H348" s="438"/>
      <c r="I348" s="438"/>
      <c r="J348" s="438"/>
      <c r="K348" s="438"/>
      <c r="L348" s="438"/>
      <c r="M348" s="438"/>
      <c r="N348" s="438"/>
      <c r="O348" s="438"/>
      <c r="P348" s="438"/>
      <c r="Q348" s="438"/>
      <c r="R348" s="438"/>
      <c r="S348" s="438"/>
      <c r="T348" s="438"/>
      <c r="U348" s="438"/>
      <c r="V348" s="438"/>
      <c r="W348" s="438"/>
      <c r="X348" s="438"/>
      <c r="Y348" s="438"/>
      <c r="Z348" s="438"/>
      <c r="AA348" s="438"/>
      <c r="AB348" s="438"/>
      <c r="AC348" s="438"/>
      <c r="AD348" s="439"/>
      <c r="AE348" s="94">
        <f>SUM(AE341:AE347)</f>
        <v>0</v>
      </c>
      <c r="AF348" s="61"/>
      <c r="AG348" s="97">
        <f>SUM(AG343:AG347)</f>
        <v>0</v>
      </c>
      <c r="AH348" s="98"/>
      <c r="AI348" s="99"/>
      <c r="AJ348" s="99"/>
      <c r="AK348" s="99"/>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ht="24.9" customHeight="1" x14ac:dyDescent="0.25">
      <c r="A349" s="440" t="s">
        <v>1705</v>
      </c>
      <c r="B349" s="441"/>
      <c r="C349" s="441"/>
      <c r="D349" s="441"/>
      <c r="E349" s="441"/>
      <c r="F349" s="441"/>
      <c r="G349" s="441"/>
      <c r="H349" s="441"/>
      <c r="I349" s="441"/>
      <c r="J349" s="441"/>
      <c r="K349" s="441"/>
      <c r="L349" s="441"/>
      <c r="M349" s="441"/>
      <c r="N349" s="441"/>
      <c r="O349" s="441"/>
      <c r="P349" s="441"/>
      <c r="Q349" s="441"/>
      <c r="R349" s="441"/>
      <c r="S349" s="441"/>
      <c r="T349" s="441"/>
      <c r="U349" s="441"/>
      <c r="V349" s="441"/>
      <c r="W349" s="441"/>
      <c r="X349" s="441"/>
      <c r="Y349" s="441"/>
      <c r="Z349" s="441"/>
      <c r="AA349" s="441"/>
      <c r="AB349" s="441"/>
      <c r="AC349" s="441"/>
      <c r="AD349" s="442"/>
      <c r="AE349" s="94">
        <f>AE348/$AE$23*100</f>
        <v>0</v>
      </c>
      <c r="AF349" s="61"/>
      <c r="AG349" s="97"/>
      <c r="AH349" s="98"/>
      <c r="AI349" s="99"/>
      <c r="AJ349" s="99"/>
      <c r="AK349" s="9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ht="24.9" customHeight="1" x14ac:dyDescent="0.25">
      <c r="A350" s="107"/>
      <c r="B350" s="107"/>
      <c r="C350" s="107"/>
      <c r="D350" s="107"/>
      <c r="E350" s="107"/>
      <c r="F350" s="107"/>
      <c r="G350" s="107"/>
      <c r="H350" s="107"/>
      <c r="I350" s="107"/>
      <c r="J350" s="107"/>
      <c r="K350" s="107"/>
      <c r="L350" s="107"/>
      <c r="M350" s="107"/>
      <c r="N350" s="107"/>
      <c r="O350" s="107"/>
      <c r="P350" s="107"/>
      <c r="Q350" s="100"/>
      <c r="R350" s="107"/>
      <c r="S350" s="107"/>
      <c r="T350" s="107"/>
      <c r="U350" s="107"/>
      <c r="V350" s="107"/>
      <c r="W350" s="107"/>
      <c r="X350" s="107"/>
      <c r="Y350" s="107"/>
      <c r="Z350" s="107"/>
      <c r="AA350" s="107"/>
      <c r="AB350" s="107"/>
      <c r="AC350" s="107"/>
      <c r="AD350" s="101"/>
      <c r="AE350" s="101"/>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ht="24.9" customHeight="1" x14ac:dyDescent="0.25">
      <c r="A351" s="107"/>
      <c r="B351" s="107"/>
      <c r="C351" s="107"/>
      <c r="D351" s="107"/>
      <c r="E351" s="107"/>
      <c r="F351" s="107"/>
      <c r="G351" s="107"/>
      <c r="H351" s="107"/>
      <c r="I351" s="107"/>
      <c r="J351" s="107"/>
      <c r="K351" s="107"/>
      <c r="L351" s="107"/>
      <c r="M351" s="107"/>
      <c r="N351" s="107"/>
      <c r="O351" s="107"/>
      <c r="P351" s="107"/>
      <c r="Q351" s="100"/>
      <c r="R351" s="107"/>
      <c r="S351" s="107"/>
      <c r="T351" s="107"/>
      <c r="U351" s="107"/>
      <c r="V351" s="107"/>
      <c r="W351" s="107"/>
      <c r="X351" s="107"/>
      <c r="Y351" s="107"/>
      <c r="Z351" s="107"/>
      <c r="AA351" s="107"/>
      <c r="AB351" s="107"/>
      <c r="AC351" s="107"/>
      <c r="AD351" s="101"/>
      <c r="AE351" s="10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ht="24.9" customHeight="1" x14ac:dyDescent="0.25">
      <c r="A352" s="444" t="s">
        <v>2273</v>
      </c>
      <c r="B352" s="444"/>
      <c r="C352" s="444"/>
      <c r="D352" s="444"/>
      <c r="E352" s="444"/>
      <c r="F352" s="444"/>
      <c r="G352" s="444"/>
      <c r="H352" s="444"/>
      <c r="I352" s="444"/>
      <c r="J352" s="444"/>
      <c r="K352" s="444"/>
      <c r="L352" s="444"/>
      <c r="M352" s="444"/>
      <c r="N352" s="444"/>
      <c r="O352" s="444"/>
      <c r="P352" s="444"/>
      <c r="Q352" s="444"/>
      <c r="R352" s="444"/>
      <c r="S352" s="444"/>
      <c r="T352" s="444"/>
      <c r="U352" s="444"/>
      <c r="V352" s="444"/>
      <c r="W352" s="444"/>
      <c r="X352" s="444"/>
      <c r="Y352" s="444"/>
      <c r="Z352" s="444"/>
      <c r="AA352" s="444"/>
      <c r="AB352" s="444"/>
      <c r="AC352" s="444"/>
      <c r="AD352" s="444"/>
      <c r="AE352" s="444"/>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ht="24.9" customHeight="1" x14ac:dyDescent="0.25">
      <c r="A353" s="296"/>
      <c r="B353" s="297"/>
      <c r="C353" s="297"/>
      <c r="D353" s="297"/>
      <c r="E353" s="297"/>
      <c r="F353" s="297"/>
      <c r="G353" s="297"/>
      <c r="H353" s="297"/>
      <c r="I353" s="297"/>
      <c r="J353" s="297"/>
      <c r="K353" s="297"/>
      <c r="L353" s="297"/>
      <c r="M353" s="297"/>
      <c r="N353" s="297"/>
      <c r="O353" s="297"/>
      <c r="P353" s="297"/>
      <c r="Q353" s="298"/>
      <c r="R353" s="297"/>
      <c r="S353" s="297"/>
      <c r="T353" s="297"/>
      <c r="U353" s="297"/>
      <c r="V353" s="297"/>
      <c r="W353" s="297"/>
      <c r="X353" s="297"/>
      <c r="Y353" s="297"/>
      <c r="Z353" s="297"/>
      <c r="AA353" s="297"/>
      <c r="AB353" s="297"/>
      <c r="AC353" s="297"/>
      <c r="AD353" s="299"/>
      <c r="AE353" s="299"/>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ht="24.9" customHeight="1" thickBot="1" x14ac:dyDescent="0.3">
      <c r="A354" s="73"/>
      <c r="B354" s="73"/>
      <c r="C354" s="73"/>
      <c r="D354" s="73"/>
      <c r="E354" s="73"/>
      <c r="F354" s="73"/>
      <c r="G354" s="73"/>
      <c r="H354" s="73"/>
      <c r="I354" s="73"/>
      <c r="J354" s="73"/>
      <c r="K354" s="73"/>
      <c r="L354" s="73"/>
      <c r="M354" s="73"/>
      <c r="N354" s="73"/>
      <c r="O354" s="73"/>
      <c r="P354" s="73"/>
      <c r="Q354" s="100"/>
      <c r="R354" s="73"/>
      <c r="S354" s="73"/>
      <c r="T354" s="73"/>
      <c r="U354" s="73"/>
      <c r="V354" s="73"/>
      <c r="W354" s="73"/>
      <c r="X354" s="73"/>
      <c r="Y354" s="73"/>
      <c r="Z354" s="73"/>
      <c r="AA354" s="73"/>
      <c r="AB354" s="73"/>
      <c r="AC354" s="73"/>
      <c r="AD354" s="101"/>
      <c r="AE354" s="101"/>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ht="24.9" customHeight="1" thickTop="1" thickBot="1" x14ac:dyDescent="0.3">
      <c r="A355" s="431" t="s">
        <v>163</v>
      </c>
      <c r="B355" s="432"/>
      <c r="C355" s="432"/>
      <c r="D355" s="432"/>
      <c r="E355" s="432"/>
      <c r="F355" s="432"/>
      <c r="G355" s="432"/>
      <c r="H355" s="432"/>
      <c r="I355" s="432"/>
      <c r="J355" s="432"/>
      <c r="K355" s="432"/>
      <c r="L355" s="432"/>
      <c r="M355" s="432"/>
      <c r="N355" s="432"/>
      <c r="O355" s="432"/>
      <c r="P355" s="432"/>
      <c r="Q355" s="432"/>
      <c r="R355" s="432"/>
      <c r="S355" s="432"/>
      <c r="T355" s="432"/>
      <c r="U355" s="432"/>
      <c r="V355" s="432"/>
      <c r="W355" s="432"/>
      <c r="X355" s="432"/>
      <c r="Y355" s="432"/>
      <c r="Z355" s="432"/>
      <c r="AA355" s="432"/>
      <c r="AB355" s="432"/>
      <c r="AC355" s="433"/>
      <c r="AD355" s="66" t="s">
        <v>187</v>
      </c>
      <c r="AE355" s="306" t="s">
        <v>7</v>
      </c>
      <c r="AF355" s="92" t="s">
        <v>1666</v>
      </c>
      <c r="AG355" s="92" t="s">
        <v>1667</v>
      </c>
      <c r="AH355" s="92" t="s">
        <v>1668</v>
      </c>
      <c r="AI355" s="93" t="s">
        <v>1669</v>
      </c>
      <c r="AJ355" s="92"/>
      <c r="AK355" s="93" t="s">
        <v>1670</v>
      </c>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ht="24.9" customHeight="1" thickTop="1" thickBot="1" x14ac:dyDescent="0.3">
      <c r="A356" s="392" t="s">
        <v>2274</v>
      </c>
      <c r="B356" s="427"/>
      <c r="C356" s="427"/>
      <c r="D356" s="427"/>
      <c r="E356" s="427"/>
      <c r="F356" s="427"/>
      <c r="G356" s="427"/>
      <c r="H356" s="427"/>
      <c r="I356" s="427"/>
      <c r="J356" s="427"/>
      <c r="K356" s="427"/>
      <c r="L356" s="427"/>
      <c r="M356" s="427"/>
      <c r="N356" s="427"/>
      <c r="O356" s="427"/>
      <c r="P356" s="427"/>
      <c r="Q356" s="427"/>
      <c r="R356" s="427"/>
      <c r="S356" s="427"/>
      <c r="T356" s="427"/>
      <c r="U356" s="427"/>
      <c r="V356" s="427"/>
      <c r="W356" s="427"/>
      <c r="X356" s="427"/>
      <c r="Y356" s="427"/>
      <c r="Z356" s="427"/>
      <c r="AA356" s="427"/>
      <c r="AB356" s="427"/>
      <c r="AC356" s="428"/>
      <c r="AD356" s="310">
        <f>'Art. 123'!AF349</f>
        <v>3</v>
      </c>
      <c r="AE356" s="94" t="str">
        <f t="shared" ref="AE356:AE378" si="56">IF(AG356=1,AK356,AG356)</f>
        <v>No aplica</v>
      </c>
      <c r="AF356">
        <f t="shared" ref="AF356:AF378" si="57">AD356/2</f>
        <v>1.5</v>
      </c>
      <c r="AG356" s="92" t="str">
        <f t="shared" ref="AG356:AG378" si="58">IF(AND(AF356&gt;=0,AF356&lt;=1),1,"No aplica")</f>
        <v>No aplica</v>
      </c>
      <c r="AH356" s="95" t="e">
        <f t="shared" ref="AH356:AH378" si="59">AD356/(AG356*2)</f>
        <v>#VALUE!</v>
      </c>
      <c r="AI356" s="96" t="str">
        <f t="shared" ref="AI356:AI378" si="60">IF(AG356=1,AG356/$AG$379,"No aplica")</f>
        <v>No aplica</v>
      </c>
      <c r="AJ356" s="96" t="e">
        <f t="shared" ref="AJ356:AJ378" si="61">AF356*AI356</f>
        <v>#VALUE!</v>
      </c>
      <c r="AK356" s="96" t="e">
        <f t="shared" ref="AK356:AK378" si="62">AJ356*$AE$23</f>
        <v>#VALUE!</v>
      </c>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ht="24.9" customHeight="1" thickTop="1" thickBot="1" x14ac:dyDescent="0.3">
      <c r="A357" s="392" t="s">
        <v>1026</v>
      </c>
      <c r="B357" s="427"/>
      <c r="C357" s="427"/>
      <c r="D357" s="427"/>
      <c r="E357" s="427"/>
      <c r="F357" s="427"/>
      <c r="G357" s="427"/>
      <c r="H357" s="427"/>
      <c r="I357" s="427"/>
      <c r="J357" s="427"/>
      <c r="K357" s="427"/>
      <c r="L357" s="427"/>
      <c r="M357" s="427"/>
      <c r="N357" s="427"/>
      <c r="O357" s="427"/>
      <c r="P357" s="427"/>
      <c r="Q357" s="427"/>
      <c r="R357" s="427"/>
      <c r="S357" s="427"/>
      <c r="T357" s="427"/>
      <c r="U357" s="427"/>
      <c r="V357" s="427"/>
      <c r="W357" s="427"/>
      <c r="X357" s="427"/>
      <c r="Y357" s="427"/>
      <c r="Z357" s="427"/>
      <c r="AA357" s="427"/>
      <c r="AB357" s="427"/>
      <c r="AC357" s="428"/>
      <c r="AD357" s="310">
        <f>'Art. 123'!AF350</f>
        <v>3</v>
      </c>
      <c r="AE357" s="94" t="str">
        <f t="shared" si="56"/>
        <v>No aplica</v>
      </c>
      <c r="AF357">
        <f t="shared" si="57"/>
        <v>1.5</v>
      </c>
      <c r="AG357" s="92" t="str">
        <f t="shared" si="58"/>
        <v>No aplica</v>
      </c>
      <c r="AH357" s="95" t="e">
        <f t="shared" si="59"/>
        <v>#VALUE!</v>
      </c>
      <c r="AI357" s="96" t="str">
        <f t="shared" si="60"/>
        <v>No aplica</v>
      </c>
      <c r="AJ357" s="96" t="e">
        <f t="shared" si="61"/>
        <v>#VALUE!</v>
      </c>
      <c r="AK357" s="96" t="e">
        <f t="shared" si="62"/>
        <v>#VALUE!</v>
      </c>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ht="24.9" customHeight="1" thickTop="1" thickBot="1" x14ac:dyDescent="0.3">
      <c r="A358" s="392" t="s">
        <v>2275</v>
      </c>
      <c r="B358" s="427"/>
      <c r="C358" s="427"/>
      <c r="D358" s="427"/>
      <c r="E358" s="427"/>
      <c r="F358" s="427"/>
      <c r="G358" s="427"/>
      <c r="H358" s="427"/>
      <c r="I358" s="427"/>
      <c r="J358" s="427"/>
      <c r="K358" s="427"/>
      <c r="L358" s="427"/>
      <c r="M358" s="427"/>
      <c r="N358" s="427"/>
      <c r="O358" s="427"/>
      <c r="P358" s="427"/>
      <c r="Q358" s="427"/>
      <c r="R358" s="427"/>
      <c r="S358" s="427"/>
      <c r="T358" s="427"/>
      <c r="U358" s="427"/>
      <c r="V358" s="427"/>
      <c r="W358" s="427"/>
      <c r="X358" s="427"/>
      <c r="Y358" s="427"/>
      <c r="Z358" s="427"/>
      <c r="AA358" s="427"/>
      <c r="AB358" s="427"/>
      <c r="AC358" s="428"/>
      <c r="AD358" s="310">
        <f>'Art. 123'!AF351</f>
        <v>3</v>
      </c>
      <c r="AE358" s="94" t="str">
        <f t="shared" si="56"/>
        <v>No aplica</v>
      </c>
      <c r="AF358">
        <f t="shared" si="57"/>
        <v>1.5</v>
      </c>
      <c r="AG358" s="92" t="str">
        <f t="shared" si="58"/>
        <v>No aplica</v>
      </c>
      <c r="AH358" s="95" t="e">
        <f t="shared" si="59"/>
        <v>#VALUE!</v>
      </c>
      <c r="AI358" s="96" t="str">
        <f t="shared" si="60"/>
        <v>No aplica</v>
      </c>
      <c r="AJ358" s="96" t="e">
        <f t="shared" si="61"/>
        <v>#VALUE!</v>
      </c>
      <c r="AK358" s="96" t="e">
        <f t="shared" si="62"/>
        <v>#VALUE!</v>
      </c>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ht="24.9" customHeight="1" thickTop="1" thickBot="1" x14ac:dyDescent="0.3">
      <c r="A359" s="392" t="s">
        <v>2276</v>
      </c>
      <c r="B359" s="427"/>
      <c r="C359" s="427"/>
      <c r="D359" s="427"/>
      <c r="E359" s="427"/>
      <c r="F359" s="427"/>
      <c r="G359" s="427"/>
      <c r="H359" s="427"/>
      <c r="I359" s="427"/>
      <c r="J359" s="427"/>
      <c r="K359" s="427"/>
      <c r="L359" s="427"/>
      <c r="M359" s="427"/>
      <c r="N359" s="427"/>
      <c r="O359" s="427"/>
      <c r="P359" s="427"/>
      <c r="Q359" s="427"/>
      <c r="R359" s="427"/>
      <c r="S359" s="427"/>
      <c r="T359" s="427"/>
      <c r="U359" s="427"/>
      <c r="V359" s="427"/>
      <c r="W359" s="427"/>
      <c r="X359" s="427"/>
      <c r="Y359" s="427"/>
      <c r="Z359" s="427"/>
      <c r="AA359" s="427"/>
      <c r="AB359" s="427"/>
      <c r="AC359" s="428"/>
      <c r="AD359" s="310">
        <f>'Art. 123'!AF352</f>
        <v>3</v>
      </c>
      <c r="AE359" s="94" t="str">
        <f t="shared" si="56"/>
        <v>No aplica</v>
      </c>
      <c r="AF359">
        <f t="shared" si="57"/>
        <v>1.5</v>
      </c>
      <c r="AG359" s="92" t="str">
        <f t="shared" si="58"/>
        <v>No aplica</v>
      </c>
      <c r="AH359" s="95" t="e">
        <f t="shared" si="59"/>
        <v>#VALUE!</v>
      </c>
      <c r="AI359" s="96" t="str">
        <f t="shared" si="60"/>
        <v>No aplica</v>
      </c>
      <c r="AJ359" s="96" t="e">
        <f t="shared" si="61"/>
        <v>#VALUE!</v>
      </c>
      <c r="AK359" s="96" t="e">
        <f t="shared" si="62"/>
        <v>#VALUE!</v>
      </c>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ht="24.9" customHeight="1" thickTop="1" thickBot="1" x14ac:dyDescent="0.3">
      <c r="A360" s="392" t="s">
        <v>2277</v>
      </c>
      <c r="B360" s="427"/>
      <c r="C360" s="427"/>
      <c r="D360" s="427"/>
      <c r="E360" s="427"/>
      <c r="F360" s="427"/>
      <c r="G360" s="427"/>
      <c r="H360" s="427"/>
      <c r="I360" s="427"/>
      <c r="J360" s="427"/>
      <c r="K360" s="427"/>
      <c r="L360" s="427"/>
      <c r="M360" s="427"/>
      <c r="N360" s="427"/>
      <c r="O360" s="427"/>
      <c r="P360" s="427"/>
      <c r="Q360" s="427"/>
      <c r="R360" s="427"/>
      <c r="S360" s="427"/>
      <c r="T360" s="427"/>
      <c r="U360" s="427"/>
      <c r="V360" s="427"/>
      <c r="W360" s="427"/>
      <c r="X360" s="427"/>
      <c r="Y360" s="427"/>
      <c r="Z360" s="427"/>
      <c r="AA360" s="427"/>
      <c r="AB360" s="427"/>
      <c r="AC360" s="428"/>
      <c r="AD360" s="310">
        <f>'Art. 123'!AF353</f>
        <v>3</v>
      </c>
      <c r="AE360" s="94" t="str">
        <f t="shared" si="56"/>
        <v>No aplica</v>
      </c>
      <c r="AF360">
        <f t="shared" si="57"/>
        <v>1.5</v>
      </c>
      <c r="AG360" s="92" t="str">
        <f t="shared" si="58"/>
        <v>No aplica</v>
      </c>
      <c r="AH360" s="95" t="e">
        <f t="shared" si="59"/>
        <v>#VALUE!</v>
      </c>
      <c r="AI360" s="96" t="str">
        <f t="shared" si="60"/>
        <v>No aplica</v>
      </c>
      <c r="AJ360" s="96" t="e">
        <f t="shared" si="61"/>
        <v>#VALUE!</v>
      </c>
      <c r="AK360" s="96" t="e">
        <f t="shared" si="62"/>
        <v>#VALUE!</v>
      </c>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ht="24.9" customHeight="1" thickTop="1" thickBot="1" x14ac:dyDescent="0.3">
      <c r="A361" s="392" t="s">
        <v>2278</v>
      </c>
      <c r="B361" s="427"/>
      <c r="C361" s="427"/>
      <c r="D361" s="427"/>
      <c r="E361" s="427"/>
      <c r="F361" s="427"/>
      <c r="G361" s="427"/>
      <c r="H361" s="427"/>
      <c r="I361" s="427"/>
      <c r="J361" s="427"/>
      <c r="K361" s="427"/>
      <c r="L361" s="427"/>
      <c r="M361" s="427"/>
      <c r="N361" s="427"/>
      <c r="O361" s="427"/>
      <c r="P361" s="427"/>
      <c r="Q361" s="427"/>
      <c r="R361" s="427"/>
      <c r="S361" s="427"/>
      <c r="T361" s="427"/>
      <c r="U361" s="427"/>
      <c r="V361" s="427"/>
      <c r="W361" s="427"/>
      <c r="X361" s="427"/>
      <c r="Y361" s="427"/>
      <c r="Z361" s="427"/>
      <c r="AA361" s="427"/>
      <c r="AB361" s="427"/>
      <c r="AC361" s="428"/>
      <c r="AD361" s="310">
        <f>'Art. 123'!AF354</f>
        <v>3</v>
      </c>
      <c r="AE361" s="94" t="str">
        <f t="shared" si="56"/>
        <v>No aplica</v>
      </c>
      <c r="AF361">
        <f t="shared" si="57"/>
        <v>1.5</v>
      </c>
      <c r="AG361" s="92" t="str">
        <f t="shared" si="58"/>
        <v>No aplica</v>
      </c>
      <c r="AH361" s="95" t="e">
        <f t="shared" si="59"/>
        <v>#VALUE!</v>
      </c>
      <c r="AI361" s="96" t="str">
        <f t="shared" si="60"/>
        <v>No aplica</v>
      </c>
      <c r="AJ361" s="96" t="e">
        <f t="shared" si="61"/>
        <v>#VALUE!</v>
      </c>
      <c r="AK361" s="96" t="e">
        <f t="shared" si="62"/>
        <v>#VALUE!</v>
      </c>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ht="24.9" customHeight="1" thickTop="1" thickBot="1" x14ac:dyDescent="0.3">
      <c r="A362" s="392" t="s">
        <v>2279</v>
      </c>
      <c r="B362" s="427"/>
      <c r="C362" s="427"/>
      <c r="D362" s="427"/>
      <c r="E362" s="427"/>
      <c r="F362" s="427"/>
      <c r="G362" s="427"/>
      <c r="H362" s="427"/>
      <c r="I362" s="427"/>
      <c r="J362" s="427"/>
      <c r="K362" s="427"/>
      <c r="L362" s="427"/>
      <c r="M362" s="427"/>
      <c r="N362" s="427"/>
      <c r="O362" s="427"/>
      <c r="P362" s="427"/>
      <c r="Q362" s="427"/>
      <c r="R362" s="427"/>
      <c r="S362" s="427"/>
      <c r="T362" s="427"/>
      <c r="U362" s="427"/>
      <c r="V362" s="427"/>
      <c r="W362" s="427"/>
      <c r="X362" s="427"/>
      <c r="Y362" s="427"/>
      <c r="Z362" s="427"/>
      <c r="AA362" s="427"/>
      <c r="AB362" s="427"/>
      <c r="AC362" s="428"/>
      <c r="AD362" s="310">
        <f>'Art. 123'!AF355</f>
        <v>3</v>
      </c>
      <c r="AE362" s="94" t="str">
        <f t="shared" si="56"/>
        <v>No aplica</v>
      </c>
      <c r="AF362">
        <f t="shared" si="57"/>
        <v>1.5</v>
      </c>
      <c r="AG362" s="92" t="str">
        <f t="shared" si="58"/>
        <v>No aplica</v>
      </c>
      <c r="AH362" s="95" t="e">
        <f t="shared" si="59"/>
        <v>#VALUE!</v>
      </c>
      <c r="AI362" s="96" t="str">
        <f t="shared" si="60"/>
        <v>No aplica</v>
      </c>
      <c r="AJ362" s="96" t="e">
        <f t="shared" si="61"/>
        <v>#VALUE!</v>
      </c>
      <c r="AK362" s="96" t="e">
        <f t="shared" si="62"/>
        <v>#VALUE!</v>
      </c>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ht="24.9" customHeight="1" thickTop="1" thickBot="1" x14ac:dyDescent="0.3">
      <c r="A363" s="392" t="s">
        <v>2280</v>
      </c>
      <c r="B363" s="427"/>
      <c r="C363" s="427"/>
      <c r="D363" s="427"/>
      <c r="E363" s="427"/>
      <c r="F363" s="427"/>
      <c r="G363" s="427"/>
      <c r="H363" s="427"/>
      <c r="I363" s="427"/>
      <c r="J363" s="427"/>
      <c r="K363" s="427"/>
      <c r="L363" s="427"/>
      <c r="M363" s="427"/>
      <c r="N363" s="427"/>
      <c r="O363" s="427"/>
      <c r="P363" s="427"/>
      <c r="Q363" s="427"/>
      <c r="R363" s="427"/>
      <c r="S363" s="427"/>
      <c r="T363" s="427"/>
      <c r="U363" s="427"/>
      <c r="V363" s="427"/>
      <c r="W363" s="427"/>
      <c r="X363" s="427"/>
      <c r="Y363" s="427"/>
      <c r="Z363" s="427"/>
      <c r="AA363" s="427"/>
      <c r="AB363" s="427"/>
      <c r="AC363" s="428"/>
      <c r="AD363" s="310">
        <f>'Art. 123'!AF356</f>
        <v>3</v>
      </c>
      <c r="AE363" s="94" t="str">
        <f t="shared" si="56"/>
        <v>No aplica</v>
      </c>
      <c r="AF363">
        <f t="shared" si="57"/>
        <v>1.5</v>
      </c>
      <c r="AG363" s="92" t="str">
        <f t="shared" si="58"/>
        <v>No aplica</v>
      </c>
      <c r="AH363" s="95" t="e">
        <f t="shared" si="59"/>
        <v>#VALUE!</v>
      </c>
      <c r="AI363" s="96" t="str">
        <f t="shared" si="60"/>
        <v>No aplica</v>
      </c>
      <c r="AJ363" s="96" t="e">
        <f t="shared" si="61"/>
        <v>#VALUE!</v>
      </c>
      <c r="AK363" s="96" t="e">
        <f t="shared" si="62"/>
        <v>#VALUE!</v>
      </c>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ht="24.9" customHeight="1" thickTop="1" thickBot="1" x14ac:dyDescent="0.3">
      <c r="A364" s="392" t="s">
        <v>2281</v>
      </c>
      <c r="B364" s="427"/>
      <c r="C364" s="427"/>
      <c r="D364" s="427"/>
      <c r="E364" s="427"/>
      <c r="F364" s="427"/>
      <c r="G364" s="427"/>
      <c r="H364" s="427"/>
      <c r="I364" s="427"/>
      <c r="J364" s="427"/>
      <c r="K364" s="427"/>
      <c r="L364" s="427"/>
      <c r="M364" s="427"/>
      <c r="N364" s="427"/>
      <c r="O364" s="427"/>
      <c r="P364" s="427"/>
      <c r="Q364" s="427"/>
      <c r="R364" s="427"/>
      <c r="S364" s="427"/>
      <c r="T364" s="427"/>
      <c r="U364" s="427"/>
      <c r="V364" s="427"/>
      <c r="W364" s="427"/>
      <c r="X364" s="427"/>
      <c r="Y364" s="427"/>
      <c r="Z364" s="427"/>
      <c r="AA364" s="427"/>
      <c r="AB364" s="427"/>
      <c r="AC364" s="428"/>
      <c r="AD364" s="310">
        <f>'Art. 123'!AF357</f>
        <v>3</v>
      </c>
      <c r="AE364" s="94" t="str">
        <f t="shared" si="56"/>
        <v>No aplica</v>
      </c>
      <c r="AF364">
        <f t="shared" si="57"/>
        <v>1.5</v>
      </c>
      <c r="AG364" s="92" t="str">
        <f t="shared" si="58"/>
        <v>No aplica</v>
      </c>
      <c r="AH364" s="95" t="e">
        <f t="shared" si="59"/>
        <v>#VALUE!</v>
      </c>
      <c r="AI364" s="96" t="str">
        <f t="shared" si="60"/>
        <v>No aplica</v>
      </c>
      <c r="AJ364" s="96" t="e">
        <f t="shared" si="61"/>
        <v>#VALUE!</v>
      </c>
      <c r="AK364" s="96" t="e">
        <f t="shared" si="62"/>
        <v>#VALUE!</v>
      </c>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ht="24.9" customHeight="1" thickTop="1" thickBot="1" x14ac:dyDescent="0.3">
      <c r="A365" s="392" t="s">
        <v>2282</v>
      </c>
      <c r="B365" s="427"/>
      <c r="C365" s="427"/>
      <c r="D365" s="427"/>
      <c r="E365" s="427"/>
      <c r="F365" s="427"/>
      <c r="G365" s="427"/>
      <c r="H365" s="427"/>
      <c r="I365" s="427"/>
      <c r="J365" s="427"/>
      <c r="K365" s="427"/>
      <c r="L365" s="427"/>
      <c r="M365" s="427"/>
      <c r="N365" s="427"/>
      <c r="O365" s="427"/>
      <c r="P365" s="427"/>
      <c r="Q365" s="427"/>
      <c r="R365" s="427"/>
      <c r="S365" s="427"/>
      <c r="T365" s="427"/>
      <c r="U365" s="427"/>
      <c r="V365" s="427"/>
      <c r="W365" s="427"/>
      <c r="X365" s="427"/>
      <c r="Y365" s="427"/>
      <c r="Z365" s="427"/>
      <c r="AA365" s="427"/>
      <c r="AB365" s="427"/>
      <c r="AC365" s="428"/>
      <c r="AD365" s="310">
        <f>'Art. 123'!AF358</f>
        <v>3</v>
      </c>
      <c r="AE365" s="94" t="str">
        <f t="shared" si="56"/>
        <v>No aplica</v>
      </c>
      <c r="AF365">
        <f t="shared" si="57"/>
        <v>1.5</v>
      </c>
      <c r="AG365" s="92" t="str">
        <f t="shared" si="58"/>
        <v>No aplica</v>
      </c>
      <c r="AH365" s="95" t="e">
        <f t="shared" si="59"/>
        <v>#VALUE!</v>
      </c>
      <c r="AI365" s="96" t="str">
        <f t="shared" si="60"/>
        <v>No aplica</v>
      </c>
      <c r="AJ365" s="96" t="e">
        <f t="shared" si="61"/>
        <v>#VALUE!</v>
      </c>
      <c r="AK365" s="96" t="e">
        <f t="shared" si="62"/>
        <v>#VALUE!</v>
      </c>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ht="24.9" customHeight="1" thickTop="1" thickBot="1" x14ac:dyDescent="0.3">
      <c r="A366" s="392" t="s">
        <v>2283</v>
      </c>
      <c r="B366" s="427"/>
      <c r="C366" s="427"/>
      <c r="D366" s="427"/>
      <c r="E366" s="427"/>
      <c r="F366" s="427"/>
      <c r="G366" s="427"/>
      <c r="H366" s="427"/>
      <c r="I366" s="427"/>
      <c r="J366" s="427"/>
      <c r="K366" s="427"/>
      <c r="L366" s="427"/>
      <c r="M366" s="427"/>
      <c r="N366" s="427"/>
      <c r="O366" s="427"/>
      <c r="P366" s="427"/>
      <c r="Q366" s="427"/>
      <c r="R366" s="427"/>
      <c r="S366" s="427"/>
      <c r="T366" s="427"/>
      <c r="U366" s="427"/>
      <c r="V366" s="427"/>
      <c r="W366" s="427"/>
      <c r="X366" s="427"/>
      <c r="Y366" s="427"/>
      <c r="Z366" s="427"/>
      <c r="AA366" s="427"/>
      <c r="AB366" s="427"/>
      <c r="AC366" s="428"/>
      <c r="AD366" s="310">
        <f>'Art. 123'!AF359</f>
        <v>3</v>
      </c>
      <c r="AE366" s="94" t="str">
        <f t="shared" si="56"/>
        <v>No aplica</v>
      </c>
      <c r="AF366">
        <f t="shared" si="57"/>
        <v>1.5</v>
      </c>
      <c r="AG366" s="92" t="str">
        <f t="shared" si="58"/>
        <v>No aplica</v>
      </c>
      <c r="AH366" s="95" t="e">
        <f t="shared" si="59"/>
        <v>#VALUE!</v>
      </c>
      <c r="AI366" s="96" t="str">
        <f t="shared" si="60"/>
        <v>No aplica</v>
      </c>
      <c r="AJ366" s="96" t="e">
        <f t="shared" si="61"/>
        <v>#VALUE!</v>
      </c>
      <c r="AK366" s="96" t="e">
        <f t="shared" si="62"/>
        <v>#VALUE!</v>
      </c>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ht="24.9" customHeight="1" thickTop="1" thickBot="1" x14ac:dyDescent="0.3">
      <c r="A367" s="392" t="s">
        <v>2284</v>
      </c>
      <c r="B367" s="427"/>
      <c r="C367" s="427"/>
      <c r="D367" s="427"/>
      <c r="E367" s="427"/>
      <c r="F367" s="427"/>
      <c r="G367" s="427"/>
      <c r="H367" s="427"/>
      <c r="I367" s="427"/>
      <c r="J367" s="427"/>
      <c r="K367" s="427"/>
      <c r="L367" s="427"/>
      <c r="M367" s="427"/>
      <c r="N367" s="427"/>
      <c r="O367" s="427"/>
      <c r="P367" s="427"/>
      <c r="Q367" s="427"/>
      <c r="R367" s="427"/>
      <c r="S367" s="427"/>
      <c r="T367" s="427"/>
      <c r="U367" s="427"/>
      <c r="V367" s="427"/>
      <c r="W367" s="427"/>
      <c r="X367" s="427"/>
      <c r="Y367" s="427"/>
      <c r="Z367" s="427"/>
      <c r="AA367" s="427"/>
      <c r="AB367" s="427"/>
      <c r="AC367" s="428"/>
      <c r="AD367" s="310">
        <f>'Art. 123'!AF360</f>
        <v>3</v>
      </c>
      <c r="AE367" s="94" t="str">
        <f t="shared" si="56"/>
        <v>No aplica</v>
      </c>
      <c r="AF367">
        <f t="shared" si="57"/>
        <v>1.5</v>
      </c>
      <c r="AG367" s="92" t="str">
        <f t="shared" si="58"/>
        <v>No aplica</v>
      </c>
      <c r="AH367" s="95" t="e">
        <f t="shared" si="59"/>
        <v>#VALUE!</v>
      </c>
      <c r="AI367" s="96" t="str">
        <f t="shared" si="60"/>
        <v>No aplica</v>
      </c>
      <c r="AJ367" s="96" t="e">
        <f t="shared" si="61"/>
        <v>#VALUE!</v>
      </c>
      <c r="AK367" s="96" t="e">
        <f t="shared" si="62"/>
        <v>#VALUE!</v>
      </c>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ht="24.9" customHeight="1" thickTop="1" thickBot="1" x14ac:dyDescent="0.3">
      <c r="A368" s="392" t="s">
        <v>1382</v>
      </c>
      <c r="B368" s="427"/>
      <c r="C368" s="427"/>
      <c r="D368" s="427"/>
      <c r="E368" s="427"/>
      <c r="F368" s="427"/>
      <c r="G368" s="427"/>
      <c r="H368" s="427"/>
      <c r="I368" s="427"/>
      <c r="J368" s="427"/>
      <c r="K368" s="427"/>
      <c r="L368" s="427"/>
      <c r="M368" s="427"/>
      <c r="N368" s="427"/>
      <c r="O368" s="427"/>
      <c r="P368" s="427"/>
      <c r="Q368" s="427"/>
      <c r="R368" s="427"/>
      <c r="S368" s="427"/>
      <c r="T368" s="427"/>
      <c r="U368" s="427"/>
      <c r="V368" s="427"/>
      <c r="W368" s="427"/>
      <c r="X368" s="427"/>
      <c r="Y368" s="427"/>
      <c r="Z368" s="427"/>
      <c r="AA368" s="427"/>
      <c r="AB368" s="427"/>
      <c r="AC368" s="428"/>
      <c r="AD368" s="310">
        <f>'Art. 123'!AF361</f>
        <v>3</v>
      </c>
      <c r="AE368" s="94" t="str">
        <f t="shared" si="56"/>
        <v>No aplica</v>
      </c>
      <c r="AF368">
        <f t="shared" si="57"/>
        <v>1.5</v>
      </c>
      <c r="AG368" s="92" t="str">
        <f t="shared" si="58"/>
        <v>No aplica</v>
      </c>
      <c r="AH368" s="95" t="e">
        <f t="shared" si="59"/>
        <v>#VALUE!</v>
      </c>
      <c r="AI368" s="96" t="str">
        <f t="shared" si="60"/>
        <v>No aplica</v>
      </c>
      <c r="AJ368" s="96" t="e">
        <f t="shared" si="61"/>
        <v>#VALUE!</v>
      </c>
      <c r="AK368" s="96" t="e">
        <f t="shared" si="62"/>
        <v>#VALUE!</v>
      </c>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ht="24.9" customHeight="1" thickTop="1" thickBot="1" x14ac:dyDescent="0.3">
      <c r="A369" s="392" t="s">
        <v>2285</v>
      </c>
      <c r="B369" s="427"/>
      <c r="C369" s="427"/>
      <c r="D369" s="427"/>
      <c r="E369" s="427"/>
      <c r="F369" s="427"/>
      <c r="G369" s="427"/>
      <c r="H369" s="427"/>
      <c r="I369" s="427"/>
      <c r="J369" s="427"/>
      <c r="K369" s="427"/>
      <c r="L369" s="427"/>
      <c r="M369" s="427"/>
      <c r="N369" s="427"/>
      <c r="O369" s="427"/>
      <c r="P369" s="427"/>
      <c r="Q369" s="427"/>
      <c r="R369" s="427"/>
      <c r="S369" s="427"/>
      <c r="T369" s="427"/>
      <c r="U369" s="427"/>
      <c r="V369" s="427"/>
      <c r="W369" s="427"/>
      <c r="X369" s="427"/>
      <c r="Y369" s="427"/>
      <c r="Z369" s="427"/>
      <c r="AA369" s="427"/>
      <c r="AB369" s="427"/>
      <c r="AC369" s="428"/>
      <c r="AD369" s="310">
        <f>'Art. 123'!AF362</f>
        <v>3</v>
      </c>
      <c r="AE369" s="94" t="str">
        <f t="shared" si="56"/>
        <v>No aplica</v>
      </c>
      <c r="AF369">
        <f t="shared" si="57"/>
        <v>1.5</v>
      </c>
      <c r="AG369" s="92" t="str">
        <f t="shared" si="58"/>
        <v>No aplica</v>
      </c>
      <c r="AH369" s="95" t="e">
        <f t="shared" si="59"/>
        <v>#VALUE!</v>
      </c>
      <c r="AI369" s="96" t="str">
        <f t="shared" si="60"/>
        <v>No aplica</v>
      </c>
      <c r="AJ369" s="96" t="e">
        <f t="shared" si="61"/>
        <v>#VALUE!</v>
      </c>
      <c r="AK369" s="96" t="e">
        <f t="shared" si="62"/>
        <v>#VALUE!</v>
      </c>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ht="24.9" customHeight="1" thickTop="1" thickBot="1" x14ac:dyDescent="0.3">
      <c r="A370" s="392" t="s">
        <v>2286</v>
      </c>
      <c r="B370" s="427"/>
      <c r="C370" s="427"/>
      <c r="D370" s="427"/>
      <c r="E370" s="427"/>
      <c r="F370" s="427"/>
      <c r="G370" s="427"/>
      <c r="H370" s="427"/>
      <c r="I370" s="427"/>
      <c r="J370" s="427"/>
      <c r="K370" s="427"/>
      <c r="L370" s="427"/>
      <c r="M370" s="427"/>
      <c r="N370" s="427"/>
      <c r="O370" s="427"/>
      <c r="P370" s="427"/>
      <c r="Q370" s="427"/>
      <c r="R370" s="427"/>
      <c r="S370" s="427"/>
      <c r="T370" s="427"/>
      <c r="U370" s="427"/>
      <c r="V370" s="427"/>
      <c r="W370" s="427"/>
      <c r="X370" s="427"/>
      <c r="Y370" s="427"/>
      <c r="Z370" s="427"/>
      <c r="AA370" s="427"/>
      <c r="AB370" s="427"/>
      <c r="AC370" s="428"/>
      <c r="AD370" s="310">
        <f>'Art. 123'!AF363</f>
        <v>3</v>
      </c>
      <c r="AE370" s="94" t="str">
        <f t="shared" si="56"/>
        <v>No aplica</v>
      </c>
      <c r="AF370">
        <f t="shared" si="57"/>
        <v>1.5</v>
      </c>
      <c r="AG370" s="92" t="str">
        <f t="shared" si="58"/>
        <v>No aplica</v>
      </c>
      <c r="AH370" s="95" t="e">
        <f t="shared" si="59"/>
        <v>#VALUE!</v>
      </c>
      <c r="AI370" s="96" t="str">
        <f t="shared" si="60"/>
        <v>No aplica</v>
      </c>
      <c r="AJ370" s="96" t="e">
        <f t="shared" si="61"/>
        <v>#VALUE!</v>
      </c>
      <c r="AK370" s="96" t="e">
        <f t="shared" si="62"/>
        <v>#VALUE!</v>
      </c>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ht="24.9" customHeight="1" thickTop="1" thickBot="1" x14ac:dyDescent="0.3">
      <c r="A371" s="392" t="s">
        <v>2287</v>
      </c>
      <c r="B371" s="427"/>
      <c r="C371" s="427"/>
      <c r="D371" s="427"/>
      <c r="E371" s="427"/>
      <c r="F371" s="427"/>
      <c r="G371" s="427"/>
      <c r="H371" s="427"/>
      <c r="I371" s="427"/>
      <c r="J371" s="427"/>
      <c r="K371" s="427"/>
      <c r="L371" s="427"/>
      <c r="M371" s="427"/>
      <c r="N371" s="427"/>
      <c r="O371" s="427"/>
      <c r="P371" s="427"/>
      <c r="Q371" s="427"/>
      <c r="R371" s="427"/>
      <c r="S371" s="427"/>
      <c r="T371" s="427"/>
      <c r="U371" s="427"/>
      <c r="V371" s="427"/>
      <c r="W371" s="427"/>
      <c r="X371" s="427"/>
      <c r="Y371" s="427"/>
      <c r="Z371" s="427"/>
      <c r="AA371" s="427"/>
      <c r="AB371" s="427"/>
      <c r="AC371" s="428"/>
      <c r="AD371" s="310">
        <f>'Art. 123'!AF364</f>
        <v>3</v>
      </c>
      <c r="AE371" s="94" t="str">
        <f t="shared" si="56"/>
        <v>No aplica</v>
      </c>
      <c r="AF371">
        <f t="shared" si="57"/>
        <v>1.5</v>
      </c>
      <c r="AG371" s="92" t="str">
        <f t="shared" si="58"/>
        <v>No aplica</v>
      </c>
      <c r="AH371" s="95" t="e">
        <f t="shared" si="59"/>
        <v>#VALUE!</v>
      </c>
      <c r="AI371" s="96" t="str">
        <f t="shared" si="60"/>
        <v>No aplica</v>
      </c>
      <c r="AJ371" s="96" t="e">
        <f t="shared" si="61"/>
        <v>#VALUE!</v>
      </c>
      <c r="AK371" s="96" t="e">
        <f t="shared" si="62"/>
        <v>#VALUE!</v>
      </c>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ht="24.9" customHeight="1" thickTop="1" thickBot="1" x14ac:dyDescent="0.3">
      <c r="A372" s="392" t="s">
        <v>2288</v>
      </c>
      <c r="B372" s="427"/>
      <c r="C372" s="427"/>
      <c r="D372" s="427"/>
      <c r="E372" s="427"/>
      <c r="F372" s="427"/>
      <c r="G372" s="427"/>
      <c r="H372" s="427"/>
      <c r="I372" s="427"/>
      <c r="J372" s="427"/>
      <c r="K372" s="427"/>
      <c r="L372" s="427"/>
      <c r="M372" s="427"/>
      <c r="N372" s="427"/>
      <c r="O372" s="427"/>
      <c r="P372" s="427"/>
      <c r="Q372" s="427"/>
      <c r="R372" s="427"/>
      <c r="S372" s="427"/>
      <c r="T372" s="427"/>
      <c r="U372" s="427"/>
      <c r="V372" s="427"/>
      <c r="W372" s="427"/>
      <c r="X372" s="427"/>
      <c r="Y372" s="427"/>
      <c r="Z372" s="427"/>
      <c r="AA372" s="427"/>
      <c r="AB372" s="427"/>
      <c r="AC372" s="428"/>
      <c r="AD372" s="310">
        <f>'Art. 123'!AF365</f>
        <v>3</v>
      </c>
      <c r="AE372" s="94" t="str">
        <f t="shared" si="56"/>
        <v>No aplica</v>
      </c>
      <c r="AF372">
        <f t="shared" si="57"/>
        <v>1.5</v>
      </c>
      <c r="AG372" s="92" t="str">
        <f t="shared" si="58"/>
        <v>No aplica</v>
      </c>
      <c r="AH372" s="95" t="e">
        <f t="shared" si="59"/>
        <v>#VALUE!</v>
      </c>
      <c r="AI372" s="96" t="str">
        <f t="shared" si="60"/>
        <v>No aplica</v>
      </c>
      <c r="AJ372" s="96" t="e">
        <f t="shared" si="61"/>
        <v>#VALUE!</v>
      </c>
      <c r="AK372" s="96" t="e">
        <f t="shared" si="62"/>
        <v>#VALUE!</v>
      </c>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ht="24.9" customHeight="1" thickTop="1" thickBot="1" x14ac:dyDescent="0.3">
      <c r="A373" s="392" t="s">
        <v>2289</v>
      </c>
      <c r="B373" s="427"/>
      <c r="C373" s="427"/>
      <c r="D373" s="427"/>
      <c r="E373" s="427"/>
      <c r="F373" s="427"/>
      <c r="G373" s="427"/>
      <c r="H373" s="427"/>
      <c r="I373" s="427"/>
      <c r="J373" s="427"/>
      <c r="K373" s="427"/>
      <c r="L373" s="427"/>
      <c r="M373" s="427"/>
      <c r="N373" s="427"/>
      <c r="O373" s="427"/>
      <c r="P373" s="427"/>
      <c r="Q373" s="427"/>
      <c r="R373" s="427"/>
      <c r="S373" s="427"/>
      <c r="T373" s="427"/>
      <c r="U373" s="427"/>
      <c r="V373" s="427"/>
      <c r="W373" s="427"/>
      <c r="X373" s="427"/>
      <c r="Y373" s="427"/>
      <c r="Z373" s="427"/>
      <c r="AA373" s="427"/>
      <c r="AB373" s="427"/>
      <c r="AC373" s="428"/>
      <c r="AD373" s="310">
        <f>'Art. 123'!AF366</f>
        <v>3</v>
      </c>
      <c r="AE373" s="94" t="str">
        <f t="shared" si="56"/>
        <v>No aplica</v>
      </c>
      <c r="AF373">
        <f t="shared" si="57"/>
        <v>1.5</v>
      </c>
      <c r="AG373" s="92" t="str">
        <f t="shared" si="58"/>
        <v>No aplica</v>
      </c>
      <c r="AH373" s="95" t="e">
        <f t="shared" si="59"/>
        <v>#VALUE!</v>
      </c>
      <c r="AI373" s="96" t="str">
        <f t="shared" si="60"/>
        <v>No aplica</v>
      </c>
      <c r="AJ373" s="96" t="e">
        <f t="shared" si="61"/>
        <v>#VALUE!</v>
      </c>
      <c r="AK373" s="96" t="e">
        <f t="shared" si="62"/>
        <v>#VALUE!</v>
      </c>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ht="24.9" customHeight="1" thickTop="1" thickBot="1" x14ac:dyDescent="0.3">
      <c r="A374" s="392" t="s">
        <v>2290</v>
      </c>
      <c r="B374" s="427"/>
      <c r="C374" s="427"/>
      <c r="D374" s="427"/>
      <c r="E374" s="427"/>
      <c r="F374" s="427"/>
      <c r="G374" s="427"/>
      <c r="H374" s="427"/>
      <c r="I374" s="427"/>
      <c r="J374" s="427"/>
      <c r="K374" s="427"/>
      <c r="L374" s="427"/>
      <c r="M374" s="427"/>
      <c r="N374" s="427"/>
      <c r="O374" s="427"/>
      <c r="P374" s="427"/>
      <c r="Q374" s="427"/>
      <c r="R374" s="427"/>
      <c r="S374" s="427"/>
      <c r="T374" s="427"/>
      <c r="U374" s="427"/>
      <c r="V374" s="427"/>
      <c r="W374" s="427"/>
      <c r="X374" s="427"/>
      <c r="Y374" s="427"/>
      <c r="Z374" s="427"/>
      <c r="AA374" s="427"/>
      <c r="AB374" s="427"/>
      <c r="AC374" s="428"/>
      <c r="AD374" s="310">
        <f>'Art. 123'!AF367</f>
        <v>3</v>
      </c>
      <c r="AE374" s="94" t="str">
        <f t="shared" si="56"/>
        <v>No aplica</v>
      </c>
      <c r="AF374">
        <f t="shared" si="57"/>
        <v>1.5</v>
      </c>
      <c r="AG374" s="92" t="str">
        <f t="shared" si="58"/>
        <v>No aplica</v>
      </c>
      <c r="AH374" s="95" t="e">
        <f t="shared" si="59"/>
        <v>#VALUE!</v>
      </c>
      <c r="AI374" s="96" t="str">
        <f t="shared" si="60"/>
        <v>No aplica</v>
      </c>
      <c r="AJ374" s="96" t="e">
        <f t="shared" si="61"/>
        <v>#VALUE!</v>
      </c>
      <c r="AK374" s="96" t="e">
        <f t="shared" si="62"/>
        <v>#VALUE!</v>
      </c>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ht="24.9" customHeight="1" thickTop="1" thickBot="1" x14ac:dyDescent="0.3">
      <c r="A375" s="392" t="s">
        <v>2291</v>
      </c>
      <c r="B375" s="427"/>
      <c r="C375" s="427"/>
      <c r="D375" s="427"/>
      <c r="E375" s="427"/>
      <c r="F375" s="427"/>
      <c r="G375" s="427"/>
      <c r="H375" s="427"/>
      <c r="I375" s="427"/>
      <c r="J375" s="427"/>
      <c r="K375" s="427"/>
      <c r="L375" s="427"/>
      <c r="M375" s="427"/>
      <c r="N375" s="427"/>
      <c r="O375" s="427"/>
      <c r="P375" s="427"/>
      <c r="Q375" s="427"/>
      <c r="R375" s="427"/>
      <c r="S375" s="427"/>
      <c r="T375" s="427"/>
      <c r="U375" s="427"/>
      <c r="V375" s="427"/>
      <c r="W375" s="427"/>
      <c r="X375" s="427"/>
      <c r="Y375" s="427"/>
      <c r="Z375" s="427"/>
      <c r="AA375" s="427"/>
      <c r="AB375" s="427"/>
      <c r="AC375" s="428"/>
      <c r="AD375" s="310">
        <f>'Art. 123'!AF368</f>
        <v>3</v>
      </c>
      <c r="AE375" s="94" t="str">
        <f t="shared" si="56"/>
        <v>No aplica</v>
      </c>
      <c r="AF375">
        <f t="shared" si="57"/>
        <v>1.5</v>
      </c>
      <c r="AG375" s="92" t="str">
        <f t="shared" si="58"/>
        <v>No aplica</v>
      </c>
      <c r="AH375" s="95" t="e">
        <f t="shared" si="59"/>
        <v>#VALUE!</v>
      </c>
      <c r="AI375" s="96" t="str">
        <f t="shared" si="60"/>
        <v>No aplica</v>
      </c>
      <c r="AJ375" s="96" t="e">
        <f t="shared" si="61"/>
        <v>#VALUE!</v>
      </c>
      <c r="AK375" s="96" t="e">
        <f t="shared" si="62"/>
        <v>#VALUE!</v>
      </c>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ht="24.9" customHeight="1" thickTop="1" thickBot="1" x14ac:dyDescent="0.3">
      <c r="A376" s="392" t="s">
        <v>2292</v>
      </c>
      <c r="B376" s="427"/>
      <c r="C376" s="427"/>
      <c r="D376" s="427"/>
      <c r="E376" s="427"/>
      <c r="F376" s="427"/>
      <c r="G376" s="427"/>
      <c r="H376" s="427"/>
      <c r="I376" s="427"/>
      <c r="J376" s="427"/>
      <c r="K376" s="427"/>
      <c r="L376" s="427"/>
      <c r="M376" s="427"/>
      <c r="N376" s="427"/>
      <c r="O376" s="427"/>
      <c r="P376" s="427"/>
      <c r="Q376" s="427"/>
      <c r="R376" s="427"/>
      <c r="S376" s="427"/>
      <c r="T376" s="427"/>
      <c r="U376" s="427"/>
      <c r="V376" s="427"/>
      <c r="W376" s="427"/>
      <c r="X376" s="427"/>
      <c r="Y376" s="427"/>
      <c r="Z376" s="427"/>
      <c r="AA376" s="427"/>
      <c r="AB376" s="427"/>
      <c r="AC376" s="428"/>
      <c r="AD376" s="310">
        <f>'Art. 123'!AF369</f>
        <v>3</v>
      </c>
      <c r="AE376" s="94" t="str">
        <f t="shared" si="56"/>
        <v>No aplica</v>
      </c>
      <c r="AF376">
        <f t="shared" si="57"/>
        <v>1.5</v>
      </c>
      <c r="AG376" s="92" t="str">
        <f t="shared" si="58"/>
        <v>No aplica</v>
      </c>
      <c r="AH376" s="95" t="e">
        <f t="shared" si="59"/>
        <v>#VALUE!</v>
      </c>
      <c r="AI376" s="96" t="str">
        <f t="shared" si="60"/>
        <v>No aplica</v>
      </c>
      <c r="AJ376" s="96" t="e">
        <f t="shared" si="61"/>
        <v>#VALUE!</v>
      </c>
      <c r="AK376" s="96" t="e">
        <f t="shared" si="62"/>
        <v>#VALUE!</v>
      </c>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ht="24.9" customHeight="1" thickTop="1" thickBot="1" x14ac:dyDescent="0.3">
      <c r="A377" s="392" t="s">
        <v>2293</v>
      </c>
      <c r="B377" s="427"/>
      <c r="C377" s="427"/>
      <c r="D377" s="427"/>
      <c r="E377" s="427"/>
      <c r="F377" s="427"/>
      <c r="G377" s="427"/>
      <c r="H377" s="427"/>
      <c r="I377" s="427"/>
      <c r="J377" s="427"/>
      <c r="K377" s="427"/>
      <c r="L377" s="427"/>
      <c r="M377" s="427"/>
      <c r="N377" s="427"/>
      <c r="O377" s="427"/>
      <c r="P377" s="427"/>
      <c r="Q377" s="427"/>
      <c r="R377" s="427"/>
      <c r="S377" s="427"/>
      <c r="T377" s="427"/>
      <c r="U377" s="427"/>
      <c r="V377" s="427"/>
      <c r="W377" s="427"/>
      <c r="X377" s="427"/>
      <c r="Y377" s="427"/>
      <c r="Z377" s="427"/>
      <c r="AA377" s="427"/>
      <c r="AB377" s="427"/>
      <c r="AC377" s="428"/>
      <c r="AD377" s="310">
        <f>'Art. 123'!AF370</f>
        <v>3</v>
      </c>
      <c r="AE377" s="94" t="str">
        <f t="shared" si="56"/>
        <v>No aplica</v>
      </c>
      <c r="AF377">
        <f t="shared" si="57"/>
        <v>1.5</v>
      </c>
      <c r="AG377" s="92" t="str">
        <f t="shared" si="58"/>
        <v>No aplica</v>
      </c>
      <c r="AH377" s="95" t="e">
        <f t="shared" si="59"/>
        <v>#VALUE!</v>
      </c>
      <c r="AI377" s="96" t="str">
        <f t="shared" si="60"/>
        <v>No aplica</v>
      </c>
      <c r="AJ377" s="96" t="e">
        <f t="shared" si="61"/>
        <v>#VALUE!</v>
      </c>
      <c r="AK377" s="96" t="e">
        <f t="shared" si="62"/>
        <v>#VALUE!</v>
      </c>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ht="24.9" customHeight="1" thickTop="1" thickBot="1" x14ac:dyDescent="0.3">
      <c r="A378" s="392" t="s">
        <v>2294</v>
      </c>
      <c r="B378" s="427"/>
      <c r="C378" s="427"/>
      <c r="D378" s="427"/>
      <c r="E378" s="427"/>
      <c r="F378" s="427"/>
      <c r="G378" s="427"/>
      <c r="H378" s="427"/>
      <c r="I378" s="427"/>
      <c r="J378" s="427"/>
      <c r="K378" s="427"/>
      <c r="L378" s="427"/>
      <c r="M378" s="427"/>
      <c r="N378" s="427"/>
      <c r="O378" s="427"/>
      <c r="P378" s="427"/>
      <c r="Q378" s="427"/>
      <c r="R378" s="427"/>
      <c r="S378" s="427"/>
      <c r="T378" s="427"/>
      <c r="U378" s="427"/>
      <c r="V378" s="427"/>
      <c r="W378" s="427"/>
      <c r="X378" s="427"/>
      <c r="Y378" s="427"/>
      <c r="Z378" s="427"/>
      <c r="AA378" s="427"/>
      <c r="AB378" s="427"/>
      <c r="AC378" s="428"/>
      <c r="AD378" s="310">
        <f>'Art. 123'!AF371</f>
        <v>3</v>
      </c>
      <c r="AE378" s="94" t="str">
        <f t="shared" si="56"/>
        <v>No aplica</v>
      </c>
      <c r="AF378">
        <f t="shared" si="57"/>
        <v>1.5</v>
      </c>
      <c r="AG378" s="92" t="str">
        <f t="shared" si="58"/>
        <v>No aplica</v>
      </c>
      <c r="AH378" s="95" t="e">
        <f t="shared" si="59"/>
        <v>#VALUE!</v>
      </c>
      <c r="AI378" s="96" t="str">
        <f t="shared" si="60"/>
        <v>No aplica</v>
      </c>
      <c r="AJ378" s="96" t="e">
        <f t="shared" si="61"/>
        <v>#VALUE!</v>
      </c>
      <c r="AK378" s="96" t="e">
        <f t="shared" si="62"/>
        <v>#VALUE!</v>
      </c>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ht="24.9" customHeight="1" thickTop="1" x14ac:dyDescent="0.25">
      <c r="A379" s="437" t="s">
        <v>1706</v>
      </c>
      <c r="B379" s="438"/>
      <c r="C379" s="438"/>
      <c r="D379" s="438"/>
      <c r="E379" s="438"/>
      <c r="F379" s="438"/>
      <c r="G379" s="438"/>
      <c r="H379" s="438"/>
      <c r="I379" s="438"/>
      <c r="J379" s="438"/>
      <c r="K379" s="438"/>
      <c r="L379" s="438"/>
      <c r="M379" s="438"/>
      <c r="N379" s="438"/>
      <c r="O379" s="438"/>
      <c r="P379" s="438"/>
      <c r="Q379" s="438"/>
      <c r="R379" s="438"/>
      <c r="S379" s="438"/>
      <c r="T379" s="438"/>
      <c r="U379" s="438"/>
      <c r="V379" s="438"/>
      <c r="W379" s="438"/>
      <c r="X379" s="438"/>
      <c r="Y379" s="438"/>
      <c r="Z379" s="438"/>
      <c r="AA379" s="438"/>
      <c r="AB379" s="438"/>
      <c r="AC379" s="438"/>
      <c r="AD379" s="439"/>
      <c r="AE379" s="94">
        <f>SUM(AE356:AE378)</f>
        <v>0</v>
      </c>
      <c r="AF379" s="61"/>
      <c r="AG379" s="97">
        <f>SUM(AG356:AG378)</f>
        <v>0</v>
      </c>
      <c r="AH379" s="98"/>
      <c r="AI379" s="99"/>
      <c r="AJ379" s="99"/>
      <c r="AK379" s="9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ht="24.9" customHeight="1" x14ac:dyDescent="0.25">
      <c r="A380" s="440" t="s">
        <v>1707</v>
      </c>
      <c r="B380" s="441"/>
      <c r="C380" s="441"/>
      <c r="D380" s="441"/>
      <c r="E380" s="441"/>
      <c r="F380" s="441"/>
      <c r="G380" s="441"/>
      <c r="H380" s="441"/>
      <c r="I380" s="441"/>
      <c r="J380" s="441"/>
      <c r="K380" s="441"/>
      <c r="L380" s="441"/>
      <c r="M380" s="441"/>
      <c r="N380" s="441"/>
      <c r="O380" s="441"/>
      <c r="P380" s="441"/>
      <c r="Q380" s="441"/>
      <c r="R380" s="441"/>
      <c r="S380" s="441"/>
      <c r="T380" s="441"/>
      <c r="U380" s="441"/>
      <c r="V380" s="441"/>
      <c r="W380" s="441"/>
      <c r="X380" s="441"/>
      <c r="Y380" s="441"/>
      <c r="Z380" s="441"/>
      <c r="AA380" s="441"/>
      <c r="AB380" s="441"/>
      <c r="AC380" s="441"/>
      <c r="AD380" s="442"/>
      <c r="AE380" s="94">
        <f>AE379/$AE$23*100</f>
        <v>0</v>
      </c>
      <c r="AF380" s="61"/>
      <c r="AG380" s="97"/>
      <c r="AH380" s="98"/>
      <c r="AI380" s="99"/>
      <c r="AJ380" s="99"/>
      <c r="AK380" s="99"/>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ht="24.9" customHeight="1" thickBot="1" x14ac:dyDescent="0.3">
      <c r="A381" s="73"/>
      <c r="B381" s="73"/>
      <c r="C381" s="73"/>
      <c r="D381" s="73"/>
      <c r="E381" s="73"/>
      <c r="F381" s="73"/>
      <c r="G381" s="73"/>
      <c r="H381" s="73"/>
      <c r="I381" s="73"/>
      <c r="J381" s="73"/>
      <c r="K381" s="73"/>
      <c r="L381" s="73"/>
      <c r="M381" s="73"/>
      <c r="N381" s="73"/>
      <c r="O381" s="73"/>
      <c r="P381" s="73"/>
      <c r="Q381" s="100"/>
      <c r="R381" s="73"/>
      <c r="S381" s="73"/>
      <c r="T381" s="73"/>
      <c r="U381" s="73"/>
      <c r="V381" s="73"/>
      <c r="W381" s="73"/>
      <c r="X381" s="73"/>
      <c r="Y381" s="73"/>
      <c r="Z381" s="73"/>
      <c r="AA381" s="73"/>
      <c r="AB381" s="73"/>
      <c r="AC381" s="73"/>
      <c r="AD381" s="101"/>
      <c r="AE381" s="10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ht="24.9" customHeight="1" thickTop="1" thickBot="1" x14ac:dyDescent="0.3">
      <c r="A382" s="391" t="s">
        <v>198</v>
      </c>
      <c r="B382" s="443"/>
      <c r="C382" s="443"/>
      <c r="D382" s="443"/>
      <c r="E382" s="443"/>
      <c r="F382" s="443"/>
      <c r="G382" s="443"/>
      <c r="H382" s="443"/>
      <c r="I382" s="443"/>
      <c r="J382" s="443"/>
      <c r="K382" s="443"/>
      <c r="L382" s="443"/>
      <c r="M382" s="443"/>
      <c r="N382" s="443"/>
      <c r="O382" s="443"/>
      <c r="P382" s="443"/>
      <c r="Q382" s="443"/>
      <c r="R382" s="443"/>
      <c r="S382" s="443"/>
      <c r="T382" s="443"/>
      <c r="U382" s="443"/>
      <c r="V382" s="443"/>
      <c r="W382" s="443"/>
      <c r="X382" s="443"/>
      <c r="Y382" s="443"/>
      <c r="Z382" s="443"/>
      <c r="AA382" s="443"/>
      <c r="AB382" s="443"/>
      <c r="AC382" s="443"/>
      <c r="AD382" s="112" t="s">
        <v>187</v>
      </c>
      <c r="AE382" s="113" t="s">
        <v>7</v>
      </c>
      <c r="AF382" s="92" t="s">
        <v>1666</v>
      </c>
      <c r="AG382" s="92" t="s">
        <v>1667</v>
      </c>
      <c r="AH382" s="92" t="s">
        <v>1668</v>
      </c>
      <c r="AI382" s="93" t="s">
        <v>1669</v>
      </c>
      <c r="AJ382" s="92"/>
      <c r="AK382" s="93" t="s">
        <v>1670</v>
      </c>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ht="24.9" customHeight="1" thickTop="1" thickBot="1" x14ac:dyDescent="0.3">
      <c r="A383" s="392" t="s">
        <v>2295</v>
      </c>
      <c r="B383" s="427"/>
      <c r="C383" s="427"/>
      <c r="D383" s="427"/>
      <c r="E383" s="427"/>
      <c r="F383" s="427"/>
      <c r="G383" s="427"/>
      <c r="H383" s="427"/>
      <c r="I383" s="427"/>
      <c r="J383" s="427"/>
      <c r="K383" s="427"/>
      <c r="L383" s="427"/>
      <c r="M383" s="427"/>
      <c r="N383" s="427"/>
      <c r="O383" s="427"/>
      <c r="P383" s="427"/>
      <c r="Q383" s="427"/>
      <c r="R383" s="427"/>
      <c r="S383" s="427"/>
      <c r="T383" s="427"/>
      <c r="U383" s="427"/>
      <c r="V383" s="427"/>
      <c r="W383" s="427"/>
      <c r="X383" s="427"/>
      <c r="Y383" s="427"/>
      <c r="Z383" s="427"/>
      <c r="AA383" s="427"/>
      <c r="AB383" s="427"/>
      <c r="AC383" s="428"/>
      <c r="AD383" s="310">
        <f>'Art. 123'!AF374</f>
        <v>3</v>
      </c>
      <c r="AE383" s="94" t="str">
        <f>IF(AG383=1,AK383,AG383)</f>
        <v>No aplica</v>
      </c>
      <c r="AF383">
        <f>AD383/2</f>
        <v>1.5</v>
      </c>
      <c r="AG383" s="92" t="str">
        <f>IF(AND(AF383&gt;=0,AF383&lt;=1),1,"No aplica")</f>
        <v>No aplica</v>
      </c>
      <c r="AH383" s="95" t="e">
        <f>AD383/(AG383*2)</f>
        <v>#VALUE!</v>
      </c>
      <c r="AI383" s="96" t="str">
        <f>IF(AG383=1,AG383/$AG$388,"No aplica")</f>
        <v>No aplica</v>
      </c>
      <c r="AJ383" s="96" t="e">
        <f>AF383*AI383</f>
        <v>#VALUE!</v>
      </c>
      <c r="AK383" s="96" t="e">
        <f>AJ383*$AE$23</f>
        <v>#VALUE!</v>
      </c>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ht="24.9" customHeight="1" thickTop="1" thickBot="1" x14ac:dyDescent="0.3">
      <c r="A384" s="392" t="s">
        <v>1101</v>
      </c>
      <c r="B384" s="427"/>
      <c r="C384" s="427"/>
      <c r="D384" s="427"/>
      <c r="E384" s="427"/>
      <c r="F384" s="427"/>
      <c r="G384" s="427"/>
      <c r="H384" s="427"/>
      <c r="I384" s="427"/>
      <c r="J384" s="427"/>
      <c r="K384" s="427"/>
      <c r="L384" s="427"/>
      <c r="M384" s="427"/>
      <c r="N384" s="427"/>
      <c r="O384" s="427"/>
      <c r="P384" s="427"/>
      <c r="Q384" s="427"/>
      <c r="R384" s="427"/>
      <c r="S384" s="427"/>
      <c r="T384" s="427"/>
      <c r="U384" s="427"/>
      <c r="V384" s="427"/>
      <c r="W384" s="427"/>
      <c r="X384" s="427"/>
      <c r="Y384" s="427"/>
      <c r="Z384" s="427"/>
      <c r="AA384" s="427"/>
      <c r="AB384" s="427"/>
      <c r="AC384" s="428"/>
      <c r="AD384" s="310">
        <f>'Art. 123'!AF375</f>
        <v>3</v>
      </c>
      <c r="AE384" s="94" t="str">
        <f>IF(AG384=1,AK384,AG384)</f>
        <v>No aplica</v>
      </c>
      <c r="AF384">
        <f>AD384/2</f>
        <v>1.5</v>
      </c>
      <c r="AG384" s="92" t="str">
        <f>IF(AND(AF384&gt;=0,AF384&lt;=1),1,"No aplica")</f>
        <v>No aplica</v>
      </c>
      <c r="AH384" s="95" t="e">
        <f>AD384/(AG384*2)</f>
        <v>#VALUE!</v>
      </c>
      <c r="AI384" s="96" t="str">
        <f>IF(AG384=1,AG384/$AG$388,"No aplica")</f>
        <v>No aplica</v>
      </c>
      <c r="AJ384" s="96" t="e">
        <f>AF384*AI384</f>
        <v>#VALUE!</v>
      </c>
      <c r="AK384" s="96" t="e">
        <f>AJ384*$AE$23</f>
        <v>#VALUE!</v>
      </c>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ht="24.9" customHeight="1" thickTop="1" thickBot="1" x14ac:dyDescent="0.3">
      <c r="A385" s="392" t="s">
        <v>1102</v>
      </c>
      <c r="B385" s="427"/>
      <c r="C385" s="427"/>
      <c r="D385" s="427"/>
      <c r="E385" s="427"/>
      <c r="F385" s="427"/>
      <c r="G385" s="427"/>
      <c r="H385" s="427"/>
      <c r="I385" s="427"/>
      <c r="J385" s="427"/>
      <c r="K385" s="427"/>
      <c r="L385" s="427"/>
      <c r="M385" s="427"/>
      <c r="N385" s="427"/>
      <c r="O385" s="427"/>
      <c r="P385" s="427"/>
      <c r="Q385" s="427"/>
      <c r="R385" s="427"/>
      <c r="S385" s="427"/>
      <c r="T385" s="427"/>
      <c r="U385" s="427"/>
      <c r="V385" s="427"/>
      <c r="W385" s="427"/>
      <c r="X385" s="427"/>
      <c r="Y385" s="427"/>
      <c r="Z385" s="427"/>
      <c r="AA385" s="427"/>
      <c r="AB385" s="427"/>
      <c r="AC385" s="428"/>
      <c r="AD385" s="310">
        <f>'Art. 123'!AF376</f>
        <v>3</v>
      </c>
      <c r="AE385" s="94" t="str">
        <f>IF(AG385=1,AK385,AG385)</f>
        <v>No aplica</v>
      </c>
      <c r="AF385">
        <f>AD385/2</f>
        <v>1.5</v>
      </c>
      <c r="AG385" s="92" t="str">
        <f>IF(AND(AF385&gt;=0,AF385&lt;=1),1,"No aplica")</f>
        <v>No aplica</v>
      </c>
      <c r="AH385" s="95" t="e">
        <f>AD385/(AG385*2)</f>
        <v>#VALUE!</v>
      </c>
      <c r="AI385" s="96" t="str">
        <f>IF(AG385=1,AG385/$AG$388,"No aplica")</f>
        <v>No aplica</v>
      </c>
      <c r="AJ385" s="96" t="e">
        <f>AF385*AI385</f>
        <v>#VALUE!</v>
      </c>
      <c r="AK385" s="96" t="e">
        <f>AJ385*$AE$23</f>
        <v>#VALUE!</v>
      </c>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ht="24.9" customHeight="1" thickTop="1" thickBot="1" x14ac:dyDescent="0.3">
      <c r="A386" s="392" t="s">
        <v>1103</v>
      </c>
      <c r="B386" s="427"/>
      <c r="C386" s="427"/>
      <c r="D386" s="427"/>
      <c r="E386" s="427"/>
      <c r="F386" s="427"/>
      <c r="G386" s="427"/>
      <c r="H386" s="427"/>
      <c r="I386" s="427"/>
      <c r="J386" s="427"/>
      <c r="K386" s="427"/>
      <c r="L386" s="427"/>
      <c r="M386" s="427"/>
      <c r="N386" s="427"/>
      <c r="O386" s="427"/>
      <c r="P386" s="427"/>
      <c r="Q386" s="427"/>
      <c r="R386" s="427"/>
      <c r="S386" s="427"/>
      <c r="T386" s="427"/>
      <c r="U386" s="427"/>
      <c r="V386" s="427"/>
      <c r="W386" s="427"/>
      <c r="X386" s="427"/>
      <c r="Y386" s="427"/>
      <c r="Z386" s="427"/>
      <c r="AA386" s="427"/>
      <c r="AB386" s="427"/>
      <c r="AC386" s="428"/>
      <c r="AD386" s="310">
        <f>'Art. 123'!AF377</f>
        <v>3</v>
      </c>
      <c r="AE386" s="94" t="str">
        <f>IF(AG386=1,AK386,AG386)</f>
        <v>No aplica</v>
      </c>
      <c r="AF386">
        <f>AD386/2</f>
        <v>1.5</v>
      </c>
      <c r="AG386" s="92" t="str">
        <f>IF(AND(AF386&gt;=0,AF386&lt;=1),1,"No aplica")</f>
        <v>No aplica</v>
      </c>
      <c r="AH386" s="95" t="e">
        <f>AD386/(AG386*2)</f>
        <v>#VALUE!</v>
      </c>
      <c r="AI386" s="96" t="str">
        <f>IF(AG386=1,AG386/$AG$388,"No aplica")</f>
        <v>No aplica</v>
      </c>
      <c r="AJ386" s="96" t="e">
        <f>AF386*AI386</f>
        <v>#VALUE!</v>
      </c>
      <c r="AK386" s="96" t="e">
        <f>AJ386*$AE$23</f>
        <v>#VALUE!</v>
      </c>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ht="24.9" customHeight="1" thickTop="1" thickBot="1" x14ac:dyDescent="0.3">
      <c r="A387" s="392" t="s">
        <v>2296</v>
      </c>
      <c r="B387" s="427"/>
      <c r="C387" s="427"/>
      <c r="D387" s="427"/>
      <c r="E387" s="427"/>
      <c r="F387" s="427"/>
      <c r="G387" s="427"/>
      <c r="H387" s="427"/>
      <c r="I387" s="427"/>
      <c r="J387" s="427"/>
      <c r="K387" s="427"/>
      <c r="L387" s="427"/>
      <c r="M387" s="427"/>
      <c r="N387" s="427"/>
      <c r="O387" s="427"/>
      <c r="P387" s="427"/>
      <c r="Q387" s="427"/>
      <c r="R387" s="427"/>
      <c r="S387" s="427"/>
      <c r="T387" s="427"/>
      <c r="U387" s="427"/>
      <c r="V387" s="427"/>
      <c r="W387" s="427"/>
      <c r="X387" s="427"/>
      <c r="Y387" s="427"/>
      <c r="Z387" s="427"/>
      <c r="AA387" s="427"/>
      <c r="AB387" s="427"/>
      <c r="AC387" s="428"/>
      <c r="AD387" s="310">
        <f>'Art. 123'!AF378</f>
        <v>3</v>
      </c>
      <c r="AE387" s="94" t="str">
        <f>IF(AG387=1,AK387,AG387)</f>
        <v>No aplica</v>
      </c>
      <c r="AF387">
        <f>AD387/2</f>
        <v>1.5</v>
      </c>
      <c r="AG387" s="92" t="str">
        <f>IF(AND(AF387&gt;=0,AF387&lt;=1),1,"No aplica")</f>
        <v>No aplica</v>
      </c>
      <c r="AH387" s="95" t="e">
        <f>AD387/(AG387*2)</f>
        <v>#VALUE!</v>
      </c>
      <c r="AI387" s="96" t="str">
        <f>IF(AG387=1,AG387/$AG$388,"No aplica")</f>
        <v>No aplica</v>
      </c>
      <c r="AJ387" s="96" t="e">
        <f>AF387*AI387</f>
        <v>#VALUE!</v>
      </c>
      <c r="AK387" s="96" t="e">
        <f>AJ387*$AE$23</f>
        <v>#VALUE!</v>
      </c>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ht="24.9" customHeight="1" thickTop="1" x14ac:dyDescent="0.25">
      <c r="A388" s="437" t="s">
        <v>1708</v>
      </c>
      <c r="B388" s="438"/>
      <c r="C388" s="438"/>
      <c r="D388" s="438"/>
      <c r="E388" s="438"/>
      <c r="F388" s="438"/>
      <c r="G388" s="438"/>
      <c r="H388" s="438"/>
      <c r="I388" s="438"/>
      <c r="J388" s="438"/>
      <c r="K388" s="438"/>
      <c r="L388" s="438"/>
      <c r="M388" s="438"/>
      <c r="N388" s="438"/>
      <c r="O388" s="438"/>
      <c r="P388" s="438"/>
      <c r="Q388" s="438"/>
      <c r="R388" s="438"/>
      <c r="S388" s="438"/>
      <c r="T388" s="438"/>
      <c r="U388" s="438"/>
      <c r="V388" s="438"/>
      <c r="W388" s="438"/>
      <c r="X388" s="438"/>
      <c r="Y388" s="438"/>
      <c r="Z388" s="438"/>
      <c r="AA388" s="438"/>
      <c r="AB388" s="438"/>
      <c r="AC388" s="438"/>
      <c r="AD388" s="439"/>
      <c r="AE388" s="94">
        <f>SUM(AE381:AE387)</f>
        <v>0</v>
      </c>
      <c r="AF388" s="61"/>
      <c r="AG388" s="97">
        <f>SUM(AG383:AG387)</f>
        <v>0</v>
      </c>
      <c r="AH388" s="98"/>
      <c r="AI388" s="99"/>
      <c r="AJ388" s="99"/>
      <c r="AK388" s="99"/>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ht="24.9" customHeight="1" x14ac:dyDescent="0.25">
      <c r="A389" s="440" t="s">
        <v>1709</v>
      </c>
      <c r="B389" s="441"/>
      <c r="C389" s="441"/>
      <c r="D389" s="441"/>
      <c r="E389" s="441"/>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2"/>
      <c r="AE389" s="94">
        <f>AE388/$AE$23*100</f>
        <v>0</v>
      </c>
      <c r="AF389" s="61"/>
      <c r="AG389" s="97"/>
      <c r="AH389" s="98"/>
      <c r="AI389" s="99"/>
      <c r="AJ389" s="99"/>
      <c r="AK389" s="9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ht="24.9" customHeight="1" x14ac:dyDescent="0.25">
      <c r="A390" s="107"/>
      <c r="B390" s="107"/>
      <c r="C390" s="107"/>
      <c r="D390" s="107"/>
      <c r="E390" s="107"/>
      <c r="F390" s="107"/>
      <c r="G390" s="107"/>
      <c r="H390" s="107"/>
      <c r="I390" s="107"/>
      <c r="J390" s="107"/>
      <c r="K390" s="107"/>
      <c r="L390" s="107"/>
      <c r="M390" s="107"/>
      <c r="N390" s="107"/>
      <c r="O390" s="107"/>
      <c r="P390" s="107"/>
      <c r="Q390" s="100"/>
      <c r="R390" s="107"/>
      <c r="S390" s="107"/>
      <c r="T390" s="107"/>
      <c r="U390" s="107"/>
      <c r="V390" s="107"/>
      <c r="W390" s="107"/>
      <c r="X390" s="107"/>
      <c r="Y390" s="107"/>
      <c r="Z390" s="107"/>
      <c r="AA390" s="107"/>
      <c r="AB390" s="107"/>
      <c r="AC390" s="107"/>
      <c r="AD390" s="101"/>
      <c r="AE390" s="101"/>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ht="24.9" customHeight="1" x14ac:dyDescent="0.25">
      <c r="A391" s="107"/>
      <c r="B391" s="107"/>
      <c r="C391" s="107"/>
      <c r="D391" s="107"/>
      <c r="E391" s="107"/>
      <c r="F391" s="107"/>
      <c r="G391" s="107"/>
      <c r="H391" s="107"/>
      <c r="I391" s="107"/>
      <c r="J391" s="107"/>
      <c r="K391" s="107"/>
      <c r="L391" s="107"/>
      <c r="M391" s="107"/>
      <c r="N391" s="107"/>
      <c r="O391" s="107"/>
      <c r="P391" s="107"/>
      <c r="Q391" s="100"/>
      <c r="R391" s="107"/>
      <c r="S391" s="107"/>
      <c r="T391" s="107"/>
      <c r="U391" s="107"/>
      <c r="V391" s="107"/>
      <c r="W391" s="107"/>
      <c r="X391" s="107"/>
      <c r="Y391" s="107"/>
      <c r="Z391" s="107"/>
      <c r="AA391" s="107"/>
      <c r="AB391" s="107"/>
      <c r="AC391" s="107"/>
      <c r="AD391" s="101"/>
      <c r="AE391" s="10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ht="24.9" customHeight="1" x14ac:dyDescent="0.25">
      <c r="A392" s="444" t="s">
        <v>2297</v>
      </c>
      <c r="B392" s="444"/>
      <c r="C392" s="444"/>
      <c r="D392" s="444"/>
      <c r="E392" s="444"/>
      <c r="F392" s="444"/>
      <c r="G392" s="444"/>
      <c r="H392" s="444"/>
      <c r="I392" s="444"/>
      <c r="J392" s="444"/>
      <c r="K392" s="444"/>
      <c r="L392" s="444"/>
      <c r="M392" s="444"/>
      <c r="N392" s="444"/>
      <c r="O392" s="444"/>
      <c r="P392" s="444"/>
      <c r="Q392" s="444"/>
      <c r="R392" s="444"/>
      <c r="S392" s="444"/>
      <c r="T392" s="444"/>
      <c r="U392" s="444"/>
      <c r="V392" s="444"/>
      <c r="W392" s="444"/>
      <c r="X392" s="444"/>
      <c r="Y392" s="444"/>
      <c r="Z392" s="444"/>
      <c r="AA392" s="444"/>
      <c r="AB392" s="444"/>
      <c r="AC392" s="444"/>
      <c r="AD392" s="444"/>
      <c r="AE392" s="444"/>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ht="24.9" customHeight="1" x14ac:dyDescent="0.25">
      <c r="A393" s="296"/>
      <c r="B393" s="297"/>
      <c r="C393" s="297"/>
      <c r="D393" s="297"/>
      <c r="E393" s="297"/>
      <c r="F393" s="297"/>
      <c r="G393" s="297"/>
      <c r="H393" s="297"/>
      <c r="I393" s="297"/>
      <c r="J393" s="297"/>
      <c r="K393" s="297"/>
      <c r="L393" s="297"/>
      <c r="M393" s="297"/>
      <c r="N393" s="297"/>
      <c r="O393" s="297"/>
      <c r="P393" s="297"/>
      <c r="Q393" s="298"/>
      <c r="R393" s="297"/>
      <c r="S393" s="297"/>
      <c r="T393" s="297"/>
      <c r="U393" s="297"/>
      <c r="V393" s="297"/>
      <c r="W393" s="297"/>
      <c r="X393" s="297"/>
      <c r="Y393" s="297"/>
      <c r="Z393" s="297"/>
      <c r="AA393" s="297"/>
      <c r="AB393" s="297"/>
      <c r="AC393" s="297"/>
      <c r="AD393" s="299"/>
      <c r="AE393" s="299"/>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ht="24.9" customHeight="1" thickBot="1" x14ac:dyDescent="0.3">
      <c r="A394" s="73"/>
      <c r="B394" s="73"/>
      <c r="C394" s="73"/>
      <c r="D394" s="73"/>
      <c r="E394" s="73"/>
      <c r="F394" s="73"/>
      <c r="G394" s="73"/>
      <c r="H394" s="73"/>
      <c r="I394" s="73"/>
      <c r="J394" s="73"/>
      <c r="K394" s="73"/>
      <c r="L394" s="73"/>
      <c r="M394" s="73"/>
      <c r="N394" s="73"/>
      <c r="O394" s="73"/>
      <c r="P394" s="73"/>
      <c r="Q394" s="100"/>
      <c r="R394" s="73"/>
      <c r="S394" s="73"/>
      <c r="T394" s="73"/>
      <c r="U394" s="73"/>
      <c r="V394" s="73"/>
      <c r="W394" s="73"/>
      <c r="X394" s="73"/>
      <c r="Y394" s="73"/>
      <c r="Z394" s="73"/>
      <c r="AA394" s="73"/>
      <c r="AB394" s="73"/>
      <c r="AC394" s="73"/>
      <c r="AD394" s="101"/>
      <c r="AE394" s="101"/>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ht="24.9" customHeight="1" thickTop="1" thickBot="1" x14ac:dyDescent="0.3">
      <c r="A395" s="431" t="s">
        <v>163</v>
      </c>
      <c r="B395" s="432"/>
      <c r="C395" s="432"/>
      <c r="D395" s="432"/>
      <c r="E395" s="432"/>
      <c r="F395" s="432"/>
      <c r="G395" s="432"/>
      <c r="H395" s="432"/>
      <c r="I395" s="432"/>
      <c r="J395" s="432"/>
      <c r="K395" s="432"/>
      <c r="L395" s="432"/>
      <c r="M395" s="432"/>
      <c r="N395" s="432"/>
      <c r="O395" s="432"/>
      <c r="P395" s="432"/>
      <c r="Q395" s="432"/>
      <c r="R395" s="432"/>
      <c r="S395" s="432"/>
      <c r="T395" s="432"/>
      <c r="U395" s="432"/>
      <c r="V395" s="432"/>
      <c r="W395" s="432"/>
      <c r="X395" s="432"/>
      <c r="Y395" s="432"/>
      <c r="Z395" s="432"/>
      <c r="AA395" s="432"/>
      <c r="AB395" s="432"/>
      <c r="AC395" s="433"/>
      <c r="AD395" s="66" t="s">
        <v>187</v>
      </c>
      <c r="AE395" s="306" t="s">
        <v>7</v>
      </c>
      <c r="AF395" s="92" t="s">
        <v>1666</v>
      </c>
      <c r="AG395" s="92" t="s">
        <v>1667</v>
      </c>
      <c r="AH395" s="92" t="s">
        <v>1668</v>
      </c>
      <c r="AI395" s="93" t="s">
        <v>1669</v>
      </c>
      <c r="AJ395" s="92"/>
      <c r="AK395" s="93" t="s">
        <v>1670</v>
      </c>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ht="24.9" customHeight="1" thickTop="1" thickBot="1" x14ac:dyDescent="0.3">
      <c r="A396" s="392" t="s">
        <v>2298</v>
      </c>
      <c r="B396" s="427"/>
      <c r="C396" s="427"/>
      <c r="D396" s="427"/>
      <c r="E396" s="427"/>
      <c r="F396" s="427"/>
      <c r="G396" s="427"/>
      <c r="H396" s="427"/>
      <c r="I396" s="427"/>
      <c r="J396" s="427"/>
      <c r="K396" s="427"/>
      <c r="L396" s="427"/>
      <c r="M396" s="427"/>
      <c r="N396" s="427"/>
      <c r="O396" s="427"/>
      <c r="P396" s="427"/>
      <c r="Q396" s="427"/>
      <c r="R396" s="427"/>
      <c r="S396" s="427"/>
      <c r="T396" s="427"/>
      <c r="U396" s="427"/>
      <c r="V396" s="427"/>
      <c r="W396" s="427"/>
      <c r="X396" s="427"/>
      <c r="Y396" s="427"/>
      <c r="Z396" s="427"/>
      <c r="AA396" s="427"/>
      <c r="AB396" s="427"/>
      <c r="AC396" s="428"/>
      <c r="AD396" s="310">
        <f>'Art. 123'!AF387</f>
        <v>3</v>
      </c>
      <c r="AE396" s="94" t="str">
        <f t="shared" ref="AE396:AE403" si="63">IF(AG396=1,AK396,AG396)</f>
        <v>No aplica</v>
      </c>
      <c r="AF396">
        <f t="shared" ref="AF396:AF403" si="64">AD396/2</f>
        <v>1.5</v>
      </c>
      <c r="AG396" s="92" t="str">
        <f t="shared" ref="AG396:AG403" si="65">IF(AND(AF396&gt;=0,AF396&lt;=1),1,"No aplica")</f>
        <v>No aplica</v>
      </c>
      <c r="AH396" s="95" t="e">
        <f t="shared" ref="AH396:AH403" si="66">AD396/(AG396*2)</f>
        <v>#VALUE!</v>
      </c>
      <c r="AI396" s="96" t="str">
        <f t="shared" ref="AI396:AI403" si="67">IF(AG396=1,AG396/$AG$404,"No aplica")</f>
        <v>No aplica</v>
      </c>
      <c r="AJ396" s="96" t="e">
        <f t="shared" ref="AJ396:AJ403" si="68">AF396*AI396</f>
        <v>#VALUE!</v>
      </c>
      <c r="AK396" s="96" t="e">
        <f t="shared" ref="AK396:AK403" si="69">AJ396*$AE$23</f>
        <v>#VALUE!</v>
      </c>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ht="24.9" customHeight="1" thickTop="1" thickBot="1" x14ac:dyDescent="0.3">
      <c r="A397" s="392" t="s">
        <v>2299</v>
      </c>
      <c r="B397" s="427"/>
      <c r="C397" s="427"/>
      <c r="D397" s="427"/>
      <c r="E397" s="427"/>
      <c r="F397" s="427"/>
      <c r="G397" s="427"/>
      <c r="H397" s="427"/>
      <c r="I397" s="427"/>
      <c r="J397" s="427"/>
      <c r="K397" s="427"/>
      <c r="L397" s="427"/>
      <c r="M397" s="427"/>
      <c r="N397" s="427"/>
      <c r="O397" s="427"/>
      <c r="P397" s="427"/>
      <c r="Q397" s="427"/>
      <c r="R397" s="427"/>
      <c r="S397" s="427"/>
      <c r="T397" s="427"/>
      <c r="U397" s="427"/>
      <c r="V397" s="427"/>
      <c r="W397" s="427"/>
      <c r="X397" s="427"/>
      <c r="Y397" s="427"/>
      <c r="Z397" s="427"/>
      <c r="AA397" s="427"/>
      <c r="AB397" s="427"/>
      <c r="AC397" s="428"/>
      <c r="AD397" s="310">
        <f>'Art. 123'!AF388</f>
        <v>3</v>
      </c>
      <c r="AE397" s="94" t="str">
        <f t="shared" si="63"/>
        <v>No aplica</v>
      </c>
      <c r="AF397">
        <f t="shared" si="64"/>
        <v>1.5</v>
      </c>
      <c r="AG397" s="92" t="str">
        <f t="shared" si="65"/>
        <v>No aplica</v>
      </c>
      <c r="AH397" s="95" t="e">
        <f t="shared" si="66"/>
        <v>#VALUE!</v>
      </c>
      <c r="AI397" s="96" t="str">
        <f t="shared" si="67"/>
        <v>No aplica</v>
      </c>
      <c r="AJ397" s="96" t="e">
        <f t="shared" si="68"/>
        <v>#VALUE!</v>
      </c>
      <c r="AK397" s="96" t="e">
        <f t="shared" si="69"/>
        <v>#VALUE!</v>
      </c>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ht="24.9" customHeight="1" thickTop="1" thickBot="1" x14ac:dyDescent="0.3">
      <c r="A398" s="392" t="s">
        <v>2300</v>
      </c>
      <c r="B398" s="427"/>
      <c r="C398" s="427"/>
      <c r="D398" s="427"/>
      <c r="E398" s="427"/>
      <c r="F398" s="427"/>
      <c r="G398" s="427"/>
      <c r="H398" s="427"/>
      <c r="I398" s="427"/>
      <c r="J398" s="427"/>
      <c r="K398" s="427"/>
      <c r="L398" s="427"/>
      <c r="M398" s="427"/>
      <c r="N398" s="427"/>
      <c r="O398" s="427"/>
      <c r="P398" s="427"/>
      <c r="Q398" s="427"/>
      <c r="R398" s="427"/>
      <c r="S398" s="427"/>
      <c r="T398" s="427"/>
      <c r="U398" s="427"/>
      <c r="V398" s="427"/>
      <c r="W398" s="427"/>
      <c r="X398" s="427"/>
      <c r="Y398" s="427"/>
      <c r="Z398" s="427"/>
      <c r="AA398" s="427"/>
      <c r="AB398" s="427"/>
      <c r="AC398" s="428"/>
      <c r="AD398" s="310">
        <f>'Art. 123'!AF389</f>
        <v>3</v>
      </c>
      <c r="AE398" s="94" t="str">
        <f t="shared" si="63"/>
        <v>No aplica</v>
      </c>
      <c r="AF398">
        <f t="shared" si="64"/>
        <v>1.5</v>
      </c>
      <c r="AG398" s="92" t="str">
        <f t="shared" si="65"/>
        <v>No aplica</v>
      </c>
      <c r="AH398" s="95" t="e">
        <f t="shared" si="66"/>
        <v>#VALUE!</v>
      </c>
      <c r="AI398" s="96" t="str">
        <f t="shared" si="67"/>
        <v>No aplica</v>
      </c>
      <c r="AJ398" s="96" t="e">
        <f t="shared" si="68"/>
        <v>#VALUE!</v>
      </c>
      <c r="AK398" s="96" t="e">
        <f t="shared" si="69"/>
        <v>#VALUE!</v>
      </c>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ht="24.9" customHeight="1" thickTop="1" thickBot="1" x14ac:dyDescent="0.3">
      <c r="A399" s="392" t="s">
        <v>2301</v>
      </c>
      <c r="B399" s="427"/>
      <c r="C399" s="427"/>
      <c r="D399" s="427"/>
      <c r="E399" s="427"/>
      <c r="F399" s="427"/>
      <c r="G399" s="427"/>
      <c r="H399" s="427"/>
      <c r="I399" s="427"/>
      <c r="J399" s="427"/>
      <c r="K399" s="427"/>
      <c r="L399" s="427"/>
      <c r="M399" s="427"/>
      <c r="N399" s="427"/>
      <c r="O399" s="427"/>
      <c r="P399" s="427"/>
      <c r="Q399" s="427"/>
      <c r="R399" s="427"/>
      <c r="S399" s="427"/>
      <c r="T399" s="427"/>
      <c r="U399" s="427"/>
      <c r="V399" s="427"/>
      <c r="W399" s="427"/>
      <c r="X399" s="427"/>
      <c r="Y399" s="427"/>
      <c r="Z399" s="427"/>
      <c r="AA399" s="427"/>
      <c r="AB399" s="427"/>
      <c r="AC399" s="428"/>
      <c r="AD399" s="310">
        <f>'Art. 123'!AF390</f>
        <v>3</v>
      </c>
      <c r="AE399" s="94" t="str">
        <f t="shared" si="63"/>
        <v>No aplica</v>
      </c>
      <c r="AF399">
        <f t="shared" si="64"/>
        <v>1.5</v>
      </c>
      <c r="AG399" s="92" t="str">
        <f t="shared" si="65"/>
        <v>No aplica</v>
      </c>
      <c r="AH399" s="95" t="e">
        <f t="shared" si="66"/>
        <v>#VALUE!</v>
      </c>
      <c r="AI399" s="96" t="str">
        <f t="shared" si="67"/>
        <v>No aplica</v>
      </c>
      <c r="AJ399" s="96" t="e">
        <f t="shared" si="68"/>
        <v>#VALUE!</v>
      </c>
      <c r="AK399" s="96" t="e">
        <f t="shared" si="69"/>
        <v>#VALUE!</v>
      </c>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ht="24.9" customHeight="1" thickTop="1" thickBot="1" x14ac:dyDescent="0.3">
      <c r="A400" s="392" t="s">
        <v>2302</v>
      </c>
      <c r="B400" s="427"/>
      <c r="C400" s="427"/>
      <c r="D400" s="427"/>
      <c r="E400" s="427"/>
      <c r="F400" s="427"/>
      <c r="G400" s="427"/>
      <c r="H400" s="427"/>
      <c r="I400" s="427"/>
      <c r="J400" s="427"/>
      <c r="K400" s="427"/>
      <c r="L400" s="427"/>
      <c r="M400" s="427"/>
      <c r="N400" s="427"/>
      <c r="O400" s="427"/>
      <c r="P400" s="427"/>
      <c r="Q400" s="427"/>
      <c r="R400" s="427"/>
      <c r="S400" s="427"/>
      <c r="T400" s="427"/>
      <c r="U400" s="427"/>
      <c r="V400" s="427"/>
      <c r="W400" s="427"/>
      <c r="X400" s="427"/>
      <c r="Y400" s="427"/>
      <c r="Z400" s="427"/>
      <c r="AA400" s="427"/>
      <c r="AB400" s="427"/>
      <c r="AC400" s="428"/>
      <c r="AD400" s="310">
        <f>'Art. 123'!AF391</f>
        <v>3</v>
      </c>
      <c r="AE400" s="94" t="str">
        <f t="shared" si="63"/>
        <v>No aplica</v>
      </c>
      <c r="AF400">
        <f t="shared" si="64"/>
        <v>1.5</v>
      </c>
      <c r="AG400" s="92" t="str">
        <f t="shared" si="65"/>
        <v>No aplica</v>
      </c>
      <c r="AH400" s="95" t="e">
        <f t="shared" si="66"/>
        <v>#VALUE!</v>
      </c>
      <c r="AI400" s="96" t="str">
        <f t="shared" si="67"/>
        <v>No aplica</v>
      </c>
      <c r="AJ400" s="96" t="e">
        <f t="shared" si="68"/>
        <v>#VALUE!</v>
      </c>
      <c r="AK400" s="96" t="e">
        <f t="shared" si="69"/>
        <v>#VALUE!</v>
      </c>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ht="24.9" customHeight="1" thickTop="1" thickBot="1" x14ac:dyDescent="0.3">
      <c r="A401" s="392" t="s">
        <v>2303</v>
      </c>
      <c r="B401" s="427"/>
      <c r="C401" s="427"/>
      <c r="D401" s="427"/>
      <c r="E401" s="427"/>
      <c r="F401" s="427"/>
      <c r="G401" s="427"/>
      <c r="H401" s="427"/>
      <c r="I401" s="427"/>
      <c r="J401" s="427"/>
      <c r="K401" s="427"/>
      <c r="L401" s="427"/>
      <c r="M401" s="427"/>
      <c r="N401" s="427"/>
      <c r="O401" s="427"/>
      <c r="P401" s="427"/>
      <c r="Q401" s="427"/>
      <c r="R401" s="427"/>
      <c r="S401" s="427"/>
      <c r="T401" s="427"/>
      <c r="U401" s="427"/>
      <c r="V401" s="427"/>
      <c r="W401" s="427"/>
      <c r="X401" s="427"/>
      <c r="Y401" s="427"/>
      <c r="Z401" s="427"/>
      <c r="AA401" s="427"/>
      <c r="AB401" s="427"/>
      <c r="AC401" s="428"/>
      <c r="AD401" s="310">
        <f>'Art. 123'!AF392</f>
        <v>3</v>
      </c>
      <c r="AE401" s="94" t="str">
        <f t="shared" si="63"/>
        <v>No aplica</v>
      </c>
      <c r="AF401">
        <f t="shared" si="64"/>
        <v>1.5</v>
      </c>
      <c r="AG401" s="92" t="str">
        <f t="shared" si="65"/>
        <v>No aplica</v>
      </c>
      <c r="AH401" s="95" t="e">
        <f t="shared" si="66"/>
        <v>#VALUE!</v>
      </c>
      <c r="AI401" s="96" t="str">
        <f t="shared" si="67"/>
        <v>No aplica</v>
      </c>
      <c r="AJ401" s="96" t="e">
        <f t="shared" si="68"/>
        <v>#VALUE!</v>
      </c>
      <c r="AK401" s="96" t="e">
        <f t="shared" si="69"/>
        <v>#VALUE!</v>
      </c>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ht="24.9" customHeight="1" thickTop="1" thickBot="1" x14ac:dyDescent="0.3">
      <c r="A402" s="392" t="s">
        <v>2304</v>
      </c>
      <c r="B402" s="427"/>
      <c r="C402" s="427"/>
      <c r="D402" s="427"/>
      <c r="E402" s="427"/>
      <c r="F402" s="427"/>
      <c r="G402" s="427"/>
      <c r="H402" s="427"/>
      <c r="I402" s="427"/>
      <c r="J402" s="427"/>
      <c r="K402" s="427"/>
      <c r="L402" s="427"/>
      <c r="M402" s="427"/>
      <c r="N402" s="427"/>
      <c r="O402" s="427"/>
      <c r="P402" s="427"/>
      <c r="Q402" s="427"/>
      <c r="R402" s="427"/>
      <c r="S402" s="427"/>
      <c r="T402" s="427"/>
      <c r="U402" s="427"/>
      <c r="V402" s="427"/>
      <c r="W402" s="427"/>
      <c r="X402" s="427"/>
      <c r="Y402" s="427"/>
      <c r="Z402" s="427"/>
      <c r="AA402" s="427"/>
      <c r="AB402" s="427"/>
      <c r="AC402" s="428"/>
      <c r="AD402" s="310">
        <f>'Art. 123'!AF393</f>
        <v>3</v>
      </c>
      <c r="AE402" s="94" t="str">
        <f t="shared" si="63"/>
        <v>No aplica</v>
      </c>
      <c r="AF402">
        <f t="shared" si="64"/>
        <v>1.5</v>
      </c>
      <c r="AG402" s="92" t="str">
        <f t="shared" si="65"/>
        <v>No aplica</v>
      </c>
      <c r="AH402" s="95" t="e">
        <f t="shared" si="66"/>
        <v>#VALUE!</v>
      </c>
      <c r="AI402" s="96" t="str">
        <f t="shared" si="67"/>
        <v>No aplica</v>
      </c>
      <c r="AJ402" s="96" t="e">
        <f t="shared" si="68"/>
        <v>#VALUE!</v>
      </c>
      <c r="AK402" s="96" t="e">
        <f t="shared" si="69"/>
        <v>#VALUE!</v>
      </c>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ht="24.9" customHeight="1" thickTop="1" thickBot="1" x14ac:dyDescent="0.3">
      <c r="A403" s="392" t="s">
        <v>2305</v>
      </c>
      <c r="B403" s="427"/>
      <c r="C403" s="427"/>
      <c r="D403" s="427"/>
      <c r="E403" s="427"/>
      <c r="F403" s="427"/>
      <c r="G403" s="427"/>
      <c r="H403" s="427"/>
      <c r="I403" s="427"/>
      <c r="J403" s="427"/>
      <c r="K403" s="427"/>
      <c r="L403" s="427"/>
      <c r="M403" s="427"/>
      <c r="N403" s="427"/>
      <c r="O403" s="427"/>
      <c r="P403" s="427"/>
      <c r="Q403" s="427"/>
      <c r="R403" s="427"/>
      <c r="S403" s="427"/>
      <c r="T403" s="427"/>
      <c r="U403" s="427"/>
      <c r="V403" s="427"/>
      <c r="W403" s="427"/>
      <c r="X403" s="427"/>
      <c r="Y403" s="427"/>
      <c r="Z403" s="427"/>
      <c r="AA403" s="427"/>
      <c r="AB403" s="427"/>
      <c r="AC403" s="428"/>
      <c r="AD403" s="310">
        <f>'Art. 123'!AF394</f>
        <v>3</v>
      </c>
      <c r="AE403" s="94" t="str">
        <f t="shared" si="63"/>
        <v>No aplica</v>
      </c>
      <c r="AF403">
        <f t="shared" si="64"/>
        <v>1.5</v>
      </c>
      <c r="AG403" s="92" t="str">
        <f t="shared" si="65"/>
        <v>No aplica</v>
      </c>
      <c r="AH403" s="95" t="e">
        <f t="shared" si="66"/>
        <v>#VALUE!</v>
      </c>
      <c r="AI403" s="96" t="str">
        <f t="shared" si="67"/>
        <v>No aplica</v>
      </c>
      <c r="AJ403" s="96" t="e">
        <f t="shared" si="68"/>
        <v>#VALUE!</v>
      </c>
      <c r="AK403" s="96" t="e">
        <f t="shared" si="69"/>
        <v>#VALUE!</v>
      </c>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ht="24.9" customHeight="1" thickTop="1" x14ac:dyDescent="0.25">
      <c r="A404" s="437" t="s">
        <v>1710</v>
      </c>
      <c r="B404" s="438"/>
      <c r="C404" s="438"/>
      <c r="D404" s="438"/>
      <c r="E404" s="438"/>
      <c r="F404" s="438"/>
      <c r="G404" s="438"/>
      <c r="H404" s="438"/>
      <c r="I404" s="438"/>
      <c r="J404" s="438"/>
      <c r="K404" s="438"/>
      <c r="L404" s="438"/>
      <c r="M404" s="438"/>
      <c r="N404" s="438"/>
      <c r="O404" s="438"/>
      <c r="P404" s="438"/>
      <c r="Q404" s="438"/>
      <c r="R404" s="438"/>
      <c r="S404" s="438"/>
      <c r="T404" s="438"/>
      <c r="U404" s="438"/>
      <c r="V404" s="438"/>
      <c r="W404" s="438"/>
      <c r="X404" s="438"/>
      <c r="Y404" s="438"/>
      <c r="Z404" s="438"/>
      <c r="AA404" s="438"/>
      <c r="AB404" s="438"/>
      <c r="AC404" s="438"/>
      <c r="AD404" s="439"/>
      <c r="AE404" s="94">
        <f>SUM(AE396:AE403)</f>
        <v>0</v>
      </c>
      <c r="AF404" s="61"/>
      <c r="AG404" s="97">
        <f>SUM(AG396:AG403)</f>
        <v>0</v>
      </c>
      <c r="AH404" s="98"/>
      <c r="AI404" s="99"/>
      <c r="AJ404" s="99"/>
      <c r="AK404" s="99"/>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ht="24.9" customHeight="1" x14ac:dyDescent="0.25">
      <c r="A405" s="440" t="s">
        <v>1711</v>
      </c>
      <c r="B405" s="441"/>
      <c r="C405" s="441"/>
      <c r="D405" s="441"/>
      <c r="E405" s="441"/>
      <c r="F405" s="441"/>
      <c r="G405" s="441"/>
      <c r="H405" s="441"/>
      <c r="I405" s="441"/>
      <c r="J405" s="441"/>
      <c r="K405" s="441"/>
      <c r="L405" s="441"/>
      <c r="M405" s="441"/>
      <c r="N405" s="441"/>
      <c r="O405" s="441"/>
      <c r="P405" s="441"/>
      <c r="Q405" s="441"/>
      <c r="R405" s="441"/>
      <c r="S405" s="441"/>
      <c r="T405" s="441"/>
      <c r="U405" s="441"/>
      <c r="V405" s="441"/>
      <c r="W405" s="441"/>
      <c r="X405" s="441"/>
      <c r="Y405" s="441"/>
      <c r="Z405" s="441"/>
      <c r="AA405" s="441"/>
      <c r="AB405" s="441"/>
      <c r="AC405" s="441"/>
      <c r="AD405" s="442"/>
      <c r="AE405" s="94">
        <f>AE404/$AE$23*100</f>
        <v>0</v>
      </c>
      <c r="AF405" s="61"/>
      <c r="AG405" s="97"/>
      <c r="AH405" s="98"/>
      <c r="AI405" s="99"/>
      <c r="AJ405" s="99"/>
      <c r="AK405" s="99"/>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ht="24.9" customHeight="1" thickBot="1" x14ac:dyDescent="0.3">
      <c r="A406" s="73"/>
      <c r="B406" s="73"/>
      <c r="C406" s="73"/>
      <c r="D406" s="73"/>
      <c r="E406" s="73"/>
      <c r="F406" s="73"/>
      <c r="G406" s="73"/>
      <c r="H406" s="73"/>
      <c r="I406" s="73"/>
      <c r="J406" s="73"/>
      <c r="K406" s="73"/>
      <c r="L406" s="73"/>
      <c r="M406" s="73"/>
      <c r="N406" s="73"/>
      <c r="O406" s="73"/>
      <c r="P406" s="73"/>
      <c r="Q406" s="100"/>
      <c r="R406" s="73"/>
      <c r="S406" s="73"/>
      <c r="T406" s="73"/>
      <c r="U406" s="73"/>
      <c r="V406" s="73"/>
      <c r="W406" s="73"/>
      <c r="X406" s="73"/>
      <c r="Y406" s="73"/>
      <c r="Z406" s="73"/>
      <c r="AA406" s="73"/>
      <c r="AB406" s="73"/>
      <c r="AC406" s="73"/>
      <c r="AD406" s="101"/>
      <c r="AE406" s="101"/>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ht="24.9" customHeight="1" thickTop="1" thickBot="1" x14ac:dyDescent="0.3">
      <c r="A407" s="391" t="s">
        <v>198</v>
      </c>
      <c r="B407" s="443"/>
      <c r="C407" s="443"/>
      <c r="D407" s="443"/>
      <c r="E407" s="443"/>
      <c r="F407" s="443"/>
      <c r="G407" s="443"/>
      <c r="H407" s="443"/>
      <c r="I407" s="443"/>
      <c r="J407" s="443"/>
      <c r="K407" s="443"/>
      <c r="L407" s="443"/>
      <c r="M407" s="443"/>
      <c r="N407" s="443"/>
      <c r="O407" s="443"/>
      <c r="P407" s="443"/>
      <c r="Q407" s="443"/>
      <c r="R407" s="443"/>
      <c r="S407" s="443"/>
      <c r="T407" s="443"/>
      <c r="U407" s="443"/>
      <c r="V407" s="443"/>
      <c r="W407" s="443"/>
      <c r="X407" s="443"/>
      <c r="Y407" s="443"/>
      <c r="Z407" s="443"/>
      <c r="AA407" s="443"/>
      <c r="AB407" s="443"/>
      <c r="AC407" s="443"/>
      <c r="AD407" s="112" t="s">
        <v>187</v>
      </c>
      <c r="AE407" s="113" t="s">
        <v>7</v>
      </c>
      <c r="AF407" s="92" t="s">
        <v>1666</v>
      </c>
      <c r="AG407" s="92" t="s">
        <v>1667</v>
      </c>
      <c r="AH407" s="92" t="s">
        <v>1668</v>
      </c>
      <c r="AI407" s="93" t="s">
        <v>1669</v>
      </c>
      <c r="AJ407" s="92"/>
      <c r="AK407" s="93" t="s">
        <v>1670</v>
      </c>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ht="24.9" customHeight="1" thickTop="1" thickBot="1" x14ac:dyDescent="0.3">
      <c r="A408" s="392" t="s">
        <v>1033</v>
      </c>
      <c r="B408" s="427"/>
      <c r="C408" s="427"/>
      <c r="D408" s="427"/>
      <c r="E408" s="427"/>
      <c r="F408" s="427"/>
      <c r="G408" s="427"/>
      <c r="H408" s="427"/>
      <c r="I408" s="427"/>
      <c r="J408" s="427"/>
      <c r="K408" s="427"/>
      <c r="L408" s="427"/>
      <c r="M408" s="427"/>
      <c r="N408" s="427"/>
      <c r="O408" s="427"/>
      <c r="P408" s="427"/>
      <c r="Q408" s="427"/>
      <c r="R408" s="427"/>
      <c r="S408" s="427"/>
      <c r="T408" s="427"/>
      <c r="U408" s="427"/>
      <c r="V408" s="427"/>
      <c r="W408" s="427"/>
      <c r="X408" s="427"/>
      <c r="Y408" s="427"/>
      <c r="Z408" s="427"/>
      <c r="AA408" s="427"/>
      <c r="AB408" s="427"/>
      <c r="AC408" s="428"/>
      <c r="AD408" s="310">
        <f>'Art. 123'!AF397</f>
        <v>3</v>
      </c>
      <c r="AE408" s="94" t="str">
        <f>IF(AG408=1,AK408,AG408)</f>
        <v>No aplica</v>
      </c>
      <c r="AF408">
        <f>AD408/2</f>
        <v>1.5</v>
      </c>
      <c r="AG408" s="92" t="str">
        <f>IF(AND(AF408&gt;=0,AF408&lt;=1),1,"No aplica")</f>
        <v>No aplica</v>
      </c>
      <c r="AH408" s="95" t="e">
        <f>AD408/(AG408*2)</f>
        <v>#VALUE!</v>
      </c>
      <c r="AI408" s="96" t="str">
        <f>IF(AG408=1,AG408/$AG$413,"No aplica")</f>
        <v>No aplica</v>
      </c>
      <c r="AJ408" s="96" t="e">
        <f>AF408*AI408</f>
        <v>#VALUE!</v>
      </c>
      <c r="AK408" s="96" t="e">
        <f>AJ408*$AE$23</f>
        <v>#VALUE!</v>
      </c>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ht="24.9" customHeight="1" thickTop="1" thickBot="1" x14ac:dyDescent="0.3">
      <c r="A409" s="392" t="s">
        <v>1034</v>
      </c>
      <c r="B409" s="427"/>
      <c r="C409" s="427"/>
      <c r="D409" s="427"/>
      <c r="E409" s="427"/>
      <c r="F409" s="427"/>
      <c r="G409" s="427"/>
      <c r="H409" s="427"/>
      <c r="I409" s="427"/>
      <c r="J409" s="427"/>
      <c r="K409" s="427"/>
      <c r="L409" s="427"/>
      <c r="M409" s="427"/>
      <c r="N409" s="427"/>
      <c r="O409" s="427"/>
      <c r="P409" s="427"/>
      <c r="Q409" s="427"/>
      <c r="R409" s="427"/>
      <c r="S409" s="427"/>
      <c r="T409" s="427"/>
      <c r="U409" s="427"/>
      <c r="V409" s="427"/>
      <c r="W409" s="427"/>
      <c r="X409" s="427"/>
      <c r="Y409" s="427"/>
      <c r="Z409" s="427"/>
      <c r="AA409" s="427"/>
      <c r="AB409" s="427"/>
      <c r="AC409" s="428"/>
      <c r="AD409" s="310">
        <f>'Art. 123'!AF398</f>
        <v>3</v>
      </c>
      <c r="AE409" s="94" t="str">
        <f>IF(AG409=1,AK409,AG409)</f>
        <v>No aplica</v>
      </c>
      <c r="AF409">
        <f>AD409/2</f>
        <v>1.5</v>
      </c>
      <c r="AG409" s="92" t="str">
        <f>IF(AND(AF409&gt;=0,AF409&lt;=1),1,"No aplica")</f>
        <v>No aplica</v>
      </c>
      <c r="AH409" s="95" t="e">
        <f>AD409/(AG409*2)</f>
        <v>#VALUE!</v>
      </c>
      <c r="AI409" s="96" t="str">
        <f>IF(AG409=1,AG409/$AG$413,"No aplica")</f>
        <v>No aplica</v>
      </c>
      <c r="AJ409" s="96" t="e">
        <f>AF409*AI409</f>
        <v>#VALUE!</v>
      </c>
      <c r="AK409" s="96" t="e">
        <f>AJ409*$AE$23</f>
        <v>#VALUE!</v>
      </c>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ht="24.9" customHeight="1" thickTop="1" thickBot="1" x14ac:dyDescent="0.3">
      <c r="A410" s="392" t="s">
        <v>1035</v>
      </c>
      <c r="B410" s="427"/>
      <c r="C410" s="427"/>
      <c r="D410" s="427"/>
      <c r="E410" s="427"/>
      <c r="F410" s="427"/>
      <c r="G410" s="427"/>
      <c r="H410" s="427"/>
      <c r="I410" s="427"/>
      <c r="J410" s="427"/>
      <c r="K410" s="427"/>
      <c r="L410" s="427"/>
      <c r="M410" s="427"/>
      <c r="N410" s="427"/>
      <c r="O410" s="427"/>
      <c r="P410" s="427"/>
      <c r="Q410" s="427"/>
      <c r="R410" s="427"/>
      <c r="S410" s="427"/>
      <c r="T410" s="427"/>
      <c r="U410" s="427"/>
      <c r="V410" s="427"/>
      <c r="W410" s="427"/>
      <c r="X410" s="427"/>
      <c r="Y410" s="427"/>
      <c r="Z410" s="427"/>
      <c r="AA410" s="427"/>
      <c r="AB410" s="427"/>
      <c r="AC410" s="428"/>
      <c r="AD410" s="310">
        <f>'Art. 123'!AF399</f>
        <v>3</v>
      </c>
      <c r="AE410" s="94" t="str">
        <f>IF(AG410=1,AK410,AG410)</f>
        <v>No aplica</v>
      </c>
      <c r="AF410">
        <f>AD410/2</f>
        <v>1.5</v>
      </c>
      <c r="AG410" s="92" t="str">
        <f>IF(AND(AF410&gt;=0,AF410&lt;=1),1,"No aplica")</f>
        <v>No aplica</v>
      </c>
      <c r="AH410" s="95" t="e">
        <f>AD410/(AG410*2)</f>
        <v>#VALUE!</v>
      </c>
      <c r="AI410" s="96" t="str">
        <f>IF(AG410=1,AG410/$AG$413,"No aplica")</f>
        <v>No aplica</v>
      </c>
      <c r="AJ410" s="96" t="e">
        <f>AF410*AI410</f>
        <v>#VALUE!</v>
      </c>
      <c r="AK410" s="96" t="e">
        <f>AJ410*$AE$23</f>
        <v>#VALUE!</v>
      </c>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ht="24.9" customHeight="1" thickTop="1" thickBot="1" x14ac:dyDescent="0.3">
      <c r="A411" s="392" t="s">
        <v>1036</v>
      </c>
      <c r="B411" s="427"/>
      <c r="C411" s="427"/>
      <c r="D411" s="427"/>
      <c r="E411" s="427"/>
      <c r="F411" s="427"/>
      <c r="G411" s="427"/>
      <c r="H411" s="427"/>
      <c r="I411" s="427"/>
      <c r="J411" s="427"/>
      <c r="K411" s="427"/>
      <c r="L411" s="427"/>
      <c r="M411" s="427"/>
      <c r="N411" s="427"/>
      <c r="O411" s="427"/>
      <c r="P411" s="427"/>
      <c r="Q411" s="427"/>
      <c r="R411" s="427"/>
      <c r="S411" s="427"/>
      <c r="T411" s="427"/>
      <c r="U411" s="427"/>
      <c r="V411" s="427"/>
      <c r="W411" s="427"/>
      <c r="X411" s="427"/>
      <c r="Y411" s="427"/>
      <c r="Z411" s="427"/>
      <c r="AA411" s="427"/>
      <c r="AB411" s="427"/>
      <c r="AC411" s="428"/>
      <c r="AD411" s="310">
        <f>'Art. 123'!AF400</f>
        <v>3</v>
      </c>
      <c r="AE411" s="94" t="str">
        <f>IF(AG411=1,AK411,AG411)</f>
        <v>No aplica</v>
      </c>
      <c r="AF411">
        <f>AD411/2</f>
        <v>1.5</v>
      </c>
      <c r="AG411" s="92" t="str">
        <f>IF(AND(AF411&gt;=0,AF411&lt;=1),1,"No aplica")</f>
        <v>No aplica</v>
      </c>
      <c r="AH411" s="95" t="e">
        <f>AD411/(AG411*2)</f>
        <v>#VALUE!</v>
      </c>
      <c r="AI411" s="96" t="str">
        <f>IF(AG411=1,AG411/$AG$413,"No aplica")</f>
        <v>No aplica</v>
      </c>
      <c r="AJ411" s="96" t="e">
        <f>AF411*AI411</f>
        <v>#VALUE!</v>
      </c>
      <c r="AK411" s="96" t="e">
        <f>AJ411*$AE$23</f>
        <v>#VALUE!</v>
      </c>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ht="24.9" customHeight="1" thickTop="1" thickBot="1" x14ac:dyDescent="0.3">
      <c r="A412" s="392" t="s">
        <v>2306</v>
      </c>
      <c r="B412" s="427"/>
      <c r="C412" s="427"/>
      <c r="D412" s="427"/>
      <c r="E412" s="427"/>
      <c r="F412" s="427"/>
      <c r="G412" s="427"/>
      <c r="H412" s="427"/>
      <c r="I412" s="427"/>
      <c r="J412" s="427"/>
      <c r="K412" s="427"/>
      <c r="L412" s="427"/>
      <c r="M412" s="427"/>
      <c r="N412" s="427"/>
      <c r="O412" s="427"/>
      <c r="P412" s="427"/>
      <c r="Q412" s="427"/>
      <c r="R412" s="427"/>
      <c r="S412" s="427"/>
      <c r="T412" s="427"/>
      <c r="U412" s="427"/>
      <c r="V412" s="427"/>
      <c r="W412" s="427"/>
      <c r="X412" s="427"/>
      <c r="Y412" s="427"/>
      <c r="Z412" s="427"/>
      <c r="AA412" s="427"/>
      <c r="AB412" s="427"/>
      <c r="AC412" s="428"/>
      <c r="AD412" s="310">
        <f>'Art. 123'!AF401</f>
        <v>3</v>
      </c>
      <c r="AE412" s="94" t="str">
        <f>IF(AG412=1,AK412,AG412)</f>
        <v>No aplica</v>
      </c>
      <c r="AF412">
        <f>AD412/2</f>
        <v>1.5</v>
      </c>
      <c r="AG412" s="92" t="str">
        <f>IF(AND(AF412&gt;=0,AF412&lt;=1),1,"No aplica")</f>
        <v>No aplica</v>
      </c>
      <c r="AH412" s="95" t="e">
        <f>AD412/(AG412*2)</f>
        <v>#VALUE!</v>
      </c>
      <c r="AI412" s="96" t="str">
        <f>IF(AG412=1,AG412/$AG$413,"No aplica")</f>
        <v>No aplica</v>
      </c>
      <c r="AJ412" s="96" t="e">
        <f>AF412*AI412</f>
        <v>#VALUE!</v>
      </c>
      <c r="AK412" s="96" t="e">
        <f>AJ412*$AE$23</f>
        <v>#VALUE!</v>
      </c>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ht="24.9" customHeight="1" thickTop="1" x14ac:dyDescent="0.25">
      <c r="A413" s="437" t="s">
        <v>1712</v>
      </c>
      <c r="B413" s="438"/>
      <c r="C413" s="438"/>
      <c r="D413" s="438"/>
      <c r="E413" s="438"/>
      <c r="F413" s="438"/>
      <c r="G413" s="438"/>
      <c r="H413" s="438"/>
      <c r="I413" s="438"/>
      <c r="J413" s="438"/>
      <c r="K413" s="438"/>
      <c r="L413" s="438"/>
      <c r="M413" s="438"/>
      <c r="N413" s="438"/>
      <c r="O413" s="438"/>
      <c r="P413" s="438"/>
      <c r="Q413" s="438"/>
      <c r="R413" s="438"/>
      <c r="S413" s="438"/>
      <c r="T413" s="438"/>
      <c r="U413" s="438"/>
      <c r="V413" s="438"/>
      <c r="W413" s="438"/>
      <c r="X413" s="438"/>
      <c r="Y413" s="438"/>
      <c r="Z413" s="438"/>
      <c r="AA413" s="438"/>
      <c r="AB413" s="438"/>
      <c r="AC413" s="438"/>
      <c r="AD413" s="439"/>
      <c r="AE413" s="94">
        <f>SUM(AE406:AE412)</f>
        <v>0</v>
      </c>
      <c r="AF413" s="61"/>
      <c r="AG413" s="97">
        <f>SUM(AG408:AG412)</f>
        <v>0</v>
      </c>
      <c r="AH413" s="98"/>
      <c r="AI413" s="99"/>
      <c r="AJ413" s="99"/>
      <c r="AK413" s="99"/>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ht="24.9" customHeight="1" x14ac:dyDescent="0.25">
      <c r="A414" s="440" t="s">
        <v>1713</v>
      </c>
      <c r="B414" s="441"/>
      <c r="C414" s="441"/>
      <c r="D414" s="441"/>
      <c r="E414" s="441"/>
      <c r="F414" s="441"/>
      <c r="G414" s="441"/>
      <c r="H414" s="441"/>
      <c r="I414" s="441"/>
      <c r="J414" s="441"/>
      <c r="K414" s="441"/>
      <c r="L414" s="441"/>
      <c r="M414" s="441"/>
      <c r="N414" s="441"/>
      <c r="O414" s="441"/>
      <c r="P414" s="441"/>
      <c r="Q414" s="441"/>
      <c r="R414" s="441"/>
      <c r="S414" s="441"/>
      <c r="T414" s="441"/>
      <c r="U414" s="441"/>
      <c r="V414" s="441"/>
      <c r="W414" s="441"/>
      <c r="X414" s="441"/>
      <c r="Y414" s="441"/>
      <c r="Z414" s="441"/>
      <c r="AA414" s="441"/>
      <c r="AB414" s="441"/>
      <c r="AC414" s="441"/>
      <c r="AD414" s="442"/>
      <c r="AE414" s="94">
        <f>AE413/$AE$23*100</f>
        <v>0</v>
      </c>
      <c r="AF414" s="61"/>
      <c r="AG414" s="97"/>
      <c r="AH414" s="98"/>
      <c r="AI414" s="99"/>
      <c r="AJ414" s="99"/>
      <c r="AK414" s="99"/>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ht="24.9" customHeight="1" x14ac:dyDescent="0.25">
      <c r="A415" s="107"/>
      <c r="B415" s="107"/>
      <c r="C415" s="107"/>
      <c r="D415" s="107"/>
      <c r="E415" s="107"/>
      <c r="F415" s="107"/>
      <c r="G415" s="107"/>
      <c r="H415" s="107"/>
      <c r="I415" s="107"/>
      <c r="J415" s="107"/>
      <c r="K415" s="107"/>
      <c r="L415" s="107"/>
      <c r="M415" s="107"/>
      <c r="N415" s="107"/>
      <c r="O415" s="107"/>
      <c r="P415" s="107"/>
      <c r="Q415" s="100"/>
      <c r="R415" s="107"/>
      <c r="S415" s="107"/>
      <c r="T415" s="107"/>
      <c r="U415" s="107"/>
      <c r="V415" s="107"/>
      <c r="W415" s="107"/>
      <c r="X415" s="107"/>
      <c r="Y415" s="107"/>
      <c r="Z415" s="107"/>
      <c r="AA415" s="107"/>
      <c r="AB415" s="107"/>
      <c r="AC415" s="107"/>
      <c r="AD415" s="101"/>
      <c r="AE415" s="101"/>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ht="24.9" customHeight="1" x14ac:dyDescent="0.25">
      <c r="A416" s="107"/>
      <c r="B416" s="107"/>
      <c r="C416" s="107"/>
      <c r="D416" s="107"/>
      <c r="E416" s="107"/>
      <c r="F416" s="107"/>
      <c r="G416" s="107"/>
      <c r="H416" s="107"/>
      <c r="I416" s="107"/>
      <c r="J416" s="107"/>
      <c r="K416" s="107"/>
      <c r="L416" s="107"/>
      <c r="M416" s="107"/>
      <c r="N416" s="107"/>
      <c r="O416" s="107"/>
      <c r="P416" s="107"/>
      <c r="Q416" s="100"/>
      <c r="R416" s="107"/>
      <c r="S416" s="107"/>
      <c r="T416" s="107"/>
      <c r="U416" s="107"/>
      <c r="V416" s="107"/>
      <c r="W416" s="107"/>
      <c r="X416" s="107"/>
      <c r="Y416" s="107"/>
      <c r="Z416" s="107"/>
      <c r="AA416" s="107"/>
      <c r="AB416" s="107"/>
      <c r="AC416" s="107"/>
      <c r="AD416" s="101"/>
      <c r="AE416" s="101"/>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ht="24.9" customHeight="1" x14ac:dyDescent="0.25">
      <c r="A417" s="444" t="s">
        <v>2307</v>
      </c>
      <c r="B417" s="444"/>
      <c r="C417" s="444"/>
      <c r="D417" s="444"/>
      <c r="E417" s="444"/>
      <c r="F417" s="444"/>
      <c r="G417" s="444"/>
      <c r="H417" s="444"/>
      <c r="I417" s="444"/>
      <c r="J417" s="444"/>
      <c r="K417" s="444"/>
      <c r="L417" s="444"/>
      <c r="M417" s="444"/>
      <c r="N417" s="444"/>
      <c r="O417" s="444"/>
      <c r="P417" s="444"/>
      <c r="Q417" s="444"/>
      <c r="R417" s="444"/>
      <c r="S417" s="444"/>
      <c r="T417" s="444"/>
      <c r="U417" s="444"/>
      <c r="V417" s="444"/>
      <c r="W417" s="444"/>
      <c r="X417" s="444"/>
      <c r="Y417" s="444"/>
      <c r="Z417" s="444"/>
      <c r="AA417" s="444"/>
      <c r="AB417" s="444"/>
      <c r="AC417" s="444"/>
      <c r="AD417" s="295"/>
      <c r="AE417" s="295"/>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ht="24.9" customHeight="1" x14ac:dyDescent="0.25">
      <c r="A418" s="296"/>
      <c r="B418" s="297"/>
      <c r="C418" s="297"/>
      <c r="D418" s="297"/>
      <c r="E418" s="297"/>
      <c r="F418" s="297"/>
      <c r="G418" s="297"/>
      <c r="H418" s="297"/>
      <c r="I418" s="297"/>
      <c r="J418" s="297"/>
      <c r="K418" s="297"/>
      <c r="L418" s="297"/>
      <c r="M418" s="297"/>
      <c r="N418" s="297"/>
      <c r="O418" s="297"/>
      <c r="P418" s="297"/>
      <c r="Q418" s="298"/>
      <c r="R418" s="297"/>
      <c r="S418" s="297"/>
      <c r="T418" s="297"/>
      <c r="U418" s="297"/>
      <c r="V418" s="297"/>
      <c r="W418" s="297"/>
      <c r="X418" s="297"/>
      <c r="Y418" s="297"/>
      <c r="Z418" s="297"/>
      <c r="AA418" s="297"/>
      <c r="AB418" s="297"/>
      <c r="AC418" s="297"/>
      <c r="AD418" s="299"/>
      <c r="AE418" s="299"/>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ht="24.9" customHeight="1" thickBot="1" x14ac:dyDescent="0.3">
      <c r="A419" s="73"/>
      <c r="B419" s="73"/>
      <c r="C419" s="73"/>
      <c r="D419" s="73"/>
      <c r="E419" s="73"/>
      <c r="F419" s="73"/>
      <c r="G419" s="73"/>
      <c r="H419" s="73"/>
      <c r="I419" s="73"/>
      <c r="J419" s="73"/>
      <c r="K419" s="73"/>
      <c r="L419" s="73"/>
      <c r="M419" s="73"/>
      <c r="N419" s="73"/>
      <c r="O419" s="73"/>
      <c r="P419" s="73"/>
      <c r="Q419" s="100"/>
      <c r="R419" s="73"/>
      <c r="S419" s="73"/>
      <c r="T419" s="73"/>
      <c r="U419" s="73"/>
      <c r="V419" s="73"/>
      <c r="W419" s="73"/>
      <c r="X419" s="73"/>
      <c r="Y419" s="73"/>
      <c r="Z419" s="73"/>
      <c r="AA419" s="73"/>
      <c r="AB419" s="73"/>
      <c r="AC419" s="73"/>
      <c r="AD419" s="101"/>
      <c r="AE419" s="101"/>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ht="24.9" customHeight="1" thickTop="1" thickBot="1" x14ac:dyDescent="0.3">
      <c r="A420" s="431" t="s">
        <v>163</v>
      </c>
      <c r="B420" s="432"/>
      <c r="C420" s="432"/>
      <c r="D420" s="432"/>
      <c r="E420" s="432"/>
      <c r="F420" s="432"/>
      <c r="G420" s="432"/>
      <c r="H420" s="432"/>
      <c r="I420" s="432"/>
      <c r="J420" s="432"/>
      <c r="K420" s="432"/>
      <c r="L420" s="432"/>
      <c r="M420" s="432"/>
      <c r="N420" s="432"/>
      <c r="O420" s="432"/>
      <c r="P420" s="432"/>
      <c r="Q420" s="432"/>
      <c r="R420" s="432"/>
      <c r="S420" s="432"/>
      <c r="T420" s="432"/>
      <c r="U420" s="432"/>
      <c r="V420" s="432"/>
      <c r="W420" s="432"/>
      <c r="X420" s="432"/>
      <c r="Y420" s="432"/>
      <c r="Z420" s="432"/>
      <c r="AA420" s="432"/>
      <c r="AB420" s="432"/>
      <c r="AC420" s="433"/>
      <c r="AD420" s="66" t="s">
        <v>187</v>
      </c>
      <c r="AE420" s="306" t="s">
        <v>7</v>
      </c>
      <c r="AF420" s="92" t="s">
        <v>1666</v>
      </c>
      <c r="AG420" s="92" t="s">
        <v>1667</v>
      </c>
      <c r="AH420" s="92" t="s">
        <v>1668</v>
      </c>
      <c r="AI420" s="93" t="s">
        <v>1669</v>
      </c>
      <c r="AJ420" s="92"/>
      <c r="AK420" s="93" t="s">
        <v>1670</v>
      </c>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ht="24.9" customHeight="1" thickTop="1" thickBot="1" x14ac:dyDescent="0.3">
      <c r="A421" s="392" t="s">
        <v>2308</v>
      </c>
      <c r="B421" s="427"/>
      <c r="C421" s="427"/>
      <c r="D421" s="427"/>
      <c r="E421" s="427"/>
      <c r="F421" s="427"/>
      <c r="G421" s="427"/>
      <c r="H421" s="427"/>
      <c r="I421" s="427"/>
      <c r="J421" s="427"/>
      <c r="K421" s="427"/>
      <c r="L421" s="427"/>
      <c r="M421" s="427"/>
      <c r="N421" s="427"/>
      <c r="O421" s="427"/>
      <c r="P421" s="427"/>
      <c r="Q421" s="427"/>
      <c r="R421" s="427"/>
      <c r="S421" s="427"/>
      <c r="T421" s="427"/>
      <c r="U421" s="427"/>
      <c r="V421" s="427"/>
      <c r="W421" s="427"/>
      <c r="X421" s="427"/>
      <c r="Y421" s="427"/>
      <c r="Z421" s="427"/>
      <c r="AA421" s="427"/>
      <c r="AB421" s="427"/>
      <c r="AC421" s="428"/>
      <c r="AD421" s="310">
        <f>'Art. 123'!AF410</f>
        <v>3</v>
      </c>
      <c r="AE421" s="94" t="str">
        <f t="shared" ref="AE421:AE452" si="70">IF(AG421=1,AK421,AG421)</f>
        <v>No aplica</v>
      </c>
      <c r="AF421">
        <f t="shared" ref="AF421:AF452" si="71">AD421/2</f>
        <v>1.5</v>
      </c>
      <c r="AG421" s="92" t="str">
        <f t="shared" ref="AG421:AG452" si="72">IF(AND(AF421&gt;=0,AF421&lt;=1),1,"No aplica")</f>
        <v>No aplica</v>
      </c>
      <c r="AH421" s="95" t="e">
        <f t="shared" ref="AH421:AH452" si="73">AD421/(AG421*2)</f>
        <v>#VALUE!</v>
      </c>
      <c r="AI421" s="96" t="str">
        <f t="shared" ref="AI421:AI452" si="74">IF(AG421=1,AG421/$AG$453,"No aplica")</f>
        <v>No aplica</v>
      </c>
      <c r="AJ421" s="96" t="e">
        <f t="shared" ref="AJ421:AJ452" si="75">AF421*AI421</f>
        <v>#VALUE!</v>
      </c>
      <c r="AK421" s="96" t="e">
        <f t="shared" ref="AK421:AK452" si="76">AJ421*$AE$23</f>
        <v>#VALUE!</v>
      </c>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ht="24.9" customHeight="1" thickTop="1" thickBot="1" x14ac:dyDescent="0.3">
      <c r="A422" s="392" t="s">
        <v>2309</v>
      </c>
      <c r="B422" s="427"/>
      <c r="C422" s="427"/>
      <c r="D422" s="427"/>
      <c r="E422" s="427"/>
      <c r="F422" s="427"/>
      <c r="G422" s="427"/>
      <c r="H422" s="427"/>
      <c r="I422" s="427"/>
      <c r="J422" s="427"/>
      <c r="K422" s="427"/>
      <c r="L422" s="427"/>
      <c r="M422" s="427"/>
      <c r="N422" s="427"/>
      <c r="O422" s="427"/>
      <c r="P422" s="427"/>
      <c r="Q422" s="427"/>
      <c r="R422" s="427"/>
      <c r="S422" s="427"/>
      <c r="T422" s="427"/>
      <c r="U422" s="427"/>
      <c r="V422" s="427"/>
      <c r="W422" s="427"/>
      <c r="X422" s="427"/>
      <c r="Y422" s="427"/>
      <c r="Z422" s="427"/>
      <c r="AA422" s="427"/>
      <c r="AB422" s="427"/>
      <c r="AC422" s="428"/>
      <c r="AD422" s="310">
        <f>'Art. 123'!AF411</f>
        <v>3</v>
      </c>
      <c r="AE422" s="94" t="str">
        <f t="shared" si="70"/>
        <v>No aplica</v>
      </c>
      <c r="AF422">
        <f t="shared" si="71"/>
        <v>1.5</v>
      </c>
      <c r="AG422" s="92" t="str">
        <f t="shared" si="72"/>
        <v>No aplica</v>
      </c>
      <c r="AH422" s="95" t="e">
        <f t="shared" si="73"/>
        <v>#VALUE!</v>
      </c>
      <c r="AI422" s="96" t="str">
        <f t="shared" si="74"/>
        <v>No aplica</v>
      </c>
      <c r="AJ422" s="96" t="e">
        <f t="shared" si="75"/>
        <v>#VALUE!</v>
      </c>
      <c r="AK422" s="96" t="e">
        <f t="shared" si="76"/>
        <v>#VALUE!</v>
      </c>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ht="24.9" customHeight="1" thickTop="1" thickBot="1" x14ac:dyDescent="0.3">
      <c r="A423" s="392" t="s">
        <v>2310</v>
      </c>
      <c r="B423" s="427"/>
      <c r="C423" s="427"/>
      <c r="D423" s="427"/>
      <c r="E423" s="427"/>
      <c r="F423" s="427"/>
      <c r="G423" s="427"/>
      <c r="H423" s="427"/>
      <c r="I423" s="427"/>
      <c r="J423" s="427"/>
      <c r="K423" s="427"/>
      <c r="L423" s="427"/>
      <c r="M423" s="427"/>
      <c r="N423" s="427"/>
      <c r="O423" s="427"/>
      <c r="P423" s="427"/>
      <c r="Q423" s="427"/>
      <c r="R423" s="427"/>
      <c r="S423" s="427"/>
      <c r="T423" s="427"/>
      <c r="U423" s="427"/>
      <c r="V423" s="427"/>
      <c r="W423" s="427"/>
      <c r="X423" s="427"/>
      <c r="Y423" s="427"/>
      <c r="Z423" s="427"/>
      <c r="AA423" s="427"/>
      <c r="AB423" s="427"/>
      <c r="AC423" s="428"/>
      <c r="AD423" s="310">
        <f>'Art. 123'!AF412</f>
        <v>3</v>
      </c>
      <c r="AE423" s="94" t="str">
        <f t="shared" si="70"/>
        <v>No aplica</v>
      </c>
      <c r="AF423">
        <f t="shared" si="71"/>
        <v>1.5</v>
      </c>
      <c r="AG423" s="92" t="str">
        <f t="shared" si="72"/>
        <v>No aplica</v>
      </c>
      <c r="AH423" s="95" t="e">
        <f t="shared" si="73"/>
        <v>#VALUE!</v>
      </c>
      <c r="AI423" s="96" t="str">
        <f t="shared" si="74"/>
        <v>No aplica</v>
      </c>
      <c r="AJ423" s="96" t="e">
        <f t="shared" si="75"/>
        <v>#VALUE!</v>
      </c>
      <c r="AK423" s="96" t="e">
        <f t="shared" si="76"/>
        <v>#VALUE!</v>
      </c>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ht="24.9" customHeight="1" thickTop="1" thickBot="1" x14ac:dyDescent="0.3">
      <c r="A424" s="392" t="s">
        <v>2311</v>
      </c>
      <c r="B424" s="427"/>
      <c r="C424" s="427"/>
      <c r="D424" s="427"/>
      <c r="E424" s="427"/>
      <c r="F424" s="427"/>
      <c r="G424" s="427"/>
      <c r="H424" s="427"/>
      <c r="I424" s="427"/>
      <c r="J424" s="427"/>
      <c r="K424" s="427"/>
      <c r="L424" s="427"/>
      <c r="M424" s="427"/>
      <c r="N424" s="427"/>
      <c r="O424" s="427"/>
      <c r="P424" s="427"/>
      <c r="Q424" s="427"/>
      <c r="R424" s="427"/>
      <c r="S424" s="427"/>
      <c r="T424" s="427"/>
      <c r="U424" s="427"/>
      <c r="V424" s="427"/>
      <c r="W424" s="427"/>
      <c r="X424" s="427"/>
      <c r="Y424" s="427"/>
      <c r="Z424" s="427"/>
      <c r="AA424" s="427"/>
      <c r="AB424" s="427"/>
      <c r="AC424" s="428"/>
      <c r="AD424" s="310">
        <f>'Art. 123'!AF413</f>
        <v>3</v>
      </c>
      <c r="AE424" s="94" t="str">
        <f t="shared" si="70"/>
        <v>No aplica</v>
      </c>
      <c r="AF424">
        <f t="shared" si="71"/>
        <v>1.5</v>
      </c>
      <c r="AG424" s="92" t="str">
        <f t="shared" si="72"/>
        <v>No aplica</v>
      </c>
      <c r="AH424" s="95" t="e">
        <f t="shared" si="73"/>
        <v>#VALUE!</v>
      </c>
      <c r="AI424" s="96" t="str">
        <f t="shared" si="74"/>
        <v>No aplica</v>
      </c>
      <c r="AJ424" s="96" t="e">
        <f t="shared" si="75"/>
        <v>#VALUE!</v>
      </c>
      <c r="AK424" s="96" t="e">
        <f t="shared" si="76"/>
        <v>#VALUE!</v>
      </c>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ht="24.9" customHeight="1" thickTop="1" thickBot="1" x14ac:dyDescent="0.3">
      <c r="A425" s="434" t="s">
        <v>2312</v>
      </c>
      <c r="B425" s="435"/>
      <c r="C425" s="435"/>
      <c r="D425" s="435"/>
      <c r="E425" s="435"/>
      <c r="F425" s="435"/>
      <c r="G425" s="435"/>
      <c r="H425" s="435"/>
      <c r="I425" s="435"/>
      <c r="J425" s="435"/>
      <c r="K425" s="435"/>
      <c r="L425" s="435"/>
      <c r="M425" s="435"/>
      <c r="N425" s="435"/>
      <c r="O425" s="435"/>
      <c r="P425" s="435"/>
      <c r="Q425" s="435"/>
      <c r="R425" s="435"/>
      <c r="S425" s="435"/>
      <c r="T425" s="435"/>
      <c r="U425" s="435"/>
      <c r="V425" s="435"/>
      <c r="W425" s="435"/>
      <c r="X425" s="435"/>
      <c r="Y425" s="435"/>
      <c r="Z425" s="435"/>
      <c r="AA425" s="435"/>
      <c r="AB425" s="435"/>
      <c r="AC425" s="436"/>
      <c r="AD425" s="310">
        <f>'Art. 123'!AF414</f>
        <v>3</v>
      </c>
      <c r="AE425" s="94" t="str">
        <f t="shared" si="70"/>
        <v>No aplica</v>
      </c>
      <c r="AF425">
        <f t="shared" si="71"/>
        <v>1.5</v>
      </c>
      <c r="AG425" s="92" t="str">
        <f t="shared" si="72"/>
        <v>No aplica</v>
      </c>
      <c r="AH425" s="95" t="e">
        <f t="shared" si="73"/>
        <v>#VALUE!</v>
      </c>
      <c r="AI425" s="96" t="str">
        <f t="shared" si="74"/>
        <v>No aplica</v>
      </c>
      <c r="AJ425" s="96" t="e">
        <f t="shared" si="75"/>
        <v>#VALUE!</v>
      </c>
      <c r="AK425" s="96" t="e">
        <f t="shared" si="76"/>
        <v>#VALUE!</v>
      </c>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ht="24.9" customHeight="1" thickTop="1" thickBot="1" x14ac:dyDescent="0.3">
      <c r="A426" s="434" t="s">
        <v>2074</v>
      </c>
      <c r="B426" s="435"/>
      <c r="C426" s="435"/>
      <c r="D426" s="435"/>
      <c r="E426" s="435"/>
      <c r="F426" s="435"/>
      <c r="G426" s="435"/>
      <c r="H426" s="435"/>
      <c r="I426" s="435"/>
      <c r="J426" s="435"/>
      <c r="K426" s="435"/>
      <c r="L426" s="435"/>
      <c r="M426" s="435"/>
      <c r="N426" s="435"/>
      <c r="O426" s="435"/>
      <c r="P426" s="435"/>
      <c r="Q426" s="435"/>
      <c r="R426" s="435"/>
      <c r="S426" s="435"/>
      <c r="T426" s="435"/>
      <c r="U426" s="435"/>
      <c r="V426" s="435"/>
      <c r="W426" s="435"/>
      <c r="X426" s="435"/>
      <c r="Y426" s="435"/>
      <c r="Z426" s="435"/>
      <c r="AA426" s="435"/>
      <c r="AB426" s="435"/>
      <c r="AC426" s="436"/>
      <c r="AD426" s="310">
        <f>'Art. 123'!AF415</f>
        <v>3</v>
      </c>
      <c r="AE426" s="94" t="str">
        <f t="shared" si="70"/>
        <v>No aplica</v>
      </c>
      <c r="AF426">
        <f t="shared" si="71"/>
        <v>1.5</v>
      </c>
      <c r="AG426" s="92" t="str">
        <f t="shared" si="72"/>
        <v>No aplica</v>
      </c>
      <c r="AH426" s="95" t="e">
        <f t="shared" si="73"/>
        <v>#VALUE!</v>
      </c>
      <c r="AI426" s="96" t="str">
        <f t="shared" si="74"/>
        <v>No aplica</v>
      </c>
      <c r="AJ426" s="96" t="e">
        <f t="shared" si="75"/>
        <v>#VALUE!</v>
      </c>
      <c r="AK426" s="96" t="e">
        <f t="shared" si="76"/>
        <v>#VALUE!</v>
      </c>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ht="24.9" customHeight="1" thickTop="1" thickBot="1" x14ac:dyDescent="0.3">
      <c r="A427" s="392" t="s">
        <v>2313</v>
      </c>
      <c r="B427" s="427"/>
      <c r="C427" s="427"/>
      <c r="D427" s="427"/>
      <c r="E427" s="427"/>
      <c r="F427" s="427"/>
      <c r="G427" s="427"/>
      <c r="H427" s="427"/>
      <c r="I427" s="427"/>
      <c r="J427" s="427"/>
      <c r="K427" s="427"/>
      <c r="L427" s="427"/>
      <c r="M427" s="427"/>
      <c r="N427" s="427"/>
      <c r="O427" s="427"/>
      <c r="P427" s="427"/>
      <c r="Q427" s="427"/>
      <c r="R427" s="427"/>
      <c r="S427" s="427"/>
      <c r="T427" s="427"/>
      <c r="U427" s="427"/>
      <c r="V427" s="427"/>
      <c r="W427" s="427"/>
      <c r="X427" s="427"/>
      <c r="Y427" s="427"/>
      <c r="Z427" s="427"/>
      <c r="AA427" s="427"/>
      <c r="AB427" s="427"/>
      <c r="AC427" s="428"/>
      <c r="AD427" s="310">
        <f>'Art. 123'!AF416</f>
        <v>3</v>
      </c>
      <c r="AE427" s="94" t="str">
        <f t="shared" si="70"/>
        <v>No aplica</v>
      </c>
      <c r="AF427">
        <f t="shared" si="71"/>
        <v>1.5</v>
      </c>
      <c r="AG427" s="92" t="str">
        <f t="shared" si="72"/>
        <v>No aplica</v>
      </c>
      <c r="AH427" s="95" t="e">
        <f t="shared" si="73"/>
        <v>#VALUE!</v>
      </c>
      <c r="AI427" s="96" t="str">
        <f t="shared" si="74"/>
        <v>No aplica</v>
      </c>
      <c r="AJ427" s="96" t="e">
        <f t="shared" si="75"/>
        <v>#VALUE!</v>
      </c>
      <c r="AK427" s="96" t="e">
        <f t="shared" si="76"/>
        <v>#VALUE!</v>
      </c>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ht="24.9" customHeight="1" thickTop="1" thickBot="1" x14ac:dyDescent="0.3">
      <c r="A428" s="392" t="s">
        <v>2314</v>
      </c>
      <c r="B428" s="427"/>
      <c r="C428" s="427"/>
      <c r="D428" s="427"/>
      <c r="E428" s="427"/>
      <c r="F428" s="427"/>
      <c r="G428" s="427"/>
      <c r="H428" s="427"/>
      <c r="I428" s="427"/>
      <c r="J428" s="427"/>
      <c r="K428" s="427"/>
      <c r="L428" s="427"/>
      <c r="M428" s="427"/>
      <c r="N428" s="427"/>
      <c r="O428" s="427"/>
      <c r="P428" s="427"/>
      <c r="Q428" s="427"/>
      <c r="R428" s="427"/>
      <c r="S428" s="427"/>
      <c r="T428" s="427"/>
      <c r="U428" s="427"/>
      <c r="V428" s="427"/>
      <c r="W428" s="427"/>
      <c r="X428" s="427"/>
      <c r="Y428" s="427"/>
      <c r="Z428" s="427"/>
      <c r="AA428" s="427"/>
      <c r="AB428" s="427"/>
      <c r="AC428" s="428"/>
      <c r="AD428" s="310">
        <f>'Art. 123'!AF417</f>
        <v>3</v>
      </c>
      <c r="AE428" s="94" t="str">
        <f t="shared" si="70"/>
        <v>No aplica</v>
      </c>
      <c r="AF428">
        <f t="shared" si="71"/>
        <v>1.5</v>
      </c>
      <c r="AG428" s="92" t="str">
        <f t="shared" si="72"/>
        <v>No aplica</v>
      </c>
      <c r="AH428" s="95" t="e">
        <f t="shared" si="73"/>
        <v>#VALUE!</v>
      </c>
      <c r="AI428" s="96" t="str">
        <f t="shared" si="74"/>
        <v>No aplica</v>
      </c>
      <c r="AJ428" s="96" t="e">
        <f t="shared" si="75"/>
        <v>#VALUE!</v>
      </c>
      <c r="AK428" s="96" t="e">
        <f t="shared" si="76"/>
        <v>#VALUE!</v>
      </c>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ht="24.9" customHeight="1" thickTop="1" thickBot="1" x14ac:dyDescent="0.3">
      <c r="A429" s="392" t="s">
        <v>2315</v>
      </c>
      <c r="B429" s="427"/>
      <c r="C429" s="427"/>
      <c r="D429" s="427"/>
      <c r="E429" s="427"/>
      <c r="F429" s="427"/>
      <c r="G429" s="427"/>
      <c r="H429" s="427"/>
      <c r="I429" s="427"/>
      <c r="J429" s="427"/>
      <c r="K429" s="427"/>
      <c r="L429" s="427"/>
      <c r="M429" s="427"/>
      <c r="N429" s="427"/>
      <c r="O429" s="427"/>
      <c r="P429" s="427"/>
      <c r="Q429" s="427"/>
      <c r="R429" s="427"/>
      <c r="S429" s="427"/>
      <c r="T429" s="427"/>
      <c r="U429" s="427"/>
      <c r="V429" s="427"/>
      <c r="W429" s="427"/>
      <c r="X429" s="427"/>
      <c r="Y429" s="427"/>
      <c r="Z429" s="427"/>
      <c r="AA429" s="427"/>
      <c r="AB429" s="427"/>
      <c r="AC429" s="428"/>
      <c r="AD429" s="310">
        <f>'Art. 123'!AF418</f>
        <v>3</v>
      </c>
      <c r="AE429" s="94" t="str">
        <f t="shared" si="70"/>
        <v>No aplica</v>
      </c>
      <c r="AF429">
        <f t="shared" si="71"/>
        <v>1.5</v>
      </c>
      <c r="AG429" s="92" t="str">
        <f t="shared" si="72"/>
        <v>No aplica</v>
      </c>
      <c r="AH429" s="95" t="e">
        <f t="shared" si="73"/>
        <v>#VALUE!</v>
      </c>
      <c r="AI429" s="96" t="str">
        <f t="shared" si="74"/>
        <v>No aplica</v>
      </c>
      <c r="AJ429" s="96" t="e">
        <f t="shared" si="75"/>
        <v>#VALUE!</v>
      </c>
      <c r="AK429" s="96" t="e">
        <f t="shared" si="76"/>
        <v>#VALUE!</v>
      </c>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ht="24.9" customHeight="1" thickTop="1" thickBot="1" x14ac:dyDescent="0.3">
      <c r="A430" s="392" t="s">
        <v>2316</v>
      </c>
      <c r="B430" s="427"/>
      <c r="C430" s="427"/>
      <c r="D430" s="427"/>
      <c r="E430" s="427"/>
      <c r="F430" s="427"/>
      <c r="G430" s="427"/>
      <c r="H430" s="427"/>
      <c r="I430" s="427"/>
      <c r="J430" s="427"/>
      <c r="K430" s="427"/>
      <c r="L430" s="427"/>
      <c r="M430" s="427"/>
      <c r="N430" s="427"/>
      <c r="O430" s="427"/>
      <c r="P430" s="427"/>
      <c r="Q430" s="427"/>
      <c r="R430" s="427"/>
      <c r="S430" s="427"/>
      <c r="T430" s="427"/>
      <c r="U430" s="427"/>
      <c r="V430" s="427"/>
      <c r="W430" s="427"/>
      <c r="X430" s="427"/>
      <c r="Y430" s="427"/>
      <c r="Z430" s="427"/>
      <c r="AA430" s="427"/>
      <c r="AB430" s="427"/>
      <c r="AC430" s="428"/>
      <c r="AD430" s="310">
        <f>'Art. 123'!AF419</f>
        <v>3</v>
      </c>
      <c r="AE430" s="94" t="str">
        <f t="shared" si="70"/>
        <v>No aplica</v>
      </c>
      <c r="AF430">
        <f t="shared" si="71"/>
        <v>1.5</v>
      </c>
      <c r="AG430" s="92" t="str">
        <f t="shared" si="72"/>
        <v>No aplica</v>
      </c>
      <c r="AH430" s="95" t="e">
        <f t="shared" si="73"/>
        <v>#VALUE!</v>
      </c>
      <c r="AI430" s="96" t="str">
        <f t="shared" si="74"/>
        <v>No aplica</v>
      </c>
      <c r="AJ430" s="96" t="e">
        <f t="shared" si="75"/>
        <v>#VALUE!</v>
      </c>
      <c r="AK430" s="96" t="e">
        <f t="shared" si="76"/>
        <v>#VALUE!</v>
      </c>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ht="24.9" customHeight="1" thickTop="1" thickBot="1" x14ac:dyDescent="0.3">
      <c r="A431" s="392" t="s">
        <v>2317</v>
      </c>
      <c r="B431" s="427"/>
      <c r="C431" s="427"/>
      <c r="D431" s="427"/>
      <c r="E431" s="427"/>
      <c r="F431" s="427"/>
      <c r="G431" s="427"/>
      <c r="H431" s="427"/>
      <c r="I431" s="427"/>
      <c r="J431" s="427"/>
      <c r="K431" s="427"/>
      <c r="L431" s="427"/>
      <c r="M431" s="427"/>
      <c r="N431" s="427"/>
      <c r="O431" s="427"/>
      <c r="P431" s="427"/>
      <c r="Q431" s="427"/>
      <c r="R431" s="427"/>
      <c r="S431" s="427"/>
      <c r="T431" s="427"/>
      <c r="U431" s="427"/>
      <c r="V431" s="427"/>
      <c r="W431" s="427"/>
      <c r="X431" s="427"/>
      <c r="Y431" s="427"/>
      <c r="Z431" s="427"/>
      <c r="AA431" s="427"/>
      <c r="AB431" s="427"/>
      <c r="AC431" s="428"/>
      <c r="AD431" s="310">
        <f>'Art. 123'!AF420</f>
        <v>3</v>
      </c>
      <c r="AE431" s="94" t="str">
        <f t="shared" si="70"/>
        <v>No aplica</v>
      </c>
      <c r="AF431">
        <f t="shared" si="71"/>
        <v>1.5</v>
      </c>
      <c r="AG431" s="92" t="str">
        <f t="shared" si="72"/>
        <v>No aplica</v>
      </c>
      <c r="AH431" s="95" t="e">
        <f t="shared" si="73"/>
        <v>#VALUE!</v>
      </c>
      <c r="AI431" s="96" t="str">
        <f t="shared" si="74"/>
        <v>No aplica</v>
      </c>
      <c r="AJ431" s="96" t="e">
        <f t="shared" si="75"/>
        <v>#VALUE!</v>
      </c>
      <c r="AK431" s="96" t="e">
        <f t="shared" si="76"/>
        <v>#VALUE!</v>
      </c>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ht="24.9" customHeight="1" thickTop="1" thickBot="1" x14ac:dyDescent="0.3">
      <c r="A432" s="434" t="s">
        <v>1528</v>
      </c>
      <c r="B432" s="435"/>
      <c r="C432" s="435"/>
      <c r="D432" s="435"/>
      <c r="E432" s="435"/>
      <c r="F432" s="435"/>
      <c r="G432" s="435"/>
      <c r="H432" s="435"/>
      <c r="I432" s="435"/>
      <c r="J432" s="435"/>
      <c r="K432" s="435"/>
      <c r="L432" s="435"/>
      <c r="M432" s="435"/>
      <c r="N432" s="435"/>
      <c r="O432" s="435"/>
      <c r="P432" s="435"/>
      <c r="Q432" s="435"/>
      <c r="R432" s="435"/>
      <c r="S432" s="435"/>
      <c r="T432" s="435"/>
      <c r="U432" s="435"/>
      <c r="V432" s="435"/>
      <c r="W432" s="435"/>
      <c r="X432" s="435"/>
      <c r="Y432" s="435"/>
      <c r="Z432" s="435"/>
      <c r="AA432" s="435"/>
      <c r="AB432" s="435"/>
      <c r="AC432" s="436"/>
      <c r="AD432" s="310">
        <f>'Art. 123'!AF421</f>
        <v>3</v>
      </c>
      <c r="AE432" s="94" t="str">
        <f t="shared" si="70"/>
        <v>No aplica</v>
      </c>
      <c r="AF432">
        <f t="shared" si="71"/>
        <v>1.5</v>
      </c>
      <c r="AG432" s="92" t="str">
        <f t="shared" si="72"/>
        <v>No aplica</v>
      </c>
      <c r="AH432" s="95" t="e">
        <f t="shared" si="73"/>
        <v>#VALUE!</v>
      </c>
      <c r="AI432" s="96" t="str">
        <f t="shared" si="74"/>
        <v>No aplica</v>
      </c>
      <c r="AJ432" s="96" t="e">
        <f t="shared" si="75"/>
        <v>#VALUE!</v>
      </c>
      <c r="AK432" s="96" t="e">
        <f t="shared" si="76"/>
        <v>#VALUE!</v>
      </c>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ht="24.9" customHeight="1" thickTop="1" thickBot="1" x14ac:dyDescent="0.3">
      <c r="A433" s="434" t="s">
        <v>2318</v>
      </c>
      <c r="B433" s="435"/>
      <c r="C433" s="435"/>
      <c r="D433" s="435"/>
      <c r="E433" s="435"/>
      <c r="F433" s="435"/>
      <c r="G433" s="435"/>
      <c r="H433" s="435"/>
      <c r="I433" s="435"/>
      <c r="J433" s="435"/>
      <c r="K433" s="435"/>
      <c r="L433" s="435"/>
      <c r="M433" s="435"/>
      <c r="N433" s="435"/>
      <c r="O433" s="435"/>
      <c r="P433" s="435"/>
      <c r="Q433" s="435"/>
      <c r="R433" s="435"/>
      <c r="S433" s="435"/>
      <c r="T433" s="435"/>
      <c r="U433" s="435"/>
      <c r="V433" s="435"/>
      <c r="W433" s="435"/>
      <c r="X433" s="435"/>
      <c r="Y433" s="435"/>
      <c r="Z433" s="435"/>
      <c r="AA433" s="435"/>
      <c r="AB433" s="435"/>
      <c r="AC433" s="436"/>
      <c r="AD433" s="310">
        <f>'Art. 123'!AF422</f>
        <v>3</v>
      </c>
      <c r="AE433" s="94" t="str">
        <f t="shared" si="70"/>
        <v>No aplica</v>
      </c>
      <c r="AF433">
        <f t="shared" si="71"/>
        <v>1.5</v>
      </c>
      <c r="AG433" s="92" t="str">
        <f t="shared" si="72"/>
        <v>No aplica</v>
      </c>
      <c r="AH433" s="95" t="e">
        <f t="shared" si="73"/>
        <v>#VALUE!</v>
      </c>
      <c r="AI433" s="96" t="str">
        <f t="shared" si="74"/>
        <v>No aplica</v>
      </c>
      <c r="AJ433" s="96" t="e">
        <f t="shared" si="75"/>
        <v>#VALUE!</v>
      </c>
      <c r="AK433" s="96" t="e">
        <f t="shared" si="76"/>
        <v>#VALUE!</v>
      </c>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ht="24.9" customHeight="1" thickTop="1" thickBot="1" x14ac:dyDescent="0.3">
      <c r="A434" s="392" t="s">
        <v>2319</v>
      </c>
      <c r="B434" s="427"/>
      <c r="C434" s="427"/>
      <c r="D434" s="427"/>
      <c r="E434" s="427"/>
      <c r="F434" s="427"/>
      <c r="G434" s="427"/>
      <c r="H434" s="427"/>
      <c r="I434" s="427"/>
      <c r="J434" s="427"/>
      <c r="K434" s="427"/>
      <c r="L434" s="427"/>
      <c r="M434" s="427"/>
      <c r="N434" s="427"/>
      <c r="O434" s="427"/>
      <c r="P434" s="427"/>
      <c r="Q434" s="427"/>
      <c r="R434" s="427"/>
      <c r="S434" s="427"/>
      <c r="T434" s="427"/>
      <c r="U434" s="427"/>
      <c r="V434" s="427"/>
      <c r="W434" s="427"/>
      <c r="X434" s="427"/>
      <c r="Y434" s="427"/>
      <c r="Z434" s="427"/>
      <c r="AA434" s="427"/>
      <c r="AB434" s="427"/>
      <c r="AC434" s="428"/>
      <c r="AD434" s="310">
        <f>'Art. 123'!AF423</f>
        <v>3</v>
      </c>
      <c r="AE434" s="94" t="str">
        <f t="shared" si="70"/>
        <v>No aplica</v>
      </c>
      <c r="AF434">
        <f t="shared" si="71"/>
        <v>1.5</v>
      </c>
      <c r="AG434" s="92" t="str">
        <f t="shared" si="72"/>
        <v>No aplica</v>
      </c>
      <c r="AH434" s="95" t="e">
        <f t="shared" si="73"/>
        <v>#VALUE!</v>
      </c>
      <c r="AI434" s="96" t="str">
        <f t="shared" si="74"/>
        <v>No aplica</v>
      </c>
      <c r="AJ434" s="96" t="e">
        <f t="shared" si="75"/>
        <v>#VALUE!</v>
      </c>
      <c r="AK434" s="96" t="e">
        <f t="shared" si="76"/>
        <v>#VALUE!</v>
      </c>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row>
    <row r="435" spans="1:256" ht="24.9" customHeight="1" thickTop="1" thickBot="1" x14ac:dyDescent="0.3">
      <c r="A435" s="392" t="s">
        <v>2320</v>
      </c>
      <c r="B435" s="427"/>
      <c r="C435" s="427"/>
      <c r="D435" s="427"/>
      <c r="E435" s="427"/>
      <c r="F435" s="427"/>
      <c r="G435" s="427"/>
      <c r="H435" s="427"/>
      <c r="I435" s="427"/>
      <c r="J435" s="427"/>
      <c r="K435" s="427"/>
      <c r="L435" s="427"/>
      <c r="M435" s="427"/>
      <c r="N435" s="427"/>
      <c r="O435" s="427"/>
      <c r="P435" s="427"/>
      <c r="Q435" s="427"/>
      <c r="R435" s="427"/>
      <c r="S435" s="427"/>
      <c r="T435" s="427"/>
      <c r="U435" s="427"/>
      <c r="V435" s="427"/>
      <c r="W435" s="427"/>
      <c r="X435" s="427"/>
      <c r="Y435" s="427"/>
      <c r="Z435" s="427"/>
      <c r="AA435" s="427"/>
      <c r="AB435" s="427"/>
      <c r="AC435" s="428"/>
      <c r="AD435" s="310">
        <f>'Art. 123'!AF424</f>
        <v>3</v>
      </c>
      <c r="AE435" s="94" t="str">
        <f t="shared" si="70"/>
        <v>No aplica</v>
      </c>
      <c r="AF435">
        <f t="shared" si="71"/>
        <v>1.5</v>
      </c>
      <c r="AG435" s="92" t="str">
        <f t="shared" si="72"/>
        <v>No aplica</v>
      </c>
      <c r="AH435" s="95" t="e">
        <f t="shared" si="73"/>
        <v>#VALUE!</v>
      </c>
      <c r="AI435" s="96" t="str">
        <f t="shared" si="74"/>
        <v>No aplica</v>
      </c>
      <c r="AJ435" s="96" t="e">
        <f t="shared" si="75"/>
        <v>#VALUE!</v>
      </c>
      <c r="AK435" s="96" t="e">
        <f t="shared" si="76"/>
        <v>#VALUE!</v>
      </c>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row>
    <row r="436" spans="1:256" ht="24.9" customHeight="1" thickTop="1" thickBot="1" x14ac:dyDescent="0.3">
      <c r="A436" s="392" t="s">
        <v>2321</v>
      </c>
      <c r="B436" s="427"/>
      <c r="C436" s="427"/>
      <c r="D436" s="427"/>
      <c r="E436" s="427"/>
      <c r="F436" s="427"/>
      <c r="G436" s="427"/>
      <c r="H436" s="427"/>
      <c r="I436" s="427"/>
      <c r="J436" s="427"/>
      <c r="K436" s="427"/>
      <c r="L436" s="427"/>
      <c r="M436" s="427"/>
      <c r="N436" s="427"/>
      <c r="O436" s="427"/>
      <c r="P436" s="427"/>
      <c r="Q436" s="427"/>
      <c r="R436" s="427"/>
      <c r="S436" s="427"/>
      <c r="T436" s="427"/>
      <c r="U436" s="427"/>
      <c r="V436" s="427"/>
      <c r="W436" s="427"/>
      <c r="X436" s="427"/>
      <c r="Y436" s="427"/>
      <c r="Z436" s="427"/>
      <c r="AA436" s="427"/>
      <c r="AB436" s="427"/>
      <c r="AC436" s="428"/>
      <c r="AD436" s="310">
        <f>'Art. 123'!AF425</f>
        <v>3</v>
      </c>
      <c r="AE436" s="94" t="str">
        <f t="shared" si="70"/>
        <v>No aplica</v>
      </c>
      <c r="AF436">
        <f t="shared" si="71"/>
        <v>1.5</v>
      </c>
      <c r="AG436" s="92" t="str">
        <f t="shared" si="72"/>
        <v>No aplica</v>
      </c>
      <c r="AH436" s="95" t="e">
        <f t="shared" si="73"/>
        <v>#VALUE!</v>
      </c>
      <c r="AI436" s="96" t="str">
        <f t="shared" si="74"/>
        <v>No aplica</v>
      </c>
      <c r="AJ436" s="96" t="e">
        <f t="shared" si="75"/>
        <v>#VALUE!</v>
      </c>
      <c r="AK436" s="96" t="e">
        <f t="shared" si="76"/>
        <v>#VALUE!</v>
      </c>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row>
    <row r="437" spans="1:256" ht="24.9" customHeight="1" thickTop="1" thickBot="1" x14ac:dyDescent="0.3">
      <c r="A437" s="434" t="s">
        <v>2322</v>
      </c>
      <c r="B437" s="435"/>
      <c r="C437" s="435"/>
      <c r="D437" s="435"/>
      <c r="E437" s="435"/>
      <c r="F437" s="435"/>
      <c r="G437" s="435"/>
      <c r="H437" s="435"/>
      <c r="I437" s="435"/>
      <c r="J437" s="435"/>
      <c r="K437" s="435"/>
      <c r="L437" s="435"/>
      <c r="M437" s="435"/>
      <c r="N437" s="435"/>
      <c r="O437" s="435"/>
      <c r="P437" s="435"/>
      <c r="Q437" s="435"/>
      <c r="R437" s="435"/>
      <c r="S437" s="435"/>
      <c r="T437" s="435"/>
      <c r="U437" s="435"/>
      <c r="V437" s="435"/>
      <c r="W437" s="435"/>
      <c r="X437" s="435"/>
      <c r="Y437" s="435"/>
      <c r="Z437" s="435"/>
      <c r="AA437" s="435"/>
      <c r="AB437" s="435"/>
      <c r="AC437" s="436"/>
      <c r="AD437" s="310">
        <f>'Art. 123'!AF426</f>
        <v>3</v>
      </c>
      <c r="AE437" s="94" t="str">
        <f t="shared" si="70"/>
        <v>No aplica</v>
      </c>
      <c r="AF437">
        <f t="shared" si="71"/>
        <v>1.5</v>
      </c>
      <c r="AG437" s="92" t="str">
        <f t="shared" si="72"/>
        <v>No aplica</v>
      </c>
      <c r="AH437" s="95" t="e">
        <f t="shared" si="73"/>
        <v>#VALUE!</v>
      </c>
      <c r="AI437" s="96" t="str">
        <f t="shared" si="74"/>
        <v>No aplica</v>
      </c>
      <c r="AJ437" s="96" t="e">
        <f t="shared" si="75"/>
        <v>#VALUE!</v>
      </c>
      <c r="AK437" s="96" t="e">
        <f t="shared" si="76"/>
        <v>#VALUE!</v>
      </c>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row>
    <row r="438" spans="1:256" ht="24.9" customHeight="1" thickTop="1" thickBot="1" x14ac:dyDescent="0.3">
      <c r="A438" s="434" t="s">
        <v>2323</v>
      </c>
      <c r="B438" s="435"/>
      <c r="C438" s="435"/>
      <c r="D438" s="435"/>
      <c r="E438" s="435"/>
      <c r="F438" s="435"/>
      <c r="G438" s="435"/>
      <c r="H438" s="435"/>
      <c r="I438" s="435"/>
      <c r="J438" s="435"/>
      <c r="K438" s="435"/>
      <c r="L438" s="435"/>
      <c r="M438" s="435"/>
      <c r="N438" s="435"/>
      <c r="O438" s="435"/>
      <c r="P438" s="435"/>
      <c r="Q438" s="435"/>
      <c r="R438" s="435"/>
      <c r="S438" s="435"/>
      <c r="T438" s="435"/>
      <c r="U438" s="435"/>
      <c r="V438" s="435"/>
      <c r="W438" s="435"/>
      <c r="X438" s="435"/>
      <c r="Y438" s="435"/>
      <c r="Z438" s="435"/>
      <c r="AA438" s="435"/>
      <c r="AB438" s="435"/>
      <c r="AC438" s="436"/>
      <c r="AD438" s="310">
        <f>'Art. 123'!AF427</f>
        <v>3</v>
      </c>
      <c r="AE438" s="94" t="str">
        <f t="shared" si="70"/>
        <v>No aplica</v>
      </c>
      <c r="AF438">
        <f t="shared" si="71"/>
        <v>1.5</v>
      </c>
      <c r="AG438" s="92" t="str">
        <f t="shared" si="72"/>
        <v>No aplica</v>
      </c>
      <c r="AH438" s="95" t="e">
        <f t="shared" si="73"/>
        <v>#VALUE!</v>
      </c>
      <c r="AI438" s="96" t="str">
        <f t="shared" si="74"/>
        <v>No aplica</v>
      </c>
      <c r="AJ438" s="96" t="e">
        <f t="shared" si="75"/>
        <v>#VALUE!</v>
      </c>
      <c r="AK438" s="96" t="e">
        <f t="shared" si="76"/>
        <v>#VALUE!</v>
      </c>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row>
    <row r="439" spans="1:256" ht="24.9" customHeight="1" thickTop="1" thickBot="1" x14ac:dyDescent="0.3">
      <c r="A439" s="392" t="s">
        <v>2324</v>
      </c>
      <c r="B439" s="427"/>
      <c r="C439" s="427"/>
      <c r="D439" s="427"/>
      <c r="E439" s="427"/>
      <c r="F439" s="427"/>
      <c r="G439" s="427"/>
      <c r="H439" s="427"/>
      <c r="I439" s="427"/>
      <c r="J439" s="427"/>
      <c r="K439" s="427"/>
      <c r="L439" s="427"/>
      <c r="M439" s="427"/>
      <c r="N439" s="427"/>
      <c r="O439" s="427"/>
      <c r="P439" s="427"/>
      <c r="Q439" s="427"/>
      <c r="R439" s="427"/>
      <c r="S439" s="427"/>
      <c r="T439" s="427"/>
      <c r="U439" s="427"/>
      <c r="V439" s="427"/>
      <c r="W439" s="427"/>
      <c r="X439" s="427"/>
      <c r="Y439" s="427"/>
      <c r="Z439" s="427"/>
      <c r="AA439" s="427"/>
      <c r="AB439" s="427"/>
      <c r="AC439" s="428"/>
      <c r="AD439" s="310">
        <f>'Art. 123'!AF428</f>
        <v>3</v>
      </c>
      <c r="AE439" s="94" t="str">
        <f t="shared" si="70"/>
        <v>No aplica</v>
      </c>
      <c r="AF439">
        <f t="shared" si="71"/>
        <v>1.5</v>
      </c>
      <c r="AG439" s="92" t="str">
        <f t="shared" si="72"/>
        <v>No aplica</v>
      </c>
      <c r="AH439" s="95" t="e">
        <f t="shared" si="73"/>
        <v>#VALUE!</v>
      </c>
      <c r="AI439" s="96" t="str">
        <f t="shared" si="74"/>
        <v>No aplica</v>
      </c>
      <c r="AJ439" s="96" t="e">
        <f t="shared" si="75"/>
        <v>#VALUE!</v>
      </c>
      <c r="AK439" s="96" t="e">
        <f t="shared" si="76"/>
        <v>#VALUE!</v>
      </c>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row>
    <row r="440" spans="1:256" ht="24.9" customHeight="1" thickTop="1" thickBot="1" x14ac:dyDescent="0.3">
      <c r="A440" s="392" t="s">
        <v>2325</v>
      </c>
      <c r="B440" s="427"/>
      <c r="C440" s="427"/>
      <c r="D440" s="427"/>
      <c r="E440" s="427"/>
      <c r="F440" s="427"/>
      <c r="G440" s="427"/>
      <c r="H440" s="427"/>
      <c r="I440" s="427"/>
      <c r="J440" s="427"/>
      <c r="K440" s="427"/>
      <c r="L440" s="427"/>
      <c r="M440" s="427"/>
      <c r="N440" s="427"/>
      <c r="O440" s="427"/>
      <c r="P440" s="427"/>
      <c r="Q440" s="427"/>
      <c r="R440" s="427"/>
      <c r="S440" s="427"/>
      <c r="T440" s="427"/>
      <c r="U440" s="427"/>
      <c r="V440" s="427"/>
      <c r="W440" s="427"/>
      <c r="X440" s="427"/>
      <c r="Y440" s="427"/>
      <c r="Z440" s="427"/>
      <c r="AA440" s="427"/>
      <c r="AB440" s="427"/>
      <c r="AC440" s="428"/>
      <c r="AD440" s="310">
        <f>'Art. 123'!AF429</f>
        <v>3</v>
      </c>
      <c r="AE440" s="94" t="str">
        <f t="shared" si="70"/>
        <v>No aplica</v>
      </c>
      <c r="AF440">
        <f t="shared" si="71"/>
        <v>1.5</v>
      </c>
      <c r="AG440" s="92" t="str">
        <f t="shared" si="72"/>
        <v>No aplica</v>
      </c>
      <c r="AH440" s="95" t="e">
        <f t="shared" si="73"/>
        <v>#VALUE!</v>
      </c>
      <c r="AI440" s="96" t="str">
        <f t="shared" si="74"/>
        <v>No aplica</v>
      </c>
      <c r="AJ440" s="96" t="e">
        <f t="shared" si="75"/>
        <v>#VALUE!</v>
      </c>
      <c r="AK440" s="96" t="e">
        <f t="shared" si="76"/>
        <v>#VALUE!</v>
      </c>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row>
    <row r="441" spans="1:256" ht="24.9" customHeight="1" thickTop="1" thickBot="1" x14ac:dyDescent="0.3">
      <c r="A441" s="392" t="s">
        <v>2326</v>
      </c>
      <c r="B441" s="427"/>
      <c r="C441" s="427"/>
      <c r="D441" s="427"/>
      <c r="E441" s="427"/>
      <c r="F441" s="427"/>
      <c r="G441" s="427"/>
      <c r="H441" s="427"/>
      <c r="I441" s="427"/>
      <c r="J441" s="427"/>
      <c r="K441" s="427"/>
      <c r="L441" s="427"/>
      <c r="M441" s="427"/>
      <c r="N441" s="427"/>
      <c r="O441" s="427"/>
      <c r="P441" s="427"/>
      <c r="Q441" s="427"/>
      <c r="R441" s="427"/>
      <c r="S441" s="427"/>
      <c r="T441" s="427"/>
      <c r="U441" s="427"/>
      <c r="V441" s="427"/>
      <c r="W441" s="427"/>
      <c r="X441" s="427"/>
      <c r="Y441" s="427"/>
      <c r="Z441" s="427"/>
      <c r="AA441" s="427"/>
      <c r="AB441" s="427"/>
      <c r="AC441" s="428"/>
      <c r="AD441" s="310">
        <f>'Art. 123'!AF430</f>
        <v>3</v>
      </c>
      <c r="AE441" s="94" t="str">
        <f t="shared" si="70"/>
        <v>No aplica</v>
      </c>
      <c r="AF441">
        <f t="shared" si="71"/>
        <v>1.5</v>
      </c>
      <c r="AG441" s="92" t="str">
        <f t="shared" si="72"/>
        <v>No aplica</v>
      </c>
      <c r="AH441" s="95" t="e">
        <f t="shared" si="73"/>
        <v>#VALUE!</v>
      </c>
      <c r="AI441" s="96" t="str">
        <f t="shared" si="74"/>
        <v>No aplica</v>
      </c>
      <c r="AJ441" s="96" t="e">
        <f t="shared" si="75"/>
        <v>#VALUE!</v>
      </c>
      <c r="AK441" s="96" t="e">
        <f t="shared" si="76"/>
        <v>#VALUE!</v>
      </c>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row>
    <row r="442" spans="1:256" ht="24.9" customHeight="1" thickTop="1" thickBot="1" x14ac:dyDescent="0.3">
      <c r="A442" s="392" t="s">
        <v>1300</v>
      </c>
      <c r="B442" s="427"/>
      <c r="C442" s="427"/>
      <c r="D442" s="427"/>
      <c r="E442" s="427"/>
      <c r="F442" s="427"/>
      <c r="G442" s="427"/>
      <c r="H442" s="427"/>
      <c r="I442" s="427"/>
      <c r="J442" s="427"/>
      <c r="K442" s="427"/>
      <c r="L442" s="427"/>
      <c r="M442" s="427"/>
      <c r="N442" s="427"/>
      <c r="O442" s="427"/>
      <c r="P442" s="427"/>
      <c r="Q442" s="427"/>
      <c r="R442" s="427"/>
      <c r="S442" s="427"/>
      <c r="T442" s="427"/>
      <c r="U442" s="427"/>
      <c r="V442" s="427"/>
      <c r="W442" s="427"/>
      <c r="X442" s="427"/>
      <c r="Y442" s="427"/>
      <c r="Z442" s="427"/>
      <c r="AA442" s="427"/>
      <c r="AB442" s="427"/>
      <c r="AC442" s="428"/>
      <c r="AD442" s="310">
        <f>'Art. 123'!AF431</f>
        <v>3</v>
      </c>
      <c r="AE442" s="94" t="str">
        <f t="shared" si="70"/>
        <v>No aplica</v>
      </c>
      <c r="AF442">
        <f t="shared" si="71"/>
        <v>1.5</v>
      </c>
      <c r="AG442" s="92" t="str">
        <f t="shared" si="72"/>
        <v>No aplica</v>
      </c>
      <c r="AH442" s="95" t="e">
        <f t="shared" si="73"/>
        <v>#VALUE!</v>
      </c>
      <c r="AI442" s="96" t="str">
        <f t="shared" si="74"/>
        <v>No aplica</v>
      </c>
      <c r="AJ442" s="96" t="e">
        <f t="shared" si="75"/>
        <v>#VALUE!</v>
      </c>
      <c r="AK442" s="96" t="e">
        <f t="shared" si="76"/>
        <v>#VALUE!</v>
      </c>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row>
    <row r="443" spans="1:256" ht="24.9" customHeight="1" thickTop="1" thickBot="1" x14ac:dyDescent="0.3">
      <c r="A443" s="392" t="s">
        <v>2327</v>
      </c>
      <c r="B443" s="427"/>
      <c r="C443" s="427"/>
      <c r="D443" s="427"/>
      <c r="E443" s="427"/>
      <c r="F443" s="427"/>
      <c r="G443" s="427"/>
      <c r="H443" s="427"/>
      <c r="I443" s="427"/>
      <c r="J443" s="427"/>
      <c r="K443" s="427"/>
      <c r="L443" s="427"/>
      <c r="M443" s="427"/>
      <c r="N443" s="427"/>
      <c r="O443" s="427"/>
      <c r="P443" s="427"/>
      <c r="Q443" s="427"/>
      <c r="R443" s="427"/>
      <c r="S443" s="427"/>
      <c r="T443" s="427"/>
      <c r="U443" s="427"/>
      <c r="V443" s="427"/>
      <c r="W443" s="427"/>
      <c r="X443" s="427"/>
      <c r="Y443" s="427"/>
      <c r="Z443" s="427"/>
      <c r="AA443" s="427"/>
      <c r="AB443" s="427"/>
      <c r="AC443" s="428"/>
      <c r="AD443" s="310">
        <f>'Art. 123'!AF432</f>
        <v>3</v>
      </c>
      <c r="AE443" s="94" t="str">
        <f t="shared" si="70"/>
        <v>No aplica</v>
      </c>
      <c r="AF443">
        <f t="shared" si="71"/>
        <v>1.5</v>
      </c>
      <c r="AG443" s="92" t="str">
        <f t="shared" si="72"/>
        <v>No aplica</v>
      </c>
      <c r="AH443" s="95" t="e">
        <f t="shared" si="73"/>
        <v>#VALUE!</v>
      </c>
      <c r="AI443" s="96" t="str">
        <f t="shared" si="74"/>
        <v>No aplica</v>
      </c>
      <c r="AJ443" s="96" t="e">
        <f t="shared" si="75"/>
        <v>#VALUE!</v>
      </c>
      <c r="AK443" s="96" t="e">
        <f t="shared" si="76"/>
        <v>#VALUE!</v>
      </c>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row>
    <row r="444" spans="1:256" ht="24.9" customHeight="1" thickTop="1" thickBot="1" x14ac:dyDescent="0.3">
      <c r="A444" s="434" t="s">
        <v>2328</v>
      </c>
      <c r="B444" s="435"/>
      <c r="C444" s="435"/>
      <c r="D444" s="435"/>
      <c r="E444" s="435"/>
      <c r="F444" s="435"/>
      <c r="G444" s="435"/>
      <c r="H444" s="435"/>
      <c r="I444" s="435"/>
      <c r="J444" s="435"/>
      <c r="K444" s="435"/>
      <c r="L444" s="435"/>
      <c r="M444" s="435"/>
      <c r="N444" s="435"/>
      <c r="O444" s="435"/>
      <c r="P444" s="435"/>
      <c r="Q444" s="435"/>
      <c r="R444" s="435"/>
      <c r="S444" s="435"/>
      <c r="T444" s="435"/>
      <c r="U444" s="435"/>
      <c r="V444" s="435"/>
      <c r="W444" s="435"/>
      <c r="X444" s="435"/>
      <c r="Y444" s="435"/>
      <c r="Z444" s="435"/>
      <c r="AA444" s="435"/>
      <c r="AB444" s="435"/>
      <c r="AC444" s="436"/>
      <c r="AD444" s="310">
        <f>'Art. 123'!AF433</f>
        <v>3</v>
      </c>
      <c r="AE444" s="94" t="str">
        <f t="shared" si="70"/>
        <v>No aplica</v>
      </c>
      <c r="AF444">
        <f t="shared" si="71"/>
        <v>1.5</v>
      </c>
      <c r="AG444" s="92" t="str">
        <f t="shared" si="72"/>
        <v>No aplica</v>
      </c>
      <c r="AH444" s="95" t="e">
        <f t="shared" si="73"/>
        <v>#VALUE!</v>
      </c>
      <c r="AI444" s="96" t="str">
        <f t="shared" si="74"/>
        <v>No aplica</v>
      </c>
      <c r="AJ444" s="96" t="e">
        <f t="shared" si="75"/>
        <v>#VALUE!</v>
      </c>
      <c r="AK444" s="96" t="e">
        <f t="shared" si="76"/>
        <v>#VALUE!</v>
      </c>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row>
    <row r="445" spans="1:256" ht="24.9" customHeight="1" thickTop="1" thickBot="1" x14ac:dyDescent="0.3">
      <c r="A445" s="434" t="s">
        <v>2329</v>
      </c>
      <c r="B445" s="435"/>
      <c r="C445" s="435"/>
      <c r="D445" s="435"/>
      <c r="E445" s="435"/>
      <c r="F445" s="435"/>
      <c r="G445" s="435"/>
      <c r="H445" s="435"/>
      <c r="I445" s="435"/>
      <c r="J445" s="435"/>
      <c r="K445" s="435"/>
      <c r="L445" s="435"/>
      <c r="M445" s="435"/>
      <c r="N445" s="435"/>
      <c r="O445" s="435"/>
      <c r="P445" s="435"/>
      <c r="Q445" s="435"/>
      <c r="R445" s="435"/>
      <c r="S445" s="435"/>
      <c r="T445" s="435"/>
      <c r="U445" s="435"/>
      <c r="V445" s="435"/>
      <c r="W445" s="435"/>
      <c r="X445" s="435"/>
      <c r="Y445" s="435"/>
      <c r="Z445" s="435"/>
      <c r="AA445" s="435"/>
      <c r="AB445" s="435"/>
      <c r="AC445" s="436"/>
      <c r="AD445" s="310">
        <f>'Art. 123'!AF434</f>
        <v>3</v>
      </c>
      <c r="AE445" s="94" t="str">
        <f t="shared" si="70"/>
        <v>No aplica</v>
      </c>
      <c r="AF445">
        <f t="shared" si="71"/>
        <v>1.5</v>
      </c>
      <c r="AG445" s="92" t="str">
        <f t="shared" si="72"/>
        <v>No aplica</v>
      </c>
      <c r="AH445" s="95" t="e">
        <f t="shared" si="73"/>
        <v>#VALUE!</v>
      </c>
      <c r="AI445" s="96" t="str">
        <f t="shared" si="74"/>
        <v>No aplica</v>
      </c>
      <c r="AJ445" s="96" t="e">
        <f t="shared" si="75"/>
        <v>#VALUE!</v>
      </c>
      <c r="AK445" s="96" t="e">
        <f t="shared" si="76"/>
        <v>#VALUE!</v>
      </c>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row>
    <row r="446" spans="1:256" ht="24.9" customHeight="1" thickTop="1" thickBot="1" x14ac:dyDescent="0.3">
      <c r="A446" s="392" t="s">
        <v>2330</v>
      </c>
      <c r="B446" s="427"/>
      <c r="C446" s="427"/>
      <c r="D446" s="427"/>
      <c r="E446" s="427"/>
      <c r="F446" s="427"/>
      <c r="G446" s="427"/>
      <c r="H446" s="427"/>
      <c r="I446" s="427"/>
      <c r="J446" s="427"/>
      <c r="K446" s="427"/>
      <c r="L446" s="427"/>
      <c r="M446" s="427"/>
      <c r="N446" s="427"/>
      <c r="O446" s="427"/>
      <c r="P446" s="427"/>
      <c r="Q446" s="427"/>
      <c r="R446" s="427"/>
      <c r="S446" s="427"/>
      <c r="T446" s="427"/>
      <c r="U446" s="427"/>
      <c r="V446" s="427"/>
      <c r="W446" s="427"/>
      <c r="X446" s="427"/>
      <c r="Y446" s="427"/>
      <c r="Z446" s="427"/>
      <c r="AA446" s="427"/>
      <c r="AB446" s="427"/>
      <c r="AC446" s="428"/>
      <c r="AD446" s="310">
        <f>'Art. 123'!AF435</f>
        <v>3</v>
      </c>
      <c r="AE446" s="94" t="str">
        <f t="shared" si="70"/>
        <v>No aplica</v>
      </c>
      <c r="AF446">
        <f t="shared" si="71"/>
        <v>1.5</v>
      </c>
      <c r="AG446" s="92" t="str">
        <f t="shared" si="72"/>
        <v>No aplica</v>
      </c>
      <c r="AH446" s="95" t="e">
        <f t="shared" si="73"/>
        <v>#VALUE!</v>
      </c>
      <c r="AI446" s="96" t="str">
        <f t="shared" si="74"/>
        <v>No aplica</v>
      </c>
      <c r="AJ446" s="96" t="e">
        <f t="shared" si="75"/>
        <v>#VALUE!</v>
      </c>
      <c r="AK446" s="96" t="e">
        <f t="shared" si="76"/>
        <v>#VALUE!</v>
      </c>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row>
    <row r="447" spans="1:256" ht="24.9" customHeight="1" thickTop="1" thickBot="1" x14ac:dyDescent="0.3">
      <c r="A447" s="392" t="s">
        <v>2331</v>
      </c>
      <c r="B447" s="427"/>
      <c r="C447" s="427"/>
      <c r="D447" s="427"/>
      <c r="E447" s="427"/>
      <c r="F447" s="427"/>
      <c r="G447" s="427"/>
      <c r="H447" s="427"/>
      <c r="I447" s="427"/>
      <c r="J447" s="427"/>
      <c r="K447" s="427"/>
      <c r="L447" s="427"/>
      <c r="M447" s="427"/>
      <c r="N447" s="427"/>
      <c r="O447" s="427"/>
      <c r="P447" s="427"/>
      <c r="Q447" s="427"/>
      <c r="R447" s="427"/>
      <c r="S447" s="427"/>
      <c r="T447" s="427"/>
      <c r="U447" s="427"/>
      <c r="V447" s="427"/>
      <c r="W447" s="427"/>
      <c r="X447" s="427"/>
      <c r="Y447" s="427"/>
      <c r="Z447" s="427"/>
      <c r="AA447" s="427"/>
      <c r="AB447" s="427"/>
      <c r="AC447" s="428"/>
      <c r="AD447" s="310">
        <f>'Art. 123'!AF436</f>
        <v>3</v>
      </c>
      <c r="AE447" s="94" t="str">
        <f t="shared" si="70"/>
        <v>No aplica</v>
      </c>
      <c r="AF447">
        <f t="shared" si="71"/>
        <v>1.5</v>
      </c>
      <c r="AG447" s="92" t="str">
        <f t="shared" si="72"/>
        <v>No aplica</v>
      </c>
      <c r="AH447" s="95" t="e">
        <f t="shared" si="73"/>
        <v>#VALUE!</v>
      </c>
      <c r="AI447" s="96" t="str">
        <f t="shared" si="74"/>
        <v>No aplica</v>
      </c>
      <c r="AJ447" s="96" t="e">
        <f t="shared" si="75"/>
        <v>#VALUE!</v>
      </c>
      <c r="AK447" s="96" t="e">
        <f t="shared" si="76"/>
        <v>#VALUE!</v>
      </c>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row>
    <row r="448" spans="1:256" ht="24.9" customHeight="1" thickTop="1" thickBot="1" x14ac:dyDescent="0.3">
      <c r="A448" s="392" t="s">
        <v>2332</v>
      </c>
      <c r="B448" s="427"/>
      <c r="C448" s="427"/>
      <c r="D448" s="427"/>
      <c r="E448" s="427"/>
      <c r="F448" s="427"/>
      <c r="G448" s="427"/>
      <c r="H448" s="427"/>
      <c r="I448" s="427"/>
      <c r="J448" s="427"/>
      <c r="K448" s="427"/>
      <c r="L448" s="427"/>
      <c r="M448" s="427"/>
      <c r="N448" s="427"/>
      <c r="O448" s="427"/>
      <c r="P448" s="427"/>
      <c r="Q448" s="427"/>
      <c r="R448" s="427"/>
      <c r="S448" s="427"/>
      <c r="T448" s="427"/>
      <c r="U448" s="427"/>
      <c r="V448" s="427"/>
      <c r="W448" s="427"/>
      <c r="X448" s="427"/>
      <c r="Y448" s="427"/>
      <c r="Z448" s="427"/>
      <c r="AA448" s="427"/>
      <c r="AB448" s="427"/>
      <c r="AC448" s="428"/>
      <c r="AD448" s="310">
        <f>'Art. 123'!AF437</f>
        <v>3</v>
      </c>
      <c r="AE448" s="94" t="str">
        <f t="shared" si="70"/>
        <v>No aplica</v>
      </c>
      <c r="AF448">
        <f t="shared" si="71"/>
        <v>1.5</v>
      </c>
      <c r="AG448" s="92" t="str">
        <f t="shared" si="72"/>
        <v>No aplica</v>
      </c>
      <c r="AH448" s="95" t="e">
        <f t="shared" si="73"/>
        <v>#VALUE!</v>
      </c>
      <c r="AI448" s="96" t="str">
        <f t="shared" si="74"/>
        <v>No aplica</v>
      </c>
      <c r="AJ448" s="96" t="e">
        <f t="shared" si="75"/>
        <v>#VALUE!</v>
      </c>
      <c r="AK448" s="96" t="e">
        <f t="shared" si="76"/>
        <v>#VALUE!</v>
      </c>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row>
    <row r="449" spans="1:256" ht="24.9" customHeight="1" thickTop="1" thickBot="1" x14ac:dyDescent="0.3">
      <c r="A449" s="434" t="s">
        <v>2333</v>
      </c>
      <c r="B449" s="435"/>
      <c r="C449" s="435"/>
      <c r="D449" s="435"/>
      <c r="E449" s="435"/>
      <c r="F449" s="435"/>
      <c r="G449" s="435"/>
      <c r="H449" s="435"/>
      <c r="I449" s="435"/>
      <c r="J449" s="435"/>
      <c r="K449" s="435"/>
      <c r="L449" s="435"/>
      <c r="M449" s="435"/>
      <c r="N449" s="435"/>
      <c r="O449" s="435"/>
      <c r="P449" s="435"/>
      <c r="Q449" s="435"/>
      <c r="R449" s="435"/>
      <c r="S449" s="435"/>
      <c r="T449" s="435"/>
      <c r="U449" s="435"/>
      <c r="V449" s="435"/>
      <c r="W449" s="435"/>
      <c r="X449" s="435"/>
      <c r="Y449" s="435"/>
      <c r="Z449" s="435"/>
      <c r="AA449" s="435"/>
      <c r="AB449" s="435"/>
      <c r="AC449" s="436"/>
      <c r="AD449" s="310">
        <f>'Art. 123'!AF438</f>
        <v>3</v>
      </c>
      <c r="AE449" s="94" t="str">
        <f t="shared" si="70"/>
        <v>No aplica</v>
      </c>
      <c r="AF449">
        <f t="shared" si="71"/>
        <v>1.5</v>
      </c>
      <c r="AG449" s="92" t="str">
        <f t="shared" si="72"/>
        <v>No aplica</v>
      </c>
      <c r="AH449" s="95" t="e">
        <f t="shared" si="73"/>
        <v>#VALUE!</v>
      </c>
      <c r="AI449" s="96" t="str">
        <f t="shared" si="74"/>
        <v>No aplica</v>
      </c>
      <c r="AJ449" s="96" t="e">
        <f t="shared" si="75"/>
        <v>#VALUE!</v>
      </c>
      <c r="AK449" s="96" t="e">
        <f t="shared" si="76"/>
        <v>#VALUE!</v>
      </c>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row>
    <row r="450" spans="1:256" ht="24.9" customHeight="1" thickTop="1" thickBot="1" x14ac:dyDescent="0.3">
      <c r="A450" s="392" t="s">
        <v>2241</v>
      </c>
      <c r="B450" s="427"/>
      <c r="C450" s="427"/>
      <c r="D450" s="427"/>
      <c r="E450" s="427"/>
      <c r="F450" s="427"/>
      <c r="G450" s="427"/>
      <c r="H450" s="427"/>
      <c r="I450" s="427"/>
      <c r="J450" s="427"/>
      <c r="K450" s="427"/>
      <c r="L450" s="427"/>
      <c r="M450" s="427"/>
      <c r="N450" s="427"/>
      <c r="O450" s="427"/>
      <c r="P450" s="427"/>
      <c r="Q450" s="427"/>
      <c r="R450" s="427"/>
      <c r="S450" s="427"/>
      <c r="T450" s="427"/>
      <c r="U450" s="427"/>
      <c r="V450" s="427"/>
      <c r="W450" s="427"/>
      <c r="X450" s="427"/>
      <c r="Y450" s="427"/>
      <c r="Z450" s="427"/>
      <c r="AA450" s="427"/>
      <c r="AB450" s="427"/>
      <c r="AC450" s="428"/>
      <c r="AD450" s="310">
        <f>'Art. 123'!AF439</f>
        <v>3</v>
      </c>
      <c r="AE450" s="94" t="str">
        <f t="shared" si="70"/>
        <v>No aplica</v>
      </c>
      <c r="AF450">
        <f t="shared" si="71"/>
        <v>1.5</v>
      </c>
      <c r="AG450" s="92" t="str">
        <f t="shared" si="72"/>
        <v>No aplica</v>
      </c>
      <c r="AH450" s="95" t="e">
        <f t="shared" si="73"/>
        <v>#VALUE!</v>
      </c>
      <c r="AI450" s="96" t="str">
        <f t="shared" si="74"/>
        <v>No aplica</v>
      </c>
      <c r="AJ450" s="96" t="e">
        <f t="shared" si="75"/>
        <v>#VALUE!</v>
      </c>
      <c r="AK450" s="96" t="e">
        <f t="shared" si="76"/>
        <v>#VALUE!</v>
      </c>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row>
    <row r="451" spans="1:256" ht="24.9" customHeight="1" thickTop="1" thickBot="1" x14ac:dyDescent="0.3">
      <c r="A451" s="434" t="s">
        <v>2334</v>
      </c>
      <c r="B451" s="435"/>
      <c r="C451" s="435"/>
      <c r="D451" s="435"/>
      <c r="E451" s="435"/>
      <c r="F451" s="435"/>
      <c r="G451" s="435"/>
      <c r="H451" s="435"/>
      <c r="I451" s="435"/>
      <c r="J451" s="435"/>
      <c r="K451" s="435"/>
      <c r="L451" s="435"/>
      <c r="M451" s="435"/>
      <c r="N451" s="435"/>
      <c r="O451" s="435"/>
      <c r="P451" s="435"/>
      <c r="Q451" s="435"/>
      <c r="R451" s="435"/>
      <c r="S451" s="435"/>
      <c r="T451" s="435"/>
      <c r="U451" s="435"/>
      <c r="V451" s="435"/>
      <c r="W451" s="435"/>
      <c r="X451" s="435"/>
      <c r="Y451" s="435"/>
      <c r="Z451" s="435"/>
      <c r="AA451" s="435"/>
      <c r="AB451" s="435"/>
      <c r="AC451" s="436"/>
      <c r="AD451" s="310">
        <f>'Art. 123'!AF440</f>
        <v>3</v>
      </c>
      <c r="AE451" s="94" t="str">
        <f t="shared" si="70"/>
        <v>No aplica</v>
      </c>
      <c r="AF451">
        <f t="shared" si="71"/>
        <v>1.5</v>
      </c>
      <c r="AG451" s="92" t="str">
        <f t="shared" si="72"/>
        <v>No aplica</v>
      </c>
      <c r="AH451" s="95" t="e">
        <f t="shared" si="73"/>
        <v>#VALUE!</v>
      </c>
      <c r="AI451" s="96" t="str">
        <f t="shared" si="74"/>
        <v>No aplica</v>
      </c>
      <c r="AJ451" s="96" t="e">
        <f t="shared" si="75"/>
        <v>#VALUE!</v>
      </c>
      <c r="AK451" s="96" t="e">
        <f t="shared" si="76"/>
        <v>#VALUE!</v>
      </c>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row>
    <row r="452" spans="1:256" ht="24.9" customHeight="1" thickTop="1" thickBot="1" x14ac:dyDescent="0.3">
      <c r="A452" s="434" t="s">
        <v>2335</v>
      </c>
      <c r="B452" s="435"/>
      <c r="C452" s="435"/>
      <c r="D452" s="435"/>
      <c r="E452" s="435"/>
      <c r="F452" s="435"/>
      <c r="G452" s="435"/>
      <c r="H452" s="435"/>
      <c r="I452" s="435"/>
      <c r="J452" s="435"/>
      <c r="K452" s="435"/>
      <c r="L452" s="435"/>
      <c r="M452" s="435"/>
      <c r="N452" s="435"/>
      <c r="O452" s="435"/>
      <c r="P452" s="435"/>
      <c r="Q452" s="435"/>
      <c r="R452" s="435"/>
      <c r="S452" s="435"/>
      <c r="T452" s="435"/>
      <c r="U452" s="435"/>
      <c r="V452" s="435"/>
      <c r="W452" s="435"/>
      <c r="X452" s="435"/>
      <c r="Y452" s="435"/>
      <c r="Z452" s="435"/>
      <c r="AA452" s="435"/>
      <c r="AB452" s="435"/>
      <c r="AC452" s="436"/>
      <c r="AD452" s="310">
        <f>'Art. 123'!AF441</f>
        <v>3</v>
      </c>
      <c r="AE452" s="94" t="str">
        <f t="shared" si="70"/>
        <v>No aplica</v>
      </c>
      <c r="AF452">
        <f t="shared" si="71"/>
        <v>1.5</v>
      </c>
      <c r="AG452" s="92" t="str">
        <f t="shared" si="72"/>
        <v>No aplica</v>
      </c>
      <c r="AH452" s="95" t="e">
        <f t="shared" si="73"/>
        <v>#VALUE!</v>
      </c>
      <c r="AI452" s="96" t="str">
        <f t="shared" si="74"/>
        <v>No aplica</v>
      </c>
      <c r="AJ452" s="96" t="e">
        <f t="shared" si="75"/>
        <v>#VALUE!</v>
      </c>
      <c r="AK452" s="96" t="e">
        <f t="shared" si="76"/>
        <v>#VALUE!</v>
      </c>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row>
    <row r="453" spans="1:256" ht="24.9" customHeight="1" thickTop="1" x14ac:dyDescent="0.25">
      <c r="A453" s="437" t="s">
        <v>1714</v>
      </c>
      <c r="B453" s="438"/>
      <c r="C453" s="438"/>
      <c r="D453" s="438"/>
      <c r="E453" s="438"/>
      <c r="F453" s="438"/>
      <c r="G453" s="438"/>
      <c r="H453" s="438"/>
      <c r="I453" s="438"/>
      <c r="J453" s="438"/>
      <c r="K453" s="438"/>
      <c r="L453" s="438"/>
      <c r="M453" s="438"/>
      <c r="N453" s="438"/>
      <c r="O453" s="438"/>
      <c r="P453" s="438"/>
      <c r="Q453" s="438"/>
      <c r="R453" s="438"/>
      <c r="S453" s="438"/>
      <c r="T453" s="438"/>
      <c r="U453" s="438"/>
      <c r="V453" s="438"/>
      <c r="W453" s="438"/>
      <c r="X453" s="438"/>
      <c r="Y453" s="438"/>
      <c r="Z453" s="438"/>
      <c r="AA453" s="438"/>
      <c r="AB453" s="438"/>
      <c r="AC453" s="438"/>
      <c r="AD453" s="439"/>
      <c r="AE453" s="94">
        <f>SUM(AE421:AE452)</f>
        <v>0</v>
      </c>
      <c r="AF453" s="61"/>
      <c r="AG453" s="97">
        <f>SUM(AG421:AG452)</f>
        <v>0</v>
      </c>
      <c r="AH453" s="98"/>
      <c r="AI453" s="99"/>
      <c r="AJ453" s="99"/>
      <c r="AK453" s="99"/>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row>
    <row r="454" spans="1:256" ht="24.9" customHeight="1" x14ac:dyDescent="0.25">
      <c r="A454" s="440" t="s">
        <v>1715</v>
      </c>
      <c r="B454" s="441"/>
      <c r="C454" s="441"/>
      <c r="D454" s="441"/>
      <c r="E454" s="441"/>
      <c r="F454" s="441"/>
      <c r="G454" s="441"/>
      <c r="H454" s="441"/>
      <c r="I454" s="441"/>
      <c r="J454" s="441"/>
      <c r="K454" s="441"/>
      <c r="L454" s="441"/>
      <c r="M454" s="441"/>
      <c r="N454" s="441"/>
      <c r="O454" s="441"/>
      <c r="P454" s="441"/>
      <c r="Q454" s="441"/>
      <c r="R454" s="441"/>
      <c r="S454" s="441"/>
      <c r="T454" s="441"/>
      <c r="U454" s="441"/>
      <c r="V454" s="441"/>
      <c r="W454" s="441"/>
      <c r="X454" s="441"/>
      <c r="Y454" s="441"/>
      <c r="Z454" s="441"/>
      <c r="AA454" s="441"/>
      <c r="AB454" s="441"/>
      <c r="AC454" s="441"/>
      <c r="AD454" s="442"/>
      <c r="AE454" s="94">
        <f>AE453/$AE$23*100</f>
        <v>0</v>
      </c>
      <c r="AF454" s="61"/>
      <c r="AG454" s="97"/>
      <c r="AH454" s="98"/>
      <c r="AI454" s="99"/>
      <c r="AJ454" s="99"/>
      <c r="AK454" s="99"/>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row>
    <row r="455" spans="1:256" ht="24.9" customHeight="1" thickBot="1" x14ac:dyDescent="0.3">
      <c r="A455" s="73"/>
      <c r="B455" s="73"/>
      <c r="C455" s="73"/>
      <c r="D455" s="73"/>
      <c r="E455" s="73"/>
      <c r="F455" s="73"/>
      <c r="G455" s="73"/>
      <c r="H455" s="73"/>
      <c r="I455" s="73"/>
      <c r="J455" s="73"/>
      <c r="K455" s="73"/>
      <c r="L455" s="73"/>
      <c r="M455" s="73"/>
      <c r="N455" s="73"/>
      <c r="O455" s="73"/>
      <c r="P455" s="73"/>
      <c r="Q455" s="100"/>
      <c r="R455" s="73"/>
      <c r="S455" s="73"/>
      <c r="T455" s="73"/>
      <c r="U455" s="73"/>
      <c r="V455" s="73"/>
      <c r="W455" s="73"/>
      <c r="X455" s="73"/>
      <c r="Y455" s="73"/>
      <c r="Z455" s="73"/>
      <c r="AA455" s="73"/>
      <c r="AB455" s="73"/>
      <c r="AC455" s="73"/>
      <c r="AD455" s="101"/>
      <c r="AE455" s="101"/>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row>
    <row r="456" spans="1:256" ht="24.9" customHeight="1" thickTop="1" thickBot="1" x14ac:dyDescent="0.3">
      <c r="A456" s="391" t="s">
        <v>198</v>
      </c>
      <c r="B456" s="443"/>
      <c r="C456" s="443"/>
      <c r="D456" s="443"/>
      <c r="E456" s="443"/>
      <c r="F456" s="443"/>
      <c r="G456" s="443"/>
      <c r="H456" s="443"/>
      <c r="I456" s="443"/>
      <c r="J456" s="443"/>
      <c r="K456" s="443"/>
      <c r="L456" s="443"/>
      <c r="M456" s="443"/>
      <c r="N456" s="443"/>
      <c r="O456" s="443"/>
      <c r="P456" s="443"/>
      <c r="Q456" s="443"/>
      <c r="R456" s="443"/>
      <c r="S456" s="443"/>
      <c r="T456" s="443"/>
      <c r="U456" s="443"/>
      <c r="V456" s="443"/>
      <c r="W456" s="443"/>
      <c r="X456" s="443"/>
      <c r="Y456" s="443"/>
      <c r="Z456" s="443"/>
      <c r="AA456" s="443"/>
      <c r="AB456" s="443"/>
      <c r="AC456" s="443"/>
      <c r="AD456" s="112" t="s">
        <v>187</v>
      </c>
      <c r="AE456" s="113" t="s">
        <v>7</v>
      </c>
      <c r="AF456" s="92" t="s">
        <v>1666</v>
      </c>
      <c r="AG456" s="92" t="s">
        <v>1667</v>
      </c>
      <c r="AH456" s="92" t="s">
        <v>1668</v>
      </c>
      <c r="AI456" s="93" t="s">
        <v>1669</v>
      </c>
      <c r="AJ456" s="92"/>
      <c r="AK456" s="93" t="s">
        <v>1670</v>
      </c>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row>
    <row r="457" spans="1:256" ht="24.9" customHeight="1" thickTop="1" thickBot="1" x14ac:dyDescent="0.3">
      <c r="A457" s="392" t="s">
        <v>2336</v>
      </c>
      <c r="B457" s="427"/>
      <c r="C457" s="427"/>
      <c r="D457" s="427"/>
      <c r="E457" s="427"/>
      <c r="F457" s="427"/>
      <c r="G457" s="427"/>
      <c r="H457" s="427"/>
      <c r="I457" s="427"/>
      <c r="J457" s="427"/>
      <c r="K457" s="427"/>
      <c r="L457" s="427"/>
      <c r="M457" s="427"/>
      <c r="N457" s="427"/>
      <c r="O457" s="427"/>
      <c r="P457" s="427"/>
      <c r="Q457" s="427"/>
      <c r="R457" s="427"/>
      <c r="S457" s="427"/>
      <c r="T457" s="427"/>
      <c r="U457" s="427"/>
      <c r="V457" s="427"/>
      <c r="W457" s="427"/>
      <c r="X457" s="427"/>
      <c r="Y457" s="427"/>
      <c r="Z457" s="427"/>
      <c r="AA457" s="427"/>
      <c r="AB457" s="427"/>
      <c r="AC457" s="428"/>
      <c r="AD457" s="310">
        <f>'Art. 123'!AF444</f>
        <v>3</v>
      </c>
      <c r="AE457" s="94" t="str">
        <f>IF(AG457=1,AK457,AG457)</f>
        <v>No aplica</v>
      </c>
      <c r="AF457">
        <f>AD457/2</f>
        <v>1.5</v>
      </c>
      <c r="AG457" s="92" t="str">
        <f>IF(AND(AF457&gt;=0,AF457&lt;=1),1,"No aplica")</f>
        <v>No aplica</v>
      </c>
      <c r="AH457" s="95" t="e">
        <f>AD457/(AG457*2)</f>
        <v>#VALUE!</v>
      </c>
      <c r="AI457" s="96" t="str">
        <f>IF(AG457=1,AG457/$AG$462,"No aplica")</f>
        <v>No aplica</v>
      </c>
      <c r="AJ457" s="96" t="e">
        <f>AF457*AI457</f>
        <v>#VALUE!</v>
      </c>
      <c r="AK457" s="96" t="e">
        <f>AJ457*$AE$23</f>
        <v>#VALUE!</v>
      </c>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row>
    <row r="458" spans="1:256" ht="24.9" customHeight="1" thickTop="1" thickBot="1" x14ac:dyDescent="0.3">
      <c r="A458" s="392" t="s">
        <v>2337</v>
      </c>
      <c r="B458" s="427"/>
      <c r="C458" s="427"/>
      <c r="D458" s="427"/>
      <c r="E458" s="427"/>
      <c r="F458" s="427"/>
      <c r="G458" s="427"/>
      <c r="H458" s="427"/>
      <c r="I458" s="427"/>
      <c r="J458" s="427"/>
      <c r="K458" s="427"/>
      <c r="L458" s="427"/>
      <c r="M458" s="427"/>
      <c r="N458" s="427"/>
      <c r="O458" s="427"/>
      <c r="P458" s="427"/>
      <c r="Q458" s="427"/>
      <c r="R458" s="427"/>
      <c r="S458" s="427"/>
      <c r="T458" s="427"/>
      <c r="U458" s="427"/>
      <c r="V458" s="427"/>
      <c r="W458" s="427"/>
      <c r="X458" s="427"/>
      <c r="Y458" s="427"/>
      <c r="Z458" s="427"/>
      <c r="AA458" s="427"/>
      <c r="AB458" s="427"/>
      <c r="AC458" s="428"/>
      <c r="AD458" s="310">
        <f>'Art. 123'!AF445</f>
        <v>3</v>
      </c>
      <c r="AE458" s="94" t="str">
        <f>IF(AG458=1,AK458,AG458)</f>
        <v>No aplica</v>
      </c>
      <c r="AF458">
        <f>AD458/2</f>
        <v>1.5</v>
      </c>
      <c r="AG458" s="92" t="str">
        <f>IF(AND(AF458&gt;=0,AF458&lt;=1),1,"No aplica")</f>
        <v>No aplica</v>
      </c>
      <c r="AH458" s="95" t="e">
        <f>AD458/(AG458*2)</f>
        <v>#VALUE!</v>
      </c>
      <c r="AI458" s="96" t="str">
        <f>IF(AG458=1,AG458/$AG$462,"No aplica")</f>
        <v>No aplica</v>
      </c>
      <c r="AJ458" s="96" t="e">
        <f>AF458*AI458</f>
        <v>#VALUE!</v>
      </c>
      <c r="AK458" s="96" t="e">
        <f>AJ458*$AE$23</f>
        <v>#VALUE!</v>
      </c>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row>
    <row r="459" spans="1:256" ht="24.9" customHeight="1" thickTop="1" thickBot="1" x14ac:dyDescent="0.3">
      <c r="A459" s="392" t="s">
        <v>2338</v>
      </c>
      <c r="B459" s="427"/>
      <c r="C459" s="427"/>
      <c r="D459" s="427"/>
      <c r="E459" s="427"/>
      <c r="F459" s="427"/>
      <c r="G459" s="427"/>
      <c r="H459" s="427"/>
      <c r="I459" s="427"/>
      <c r="J459" s="427"/>
      <c r="K459" s="427"/>
      <c r="L459" s="427"/>
      <c r="M459" s="427"/>
      <c r="N459" s="427"/>
      <c r="O459" s="427"/>
      <c r="P459" s="427"/>
      <c r="Q459" s="427"/>
      <c r="R459" s="427"/>
      <c r="S459" s="427"/>
      <c r="T459" s="427"/>
      <c r="U459" s="427"/>
      <c r="V459" s="427"/>
      <c r="W459" s="427"/>
      <c r="X459" s="427"/>
      <c r="Y459" s="427"/>
      <c r="Z459" s="427"/>
      <c r="AA459" s="427"/>
      <c r="AB459" s="427"/>
      <c r="AC459" s="428"/>
      <c r="AD459" s="310">
        <f>'Art. 123'!AF446</f>
        <v>3</v>
      </c>
      <c r="AE459" s="94" t="str">
        <f>IF(AG459=1,AK459,AG459)</f>
        <v>No aplica</v>
      </c>
      <c r="AF459">
        <f>AD459/2</f>
        <v>1.5</v>
      </c>
      <c r="AG459" s="92" t="str">
        <f>IF(AND(AF459&gt;=0,AF459&lt;=1),1,"No aplica")</f>
        <v>No aplica</v>
      </c>
      <c r="AH459" s="95" t="e">
        <f>AD459/(AG459*2)</f>
        <v>#VALUE!</v>
      </c>
      <c r="AI459" s="96" t="str">
        <f>IF(AG459=1,AG459/$AG$462,"No aplica")</f>
        <v>No aplica</v>
      </c>
      <c r="AJ459" s="96" t="e">
        <f>AF459*AI459</f>
        <v>#VALUE!</v>
      </c>
      <c r="AK459" s="96" t="e">
        <f>AJ459*$AE$23</f>
        <v>#VALUE!</v>
      </c>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row>
    <row r="460" spans="1:256" ht="24.9" customHeight="1" thickTop="1" thickBot="1" x14ac:dyDescent="0.3">
      <c r="A460" s="392" t="s">
        <v>2339</v>
      </c>
      <c r="B460" s="427"/>
      <c r="C460" s="427"/>
      <c r="D460" s="427"/>
      <c r="E460" s="427"/>
      <c r="F460" s="427"/>
      <c r="G460" s="427"/>
      <c r="H460" s="427"/>
      <c r="I460" s="427"/>
      <c r="J460" s="427"/>
      <c r="K460" s="427"/>
      <c r="L460" s="427"/>
      <c r="M460" s="427"/>
      <c r="N460" s="427"/>
      <c r="O460" s="427"/>
      <c r="P460" s="427"/>
      <c r="Q460" s="427"/>
      <c r="R460" s="427"/>
      <c r="S460" s="427"/>
      <c r="T460" s="427"/>
      <c r="U460" s="427"/>
      <c r="V460" s="427"/>
      <c r="W460" s="427"/>
      <c r="X460" s="427"/>
      <c r="Y460" s="427"/>
      <c r="Z460" s="427"/>
      <c r="AA460" s="427"/>
      <c r="AB460" s="427"/>
      <c r="AC460" s="428"/>
      <c r="AD460" s="310">
        <f>'Art. 123'!AF447</f>
        <v>3</v>
      </c>
      <c r="AE460" s="94" t="str">
        <f>IF(AG460=1,AK460,AG460)</f>
        <v>No aplica</v>
      </c>
      <c r="AF460">
        <f>AD460/2</f>
        <v>1.5</v>
      </c>
      <c r="AG460" s="92" t="str">
        <f>IF(AND(AF460&gt;=0,AF460&lt;=1),1,"No aplica")</f>
        <v>No aplica</v>
      </c>
      <c r="AH460" s="95" t="e">
        <f>AD460/(AG460*2)</f>
        <v>#VALUE!</v>
      </c>
      <c r="AI460" s="96" t="str">
        <f>IF(AG460=1,AG460/$AG$462,"No aplica")</f>
        <v>No aplica</v>
      </c>
      <c r="AJ460" s="96" t="e">
        <f>AF460*AI460</f>
        <v>#VALUE!</v>
      </c>
      <c r="AK460" s="96" t="e">
        <f>AJ460*$AE$23</f>
        <v>#VALUE!</v>
      </c>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row>
    <row r="461" spans="1:256" ht="24.9" customHeight="1" thickTop="1" thickBot="1" x14ac:dyDescent="0.3">
      <c r="A461" s="392" t="s">
        <v>2340</v>
      </c>
      <c r="B461" s="427"/>
      <c r="C461" s="427"/>
      <c r="D461" s="427"/>
      <c r="E461" s="427"/>
      <c r="F461" s="427"/>
      <c r="G461" s="427"/>
      <c r="H461" s="427"/>
      <c r="I461" s="427"/>
      <c r="J461" s="427"/>
      <c r="K461" s="427"/>
      <c r="L461" s="427"/>
      <c r="M461" s="427"/>
      <c r="N461" s="427"/>
      <c r="O461" s="427"/>
      <c r="P461" s="427"/>
      <c r="Q461" s="427"/>
      <c r="R461" s="427"/>
      <c r="S461" s="427"/>
      <c r="T461" s="427"/>
      <c r="U461" s="427"/>
      <c r="V461" s="427"/>
      <c r="W461" s="427"/>
      <c r="X461" s="427"/>
      <c r="Y461" s="427"/>
      <c r="Z461" s="427"/>
      <c r="AA461" s="427"/>
      <c r="AB461" s="427"/>
      <c r="AC461" s="428"/>
      <c r="AD461" s="310">
        <f>'Art. 123'!AF448</f>
        <v>3</v>
      </c>
      <c r="AE461" s="94" t="str">
        <f>IF(AG461=1,AK461,AG461)</f>
        <v>No aplica</v>
      </c>
      <c r="AF461">
        <f>AD461/2</f>
        <v>1.5</v>
      </c>
      <c r="AG461" s="92" t="str">
        <f>IF(AND(AF461&gt;=0,AF461&lt;=1),1,"No aplica")</f>
        <v>No aplica</v>
      </c>
      <c r="AH461" s="95" t="e">
        <f>AD461/(AG461*2)</f>
        <v>#VALUE!</v>
      </c>
      <c r="AI461" s="96" t="str">
        <f>IF(AG461=1,AG461/$AG$462,"No aplica")</f>
        <v>No aplica</v>
      </c>
      <c r="AJ461" s="96" t="e">
        <f>AF461*AI461</f>
        <v>#VALUE!</v>
      </c>
      <c r="AK461" s="96" t="e">
        <f>AJ461*$AE$23</f>
        <v>#VALUE!</v>
      </c>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row>
    <row r="462" spans="1:256" ht="24.9" customHeight="1" thickTop="1" x14ac:dyDescent="0.25">
      <c r="A462" s="437" t="s">
        <v>1716</v>
      </c>
      <c r="B462" s="438"/>
      <c r="C462" s="438"/>
      <c r="D462" s="438"/>
      <c r="E462" s="438"/>
      <c r="F462" s="438"/>
      <c r="G462" s="438"/>
      <c r="H462" s="438"/>
      <c r="I462" s="438"/>
      <c r="J462" s="438"/>
      <c r="K462" s="438"/>
      <c r="L462" s="438"/>
      <c r="M462" s="438"/>
      <c r="N462" s="438"/>
      <c r="O462" s="438"/>
      <c r="P462" s="438"/>
      <c r="Q462" s="438"/>
      <c r="R462" s="438"/>
      <c r="S462" s="438"/>
      <c r="T462" s="438"/>
      <c r="U462" s="438"/>
      <c r="V462" s="438"/>
      <c r="W462" s="438"/>
      <c r="X462" s="438"/>
      <c r="Y462" s="438"/>
      <c r="Z462" s="438"/>
      <c r="AA462" s="438"/>
      <c r="AB462" s="438"/>
      <c r="AC462" s="438"/>
      <c r="AD462" s="439"/>
      <c r="AE462" s="94">
        <f>SUM(AE455:AE461)</f>
        <v>0</v>
      </c>
      <c r="AF462" s="61"/>
      <c r="AG462" s="97">
        <f>SUM(AG457:AG461)</f>
        <v>0</v>
      </c>
      <c r="AH462" s="98"/>
      <c r="AI462" s="99"/>
      <c r="AJ462" s="99"/>
      <c r="AK462" s="99"/>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row>
    <row r="463" spans="1:256" ht="24.9" customHeight="1" x14ac:dyDescent="0.25">
      <c r="A463" s="440" t="s">
        <v>1717</v>
      </c>
      <c r="B463" s="441"/>
      <c r="C463" s="441"/>
      <c r="D463" s="441"/>
      <c r="E463" s="441"/>
      <c r="F463" s="441"/>
      <c r="G463" s="441"/>
      <c r="H463" s="441"/>
      <c r="I463" s="441"/>
      <c r="J463" s="441"/>
      <c r="K463" s="441"/>
      <c r="L463" s="441"/>
      <c r="M463" s="441"/>
      <c r="N463" s="441"/>
      <c r="O463" s="441"/>
      <c r="P463" s="441"/>
      <c r="Q463" s="441"/>
      <c r="R463" s="441"/>
      <c r="S463" s="441"/>
      <c r="T463" s="441"/>
      <c r="U463" s="441"/>
      <c r="V463" s="441"/>
      <c r="W463" s="441"/>
      <c r="X463" s="441"/>
      <c r="Y463" s="441"/>
      <c r="Z463" s="441"/>
      <c r="AA463" s="441"/>
      <c r="AB463" s="441"/>
      <c r="AC463" s="441"/>
      <c r="AD463" s="442"/>
      <c r="AE463" s="94">
        <f>AE462/$AE$23*100</f>
        <v>0</v>
      </c>
      <c r="AF463" s="61"/>
      <c r="AG463" s="97"/>
      <c r="AH463" s="98"/>
      <c r="AI463" s="99"/>
      <c r="AJ463" s="99"/>
      <c r="AK463" s="99"/>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row>
    <row r="464" spans="1:256" ht="24.9" customHeight="1" x14ac:dyDescent="0.25">
      <c r="A464" s="107"/>
      <c r="B464" s="107"/>
      <c r="C464" s="107"/>
      <c r="D464" s="107"/>
      <c r="E464" s="107"/>
      <c r="F464" s="107"/>
      <c r="G464" s="107"/>
      <c r="H464" s="107"/>
      <c r="I464" s="107"/>
      <c r="J464" s="107"/>
      <c r="K464" s="107"/>
      <c r="L464" s="107"/>
      <c r="M464" s="107"/>
      <c r="N464" s="107"/>
      <c r="O464" s="107"/>
      <c r="P464" s="107"/>
      <c r="Q464" s="100"/>
      <c r="R464" s="107"/>
      <c r="S464" s="107"/>
      <c r="T464" s="107"/>
      <c r="U464" s="107"/>
      <c r="V464" s="107"/>
      <c r="W464" s="107"/>
      <c r="X464" s="107"/>
      <c r="Y464" s="107"/>
      <c r="Z464" s="107"/>
      <c r="AA464" s="107"/>
      <c r="AB464" s="107"/>
      <c r="AC464" s="107"/>
      <c r="AD464" s="101"/>
      <c r="AE464" s="101"/>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row>
    <row r="465" spans="1:256" ht="24.9" customHeight="1" x14ac:dyDescent="0.25">
      <c r="A465" s="107"/>
      <c r="B465" s="107"/>
      <c r="C465" s="107"/>
      <c r="D465" s="107"/>
      <c r="E465" s="107"/>
      <c r="F465" s="107"/>
      <c r="G465" s="107"/>
      <c r="H465" s="107"/>
      <c r="I465" s="107"/>
      <c r="J465" s="107"/>
      <c r="K465" s="107"/>
      <c r="L465" s="107"/>
      <c r="M465" s="107"/>
      <c r="N465" s="107"/>
      <c r="O465" s="107"/>
      <c r="P465" s="107"/>
      <c r="Q465" s="100"/>
      <c r="R465" s="107"/>
      <c r="S465" s="107"/>
      <c r="T465" s="107"/>
      <c r="U465" s="107"/>
      <c r="V465" s="107"/>
      <c r="W465" s="107"/>
      <c r="X465" s="107"/>
      <c r="Y465" s="107"/>
      <c r="Z465" s="107"/>
      <c r="AA465" s="107"/>
      <c r="AB465" s="107"/>
      <c r="AC465" s="107"/>
      <c r="AD465" s="101"/>
      <c r="AE465" s="101"/>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row>
    <row r="466" spans="1:256" ht="24.9" customHeight="1" x14ac:dyDescent="0.25">
      <c r="A466" s="444" t="s">
        <v>2341</v>
      </c>
      <c r="B466" s="444"/>
      <c r="C466" s="444"/>
      <c r="D466" s="444"/>
      <c r="E466" s="444"/>
      <c r="F466" s="444"/>
      <c r="G466" s="444"/>
      <c r="H466" s="444"/>
      <c r="I466" s="444"/>
      <c r="J466" s="444"/>
      <c r="K466" s="444"/>
      <c r="L466" s="444"/>
      <c r="M466" s="444"/>
      <c r="N466" s="444"/>
      <c r="O466" s="444"/>
      <c r="P466" s="444"/>
      <c r="Q466" s="444"/>
      <c r="R466" s="444"/>
      <c r="S466" s="444"/>
      <c r="T466" s="444"/>
      <c r="U466" s="444"/>
      <c r="V466" s="444"/>
      <c r="W466" s="444"/>
      <c r="X466" s="444"/>
      <c r="Y466" s="444"/>
      <c r="Z466" s="444"/>
      <c r="AA466" s="444"/>
      <c r="AB466" s="444"/>
      <c r="AC466" s="444"/>
      <c r="AD466" s="295"/>
      <c r="AE466" s="295"/>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row>
    <row r="467" spans="1:256" ht="24.9" customHeight="1" x14ac:dyDescent="0.25">
      <c r="A467" s="296"/>
      <c r="B467" s="297"/>
      <c r="C467" s="297"/>
      <c r="D467" s="297"/>
      <c r="E467" s="297"/>
      <c r="F467" s="297"/>
      <c r="G467" s="297"/>
      <c r="H467" s="297"/>
      <c r="I467" s="297"/>
      <c r="J467" s="297"/>
      <c r="K467" s="297"/>
      <c r="L467" s="297"/>
      <c r="M467" s="297"/>
      <c r="N467" s="297"/>
      <c r="O467" s="297"/>
      <c r="P467" s="297"/>
      <c r="Q467" s="298"/>
      <c r="R467" s="297"/>
      <c r="S467" s="297"/>
      <c r="T467" s="297"/>
      <c r="U467" s="297"/>
      <c r="V467" s="297"/>
      <c r="W467" s="297"/>
      <c r="X467" s="297"/>
      <c r="Y467" s="297"/>
      <c r="Z467" s="297"/>
      <c r="AA467" s="297"/>
      <c r="AB467" s="297"/>
      <c r="AC467" s="297"/>
      <c r="AD467" s="299"/>
      <c r="AE467" s="299"/>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row>
    <row r="468" spans="1:256" ht="24.9" customHeight="1" thickBot="1" x14ac:dyDescent="0.3">
      <c r="A468" s="73"/>
      <c r="B468" s="73"/>
      <c r="C468" s="73"/>
      <c r="D468" s="73"/>
      <c r="E468" s="73"/>
      <c r="F468" s="73"/>
      <c r="G468" s="73"/>
      <c r="H468" s="73"/>
      <c r="I468" s="73"/>
      <c r="J468" s="73"/>
      <c r="K468" s="73"/>
      <c r="L468" s="73"/>
      <c r="M468" s="73"/>
      <c r="N468" s="73"/>
      <c r="O468" s="73"/>
      <c r="P468" s="73"/>
      <c r="Q468" s="100"/>
      <c r="R468" s="73"/>
      <c r="S468" s="73"/>
      <c r="T468" s="73"/>
      <c r="U468" s="73"/>
      <c r="V468" s="73"/>
      <c r="W468" s="73"/>
      <c r="X468" s="73"/>
      <c r="Y468" s="73"/>
      <c r="Z468" s="73"/>
      <c r="AA468" s="73"/>
      <c r="AB468" s="73"/>
      <c r="AC468" s="73"/>
      <c r="AD468" s="101"/>
      <c r="AE468" s="101"/>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row>
    <row r="469" spans="1:256" ht="24.9" customHeight="1" thickTop="1" thickBot="1" x14ac:dyDescent="0.3">
      <c r="A469" s="431" t="s">
        <v>163</v>
      </c>
      <c r="B469" s="432"/>
      <c r="C469" s="432"/>
      <c r="D469" s="432"/>
      <c r="E469" s="432"/>
      <c r="F469" s="432"/>
      <c r="G469" s="432"/>
      <c r="H469" s="432"/>
      <c r="I469" s="432"/>
      <c r="J469" s="432"/>
      <c r="K469" s="432"/>
      <c r="L469" s="432"/>
      <c r="M469" s="432"/>
      <c r="N469" s="432"/>
      <c r="O469" s="432"/>
      <c r="P469" s="432"/>
      <c r="Q469" s="432"/>
      <c r="R469" s="432"/>
      <c r="S469" s="432"/>
      <c r="T469" s="432"/>
      <c r="U469" s="432"/>
      <c r="V469" s="432"/>
      <c r="W469" s="432"/>
      <c r="X469" s="432"/>
      <c r="Y469" s="432"/>
      <c r="Z469" s="432"/>
      <c r="AA469" s="432"/>
      <c r="AB469" s="432"/>
      <c r="AC469" s="433"/>
      <c r="AD469" s="66" t="s">
        <v>187</v>
      </c>
      <c r="AE469" s="306" t="s">
        <v>7</v>
      </c>
      <c r="AF469" s="92" t="s">
        <v>1666</v>
      </c>
      <c r="AG469" s="92" t="s">
        <v>1667</v>
      </c>
      <c r="AH469" s="92" t="s">
        <v>1668</v>
      </c>
      <c r="AI469" s="93" t="s">
        <v>1669</v>
      </c>
      <c r="AJ469" s="92"/>
      <c r="AK469" s="93" t="s">
        <v>1670</v>
      </c>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row>
    <row r="470" spans="1:256" ht="24.9" customHeight="1" thickTop="1" thickBot="1" x14ac:dyDescent="0.3">
      <c r="A470" s="392" t="s">
        <v>2342</v>
      </c>
      <c r="B470" s="427"/>
      <c r="C470" s="427"/>
      <c r="D470" s="427"/>
      <c r="E470" s="427"/>
      <c r="F470" s="427"/>
      <c r="G470" s="427"/>
      <c r="H470" s="427"/>
      <c r="I470" s="427"/>
      <c r="J470" s="427"/>
      <c r="K470" s="427"/>
      <c r="L470" s="427"/>
      <c r="M470" s="427"/>
      <c r="N470" s="427"/>
      <c r="O470" s="427"/>
      <c r="P470" s="427"/>
      <c r="Q470" s="427"/>
      <c r="R470" s="427"/>
      <c r="S470" s="427"/>
      <c r="T470" s="427"/>
      <c r="U470" s="427"/>
      <c r="V470" s="427"/>
      <c r="W470" s="427"/>
      <c r="X470" s="427"/>
      <c r="Y470" s="427"/>
      <c r="Z470" s="427"/>
      <c r="AA470" s="427"/>
      <c r="AB470" s="427"/>
      <c r="AC470" s="428"/>
      <c r="AD470" s="310">
        <f>'Art. 123'!AF457</f>
        <v>3</v>
      </c>
      <c r="AE470" s="94" t="str">
        <f t="shared" ref="AE470:AE477" si="77">IF(AG470=1,AK470,AG470)</f>
        <v>No aplica</v>
      </c>
      <c r="AF470">
        <f t="shared" ref="AF470:AF477" si="78">AD470/2</f>
        <v>1.5</v>
      </c>
      <c r="AG470" s="92" t="str">
        <f t="shared" ref="AG470:AG477" si="79">IF(AND(AF470&gt;=0,AF470&lt;=1),1,"No aplica")</f>
        <v>No aplica</v>
      </c>
      <c r="AH470" s="95" t="e">
        <f t="shared" ref="AH470:AH477" si="80">AD470/(AG470*2)</f>
        <v>#VALUE!</v>
      </c>
      <c r="AI470" s="96" t="str">
        <f t="shared" ref="AI470:AI477" si="81">IF(AG470=1,AG470/$AG$478,"No aplica")</f>
        <v>No aplica</v>
      </c>
      <c r="AJ470" s="96" t="e">
        <f t="shared" ref="AJ470:AJ477" si="82">AF470*AI470</f>
        <v>#VALUE!</v>
      </c>
      <c r="AK470" s="96" t="e">
        <f t="shared" ref="AK470:AK477" si="83">AJ470*$AE$23</f>
        <v>#VALUE!</v>
      </c>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row>
    <row r="471" spans="1:256" ht="24.9" customHeight="1" thickTop="1" thickBot="1" x14ac:dyDescent="0.3">
      <c r="A471" s="392" t="s">
        <v>2343</v>
      </c>
      <c r="B471" s="427"/>
      <c r="C471" s="427"/>
      <c r="D471" s="427"/>
      <c r="E471" s="427"/>
      <c r="F471" s="427"/>
      <c r="G471" s="427"/>
      <c r="H471" s="427"/>
      <c r="I471" s="427"/>
      <c r="J471" s="427"/>
      <c r="K471" s="427"/>
      <c r="L471" s="427"/>
      <c r="M471" s="427"/>
      <c r="N471" s="427"/>
      <c r="O471" s="427"/>
      <c r="P471" s="427"/>
      <c r="Q471" s="427"/>
      <c r="R471" s="427"/>
      <c r="S471" s="427"/>
      <c r="T471" s="427"/>
      <c r="U471" s="427"/>
      <c r="V471" s="427"/>
      <c r="W471" s="427"/>
      <c r="X471" s="427"/>
      <c r="Y471" s="427"/>
      <c r="Z471" s="427"/>
      <c r="AA471" s="427"/>
      <c r="AB471" s="427"/>
      <c r="AC471" s="428"/>
      <c r="AD471" s="310">
        <f>'Art. 123'!AF458</f>
        <v>3</v>
      </c>
      <c r="AE471" s="94" t="str">
        <f t="shared" si="77"/>
        <v>No aplica</v>
      </c>
      <c r="AF471">
        <f t="shared" si="78"/>
        <v>1.5</v>
      </c>
      <c r="AG471" s="92" t="str">
        <f t="shared" si="79"/>
        <v>No aplica</v>
      </c>
      <c r="AH471" s="95" t="e">
        <f t="shared" si="80"/>
        <v>#VALUE!</v>
      </c>
      <c r="AI471" s="96" t="str">
        <f t="shared" si="81"/>
        <v>No aplica</v>
      </c>
      <c r="AJ471" s="96" t="e">
        <f t="shared" si="82"/>
        <v>#VALUE!</v>
      </c>
      <c r="AK471" s="96" t="e">
        <f t="shared" si="83"/>
        <v>#VALUE!</v>
      </c>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row>
    <row r="472" spans="1:256" ht="24.9" customHeight="1" thickTop="1" thickBot="1" x14ac:dyDescent="0.3">
      <c r="A472" s="392" t="s">
        <v>2344</v>
      </c>
      <c r="B472" s="427"/>
      <c r="C472" s="427"/>
      <c r="D472" s="427"/>
      <c r="E472" s="427"/>
      <c r="F472" s="427"/>
      <c r="G472" s="427"/>
      <c r="H472" s="427"/>
      <c r="I472" s="427"/>
      <c r="J472" s="427"/>
      <c r="K472" s="427"/>
      <c r="L472" s="427"/>
      <c r="M472" s="427"/>
      <c r="N472" s="427"/>
      <c r="O472" s="427"/>
      <c r="P472" s="427"/>
      <c r="Q472" s="427"/>
      <c r="R472" s="427"/>
      <c r="S472" s="427"/>
      <c r="T472" s="427"/>
      <c r="U472" s="427"/>
      <c r="V472" s="427"/>
      <c r="W472" s="427"/>
      <c r="X472" s="427"/>
      <c r="Y472" s="427"/>
      <c r="Z472" s="427"/>
      <c r="AA472" s="427"/>
      <c r="AB472" s="427"/>
      <c r="AC472" s="428"/>
      <c r="AD472" s="310">
        <f>'Art. 123'!AF459</f>
        <v>3</v>
      </c>
      <c r="AE472" s="94" t="str">
        <f t="shared" si="77"/>
        <v>No aplica</v>
      </c>
      <c r="AF472">
        <f t="shared" si="78"/>
        <v>1.5</v>
      </c>
      <c r="AG472" s="92" t="str">
        <f t="shared" si="79"/>
        <v>No aplica</v>
      </c>
      <c r="AH472" s="95" t="e">
        <f t="shared" si="80"/>
        <v>#VALUE!</v>
      </c>
      <c r="AI472" s="96" t="str">
        <f t="shared" si="81"/>
        <v>No aplica</v>
      </c>
      <c r="AJ472" s="96" t="e">
        <f t="shared" si="82"/>
        <v>#VALUE!</v>
      </c>
      <c r="AK472" s="96" t="e">
        <f t="shared" si="83"/>
        <v>#VALUE!</v>
      </c>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row>
    <row r="473" spans="1:256" ht="24.9" customHeight="1" thickTop="1" thickBot="1" x14ac:dyDescent="0.3">
      <c r="A473" s="392" t="s">
        <v>2301</v>
      </c>
      <c r="B473" s="427"/>
      <c r="C473" s="427"/>
      <c r="D473" s="427"/>
      <c r="E473" s="427"/>
      <c r="F473" s="427"/>
      <c r="G473" s="427"/>
      <c r="H473" s="427"/>
      <c r="I473" s="427"/>
      <c r="J473" s="427"/>
      <c r="K473" s="427"/>
      <c r="L473" s="427"/>
      <c r="M473" s="427"/>
      <c r="N473" s="427"/>
      <c r="O473" s="427"/>
      <c r="P473" s="427"/>
      <c r="Q473" s="427"/>
      <c r="R473" s="427"/>
      <c r="S473" s="427"/>
      <c r="T473" s="427"/>
      <c r="U473" s="427"/>
      <c r="V473" s="427"/>
      <c r="W473" s="427"/>
      <c r="X473" s="427"/>
      <c r="Y473" s="427"/>
      <c r="Z473" s="427"/>
      <c r="AA473" s="427"/>
      <c r="AB473" s="427"/>
      <c r="AC473" s="428"/>
      <c r="AD473" s="310">
        <f>'Art. 123'!AF460</f>
        <v>3</v>
      </c>
      <c r="AE473" s="94" t="str">
        <f t="shared" si="77"/>
        <v>No aplica</v>
      </c>
      <c r="AF473">
        <f t="shared" si="78"/>
        <v>1.5</v>
      </c>
      <c r="AG473" s="92" t="str">
        <f t="shared" si="79"/>
        <v>No aplica</v>
      </c>
      <c r="AH473" s="95" t="e">
        <f t="shared" si="80"/>
        <v>#VALUE!</v>
      </c>
      <c r="AI473" s="96" t="str">
        <f t="shared" si="81"/>
        <v>No aplica</v>
      </c>
      <c r="AJ473" s="96" t="e">
        <f t="shared" si="82"/>
        <v>#VALUE!</v>
      </c>
      <c r="AK473" s="96" t="e">
        <f t="shared" si="83"/>
        <v>#VALUE!</v>
      </c>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row>
    <row r="474" spans="1:256" ht="24.9" customHeight="1" thickTop="1" thickBot="1" x14ac:dyDescent="0.3">
      <c r="A474" s="434" t="s">
        <v>2345</v>
      </c>
      <c r="B474" s="435"/>
      <c r="C474" s="435"/>
      <c r="D474" s="435"/>
      <c r="E474" s="435"/>
      <c r="F474" s="435"/>
      <c r="G474" s="435"/>
      <c r="H474" s="435"/>
      <c r="I474" s="435"/>
      <c r="J474" s="435"/>
      <c r="K474" s="435"/>
      <c r="L474" s="435"/>
      <c r="M474" s="435"/>
      <c r="N474" s="435"/>
      <c r="O474" s="435"/>
      <c r="P474" s="435"/>
      <c r="Q474" s="435"/>
      <c r="R474" s="435"/>
      <c r="S474" s="435"/>
      <c r="T474" s="435"/>
      <c r="U474" s="435"/>
      <c r="V474" s="435"/>
      <c r="W474" s="435"/>
      <c r="X474" s="435"/>
      <c r="Y474" s="435"/>
      <c r="Z474" s="435"/>
      <c r="AA474" s="435"/>
      <c r="AB474" s="435"/>
      <c r="AC474" s="436"/>
      <c r="AD474" s="310">
        <f>'Art. 123'!AF461</f>
        <v>3</v>
      </c>
      <c r="AE474" s="94" t="str">
        <f t="shared" si="77"/>
        <v>No aplica</v>
      </c>
      <c r="AF474">
        <f t="shared" si="78"/>
        <v>1.5</v>
      </c>
      <c r="AG474" s="92" t="str">
        <f t="shared" si="79"/>
        <v>No aplica</v>
      </c>
      <c r="AH474" s="95" t="e">
        <f t="shared" si="80"/>
        <v>#VALUE!</v>
      </c>
      <c r="AI474" s="96" t="str">
        <f t="shared" si="81"/>
        <v>No aplica</v>
      </c>
      <c r="AJ474" s="96" t="e">
        <f t="shared" si="82"/>
        <v>#VALUE!</v>
      </c>
      <c r="AK474" s="96" t="e">
        <f t="shared" si="83"/>
        <v>#VALUE!</v>
      </c>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row>
    <row r="475" spans="1:256" ht="24.9" customHeight="1" thickTop="1" thickBot="1" x14ac:dyDescent="0.3">
      <c r="A475" s="434" t="s">
        <v>2346</v>
      </c>
      <c r="B475" s="435"/>
      <c r="C475" s="435"/>
      <c r="D475" s="435"/>
      <c r="E475" s="435"/>
      <c r="F475" s="435"/>
      <c r="G475" s="435"/>
      <c r="H475" s="435"/>
      <c r="I475" s="435"/>
      <c r="J475" s="435"/>
      <c r="K475" s="435"/>
      <c r="L475" s="435"/>
      <c r="M475" s="435"/>
      <c r="N475" s="435"/>
      <c r="O475" s="435"/>
      <c r="P475" s="435"/>
      <c r="Q475" s="435"/>
      <c r="R475" s="435"/>
      <c r="S475" s="435"/>
      <c r="T475" s="435"/>
      <c r="U475" s="435"/>
      <c r="V475" s="435"/>
      <c r="W475" s="435"/>
      <c r="X475" s="435"/>
      <c r="Y475" s="435"/>
      <c r="Z475" s="435"/>
      <c r="AA475" s="435"/>
      <c r="AB475" s="435"/>
      <c r="AC475" s="436"/>
      <c r="AD475" s="310">
        <f>'Art. 123'!AF462</f>
        <v>3</v>
      </c>
      <c r="AE475" s="94" t="str">
        <f t="shared" si="77"/>
        <v>No aplica</v>
      </c>
      <c r="AF475">
        <f t="shared" si="78"/>
        <v>1.5</v>
      </c>
      <c r="AG475" s="92" t="str">
        <f t="shared" si="79"/>
        <v>No aplica</v>
      </c>
      <c r="AH475" s="95" t="e">
        <f t="shared" si="80"/>
        <v>#VALUE!</v>
      </c>
      <c r="AI475" s="96" t="str">
        <f t="shared" si="81"/>
        <v>No aplica</v>
      </c>
      <c r="AJ475" s="96" t="e">
        <f t="shared" si="82"/>
        <v>#VALUE!</v>
      </c>
      <c r="AK475" s="96" t="e">
        <f t="shared" si="83"/>
        <v>#VALUE!</v>
      </c>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row>
    <row r="476" spans="1:256" ht="24.9" customHeight="1" thickTop="1" thickBot="1" x14ac:dyDescent="0.3">
      <c r="A476" s="392" t="s">
        <v>2347</v>
      </c>
      <c r="B476" s="427"/>
      <c r="C476" s="427"/>
      <c r="D476" s="427"/>
      <c r="E476" s="427"/>
      <c r="F476" s="427"/>
      <c r="G476" s="427"/>
      <c r="H476" s="427"/>
      <c r="I476" s="427"/>
      <c r="J476" s="427"/>
      <c r="K476" s="427"/>
      <c r="L476" s="427"/>
      <c r="M476" s="427"/>
      <c r="N476" s="427"/>
      <c r="O476" s="427"/>
      <c r="P476" s="427"/>
      <c r="Q476" s="427"/>
      <c r="R476" s="427"/>
      <c r="S476" s="427"/>
      <c r="T476" s="427"/>
      <c r="U476" s="427"/>
      <c r="V476" s="427"/>
      <c r="W476" s="427"/>
      <c r="X476" s="427"/>
      <c r="Y476" s="427"/>
      <c r="Z476" s="427"/>
      <c r="AA476" s="427"/>
      <c r="AB476" s="427"/>
      <c r="AC476" s="428"/>
      <c r="AD476" s="310">
        <f>'Art. 123'!AF463</f>
        <v>3</v>
      </c>
      <c r="AE476" s="94" t="str">
        <f t="shared" si="77"/>
        <v>No aplica</v>
      </c>
      <c r="AF476">
        <f t="shared" si="78"/>
        <v>1.5</v>
      </c>
      <c r="AG476" s="92" t="str">
        <f t="shared" si="79"/>
        <v>No aplica</v>
      </c>
      <c r="AH476" s="95" t="e">
        <f t="shared" si="80"/>
        <v>#VALUE!</v>
      </c>
      <c r="AI476" s="96" t="str">
        <f t="shared" si="81"/>
        <v>No aplica</v>
      </c>
      <c r="AJ476" s="96" t="e">
        <f t="shared" si="82"/>
        <v>#VALUE!</v>
      </c>
      <c r="AK476" s="96" t="e">
        <f t="shared" si="83"/>
        <v>#VALUE!</v>
      </c>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row>
    <row r="477" spans="1:256" ht="24.9" customHeight="1" thickTop="1" thickBot="1" x14ac:dyDescent="0.3">
      <c r="A477" s="392" t="s">
        <v>2348</v>
      </c>
      <c r="B477" s="427"/>
      <c r="C477" s="427"/>
      <c r="D477" s="427"/>
      <c r="E477" s="427"/>
      <c r="F477" s="427"/>
      <c r="G477" s="427"/>
      <c r="H477" s="427"/>
      <c r="I477" s="427"/>
      <c r="J477" s="427"/>
      <c r="K477" s="427"/>
      <c r="L477" s="427"/>
      <c r="M477" s="427"/>
      <c r="N477" s="427"/>
      <c r="O477" s="427"/>
      <c r="P477" s="427"/>
      <c r="Q477" s="427"/>
      <c r="R477" s="427"/>
      <c r="S477" s="427"/>
      <c r="T477" s="427"/>
      <c r="U477" s="427"/>
      <c r="V477" s="427"/>
      <c r="W477" s="427"/>
      <c r="X477" s="427"/>
      <c r="Y477" s="427"/>
      <c r="Z477" s="427"/>
      <c r="AA477" s="427"/>
      <c r="AB477" s="427"/>
      <c r="AC477" s="428"/>
      <c r="AD477" s="310">
        <f>'Art. 123'!AF464</f>
        <v>3</v>
      </c>
      <c r="AE477" s="94" t="str">
        <f t="shared" si="77"/>
        <v>No aplica</v>
      </c>
      <c r="AF477">
        <f t="shared" si="78"/>
        <v>1.5</v>
      </c>
      <c r="AG477" s="92" t="str">
        <f t="shared" si="79"/>
        <v>No aplica</v>
      </c>
      <c r="AH477" s="95" t="e">
        <f t="shared" si="80"/>
        <v>#VALUE!</v>
      </c>
      <c r="AI477" s="96" t="str">
        <f t="shared" si="81"/>
        <v>No aplica</v>
      </c>
      <c r="AJ477" s="96" t="e">
        <f t="shared" si="82"/>
        <v>#VALUE!</v>
      </c>
      <c r="AK477" s="96" t="e">
        <f t="shared" si="83"/>
        <v>#VALUE!</v>
      </c>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row>
    <row r="478" spans="1:256" ht="24.9" customHeight="1" thickTop="1" x14ac:dyDescent="0.25">
      <c r="A478" s="437" t="s">
        <v>1718</v>
      </c>
      <c r="B478" s="438"/>
      <c r="C478" s="438"/>
      <c r="D478" s="438"/>
      <c r="E478" s="438"/>
      <c r="F478" s="438"/>
      <c r="G478" s="438"/>
      <c r="H478" s="438"/>
      <c r="I478" s="438"/>
      <c r="J478" s="438"/>
      <c r="K478" s="438"/>
      <c r="L478" s="438"/>
      <c r="M478" s="438"/>
      <c r="N478" s="438"/>
      <c r="O478" s="438"/>
      <c r="P478" s="438"/>
      <c r="Q478" s="438"/>
      <c r="R478" s="438"/>
      <c r="S478" s="438"/>
      <c r="T478" s="438"/>
      <c r="U478" s="438"/>
      <c r="V478" s="438"/>
      <c r="W478" s="438"/>
      <c r="X478" s="438"/>
      <c r="Y478" s="438"/>
      <c r="Z478" s="438"/>
      <c r="AA478" s="438"/>
      <c r="AB478" s="438"/>
      <c r="AC478" s="438"/>
      <c r="AD478" s="439"/>
      <c r="AE478" s="94">
        <f>SUM(AE470:AE477)</f>
        <v>0</v>
      </c>
      <c r="AF478" s="61"/>
      <c r="AG478" s="97">
        <f>SUM(AG470:AG477)</f>
        <v>0</v>
      </c>
      <c r="AH478" s="98"/>
      <c r="AI478" s="99"/>
      <c r="AJ478" s="99"/>
      <c r="AK478" s="99"/>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row>
    <row r="479" spans="1:256" ht="24.9" customHeight="1" x14ac:dyDescent="0.25">
      <c r="A479" s="440" t="s">
        <v>1719</v>
      </c>
      <c r="B479" s="441"/>
      <c r="C479" s="441"/>
      <c r="D479" s="441"/>
      <c r="E479" s="441"/>
      <c r="F479" s="441"/>
      <c r="G479" s="441"/>
      <c r="H479" s="441"/>
      <c r="I479" s="441"/>
      <c r="J479" s="441"/>
      <c r="K479" s="441"/>
      <c r="L479" s="441"/>
      <c r="M479" s="441"/>
      <c r="N479" s="441"/>
      <c r="O479" s="441"/>
      <c r="P479" s="441"/>
      <c r="Q479" s="441"/>
      <c r="R479" s="441"/>
      <c r="S479" s="441"/>
      <c r="T479" s="441"/>
      <c r="U479" s="441"/>
      <c r="V479" s="441"/>
      <c r="W479" s="441"/>
      <c r="X479" s="441"/>
      <c r="Y479" s="441"/>
      <c r="Z479" s="441"/>
      <c r="AA479" s="441"/>
      <c r="AB479" s="441"/>
      <c r="AC479" s="441"/>
      <c r="AD479" s="442"/>
      <c r="AE479" s="94">
        <f>AE478/$AE$23*100</f>
        <v>0</v>
      </c>
      <c r="AF479" s="61"/>
      <c r="AG479" s="97"/>
      <c r="AH479" s="98"/>
      <c r="AI479" s="99"/>
      <c r="AJ479" s="99"/>
      <c r="AK479" s="9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row>
    <row r="480" spans="1:256" ht="24.9" customHeight="1" thickBot="1" x14ac:dyDescent="0.3">
      <c r="A480" s="73"/>
      <c r="B480" s="73"/>
      <c r="C480" s="73"/>
      <c r="D480" s="73"/>
      <c r="E480" s="73"/>
      <c r="F480" s="73"/>
      <c r="G480" s="73"/>
      <c r="H480" s="73"/>
      <c r="I480" s="73"/>
      <c r="J480" s="73"/>
      <c r="K480" s="73"/>
      <c r="L480" s="73"/>
      <c r="M480" s="73"/>
      <c r="N480" s="73"/>
      <c r="O480" s="73"/>
      <c r="P480" s="73"/>
      <c r="Q480" s="100"/>
      <c r="R480" s="73"/>
      <c r="S480" s="73"/>
      <c r="T480" s="73"/>
      <c r="U480" s="73"/>
      <c r="V480" s="73"/>
      <c r="W480" s="73"/>
      <c r="X480" s="73"/>
      <c r="Y480" s="73"/>
      <c r="Z480" s="73"/>
      <c r="AA480" s="73"/>
      <c r="AB480" s="73"/>
      <c r="AC480" s="73"/>
      <c r="AD480" s="101"/>
      <c r="AE480" s="101"/>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row>
    <row r="481" spans="1:256" ht="24.9" customHeight="1" thickTop="1" thickBot="1" x14ac:dyDescent="0.3">
      <c r="A481" s="391" t="s">
        <v>198</v>
      </c>
      <c r="B481" s="443"/>
      <c r="C481" s="443"/>
      <c r="D481" s="443"/>
      <c r="E481" s="443"/>
      <c r="F481" s="443"/>
      <c r="G481" s="443"/>
      <c r="H481" s="443"/>
      <c r="I481" s="443"/>
      <c r="J481" s="443"/>
      <c r="K481" s="443"/>
      <c r="L481" s="443"/>
      <c r="M481" s="443"/>
      <c r="N481" s="443"/>
      <c r="O481" s="443"/>
      <c r="P481" s="443"/>
      <c r="Q481" s="443"/>
      <c r="R481" s="443"/>
      <c r="S481" s="443"/>
      <c r="T481" s="443"/>
      <c r="U481" s="443"/>
      <c r="V481" s="443"/>
      <c r="W481" s="443"/>
      <c r="X481" s="443"/>
      <c r="Y481" s="443"/>
      <c r="Z481" s="443"/>
      <c r="AA481" s="443"/>
      <c r="AB481" s="443"/>
      <c r="AC481" s="443"/>
      <c r="AD481" s="112" t="s">
        <v>187</v>
      </c>
      <c r="AE481" s="113" t="s">
        <v>7</v>
      </c>
      <c r="AF481" s="92" t="s">
        <v>1666</v>
      </c>
      <c r="AG481" s="92" t="s">
        <v>1667</v>
      </c>
      <c r="AH481" s="92" t="s">
        <v>1668</v>
      </c>
      <c r="AI481" s="93" t="s">
        <v>1669</v>
      </c>
      <c r="AJ481" s="92"/>
      <c r="AK481" s="93" t="s">
        <v>1670</v>
      </c>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row>
    <row r="482" spans="1:256" ht="24.9" customHeight="1" thickTop="1" thickBot="1" x14ac:dyDescent="0.3">
      <c r="A482" s="392" t="s">
        <v>2349</v>
      </c>
      <c r="B482" s="427"/>
      <c r="C482" s="427"/>
      <c r="D482" s="427"/>
      <c r="E482" s="427"/>
      <c r="F482" s="427"/>
      <c r="G482" s="427"/>
      <c r="H482" s="427"/>
      <c r="I482" s="427"/>
      <c r="J482" s="427"/>
      <c r="K482" s="427"/>
      <c r="L482" s="427"/>
      <c r="M482" s="427"/>
      <c r="N482" s="427"/>
      <c r="O482" s="427"/>
      <c r="P482" s="427"/>
      <c r="Q482" s="427"/>
      <c r="R482" s="427"/>
      <c r="S482" s="427"/>
      <c r="T482" s="427"/>
      <c r="U482" s="427"/>
      <c r="V482" s="427"/>
      <c r="W482" s="427"/>
      <c r="X482" s="427"/>
      <c r="Y482" s="427"/>
      <c r="Z482" s="427"/>
      <c r="AA482" s="427"/>
      <c r="AB482" s="427"/>
      <c r="AC482" s="428"/>
      <c r="AD482" s="310">
        <f>'Art. 123'!AF431</f>
        <v>3</v>
      </c>
      <c r="AE482" s="94" t="str">
        <f>IF(AG482=1,AK482,AG482)</f>
        <v>No aplica</v>
      </c>
      <c r="AF482">
        <f>AD482/2</f>
        <v>1.5</v>
      </c>
      <c r="AG482" s="92" t="str">
        <f>IF(AND(AF482&gt;=0,AF482&lt;=1),1,"No aplica")</f>
        <v>No aplica</v>
      </c>
      <c r="AH482" s="95" t="e">
        <f>AD482/(AG482*2)</f>
        <v>#VALUE!</v>
      </c>
      <c r="AI482" s="96" t="str">
        <f>IF(AG482=1,AG482/$AG$487,"No aplica")</f>
        <v>No aplica</v>
      </c>
      <c r="AJ482" s="96" t="e">
        <f>AF482*AI482</f>
        <v>#VALUE!</v>
      </c>
      <c r="AK482" s="96" t="e">
        <f>AJ482*$AE$23</f>
        <v>#VALUE!</v>
      </c>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row>
    <row r="483" spans="1:256" ht="24.9" customHeight="1" thickTop="1" thickBot="1" x14ac:dyDescent="0.3">
      <c r="A483" s="392" t="s">
        <v>1034</v>
      </c>
      <c r="B483" s="427"/>
      <c r="C483" s="427"/>
      <c r="D483" s="427"/>
      <c r="E483" s="427"/>
      <c r="F483" s="427"/>
      <c r="G483" s="427"/>
      <c r="H483" s="427"/>
      <c r="I483" s="427"/>
      <c r="J483" s="427"/>
      <c r="K483" s="427"/>
      <c r="L483" s="427"/>
      <c r="M483" s="427"/>
      <c r="N483" s="427"/>
      <c r="O483" s="427"/>
      <c r="P483" s="427"/>
      <c r="Q483" s="427"/>
      <c r="R483" s="427"/>
      <c r="S483" s="427"/>
      <c r="T483" s="427"/>
      <c r="U483" s="427"/>
      <c r="V483" s="427"/>
      <c r="W483" s="427"/>
      <c r="X483" s="427"/>
      <c r="Y483" s="427"/>
      <c r="Z483" s="427"/>
      <c r="AA483" s="427"/>
      <c r="AB483" s="427"/>
      <c r="AC483" s="428"/>
      <c r="AD483" s="310">
        <f>'Art. 123'!AF432</f>
        <v>3</v>
      </c>
      <c r="AE483" s="94" t="str">
        <f>IF(AG483=1,AK483,AG483)</f>
        <v>No aplica</v>
      </c>
      <c r="AF483">
        <f>AD483/2</f>
        <v>1.5</v>
      </c>
      <c r="AG483" s="92" t="str">
        <f>IF(AND(AF483&gt;=0,AF483&lt;=1),1,"No aplica")</f>
        <v>No aplica</v>
      </c>
      <c r="AH483" s="95" t="e">
        <f>AD483/(AG483*2)</f>
        <v>#VALUE!</v>
      </c>
      <c r="AI483" s="96" t="str">
        <f>IF(AG483=1,AG483/$AG$487,"No aplica")</f>
        <v>No aplica</v>
      </c>
      <c r="AJ483" s="96" t="e">
        <f>AF483*AI483</f>
        <v>#VALUE!</v>
      </c>
      <c r="AK483" s="96" t="e">
        <f>AJ483*$AE$23</f>
        <v>#VALUE!</v>
      </c>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row>
    <row r="484" spans="1:256" ht="24.9" customHeight="1" thickTop="1" thickBot="1" x14ac:dyDescent="0.3">
      <c r="A484" s="392" t="s">
        <v>1035</v>
      </c>
      <c r="B484" s="427"/>
      <c r="C484" s="427"/>
      <c r="D484" s="427"/>
      <c r="E484" s="427"/>
      <c r="F484" s="427"/>
      <c r="G484" s="427"/>
      <c r="H484" s="427"/>
      <c r="I484" s="427"/>
      <c r="J484" s="427"/>
      <c r="K484" s="427"/>
      <c r="L484" s="427"/>
      <c r="M484" s="427"/>
      <c r="N484" s="427"/>
      <c r="O484" s="427"/>
      <c r="P484" s="427"/>
      <c r="Q484" s="427"/>
      <c r="R484" s="427"/>
      <c r="S484" s="427"/>
      <c r="T484" s="427"/>
      <c r="U484" s="427"/>
      <c r="V484" s="427"/>
      <c r="W484" s="427"/>
      <c r="X484" s="427"/>
      <c r="Y484" s="427"/>
      <c r="Z484" s="427"/>
      <c r="AA484" s="427"/>
      <c r="AB484" s="427"/>
      <c r="AC484" s="428"/>
      <c r="AD484" s="310">
        <f>'Art. 123'!AF433</f>
        <v>3</v>
      </c>
      <c r="AE484" s="94" t="str">
        <f>IF(AG484=1,AK484,AG484)</f>
        <v>No aplica</v>
      </c>
      <c r="AF484">
        <f>AD484/2</f>
        <v>1.5</v>
      </c>
      <c r="AG484" s="92" t="str">
        <f>IF(AND(AF484&gt;=0,AF484&lt;=1),1,"No aplica")</f>
        <v>No aplica</v>
      </c>
      <c r="AH484" s="95" t="e">
        <f>AD484/(AG484*2)</f>
        <v>#VALUE!</v>
      </c>
      <c r="AI484" s="96" t="str">
        <f>IF(AG484=1,AG484/$AG$487,"No aplica")</f>
        <v>No aplica</v>
      </c>
      <c r="AJ484" s="96" t="e">
        <f>AF484*AI484</f>
        <v>#VALUE!</v>
      </c>
      <c r="AK484" s="96" t="e">
        <f>AJ484*$AE$23</f>
        <v>#VALUE!</v>
      </c>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row>
    <row r="485" spans="1:256" ht="24.9" customHeight="1" thickTop="1" thickBot="1" x14ac:dyDescent="0.3">
      <c r="A485" s="392" t="s">
        <v>1036</v>
      </c>
      <c r="B485" s="427"/>
      <c r="C485" s="427"/>
      <c r="D485" s="427"/>
      <c r="E485" s="427"/>
      <c r="F485" s="427"/>
      <c r="G485" s="427"/>
      <c r="H485" s="427"/>
      <c r="I485" s="427"/>
      <c r="J485" s="427"/>
      <c r="K485" s="427"/>
      <c r="L485" s="427"/>
      <c r="M485" s="427"/>
      <c r="N485" s="427"/>
      <c r="O485" s="427"/>
      <c r="P485" s="427"/>
      <c r="Q485" s="427"/>
      <c r="R485" s="427"/>
      <c r="S485" s="427"/>
      <c r="T485" s="427"/>
      <c r="U485" s="427"/>
      <c r="V485" s="427"/>
      <c r="W485" s="427"/>
      <c r="X485" s="427"/>
      <c r="Y485" s="427"/>
      <c r="Z485" s="427"/>
      <c r="AA485" s="427"/>
      <c r="AB485" s="427"/>
      <c r="AC485" s="428"/>
      <c r="AD485" s="310">
        <f>'Art. 123'!AF434</f>
        <v>3</v>
      </c>
      <c r="AE485" s="94" t="str">
        <f>IF(AG485=1,AK485,AG485)</f>
        <v>No aplica</v>
      </c>
      <c r="AF485">
        <f>AD485/2</f>
        <v>1.5</v>
      </c>
      <c r="AG485" s="92" t="str">
        <f>IF(AND(AF485&gt;=0,AF485&lt;=1),1,"No aplica")</f>
        <v>No aplica</v>
      </c>
      <c r="AH485" s="95" t="e">
        <f>AD485/(AG485*2)</f>
        <v>#VALUE!</v>
      </c>
      <c r="AI485" s="96" t="str">
        <f>IF(AG485=1,AG485/$AG$487,"No aplica")</f>
        <v>No aplica</v>
      </c>
      <c r="AJ485" s="96" t="e">
        <f>AF485*AI485</f>
        <v>#VALUE!</v>
      </c>
      <c r="AK485" s="96" t="e">
        <f>AJ485*$AE$23</f>
        <v>#VALUE!</v>
      </c>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row>
    <row r="486" spans="1:256" ht="24.9" customHeight="1" thickTop="1" thickBot="1" x14ac:dyDescent="0.3">
      <c r="A486" s="392" t="s">
        <v>2350</v>
      </c>
      <c r="B486" s="427"/>
      <c r="C486" s="427"/>
      <c r="D486" s="427"/>
      <c r="E486" s="427"/>
      <c r="F486" s="427"/>
      <c r="G486" s="427"/>
      <c r="H486" s="427"/>
      <c r="I486" s="427"/>
      <c r="J486" s="427"/>
      <c r="K486" s="427"/>
      <c r="L486" s="427"/>
      <c r="M486" s="427"/>
      <c r="N486" s="427"/>
      <c r="O486" s="427"/>
      <c r="P486" s="427"/>
      <c r="Q486" s="427"/>
      <c r="R486" s="427"/>
      <c r="S486" s="427"/>
      <c r="T486" s="427"/>
      <c r="U486" s="427"/>
      <c r="V486" s="427"/>
      <c r="W486" s="427"/>
      <c r="X486" s="427"/>
      <c r="Y486" s="427"/>
      <c r="Z486" s="427"/>
      <c r="AA486" s="427"/>
      <c r="AB486" s="427"/>
      <c r="AC486" s="428"/>
      <c r="AD486" s="310">
        <f>'Art. 123'!AF435</f>
        <v>3</v>
      </c>
      <c r="AE486" s="94" t="str">
        <f>IF(AG486=1,AK486,AG486)</f>
        <v>No aplica</v>
      </c>
      <c r="AF486">
        <f>AD486/2</f>
        <v>1.5</v>
      </c>
      <c r="AG486" s="92" t="str">
        <f>IF(AND(AF486&gt;=0,AF486&lt;=1),1,"No aplica")</f>
        <v>No aplica</v>
      </c>
      <c r="AH486" s="95" t="e">
        <f>AD486/(AG486*2)</f>
        <v>#VALUE!</v>
      </c>
      <c r="AI486" s="96" t="str">
        <f>IF(AG486=1,AG486/$AG$487,"No aplica")</f>
        <v>No aplica</v>
      </c>
      <c r="AJ486" s="96" t="e">
        <f>AF486*AI486</f>
        <v>#VALUE!</v>
      </c>
      <c r="AK486" s="96" t="e">
        <f>AJ486*$AE$23</f>
        <v>#VALUE!</v>
      </c>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row>
    <row r="487" spans="1:256" ht="24.9" customHeight="1" thickTop="1" x14ac:dyDescent="0.25">
      <c r="A487" s="437" t="s">
        <v>1720</v>
      </c>
      <c r="B487" s="438"/>
      <c r="C487" s="438"/>
      <c r="D487" s="438"/>
      <c r="E487" s="438"/>
      <c r="F487" s="438"/>
      <c r="G487" s="438"/>
      <c r="H487" s="438"/>
      <c r="I487" s="438"/>
      <c r="J487" s="438"/>
      <c r="K487" s="438"/>
      <c r="L487" s="438"/>
      <c r="M487" s="438"/>
      <c r="N487" s="438"/>
      <c r="O487" s="438"/>
      <c r="P487" s="438"/>
      <c r="Q487" s="438"/>
      <c r="R487" s="438"/>
      <c r="S487" s="438"/>
      <c r="T487" s="438"/>
      <c r="U487" s="438"/>
      <c r="V487" s="438"/>
      <c r="W487" s="438"/>
      <c r="X487" s="438"/>
      <c r="Y487" s="438"/>
      <c r="Z487" s="438"/>
      <c r="AA487" s="438"/>
      <c r="AB487" s="438"/>
      <c r="AC487" s="438"/>
      <c r="AD487" s="439"/>
      <c r="AE487" s="94">
        <f>SUM(AE480:AE486)</f>
        <v>0</v>
      </c>
      <c r="AF487" s="61"/>
      <c r="AG487" s="97">
        <f>SUM(AG482:AG486)</f>
        <v>0</v>
      </c>
      <c r="AH487" s="98"/>
      <c r="AI487" s="99"/>
      <c r="AJ487" s="99"/>
      <c r="AK487" s="99"/>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row>
    <row r="488" spans="1:256" ht="24.9" customHeight="1" x14ac:dyDescent="0.25">
      <c r="A488" s="440" t="s">
        <v>1721</v>
      </c>
      <c r="B488" s="441"/>
      <c r="C488" s="441"/>
      <c r="D488" s="441"/>
      <c r="E488" s="441"/>
      <c r="F488" s="441"/>
      <c r="G488" s="441"/>
      <c r="H488" s="441"/>
      <c r="I488" s="441"/>
      <c r="J488" s="441"/>
      <c r="K488" s="441"/>
      <c r="L488" s="441"/>
      <c r="M488" s="441"/>
      <c r="N488" s="441"/>
      <c r="O488" s="441"/>
      <c r="P488" s="441"/>
      <c r="Q488" s="441"/>
      <c r="R488" s="441"/>
      <c r="S488" s="441"/>
      <c r="T488" s="441"/>
      <c r="U488" s="441"/>
      <c r="V488" s="441"/>
      <c r="W488" s="441"/>
      <c r="X488" s="441"/>
      <c r="Y488" s="441"/>
      <c r="Z488" s="441"/>
      <c r="AA488" s="441"/>
      <c r="AB488" s="441"/>
      <c r="AC488" s="441"/>
      <c r="AD488" s="442"/>
      <c r="AE488" s="94">
        <f>AE487/$AE$23*100</f>
        <v>0</v>
      </c>
      <c r="AF488" s="61"/>
      <c r="AG488" s="97"/>
      <c r="AH488" s="98"/>
      <c r="AI488" s="99"/>
      <c r="AJ488" s="99"/>
      <c r="AK488" s="99"/>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row>
    <row r="489" spans="1:256" ht="24.9" customHeight="1" x14ac:dyDescent="0.25">
      <c r="A489" s="107"/>
      <c r="B489" s="107"/>
      <c r="C489" s="107"/>
      <c r="D489" s="107"/>
      <c r="E489" s="107"/>
      <c r="F489" s="107"/>
      <c r="G489" s="107"/>
      <c r="H489" s="107"/>
      <c r="I489" s="107"/>
      <c r="J489" s="107"/>
      <c r="K489" s="107"/>
      <c r="L489" s="107"/>
      <c r="M489" s="107"/>
      <c r="N489" s="107"/>
      <c r="O489" s="107"/>
      <c r="P489" s="107"/>
      <c r="Q489" s="100"/>
      <c r="R489" s="107"/>
      <c r="S489" s="107"/>
      <c r="T489" s="107"/>
      <c r="U489" s="107"/>
      <c r="V489" s="107"/>
      <c r="W489" s="107"/>
      <c r="X489" s="107"/>
      <c r="Y489" s="107"/>
      <c r="Z489" s="107"/>
      <c r="AA489" s="107"/>
      <c r="AB489" s="107"/>
      <c r="AC489" s="107"/>
      <c r="AD489" s="101"/>
      <c r="AE489" s="101"/>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row>
    <row r="490" spans="1:256" ht="24.9" customHeight="1" x14ac:dyDescent="0.25">
      <c r="A490" s="107"/>
      <c r="B490" s="107"/>
      <c r="C490" s="107"/>
      <c r="D490" s="107"/>
      <c r="E490" s="107"/>
      <c r="F490" s="107"/>
      <c r="G490" s="107"/>
      <c r="H490" s="107"/>
      <c r="I490" s="107"/>
      <c r="J490" s="107"/>
      <c r="K490" s="107"/>
      <c r="L490" s="107"/>
      <c r="M490" s="107"/>
      <c r="N490" s="107"/>
      <c r="O490" s="107"/>
      <c r="P490" s="107"/>
      <c r="Q490" s="100"/>
      <c r="R490" s="107"/>
      <c r="S490" s="107"/>
      <c r="T490" s="107"/>
      <c r="U490" s="107"/>
      <c r="V490" s="107"/>
      <c r="W490" s="107"/>
      <c r="X490" s="107"/>
      <c r="Y490" s="107"/>
      <c r="Z490" s="107"/>
      <c r="AA490" s="107"/>
      <c r="AB490" s="107"/>
      <c r="AC490" s="107"/>
      <c r="AD490" s="101"/>
      <c r="AE490" s="101"/>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row>
    <row r="491" spans="1:256" ht="24.9" customHeight="1" x14ac:dyDescent="0.25">
      <c r="A491" s="444" t="s">
        <v>2351</v>
      </c>
      <c r="B491" s="444"/>
      <c r="C491" s="444"/>
      <c r="D491" s="444"/>
      <c r="E491" s="444"/>
      <c r="F491" s="444"/>
      <c r="G491" s="444"/>
      <c r="H491" s="444"/>
      <c r="I491" s="444"/>
      <c r="J491" s="444"/>
      <c r="K491" s="444"/>
      <c r="L491" s="444"/>
      <c r="M491" s="444"/>
      <c r="N491" s="444"/>
      <c r="O491" s="444"/>
      <c r="P491" s="444"/>
      <c r="Q491" s="444"/>
      <c r="R491" s="444"/>
      <c r="S491" s="444"/>
      <c r="T491" s="444"/>
      <c r="U491" s="444"/>
      <c r="V491" s="444"/>
      <c r="W491" s="444"/>
      <c r="X491" s="444"/>
      <c r="Y491" s="444"/>
      <c r="Z491" s="444"/>
      <c r="AA491" s="444"/>
      <c r="AB491" s="444"/>
      <c r="AC491" s="444"/>
      <c r="AD491" s="295"/>
      <c r="AE491" s="295"/>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row>
    <row r="492" spans="1:256" ht="24.9" customHeight="1" x14ac:dyDescent="0.25">
      <c r="A492" s="296"/>
      <c r="B492" s="297"/>
      <c r="C492" s="297"/>
      <c r="D492" s="297"/>
      <c r="E492" s="297"/>
      <c r="F492" s="297"/>
      <c r="G492" s="297"/>
      <c r="H492" s="297"/>
      <c r="I492" s="297"/>
      <c r="J492" s="297"/>
      <c r="K492" s="297"/>
      <c r="L492" s="297"/>
      <c r="M492" s="297"/>
      <c r="N492" s="297"/>
      <c r="O492" s="297"/>
      <c r="P492" s="297"/>
      <c r="Q492" s="298"/>
      <c r="R492" s="297"/>
      <c r="S492" s="297"/>
      <c r="T492" s="297"/>
      <c r="U492" s="297"/>
      <c r="V492" s="297"/>
      <c r="W492" s="297"/>
      <c r="X492" s="297"/>
      <c r="Y492" s="297"/>
      <c r="Z492" s="297"/>
      <c r="AA492" s="297"/>
      <c r="AB492" s="297"/>
      <c r="AC492" s="297"/>
      <c r="AD492" s="299"/>
      <c r="AE492" s="299"/>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c r="CH492"/>
      <c r="CI492"/>
      <c r="CJ492"/>
      <c r="CK492"/>
      <c r="CL492"/>
      <c r="CM492"/>
      <c r="CN492"/>
      <c r="CO492"/>
      <c r="CP492"/>
      <c r="CQ492"/>
      <c r="CR492"/>
      <c r="CS492"/>
      <c r="CT492"/>
      <c r="CU492"/>
      <c r="CV492"/>
      <c r="CW492"/>
      <c r="CX492"/>
      <c r="CY492"/>
      <c r="CZ492"/>
      <c r="DA492"/>
      <c r="DB492"/>
      <c r="DC492"/>
      <c r="DD492"/>
      <c r="DE492"/>
      <c r="DF492"/>
      <c r="DG492"/>
      <c r="DH492"/>
      <c r="DI492"/>
      <c r="DJ492"/>
      <c r="DK492"/>
      <c r="DL492"/>
      <c r="DM492"/>
      <c r="DN492"/>
      <c r="DO492"/>
      <c r="DP492"/>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c r="GG492"/>
      <c r="GH492"/>
      <c r="GI492"/>
      <c r="GJ492"/>
      <c r="GK492"/>
      <c r="GL492"/>
      <c r="GM492"/>
      <c r="GN492"/>
      <c r="GO492"/>
      <c r="GP492"/>
      <c r="GQ492"/>
      <c r="GR492"/>
      <c r="GS492"/>
      <c r="GT492"/>
      <c r="GU492"/>
      <c r="GV492"/>
      <c r="GW492"/>
      <c r="GX492"/>
      <c r="GY492"/>
      <c r="GZ492"/>
      <c r="HA492"/>
      <c r="HB492"/>
      <c r="HC492"/>
      <c r="HD492"/>
      <c r="HE492"/>
      <c r="HF492"/>
      <c r="HG492"/>
      <c r="HH492"/>
      <c r="HI492"/>
      <c r="HJ492"/>
      <c r="HK492"/>
      <c r="HL492"/>
      <c r="HM492"/>
      <c r="HN492"/>
      <c r="HO492"/>
      <c r="HP492"/>
      <c r="HQ492"/>
      <c r="HR492"/>
      <c r="HS492"/>
      <c r="HT492"/>
      <c r="HU492"/>
      <c r="HV492"/>
      <c r="HW492"/>
      <c r="HX492"/>
      <c r="HY492"/>
      <c r="HZ492"/>
      <c r="IA492"/>
      <c r="IB492"/>
      <c r="IC492"/>
      <c r="ID492"/>
      <c r="IE492"/>
      <c r="IF492"/>
      <c r="IG492"/>
      <c r="IH492"/>
      <c r="II492"/>
      <c r="IJ492"/>
      <c r="IK492"/>
      <c r="IL492"/>
      <c r="IM492"/>
      <c r="IN492"/>
      <c r="IO492"/>
      <c r="IP492"/>
      <c r="IQ492"/>
      <c r="IR492"/>
      <c r="IS492"/>
      <c r="IT492"/>
      <c r="IU492"/>
      <c r="IV492"/>
    </row>
    <row r="493" spans="1:256" ht="24.9" customHeight="1" thickBot="1" x14ac:dyDescent="0.3">
      <c r="A493" s="73"/>
      <c r="B493" s="73"/>
      <c r="C493" s="73"/>
      <c r="D493" s="73"/>
      <c r="E493" s="73"/>
      <c r="F493" s="73"/>
      <c r="G493" s="73"/>
      <c r="H493" s="73"/>
      <c r="I493" s="73"/>
      <c r="J493" s="73"/>
      <c r="K493" s="73"/>
      <c r="L493" s="73"/>
      <c r="M493" s="73"/>
      <c r="N493" s="73"/>
      <c r="O493" s="73"/>
      <c r="P493" s="73"/>
      <c r="Q493" s="100"/>
      <c r="R493" s="73"/>
      <c r="S493" s="73"/>
      <c r="T493" s="73"/>
      <c r="U493" s="73"/>
      <c r="V493" s="73"/>
      <c r="W493" s="73"/>
      <c r="X493" s="73"/>
      <c r="Y493" s="73"/>
      <c r="Z493" s="73"/>
      <c r="AA493" s="73"/>
      <c r="AB493" s="73"/>
      <c r="AC493" s="73"/>
      <c r="AD493" s="101"/>
      <c r="AE493" s="101"/>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c r="CH493"/>
      <c r="CI493"/>
      <c r="CJ493"/>
      <c r="CK493"/>
      <c r="CL493"/>
      <c r="CM493"/>
      <c r="CN493"/>
      <c r="CO493"/>
      <c r="CP493"/>
      <c r="CQ493"/>
      <c r="CR493"/>
      <c r="CS493"/>
      <c r="CT493"/>
      <c r="CU493"/>
      <c r="CV493"/>
      <c r="CW493"/>
      <c r="CX493"/>
      <c r="CY493"/>
      <c r="CZ493"/>
      <c r="DA493"/>
      <c r="DB493"/>
      <c r="DC493"/>
      <c r="DD493"/>
      <c r="DE493"/>
      <c r="DF493"/>
      <c r="DG493"/>
      <c r="DH493"/>
      <c r="DI493"/>
      <c r="DJ493"/>
      <c r="DK493"/>
      <c r="DL493"/>
      <c r="DM493"/>
      <c r="DN493"/>
      <c r="DO493"/>
      <c r="DP493"/>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c r="GG493"/>
      <c r="GH493"/>
      <c r="GI493"/>
      <c r="GJ493"/>
      <c r="GK493"/>
      <c r="GL493"/>
      <c r="GM493"/>
      <c r="GN493"/>
      <c r="GO493"/>
      <c r="GP493"/>
      <c r="GQ493"/>
      <c r="GR493"/>
      <c r="GS493"/>
      <c r="GT493"/>
      <c r="GU493"/>
      <c r="GV493"/>
      <c r="GW493"/>
      <c r="GX493"/>
      <c r="GY493"/>
      <c r="GZ493"/>
      <c r="HA493"/>
      <c r="HB493"/>
      <c r="HC493"/>
      <c r="HD493"/>
      <c r="HE493"/>
      <c r="HF493"/>
      <c r="HG493"/>
      <c r="HH493"/>
      <c r="HI493"/>
      <c r="HJ493"/>
      <c r="HK493"/>
      <c r="HL493"/>
      <c r="HM493"/>
      <c r="HN493"/>
      <c r="HO493"/>
      <c r="HP493"/>
      <c r="HQ493"/>
      <c r="HR493"/>
      <c r="HS493"/>
      <c r="HT493"/>
      <c r="HU493"/>
      <c r="HV493"/>
      <c r="HW493"/>
      <c r="HX493"/>
      <c r="HY493"/>
      <c r="HZ493"/>
      <c r="IA493"/>
      <c r="IB493"/>
      <c r="IC493"/>
      <c r="ID493"/>
      <c r="IE493"/>
      <c r="IF493"/>
      <c r="IG493"/>
      <c r="IH493"/>
      <c r="II493"/>
      <c r="IJ493"/>
      <c r="IK493"/>
      <c r="IL493"/>
      <c r="IM493"/>
      <c r="IN493"/>
      <c r="IO493"/>
      <c r="IP493"/>
      <c r="IQ493"/>
      <c r="IR493"/>
      <c r="IS493"/>
      <c r="IT493"/>
      <c r="IU493"/>
      <c r="IV493"/>
    </row>
    <row r="494" spans="1:256" ht="24.9" customHeight="1" thickTop="1" thickBot="1" x14ac:dyDescent="0.3">
      <c r="A494" s="431" t="s">
        <v>163</v>
      </c>
      <c r="B494" s="432"/>
      <c r="C494" s="432"/>
      <c r="D494" s="432"/>
      <c r="E494" s="432"/>
      <c r="F494" s="432"/>
      <c r="G494" s="432"/>
      <c r="H494" s="432"/>
      <c r="I494" s="432"/>
      <c r="J494" s="432"/>
      <c r="K494" s="432"/>
      <c r="L494" s="432"/>
      <c r="M494" s="432"/>
      <c r="N494" s="432"/>
      <c r="O494" s="432"/>
      <c r="P494" s="432"/>
      <c r="Q494" s="432"/>
      <c r="R494" s="432"/>
      <c r="S494" s="432"/>
      <c r="T494" s="432"/>
      <c r="U494" s="432"/>
      <c r="V494" s="432"/>
      <c r="W494" s="432"/>
      <c r="X494" s="432"/>
      <c r="Y494" s="432"/>
      <c r="Z494" s="432"/>
      <c r="AA494" s="432"/>
      <c r="AB494" s="432"/>
      <c r="AC494" s="433"/>
      <c r="AD494" s="66" t="s">
        <v>187</v>
      </c>
      <c r="AE494" s="306" t="s">
        <v>7</v>
      </c>
      <c r="AF494" s="92" t="s">
        <v>1666</v>
      </c>
      <c r="AG494" s="92" t="s">
        <v>1667</v>
      </c>
      <c r="AH494" s="92" t="s">
        <v>1668</v>
      </c>
      <c r="AI494" s="93" t="s">
        <v>1669</v>
      </c>
      <c r="AJ494" s="92"/>
      <c r="AK494" s="93" t="s">
        <v>1670</v>
      </c>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c r="CH494"/>
      <c r="CI494"/>
      <c r="CJ494"/>
      <c r="CK494"/>
      <c r="CL494"/>
      <c r="CM494"/>
      <c r="CN494"/>
      <c r="CO494"/>
      <c r="CP494"/>
      <c r="CQ494"/>
      <c r="CR494"/>
      <c r="CS494"/>
      <c r="CT494"/>
      <c r="CU494"/>
      <c r="CV494"/>
      <c r="CW494"/>
      <c r="CX494"/>
      <c r="CY494"/>
      <c r="CZ494"/>
      <c r="DA494"/>
      <c r="DB494"/>
      <c r="DC494"/>
      <c r="DD494"/>
      <c r="DE494"/>
      <c r="DF494"/>
      <c r="DG494"/>
      <c r="DH494"/>
      <c r="DI494"/>
      <c r="DJ494"/>
      <c r="DK494"/>
      <c r="DL494"/>
      <c r="DM494"/>
      <c r="DN494"/>
      <c r="DO494"/>
      <c r="DP494"/>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c r="GT494"/>
      <c r="GU494"/>
      <c r="GV494"/>
      <c r="GW494"/>
      <c r="GX494"/>
      <c r="GY494"/>
      <c r="GZ494"/>
      <c r="HA494"/>
      <c r="HB494"/>
      <c r="HC494"/>
      <c r="HD494"/>
      <c r="HE494"/>
      <c r="HF494"/>
      <c r="HG494"/>
      <c r="HH494"/>
      <c r="HI494"/>
      <c r="HJ494"/>
      <c r="HK494"/>
      <c r="HL494"/>
      <c r="HM494"/>
      <c r="HN494"/>
      <c r="HO494"/>
      <c r="HP494"/>
      <c r="HQ494"/>
      <c r="HR494"/>
      <c r="HS494"/>
      <c r="HT494"/>
      <c r="HU494"/>
      <c r="HV494"/>
      <c r="HW494"/>
      <c r="HX494"/>
      <c r="HY494"/>
      <c r="HZ494"/>
      <c r="IA494"/>
      <c r="IB494"/>
      <c r="IC494"/>
      <c r="ID494"/>
      <c r="IE494"/>
      <c r="IF494"/>
      <c r="IG494"/>
      <c r="IH494"/>
      <c r="II494"/>
      <c r="IJ494"/>
      <c r="IK494"/>
      <c r="IL494"/>
      <c r="IM494"/>
      <c r="IN494"/>
      <c r="IO494"/>
      <c r="IP494"/>
      <c r="IQ494"/>
      <c r="IR494"/>
      <c r="IS494"/>
      <c r="IT494"/>
      <c r="IU494"/>
      <c r="IV494"/>
    </row>
    <row r="495" spans="1:256" ht="24.9" customHeight="1" thickTop="1" thickBot="1" x14ac:dyDescent="0.3">
      <c r="A495" s="392" t="s">
        <v>1025</v>
      </c>
      <c r="B495" s="427"/>
      <c r="C495" s="427"/>
      <c r="D495" s="427"/>
      <c r="E495" s="427"/>
      <c r="F495" s="427"/>
      <c r="G495" s="427"/>
      <c r="H495" s="427"/>
      <c r="I495" s="427"/>
      <c r="J495" s="427"/>
      <c r="K495" s="427"/>
      <c r="L495" s="427"/>
      <c r="M495" s="427"/>
      <c r="N495" s="427"/>
      <c r="O495" s="427"/>
      <c r="P495" s="427"/>
      <c r="Q495" s="427"/>
      <c r="R495" s="427"/>
      <c r="S495" s="427"/>
      <c r="T495" s="427"/>
      <c r="U495" s="427"/>
      <c r="V495" s="427"/>
      <c r="W495" s="427"/>
      <c r="X495" s="427"/>
      <c r="Y495" s="427"/>
      <c r="Z495" s="427"/>
      <c r="AA495" s="427"/>
      <c r="AB495" s="427"/>
      <c r="AC495" s="428"/>
      <c r="AD495" s="310">
        <f>'Art. 123'!AF480</f>
        <v>2</v>
      </c>
      <c r="AE495" s="94">
        <f t="shared" ref="AE495:AE504" si="84">IF(AG495=1,AK495,AG495)</f>
        <v>2</v>
      </c>
      <c r="AF495">
        <f t="shared" ref="AF495:AF504" si="85">AD495/2</f>
        <v>1</v>
      </c>
      <c r="AG495" s="92">
        <f t="shared" ref="AG495:AG504" si="86">IF(AND(AF495&gt;=0,AF495&lt;=1),1,"No aplica")</f>
        <v>1</v>
      </c>
      <c r="AH495" s="95">
        <f t="shared" ref="AH495:AH504" si="87">AD495/(AG495*2)</f>
        <v>1</v>
      </c>
      <c r="AI495" s="96">
        <f t="shared" ref="AI495:AI504" si="88">IF(AG495=1,AG495/$AG$505,"No aplica")</f>
        <v>0.1</v>
      </c>
      <c r="AJ495" s="96">
        <f t="shared" ref="AJ495:AJ504" si="89">AF495*AI495</f>
        <v>0.1</v>
      </c>
      <c r="AK495" s="96">
        <f t="shared" ref="AK495:AK504" si="90">AJ495*$AE$23</f>
        <v>2</v>
      </c>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I495"/>
      <c r="DJ495"/>
      <c r="DK495"/>
      <c r="DL495"/>
      <c r="DM495"/>
      <c r="DN495"/>
      <c r="DO495"/>
      <c r="DP495"/>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c r="GT495"/>
      <c r="GU495"/>
      <c r="GV495"/>
      <c r="GW495"/>
      <c r="GX495"/>
      <c r="GY495"/>
      <c r="GZ495"/>
      <c r="HA495"/>
      <c r="HB495"/>
      <c r="HC495"/>
      <c r="HD495"/>
      <c r="HE495"/>
      <c r="HF495"/>
      <c r="HG495"/>
      <c r="HH495"/>
      <c r="HI495"/>
      <c r="HJ495"/>
      <c r="HK495"/>
      <c r="HL495"/>
      <c r="HM495"/>
      <c r="HN495"/>
      <c r="HO495"/>
      <c r="HP495"/>
      <c r="HQ495"/>
      <c r="HR495"/>
      <c r="HS495"/>
      <c r="HT495"/>
      <c r="HU495"/>
      <c r="HV495"/>
      <c r="HW495"/>
      <c r="HX495"/>
      <c r="HY495"/>
      <c r="HZ495"/>
      <c r="IA495"/>
      <c r="IB495"/>
      <c r="IC495"/>
      <c r="ID495"/>
      <c r="IE495"/>
      <c r="IF495"/>
      <c r="IG495"/>
      <c r="IH495"/>
      <c r="II495"/>
      <c r="IJ495"/>
      <c r="IK495"/>
      <c r="IL495"/>
      <c r="IM495"/>
      <c r="IN495"/>
      <c r="IO495"/>
      <c r="IP495"/>
      <c r="IQ495"/>
      <c r="IR495"/>
      <c r="IS495"/>
      <c r="IT495"/>
      <c r="IU495"/>
      <c r="IV495"/>
    </row>
    <row r="496" spans="1:256" ht="24.9" customHeight="1" thickTop="1" thickBot="1" x14ac:dyDescent="0.3">
      <c r="A496" s="392" t="s">
        <v>1026</v>
      </c>
      <c r="B496" s="427"/>
      <c r="C496" s="427"/>
      <c r="D496" s="427"/>
      <c r="E496" s="427"/>
      <c r="F496" s="427"/>
      <c r="G496" s="427"/>
      <c r="H496" s="427"/>
      <c r="I496" s="427"/>
      <c r="J496" s="427"/>
      <c r="K496" s="427"/>
      <c r="L496" s="427"/>
      <c r="M496" s="427"/>
      <c r="N496" s="427"/>
      <c r="O496" s="427"/>
      <c r="P496" s="427"/>
      <c r="Q496" s="427"/>
      <c r="R496" s="427"/>
      <c r="S496" s="427"/>
      <c r="T496" s="427"/>
      <c r="U496" s="427"/>
      <c r="V496" s="427"/>
      <c r="W496" s="427"/>
      <c r="X496" s="427"/>
      <c r="Y496" s="427"/>
      <c r="Z496" s="427"/>
      <c r="AA496" s="427"/>
      <c r="AB496" s="427"/>
      <c r="AC496" s="428"/>
      <c r="AD496" s="310">
        <f>'Art. 123'!AF481</f>
        <v>2</v>
      </c>
      <c r="AE496" s="94">
        <f t="shared" si="84"/>
        <v>2</v>
      </c>
      <c r="AF496">
        <f t="shared" si="85"/>
        <v>1</v>
      </c>
      <c r="AG496" s="92">
        <f t="shared" si="86"/>
        <v>1</v>
      </c>
      <c r="AH496" s="95">
        <f t="shared" si="87"/>
        <v>1</v>
      </c>
      <c r="AI496" s="96">
        <f t="shared" si="88"/>
        <v>0.1</v>
      </c>
      <c r="AJ496" s="96">
        <f t="shared" si="89"/>
        <v>0.1</v>
      </c>
      <c r="AK496" s="96">
        <f t="shared" si="90"/>
        <v>2</v>
      </c>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c r="CH496"/>
      <c r="CI496"/>
      <c r="CJ496"/>
      <c r="CK496"/>
      <c r="CL496"/>
      <c r="CM496"/>
      <c r="CN496"/>
      <c r="CO496"/>
      <c r="CP496"/>
      <c r="CQ496"/>
      <c r="CR496"/>
      <c r="CS496"/>
      <c r="CT496"/>
      <c r="CU496"/>
      <c r="CV496"/>
      <c r="CW496"/>
      <c r="CX496"/>
      <c r="CY496"/>
      <c r="CZ496"/>
      <c r="DA496"/>
      <c r="DB496"/>
      <c r="DC496"/>
      <c r="DD496"/>
      <c r="DE496"/>
      <c r="DF496"/>
      <c r="DG496"/>
      <c r="DH496"/>
      <c r="DI496"/>
      <c r="DJ496"/>
      <c r="DK496"/>
      <c r="DL496"/>
      <c r="DM496"/>
      <c r="DN496"/>
      <c r="DO496"/>
      <c r="DP496"/>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c r="GL496"/>
      <c r="GM496"/>
      <c r="GN496"/>
      <c r="GO496"/>
      <c r="GP496"/>
      <c r="GQ496"/>
      <c r="GR496"/>
      <c r="GS496"/>
      <c r="GT496"/>
      <c r="GU496"/>
      <c r="GV496"/>
      <c r="GW496"/>
      <c r="GX496"/>
      <c r="GY496"/>
      <c r="GZ496"/>
      <c r="HA496"/>
      <c r="HB496"/>
      <c r="HC496"/>
      <c r="HD496"/>
      <c r="HE496"/>
      <c r="HF496"/>
      <c r="HG496"/>
      <c r="HH496"/>
      <c r="HI496"/>
      <c r="HJ496"/>
      <c r="HK496"/>
      <c r="HL496"/>
      <c r="HM496"/>
      <c r="HN496"/>
      <c r="HO496"/>
      <c r="HP496"/>
      <c r="HQ496"/>
      <c r="HR496"/>
      <c r="HS496"/>
      <c r="HT496"/>
      <c r="HU496"/>
      <c r="HV496"/>
      <c r="HW496"/>
      <c r="HX496"/>
      <c r="HY496"/>
      <c r="HZ496"/>
      <c r="IA496"/>
      <c r="IB496"/>
      <c r="IC496"/>
      <c r="ID496"/>
      <c r="IE496"/>
      <c r="IF496"/>
      <c r="IG496"/>
      <c r="IH496"/>
      <c r="II496"/>
      <c r="IJ496"/>
      <c r="IK496"/>
      <c r="IL496"/>
      <c r="IM496"/>
      <c r="IN496"/>
      <c r="IO496"/>
      <c r="IP496"/>
      <c r="IQ496"/>
      <c r="IR496"/>
      <c r="IS496"/>
      <c r="IT496"/>
      <c r="IU496"/>
      <c r="IV496"/>
    </row>
    <row r="497" spans="1:256" ht="24.9" customHeight="1" thickTop="1" thickBot="1" x14ac:dyDescent="0.3">
      <c r="A497" s="392" t="s">
        <v>2352</v>
      </c>
      <c r="B497" s="427"/>
      <c r="C497" s="427"/>
      <c r="D497" s="427"/>
      <c r="E497" s="427"/>
      <c r="F497" s="427"/>
      <c r="G497" s="427"/>
      <c r="H497" s="427"/>
      <c r="I497" s="427"/>
      <c r="J497" s="427"/>
      <c r="K497" s="427"/>
      <c r="L497" s="427"/>
      <c r="M497" s="427"/>
      <c r="N497" s="427"/>
      <c r="O497" s="427"/>
      <c r="P497" s="427"/>
      <c r="Q497" s="427"/>
      <c r="R497" s="427"/>
      <c r="S497" s="427"/>
      <c r="T497" s="427"/>
      <c r="U497" s="427"/>
      <c r="V497" s="427"/>
      <c r="W497" s="427"/>
      <c r="X497" s="427"/>
      <c r="Y497" s="427"/>
      <c r="Z497" s="427"/>
      <c r="AA497" s="427"/>
      <c r="AB497" s="427"/>
      <c r="AC497" s="428"/>
      <c r="AD497" s="310">
        <f>'Art. 123'!AF482</f>
        <v>2</v>
      </c>
      <c r="AE497" s="94">
        <f t="shared" si="84"/>
        <v>2</v>
      </c>
      <c r="AF497">
        <f t="shared" si="85"/>
        <v>1</v>
      </c>
      <c r="AG497" s="92">
        <f t="shared" si="86"/>
        <v>1</v>
      </c>
      <c r="AH497" s="95">
        <f t="shared" si="87"/>
        <v>1</v>
      </c>
      <c r="AI497" s="96">
        <f t="shared" si="88"/>
        <v>0.1</v>
      </c>
      <c r="AJ497" s="96">
        <f t="shared" si="89"/>
        <v>0.1</v>
      </c>
      <c r="AK497" s="96">
        <f t="shared" si="90"/>
        <v>2</v>
      </c>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c r="CH497"/>
      <c r="CI497"/>
      <c r="CJ497"/>
      <c r="CK497"/>
      <c r="CL497"/>
      <c r="CM497"/>
      <c r="CN497"/>
      <c r="CO497"/>
      <c r="CP497"/>
      <c r="CQ497"/>
      <c r="CR497"/>
      <c r="CS497"/>
      <c r="CT497"/>
      <c r="CU497"/>
      <c r="CV497"/>
      <c r="CW497"/>
      <c r="CX497"/>
      <c r="CY497"/>
      <c r="CZ497"/>
      <c r="DA497"/>
      <c r="DB497"/>
      <c r="DC497"/>
      <c r="DD497"/>
      <c r="DE497"/>
      <c r="DF497"/>
      <c r="DG497"/>
      <c r="DH497"/>
      <c r="DI497"/>
      <c r="DJ497"/>
      <c r="DK497"/>
      <c r="DL497"/>
      <c r="DM497"/>
      <c r="DN497"/>
      <c r="DO497"/>
      <c r="DP497"/>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c r="GG497"/>
      <c r="GH497"/>
      <c r="GI497"/>
      <c r="GJ497"/>
      <c r="GK497"/>
      <c r="GL497"/>
      <c r="GM497"/>
      <c r="GN497"/>
      <c r="GO497"/>
      <c r="GP497"/>
      <c r="GQ497"/>
      <c r="GR497"/>
      <c r="GS497"/>
      <c r="GT497"/>
      <c r="GU497"/>
      <c r="GV497"/>
      <c r="GW497"/>
      <c r="GX497"/>
      <c r="GY497"/>
      <c r="GZ497"/>
      <c r="HA497"/>
      <c r="HB497"/>
      <c r="HC497"/>
      <c r="HD497"/>
      <c r="HE497"/>
      <c r="HF497"/>
      <c r="HG497"/>
      <c r="HH497"/>
      <c r="HI497"/>
      <c r="HJ497"/>
      <c r="HK497"/>
      <c r="HL497"/>
      <c r="HM497"/>
      <c r="HN497"/>
      <c r="HO497"/>
      <c r="HP497"/>
      <c r="HQ497"/>
      <c r="HR497"/>
      <c r="HS497"/>
      <c r="HT497"/>
      <c r="HU497"/>
      <c r="HV497"/>
      <c r="HW497"/>
      <c r="HX497"/>
      <c r="HY497"/>
      <c r="HZ497"/>
      <c r="IA497"/>
      <c r="IB497"/>
      <c r="IC497"/>
      <c r="ID497"/>
      <c r="IE497"/>
      <c r="IF497"/>
      <c r="IG497"/>
      <c r="IH497"/>
      <c r="II497"/>
      <c r="IJ497"/>
      <c r="IK497"/>
      <c r="IL497"/>
      <c r="IM497"/>
      <c r="IN497"/>
      <c r="IO497"/>
      <c r="IP497"/>
      <c r="IQ497"/>
      <c r="IR497"/>
      <c r="IS497"/>
      <c r="IT497"/>
      <c r="IU497"/>
      <c r="IV497"/>
    </row>
    <row r="498" spans="1:256" ht="24.9" customHeight="1" thickTop="1" thickBot="1" x14ac:dyDescent="0.3">
      <c r="A498" s="392" t="s">
        <v>2353</v>
      </c>
      <c r="B498" s="427"/>
      <c r="C498" s="427"/>
      <c r="D498" s="427"/>
      <c r="E498" s="427"/>
      <c r="F498" s="427"/>
      <c r="G498" s="427"/>
      <c r="H498" s="427"/>
      <c r="I498" s="427"/>
      <c r="J498" s="427"/>
      <c r="K498" s="427"/>
      <c r="L498" s="427"/>
      <c r="M498" s="427"/>
      <c r="N498" s="427"/>
      <c r="O498" s="427"/>
      <c r="P498" s="427"/>
      <c r="Q498" s="427"/>
      <c r="R498" s="427"/>
      <c r="S498" s="427"/>
      <c r="T498" s="427"/>
      <c r="U498" s="427"/>
      <c r="V498" s="427"/>
      <c r="W498" s="427"/>
      <c r="X498" s="427"/>
      <c r="Y498" s="427"/>
      <c r="Z498" s="427"/>
      <c r="AA498" s="427"/>
      <c r="AB498" s="427"/>
      <c r="AC498" s="428"/>
      <c r="AD498" s="310">
        <f>'Art. 123'!AF483</f>
        <v>2</v>
      </c>
      <c r="AE498" s="94">
        <f t="shared" si="84"/>
        <v>2</v>
      </c>
      <c r="AF498">
        <f t="shared" si="85"/>
        <v>1</v>
      </c>
      <c r="AG498" s="92">
        <f t="shared" si="86"/>
        <v>1</v>
      </c>
      <c r="AH498" s="95">
        <f t="shared" si="87"/>
        <v>1</v>
      </c>
      <c r="AI498" s="96">
        <f t="shared" si="88"/>
        <v>0.1</v>
      </c>
      <c r="AJ498" s="96">
        <f t="shared" si="89"/>
        <v>0.1</v>
      </c>
      <c r="AK498" s="96">
        <f t="shared" si="90"/>
        <v>2</v>
      </c>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c r="HK498"/>
      <c r="HL498"/>
      <c r="HM498"/>
      <c r="HN498"/>
      <c r="HO498"/>
      <c r="HP498"/>
      <c r="HQ498"/>
      <c r="HR498"/>
      <c r="HS498"/>
      <c r="HT498"/>
      <c r="HU498"/>
      <c r="HV498"/>
      <c r="HW498"/>
      <c r="HX498"/>
      <c r="HY498"/>
      <c r="HZ498"/>
      <c r="IA498"/>
      <c r="IB498"/>
      <c r="IC498"/>
      <c r="ID498"/>
      <c r="IE498"/>
      <c r="IF498"/>
      <c r="IG498"/>
      <c r="IH498"/>
      <c r="II498"/>
      <c r="IJ498"/>
      <c r="IK498"/>
      <c r="IL498"/>
      <c r="IM498"/>
      <c r="IN498"/>
      <c r="IO498"/>
      <c r="IP498"/>
      <c r="IQ498"/>
      <c r="IR498"/>
      <c r="IS498"/>
      <c r="IT498"/>
      <c r="IU498"/>
      <c r="IV498"/>
    </row>
    <row r="499" spans="1:256" ht="24.9" customHeight="1" thickTop="1" thickBot="1" x14ac:dyDescent="0.3">
      <c r="A499" s="434" t="s">
        <v>2354</v>
      </c>
      <c r="B499" s="435"/>
      <c r="C499" s="435"/>
      <c r="D499" s="435"/>
      <c r="E499" s="435"/>
      <c r="F499" s="435"/>
      <c r="G499" s="435"/>
      <c r="H499" s="435"/>
      <c r="I499" s="435"/>
      <c r="J499" s="435"/>
      <c r="K499" s="435"/>
      <c r="L499" s="435"/>
      <c r="M499" s="435"/>
      <c r="N499" s="435"/>
      <c r="O499" s="435"/>
      <c r="P499" s="435"/>
      <c r="Q499" s="435"/>
      <c r="R499" s="435"/>
      <c r="S499" s="435"/>
      <c r="T499" s="435"/>
      <c r="U499" s="435"/>
      <c r="V499" s="435"/>
      <c r="W499" s="435"/>
      <c r="X499" s="435"/>
      <c r="Y499" s="435"/>
      <c r="Z499" s="435"/>
      <c r="AA499" s="435"/>
      <c r="AB499" s="435"/>
      <c r="AC499" s="436"/>
      <c r="AD499" s="310">
        <f>'Art. 123'!AF484</f>
        <v>2</v>
      </c>
      <c r="AE499" s="94">
        <f t="shared" si="84"/>
        <v>2</v>
      </c>
      <c r="AF499">
        <f t="shared" si="85"/>
        <v>1</v>
      </c>
      <c r="AG499" s="92">
        <f t="shared" si="86"/>
        <v>1</v>
      </c>
      <c r="AH499" s="95">
        <f t="shared" si="87"/>
        <v>1</v>
      </c>
      <c r="AI499" s="96">
        <f t="shared" si="88"/>
        <v>0.1</v>
      </c>
      <c r="AJ499" s="96">
        <f t="shared" si="89"/>
        <v>0.1</v>
      </c>
      <c r="AK499" s="96">
        <f t="shared" si="90"/>
        <v>2</v>
      </c>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c r="FW499"/>
      <c r="FX499"/>
      <c r="FY499"/>
      <c r="FZ499"/>
      <c r="GA499"/>
      <c r="GB499"/>
      <c r="GC499"/>
      <c r="GD499"/>
      <c r="GE499"/>
      <c r="GF499"/>
      <c r="GG499"/>
      <c r="GH499"/>
      <c r="GI499"/>
      <c r="GJ499"/>
      <c r="GK499"/>
      <c r="GL499"/>
      <c r="GM499"/>
      <c r="GN499"/>
      <c r="GO499"/>
      <c r="GP499"/>
      <c r="GQ499"/>
      <c r="GR499"/>
      <c r="GS499"/>
      <c r="GT499"/>
      <c r="GU499"/>
      <c r="GV499"/>
      <c r="GW499"/>
      <c r="GX499"/>
      <c r="GY499"/>
      <c r="GZ499"/>
      <c r="HA499"/>
      <c r="HB499"/>
      <c r="HC499"/>
      <c r="HD499"/>
      <c r="HE499"/>
      <c r="HF499"/>
      <c r="HG499"/>
      <c r="HH499"/>
      <c r="HI499"/>
      <c r="HJ499"/>
      <c r="HK499"/>
      <c r="HL499"/>
      <c r="HM499"/>
      <c r="HN499"/>
      <c r="HO499"/>
      <c r="HP499"/>
      <c r="HQ499"/>
      <c r="HR499"/>
      <c r="HS499"/>
      <c r="HT499"/>
      <c r="HU499"/>
      <c r="HV499"/>
      <c r="HW499"/>
      <c r="HX499"/>
      <c r="HY499"/>
      <c r="HZ499"/>
      <c r="IA499"/>
      <c r="IB499"/>
      <c r="IC499"/>
      <c r="ID499"/>
      <c r="IE499"/>
      <c r="IF499"/>
      <c r="IG499"/>
      <c r="IH499"/>
      <c r="II499"/>
      <c r="IJ499"/>
      <c r="IK499"/>
      <c r="IL499"/>
      <c r="IM499"/>
      <c r="IN499"/>
      <c r="IO499"/>
      <c r="IP499"/>
      <c r="IQ499"/>
      <c r="IR499"/>
      <c r="IS499"/>
      <c r="IT499"/>
      <c r="IU499"/>
      <c r="IV499"/>
    </row>
    <row r="500" spans="1:256" ht="24.9" customHeight="1" thickTop="1" thickBot="1" x14ac:dyDescent="0.3">
      <c r="A500" s="434" t="s">
        <v>2355</v>
      </c>
      <c r="B500" s="435"/>
      <c r="C500" s="435"/>
      <c r="D500" s="435"/>
      <c r="E500" s="435"/>
      <c r="F500" s="435"/>
      <c r="G500" s="435"/>
      <c r="H500" s="435"/>
      <c r="I500" s="435"/>
      <c r="J500" s="435"/>
      <c r="K500" s="435"/>
      <c r="L500" s="435"/>
      <c r="M500" s="435"/>
      <c r="N500" s="435"/>
      <c r="O500" s="435"/>
      <c r="P500" s="435"/>
      <c r="Q500" s="435"/>
      <c r="R500" s="435"/>
      <c r="S500" s="435"/>
      <c r="T500" s="435"/>
      <c r="U500" s="435"/>
      <c r="V500" s="435"/>
      <c r="W500" s="435"/>
      <c r="X500" s="435"/>
      <c r="Y500" s="435"/>
      <c r="Z500" s="435"/>
      <c r="AA500" s="435"/>
      <c r="AB500" s="435"/>
      <c r="AC500" s="436"/>
      <c r="AD500" s="310">
        <f>'Art. 123'!AF485</f>
        <v>2</v>
      </c>
      <c r="AE500" s="94">
        <f t="shared" si="84"/>
        <v>2</v>
      </c>
      <c r="AF500">
        <f t="shared" si="85"/>
        <v>1</v>
      </c>
      <c r="AG500" s="92">
        <f t="shared" si="86"/>
        <v>1</v>
      </c>
      <c r="AH500" s="95">
        <f t="shared" si="87"/>
        <v>1</v>
      </c>
      <c r="AI500" s="96">
        <f t="shared" si="88"/>
        <v>0.1</v>
      </c>
      <c r="AJ500" s="96">
        <f t="shared" si="89"/>
        <v>0.1</v>
      </c>
      <c r="AK500" s="96">
        <f t="shared" si="90"/>
        <v>2</v>
      </c>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c r="HK500"/>
      <c r="HL500"/>
      <c r="HM500"/>
      <c r="HN500"/>
      <c r="HO500"/>
      <c r="HP500"/>
      <c r="HQ500"/>
      <c r="HR500"/>
      <c r="HS500"/>
      <c r="HT500"/>
      <c r="HU500"/>
      <c r="HV500"/>
      <c r="HW500"/>
      <c r="HX500"/>
      <c r="HY500"/>
      <c r="HZ500"/>
      <c r="IA500"/>
      <c r="IB500"/>
      <c r="IC500"/>
      <c r="ID500"/>
      <c r="IE500"/>
      <c r="IF500"/>
      <c r="IG500"/>
      <c r="IH500"/>
      <c r="II500"/>
      <c r="IJ500"/>
      <c r="IK500"/>
      <c r="IL500"/>
      <c r="IM500"/>
      <c r="IN500"/>
      <c r="IO500"/>
      <c r="IP500"/>
      <c r="IQ500"/>
      <c r="IR500"/>
      <c r="IS500"/>
      <c r="IT500"/>
      <c r="IU500"/>
      <c r="IV500"/>
    </row>
    <row r="501" spans="1:256" ht="24.9" customHeight="1" thickTop="1" thickBot="1" x14ac:dyDescent="0.3">
      <c r="A501" s="392" t="s">
        <v>2356</v>
      </c>
      <c r="B501" s="427"/>
      <c r="C501" s="427"/>
      <c r="D501" s="427"/>
      <c r="E501" s="427"/>
      <c r="F501" s="427"/>
      <c r="G501" s="427"/>
      <c r="H501" s="427"/>
      <c r="I501" s="427"/>
      <c r="J501" s="427"/>
      <c r="K501" s="427"/>
      <c r="L501" s="427"/>
      <c r="M501" s="427"/>
      <c r="N501" s="427"/>
      <c r="O501" s="427"/>
      <c r="P501" s="427"/>
      <c r="Q501" s="427"/>
      <c r="R501" s="427"/>
      <c r="S501" s="427"/>
      <c r="T501" s="427"/>
      <c r="U501" s="427"/>
      <c r="V501" s="427"/>
      <c r="W501" s="427"/>
      <c r="X501" s="427"/>
      <c r="Y501" s="427"/>
      <c r="Z501" s="427"/>
      <c r="AA501" s="427"/>
      <c r="AB501" s="427"/>
      <c r="AC501" s="428"/>
      <c r="AD501" s="310">
        <f>'Art. 123'!AF486</f>
        <v>2</v>
      </c>
      <c r="AE501" s="94">
        <f t="shared" si="84"/>
        <v>2</v>
      </c>
      <c r="AF501">
        <f t="shared" si="85"/>
        <v>1</v>
      </c>
      <c r="AG501" s="92">
        <f t="shared" si="86"/>
        <v>1</v>
      </c>
      <c r="AH501" s="95">
        <f t="shared" si="87"/>
        <v>1</v>
      </c>
      <c r="AI501" s="96">
        <f t="shared" si="88"/>
        <v>0.1</v>
      </c>
      <c r="AJ501" s="96">
        <f t="shared" si="89"/>
        <v>0.1</v>
      </c>
      <c r="AK501" s="96">
        <f t="shared" si="90"/>
        <v>2</v>
      </c>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c r="HK501"/>
      <c r="HL501"/>
      <c r="HM501"/>
      <c r="HN501"/>
      <c r="HO501"/>
      <c r="HP501"/>
      <c r="HQ501"/>
      <c r="HR501"/>
      <c r="HS501"/>
      <c r="HT501"/>
      <c r="HU501"/>
      <c r="HV501"/>
      <c r="HW501"/>
      <c r="HX501"/>
      <c r="HY501"/>
      <c r="HZ501"/>
      <c r="IA501"/>
      <c r="IB501"/>
      <c r="IC501"/>
      <c r="ID501"/>
      <c r="IE501"/>
      <c r="IF501"/>
      <c r="IG501"/>
      <c r="IH501"/>
      <c r="II501"/>
      <c r="IJ501"/>
      <c r="IK501"/>
      <c r="IL501"/>
      <c r="IM501"/>
      <c r="IN501"/>
      <c r="IO501"/>
      <c r="IP501"/>
      <c r="IQ501"/>
      <c r="IR501"/>
      <c r="IS501"/>
      <c r="IT501"/>
      <c r="IU501"/>
      <c r="IV501"/>
    </row>
    <row r="502" spans="1:256" ht="24.9" customHeight="1" thickTop="1" thickBot="1" x14ac:dyDescent="0.3">
      <c r="A502" s="392" t="s">
        <v>1111</v>
      </c>
      <c r="B502" s="427"/>
      <c r="C502" s="427"/>
      <c r="D502" s="427"/>
      <c r="E502" s="427"/>
      <c r="F502" s="427"/>
      <c r="G502" s="427"/>
      <c r="H502" s="427"/>
      <c r="I502" s="427"/>
      <c r="J502" s="427"/>
      <c r="K502" s="427"/>
      <c r="L502" s="427"/>
      <c r="M502" s="427"/>
      <c r="N502" s="427"/>
      <c r="O502" s="427"/>
      <c r="P502" s="427"/>
      <c r="Q502" s="427"/>
      <c r="R502" s="427"/>
      <c r="S502" s="427"/>
      <c r="T502" s="427"/>
      <c r="U502" s="427"/>
      <c r="V502" s="427"/>
      <c r="W502" s="427"/>
      <c r="X502" s="427"/>
      <c r="Y502" s="427"/>
      <c r="Z502" s="427"/>
      <c r="AA502" s="427"/>
      <c r="AB502" s="427"/>
      <c r="AC502" s="428"/>
      <c r="AD502" s="310">
        <f>'Art. 123'!AF487</f>
        <v>2</v>
      </c>
      <c r="AE502" s="94">
        <f t="shared" si="84"/>
        <v>2</v>
      </c>
      <c r="AF502">
        <f t="shared" si="85"/>
        <v>1</v>
      </c>
      <c r="AG502" s="92">
        <f t="shared" si="86"/>
        <v>1</v>
      </c>
      <c r="AH502" s="95">
        <f t="shared" si="87"/>
        <v>1</v>
      </c>
      <c r="AI502" s="96">
        <f t="shared" si="88"/>
        <v>0.1</v>
      </c>
      <c r="AJ502" s="96">
        <f t="shared" si="89"/>
        <v>0.1</v>
      </c>
      <c r="AK502" s="96">
        <f t="shared" si="90"/>
        <v>2</v>
      </c>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c r="HK502"/>
      <c r="HL502"/>
      <c r="HM502"/>
      <c r="HN502"/>
      <c r="HO502"/>
      <c r="HP502"/>
      <c r="HQ502"/>
      <c r="HR502"/>
      <c r="HS502"/>
      <c r="HT502"/>
      <c r="HU502"/>
      <c r="HV502"/>
      <c r="HW502"/>
      <c r="HX502"/>
      <c r="HY502"/>
      <c r="HZ502"/>
      <c r="IA502"/>
      <c r="IB502"/>
      <c r="IC502"/>
      <c r="ID502"/>
      <c r="IE502"/>
      <c r="IF502"/>
      <c r="IG502"/>
      <c r="IH502"/>
      <c r="II502"/>
      <c r="IJ502"/>
      <c r="IK502"/>
      <c r="IL502"/>
      <c r="IM502"/>
      <c r="IN502"/>
      <c r="IO502"/>
      <c r="IP502"/>
      <c r="IQ502"/>
      <c r="IR502"/>
      <c r="IS502"/>
      <c r="IT502"/>
      <c r="IU502"/>
      <c r="IV502"/>
    </row>
    <row r="503" spans="1:256" ht="24.9" customHeight="1" thickTop="1" thickBot="1" x14ac:dyDescent="0.3">
      <c r="A503" s="392" t="s">
        <v>2357</v>
      </c>
      <c r="B503" s="427"/>
      <c r="C503" s="427"/>
      <c r="D503" s="427"/>
      <c r="E503" s="427"/>
      <c r="F503" s="427"/>
      <c r="G503" s="427"/>
      <c r="H503" s="427"/>
      <c r="I503" s="427"/>
      <c r="J503" s="427"/>
      <c r="K503" s="427"/>
      <c r="L503" s="427"/>
      <c r="M503" s="427"/>
      <c r="N503" s="427"/>
      <c r="O503" s="427"/>
      <c r="P503" s="427"/>
      <c r="Q503" s="427"/>
      <c r="R503" s="427"/>
      <c r="S503" s="427"/>
      <c r="T503" s="427"/>
      <c r="U503" s="427"/>
      <c r="V503" s="427"/>
      <c r="W503" s="427"/>
      <c r="X503" s="427"/>
      <c r="Y503" s="427"/>
      <c r="Z503" s="427"/>
      <c r="AA503" s="427"/>
      <c r="AB503" s="427"/>
      <c r="AC503" s="428"/>
      <c r="AD503" s="310">
        <f>'Art. 123'!AF488</f>
        <v>2</v>
      </c>
      <c r="AE503" s="94">
        <f t="shared" si="84"/>
        <v>2</v>
      </c>
      <c r="AF503">
        <f t="shared" si="85"/>
        <v>1</v>
      </c>
      <c r="AG503" s="92">
        <f t="shared" si="86"/>
        <v>1</v>
      </c>
      <c r="AH503" s="95">
        <f t="shared" si="87"/>
        <v>1</v>
      </c>
      <c r="AI503" s="96">
        <f t="shared" si="88"/>
        <v>0.1</v>
      </c>
      <c r="AJ503" s="96">
        <f t="shared" si="89"/>
        <v>0.1</v>
      </c>
      <c r="AK503" s="96">
        <f t="shared" si="90"/>
        <v>2</v>
      </c>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c r="HE503"/>
      <c r="HF503"/>
      <c r="HG503"/>
      <c r="HH503"/>
      <c r="HI503"/>
      <c r="HJ503"/>
      <c r="HK503"/>
      <c r="HL503"/>
      <c r="HM503"/>
      <c r="HN503"/>
      <c r="HO503"/>
      <c r="HP503"/>
      <c r="HQ503"/>
      <c r="HR503"/>
      <c r="HS503"/>
      <c r="HT503"/>
      <c r="HU503"/>
      <c r="HV503"/>
      <c r="HW503"/>
      <c r="HX503"/>
      <c r="HY503"/>
      <c r="HZ503"/>
      <c r="IA503"/>
      <c r="IB503"/>
      <c r="IC503"/>
      <c r="ID503"/>
      <c r="IE503"/>
      <c r="IF503"/>
      <c r="IG503"/>
      <c r="IH503"/>
      <c r="II503"/>
      <c r="IJ503"/>
      <c r="IK503"/>
      <c r="IL503"/>
      <c r="IM503"/>
      <c r="IN503"/>
      <c r="IO503"/>
      <c r="IP503"/>
      <c r="IQ503"/>
      <c r="IR503"/>
      <c r="IS503"/>
      <c r="IT503"/>
      <c r="IU503"/>
      <c r="IV503"/>
    </row>
    <row r="504" spans="1:256" ht="24.9" customHeight="1" thickTop="1" thickBot="1" x14ac:dyDescent="0.3">
      <c r="A504" s="392" t="s">
        <v>2358</v>
      </c>
      <c r="B504" s="427"/>
      <c r="C504" s="427"/>
      <c r="D504" s="427"/>
      <c r="E504" s="427"/>
      <c r="F504" s="427"/>
      <c r="G504" s="427"/>
      <c r="H504" s="427"/>
      <c r="I504" s="427"/>
      <c r="J504" s="427"/>
      <c r="K504" s="427"/>
      <c r="L504" s="427"/>
      <c r="M504" s="427"/>
      <c r="N504" s="427"/>
      <c r="O504" s="427"/>
      <c r="P504" s="427"/>
      <c r="Q504" s="427"/>
      <c r="R504" s="427"/>
      <c r="S504" s="427"/>
      <c r="T504" s="427"/>
      <c r="U504" s="427"/>
      <c r="V504" s="427"/>
      <c r="W504" s="427"/>
      <c r="X504" s="427"/>
      <c r="Y504" s="427"/>
      <c r="Z504" s="427"/>
      <c r="AA504" s="427"/>
      <c r="AB504" s="427"/>
      <c r="AC504" s="428"/>
      <c r="AD504" s="310">
        <f>'Art. 123'!AF489</f>
        <v>0</v>
      </c>
      <c r="AE504" s="94">
        <f t="shared" si="84"/>
        <v>0</v>
      </c>
      <c r="AF504">
        <f t="shared" si="85"/>
        <v>0</v>
      </c>
      <c r="AG504" s="92">
        <f t="shared" si="86"/>
        <v>1</v>
      </c>
      <c r="AH504" s="95">
        <f t="shared" si="87"/>
        <v>0</v>
      </c>
      <c r="AI504" s="96">
        <f t="shared" si="88"/>
        <v>0.1</v>
      </c>
      <c r="AJ504" s="96">
        <f t="shared" si="89"/>
        <v>0</v>
      </c>
      <c r="AK504" s="96">
        <f t="shared" si="90"/>
        <v>0</v>
      </c>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c r="GT504"/>
      <c r="GU504"/>
      <c r="GV504"/>
      <c r="GW504"/>
      <c r="GX504"/>
      <c r="GY504"/>
      <c r="GZ504"/>
      <c r="HA504"/>
      <c r="HB504"/>
      <c r="HC504"/>
      <c r="HD504"/>
      <c r="HE504"/>
      <c r="HF504"/>
      <c r="HG504"/>
      <c r="HH504"/>
      <c r="HI504"/>
      <c r="HJ504"/>
      <c r="HK504"/>
      <c r="HL504"/>
      <c r="HM504"/>
      <c r="HN504"/>
      <c r="HO504"/>
      <c r="HP504"/>
      <c r="HQ504"/>
      <c r="HR504"/>
      <c r="HS504"/>
      <c r="HT504"/>
      <c r="HU504"/>
      <c r="HV504"/>
      <c r="HW504"/>
      <c r="HX504"/>
      <c r="HY504"/>
      <c r="HZ504"/>
      <c r="IA504"/>
      <c r="IB504"/>
      <c r="IC504"/>
      <c r="ID504"/>
      <c r="IE504"/>
      <c r="IF504"/>
      <c r="IG504"/>
      <c r="IH504"/>
      <c r="II504"/>
      <c r="IJ504"/>
      <c r="IK504"/>
      <c r="IL504"/>
      <c r="IM504"/>
      <c r="IN504"/>
      <c r="IO504"/>
      <c r="IP504"/>
      <c r="IQ504"/>
      <c r="IR504"/>
      <c r="IS504"/>
      <c r="IT504"/>
      <c r="IU504"/>
      <c r="IV504"/>
    </row>
    <row r="505" spans="1:256" ht="24.9" customHeight="1" thickTop="1" x14ac:dyDescent="0.25">
      <c r="A505" s="437" t="s">
        <v>1722</v>
      </c>
      <c r="B505" s="438"/>
      <c r="C505" s="438"/>
      <c r="D505" s="438"/>
      <c r="E505" s="438"/>
      <c r="F505" s="438"/>
      <c r="G505" s="438"/>
      <c r="H505" s="438"/>
      <c r="I505" s="438"/>
      <c r="J505" s="438"/>
      <c r="K505" s="438"/>
      <c r="L505" s="438"/>
      <c r="M505" s="438"/>
      <c r="N505" s="438"/>
      <c r="O505" s="438"/>
      <c r="P505" s="438"/>
      <c r="Q505" s="438"/>
      <c r="R505" s="438"/>
      <c r="S505" s="438"/>
      <c r="T505" s="438"/>
      <c r="U505" s="438"/>
      <c r="V505" s="438"/>
      <c r="W505" s="438"/>
      <c r="X505" s="438"/>
      <c r="Y505" s="438"/>
      <c r="Z505" s="438"/>
      <c r="AA505" s="438"/>
      <c r="AB505" s="438"/>
      <c r="AC505" s="438"/>
      <c r="AD505" s="439"/>
      <c r="AE505" s="94">
        <f>SUM(AE495:AE504)</f>
        <v>18</v>
      </c>
      <c r="AF505" s="61"/>
      <c r="AG505" s="97">
        <f>SUM(AG495:AG504)</f>
        <v>10</v>
      </c>
      <c r="AH505" s="98"/>
      <c r="AI505" s="99"/>
      <c r="AJ505" s="99"/>
      <c r="AK505" s="99"/>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c r="HE505"/>
      <c r="HF505"/>
      <c r="HG505"/>
      <c r="HH505"/>
      <c r="HI505"/>
      <c r="HJ505"/>
      <c r="HK505"/>
      <c r="HL505"/>
      <c r="HM505"/>
      <c r="HN505"/>
      <c r="HO505"/>
      <c r="HP505"/>
      <c r="HQ505"/>
      <c r="HR505"/>
      <c r="HS505"/>
      <c r="HT505"/>
      <c r="HU505"/>
      <c r="HV505"/>
      <c r="HW505"/>
      <c r="HX505"/>
      <c r="HY505"/>
      <c r="HZ505"/>
      <c r="IA505"/>
      <c r="IB505"/>
      <c r="IC505"/>
      <c r="ID505"/>
      <c r="IE505"/>
      <c r="IF505"/>
      <c r="IG505"/>
      <c r="IH505"/>
      <c r="II505"/>
      <c r="IJ505"/>
      <c r="IK505"/>
      <c r="IL505"/>
      <c r="IM505"/>
      <c r="IN505"/>
      <c r="IO505"/>
      <c r="IP505"/>
      <c r="IQ505"/>
      <c r="IR505"/>
      <c r="IS505"/>
      <c r="IT505"/>
      <c r="IU505"/>
      <c r="IV505"/>
    </row>
    <row r="506" spans="1:256" ht="24.9" customHeight="1" x14ac:dyDescent="0.25">
      <c r="A506" s="440" t="s">
        <v>1723</v>
      </c>
      <c r="B506" s="441"/>
      <c r="C506" s="441"/>
      <c r="D506" s="441"/>
      <c r="E506" s="441"/>
      <c r="F506" s="441"/>
      <c r="G506" s="441"/>
      <c r="H506" s="441"/>
      <c r="I506" s="441"/>
      <c r="J506" s="441"/>
      <c r="K506" s="441"/>
      <c r="L506" s="441"/>
      <c r="M506" s="441"/>
      <c r="N506" s="441"/>
      <c r="O506" s="441"/>
      <c r="P506" s="441"/>
      <c r="Q506" s="441"/>
      <c r="R506" s="441"/>
      <c r="S506" s="441"/>
      <c r="T506" s="441"/>
      <c r="U506" s="441"/>
      <c r="V506" s="441"/>
      <c r="W506" s="441"/>
      <c r="X506" s="441"/>
      <c r="Y506" s="441"/>
      <c r="Z506" s="441"/>
      <c r="AA506" s="441"/>
      <c r="AB506" s="441"/>
      <c r="AC506" s="441"/>
      <c r="AD506" s="442"/>
      <c r="AE506" s="94">
        <f>AE505/$AE$23*100</f>
        <v>90</v>
      </c>
      <c r="AF506" s="61"/>
      <c r="AG506" s="97"/>
      <c r="AH506" s="98"/>
      <c r="AI506" s="99"/>
      <c r="AJ506" s="99"/>
      <c r="AK506" s="99"/>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c r="HB506"/>
      <c r="HC506"/>
      <c r="HD506"/>
      <c r="HE506"/>
      <c r="HF506"/>
      <c r="HG506"/>
      <c r="HH506"/>
      <c r="HI506"/>
      <c r="HJ506"/>
      <c r="HK506"/>
      <c r="HL506"/>
      <c r="HM506"/>
      <c r="HN506"/>
      <c r="HO506"/>
      <c r="HP506"/>
      <c r="HQ506"/>
      <c r="HR506"/>
      <c r="HS506"/>
      <c r="HT506"/>
      <c r="HU506"/>
      <c r="HV506"/>
      <c r="HW506"/>
      <c r="HX506"/>
      <c r="HY506"/>
      <c r="HZ506"/>
      <c r="IA506"/>
      <c r="IB506"/>
      <c r="IC506"/>
      <c r="ID506"/>
      <c r="IE506"/>
      <c r="IF506"/>
      <c r="IG506"/>
      <c r="IH506"/>
      <c r="II506"/>
      <c r="IJ506"/>
      <c r="IK506"/>
      <c r="IL506"/>
      <c r="IM506"/>
      <c r="IN506"/>
      <c r="IO506"/>
      <c r="IP506"/>
      <c r="IQ506"/>
      <c r="IR506"/>
      <c r="IS506"/>
      <c r="IT506"/>
      <c r="IU506"/>
      <c r="IV506"/>
    </row>
    <row r="507" spans="1:256" ht="24.9" customHeight="1" thickBot="1" x14ac:dyDescent="0.3">
      <c r="A507" s="73"/>
      <c r="B507" s="73"/>
      <c r="C507" s="73"/>
      <c r="D507" s="73"/>
      <c r="E507" s="73"/>
      <c r="F507" s="73"/>
      <c r="G507" s="73"/>
      <c r="H507" s="73"/>
      <c r="I507" s="73"/>
      <c r="J507" s="73"/>
      <c r="K507" s="73"/>
      <c r="L507" s="73"/>
      <c r="M507" s="73"/>
      <c r="N507" s="73"/>
      <c r="O507" s="73"/>
      <c r="P507" s="73"/>
      <c r="Q507" s="100"/>
      <c r="R507" s="73"/>
      <c r="S507" s="73"/>
      <c r="T507" s="73"/>
      <c r="U507" s="73"/>
      <c r="V507" s="73"/>
      <c r="W507" s="73"/>
      <c r="X507" s="73"/>
      <c r="Y507" s="73"/>
      <c r="Z507" s="73"/>
      <c r="AA507" s="73"/>
      <c r="AB507" s="73"/>
      <c r="AC507" s="73"/>
      <c r="AD507" s="101"/>
      <c r="AE507" s="101"/>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c r="HE507"/>
      <c r="HF507"/>
      <c r="HG507"/>
      <c r="HH507"/>
      <c r="HI507"/>
      <c r="HJ507"/>
      <c r="HK507"/>
      <c r="HL507"/>
      <c r="HM507"/>
      <c r="HN507"/>
      <c r="HO507"/>
      <c r="HP507"/>
      <c r="HQ507"/>
      <c r="HR507"/>
      <c r="HS507"/>
      <c r="HT507"/>
      <c r="HU507"/>
      <c r="HV507"/>
      <c r="HW507"/>
      <c r="HX507"/>
      <c r="HY507"/>
      <c r="HZ507"/>
      <c r="IA507"/>
      <c r="IB507"/>
      <c r="IC507"/>
      <c r="ID507"/>
      <c r="IE507"/>
      <c r="IF507"/>
      <c r="IG507"/>
      <c r="IH507"/>
      <c r="II507"/>
      <c r="IJ507"/>
      <c r="IK507"/>
      <c r="IL507"/>
      <c r="IM507"/>
      <c r="IN507"/>
      <c r="IO507"/>
      <c r="IP507"/>
      <c r="IQ507"/>
      <c r="IR507"/>
      <c r="IS507"/>
      <c r="IT507"/>
      <c r="IU507"/>
      <c r="IV507"/>
    </row>
    <row r="508" spans="1:256" ht="24.9" customHeight="1" thickTop="1" thickBot="1" x14ac:dyDescent="0.3">
      <c r="A508" s="391" t="s">
        <v>198</v>
      </c>
      <c r="B508" s="443"/>
      <c r="C508" s="443"/>
      <c r="D508" s="443"/>
      <c r="E508" s="443"/>
      <c r="F508" s="443"/>
      <c r="G508" s="443"/>
      <c r="H508" s="443"/>
      <c r="I508" s="443"/>
      <c r="J508" s="443"/>
      <c r="K508" s="443"/>
      <c r="L508" s="443"/>
      <c r="M508" s="443"/>
      <c r="N508" s="443"/>
      <c r="O508" s="443"/>
      <c r="P508" s="443"/>
      <c r="Q508" s="443"/>
      <c r="R508" s="443"/>
      <c r="S508" s="443"/>
      <c r="T508" s="443"/>
      <c r="U508" s="443"/>
      <c r="V508" s="443"/>
      <c r="W508" s="443"/>
      <c r="X508" s="443"/>
      <c r="Y508" s="443"/>
      <c r="Z508" s="443"/>
      <c r="AA508" s="443"/>
      <c r="AB508" s="443"/>
      <c r="AC508" s="443"/>
      <c r="AD508" s="112" t="s">
        <v>187</v>
      </c>
      <c r="AE508" s="113" t="s">
        <v>7</v>
      </c>
      <c r="AF508" s="92" t="s">
        <v>1666</v>
      </c>
      <c r="AG508" s="92" t="s">
        <v>1667</v>
      </c>
      <c r="AH508" s="92" t="s">
        <v>1668</v>
      </c>
      <c r="AI508" s="93" t="s">
        <v>1669</v>
      </c>
      <c r="AJ508" s="92"/>
      <c r="AK508" s="93" t="s">
        <v>1670</v>
      </c>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c r="HK508"/>
      <c r="HL508"/>
      <c r="HM508"/>
      <c r="HN508"/>
      <c r="HO508"/>
      <c r="HP508"/>
      <c r="HQ508"/>
      <c r="HR508"/>
      <c r="HS508"/>
      <c r="HT508"/>
      <c r="HU508"/>
      <c r="HV508"/>
      <c r="HW508"/>
      <c r="HX508"/>
      <c r="HY508"/>
      <c r="HZ508"/>
      <c r="IA508"/>
      <c r="IB508"/>
      <c r="IC508"/>
      <c r="ID508"/>
      <c r="IE508"/>
      <c r="IF508"/>
      <c r="IG508"/>
      <c r="IH508"/>
      <c r="II508"/>
      <c r="IJ508"/>
      <c r="IK508"/>
      <c r="IL508"/>
      <c r="IM508"/>
      <c r="IN508"/>
      <c r="IO508"/>
      <c r="IP508"/>
      <c r="IQ508"/>
      <c r="IR508"/>
      <c r="IS508"/>
      <c r="IT508"/>
      <c r="IU508"/>
      <c r="IV508"/>
    </row>
    <row r="509" spans="1:256" ht="24.9" customHeight="1" thickTop="1" thickBot="1" x14ac:dyDescent="0.3">
      <c r="A509" s="392" t="s">
        <v>1047</v>
      </c>
      <c r="B509" s="427"/>
      <c r="C509" s="427"/>
      <c r="D509" s="427"/>
      <c r="E509" s="427"/>
      <c r="F509" s="427"/>
      <c r="G509" s="427"/>
      <c r="H509" s="427"/>
      <c r="I509" s="427"/>
      <c r="J509" s="427"/>
      <c r="K509" s="427"/>
      <c r="L509" s="427"/>
      <c r="M509" s="427"/>
      <c r="N509" s="427"/>
      <c r="O509" s="427"/>
      <c r="P509" s="427"/>
      <c r="Q509" s="427"/>
      <c r="R509" s="427"/>
      <c r="S509" s="427"/>
      <c r="T509" s="427"/>
      <c r="U509" s="427"/>
      <c r="V509" s="427"/>
      <c r="W509" s="427"/>
      <c r="X509" s="427"/>
      <c r="Y509" s="427"/>
      <c r="Z509" s="427"/>
      <c r="AA509" s="427"/>
      <c r="AB509" s="427"/>
      <c r="AC509" s="428"/>
      <c r="AD509" s="310">
        <f>'Art. 123'!AF492</f>
        <v>2</v>
      </c>
      <c r="AE509" s="94">
        <f>IF(AG509=1,AK509,AG509)</f>
        <v>4</v>
      </c>
      <c r="AF509">
        <f>AD509/2</f>
        <v>1</v>
      </c>
      <c r="AG509" s="92">
        <f>IF(AND(AF509&gt;=0,AF509&lt;=1),1,"No aplica")</f>
        <v>1</v>
      </c>
      <c r="AH509" s="95">
        <f>AD509/(AG509*2)</f>
        <v>1</v>
      </c>
      <c r="AI509" s="96">
        <f>IF(AG509=1,AG509/$AG$514,"No aplica")</f>
        <v>0.2</v>
      </c>
      <c r="AJ509" s="96">
        <f>AF509*AI509</f>
        <v>0.2</v>
      </c>
      <c r="AK509" s="96">
        <f>AJ509*$AE$23</f>
        <v>4</v>
      </c>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c r="HK509"/>
      <c r="HL509"/>
      <c r="HM509"/>
      <c r="HN509"/>
      <c r="HO509"/>
      <c r="HP509"/>
      <c r="HQ509"/>
      <c r="HR509"/>
      <c r="HS509"/>
      <c r="HT509"/>
      <c r="HU509"/>
      <c r="HV509"/>
      <c r="HW509"/>
      <c r="HX509"/>
      <c r="HY509"/>
      <c r="HZ509"/>
      <c r="IA509"/>
      <c r="IB509"/>
      <c r="IC509"/>
      <c r="ID509"/>
      <c r="IE509"/>
      <c r="IF509"/>
      <c r="IG509"/>
      <c r="IH509"/>
      <c r="II509"/>
      <c r="IJ509"/>
      <c r="IK509"/>
      <c r="IL509"/>
      <c r="IM509"/>
      <c r="IN509"/>
      <c r="IO509"/>
      <c r="IP509"/>
      <c r="IQ509"/>
      <c r="IR509"/>
      <c r="IS509"/>
      <c r="IT509"/>
      <c r="IU509"/>
      <c r="IV509"/>
    </row>
    <row r="510" spans="1:256" ht="24.9" customHeight="1" thickTop="1" thickBot="1" x14ac:dyDescent="0.3">
      <c r="A510" s="392" t="s">
        <v>1048</v>
      </c>
      <c r="B510" s="427"/>
      <c r="C510" s="427"/>
      <c r="D510" s="427"/>
      <c r="E510" s="427"/>
      <c r="F510" s="427"/>
      <c r="G510" s="427"/>
      <c r="H510" s="427"/>
      <c r="I510" s="427"/>
      <c r="J510" s="427"/>
      <c r="K510" s="427"/>
      <c r="L510" s="427"/>
      <c r="M510" s="427"/>
      <c r="N510" s="427"/>
      <c r="O510" s="427"/>
      <c r="P510" s="427"/>
      <c r="Q510" s="427"/>
      <c r="R510" s="427"/>
      <c r="S510" s="427"/>
      <c r="T510" s="427"/>
      <c r="U510" s="427"/>
      <c r="V510" s="427"/>
      <c r="W510" s="427"/>
      <c r="X510" s="427"/>
      <c r="Y510" s="427"/>
      <c r="Z510" s="427"/>
      <c r="AA510" s="427"/>
      <c r="AB510" s="427"/>
      <c r="AC510" s="428"/>
      <c r="AD510" s="310">
        <f>'Art. 123'!AF493</f>
        <v>2</v>
      </c>
      <c r="AE510" s="94">
        <f>IF(AG510=1,AK510,AG510)</f>
        <v>4</v>
      </c>
      <c r="AF510">
        <f>AD510/2</f>
        <v>1</v>
      </c>
      <c r="AG510" s="92">
        <f>IF(AND(AF510&gt;=0,AF510&lt;=1),1,"No aplica")</f>
        <v>1</v>
      </c>
      <c r="AH510" s="95">
        <f>AD510/(AG510*2)</f>
        <v>1</v>
      </c>
      <c r="AI510" s="96">
        <f>IF(AG510=1,AG510/$AG$514,"No aplica")</f>
        <v>0.2</v>
      </c>
      <c r="AJ510" s="96">
        <f>AF510*AI510</f>
        <v>0.2</v>
      </c>
      <c r="AK510" s="96">
        <f>AJ510*$AE$23</f>
        <v>4</v>
      </c>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c r="HK510"/>
      <c r="HL510"/>
      <c r="HM510"/>
      <c r="HN510"/>
      <c r="HO510"/>
      <c r="HP510"/>
      <c r="HQ510"/>
      <c r="HR510"/>
      <c r="HS510"/>
      <c r="HT510"/>
      <c r="HU510"/>
      <c r="HV510"/>
      <c r="HW510"/>
      <c r="HX510"/>
      <c r="HY510"/>
      <c r="HZ510"/>
      <c r="IA510"/>
      <c r="IB510"/>
      <c r="IC510"/>
      <c r="ID510"/>
      <c r="IE510"/>
      <c r="IF510"/>
      <c r="IG510"/>
      <c r="IH510"/>
      <c r="II510"/>
      <c r="IJ510"/>
      <c r="IK510"/>
      <c r="IL510"/>
      <c r="IM510"/>
      <c r="IN510"/>
      <c r="IO510"/>
      <c r="IP510"/>
      <c r="IQ510"/>
      <c r="IR510"/>
      <c r="IS510"/>
      <c r="IT510"/>
      <c r="IU510"/>
      <c r="IV510"/>
    </row>
    <row r="511" spans="1:256" ht="24.9" customHeight="1" thickTop="1" thickBot="1" x14ac:dyDescent="0.3">
      <c r="A511" s="392" t="s">
        <v>1049</v>
      </c>
      <c r="B511" s="427"/>
      <c r="C511" s="427"/>
      <c r="D511" s="427"/>
      <c r="E511" s="427"/>
      <c r="F511" s="427"/>
      <c r="G511" s="427"/>
      <c r="H511" s="427"/>
      <c r="I511" s="427"/>
      <c r="J511" s="427"/>
      <c r="K511" s="427"/>
      <c r="L511" s="427"/>
      <c r="M511" s="427"/>
      <c r="N511" s="427"/>
      <c r="O511" s="427"/>
      <c r="P511" s="427"/>
      <c r="Q511" s="427"/>
      <c r="R511" s="427"/>
      <c r="S511" s="427"/>
      <c r="T511" s="427"/>
      <c r="U511" s="427"/>
      <c r="V511" s="427"/>
      <c r="W511" s="427"/>
      <c r="X511" s="427"/>
      <c r="Y511" s="427"/>
      <c r="Z511" s="427"/>
      <c r="AA511" s="427"/>
      <c r="AB511" s="427"/>
      <c r="AC511" s="428"/>
      <c r="AD511" s="310">
        <f>'Art. 123'!AF494</f>
        <v>2</v>
      </c>
      <c r="AE511" s="94">
        <f>IF(AG511=1,AK511,AG511)</f>
        <v>4</v>
      </c>
      <c r="AF511">
        <f>AD511/2</f>
        <v>1</v>
      </c>
      <c r="AG511" s="92">
        <f>IF(AND(AF511&gt;=0,AF511&lt;=1),1,"No aplica")</f>
        <v>1</v>
      </c>
      <c r="AH511" s="95">
        <f>AD511/(AG511*2)</f>
        <v>1</v>
      </c>
      <c r="AI511" s="96">
        <f>IF(AG511=1,AG511/$AG$514,"No aplica")</f>
        <v>0.2</v>
      </c>
      <c r="AJ511" s="96">
        <f>AF511*AI511</f>
        <v>0.2</v>
      </c>
      <c r="AK511" s="96">
        <f>AJ511*$AE$23</f>
        <v>4</v>
      </c>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c r="HE511"/>
      <c r="HF511"/>
      <c r="HG511"/>
      <c r="HH511"/>
      <c r="HI511"/>
      <c r="HJ511"/>
      <c r="HK511"/>
      <c r="HL511"/>
      <c r="HM511"/>
      <c r="HN511"/>
      <c r="HO511"/>
      <c r="HP511"/>
      <c r="HQ511"/>
      <c r="HR511"/>
      <c r="HS511"/>
      <c r="HT511"/>
      <c r="HU511"/>
      <c r="HV511"/>
      <c r="HW511"/>
      <c r="HX511"/>
      <c r="HY511"/>
      <c r="HZ511"/>
      <c r="IA511"/>
      <c r="IB511"/>
      <c r="IC511"/>
      <c r="ID511"/>
      <c r="IE511"/>
      <c r="IF511"/>
      <c r="IG511"/>
      <c r="IH511"/>
      <c r="II511"/>
      <c r="IJ511"/>
      <c r="IK511"/>
      <c r="IL511"/>
      <c r="IM511"/>
      <c r="IN511"/>
      <c r="IO511"/>
      <c r="IP511"/>
      <c r="IQ511"/>
      <c r="IR511"/>
      <c r="IS511"/>
      <c r="IT511"/>
      <c r="IU511"/>
      <c r="IV511"/>
    </row>
    <row r="512" spans="1:256" ht="24.9" customHeight="1" thickTop="1" thickBot="1" x14ac:dyDescent="0.3">
      <c r="A512" s="392" t="s">
        <v>1050</v>
      </c>
      <c r="B512" s="427"/>
      <c r="C512" s="427"/>
      <c r="D512" s="427"/>
      <c r="E512" s="427"/>
      <c r="F512" s="427"/>
      <c r="G512" s="427"/>
      <c r="H512" s="427"/>
      <c r="I512" s="427"/>
      <c r="J512" s="427"/>
      <c r="K512" s="427"/>
      <c r="L512" s="427"/>
      <c r="M512" s="427"/>
      <c r="N512" s="427"/>
      <c r="O512" s="427"/>
      <c r="P512" s="427"/>
      <c r="Q512" s="427"/>
      <c r="R512" s="427"/>
      <c r="S512" s="427"/>
      <c r="T512" s="427"/>
      <c r="U512" s="427"/>
      <c r="V512" s="427"/>
      <c r="W512" s="427"/>
      <c r="X512" s="427"/>
      <c r="Y512" s="427"/>
      <c r="Z512" s="427"/>
      <c r="AA512" s="427"/>
      <c r="AB512" s="427"/>
      <c r="AC512" s="428"/>
      <c r="AD512" s="310">
        <f>'Art. 123'!AF495</f>
        <v>2</v>
      </c>
      <c r="AE512" s="94">
        <f>IF(AG512=1,AK512,AG512)</f>
        <v>4</v>
      </c>
      <c r="AF512">
        <f>AD512/2</f>
        <v>1</v>
      </c>
      <c r="AG512" s="92">
        <f>IF(AND(AF512&gt;=0,AF512&lt;=1),1,"No aplica")</f>
        <v>1</v>
      </c>
      <c r="AH512" s="95">
        <f>AD512/(AG512*2)</f>
        <v>1</v>
      </c>
      <c r="AI512" s="96">
        <f>IF(AG512=1,AG512/$AG$514,"No aplica")</f>
        <v>0.2</v>
      </c>
      <c r="AJ512" s="96">
        <f>AF512*AI512</f>
        <v>0.2</v>
      </c>
      <c r="AK512" s="96">
        <f>AJ512*$AE$23</f>
        <v>4</v>
      </c>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c r="HK512"/>
      <c r="HL512"/>
      <c r="HM512"/>
      <c r="HN512"/>
      <c r="HO512"/>
      <c r="HP512"/>
      <c r="HQ512"/>
      <c r="HR512"/>
      <c r="HS512"/>
      <c r="HT512"/>
      <c r="HU512"/>
      <c r="HV512"/>
      <c r="HW512"/>
      <c r="HX512"/>
      <c r="HY512"/>
      <c r="HZ512"/>
      <c r="IA512"/>
      <c r="IB512"/>
      <c r="IC512"/>
      <c r="ID512"/>
      <c r="IE512"/>
      <c r="IF512"/>
      <c r="IG512"/>
      <c r="IH512"/>
      <c r="II512"/>
      <c r="IJ512"/>
      <c r="IK512"/>
      <c r="IL512"/>
      <c r="IM512"/>
      <c r="IN512"/>
      <c r="IO512"/>
      <c r="IP512"/>
      <c r="IQ512"/>
      <c r="IR512"/>
      <c r="IS512"/>
      <c r="IT512"/>
      <c r="IU512"/>
      <c r="IV512"/>
    </row>
    <row r="513" spans="1:256" ht="24.9" customHeight="1" thickTop="1" thickBot="1" x14ac:dyDescent="0.3">
      <c r="A513" s="392" t="s">
        <v>2359</v>
      </c>
      <c r="B513" s="427"/>
      <c r="C513" s="427"/>
      <c r="D513" s="427"/>
      <c r="E513" s="427"/>
      <c r="F513" s="427"/>
      <c r="G513" s="427"/>
      <c r="H513" s="427"/>
      <c r="I513" s="427"/>
      <c r="J513" s="427"/>
      <c r="K513" s="427"/>
      <c r="L513" s="427"/>
      <c r="M513" s="427"/>
      <c r="N513" s="427"/>
      <c r="O513" s="427"/>
      <c r="P513" s="427"/>
      <c r="Q513" s="427"/>
      <c r="R513" s="427"/>
      <c r="S513" s="427"/>
      <c r="T513" s="427"/>
      <c r="U513" s="427"/>
      <c r="V513" s="427"/>
      <c r="W513" s="427"/>
      <c r="X513" s="427"/>
      <c r="Y513" s="427"/>
      <c r="Z513" s="427"/>
      <c r="AA513" s="427"/>
      <c r="AB513" s="427"/>
      <c r="AC513" s="428"/>
      <c r="AD513" s="310">
        <f>'Art. 123'!AF496</f>
        <v>2</v>
      </c>
      <c r="AE513" s="94">
        <f>IF(AG513=1,AK513,AG513)</f>
        <v>4</v>
      </c>
      <c r="AF513">
        <f>AD513/2</f>
        <v>1</v>
      </c>
      <c r="AG513" s="92">
        <f>IF(AND(AF513&gt;=0,AF513&lt;=1),1,"No aplica")</f>
        <v>1</v>
      </c>
      <c r="AH513" s="95">
        <f>AD513/(AG513*2)</f>
        <v>1</v>
      </c>
      <c r="AI513" s="96">
        <f>IF(AG513=1,AG513/$AG$514,"No aplica")</f>
        <v>0.2</v>
      </c>
      <c r="AJ513" s="96">
        <f>AF513*AI513</f>
        <v>0.2</v>
      </c>
      <c r="AK513" s="96">
        <f>AJ513*$AE$23</f>
        <v>4</v>
      </c>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c r="CH513"/>
      <c r="CI513"/>
      <c r="CJ513"/>
      <c r="CK513"/>
      <c r="CL513"/>
      <c r="CM513"/>
      <c r="CN513"/>
      <c r="CO513"/>
      <c r="CP513"/>
      <c r="CQ513"/>
      <c r="CR513"/>
      <c r="CS513"/>
      <c r="CT513"/>
      <c r="CU513"/>
      <c r="CV513"/>
      <c r="CW513"/>
      <c r="CX513"/>
      <c r="CY513"/>
      <c r="CZ513"/>
      <c r="DA513"/>
      <c r="DB513"/>
      <c r="DC513"/>
      <c r="DD513"/>
      <c r="DE513"/>
      <c r="DF513"/>
      <c r="DG513"/>
      <c r="DH513"/>
      <c r="DI513"/>
      <c r="DJ513"/>
      <c r="DK513"/>
      <c r="DL513"/>
      <c r="DM513"/>
      <c r="DN513"/>
      <c r="DO513"/>
      <c r="DP513"/>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c r="GL513"/>
      <c r="GM513"/>
      <c r="GN513"/>
      <c r="GO513"/>
      <c r="GP513"/>
      <c r="GQ513"/>
      <c r="GR513"/>
      <c r="GS513"/>
      <c r="GT513"/>
      <c r="GU513"/>
      <c r="GV513"/>
      <c r="GW513"/>
      <c r="GX513"/>
      <c r="GY513"/>
      <c r="GZ513"/>
      <c r="HA513"/>
      <c r="HB513"/>
      <c r="HC513"/>
      <c r="HD513"/>
      <c r="HE513"/>
      <c r="HF513"/>
      <c r="HG513"/>
      <c r="HH513"/>
      <c r="HI513"/>
      <c r="HJ513"/>
      <c r="HK513"/>
      <c r="HL513"/>
      <c r="HM513"/>
      <c r="HN513"/>
      <c r="HO513"/>
      <c r="HP513"/>
      <c r="HQ513"/>
      <c r="HR513"/>
      <c r="HS513"/>
      <c r="HT513"/>
      <c r="HU513"/>
      <c r="HV513"/>
      <c r="HW513"/>
      <c r="HX513"/>
      <c r="HY513"/>
      <c r="HZ513"/>
      <c r="IA513"/>
      <c r="IB513"/>
      <c r="IC513"/>
      <c r="ID513"/>
      <c r="IE513"/>
      <c r="IF513"/>
      <c r="IG513"/>
      <c r="IH513"/>
      <c r="II513"/>
      <c r="IJ513"/>
      <c r="IK513"/>
      <c r="IL513"/>
      <c r="IM513"/>
      <c r="IN513"/>
      <c r="IO513"/>
      <c r="IP513"/>
      <c r="IQ513"/>
      <c r="IR513"/>
      <c r="IS513"/>
      <c r="IT513"/>
      <c r="IU513"/>
      <c r="IV513"/>
    </row>
    <row r="514" spans="1:256" ht="24.9" customHeight="1" thickTop="1" x14ac:dyDescent="0.25">
      <c r="A514" s="437" t="s">
        <v>1724</v>
      </c>
      <c r="B514" s="438"/>
      <c r="C514" s="438"/>
      <c r="D514" s="438"/>
      <c r="E514" s="438"/>
      <c r="F514" s="438"/>
      <c r="G514" s="438"/>
      <c r="H514" s="438"/>
      <c r="I514" s="438"/>
      <c r="J514" s="438"/>
      <c r="K514" s="438"/>
      <c r="L514" s="438"/>
      <c r="M514" s="438"/>
      <c r="N514" s="438"/>
      <c r="O514" s="438"/>
      <c r="P514" s="438"/>
      <c r="Q514" s="438"/>
      <c r="R514" s="438"/>
      <c r="S514" s="438"/>
      <c r="T514" s="438"/>
      <c r="U514" s="438"/>
      <c r="V514" s="438"/>
      <c r="W514" s="438"/>
      <c r="X514" s="438"/>
      <c r="Y514" s="438"/>
      <c r="Z514" s="438"/>
      <c r="AA514" s="438"/>
      <c r="AB514" s="438"/>
      <c r="AC514" s="438"/>
      <c r="AD514" s="439"/>
      <c r="AE514" s="94">
        <f>SUM(AE507:AE513)</f>
        <v>20</v>
      </c>
      <c r="AF514" s="61"/>
      <c r="AG514" s="97">
        <f>SUM(AG509:AG513)</f>
        <v>5</v>
      </c>
      <c r="AH514" s="98"/>
      <c r="AI514" s="99"/>
      <c r="AJ514" s="99"/>
      <c r="AK514" s="99"/>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c r="GT514"/>
      <c r="GU514"/>
      <c r="GV514"/>
      <c r="GW514"/>
      <c r="GX514"/>
      <c r="GY514"/>
      <c r="GZ514"/>
      <c r="HA514"/>
      <c r="HB514"/>
      <c r="HC514"/>
      <c r="HD514"/>
      <c r="HE514"/>
      <c r="HF514"/>
      <c r="HG514"/>
      <c r="HH514"/>
      <c r="HI514"/>
      <c r="HJ514"/>
      <c r="HK514"/>
      <c r="HL514"/>
      <c r="HM514"/>
      <c r="HN514"/>
      <c r="HO514"/>
      <c r="HP514"/>
      <c r="HQ514"/>
      <c r="HR514"/>
      <c r="HS514"/>
      <c r="HT514"/>
      <c r="HU514"/>
      <c r="HV514"/>
      <c r="HW514"/>
      <c r="HX514"/>
      <c r="HY514"/>
      <c r="HZ514"/>
      <c r="IA514"/>
      <c r="IB514"/>
      <c r="IC514"/>
      <c r="ID514"/>
      <c r="IE514"/>
      <c r="IF514"/>
      <c r="IG514"/>
      <c r="IH514"/>
      <c r="II514"/>
      <c r="IJ514"/>
      <c r="IK514"/>
      <c r="IL514"/>
      <c r="IM514"/>
      <c r="IN514"/>
      <c r="IO514"/>
      <c r="IP514"/>
      <c r="IQ514"/>
      <c r="IR514"/>
      <c r="IS514"/>
      <c r="IT514"/>
      <c r="IU514"/>
      <c r="IV514"/>
    </row>
    <row r="515" spans="1:256" ht="24.9" customHeight="1" x14ac:dyDescent="0.25">
      <c r="A515" s="440" t="s">
        <v>1725</v>
      </c>
      <c r="B515" s="441"/>
      <c r="C515" s="441"/>
      <c r="D515" s="441"/>
      <c r="E515" s="441"/>
      <c r="F515" s="441"/>
      <c r="G515" s="441"/>
      <c r="H515" s="441"/>
      <c r="I515" s="441"/>
      <c r="J515" s="441"/>
      <c r="K515" s="441"/>
      <c r="L515" s="441"/>
      <c r="M515" s="441"/>
      <c r="N515" s="441"/>
      <c r="O515" s="441"/>
      <c r="P515" s="441"/>
      <c r="Q515" s="441"/>
      <c r="R515" s="441"/>
      <c r="S515" s="441"/>
      <c r="T515" s="441"/>
      <c r="U515" s="441"/>
      <c r="V515" s="441"/>
      <c r="W515" s="441"/>
      <c r="X515" s="441"/>
      <c r="Y515" s="441"/>
      <c r="Z515" s="441"/>
      <c r="AA515" s="441"/>
      <c r="AB515" s="441"/>
      <c r="AC515" s="441"/>
      <c r="AD515" s="442"/>
      <c r="AE515" s="94">
        <f>AE514/$AE$23*100</f>
        <v>100</v>
      </c>
      <c r="AF515" s="61"/>
      <c r="AG515" s="97"/>
      <c r="AH515" s="98"/>
      <c r="AI515" s="99"/>
      <c r="AJ515" s="99"/>
      <c r="AK515" s="99"/>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c r="CH515"/>
      <c r="CI515"/>
      <c r="CJ515"/>
      <c r="CK515"/>
      <c r="CL515"/>
      <c r="CM515"/>
      <c r="CN515"/>
      <c r="CO515"/>
      <c r="CP515"/>
      <c r="CQ515"/>
      <c r="CR515"/>
      <c r="CS515"/>
      <c r="CT515"/>
      <c r="CU515"/>
      <c r="CV515"/>
      <c r="CW515"/>
      <c r="CX515"/>
      <c r="CY515"/>
      <c r="CZ515"/>
      <c r="DA515"/>
      <c r="DB515"/>
      <c r="DC515"/>
      <c r="DD515"/>
      <c r="DE515"/>
      <c r="DF515"/>
      <c r="DG515"/>
      <c r="DH515"/>
      <c r="DI515"/>
      <c r="DJ515"/>
      <c r="DK515"/>
      <c r="DL515"/>
      <c r="DM515"/>
      <c r="DN515"/>
      <c r="DO515"/>
      <c r="DP515"/>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c r="GQ515"/>
      <c r="GR515"/>
      <c r="GS515"/>
      <c r="GT515"/>
      <c r="GU515"/>
      <c r="GV515"/>
      <c r="GW515"/>
      <c r="GX515"/>
      <c r="GY515"/>
      <c r="GZ515"/>
      <c r="HA515"/>
      <c r="HB515"/>
      <c r="HC515"/>
      <c r="HD515"/>
      <c r="HE515"/>
      <c r="HF515"/>
      <c r="HG515"/>
      <c r="HH515"/>
      <c r="HI515"/>
      <c r="HJ515"/>
      <c r="HK515"/>
      <c r="HL515"/>
      <c r="HM515"/>
      <c r="HN515"/>
      <c r="HO515"/>
      <c r="HP515"/>
      <c r="HQ515"/>
      <c r="HR515"/>
      <c r="HS515"/>
      <c r="HT515"/>
      <c r="HU515"/>
      <c r="HV515"/>
      <c r="HW515"/>
      <c r="HX515"/>
      <c r="HY515"/>
      <c r="HZ515"/>
      <c r="IA515"/>
      <c r="IB515"/>
      <c r="IC515"/>
      <c r="ID515"/>
      <c r="IE515"/>
      <c r="IF515"/>
      <c r="IG515"/>
      <c r="IH515"/>
      <c r="II515"/>
      <c r="IJ515"/>
      <c r="IK515"/>
      <c r="IL515"/>
      <c r="IM515"/>
      <c r="IN515"/>
      <c r="IO515"/>
      <c r="IP515"/>
      <c r="IQ515"/>
      <c r="IR515"/>
      <c r="IS515"/>
      <c r="IT515"/>
      <c r="IU515"/>
      <c r="IV515"/>
    </row>
    <row r="516" spans="1:256" ht="24.9" customHeight="1" x14ac:dyDescent="0.25">
      <c r="A516" s="107"/>
      <c r="B516" s="107"/>
      <c r="C516" s="107"/>
      <c r="D516" s="107"/>
      <c r="E516" s="107"/>
      <c r="F516" s="107"/>
      <c r="G516" s="107"/>
      <c r="H516" s="107"/>
      <c r="I516" s="107"/>
      <c r="J516" s="107"/>
      <c r="K516" s="107"/>
      <c r="L516" s="107"/>
      <c r="M516" s="107"/>
      <c r="N516" s="107"/>
      <c r="O516" s="107"/>
      <c r="P516" s="107"/>
      <c r="Q516" s="100"/>
      <c r="R516" s="107"/>
      <c r="S516" s="107"/>
      <c r="T516" s="107"/>
      <c r="U516" s="107"/>
      <c r="V516" s="107"/>
      <c r="W516" s="107"/>
      <c r="X516" s="107"/>
      <c r="Y516" s="107"/>
      <c r="Z516" s="107"/>
      <c r="AA516" s="107"/>
      <c r="AB516" s="107"/>
      <c r="AC516" s="107"/>
      <c r="AD516" s="101"/>
      <c r="AE516" s="101"/>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I516"/>
      <c r="DJ516"/>
      <c r="DK516"/>
      <c r="DL516"/>
      <c r="DM516"/>
      <c r="DN516"/>
      <c r="DO516"/>
      <c r="DP516"/>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c r="GT516"/>
      <c r="GU516"/>
      <c r="GV516"/>
      <c r="GW516"/>
      <c r="GX516"/>
      <c r="GY516"/>
      <c r="GZ516"/>
      <c r="HA516"/>
      <c r="HB516"/>
      <c r="HC516"/>
      <c r="HD516"/>
      <c r="HE516"/>
      <c r="HF516"/>
      <c r="HG516"/>
      <c r="HH516"/>
      <c r="HI516"/>
      <c r="HJ516"/>
      <c r="HK516"/>
      <c r="HL516"/>
      <c r="HM516"/>
      <c r="HN516"/>
      <c r="HO516"/>
      <c r="HP516"/>
      <c r="HQ516"/>
      <c r="HR516"/>
      <c r="HS516"/>
      <c r="HT516"/>
      <c r="HU516"/>
      <c r="HV516"/>
      <c r="HW516"/>
      <c r="HX516"/>
      <c r="HY516"/>
      <c r="HZ516"/>
      <c r="IA516"/>
      <c r="IB516"/>
      <c r="IC516"/>
      <c r="ID516"/>
      <c r="IE516"/>
      <c r="IF516"/>
      <c r="IG516"/>
      <c r="IH516"/>
      <c r="II516"/>
      <c r="IJ516"/>
      <c r="IK516"/>
      <c r="IL516"/>
      <c r="IM516"/>
      <c r="IN516"/>
      <c r="IO516"/>
      <c r="IP516"/>
      <c r="IQ516"/>
      <c r="IR516"/>
      <c r="IS516"/>
      <c r="IT516"/>
      <c r="IU516"/>
      <c r="IV516"/>
    </row>
    <row r="517" spans="1:256" ht="24.9" customHeight="1" x14ac:dyDescent="0.25">
      <c r="A517" s="107"/>
      <c r="B517" s="107"/>
      <c r="C517" s="107"/>
      <c r="D517" s="107"/>
      <c r="E517" s="107"/>
      <c r="F517" s="107"/>
      <c r="G517" s="107"/>
      <c r="H517" s="107"/>
      <c r="I517" s="107"/>
      <c r="J517" s="107"/>
      <c r="K517" s="107"/>
      <c r="L517" s="107"/>
      <c r="M517" s="107"/>
      <c r="N517" s="107"/>
      <c r="O517" s="107"/>
      <c r="P517" s="107"/>
      <c r="Q517" s="100"/>
      <c r="R517" s="107"/>
      <c r="S517" s="107"/>
      <c r="T517" s="107"/>
      <c r="U517" s="107"/>
      <c r="V517" s="107"/>
      <c r="W517" s="107"/>
      <c r="X517" s="107"/>
      <c r="Y517" s="107"/>
      <c r="Z517" s="107"/>
      <c r="AA517" s="107"/>
      <c r="AB517" s="107"/>
      <c r="AC517" s="107"/>
      <c r="AD517" s="101"/>
      <c r="AE517" s="101"/>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I517"/>
      <c r="DJ517"/>
      <c r="DK517"/>
      <c r="DL517"/>
      <c r="DM517"/>
      <c r="DN517"/>
      <c r="DO517"/>
      <c r="DP517"/>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c r="GT517"/>
      <c r="GU517"/>
      <c r="GV517"/>
      <c r="GW517"/>
      <c r="GX517"/>
      <c r="GY517"/>
      <c r="GZ517"/>
      <c r="HA517"/>
      <c r="HB517"/>
      <c r="HC517"/>
      <c r="HD517"/>
      <c r="HE517"/>
      <c r="HF517"/>
      <c r="HG517"/>
      <c r="HH517"/>
      <c r="HI517"/>
      <c r="HJ517"/>
      <c r="HK517"/>
      <c r="HL517"/>
      <c r="HM517"/>
      <c r="HN517"/>
      <c r="HO517"/>
      <c r="HP517"/>
      <c r="HQ517"/>
      <c r="HR517"/>
      <c r="HS517"/>
      <c r="HT517"/>
      <c r="HU517"/>
      <c r="HV517"/>
      <c r="HW517"/>
      <c r="HX517"/>
      <c r="HY517"/>
      <c r="HZ517"/>
      <c r="IA517"/>
      <c r="IB517"/>
      <c r="IC517"/>
      <c r="ID517"/>
      <c r="IE517"/>
      <c r="IF517"/>
      <c r="IG517"/>
      <c r="IH517"/>
      <c r="II517"/>
      <c r="IJ517"/>
      <c r="IK517"/>
      <c r="IL517"/>
      <c r="IM517"/>
      <c r="IN517"/>
      <c r="IO517"/>
      <c r="IP517"/>
      <c r="IQ517"/>
      <c r="IR517"/>
      <c r="IS517"/>
      <c r="IT517"/>
      <c r="IU517"/>
      <c r="IV517"/>
    </row>
    <row r="518" spans="1:256" ht="24.9" customHeight="1" x14ac:dyDescent="0.25">
      <c r="A518" s="444" t="s">
        <v>2360</v>
      </c>
      <c r="B518" s="444"/>
      <c r="C518" s="444"/>
      <c r="D518" s="444"/>
      <c r="E518" s="444"/>
      <c r="F518" s="444"/>
      <c r="G518" s="444"/>
      <c r="H518" s="444"/>
      <c r="I518" s="444"/>
      <c r="J518" s="444"/>
      <c r="K518" s="444"/>
      <c r="L518" s="444"/>
      <c r="M518" s="444"/>
      <c r="N518" s="444"/>
      <c r="O518" s="444"/>
      <c r="P518" s="444"/>
      <c r="Q518" s="444"/>
      <c r="R518" s="444"/>
      <c r="S518" s="444"/>
      <c r="T518" s="444"/>
      <c r="U518" s="444"/>
      <c r="V518" s="444"/>
      <c r="W518" s="444"/>
      <c r="X518" s="444"/>
      <c r="Y518" s="444"/>
      <c r="Z518" s="444"/>
      <c r="AA518" s="444"/>
      <c r="AB518" s="444"/>
      <c r="AC518" s="444"/>
      <c r="AD518" s="295"/>
      <c r="AE518" s="295"/>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c r="GQ518"/>
      <c r="GR518"/>
      <c r="GS518"/>
      <c r="GT518"/>
      <c r="GU518"/>
      <c r="GV518"/>
      <c r="GW518"/>
      <c r="GX518"/>
      <c r="GY518"/>
      <c r="GZ518"/>
      <c r="HA518"/>
      <c r="HB518"/>
      <c r="HC518"/>
      <c r="HD518"/>
      <c r="HE518"/>
      <c r="HF518"/>
      <c r="HG518"/>
      <c r="HH518"/>
      <c r="HI518"/>
      <c r="HJ518"/>
      <c r="HK518"/>
      <c r="HL518"/>
      <c r="HM518"/>
      <c r="HN518"/>
      <c r="HO518"/>
      <c r="HP518"/>
      <c r="HQ518"/>
      <c r="HR518"/>
      <c r="HS518"/>
      <c r="HT518"/>
      <c r="HU518"/>
      <c r="HV518"/>
      <c r="HW518"/>
      <c r="HX518"/>
      <c r="HY518"/>
      <c r="HZ518"/>
      <c r="IA518"/>
      <c r="IB518"/>
      <c r="IC518"/>
      <c r="ID518"/>
      <c r="IE518"/>
      <c r="IF518"/>
      <c r="IG518"/>
      <c r="IH518"/>
      <c r="II518"/>
      <c r="IJ518"/>
      <c r="IK518"/>
      <c r="IL518"/>
      <c r="IM518"/>
      <c r="IN518"/>
      <c r="IO518"/>
      <c r="IP518"/>
      <c r="IQ518"/>
      <c r="IR518"/>
      <c r="IS518"/>
      <c r="IT518"/>
      <c r="IU518"/>
      <c r="IV518"/>
    </row>
    <row r="519" spans="1:256" ht="24.9" customHeight="1" x14ac:dyDescent="0.25">
      <c r="A519" s="296"/>
      <c r="B519" s="297"/>
      <c r="C519" s="297"/>
      <c r="D519" s="297"/>
      <c r="E519" s="297"/>
      <c r="F519" s="297"/>
      <c r="G519" s="297"/>
      <c r="H519" s="297"/>
      <c r="I519" s="297"/>
      <c r="J519" s="297"/>
      <c r="K519" s="297"/>
      <c r="L519" s="297"/>
      <c r="M519" s="297"/>
      <c r="N519" s="297"/>
      <c r="O519" s="297"/>
      <c r="P519" s="297"/>
      <c r="Q519" s="298"/>
      <c r="R519" s="297"/>
      <c r="S519" s="297"/>
      <c r="T519" s="297"/>
      <c r="U519" s="297"/>
      <c r="V519" s="297"/>
      <c r="W519" s="297"/>
      <c r="X519" s="297"/>
      <c r="Y519" s="297"/>
      <c r="Z519" s="297"/>
      <c r="AA519" s="297"/>
      <c r="AB519" s="297"/>
      <c r="AC519" s="297"/>
      <c r="AD519" s="299"/>
      <c r="AE519" s="29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c r="GQ519"/>
      <c r="GR519"/>
      <c r="GS519"/>
      <c r="GT519"/>
      <c r="GU519"/>
      <c r="GV519"/>
      <c r="GW519"/>
      <c r="GX519"/>
      <c r="GY519"/>
      <c r="GZ519"/>
      <c r="HA519"/>
      <c r="HB519"/>
      <c r="HC519"/>
      <c r="HD519"/>
      <c r="HE519"/>
      <c r="HF519"/>
      <c r="HG519"/>
      <c r="HH519"/>
      <c r="HI519"/>
      <c r="HJ519"/>
      <c r="HK519"/>
      <c r="HL519"/>
      <c r="HM519"/>
      <c r="HN519"/>
      <c r="HO519"/>
      <c r="HP519"/>
      <c r="HQ519"/>
      <c r="HR519"/>
      <c r="HS519"/>
      <c r="HT519"/>
      <c r="HU519"/>
      <c r="HV519"/>
      <c r="HW519"/>
      <c r="HX519"/>
      <c r="HY519"/>
      <c r="HZ519"/>
      <c r="IA519"/>
      <c r="IB519"/>
      <c r="IC519"/>
      <c r="ID519"/>
      <c r="IE519"/>
      <c r="IF519"/>
      <c r="IG519"/>
      <c r="IH519"/>
      <c r="II519"/>
      <c r="IJ519"/>
      <c r="IK519"/>
      <c r="IL519"/>
      <c r="IM519"/>
      <c r="IN519"/>
      <c r="IO519"/>
      <c r="IP519"/>
      <c r="IQ519"/>
      <c r="IR519"/>
      <c r="IS519"/>
      <c r="IT519"/>
      <c r="IU519"/>
      <c r="IV519"/>
    </row>
    <row r="520" spans="1:256" ht="24.9" customHeight="1" thickBot="1" x14ac:dyDescent="0.3">
      <c r="A520" s="73"/>
      <c r="B520" s="73"/>
      <c r="C520" s="73"/>
      <c r="D520" s="73"/>
      <c r="E520" s="73"/>
      <c r="F520" s="73"/>
      <c r="G520" s="73"/>
      <c r="H520" s="73"/>
      <c r="I520" s="73"/>
      <c r="J520" s="73"/>
      <c r="K520" s="73"/>
      <c r="L520" s="73"/>
      <c r="M520" s="73"/>
      <c r="N520" s="73"/>
      <c r="O520" s="73"/>
      <c r="P520" s="73"/>
      <c r="Q520" s="100"/>
      <c r="R520" s="73"/>
      <c r="S520" s="73"/>
      <c r="T520" s="73"/>
      <c r="U520" s="73"/>
      <c r="V520" s="73"/>
      <c r="W520" s="73"/>
      <c r="X520" s="73"/>
      <c r="Y520" s="73"/>
      <c r="Z520" s="73"/>
      <c r="AA520" s="73"/>
      <c r="AB520" s="73"/>
      <c r="AC520" s="73"/>
      <c r="AD520" s="101"/>
      <c r="AE520" s="101"/>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c r="GT520"/>
      <c r="GU520"/>
      <c r="GV520"/>
      <c r="GW520"/>
      <c r="GX520"/>
      <c r="GY520"/>
      <c r="GZ520"/>
      <c r="HA520"/>
      <c r="HB520"/>
      <c r="HC520"/>
      <c r="HD520"/>
      <c r="HE520"/>
      <c r="HF520"/>
      <c r="HG520"/>
      <c r="HH520"/>
      <c r="HI520"/>
      <c r="HJ520"/>
      <c r="HK520"/>
      <c r="HL520"/>
      <c r="HM520"/>
      <c r="HN520"/>
      <c r="HO520"/>
      <c r="HP520"/>
      <c r="HQ520"/>
      <c r="HR520"/>
      <c r="HS520"/>
      <c r="HT520"/>
      <c r="HU520"/>
      <c r="HV520"/>
      <c r="HW520"/>
      <c r="HX520"/>
      <c r="HY520"/>
      <c r="HZ520"/>
      <c r="IA520"/>
      <c r="IB520"/>
      <c r="IC520"/>
      <c r="ID520"/>
      <c r="IE520"/>
      <c r="IF520"/>
      <c r="IG520"/>
      <c r="IH520"/>
      <c r="II520"/>
      <c r="IJ520"/>
      <c r="IK520"/>
      <c r="IL520"/>
      <c r="IM520"/>
      <c r="IN520"/>
      <c r="IO520"/>
      <c r="IP520"/>
      <c r="IQ520"/>
      <c r="IR520"/>
      <c r="IS520"/>
      <c r="IT520"/>
      <c r="IU520"/>
      <c r="IV520"/>
    </row>
    <row r="521" spans="1:256" ht="24.9" customHeight="1" thickTop="1" thickBot="1" x14ac:dyDescent="0.3">
      <c r="A521" s="431" t="s">
        <v>163</v>
      </c>
      <c r="B521" s="432"/>
      <c r="C521" s="432"/>
      <c r="D521" s="432"/>
      <c r="E521" s="432"/>
      <c r="F521" s="432"/>
      <c r="G521" s="432"/>
      <c r="H521" s="432"/>
      <c r="I521" s="432"/>
      <c r="J521" s="432"/>
      <c r="K521" s="432"/>
      <c r="L521" s="432"/>
      <c r="M521" s="432"/>
      <c r="N521" s="432"/>
      <c r="O521" s="432"/>
      <c r="P521" s="432"/>
      <c r="Q521" s="432"/>
      <c r="R521" s="432"/>
      <c r="S521" s="432"/>
      <c r="T521" s="432"/>
      <c r="U521" s="432"/>
      <c r="V521" s="432"/>
      <c r="W521" s="432"/>
      <c r="X521" s="432"/>
      <c r="Y521" s="432"/>
      <c r="Z521" s="432"/>
      <c r="AA521" s="432"/>
      <c r="AB521" s="432"/>
      <c r="AC521" s="433"/>
      <c r="AD521" s="66" t="s">
        <v>187</v>
      </c>
      <c r="AE521" s="306" t="s">
        <v>7</v>
      </c>
      <c r="AF521" s="92" t="s">
        <v>1666</v>
      </c>
      <c r="AG521" s="92" t="s">
        <v>1667</v>
      </c>
      <c r="AH521" s="92" t="s">
        <v>1668</v>
      </c>
      <c r="AI521" s="93" t="s">
        <v>1669</v>
      </c>
      <c r="AJ521" s="92"/>
      <c r="AK521" s="93" t="s">
        <v>1670</v>
      </c>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c r="BY521"/>
      <c r="BZ521"/>
      <c r="CA521"/>
      <c r="CB521"/>
      <c r="CC521"/>
      <c r="CD521"/>
      <c r="CE521"/>
      <c r="CF521"/>
      <c r="CG521"/>
      <c r="CH521"/>
      <c r="CI521"/>
      <c r="CJ521"/>
      <c r="CK521"/>
      <c r="CL521"/>
      <c r="CM521"/>
      <c r="CN521"/>
      <c r="CO521"/>
      <c r="CP521"/>
      <c r="CQ521"/>
      <c r="CR521"/>
      <c r="CS521"/>
      <c r="CT521"/>
      <c r="CU521"/>
      <c r="CV521"/>
      <c r="CW521"/>
      <c r="CX521"/>
      <c r="CY521"/>
      <c r="CZ521"/>
      <c r="DA521"/>
      <c r="DB521"/>
      <c r="DC521"/>
      <c r="DD521"/>
      <c r="DE521"/>
      <c r="DF521"/>
      <c r="DG521"/>
      <c r="DH521"/>
      <c r="DI521"/>
      <c r="DJ521"/>
      <c r="DK521"/>
      <c r="DL521"/>
      <c r="DM521"/>
      <c r="DN521"/>
      <c r="DO521"/>
      <c r="DP521"/>
      <c r="DQ521"/>
      <c r="DR521"/>
      <c r="DS521"/>
      <c r="DT521"/>
      <c r="DU521"/>
      <c r="DV521"/>
      <c r="DW521"/>
      <c r="DX521"/>
      <c r="DY521"/>
      <c r="DZ521"/>
      <c r="EA521"/>
      <c r="EB521"/>
      <c r="EC521"/>
      <c r="ED521"/>
      <c r="EE521"/>
      <c r="EF521"/>
      <c r="EG521"/>
      <c r="EH521"/>
      <c r="EI521"/>
      <c r="EJ521"/>
      <c r="EK521"/>
      <c r="EL521"/>
      <c r="EM521"/>
      <c r="EN521"/>
      <c r="EO521"/>
      <c r="EP521"/>
      <c r="EQ521"/>
      <c r="ER521"/>
      <c r="ES521"/>
      <c r="ET521"/>
      <c r="EU521"/>
      <c r="EV521"/>
      <c r="EW521"/>
      <c r="EX521"/>
      <c r="EY521"/>
      <c r="EZ521"/>
      <c r="FA521"/>
      <c r="FB521"/>
      <c r="FC521"/>
      <c r="FD521"/>
      <c r="FE521"/>
      <c r="FF521"/>
      <c r="FG521"/>
      <c r="FH521"/>
      <c r="FI521"/>
      <c r="FJ521"/>
      <c r="FK521"/>
      <c r="FL521"/>
      <c r="FM521"/>
      <c r="FN521"/>
      <c r="FO521"/>
      <c r="FP521"/>
      <c r="FQ521"/>
      <c r="FR521"/>
      <c r="FS521"/>
      <c r="FT521"/>
      <c r="FU521"/>
      <c r="FV521"/>
      <c r="FW521"/>
      <c r="FX521"/>
      <c r="FY521"/>
      <c r="FZ521"/>
      <c r="GA521"/>
      <c r="GB521"/>
      <c r="GC521"/>
      <c r="GD521"/>
      <c r="GE521"/>
      <c r="GF521"/>
      <c r="GG521"/>
      <c r="GH521"/>
      <c r="GI521"/>
      <c r="GJ521"/>
      <c r="GK521"/>
      <c r="GL521"/>
      <c r="GM521"/>
      <c r="GN521"/>
      <c r="GO521"/>
      <c r="GP521"/>
      <c r="GQ521"/>
      <c r="GR521"/>
      <c r="GS521"/>
      <c r="GT521"/>
      <c r="GU521"/>
      <c r="GV521"/>
      <c r="GW521"/>
      <c r="GX521"/>
      <c r="GY521"/>
      <c r="GZ521"/>
      <c r="HA521"/>
      <c r="HB521"/>
      <c r="HC521"/>
      <c r="HD521"/>
      <c r="HE521"/>
      <c r="HF521"/>
      <c r="HG521"/>
      <c r="HH521"/>
      <c r="HI521"/>
      <c r="HJ521"/>
      <c r="HK521"/>
      <c r="HL521"/>
      <c r="HM521"/>
      <c r="HN521"/>
      <c r="HO521"/>
      <c r="HP521"/>
      <c r="HQ521"/>
      <c r="HR521"/>
      <c r="HS521"/>
      <c r="HT521"/>
      <c r="HU521"/>
      <c r="HV521"/>
      <c r="HW521"/>
      <c r="HX521"/>
      <c r="HY521"/>
      <c r="HZ521"/>
      <c r="IA521"/>
      <c r="IB521"/>
      <c r="IC521"/>
      <c r="ID521"/>
      <c r="IE521"/>
      <c r="IF521"/>
      <c r="IG521"/>
      <c r="IH521"/>
      <c r="II521"/>
      <c r="IJ521"/>
      <c r="IK521"/>
      <c r="IL521"/>
      <c r="IM521"/>
      <c r="IN521"/>
      <c r="IO521"/>
      <c r="IP521"/>
      <c r="IQ521"/>
      <c r="IR521"/>
      <c r="IS521"/>
      <c r="IT521"/>
      <c r="IU521"/>
      <c r="IV521"/>
    </row>
    <row r="522" spans="1:256" ht="24.9" customHeight="1" thickTop="1" thickBot="1" x14ac:dyDescent="0.3">
      <c r="A522" s="392" t="s">
        <v>1025</v>
      </c>
      <c r="B522" s="427"/>
      <c r="C522" s="427"/>
      <c r="D522" s="427"/>
      <c r="E522" s="427"/>
      <c r="F522" s="427"/>
      <c r="G522" s="427"/>
      <c r="H522" s="427"/>
      <c r="I522" s="427"/>
      <c r="J522" s="427"/>
      <c r="K522" s="427"/>
      <c r="L522" s="427"/>
      <c r="M522" s="427"/>
      <c r="N522" s="427"/>
      <c r="O522" s="427"/>
      <c r="P522" s="427"/>
      <c r="Q522" s="427"/>
      <c r="R522" s="427"/>
      <c r="S522" s="427"/>
      <c r="T522" s="427"/>
      <c r="U522" s="427"/>
      <c r="V522" s="427"/>
      <c r="W522" s="427"/>
      <c r="X522" s="427"/>
      <c r="Y522" s="427"/>
      <c r="Z522" s="427"/>
      <c r="AA522" s="427"/>
      <c r="AB522" s="427"/>
      <c r="AC522" s="428"/>
      <c r="AD522" s="310">
        <f>'Art. 123'!AF505</f>
        <v>2</v>
      </c>
      <c r="AE522" s="94">
        <f t="shared" ref="AE522:AE527" si="91">IF(AG522=1,AK522,AG522)</f>
        <v>3.333333333333333</v>
      </c>
      <c r="AF522">
        <f t="shared" ref="AF522:AF527" si="92">AD522/2</f>
        <v>1</v>
      </c>
      <c r="AG522" s="92">
        <f t="shared" ref="AG522:AG527" si="93">IF(AND(AF522&gt;=0,AF522&lt;=1),1,"No aplica")</f>
        <v>1</v>
      </c>
      <c r="AH522" s="95">
        <f t="shared" ref="AH522:AH527" si="94">AD522/(AG522*2)</f>
        <v>1</v>
      </c>
      <c r="AI522" s="96">
        <f t="shared" ref="AI522:AI527" si="95">IF(AG522=1,AG522/$AG$528,"No aplica")</f>
        <v>0.16666666666666666</v>
      </c>
      <c r="AJ522" s="96">
        <f t="shared" ref="AJ522:AJ527" si="96">AF522*AI522</f>
        <v>0.16666666666666666</v>
      </c>
      <c r="AK522" s="96">
        <f t="shared" ref="AK522:AK527" si="97">AJ522*$AE$23</f>
        <v>3.333333333333333</v>
      </c>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c r="BY522"/>
      <c r="BZ522"/>
      <c r="CA522"/>
      <c r="CB522"/>
      <c r="CC522"/>
      <c r="CD522"/>
      <c r="CE522"/>
      <c r="CF522"/>
      <c r="CG522"/>
      <c r="CH522"/>
      <c r="CI522"/>
      <c r="CJ522"/>
      <c r="CK522"/>
      <c r="CL522"/>
      <c r="CM522"/>
      <c r="CN522"/>
      <c r="CO522"/>
      <c r="CP522"/>
      <c r="CQ522"/>
      <c r="CR522"/>
      <c r="CS522"/>
      <c r="CT522"/>
      <c r="CU522"/>
      <c r="CV522"/>
      <c r="CW522"/>
      <c r="CX522"/>
      <c r="CY522"/>
      <c r="CZ522"/>
      <c r="DA522"/>
      <c r="DB522"/>
      <c r="DC522"/>
      <c r="DD522"/>
      <c r="DE522"/>
      <c r="DF522"/>
      <c r="DG522"/>
      <c r="DH522"/>
      <c r="DI522"/>
      <c r="DJ522"/>
      <c r="DK522"/>
      <c r="DL522"/>
      <c r="DM522"/>
      <c r="DN522"/>
      <c r="DO522"/>
      <c r="DP522"/>
      <c r="DQ522"/>
      <c r="DR522"/>
      <c r="DS522"/>
      <c r="DT522"/>
      <c r="DU522"/>
      <c r="DV522"/>
      <c r="DW522"/>
      <c r="DX522"/>
      <c r="DY522"/>
      <c r="DZ522"/>
      <c r="EA522"/>
      <c r="EB522"/>
      <c r="EC522"/>
      <c r="ED522"/>
      <c r="EE522"/>
      <c r="EF522"/>
      <c r="EG522"/>
      <c r="EH522"/>
      <c r="EI522"/>
      <c r="EJ522"/>
      <c r="EK522"/>
      <c r="EL522"/>
      <c r="EM522"/>
      <c r="EN522"/>
      <c r="EO522"/>
      <c r="EP522"/>
      <c r="EQ522"/>
      <c r="ER522"/>
      <c r="ES522"/>
      <c r="ET522"/>
      <c r="EU522"/>
      <c r="EV522"/>
      <c r="EW522"/>
      <c r="EX522"/>
      <c r="EY522"/>
      <c r="EZ522"/>
      <c r="FA522"/>
      <c r="FB522"/>
      <c r="FC522"/>
      <c r="FD522"/>
      <c r="FE522"/>
      <c r="FF522"/>
      <c r="FG522"/>
      <c r="FH522"/>
      <c r="FI522"/>
      <c r="FJ522"/>
      <c r="FK522"/>
      <c r="FL522"/>
      <c r="FM522"/>
      <c r="FN522"/>
      <c r="FO522"/>
      <c r="FP522"/>
      <c r="FQ522"/>
      <c r="FR522"/>
      <c r="FS522"/>
      <c r="FT522"/>
      <c r="FU522"/>
      <c r="FV522"/>
      <c r="FW522"/>
      <c r="FX522"/>
      <c r="FY522"/>
      <c r="FZ522"/>
      <c r="GA522"/>
      <c r="GB522"/>
      <c r="GC522"/>
      <c r="GD522"/>
      <c r="GE522"/>
      <c r="GF522"/>
      <c r="GG522"/>
      <c r="GH522"/>
      <c r="GI522"/>
      <c r="GJ522"/>
      <c r="GK522"/>
      <c r="GL522"/>
      <c r="GM522"/>
      <c r="GN522"/>
      <c r="GO522"/>
      <c r="GP522"/>
      <c r="GQ522"/>
      <c r="GR522"/>
      <c r="GS522"/>
      <c r="GT522"/>
      <c r="GU522"/>
      <c r="GV522"/>
      <c r="GW522"/>
      <c r="GX522"/>
      <c r="GY522"/>
      <c r="GZ522"/>
      <c r="HA522"/>
      <c r="HB522"/>
      <c r="HC522"/>
      <c r="HD522"/>
      <c r="HE522"/>
      <c r="HF522"/>
      <c r="HG522"/>
      <c r="HH522"/>
      <c r="HI522"/>
      <c r="HJ522"/>
      <c r="HK522"/>
      <c r="HL522"/>
      <c r="HM522"/>
      <c r="HN522"/>
      <c r="HO522"/>
      <c r="HP522"/>
      <c r="HQ522"/>
      <c r="HR522"/>
      <c r="HS522"/>
      <c r="HT522"/>
      <c r="HU522"/>
      <c r="HV522"/>
      <c r="HW522"/>
      <c r="HX522"/>
      <c r="HY522"/>
      <c r="HZ522"/>
      <c r="IA522"/>
      <c r="IB522"/>
      <c r="IC522"/>
      <c r="ID522"/>
      <c r="IE522"/>
      <c r="IF522"/>
      <c r="IG522"/>
      <c r="IH522"/>
      <c r="II522"/>
      <c r="IJ522"/>
      <c r="IK522"/>
      <c r="IL522"/>
      <c r="IM522"/>
      <c r="IN522"/>
      <c r="IO522"/>
      <c r="IP522"/>
      <c r="IQ522"/>
      <c r="IR522"/>
      <c r="IS522"/>
      <c r="IT522"/>
      <c r="IU522"/>
      <c r="IV522"/>
    </row>
    <row r="523" spans="1:256" ht="24.9" customHeight="1" thickTop="1" thickBot="1" x14ac:dyDescent="0.3">
      <c r="A523" s="392" t="s">
        <v>1026</v>
      </c>
      <c r="B523" s="427"/>
      <c r="C523" s="427"/>
      <c r="D523" s="427"/>
      <c r="E523" s="427"/>
      <c r="F523" s="427"/>
      <c r="G523" s="427"/>
      <c r="H523" s="427"/>
      <c r="I523" s="427"/>
      <c r="J523" s="427"/>
      <c r="K523" s="427"/>
      <c r="L523" s="427"/>
      <c r="M523" s="427"/>
      <c r="N523" s="427"/>
      <c r="O523" s="427"/>
      <c r="P523" s="427"/>
      <c r="Q523" s="427"/>
      <c r="R523" s="427"/>
      <c r="S523" s="427"/>
      <c r="T523" s="427"/>
      <c r="U523" s="427"/>
      <c r="V523" s="427"/>
      <c r="W523" s="427"/>
      <c r="X523" s="427"/>
      <c r="Y523" s="427"/>
      <c r="Z523" s="427"/>
      <c r="AA523" s="427"/>
      <c r="AB523" s="427"/>
      <c r="AC523" s="428"/>
      <c r="AD523" s="310">
        <f>'Art. 123'!AF506</f>
        <v>2</v>
      </c>
      <c r="AE523" s="94">
        <f t="shared" si="91"/>
        <v>3.333333333333333</v>
      </c>
      <c r="AF523">
        <f t="shared" si="92"/>
        <v>1</v>
      </c>
      <c r="AG523" s="92">
        <f t="shared" si="93"/>
        <v>1</v>
      </c>
      <c r="AH523" s="95">
        <f t="shared" si="94"/>
        <v>1</v>
      </c>
      <c r="AI523" s="96">
        <f t="shared" si="95"/>
        <v>0.16666666666666666</v>
      </c>
      <c r="AJ523" s="96">
        <f t="shared" si="96"/>
        <v>0.16666666666666666</v>
      </c>
      <c r="AK523" s="96">
        <f t="shared" si="97"/>
        <v>3.333333333333333</v>
      </c>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c r="BY523"/>
      <c r="BZ523"/>
      <c r="CA523"/>
      <c r="CB523"/>
      <c r="CC523"/>
      <c r="CD523"/>
      <c r="CE523"/>
      <c r="CF523"/>
      <c r="CG523"/>
      <c r="CH523"/>
      <c r="CI523"/>
      <c r="CJ523"/>
      <c r="CK523"/>
      <c r="CL523"/>
      <c r="CM523"/>
      <c r="CN523"/>
      <c r="CO523"/>
      <c r="CP523"/>
      <c r="CQ523"/>
      <c r="CR523"/>
      <c r="CS523"/>
      <c r="CT523"/>
      <c r="CU523"/>
      <c r="CV523"/>
      <c r="CW523"/>
      <c r="CX523"/>
      <c r="CY523"/>
      <c r="CZ523"/>
      <c r="DA523"/>
      <c r="DB523"/>
      <c r="DC523"/>
      <c r="DD523"/>
      <c r="DE523"/>
      <c r="DF523"/>
      <c r="DG523"/>
      <c r="DH523"/>
      <c r="DI523"/>
      <c r="DJ523"/>
      <c r="DK523"/>
      <c r="DL523"/>
      <c r="DM523"/>
      <c r="DN523"/>
      <c r="DO523"/>
      <c r="DP523"/>
      <c r="DQ523"/>
      <c r="DR523"/>
      <c r="DS523"/>
      <c r="DT523"/>
      <c r="DU523"/>
      <c r="DV523"/>
      <c r="DW523"/>
      <c r="DX523"/>
      <c r="DY523"/>
      <c r="DZ523"/>
      <c r="EA523"/>
      <c r="EB523"/>
      <c r="EC523"/>
      <c r="ED523"/>
      <c r="EE523"/>
      <c r="EF523"/>
      <c r="EG523"/>
      <c r="EH523"/>
      <c r="EI523"/>
      <c r="EJ523"/>
      <c r="EK523"/>
      <c r="EL523"/>
      <c r="EM523"/>
      <c r="EN523"/>
      <c r="EO523"/>
      <c r="EP523"/>
      <c r="EQ523"/>
      <c r="ER523"/>
      <c r="ES523"/>
      <c r="ET523"/>
      <c r="EU523"/>
      <c r="EV523"/>
      <c r="EW523"/>
      <c r="EX523"/>
      <c r="EY523"/>
      <c r="EZ523"/>
      <c r="FA523"/>
      <c r="FB523"/>
      <c r="FC523"/>
      <c r="FD523"/>
      <c r="FE523"/>
      <c r="FF523"/>
      <c r="FG523"/>
      <c r="FH523"/>
      <c r="FI523"/>
      <c r="FJ523"/>
      <c r="FK523"/>
      <c r="FL523"/>
      <c r="FM523"/>
      <c r="FN523"/>
      <c r="FO523"/>
      <c r="FP523"/>
      <c r="FQ523"/>
      <c r="FR523"/>
      <c r="FS523"/>
      <c r="FT523"/>
      <c r="FU523"/>
      <c r="FV523"/>
      <c r="FW523"/>
      <c r="FX523"/>
      <c r="FY523"/>
      <c r="FZ523"/>
      <c r="GA523"/>
      <c r="GB523"/>
      <c r="GC523"/>
      <c r="GD523"/>
      <c r="GE523"/>
      <c r="GF523"/>
      <c r="GG523"/>
      <c r="GH523"/>
      <c r="GI523"/>
      <c r="GJ523"/>
      <c r="GK523"/>
      <c r="GL523"/>
      <c r="GM523"/>
      <c r="GN523"/>
      <c r="GO523"/>
      <c r="GP523"/>
      <c r="GQ523"/>
      <c r="GR523"/>
      <c r="GS523"/>
      <c r="GT523"/>
      <c r="GU523"/>
      <c r="GV523"/>
      <c r="GW523"/>
      <c r="GX523"/>
      <c r="GY523"/>
      <c r="GZ523"/>
      <c r="HA523"/>
      <c r="HB523"/>
      <c r="HC523"/>
      <c r="HD523"/>
      <c r="HE523"/>
      <c r="HF523"/>
      <c r="HG523"/>
      <c r="HH523"/>
      <c r="HI523"/>
      <c r="HJ523"/>
      <c r="HK523"/>
      <c r="HL523"/>
      <c r="HM523"/>
      <c r="HN523"/>
      <c r="HO523"/>
      <c r="HP523"/>
      <c r="HQ523"/>
      <c r="HR523"/>
      <c r="HS523"/>
      <c r="HT523"/>
      <c r="HU523"/>
      <c r="HV523"/>
      <c r="HW523"/>
      <c r="HX523"/>
      <c r="HY523"/>
      <c r="HZ523"/>
      <c r="IA523"/>
      <c r="IB523"/>
      <c r="IC523"/>
      <c r="ID523"/>
      <c r="IE523"/>
      <c r="IF523"/>
      <c r="IG523"/>
      <c r="IH523"/>
      <c r="II523"/>
      <c r="IJ523"/>
      <c r="IK523"/>
      <c r="IL523"/>
      <c r="IM523"/>
      <c r="IN523"/>
      <c r="IO523"/>
      <c r="IP523"/>
      <c r="IQ523"/>
      <c r="IR523"/>
      <c r="IS523"/>
      <c r="IT523"/>
      <c r="IU523"/>
      <c r="IV523"/>
    </row>
    <row r="524" spans="1:256" ht="24.9" customHeight="1" thickTop="1" thickBot="1" x14ac:dyDescent="0.3">
      <c r="A524" s="392" t="s">
        <v>2361</v>
      </c>
      <c r="B524" s="427"/>
      <c r="C524" s="427"/>
      <c r="D524" s="427"/>
      <c r="E524" s="427"/>
      <c r="F524" s="427"/>
      <c r="G524" s="427"/>
      <c r="H524" s="427"/>
      <c r="I524" s="427"/>
      <c r="J524" s="427"/>
      <c r="K524" s="427"/>
      <c r="L524" s="427"/>
      <c r="M524" s="427"/>
      <c r="N524" s="427"/>
      <c r="O524" s="427"/>
      <c r="P524" s="427"/>
      <c r="Q524" s="427"/>
      <c r="R524" s="427"/>
      <c r="S524" s="427"/>
      <c r="T524" s="427"/>
      <c r="U524" s="427"/>
      <c r="V524" s="427"/>
      <c r="W524" s="427"/>
      <c r="X524" s="427"/>
      <c r="Y524" s="427"/>
      <c r="Z524" s="427"/>
      <c r="AA524" s="427"/>
      <c r="AB524" s="427"/>
      <c r="AC524" s="428"/>
      <c r="AD524" s="310">
        <f>'Art. 123'!AF507</f>
        <v>2</v>
      </c>
      <c r="AE524" s="94">
        <f t="shared" si="91"/>
        <v>3.333333333333333</v>
      </c>
      <c r="AF524">
        <f t="shared" si="92"/>
        <v>1</v>
      </c>
      <c r="AG524" s="92">
        <f t="shared" si="93"/>
        <v>1</v>
      </c>
      <c r="AH524" s="95">
        <f t="shared" si="94"/>
        <v>1</v>
      </c>
      <c r="AI524" s="96">
        <f t="shared" si="95"/>
        <v>0.16666666666666666</v>
      </c>
      <c r="AJ524" s="96">
        <f t="shared" si="96"/>
        <v>0.16666666666666666</v>
      </c>
      <c r="AK524" s="96">
        <f t="shared" si="97"/>
        <v>3.333333333333333</v>
      </c>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c r="BY524"/>
      <c r="BZ524"/>
      <c r="CA524"/>
      <c r="CB524"/>
      <c r="CC524"/>
      <c r="CD524"/>
      <c r="CE524"/>
      <c r="CF524"/>
      <c r="CG524"/>
      <c r="CH524"/>
      <c r="CI524"/>
      <c r="CJ524"/>
      <c r="CK524"/>
      <c r="CL524"/>
      <c r="CM524"/>
      <c r="CN524"/>
      <c r="CO524"/>
      <c r="CP524"/>
      <c r="CQ524"/>
      <c r="CR524"/>
      <c r="CS524"/>
      <c r="CT524"/>
      <c r="CU524"/>
      <c r="CV524"/>
      <c r="CW524"/>
      <c r="CX524"/>
      <c r="CY524"/>
      <c r="CZ524"/>
      <c r="DA524"/>
      <c r="DB524"/>
      <c r="DC524"/>
      <c r="DD524"/>
      <c r="DE524"/>
      <c r="DF524"/>
      <c r="DG524"/>
      <c r="DH524"/>
      <c r="DI524"/>
      <c r="DJ524"/>
      <c r="DK524"/>
      <c r="DL524"/>
      <c r="DM524"/>
      <c r="DN524"/>
      <c r="DO524"/>
      <c r="DP524"/>
      <c r="DQ524"/>
      <c r="DR524"/>
      <c r="DS524"/>
      <c r="DT524"/>
      <c r="DU524"/>
      <c r="DV524"/>
      <c r="DW524"/>
      <c r="DX524"/>
      <c r="DY524"/>
      <c r="DZ524"/>
      <c r="EA524"/>
      <c r="EB524"/>
      <c r="EC524"/>
      <c r="ED524"/>
      <c r="EE524"/>
      <c r="EF524"/>
      <c r="EG524"/>
      <c r="EH524"/>
      <c r="EI524"/>
      <c r="EJ524"/>
      <c r="EK524"/>
      <c r="EL524"/>
      <c r="EM524"/>
      <c r="EN524"/>
      <c r="EO524"/>
      <c r="EP524"/>
      <c r="EQ524"/>
      <c r="ER524"/>
      <c r="ES524"/>
      <c r="ET524"/>
      <c r="EU524"/>
      <c r="EV524"/>
      <c r="EW524"/>
      <c r="EX524"/>
      <c r="EY524"/>
      <c r="EZ524"/>
      <c r="FA524"/>
      <c r="FB524"/>
      <c r="FC524"/>
      <c r="FD524"/>
      <c r="FE524"/>
      <c r="FF524"/>
      <c r="FG524"/>
      <c r="FH524"/>
      <c r="FI524"/>
      <c r="FJ524"/>
      <c r="FK524"/>
      <c r="FL524"/>
      <c r="FM524"/>
      <c r="FN524"/>
      <c r="FO524"/>
      <c r="FP524"/>
      <c r="FQ524"/>
      <c r="FR524"/>
      <c r="FS524"/>
      <c r="FT524"/>
      <c r="FU524"/>
      <c r="FV524"/>
      <c r="FW524"/>
      <c r="FX524"/>
      <c r="FY524"/>
      <c r="FZ524"/>
      <c r="GA524"/>
      <c r="GB524"/>
      <c r="GC524"/>
      <c r="GD524"/>
      <c r="GE524"/>
      <c r="GF524"/>
      <c r="GG524"/>
      <c r="GH524"/>
      <c r="GI524"/>
      <c r="GJ524"/>
      <c r="GK524"/>
      <c r="GL524"/>
      <c r="GM524"/>
      <c r="GN524"/>
      <c r="GO524"/>
      <c r="GP524"/>
      <c r="GQ524"/>
      <c r="GR524"/>
      <c r="GS524"/>
      <c r="GT524"/>
      <c r="GU524"/>
      <c r="GV524"/>
      <c r="GW524"/>
      <c r="GX524"/>
      <c r="GY524"/>
      <c r="GZ524"/>
      <c r="HA524"/>
      <c r="HB524"/>
      <c r="HC524"/>
      <c r="HD524"/>
      <c r="HE524"/>
      <c r="HF524"/>
      <c r="HG524"/>
      <c r="HH524"/>
      <c r="HI524"/>
      <c r="HJ524"/>
      <c r="HK524"/>
      <c r="HL524"/>
      <c r="HM524"/>
      <c r="HN524"/>
      <c r="HO524"/>
      <c r="HP524"/>
      <c r="HQ524"/>
      <c r="HR524"/>
      <c r="HS524"/>
      <c r="HT524"/>
      <c r="HU524"/>
      <c r="HV524"/>
      <c r="HW524"/>
      <c r="HX524"/>
      <c r="HY524"/>
      <c r="HZ524"/>
      <c r="IA524"/>
      <c r="IB524"/>
      <c r="IC524"/>
      <c r="ID524"/>
      <c r="IE524"/>
      <c r="IF524"/>
      <c r="IG524"/>
      <c r="IH524"/>
      <c r="II524"/>
      <c r="IJ524"/>
      <c r="IK524"/>
      <c r="IL524"/>
      <c r="IM524"/>
      <c r="IN524"/>
      <c r="IO524"/>
      <c r="IP524"/>
      <c r="IQ524"/>
      <c r="IR524"/>
      <c r="IS524"/>
      <c r="IT524"/>
      <c r="IU524"/>
      <c r="IV524"/>
    </row>
    <row r="525" spans="1:256" ht="24.9" customHeight="1" thickTop="1" thickBot="1" x14ac:dyDescent="0.3">
      <c r="A525" s="392" t="s">
        <v>2362</v>
      </c>
      <c r="B525" s="427"/>
      <c r="C525" s="427"/>
      <c r="D525" s="427"/>
      <c r="E525" s="427"/>
      <c r="F525" s="427"/>
      <c r="G525" s="427"/>
      <c r="H525" s="427"/>
      <c r="I525" s="427"/>
      <c r="J525" s="427"/>
      <c r="K525" s="427"/>
      <c r="L525" s="427"/>
      <c r="M525" s="427"/>
      <c r="N525" s="427"/>
      <c r="O525" s="427"/>
      <c r="P525" s="427"/>
      <c r="Q525" s="427"/>
      <c r="R525" s="427"/>
      <c r="S525" s="427"/>
      <c r="T525" s="427"/>
      <c r="U525" s="427"/>
      <c r="V525" s="427"/>
      <c r="W525" s="427"/>
      <c r="X525" s="427"/>
      <c r="Y525" s="427"/>
      <c r="Z525" s="427"/>
      <c r="AA525" s="427"/>
      <c r="AB525" s="427"/>
      <c r="AC525" s="428"/>
      <c r="AD525" s="310">
        <f>'Art. 123'!AF508</f>
        <v>2</v>
      </c>
      <c r="AE525" s="94">
        <f t="shared" si="91"/>
        <v>3.333333333333333</v>
      </c>
      <c r="AF525">
        <f t="shared" si="92"/>
        <v>1</v>
      </c>
      <c r="AG525" s="92">
        <f t="shared" si="93"/>
        <v>1</v>
      </c>
      <c r="AH525" s="95">
        <f t="shared" si="94"/>
        <v>1</v>
      </c>
      <c r="AI525" s="96">
        <f t="shared" si="95"/>
        <v>0.16666666666666666</v>
      </c>
      <c r="AJ525" s="96">
        <f t="shared" si="96"/>
        <v>0.16666666666666666</v>
      </c>
      <c r="AK525" s="96">
        <f t="shared" si="97"/>
        <v>3.333333333333333</v>
      </c>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c r="BY525"/>
      <c r="BZ525"/>
      <c r="CA525"/>
      <c r="CB525"/>
      <c r="CC525"/>
      <c r="CD525"/>
      <c r="CE525"/>
      <c r="CF525"/>
      <c r="CG525"/>
      <c r="CH525"/>
      <c r="CI525"/>
      <c r="CJ525"/>
      <c r="CK525"/>
      <c r="CL525"/>
      <c r="CM525"/>
      <c r="CN525"/>
      <c r="CO525"/>
      <c r="CP525"/>
      <c r="CQ525"/>
      <c r="CR525"/>
      <c r="CS525"/>
      <c r="CT525"/>
      <c r="CU525"/>
      <c r="CV525"/>
      <c r="CW525"/>
      <c r="CX525"/>
      <c r="CY525"/>
      <c r="CZ525"/>
      <c r="DA525"/>
      <c r="DB525"/>
      <c r="DC525"/>
      <c r="DD525"/>
      <c r="DE525"/>
      <c r="DF525"/>
      <c r="DG525"/>
      <c r="DH525"/>
      <c r="DI525"/>
      <c r="DJ525"/>
      <c r="DK525"/>
      <c r="DL525"/>
      <c r="DM525"/>
      <c r="DN525"/>
      <c r="DO525"/>
      <c r="DP525"/>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c r="FC525"/>
      <c r="FD525"/>
      <c r="FE525"/>
      <c r="FF525"/>
      <c r="FG525"/>
      <c r="FH525"/>
      <c r="FI525"/>
      <c r="FJ525"/>
      <c r="FK525"/>
      <c r="FL525"/>
      <c r="FM525"/>
      <c r="FN525"/>
      <c r="FO525"/>
      <c r="FP525"/>
      <c r="FQ525"/>
      <c r="FR525"/>
      <c r="FS525"/>
      <c r="FT525"/>
      <c r="FU525"/>
      <c r="FV525"/>
      <c r="FW525"/>
      <c r="FX525"/>
      <c r="FY525"/>
      <c r="FZ525"/>
      <c r="GA525"/>
      <c r="GB525"/>
      <c r="GC525"/>
      <c r="GD525"/>
      <c r="GE525"/>
      <c r="GF525"/>
      <c r="GG525"/>
      <c r="GH525"/>
      <c r="GI525"/>
      <c r="GJ525"/>
      <c r="GK525"/>
      <c r="GL525"/>
      <c r="GM525"/>
      <c r="GN525"/>
      <c r="GO525"/>
      <c r="GP525"/>
      <c r="GQ525"/>
      <c r="GR525"/>
      <c r="GS525"/>
      <c r="GT525"/>
      <c r="GU525"/>
      <c r="GV525"/>
      <c r="GW525"/>
      <c r="GX525"/>
      <c r="GY525"/>
      <c r="GZ525"/>
      <c r="HA525"/>
      <c r="HB525"/>
      <c r="HC525"/>
      <c r="HD525"/>
      <c r="HE525"/>
      <c r="HF525"/>
      <c r="HG525"/>
      <c r="HH525"/>
      <c r="HI525"/>
      <c r="HJ525"/>
      <c r="HK525"/>
      <c r="HL525"/>
      <c r="HM525"/>
      <c r="HN525"/>
      <c r="HO525"/>
      <c r="HP525"/>
      <c r="HQ525"/>
      <c r="HR525"/>
      <c r="HS525"/>
      <c r="HT525"/>
      <c r="HU525"/>
      <c r="HV525"/>
      <c r="HW525"/>
      <c r="HX525"/>
      <c r="HY525"/>
      <c r="HZ525"/>
      <c r="IA525"/>
      <c r="IB525"/>
      <c r="IC525"/>
      <c r="ID525"/>
      <c r="IE525"/>
      <c r="IF525"/>
      <c r="IG525"/>
      <c r="IH525"/>
      <c r="II525"/>
      <c r="IJ525"/>
      <c r="IK525"/>
      <c r="IL525"/>
      <c r="IM525"/>
      <c r="IN525"/>
      <c r="IO525"/>
      <c r="IP525"/>
      <c r="IQ525"/>
      <c r="IR525"/>
      <c r="IS525"/>
      <c r="IT525"/>
      <c r="IU525"/>
      <c r="IV525"/>
    </row>
    <row r="526" spans="1:256" ht="24.9" customHeight="1" thickTop="1" thickBot="1" x14ac:dyDescent="0.3">
      <c r="A526" s="434" t="s">
        <v>2363</v>
      </c>
      <c r="B526" s="435"/>
      <c r="C526" s="435"/>
      <c r="D526" s="435"/>
      <c r="E526" s="435"/>
      <c r="F526" s="435"/>
      <c r="G526" s="435"/>
      <c r="H526" s="435"/>
      <c r="I526" s="435"/>
      <c r="J526" s="435"/>
      <c r="K526" s="435"/>
      <c r="L526" s="435"/>
      <c r="M526" s="435"/>
      <c r="N526" s="435"/>
      <c r="O526" s="435"/>
      <c r="P526" s="435"/>
      <c r="Q526" s="435"/>
      <c r="R526" s="435"/>
      <c r="S526" s="435"/>
      <c r="T526" s="435"/>
      <c r="U526" s="435"/>
      <c r="V526" s="435"/>
      <c r="W526" s="435"/>
      <c r="X526" s="435"/>
      <c r="Y526" s="435"/>
      <c r="Z526" s="435"/>
      <c r="AA526" s="435"/>
      <c r="AB526" s="435"/>
      <c r="AC526" s="436"/>
      <c r="AD526" s="310">
        <f>'Art. 123'!AF509</f>
        <v>2</v>
      </c>
      <c r="AE526" s="94">
        <f t="shared" si="91"/>
        <v>3.333333333333333</v>
      </c>
      <c r="AF526">
        <f t="shared" si="92"/>
        <v>1</v>
      </c>
      <c r="AG526" s="92">
        <f t="shared" si="93"/>
        <v>1</v>
      </c>
      <c r="AH526" s="95">
        <f t="shared" si="94"/>
        <v>1</v>
      </c>
      <c r="AI526" s="96">
        <f t="shared" si="95"/>
        <v>0.16666666666666666</v>
      </c>
      <c r="AJ526" s="96">
        <f t="shared" si="96"/>
        <v>0.16666666666666666</v>
      </c>
      <c r="AK526" s="96">
        <f t="shared" si="97"/>
        <v>3.333333333333333</v>
      </c>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c r="BY526"/>
      <c r="BZ526"/>
      <c r="CA526"/>
      <c r="CB526"/>
      <c r="CC526"/>
      <c r="CD526"/>
      <c r="CE526"/>
      <c r="CF526"/>
      <c r="CG526"/>
      <c r="CH526"/>
      <c r="CI526"/>
      <c r="CJ526"/>
      <c r="CK526"/>
      <c r="CL526"/>
      <c r="CM526"/>
      <c r="CN526"/>
      <c r="CO526"/>
      <c r="CP526"/>
      <c r="CQ526"/>
      <c r="CR526"/>
      <c r="CS526"/>
      <c r="CT526"/>
      <c r="CU526"/>
      <c r="CV526"/>
      <c r="CW526"/>
      <c r="CX526"/>
      <c r="CY526"/>
      <c r="CZ526"/>
      <c r="DA526"/>
      <c r="DB526"/>
      <c r="DC526"/>
      <c r="DD526"/>
      <c r="DE526"/>
      <c r="DF526"/>
      <c r="DG526"/>
      <c r="DH526"/>
      <c r="DI526"/>
      <c r="DJ526"/>
      <c r="DK526"/>
      <c r="DL526"/>
      <c r="DM526"/>
      <c r="DN526"/>
      <c r="DO526"/>
      <c r="DP526"/>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c r="FH526"/>
      <c r="FI526"/>
      <c r="FJ526"/>
      <c r="FK526"/>
      <c r="FL526"/>
      <c r="FM526"/>
      <c r="FN526"/>
      <c r="FO526"/>
      <c r="FP526"/>
      <c r="FQ526"/>
      <c r="FR526"/>
      <c r="FS526"/>
      <c r="FT526"/>
      <c r="FU526"/>
      <c r="FV526"/>
      <c r="FW526"/>
      <c r="FX526"/>
      <c r="FY526"/>
      <c r="FZ526"/>
      <c r="GA526"/>
      <c r="GB526"/>
      <c r="GC526"/>
      <c r="GD526"/>
      <c r="GE526"/>
      <c r="GF526"/>
      <c r="GG526"/>
      <c r="GH526"/>
      <c r="GI526"/>
      <c r="GJ526"/>
      <c r="GK526"/>
      <c r="GL526"/>
      <c r="GM526"/>
      <c r="GN526"/>
      <c r="GO526"/>
      <c r="GP526"/>
      <c r="GQ526"/>
      <c r="GR526"/>
      <c r="GS526"/>
      <c r="GT526"/>
      <c r="GU526"/>
      <c r="GV526"/>
      <c r="GW526"/>
      <c r="GX526"/>
      <c r="GY526"/>
      <c r="GZ526"/>
      <c r="HA526"/>
      <c r="HB526"/>
      <c r="HC526"/>
      <c r="HD526"/>
      <c r="HE526"/>
      <c r="HF526"/>
      <c r="HG526"/>
      <c r="HH526"/>
      <c r="HI526"/>
      <c r="HJ526"/>
      <c r="HK526"/>
      <c r="HL526"/>
      <c r="HM526"/>
      <c r="HN526"/>
      <c r="HO526"/>
      <c r="HP526"/>
      <c r="HQ526"/>
      <c r="HR526"/>
      <c r="HS526"/>
      <c r="HT526"/>
      <c r="HU526"/>
      <c r="HV526"/>
      <c r="HW526"/>
      <c r="HX526"/>
      <c r="HY526"/>
      <c r="HZ526"/>
      <c r="IA526"/>
      <c r="IB526"/>
      <c r="IC526"/>
      <c r="ID526"/>
      <c r="IE526"/>
      <c r="IF526"/>
      <c r="IG526"/>
      <c r="IH526"/>
      <c r="II526"/>
      <c r="IJ526"/>
      <c r="IK526"/>
      <c r="IL526"/>
      <c r="IM526"/>
      <c r="IN526"/>
      <c r="IO526"/>
      <c r="IP526"/>
      <c r="IQ526"/>
      <c r="IR526"/>
      <c r="IS526"/>
      <c r="IT526"/>
      <c r="IU526"/>
      <c r="IV526"/>
    </row>
    <row r="527" spans="1:256" ht="24.9" customHeight="1" thickTop="1" thickBot="1" x14ac:dyDescent="0.3">
      <c r="A527" s="434" t="s">
        <v>2364</v>
      </c>
      <c r="B527" s="435"/>
      <c r="C527" s="435"/>
      <c r="D527" s="435"/>
      <c r="E527" s="435"/>
      <c r="F527" s="435"/>
      <c r="G527" s="435"/>
      <c r="H527" s="435"/>
      <c r="I527" s="435"/>
      <c r="J527" s="435"/>
      <c r="K527" s="435"/>
      <c r="L527" s="435"/>
      <c r="M527" s="435"/>
      <c r="N527" s="435"/>
      <c r="O527" s="435"/>
      <c r="P527" s="435"/>
      <c r="Q527" s="435"/>
      <c r="R527" s="435"/>
      <c r="S527" s="435"/>
      <c r="T527" s="435"/>
      <c r="U527" s="435"/>
      <c r="V527" s="435"/>
      <c r="W527" s="435"/>
      <c r="X527" s="435"/>
      <c r="Y527" s="435"/>
      <c r="Z527" s="435"/>
      <c r="AA527" s="435"/>
      <c r="AB527" s="435"/>
      <c r="AC527" s="436"/>
      <c r="AD527" s="310">
        <f>'Art. 123'!AF510</f>
        <v>0</v>
      </c>
      <c r="AE527" s="94">
        <f t="shared" si="91"/>
        <v>0</v>
      </c>
      <c r="AF527">
        <f t="shared" si="92"/>
        <v>0</v>
      </c>
      <c r="AG527" s="92">
        <f t="shared" si="93"/>
        <v>1</v>
      </c>
      <c r="AH527" s="95">
        <f t="shared" si="94"/>
        <v>0</v>
      </c>
      <c r="AI527" s="96">
        <f t="shared" si="95"/>
        <v>0.16666666666666666</v>
      </c>
      <c r="AJ527" s="96">
        <f t="shared" si="96"/>
        <v>0</v>
      </c>
      <c r="AK527" s="96">
        <f t="shared" si="97"/>
        <v>0</v>
      </c>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c r="BY527"/>
      <c r="BZ527"/>
      <c r="CA527"/>
      <c r="CB527"/>
      <c r="CC527"/>
      <c r="CD527"/>
      <c r="CE527"/>
      <c r="CF527"/>
      <c r="CG527"/>
      <c r="CH527"/>
      <c r="CI527"/>
      <c r="CJ527"/>
      <c r="CK527"/>
      <c r="CL527"/>
      <c r="CM527"/>
      <c r="CN527"/>
      <c r="CO527"/>
      <c r="CP527"/>
      <c r="CQ527"/>
      <c r="CR527"/>
      <c r="CS527"/>
      <c r="CT527"/>
      <c r="CU527"/>
      <c r="CV527"/>
      <c r="CW527"/>
      <c r="CX527"/>
      <c r="CY527"/>
      <c r="CZ527"/>
      <c r="DA527"/>
      <c r="DB527"/>
      <c r="DC527"/>
      <c r="DD527"/>
      <c r="DE527"/>
      <c r="DF527"/>
      <c r="DG527"/>
      <c r="DH527"/>
      <c r="DI527"/>
      <c r="DJ527"/>
      <c r="DK527"/>
      <c r="DL527"/>
      <c r="DM527"/>
      <c r="DN527"/>
      <c r="DO527"/>
      <c r="DP527"/>
      <c r="DQ527"/>
      <c r="DR527"/>
      <c r="DS527"/>
      <c r="DT527"/>
      <c r="DU527"/>
      <c r="DV527"/>
      <c r="DW527"/>
      <c r="DX527"/>
      <c r="DY527"/>
      <c r="DZ527"/>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c r="FH527"/>
      <c r="FI527"/>
      <c r="FJ527"/>
      <c r="FK527"/>
      <c r="FL527"/>
      <c r="FM527"/>
      <c r="FN527"/>
      <c r="FO527"/>
      <c r="FP527"/>
      <c r="FQ527"/>
      <c r="FR527"/>
      <c r="FS527"/>
      <c r="FT527"/>
      <c r="FU527"/>
      <c r="FV527"/>
      <c r="FW527"/>
      <c r="FX527"/>
      <c r="FY527"/>
      <c r="FZ527"/>
      <c r="GA527"/>
      <c r="GB527"/>
      <c r="GC527"/>
      <c r="GD527"/>
      <c r="GE527"/>
      <c r="GF527"/>
      <c r="GG527"/>
      <c r="GH527"/>
      <c r="GI527"/>
      <c r="GJ527"/>
      <c r="GK527"/>
      <c r="GL527"/>
      <c r="GM527"/>
      <c r="GN527"/>
      <c r="GO527"/>
      <c r="GP527"/>
      <c r="GQ527"/>
      <c r="GR527"/>
      <c r="GS527"/>
      <c r="GT527"/>
      <c r="GU527"/>
      <c r="GV527"/>
      <c r="GW527"/>
      <c r="GX527"/>
      <c r="GY527"/>
      <c r="GZ527"/>
      <c r="HA527"/>
      <c r="HB527"/>
      <c r="HC527"/>
      <c r="HD527"/>
      <c r="HE527"/>
      <c r="HF527"/>
      <c r="HG527"/>
      <c r="HH527"/>
      <c r="HI527"/>
      <c r="HJ527"/>
      <c r="HK527"/>
      <c r="HL527"/>
      <c r="HM527"/>
      <c r="HN527"/>
      <c r="HO527"/>
      <c r="HP527"/>
      <c r="HQ527"/>
      <c r="HR527"/>
      <c r="HS527"/>
      <c r="HT527"/>
      <c r="HU527"/>
      <c r="HV527"/>
      <c r="HW527"/>
      <c r="HX527"/>
      <c r="HY527"/>
      <c r="HZ527"/>
      <c r="IA527"/>
      <c r="IB527"/>
      <c r="IC527"/>
      <c r="ID527"/>
      <c r="IE527"/>
      <c r="IF527"/>
      <c r="IG527"/>
      <c r="IH527"/>
      <c r="II527"/>
      <c r="IJ527"/>
      <c r="IK527"/>
      <c r="IL527"/>
      <c r="IM527"/>
      <c r="IN527"/>
      <c r="IO527"/>
      <c r="IP527"/>
      <c r="IQ527"/>
      <c r="IR527"/>
      <c r="IS527"/>
      <c r="IT527"/>
      <c r="IU527"/>
      <c r="IV527"/>
    </row>
    <row r="528" spans="1:256" ht="24.9" customHeight="1" thickTop="1" x14ac:dyDescent="0.25">
      <c r="A528" s="437" t="s">
        <v>1726</v>
      </c>
      <c r="B528" s="438"/>
      <c r="C528" s="438"/>
      <c r="D528" s="438"/>
      <c r="E528" s="438"/>
      <c r="F528" s="438"/>
      <c r="G528" s="438"/>
      <c r="H528" s="438"/>
      <c r="I528" s="438"/>
      <c r="J528" s="438"/>
      <c r="K528" s="438"/>
      <c r="L528" s="438"/>
      <c r="M528" s="438"/>
      <c r="N528" s="438"/>
      <c r="O528" s="438"/>
      <c r="P528" s="438"/>
      <c r="Q528" s="438"/>
      <c r="R528" s="438"/>
      <c r="S528" s="438"/>
      <c r="T528" s="438"/>
      <c r="U528" s="438"/>
      <c r="V528" s="438"/>
      <c r="W528" s="438"/>
      <c r="X528" s="438"/>
      <c r="Y528" s="438"/>
      <c r="Z528" s="438"/>
      <c r="AA528" s="438"/>
      <c r="AB528" s="438"/>
      <c r="AC528" s="438"/>
      <c r="AD528" s="439"/>
      <c r="AE528" s="94">
        <f>SUM(AE526:AE527)</f>
        <v>3.333333333333333</v>
      </c>
      <c r="AF528" s="61"/>
      <c r="AG528" s="97">
        <f>SUM(AG522:AG527)</f>
        <v>6</v>
      </c>
      <c r="AH528" s="98"/>
      <c r="AI528" s="99"/>
      <c r="AJ528" s="99"/>
      <c r="AK528" s="99"/>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c r="BY528"/>
      <c r="BZ528"/>
      <c r="CA528"/>
      <c r="CB528"/>
      <c r="CC528"/>
      <c r="CD528"/>
      <c r="CE528"/>
      <c r="CF528"/>
      <c r="CG528"/>
      <c r="CH528"/>
      <c r="CI528"/>
      <c r="CJ528"/>
      <c r="CK528"/>
      <c r="CL528"/>
      <c r="CM528"/>
      <c r="CN528"/>
      <c r="CO528"/>
      <c r="CP528"/>
      <c r="CQ528"/>
      <c r="CR528"/>
      <c r="CS528"/>
      <c r="CT528"/>
      <c r="CU528"/>
      <c r="CV528"/>
      <c r="CW528"/>
      <c r="CX528"/>
      <c r="CY528"/>
      <c r="CZ528"/>
      <c r="DA528"/>
      <c r="DB528"/>
      <c r="DC528"/>
      <c r="DD528"/>
      <c r="DE528"/>
      <c r="DF528"/>
      <c r="DG528"/>
      <c r="DH528"/>
      <c r="DI528"/>
      <c r="DJ528"/>
      <c r="DK528"/>
      <c r="DL528"/>
      <c r="DM528"/>
      <c r="DN528"/>
      <c r="DO528"/>
      <c r="DP528"/>
      <c r="DQ528"/>
      <c r="DR528"/>
      <c r="DS528"/>
      <c r="DT528"/>
      <c r="DU528"/>
      <c r="DV528"/>
      <c r="DW528"/>
      <c r="DX528"/>
      <c r="DY528"/>
      <c r="DZ528"/>
      <c r="EA528"/>
      <c r="EB528"/>
      <c r="EC528"/>
      <c r="ED528"/>
      <c r="EE528"/>
      <c r="EF528"/>
      <c r="EG528"/>
      <c r="EH528"/>
      <c r="EI528"/>
      <c r="EJ528"/>
      <c r="EK528"/>
      <c r="EL528"/>
      <c r="EM528"/>
      <c r="EN528"/>
      <c r="EO528"/>
      <c r="EP528"/>
      <c r="EQ528"/>
      <c r="ER528"/>
      <c r="ES528"/>
      <c r="ET528"/>
      <c r="EU528"/>
      <c r="EV528"/>
      <c r="EW528"/>
      <c r="EX528"/>
      <c r="EY528"/>
      <c r="EZ528"/>
      <c r="FA528"/>
      <c r="FB528"/>
      <c r="FC528"/>
      <c r="FD528"/>
      <c r="FE528"/>
      <c r="FF528"/>
      <c r="FG528"/>
      <c r="FH528"/>
      <c r="FI528"/>
      <c r="FJ528"/>
      <c r="FK528"/>
      <c r="FL528"/>
      <c r="FM528"/>
      <c r="FN528"/>
      <c r="FO528"/>
      <c r="FP528"/>
      <c r="FQ528"/>
      <c r="FR528"/>
      <c r="FS528"/>
      <c r="FT528"/>
      <c r="FU528"/>
      <c r="FV528"/>
      <c r="FW528"/>
      <c r="FX528"/>
      <c r="FY528"/>
      <c r="FZ528"/>
      <c r="GA528"/>
      <c r="GB528"/>
      <c r="GC528"/>
      <c r="GD528"/>
      <c r="GE528"/>
      <c r="GF528"/>
      <c r="GG528"/>
      <c r="GH528"/>
      <c r="GI528"/>
      <c r="GJ528"/>
      <c r="GK528"/>
      <c r="GL528"/>
      <c r="GM528"/>
      <c r="GN528"/>
      <c r="GO528"/>
      <c r="GP528"/>
      <c r="GQ528"/>
      <c r="GR528"/>
      <c r="GS528"/>
      <c r="GT528"/>
      <c r="GU528"/>
      <c r="GV528"/>
      <c r="GW528"/>
      <c r="GX528"/>
      <c r="GY528"/>
      <c r="GZ528"/>
      <c r="HA528"/>
      <c r="HB528"/>
      <c r="HC528"/>
      <c r="HD528"/>
      <c r="HE528"/>
      <c r="HF528"/>
      <c r="HG528"/>
      <c r="HH528"/>
      <c r="HI528"/>
      <c r="HJ528"/>
      <c r="HK528"/>
      <c r="HL528"/>
      <c r="HM528"/>
      <c r="HN528"/>
      <c r="HO528"/>
      <c r="HP528"/>
      <c r="HQ528"/>
      <c r="HR528"/>
      <c r="HS528"/>
      <c r="HT528"/>
      <c r="HU528"/>
      <c r="HV528"/>
      <c r="HW528"/>
      <c r="HX528"/>
      <c r="HY528"/>
      <c r="HZ528"/>
      <c r="IA528"/>
      <c r="IB528"/>
      <c r="IC528"/>
      <c r="ID528"/>
      <c r="IE528"/>
      <c r="IF528"/>
      <c r="IG528"/>
      <c r="IH528"/>
      <c r="II528"/>
      <c r="IJ528"/>
      <c r="IK528"/>
      <c r="IL528"/>
      <c r="IM528"/>
      <c r="IN528"/>
      <c r="IO528"/>
      <c r="IP528"/>
      <c r="IQ528"/>
      <c r="IR528"/>
      <c r="IS528"/>
      <c r="IT528"/>
      <c r="IU528"/>
      <c r="IV528"/>
    </row>
    <row r="529" spans="1:256" ht="24.9" customHeight="1" x14ac:dyDescent="0.25">
      <c r="A529" s="440" t="s">
        <v>1727</v>
      </c>
      <c r="B529" s="441"/>
      <c r="C529" s="441"/>
      <c r="D529" s="441"/>
      <c r="E529" s="441"/>
      <c r="F529" s="441"/>
      <c r="G529" s="441"/>
      <c r="H529" s="441"/>
      <c r="I529" s="441"/>
      <c r="J529" s="441"/>
      <c r="K529" s="441"/>
      <c r="L529" s="441"/>
      <c r="M529" s="441"/>
      <c r="N529" s="441"/>
      <c r="O529" s="441"/>
      <c r="P529" s="441"/>
      <c r="Q529" s="441"/>
      <c r="R529" s="441"/>
      <c r="S529" s="441"/>
      <c r="T529" s="441"/>
      <c r="U529" s="441"/>
      <c r="V529" s="441"/>
      <c r="W529" s="441"/>
      <c r="X529" s="441"/>
      <c r="Y529" s="441"/>
      <c r="Z529" s="441"/>
      <c r="AA529" s="441"/>
      <c r="AB529" s="441"/>
      <c r="AC529" s="441"/>
      <c r="AD529" s="442"/>
      <c r="AE529" s="94">
        <f>AE528/$AE$23*100</f>
        <v>16.666666666666664</v>
      </c>
      <c r="AF529" s="61"/>
      <c r="AG529" s="97"/>
      <c r="AH529" s="98"/>
      <c r="AI529" s="99"/>
      <c r="AJ529" s="99"/>
      <c r="AK529" s="9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c r="BY529"/>
      <c r="BZ529"/>
      <c r="CA529"/>
      <c r="CB529"/>
      <c r="CC529"/>
      <c r="CD529"/>
      <c r="CE529"/>
      <c r="CF529"/>
      <c r="CG529"/>
      <c r="CH529"/>
      <c r="CI529"/>
      <c r="CJ529"/>
      <c r="CK529"/>
      <c r="CL529"/>
      <c r="CM529"/>
      <c r="CN529"/>
      <c r="CO529"/>
      <c r="CP529"/>
      <c r="CQ529"/>
      <c r="CR529"/>
      <c r="CS529"/>
      <c r="CT529"/>
      <c r="CU529"/>
      <c r="CV529"/>
      <c r="CW529"/>
      <c r="CX529"/>
      <c r="CY529"/>
      <c r="CZ529"/>
      <c r="DA529"/>
      <c r="DB529"/>
      <c r="DC529"/>
      <c r="DD529"/>
      <c r="DE529"/>
      <c r="DF529"/>
      <c r="DG529"/>
      <c r="DH529"/>
      <c r="DI529"/>
      <c r="DJ529"/>
      <c r="DK529"/>
      <c r="DL529"/>
      <c r="DM529"/>
      <c r="DN529"/>
      <c r="DO529"/>
      <c r="DP529"/>
      <c r="DQ529"/>
      <c r="DR529"/>
      <c r="DS529"/>
      <c r="DT529"/>
      <c r="DU529"/>
      <c r="DV529"/>
      <c r="DW529"/>
      <c r="DX529"/>
      <c r="DY529"/>
      <c r="DZ529"/>
      <c r="EA529"/>
      <c r="EB529"/>
      <c r="EC529"/>
      <c r="ED529"/>
      <c r="EE529"/>
      <c r="EF529"/>
      <c r="EG529"/>
      <c r="EH529"/>
      <c r="EI529"/>
      <c r="EJ529"/>
      <c r="EK529"/>
      <c r="EL529"/>
      <c r="EM529"/>
      <c r="EN529"/>
      <c r="EO529"/>
      <c r="EP529"/>
      <c r="EQ529"/>
      <c r="ER529"/>
      <c r="ES529"/>
      <c r="ET529"/>
      <c r="EU529"/>
      <c r="EV529"/>
      <c r="EW529"/>
      <c r="EX529"/>
      <c r="EY529"/>
      <c r="EZ529"/>
      <c r="FA529"/>
      <c r="FB529"/>
      <c r="FC529"/>
      <c r="FD529"/>
      <c r="FE529"/>
      <c r="FF529"/>
      <c r="FG529"/>
      <c r="FH529"/>
      <c r="FI529"/>
      <c r="FJ529"/>
      <c r="FK529"/>
      <c r="FL529"/>
      <c r="FM529"/>
      <c r="FN529"/>
      <c r="FO529"/>
      <c r="FP529"/>
      <c r="FQ529"/>
      <c r="FR529"/>
      <c r="FS529"/>
      <c r="FT529"/>
      <c r="FU529"/>
      <c r="FV529"/>
      <c r="FW529"/>
      <c r="FX529"/>
      <c r="FY529"/>
      <c r="FZ529"/>
      <c r="GA529"/>
      <c r="GB529"/>
      <c r="GC529"/>
      <c r="GD529"/>
      <c r="GE529"/>
      <c r="GF529"/>
      <c r="GG529"/>
      <c r="GH529"/>
      <c r="GI529"/>
      <c r="GJ529"/>
      <c r="GK529"/>
      <c r="GL529"/>
      <c r="GM529"/>
      <c r="GN529"/>
      <c r="GO529"/>
      <c r="GP529"/>
      <c r="GQ529"/>
      <c r="GR529"/>
      <c r="GS529"/>
      <c r="GT529"/>
      <c r="GU529"/>
      <c r="GV529"/>
      <c r="GW529"/>
      <c r="GX529"/>
      <c r="GY529"/>
      <c r="GZ529"/>
      <c r="HA529"/>
      <c r="HB529"/>
      <c r="HC529"/>
      <c r="HD529"/>
      <c r="HE529"/>
      <c r="HF529"/>
      <c r="HG529"/>
      <c r="HH529"/>
      <c r="HI529"/>
      <c r="HJ529"/>
      <c r="HK529"/>
      <c r="HL529"/>
      <c r="HM529"/>
      <c r="HN529"/>
      <c r="HO529"/>
      <c r="HP529"/>
      <c r="HQ529"/>
      <c r="HR529"/>
      <c r="HS529"/>
      <c r="HT529"/>
      <c r="HU529"/>
      <c r="HV529"/>
      <c r="HW529"/>
      <c r="HX529"/>
      <c r="HY529"/>
      <c r="HZ529"/>
      <c r="IA529"/>
      <c r="IB529"/>
      <c r="IC529"/>
      <c r="ID529"/>
      <c r="IE529"/>
      <c r="IF529"/>
      <c r="IG529"/>
      <c r="IH529"/>
      <c r="II529"/>
      <c r="IJ529"/>
      <c r="IK529"/>
      <c r="IL529"/>
      <c r="IM529"/>
      <c r="IN529"/>
      <c r="IO529"/>
      <c r="IP529"/>
      <c r="IQ529"/>
      <c r="IR529"/>
      <c r="IS529"/>
      <c r="IT529"/>
      <c r="IU529"/>
      <c r="IV529"/>
    </row>
    <row r="530" spans="1:256" ht="24.9" customHeight="1" thickBot="1" x14ac:dyDescent="0.3">
      <c r="A530" s="73"/>
      <c r="B530" s="73"/>
      <c r="C530" s="73"/>
      <c r="D530" s="73"/>
      <c r="E530" s="73"/>
      <c r="F530" s="73"/>
      <c r="G530" s="73"/>
      <c r="H530" s="73"/>
      <c r="I530" s="73"/>
      <c r="J530" s="73"/>
      <c r="K530" s="73"/>
      <c r="L530" s="73"/>
      <c r="M530" s="73"/>
      <c r="N530" s="73"/>
      <c r="O530" s="73"/>
      <c r="P530" s="73"/>
      <c r="Q530" s="100"/>
      <c r="R530" s="73"/>
      <c r="S530" s="73"/>
      <c r="T530" s="73"/>
      <c r="U530" s="73"/>
      <c r="V530" s="73"/>
      <c r="W530" s="73"/>
      <c r="X530" s="73"/>
      <c r="Y530" s="73"/>
      <c r="Z530" s="73"/>
      <c r="AA530" s="73"/>
      <c r="AB530" s="73"/>
      <c r="AC530" s="73"/>
      <c r="AD530" s="101"/>
      <c r="AE530" s="101"/>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c r="BY530"/>
      <c r="BZ530"/>
      <c r="CA530"/>
      <c r="CB530"/>
      <c r="CC530"/>
      <c r="CD530"/>
      <c r="CE530"/>
      <c r="CF530"/>
      <c r="CG530"/>
      <c r="CH530"/>
      <c r="CI530"/>
      <c r="CJ530"/>
      <c r="CK530"/>
      <c r="CL530"/>
      <c r="CM530"/>
      <c r="CN530"/>
      <c r="CO530"/>
      <c r="CP530"/>
      <c r="CQ530"/>
      <c r="CR530"/>
      <c r="CS530"/>
      <c r="CT530"/>
      <c r="CU530"/>
      <c r="CV530"/>
      <c r="CW530"/>
      <c r="CX530"/>
      <c r="CY530"/>
      <c r="CZ530"/>
      <c r="DA530"/>
      <c r="DB530"/>
      <c r="DC530"/>
      <c r="DD530"/>
      <c r="DE530"/>
      <c r="DF530"/>
      <c r="DG530"/>
      <c r="DH530"/>
      <c r="DI530"/>
      <c r="DJ530"/>
      <c r="DK530"/>
      <c r="DL530"/>
      <c r="DM530"/>
      <c r="DN530"/>
      <c r="DO530"/>
      <c r="DP530"/>
      <c r="DQ530"/>
      <c r="DR530"/>
      <c r="DS530"/>
      <c r="DT530"/>
      <c r="DU530"/>
      <c r="DV530"/>
      <c r="DW530"/>
      <c r="DX530"/>
      <c r="DY530"/>
      <c r="DZ530"/>
      <c r="EA530"/>
      <c r="EB530"/>
      <c r="EC530"/>
      <c r="ED530"/>
      <c r="EE530"/>
      <c r="EF530"/>
      <c r="EG530"/>
      <c r="EH530"/>
      <c r="EI530"/>
      <c r="EJ530"/>
      <c r="EK530"/>
      <c r="EL530"/>
      <c r="EM530"/>
      <c r="EN530"/>
      <c r="EO530"/>
      <c r="EP530"/>
      <c r="EQ530"/>
      <c r="ER530"/>
      <c r="ES530"/>
      <c r="ET530"/>
      <c r="EU530"/>
      <c r="EV530"/>
      <c r="EW530"/>
      <c r="EX530"/>
      <c r="EY530"/>
      <c r="EZ530"/>
      <c r="FA530"/>
      <c r="FB530"/>
      <c r="FC530"/>
      <c r="FD530"/>
      <c r="FE530"/>
      <c r="FF530"/>
      <c r="FG530"/>
      <c r="FH530"/>
      <c r="FI530"/>
      <c r="FJ530"/>
      <c r="FK530"/>
      <c r="FL530"/>
      <c r="FM530"/>
      <c r="FN530"/>
      <c r="FO530"/>
      <c r="FP530"/>
      <c r="FQ530"/>
      <c r="FR530"/>
      <c r="FS530"/>
      <c r="FT530"/>
      <c r="FU530"/>
      <c r="FV530"/>
      <c r="FW530"/>
      <c r="FX530"/>
      <c r="FY530"/>
      <c r="FZ530"/>
      <c r="GA530"/>
      <c r="GB530"/>
      <c r="GC530"/>
      <c r="GD530"/>
      <c r="GE530"/>
      <c r="GF530"/>
      <c r="GG530"/>
      <c r="GH530"/>
      <c r="GI530"/>
      <c r="GJ530"/>
      <c r="GK530"/>
      <c r="GL530"/>
      <c r="GM530"/>
      <c r="GN530"/>
      <c r="GO530"/>
      <c r="GP530"/>
      <c r="GQ530"/>
      <c r="GR530"/>
      <c r="GS530"/>
      <c r="GT530"/>
      <c r="GU530"/>
      <c r="GV530"/>
      <c r="GW530"/>
      <c r="GX530"/>
      <c r="GY530"/>
      <c r="GZ530"/>
      <c r="HA530"/>
      <c r="HB530"/>
      <c r="HC530"/>
      <c r="HD530"/>
      <c r="HE530"/>
      <c r="HF530"/>
      <c r="HG530"/>
      <c r="HH530"/>
      <c r="HI530"/>
      <c r="HJ530"/>
      <c r="HK530"/>
      <c r="HL530"/>
      <c r="HM530"/>
      <c r="HN530"/>
      <c r="HO530"/>
      <c r="HP530"/>
      <c r="HQ530"/>
      <c r="HR530"/>
      <c r="HS530"/>
      <c r="HT530"/>
      <c r="HU530"/>
      <c r="HV530"/>
      <c r="HW530"/>
      <c r="HX530"/>
      <c r="HY530"/>
      <c r="HZ530"/>
      <c r="IA530"/>
      <c r="IB530"/>
      <c r="IC530"/>
      <c r="ID530"/>
      <c r="IE530"/>
      <c r="IF530"/>
      <c r="IG530"/>
      <c r="IH530"/>
      <c r="II530"/>
      <c r="IJ530"/>
      <c r="IK530"/>
      <c r="IL530"/>
      <c r="IM530"/>
      <c r="IN530"/>
      <c r="IO530"/>
      <c r="IP530"/>
      <c r="IQ530"/>
      <c r="IR530"/>
      <c r="IS530"/>
      <c r="IT530"/>
      <c r="IU530"/>
      <c r="IV530"/>
    </row>
    <row r="531" spans="1:256" ht="24.9" customHeight="1" thickTop="1" thickBot="1" x14ac:dyDescent="0.3">
      <c r="A531" s="391" t="s">
        <v>198</v>
      </c>
      <c r="B531" s="443"/>
      <c r="C531" s="443"/>
      <c r="D531" s="443"/>
      <c r="E531" s="443"/>
      <c r="F531" s="443"/>
      <c r="G531" s="443"/>
      <c r="H531" s="443"/>
      <c r="I531" s="443"/>
      <c r="J531" s="443"/>
      <c r="K531" s="443"/>
      <c r="L531" s="443"/>
      <c r="M531" s="443"/>
      <c r="N531" s="443"/>
      <c r="O531" s="443"/>
      <c r="P531" s="443"/>
      <c r="Q531" s="443"/>
      <c r="R531" s="443"/>
      <c r="S531" s="443"/>
      <c r="T531" s="443"/>
      <c r="U531" s="443"/>
      <c r="V531" s="443"/>
      <c r="W531" s="443"/>
      <c r="X531" s="443"/>
      <c r="Y531" s="443"/>
      <c r="Z531" s="443"/>
      <c r="AA531" s="443"/>
      <c r="AB531" s="443"/>
      <c r="AC531" s="443"/>
      <c r="AD531" s="112" t="s">
        <v>187</v>
      </c>
      <c r="AE531" s="113" t="s">
        <v>7</v>
      </c>
      <c r="AF531" s="92" t="s">
        <v>1666</v>
      </c>
      <c r="AG531" s="92" t="s">
        <v>1667</v>
      </c>
      <c r="AH531" s="92" t="s">
        <v>1668</v>
      </c>
      <c r="AI531" s="93" t="s">
        <v>1669</v>
      </c>
      <c r="AJ531" s="92"/>
      <c r="AK531" s="93" t="s">
        <v>1670</v>
      </c>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c r="BY531"/>
      <c r="BZ531"/>
      <c r="CA531"/>
      <c r="CB531"/>
      <c r="CC531"/>
      <c r="CD531"/>
      <c r="CE531"/>
      <c r="CF531"/>
      <c r="CG531"/>
      <c r="CH531"/>
      <c r="CI531"/>
      <c r="CJ531"/>
      <c r="CK531"/>
      <c r="CL531"/>
      <c r="CM531"/>
      <c r="CN531"/>
      <c r="CO531"/>
      <c r="CP531"/>
      <c r="CQ531"/>
      <c r="CR531"/>
      <c r="CS531"/>
      <c r="CT531"/>
      <c r="CU531"/>
      <c r="CV531"/>
      <c r="CW531"/>
      <c r="CX531"/>
      <c r="CY531"/>
      <c r="CZ531"/>
      <c r="DA531"/>
      <c r="DB531"/>
      <c r="DC531"/>
      <c r="DD531"/>
      <c r="DE531"/>
      <c r="DF531"/>
      <c r="DG531"/>
      <c r="DH531"/>
      <c r="DI531"/>
      <c r="DJ531"/>
      <c r="DK531"/>
      <c r="DL531"/>
      <c r="DM531"/>
      <c r="DN531"/>
      <c r="DO531"/>
      <c r="DP531"/>
      <c r="DQ531"/>
      <c r="DR531"/>
      <c r="DS531"/>
      <c r="DT531"/>
      <c r="DU531"/>
      <c r="DV531"/>
      <c r="DW531"/>
      <c r="DX531"/>
      <c r="DY531"/>
      <c r="DZ531"/>
      <c r="EA531"/>
      <c r="EB531"/>
      <c r="EC531"/>
      <c r="ED531"/>
      <c r="EE531"/>
      <c r="EF531"/>
      <c r="EG531"/>
      <c r="EH531"/>
      <c r="EI531"/>
      <c r="EJ531"/>
      <c r="EK531"/>
      <c r="EL531"/>
      <c r="EM531"/>
      <c r="EN531"/>
      <c r="EO531"/>
      <c r="EP531"/>
      <c r="EQ531"/>
      <c r="ER531"/>
      <c r="ES531"/>
      <c r="ET531"/>
      <c r="EU531"/>
      <c r="EV531"/>
      <c r="EW531"/>
      <c r="EX531"/>
      <c r="EY531"/>
      <c r="EZ531"/>
      <c r="FA531"/>
      <c r="FB531"/>
      <c r="FC531"/>
      <c r="FD531"/>
      <c r="FE531"/>
      <c r="FF531"/>
      <c r="FG531"/>
      <c r="FH531"/>
      <c r="FI531"/>
      <c r="FJ531"/>
      <c r="FK531"/>
      <c r="FL531"/>
      <c r="FM531"/>
      <c r="FN531"/>
      <c r="FO531"/>
      <c r="FP531"/>
      <c r="FQ531"/>
      <c r="FR531"/>
      <c r="FS531"/>
      <c r="FT531"/>
      <c r="FU531"/>
      <c r="FV531"/>
      <c r="FW531"/>
      <c r="FX531"/>
      <c r="FY531"/>
      <c r="FZ531"/>
      <c r="GA531"/>
      <c r="GB531"/>
      <c r="GC531"/>
      <c r="GD531"/>
      <c r="GE531"/>
      <c r="GF531"/>
      <c r="GG531"/>
      <c r="GH531"/>
      <c r="GI531"/>
      <c r="GJ531"/>
      <c r="GK531"/>
      <c r="GL531"/>
      <c r="GM531"/>
      <c r="GN531"/>
      <c r="GO531"/>
      <c r="GP531"/>
      <c r="GQ531"/>
      <c r="GR531"/>
      <c r="GS531"/>
      <c r="GT531"/>
      <c r="GU531"/>
      <c r="GV531"/>
      <c r="GW531"/>
      <c r="GX531"/>
      <c r="GY531"/>
      <c r="GZ531"/>
      <c r="HA531"/>
      <c r="HB531"/>
      <c r="HC531"/>
      <c r="HD531"/>
      <c r="HE531"/>
      <c r="HF531"/>
      <c r="HG531"/>
      <c r="HH531"/>
      <c r="HI531"/>
      <c r="HJ531"/>
      <c r="HK531"/>
      <c r="HL531"/>
      <c r="HM531"/>
      <c r="HN531"/>
      <c r="HO531"/>
      <c r="HP531"/>
      <c r="HQ531"/>
      <c r="HR531"/>
      <c r="HS531"/>
      <c r="HT531"/>
      <c r="HU531"/>
      <c r="HV531"/>
      <c r="HW531"/>
      <c r="HX531"/>
      <c r="HY531"/>
      <c r="HZ531"/>
      <c r="IA531"/>
      <c r="IB531"/>
      <c r="IC531"/>
      <c r="ID531"/>
      <c r="IE531"/>
      <c r="IF531"/>
      <c r="IG531"/>
      <c r="IH531"/>
      <c r="II531"/>
      <c r="IJ531"/>
      <c r="IK531"/>
      <c r="IL531"/>
      <c r="IM531"/>
      <c r="IN531"/>
      <c r="IO531"/>
      <c r="IP531"/>
      <c r="IQ531"/>
      <c r="IR531"/>
      <c r="IS531"/>
      <c r="IT531"/>
      <c r="IU531"/>
      <c r="IV531"/>
    </row>
    <row r="532" spans="1:256" ht="24.9" customHeight="1" thickTop="1" thickBot="1" x14ac:dyDescent="0.3">
      <c r="A532" s="392" t="s">
        <v>2365</v>
      </c>
      <c r="B532" s="427"/>
      <c r="C532" s="427"/>
      <c r="D532" s="427"/>
      <c r="E532" s="427"/>
      <c r="F532" s="427"/>
      <c r="G532" s="427"/>
      <c r="H532" s="427"/>
      <c r="I532" s="427"/>
      <c r="J532" s="427"/>
      <c r="K532" s="427"/>
      <c r="L532" s="427"/>
      <c r="M532" s="427"/>
      <c r="N532" s="427"/>
      <c r="O532" s="427"/>
      <c r="P532" s="427"/>
      <c r="Q532" s="427"/>
      <c r="R532" s="427"/>
      <c r="S532" s="427"/>
      <c r="T532" s="427"/>
      <c r="U532" s="427"/>
      <c r="V532" s="427"/>
      <c r="W532" s="427"/>
      <c r="X532" s="427"/>
      <c r="Y532" s="427"/>
      <c r="Z532" s="427"/>
      <c r="AA532" s="427"/>
      <c r="AB532" s="427"/>
      <c r="AC532" s="428"/>
      <c r="AD532" s="310">
        <f>'Art. 123'!AF513</f>
        <v>2</v>
      </c>
      <c r="AE532" s="94">
        <f>IF(AG532=1,AK532,AG532)</f>
        <v>4</v>
      </c>
      <c r="AF532">
        <f>AD532/2</f>
        <v>1</v>
      </c>
      <c r="AG532" s="92">
        <f>IF(AND(AF532&gt;=0,AF532&lt;=1),1,"No aplica")</f>
        <v>1</v>
      </c>
      <c r="AH532" s="95">
        <f>AD532/(AG532*2)</f>
        <v>1</v>
      </c>
      <c r="AI532" s="96">
        <f>IF(AG532=1,AG532/$AG$537,"No aplica")</f>
        <v>0.2</v>
      </c>
      <c r="AJ532" s="96">
        <f>AF532*AI532</f>
        <v>0.2</v>
      </c>
      <c r="AK532" s="96">
        <f>AJ532*$AE$23</f>
        <v>4</v>
      </c>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c r="BY532"/>
      <c r="BZ532"/>
      <c r="CA532"/>
      <c r="CB532"/>
      <c r="CC532"/>
      <c r="CD532"/>
      <c r="CE532"/>
      <c r="CF532"/>
      <c r="CG532"/>
      <c r="CH532"/>
      <c r="CI532"/>
      <c r="CJ532"/>
      <c r="CK532"/>
      <c r="CL532"/>
      <c r="CM532"/>
      <c r="CN532"/>
      <c r="CO532"/>
      <c r="CP532"/>
      <c r="CQ532"/>
      <c r="CR532"/>
      <c r="CS532"/>
      <c r="CT532"/>
      <c r="CU532"/>
      <c r="CV532"/>
      <c r="CW532"/>
      <c r="CX532"/>
      <c r="CY532"/>
      <c r="CZ532"/>
      <c r="DA532"/>
      <c r="DB532"/>
      <c r="DC532"/>
      <c r="DD532"/>
      <c r="DE532"/>
      <c r="DF532"/>
      <c r="DG532"/>
      <c r="DH532"/>
      <c r="DI532"/>
      <c r="DJ532"/>
      <c r="DK532"/>
      <c r="DL532"/>
      <c r="DM532"/>
      <c r="DN532"/>
      <c r="DO532"/>
      <c r="DP532"/>
      <c r="DQ532"/>
      <c r="DR532"/>
      <c r="DS532"/>
      <c r="DT532"/>
      <c r="DU532"/>
      <c r="DV532"/>
      <c r="DW532"/>
      <c r="DX532"/>
      <c r="DY532"/>
      <c r="DZ532"/>
      <c r="EA532"/>
      <c r="EB532"/>
      <c r="EC532"/>
      <c r="ED532"/>
      <c r="EE532"/>
      <c r="EF532"/>
      <c r="EG532"/>
      <c r="EH532"/>
      <c r="EI532"/>
      <c r="EJ532"/>
      <c r="EK532"/>
      <c r="EL532"/>
      <c r="EM532"/>
      <c r="EN532"/>
      <c r="EO532"/>
      <c r="EP532"/>
      <c r="EQ532"/>
      <c r="ER532"/>
      <c r="ES532"/>
      <c r="ET532"/>
      <c r="EU532"/>
      <c r="EV532"/>
      <c r="EW532"/>
      <c r="EX532"/>
      <c r="EY532"/>
      <c r="EZ532"/>
      <c r="FA532"/>
      <c r="FB532"/>
      <c r="FC532"/>
      <c r="FD532"/>
      <c r="FE532"/>
      <c r="FF532"/>
      <c r="FG532"/>
      <c r="FH532"/>
      <c r="FI532"/>
      <c r="FJ532"/>
      <c r="FK532"/>
      <c r="FL532"/>
      <c r="FM532"/>
      <c r="FN532"/>
      <c r="FO532"/>
      <c r="FP532"/>
      <c r="FQ532"/>
      <c r="FR532"/>
      <c r="FS532"/>
      <c r="FT532"/>
      <c r="FU532"/>
      <c r="FV532"/>
      <c r="FW532"/>
      <c r="FX532"/>
      <c r="FY532"/>
      <c r="FZ532"/>
      <c r="GA532"/>
      <c r="GB532"/>
      <c r="GC532"/>
      <c r="GD532"/>
      <c r="GE532"/>
      <c r="GF532"/>
      <c r="GG532"/>
      <c r="GH532"/>
      <c r="GI532"/>
      <c r="GJ532"/>
      <c r="GK532"/>
      <c r="GL532"/>
      <c r="GM532"/>
      <c r="GN532"/>
      <c r="GO532"/>
      <c r="GP532"/>
      <c r="GQ532"/>
      <c r="GR532"/>
      <c r="GS532"/>
      <c r="GT532"/>
      <c r="GU532"/>
      <c r="GV532"/>
      <c r="GW532"/>
      <c r="GX532"/>
      <c r="GY532"/>
      <c r="GZ532"/>
      <c r="HA532"/>
      <c r="HB532"/>
      <c r="HC532"/>
      <c r="HD532"/>
      <c r="HE532"/>
      <c r="HF532"/>
      <c r="HG532"/>
      <c r="HH532"/>
      <c r="HI532"/>
      <c r="HJ532"/>
      <c r="HK532"/>
      <c r="HL532"/>
      <c r="HM532"/>
      <c r="HN532"/>
      <c r="HO532"/>
      <c r="HP532"/>
      <c r="HQ532"/>
      <c r="HR532"/>
      <c r="HS532"/>
      <c r="HT532"/>
      <c r="HU532"/>
      <c r="HV532"/>
      <c r="HW532"/>
      <c r="HX532"/>
      <c r="HY532"/>
      <c r="HZ532"/>
      <c r="IA532"/>
      <c r="IB532"/>
      <c r="IC532"/>
      <c r="ID532"/>
      <c r="IE532"/>
      <c r="IF532"/>
      <c r="IG532"/>
      <c r="IH532"/>
      <c r="II532"/>
      <c r="IJ532"/>
      <c r="IK532"/>
      <c r="IL532"/>
      <c r="IM532"/>
      <c r="IN532"/>
      <c r="IO532"/>
      <c r="IP532"/>
      <c r="IQ532"/>
      <c r="IR532"/>
      <c r="IS532"/>
      <c r="IT532"/>
      <c r="IU532"/>
      <c r="IV532"/>
    </row>
    <row r="533" spans="1:256" ht="24.9" customHeight="1" thickTop="1" thickBot="1" x14ac:dyDescent="0.3">
      <c r="A533" s="392" t="s">
        <v>2366</v>
      </c>
      <c r="B533" s="427"/>
      <c r="C533" s="427"/>
      <c r="D533" s="427"/>
      <c r="E533" s="427"/>
      <c r="F533" s="427"/>
      <c r="G533" s="427"/>
      <c r="H533" s="427"/>
      <c r="I533" s="427"/>
      <c r="J533" s="427"/>
      <c r="K533" s="427"/>
      <c r="L533" s="427"/>
      <c r="M533" s="427"/>
      <c r="N533" s="427"/>
      <c r="O533" s="427"/>
      <c r="P533" s="427"/>
      <c r="Q533" s="427"/>
      <c r="R533" s="427"/>
      <c r="S533" s="427"/>
      <c r="T533" s="427"/>
      <c r="U533" s="427"/>
      <c r="V533" s="427"/>
      <c r="W533" s="427"/>
      <c r="X533" s="427"/>
      <c r="Y533" s="427"/>
      <c r="Z533" s="427"/>
      <c r="AA533" s="427"/>
      <c r="AB533" s="427"/>
      <c r="AC533" s="428"/>
      <c r="AD533" s="310">
        <f>'Art. 123'!AF514</f>
        <v>2</v>
      </c>
      <c r="AE533" s="94">
        <f>IF(AG533=1,AK533,AG533)</f>
        <v>4</v>
      </c>
      <c r="AF533">
        <f>AD533/2</f>
        <v>1</v>
      </c>
      <c r="AG533" s="92">
        <f>IF(AND(AF533&gt;=0,AF533&lt;=1),1,"No aplica")</f>
        <v>1</v>
      </c>
      <c r="AH533" s="95">
        <f>AD533/(AG533*2)</f>
        <v>1</v>
      </c>
      <c r="AI533" s="96">
        <f>IF(AG533=1,AG533/$AG$537,"No aplica")</f>
        <v>0.2</v>
      </c>
      <c r="AJ533" s="96">
        <f>AF533*AI533</f>
        <v>0.2</v>
      </c>
      <c r="AK533" s="96">
        <f>AJ533*$AE$23</f>
        <v>4</v>
      </c>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c r="BY533"/>
      <c r="BZ533"/>
      <c r="CA533"/>
      <c r="CB533"/>
      <c r="CC533"/>
      <c r="CD533"/>
      <c r="CE533"/>
      <c r="CF533"/>
      <c r="CG533"/>
      <c r="CH533"/>
      <c r="CI533"/>
      <c r="CJ533"/>
      <c r="CK533"/>
      <c r="CL533"/>
      <c r="CM533"/>
      <c r="CN533"/>
      <c r="CO533"/>
      <c r="CP533"/>
      <c r="CQ533"/>
      <c r="CR533"/>
      <c r="CS533"/>
      <c r="CT533"/>
      <c r="CU533"/>
      <c r="CV533"/>
      <c r="CW533"/>
      <c r="CX533"/>
      <c r="CY533"/>
      <c r="CZ533"/>
      <c r="DA533"/>
      <c r="DB533"/>
      <c r="DC533"/>
      <c r="DD533"/>
      <c r="DE533"/>
      <c r="DF533"/>
      <c r="DG533"/>
      <c r="DH533"/>
      <c r="DI533"/>
      <c r="DJ533"/>
      <c r="DK533"/>
      <c r="DL533"/>
      <c r="DM533"/>
      <c r="DN533"/>
      <c r="DO533"/>
      <c r="DP533"/>
      <c r="DQ533"/>
      <c r="DR533"/>
      <c r="DS533"/>
      <c r="DT533"/>
      <c r="DU533"/>
      <c r="DV533"/>
      <c r="DW533"/>
      <c r="DX533"/>
      <c r="DY533"/>
      <c r="DZ533"/>
      <c r="EA533"/>
      <c r="EB533"/>
      <c r="EC533"/>
      <c r="ED533"/>
      <c r="EE533"/>
      <c r="EF533"/>
      <c r="EG533"/>
      <c r="EH533"/>
      <c r="EI533"/>
      <c r="EJ533"/>
      <c r="EK533"/>
      <c r="EL533"/>
      <c r="EM533"/>
      <c r="EN533"/>
      <c r="EO533"/>
      <c r="EP533"/>
      <c r="EQ533"/>
      <c r="ER533"/>
      <c r="ES533"/>
      <c r="ET533"/>
      <c r="EU533"/>
      <c r="EV533"/>
      <c r="EW533"/>
      <c r="EX533"/>
      <c r="EY533"/>
      <c r="EZ533"/>
      <c r="FA533"/>
      <c r="FB533"/>
      <c r="FC533"/>
      <c r="FD533"/>
      <c r="FE533"/>
      <c r="FF533"/>
      <c r="FG533"/>
      <c r="FH533"/>
      <c r="FI533"/>
      <c r="FJ533"/>
      <c r="FK533"/>
      <c r="FL533"/>
      <c r="FM533"/>
      <c r="FN533"/>
      <c r="FO533"/>
      <c r="FP533"/>
      <c r="FQ533"/>
      <c r="FR533"/>
      <c r="FS533"/>
      <c r="FT533"/>
      <c r="FU533"/>
      <c r="FV533"/>
      <c r="FW533"/>
      <c r="FX533"/>
      <c r="FY533"/>
      <c r="FZ533"/>
      <c r="GA533"/>
      <c r="GB533"/>
      <c r="GC533"/>
      <c r="GD533"/>
      <c r="GE533"/>
      <c r="GF533"/>
      <c r="GG533"/>
      <c r="GH533"/>
      <c r="GI533"/>
      <c r="GJ533"/>
      <c r="GK533"/>
      <c r="GL533"/>
      <c r="GM533"/>
      <c r="GN533"/>
      <c r="GO533"/>
      <c r="GP533"/>
      <c r="GQ533"/>
      <c r="GR533"/>
      <c r="GS533"/>
      <c r="GT533"/>
      <c r="GU533"/>
      <c r="GV533"/>
      <c r="GW533"/>
      <c r="GX533"/>
      <c r="GY533"/>
      <c r="GZ533"/>
      <c r="HA533"/>
      <c r="HB533"/>
      <c r="HC533"/>
      <c r="HD533"/>
      <c r="HE533"/>
      <c r="HF533"/>
      <c r="HG533"/>
      <c r="HH533"/>
      <c r="HI533"/>
      <c r="HJ533"/>
      <c r="HK533"/>
      <c r="HL533"/>
      <c r="HM533"/>
      <c r="HN533"/>
      <c r="HO533"/>
      <c r="HP533"/>
      <c r="HQ533"/>
      <c r="HR533"/>
      <c r="HS533"/>
      <c r="HT533"/>
      <c r="HU533"/>
      <c r="HV533"/>
      <c r="HW533"/>
      <c r="HX533"/>
      <c r="HY533"/>
      <c r="HZ533"/>
      <c r="IA533"/>
      <c r="IB533"/>
      <c r="IC533"/>
      <c r="ID533"/>
      <c r="IE533"/>
      <c r="IF533"/>
      <c r="IG533"/>
      <c r="IH533"/>
      <c r="II533"/>
      <c r="IJ533"/>
      <c r="IK533"/>
      <c r="IL533"/>
      <c r="IM533"/>
      <c r="IN533"/>
      <c r="IO533"/>
      <c r="IP533"/>
      <c r="IQ533"/>
      <c r="IR533"/>
      <c r="IS533"/>
      <c r="IT533"/>
      <c r="IU533"/>
      <c r="IV533"/>
    </row>
    <row r="534" spans="1:256" ht="24.9" customHeight="1" thickTop="1" thickBot="1" x14ac:dyDescent="0.3">
      <c r="A534" s="392" t="s">
        <v>2367</v>
      </c>
      <c r="B534" s="427"/>
      <c r="C534" s="427"/>
      <c r="D534" s="427"/>
      <c r="E534" s="427"/>
      <c r="F534" s="427"/>
      <c r="G534" s="427"/>
      <c r="H534" s="427"/>
      <c r="I534" s="427"/>
      <c r="J534" s="427"/>
      <c r="K534" s="427"/>
      <c r="L534" s="427"/>
      <c r="M534" s="427"/>
      <c r="N534" s="427"/>
      <c r="O534" s="427"/>
      <c r="P534" s="427"/>
      <c r="Q534" s="427"/>
      <c r="R534" s="427"/>
      <c r="S534" s="427"/>
      <c r="T534" s="427"/>
      <c r="U534" s="427"/>
      <c r="V534" s="427"/>
      <c r="W534" s="427"/>
      <c r="X534" s="427"/>
      <c r="Y534" s="427"/>
      <c r="Z534" s="427"/>
      <c r="AA534" s="427"/>
      <c r="AB534" s="427"/>
      <c r="AC534" s="428"/>
      <c r="AD534" s="310">
        <f>'Art. 123'!AF515</f>
        <v>2</v>
      </c>
      <c r="AE534" s="94">
        <f>IF(AG534=1,AK534,AG534)</f>
        <v>4</v>
      </c>
      <c r="AF534">
        <f>AD534/2</f>
        <v>1</v>
      </c>
      <c r="AG534" s="92">
        <f>IF(AND(AF534&gt;=0,AF534&lt;=1),1,"No aplica")</f>
        <v>1</v>
      </c>
      <c r="AH534" s="95">
        <f>AD534/(AG534*2)</f>
        <v>1</v>
      </c>
      <c r="AI534" s="96">
        <f>IF(AG534=1,AG534/$AG$537,"No aplica")</f>
        <v>0.2</v>
      </c>
      <c r="AJ534" s="96">
        <f>AF534*AI534</f>
        <v>0.2</v>
      </c>
      <c r="AK534" s="96">
        <f>AJ534*$AE$23</f>
        <v>4</v>
      </c>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c r="BY534"/>
      <c r="BZ534"/>
      <c r="CA534"/>
      <c r="CB534"/>
      <c r="CC534"/>
      <c r="CD534"/>
      <c r="CE534"/>
      <c r="CF534"/>
      <c r="CG534"/>
      <c r="CH534"/>
      <c r="CI534"/>
      <c r="CJ534"/>
      <c r="CK534"/>
      <c r="CL534"/>
      <c r="CM534"/>
      <c r="CN534"/>
      <c r="CO534"/>
      <c r="CP534"/>
      <c r="CQ534"/>
      <c r="CR534"/>
      <c r="CS534"/>
      <c r="CT534"/>
      <c r="CU534"/>
      <c r="CV534"/>
      <c r="CW534"/>
      <c r="CX534"/>
      <c r="CY534"/>
      <c r="CZ534"/>
      <c r="DA534"/>
      <c r="DB534"/>
      <c r="DC534"/>
      <c r="DD534"/>
      <c r="DE534"/>
      <c r="DF534"/>
      <c r="DG534"/>
      <c r="DH534"/>
      <c r="DI534"/>
      <c r="DJ534"/>
      <c r="DK534"/>
      <c r="DL534"/>
      <c r="DM534"/>
      <c r="DN534"/>
      <c r="DO534"/>
      <c r="DP534"/>
      <c r="DQ534"/>
      <c r="DR534"/>
      <c r="DS534"/>
      <c r="DT534"/>
      <c r="DU534"/>
      <c r="DV534"/>
      <c r="DW534"/>
      <c r="DX534"/>
      <c r="DY534"/>
      <c r="DZ534"/>
      <c r="EA534"/>
      <c r="EB534"/>
      <c r="EC534"/>
      <c r="ED534"/>
      <c r="EE534"/>
      <c r="EF534"/>
      <c r="EG534"/>
      <c r="EH534"/>
      <c r="EI534"/>
      <c r="EJ534"/>
      <c r="EK534"/>
      <c r="EL534"/>
      <c r="EM534"/>
      <c r="EN534"/>
      <c r="EO534"/>
      <c r="EP534"/>
      <c r="EQ534"/>
      <c r="ER534"/>
      <c r="ES534"/>
      <c r="ET534"/>
      <c r="EU534"/>
      <c r="EV534"/>
      <c r="EW534"/>
      <c r="EX534"/>
      <c r="EY534"/>
      <c r="EZ534"/>
      <c r="FA534"/>
      <c r="FB534"/>
      <c r="FC534"/>
      <c r="FD534"/>
      <c r="FE534"/>
      <c r="FF534"/>
      <c r="FG534"/>
      <c r="FH534"/>
      <c r="FI534"/>
      <c r="FJ534"/>
      <c r="FK534"/>
      <c r="FL534"/>
      <c r="FM534"/>
      <c r="FN534"/>
      <c r="FO534"/>
      <c r="FP534"/>
      <c r="FQ534"/>
      <c r="FR534"/>
      <c r="FS534"/>
      <c r="FT534"/>
      <c r="FU534"/>
      <c r="FV534"/>
      <c r="FW534"/>
      <c r="FX534"/>
      <c r="FY534"/>
      <c r="FZ534"/>
      <c r="GA534"/>
      <c r="GB534"/>
      <c r="GC534"/>
      <c r="GD534"/>
      <c r="GE534"/>
      <c r="GF534"/>
      <c r="GG534"/>
      <c r="GH534"/>
      <c r="GI534"/>
      <c r="GJ534"/>
      <c r="GK534"/>
      <c r="GL534"/>
      <c r="GM534"/>
      <c r="GN534"/>
      <c r="GO534"/>
      <c r="GP534"/>
      <c r="GQ534"/>
      <c r="GR534"/>
      <c r="GS534"/>
      <c r="GT534"/>
      <c r="GU534"/>
      <c r="GV534"/>
      <c r="GW534"/>
      <c r="GX534"/>
      <c r="GY534"/>
      <c r="GZ534"/>
      <c r="HA534"/>
      <c r="HB534"/>
      <c r="HC534"/>
      <c r="HD534"/>
      <c r="HE534"/>
      <c r="HF534"/>
      <c r="HG534"/>
      <c r="HH534"/>
      <c r="HI534"/>
      <c r="HJ534"/>
      <c r="HK534"/>
      <c r="HL534"/>
      <c r="HM534"/>
      <c r="HN534"/>
      <c r="HO534"/>
      <c r="HP534"/>
      <c r="HQ534"/>
      <c r="HR534"/>
      <c r="HS534"/>
      <c r="HT534"/>
      <c r="HU534"/>
      <c r="HV534"/>
      <c r="HW534"/>
      <c r="HX534"/>
      <c r="HY534"/>
      <c r="HZ534"/>
      <c r="IA534"/>
      <c r="IB534"/>
      <c r="IC534"/>
      <c r="ID534"/>
      <c r="IE534"/>
      <c r="IF534"/>
      <c r="IG534"/>
      <c r="IH534"/>
      <c r="II534"/>
      <c r="IJ534"/>
      <c r="IK534"/>
      <c r="IL534"/>
      <c r="IM534"/>
      <c r="IN534"/>
      <c r="IO534"/>
      <c r="IP534"/>
      <c r="IQ534"/>
      <c r="IR534"/>
      <c r="IS534"/>
      <c r="IT534"/>
      <c r="IU534"/>
      <c r="IV534"/>
    </row>
    <row r="535" spans="1:256" ht="24.9" customHeight="1" thickTop="1" thickBot="1" x14ac:dyDescent="0.3">
      <c r="A535" s="392" t="s">
        <v>2368</v>
      </c>
      <c r="B535" s="427"/>
      <c r="C535" s="427"/>
      <c r="D535" s="427"/>
      <c r="E535" s="427"/>
      <c r="F535" s="427"/>
      <c r="G535" s="427"/>
      <c r="H535" s="427"/>
      <c r="I535" s="427"/>
      <c r="J535" s="427"/>
      <c r="K535" s="427"/>
      <c r="L535" s="427"/>
      <c r="M535" s="427"/>
      <c r="N535" s="427"/>
      <c r="O535" s="427"/>
      <c r="P535" s="427"/>
      <c r="Q535" s="427"/>
      <c r="R535" s="427"/>
      <c r="S535" s="427"/>
      <c r="T535" s="427"/>
      <c r="U535" s="427"/>
      <c r="V535" s="427"/>
      <c r="W535" s="427"/>
      <c r="X535" s="427"/>
      <c r="Y535" s="427"/>
      <c r="Z535" s="427"/>
      <c r="AA535" s="427"/>
      <c r="AB535" s="427"/>
      <c r="AC535" s="428"/>
      <c r="AD535" s="310">
        <f>'Art. 123'!AF516</f>
        <v>2</v>
      </c>
      <c r="AE535" s="94">
        <f>IF(AG535=1,AK535,AG535)</f>
        <v>4</v>
      </c>
      <c r="AF535">
        <f>AD535/2</f>
        <v>1</v>
      </c>
      <c r="AG535" s="92">
        <f>IF(AND(AF535&gt;=0,AF535&lt;=1),1,"No aplica")</f>
        <v>1</v>
      </c>
      <c r="AH535" s="95">
        <f>AD535/(AG535*2)</f>
        <v>1</v>
      </c>
      <c r="AI535" s="96">
        <f>IF(AG535=1,AG535/$AG$537,"No aplica")</f>
        <v>0.2</v>
      </c>
      <c r="AJ535" s="96">
        <f>AF535*AI535</f>
        <v>0.2</v>
      </c>
      <c r="AK535" s="96">
        <f>AJ535*$AE$23</f>
        <v>4</v>
      </c>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c r="BY535"/>
      <c r="BZ535"/>
      <c r="CA535"/>
      <c r="CB535"/>
      <c r="CC535"/>
      <c r="CD535"/>
      <c r="CE535"/>
      <c r="CF535"/>
      <c r="CG535"/>
      <c r="CH535"/>
      <c r="CI535"/>
      <c r="CJ535"/>
      <c r="CK535"/>
      <c r="CL535"/>
      <c r="CM535"/>
      <c r="CN535"/>
      <c r="CO535"/>
      <c r="CP535"/>
      <c r="CQ535"/>
      <c r="CR535"/>
      <c r="CS535"/>
      <c r="CT535"/>
      <c r="CU535"/>
      <c r="CV535"/>
      <c r="CW535"/>
      <c r="CX535"/>
      <c r="CY535"/>
      <c r="CZ535"/>
      <c r="DA535"/>
      <c r="DB535"/>
      <c r="DC535"/>
      <c r="DD535"/>
      <c r="DE535"/>
      <c r="DF535"/>
      <c r="DG535"/>
      <c r="DH535"/>
      <c r="DI535"/>
      <c r="DJ535"/>
      <c r="DK535"/>
      <c r="DL535"/>
      <c r="DM535"/>
      <c r="DN535"/>
      <c r="DO535"/>
      <c r="DP535"/>
      <c r="DQ535"/>
      <c r="DR535"/>
      <c r="DS535"/>
      <c r="DT535"/>
      <c r="DU535"/>
      <c r="DV535"/>
      <c r="DW535"/>
      <c r="DX535"/>
      <c r="DY535"/>
      <c r="DZ535"/>
      <c r="EA535"/>
      <c r="EB535"/>
      <c r="EC535"/>
      <c r="ED535"/>
      <c r="EE535"/>
      <c r="EF535"/>
      <c r="EG535"/>
      <c r="EH535"/>
      <c r="EI535"/>
      <c r="EJ535"/>
      <c r="EK535"/>
      <c r="EL535"/>
      <c r="EM535"/>
      <c r="EN535"/>
      <c r="EO535"/>
      <c r="EP535"/>
      <c r="EQ535"/>
      <c r="ER535"/>
      <c r="ES535"/>
      <c r="ET535"/>
      <c r="EU535"/>
      <c r="EV535"/>
      <c r="EW535"/>
      <c r="EX535"/>
      <c r="EY535"/>
      <c r="EZ535"/>
      <c r="FA535"/>
      <c r="FB535"/>
      <c r="FC535"/>
      <c r="FD535"/>
      <c r="FE535"/>
      <c r="FF535"/>
      <c r="FG535"/>
      <c r="FH535"/>
      <c r="FI535"/>
      <c r="FJ535"/>
      <c r="FK535"/>
      <c r="FL535"/>
      <c r="FM535"/>
      <c r="FN535"/>
      <c r="FO535"/>
      <c r="FP535"/>
      <c r="FQ535"/>
      <c r="FR535"/>
      <c r="FS535"/>
      <c r="FT535"/>
      <c r="FU535"/>
      <c r="FV535"/>
      <c r="FW535"/>
      <c r="FX535"/>
      <c r="FY535"/>
      <c r="FZ535"/>
      <c r="GA535"/>
      <c r="GB535"/>
      <c r="GC535"/>
      <c r="GD535"/>
      <c r="GE535"/>
      <c r="GF535"/>
      <c r="GG535"/>
      <c r="GH535"/>
      <c r="GI535"/>
      <c r="GJ535"/>
      <c r="GK535"/>
      <c r="GL535"/>
      <c r="GM535"/>
      <c r="GN535"/>
      <c r="GO535"/>
      <c r="GP535"/>
      <c r="GQ535"/>
      <c r="GR535"/>
      <c r="GS535"/>
      <c r="GT535"/>
      <c r="GU535"/>
      <c r="GV535"/>
      <c r="GW535"/>
      <c r="GX535"/>
      <c r="GY535"/>
      <c r="GZ535"/>
      <c r="HA535"/>
      <c r="HB535"/>
      <c r="HC535"/>
      <c r="HD535"/>
      <c r="HE535"/>
      <c r="HF535"/>
      <c r="HG535"/>
      <c r="HH535"/>
      <c r="HI535"/>
      <c r="HJ535"/>
      <c r="HK535"/>
      <c r="HL535"/>
      <c r="HM535"/>
      <c r="HN535"/>
      <c r="HO535"/>
      <c r="HP535"/>
      <c r="HQ535"/>
      <c r="HR535"/>
      <c r="HS535"/>
      <c r="HT535"/>
      <c r="HU535"/>
      <c r="HV535"/>
      <c r="HW535"/>
      <c r="HX535"/>
      <c r="HY535"/>
      <c r="HZ535"/>
      <c r="IA535"/>
      <c r="IB535"/>
      <c r="IC535"/>
      <c r="ID535"/>
      <c r="IE535"/>
      <c r="IF535"/>
      <c r="IG535"/>
      <c r="IH535"/>
      <c r="II535"/>
      <c r="IJ535"/>
      <c r="IK535"/>
      <c r="IL535"/>
      <c r="IM535"/>
      <c r="IN535"/>
      <c r="IO535"/>
      <c r="IP535"/>
      <c r="IQ535"/>
      <c r="IR535"/>
      <c r="IS535"/>
      <c r="IT535"/>
      <c r="IU535"/>
      <c r="IV535"/>
    </row>
    <row r="536" spans="1:256" ht="24.9" customHeight="1" thickTop="1" thickBot="1" x14ac:dyDescent="0.3">
      <c r="A536" s="392" t="s">
        <v>2369</v>
      </c>
      <c r="B536" s="427"/>
      <c r="C536" s="427"/>
      <c r="D536" s="427"/>
      <c r="E536" s="427"/>
      <c r="F536" s="427"/>
      <c r="G536" s="427"/>
      <c r="H536" s="427"/>
      <c r="I536" s="427"/>
      <c r="J536" s="427"/>
      <c r="K536" s="427"/>
      <c r="L536" s="427"/>
      <c r="M536" s="427"/>
      <c r="N536" s="427"/>
      <c r="O536" s="427"/>
      <c r="P536" s="427"/>
      <c r="Q536" s="427"/>
      <c r="R536" s="427"/>
      <c r="S536" s="427"/>
      <c r="T536" s="427"/>
      <c r="U536" s="427"/>
      <c r="V536" s="427"/>
      <c r="W536" s="427"/>
      <c r="X536" s="427"/>
      <c r="Y536" s="427"/>
      <c r="Z536" s="427"/>
      <c r="AA536" s="427"/>
      <c r="AB536" s="427"/>
      <c r="AC536" s="428"/>
      <c r="AD536" s="310">
        <f>'Art. 123'!AF517</f>
        <v>2</v>
      </c>
      <c r="AE536" s="94">
        <f>IF(AG536=1,AK536,AG536)</f>
        <v>4</v>
      </c>
      <c r="AF536">
        <f>AD536/2</f>
        <v>1</v>
      </c>
      <c r="AG536" s="92">
        <f>IF(AND(AF536&gt;=0,AF536&lt;=1),1,"No aplica")</f>
        <v>1</v>
      </c>
      <c r="AH536" s="95">
        <f>AD536/(AG536*2)</f>
        <v>1</v>
      </c>
      <c r="AI536" s="96">
        <f>IF(AG536=1,AG536/$AG$537,"No aplica")</f>
        <v>0.2</v>
      </c>
      <c r="AJ536" s="96">
        <f>AF536*AI536</f>
        <v>0.2</v>
      </c>
      <c r="AK536" s="96">
        <f>AJ536*$AE$23</f>
        <v>4</v>
      </c>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c r="BY536"/>
      <c r="BZ536"/>
      <c r="CA536"/>
      <c r="CB536"/>
      <c r="CC536"/>
      <c r="CD536"/>
      <c r="CE536"/>
      <c r="CF536"/>
      <c r="CG536"/>
      <c r="CH536"/>
      <c r="CI536"/>
      <c r="CJ536"/>
      <c r="CK536"/>
      <c r="CL536"/>
      <c r="CM536"/>
      <c r="CN536"/>
      <c r="CO536"/>
      <c r="CP536"/>
      <c r="CQ536"/>
      <c r="CR536"/>
      <c r="CS536"/>
      <c r="CT536"/>
      <c r="CU536"/>
      <c r="CV536"/>
      <c r="CW536"/>
      <c r="CX536"/>
      <c r="CY536"/>
      <c r="CZ536"/>
      <c r="DA536"/>
      <c r="DB536"/>
      <c r="DC536"/>
      <c r="DD536"/>
      <c r="DE536"/>
      <c r="DF536"/>
      <c r="DG536"/>
      <c r="DH536"/>
      <c r="DI536"/>
      <c r="DJ536"/>
      <c r="DK536"/>
      <c r="DL536"/>
      <c r="DM536"/>
      <c r="DN536"/>
      <c r="DO536"/>
      <c r="DP536"/>
      <c r="DQ536"/>
      <c r="DR536"/>
      <c r="DS536"/>
      <c r="DT536"/>
      <c r="DU536"/>
      <c r="DV536"/>
      <c r="DW536"/>
      <c r="DX536"/>
      <c r="DY536"/>
      <c r="DZ536"/>
      <c r="EA536"/>
      <c r="EB536"/>
      <c r="EC536"/>
      <c r="ED536"/>
      <c r="EE536"/>
      <c r="EF536"/>
      <c r="EG536"/>
      <c r="EH536"/>
      <c r="EI536"/>
      <c r="EJ536"/>
      <c r="EK536"/>
      <c r="EL536"/>
      <c r="EM536"/>
      <c r="EN536"/>
      <c r="EO536"/>
      <c r="EP536"/>
      <c r="EQ536"/>
      <c r="ER536"/>
      <c r="ES536"/>
      <c r="ET536"/>
      <c r="EU536"/>
      <c r="EV536"/>
      <c r="EW536"/>
      <c r="EX536"/>
      <c r="EY536"/>
      <c r="EZ536"/>
      <c r="FA536"/>
      <c r="FB536"/>
      <c r="FC536"/>
      <c r="FD536"/>
      <c r="FE536"/>
      <c r="FF536"/>
      <c r="FG536"/>
      <c r="FH536"/>
      <c r="FI536"/>
      <c r="FJ536"/>
      <c r="FK536"/>
      <c r="FL536"/>
      <c r="FM536"/>
      <c r="FN536"/>
      <c r="FO536"/>
      <c r="FP536"/>
      <c r="FQ536"/>
      <c r="FR536"/>
      <c r="FS536"/>
      <c r="FT536"/>
      <c r="FU536"/>
      <c r="FV536"/>
      <c r="FW536"/>
      <c r="FX536"/>
      <c r="FY536"/>
      <c r="FZ536"/>
      <c r="GA536"/>
      <c r="GB536"/>
      <c r="GC536"/>
      <c r="GD536"/>
      <c r="GE536"/>
      <c r="GF536"/>
      <c r="GG536"/>
      <c r="GH536"/>
      <c r="GI536"/>
      <c r="GJ536"/>
      <c r="GK536"/>
      <c r="GL536"/>
      <c r="GM536"/>
      <c r="GN536"/>
      <c r="GO536"/>
      <c r="GP536"/>
      <c r="GQ536"/>
      <c r="GR536"/>
      <c r="GS536"/>
      <c r="GT536"/>
      <c r="GU536"/>
      <c r="GV536"/>
      <c r="GW536"/>
      <c r="GX536"/>
      <c r="GY536"/>
      <c r="GZ536"/>
      <c r="HA536"/>
      <c r="HB536"/>
      <c r="HC536"/>
      <c r="HD536"/>
      <c r="HE536"/>
      <c r="HF536"/>
      <c r="HG536"/>
      <c r="HH536"/>
      <c r="HI536"/>
      <c r="HJ536"/>
      <c r="HK536"/>
      <c r="HL536"/>
      <c r="HM536"/>
      <c r="HN536"/>
      <c r="HO536"/>
      <c r="HP536"/>
      <c r="HQ536"/>
      <c r="HR536"/>
      <c r="HS536"/>
      <c r="HT536"/>
      <c r="HU536"/>
      <c r="HV536"/>
      <c r="HW536"/>
      <c r="HX536"/>
      <c r="HY536"/>
      <c r="HZ536"/>
      <c r="IA536"/>
      <c r="IB536"/>
      <c r="IC536"/>
      <c r="ID536"/>
      <c r="IE536"/>
      <c r="IF536"/>
      <c r="IG536"/>
      <c r="IH536"/>
      <c r="II536"/>
      <c r="IJ536"/>
      <c r="IK536"/>
      <c r="IL536"/>
      <c r="IM536"/>
      <c r="IN536"/>
      <c r="IO536"/>
      <c r="IP536"/>
      <c r="IQ536"/>
      <c r="IR536"/>
      <c r="IS536"/>
      <c r="IT536"/>
      <c r="IU536"/>
      <c r="IV536"/>
    </row>
    <row r="537" spans="1:256" ht="24.9" customHeight="1" thickTop="1" x14ac:dyDescent="0.25">
      <c r="A537" s="437" t="s">
        <v>1728</v>
      </c>
      <c r="B537" s="438"/>
      <c r="C537" s="438"/>
      <c r="D537" s="438"/>
      <c r="E537" s="438"/>
      <c r="F537" s="438"/>
      <c r="G537" s="438"/>
      <c r="H537" s="438"/>
      <c r="I537" s="438"/>
      <c r="J537" s="438"/>
      <c r="K537" s="438"/>
      <c r="L537" s="438"/>
      <c r="M537" s="438"/>
      <c r="N537" s="438"/>
      <c r="O537" s="438"/>
      <c r="P537" s="438"/>
      <c r="Q537" s="438"/>
      <c r="R537" s="438"/>
      <c r="S537" s="438"/>
      <c r="T537" s="438"/>
      <c r="U537" s="438"/>
      <c r="V537" s="438"/>
      <c r="W537" s="438"/>
      <c r="X537" s="438"/>
      <c r="Y537" s="438"/>
      <c r="Z537" s="438"/>
      <c r="AA537" s="438"/>
      <c r="AB537" s="438"/>
      <c r="AC537" s="438"/>
      <c r="AD537" s="439"/>
      <c r="AE537" s="94">
        <f>SUM(AE530:AE536)</f>
        <v>20</v>
      </c>
      <c r="AF537" s="61"/>
      <c r="AG537" s="97">
        <f>SUM(AG532:AG536)</f>
        <v>5</v>
      </c>
      <c r="AH537" s="98"/>
      <c r="AI537" s="99"/>
      <c r="AJ537" s="99"/>
      <c r="AK537" s="99"/>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c r="BY537"/>
      <c r="BZ537"/>
      <c r="CA537"/>
      <c r="CB537"/>
      <c r="CC537"/>
      <c r="CD537"/>
      <c r="CE537"/>
      <c r="CF537"/>
      <c r="CG537"/>
      <c r="CH537"/>
      <c r="CI537"/>
      <c r="CJ537"/>
      <c r="CK537"/>
      <c r="CL537"/>
      <c r="CM537"/>
      <c r="CN537"/>
      <c r="CO537"/>
      <c r="CP537"/>
      <c r="CQ537"/>
      <c r="CR537"/>
      <c r="CS537"/>
      <c r="CT537"/>
      <c r="CU537"/>
      <c r="CV537"/>
      <c r="CW537"/>
      <c r="CX537"/>
      <c r="CY537"/>
      <c r="CZ537"/>
      <c r="DA537"/>
      <c r="DB537"/>
      <c r="DC537"/>
      <c r="DD537"/>
      <c r="DE537"/>
      <c r="DF537"/>
      <c r="DG537"/>
      <c r="DH537"/>
      <c r="DI537"/>
      <c r="DJ537"/>
      <c r="DK537"/>
      <c r="DL537"/>
      <c r="DM537"/>
      <c r="DN537"/>
      <c r="DO537"/>
      <c r="DP537"/>
      <c r="DQ537"/>
      <c r="DR537"/>
      <c r="DS537"/>
      <c r="DT537"/>
      <c r="DU537"/>
      <c r="DV537"/>
      <c r="DW537"/>
      <c r="DX537"/>
      <c r="DY537"/>
      <c r="DZ537"/>
      <c r="EA537"/>
      <c r="EB537"/>
      <c r="EC537"/>
      <c r="ED537"/>
      <c r="EE537"/>
      <c r="EF537"/>
      <c r="EG537"/>
      <c r="EH537"/>
      <c r="EI537"/>
      <c r="EJ537"/>
      <c r="EK537"/>
      <c r="EL537"/>
      <c r="EM537"/>
      <c r="EN537"/>
      <c r="EO537"/>
      <c r="EP537"/>
      <c r="EQ537"/>
      <c r="ER537"/>
      <c r="ES537"/>
      <c r="ET537"/>
      <c r="EU537"/>
      <c r="EV537"/>
      <c r="EW537"/>
      <c r="EX537"/>
      <c r="EY537"/>
      <c r="EZ537"/>
      <c r="FA537"/>
      <c r="FB537"/>
      <c r="FC537"/>
      <c r="FD537"/>
      <c r="FE537"/>
      <c r="FF537"/>
      <c r="FG537"/>
      <c r="FH537"/>
      <c r="FI537"/>
      <c r="FJ537"/>
      <c r="FK537"/>
      <c r="FL537"/>
      <c r="FM537"/>
      <c r="FN537"/>
      <c r="FO537"/>
      <c r="FP537"/>
      <c r="FQ537"/>
      <c r="FR537"/>
      <c r="FS537"/>
      <c r="FT537"/>
      <c r="FU537"/>
      <c r="FV537"/>
      <c r="FW537"/>
      <c r="FX537"/>
      <c r="FY537"/>
      <c r="FZ537"/>
      <c r="GA537"/>
      <c r="GB537"/>
      <c r="GC537"/>
      <c r="GD537"/>
      <c r="GE537"/>
      <c r="GF537"/>
      <c r="GG537"/>
      <c r="GH537"/>
      <c r="GI537"/>
      <c r="GJ537"/>
      <c r="GK537"/>
      <c r="GL537"/>
      <c r="GM537"/>
      <c r="GN537"/>
      <c r="GO537"/>
      <c r="GP537"/>
      <c r="GQ537"/>
      <c r="GR537"/>
      <c r="GS537"/>
      <c r="GT537"/>
      <c r="GU537"/>
      <c r="GV537"/>
      <c r="GW537"/>
      <c r="GX537"/>
      <c r="GY537"/>
      <c r="GZ537"/>
      <c r="HA537"/>
      <c r="HB537"/>
      <c r="HC537"/>
      <c r="HD537"/>
      <c r="HE537"/>
      <c r="HF537"/>
      <c r="HG537"/>
      <c r="HH537"/>
      <c r="HI537"/>
      <c r="HJ537"/>
      <c r="HK537"/>
      <c r="HL537"/>
      <c r="HM537"/>
      <c r="HN537"/>
      <c r="HO537"/>
      <c r="HP537"/>
      <c r="HQ537"/>
      <c r="HR537"/>
      <c r="HS537"/>
      <c r="HT537"/>
      <c r="HU537"/>
      <c r="HV537"/>
      <c r="HW537"/>
      <c r="HX537"/>
      <c r="HY537"/>
      <c r="HZ537"/>
      <c r="IA537"/>
      <c r="IB537"/>
      <c r="IC537"/>
      <c r="ID537"/>
      <c r="IE537"/>
      <c r="IF537"/>
      <c r="IG537"/>
      <c r="IH537"/>
      <c r="II537"/>
      <c r="IJ537"/>
      <c r="IK537"/>
      <c r="IL537"/>
      <c r="IM537"/>
      <c r="IN537"/>
      <c r="IO537"/>
      <c r="IP537"/>
      <c r="IQ537"/>
      <c r="IR537"/>
      <c r="IS537"/>
      <c r="IT537"/>
      <c r="IU537"/>
      <c r="IV537"/>
    </row>
    <row r="538" spans="1:256" ht="24.9" customHeight="1" x14ac:dyDescent="0.25">
      <c r="A538" s="440" t="s">
        <v>1729</v>
      </c>
      <c r="B538" s="441"/>
      <c r="C538" s="441"/>
      <c r="D538" s="441"/>
      <c r="E538" s="441"/>
      <c r="F538" s="441"/>
      <c r="G538" s="441"/>
      <c r="H538" s="441"/>
      <c r="I538" s="441"/>
      <c r="J538" s="441"/>
      <c r="K538" s="441"/>
      <c r="L538" s="441"/>
      <c r="M538" s="441"/>
      <c r="N538" s="441"/>
      <c r="O538" s="441"/>
      <c r="P538" s="441"/>
      <c r="Q538" s="441"/>
      <c r="R538" s="441"/>
      <c r="S538" s="441"/>
      <c r="T538" s="441"/>
      <c r="U538" s="441"/>
      <c r="V538" s="441"/>
      <c r="W538" s="441"/>
      <c r="X538" s="441"/>
      <c r="Y538" s="441"/>
      <c r="Z538" s="441"/>
      <c r="AA538" s="441"/>
      <c r="AB538" s="441"/>
      <c r="AC538" s="441"/>
      <c r="AD538" s="442"/>
      <c r="AE538" s="94">
        <f>AE537/$AE$23*100</f>
        <v>100</v>
      </c>
      <c r="AF538" s="61"/>
      <c r="AG538" s="97"/>
      <c r="AH538" s="98"/>
      <c r="AI538" s="99"/>
      <c r="AJ538" s="99"/>
      <c r="AK538" s="99"/>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c r="BY538"/>
      <c r="BZ538"/>
      <c r="CA538"/>
      <c r="CB538"/>
      <c r="CC538"/>
      <c r="CD538"/>
      <c r="CE538"/>
      <c r="CF538"/>
      <c r="CG538"/>
      <c r="CH538"/>
      <c r="CI538"/>
      <c r="CJ538"/>
      <c r="CK538"/>
      <c r="CL538"/>
      <c r="CM538"/>
      <c r="CN538"/>
      <c r="CO538"/>
      <c r="CP538"/>
      <c r="CQ538"/>
      <c r="CR538"/>
      <c r="CS538"/>
      <c r="CT538"/>
      <c r="CU538"/>
      <c r="CV538"/>
      <c r="CW538"/>
      <c r="CX538"/>
      <c r="CY538"/>
      <c r="CZ538"/>
      <c r="DA538"/>
      <c r="DB538"/>
      <c r="DC538"/>
      <c r="DD538"/>
      <c r="DE538"/>
      <c r="DF538"/>
      <c r="DG538"/>
      <c r="DH538"/>
      <c r="DI538"/>
      <c r="DJ538"/>
      <c r="DK538"/>
      <c r="DL538"/>
      <c r="DM538"/>
      <c r="DN538"/>
      <c r="DO538"/>
      <c r="DP538"/>
      <c r="DQ538"/>
      <c r="DR538"/>
      <c r="DS538"/>
      <c r="DT538"/>
      <c r="DU538"/>
      <c r="DV538"/>
      <c r="DW538"/>
      <c r="DX538"/>
      <c r="DY538"/>
      <c r="DZ538"/>
      <c r="EA538"/>
      <c r="EB538"/>
      <c r="EC538"/>
      <c r="ED538"/>
      <c r="EE538"/>
      <c r="EF538"/>
      <c r="EG538"/>
      <c r="EH538"/>
      <c r="EI538"/>
      <c r="EJ538"/>
      <c r="EK538"/>
      <c r="EL538"/>
      <c r="EM538"/>
      <c r="EN538"/>
      <c r="EO538"/>
      <c r="EP538"/>
      <c r="EQ538"/>
      <c r="ER538"/>
      <c r="ES538"/>
      <c r="ET538"/>
      <c r="EU538"/>
      <c r="EV538"/>
      <c r="EW538"/>
      <c r="EX538"/>
      <c r="EY538"/>
      <c r="EZ538"/>
      <c r="FA538"/>
      <c r="FB538"/>
      <c r="FC538"/>
      <c r="FD538"/>
      <c r="FE538"/>
      <c r="FF538"/>
      <c r="FG538"/>
      <c r="FH538"/>
      <c r="FI538"/>
      <c r="FJ538"/>
      <c r="FK538"/>
      <c r="FL538"/>
      <c r="FM538"/>
      <c r="FN538"/>
      <c r="FO538"/>
      <c r="FP538"/>
      <c r="FQ538"/>
      <c r="FR538"/>
      <c r="FS538"/>
      <c r="FT538"/>
      <c r="FU538"/>
      <c r="FV538"/>
      <c r="FW538"/>
      <c r="FX538"/>
      <c r="FY538"/>
      <c r="FZ538"/>
      <c r="GA538"/>
      <c r="GB538"/>
      <c r="GC538"/>
      <c r="GD538"/>
      <c r="GE538"/>
      <c r="GF538"/>
      <c r="GG538"/>
      <c r="GH538"/>
      <c r="GI538"/>
      <c r="GJ538"/>
      <c r="GK538"/>
      <c r="GL538"/>
      <c r="GM538"/>
      <c r="GN538"/>
      <c r="GO538"/>
      <c r="GP538"/>
      <c r="GQ538"/>
      <c r="GR538"/>
      <c r="GS538"/>
      <c r="GT538"/>
      <c r="GU538"/>
      <c r="GV538"/>
      <c r="GW538"/>
      <c r="GX538"/>
      <c r="GY538"/>
      <c r="GZ538"/>
      <c r="HA538"/>
      <c r="HB538"/>
      <c r="HC538"/>
      <c r="HD538"/>
      <c r="HE538"/>
      <c r="HF538"/>
      <c r="HG538"/>
      <c r="HH538"/>
      <c r="HI538"/>
      <c r="HJ538"/>
      <c r="HK538"/>
      <c r="HL538"/>
      <c r="HM538"/>
      <c r="HN538"/>
      <c r="HO538"/>
      <c r="HP538"/>
      <c r="HQ538"/>
      <c r="HR538"/>
      <c r="HS538"/>
      <c r="HT538"/>
      <c r="HU538"/>
      <c r="HV538"/>
      <c r="HW538"/>
      <c r="HX538"/>
      <c r="HY538"/>
      <c r="HZ538"/>
      <c r="IA538"/>
      <c r="IB538"/>
      <c r="IC538"/>
      <c r="ID538"/>
      <c r="IE538"/>
      <c r="IF538"/>
      <c r="IG538"/>
      <c r="IH538"/>
      <c r="II538"/>
      <c r="IJ538"/>
      <c r="IK538"/>
      <c r="IL538"/>
      <c r="IM538"/>
      <c r="IN538"/>
      <c r="IO538"/>
      <c r="IP538"/>
      <c r="IQ538"/>
      <c r="IR538"/>
      <c r="IS538"/>
      <c r="IT538"/>
      <c r="IU538"/>
      <c r="IV538"/>
    </row>
    <row r="539" spans="1:256" ht="24.9" customHeight="1" x14ac:dyDescent="0.25">
      <c r="A539" s="107"/>
      <c r="B539" s="107"/>
      <c r="C539" s="107"/>
      <c r="D539" s="107"/>
      <c r="E539" s="107"/>
      <c r="F539" s="107"/>
      <c r="G539" s="107"/>
      <c r="H539" s="107"/>
      <c r="I539" s="107"/>
      <c r="J539" s="107"/>
      <c r="K539" s="107"/>
      <c r="L539" s="107"/>
      <c r="M539" s="107"/>
      <c r="N539" s="107"/>
      <c r="O539" s="107"/>
      <c r="P539" s="107"/>
      <c r="Q539" s="100"/>
      <c r="R539" s="107"/>
      <c r="S539" s="107"/>
      <c r="T539" s="107"/>
      <c r="U539" s="107"/>
      <c r="V539" s="107"/>
      <c r="W539" s="107"/>
      <c r="X539" s="107"/>
      <c r="Y539" s="107"/>
      <c r="Z539" s="107"/>
      <c r="AA539" s="107"/>
      <c r="AB539" s="107"/>
      <c r="AC539" s="107"/>
      <c r="AD539" s="101"/>
      <c r="AE539" s="101"/>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c r="BY539"/>
      <c r="BZ539"/>
      <c r="CA539"/>
      <c r="CB539"/>
      <c r="CC539"/>
      <c r="CD539"/>
      <c r="CE539"/>
      <c r="CF539"/>
      <c r="CG539"/>
      <c r="CH539"/>
      <c r="CI539"/>
      <c r="CJ539"/>
      <c r="CK539"/>
      <c r="CL539"/>
      <c r="CM539"/>
      <c r="CN539"/>
      <c r="CO539"/>
      <c r="CP539"/>
      <c r="CQ539"/>
      <c r="CR539"/>
      <c r="CS539"/>
      <c r="CT539"/>
      <c r="CU539"/>
      <c r="CV539"/>
      <c r="CW539"/>
      <c r="CX539"/>
      <c r="CY539"/>
      <c r="CZ539"/>
      <c r="DA539"/>
      <c r="DB539"/>
      <c r="DC539"/>
      <c r="DD539"/>
      <c r="DE539"/>
      <c r="DF539"/>
      <c r="DG539"/>
      <c r="DH539"/>
      <c r="DI539"/>
      <c r="DJ539"/>
      <c r="DK539"/>
      <c r="DL539"/>
      <c r="DM539"/>
      <c r="DN539"/>
      <c r="DO539"/>
      <c r="DP539"/>
      <c r="DQ539"/>
      <c r="DR539"/>
      <c r="DS539"/>
      <c r="DT539"/>
      <c r="DU539"/>
      <c r="DV539"/>
      <c r="DW539"/>
      <c r="DX539"/>
      <c r="DY539"/>
      <c r="DZ539"/>
      <c r="EA539"/>
      <c r="EB539"/>
      <c r="EC539"/>
      <c r="ED539"/>
      <c r="EE539"/>
      <c r="EF539"/>
      <c r="EG539"/>
      <c r="EH539"/>
      <c r="EI539"/>
      <c r="EJ539"/>
      <c r="EK539"/>
      <c r="EL539"/>
      <c r="EM539"/>
      <c r="EN539"/>
      <c r="EO539"/>
      <c r="EP539"/>
      <c r="EQ539"/>
      <c r="ER539"/>
      <c r="ES539"/>
      <c r="ET539"/>
      <c r="EU539"/>
      <c r="EV539"/>
      <c r="EW539"/>
      <c r="EX539"/>
      <c r="EY539"/>
      <c r="EZ539"/>
      <c r="FA539"/>
      <c r="FB539"/>
      <c r="FC539"/>
      <c r="FD539"/>
      <c r="FE539"/>
      <c r="FF539"/>
      <c r="FG539"/>
      <c r="FH539"/>
      <c r="FI539"/>
      <c r="FJ539"/>
      <c r="FK539"/>
      <c r="FL539"/>
      <c r="FM539"/>
      <c r="FN539"/>
      <c r="FO539"/>
      <c r="FP539"/>
      <c r="FQ539"/>
      <c r="FR539"/>
      <c r="FS539"/>
      <c r="FT539"/>
      <c r="FU539"/>
      <c r="FV539"/>
      <c r="FW539"/>
      <c r="FX539"/>
      <c r="FY539"/>
      <c r="FZ539"/>
      <c r="GA539"/>
      <c r="GB539"/>
      <c r="GC539"/>
      <c r="GD539"/>
      <c r="GE539"/>
      <c r="GF539"/>
      <c r="GG539"/>
      <c r="GH539"/>
      <c r="GI539"/>
      <c r="GJ539"/>
      <c r="GK539"/>
      <c r="GL539"/>
      <c r="GM539"/>
      <c r="GN539"/>
      <c r="GO539"/>
      <c r="GP539"/>
      <c r="GQ539"/>
      <c r="GR539"/>
      <c r="GS539"/>
      <c r="GT539"/>
      <c r="GU539"/>
      <c r="GV539"/>
      <c r="GW539"/>
      <c r="GX539"/>
      <c r="GY539"/>
      <c r="GZ539"/>
      <c r="HA539"/>
      <c r="HB539"/>
      <c r="HC539"/>
      <c r="HD539"/>
      <c r="HE539"/>
      <c r="HF539"/>
      <c r="HG539"/>
      <c r="HH539"/>
      <c r="HI539"/>
      <c r="HJ539"/>
      <c r="HK539"/>
      <c r="HL539"/>
      <c r="HM539"/>
      <c r="HN539"/>
      <c r="HO539"/>
      <c r="HP539"/>
      <c r="HQ539"/>
      <c r="HR539"/>
      <c r="HS539"/>
      <c r="HT539"/>
      <c r="HU539"/>
      <c r="HV539"/>
      <c r="HW539"/>
      <c r="HX539"/>
      <c r="HY539"/>
      <c r="HZ539"/>
      <c r="IA539"/>
      <c r="IB539"/>
      <c r="IC539"/>
      <c r="ID539"/>
      <c r="IE539"/>
      <c r="IF539"/>
      <c r="IG539"/>
      <c r="IH539"/>
      <c r="II539"/>
      <c r="IJ539"/>
      <c r="IK539"/>
      <c r="IL539"/>
      <c r="IM539"/>
      <c r="IN539"/>
      <c r="IO539"/>
      <c r="IP539"/>
      <c r="IQ539"/>
      <c r="IR539"/>
      <c r="IS539"/>
      <c r="IT539"/>
      <c r="IU539"/>
      <c r="IV539"/>
    </row>
    <row r="540" spans="1:256" ht="24.9" customHeight="1" x14ac:dyDescent="0.25">
      <c r="A540" s="107"/>
      <c r="B540" s="107"/>
      <c r="C540" s="107"/>
      <c r="D540" s="107"/>
      <c r="E540" s="107"/>
      <c r="F540" s="107"/>
      <c r="G540" s="107"/>
      <c r="H540" s="107"/>
      <c r="I540" s="107"/>
      <c r="J540" s="107"/>
      <c r="K540" s="107"/>
      <c r="L540" s="107"/>
      <c r="M540" s="107"/>
      <c r="N540" s="107"/>
      <c r="O540" s="107"/>
      <c r="P540" s="107"/>
      <c r="Q540" s="100"/>
      <c r="R540" s="107"/>
      <c r="S540" s="107"/>
      <c r="T540" s="107"/>
      <c r="U540" s="107"/>
      <c r="V540" s="107"/>
      <c r="W540" s="107"/>
      <c r="X540" s="107"/>
      <c r="Y540" s="107"/>
      <c r="Z540" s="107"/>
      <c r="AA540" s="107"/>
      <c r="AB540" s="107"/>
      <c r="AC540" s="107"/>
      <c r="AD540" s="101"/>
      <c r="AE540" s="101"/>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c r="BY540"/>
      <c r="BZ540"/>
      <c r="CA540"/>
      <c r="CB540"/>
      <c r="CC540"/>
      <c r="CD540"/>
      <c r="CE540"/>
      <c r="CF540"/>
      <c r="CG540"/>
      <c r="CH540"/>
      <c r="CI540"/>
      <c r="CJ540"/>
      <c r="CK540"/>
      <c r="CL540"/>
      <c r="CM540"/>
      <c r="CN540"/>
      <c r="CO540"/>
      <c r="CP540"/>
      <c r="CQ540"/>
      <c r="CR540"/>
      <c r="CS540"/>
      <c r="CT540"/>
      <c r="CU540"/>
      <c r="CV540"/>
      <c r="CW540"/>
      <c r="CX540"/>
      <c r="CY540"/>
      <c r="CZ540"/>
      <c r="DA540"/>
      <c r="DB540"/>
      <c r="DC540"/>
      <c r="DD540"/>
      <c r="DE540"/>
      <c r="DF540"/>
      <c r="DG540"/>
      <c r="DH540"/>
      <c r="DI540"/>
      <c r="DJ540"/>
      <c r="DK540"/>
      <c r="DL540"/>
      <c r="DM540"/>
      <c r="DN540"/>
      <c r="DO540"/>
      <c r="DP540"/>
      <c r="DQ540"/>
      <c r="DR540"/>
      <c r="DS540"/>
      <c r="DT540"/>
      <c r="DU540"/>
      <c r="DV540"/>
      <c r="DW540"/>
      <c r="DX540"/>
      <c r="DY540"/>
      <c r="DZ540"/>
      <c r="EA540"/>
      <c r="EB540"/>
      <c r="EC540"/>
      <c r="ED540"/>
      <c r="EE540"/>
      <c r="EF540"/>
      <c r="EG540"/>
      <c r="EH540"/>
      <c r="EI540"/>
      <c r="EJ540"/>
      <c r="EK540"/>
      <c r="EL540"/>
      <c r="EM540"/>
      <c r="EN540"/>
      <c r="EO540"/>
      <c r="EP540"/>
      <c r="EQ540"/>
      <c r="ER540"/>
      <c r="ES540"/>
      <c r="ET540"/>
      <c r="EU540"/>
      <c r="EV540"/>
      <c r="EW540"/>
      <c r="EX540"/>
      <c r="EY540"/>
      <c r="EZ540"/>
      <c r="FA540"/>
      <c r="FB540"/>
      <c r="FC540"/>
      <c r="FD540"/>
      <c r="FE540"/>
      <c r="FF540"/>
      <c r="FG540"/>
      <c r="FH540"/>
      <c r="FI540"/>
      <c r="FJ540"/>
      <c r="FK540"/>
      <c r="FL540"/>
      <c r="FM540"/>
      <c r="FN540"/>
      <c r="FO540"/>
      <c r="FP540"/>
      <c r="FQ540"/>
      <c r="FR540"/>
      <c r="FS540"/>
      <c r="FT540"/>
      <c r="FU540"/>
      <c r="FV540"/>
      <c r="FW540"/>
      <c r="FX540"/>
      <c r="FY540"/>
      <c r="FZ540"/>
      <c r="GA540"/>
      <c r="GB540"/>
      <c r="GC540"/>
      <c r="GD540"/>
      <c r="GE540"/>
      <c r="GF540"/>
      <c r="GG540"/>
      <c r="GH540"/>
      <c r="GI540"/>
      <c r="GJ540"/>
      <c r="GK540"/>
      <c r="GL540"/>
      <c r="GM540"/>
      <c r="GN540"/>
      <c r="GO540"/>
      <c r="GP540"/>
      <c r="GQ540"/>
      <c r="GR540"/>
      <c r="GS540"/>
      <c r="GT540"/>
      <c r="GU540"/>
      <c r="GV540"/>
      <c r="GW540"/>
      <c r="GX540"/>
      <c r="GY540"/>
      <c r="GZ540"/>
      <c r="HA540"/>
      <c r="HB540"/>
      <c r="HC540"/>
      <c r="HD540"/>
      <c r="HE540"/>
      <c r="HF540"/>
      <c r="HG540"/>
      <c r="HH540"/>
      <c r="HI540"/>
      <c r="HJ540"/>
      <c r="HK540"/>
      <c r="HL540"/>
      <c r="HM540"/>
      <c r="HN540"/>
      <c r="HO540"/>
      <c r="HP540"/>
      <c r="HQ540"/>
      <c r="HR540"/>
      <c r="HS540"/>
      <c r="HT540"/>
      <c r="HU540"/>
      <c r="HV540"/>
      <c r="HW540"/>
      <c r="HX540"/>
      <c r="HY540"/>
      <c r="HZ540"/>
      <c r="IA540"/>
      <c r="IB540"/>
      <c r="IC540"/>
      <c r="ID540"/>
      <c r="IE540"/>
      <c r="IF540"/>
      <c r="IG540"/>
      <c r="IH540"/>
      <c r="II540"/>
      <c r="IJ540"/>
      <c r="IK540"/>
      <c r="IL540"/>
      <c r="IM540"/>
      <c r="IN540"/>
      <c r="IO540"/>
      <c r="IP540"/>
      <c r="IQ540"/>
      <c r="IR540"/>
      <c r="IS540"/>
      <c r="IT540"/>
      <c r="IU540"/>
      <c r="IV540"/>
    </row>
    <row r="541" spans="1:256" ht="24.9" customHeight="1" x14ac:dyDescent="0.25">
      <c r="A541" s="444" t="s">
        <v>2370</v>
      </c>
      <c r="B541" s="444"/>
      <c r="C541" s="444"/>
      <c r="D541" s="444"/>
      <c r="E541" s="444"/>
      <c r="F541" s="444"/>
      <c r="G541" s="444"/>
      <c r="H541" s="444"/>
      <c r="I541" s="444"/>
      <c r="J541" s="444"/>
      <c r="K541" s="444"/>
      <c r="L541" s="444"/>
      <c r="M541" s="444"/>
      <c r="N541" s="444"/>
      <c r="O541" s="444"/>
      <c r="P541" s="444"/>
      <c r="Q541" s="444"/>
      <c r="R541" s="444"/>
      <c r="S541" s="444"/>
      <c r="T541" s="444"/>
      <c r="U541" s="444"/>
      <c r="V541" s="444"/>
      <c r="W541" s="444"/>
      <c r="X541" s="444"/>
      <c r="Y541" s="444"/>
      <c r="Z541" s="444"/>
      <c r="AA541" s="444"/>
      <c r="AB541" s="444"/>
      <c r="AC541" s="444"/>
      <c r="AD541" s="295"/>
      <c r="AE541" s="295"/>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c r="BY541"/>
      <c r="BZ541"/>
      <c r="CA541"/>
      <c r="CB541"/>
      <c r="CC541"/>
      <c r="CD541"/>
      <c r="CE541"/>
      <c r="CF541"/>
      <c r="CG541"/>
      <c r="CH541"/>
      <c r="CI541"/>
      <c r="CJ541"/>
      <c r="CK541"/>
      <c r="CL541"/>
      <c r="CM541"/>
      <c r="CN541"/>
      <c r="CO541"/>
      <c r="CP541"/>
      <c r="CQ541"/>
      <c r="CR541"/>
      <c r="CS541"/>
      <c r="CT541"/>
      <c r="CU541"/>
      <c r="CV541"/>
      <c r="CW541"/>
      <c r="CX541"/>
      <c r="CY541"/>
      <c r="CZ541"/>
      <c r="DA541"/>
      <c r="DB541"/>
      <c r="DC541"/>
      <c r="DD541"/>
      <c r="DE541"/>
      <c r="DF541"/>
      <c r="DG541"/>
      <c r="DH541"/>
      <c r="DI541"/>
      <c r="DJ541"/>
      <c r="DK541"/>
      <c r="DL541"/>
      <c r="DM541"/>
      <c r="DN541"/>
      <c r="DO541"/>
      <c r="DP541"/>
      <c r="DQ541"/>
      <c r="DR541"/>
      <c r="DS541"/>
      <c r="DT541"/>
      <c r="DU541"/>
      <c r="DV541"/>
      <c r="DW541"/>
      <c r="DX541"/>
      <c r="DY541"/>
      <c r="DZ541"/>
      <c r="EA541"/>
      <c r="EB541"/>
      <c r="EC541"/>
      <c r="ED541"/>
      <c r="EE541"/>
      <c r="EF541"/>
      <c r="EG541"/>
      <c r="EH541"/>
      <c r="EI541"/>
      <c r="EJ541"/>
      <c r="EK541"/>
      <c r="EL541"/>
      <c r="EM541"/>
      <c r="EN541"/>
      <c r="EO541"/>
      <c r="EP541"/>
      <c r="EQ541"/>
      <c r="ER541"/>
      <c r="ES541"/>
      <c r="ET541"/>
      <c r="EU541"/>
      <c r="EV541"/>
      <c r="EW541"/>
      <c r="EX541"/>
      <c r="EY541"/>
      <c r="EZ541"/>
      <c r="FA541"/>
      <c r="FB541"/>
      <c r="FC541"/>
      <c r="FD541"/>
      <c r="FE541"/>
      <c r="FF541"/>
      <c r="FG541"/>
      <c r="FH541"/>
      <c r="FI541"/>
      <c r="FJ541"/>
      <c r="FK541"/>
      <c r="FL541"/>
      <c r="FM541"/>
      <c r="FN541"/>
      <c r="FO541"/>
      <c r="FP541"/>
      <c r="FQ541"/>
      <c r="FR541"/>
      <c r="FS541"/>
      <c r="FT541"/>
      <c r="FU541"/>
      <c r="FV541"/>
      <c r="FW541"/>
      <c r="FX541"/>
      <c r="FY541"/>
      <c r="FZ541"/>
      <c r="GA541"/>
      <c r="GB541"/>
      <c r="GC541"/>
      <c r="GD541"/>
      <c r="GE541"/>
      <c r="GF541"/>
      <c r="GG541"/>
      <c r="GH541"/>
      <c r="GI541"/>
      <c r="GJ541"/>
      <c r="GK541"/>
      <c r="GL541"/>
      <c r="GM541"/>
      <c r="GN541"/>
      <c r="GO541"/>
      <c r="GP541"/>
      <c r="GQ541"/>
      <c r="GR541"/>
      <c r="GS541"/>
      <c r="GT541"/>
      <c r="GU541"/>
      <c r="GV541"/>
      <c r="GW541"/>
      <c r="GX541"/>
      <c r="GY541"/>
      <c r="GZ541"/>
      <c r="HA541"/>
      <c r="HB541"/>
      <c r="HC541"/>
      <c r="HD541"/>
      <c r="HE541"/>
      <c r="HF541"/>
      <c r="HG541"/>
      <c r="HH541"/>
      <c r="HI541"/>
      <c r="HJ541"/>
      <c r="HK541"/>
      <c r="HL541"/>
      <c r="HM541"/>
      <c r="HN541"/>
      <c r="HO541"/>
      <c r="HP541"/>
      <c r="HQ541"/>
      <c r="HR541"/>
      <c r="HS541"/>
      <c r="HT541"/>
      <c r="HU541"/>
      <c r="HV541"/>
      <c r="HW541"/>
      <c r="HX541"/>
      <c r="HY541"/>
      <c r="HZ541"/>
      <c r="IA541"/>
      <c r="IB541"/>
      <c r="IC541"/>
      <c r="ID541"/>
      <c r="IE541"/>
      <c r="IF541"/>
      <c r="IG541"/>
      <c r="IH541"/>
      <c r="II541"/>
      <c r="IJ541"/>
      <c r="IK541"/>
      <c r="IL541"/>
      <c r="IM541"/>
      <c r="IN541"/>
      <c r="IO541"/>
      <c r="IP541"/>
      <c r="IQ541"/>
      <c r="IR541"/>
      <c r="IS541"/>
      <c r="IT541"/>
      <c r="IU541"/>
      <c r="IV541"/>
    </row>
    <row r="542" spans="1:256" ht="24.9" customHeight="1" x14ac:dyDescent="0.25">
      <c r="A542" s="296"/>
      <c r="B542" s="297"/>
      <c r="C542" s="297"/>
      <c r="D542" s="297"/>
      <c r="E542" s="297"/>
      <c r="F542" s="297"/>
      <c r="G542" s="297"/>
      <c r="H542" s="297"/>
      <c r="I542" s="297"/>
      <c r="J542" s="297"/>
      <c r="K542" s="297"/>
      <c r="L542" s="297"/>
      <c r="M542" s="297"/>
      <c r="N542" s="297"/>
      <c r="O542" s="297"/>
      <c r="P542" s="297"/>
      <c r="Q542" s="298"/>
      <c r="R542" s="297"/>
      <c r="S542" s="297"/>
      <c r="T542" s="297"/>
      <c r="U542" s="297"/>
      <c r="V542" s="297"/>
      <c r="W542" s="297"/>
      <c r="X542" s="297"/>
      <c r="Y542" s="297"/>
      <c r="Z542" s="297"/>
      <c r="AA542" s="297"/>
      <c r="AB542" s="297"/>
      <c r="AC542" s="297"/>
      <c r="AD542" s="299"/>
      <c r="AE542" s="299"/>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c r="BY542"/>
      <c r="BZ542"/>
      <c r="CA542"/>
      <c r="CB542"/>
      <c r="CC542"/>
      <c r="CD542"/>
      <c r="CE542"/>
      <c r="CF542"/>
      <c r="CG542"/>
      <c r="CH542"/>
      <c r="CI542"/>
      <c r="CJ542"/>
      <c r="CK542"/>
      <c r="CL542"/>
      <c r="CM542"/>
      <c r="CN542"/>
      <c r="CO542"/>
      <c r="CP542"/>
      <c r="CQ542"/>
      <c r="CR542"/>
      <c r="CS542"/>
      <c r="CT542"/>
      <c r="CU542"/>
      <c r="CV542"/>
      <c r="CW542"/>
      <c r="CX542"/>
      <c r="CY542"/>
      <c r="CZ542"/>
      <c r="DA542"/>
      <c r="DB542"/>
      <c r="DC542"/>
      <c r="DD542"/>
      <c r="DE542"/>
      <c r="DF542"/>
      <c r="DG542"/>
      <c r="DH542"/>
      <c r="DI542"/>
      <c r="DJ542"/>
      <c r="DK542"/>
      <c r="DL542"/>
      <c r="DM542"/>
      <c r="DN542"/>
      <c r="DO542"/>
      <c r="DP542"/>
      <c r="DQ542"/>
      <c r="DR542"/>
      <c r="DS542"/>
      <c r="DT542"/>
      <c r="DU542"/>
      <c r="DV542"/>
      <c r="DW542"/>
      <c r="DX542"/>
      <c r="DY542"/>
      <c r="DZ542"/>
      <c r="EA542"/>
      <c r="EB542"/>
      <c r="EC542"/>
      <c r="ED542"/>
      <c r="EE542"/>
      <c r="EF542"/>
      <c r="EG542"/>
      <c r="EH542"/>
      <c r="EI542"/>
      <c r="EJ542"/>
      <c r="EK542"/>
      <c r="EL542"/>
      <c r="EM542"/>
      <c r="EN542"/>
      <c r="EO542"/>
      <c r="EP542"/>
      <c r="EQ542"/>
      <c r="ER542"/>
      <c r="ES542"/>
      <c r="ET542"/>
      <c r="EU542"/>
      <c r="EV542"/>
      <c r="EW542"/>
      <c r="EX542"/>
      <c r="EY542"/>
      <c r="EZ542"/>
      <c r="FA542"/>
      <c r="FB542"/>
      <c r="FC542"/>
      <c r="FD542"/>
      <c r="FE542"/>
      <c r="FF542"/>
      <c r="FG542"/>
      <c r="FH542"/>
      <c r="FI542"/>
      <c r="FJ542"/>
      <c r="FK542"/>
      <c r="FL542"/>
      <c r="FM542"/>
      <c r="FN542"/>
      <c r="FO542"/>
      <c r="FP542"/>
      <c r="FQ542"/>
      <c r="FR542"/>
      <c r="FS542"/>
      <c r="FT542"/>
      <c r="FU542"/>
      <c r="FV542"/>
      <c r="FW542"/>
      <c r="FX542"/>
      <c r="FY542"/>
      <c r="FZ542"/>
      <c r="GA542"/>
      <c r="GB542"/>
      <c r="GC542"/>
      <c r="GD542"/>
      <c r="GE542"/>
      <c r="GF542"/>
      <c r="GG542"/>
      <c r="GH542"/>
      <c r="GI542"/>
      <c r="GJ542"/>
      <c r="GK542"/>
      <c r="GL542"/>
      <c r="GM542"/>
      <c r="GN542"/>
      <c r="GO542"/>
      <c r="GP542"/>
      <c r="GQ542"/>
      <c r="GR542"/>
      <c r="GS542"/>
      <c r="GT542"/>
      <c r="GU542"/>
      <c r="GV542"/>
      <c r="GW542"/>
      <c r="GX542"/>
      <c r="GY542"/>
      <c r="GZ542"/>
      <c r="HA542"/>
      <c r="HB542"/>
      <c r="HC542"/>
      <c r="HD542"/>
      <c r="HE542"/>
      <c r="HF542"/>
      <c r="HG542"/>
      <c r="HH542"/>
      <c r="HI542"/>
      <c r="HJ542"/>
      <c r="HK542"/>
      <c r="HL542"/>
      <c r="HM542"/>
      <c r="HN542"/>
      <c r="HO542"/>
      <c r="HP542"/>
      <c r="HQ542"/>
      <c r="HR542"/>
      <c r="HS542"/>
      <c r="HT542"/>
      <c r="HU542"/>
      <c r="HV542"/>
      <c r="HW542"/>
      <c r="HX542"/>
      <c r="HY542"/>
      <c r="HZ542"/>
      <c r="IA542"/>
      <c r="IB542"/>
      <c r="IC542"/>
      <c r="ID542"/>
      <c r="IE542"/>
      <c r="IF542"/>
      <c r="IG542"/>
      <c r="IH542"/>
      <c r="II542"/>
      <c r="IJ542"/>
      <c r="IK542"/>
      <c r="IL542"/>
      <c r="IM542"/>
      <c r="IN542"/>
      <c r="IO542"/>
      <c r="IP542"/>
      <c r="IQ542"/>
      <c r="IR542"/>
      <c r="IS542"/>
      <c r="IT542"/>
      <c r="IU542"/>
      <c r="IV542"/>
    </row>
    <row r="543" spans="1:256" ht="24.9" customHeight="1" thickBot="1" x14ac:dyDescent="0.3">
      <c r="A543" s="73"/>
      <c r="B543" s="73"/>
      <c r="C543" s="73"/>
      <c r="D543" s="73"/>
      <c r="E543" s="73"/>
      <c r="F543" s="73"/>
      <c r="G543" s="73"/>
      <c r="H543" s="73"/>
      <c r="I543" s="73"/>
      <c r="J543" s="73"/>
      <c r="K543" s="73"/>
      <c r="L543" s="73"/>
      <c r="M543" s="73"/>
      <c r="N543" s="73"/>
      <c r="O543" s="73"/>
      <c r="P543" s="73"/>
      <c r="Q543" s="100"/>
      <c r="R543" s="73"/>
      <c r="S543" s="73"/>
      <c r="T543" s="73"/>
      <c r="U543" s="73"/>
      <c r="V543" s="73"/>
      <c r="W543" s="73"/>
      <c r="X543" s="73"/>
      <c r="Y543" s="73"/>
      <c r="Z543" s="73"/>
      <c r="AA543" s="73"/>
      <c r="AB543" s="73"/>
      <c r="AC543" s="73"/>
      <c r="AD543" s="101"/>
      <c r="AE543" s="101"/>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c r="BY543"/>
      <c r="BZ543"/>
      <c r="CA543"/>
      <c r="CB543"/>
      <c r="CC543"/>
      <c r="CD543"/>
      <c r="CE543"/>
      <c r="CF543"/>
      <c r="CG543"/>
      <c r="CH543"/>
      <c r="CI543"/>
      <c r="CJ543"/>
      <c r="CK543"/>
      <c r="CL543"/>
      <c r="CM543"/>
      <c r="CN543"/>
      <c r="CO543"/>
      <c r="CP543"/>
      <c r="CQ543"/>
      <c r="CR543"/>
      <c r="CS543"/>
      <c r="CT543"/>
      <c r="CU543"/>
      <c r="CV543"/>
      <c r="CW543"/>
      <c r="CX543"/>
      <c r="CY543"/>
      <c r="CZ543"/>
      <c r="DA543"/>
      <c r="DB543"/>
      <c r="DC543"/>
      <c r="DD543"/>
      <c r="DE543"/>
      <c r="DF543"/>
      <c r="DG543"/>
      <c r="DH543"/>
      <c r="DI543"/>
      <c r="DJ543"/>
      <c r="DK543"/>
      <c r="DL543"/>
      <c r="DM543"/>
      <c r="DN543"/>
      <c r="DO543"/>
      <c r="DP543"/>
      <c r="DQ543"/>
      <c r="DR543"/>
      <c r="DS543"/>
      <c r="DT543"/>
      <c r="DU543"/>
      <c r="DV543"/>
      <c r="DW543"/>
      <c r="DX543"/>
      <c r="DY543"/>
      <c r="DZ543"/>
      <c r="EA543"/>
      <c r="EB543"/>
      <c r="EC543"/>
      <c r="ED543"/>
      <c r="EE543"/>
      <c r="EF543"/>
      <c r="EG543"/>
      <c r="EH543"/>
      <c r="EI543"/>
      <c r="EJ543"/>
      <c r="EK543"/>
      <c r="EL543"/>
      <c r="EM543"/>
      <c r="EN543"/>
      <c r="EO543"/>
      <c r="EP543"/>
      <c r="EQ543"/>
      <c r="ER543"/>
      <c r="ES543"/>
      <c r="ET543"/>
      <c r="EU543"/>
      <c r="EV543"/>
      <c r="EW543"/>
      <c r="EX543"/>
      <c r="EY543"/>
      <c r="EZ543"/>
      <c r="FA543"/>
      <c r="FB543"/>
      <c r="FC543"/>
      <c r="FD543"/>
      <c r="FE543"/>
      <c r="FF543"/>
      <c r="FG543"/>
      <c r="FH543"/>
      <c r="FI543"/>
      <c r="FJ543"/>
      <c r="FK543"/>
      <c r="FL543"/>
      <c r="FM543"/>
      <c r="FN543"/>
      <c r="FO543"/>
      <c r="FP543"/>
      <c r="FQ543"/>
      <c r="FR543"/>
      <c r="FS543"/>
      <c r="FT543"/>
      <c r="FU543"/>
      <c r="FV543"/>
      <c r="FW543"/>
      <c r="FX543"/>
      <c r="FY543"/>
      <c r="FZ543"/>
      <c r="GA543"/>
      <c r="GB543"/>
      <c r="GC543"/>
      <c r="GD543"/>
      <c r="GE543"/>
      <c r="GF543"/>
      <c r="GG543"/>
      <c r="GH543"/>
      <c r="GI543"/>
      <c r="GJ543"/>
      <c r="GK543"/>
      <c r="GL543"/>
      <c r="GM543"/>
      <c r="GN543"/>
      <c r="GO543"/>
      <c r="GP543"/>
      <c r="GQ543"/>
      <c r="GR543"/>
      <c r="GS543"/>
      <c r="GT543"/>
      <c r="GU543"/>
      <c r="GV543"/>
      <c r="GW543"/>
      <c r="GX543"/>
      <c r="GY543"/>
      <c r="GZ543"/>
      <c r="HA543"/>
      <c r="HB543"/>
      <c r="HC543"/>
      <c r="HD543"/>
      <c r="HE543"/>
      <c r="HF543"/>
      <c r="HG543"/>
      <c r="HH543"/>
      <c r="HI543"/>
      <c r="HJ543"/>
      <c r="HK543"/>
      <c r="HL543"/>
      <c r="HM543"/>
      <c r="HN543"/>
      <c r="HO543"/>
      <c r="HP543"/>
      <c r="HQ543"/>
      <c r="HR543"/>
      <c r="HS543"/>
      <c r="HT543"/>
      <c r="HU543"/>
      <c r="HV543"/>
      <c r="HW543"/>
      <c r="HX543"/>
      <c r="HY543"/>
      <c r="HZ543"/>
      <c r="IA543"/>
      <c r="IB543"/>
      <c r="IC543"/>
      <c r="ID543"/>
      <c r="IE543"/>
      <c r="IF543"/>
      <c r="IG543"/>
      <c r="IH543"/>
      <c r="II543"/>
      <c r="IJ543"/>
      <c r="IK543"/>
      <c r="IL543"/>
      <c r="IM543"/>
      <c r="IN543"/>
      <c r="IO543"/>
      <c r="IP543"/>
      <c r="IQ543"/>
      <c r="IR543"/>
      <c r="IS543"/>
      <c r="IT543"/>
      <c r="IU543"/>
      <c r="IV543"/>
    </row>
    <row r="544" spans="1:256" ht="24.9" customHeight="1" thickTop="1" thickBot="1" x14ac:dyDescent="0.3">
      <c r="A544" s="431" t="s">
        <v>163</v>
      </c>
      <c r="B544" s="432"/>
      <c r="C544" s="432"/>
      <c r="D544" s="432"/>
      <c r="E544" s="432"/>
      <c r="F544" s="432"/>
      <c r="G544" s="432"/>
      <c r="H544" s="432"/>
      <c r="I544" s="432"/>
      <c r="J544" s="432"/>
      <c r="K544" s="432"/>
      <c r="L544" s="432"/>
      <c r="M544" s="432"/>
      <c r="N544" s="432"/>
      <c r="O544" s="432"/>
      <c r="P544" s="432"/>
      <c r="Q544" s="432"/>
      <c r="R544" s="432"/>
      <c r="S544" s="432"/>
      <c r="T544" s="432"/>
      <c r="U544" s="432"/>
      <c r="V544" s="432"/>
      <c r="W544" s="432"/>
      <c r="X544" s="432"/>
      <c r="Y544" s="432"/>
      <c r="Z544" s="432"/>
      <c r="AA544" s="432"/>
      <c r="AB544" s="432"/>
      <c r="AC544" s="433"/>
      <c r="AD544" s="66" t="s">
        <v>187</v>
      </c>
      <c r="AE544" s="306" t="s">
        <v>7</v>
      </c>
      <c r="AF544" s="92" t="s">
        <v>1666</v>
      </c>
      <c r="AG544" s="92" t="s">
        <v>1667</v>
      </c>
      <c r="AH544" s="92" t="s">
        <v>1668</v>
      </c>
      <c r="AI544" s="93" t="s">
        <v>1669</v>
      </c>
      <c r="AJ544" s="92"/>
      <c r="AK544" s="93" t="s">
        <v>1670</v>
      </c>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c r="BY544"/>
      <c r="BZ544"/>
      <c r="CA544"/>
      <c r="CB544"/>
      <c r="CC544"/>
      <c r="CD544"/>
      <c r="CE544"/>
      <c r="CF544"/>
      <c r="CG544"/>
      <c r="CH544"/>
      <c r="CI544"/>
      <c r="CJ544"/>
      <c r="CK544"/>
      <c r="CL544"/>
      <c r="CM544"/>
      <c r="CN544"/>
      <c r="CO544"/>
      <c r="CP544"/>
      <c r="CQ544"/>
      <c r="CR544"/>
      <c r="CS544"/>
      <c r="CT544"/>
      <c r="CU544"/>
      <c r="CV544"/>
      <c r="CW544"/>
      <c r="CX544"/>
      <c r="CY544"/>
      <c r="CZ544"/>
      <c r="DA544"/>
      <c r="DB544"/>
      <c r="DC544"/>
      <c r="DD544"/>
      <c r="DE544"/>
      <c r="DF544"/>
      <c r="DG544"/>
      <c r="DH544"/>
      <c r="DI544"/>
      <c r="DJ544"/>
      <c r="DK544"/>
      <c r="DL544"/>
      <c r="DM544"/>
      <c r="DN544"/>
      <c r="DO544"/>
      <c r="DP544"/>
      <c r="DQ544"/>
      <c r="DR544"/>
      <c r="DS544"/>
      <c r="DT544"/>
      <c r="DU544"/>
      <c r="DV544"/>
      <c r="DW544"/>
      <c r="DX544"/>
      <c r="DY544"/>
      <c r="DZ544"/>
      <c r="EA544"/>
      <c r="EB544"/>
      <c r="EC544"/>
      <c r="ED544"/>
      <c r="EE544"/>
      <c r="EF544"/>
      <c r="EG544"/>
      <c r="EH544"/>
      <c r="EI544"/>
      <c r="EJ544"/>
      <c r="EK544"/>
      <c r="EL544"/>
      <c r="EM544"/>
      <c r="EN544"/>
      <c r="EO544"/>
      <c r="EP544"/>
      <c r="EQ544"/>
      <c r="ER544"/>
      <c r="ES544"/>
      <c r="ET544"/>
      <c r="EU544"/>
      <c r="EV544"/>
      <c r="EW544"/>
      <c r="EX544"/>
      <c r="EY544"/>
      <c r="EZ544"/>
      <c r="FA544"/>
      <c r="FB544"/>
      <c r="FC544"/>
      <c r="FD544"/>
      <c r="FE544"/>
      <c r="FF544"/>
      <c r="FG544"/>
      <c r="FH544"/>
      <c r="FI544"/>
      <c r="FJ544"/>
      <c r="FK544"/>
      <c r="FL544"/>
      <c r="FM544"/>
      <c r="FN544"/>
      <c r="FO544"/>
      <c r="FP544"/>
      <c r="FQ544"/>
      <c r="FR544"/>
      <c r="FS544"/>
      <c r="FT544"/>
      <c r="FU544"/>
      <c r="FV544"/>
      <c r="FW544"/>
      <c r="FX544"/>
      <c r="FY544"/>
      <c r="FZ544"/>
      <c r="GA544"/>
      <c r="GB544"/>
      <c r="GC544"/>
      <c r="GD544"/>
      <c r="GE544"/>
      <c r="GF544"/>
      <c r="GG544"/>
      <c r="GH544"/>
      <c r="GI544"/>
      <c r="GJ544"/>
      <c r="GK544"/>
      <c r="GL544"/>
      <c r="GM544"/>
      <c r="GN544"/>
      <c r="GO544"/>
      <c r="GP544"/>
      <c r="GQ544"/>
      <c r="GR544"/>
      <c r="GS544"/>
      <c r="GT544"/>
      <c r="GU544"/>
      <c r="GV544"/>
      <c r="GW544"/>
      <c r="GX544"/>
      <c r="GY544"/>
      <c r="GZ544"/>
      <c r="HA544"/>
      <c r="HB544"/>
      <c r="HC544"/>
      <c r="HD544"/>
      <c r="HE544"/>
      <c r="HF544"/>
      <c r="HG544"/>
      <c r="HH544"/>
      <c r="HI544"/>
      <c r="HJ544"/>
      <c r="HK544"/>
      <c r="HL544"/>
      <c r="HM544"/>
      <c r="HN544"/>
      <c r="HO544"/>
      <c r="HP544"/>
      <c r="HQ544"/>
      <c r="HR544"/>
      <c r="HS544"/>
      <c r="HT544"/>
      <c r="HU544"/>
      <c r="HV544"/>
      <c r="HW544"/>
      <c r="HX544"/>
      <c r="HY544"/>
      <c r="HZ544"/>
      <c r="IA544"/>
      <c r="IB544"/>
      <c r="IC544"/>
      <c r="ID544"/>
      <c r="IE544"/>
      <c r="IF544"/>
      <c r="IG544"/>
      <c r="IH544"/>
      <c r="II544"/>
      <c r="IJ544"/>
      <c r="IK544"/>
      <c r="IL544"/>
      <c r="IM544"/>
      <c r="IN544"/>
      <c r="IO544"/>
      <c r="IP544"/>
      <c r="IQ544"/>
      <c r="IR544"/>
      <c r="IS544"/>
      <c r="IT544"/>
      <c r="IU544"/>
      <c r="IV544"/>
    </row>
    <row r="545" spans="1:256" ht="24.9" customHeight="1" thickTop="1" thickBot="1" x14ac:dyDescent="0.3">
      <c r="A545" s="392" t="s">
        <v>2371</v>
      </c>
      <c r="B545" s="427"/>
      <c r="C545" s="427"/>
      <c r="D545" s="427"/>
      <c r="E545" s="427"/>
      <c r="F545" s="427"/>
      <c r="G545" s="427"/>
      <c r="H545" s="427"/>
      <c r="I545" s="427"/>
      <c r="J545" s="427"/>
      <c r="K545" s="427"/>
      <c r="L545" s="427"/>
      <c r="M545" s="427"/>
      <c r="N545" s="427"/>
      <c r="O545" s="427"/>
      <c r="P545" s="427"/>
      <c r="Q545" s="427"/>
      <c r="R545" s="427"/>
      <c r="S545" s="427"/>
      <c r="T545" s="427"/>
      <c r="U545" s="427"/>
      <c r="V545" s="427"/>
      <c r="W545" s="427"/>
      <c r="X545" s="427"/>
      <c r="Y545" s="427"/>
      <c r="Z545" s="427"/>
      <c r="AA545" s="427"/>
      <c r="AB545" s="427"/>
      <c r="AC545" s="428"/>
      <c r="AD545" s="310">
        <f>'Art. 123'!AF526</f>
        <v>3</v>
      </c>
      <c r="AE545" s="94" t="str">
        <f t="shared" ref="AE545:AE555" si="98">IF(AG545=1,AK545,AG545)</f>
        <v>No aplica</v>
      </c>
      <c r="AF545">
        <f t="shared" ref="AF545:AF555" si="99">AD545/2</f>
        <v>1.5</v>
      </c>
      <c r="AG545" s="92" t="str">
        <f t="shared" ref="AG545:AG555" si="100">IF(AND(AF545&gt;=0,AF545&lt;=1),1,"No aplica")</f>
        <v>No aplica</v>
      </c>
      <c r="AH545" s="95" t="e">
        <f t="shared" ref="AH545:AH555" si="101">AD545/(AG545*2)</f>
        <v>#VALUE!</v>
      </c>
      <c r="AI545" s="96" t="str">
        <f t="shared" ref="AI545:AI555" si="102">IF(AG545=1,AG545/$AG$556,"No aplica")</f>
        <v>No aplica</v>
      </c>
      <c r="AJ545" s="96" t="e">
        <f t="shared" ref="AJ545:AJ555" si="103">AF545*AI545</f>
        <v>#VALUE!</v>
      </c>
      <c r="AK545" s="96" t="e">
        <f t="shared" ref="AK545:AK555" si="104">AJ545*$AE$23</f>
        <v>#VALUE!</v>
      </c>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c r="BY545"/>
      <c r="BZ545"/>
      <c r="CA545"/>
      <c r="CB545"/>
      <c r="CC545"/>
      <c r="CD545"/>
      <c r="CE545"/>
      <c r="CF545"/>
      <c r="CG545"/>
      <c r="CH545"/>
      <c r="CI545"/>
      <c r="CJ545"/>
      <c r="CK545"/>
      <c r="CL545"/>
      <c r="CM545"/>
      <c r="CN545"/>
      <c r="CO545"/>
      <c r="CP545"/>
      <c r="CQ545"/>
      <c r="CR545"/>
      <c r="CS545"/>
      <c r="CT545"/>
      <c r="CU545"/>
      <c r="CV545"/>
      <c r="CW545"/>
      <c r="CX545"/>
      <c r="CY545"/>
      <c r="CZ545"/>
      <c r="DA545"/>
      <c r="DB545"/>
      <c r="DC545"/>
      <c r="DD545"/>
      <c r="DE545"/>
      <c r="DF545"/>
      <c r="DG545"/>
      <c r="DH545"/>
      <c r="DI545"/>
      <c r="DJ545"/>
      <c r="DK545"/>
      <c r="DL545"/>
      <c r="DM545"/>
      <c r="DN545"/>
      <c r="DO545"/>
      <c r="DP545"/>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c r="FE545"/>
      <c r="FF545"/>
      <c r="FG545"/>
      <c r="FH545"/>
      <c r="FI545"/>
      <c r="FJ545"/>
      <c r="FK545"/>
      <c r="FL545"/>
      <c r="FM545"/>
      <c r="FN545"/>
      <c r="FO545"/>
      <c r="FP545"/>
      <c r="FQ545"/>
      <c r="FR545"/>
      <c r="FS545"/>
      <c r="FT545"/>
      <c r="FU545"/>
      <c r="FV545"/>
      <c r="FW545"/>
      <c r="FX545"/>
      <c r="FY545"/>
      <c r="FZ545"/>
      <c r="GA545"/>
      <c r="GB545"/>
      <c r="GC545"/>
      <c r="GD545"/>
      <c r="GE545"/>
      <c r="GF545"/>
      <c r="GG545"/>
      <c r="GH545"/>
      <c r="GI545"/>
      <c r="GJ545"/>
      <c r="GK545"/>
      <c r="GL545"/>
      <c r="GM545"/>
      <c r="GN545"/>
      <c r="GO545"/>
      <c r="GP545"/>
      <c r="GQ545"/>
      <c r="GR545"/>
      <c r="GS545"/>
      <c r="GT545"/>
      <c r="GU545"/>
      <c r="GV545"/>
      <c r="GW545"/>
      <c r="GX545"/>
      <c r="GY545"/>
      <c r="GZ545"/>
      <c r="HA545"/>
      <c r="HB545"/>
      <c r="HC545"/>
      <c r="HD545"/>
      <c r="HE545"/>
      <c r="HF545"/>
      <c r="HG545"/>
      <c r="HH545"/>
      <c r="HI545"/>
      <c r="HJ545"/>
      <c r="HK545"/>
      <c r="HL545"/>
      <c r="HM545"/>
      <c r="HN545"/>
      <c r="HO545"/>
      <c r="HP545"/>
      <c r="HQ545"/>
      <c r="HR545"/>
      <c r="HS545"/>
      <c r="HT545"/>
      <c r="HU545"/>
      <c r="HV545"/>
      <c r="HW545"/>
      <c r="HX545"/>
      <c r="HY545"/>
      <c r="HZ545"/>
      <c r="IA545"/>
      <c r="IB545"/>
      <c r="IC545"/>
      <c r="ID545"/>
      <c r="IE545"/>
      <c r="IF545"/>
      <c r="IG545"/>
      <c r="IH545"/>
      <c r="II545"/>
      <c r="IJ545"/>
      <c r="IK545"/>
      <c r="IL545"/>
      <c r="IM545"/>
      <c r="IN545"/>
      <c r="IO545"/>
      <c r="IP545"/>
      <c r="IQ545"/>
      <c r="IR545"/>
      <c r="IS545"/>
      <c r="IT545"/>
      <c r="IU545"/>
      <c r="IV545"/>
    </row>
    <row r="546" spans="1:256" ht="24.9" customHeight="1" thickTop="1" thickBot="1" x14ac:dyDescent="0.3">
      <c r="A546" s="392" t="s">
        <v>2309</v>
      </c>
      <c r="B546" s="427"/>
      <c r="C546" s="427"/>
      <c r="D546" s="427"/>
      <c r="E546" s="427"/>
      <c r="F546" s="427"/>
      <c r="G546" s="427"/>
      <c r="H546" s="427"/>
      <c r="I546" s="427"/>
      <c r="J546" s="427"/>
      <c r="K546" s="427"/>
      <c r="L546" s="427"/>
      <c r="M546" s="427"/>
      <c r="N546" s="427"/>
      <c r="O546" s="427"/>
      <c r="P546" s="427"/>
      <c r="Q546" s="427"/>
      <c r="R546" s="427"/>
      <c r="S546" s="427"/>
      <c r="T546" s="427"/>
      <c r="U546" s="427"/>
      <c r="V546" s="427"/>
      <c r="W546" s="427"/>
      <c r="X546" s="427"/>
      <c r="Y546" s="427"/>
      <c r="Z546" s="427"/>
      <c r="AA546" s="427"/>
      <c r="AB546" s="427"/>
      <c r="AC546" s="428"/>
      <c r="AD546" s="310">
        <f>'Art. 123'!AF527</f>
        <v>3</v>
      </c>
      <c r="AE546" s="94" t="str">
        <f t="shared" si="98"/>
        <v>No aplica</v>
      </c>
      <c r="AF546">
        <f t="shared" si="99"/>
        <v>1.5</v>
      </c>
      <c r="AG546" s="92" t="str">
        <f t="shared" si="100"/>
        <v>No aplica</v>
      </c>
      <c r="AH546" s="95" t="e">
        <f t="shared" si="101"/>
        <v>#VALUE!</v>
      </c>
      <c r="AI546" s="96" t="str">
        <f t="shared" si="102"/>
        <v>No aplica</v>
      </c>
      <c r="AJ546" s="96" t="e">
        <f t="shared" si="103"/>
        <v>#VALUE!</v>
      </c>
      <c r="AK546" s="96" t="e">
        <f t="shared" si="104"/>
        <v>#VALUE!</v>
      </c>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c r="BY546"/>
      <c r="BZ546"/>
      <c r="CA546"/>
      <c r="CB546"/>
      <c r="CC546"/>
      <c r="CD546"/>
      <c r="CE546"/>
      <c r="CF546"/>
      <c r="CG546"/>
      <c r="CH546"/>
      <c r="CI546"/>
      <c r="CJ546"/>
      <c r="CK546"/>
      <c r="CL546"/>
      <c r="CM546"/>
      <c r="CN546"/>
      <c r="CO546"/>
      <c r="CP546"/>
      <c r="CQ546"/>
      <c r="CR546"/>
      <c r="CS546"/>
      <c r="CT546"/>
      <c r="CU546"/>
      <c r="CV546"/>
      <c r="CW546"/>
      <c r="CX546"/>
      <c r="CY546"/>
      <c r="CZ546"/>
      <c r="DA546"/>
      <c r="DB546"/>
      <c r="DC546"/>
      <c r="DD546"/>
      <c r="DE546"/>
      <c r="DF546"/>
      <c r="DG546"/>
      <c r="DH546"/>
      <c r="DI546"/>
      <c r="DJ546"/>
      <c r="DK546"/>
      <c r="DL546"/>
      <c r="DM546"/>
      <c r="DN546"/>
      <c r="DO546"/>
      <c r="DP546"/>
      <c r="DQ546"/>
      <c r="DR546"/>
      <c r="DS546"/>
      <c r="DT546"/>
      <c r="DU546"/>
      <c r="DV546"/>
      <c r="DW546"/>
      <c r="DX546"/>
      <c r="DY546"/>
      <c r="DZ546"/>
      <c r="EA546"/>
      <c r="EB546"/>
      <c r="EC546"/>
      <c r="ED546"/>
      <c r="EE546"/>
      <c r="EF546"/>
      <c r="EG546"/>
      <c r="EH546"/>
      <c r="EI546"/>
      <c r="EJ546"/>
      <c r="EK546"/>
      <c r="EL546"/>
      <c r="EM546"/>
      <c r="EN546"/>
      <c r="EO546"/>
      <c r="EP546"/>
      <c r="EQ546"/>
      <c r="ER546"/>
      <c r="ES546"/>
      <c r="ET546"/>
      <c r="EU546"/>
      <c r="EV546"/>
      <c r="EW546"/>
      <c r="EX546"/>
      <c r="EY546"/>
      <c r="EZ546"/>
      <c r="FA546"/>
      <c r="FB546"/>
      <c r="FC546"/>
      <c r="FD546"/>
      <c r="FE546"/>
      <c r="FF546"/>
      <c r="FG546"/>
      <c r="FH546"/>
      <c r="FI546"/>
      <c r="FJ546"/>
      <c r="FK546"/>
      <c r="FL546"/>
      <c r="FM546"/>
      <c r="FN546"/>
      <c r="FO546"/>
      <c r="FP546"/>
      <c r="FQ546"/>
      <c r="FR546"/>
      <c r="FS546"/>
      <c r="FT546"/>
      <c r="FU546"/>
      <c r="FV546"/>
      <c r="FW546"/>
      <c r="FX546"/>
      <c r="FY546"/>
      <c r="FZ546"/>
      <c r="GA546"/>
      <c r="GB546"/>
      <c r="GC546"/>
      <c r="GD546"/>
      <c r="GE546"/>
      <c r="GF546"/>
      <c r="GG546"/>
      <c r="GH546"/>
      <c r="GI546"/>
      <c r="GJ546"/>
      <c r="GK546"/>
      <c r="GL546"/>
      <c r="GM546"/>
      <c r="GN546"/>
      <c r="GO546"/>
      <c r="GP546"/>
      <c r="GQ546"/>
      <c r="GR546"/>
      <c r="GS546"/>
      <c r="GT546"/>
      <c r="GU546"/>
      <c r="GV546"/>
      <c r="GW546"/>
      <c r="GX546"/>
      <c r="GY546"/>
      <c r="GZ546"/>
      <c r="HA546"/>
      <c r="HB546"/>
      <c r="HC546"/>
      <c r="HD546"/>
      <c r="HE546"/>
      <c r="HF546"/>
      <c r="HG546"/>
      <c r="HH546"/>
      <c r="HI546"/>
      <c r="HJ546"/>
      <c r="HK546"/>
      <c r="HL546"/>
      <c r="HM546"/>
      <c r="HN546"/>
      <c r="HO546"/>
      <c r="HP546"/>
      <c r="HQ546"/>
      <c r="HR546"/>
      <c r="HS546"/>
      <c r="HT546"/>
      <c r="HU546"/>
      <c r="HV546"/>
      <c r="HW546"/>
      <c r="HX546"/>
      <c r="HY546"/>
      <c r="HZ546"/>
      <c r="IA546"/>
      <c r="IB546"/>
      <c r="IC546"/>
      <c r="ID546"/>
      <c r="IE546"/>
      <c r="IF546"/>
      <c r="IG546"/>
      <c r="IH546"/>
      <c r="II546"/>
      <c r="IJ546"/>
      <c r="IK546"/>
      <c r="IL546"/>
      <c r="IM546"/>
      <c r="IN546"/>
      <c r="IO546"/>
      <c r="IP546"/>
      <c r="IQ546"/>
      <c r="IR546"/>
      <c r="IS546"/>
      <c r="IT546"/>
      <c r="IU546"/>
      <c r="IV546"/>
    </row>
    <row r="547" spans="1:256" ht="24.9" customHeight="1" thickTop="1" thickBot="1" x14ac:dyDescent="0.3">
      <c r="A547" s="392" t="s">
        <v>2372</v>
      </c>
      <c r="B547" s="427"/>
      <c r="C547" s="427"/>
      <c r="D547" s="427"/>
      <c r="E547" s="427"/>
      <c r="F547" s="427"/>
      <c r="G547" s="427"/>
      <c r="H547" s="427"/>
      <c r="I547" s="427"/>
      <c r="J547" s="427"/>
      <c r="K547" s="427"/>
      <c r="L547" s="427"/>
      <c r="M547" s="427"/>
      <c r="N547" s="427"/>
      <c r="O547" s="427"/>
      <c r="P547" s="427"/>
      <c r="Q547" s="427"/>
      <c r="R547" s="427"/>
      <c r="S547" s="427"/>
      <c r="T547" s="427"/>
      <c r="U547" s="427"/>
      <c r="V547" s="427"/>
      <c r="W547" s="427"/>
      <c r="X547" s="427"/>
      <c r="Y547" s="427"/>
      <c r="Z547" s="427"/>
      <c r="AA547" s="427"/>
      <c r="AB547" s="427"/>
      <c r="AC547" s="428"/>
      <c r="AD547" s="310">
        <f>'Art. 123'!AF528</f>
        <v>3</v>
      </c>
      <c r="AE547" s="94" t="str">
        <f t="shared" si="98"/>
        <v>No aplica</v>
      </c>
      <c r="AF547">
        <f t="shared" si="99"/>
        <v>1.5</v>
      </c>
      <c r="AG547" s="92" t="str">
        <f t="shared" si="100"/>
        <v>No aplica</v>
      </c>
      <c r="AH547" s="95" t="e">
        <f t="shared" si="101"/>
        <v>#VALUE!</v>
      </c>
      <c r="AI547" s="96" t="str">
        <f t="shared" si="102"/>
        <v>No aplica</v>
      </c>
      <c r="AJ547" s="96" t="e">
        <f t="shared" si="103"/>
        <v>#VALUE!</v>
      </c>
      <c r="AK547" s="96" t="e">
        <f t="shared" si="104"/>
        <v>#VALUE!</v>
      </c>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c r="BY547"/>
      <c r="BZ547"/>
      <c r="CA547"/>
      <c r="CB547"/>
      <c r="CC547"/>
      <c r="CD547"/>
      <c r="CE547"/>
      <c r="CF547"/>
      <c r="CG547"/>
      <c r="CH547"/>
      <c r="CI547"/>
      <c r="CJ547"/>
      <c r="CK547"/>
      <c r="CL547"/>
      <c r="CM547"/>
      <c r="CN547"/>
      <c r="CO547"/>
      <c r="CP547"/>
      <c r="CQ547"/>
      <c r="CR547"/>
      <c r="CS547"/>
      <c r="CT547"/>
      <c r="CU547"/>
      <c r="CV547"/>
      <c r="CW547"/>
      <c r="CX547"/>
      <c r="CY547"/>
      <c r="CZ547"/>
      <c r="DA547"/>
      <c r="DB547"/>
      <c r="DC547"/>
      <c r="DD547"/>
      <c r="DE547"/>
      <c r="DF547"/>
      <c r="DG547"/>
      <c r="DH547"/>
      <c r="DI547"/>
      <c r="DJ547"/>
      <c r="DK547"/>
      <c r="DL547"/>
      <c r="DM547"/>
      <c r="DN547"/>
      <c r="DO547"/>
      <c r="DP5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c r="FH547"/>
      <c r="FI547"/>
      <c r="FJ547"/>
      <c r="FK547"/>
      <c r="FL547"/>
      <c r="FM547"/>
      <c r="FN547"/>
      <c r="FO547"/>
      <c r="FP547"/>
      <c r="FQ547"/>
      <c r="FR547"/>
      <c r="FS547"/>
      <c r="FT547"/>
      <c r="FU547"/>
      <c r="FV547"/>
      <c r="FW547"/>
      <c r="FX547"/>
      <c r="FY547"/>
      <c r="FZ547"/>
      <c r="GA547"/>
      <c r="GB547"/>
      <c r="GC547"/>
      <c r="GD547"/>
      <c r="GE547"/>
      <c r="GF547"/>
      <c r="GG547"/>
      <c r="GH547"/>
      <c r="GI547"/>
      <c r="GJ547"/>
      <c r="GK547"/>
      <c r="GL547"/>
      <c r="GM547"/>
      <c r="GN547"/>
      <c r="GO547"/>
      <c r="GP547"/>
      <c r="GQ547"/>
      <c r="GR547"/>
      <c r="GS547"/>
      <c r="GT547"/>
      <c r="GU547"/>
      <c r="GV547"/>
      <c r="GW547"/>
      <c r="GX547"/>
      <c r="GY547"/>
      <c r="GZ547"/>
      <c r="HA547"/>
      <c r="HB547"/>
      <c r="HC547"/>
      <c r="HD547"/>
      <c r="HE547"/>
      <c r="HF547"/>
      <c r="HG547"/>
      <c r="HH547"/>
      <c r="HI547"/>
      <c r="HJ547"/>
      <c r="HK547"/>
      <c r="HL547"/>
      <c r="HM547"/>
      <c r="HN547"/>
      <c r="HO547"/>
      <c r="HP547"/>
      <c r="HQ547"/>
      <c r="HR547"/>
      <c r="HS547"/>
      <c r="HT547"/>
      <c r="HU547"/>
      <c r="HV547"/>
      <c r="HW547"/>
      <c r="HX547"/>
      <c r="HY547"/>
      <c r="HZ547"/>
      <c r="IA547"/>
      <c r="IB547"/>
      <c r="IC547"/>
      <c r="ID547"/>
      <c r="IE547"/>
      <c r="IF547"/>
      <c r="IG547"/>
      <c r="IH547"/>
      <c r="II547"/>
      <c r="IJ547"/>
      <c r="IK547"/>
      <c r="IL547"/>
      <c r="IM547"/>
      <c r="IN547"/>
      <c r="IO547"/>
      <c r="IP547"/>
      <c r="IQ547"/>
      <c r="IR547"/>
      <c r="IS547"/>
      <c r="IT547"/>
      <c r="IU547"/>
      <c r="IV547"/>
    </row>
    <row r="548" spans="1:256" ht="24.9" customHeight="1" thickTop="1" thickBot="1" x14ac:dyDescent="0.3">
      <c r="A548" s="392" t="s">
        <v>2301</v>
      </c>
      <c r="B548" s="427"/>
      <c r="C548" s="427"/>
      <c r="D548" s="427"/>
      <c r="E548" s="427"/>
      <c r="F548" s="427"/>
      <c r="G548" s="427"/>
      <c r="H548" s="427"/>
      <c r="I548" s="427"/>
      <c r="J548" s="427"/>
      <c r="K548" s="427"/>
      <c r="L548" s="427"/>
      <c r="M548" s="427"/>
      <c r="N548" s="427"/>
      <c r="O548" s="427"/>
      <c r="P548" s="427"/>
      <c r="Q548" s="427"/>
      <c r="R548" s="427"/>
      <c r="S548" s="427"/>
      <c r="T548" s="427"/>
      <c r="U548" s="427"/>
      <c r="V548" s="427"/>
      <c r="W548" s="427"/>
      <c r="X548" s="427"/>
      <c r="Y548" s="427"/>
      <c r="Z548" s="427"/>
      <c r="AA548" s="427"/>
      <c r="AB548" s="427"/>
      <c r="AC548" s="428"/>
      <c r="AD548" s="310">
        <f>'Art. 123'!AF529</f>
        <v>3</v>
      </c>
      <c r="AE548" s="94" t="str">
        <f t="shared" si="98"/>
        <v>No aplica</v>
      </c>
      <c r="AF548">
        <f t="shared" si="99"/>
        <v>1.5</v>
      </c>
      <c r="AG548" s="92" t="str">
        <f t="shared" si="100"/>
        <v>No aplica</v>
      </c>
      <c r="AH548" s="95" t="e">
        <f t="shared" si="101"/>
        <v>#VALUE!</v>
      </c>
      <c r="AI548" s="96" t="str">
        <f t="shared" si="102"/>
        <v>No aplica</v>
      </c>
      <c r="AJ548" s="96" t="e">
        <f t="shared" si="103"/>
        <v>#VALUE!</v>
      </c>
      <c r="AK548" s="96" t="e">
        <f t="shared" si="104"/>
        <v>#VALUE!</v>
      </c>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c r="BY548"/>
      <c r="BZ548"/>
      <c r="CA548"/>
      <c r="CB548"/>
      <c r="CC548"/>
      <c r="CD548"/>
      <c r="CE548"/>
      <c r="CF548"/>
      <c r="CG548"/>
      <c r="CH548"/>
      <c r="CI548"/>
      <c r="CJ548"/>
      <c r="CK548"/>
      <c r="CL548"/>
      <c r="CM548"/>
      <c r="CN548"/>
      <c r="CO548"/>
      <c r="CP548"/>
      <c r="CQ548"/>
      <c r="CR548"/>
      <c r="CS548"/>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c r="FS548"/>
      <c r="FT548"/>
      <c r="FU548"/>
      <c r="FV548"/>
      <c r="FW548"/>
      <c r="FX548"/>
      <c r="FY548"/>
      <c r="FZ548"/>
      <c r="GA548"/>
      <c r="GB548"/>
      <c r="GC548"/>
      <c r="GD548"/>
      <c r="GE548"/>
      <c r="GF548"/>
      <c r="GG548"/>
      <c r="GH548"/>
      <c r="GI548"/>
      <c r="GJ548"/>
      <c r="GK548"/>
      <c r="GL548"/>
      <c r="GM548"/>
      <c r="GN548"/>
      <c r="GO548"/>
      <c r="GP548"/>
      <c r="GQ548"/>
      <c r="GR548"/>
      <c r="GS548"/>
      <c r="GT548"/>
      <c r="GU548"/>
      <c r="GV548"/>
      <c r="GW548"/>
      <c r="GX548"/>
      <c r="GY548"/>
      <c r="GZ548"/>
      <c r="HA548"/>
      <c r="HB548"/>
      <c r="HC548"/>
      <c r="HD548"/>
      <c r="HE548"/>
      <c r="HF548"/>
      <c r="HG548"/>
      <c r="HH548"/>
      <c r="HI548"/>
      <c r="HJ548"/>
      <c r="HK548"/>
      <c r="HL548"/>
      <c r="HM548"/>
      <c r="HN548"/>
      <c r="HO548"/>
      <c r="HP548"/>
      <c r="HQ548"/>
      <c r="HR548"/>
      <c r="HS548"/>
      <c r="HT548"/>
      <c r="HU548"/>
      <c r="HV548"/>
      <c r="HW548"/>
      <c r="HX548"/>
      <c r="HY548"/>
      <c r="HZ548"/>
      <c r="IA548"/>
      <c r="IB548"/>
      <c r="IC548"/>
      <c r="ID548"/>
      <c r="IE548"/>
      <c r="IF548"/>
      <c r="IG548"/>
      <c r="IH548"/>
      <c r="II548"/>
      <c r="IJ548"/>
      <c r="IK548"/>
      <c r="IL548"/>
      <c r="IM548"/>
      <c r="IN548"/>
      <c r="IO548"/>
      <c r="IP548"/>
      <c r="IQ548"/>
      <c r="IR548"/>
      <c r="IS548"/>
      <c r="IT548"/>
      <c r="IU548"/>
      <c r="IV548"/>
    </row>
    <row r="549" spans="1:256" ht="24.9" customHeight="1" thickTop="1" thickBot="1" x14ac:dyDescent="0.3">
      <c r="A549" s="434" t="s">
        <v>2373</v>
      </c>
      <c r="B549" s="435"/>
      <c r="C549" s="435"/>
      <c r="D549" s="435"/>
      <c r="E549" s="435"/>
      <c r="F549" s="435"/>
      <c r="G549" s="435"/>
      <c r="H549" s="435"/>
      <c r="I549" s="435"/>
      <c r="J549" s="435"/>
      <c r="K549" s="435"/>
      <c r="L549" s="435"/>
      <c r="M549" s="435"/>
      <c r="N549" s="435"/>
      <c r="O549" s="435"/>
      <c r="P549" s="435"/>
      <c r="Q549" s="435"/>
      <c r="R549" s="435"/>
      <c r="S549" s="435"/>
      <c r="T549" s="435"/>
      <c r="U549" s="435"/>
      <c r="V549" s="435"/>
      <c r="W549" s="435"/>
      <c r="X549" s="435"/>
      <c r="Y549" s="435"/>
      <c r="Z549" s="435"/>
      <c r="AA549" s="435"/>
      <c r="AB549" s="435"/>
      <c r="AC549" s="436"/>
      <c r="AD549" s="310">
        <f>'Art. 123'!AF530</f>
        <v>3</v>
      </c>
      <c r="AE549" s="94" t="str">
        <f t="shared" si="98"/>
        <v>No aplica</v>
      </c>
      <c r="AF549">
        <f t="shared" si="99"/>
        <v>1.5</v>
      </c>
      <c r="AG549" s="92" t="str">
        <f t="shared" si="100"/>
        <v>No aplica</v>
      </c>
      <c r="AH549" s="95" t="e">
        <f t="shared" si="101"/>
        <v>#VALUE!</v>
      </c>
      <c r="AI549" s="96" t="str">
        <f t="shared" si="102"/>
        <v>No aplica</v>
      </c>
      <c r="AJ549" s="96" t="e">
        <f t="shared" si="103"/>
        <v>#VALUE!</v>
      </c>
      <c r="AK549" s="96" t="e">
        <f t="shared" si="104"/>
        <v>#VALUE!</v>
      </c>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c r="BY549"/>
      <c r="BZ549"/>
      <c r="CA549"/>
      <c r="CB549"/>
      <c r="CC549"/>
      <c r="CD549"/>
      <c r="CE549"/>
      <c r="CF549"/>
      <c r="CG549"/>
      <c r="CH549"/>
      <c r="CI549"/>
      <c r="CJ549"/>
      <c r="CK549"/>
      <c r="CL549"/>
      <c r="CM549"/>
      <c r="CN549"/>
      <c r="CO549"/>
      <c r="CP549"/>
      <c r="CQ549"/>
      <c r="CR549"/>
      <c r="CS549"/>
      <c r="CT549"/>
      <c r="CU549"/>
      <c r="CV549"/>
      <c r="CW549"/>
      <c r="CX549"/>
      <c r="CY549"/>
      <c r="CZ549"/>
      <c r="DA549"/>
      <c r="DB549"/>
      <c r="DC549"/>
      <c r="DD549"/>
      <c r="DE549"/>
      <c r="DF549"/>
      <c r="DG549"/>
      <c r="DH549"/>
      <c r="DI549"/>
      <c r="DJ549"/>
      <c r="DK549"/>
      <c r="DL549"/>
      <c r="DM549"/>
      <c r="DN549"/>
      <c r="DO549"/>
      <c r="DP549"/>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c r="FN549"/>
      <c r="FO549"/>
      <c r="FP549"/>
      <c r="FQ549"/>
      <c r="FR549"/>
      <c r="FS549"/>
      <c r="FT549"/>
      <c r="FU549"/>
      <c r="FV549"/>
      <c r="FW549"/>
      <c r="FX549"/>
      <c r="FY549"/>
      <c r="FZ549"/>
      <c r="GA549"/>
      <c r="GB549"/>
      <c r="GC549"/>
      <c r="GD549"/>
      <c r="GE549"/>
      <c r="GF549"/>
      <c r="GG549"/>
      <c r="GH549"/>
      <c r="GI549"/>
      <c r="GJ549"/>
      <c r="GK549"/>
      <c r="GL549"/>
      <c r="GM549"/>
      <c r="GN549"/>
      <c r="GO549"/>
      <c r="GP549"/>
      <c r="GQ549"/>
      <c r="GR549"/>
      <c r="GS549"/>
      <c r="GT549"/>
      <c r="GU549"/>
      <c r="GV549"/>
      <c r="GW549"/>
      <c r="GX549"/>
      <c r="GY549"/>
      <c r="GZ549"/>
      <c r="HA549"/>
      <c r="HB549"/>
      <c r="HC549"/>
      <c r="HD549"/>
      <c r="HE549"/>
      <c r="HF549"/>
      <c r="HG549"/>
      <c r="HH549"/>
      <c r="HI549"/>
      <c r="HJ549"/>
      <c r="HK549"/>
      <c r="HL549"/>
      <c r="HM549"/>
      <c r="HN549"/>
      <c r="HO549"/>
      <c r="HP549"/>
      <c r="HQ549"/>
      <c r="HR549"/>
      <c r="HS549"/>
      <c r="HT549"/>
      <c r="HU549"/>
      <c r="HV549"/>
      <c r="HW549"/>
      <c r="HX549"/>
      <c r="HY549"/>
      <c r="HZ549"/>
      <c r="IA549"/>
      <c r="IB549"/>
      <c r="IC549"/>
      <c r="ID549"/>
      <c r="IE549"/>
      <c r="IF549"/>
      <c r="IG549"/>
      <c r="IH549"/>
      <c r="II549"/>
      <c r="IJ549"/>
      <c r="IK549"/>
      <c r="IL549"/>
      <c r="IM549"/>
      <c r="IN549"/>
      <c r="IO549"/>
      <c r="IP549"/>
      <c r="IQ549"/>
      <c r="IR549"/>
      <c r="IS549"/>
      <c r="IT549"/>
      <c r="IU549"/>
      <c r="IV549"/>
    </row>
    <row r="550" spans="1:256" ht="24.9" customHeight="1" thickTop="1" thickBot="1" x14ac:dyDescent="0.3">
      <c r="A550" s="434" t="s">
        <v>2374</v>
      </c>
      <c r="B550" s="435"/>
      <c r="C550" s="435"/>
      <c r="D550" s="435"/>
      <c r="E550" s="435"/>
      <c r="F550" s="435"/>
      <c r="G550" s="435"/>
      <c r="H550" s="435"/>
      <c r="I550" s="435"/>
      <c r="J550" s="435"/>
      <c r="K550" s="435"/>
      <c r="L550" s="435"/>
      <c r="M550" s="435"/>
      <c r="N550" s="435"/>
      <c r="O550" s="435"/>
      <c r="P550" s="435"/>
      <c r="Q550" s="435"/>
      <c r="R550" s="435"/>
      <c r="S550" s="435"/>
      <c r="T550" s="435"/>
      <c r="U550" s="435"/>
      <c r="V550" s="435"/>
      <c r="W550" s="435"/>
      <c r="X550" s="435"/>
      <c r="Y550" s="435"/>
      <c r="Z550" s="435"/>
      <c r="AA550" s="435"/>
      <c r="AB550" s="435"/>
      <c r="AC550" s="436"/>
      <c r="AD550" s="310">
        <f>'Art. 123'!AF531</f>
        <v>3</v>
      </c>
      <c r="AE550" s="94" t="str">
        <f t="shared" si="98"/>
        <v>No aplica</v>
      </c>
      <c r="AF550">
        <f t="shared" si="99"/>
        <v>1.5</v>
      </c>
      <c r="AG550" s="92" t="str">
        <f t="shared" si="100"/>
        <v>No aplica</v>
      </c>
      <c r="AH550" s="95" t="e">
        <f t="shared" si="101"/>
        <v>#VALUE!</v>
      </c>
      <c r="AI550" s="96" t="str">
        <f t="shared" si="102"/>
        <v>No aplica</v>
      </c>
      <c r="AJ550" s="96" t="e">
        <f t="shared" si="103"/>
        <v>#VALUE!</v>
      </c>
      <c r="AK550" s="96" t="e">
        <f t="shared" si="104"/>
        <v>#VALUE!</v>
      </c>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c r="BY550"/>
      <c r="BZ550"/>
      <c r="CA550"/>
      <c r="CB550"/>
      <c r="CC550"/>
      <c r="CD550"/>
      <c r="CE550"/>
      <c r="CF550"/>
      <c r="CG550"/>
      <c r="CH550"/>
      <c r="CI550"/>
      <c r="CJ550"/>
      <c r="CK550"/>
      <c r="CL550"/>
      <c r="CM550"/>
      <c r="CN550"/>
      <c r="CO550"/>
      <c r="CP550"/>
      <c r="CQ550"/>
      <c r="CR550"/>
      <c r="CS550"/>
      <c r="CT550"/>
      <c r="CU550"/>
      <c r="CV550"/>
      <c r="CW550"/>
      <c r="CX550"/>
      <c r="CY550"/>
      <c r="CZ550"/>
      <c r="DA550"/>
      <c r="DB550"/>
      <c r="DC550"/>
      <c r="DD550"/>
      <c r="DE550"/>
      <c r="DF550"/>
      <c r="DG550"/>
      <c r="DH550"/>
      <c r="DI550"/>
      <c r="DJ550"/>
      <c r="DK550"/>
      <c r="DL550"/>
      <c r="DM550"/>
      <c r="DN550"/>
      <c r="DO550"/>
      <c r="DP550"/>
      <c r="DQ550"/>
      <c r="DR550"/>
      <c r="DS550"/>
      <c r="DT550"/>
      <c r="DU550"/>
      <c r="DV550"/>
      <c r="DW550"/>
      <c r="DX550"/>
      <c r="DY550"/>
      <c r="DZ550"/>
      <c r="EA550"/>
      <c r="EB550"/>
      <c r="EC550"/>
      <c r="ED550"/>
      <c r="EE550"/>
      <c r="EF550"/>
      <c r="EG550"/>
      <c r="EH550"/>
      <c r="EI550"/>
      <c r="EJ550"/>
      <c r="EK550"/>
      <c r="EL550"/>
      <c r="EM550"/>
      <c r="EN550"/>
      <c r="EO550"/>
      <c r="EP550"/>
      <c r="EQ550"/>
      <c r="ER550"/>
      <c r="ES550"/>
      <c r="ET550"/>
      <c r="EU550"/>
      <c r="EV550"/>
      <c r="EW550"/>
      <c r="EX550"/>
      <c r="EY550"/>
      <c r="EZ550"/>
      <c r="FA550"/>
      <c r="FB550"/>
      <c r="FC550"/>
      <c r="FD550"/>
      <c r="FE550"/>
      <c r="FF550"/>
      <c r="FG550"/>
      <c r="FH550"/>
      <c r="FI550"/>
      <c r="FJ550"/>
      <c r="FK550"/>
      <c r="FL550"/>
      <c r="FM550"/>
      <c r="FN550"/>
      <c r="FO550"/>
      <c r="FP550"/>
      <c r="FQ550"/>
      <c r="FR550"/>
      <c r="FS550"/>
      <c r="FT550"/>
      <c r="FU550"/>
      <c r="FV550"/>
      <c r="FW550"/>
      <c r="FX550"/>
      <c r="FY550"/>
      <c r="FZ550"/>
      <c r="GA550"/>
      <c r="GB550"/>
      <c r="GC550"/>
      <c r="GD550"/>
      <c r="GE550"/>
      <c r="GF550"/>
      <c r="GG550"/>
      <c r="GH550"/>
      <c r="GI550"/>
      <c r="GJ550"/>
      <c r="GK550"/>
      <c r="GL550"/>
      <c r="GM550"/>
      <c r="GN550"/>
      <c r="GO550"/>
      <c r="GP550"/>
      <c r="GQ550"/>
      <c r="GR550"/>
      <c r="GS550"/>
      <c r="GT550"/>
      <c r="GU550"/>
      <c r="GV550"/>
      <c r="GW550"/>
      <c r="GX550"/>
      <c r="GY550"/>
      <c r="GZ550"/>
      <c r="HA550"/>
      <c r="HB550"/>
      <c r="HC550"/>
      <c r="HD550"/>
      <c r="HE550"/>
      <c r="HF550"/>
      <c r="HG550"/>
      <c r="HH550"/>
      <c r="HI550"/>
      <c r="HJ550"/>
      <c r="HK550"/>
      <c r="HL550"/>
      <c r="HM550"/>
      <c r="HN550"/>
      <c r="HO550"/>
      <c r="HP550"/>
      <c r="HQ550"/>
      <c r="HR550"/>
      <c r="HS550"/>
      <c r="HT550"/>
      <c r="HU550"/>
      <c r="HV550"/>
      <c r="HW550"/>
      <c r="HX550"/>
      <c r="HY550"/>
      <c r="HZ550"/>
      <c r="IA550"/>
      <c r="IB550"/>
      <c r="IC550"/>
      <c r="ID550"/>
      <c r="IE550"/>
      <c r="IF550"/>
      <c r="IG550"/>
      <c r="IH550"/>
      <c r="II550"/>
      <c r="IJ550"/>
      <c r="IK550"/>
      <c r="IL550"/>
      <c r="IM550"/>
      <c r="IN550"/>
      <c r="IO550"/>
      <c r="IP550"/>
      <c r="IQ550"/>
      <c r="IR550"/>
      <c r="IS550"/>
      <c r="IT550"/>
      <c r="IU550"/>
      <c r="IV550"/>
    </row>
    <row r="551" spans="1:256" ht="24.9" customHeight="1" thickTop="1" thickBot="1" x14ac:dyDescent="0.3">
      <c r="A551" s="392" t="s">
        <v>2375</v>
      </c>
      <c r="B551" s="427"/>
      <c r="C551" s="427"/>
      <c r="D551" s="427"/>
      <c r="E551" s="427"/>
      <c r="F551" s="427"/>
      <c r="G551" s="427"/>
      <c r="H551" s="427"/>
      <c r="I551" s="427"/>
      <c r="J551" s="427"/>
      <c r="K551" s="427"/>
      <c r="L551" s="427"/>
      <c r="M551" s="427"/>
      <c r="N551" s="427"/>
      <c r="O551" s="427"/>
      <c r="P551" s="427"/>
      <c r="Q551" s="427"/>
      <c r="R551" s="427"/>
      <c r="S551" s="427"/>
      <c r="T551" s="427"/>
      <c r="U551" s="427"/>
      <c r="V551" s="427"/>
      <c r="W551" s="427"/>
      <c r="X551" s="427"/>
      <c r="Y551" s="427"/>
      <c r="Z551" s="427"/>
      <c r="AA551" s="427"/>
      <c r="AB551" s="427"/>
      <c r="AC551" s="428"/>
      <c r="AD551" s="310">
        <f>'Art. 123'!AF532</f>
        <v>3</v>
      </c>
      <c r="AE551" s="94" t="str">
        <f t="shared" si="98"/>
        <v>No aplica</v>
      </c>
      <c r="AF551">
        <f t="shared" si="99"/>
        <v>1.5</v>
      </c>
      <c r="AG551" s="92" t="str">
        <f t="shared" si="100"/>
        <v>No aplica</v>
      </c>
      <c r="AH551" s="95" t="e">
        <f t="shared" si="101"/>
        <v>#VALUE!</v>
      </c>
      <c r="AI551" s="96" t="str">
        <f t="shared" si="102"/>
        <v>No aplica</v>
      </c>
      <c r="AJ551" s="96" t="e">
        <f t="shared" si="103"/>
        <v>#VALUE!</v>
      </c>
      <c r="AK551" s="96" t="e">
        <f t="shared" si="104"/>
        <v>#VALUE!</v>
      </c>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c r="BY551"/>
      <c r="BZ551"/>
      <c r="CA551"/>
      <c r="CB551"/>
      <c r="CC551"/>
      <c r="CD551"/>
      <c r="CE551"/>
      <c r="CF551"/>
      <c r="CG551"/>
      <c r="CH551"/>
      <c r="CI551"/>
      <c r="CJ551"/>
      <c r="CK551"/>
      <c r="CL551"/>
      <c r="CM551"/>
      <c r="CN551"/>
      <c r="CO551"/>
      <c r="CP551"/>
      <c r="CQ551"/>
      <c r="CR551"/>
      <c r="CS551"/>
      <c r="CT551"/>
      <c r="CU551"/>
      <c r="CV551"/>
      <c r="CW551"/>
      <c r="CX551"/>
      <c r="CY551"/>
      <c r="CZ551"/>
      <c r="DA551"/>
      <c r="DB551"/>
      <c r="DC551"/>
      <c r="DD551"/>
      <c r="DE551"/>
      <c r="DF551"/>
      <c r="DG551"/>
      <c r="DH551"/>
      <c r="DI551"/>
      <c r="DJ551"/>
      <c r="DK551"/>
      <c r="DL551"/>
      <c r="DM551"/>
      <c r="DN551"/>
      <c r="DO551"/>
      <c r="DP551"/>
      <c r="DQ551"/>
      <c r="DR551"/>
      <c r="DS551"/>
      <c r="DT551"/>
      <c r="DU551"/>
      <c r="DV551"/>
      <c r="DW551"/>
      <c r="DX551"/>
      <c r="DY551"/>
      <c r="DZ551"/>
      <c r="EA551"/>
      <c r="EB551"/>
      <c r="EC551"/>
      <c r="ED551"/>
      <c r="EE551"/>
      <c r="EF551"/>
      <c r="EG551"/>
      <c r="EH551"/>
      <c r="EI551"/>
      <c r="EJ551"/>
      <c r="EK551"/>
      <c r="EL551"/>
      <c r="EM551"/>
      <c r="EN551"/>
      <c r="EO551"/>
      <c r="EP551"/>
      <c r="EQ551"/>
      <c r="ER551"/>
      <c r="ES551"/>
      <c r="ET551"/>
      <c r="EU551"/>
      <c r="EV551"/>
      <c r="EW551"/>
      <c r="EX551"/>
      <c r="EY551"/>
      <c r="EZ551"/>
      <c r="FA551"/>
      <c r="FB551"/>
      <c r="FC551"/>
      <c r="FD551"/>
      <c r="FE551"/>
      <c r="FF551"/>
      <c r="FG551"/>
      <c r="FH551"/>
      <c r="FI551"/>
      <c r="FJ551"/>
      <c r="FK551"/>
      <c r="FL551"/>
      <c r="FM551"/>
      <c r="FN551"/>
      <c r="FO551"/>
      <c r="FP551"/>
      <c r="FQ551"/>
      <c r="FR551"/>
      <c r="FS551"/>
      <c r="FT551"/>
      <c r="FU551"/>
      <c r="FV551"/>
      <c r="FW551"/>
      <c r="FX551"/>
      <c r="FY551"/>
      <c r="FZ551"/>
      <c r="GA551"/>
      <c r="GB551"/>
      <c r="GC551"/>
      <c r="GD551"/>
      <c r="GE551"/>
      <c r="GF551"/>
      <c r="GG551"/>
      <c r="GH551"/>
      <c r="GI551"/>
      <c r="GJ551"/>
      <c r="GK551"/>
      <c r="GL551"/>
      <c r="GM551"/>
      <c r="GN551"/>
      <c r="GO551"/>
      <c r="GP551"/>
      <c r="GQ551"/>
      <c r="GR551"/>
      <c r="GS551"/>
      <c r="GT551"/>
      <c r="GU551"/>
      <c r="GV551"/>
      <c r="GW551"/>
      <c r="GX551"/>
      <c r="GY551"/>
      <c r="GZ551"/>
      <c r="HA551"/>
      <c r="HB551"/>
      <c r="HC551"/>
      <c r="HD551"/>
      <c r="HE551"/>
      <c r="HF551"/>
      <c r="HG551"/>
      <c r="HH551"/>
      <c r="HI551"/>
      <c r="HJ551"/>
      <c r="HK551"/>
      <c r="HL551"/>
      <c r="HM551"/>
      <c r="HN551"/>
      <c r="HO551"/>
      <c r="HP551"/>
      <c r="HQ551"/>
      <c r="HR551"/>
      <c r="HS551"/>
      <c r="HT551"/>
      <c r="HU551"/>
      <c r="HV551"/>
      <c r="HW551"/>
      <c r="HX551"/>
      <c r="HY551"/>
      <c r="HZ551"/>
      <c r="IA551"/>
      <c r="IB551"/>
      <c r="IC551"/>
      <c r="ID551"/>
      <c r="IE551"/>
      <c r="IF551"/>
      <c r="IG551"/>
      <c r="IH551"/>
      <c r="II551"/>
      <c r="IJ551"/>
      <c r="IK551"/>
      <c r="IL551"/>
      <c r="IM551"/>
      <c r="IN551"/>
      <c r="IO551"/>
      <c r="IP551"/>
      <c r="IQ551"/>
      <c r="IR551"/>
      <c r="IS551"/>
      <c r="IT551"/>
      <c r="IU551"/>
      <c r="IV551"/>
    </row>
    <row r="552" spans="1:256" ht="24.9" customHeight="1" thickTop="1" thickBot="1" x14ac:dyDescent="0.3">
      <c r="A552" s="392" t="s">
        <v>2376</v>
      </c>
      <c r="B552" s="427"/>
      <c r="C552" s="427"/>
      <c r="D552" s="427"/>
      <c r="E552" s="427"/>
      <c r="F552" s="427"/>
      <c r="G552" s="427"/>
      <c r="H552" s="427"/>
      <c r="I552" s="427"/>
      <c r="J552" s="427"/>
      <c r="K552" s="427"/>
      <c r="L552" s="427"/>
      <c r="M552" s="427"/>
      <c r="N552" s="427"/>
      <c r="O552" s="427"/>
      <c r="P552" s="427"/>
      <c r="Q552" s="427"/>
      <c r="R552" s="427"/>
      <c r="S552" s="427"/>
      <c r="T552" s="427"/>
      <c r="U552" s="427"/>
      <c r="V552" s="427"/>
      <c r="W552" s="427"/>
      <c r="X552" s="427"/>
      <c r="Y552" s="427"/>
      <c r="Z552" s="427"/>
      <c r="AA552" s="427"/>
      <c r="AB552" s="427"/>
      <c r="AC552" s="428"/>
      <c r="AD552" s="310">
        <f>'Art. 123'!AF533</f>
        <v>3</v>
      </c>
      <c r="AE552" s="94" t="str">
        <f t="shared" si="98"/>
        <v>No aplica</v>
      </c>
      <c r="AF552">
        <f t="shared" si="99"/>
        <v>1.5</v>
      </c>
      <c r="AG552" s="92" t="str">
        <f t="shared" si="100"/>
        <v>No aplica</v>
      </c>
      <c r="AH552" s="95" t="e">
        <f t="shared" si="101"/>
        <v>#VALUE!</v>
      </c>
      <c r="AI552" s="96" t="str">
        <f t="shared" si="102"/>
        <v>No aplica</v>
      </c>
      <c r="AJ552" s="96" t="e">
        <f t="shared" si="103"/>
        <v>#VALUE!</v>
      </c>
      <c r="AK552" s="96" t="e">
        <f t="shared" si="104"/>
        <v>#VALUE!</v>
      </c>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c r="BY552"/>
      <c r="BZ552"/>
      <c r="CA552"/>
      <c r="CB552"/>
      <c r="CC552"/>
      <c r="CD552"/>
      <c r="CE552"/>
      <c r="CF552"/>
      <c r="CG552"/>
      <c r="CH552"/>
      <c r="CI552"/>
      <c r="CJ552"/>
      <c r="CK552"/>
      <c r="CL552"/>
      <c r="CM552"/>
      <c r="CN552"/>
      <c r="CO552"/>
      <c r="CP552"/>
      <c r="CQ552"/>
      <c r="CR552"/>
      <c r="CS552"/>
      <c r="CT552"/>
      <c r="CU552"/>
      <c r="CV552"/>
      <c r="CW552"/>
      <c r="CX552"/>
      <c r="CY552"/>
      <c r="CZ552"/>
      <c r="DA552"/>
      <c r="DB552"/>
      <c r="DC552"/>
      <c r="DD552"/>
      <c r="DE552"/>
      <c r="DF552"/>
      <c r="DG552"/>
      <c r="DH552"/>
      <c r="DI552"/>
      <c r="DJ552"/>
      <c r="DK552"/>
      <c r="DL552"/>
      <c r="DM552"/>
      <c r="DN552"/>
      <c r="DO552"/>
      <c r="DP552"/>
      <c r="DQ552"/>
      <c r="DR552"/>
      <c r="DS552"/>
      <c r="DT552"/>
      <c r="DU552"/>
      <c r="DV552"/>
      <c r="DW552"/>
      <c r="DX552"/>
      <c r="DY552"/>
      <c r="DZ552"/>
      <c r="EA552"/>
      <c r="EB552"/>
      <c r="EC552"/>
      <c r="ED552"/>
      <c r="EE552"/>
      <c r="EF552"/>
      <c r="EG552"/>
      <c r="EH552"/>
      <c r="EI552"/>
      <c r="EJ552"/>
      <c r="EK552"/>
      <c r="EL552"/>
      <c r="EM552"/>
      <c r="EN552"/>
      <c r="EO552"/>
      <c r="EP552"/>
      <c r="EQ552"/>
      <c r="ER552"/>
      <c r="ES552"/>
      <c r="ET552"/>
      <c r="EU552"/>
      <c r="EV552"/>
      <c r="EW552"/>
      <c r="EX552"/>
      <c r="EY552"/>
      <c r="EZ552"/>
      <c r="FA552"/>
      <c r="FB552"/>
      <c r="FC552"/>
      <c r="FD552"/>
      <c r="FE552"/>
      <c r="FF552"/>
      <c r="FG552"/>
      <c r="FH552"/>
      <c r="FI552"/>
      <c r="FJ552"/>
      <c r="FK552"/>
      <c r="FL552"/>
      <c r="FM552"/>
      <c r="FN552"/>
      <c r="FO552"/>
      <c r="FP552"/>
      <c r="FQ552"/>
      <c r="FR552"/>
      <c r="FS552"/>
      <c r="FT552"/>
      <c r="FU552"/>
      <c r="FV552"/>
      <c r="FW552"/>
      <c r="FX552"/>
      <c r="FY552"/>
      <c r="FZ552"/>
      <c r="GA552"/>
      <c r="GB552"/>
      <c r="GC552"/>
      <c r="GD552"/>
      <c r="GE552"/>
      <c r="GF552"/>
      <c r="GG552"/>
      <c r="GH552"/>
      <c r="GI552"/>
      <c r="GJ552"/>
      <c r="GK552"/>
      <c r="GL552"/>
      <c r="GM552"/>
      <c r="GN552"/>
      <c r="GO552"/>
      <c r="GP552"/>
      <c r="GQ552"/>
      <c r="GR552"/>
      <c r="GS552"/>
      <c r="GT552"/>
      <c r="GU552"/>
      <c r="GV552"/>
      <c r="GW552"/>
      <c r="GX552"/>
      <c r="GY552"/>
      <c r="GZ552"/>
      <c r="HA552"/>
      <c r="HB552"/>
      <c r="HC552"/>
      <c r="HD552"/>
      <c r="HE552"/>
      <c r="HF552"/>
      <c r="HG552"/>
      <c r="HH552"/>
      <c r="HI552"/>
      <c r="HJ552"/>
      <c r="HK552"/>
      <c r="HL552"/>
      <c r="HM552"/>
      <c r="HN552"/>
      <c r="HO552"/>
      <c r="HP552"/>
      <c r="HQ552"/>
      <c r="HR552"/>
      <c r="HS552"/>
      <c r="HT552"/>
      <c r="HU552"/>
      <c r="HV552"/>
      <c r="HW552"/>
      <c r="HX552"/>
      <c r="HY552"/>
      <c r="HZ552"/>
      <c r="IA552"/>
      <c r="IB552"/>
      <c r="IC552"/>
      <c r="ID552"/>
      <c r="IE552"/>
      <c r="IF552"/>
      <c r="IG552"/>
      <c r="IH552"/>
      <c r="II552"/>
      <c r="IJ552"/>
      <c r="IK552"/>
      <c r="IL552"/>
      <c r="IM552"/>
      <c r="IN552"/>
      <c r="IO552"/>
      <c r="IP552"/>
      <c r="IQ552"/>
      <c r="IR552"/>
      <c r="IS552"/>
      <c r="IT552"/>
      <c r="IU552"/>
      <c r="IV552"/>
    </row>
    <row r="553" spans="1:256" ht="24.9" customHeight="1" thickTop="1" thickBot="1" x14ac:dyDescent="0.3">
      <c r="A553" s="392" t="s">
        <v>2377</v>
      </c>
      <c r="B553" s="427"/>
      <c r="C553" s="427"/>
      <c r="D553" s="427"/>
      <c r="E553" s="427"/>
      <c r="F553" s="427"/>
      <c r="G553" s="427"/>
      <c r="H553" s="427"/>
      <c r="I553" s="427"/>
      <c r="J553" s="427"/>
      <c r="K553" s="427"/>
      <c r="L553" s="427"/>
      <c r="M553" s="427"/>
      <c r="N553" s="427"/>
      <c r="O553" s="427"/>
      <c r="P553" s="427"/>
      <c r="Q553" s="427"/>
      <c r="R553" s="427"/>
      <c r="S553" s="427"/>
      <c r="T553" s="427"/>
      <c r="U553" s="427"/>
      <c r="V553" s="427"/>
      <c r="W553" s="427"/>
      <c r="X553" s="427"/>
      <c r="Y553" s="427"/>
      <c r="Z553" s="427"/>
      <c r="AA553" s="427"/>
      <c r="AB553" s="427"/>
      <c r="AC553" s="428"/>
      <c r="AD553" s="310">
        <f>'Art. 123'!AF534</f>
        <v>3</v>
      </c>
      <c r="AE553" s="94" t="str">
        <f t="shared" si="98"/>
        <v>No aplica</v>
      </c>
      <c r="AF553">
        <f t="shared" si="99"/>
        <v>1.5</v>
      </c>
      <c r="AG553" s="92" t="str">
        <f t="shared" si="100"/>
        <v>No aplica</v>
      </c>
      <c r="AH553" s="95" t="e">
        <f t="shared" si="101"/>
        <v>#VALUE!</v>
      </c>
      <c r="AI553" s="96" t="str">
        <f t="shared" si="102"/>
        <v>No aplica</v>
      </c>
      <c r="AJ553" s="96" t="e">
        <f t="shared" si="103"/>
        <v>#VALUE!</v>
      </c>
      <c r="AK553" s="96" t="e">
        <f t="shared" si="104"/>
        <v>#VALUE!</v>
      </c>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c r="BY553"/>
      <c r="BZ553"/>
      <c r="CA553"/>
      <c r="CB553"/>
      <c r="CC553"/>
      <c r="CD553"/>
      <c r="CE553"/>
      <c r="CF553"/>
      <c r="CG553"/>
      <c r="CH553"/>
      <c r="CI553"/>
      <c r="CJ553"/>
      <c r="CK553"/>
      <c r="CL553"/>
      <c r="CM553"/>
      <c r="CN553"/>
      <c r="CO553"/>
      <c r="CP553"/>
      <c r="CQ553"/>
      <c r="CR553"/>
      <c r="CS553"/>
      <c r="CT553"/>
      <c r="CU553"/>
      <c r="CV553"/>
      <c r="CW553"/>
      <c r="CX553"/>
      <c r="CY553"/>
      <c r="CZ553"/>
      <c r="DA553"/>
      <c r="DB553"/>
      <c r="DC553"/>
      <c r="DD553"/>
      <c r="DE553"/>
      <c r="DF553"/>
      <c r="DG553"/>
      <c r="DH553"/>
      <c r="DI553"/>
      <c r="DJ553"/>
      <c r="DK553"/>
      <c r="DL553"/>
      <c r="DM553"/>
      <c r="DN553"/>
      <c r="DO553"/>
      <c r="DP553"/>
      <c r="DQ553"/>
      <c r="DR553"/>
      <c r="DS553"/>
      <c r="DT553"/>
      <c r="DU553"/>
      <c r="DV553"/>
      <c r="DW553"/>
      <c r="DX553"/>
      <c r="DY553"/>
      <c r="DZ553"/>
      <c r="EA553"/>
      <c r="EB553"/>
      <c r="EC553"/>
      <c r="ED553"/>
      <c r="EE553"/>
      <c r="EF553"/>
      <c r="EG553"/>
      <c r="EH553"/>
      <c r="EI553"/>
      <c r="EJ553"/>
      <c r="EK553"/>
      <c r="EL553"/>
      <c r="EM553"/>
      <c r="EN553"/>
      <c r="EO553"/>
      <c r="EP553"/>
      <c r="EQ553"/>
      <c r="ER553"/>
      <c r="ES553"/>
      <c r="ET553"/>
      <c r="EU553"/>
      <c r="EV553"/>
      <c r="EW553"/>
      <c r="EX553"/>
      <c r="EY553"/>
      <c r="EZ553"/>
      <c r="FA553"/>
      <c r="FB553"/>
      <c r="FC553"/>
      <c r="FD553"/>
      <c r="FE553"/>
      <c r="FF553"/>
      <c r="FG553"/>
      <c r="FH553"/>
      <c r="FI553"/>
      <c r="FJ553"/>
      <c r="FK553"/>
      <c r="FL553"/>
      <c r="FM553"/>
      <c r="FN553"/>
      <c r="FO553"/>
      <c r="FP553"/>
      <c r="FQ553"/>
      <c r="FR553"/>
      <c r="FS553"/>
      <c r="FT553"/>
      <c r="FU553"/>
      <c r="FV553"/>
      <c r="FW553"/>
      <c r="FX553"/>
      <c r="FY553"/>
      <c r="FZ553"/>
      <c r="GA553"/>
      <c r="GB553"/>
      <c r="GC553"/>
      <c r="GD553"/>
      <c r="GE553"/>
      <c r="GF553"/>
      <c r="GG553"/>
      <c r="GH553"/>
      <c r="GI553"/>
      <c r="GJ553"/>
      <c r="GK553"/>
      <c r="GL553"/>
      <c r="GM553"/>
      <c r="GN553"/>
      <c r="GO553"/>
      <c r="GP553"/>
      <c r="GQ553"/>
      <c r="GR553"/>
      <c r="GS553"/>
      <c r="GT553"/>
      <c r="GU553"/>
      <c r="GV553"/>
      <c r="GW553"/>
      <c r="GX553"/>
      <c r="GY553"/>
      <c r="GZ553"/>
      <c r="HA553"/>
      <c r="HB553"/>
      <c r="HC553"/>
      <c r="HD553"/>
      <c r="HE553"/>
      <c r="HF553"/>
      <c r="HG553"/>
      <c r="HH553"/>
      <c r="HI553"/>
      <c r="HJ553"/>
      <c r="HK553"/>
      <c r="HL553"/>
      <c r="HM553"/>
      <c r="HN553"/>
      <c r="HO553"/>
      <c r="HP553"/>
      <c r="HQ553"/>
      <c r="HR553"/>
      <c r="HS553"/>
      <c r="HT553"/>
      <c r="HU553"/>
      <c r="HV553"/>
      <c r="HW553"/>
      <c r="HX553"/>
      <c r="HY553"/>
      <c r="HZ553"/>
      <c r="IA553"/>
      <c r="IB553"/>
      <c r="IC553"/>
      <c r="ID553"/>
      <c r="IE553"/>
      <c r="IF553"/>
      <c r="IG553"/>
      <c r="IH553"/>
      <c r="II553"/>
      <c r="IJ553"/>
      <c r="IK553"/>
      <c r="IL553"/>
      <c r="IM553"/>
      <c r="IN553"/>
      <c r="IO553"/>
      <c r="IP553"/>
      <c r="IQ553"/>
      <c r="IR553"/>
      <c r="IS553"/>
      <c r="IT553"/>
      <c r="IU553"/>
      <c r="IV553"/>
    </row>
    <row r="554" spans="1:256" ht="24.9" customHeight="1" thickTop="1" thickBot="1" x14ac:dyDescent="0.3">
      <c r="A554" s="392" t="s">
        <v>2378</v>
      </c>
      <c r="B554" s="427"/>
      <c r="C554" s="427"/>
      <c r="D554" s="427"/>
      <c r="E554" s="427"/>
      <c r="F554" s="427"/>
      <c r="G554" s="427"/>
      <c r="H554" s="427"/>
      <c r="I554" s="427"/>
      <c r="J554" s="427"/>
      <c r="K554" s="427"/>
      <c r="L554" s="427"/>
      <c r="M554" s="427"/>
      <c r="N554" s="427"/>
      <c r="O554" s="427"/>
      <c r="P554" s="427"/>
      <c r="Q554" s="427"/>
      <c r="R554" s="427"/>
      <c r="S554" s="427"/>
      <c r="T554" s="427"/>
      <c r="U554" s="427"/>
      <c r="V554" s="427"/>
      <c r="W554" s="427"/>
      <c r="X554" s="427"/>
      <c r="Y554" s="427"/>
      <c r="Z554" s="427"/>
      <c r="AA554" s="427"/>
      <c r="AB554" s="427"/>
      <c r="AC554" s="428"/>
      <c r="AD554" s="310">
        <f>'Art. 123'!AF535</f>
        <v>3</v>
      </c>
      <c r="AE554" s="94" t="str">
        <f t="shared" si="98"/>
        <v>No aplica</v>
      </c>
      <c r="AF554">
        <f t="shared" si="99"/>
        <v>1.5</v>
      </c>
      <c r="AG554" s="92" t="str">
        <f t="shared" si="100"/>
        <v>No aplica</v>
      </c>
      <c r="AH554" s="95" t="e">
        <f t="shared" si="101"/>
        <v>#VALUE!</v>
      </c>
      <c r="AI554" s="96" t="str">
        <f t="shared" si="102"/>
        <v>No aplica</v>
      </c>
      <c r="AJ554" s="96" t="e">
        <f t="shared" si="103"/>
        <v>#VALUE!</v>
      </c>
      <c r="AK554" s="96" t="e">
        <f t="shared" si="104"/>
        <v>#VALUE!</v>
      </c>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c r="BY554"/>
      <c r="BZ554"/>
      <c r="CA554"/>
      <c r="CB554"/>
      <c r="CC554"/>
      <c r="CD554"/>
      <c r="CE554"/>
      <c r="CF554"/>
      <c r="CG554"/>
      <c r="CH554"/>
      <c r="CI554"/>
      <c r="CJ554"/>
      <c r="CK554"/>
      <c r="CL554"/>
      <c r="CM554"/>
      <c r="CN554"/>
      <c r="CO554"/>
      <c r="CP554"/>
      <c r="CQ554"/>
      <c r="CR554"/>
      <c r="CS554"/>
      <c r="CT554"/>
      <c r="CU554"/>
      <c r="CV554"/>
      <c r="CW554"/>
      <c r="CX554"/>
      <c r="CY554"/>
      <c r="CZ554"/>
      <c r="DA554"/>
      <c r="DB554"/>
      <c r="DC554"/>
      <c r="DD554"/>
      <c r="DE554"/>
      <c r="DF554"/>
      <c r="DG554"/>
      <c r="DH554"/>
      <c r="DI554"/>
      <c r="DJ554"/>
      <c r="DK554"/>
      <c r="DL554"/>
      <c r="DM554"/>
      <c r="DN554"/>
      <c r="DO554"/>
      <c r="DP554"/>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c r="FW554"/>
      <c r="FX554"/>
      <c r="FY554"/>
      <c r="FZ554"/>
      <c r="GA554"/>
      <c r="GB554"/>
      <c r="GC554"/>
      <c r="GD554"/>
      <c r="GE554"/>
      <c r="GF554"/>
      <c r="GG554"/>
      <c r="GH554"/>
      <c r="GI554"/>
      <c r="GJ554"/>
      <c r="GK554"/>
      <c r="GL554"/>
      <c r="GM554"/>
      <c r="GN554"/>
      <c r="GO554"/>
      <c r="GP554"/>
      <c r="GQ554"/>
      <c r="GR554"/>
      <c r="GS554"/>
      <c r="GT554"/>
      <c r="GU554"/>
      <c r="GV554"/>
      <c r="GW554"/>
      <c r="GX554"/>
      <c r="GY554"/>
      <c r="GZ554"/>
      <c r="HA554"/>
      <c r="HB554"/>
      <c r="HC554"/>
      <c r="HD554"/>
      <c r="HE554"/>
      <c r="HF554"/>
      <c r="HG554"/>
      <c r="HH554"/>
      <c r="HI554"/>
      <c r="HJ554"/>
      <c r="HK554"/>
      <c r="HL554"/>
      <c r="HM554"/>
      <c r="HN554"/>
      <c r="HO554"/>
      <c r="HP554"/>
      <c r="HQ554"/>
      <c r="HR554"/>
      <c r="HS554"/>
      <c r="HT554"/>
      <c r="HU554"/>
      <c r="HV554"/>
      <c r="HW554"/>
      <c r="HX554"/>
      <c r="HY554"/>
      <c r="HZ554"/>
      <c r="IA554"/>
      <c r="IB554"/>
      <c r="IC554"/>
      <c r="ID554"/>
      <c r="IE554"/>
      <c r="IF554"/>
      <c r="IG554"/>
      <c r="IH554"/>
      <c r="II554"/>
      <c r="IJ554"/>
      <c r="IK554"/>
      <c r="IL554"/>
      <c r="IM554"/>
      <c r="IN554"/>
      <c r="IO554"/>
      <c r="IP554"/>
      <c r="IQ554"/>
      <c r="IR554"/>
      <c r="IS554"/>
      <c r="IT554"/>
      <c r="IU554"/>
      <c r="IV554"/>
    </row>
    <row r="555" spans="1:256" ht="24.9" customHeight="1" thickTop="1" thickBot="1" x14ac:dyDescent="0.3">
      <c r="A555" s="392" t="s">
        <v>2379</v>
      </c>
      <c r="B555" s="427"/>
      <c r="C555" s="427"/>
      <c r="D555" s="427"/>
      <c r="E555" s="427"/>
      <c r="F555" s="427"/>
      <c r="G555" s="427"/>
      <c r="H555" s="427"/>
      <c r="I555" s="427"/>
      <c r="J555" s="427"/>
      <c r="K555" s="427"/>
      <c r="L555" s="427"/>
      <c r="M555" s="427"/>
      <c r="N555" s="427"/>
      <c r="O555" s="427"/>
      <c r="P555" s="427"/>
      <c r="Q555" s="427"/>
      <c r="R555" s="427"/>
      <c r="S555" s="427"/>
      <c r="T555" s="427"/>
      <c r="U555" s="427"/>
      <c r="V555" s="427"/>
      <c r="W555" s="427"/>
      <c r="X555" s="427"/>
      <c r="Y555" s="427"/>
      <c r="Z555" s="427"/>
      <c r="AA555" s="427"/>
      <c r="AB555" s="427"/>
      <c r="AC555" s="428"/>
      <c r="AD555" s="310">
        <f>'Art. 123'!AF536</f>
        <v>3</v>
      </c>
      <c r="AE555" s="94" t="str">
        <f t="shared" si="98"/>
        <v>No aplica</v>
      </c>
      <c r="AF555">
        <f t="shared" si="99"/>
        <v>1.5</v>
      </c>
      <c r="AG555" s="92" t="str">
        <f t="shared" si="100"/>
        <v>No aplica</v>
      </c>
      <c r="AH555" s="95" t="e">
        <f t="shared" si="101"/>
        <v>#VALUE!</v>
      </c>
      <c r="AI555" s="96" t="str">
        <f t="shared" si="102"/>
        <v>No aplica</v>
      </c>
      <c r="AJ555" s="96" t="e">
        <f t="shared" si="103"/>
        <v>#VALUE!</v>
      </c>
      <c r="AK555" s="96" t="e">
        <f t="shared" si="104"/>
        <v>#VALUE!</v>
      </c>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c r="BY555"/>
      <c r="BZ555"/>
      <c r="CA555"/>
      <c r="CB555"/>
      <c r="CC555"/>
      <c r="CD555"/>
      <c r="CE555"/>
      <c r="CF555"/>
      <c r="CG555"/>
      <c r="CH555"/>
      <c r="CI555"/>
      <c r="CJ555"/>
      <c r="CK555"/>
      <c r="CL555"/>
      <c r="CM555"/>
      <c r="CN555"/>
      <c r="CO555"/>
      <c r="CP555"/>
      <c r="CQ555"/>
      <c r="CR555"/>
      <c r="CS555"/>
      <c r="CT555"/>
      <c r="CU555"/>
      <c r="CV555"/>
      <c r="CW555"/>
      <c r="CX555"/>
      <c r="CY555"/>
      <c r="CZ555"/>
      <c r="DA555"/>
      <c r="DB555"/>
      <c r="DC555"/>
      <c r="DD555"/>
      <c r="DE555"/>
      <c r="DF555"/>
      <c r="DG555"/>
      <c r="DH555"/>
      <c r="DI555"/>
      <c r="DJ555"/>
      <c r="DK555"/>
      <c r="DL555"/>
      <c r="DM555"/>
      <c r="DN555"/>
      <c r="DO555"/>
      <c r="DP555"/>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c r="FS555"/>
      <c r="FT555"/>
      <c r="FU555"/>
      <c r="FV555"/>
      <c r="FW555"/>
      <c r="FX555"/>
      <c r="FY555"/>
      <c r="FZ555"/>
      <c r="GA555"/>
      <c r="GB555"/>
      <c r="GC555"/>
      <c r="GD555"/>
      <c r="GE555"/>
      <c r="GF555"/>
      <c r="GG555"/>
      <c r="GH555"/>
      <c r="GI555"/>
      <c r="GJ555"/>
      <c r="GK555"/>
      <c r="GL555"/>
      <c r="GM555"/>
      <c r="GN555"/>
      <c r="GO555"/>
      <c r="GP555"/>
      <c r="GQ555"/>
      <c r="GR555"/>
      <c r="GS555"/>
      <c r="GT555"/>
      <c r="GU555"/>
      <c r="GV555"/>
      <c r="GW555"/>
      <c r="GX555"/>
      <c r="GY555"/>
      <c r="GZ555"/>
      <c r="HA555"/>
      <c r="HB555"/>
      <c r="HC555"/>
      <c r="HD555"/>
      <c r="HE555"/>
      <c r="HF555"/>
      <c r="HG555"/>
      <c r="HH555"/>
      <c r="HI555"/>
      <c r="HJ555"/>
      <c r="HK555"/>
      <c r="HL555"/>
      <c r="HM555"/>
      <c r="HN555"/>
      <c r="HO555"/>
      <c r="HP555"/>
      <c r="HQ555"/>
      <c r="HR555"/>
      <c r="HS555"/>
      <c r="HT555"/>
      <c r="HU555"/>
      <c r="HV555"/>
      <c r="HW555"/>
      <c r="HX555"/>
      <c r="HY555"/>
      <c r="HZ555"/>
      <c r="IA555"/>
      <c r="IB555"/>
      <c r="IC555"/>
      <c r="ID555"/>
      <c r="IE555"/>
      <c r="IF555"/>
      <c r="IG555"/>
      <c r="IH555"/>
      <c r="II555"/>
      <c r="IJ555"/>
      <c r="IK555"/>
      <c r="IL555"/>
      <c r="IM555"/>
      <c r="IN555"/>
      <c r="IO555"/>
      <c r="IP555"/>
      <c r="IQ555"/>
      <c r="IR555"/>
      <c r="IS555"/>
      <c r="IT555"/>
      <c r="IU555"/>
      <c r="IV555"/>
    </row>
    <row r="556" spans="1:256" ht="24.9" customHeight="1" thickTop="1" x14ac:dyDescent="0.25">
      <c r="A556" s="437" t="s">
        <v>1730</v>
      </c>
      <c r="B556" s="438"/>
      <c r="C556" s="438"/>
      <c r="D556" s="438"/>
      <c r="E556" s="438"/>
      <c r="F556" s="438"/>
      <c r="G556" s="438"/>
      <c r="H556" s="438"/>
      <c r="I556" s="438"/>
      <c r="J556" s="438"/>
      <c r="K556" s="438"/>
      <c r="L556" s="438"/>
      <c r="M556" s="438"/>
      <c r="N556" s="438"/>
      <c r="O556" s="438"/>
      <c r="P556" s="438"/>
      <c r="Q556" s="438"/>
      <c r="R556" s="438"/>
      <c r="S556" s="438"/>
      <c r="T556" s="438"/>
      <c r="U556" s="438"/>
      <c r="V556" s="438"/>
      <c r="W556" s="438"/>
      <c r="X556" s="438"/>
      <c r="Y556" s="438"/>
      <c r="Z556" s="438"/>
      <c r="AA556" s="438"/>
      <c r="AB556" s="438"/>
      <c r="AC556" s="438"/>
      <c r="AD556" s="439"/>
      <c r="AE556" s="94">
        <f>SUM(AE545:AE555)</f>
        <v>0</v>
      </c>
      <c r="AF556" s="61"/>
      <c r="AG556" s="97">
        <f>SUM(AG545:AG555)</f>
        <v>0</v>
      </c>
      <c r="AH556" s="98"/>
      <c r="AI556" s="99"/>
      <c r="AJ556" s="99"/>
      <c r="AK556" s="99"/>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c r="BY556"/>
      <c r="BZ556"/>
      <c r="CA556"/>
      <c r="CB556"/>
      <c r="CC556"/>
      <c r="CD556"/>
      <c r="CE556"/>
      <c r="CF556"/>
      <c r="CG556"/>
      <c r="CH556"/>
      <c r="CI556"/>
      <c r="CJ556"/>
      <c r="CK556"/>
      <c r="CL556"/>
      <c r="CM556"/>
      <c r="CN556"/>
      <c r="CO556"/>
      <c r="CP556"/>
      <c r="CQ556"/>
      <c r="CR556"/>
      <c r="CS556"/>
      <c r="CT556"/>
      <c r="CU556"/>
      <c r="CV556"/>
      <c r="CW556"/>
      <c r="CX556"/>
      <c r="CY556"/>
      <c r="CZ556"/>
      <c r="DA556"/>
      <c r="DB556"/>
      <c r="DC556"/>
      <c r="DD556"/>
      <c r="DE556"/>
      <c r="DF556"/>
      <c r="DG556"/>
      <c r="DH556"/>
      <c r="DI556"/>
      <c r="DJ556"/>
      <c r="DK556"/>
      <c r="DL556"/>
      <c r="DM556"/>
      <c r="DN556"/>
      <c r="DO556"/>
      <c r="DP556"/>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c r="FS556"/>
      <c r="FT556"/>
      <c r="FU556"/>
      <c r="FV556"/>
      <c r="FW556"/>
      <c r="FX556"/>
      <c r="FY556"/>
      <c r="FZ556"/>
      <c r="GA556"/>
      <c r="GB556"/>
      <c r="GC556"/>
      <c r="GD556"/>
      <c r="GE556"/>
      <c r="GF556"/>
      <c r="GG556"/>
      <c r="GH556"/>
      <c r="GI556"/>
      <c r="GJ556"/>
      <c r="GK556"/>
      <c r="GL556"/>
      <c r="GM556"/>
      <c r="GN556"/>
      <c r="GO556"/>
      <c r="GP556"/>
      <c r="GQ556"/>
      <c r="GR556"/>
      <c r="GS556"/>
      <c r="GT556"/>
      <c r="GU556"/>
      <c r="GV556"/>
      <c r="GW556"/>
      <c r="GX556"/>
      <c r="GY556"/>
      <c r="GZ556"/>
      <c r="HA556"/>
      <c r="HB556"/>
      <c r="HC556"/>
      <c r="HD556"/>
      <c r="HE556"/>
      <c r="HF556"/>
      <c r="HG556"/>
      <c r="HH556"/>
      <c r="HI556"/>
      <c r="HJ556"/>
      <c r="HK556"/>
      <c r="HL556"/>
      <c r="HM556"/>
      <c r="HN556"/>
      <c r="HO556"/>
      <c r="HP556"/>
      <c r="HQ556"/>
      <c r="HR556"/>
      <c r="HS556"/>
      <c r="HT556"/>
      <c r="HU556"/>
      <c r="HV556"/>
      <c r="HW556"/>
      <c r="HX556"/>
      <c r="HY556"/>
      <c r="HZ556"/>
      <c r="IA556"/>
      <c r="IB556"/>
      <c r="IC556"/>
      <c r="ID556"/>
      <c r="IE556"/>
      <c r="IF556"/>
      <c r="IG556"/>
      <c r="IH556"/>
      <c r="II556"/>
      <c r="IJ556"/>
      <c r="IK556"/>
      <c r="IL556"/>
      <c r="IM556"/>
      <c r="IN556"/>
      <c r="IO556"/>
      <c r="IP556"/>
      <c r="IQ556"/>
      <c r="IR556"/>
      <c r="IS556"/>
      <c r="IT556"/>
      <c r="IU556"/>
      <c r="IV556"/>
    </row>
    <row r="557" spans="1:256" ht="24.9" customHeight="1" x14ac:dyDescent="0.25">
      <c r="A557" s="440" t="s">
        <v>1731</v>
      </c>
      <c r="B557" s="441"/>
      <c r="C557" s="441"/>
      <c r="D557" s="441"/>
      <c r="E557" s="441"/>
      <c r="F557" s="441"/>
      <c r="G557" s="441"/>
      <c r="H557" s="441"/>
      <c r="I557" s="441"/>
      <c r="J557" s="441"/>
      <c r="K557" s="441"/>
      <c r="L557" s="441"/>
      <c r="M557" s="441"/>
      <c r="N557" s="441"/>
      <c r="O557" s="441"/>
      <c r="P557" s="441"/>
      <c r="Q557" s="441"/>
      <c r="R557" s="441"/>
      <c r="S557" s="441"/>
      <c r="T557" s="441"/>
      <c r="U557" s="441"/>
      <c r="V557" s="441"/>
      <c r="W557" s="441"/>
      <c r="X557" s="441"/>
      <c r="Y557" s="441"/>
      <c r="Z557" s="441"/>
      <c r="AA557" s="441"/>
      <c r="AB557" s="441"/>
      <c r="AC557" s="441"/>
      <c r="AD557" s="442"/>
      <c r="AE557" s="94">
        <f>AE556/$AE$23*100</f>
        <v>0</v>
      </c>
      <c r="AF557" s="61"/>
      <c r="AG557" s="97"/>
      <c r="AH557" s="98"/>
      <c r="AI557" s="99"/>
      <c r="AJ557" s="99"/>
      <c r="AK557" s="99"/>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c r="BY557"/>
      <c r="BZ557"/>
      <c r="CA557"/>
      <c r="CB557"/>
      <c r="CC557"/>
      <c r="CD557"/>
      <c r="CE557"/>
      <c r="CF557"/>
      <c r="CG557"/>
      <c r="CH557"/>
      <c r="CI557"/>
      <c r="CJ557"/>
      <c r="CK557"/>
      <c r="CL557"/>
      <c r="CM557"/>
      <c r="CN557"/>
      <c r="CO557"/>
      <c r="CP557"/>
      <c r="CQ557"/>
      <c r="CR557"/>
      <c r="CS557"/>
      <c r="CT557"/>
      <c r="CU557"/>
      <c r="CV557"/>
      <c r="CW557"/>
      <c r="CX557"/>
      <c r="CY557"/>
      <c r="CZ557"/>
      <c r="DA557"/>
      <c r="DB557"/>
      <c r="DC557"/>
      <c r="DD557"/>
      <c r="DE557"/>
      <c r="DF557"/>
      <c r="DG557"/>
      <c r="DH557"/>
      <c r="DI557"/>
      <c r="DJ557"/>
      <c r="DK557"/>
      <c r="DL557"/>
      <c r="DM557"/>
      <c r="DN557"/>
      <c r="DO557"/>
      <c r="DP557"/>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c r="FW557"/>
      <c r="FX557"/>
      <c r="FY557"/>
      <c r="FZ557"/>
      <c r="GA557"/>
      <c r="GB557"/>
      <c r="GC557"/>
      <c r="GD557"/>
      <c r="GE557"/>
      <c r="GF557"/>
      <c r="GG557"/>
      <c r="GH557"/>
      <c r="GI557"/>
      <c r="GJ557"/>
      <c r="GK557"/>
      <c r="GL557"/>
      <c r="GM557"/>
      <c r="GN557"/>
      <c r="GO557"/>
      <c r="GP557"/>
      <c r="GQ557"/>
      <c r="GR557"/>
      <c r="GS557"/>
      <c r="GT557"/>
      <c r="GU557"/>
      <c r="GV557"/>
      <c r="GW557"/>
      <c r="GX557"/>
      <c r="GY557"/>
      <c r="GZ557"/>
      <c r="HA557"/>
      <c r="HB557"/>
      <c r="HC557"/>
      <c r="HD557"/>
      <c r="HE557"/>
      <c r="HF557"/>
      <c r="HG557"/>
      <c r="HH557"/>
      <c r="HI557"/>
      <c r="HJ557"/>
      <c r="HK557"/>
      <c r="HL557"/>
      <c r="HM557"/>
      <c r="HN557"/>
      <c r="HO557"/>
      <c r="HP557"/>
      <c r="HQ557"/>
      <c r="HR557"/>
      <c r="HS557"/>
      <c r="HT557"/>
      <c r="HU557"/>
      <c r="HV557"/>
      <c r="HW557"/>
      <c r="HX557"/>
      <c r="HY557"/>
      <c r="HZ557"/>
      <c r="IA557"/>
      <c r="IB557"/>
      <c r="IC557"/>
      <c r="ID557"/>
      <c r="IE557"/>
      <c r="IF557"/>
      <c r="IG557"/>
      <c r="IH557"/>
      <c r="II557"/>
      <c r="IJ557"/>
      <c r="IK557"/>
      <c r="IL557"/>
      <c r="IM557"/>
      <c r="IN557"/>
      <c r="IO557"/>
      <c r="IP557"/>
      <c r="IQ557"/>
      <c r="IR557"/>
      <c r="IS557"/>
      <c r="IT557"/>
      <c r="IU557"/>
      <c r="IV557"/>
    </row>
    <row r="558" spans="1:256" ht="24.9" customHeight="1" thickBot="1" x14ac:dyDescent="0.3">
      <c r="A558" s="73"/>
      <c r="B558" s="73"/>
      <c r="C558" s="73"/>
      <c r="D558" s="73"/>
      <c r="E558" s="73"/>
      <c r="F558" s="73"/>
      <c r="G558" s="73"/>
      <c r="H558" s="73"/>
      <c r="I558" s="73"/>
      <c r="J558" s="73"/>
      <c r="K558" s="73"/>
      <c r="L558" s="73"/>
      <c r="M558" s="73"/>
      <c r="N558" s="73"/>
      <c r="O558" s="73"/>
      <c r="P558" s="73"/>
      <c r="Q558" s="100"/>
      <c r="R558" s="73"/>
      <c r="S558" s="73"/>
      <c r="T558" s="73"/>
      <c r="U558" s="73"/>
      <c r="V558" s="73"/>
      <c r="W558" s="73"/>
      <c r="X558" s="73"/>
      <c r="Y558" s="73"/>
      <c r="Z558" s="73"/>
      <c r="AA558" s="73"/>
      <c r="AB558" s="73"/>
      <c r="AC558" s="73"/>
      <c r="AD558" s="101"/>
      <c r="AE558" s="101"/>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c r="BY558"/>
      <c r="BZ558"/>
      <c r="CA558"/>
      <c r="CB558"/>
      <c r="CC558"/>
      <c r="CD558"/>
      <c r="CE558"/>
      <c r="CF558"/>
      <c r="CG558"/>
      <c r="CH558"/>
      <c r="CI558"/>
      <c r="CJ558"/>
      <c r="CK558"/>
      <c r="CL558"/>
      <c r="CM558"/>
      <c r="CN558"/>
      <c r="CO558"/>
      <c r="CP558"/>
      <c r="CQ558"/>
      <c r="CR558"/>
      <c r="CS558"/>
      <c r="CT558"/>
      <c r="CU558"/>
      <c r="CV558"/>
      <c r="CW558"/>
      <c r="CX558"/>
      <c r="CY558"/>
      <c r="CZ558"/>
      <c r="DA558"/>
      <c r="DB558"/>
      <c r="DC558"/>
      <c r="DD558"/>
      <c r="DE558"/>
      <c r="DF558"/>
      <c r="DG558"/>
      <c r="DH558"/>
      <c r="DI558"/>
      <c r="DJ558"/>
      <c r="DK558"/>
      <c r="DL558"/>
      <c r="DM558"/>
      <c r="DN558"/>
      <c r="DO558"/>
      <c r="DP558"/>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c r="FW558"/>
      <c r="FX558"/>
      <c r="FY558"/>
      <c r="FZ558"/>
      <c r="GA558"/>
      <c r="GB558"/>
      <c r="GC558"/>
      <c r="GD558"/>
      <c r="GE558"/>
      <c r="GF558"/>
      <c r="GG558"/>
      <c r="GH558"/>
      <c r="GI558"/>
      <c r="GJ558"/>
      <c r="GK558"/>
      <c r="GL558"/>
      <c r="GM558"/>
      <c r="GN558"/>
      <c r="GO558"/>
      <c r="GP558"/>
      <c r="GQ558"/>
      <c r="GR558"/>
      <c r="GS558"/>
      <c r="GT558"/>
      <c r="GU558"/>
      <c r="GV558"/>
      <c r="GW558"/>
      <c r="GX558"/>
      <c r="GY558"/>
      <c r="GZ558"/>
      <c r="HA558"/>
      <c r="HB558"/>
      <c r="HC558"/>
      <c r="HD558"/>
      <c r="HE558"/>
      <c r="HF558"/>
      <c r="HG558"/>
      <c r="HH558"/>
      <c r="HI558"/>
      <c r="HJ558"/>
      <c r="HK558"/>
      <c r="HL558"/>
      <c r="HM558"/>
      <c r="HN558"/>
      <c r="HO558"/>
      <c r="HP558"/>
      <c r="HQ558"/>
      <c r="HR558"/>
      <c r="HS558"/>
      <c r="HT558"/>
      <c r="HU558"/>
      <c r="HV558"/>
      <c r="HW558"/>
      <c r="HX558"/>
      <c r="HY558"/>
      <c r="HZ558"/>
      <c r="IA558"/>
      <c r="IB558"/>
      <c r="IC558"/>
      <c r="ID558"/>
      <c r="IE558"/>
      <c r="IF558"/>
      <c r="IG558"/>
      <c r="IH558"/>
      <c r="II558"/>
      <c r="IJ558"/>
      <c r="IK558"/>
      <c r="IL558"/>
      <c r="IM558"/>
      <c r="IN558"/>
      <c r="IO558"/>
      <c r="IP558"/>
      <c r="IQ558"/>
      <c r="IR558"/>
      <c r="IS558"/>
      <c r="IT558"/>
      <c r="IU558"/>
      <c r="IV558"/>
    </row>
    <row r="559" spans="1:256" ht="24.9" customHeight="1" thickTop="1" thickBot="1" x14ac:dyDescent="0.3">
      <c r="A559" s="391" t="s">
        <v>198</v>
      </c>
      <c r="B559" s="443"/>
      <c r="C559" s="443"/>
      <c r="D559" s="443"/>
      <c r="E559" s="443"/>
      <c r="F559" s="443"/>
      <c r="G559" s="443"/>
      <c r="H559" s="443"/>
      <c r="I559" s="443"/>
      <c r="J559" s="443"/>
      <c r="K559" s="443"/>
      <c r="L559" s="443"/>
      <c r="M559" s="443"/>
      <c r="N559" s="443"/>
      <c r="O559" s="443"/>
      <c r="P559" s="443"/>
      <c r="Q559" s="443"/>
      <c r="R559" s="443"/>
      <c r="S559" s="443"/>
      <c r="T559" s="443"/>
      <c r="U559" s="443"/>
      <c r="V559" s="443"/>
      <c r="W559" s="443"/>
      <c r="X559" s="443"/>
      <c r="Y559" s="443"/>
      <c r="Z559" s="443"/>
      <c r="AA559" s="443"/>
      <c r="AB559" s="443"/>
      <c r="AC559" s="443"/>
      <c r="AD559" s="112" t="s">
        <v>187</v>
      </c>
      <c r="AE559" s="113" t="s">
        <v>7</v>
      </c>
      <c r="AF559" s="92" t="s">
        <v>1666</v>
      </c>
      <c r="AG559" s="92" t="s">
        <v>1667</v>
      </c>
      <c r="AH559" s="92" t="s">
        <v>1668</v>
      </c>
      <c r="AI559" s="93" t="s">
        <v>1669</v>
      </c>
      <c r="AJ559" s="92"/>
      <c r="AK559" s="93" t="s">
        <v>1670</v>
      </c>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c r="BY559"/>
      <c r="BZ559"/>
      <c r="CA559"/>
      <c r="CB559"/>
      <c r="CC559"/>
      <c r="CD559"/>
      <c r="CE559"/>
      <c r="CF559"/>
      <c r="CG559"/>
      <c r="CH559"/>
      <c r="CI559"/>
      <c r="CJ559"/>
      <c r="CK559"/>
      <c r="CL559"/>
      <c r="CM559"/>
      <c r="CN559"/>
      <c r="CO559"/>
      <c r="CP559"/>
      <c r="CQ559"/>
      <c r="CR559"/>
      <c r="CS559"/>
      <c r="CT559"/>
      <c r="CU559"/>
      <c r="CV559"/>
      <c r="CW559"/>
      <c r="CX559"/>
      <c r="CY559"/>
      <c r="CZ559"/>
      <c r="DA559"/>
      <c r="DB559"/>
      <c r="DC559"/>
      <c r="DD559"/>
      <c r="DE559"/>
      <c r="DF559"/>
      <c r="DG559"/>
      <c r="DH559"/>
      <c r="DI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c r="GL559"/>
      <c r="GM559"/>
      <c r="GN559"/>
      <c r="GO559"/>
      <c r="GP559"/>
      <c r="GQ559"/>
      <c r="GR559"/>
      <c r="GS559"/>
      <c r="GT559"/>
      <c r="GU559"/>
      <c r="GV559"/>
      <c r="GW559"/>
      <c r="GX559"/>
      <c r="GY559"/>
      <c r="GZ559"/>
      <c r="HA559"/>
      <c r="HB559"/>
      <c r="HC559"/>
      <c r="HD559"/>
      <c r="HE559"/>
      <c r="HF559"/>
      <c r="HG559"/>
      <c r="HH559"/>
      <c r="HI559"/>
      <c r="HJ559"/>
      <c r="HK559"/>
      <c r="HL559"/>
      <c r="HM559"/>
      <c r="HN559"/>
      <c r="HO559"/>
      <c r="HP559"/>
      <c r="HQ559"/>
      <c r="HR559"/>
      <c r="HS559"/>
      <c r="HT559"/>
      <c r="HU559"/>
      <c r="HV559"/>
      <c r="HW559"/>
      <c r="HX559"/>
      <c r="HY559"/>
      <c r="HZ559"/>
      <c r="IA559"/>
      <c r="IB559"/>
      <c r="IC559"/>
      <c r="ID559"/>
      <c r="IE559"/>
      <c r="IF559"/>
      <c r="IG559"/>
      <c r="IH559"/>
      <c r="II559"/>
      <c r="IJ559"/>
      <c r="IK559"/>
      <c r="IL559"/>
      <c r="IM559"/>
      <c r="IN559"/>
      <c r="IO559"/>
      <c r="IP559"/>
      <c r="IQ559"/>
      <c r="IR559"/>
      <c r="IS559"/>
      <c r="IT559"/>
      <c r="IU559"/>
      <c r="IV559"/>
    </row>
    <row r="560" spans="1:256" ht="24.9" customHeight="1" thickTop="1" thickBot="1" x14ac:dyDescent="0.3">
      <c r="A560" s="392" t="s">
        <v>1423</v>
      </c>
      <c r="B560" s="427"/>
      <c r="C560" s="427"/>
      <c r="D560" s="427"/>
      <c r="E560" s="427"/>
      <c r="F560" s="427"/>
      <c r="G560" s="427"/>
      <c r="H560" s="427"/>
      <c r="I560" s="427"/>
      <c r="J560" s="427"/>
      <c r="K560" s="427"/>
      <c r="L560" s="427"/>
      <c r="M560" s="427"/>
      <c r="N560" s="427"/>
      <c r="O560" s="427"/>
      <c r="P560" s="427"/>
      <c r="Q560" s="427"/>
      <c r="R560" s="427"/>
      <c r="S560" s="427"/>
      <c r="T560" s="427"/>
      <c r="U560" s="427"/>
      <c r="V560" s="427"/>
      <c r="W560" s="427"/>
      <c r="X560" s="427"/>
      <c r="Y560" s="427"/>
      <c r="Z560" s="427"/>
      <c r="AA560" s="427"/>
      <c r="AB560" s="427"/>
      <c r="AC560" s="428"/>
      <c r="AD560" s="310">
        <f>'Art. 123'!AF539</f>
        <v>3</v>
      </c>
      <c r="AE560" s="94" t="str">
        <f>IF(AG560=1,AK560,AG560)</f>
        <v>No aplica</v>
      </c>
      <c r="AF560">
        <f>AD560/2</f>
        <v>1.5</v>
      </c>
      <c r="AG560" s="92" t="str">
        <f>IF(AND(AF560&gt;=0,AF560&lt;=1),1,"No aplica")</f>
        <v>No aplica</v>
      </c>
      <c r="AH560" s="95" t="e">
        <f>AD560/(AG560*2)</f>
        <v>#VALUE!</v>
      </c>
      <c r="AI560" s="96" t="str">
        <f>IF(AG560=1,AG560/$AG$565,"No aplica")</f>
        <v>No aplica</v>
      </c>
      <c r="AJ560" s="96" t="e">
        <f>AF560*AI560</f>
        <v>#VALUE!</v>
      </c>
      <c r="AK560" s="96" t="e">
        <f>AJ560*$AE$23</f>
        <v>#VALUE!</v>
      </c>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c r="BY560"/>
      <c r="BZ560"/>
      <c r="CA560"/>
      <c r="CB560"/>
      <c r="CC560"/>
      <c r="CD560"/>
      <c r="CE560"/>
      <c r="CF560"/>
      <c r="CG560"/>
      <c r="CH560"/>
      <c r="CI560"/>
      <c r="CJ560"/>
      <c r="CK560"/>
      <c r="CL560"/>
      <c r="CM560"/>
      <c r="CN560"/>
      <c r="CO560"/>
      <c r="CP560"/>
      <c r="CQ560"/>
      <c r="CR560"/>
      <c r="CS560"/>
      <c r="CT560"/>
      <c r="CU560"/>
      <c r="CV560"/>
      <c r="CW560"/>
      <c r="CX560"/>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c r="ES560"/>
      <c r="ET560"/>
      <c r="EU560"/>
      <c r="EV560"/>
      <c r="EW560"/>
      <c r="EX560"/>
      <c r="EY560"/>
      <c r="EZ560"/>
      <c r="FA560"/>
      <c r="FB560"/>
      <c r="FC560"/>
      <c r="FD560"/>
      <c r="FE560"/>
      <c r="FF560"/>
      <c r="FG560"/>
      <c r="FH560"/>
      <c r="FI560"/>
      <c r="FJ560"/>
      <c r="FK560"/>
      <c r="FL560"/>
      <c r="FM560"/>
      <c r="FN560"/>
      <c r="FO560"/>
      <c r="FP560"/>
      <c r="FQ560"/>
      <c r="FR560"/>
      <c r="FS560"/>
      <c r="FT560"/>
      <c r="FU560"/>
      <c r="FV560"/>
      <c r="FW560"/>
      <c r="FX560"/>
      <c r="FY560"/>
      <c r="FZ560"/>
      <c r="GA560"/>
      <c r="GB560"/>
      <c r="GC560"/>
      <c r="GD560"/>
      <c r="GE560"/>
      <c r="GF560"/>
      <c r="GG560"/>
      <c r="GH560"/>
      <c r="GI560"/>
      <c r="GJ560"/>
      <c r="GK560"/>
      <c r="GL560"/>
      <c r="GM560"/>
      <c r="GN560"/>
      <c r="GO560"/>
      <c r="GP560"/>
      <c r="GQ560"/>
      <c r="GR560"/>
      <c r="GS560"/>
      <c r="GT560"/>
      <c r="GU560"/>
      <c r="GV560"/>
      <c r="GW560"/>
      <c r="GX560"/>
      <c r="GY560"/>
      <c r="GZ560"/>
      <c r="HA560"/>
      <c r="HB560"/>
      <c r="HC560"/>
      <c r="HD560"/>
      <c r="HE560"/>
      <c r="HF560"/>
      <c r="HG560"/>
      <c r="HH560"/>
      <c r="HI560"/>
      <c r="HJ560"/>
      <c r="HK560"/>
      <c r="HL560"/>
      <c r="HM560"/>
      <c r="HN560"/>
      <c r="HO560"/>
      <c r="HP560"/>
      <c r="HQ560"/>
      <c r="HR560"/>
      <c r="HS560"/>
      <c r="HT560"/>
      <c r="HU560"/>
      <c r="HV560"/>
      <c r="HW560"/>
      <c r="HX560"/>
      <c r="HY560"/>
      <c r="HZ560"/>
      <c r="IA560"/>
      <c r="IB560"/>
      <c r="IC560"/>
      <c r="ID560"/>
      <c r="IE560"/>
      <c r="IF560"/>
      <c r="IG560"/>
      <c r="IH560"/>
      <c r="II560"/>
      <c r="IJ560"/>
      <c r="IK560"/>
      <c r="IL560"/>
      <c r="IM560"/>
      <c r="IN560"/>
      <c r="IO560"/>
      <c r="IP560"/>
      <c r="IQ560"/>
      <c r="IR560"/>
      <c r="IS560"/>
      <c r="IT560"/>
      <c r="IU560"/>
      <c r="IV560"/>
    </row>
    <row r="561" spans="1:256" ht="24.9" customHeight="1" thickTop="1" thickBot="1" x14ac:dyDescent="0.3">
      <c r="A561" s="392" t="s">
        <v>1424</v>
      </c>
      <c r="B561" s="427"/>
      <c r="C561" s="427"/>
      <c r="D561" s="427"/>
      <c r="E561" s="427"/>
      <c r="F561" s="427"/>
      <c r="G561" s="427"/>
      <c r="H561" s="427"/>
      <c r="I561" s="427"/>
      <c r="J561" s="427"/>
      <c r="K561" s="427"/>
      <c r="L561" s="427"/>
      <c r="M561" s="427"/>
      <c r="N561" s="427"/>
      <c r="O561" s="427"/>
      <c r="P561" s="427"/>
      <c r="Q561" s="427"/>
      <c r="R561" s="427"/>
      <c r="S561" s="427"/>
      <c r="T561" s="427"/>
      <c r="U561" s="427"/>
      <c r="V561" s="427"/>
      <c r="W561" s="427"/>
      <c r="X561" s="427"/>
      <c r="Y561" s="427"/>
      <c r="Z561" s="427"/>
      <c r="AA561" s="427"/>
      <c r="AB561" s="427"/>
      <c r="AC561" s="428"/>
      <c r="AD561" s="310">
        <f>'Art. 123'!AF540</f>
        <v>3</v>
      </c>
      <c r="AE561" s="94" t="str">
        <f>IF(AG561=1,AK561,AG561)</f>
        <v>No aplica</v>
      </c>
      <c r="AF561">
        <f>AD561/2</f>
        <v>1.5</v>
      </c>
      <c r="AG561" s="92" t="str">
        <f>IF(AND(AF561&gt;=0,AF561&lt;=1),1,"No aplica")</f>
        <v>No aplica</v>
      </c>
      <c r="AH561" s="95" t="e">
        <f>AD561/(AG561*2)</f>
        <v>#VALUE!</v>
      </c>
      <c r="AI561" s="96" t="str">
        <f>IF(AG561=1,AG561/$AG$565,"No aplica")</f>
        <v>No aplica</v>
      </c>
      <c r="AJ561" s="96" t="e">
        <f>AF561*AI561</f>
        <v>#VALUE!</v>
      </c>
      <c r="AK561" s="96" t="e">
        <f>AJ561*$AE$23</f>
        <v>#VALUE!</v>
      </c>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c r="BY561"/>
      <c r="BZ561"/>
      <c r="CA561"/>
      <c r="CB561"/>
      <c r="CC561"/>
      <c r="CD561"/>
      <c r="CE561"/>
      <c r="CF561"/>
      <c r="CG561"/>
      <c r="CH561"/>
      <c r="CI561"/>
      <c r="CJ561"/>
      <c r="CK561"/>
      <c r="CL561"/>
      <c r="CM561"/>
      <c r="CN561"/>
      <c r="CO561"/>
      <c r="CP561"/>
      <c r="CQ561"/>
      <c r="CR561"/>
      <c r="CS561"/>
      <c r="CT561"/>
      <c r="CU561"/>
      <c r="CV561"/>
      <c r="CW561"/>
      <c r="CX561"/>
      <c r="CY561"/>
      <c r="CZ561"/>
      <c r="DA561"/>
      <c r="DB561"/>
      <c r="DC561"/>
      <c r="DD561"/>
      <c r="DE561"/>
      <c r="DF561"/>
      <c r="DG561"/>
      <c r="DH561"/>
      <c r="DI561"/>
      <c r="DJ561"/>
      <c r="DK561"/>
      <c r="DL561"/>
      <c r="DM561"/>
      <c r="DN561"/>
      <c r="DO561"/>
      <c r="DP561"/>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c r="FS561"/>
      <c r="FT561"/>
      <c r="FU561"/>
      <c r="FV561"/>
      <c r="FW561"/>
      <c r="FX561"/>
      <c r="FY561"/>
      <c r="FZ561"/>
      <c r="GA561"/>
      <c r="GB561"/>
      <c r="GC561"/>
      <c r="GD561"/>
      <c r="GE561"/>
      <c r="GF561"/>
      <c r="GG561"/>
      <c r="GH561"/>
      <c r="GI561"/>
      <c r="GJ561"/>
      <c r="GK561"/>
      <c r="GL561"/>
      <c r="GM561"/>
      <c r="GN561"/>
      <c r="GO561"/>
      <c r="GP561"/>
      <c r="GQ561"/>
      <c r="GR561"/>
      <c r="GS561"/>
      <c r="GT561"/>
      <c r="GU561"/>
      <c r="GV561"/>
      <c r="GW561"/>
      <c r="GX561"/>
      <c r="GY561"/>
      <c r="GZ561"/>
      <c r="HA561"/>
      <c r="HB561"/>
      <c r="HC561"/>
      <c r="HD561"/>
      <c r="HE561"/>
      <c r="HF561"/>
      <c r="HG561"/>
      <c r="HH561"/>
      <c r="HI561"/>
      <c r="HJ561"/>
      <c r="HK561"/>
      <c r="HL561"/>
      <c r="HM561"/>
      <c r="HN561"/>
      <c r="HO561"/>
      <c r="HP561"/>
      <c r="HQ561"/>
      <c r="HR561"/>
      <c r="HS561"/>
      <c r="HT561"/>
      <c r="HU561"/>
      <c r="HV561"/>
      <c r="HW561"/>
      <c r="HX561"/>
      <c r="HY561"/>
      <c r="HZ561"/>
      <c r="IA561"/>
      <c r="IB561"/>
      <c r="IC561"/>
      <c r="ID561"/>
      <c r="IE561"/>
      <c r="IF561"/>
      <c r="IG561"/>
      <c r="IH561"/>
      <c r="II561"/>
      <c r="IJ561"/>
      <c r="IK561"/>
      <c r="IL561"/>
      <c r="IM561"/>
      <c r="IN561"/>
      <c r="IO561"/>
      <c r="IP561"/>
      <c r="IQ561"/>
      <c r="IR561"/>
      <c r="IS561"/>
      <c r="IT561"/>
      <c r="IU561"/>
      <c r="IV561"/>
    </row>
    <row r="562" spans="1:256" ht="24.9" customHeight="1" thickTop="1" thickBot="1" x14ac:dyDescent="0.3">
      <c r="A562" s="392" t="s">
        <v>1425</v>
      </c>
      <c r="B562" s="427"/>
      <c r="C562" s="427"/>
      <c r="D562" s="427"/>
      <c r="E562" s="427"/>
      <c r="F562" s="427"/>
      <c r="G562" s="427"/>
      <c r="H562" s="427"/>
      <c r="I562" s="427"/>
      <c r="J562" s="427"/>
      <c r="K562" s="427"/>
      <c r="L562" s="427"/>
      <c r="M562" s="427"/>
      <c r="N562" s="427"/>
      <c r="O562" s="427"/>
      <c r="P562" s="427"/>
      <c r="Q562" s="427"/>
      <c r="R562" s="427"/>
      <c r="S562" s="427"/>
      <c r="T562" s="427"/>
      <c r="U562" s="427"/>
      <c r="V562" s="427"/>
      <c r="W562" s="427"/>
      <c r="X562" s="427"/>
      <c r="Y562" s="427"/>
      <c r="Z562" s="427"/>
      <c r="AA562" s="427"/>
      <c r="AB562" s="427"/>
      <c r="AC562" s="428"/>
      <c r="AD562" s="310">
        <f>'Art. 123'!AF541</f>
        <v>3</v>
      </c>
      <c r="AE562" s="94" t="str">
        <f>IF(AG562=1,AK562,AG562)</f>
        <v>No aplica</v>
      </c>
      <c r="AF562">
        <f>AD562/2</f>
        <v>1.5</v>
      </c>
      <c r="AG562" s="92" t="str">
        <f>IF(AND(AF562&gt;=0,AF562&lt;=1),1,"No aplica")</f>
        <v>No aplica</v>
      </c>
      <c r="AH562" s="95" t="e">
        <f>AD562/(AG562*2)</f>
        <v>#VALUE!</v>
      </c>
      <c r="AI562" s="96" t="str">
        <f>IF(AG562=1,AG562/$AG$565,"No aplica")</f>
        <v>No aplica</v>
      </c>
      <c r="AJ562" s="96" t="e">
        <f>AF562*AI562</f>
        <v>#VALUE!</v>
      </c>
      <c r="AK562" s="96" t="e">
        <f>AJ562*$AE$23</f>
        <v>#VALUE!</v>
      </c>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c r="BY562"/>
      <c r="BZ562"/>
      <c r="CA562"/>
      <c r="CB562"/>
      <c r="CC562"/>
      <c r="CD562"/>
      <c r="CE562"/>
      <c r="CF562"/>
      <c r="CG562"/>
      <c r="CH562"/>
      <c r="CI562"/>
      <c r="CJ562"/>
      <c r="CK562"/>
      <c r="CL562"/>
      <c r="CM562"/>
      <c r="CN562"/>
      <c r="CO562"/>
      <c r="CP562"/>
      <c r="CQ562"/>
      <c r="CR562"/>
      <c r="CS562"/>
      <c r="CT562"/>
      <c r="CU562"/>
      <c r="CV562"/>
      <c r="CW562"/>
      <c r="CX562"/>
      <c r="CY562"/>
      <c r="CZ562"/>
      <c r="DA562"/>
      <c r="DB562"/>
      <c r="DC562"/>
      <c r="DD562"/>
      <c r="DE562"/>
      <c r="DF562"/>
      <c r="DG562"/>
      <c r="DH562"/>
      <c r="DI562"/>
      <c r="DJ562"/>
      <c r="DK562"/>
      <c r="DL562"/>
      <c r="DM562"/>
      <c r="DN562"/>
      <c r="DO562"/>
      <c r="DP562"/>
      <c r="DQ562"/>
      <c r="DR562"/>
      <c r="DS562"/>
      <c r="DT562"/>
      <c r="DU562"/>
      <c r="DV562"/>
      <c r="DW562"/>
      <c r="DX562"/>
      <c r="DY562"/>
      <c r="DZ562"/>
      <c r="EA562"/>
      <c r="EB562"/>
      <c r="EC562"/>
      <c r="ED562"/>
      <c r="EE562"/>
      <c r="EF562"/>
      <c r="EG562"/>
      <c r="EH562"/>
      <c r="EI562"/>
      <c r="EJ562"/>
      <c r="EK562"/>
      <c r="EL562"/>
      <c r="EM562"/>
      <c r="EN562"/>
      <c r="EO562"/>
      <c r="EP562"/>
      <c r="EQ562"/>
      <c r="ER562"/>
      <c r="ES562"/>
      <c r="ET562"/>
      <c r="EU562"/>
      <c r="EV562"/>
      <c r="EW562"/>
      <c r="EX562"/>
      <c r="EY562"/>
      <c r="EZ562"/>
      <c r="FA562"/>
      <c r="FB562"/>
      <c r="FC562"/>
      <c r="FD562"/>
      <c r="FE562"/>
      <c r="FF562"/>
      <c r="FG562"/>
      <c r="FH562"/>
      <c r="FI562"/>
      <c r="FJ562"/>
      <c r="FK562"/>
      <c r="FL562"/>
      <c r="FM562"/>
      <c r="FN562"/>
      <c r="FO562"/>
      <c r="FP562"/>
      <c r="FQ562"/>
      <c r="FR562"/>
      <c r="FS562"/>
      <c r="FT562"/>
      <c r="FU562"/>
      <c r="FV562"/>
      <c r="FW562"/>
      <c r="FX562"/>
      <c r="FY562"/>
      <c r="FZ562"/>
      <c r="GA562"/>
      <c r="GB562"/>
      <c r="GC562"/>
      <c r="GD562"/>
      <c r="GE562"/>
      <c r="GF562"/>
      <c r="GG562"/>
      <c r="GH562"/>
      <c r="GI562"/>
      <c r="GJ562"/>
      <c r="GK562"/>
      <c r="GL562"/>
      <c r="GM562"/>
      <c r="GN562"/>
      <c r="GO562"/>
      <c r="GP562"/>
      <c r="GQ562"/>
      <c r="GR562"/>
      <c r="GS562"/>
      <c r="GT562"/>
      <c r="GU562"/>
      <c r="GV562"/>
      <c r="GW562"/>
      <c r="GX562"/>
      <c r="GY562"/>
      <c r="GZ562"/>
      <c r="HA562"/>
      <c r="HB562"/>
      <c r="HC562"/>
      <c r="HD562"/>
      <c r="HE562"/>
      <c r="HF562"/>
      <c r="HG562"/>
      <c r="HH562"/>
      <c r="HI562"/>
      <c r="HJ562"/>
      <c r="HK562"/>
      <c r="HL562"/>
      <c r="HM562"/>
      <c r="HN562"/>
      <c r="HO562"/>
      <c r="HP562"/>
      <c r="HQ562"/>
      <c r="HR562"/>
      <c r="HS562"/>
      <c r="HT562"/>
      <c r="HU562"/>
      <c r="HV562"/>
      <c r="HW562"/>
      <c r="HX562"/>
      <c r="HY562"/>
      <c r="HZ562"/>
      <c r="IA562"/>
      <c r="IB562"/>
      <c r="IC562"/>
      <c r="ID562"/>
      <c r="IE562"/>
      <c r="IF562"/>
      <c r="IG562"/>
      <c r="IH562"/>
      <c r="II562"/>
      <c r="IJ562"/>
      <c r="IK562"/>
      <c r="IL562"/>
      <c r="IM562"/>
      <c r="IN562"/>
      <c r="IO562"/>
      <c r="IP562"/>
      <c r="IQ562"/>
      <c r="IR562"/>
      <c r="IS562"/>
      <c r="IT562"/>
      <c r="IU562"/>
      <c r="IV562"/>
    </row>
    <row r="563" spans="1:256" ht="24.9" customHeight="1" thickTop="1" thickBot="1" x14ac:dyDescent="0.3">
      <c r="A563" s="392" t="s">
        <v>1426</v>
      </c>
      <c r="B563" s="427"/>
      <c r="C563" s="427"/>
      <c r="D563" s="427"/>
      <c r="E563" s="427"/>
      <c r="F563" s="427"/>
      <c r="G563" s="427"/>
      <c r="H563" s="427"/>
      <c r="I563" s="427"/>
      <c r="J563" s="427"/>
      <c r="K563" s="427"/>
      <c r="L563" s="427"/>
      <c r="M563" s="427"/>
      <c r="N563" s="427"/>
      <c r="O563" s="427"/>
      <c r="P563" s="427"/>
      <c r="Q563" s="427"/>
      <c r="R563" s="427"/>
      <c r="S563" s="427"/>
      <c r="T563" s="427"/>
      <c r="U563" s="427"/>
      <c r="V563" s="427"/>
      <c r="W563" s="427"/>
      <c r="X563" s="427"/>
      <c r="Y563" s="427"/>
      <c r="Z563" s="427"/>
      <c r="AA563" s="427"/>
      <c r="AB563" s="427"/>
      <c r="AC563" s="428"/>
      <c r="AD563" s="310">
        <f>'Art. 123'!AF542</f>
        <v>3</v>
      </c>
      <c r="AE563" s="94" t="str">
        <f>IF(AG563=1,AK563,AG563)</f>
        <v>No aplica</v>
      </c>
      <c r="AF563">
        <f>AD563/2</f>
        <v>1.5</v>
      </c>
      <c r="AG563" s="92" t="str">
        <f>IF(AND(AF563&gt;=0,AF563&lt;=1),1,"No aplica")</f>
        <v>No aplica</v>
      </c>
      <c r="AH563" s="95" t="e">
        <f>AD563/(AG563*2)</f>
        <v>#VALUE!</v>
      </c>
      <c r="AI563" s="96" t="str">
        <f>IF(AG563=1,AG563/$AG$565,"No aplica")</f>
        <v>No aplica</v>
      </c>
      <c r="AJ563" s="96" t="e">
        <f>AF563*AI563</f>
        <v>#VALUE!</v>
      </c>
      <c r="AK563" s="96" t="e">
        <f>AJ563*$AE$23</f>
        <v>#VALUE!</v>
      </c>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c r="BY563"/>
      <c r="BZ563"/>
      <c r="CA563"/>
      <c r="CB563"/>
      <c r="CC563"/>
      <c r="CD563"/>
      <c r="CE563"/>
      <c r="CF563"/>
      <c r="CG563"/>
      <c r="CH563"/>
      <c r="CI563"/>
      <c r="CJ563"/>
      <c r="CK563"/>
      <c r="CL563"/>
      <c r="CM563"/>
      <c r="CN563"/>
      <c r="CO563"/>
      <c r="CP563"/>
      <c r="CQ563"/>
      <c r="CR563"/>
      <c r="CS563"/>
      <c r="CT563"/>
      <c r="CU563"/>
      <c r="CV563"/>
      <c r="CW563"/>
      <c r="CX563"/>
      <c r="CY563"/>
      <c r="CZ563"/>
      <c r="DA563"/>
      <c r="DB563"/>
      <c r="DC563"/>
      <c r="DD563"/>
      <c r="DE563"/>
      <c r="DF563"/>
      <c r="DG563"/>
      <c r="DH563"/>
      <c r="DI563"/>
      <c r="DJ563"/>
      <c r="DK563"/>
      <c r="DL563"/>
      <c r="DM563"/>
      <c r="DN563"/>
      <c r="DO563"/>
      <c r="DP563"/>
      <c r="DQ563"/>
      <c r="DR563"/>
      <c r="DS563"/>
      <c r="DT563"/>
      <c r="DU563"/>
      <c r="DV563"/>
      <c r="DW563"/>
      <c r="DX563"/>
      <c r="DY563"/>
      <c r="DZ563"/>
      <c r="EA563"/>
      <c r="EB563"/>
      <c r="EC563"/>
      <c r="ED563"/>
      <c r="EE563"/>
      <c r="EF563"/>
      <c r="EG563"/>
      <c r="EH563"/>
      <c r="EI563"/>
      <c r="EJ563"/>
      <c r="EK563"/>
      <c r="EL563"/>
      <c r="EM563"/>
      <c r="EN563"/>
      <c r="EO563"/>
      <c r="EP563"/>
      <c r="EQ563"/>
      <c r="ER563"/>
      <c r="ES563"/>
      <c r="ET563"/>
      <c r="EU563"/>
      <c r="EV563"/>
      <c r="EW563"/>
      <c r="EX563"/>
      <c r="EY563"/>
      <c r="EZ563"/>
      <c r="FA563"/>
      <c r="FB563"/>
      <c r="FC563"/>
      <c r="FD563"/>
      <c r="FE563"/>
      <c r="FF563"/>
      <c r="FG563"/>
      <c r="FH563"/>
      <c r="FI563"/>
      <c r="FJ563"/>
      <c r="FK563"/>
      <c r="FL563"/>
      <c r="FM563"/>
      <c r="FN563"/>
      <c r="FO563"/>
      <c r="FP563"/>
      <c r="FQ563"/>
      <c r="FR563"/>
      <c r="FS563"/>
      <c r="FT563"/>
      <c r="FU563"/>
      <c r="FV563"/>
      <c r="FW563"/>
      <c r="FX563"/>
      <c r="FY563"/>
      <c r="FZ563"/>
      <c r="GA563"/>
      <c r="GB563"/>
      <c r="GC563"/>
      <c r="GD563"/>
      <c r="GE563"/>
      <c r="GF563"/>
      <c r="GG563"/>
      <c r="GH563"/>
      <c r="GI563"/>
      <c r="GJ563"/>
      <c r="GK563"/>
      <c r="GL563"/>
      <c r="GM563"/>
      <c r="GN563"/>
      <c r="GO563"/>
      <c r="GP563"/>
      <c r="GQ563"/>
      <c r="GR563"/>
      <c r="GS563"/>
      <c r="GT563"/>
      <c r="GU563"/>
      <c r="GV563"/>
      <c r="GW563"/>
      <c r="GX563"/>
      <c r="GY563"/>
      <c r="GZ563"/>
      <c r="HA563"/>
      <c r="HB563"/>
      <c r="HC563"/>
      <c r="HD563"/>
      <c r="HE563"/>
      <c r="HF563"/>
      <c r="HG563"/>
      <c r="HH563"/>
      <c r="HI563"/>
      <c r="HJ563"/>
      <c r="HK563"/>
      <c r="HL563"/>
      <c r="HM563"/>
      <c r="HN563"/>
      <c r="HO563"/>
      <c r="HP563"/>
      <c r="HQ563"/>
      <c r="HR563"/>
      <c r="HS563"/>
      <c r="HT563"/>
      <c r="HU563"/>
      <c r="HV563"/>
      <c r="HW563"/>
      <c r="HX563"/>
      <c r="HY563"/>
      <c r="HZ563"/>
      <c r="IA563"/>
      <c r="IB563"/>
      <c r="IC563"/>
      <c r="ID563"/>
      <c r="IE563"/>
      <c r="IF563"/>
      <c r="IG563"/>
      <c r="IH563"/>
      <c r="II563"/>
      <c r="IJ563"/>
      <c r="IK563"/>
      <c r="IL563"/>
      <c r="IM563"/>
      <c r="IN563"/>
      <c r="IO563"/>
      <c r="IP563"/>
      <c r="IQ563"/>
      <c r="IR563"/>
      <c r="IS563"/>
      <c r="IT563"/>
      <c r="IU563"/>
      <c r="IV563"/>
    </row>
    <row r="564" spans="1:256" ht="24.9" customHeight="1" thickTop="1" thickBot="1" x14ac:dyDescent="0.3">
      <c r="A564" s="392" t="s">
        <v>2380</v>
      </c>
      <c r="B564" s="427"/>
      <c r="C564" s="427"/>
      <c r="D564" s="427"/>
      <c r="E564" s="427"/>
      <c r="F564" s="427"/>
      <c r="G564" s="427"/>
      <c r="H564" s="427"/>
      <c r="I564" s="427"/>
      <c r="J564" s="427"/>
      <c r="K564" s="427"/>
      <c r="L564" s="427"/>
      <c r="M564" s="427"/>
      <c r="N564" s="427"/>
      <c r="O564" s="427"/>
      <c r="P564" s="427"/>
      <c r="Q564" s="427"/>
      <c r="R564" s="427"/>
      <c r="S564" s="427"/>
      <c r="T564" s="427"/>
      <c r="U564" s="427"/>
      <c r="V564" s="427"/>
      <c r="W564" s="427"/>
      <c r="X564" s="427"/>
      <c r="Y564" s="427"/>
      <c r="Z564" s="427"/>
      <c r="AA564" s="427"/>
      <c r="AB564" s="427"/>
      <c r="AC564" s="428"/>
      <c r="AD564" s="310">
        <f>'Art. 123'!AF543</f>
        <v>3</v>
      </c>
      <c r="AE564" s="94" t="str">
        <f>IF(AG564=1,AK564,AG564)</f>
        <v>No aplica</v>
      </c>
      <c r="AF564">
        <f>AD564/2</f>
        <v>1.5</v>
      </c>
      <c r="AG564" s="92" t="str">
        <f>IF(AND(AF564&gt;=0,AF564&lt;=1),1,"No aplica")</f>
        <v>No aplica</v>
      </c>
      <c r="AH564" s="95" t="e">
        <f>AD564/(AG564*2)</f>
        <v>#VALUE!</v>
      </c>
      <c r="AI564" s="96" t="str">
        <f>IF(AG564=1,AG564/$AG$565,"No aplica")</f>
        <v>No aplica</v>
      </c>
      <c r="AJ564" s="96" t="e">
        <f>AF564*AI564</f>
        <v>#VALUE!</v>
      </c>
      <c r="AK564" s="96" t="e">
        <f>AJ564*$AE$23</f>
        <v>#VALUE!</v>
      </c>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c r="GQ564"/>
      <c r="GR564"/>
      <c r="GS564"/>
      <c r="GT564"/>
      <c r="GU564"/>
      <c r="GV564"/>
      <c r="GW564"/>
      <c r="GX564"/>
      <c r="GY564"/>
      <c r="GZ564"/>
      <c r="HA564"/>
      <c r="HB564"/>
      <c r="HC564"/>
      <c r="HD564"/>
      <c r="HE564"/>
      <c r="HF564"/>
      <c r="HG564"/>
      <c r="HH564"/>
      <c r="HI564"/>
      <c r="HJ564"/>
      <c r="HK564"/>
      <c r="HL564"/>
      <c r="HM564"/>
      <c r="HN564"/>
      <c r="HO564"/>
      <c r="HP564"/>
      <c r="HQ564"/>
      <c r="HR564"/>
      <c r="HS564"/>
      <c r="HT564"/>
      <c r="HU564"/>
      <c r="HV564"/>
      <c r="HW564"/>
      <c r="HX564"/>
      <c r="HY564"/>
      <c r="HZ564"/>
      <c r="IA564"/>
      <c r="IB564"/>
      <c r="IC564"/>
      <c r="ID564"/>
      <c r="IE564"/>
      <c r="IF564"/>
      <c r="IG564"/>
      <c r="IH564"/>
      <c r="II564"/>
      <c r="IJ564"/>
      <c r="IK564"/>
      <c r="IL564"/>
      <c r="IM564"/>
      <c r="IN564"/>
      <c r="IO564"/>
      <c r="IP564"/>
      <c r="IQ564"/>
      <c r="IR564"/>
      <c r="IS564"/>
      <c r="IT564"/>
      <c r="IU564"/>
      <c r="IV564"/>
    </row>
    <row r="565" spans="1:256" ht="24.9" customHeight="1" thickTop="1" x14ac:dyDescent="0.25">
      <c r="A565" s="437" t="s">
        <v>1732</v>
      </c>
      <c r="B565" s="438"/>
      <c r="C565" s="438"/>
      <c r="D565" s="438"/>
      <c r="E565" s="438"/>
      <c r="F565" s="438"/>
      <c r="G565" s="438"/>
      <c r="H565" s="438"/>
      <c r="I565" s="438"/>
      <c r="J565" s="438"/>
      <c r="K565" s="438"/>
      <c r="L565" s="438"/>
      <c r="M565" s="438"/>
      <c r="N565" s="438"/>
      <c r="O565" s="438"/>
      <c r="P565" s="438"/>
      <c r="Q565" s="438"/>
      <c r="R565" s="438"/>
      <c r="S565" s="438"/>
      <c r="T565" s="438"/>
      <c r="U565" s="438"/>
      <c r="V565" s="438"/>
      <c r="W565" s="438"/>
      <c r="X565" s="438"/>
      <c r="Y565" s="438"/>
      <c r="Z565" s="438"/>
      <c r="AA565" s="438"/>
      <c r="AB565" s="438"/>
      <c r="AC565" s="438"/>
      <c r="AD565" s="439"/>
      <c r="AE565" s="94">
        <f>SUM(AE558:AE564)</f>
        <v>0</v>
      </c>
      <c r="AF565" s="61"/>
      <c r="AG565" s="97">
        <f>SUM(AG560:AG564)</f>
        <v>0</v>
      </c>
      <c r="AH565" s="98"/>
      <c r="AI565" s="99"/>
      <c r="AJ565" s="99"/>
      <c r="AK565" s="99"/>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c r="GT565"/>
      <c r="GU565"/>
      <c r="GV565"/>
      <c r="GW565"/>
      <c r="GX565"/>
      <c r="GY565"/>
      <c r="GZ565"/>
      <c r="HA565"/>
      <c r="HB565"/>
      <c r="HC565"/>
      <c r="HD565"/>
      <c r="HE565"/>
      <c r="HF565"/>
      <c r="HG565"/>
      <c r="HH565"/>
      <c r="HI565"/>
      <c r="HJ565"/>
      <c r="HK565"/>
      <c r="HL565"/>
      <c r="HM565"/>
      <c r="HN565"/>
      <c r="HO565"/>
      <c r="HP565"/>
      <c r="HQ565"/>
      <c r="HR565"/>
      <c r="HS565"/>
      <c r="HT565"/>
      <c r="HU565"/>
      <c r="HV565"/>
      <c r="HW565"/>
      <c r="HX565"/>
      <c r="HY565"/>
      <c r="HZ565"/>
      <c r="IA565"/>
      <c r="IB565"/>
      <c r="IC565"/>
      <c r="ID565"/>
      <c r="IE565"/>
      <c r="IF565"/>
      <c r="IG565"/>
      <c r="IH565"/>
      <c r="II565"/>
      <c r="IJ565"/>
      <c r="IK565"/>
      <c r="IL565"/>
      <c r="IM565"/>
      <c r="IN565"/>
      <c r="IO565"/>
      <c r="IP565"/>
      <c r="IQ565"/>
      <c r="IR565"/>
      <c r="IS565"/>
      <c r="IT565"/>
      <c r="IU565"/>
      <c r="IV565"/>
    </row>
    <row r="566" spans="1:256" ht="24.9" customHeight="1" x14ac:dyDescent="0.25">
      <c r="A566" s="440" t="s">
        <v>1733</v>
      </c>
      <c r="B566" s="441"/>
      <c r="C566" s="441"/>
      <c r="D566" s="441"/>
      <c r="E566" s="441"/>
      <c r="F566" s="441"/>
      <c r="G566" s="441"/>
      <c r="H566" s="441"/>
      <c r="I566" s="441"/>
      <c r="J566" s="441"/>
      <c r="K566" s="441"/>
      <c r="L566" s="441"/>
      <c r="M566" s="441"/>
      <c r="N566" s="441"/>
      <c r="O566" s="441"/>
      <c r="P566" s="441"/>
      <c r="Q566" s="441"/>
      <c r="R566" s="441"/>
      <c r="S566" s="441"/>
      <c r="T566" s="441"/>
      <c r="U566" s="441"/>
      <c r="V566" s="441"/>
      <c r="W566" s="441"/>
      <c r="X566" s="441"/>
      <c r="Y566" s="441"/>
      <c r="Z566" s="441"/>
      <c r="AA566" s="441"/>
      <c r="AB566" s="441"/>
      <c r="AC566" s="441"/>
      <c r="AD566" s="442"/>
      <c r="AE566" s="94">
        <f>AE565/$AE$23*100</f>
        <v>0</v>
      </c>
      <c r="AF566" s="61"/>
      <c r="AG566" s="97"/>
      <c r="AH566" s="98"/>
      <c r="AI566" s="99"/>
      <c r="AJ566" s="99"/>
      <c r="AK566" s="99"/>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c r="HK566"/>
      <c r="HL566"/>
      <c r="HM566"/>
      <c r="HN566"/>
      <c r="HO566"/>
      <c r="HP566"/>
      <c r="HQ566"/>
      <c r="HR566"/>
      <c r="HS566"/>
      <c r="HT566"/>
      <c r="HU566"/>
      <c r="HV566"/>
      <c r="HW566"/>
      <c r="HX566"/>
      <c r="HY566"/>
      <c r="HZ566"/>
      <c r="IA566"/>
      <c r="IB566"/>
      <c r="IC566"/>
      <c r="ID566"/>
      <c r="IE566"/>
      <c r="IF566"/>
      <c r="IG566"/>
      <c r="IH566"/>
      <c r="II566"/>
      <c r="IJ566"/>
      <c r="IK566"/>
      <c r="IL566"/>
      <c r="IM566"/>
      <c r="IN566"/>
      <c r="IO566"/>
      <c r="IP566"/>
      <c r="IQ566"/>
      <c r="IR566"/>
      <c r="IS566"/>
      <c r="IT566"/>
      <c r="IU566"/>
      <c r="IV566"/>
    </row>
    <row r="567" spans="1:256" ht="24.9" customHeight="1" x14ac:dyDescent="0.25">
      <c r="A567" s="107"/>
      <c r="B567" s="107"/>
      <c r="C567" s="107"/>
      <c r="D567" s="107"/>
      <c r="E567" s="107"/>
      <c r="F567" s="107"/>
      <c r="G567" s="107"/>
      <c r="H567" s="107"/>
      <c r="I567" s="107"/>
      <c r="J567" s="107"/>
      <c r="K567" s="107"/>
      <c r="L567" s="107"/>
      <c r="M567" s="107"/>
      <c r="N567" s="107"/>
      <c r="O567" s="107"/>
      <c r="P567" s="107"/>
      <c r="Q567" s="100"/>
      <c r="R567" s="107"/>
      <c r="S567" s="107"/>
      <c r="T567" s="107"/>
      <c r="U567" s="107"/>
      <c r="V567" s="107"/>
      <c r="W567" s="107"/>
      <c r="X567" s="107"/>
      <c r="Y567" s="107"/>
      <c r="Z567" s="107"/>
      <c r="AA567" s="107"/>
      <c r="AB567" s="107"/>
      <c r="AC567" s="107"/>
      <c r="AD567" s="101"/>
      <c r="AE567" s="101"/>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c r="HO567"/>
      <c r="HP567"/>
      <c r="HQ567"/>
      <c r="HR567"/>
      <c r="HS567"/>
      <c r="HT567"/>
      <c r="HU567"/>
      <c r="HV567"/>
      <c r="HW567"/>
      <c r="HX567"/>
      <c r="HY567"/>
      <c r="HZ567"/>
      <c r="IA567"/>
      <c r="IB567"/>
      <c r="IC567"/>
      <c r="ID567"/>
      <c r="IE567"/>
      <c r="IF567"/>
      <c r="IG567"/>
      <c r="IH567"/>
      <c r="II567"/>
      <c r="IJ567"/>
      <c r="IK567"/>
      <c r="IL567"/>
      <c r="IM567"/>
      <c r="IN567"/>
      <c r="IO567"/>
      <c r="IP567"/>
      <c r="IQ567"/>
      <c r="IR567"/>
      <c r="IS567"/>
      <c r="IT567"/>
      <c r="IU567"/>
      <c r="IV567"/>
    </row>
    <row r="568" spans="1:256" ht="24.9" customHeight="1" x14ac:dyDescent="0.25">
      <c r="A568" s="107"/>
      <c r="B568" s="107"/>
      <c r="C568" s="107"/>
      <c r="D568" s="107"/>
      <c r="E568" s="107"/>
      <c r="F568" s="107"/>
      <c r="G568" s="107"/>
      <c r="H568" s="107"/>
      <c r="I568" s="107"/>
      <c r="J568" s="107"/>
      <c r="K568" s="107"/>
      <c r="L568" s="107"/>
      <c r="M568" s="107"/>
      <c r="N568" s="107"/>
      <c r="O568" s="107"/>
      <c r="P568" s="107"/>
      <c r="Q568" s="100"/>
      <c r="R568" s="107"/>
      <c r="S568" s="107"/>
      <c r="T568" s="107"/>
      <c r="U568" s="107"/>
      <c r="V568" s="107"/>
      <c r="W568" s="107"/>
      <c r="X568" s="107"/>
      <c r="Y568" s="107"/>
      <c r="Z568" s="107"/>
      <c r="AA568" s="107"/>
      <c r="AB568" s="107"/>
      <c r="AC568" s="107"/>
      <c r="AD568" s="101"/>
      <c r="AE568" s="101"/>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c r="HO568"/>
      <c r="HP568"/>
      <c r="HQ568"/>
      <c r="HR568"/>
      <c r="HS568"/>
      <c r="HT568"/>
      <c r="HU568"/>
      <c r="HV568"/>
      <c r="HW568"/>
      <c r="HX568"/>
      <c r="HY568"/>
      <c r="HZ568"/>
      <c r="IA568"/>
      <c r="IB568"/>
      <c r="IC568"/>
      <c r="ID568"/>
      <c r="IE568"/>
      <c r="IF568"/>
      <c r="IG568"/>
      <c r="IH568"/>
      <c r="II568"/>
      <c r="IJ568"/>
      <c r="IK568"/>
      <c r="IL568"/>
      <c r="IM568"/>
      <c r="IN568"/>
      <c r="IO568"/>
      <c r="IP568"/>
      <c r="IQ568"/>
      <c r="IR568"/>
      <c r="IS568"/>
      <c r="IT568"/>
      <c r="IU568"/>
      <c r="IV568"/>
    </row>
    <row r="569" spans="1:256" ht="24.9" customHeight="1" x14ac:dyDescent="0.25">
      <c r="A569" s="444" t="s">
        <v>2381</v>
      </c>
      <c r="B569" s="444"/>
      <c r="C569" s="444"/>
      <c r="D569" s="444"/>
      <c r="E569" s="444"/>
      <c r="F569" s="444"/>
      <c r="G569" s="444"/>
      <c r="H569" s="444"/>
      <c r="I569" s="444"/>
      <c r="J569" s="444"/>
      <c r="K569" s="444"/>
      <c r="L569" s="444"/>
      <c r="M569" s="444"/>
      <c r="N569" s="444"/>
      <c r="O569" s="444"/>
      <c r="P569" s="444"/>
      <c r="Q569" s="444"/>
      <c r="R569" s="444"/>
      <c r="S569" s="444"/>
      <c r="T569" s="444"/>
      <c r="U569" s="444"/>
      <c r="V569" s="444"/>
      <c r="W569" s="444"/>
      <c r="X569" s="444"/>
      <c r="Y569" s="444"/>
      <c r="Z569" s="444"/>
      <c r="AA569" s="444"/>
      <c r="AB569" s="444"/>
      <c r="AC569" s="444"/>
      <c r="AD569" s="295"/>
      <c r="AE569" s="295"/>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c r="HK569"/>
      <c r="HL569"/>
      <c r="HM569"/>
      <c r="HN569"/>
      <c r="HO569"/>
      <c r="HP569"/>
      <c r="HQ569"/>
      <c r="HR569"/>
      <c r="HS569"/>
      <c r="HT569"/>
      <c r="HU569"/>
      <c r="HV569"/>
      <c r="HW569"/>
      <c r="HX569"/>
      <c r="HY569"/>
      <c r="HZ569"/>
      <c r="IA569"/>
      <c r="IB569"/>
      <c r="IC569"/>
      <c r="ID569"/>
      <c r="IE569"/>
      <c r="IF569"/>
      <c r="IG569"/>
      <c r="IH569"/>
      <c r="II569"/>
      <c r="IJ569"/>
      <c r="IK569"/>
      <c r="IL569"/>
      <c r="IM569"/>
      <c r="IN569"/>
      <c r="IO569"/>
      <c r="IP569"/>
      <c r="IQ569"/>
      <c r="IR569"/>
      <c r="IS569"/>
      <c r="IT569"/>
      <c r="IU569"/>
      <c r="IV569"/>
    </row>
    <row r="570" spans="1:256" ht="24.9" customHeight="1" x14ac:dyDescent="0.25">
      <c r="A570" s="296"/>
      <c r="B570" s="297"/>
      <c r="C570" s="297"/>
      <c r="D570" s="297"/>
      <c r="E570" s="297"/>
      <c r="F570" s="297"/>
      <c r="G570" s="297"/>
      <c r="H570" s="297"/>
      <c r="I570" s="297"/>
      <c r="J570" s="297"/>
      <c r="K570" s="297"/>
      <c r="L570" s="297"/>
      <c r="M570" s="297"/>
      <c r="N570" s="297"/>
      <c r="O570" s="297"/>
      <c r="P570" s="297"/>
      <c r="Q570" s="298"/>
      <c r="R570" s="297"/>
      <c r="S570" s="297"/>
      <c r="T570" s="297"/>
      <c r="U570" s="297"/>
      <c r="V570" s="297"/>
      <c r="W570" s="297"/>
      <c r="X570" s="297"/>
      <c r="Y570" s="297"/>
      <c r="Z570" s="297"/>
      <c r="AA570" s="297"/>
      <c r="AB570" s="297"/>
      <c r="AC570" s="297"/>
      <c r="AD570" s="299"/>
      <c r="AE570" s="299"/>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c r="GT570"/>
      <c r="GU570"/>
      <c r="GV570"/>
      <c r="GW570"/>
      <c r="GX570"/>
      <c r="GY570"/>
      <c r="GZ570"/>
      <c r="HA570"/>
      <c r="HB570"/>
      <c r="HC570"/>
      <c r="HD570"/>
      <c r="HE570"/>
      <c r="HF570"/>
      <c r="HG570"/>
      <c r="HH570"/>
      <c r="HI570"/>
      <c r="HJ570"/>
      <c r="HK570"/>
      <c r="HL570"/>
      <c r="HM570"/>
      <c r="HN570"/>
      <c r="HO570"/>
      <c r="HP570"/>
      <c r="HQ570"/>
      <c r="HR570"/>
      <c r="HS570"/>
      <c r="HT570"/>
      <c r="HU570"/>
      <c r="HV570"/>
      <c r="HW570"/>
      <c r="HX570"/>
      <c r="HY570"/>
      <c r="HZ570"/>
      <c r="IA570"/>
      <c r="IB570"/>
      <c r="IC570"/>
      <c r="ID570"/>
      <c r="IE570"/>
      <c r="IF570"/>
      <c r="IG570"/>
      <c r="IH570"/>
      <c r="II570"/>
      <c r="IJ570"/>
      <c r="IK570"/>
      <c r="IL570"/>
      <c r="IM570"/>
      <c r="IN570"/>
      <c r="IO570"/>
      <c r="IP570"/>
      <c r="IQ570"/>
      <c r="IR570"/>
      <c r="IS570"/>
      <c r="IT570"/>
      <c r="IU570"/>
      <c r="IV570"/>
    </row>
    <row r="571" spans="1:256" ht="24.9" customHeight="1" thickBot="1" x14ac:dyDescent="0.3">
      <c r="A571" s="73"/>
      <c r="B571" s="73"/>
      <c r="C571" s="73"/>
      <c r="D571" s="73"/>
      <c r="E571" s="73"/>
      <c r="F571" s="73"/>
      <c r="G571" s="73"/>
      <c r="H571" s="73"/>
      <c r="I571" s="73"/>
      <c r="J571" s="73"/>
      <c r="K571" s="73"/>
      <c r="L571" s="73"/>
      <c r="M571" s="73"/>
      <c r="N571" s="73"/>
      <c r="O571" s="73"/>
      <c r="P571" s="73"/>
      <c r="Q571" s="100"/>
      <c r="R571" s="73"/>
      <c r="S571" s="73"/>
      <c r="T571" s="73"/>
      <c r="U571" s="73"/>
      <c r="V571" s="73"/>
      <c r="W571" s="73"/>
      <c r="X571" s="73"/>
      <c r="Y571" s="73"/>
      <c r="Z571" s="73"/>
      <c r="AA571" s="73"/>
      <c r="AB571" s="73"/>
      <c r="AC571" s="73"/>
      <c r="AD571" s="101"/>
      <c r="AE571" s="10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c r="HO571"/>
      <c r="HP571"/>
      <c r="HQ571"/>
      <c r="HR571"/>
      <c r="HS571"/>
      <c r="HT571"/>
      <c r="HU571"/>
      <c r="HV571"/>
      <c r="HW571"/>
      <c r="HX571"/>
      <c r="HY571"/>
      <c r="HZ571"/>
      <c r="IA571"/>
      <c r="IB571"/>
      <c r="IC571"/>
      <c r="ID571"/>
      <c r="IE571"/>
      <c r="IF571"/>
      <c r="IG571"/>
      <c r="IH571"/>
      <c r="II571"/>
      <c r="IJ571"/>
      <c r="IK571"/>
      <c r="IL571"/>
      <c r="IM571"/>
      <c r="IN571"/>
      <c r="IO571"/>
      <c r="IP571"/>
      <c r="IQ571"/>
      <c r="IR571"/>
      <c r="IS571"/>
      <c r="IT571"/>
      <c r="IU571"/>
      <c r="IV571"/>
    </row>
    <row r="572" spans="1:256" ht="24.9" customHeight="1" thickTop="1" thickBot="1" x14ac:dyDescent="0.3">
      <c r="A572" s="431" t="s">
        <v>163</v>
      </c>
      <c r="B572" s="432"/>
      <c r="C572" s="432"/>
      <c r="D572" s="432"/>
      <c r="E572" s="432"/>
      <c r="F572" s="432"/>
      <c r="G572" s="432"/>
      <c r="H572" s="432"/>
      <c r="I572" s="432"/>
      <c r="J572" s="432"/>
      <c r="K572" s="432"/>
      <c r="L572" s="432"/>
      <c r="M572" s="432"/>
      <c r="N572" s="432"/>
      <c r="O572" s="432"/>
      <c r="P572" s="432"/>
      <c r="Q572" s="432"/>
      <c r="R572" s="432"/>
      <c r="S572" s="432"/>
      <c r="T572" s="432"/>
      <c r="U572" s="432"/>
      <c r="V572" s="432"/>
      <c r="W572" s="432"/>
      <c r="X572" s="432"/>
      <c r="Y572" s="432"/>
      <c r="Z572" s="432"/>
      <c r="AA572" s="432"/>
      <c r="AB572" s="432"/>
      <c r="AC572" s="433"/>
      <c r="AD572" s="66" t="s">
        <v>187</v>
      </c>
      <c r="AE572" s="306" t="s">
        <v>7</v>
      </c>
      <c r="AF572" s="92" t="s">
        <v>1666</v>
      </c>
      <c r="AG572" s="92" t="s">
        <v>1667</v>
      </c>
      <c r="AH572" s="92" t="s">
        <v>1668</v>
      </c>
      <c r="AI572" s="93" t="s">
        <v>1669</v>
      </c>
      <c r="AJ572" s="92"/>
      <c r="AK572" s="93" t="s">
        <v>1670</v>
      </c>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c r="GT572"/>
      <c r="GU572"/>
      <c r="GV572"/>
      <c r="GW572"/>
      <c r="GX572"/>
      <c r="GY572"/>
      <c r="GZ572"/>
      <c r="HA572"/>
      <c r="HB572"/>
      <c r="HC572"/>
      <c r="HD572"/>
      <c r="HE572"/>
      <c r="HF572"/>
      <c r="HG572"/>
      <c r="HH572"/>
      <c r="HI572"/>
      <c r="HJ572"/>
      <c r="HK572"/>
      <c r="HL572"/>
      <c r="HM572"/>
      <c r="HN572"/>
      <c r="HO572"/>
      <c r="HP572"/>
      <c r="HQ572"/>
      <c r="HR572"/>
      <c r="HS572"/>
      <c r="HT572"/>
      <c r="HU572"/>
      <c r="HV572"/>
      <c r="HW572"/>
      <c r="HX572"/>
      <c r="HY572"/>
      <c r="HZ572"/>
      <c r="IA572"/>
      <c r="IB572"/>
      <c r="IC572"/>
      <c r="ID572"/>
      <c r="IE572"/>
      <c r="IF572"/>
      <c r="IG572"/>
      <c r="IH572"/>
      <c r="II572"/>
      <c r="IJ572"/>
      <c r="IK572"/>
      <c r="IL572"/>
      <c r="IM572"/>
      <c r="IN572"/>
      <c r="IO572"/>
      <c r="IP572"/>
      <c r="IQ572"/>
      <c r="IR572"/>
      <c r="IS572"/>
      <c r="IT572"/>
      <c r="IU572"/>
      <c r="IV572"/>
    </row>
    <row r="573" spans="1:256" ht="24.9" customHeight="1" thickTop="1" thickBot="1" x14ac:dyDescent="0.3">
      <c r="A573" s="392" t="s">
        <v>1025</v>
      </c>
      <c r="B573" s="427"/>
      <c r="C573" s="427"/>
      <c r="D573" s="427"/>
      <c r="E573" s="427"/>
      <c r="F573" s="427"/>
      <c r="G573" s="427"/>
      <c r="H573" s="427"/>
      <c r="I573" s="427"/>
      <c r="J573" s="427"/>
      <c r="K573" s="427"/>
      <c r="L573" s="427"/>
      <c r="M573" s="427"/>
      <c r="N573" s="427"/>
      <c r="O573" s="427"/>
      <c r="P573" s="427"/>
      <c r="Q573" s="427"/>
      <c r="R573" s="427"/>
      <c r="S573" s="427"/>
      <c r="T573" s="427"/>
      <c r="U573" s="427"/>
      <c r="V573" s="427"/>
      <c r="W573" s="427"/>
      <c r="X573" s="427"/>
      <c r="Y573" s="427"/>
      <c r="Z573" s="427"/>
      <c r="AA573" s="427"/>
      <c r="AB573" s="427"/>
      <c r="AC573" s="428"/>
      <c r="AD573" s="310">
        <f>'Art. 123'!AF552</f>
        <v>3</v>
      </c>
      <c r="AE573" s="94" t="str">
        <f t="shared" ref="AE573:AE582" si="105">IF(AG573=1,AK573,AG573)</f>
        <v>No aplica</v>
      </c>
      <c r="AF573">
        <f t="shared" ref="AF573:AF582" si="106">AD573/2</f>
        <v>1.5</v>
      </c>
      <c r="AG573" s="92" t="str">
        <f t="shared" ref="AG573:AG582" si="107">IF(AND(AF573&gt;=0,AF573&lt;=1),1,"No aplica")</f>
        <v>No aplica</v>
      </c>
      <c r="AH573" s="95" t="e">
        <f t="shared" ref="AH573:AH582" si="108">AD573/(AG573*2)</f>
        <v>#VALUE!</v>
      </c>
      <c r="AI573" s="96" t="str">
        <f t="shared" ref="AI573:AI582" si="109">IF(AG573=1,AG573/$AG$583,"No aplica")</f>
        <v>No aplica</v>
      </c>
      <c r="AJ573" s="96" t="e">
        <f t="shared" ref="AJ573:AJ582" si="110">AF573*AI573</f>
        <v>#VALUE!</v>
      </c>
      <c r="AK573" s="96" t="e">
        <f t="shared" ref="AK573:AK582" si="111">AJ573*$AE$23</f>
        <v>#VALUE!</v>
      </c>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c r="HK573"/>
      <c r="HL573"/>
      <c r="HM573"/>
      <c r="HN573"/>
      <c r="HO573"/>
      <c r="HP573"/>
      <c r="HQ573"/>
      <c r="HR573"/>
      <c r="HS573"/>
      <c r="HT573"/>
      <c r="HU573"/>
      <c r="HV573"/>
      <c r="HW573"/>
      <c r="HX573"/>
      <c r="HY573"/>
      <c r="HZ573"/>
      <c r="IA573"/>
      <c r="IB573"/>
      <c r="IC573"/>
      <c r="ID573"/>
      <c r="IE573"/>
      <c r="IF573"/>
      <c r="IG573"/>
      <c r="IH573"/>
      <c r="II573"/>
      <c r="IJ573"/>
      <c r="IK573"/>
      <c r="IL573"/>
      <c r="IM573"/>
      <c r="IN573"/>
      <c r="IO573"/>
      <c r="IP573"/>
      <c r="IQ573"/>
      <c r="IR573"/>
      <c r="IS573"/>
      <c r="IT573"/>
      <c r="IU573"/>
      <c r="IV573"/>
    </row>
    <row r="574" spans="1:256" ht="24.9" customHeight="1" thickTop="1" thickBot="1" x14ac:dyDescent="0.3">
      <c r="A574" s="392" t="s">
        <v>1026</v>
      </c>
      <c r="B574" s="427"/>
      <c r="C574" s="427"/>
      <c r="D574" s="427"/>
      <c r="E574" s="427"/>
      <c r="F574" s="427"/>
      <c r="G574" s="427"/>
      <c r="H574" s="427"/>
      <c r="I574" s="427"/>
      <c r="J574" s="427"/>
      <c r="K574" s="427"/>
      <c r="L574" s="427"/>
      <c r="M574" s="427"/>
      <c r="N574" s="427"/>
      <c r="O574" s="427"/>
      <c r="P574" s="427"/>
      <c r="Q574" s="427"/>
      <c r="R574" s="427"/>
      <c r="S574" s="427"/>
      <c r="T574" s="427"/>
      <c r="U574" s="427"/>
      <c r="V574" s="427"/>
      <c r="W574" s="427"/>
      <c r="X574" s="427"/>
      <c r="Y574" s="427"/>
      <c r="Z574" s="427"/>
      <c r="AA574" s="427"/>
      <c r="AB574" s="427"/>
      <c r="AC574" s="428"/>
      <c r="AD574" s="310">
        <f>'Art. 123'!AF553</f>
        <v>3</v>
      </c>
      <c r="AE574" s="94" t="str">
        <f t="shared" si="105"/>
        <v>No aplica</v>
      </c>
      <c r="AF574">
        <f t="shared" si="106"/>
        <v>1.5</v>
      </c>
      <c r="AG574" s="92" t="str">
        <f t="shared" si="107"/>
        <v>No aplica</v>
      </c>
      <c r="AH574" s="95" t="e">
        <f t="shared" si="108"/>
        <v>#VALUE!</v>
      </c>
      <c r="AI574" s="96" t="str">
        <f t="shared" si="109"/>
        <v>No aplica</v>
      </c>
      <c r="AJ574" s="96" t="e">
        <f t="shared" si="110"/>
        <v>#VALUE!</v>
      </c>
      <c r="AK574" s="96" t="e">
        <f t="shared" si="111"/>
        <v>#VALUE!</v>
      </c>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c r="GT574"/>
      <c r="GU574"/>
      <c r="GV574"/>
      <c r="GW574"/>
      <c r="GX574"/>
      <c r="GY574"/>
      <c r="GZ574"/>
      <c r="HA574"/>
      <c r="HB574"/>
      <c r="HC574"/>
      <c r="HD574"/>
      <c r="HE574"/>
      <c r="HF574"/>
      <c r="HG574"/>
      <c r="HH574"/>
      <c r="HI574"/>
      <c r="HJ574"/>
      <c r="HK574"/>
      <c r="HL574"/>
      <c r="HM574"/>
      <c r="HN574"/>
      <c r="HO574"/>
      <c r="HP574"/>
      <c r="HQ574"/>
      <c r="HR574"/>
      <c r="HS574"/>
      <c r="HT574"/>
      <c r="HU574"/>
      <c r="HV574"/>
      <c r="HW574"/>
      <c r="HX574"/>
      <c r="HY574"/>
      <c r="HZ574"/>
      <c r="IA574"/>
      <c r="IB574"/>
      <c r="IC574"/>
      <c r="ID574"/>
      <c r="IE574"/>
      <c r="IF574"/>
      <c r="IG574"/>
      <c r="IH574"/>
      <c r="II574"/>
      <c r="IJ574"/>
      <c r="IK574"/>
      <c r="IL574"/>
      <c r="IM574"/>
      <c r="IN574"/>
      <c r="IO574"/>
      <c r="IP574"/>
      <c r="IQ574"/>
      <c r="IR574"/>
      <c r="IS574"/>
      <c r="IT574"/>
      <c r="IU574"/>
      <c r="IV574"/>
    </row>
    <row r="575" spans="1:256" ht="24.9" customHeight="1" thickTop="1" thickBot="1" x14ac:dyDescent="0.3">
      <c r="A575" s="392" t="s">
        <v>2382</v>
      </c>
      <c r="B575" s="427"/>
      <c r="C575" s="427"/>
      <c r="D575" s="427"/>
      <c r="E575" s="427"/>
      <c r="F575" s="427"/>
      <c r="G575" s="427"/>
      <c r="H575" s="427"/>
      <c r="I575" s="427"/>
      <c r="J575" s="427"/>
      <c r="K575" s="427"/>
      <c r="L575" s="427"/>
      <c r="M575" s="427"/>
      <c r="N575" s="427"/>
      <c r="O575" s="427"/>
      <c r="P575" s="427"/>
      <c r="Q575" s="427"/>
      <c r="R575" s="427"/>
      <c r="S575" s="427"/>
      <c r="T575" s="427"/>
      <c r="U575" s="427"/>
      <c r="V575" s="427"/>
      <c r="W575" s="427"/>
      <c r="X575" s="427"/>
      <c r="Y575" s="427"/>
      <c r="Z575" s="427"/>
      <c r="AA575" s="427"/>
      <c r="AB575" s="427"/>
      <c r="AC575" s="428"/>
      <c r="AD575" s="310">
        <f>'Art. 123'!AF554</f>
        <v>3</v>
      </c>
      <c r="AE575" s="94" t="str">
        <f t="shared" si="105"/>
        <v>No aplica</v>
      </c>
      <c r="AF575">
        <f t="shared" si="106"/>
        <v>1.5</v>
      </c>
      <c r="AG575" s="92" t="str">
        <f t="shared" si="107"/>
        <v>No aplica</v>
      </c>
      <c r="AH575" s="95" t="e">
        <f t="shared" si="108"/>
        <v>#VALUE!</v>
      </c>
      <c r="AI575" s="96" t="str">
        <f t="shared" si="109"/>
        <v>No aplica</v>
      </c>
      <c r="AJ575" s="96" t="e">
        <f t="shared" si="110"/>
        <v>#VALUE!</v>
      </c>
      <c r="AK575" s="96" t="e">
        <f t="shared" si="111"/>
        <v>#VALUE!</v>
      </c>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c r="HO575"/>
      <c r="HP575"/>
      <c r="HQ575"/>
      <c r="HR575"/>
      <c r="HS575"/>
      <c r="HT575"/>
      <c r="HU575"/>
      <c r="HV575"/>
      <c r="HW575"/>
      <c r="HX575"/>
      <c r="HY575"/>
      <c r="HZ575"/>
      <c r="IA575"/>
      <c r="IB575"/>
      <c r="IC575"/>
      <c r="ID575"/>
      <c r="IE575"/>
      <c r="IF575"/>
      <c r="IG575"/>
      <c r="IH575"/>
      <c r="II575"/>
      <c r="IJ575"/>
      <c r="IK575"/>
      <c r="IL575"/>
      <c r="IM575"/>
      <c r="IN575"/>
      <c r="IO575"/>
      <c r="IP575"/>
      <c r="IQ575"/>
      <c r="IR575"/>
      <c r="IS575"/>
      <c r="IT575"/>
      <c r="IU575"/>
      <c r="IV575"/>
    </row>
    <row r="576" spans="1:256" ht="24.9" customHeight="1" thickTop="1" thickBot="1" x14ac:dyDescent="0.3">
      <c r="A576" s="392" t="s">
        <v>2383</v>
      </c>
      <c r="B576" s="427"/>
      <c r="C576" s="427"/>
      <c r="D576" s="427"/>
      <c r="E576" s="427"/>
      <c r="F576" s="427"/>
      <c r="G576" s="427"/>
      <c r="H576" s="427"/>
      <c r="I576" s="427"/>
      <c r="J576" s="427"/>
      <c r="K576" s="427"/>
      <c r="L576" s="427"/>
      <c r="M576" s="427"/>
      <c r="N576" s="427"/>
      <c r="O576" s="427"/>
      <c r="P576" s="427"/>
      <c r="Q576" s="427"/>
      <c r="R576" s="427"/>
      <c r="S576" s="427"/>
      <c r="T576" s="427"/>
      <c r="U576" s="427"/>
      <c r="V576" s="427"/>
      <c r="W576" s="427"/>
      <c r="X576" s="427"/>
      <c r="Y576" s="427"/>
      <c r="Z576" s="427"/>
      <c r="AA576" s="427"/>
      <c r="AB576" s="427"/>
      <c r="AC576" s="428"/>
      <c r="AD576" s="310">
        <f>'Art. 123'!AF555</f>
        <v>3</v>
      </c>
      <c r="AE576" s="94" t="str">
        <f t="shared" si="105"/>
        <v>No aplica</v>
      </c>
      <c r="AF576">
        <f t="shared" si="106"/>
        <v>1.5</v>
      </c>
      <c r="AG576" s="92" t="str">
        <f t="shared" si="107"/>
        <v>No aplica</v>
      </c>
      <c r="AH576" s="95" t="e">
        <f t="shared" si="108"/>
        <v>#VALUE!</v>
      </c>
      <c r="AI576" s="96" t="str">
        <f t="shared" si="109"/>
        <v>No aplica</v>
      </c>
      <c r="AJ576" s="96" t="e">
        <f t="shared" si="110"/>
        <v>#VALUE!</v>
      </c>
      <c r="AK576" s="96" t="e">
        <f t="shared" si="111"/>
        <v>#VALUE!</v>
      </c>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c r="GT576"/>
      <c r="GU576"/>
      <c r="GV576"/>
      <c r="GW576"/>
      <c r="GX576"/>
      <c r="GY576"/>
      <c r="GZ576"/>
      <c r="HA576"/>
      <c r="HB576"/>
      <c r="HC576"/>
      <c r="HD576"/>
      <c r="HE576"/>
      <c r="HF576"/>
      <c r="HG576"/>
      <c r="HH576"/>
      <c r="HI576"/>
      <c r="HJ576"/>
      <c r="HK576"/>
      <c r="HL576"/>
      <c r="HM576"/>
      <c r="HN576"/>
      <c r="HO576"/>
      <c r="HP576"/>
      <c r="HQ576"/>
      <c r="HR576"/>
      <c r="HS576"/>
      <c r="HT576"/>
      <c r="HU576"/>
      <c r="HV576"/>
      <c r="HW576"/>
      <c r="HX576"/>
      <c r="HY576"/>
      <c r="HZ576"/>
      <c r="IA576"/>
      <c r="IB576"/>
      <c r="IC576"/>
      <c r="ID576"/>
      <c r="IE576"/>
      <c r="IF576"/>
      <c r="IG576"/>
      <c r="IH576"/>
      <c r="II576"/>
      <c r="IJ576"/>
      <c r="IK576"/>
      <c r="IL576"/>
      <c r="IM576"/>
      <c r="IN576"/>
      <c r="IO576"/>
      <c r="IP576"/>
      <c r="IQ576"/>
      <c r="IR576"/>
      <c r="IS576"/>
      <c r="IT576"/>
      <c r="IU576"/>
      <c r="IV576"/>
    </row>
    <row r="577" spans="1:256" ht="24.9" customHeight="1" thickTop="1" thickBot="1" x14ac:dyDescent="0.3">
      <c r="A577" s="434" t="s">
        <v>2384</v>
      </c>
      <c r="B577" s="435"/>
      <c r="C577" s="435"/>
      <c r="D577" s="435"/>
      <c r="E577" s="435"/>
      <c r="F577" s="435"/>
      <c r="G577" s="435"/>
      <c r="H577" s="435"/>
      <c r="I577" s="435"/>
      <c r="J577" s="435"/>
      <c r="K577" s="435"/>
      <c r="L577" s="435"/>
      <c r="M577" s="435"/>
      <c r="N577" s="435"/>
      <c r="O577" s="435"/>
      <c r="P577" s="435"/>
      <c r="Q577" s="435"/>
      <c r="R577" s="435"/>
      <c r="S577" s="435"/>
      <c r="T577" s="435"/>
      <c r="U577" s="435"/>
      <c r="V577" s="435"/>
      <c r="W577" s="435"/>
      <c r="X577" s="435"/>
      <c r="Y577" s="435"/>
      <c r="Z577" s="435"/>
      <c r="AA577" s="435"/>
      <c r="AB577" s="435"/>
      <c r="AC577" s="436"/>
      <c r="AD577" s="310">
        <f>'Art. 123'!AF556</f>
        <v>3</v>
      </c>
      <c r="AE577" s="94" t="str">
        <f t="shared" si="105"/>
        <v>No aplica</v>
      </c>
      <c r="AF577">
        <f t="shared" si="106"/>
        <v>1.5</v>
      </c>
      <c r="AG577" s="92" t="str">
        <f t="shared" si="107"/>
        <v>No aplica</v>
      </c>
      <c r="AH577" s="95" t="e">
        <f t="shared" si="108"/>
        <v>#VALUE!</v>
      </c>
      <c r="AI577" s="96" t="str">
        <f t="shared" si="109"/>
        <v>No aplica</v>
      </c>
      <c r="AJ577" s="96" t="e">
        <f t="shared" si="110"/>
        <v>#VALUE!</v>
      </c>
      <c r="AK577" s="96" t="e">
        <f t="shared" si="111"/>
        <v>#VALUE!</v>
      </c>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c r="HK577"/>
      <c r="HL577"/>
      <c r="HM577"/>
      <c r="HN577"/>
      <c r="HO577"/>
      <c r="HP577"/>
      <c r="HQ577"/>
      <c r="HR577"/>
      <c r="HS577"/>
      <c r="HT577"/>
      <c r="HU577"/>
      <c r="HV577"/>
      <c r="HW577"/>
      <c r="HX577"/>
      <c r="HY577"/>
      <c r="HZ577"/>
      <c r="IA577"/>
      <c r="IB577"/>
      <c r="IC577"/>
      <c r="ID577"/>
      <c r="IE577"/>
      <c r="IF577"/>
      <c r="IG577"/>
      <c r="IH577"/>
      <c r="II577"/>
      <c r="IJ577"/>
      <c r="IK577"/>
      <c r="IL577"/>
      <c r="IM577"/>
      <c r="IN577"/>
      <c r="IO577"/>
      <c r="IP577"/>
      <c r="IQ577"/>
      <c r="IR577"/>
      <c r="IS577"/>
      <c r="IT577"/>
      <c r="IU577"/>
      <c r="IV577"/>
    </row>
    <row r="578" spans="1:256" ht="24.9" customHeight="1" thickTop="1" thickBot="1" x14ac:dyDescent="0.3">
      <c r="A578" s="434" t="s">
        <v>2385</v>
      </c>
      <c r="B578" s="435"/>
      <c r="C578" s="435"/>
      <c r="D578" s="435"/>
      <c r="E578" s="435"/>
      <c r="F578" s="435"/>
      <c r="G578" s="435"/>
      <c r="H578" s="435"/>
      <c r="I578" s="435"/>
      <c r="J578" s="435"/>
      <c r="K578" s="435"/>
      <c r="L578" s="435"/>
      <c r="M578" s="435"/>
      <c r="N578" s="435"/>
      <c r="O578" s="435"/>
      <c r="P578" s="435"/>
      <c r="Q578" s="435"/>
      <c r="R578" s="435"/>
      <c r="S578" s="435"/>
      <c r="T578" s="435"/>
      <c r="U578" s="435"/>
      <c r="V578" s="435"/>
      <c r="W578" s="435"/>
      <c r="X578" s="435"/>
      <c r="Y578" s="435"/>
      <c r="Z578" s="435"/>
      <c r="AA578" s="435"/>
      <c r="AB578" s="435"/>
      <c r="AC578" s="436"/>
      <c r="AD578" s="310">
        <f>'Art. 123'!AF557</f>
        <v>3</v>
      </c>
      <c r="AE578" s="94" t="str">
        <f t="shared" si="105"/>
        <v>No aplica</v>
      </c>
      <c r="AF578">
        <f t="shared" si="106"/>
        <v>1.5</v>
      </c>
      <c r="AG578" s="92" t="str">
        <f t="shared" si="107"/>
        <v>No aplica</v>
      </c>
      <c r="AH578" s="95" t="e">
        <f t="shared" si="108"/>
        <v>#VALUE!</v>
      </c>
      <c r="AI578" s="96" t="str">
        <f t="shared" si="109"/>
        <v>No aplica</v>
      </c>
      <c r="AJ578" s="96" t="e">
        <f t="shared" si="110"/>
        <v>#VALUE!</v>
      </c>
      <c r="AK578" s="96" t="e">
        <f t="shared" si="111"/>
        <v>#VALUE!</v>
      </c>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c r="GQ578"/>
      <c r="GR578"/>
      <c r="GS578"/>
      <c r="GT578"/>
      <c r="GU578"/>
      <c r="GV578"/>
      <c r="GW578"/>
      <c r="GX578"/>
      <c r="GY578"/>
      <c r="GZ578"/>
      <c r="HA578"/>
      <c r="HB578"/>
      <c r="HC578"/>
      <c r="HD578"/>
      <c r="HE578"/>
      <c r="HF578"/>
      <c r="HG578"/>
      <c r="HH578"/>
      <c r="HI578"/>
      <c r="HJ578"/>
      <c r="HK578"/>
      <c r="HL578"/>
      <c r="HM578"/>
      <c r="HN578"/>
      <c r="HO578"/>
      <c r="HP578"/>
      <c r="HQ578"/>
      <c r="HR578"/>
      <c r="HS578"/>
      <c r="HT578"/>
      <c r="HU578"/>
      <c r="HV578"/>
      <c r="HW578"/>
      <c r="HX578"/>
      <c r="HY578"/>
      <c r="HZ578"/>
      <c r="IA578"/>
      <c r="IB578"/>
      <c r="IC578"/>
      <c r="ID578"/>
      <c r="IE578"/>
      <c r="IF578"/>
      <c r="IG578"/>
      <c r="IH578"/>
      <c r="II578"/>
      <c r="IJ578"/>
      <c r="IK578"/>
      <c r="IL578"/>
      <c r="IM578"/>
      <c r="IN578"/>
      <c r="IO578"/>
      <c r="IP578"/>
      <c r="IQ578"/>
      <c r="IR578"/>
      <c r="IS578"/>
      <c r="IT578"/>
      <c r="IU578"/>
      <c r="IV578"/>
    </row>
    <row r="579" spans="1:256" ht="24.9" customHeight="1" thickTop="1" thickBot="1" x14ac:dyDescent="0.3">
      <c r="A579" s="392" t="s">
        <v>2386</v>
      </c>
      <c r="B579" s="427"/>
      <c r="C579" s="427"/>
      <c r="D579" s="427"/>
      <c r="E579" s="427"/>
      <c r="F579" s="427"/>
      <c r="G579" s="427"/>
      <c r="H579" s="427"/>
      <c r="I579" s="427"/>
      <c r="J579" s="427"/>
      <c r="K579" s="427"/>
      <c r="L579" s="427"/>
      <c r="M579" s="427"/>
      <c r="N579" s="427"/>
      <c r="O579" s="427"/>
      <c r="P579" s="427"/>
      <c r="Q579" s="427"/>
      <c r="R579" s="427"/>
      <c r="S579" s="427"/>
      <c r="T579" s="427"/>
      <c r="U579" s="427"/>
      <c r="V579" s="427"/>
      <c r="W579" s="427"/>
      <c r="X579" s="427"/>
      <c r="Y579" s="427"/>
      <c r="Z579" s="427"/>
      <c r="AA579" s="427"/>
      <c r="AB579" s="427"/>
      <c r="AC579" s="428"/>
      <c r="AD579" s="310">
        <f>'Art. 123'!AF558</f>
        <v>3</v>
      </c>
      <c r="AE579" s="94" t="str">
        <f t="shared" si="105"/>
        <v>No aplica</v>
      </c>
      <c r="AF579">
        <f t="shared" si="106"/>
        <v>1.5</v>
      </c>
      <c r="AG579" s="92" t="str">
        <f t="shared" si="107"/>
        <v>No aplica</v>
      </c>
      <c r="AH579" s="95" t="e">
        <f t="shared" si="108"/>
        <v>#VALUE!</v>
      </c>
      <c r="AI579" s="96" t="str">
        <f t="shared" si="109"/>
        <v>No aplica</v>
      </c>
      <c r="AJ579" s="96" t="e">
        <f t="shared" si="110"/>
        <v>#VALUE!</v>
      </c>
      <c r="AK579" s="96" t="e">
        <f t="shared" si="111"/>
        <v>#VALUE!</v>
      </c>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c r="BY579"/>
      <c r="BZ579"/>
      <c r="CA579"/>
      <c r="CB579"/>
      <c r="CC579"/>
      <c r="CD579"/>
      <c r="CE579"/>
      <c r="CF579"/>
      <c r="CG579"/>
      <c r="CH579"/>
      <c r="CI579"/>
      <c r="CJ579"/>
      <c r="CK579"/>
      <c r="CL579"/>
      <c r="CM579"/>
      <c r="CN579"/>
      <c r="CO579"/>
      <c r="CP579"/>
      <c r="CQ579"/>
      <c r="CR579"/>
      <c r="CS579"/>
      <c r="CT579"/>
      <c r="CU579"/>
      <c r="CV579"/>
      <c r="CW579"/>
      <c r="CX579"/>
      <c r="CY579"/>
      <c r="CZ579"/>
      <c r="DA579"/>
      <c r="DB579"/>
      <c r="DC579"/>
      <c r="DD579"/>
      <c r="DE579"/>
      <c r="DF579"/>
      <c r="DG579"/>
      <c r="DH579"/>
      <c r="DI579"/>
      <c r="DJ579"/>
      <c r="DK579"/>
      <c r="DL579"/>
      <c r="DM579"/>
      <c r="DN579"/>
      <c r="DO579"/>
      <c r="DP57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c r="GT579"/>
      <c r="GU579"/>
      <c r="GV579"/>
      <c r="GW579"/>
      <c r="GX579"/>
      <c r="GY579"/>
      <c r="GZ579"/>
      <c r="HA579"/>
      <c r="HB579"/>
      <c r="HC579"/>
      <c r="HD579"/>
      <c r="HE579"/>
      <c r="HF579"/>
      <c r="HG579"/>
      <c r="HH579"/>
      <c r="HI579"/>
      <c r="HJ579"/>
      <c r="HK579"/>
      <c r="HL579"/>
      <c r="HM579"/>
      <c r="HN579"/>
      <c r="HO579"/>
      <c r="HP579"/>
      <c r="HQ579"/>
      <c r="HR579"/>
      <c r="HS579"/>
      <c r="HT579"/>
      <c r="HU579"/>
      <c r="HV579"/>
      <c r="HW579"/>
      <c r="HX579"/>
      <c r="HY579"/>
      <c r="HZ579"/>
      <c r="IA579"/>
      <c r="IB579"/>
      <c r="IC579"/>
      <c r="ID579"/>
      <c r="IE579"/>
      <c r="IF579"/>
      <c r="IG579"/>
      <c r="IH579"/>
      <c r="II579"/>
      <c r="IJ579"/>
      <c r="IK579"/>
      <c r="IL579"/>
      <c r="IM579"/>
      <c r="IN579"/>
      <c r="IO579"/>
      <c r="IP579"/>
      <c r="IQ579"/>
      <c r="IR579"/>
      <c r="IS579"/>
      <c r="IT579"/>
      <c r="IU579"/>
      <c r="IV579"/>
    </row>
    <row r="580" spans="1:256" ht="24.9" customHeight="1" thickTop="1" thickBot="1" x14ac:dyDescent="0.3">
      <c r="A580" s="392" t="s">
        <v>2387</v>
      </c>
      <c r="B580" s="427"/>
      <c r="C580" s="427"/>
      <c r="D580" s="427"/>
      <c r="E580" s="427"/>
      <c r="F580" s="427"/>
      <c r="G580" s="427"/>
      <c r="H580" s="427"/>
      <c r="I580" s="427"/>
      <c r="J580" s="427"/>
      <c r="K580" s="427"/>
      <c r="L580" s="427"/>
      <c r="M580" s="427"/>
      <c r="N580" s="427"/>
      <c r="O580" s="427"/>
      <c r="P580" s="427"/>
      <c r="Q580" s="427"/>
      <c r="R580" s="427"/>
      <c r="S580" s="427"/>
      <c r="T580" s="427"/>
      <c r="U580" s="427"/>
      <c r="V580" s="427"/>
      <c r="W580" s="427"/>
      <c r="X580" s="427"/>
      <c r="Y580" s="427"/>
      <c r="Z580" s="427"/>
      <c r="AA580" s="427"/>
      <c r="AB580" s="427"/>
      <c r="AC580" s="428"/>
      <c r="AD580" s="310">
        <f>'Art. 123'!AF559</f>
        <v>3</v>
      </c>
      <c r="AE580" s="94" t="str">
        <f t="shared" si="105"/>
        <v>No aplica</v>
      </c>
      <c r="AF580">
        <f t="shared" si="106"/>
        <v>1.5</v>
      </c>
      <c r="AG580" s="92" t="str">
        <f t="shared" si="107"/>
        <v>No aplica</v>
      </c>
      <c r="AH580" s="95" t="e">
        <f t="shared" si="108"/>
        <v>#VALUE!</v>
      </c>
      <c r="AI580" s="96" t="str">
        <f t="shared" si="109"/>
        <v>No aplica</v>
      </c>
      <c r="AJ580" s="96" t="e">
        <f t="shared" si="110"/>
        <v>#VALUE!</v>
      </c>
      <c r="AK580" s="96" t="e">
        <f t="shared" si="111"/>
        <v>#VALUE!</v>
      </c>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c r="BY580"/>
      <c r="BZ580"/>
      <c r="CA580"/>
      <c r="CB580"/>
      <c r="CC580"/>
      <c r="CD580"/>
      <c r="CE580"/>
      <c r="CF580"/>
      <c r="CG580"/>
      <c r="CH580"/>
      <c r="CI580"/>
      <c r="CJ580"/>
      <c r="CK580"/>
      <c r="CL580"/>
      <c r="CM580"/>
      <c r="CN580"/>
      <c r="CO580"/>
      <c r="CP580"/>
      <c r="CQ580"/>
      <c r="CR580"/>
      <c r="CS580"/>
      <c r="CT580"/>
      <c r="CU580"/>
      <c r="CV580"/>
      <c r="CW580"/>
      <c r="CX580"/>
      <c r="CY580"/>
      <c r="CZ580"/>
      <c r="DA580"/>
      <c r="DB580"/>
      <c r="DC580"/>
      <c r="DD580"/>
      <c r="DE580"/>
      <c r="DF580"/>
      <c r="DG580"/>
      <c r="DH580"/>
      <c r="DI580"/>
      <c r="DJ580"/>
      <c r="DK580"/>
      <c r="DL580"/>
      <c r="DM580"/>
      <c r="DN580"/>
      <c r="DO580"/>
      <c r="DP580"/>
      <c r="DQ580"/>
      <c r="DR580"/>
      <c r="DS580"/>
      <c r="DT580"/>
      <c r="DU580"/>
      <c r="DV580"/>
      <c r="DW580"/>
      <c r="DX580"/>
      <c r="DY580"/>
      <c r="DZ580"/>
      <c r="EA580"/>
      <c r="EB580"/>
      <c r="EC580"/>
      <c r="ED580"/>
      <c r="EE580"/>
      <c r="EF580"/>
      <c r="EG580"/>
      <c r="EH580"/>
      <c r="EI580"/>
      <c r="EJ580"/>
      <c r="EK580"/>
      <c r="EL580"/>
      <c r="EM580"/>
      <c r="EN580"/>
      <c r="EO580"/>
      <c r="EP580"/>
      <c r="EQ580"/>
      <c r="ER580"/>
      <c r="ES580"/>
      <c r="ET580"/>
      <c r="EU580"/>
      <c r="EV580"/>
      <c r="EW580"/>
      <c r="EX580"/>
      <c r="EY580"/>
      <c r="EZ580"/>
      <c r="FA580"/>
      <c r="FB580"/>
      <c r="FC580"/>
      <c r="FD580"/>
      <c r="FE580"/>
      <c r="FF580"/>
      <c r="FG580"/>
      <c r="FH580"/>
      <c r="FI580"/>
      <c r="FJ580"/>
      <c r="FK580"/>
      <c r="FL580"/>
      <c r="FM580"/>
      <c r="FN580"/>
      <c r="FO580"/>
      <c r="FP580"/>
      <c r="FQ580"/>
      <c r="FR580"/>
      <c r="FS580"/>
      <c r="FT580"/>
      <c r="FU580"/>
      <c r="FV580"/>
      <c r="FW580"/>
      <c r="FX580"/>
      <c r="FY580"/>
      <c r="FZ580"/>
      <c r="GA580"/>
      <c r="GB580"/>
      <c r="GC580"/>
      <c r="GD580"/>
      <c r="GE580"/>
      <c r="GF580"/>
      <c r="GG580"/>
      <c r="GH580"/>
      <c r="GI580"/>
      <c r="GJ580"/>
      <c r="GK580"/>
      <c r="GL580"/>
      <c r="GM580"/>
      <c r="GN580"/>
      <c r="GO580"/>
      <c r="GP580"/>
      <c r="GQ580"/>
      <c r="GR580"/>
      <c r="GS580"/>
      <c r="GT580"/>
      <c r="GU580"/>
      <c r="GV580"/>
      <c r="GW580"/>
      <c r="GX580"/>
      <c r="GY580"/>
      <c r="GZ580"/>
      <c r="HA580"/>
      <c r="HB580"/>
      <c r="HC580"/>
      <c r="HD580"/>
      <c r="HE580"/>
      <c r="HF580"/>
      <c r="HG580"/>
      <c r="HH580"/>
      <c r="HI580"/>
      <c r="HJ580"/>
      <c r="HK580"/>
      <c r="HL580"/>
      <c r="HM580"/>
      <c r="HN580"/>
      <c r="HO580"/>
      <c r="HP580"/>
      <c r="HQ580"/>
      <c r="HR580"/>
      <c r="HS580"/>
      <c r="HT580"/>
      <c r="HU580"/>
      <c r="HV580"/>
      <c r="HW580"/>
      <c r="HX580"/>
      <c r="HY580"/>
      <c r="HZ580"/>
      <c r="IA580"/>
      <c r="IB580"/>
      <c r="IC580"/>
      <c r="ID580"/>
      <c r="IE580"/>
      <c r="IF580"/>
      <c r="IG580"/>
      <c r="IH580"/>
      <c r="II580"/>
      <c r="IJ580"/>
      <c r="IK580"/>
      <c r="IL580"/>
      <c r="IM580"/>
      <c r="IN580"/>
      <c r="IO580"/>
      <c r="IP580"/>
      <c r="IQ580"/>
      <c r="IR580"/>
      <c r="IS580"/>
      <c r="IT580"/>
      <c r="IU580"/>
      <c r="IV580"/>
    </row>
    <row r="581" spans="1:256" ht="24.9" customHeight="1" thickTop="1" thickBot="1" x14ac:dyDescent="0.3">
      <c r="A581" s="392" t="s">
        <v>2388</v>
      </c>
      <c r="B581" s="427"/>
      <c r="C581" s="427"/>
      <c r="D581" s="427"/>
      <c r="E581" s="427"/>
      <c r="F581" s="427"/>
      <c r="G581" s="427"/>
      <c r="H581" s="427"/>
      <c r="I581" s="427"/>
      <c r="J581" s="427"/>
      <c r="K581" s="427"/>
      <c r="L581" s="427"/>
      <c r="M581" s="427"/>
      <c r="N581" s="427"/>
      <c r="O581" s="427"/>
      <c r="P581" s="427"/>
      <c r="Q581" s="427"/>
      <c r="R581" s="427"/>
      <c r="S581" s="427"/>
      <c r="T581" s="427"/>
      <c r="U581" s="427"/>
      <c r="V581" s="427"/>
      <c r="W581" s="427"/>
      <c r="X581" s="427"/>
      <c r="Y581" s="427"/>
      <c r="Z581" s="427"/>
      <c r="AA581" s="427"/>
      <c r="AB581" s="427"/>
      <c r="AC581" s="428"/>
      <c r="AD581" s="310">
        <f>'Art. 123'!AF560</f>
        <v>3</v>
      </c>
      <c r="AE581" s="94" t="str">
        <f t="shared" si="105"/>
        <v>No aplica</v>
      </c>
      <c r="AF581">
        <f t="shared" si="106"/>
        <v>1.5</v>
      </c>
      <c r="AG581" s="92" t="str">
        <f t="shared" si="107"/>
        <v>No aplica</v>
      </c>
      <c r="AH581" s="95" t="e">
        <f t="shared" si="108"/>
        <v>#VALUE!</v>
      </c>
      <c r="AI581" s="96" t="str">
        <f t="shared" si="109"/>
        <v>No aplica</v>
      </c>
      <c r="AJ581" s="96" t="e">
        <f t="shared" si="110"/>
        <v>#VALUE!</v>
      </c>
      <c r="AK581" s="96" t="e">
        <f t="shared" si="111"/>
        <v>#VALUE!</v>
      </c>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c r="BY581"/>
      <c r="BZ581"/>
      <c r="CA581"/>
      <c r="CB581"/>
      <c r="CC581"/>
      <c r="CD581"/>
      <c r="CE581"/>
      <c r="CF581"/>
      <c r="CG581"/>
      <c r="CH581"/>
      <c r="CI581"/>
      <c r="CJ581"/>
      <c r="CK581"/>
      <c r="CL581"/>
      <c r="CM581"/>
      <c r="CN581"/>
      <c r="CO581"/>
      <c r="CP581"/>
      <c r="CQ581"/>
      <c r="CR581"/>
      <c r="CS581"/>
      <c r="CT581"/>
      <c r="CU581"/>
      <c r="CV581"/>
      <c r="CW581"/>
      <c r="CX581"/>
      <c r="CY581"/>
      <c r="CZ581"/>
      <c r="DA581"/>
      <c r="DB581"/>
      <c r="DC581"/>
      <c r="DD581"/>
      <c r="DE581"/>
      <c r="DF581"/>
      <c r="DG581"/>
      <c r="DH581"/>
      <c r="DI581"/>
      <c r="DJ581"/>
      <c r="DK581"/>
      <c r="DL581"/>
      <c r="DM581"/>
      <c r="DN581"/>
      <c r="DO581"/>
      <c r="DP581"/>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c r="FW581"/>
      <c r="FX581"/>
      <c r="FY581"/>
      <c r="FZ581"/>
      <c r="GA581"/>
      <c r="GB581"/>
      <c r="GC581"/>
      <c r="GD581"/>
      <c r="GE581"/>
      <c r="GF581"/>
      <c r="GG581"/>
      <c r="GH581"/>
      <c r="GI581"/>
      <c r="GJ581"/>
      <c r="GK581"/>
      <c r="GL581"/>
      <c r="GM581"/>
      <c r="GN581"/>
      <c r="GO581"/>
      <c r="GP581"/>
      <c r="GQ581"/>
      <c r="GR581"/>
      <c r="GS581"/>
      <c r="GT581"/>
      <c r="GU581"/>
      <c r="GV581"/>
      <c r="GW581"/>
      <c r="GX581"/>
      <c r="GY581"/>
      <c r="GZ581"/>
      <c r="HA581"/>
      <c r="HB581"/>
      <c r="HC581"/>
      <c r="HD581"/>
      <c r="HE581"/>
      <c r="HF581"/>
      <c r="HG581"/>
      <c r="HH581"/>
      <c r="HI581"/>
      <c r="HJ581"/>
      <c r="HK581"/>
      <c r="HL581"/>
      <c r="HM581"/>
      <c r="HN581"/>
      <c r="HO581"/>
      <c r="HP581"/>
      <c r="HQ581"/>
      <c r="HR581"/>
      <c r="HS581"/>
      <c r="HT581"/>
      <c r="HU581"/>
      <c r="HV581"/>
      <c r="HW581"/>
      <c r="HX581"/>
      <c r="HY581"/>
      <c r="HZ581"/>
      <c r="IA581"/>
      <c r="IB581"/>
      <c r="IC581"/>
      <c r="ID581"/>
      <c r="IE581"/>
      <c r="IF581"/>
      <c r="IG581"/>
      <c r="IH581"/>
      <c r="II581"/>
      <c r="IJ581"/>
      <c r="IK581"/>
      <c r="IL581"/>
      <c r="IM581"/>
      <c r="IN581"/>
      <c r="IO581"/>
      <c r="IP581"/>
      <c r="IQ581"/>
      <c r="IR581"/>
      <c r="IS581"/>
      <c r="IT581"/>
      <c r="IU581"/>
      <c r="IV581"/>
    </row>
    <row r="582" spans="1:256" ht="24.9" customHeight="1" thickTop="1" thickBot="1" x14ac:dyDescent="0.3">
      <c r="A582" s="392" t="s">
        <v>2389</v>
      </c>
      <c r="B582" s="427"/>
      <c r="C582" s="427"/>
      <c r="D582" s="427"/>
      <c r="E582" s="427"/>
      <c r="F582" s="427"/>
      <c r="G582" s="427"/>
      <c r="H582" s="427"/>
      <c r="I582" s="427"/>
      <c r="J582" s="427"/>
      <c r="K582" s="427"/>
      <c r="L582" s="427"/>
      <c r="M582" s="427"/>
      <c r="N582" s="427"/>
      <c r="O582" s="427"/>
      <c r="P582" s="427"/>
      <c r="Q582" s="427"/>
      <c r="R582" s="427"/>
      <c r="S582" s="427"/>
      <c r="T582" s="427"/>
      <c r="U582" s="427"/>
      <c r="V582" s="427"/>
      <c r="W582" s="427"/>
      <c r="X582" s="427"/>
      <c r="Y582" s="427"/>
      <c r="Z582" s="427"/>
      <c r="AA582" s="427"/>
      <c r="AB582" s="427"/>
      <c r="AC582" s="428"/>
      <c r="AD582" s="310">
        <f>'Art. 123'!AF561</f>
        <v>3</v>
      </c>
      <c r="AE582" s="94" t="str">
        <f t="shared" si="105"/>
        <v>No aplica</v>
      </c>
      <c r="AF582">
        <f t="shared" si="106"/>
        <v>1.5</v>
      </c>
      <c r="AG582" s="92" t="str">
        <f t="shared" si="107"/>
        <v>No aplica</v>
      </c>
      <c r="AH582" s="95" t="e">
        <f t="shared" si="108"/>
        <v>#VALUE!</v>
      </c>
      <c r="AI582" s="96" t="str">
        <f t="shared" si="109"/>
        <v>No aplica</v>
      </c>
      <c r="AJ582" s="96" t="e">
        <f t="shared" si="110"/>
        <v>#VALUE!</v>
      </c>
      <c r="AK582" s="96" t="e">
        <f t="shared" si="111"/>
        <v>#VALUE!</v>
      </c>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c r="BY582"/>
      <c r="BZ582"/>
      <c r="CA582"/>
      <c r="CB582"/>
      <c r="CC582"/>
      <c r="CD582"/>
      <c r="CE582"/>
      <c r="CF582"/>
      <c r="CG582"/>
      <c r="CH582"/>
      <c r="CI582"/>
      <c r="CJ582"/>
      <c r="CK582"/>
      <c r="CL582"/>
      <c r="CM582"/>
      <c r="CN582"/>
      <c r="CO582"/>
      <c r="CP582"/>
      <c r="CQ582"/>
      <c r="CR582"/>
      <c r="CS582"/>
      <c r="CT582"/>
      <c r="CU582"/>
      <c r="CV582"/>
      <c r="CW582"/>
      <c r="CX582"/>
      <c r="CY582"/>
      <c r="CZ582"/>
      <c r="DA582"/>
      <c r="DB582"/>
      <c r="DC582"/>
      <c r="DD582"/>
      <c r="DE582"/>
      <c r="DF582"/>
      <c r="DG582"/>
      <c r="DH582"/>
      <c r="DI582"/>
      <c r="DJ582"/>
      <c r="DK582"/>
      <c r="DL582"/>
      <c r="DM582"/>
      <c r="DN582"/>
      <c r="DO582"/>
      <c r="DP582"/>
      <c r="DQ582"/>
      <c r="DR582"/>
      <c r="DS582"/>
      <c r="DT582"/>
      <c r="DU582"/>
      <c r="DV582"/>
      <c r="DW582"/>
      <c r="DX582"/>
      <c r="DY582"/>
      <c r="DZ582"/>
      <c r="EA582"/>
      <c r="EB582"/>
      <c r="EC582"/>
      <c r="ED582"/>
      <c r="EE582"/>
      <c r="EF582"/>
      <c r="EG582"/>
      <c r="EH582"/>
      <c r="EI582"/>
      <c r="EJ582"/>
      <c r="EK582"/>
      <c r="EL582"/>
      <c r="EM582"/>
      <c r="EN582"/>
      <c r="EO582"/>
      <c r="EP582"/>
      <c r="EQ582"/>
      <c r="ER582"/>
      <c r="ES582"/>
      <c r="ET582"/>
      <c r="EU582"/>
      <c r="EV582"/>
      <c r="EW582"/>
      <c r="EX582"/>
      <c r="EY582"/>
      <c r="EZ582"/>
      <c r="FA582"/>
      <c r="FB582"/>
      <c r="FC582"/>
      <c r="FD582"/>
      <c r="FE582"/>
      <c r="FF582"/>
      <c r="FG582"/>
      <c r="FH582"/>
      <c r="FI582"/>
      <c r="FJ582"/>
      <c r="FK582"/>
      <c r="FL582"/>
      <c r="FM582"/>
      <c r="FN582"/>
      <c r="FO582"/>
      <c r="FP582"/>
      <c r="FQ582"/>
      <c r="FR582"/>
      <c r="FS582"/>
      <c r="FT582"/>
      <c r="FU582"/>
      <c r="FV582"/>
      <c r="FW582"/>
      <c r="FX582"/>
      <c r="FY582"/>
      <c r="FZ582"/>
      <c r="GA582"/>
      <c r="GB582"/>
      <c r="GC582"/>
      <c r="GD582"/>
      <c r="GE582"/>
      <c r="GF582"/>
      <c r="GG582"/>
      <c r="GH582"/>
      <c r="GI582"/>
      <c r="GJ582"/>
      <c r="GK582"/>
      <c r="GL582"/>
      <c r="GM582"/>
      <c r="GN582"/>
      <c r="GO582"/>
      <c r="GP582"/>
      <c r="GQ582"/>
      <c r="GR582"/>
      <c r="GS582"/>
      <c r="GT582"/>
      <c r="GU582"/>
      <c r="GV582"/>
      <c r="GW582"/>
      <c r="GX582"/>
      <c r="GY582"/>
      <c r="GZ582"/>
      <c r="HA582"/>
      <c r="HB582"/>
      <c r="HC582"/>
      <c r="HD582"/>
      <c r="HE582"/>
      <c r="HF582"/>
      <c r="HG582"/>
      <c r="HH582"/>
      <c r="HI582"/>
      <c r="HJ582"/>
      <c r="HK582"/>
      <c r="HL582"/>
      <c r="HM582"/>
      <c r="HN582"/>
      <c r="HO582"/>
      <c r="HP582"/>
      <c r="HQ582"/>
      <c r="HR582"/>
      <c r="HS582"/>
      <c r="HT582"/>
      <c r="HU582"/>
      <c r="HV582"/>
      <c r="HW582"/>
      <c r="HX582"/>
      <c r="HY582"/>
      <c r="HZ582"/>
      <c r="IA582"/>
      <c r="IB582"/>
      <c r="IC582"/>
      <c r="ID582"/>
      <c r="IE582"/>
      <c r="IF582"/>
      <c r="IG582"/>
      <c r="IH582"/>
      <c r="II582"/>
      <c r="IJ582"/>
      <c r="IK582"/>
      <c r="IL582"/>
      <c r="IM582"/>
      <c r="IN582"/>
      <c r="IO582"/>
      <c r="IP582"/>
      <c r="IQ582"/>
      <c r="IR582"/>
      <c r="IS582"/>
      <c r="IT582"/>
      <c r="IU582"/>
      <c r="IV582"/>
    </row>
    <row r="583" spans="1:256" ht="24.9" customHeight="1" thickTop="1" x14ac:dyDescent="0.25">
      <c r="A583" s="437" t="s">
        <v>1734</v>
      </c>
      <c r="B583" s="438"/>
      <c r="C583" s="438"/>
      <c r="D583" s="438"/>
      <c r="E583" s="438"/>
      <c r="F583" s="438"/>
      <c r="G583" s="438"/>
      <c r="H583" s="438"/>
      <c r="I583" s="438"/>
      <c r="J583" s="438"/>
      <c r="K583" s="438"/>
      <c r="L583" s="438"/>
      <c r="M583" s="438"/>
      <c r="N583" s="438"/>
      <c r="O583" s="438"/>
      <c r="P583" s="438"/>
      <c r="Q583" s="438"/>
      <c r="R583" s="438"/>
      <c r="S583" s="438"/>
      <c r="T583" s="438"/>
      <c r="U583" s="438"/>
      <c r="V583" s="438"/>
      <c r="W583" s="438"/>
      <c r="X583" s="438"/>
      <c r="Y583" s="438"/>
      <c r="Z583" s="438"/>
      <c r="AA583" s="438"/>
      <c r="AB583" s="438"/>
      <c r="AC583" s="438"/>
      <c r="AD583" s="439"/>
      <c r="AE583" s="94">
        <f>SUM(AE573:AE582)</f>
        <v>0</v>
      </c>
      <c r="AF583" s="61"/>
      <c r="AG583" s="97">
        <f>SUM(AG573:AG582)</f>
        <v>0</v>
      </c>
      <c r="AH583" s="98"/>
      <c r="AI583" s="99"/>
      <c r="AJ583" s="99"/>
      <c r="AK583" s="99"/>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c r="BY583"/>
      <c r="BZ583"/>
      <c r="CA583"/>
      <c r="CB583"/>
      <c r="CC583"/>
      <c r="CD583"/>
      <c r="CE583"/>
      <c r="CF583"/>
      <c r="CG583"/>
      <c r="CH583"/>
      <c r="CI583"/>
      <c r="CJ583"/>
      <c r="CK583"/>
      <c r="CL583"/>
      <c r="CM583"/>
      <c r="CN583"/>
      <c r="CO583"/>
      <c r="CP583"/>
      <c r="CQ583"/>
      <c r="CR583"/>
      <c r="CS583"/>
      <c r="CT583"/>
      <c r="CU583"/>
      <c r="CV583"/>
      <c r="CW583"/>
      <c r="CX583"/>
      <c r="CY583"/>
      <c r="CZ583"/>
      <c r="DA583"/>
      <c r="DB583"/>
      <c r="DC583"/>
      <c r="DD583"/>
      <c r="DE583"/>
      <c r="DF583"/>
      <c r="DG583"/>
      <c r="DH583"/>
      <c r="DI583"/>
      <c r="DJ583"/>
      <c r="DK583"/>
      <c r="DL583"/>
      <c r="DM583"/>
      <c r="DN583"/>
      <c r="DO583"/>
      <c r="DP583"/>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c r="GG583"/>
      <c r="GH583"/>
      <c r="GI583"/>
      <c r="GJ583"/>
      <c r="GK583"/>
      <c r="GL583"/>
      <c r="GM583"/>
      <c r="GN583"/>
      <c r="GO583"/>
      <c r="GP583"/>
      <c r="GQ583"/>
      <c r="GR583"/>
      <c r="GS583"/>
      <c r="GT583"/>
      <c r="GU583"/>
      <c r="GV583"/>
      <c r="GW583"/>
      <c r="GX583"/>
      <c r="GY583"/>
      <c r="GZ583"/>
      <c r="HA583"/>
      <c r="HB583"/>
      <c r="HC583"/>
      <c r="HD583"/>
      <c r="HE583"/>
      <c r="HF583"/>
      <c r="HG583"/>
      <c r="HH583"/>
      <c r="HI583"/>
      <c r="HJ583"/>
      <c r="HK583"/>
      <c r="HL583"/>
      <c r="HM583"/>
      <c r="HN583"/>
      <c r="HO583"/>
      <c r="HP583"/>
      <c r="HQ583"/>
      <c r="HR583"/>
      <c r="HS583"/>
      <c r="HT583"/>
      <c r="HU583"/>
      <c r="HV583"/>
      <c r="HW583"/>
      <c r="HX583"/>
      <c r="HY583"/>
      <c r="HZ583"/>
      <c r="IA583"/>
      <c r="IB583"/>
      <c r="IC583"/>
      <c r="ID583"/>
      <c r="IE583"/>
      <c r="IF583"/>
      <c r="IG583"/>
      <c r="IH583"/>
      <c r="II583"/>
      <c r="IJ583"/>
      <c r="IK583"/>
      <c r="IL583"/>
      <c r="IM583"/>
      <c r="IN583"/>
      <c r="IO583"/>
      <c r="IP583"/>
      <c r="IQ583"/>
      <c r="IR583"/>
      <c r="IS583"/>
      <c r="IT583"/>
      <c r="IU583"/>
      <c r="IV583"/>
    </row>
    <row r="584" spans="1:256" ht="24.9" customHeight="1" x14ac:dyDescent="0.25">
      <c r="A584" s="440" t="s">
        <v>1735</v>
      </c>
      <c r="B584" s="441"/>
      <c r="C584" s="441"/>
      <c r="D584" s="441"/>
      <c r="E584" s="441"/>
      <c r="F584" s="441"/>
      <c r="G584" s="441"/>
      <c r="H584" s="441"/>
      <c r="I584" s="441"/>
      <c r="J584" s="441"/>
      <c r="K584" s="441"/>
      <c r="L584" s="441"/>
      <c r="M584" s="441"/>
      <c r="N584" s="441"/>
      <c r="O584" s="441"/>
      <c r="P584" s="441"/>
      <c r="Q584" s="441"/>
      <c r="R584" s="441"/>
      <c r="S584" s="441"/>
      <c r="T584" s="441"/>
      <c r="U584" s="441"/>
      <c r="V584" s="441"/>
      <c r="W584" s="441"/>
      <c r="X584" s="441"/>
      <c r="Y584" s="441"/>
      <c r="Z584" s="441"/>
      <c r="AA584" s="441"/>
      <c r="AB584" s="441"/>
      <c r="AC584" s="441"/>
      <c r="AD584" s="442"/>
      <c r="AE584" s="94">
        <f>AE583/$AE$23*100</f>
        <v>0</v>
      </c>
      <c r="AF584" s="61"/>
      <c r="AG584" s="97"/>
      <c r="AH584" s="98"/>
      <c r="AI584" s="99"/>
      <c r="AJ584" s="99"/>
      <c r="AK584" s="99"/>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c r="BY584"/>
      <c r="BZ584"/>
      <c r="CA584"/>
      <c r="CB584"/>
      <c r="CC584"/>
      <c r="CD584"/>
      <c r="CE584"/>
      <c r="CF584"/>
      <c r="CG584"/>
      <c r="CH584"/>
      <c r="CI584"/>
      <c r="CJ584"/>
      <c r="CK584"/>
      <c r="CL584"/>
      <c r="CM584"/>
      <c r="CN584"/>
      <c r="CO584"/>
      <c r="CP584"/>
      <c r="CQ584"/>
      <c r="CR584"/>
      <c r="CS584"/>
      <c r="CT584"/>
      <c r="CU584"/>
      <c r="CV584"/>
      <c r="CW584"/>
      <c r="CX584"/>
      <c r="CY584"/>
      <c r="CZ584"/>
      <c r="DA584"/>
      <c r="DB584"/>
      <c r="DC584"/>
      <c r="DD584"/>
      <c r="DE584"/>
      <c r="DF584"/>
      <c r="DG584"/>
      <c r="DH584"/>
      <c r="DI584"/>
      <c r="DJ584"/>
      <c r="DK584"/>
      <c r="DL584"/>
      <c r="DM584"/>
      <c r="DN584"/>
      <c r="DO584"/>
      <c r="DP584"/>
      <c r="DQ584"/>
      <c r="DR584"/>
      <c r="DS584"/>
      <c r="DT584"/>
      <c r="DU584"/>
      <c r="DV584"/>
      <c r="DW584"/>
      <c r="DX584"/>
      <c r="DY584"/>
      <c r="DZ584"/>
      <c r="EA584"/>
      <c r="EB584"/>
      <c r="EC584"/>
      <c r="ED584"/>
      <c r="EE584"/>
      <c r="EF584"/>
      <c r="EG584"/>
      <c r="EH584"/>
      <c r="EI584"/>
      <c r="EJ584"/>
      <c r="EK584"/>
      <c r="EL584"/>
      <c r="EM584"/>
      <c r="EN584"/>
      <c r="EO584"/>
      <c r="EP584"/>
      <c r="EQ584"/>
      <c r="ER584"/>
      <c r="ES584"/>
      <c r="ET584"/>
      <c r="EU584"/>
      <c r="EV584"/>
      <c r="EW584"/>
      <c r="EX584"/>
      <c r="EY584"/>
      <c r="EZ584"/>
      <c r="FA584"/>
      <c r="FB584"/>
      <c r="FC584"/>
      <c r="FD584"/>
      <c r="FE584"/>
      <c r="FF584"/>
      <c r="FG584"/>
      <c r="FH584"/>
      <c r="FI584"/>
      <c r="FJ584"/>
      <c r="FK584"/>
      <c r="FL584"/>
      <c r="FM584"/>
      <c r="FN584"/>
      <c r="FO584"/>
      <c r="FP584"/>
      <c r="FQ584"/>
      <c r="FR584"/>
      <c r="FS584"/>
      <c r="FT584"/>
      <c r="FU584"/>
      <c r="FV584"/>
      <c r="FW584"/>
      <c r="FX584"/>
      <c r="FY584"/>
      <c r="FZ584"/>
      <c r="GA584"/>
      <c r="GB584"/>
      <c r="GC584"/>
      <c r="GD584"/>
      <c r="GE584"/>
      <c r="GF584"/>
      <c r="GG584"/>
      <c r="GH584"/>
      <c r="GI584"/>
      <c r="GJ584"/>
      <c r="GK584"/>
      <c r="GL584"/>
      <c r="GM584"/>
      <c r="GN584"/>
      <c r="GO584"/>
      <c r="GP584"/>
      <c r="GQ584"/>
      <c r="GR584"/>
      <c r="GS584"/>
      <c r="GT584"/>
      <c r="GU584"/>
      <c r="GV584"/>
      <c r="GW584"/>
      <c r="GX584"/>
      <c r="GY584"/>
      <c r="GZ584"/>
      <c r="HA584"/>
      <c r="HB584"/>
      <c r="HC584"/>
      <c r="HD584"/>
      <c r="HE584"/>
      <c r="HF584"/>
      <c r="HG584"/>
      <c r="HH584"/>
      <c r="HI584"/>
      <c r="HJ584"/>
      <c r="HK584"/>
      <c r="HL584"/>
      <c r="HM584"/>
      <c r="HN584"/>
      <c r="HO584"/>
      <c r="HP584"/>
      <c r="HQ584"/>
      <c r="HR584"/>
      <c r="HS584"/>
      <c r="HT584"/>
      <c r="HU584"/>
      <c r="HV584"/>
      <c r="HW584"/>
      <c r="HX584"/>
      <c r="HY584"/>
      <c r="HZ584"/>
      <c r="IA584"/>
      <c r="IB584"/>
      <c r="IC584"/>
      <c r="ID584"/>
      <c r="IE584"/>
      <c r="IF584"/>
      <c r="IG584"/>
      <c r="IH584"/>
      <c r="II584"/>
      <c r="IJ584"/>
      <c r="IK584"/>
      <c r="IL584"/>
      <c r="IM584"/>
      <c r="IN584"/>
      <c r="IO584"/>
      <c r="IP584"/>
      <c r="IQ584"/>
      <c r="IR584"/>
      <c r="IS584"/>
      <c r="IT584"/>
      <c r="IU584"/>
      <c r="IV584"/>
    </row>
    <row r="585" spans="1:256" ht="24.9" customHeight="1" thickBot="1" x14ac:dyDescent="0.3">
      <c r="A585" s="73"/>
      <c r="B585" s="73"/>
      <c r="C585" s="73"/>
      <c r="D585" s="73"/>
      <c r="E585" s="73"/>
      <c r="F585" s="73"/>
      <c r="G585" s="73"/>
      <c r="H585" s="73"/>
      <c r="I585" s="73"/>
      <c r="J585" s="73"/>
      <c r="K585" s="73"/>
      <c r="L585" s="73"/>
      <c r="M585" s="73"/>
      <c r="N585" s="73"/>
      <c r="O585" s="73"/>
      <c r="P585" s="73"/>
      <c r="Q585" s="100"/>
      <c r="R585" s="73"/>
      <c r="S585" s="73"/>
      <c r="T585" s="73"/>
      <c r="U585" s="73"/>
      <c r="V585" s="73"/>
      <c r="W585" s="73"/>
      <c r="X585" s="73"/>
      <c r="Y585" s="73"/>
      <c r="Z585" s="73"/>
      <c r="AA585" s="73"/>
      <c r="AB585" s="73"/>
      <c r="AC585" s="73"/>
      <c r="AD585" s="101"/>
      <c r="AE585" s="101"/>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c r="BY585"/>
      <c r="BZ585"/>
      <c r="CA585"/>
      <c r="CB585"/>
      <c r="CC585"/>
      <c r="CD585"/>
      <c r="CE585"/>
      <c r="CF585"/>
      <c r="CG585"/>
      <c r="CH585"/>
      <c r="CI585"/>
      <c r="CJ585"/>
      <c r="CK585"/>
      <c r="CL585"/>
      <c r="CM585"/>
      <c r="CN585"/>
      <c r="CO585"/>
      <c r="CP585"/>
      <c r="CQ585"/>
      <c r="CR585"/>
      <c r="CS585"/>
      <c r="CT585"/>
      <c r="CU585"/>
      <c r="CV585"/>
      <c r="CW585"/>
      <c r="CX585"/>
      <c r="CY585"/>
      <c r="CZ585"/>
      <c r="DA585"/>
      <c r="DB585"/>
      <c r="DC585"/>
      <c r="DD585"/>
      <c r="DE585"/>
      <c r="DF585"/>
      <c r="DG585"/>
      <c r="DH585"/>
      <c r="DI585"/>
      <c r="DJ585"/>
      <c r="DK585"/>
      <c r="DL585"/>
      <c r="DM585"/>
      <c r="DN585"/>
      <c r="DO585"/>
      <c r="DP585"/>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c r="GG585"/>
      <c r="GH585"/>
      <c r="GI585"/>
      <c r="GJ585"/>
      <c r="GK585"/>
      <c r="GL585"/>
      <c r="GM585"/>
      <c r="GN585"/>
      <c r="GO585"/>
      <c r="GP585"/>
      <c r="GQ585"/>
      <c r="GR585"/>
      <c r="GS585"/>
      <c r="GT585"/>
      <c r="GU585"/>
      <c r="GV585"/>
      <c r="GW585"/>
      <c r="GX585"/>
      <c r="GY585"/>
      <c r="GZ585"/>
      <c r="HA585"/>
      <c r="HB585"/>
      <c r="HC585"/>
      <c r="HD585"/>
      <c r="HE585"/>
      <c r="HF585"/>
      <c r="HG585"/>
      <c r="HH585"/>
      <c r="HI585"/>
      <c r="HJ585"/>
      <c r="HK585"/>
      <c r="HL585"/>
      <c r="HM585"/>
      <c r="HN585"/>
      <c r="HO585"/>
      <c r="HP585"/>
      <c r="HQ585"/>
      <c r="HR585"/>
      <c r="HS585"/>
      <c r="HT585"/>
      <c r="HU585"/>
      <c r="HV585"/>
      <c r="HW585"/>
      <c r="HX585"/>
      <c r="HY585"/>
      <c r="HZ585"/>
      <c r="IA585"/>
      <c r="IB585"/>
      <c r="IC585"/>
      <c r="ID585"/>
      <c r="IE585"/>
      <c r="IF585"/>
      <c r="IG585"/>
      <c r="IH585"/>
      <c r="II585"/>
      <c r="IJ585"/>
      <c r="IK585"/>
      <c r="IL585"/>
      <c r="IM585"/>
      <c r="IN585"/>
      <c r="IO585"/>
      <c r="IP585"/>
      <c r="IQ585"/>
      <c r="IR585"/>
      <c r="IS585"/>
      <c r="IT585"/>
      <c r="IU585"/>
      <c r="IV585"/>
    </row>
    <row r="586" spans="1:256" ht="24.9" customHeight="1" thickTop="1" thickBot="1" x14ac:dyDescent="0.3">
      <c r="A586" s="391" t="s">
        <v>198</v>
      </c>
      <c r="B586" s="443"/>
      <c r="C586" s="443"/>
      <c r="D586" s="443"/>
      <c r="E586" s="443"/>
      <c r="F586" s="443"/>
      <c r="G586" s="443"/>
      <c r="H586" s="443"/>
      <c r="I586" s="443"/>
      <c r="J586" s="443"/>
      <c r="K586" s="443"/>
      <c r="L586" s="443"/>
      <c r="M586" s="443"/>
      <c r="N586" s="443"/>
      <c r="O586" s="443"/>
      <c r="P586" s="443"/>
      <c r="Q586" s="443"/>
      <c r="R586" s="443"/>
      <c r="S586" s="443"/>
      <c r="T586" s="443"/>
      <c r="U586" s="443"/>
      <c r="V586" s="443"/>
      <c r="W586" s="443"/>
      <c r="X586" s="443"/>
      <c r="Y586" s="443"/>
      <c r="Z586" s="443"/>
      <c r="AA586" s="443"/>
      <c r="AB586" s="443"/>
      <c r="AC586" s="443"/>
      <c r="AD586" s="112" t="s">
        <v>187</v>
      </c>
      <c r="AE586" s="113" t="s">
        <v>7</v>
      </c>
      <c r="AF586" s="92" t="s">
        <v>1666</v>
      </c>
      <c r="AG586" s="92" t="s">
        <v>1667</v>
      </c>
      <c r="AH586" s="92" t="s">
        <v>1668</v>
      </c>
      <c r="AI586" s="93" t="s">
        <v>1669</v>
      </c>
      <c r="AJ586" s="92"/>
      <c r="AK586" s="93" t="s">
        <v>1670</v>
      </c>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c r="BY586"/>
      <c r="BZ586"/>
      <c r="CA586"/>
      <c r="CB586"/>
      <c r="CC586"/>
      <c r="CD586"/>
      <c r="CE586"/>
      <c r="CF586"/>
      <c r="CG586"/>
      <c r="CH586"/>
      <c r="CI586"/>
      <c r="CJ586"/>
      <c r="CK586"/>
      <c r="CL586"/>
      <c r="CM586"/>
      <c r="CN586"/>
      <c r="CO586"/>
      <c r="CP586"/>
      <c r="CQ586"/>
      <c r="CR586"/>
      <c r="CS586"/>
      <c r="CT586"/>
      <c r="CU586"/>
      <c r="CV586"/>
      <c r="CW586"/>
      <c r="CX586"/>
      <c r="CY586"/>
      <c r="CZ586"/>
      <c r="DA586"/>
      <c r="DB586"/>
      <c r="DC586"/>
      <c r="DD586"/>
      <c r="DE586"/>
      <c r="DF586"/>
      <c r="DG586"/>
      <c r="DH586"/>
      <c r="DI586"/>
      <c r="DJ586"/>
      <c r="DK586"/>
      <c r="DL586"/>
      <c r="DM586"/>
      <c r="DN586"/>
      <c r="DO586"/>
      <c r="DP586"/>
      <c r="DQ586"/>
      <c r="DR586"/>
      <c r="DS586"/>
      <c r="DT586"/>
      <c r="DU586"/>
      <c r="DV586"/>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c r="FH586"/>
      <c r="FI586"/>
      <c r="FJ586"/>
      <c r="FK586"/>
      <c r="FL586"/>
      <c r="FM586"/>
      <c r="FN586"/>
      <c r="FO586"/>
      <c r="FP586"/>
      <c r="FQ586"/>
      <c r="FR586"/>
      <c r="FS586"/>
      <c r="FT586"/>
      <c r="FU586"/>
      <c r="FV586"/>
      <c r="FW586"/>
      <c r="FX586"/>
      <c r="FY586"/>
      <c r="FZ586"/>
      <c r="GA586"/>
      <c r="GB586"/>
      <c r="GC586"/>
      <c r="GD586"/>
      <c r="GE586"/>
      <c r="GF586"/>
      <c r="GG586"/>
      <c r="GH586"/>
      <c r="GI586"/>
      <c r="GJ586"/>
      <c r="GK586"/>
      <c r="GL586"/>
      <c r="GM586"/>
      <c r="GN586"/>
      <c r="GO586"/>
      <c r="GP586"/>
      <c r="GQ586"/>
      <c r="GR586"/>
      <c r="GS586"/>
      <c r="GT586"/>
      <c r="GU586"/>
      <c r="GV586"/>
      <c r="GW586"/>
      <c r="GX586"/>
      <c r="GY586"/>
      <c r="GZ586"/>
      <c r="HA586"/>
      <c r="HB586"/>
      <c r="HC586"/>
      <c r="HD586"/>
      <c r="HE586"/>
      <c r="HF586"/>
      <c r="HG586"/>
      <c r="HH586"/>
      <c r="HI586"/>
      <c r="HJ586"/>
      <c r="HK586"/>
      <c r="HL586"/>
      <c r="HM586"/>
      <c r="HN586"/>
      <c r="HO586"/>
      <c r="HP586"/>
      <c r="HQ586"/>
      <c r="HR586"/>
      <c r="HS586"/>
      <c r="HT586"/>
      <c r="HU586"/>
      <c r="HV586"/>
      <c r="HW586"/>
      <c r="HX586"/>
      <c r="HY586"/>
      <c r="HZ586"/>
      <c r="IA586"/>
      <c r="IB586"/>
      <c r="IC586"/>
      <c r="ID586"/>
      <c r="IE586"/>
      <c r="IF586"/>
      <c r="IG586"/>
      <c r="IH586"/>
      <c r="II586"/>
      <c r="IJ586"/>
      <c r="IK586"/>
      <c r="IL586"/>
      <c r="IM586"/>
      <c r="IN586"/>
      <c r="IO586"/>
      <c r="IP586"/>
      <c r="IQ586"/>
      <c r="IR586"/>
      <c r="IS586"/>
      <c r="IT586"/>
      <c r="IU586"/>
      <c r="IV586"/>
    </row>
    <row r="587" spans="1:256" ht="24.9" customHeight="1" thickTop="1" thickBot="1" x14ac:dyDescent="0.3">
      <c r="A587" s="392" t="s">
        <v>1047</v>
      </c>
      <c r="B587" s="427"/>
      <c r="C587" s="427"/>
      <c r="D587" s="427"/>
      <c r="E587" s="427"/>
      <c r="F587" s="427"/>
      <c r="G587" s="427"/>
      <c r="H587" s="427"/>
      <c r="I587" s="427"/>
      <c r="J587" s="427"/>
      <c r="K587" s="427"/>
      <c r="L587" s="427"/>
      <c r="M587" s="427"/>
      <c r="N587" s="427"/>
      <c r="O587" s="427"/>
      <c r="P587" s="427"/>
      <c r="Q587" s="427"/>
      <c r="R587" s="427"/>
      <c r="S587" s="427"/>
      <c r="T587" s="427"/>
      <c r="U587" s="427"/>
      <c r="V587" s="427"/>
      <c r="W587" s="427"/>
      <c r="X587" s="427"/>
      <c r="Y587" s="427"/>
      <c r="Z587" s="427"/>
      <c r="AA587" s="427"/>
      <c r="AB587" s="427"/>
      <c r="AC587" s="428"/>
      <c r="AD587" s="310">
        <f>'Art. 123'!AF564</f>
        <v>3</v>
      </c>
      <c r="AE587" s="94" t="str">
        <f>IF(AG587=1,AK587,AG587)</f>
        <v>No aplica</v>
      </c>
      <c r="AF587">
        <f>AD587/2</f>
        <v>1.5</v>
      </c>
      <c r="AG587" s="92" t="str">
        <f>IF(AND(AF587&gt;=0,AF587&lt;=1),1,"No aplica")</f>
        <v>No aplica</v>
      </c>
      <c r="AH587" s="95" t="e">
        <f>AD587/(AG587*2)</f>
        <v>#VALUE!</v>
      </c>
      <c r="AI587" s="96" t="str">
        <f>IF(AG587=1,AG587/$AG$592,"No aplica")</f>
        <v>No aplica</v>
      </c>
      <c r="AJ587" s="96" t="e">
        <f>AF587*AI587</f>
        <v>#VALUE!</v>
      </c>
      <c r="AK587" s="96" t="e">
        <f>AJ587*$AE$23</f>
        <v>#VALUE!</v>
      </c>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c r="BY587"/>
      <c r="BZ587"/>
      <c r="CA587"/>
      <c r="CB587"/>
      <c r="CC587"/>
      <c r="CD587"/>
      <c r="CE587"/>
      <c r="CF587"/>
      <c r="CG587"/>
      <c r="CH587"/>
      <c r="CI587"/>
      <c r="CJ587"/>
      <c r="CK587"/>
      <c r="CL587"/>
      <c r="CM587"/>
      <c r="CN587"/>
      <c r="CO587"/>
      <c r="CP587"/>
      <c r="CQ587"/>
      <c r="CR587"/>
      <c r="CS587"/>
      <c r="CT587"/>
      <c r="CU587"/>
      <c r="CV587"/>
      <c r="CW587"/>
      <c r="CX587"/>
      <c r="CY587"/>
      <c r="CZ587"/>
      <c r="DA587"/>
      <c r="DB587"/>
      <c r="DC587"/>
      <c r="DD587"/>
      <c r="DE587"/>
      <c r="DF587"/>
      <c r="DG587"/>
      <c r="DH587"/>
      <c r="DI587"/>
      <c r="DJ587"/>
      <c r="DK587"/>
      <c r="DL587"/>
      <c r="DM587"/>
      <c r="DN587"/>
      <c r="DO587"/>
      <c r="DP587"/>
      <c r="DQ587"/>
      <c r="DR587"/>
      <c r="DS587"/>
      <c r="DT587"/>
      <c r="DU587"/>
      <c r="DV58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c r="FS587"/>
      <c r="FT587"/>
      <c r="FU587"/>
      <c r="FV587"/>
      <c r="FW587"/>
      <c r="FX587"/>
      <c r="FY587"/>
      <c r="FZ587"/>
      <c r="GA587"/>
      <c r="GB587"/>
      <c r="GC587"/>
      <c r="GD587"/>
      <c r="GE587"/>
      <c r="GF587"/>
      <c r="GG587"/>
      <c r="GH587"/>
      <c r="GI587"/>
      <c r="GJ587"/>
      <c r="GK587"/>
      <c r="GL587"/>
      <c r="GM587"/>
      <c r="GN587"/>
      <c r="GO587"/>
      <c r="GP587"/>
      <c r="GQ587"/>
      <c r="GR587"/>
      <c r="GS587"/>
      <c r="GT587"/>
      <c r="GU587"/>
      <c r="GV587"/>
      <c r="GW587"/>
      <c r="GX587"/>
      <c r="GY587"/>
      <c r="GZ587"/>
      <c r="HA587"/>
      <c r="HB587"/>
      <c r="HC587"/>
      <c r="HD587"/>
      <c r="HE587"/>
      <c r="HF587"/>
      <c r="HG587"/>
      <c r="HH587"/>
      <c r="HI587"/>
      <c r="HJ587"/>
      <c r="HK587"/>
      <c r="HL587"/>
      <c r="HM587"/>
      <c r="HN587"/>
      <c r="HO587"/>
      <c r="HP587"/>
      <c r="HQ587"/>
      <c r="HR587"/>
      <c r="HS587"/>
      <c r="HT587"/>
      <c r="HU587"/>
      <c r="HV587"/>
      <c r="HW587"/>
      <c r="HX587"/>
      <c r="HY587"/>
      <c r="HZ587"/>
      <c r="IA587"/>
      <c r="IB587"/>
      <c r="IC587"/>
      <c r="ID587"/>
      <c r="IE587"/>
      <c r="IF587"/>
      <c r="IG587"/>
      <c r="IH587"/>
      <c r="II587"/>
      <c r="IJ587"/>
      <c r="IK587"/>
      <c r="IL587"/>
      <c r="IM587"/>
      <c r="IN587"/>
      <c r="IO587"/>
      <c r="IP587"/>
      <c r="IQ587"/>
      <c r="IR587"/>
      <c r="IS587"/>
      <c r="IT587"/>
      <c r="IU587"/>
      <c r="IV587"/>
    </row>
    <row r="588" spans="1:256" ht="24.9" customHeight="1" thickTop="1" thickBot="1" x14ac:dyDescent="0.3">
      <c r="A588" s="392" t="s">
        <v>1048</v>
      </c>
      <c r="B588" s="427"/>
      <c r="C588" s="427"/>
      <c r="D588" s="427"/>
      <c r="E588" s="427"/>
      <c r="F588" s="427"/>
      <c r="G588" s="427"/>
      <c r="H588" s="427"/>
      <c r="I588" s="427"/>
      <c r="J588" s="427"/>
      <c r="K588" s="427"/>
      <c r="L588" s="427"/>
      <c r="M588" s="427"/>
      <c r="N588" s="427"/>
      <c r="O588" s="427"/>
      <c r="P588" s="427"/>
      <c r="Q588" s="427"/>
      <c r="R588" s="427"/>
      <c r="S588" s="427"/>
      <c r="T588" s="427"/>
      <c r="U588" s="427"/>
      <c r="V588" s="427"/>
      <c r="W588" s="427"/>
      <c r="X588" s="427"/>
      <c r="Y588" s="427"/>
      <c r="Z588" s="427"/>
      <c r="AA588" s="427"/>
      <c r="AB588" s="427"/>
      <c r="AC588" s="428"/>
      <c r="AD588" s="310">
        <f>'Art. 123'!AF565</f>
        <v>3</v>
      </c>
      <c r="AE588" s="94" t="str">
        <f>IF(AG588=1,AK588,AG588)</f>
        <v>No aplica</v>
      </c>
      <c r="AF588">
        <f>AD588/2</f>
        <v>1.5</v>
      </c>
      <c r="AG588" s="92" t="str">
        <f>IF(AND(AF588&gt;=0,AF588&lt;=1),1,"No aplica")</f>
        <v>No aplica</v>
      </c>
      <c r="AH588" s="95" t="e">
        <f>AD588/(AG588*2)</f>
        <v>#VALUE!</v>
      </c>
      <c r="AI588" s="96" t="str">
        <f>IF(AG588=1,AG588/$AG$592,"No aplica")</f>
        <v>No aplica</v>
      </c>
      <c r="AJ588" s="96" t="e">
        <f>AF588*AI588</f>
        <v>#VALUE!</v>
      </c>
      <c r="AK588" s="96" t="e">
        <f>AJ588*$AE$23</f>
        <v>#VALUE!</v>
      </c>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c r="BY588"/>
      <c r="BZ588"/>
      <c r="CA588"/>
      <c r="CB588"/>
      <c r="CC588"/>
      <c r="CD588"/>
      <c r="CE588"/>
      <c r="CF588"/>
      <c r="CG588"/>
      <c r="CH588"/>
      <c r="CI588"/>
      <c r="CJ588"/>
      <c r="CK588"/>
      <c r="CL588"/>
      <c r="CM588"/>
      <c r="CN588"/>
      <c r="CO588"/>
      <c r="CP588"/>
      <c r="CQ588"/>
      <c r="CR588"/>
      <c r="CS588"/>
      <c r="CT588"/>
      <c r="CU588"/>
      <c r="CV588"/>
      <c r="CW588"/>
      <c r="CX588"/>
      <c r="CY588"/>
      <c r="CZ588"/>
      <c r="DA588"/>
      <c r="DB588"/>
      <c r="DC588"/>
      <c r="DD588"/>
      <c r="DE588"/>
      <c r="DF588"/>
      <c r="DG588"/>
      <c r="DH588"/>
      <c r="DI588"/>
      <c r="DJ588"/>
      <c r="DK588"/>
      <c r="DL588"/>
      <c r="DM588"/>
      <c r="DN588"/>
      <c r="DO588"/>
      <c r="DP588"/>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c r="GG588"/>
      <c r="GH588"/>
      <c r="GI588"/>
      <c r="GJ588"/>
      <c r="GK588"/>
      <c r="GL588"/>
      <c r="GM588"/>
      <c r="GN588"/>
      <c r="GO588"/>
      <c r="GP588"/>
      <c r="GQ588"/>
      <c r="GR588"/>
      <c r="GS588"/>
      <c r="GT588"/>
      <c r="GU588"/>
      <c r="GV588"/>
      <c r="GW588"/>
      <c r="GX588"/>
      <c r="GY588"/>
      <c r="GZ588"/>
      <c r="HA588"/>
      <c r="HB588"/>
      <c r="HC588"/>
      <c r="HD588"/>
      <c r="HE588"/>
      <c r="HF588"/>
      <c r="HG588"/>
      <c r="HH588"/>
      <c r="HI588"/>
      <c r="HJ588"/>
      <c r="HK588"/>
      <c r="HL588"/>
      <c r="HM588"/>
      <c r="HN588"/>
      <c r="HO588"/>
      <c r="HP588"/>
      <c r="HQ588"/>
      <c r="HR588"/>
      <c r="HS588"/>
      <c r="HT588"/>
      <c r="HU588"/>
      <c r="HV588"/>
      <c r="HW588"/>
      <c r="HX588"/>
      <c r="HY588"/>
      <c r="HZ588"/>
      <c r="IA588"/>
      <c r="IB588"/>
      <c r="IC588"/>
      <c r="ID588"/>
      <c r="IE588"/>
      <c r="IF588"/>
      <c r="IG588"/>
      <c r="IH588"/>
      <c r="II588"/>
      <c r="IJ588"/>
      <c r="IK588"/>
      <c r="IL588"/>
      <c r="IM588"/>
      <c r="IN588"/>
      <c r="IO588"/>
      <c r="IP588"/>
      <c r="IQ588"/>
      <c r="IR588"/>
      <c r="IS588"/>
      <c r="IT588"/>
      <c r="IU588"/>
      <c r="IV588"/>
    </row>
    <row r="589" spans="1:256" ht="24.9" customHeight="1" thickTop="1" thickBot="1" x14ac:dyDescent="0.3">
      <c r="A589" s="392" t="s">
        <v>1049</v>
      </c>
      <c r="B589" s="427"/>
      <c r="C589" s="427"/>
      <c r="D589" s="427"/>
      <c r="E589" s="427"/>
      <c r="F589" s="427"/>
      <c r="G589" s="427"/>
      <c r="H589" s="427"/>
      <c r="I589" s="427"/>
      <c r="J589" s="427"/>
      <c r="K589" s="427"/>
      <c r="L589" s="427"/>
      <c r="M589" s="427"/>
      <c r="N589" s="427"/>
      <c r="O589" s="427"/>
      <c r="P589" s="427"/>
      <c r="Q589" s="427"/>
      <c r="R589" s="427"/>
      <c r="S589" s="427"/>
      <c r="T589" s="427"/>
      <c r="U589" s="427"/>
      <c r="V589" s="427"/>
      <c r="W589" s="427"/>
      <c r="X589" s="427"/>
      <c r="Y589" s="427"/>
      <c r="Z589" s="427"/>
      <c r="AA589" s="427"/>
      <c r="AB589" s="427"/>
      <c r="AC589" s="428"/>
      <c r="AD589" s="310">
        <f>'Art. 123'!AF566</f>
        <v>3</v>
      </c>
      <c r="AE589" s="94" t="str">
        <f>IF(AG589=1,AK589,AG589)</f>
        <v>No aplica</v>
      </c>
      <c r="AF589">
        <f>AD589/2</f>
        <v>1.5</v>
      </c>
      <c r="AG589" s="92" t="str">
        <f>IF(AND(AF589&gt;=0,AF589&lt;=1),1,"No aplica")</f>
        <v>No aplica</v>
      </c>
      <c r="AH589" s="95" t="e">
        <f>AD589/(AG589*2)</f>
        <v>#VALUE!</v>
      </c>
      <c r="AI589" s="96" t="str">
        <f>IF(AG589=1,AG589/$AG$592,"No aplica")</f>
        <v>No aplica</v>
      </c>
      <c r="AJ589" s="96" t="e">
        <f>AF589*AI589</f>
        <v>#VALUE!</v>
      </c>
      <c r="AK589" s="96" t="e">
        <f>AJ589*$AE$23</f>
        <v>#VALUE!</v>
      </c>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c r="BY589"/>
      <c r="BZ589"/>
      <c r="CA589"/>
      <c r="CB589"/>
      <c r="CC589"/>
      <c r="CD589"/>
      <c r="CE589"/>
      <c r="CF589"/>
      <c r="CG589"/>
      <c r="CH589"/>
      <c r="CI589"/>
      <c r="CJ589"/>
      <c r="CK589"/>
      <c r="CL589"/>
      <c r="CM589"/>
      <c r="CN589"/>
      <c r="CO589"/>
      <c r="CP589"/>
      <c r="CQ589"/>
      <c r="CR589"/>
      <c r="CS589"/>
      <c r="CT589"/>
      <c r="CU589"/>
      <c r="CV589"/>
      <c r="CW589"/>
      <c r="CX589"/>
      <c r="CY589"/>
      <c r="CZ589"/>
      <c r="DA589"/>
      <c r="DB589"/>
      <c r="DC589"/>
      <c r="DD589"/>
      <c r="DE589"/>
      <c r="DF589"/>
      <c r="DG589"/>
      <c r="DH589"/>
      <c r="DI589"/>
      <c r="DJ589"/>
      <c r="DK589"/>
      <c r="DL589"/>
      <c r="DM589"/>
      <c r="DN589"/>
      <c r="DO589"/>
      <c r="DP589"/>
      <c r="DQ589"/>
      <c r="DR589"/>
      <c r="DS589"/>
      <c r="DT589"/>
      <c r="DU589"/>
      <c r="DV589"/>
      <c r="DW589"/>
      <c r="DX589"/>
      <c r="DY589"/>
      <c r="DZ589"/>
      <c r="EA589"/>
      <c r="EB589"/>
      <c r="EC589"/>
      <c r="ED589"/>
      <c r="EE589"/>
      <c r="EF589"/>
      <c r="EG589"/>
      <c r="EH589"/>
      <c r="EI589"/>
      <c r="EJ589"/>
      <c r="EK589"/>
      <c r="EL589"/>
      <c r="EM589"/>
      <c r="EN589"/>
      <c r="EO589"/>
      <c r="EP589"/>
      <c r="EQ589"/>
      <c r="ER589"/>
      <c r="ES589"/>
      <c r="ET589"/>
      <c r="EU589"/>
      <c r="EV589"/>
      <c r="EW589"/>
      <c r="EX589"/>
      <c r="EY589"/>
      <c r="EZ589"/>
      <c r="FA589"/>
      <c r="FB589"/>
      <c r="FC589"/>
      <c r="FD589"/>
      <c r="FE589"/>
      <c r="FF589"/>
      <c r="FG589"/>
      <c r="FH589"/>
      <c r="FI589"/>
      <c r="FJ589"/>
      <c r="FK589"/>
      <c r="FL589"/>
      <c r="FM589"/>
      <c r="FN589"/>
      <c r="FO589"/>
      <c r="FP589"/>
      <c r="FQ589"/>
      <c r="FR589"/>
      <c r="FS589"/>
      <c r="FT589"/>
      <c r="FU589"/>
      <c r="FV589"/>
      <c r="FW589"/>
      <c r="FX589"/>
      <c r="FY589"/>
      <c r="FZ589"/>
      <c r="GA589"/>
      <c r="GB589"/>
      <c r="GC589"/>
      <c r="GD589"/>
      <c r="GE589"/>
      <c r="GF589"/>
      <c r="GG589"/>
      <c r="GH589"/>
      <c r="GI589"/>
      <c r="GJ589"/>
      <c r="GK589"/>
      <c r="GL589"/>
      <c r="GM589"/>
      <c r="GN589"/>
      <c r="GO589"/>
      <c r="GP589"/>
      <c r="GQ589"/>
      <c r="GR589"/>
      <c r="GS589"/>
      <c r="GT589"/>
      <c r="GU589"/>
      <c r="GV589"/>
      <c r="GW589"/>
      <c r="GX589"/>
      <c r="GY589"/>
      <c r="GZ589"/>
      <c r="HA589"/>
      <c r="HB589"/>
      <c r="HC589"/>
      <c r="HD589"/>
      <c r="HE589"/>
      <c r="HF589"/>
      <c r="HG589"/>
      <c r="HH589"/>
      <c r="HI589"/>
      <c r="HJ589"/>
      <c r="HK589"/>
      <c r="HL589"/>
      <c r="HM589"/>
      <c r="HN589"/>
      <c r="HO589"/>
      <c r="HP589"/>
      <c r="HQ589"/>
      <c r="HR589"/>
      <c r="HS589"/>
      <c r="HT589"/>
      <c r="HU589"/>
      <c r="HV589"/>
      <c r="HW589"/>
      <c r="HX589"/>
      <c r="HY589"/>
      <c r="HZ589"/>
      <c r="IA589"/>
      <c r="IB589"/>
      <c r="IC589"/>
      <c r="ID589"/>
      <c r="IE589"/>
      <c r="IF589"/>
      <c r="IG589"/>
      <c r="IH589"/>
      <c r="II589"/>
      <c r="IJ589"/>
      <c r="IK589"/>
      <c r="IL589"/>
      <c r="IM589"/>
      <c r="IN589"/>
      <c r="IO589"/>
      <c r="IP589"/>
      <c r="IQ589"/>
      <c r="IR589"/>
      <c r="IS589"/>
      <c r="IT589"/>
      <c r="IU589"/>
      <c r="IV589"/>
    </row>
    <row r="590" spans="1:256" ht="24.9" customHeight="1" thickTop="1" thickBot="1" x14ac:dyDescent="0.3">
      <c r="A590" s="392" t="s">
        <v>1050</v>
      </c>
      <c r="B590" s="427"/>
      <c r="C590" s="427"/>
      <c r="D590" s="427"/>
      <c r="E590" s="427"/>
      <c r="F590" s="427"/>
      <c r="G590" s="427"/>
      <c r="H590" s="427"/>
      <c r="I590" s="427"/>
      <c r="J590" s="427"/>
      <c r="K590" s="427"/>
      <c r="L590" s="427"/>
      <c r="M590" s="427"/>
      <c r="N590" s="427"/>
      <c r="O590" s="427"/>
      <c r="P590" s="427"/>
      <c r="Q590" s="427"/>
      <c r="R590" s="427"/>
      <c r="S590" s="427"/>
      <c r="T590" s="427"/>
      <c r="U590" s="427"/>
      <c r="V590" s="427"/>
      <c r="W590" s="427"/>
      <c r="X590" s="427"/>
      <c r="Y590" s="427"/>
      <c r="Z590" s="427"/>
      <c r="AA590" s="427"/>
      <c r="AB590" s="427"/>
      <c r="AC590" s="428"/>
      <c r="AD590" s="310">
        <f>'Art. 123'!AF567</f>
        <v>3</v>
      </c>
      <c r="AE590" s="94" t="str">
        <f>IF(AG590=1,AK590,AG590)</f>
        <v>No aplica</v>
      </c>
      <c r="AF590">
        <f>AD590/2</f>
        <v>1.5</v>
      </c>
      <c r="AG590" s="92" t="str">
        <f>IF(AND(AF590&gt;=0,AF590&lt;=1),1,"No aplica")</f>
        <v>No aplica</v>
      </c>
      <c r="AH590" s="95" t="e">
        <f>AD590/(AG590*2)</f>
        <v>#VALUE!</v>
      </c>
      <c r="AI590" s="96" t="str">
        <f>IF(AG590=1,AG590/$AG$592,"No aplica")</f>
        <v>No aplica</v>
      </c>
      <c r="AJ590" s="96" t="e">
        <f>AF590*AI590</f>
        <v>#VALUE!</v>
      </c>
      <c r="AK590" s="96" t="e">
        <f>AJ590*$AE$23</f>
        <v>#VALUE!</v>
      </c>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c r="BY590"/>
      <c r="BZ590"/>
      <c r="CA590"/>
      <c r="CB590"/>
      <c r="CC590"/>
      <c r="CD590"/>
      <c r="CE590"/>
      <c r="CF590"/>
      <c r="CG590"/>
      <c r="CH590"/>
      <c r="CI590"/>
      <c r="CJ590"/>
      <c r="CK590"/>
      <c r="CL590"/>
      <c r="CM590"/>
      <c r="CN590"/>
      <c r="CO590"/>
      <c r="CP590"/>
      <c r="CQ590"/>
      <c r="CR590"/>
      <c r="CS590"/>
      <c r="CT590"/>
      <c r="CU590"/>
      <c r="CV590"/>
      <c r="CW590"/>
      <c r="CX590"/>
      <c r="CY590"/>
      <c r="CZ590"/>
      <c r="DA590"/>
      <c r="DB590"/>
      <c r="DC590"/>
      <c r="DD590"/>
      <c r="DE590"/>
      <c r="DF590"/>
      <c r="DG590"/>
      <c r="DH590"/>
      <c r="DI590"/>
      <c r="DJ590"/>
      <c r="DK590"/>
      <c r="DL590"/>
      <c r="DM590"/>
      <c r="DN590"/>
      <c r="DO590"/>
      <c r="DP590"/>
      <c r="DQ590"/>
      <c r="DR590"/>
      <c r="DS590"/>
      <c r="DT590"/>
      <c r="DU590"/>
      <c r="DV590"/>
      <c r="DW590"/>
      <c r="DX590"/>
      <c r="DY590"/>
      <c r="DZ590"/>
      <c r="EA590"/>
      <c r="EB590"/>
      <c r="EC590"/>
      <c r="ED590"/>
      <c r="EE590"/>
      <c r="EF590"/>
      <c r="EG590"/>
      <c r="EH590"/>
      <c r="EI590"/>
      <c r="EJ590"/>
      <c r="EK590"/>
      <c r="EL590"/>
      <c r="EM590"/>
      <c r="EN590"/>
      <c r="EO590"/>
      <c r="EP590"/>
      <c r="EQ590"/>
      <c r="ER590"/>
      <c r="ES590"/>
      <c r="ET590"/>
      <c r="EU590"/>
      <c r="EV590"/>
      <c r="EW590"/>
      <c r="EX590"/>
      <c r="EY590"/>
      <c r="EZ590"/>
      <c r="FA590"/>
      <c r="FB590"/>
      <c r="FC590"/>
      <c r="FD590"/>
      <c r="FE590"/>
      <c r="FF590"/>
      <c r="FG590"/>
      <c r="FH590"/>
      <c r="FI590"/>
      <c r="FJ590"/>
      <c r="FK590"/>
      <c r="FL590"/>
      <c r="FM590"/>
      <c r="FN590"/>
      <c r="FO590"/>
      <c r="FP590"/>
      <c r="FQ590"/>
      <c r="FR590"/>
      <c r="FS590"/>
      <c r="FT590"/>
      <c r="FU590"/>
      <c r="FV590"/>
      <c r="FW590"/>
      <c r="FX590"/>
      <c r="FY590"/>
      <c r="FZ590"/>
      <c r="GA590"/>
      <c r="GB590"/>
      <c r="GC590"/>
      <c r="GD590"/>
      <c r="GE590"/>
      <c r="GF590"/>
      <c r="GG590"/>
      <c r="GH590"/>
      <c r="GI590"/>
      <c r="GJ590"/>
      <c r="GK590"/>
      <c r="GL590"/>
      <c r="GM590"/>
      <c r="GN590"/>
      <c r="GO590"/>
      <c r="GP590"/>
      <c r="GQ590"/>
      <c r="GR590"/>
      <c r="GS590"/>
      <c r="GT590"/>
      <c r="GU590"/>
      <c r="GV590"/>
      <c r="GW590"/>
      <c r="GX590"/>
      <c r="GY590"/>
      <c r="GZ590"/>
      <c r="HA590"/>
      <c r="HB590"/>
      <c r="HC590"/>
      <c r="HD590"/>
      <c r="HE590"/>
      <c r="HF590"/>
      <c r="HG590"/>
      <c r="HH590"/>
      <c r="HI590"/>
      <c r="HJ590"/>
      <c r="HK590"/>
      <c r="HL590"/>
      <c r="HM590"/>
      <c r="HN590"/>
      <c r="HO590"/>
      <c r="HP590"/>
      <c r="HQ590"/>
      <c r="HR590"/>
      <c r="HS590"/>
      <c r="HT590"/>
      <c r="HU590"/>
      <c r="HV590"/>
      <c r="HW590"/>
      <c r="HX590"/>
      <c r="HY590"/>
      <c r="HZ590"/>
      <c r="IA590"/>
      <c r="IB590"/>
      <c r="IC590"/>
      <c r="ID590"/>
      <c r="IE590"/>
      <c r="IF590"/>
      <c r="IG590"/>
      <c r="IH590"/>
      <c r="II590"/>
      <c r="IJ590"/>
      <c r="IK590"/>
      <c r="IL590"/>
      <c r="IM590"/>
      <c r="IN590"/>
      <c r="IO590"/>
      <c r="IP590"/>
      <c r="IQ590"/>
      <c r="IR590"/>
      <c r="IS590"/>
      <c r="IT590"/>
      <c r="IU590"/>
      <c r="IV590"/>
    </row>
    <row r="591" spans="1:256" ht="24.9" customHeight="1" thickTop="1" thickBot="1" x14ac:dyDescent="0.3">
      <c r="A591" s="392" t="s">
        <v>2390</v>
      </c>
      <c r="B591" s="427"/>
      <c r="C591" s="427"/>
      <c r="D591" s="427"/>
      <c r="E591" s="427"/>
      <c r="F591" s="427"/>
      <c r="G591" s="427"/>
      <c r="H591" s="427"/>
      <c r="I591" s="427"/>
      <c r="J591" s="427"/>
      <c r="K591" s="427"/>
      <c r="L591" s="427"/>
      <c r="M591" s="427"/>
      <c r="N591" s="427"/>
      <c r="O591" s="427"/>
      <c r="P591" s="427"/>
      <c r="Q591" s="427"/>
      <c r="R591" s="427"/>
      <c r="S591" s="427"/>
      <c r="T591" s="427"/>
      <c r="U591" s="427"/>
      <c r="V591" s="427"/>
      <c r="W591" s="427"/>
      <c r="X591" s="427"/>
      <c r="Y591" s="427"/>
      <c r="Z591" s="427"/>
      <c r="AA591" s="427"/>
      <c r="AB591" s="427"/>
      <c r="AC591" s="428"/>
      <c r="AD591" s="310">
        <f>'Art. 123'!AF568</f>
        <v>3</v>
      </c>
      <c r="AE591" s="94" t="str">
        <f>IF(AG591=1,AK591,AG591)</f>
        <v>No aplica</v>
      </c>
      <c r="AF591">
        <f>AD591/2</f>
        <v>1.5</v>
      </c>
      <c r="AG591" s="92" t="str">
        <f>IF(AND(AF591&gt;=0,AF591&lt;=1),1,"No aplica")</f>
        <v>No aplica</v>
      </c>
      <c r="AH591" s="95" t="e">
        <f>AD591/(AG591*2)</f>
        <v>#VALUE!</v>
      </c>
      <c r="AI591" s="96" t="str">
        <f>IF(AG591=1,AG591/$AG$592,"No aplica")</f>
        <v>No aplica</v>
      </c>
      <c r="AJ591" s="96" t="e">
        <f>AF591*AI591</f>
        <v>#VALUE!</v>
      </c>
      <c r="AK591" s="96" t="e">
        <f>AJ591*$AE$23</f>
        <v>#VALUE!</v>
      </c>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c r="BY591"/>
      <c r="BZ591"/>
      <c r="CA591"/>
      <c r="CB591"/>
      <c r="CC591"/>
      <c r="CD591"/>
      <c r="CE591"/>
      <c r="CF591"/>
      <c r="CG591"/>
      <c r="CH591"/>
      <c r="CI591"/>
      <c r="CJ591"/>
      <c r="CK591"/>
      <c r="CL591"/>
      <c r="CM591"/>
      <c r="CN591"/>
      <c r="CO591"/>
      <c r="CP591"/>
      <c r="CQ591"/>
      <c r="CR591"/>
      <c r="CS591"/>
      <c r="CT591"/>
      <c r="CU591"/>
      <c r="CV591"/>
      <c r="CW591"/>
      <c r="CX591"/>
      <c r="CY591"/>
      <c r="CZ591"/>
      <c r="DA591"/>
      <c r="DB591"/>
      <c r="DC591"/>
      <c r="DD591"/>
      <c r="DE591"/>
      <c r="DF591"/>
      <c r="DG591"/>
      <c r="DH591"/>
      <c r="DI591"/>
      <c r="DJ591"/>
      <c r="DK591"/>
      <c r="DL591"/>
      <c r="DM591"/>
      <c r="DN591"/>
      <c r="DO591"/>
      <c r="DP591"/>
      <c r="DQ591"/>
      <c r="DR591"/>
      <c r="DS591"/>
      <c r="DT591"/>
      <c r="DU591"/>
      <c r="DV591"/>
      <c r="DW591"/>
      <c r="DX591"/>
      <c r="DY591"/>
      <c r="DZ591"/>
      <c r="EA591"/>
      <c r="EB591"/>
      <c r="EC591"/>
      <c r="ED591"/>
      <c r="EE591"/>
      <c r="EF591"/>
      <c r="EG591"/>
      <c r="EH591"/>
      <c r="EI591"/>
      <c r="EJ591"/>
      <c r="EK591"/>
      <c r="EL591"/>
      <c r="EM591"/>
      <c r="EN591"/>
      <c r="EO591"/>
      <c r="EP591"/>
      <c r="EQ591"/>
      <c r="ER591"/>
      <c r="ES591"/>
      <c r="ET591"/>
      <c r="EU591"/>
      <c r="EV591"/>
      <c r="EW591"/>
      <c r="EX591"/>
      <c r="EY591"/>
      <c r="EZ591"/>
      <c r="FA591"/>
      <c r="FB591"/>
      <c r="FC591"/>
      <c r="FD591"/>
      <c r="FE591"/>
      <c r="FF591"/>
      <c r="FG591"/>
      <c r="FH591"/>
      <c r="FI591"/>
      <c r="FJ591"/>
      <c r="FK591"/>
      <c r="FL591"/>
      <c r="FM591"/>
      <c r="FN591"/>
      <c r="FO591"/>
      <c r="FP591"/>
      <c r="FQ591"/>
      <c r="FR591"/>
      <c r="FS591"/>
      <c r="FT591"/>
      <c r="FU591"/>
      <c r="FV591"/>
      <c r="FW591"/>
      <c r="FX591"/>
      <c r="FY591"/>
      <c r="FZ591"/>
      <c r="GA591"/>
      <c r="GB591"/>
      <c r="GC591"/>
      <c r="GD591"/>
      <c r="GE591"/>
      <c r="GF591"/>
      <c r="GG591"/>
      <c r="GH591"/>
      <c r="GI591"/>
      <c r="GJ591"/>
      <c r="GK591"/>
      <c r="GL591"/>
      <c r="GM591"/>
      <c r="GN591"/>
      <c r="GO591"/>
      <c r="GP591"/>
      <c r="GQ591"/>
      <c r="GR591"/>
      <c r="GS591"/>
      <c r="GT591"/>
      <c r="GU591"/>
      <c r="GV591"/>
      <c r="GW591"/>
      <c r="GX591"/>
      <c r="GY591"/>
      <c r="GZ591"/>
      <c r="HA591"/>
      <c r="HB591"/>
      <c r="HC591"/>
      <c r="HD591"/>
      <c r="HE591"/>
      <c r="HF591"/>
      <c r="HG591"/>
      <c r="HH591"/>
      <c r="HI591"/>
      <c r="HJ591"/>
      <c r="HK591"/>
      <c r="HL591"/>
      <c r="HM591"/>
      <c r="HN591"/>
      <c r="HO591"/>
      <c r="HP591"/>
      <c r="HQ591"/>
      <c r="HR591"/>
      <c r="HS591"/>
      <c r="HT591"/>
      <c r="HU591"/>
      <c r="HV591"/>
      <c r="HW591"/>
      <c r="HX591"/>
      <c r="HY591"/>
      <c r="HZ591"/>
      <c r="IA591"/>
      <c r="IB591"/>
      <c r="IC591"/>
      <c r="ID591"/>
      <c r="IE591"/>
      <c r="IF591"/>
      <c r="IG591"/>
      <c r="IH591"/>
      <c r="II591"/>
      <c r="IJ591"/>
      <c r="IK591"/>
      <c r="IL591"/>
      <c r="IM591"/>
      <c r="IN591"/>
      <c r="IO591"/>
      <c r="IP591"/>
      <c r="IQ591"/>
      <c r="IR591"/>
      <c r="IS591"/>
      <c r="IT591"/>
      <c r="IU591"/>
      <c r="IV591"/>
    </row>
    <row r="592" spans="1:256" ht="24.9" customHeight="1" thickTop="1" x14ac:dyDescent="0.25">
      <c r="A592" s="437" t="s">
        <v>1736</v>
      </c>
      <c r="B592" s="438"/>
      <c r="C592" s="438"/>
      <c r="D592" s="438"/>
      <c r="E592" s="438"/>
      <c r="F592" s="438"/>
      <c r="G592" s="438"/>
      <c r="H592" s="438"/>
      <c r="I592" s="438"/>
      <c r="J592" s="438"/>
      <c r="K592" s="438"/>
      <c r="L592" s="438"/>
      <c r="M592" s="438"/>
      <c r="N592" s="438"/>
      <c r="O592" s="438"/>
      <c r="P592" s="438"/>
      <c r="Q592" s="438"/>
      <c r="R592" s="438"/>
      <c r="S592" s="438"/>
      <c r="T592" s="438"/>
      <c r="U592" s="438"/>
      <c r="V592" s="438"/>
      <c r="W592" s="438"/>
      <c r="X592" s="438"/>
      <c r="Y592" s="438"/>
      <c r="Z592" s="438"/>
      <c r="AA592" s="438"/>
      <c r="AB592" s="438"/>
      <c r="AC592" s="438"/>
      <c r="AD592" s="439"/>
      <c r="AE592" s="94">
        <f>SUM(AE585:AE591)</f>
        <v>0</v>
      </c>
      <c r="AF592" s="61"/>
      <c r="AG592" s="97">
        <f>SUM(AG587:AG591)</f>
        <v>0</v>
      </c>
      <c r="AH592" s="98"/>
      <c r="AI592" s="99"/>
      <c r="AJ592" s="99"/>
      <c r="AK592" s="99"/>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c r="BY592"/>
      <c r="BZ592"/>
      <c r="CA592"/>
      <c r="CB592"/>
      <c r="CC592"/>
      <c r="CD592"/>
      <c r="CE592"/>
      <c r="CF592"/>
      <c r="CG592"/>
      <c r="CH592"/>
      <c r="CI592"/>
      <c r="CJ592"/>
      <c r="CK592"/>
      <c r="CL592"/>
      <c r="CM592"/>
      <c r="CN592"/>
      <c r="CO592"/>
      <c r="CP592"/>
      <c r="CQ592"/>
      <c r="CR592"/>
      <c r="CS592"/>
      <c r="CT592"/>
      <c r="CU592"/>
      <c r="CV592"/>
      <c r="CW592"/>
      <c r="CX592"/>
      <c r="CY592"/>
      <c r="CZ592"/>
      <c r="DA592"/>
      <c r="DB592"/>
      <c r="DC592"/>
      <c r="DD592"/>
      <c r="DE592"/>
      <c r="DF592"/>
      <c r="DG592"/>
      <c r="DH592"/>
      <c r="DI592"/>
      <c r="DJ592"/>
      <c r="DK592"/>
      <c r="DL592"/>
      <c r="DM592"/>
      <c r="DN592"/>
      <c r="DO592"/>
      <c r="DP592"/>
      <c r="DQ592"/>
      <c r="DR592"/>
      <c r="DS592"/>
      <c r="DT592"/>
      <c r="DU592"/>
      <c r="DV592"/>
      <c r="DW592"/>
      <c r="DX592"/>
      <c r="DY592"/>
      <c r="DZ592"/>
      <c r="EA592"/>
      <c r="EB592"/>
      <c r="EC592"/>
      <c r="ED592"/>
      <c r="EE592"/>
      <c r="EF592"/>
      <c r="EG592"/>
      <c r="EH592"/>
      <c r="EI592"/>
      <c r="EJ592"/>
      <c r="EK592"/>
      <c r="EL592"/>
      <c r="EM592"/>
      <c r="EN592"/>
      <c r="EO592"/>
      <c r="EP592"/>
      <c r="EQ592"/>
      <c r="ER592"/>
      <c r="ES592"/>
      <c r="ET592"/>
      <c r="EU592"/>
      <c r="EV592"/>
      <c r="EW592"/>
      <c r="EX592"/>
      <c r="EY592"/>
      <c r="EZ592"/>
      <c r="FA592"/>
      <c r="FB592"/>
      <c r="FC592"/>
      <c r="FD592"/>
      <c r="FE592"/>
      <c r="FF592"/>
      <c r="FG592"/>
      <c r="FH592"/>
      <c r="FI592"/>
      <c r="FJ592"/>
      <c r="FK592"/>
      <c r="FL592"/>
      <c r="FM592"/>
      <c r="FN592"/>
      <c r="FO592"/>
      <c r="FP592"/>
      <c r="FQ592"/>
      <c r="FR592"/>
      <c r="FS592"/>
      <c r="FT592"/>
      <c r="FU592"/>
      <c r="FV592"/>
      <c r="FW592"/>
      <c r="FX592"/>
      <c r="FY592"/>
      <c r="FZ592"/>
      <c r="GA592"/>
      <c r="GB592"/>
      <c r="GC592"/>
      <c r="GD592"/>
      <c r="GE592"/>
      <c r="GF592"/>
      <c r="GG592"/>
      <c r="GH592"/>
      <c r="GI592"/>
      <c r="GJ592"/>
      <c r="GK592"/>
      <c r="GL592"/>
      <c r="GM592"/>
      <c r="GN592"/>
      <c r="GO592"/>
      <c r="GP592"/>
      <c r="GQ592"/>
      <c r="GR592"/>
      <c r="GS592"/>
      <c r="GT592"/>
      <c r="GU592"/>
      <c r="GV592"/>
      <c r="GW592"/>
      <c r="GX592"/>
      <c r="GY592"/>
      <c r="GZ592"/>
      <c r="HA592"/>
      <c r="HB592"/>
      <c r="HC592"/>
      <c r="HD592"/>
      <c r="HE592"/>
      <c r="HF592"/>
      <c r="HG592"/>
      <c r="HH592"/>
      <c r="HI592"/>
      <c r="HJ592"/>
      <c r="HK592"/>
      <c r="HL592"/>
      <c r="HM592"/>
      <c r="HN592"/>
      <c r="HO592"/>
      <c r="HP592"/>
      <c r="HQ592"/>
      <c r="HR592"/>
      <c r="HS592"/>
      <c r="HT592"/>
      <c r="HU592"/>
      <c r="HV592"/>
      <c r="HW592"/>
      <c r="HX592"/>
      <c r="HY592"/>
      <c r="HZ592"/>
      <c r="IA592"/>
      <c r="IB592"/>
      <c r="IC592"/>
      <c r="ID592"/>
      <c r="IE592"/>
      <c r="IF592"/>
      <c r="IG592"/>
      <c r="IH592"/>
      <c r="II592"/>
      <c r="IJ592"/>
      <c r="IK592"/>
      <c r="IL592"/>
      <c r="IM592"/>
      <c r="IN592"/>
      <c r="IO592"/>
      <c r="IP592"/>
      <c r="IQ592"/>
      <c r="IR592"/>
      <c r="IS592"/>
      <c r="IT592"/>
      <c r="IU592"/>
      <c r="IV592"/>
    </row>
    <row r="593" spans="1:256" ht="24.9" customHeight="1" x14ac:dyDescent="0.25">
      <c r="A593" s="440" t="s">
        <v>1737</v>
      </c>
      <c r="B593" s="441"/>
      <c r="C593" s="441"/>
      <c r="D593" s="441"/>
      <c r="E593" s="441"/>
      <c r="F593" s="441"/>
      <c r="G593" s="441"/>
      <c r="H593" s="441"/>
      <c r="I593" s="441"/>
      <c r="J593" s="441"/>
      <c r="K593" s="441"/>
      <c r="L593" s="441"/>
      <c r="M593" s="441"/>
      <c r="N593" s="441"/>
      <c r="O593" s="441"/>
      <c r="P593" s="441"/>
      <c r="Q593" s="441"/>
      <c r="R593" s="441"/>
      <c r="S593" s="441"/>
      <c r="T593" s="441"/>
      <c r="U593" s="441"/>
      <c r="V593" s="441"/>
      <c r="W593" s="441"/>
      <c r="X593" s="441"/>
      <c r="Y593" s="441"/>
      <c r="Z593" s="441"/>
      <c r="AA593" s="441"/>
      <c r="AB593" s="441"/>
      <c r="AC593" s="441"/>
      <c r="AD593" s="442"/>
      <c r="AE593" s="94">
        <f>AE592/$AE$23*100</f>
        <v>0</v>
      </c>
      <c r="AF593" s="61"/>
      <c r="AG593" s="97"/>
      <c r="AH593" s="98"/>
      <c r="AI593" s="99"/>
      <c r="AJ593" s="99"/>
      <c r="AK593" s="99"/>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c r="BY593"/>
      <c r="BZ593"/>
      <c r="CA593"/>
      <c r="CB593"/>
      <c r="CC593"/>
      <c r="CD593"/>
      <c r="CE593"/>
      <c r="CF593"/>
      <c r="CG593"/>
      <c r="CH593"/>
      <c r="CI593"/>
      <c r="CJ593"/>
      <c r="CK593"/>
      <c r="CL593"/>
      <c r="CM593"/>
      <c r="CN593"/>
      <c r="CO593"/>
      <c r="CP593"/>
      <c r="CQ593"/>
      <c r="CR593"/>
      <c r="CS593"/>
      <c r="CT593"/>
      <c r="CU593"/>
      <c r="CV593"/>
      <c r="CW593"/>
      <c r="CX593"/>
      <c r="CY593"/>
      <c r="CZ593"/>
      <c r="DA593"/>
      <c r="DB593"/>
      <c r="DC593"/>
      <c r="DD593"/>
      <c r="DE593"/>
      <c r="DF593"/>
      <c r="DG593"/>
      <c r="DH593"/>
      <c r="DI593"/>
      <c r="DJ593"/>
      <c r="DK593"/>
      <c r="DL593"/>
      <c r="DM593"/>
      <c r="DN593"/>
      <c r="DO593"/>
      <c r="DP593"/>
      <c r="DQ593"/>
      <c r="DR593"/>
      <c r="DS593"/>
      <c r="DT593"/>
      <c r="DU593"/>
      <c r="DV593"/>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c r="FS593"/>
      <c r="FT593"/>
      <c r="FU593"/>
      <c r="FV593"/>
      <c r="FW593"/>
      <c r="FX593"/>
      <c r="FY593"/>
      <c r="FZ593"/>
      <c r="GA593"/>
      <c r="GB593"/>
      <c r="GC593"/>
      <c r="GD593"/>
      <c r="GE593"/>
      <c r="GF593"/>
      <c r="GG593"/>
      <c r="GH593"/>
      <c r="GI593"/>
      <c r="GJ593"/>
      <c r="GK593"/>
      <c r="GL593"/>
      <c r="GM593"/>
      <c r="GN593"/>
      <c r="GO593"/>
      <c r="GP593"/>
      <c r="GQ593"/>
      <c r="GR593"/>
      <c r="GS593"/>
      <c r="GT593"/>
      <c r="GU593"/>
      <c r="GV593"/>
      <c r="GW593"/>
      <c r="GX593"/>
      <c r="GY593"/>
      <c r="GZ593"/>
      <c r="HA593"/>
      <c r="HB593"/>
      <c r="HC593"/>
      <c r="HD593"/>
      <c r="HE593"/>
      <c r="HF593"/>
      <c r="HG593"/>
      <c r="HH593"/>
      <c r="HI593"/>
      <c r="HJ593"/>
      <c r="HK593"/>
      <c r="HL593"/>
      <c r="HM593"/>
      <c r="HN593"/>
      <c r="HO593"/>
      <c r="HP593"/>
      <c r="HQ593"/>
      <c r="HR593"/>
      <c r="HS593"/>
      <c r="HT593"/>
      <c r="HU593"/>
      <c r="HV593"/>
      <c r="HW593"/>
      <c r="HX593"/>
      <c r="HY593"/>
      <c r="HZ593"/>
      <c r="IA593"/>
      <c r="IB593"/>
      <c r="IC593"/>
      <c r="ID593"/>
      <c r="IE593"/>
      <c r="IF593"/>
      <c r="IG593"/>
      <c r="IH593"/>
      <c r="II593"/>
      <c r="IJ593"/>
      <c r="IK593"/>
      <c r="IL593"/>
      <c r="IM593"/>
      <c r="IN593"/>
      <c r="IO593"/>
      <c r="IP593"/>
      <c r="IQ593"/>
      <c r="IR593"/>
      <c r="IS593"/>
      <c r="IT593"/>
      <c r="IU593"/>
      <c r="IV593"/>
    </row>
    <row r="594" spans="1:256" ht="24.9" customHeight="1" x14ac:dyDescent="0.25">
      <c r="A594" s="107"/>
      <c r="B594" s="107"/>
      <c r="C594" s="107"/>
      <c r="D594" s="107"/>
      <c r="E594" s="107"/>
      <c r="F594" s="107"/>
      <c r="G594" s="107"/>
      <c r="H594" s="107"/>
      <c r="I594" s="107"/>
      <c r="J594" s="107"/>
      <c r="K594" s="107"/>
      <c r="L594" s="107"/>
      <c r="M594" s="107"/>
      <c r="N594" s="107"/>
      <c r="O594" s="107"/>
      <c r="P594" s="107"/>
      <c r="Q594" s="100"/>
      <c r="R594" s="107"/>
      <c r="S594" s="107"/>
      <c r="T594" s="107"/>
      <c r="U594" s="107"/>
      <c r="V594" s="107"/>
      <c r="W594" s="107"/>
      <c r="X594" s="107"/>
      <c r="Y594" s="107"/>
      <c r="Z594" s="107"/>
      <c r="AA594" s="107"/>
      <c r="AB594" s="107"/>
      <c r="AC594" s="107"/>
      <c r="AD594" s="101"/>
      <c r="AE594" s="101"/>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c r="BY594"/>
      <c r="BZ594"/>
      <c r="CA594"/>
      <c r="CB594"/>
      <c r="CC594"/>
      <c r="CD594"/>
      <c r="CE594"/>
      <c r="CF594"/>
      <c r="CG594"/>
      <c r="CH594"/>
      <c r="CI594"/>
      <c r="CJ594"/>
      <c r="CK594"/>
      <c r="CL594"/>
      <c r="CM594"/>
      <c r="CN594"/>
      <c r="CO594"/>
      <c r="CP594"/>
      <c r="CQ594"/>
      <c r="CR594"/>
      <c r="CS594"/>
      <c r="CT594"/>
      <c r="CU594"/>
      <c r="CV594"/>
      <c r="CW594"/>
      <c r="CX594"/>
      <c r="CY594"/>
      <c r="CZ594"/>
      <c r="DA594"/>
      <c r="DB594"/>
      <c r="DC594"/>
      <c r="DD594"/>
      <c r="DE594"/>
      <c r="DF594"/>
      <c r="DG594"/>
      <c r="DH594"/>
      <c r="DI594"/>
      <c r="DJ594"/>
      <c r="DK594"/>
      <c r="DL594"/>
      <c r="DM594"/>
      <c r="DN594"/>
      <c r="DO594"/>
      <c r="DP594"/>
      <c r="DQ594"/>
      <c r="DR594"/>
      <c r="DS594"/>
      <c r="DT594"/>
      <c r="DU594"/>
      <c r="DV594"/>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c r="FH594"/>
      <c r="FI594"/>
      <c r="FJ594"/>
      <c r="FK594"/>
      <c r="FL594"/>
      <c r="FM594"/>
      <c r="FN594"/>
      <c r="FO594"/>
      <c r="FP594"/>
      <c r="FQ594"/>
      <c r="FR594"/>
      <c r="FS594"/>
      <c r="FT594"/>
      <c r="FU594"/>
      <c r="FV594"/>
      <c r="FW594"/>
      <c r="FX594"/>
      <c r="FY594"/>
      <c r="FZ594"/>
      <c r="GA594"/>
      <c r="GB594"/>
      <c r="GC594"/>
      <c r="GD594"/>
      <c r="GE594"/>
      <c r="GF594"/>
      <c r="GG594"/>
      <c r="GH594"/>
      <c r="GI594"/>
      <c r="GJ594"/>
      <c r="GK594"/>
      <c r="GL594"/>
      <c r="GM594"/>
      <c r="GN594"/>
      <c r="GO594"/>
      <c r="GP594"/>
      <c r="GQ594"/>
      <c r="GR594"/>
      <c r="GS594"/>
      <c r="GT594"/>
      <c r="GU594"/>
      <c r="GV594"/>
      <c r="GW594"/>
      <c r="GX594"/>
      <c r="GY594"/>
      <c r="GZ594"/>
      <c r="HA594"/>
      <c r="HB594"/>
      <c r="HC594"/>
      <c r="HD594"/>
      <c r="HE594"/>
      <c r="HF594"/>
      <c r="HG594"/>
      <c r="HH594"/>
      <c r="HI594"/>
      <c r="HJ594"/>
      <c r="HK594"/>
      <c r="HL594"/>
      <c r="HM594"/>
      <c r="HN594"/>
      <c r="HO594"/>
      <c r="HP594"/>
      <c r="HQ594"/>
      <c r="HR594"/>
      <c r="HS594"/>
      <c r="HT594"/>
      <c r="HU594"/>
      <c r="HV594"/>
      <c r="HW594"/>
      <c r="HX594"/>
      <c r="HY594"/>
      <c r="HZ594"/>
      <c r="IA594"/>
      <c r="IB594"/>
      <c r="IC594"/>
      <c r="ID594"/>
      <c r="IE594"/>
      <c r="IF594"/>
      <c r="IG594"/>
      <c r="IH594"/>
      <c r="II594"/>
      <c r="IJ594"/>
      <c r="IK594"/>
      <c r="IL594"/>
      <c r="IM594"/>
      <c r="IN594"/>
      <c r="IO594"/>
      <c r="IP594"/>
      <c r="IQ594"/>
      <c r="IR594"/>
      <c r="IS594"/>
      <c r="IT594"/>
      <c r="IU594"/>
      <c r="IV594"/>
    </row>
    <row r="595" spans="1:256" ht="24.9" customHeight="1" x14ac:dyDescent="0.25">
      <c r="A595" s="107"/>
      <c r="B595" s="107"/>
      <c r="C595" s="107"/>
      <c r="D595" s="107"/>
      <c r="E595" s="107"/>
      <c r="F595" s="107"/>
      <c r="G595" s="107"/>
      <c r="H595" s="107"/>
      <c r="I595" s="107"/>
      <c r="J595" s="107"/>
      <c r="K595" s="107"/>
      <c r="L595" s="107"/>
      <c r="M595" s="107"/>
      <c r="N595" s="107"/>
      <c r="O595" s="107"/>
      <c r="P595" s="107"/>
      <c r="Q595" s="100"/>
      <c r="R595" s="107"/>
      <c r="S595" s="107"/>
      <c r="T595" s="107"/>
      <c r="U595" s="107"/>
      <c r="V595" s="107"/>
      <c r="W595" s="107"/>
      <c r="X595" s="107"/>
      <c r="Y595" s="107"/>
      <c r="Z595" s="107"/>
      <c r="AA595" s="107"/>
      <c r="AB595" s="107"/>
      <c r="AC595" s="107"/>
      <c r="AD595" s="101"/>
      <c r="AE595" s="101"/>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c r="BY595"/>
      <c r="BZ595"/>
      <c r="CA595"/>
      <c r="CB595"/>
      <c r="CC595"/>
      <c r="CD595"/>
      <c r="CE595"/>
      <c r="CF595"/>
      <c r="CG595"/>
      <c r="CH595"/>
      <c r="CI595"/>
      <c r="CJ595"/>
      <c r="CK595"/>
      <c r="CL595"/>
      <c r="CM595"/>
      <c r="CN595"/>
      <c r="CO595"/>
      <c r="CP595"/>
      <c r="CQ595"/>
      <c r="CR595"/>
      <c r="CS595"/>
      <c r="CT595"/>
      <c r="CU595"/>
      <c r="CV595"/>
      <c r="CW595"/>
      <c r="CX595"/>
      <c r="CY595"/>
      <c r="CZ595"/>
      <c r="DA595"/>
      <c r="DB595"/>
      <c r="DC595"/>
      <c r="DD595"/>
      <c r="DE595"/>
      <c r="DF595"/>
      <c r="DG595"/>
      <c r="DH595"/>
      <c r="DI595"/>
      <c r="DJ595"/>
      <c r="DK595"/>
      <c r="DL595"/>
      <c r="DM595"/>
      <c r="DN595"/>
      <c r="DO595"/>
      <c r="DP595"/>
      <c r="DQ595"/>
      <c r="DR595"/>
      <c r="DS595"/>
      <c r="DT595"/>
      <c r="DU595"/>
      <c r="DV595"/>
      <c r="DW595"/>
      <c r="DX595"/>
      <c r="DY595"/>
      <c r="DZ595"/>
      <c r="EA595"/>
      <c r="EB595"/>
      <c r="EC595"/>
      <c r="ED595"/>
      <c r="EE595"/>
      <c r="EF595"/>
      <c r="EG595"/>
      <c r="EH595"/>
      <c r="EI595"/>
      <c r="EJ595"/>
      <c r="EK595"/>
      <c r="EL595"/>
      <c r="EM595"/>
      <c r="EN595"/>
      <c r="EO595"/>
      <c r="EP595"/>
      <c r="EQ595"/>
      <c r="ER595"/>
      <c r="ES595"/>
      <c r="ET595"/>
      <c r="EU595"/>
      <c r="EV595"/>
      <c r="EW595"/>
      <c r="EX595"/>
      <c r="EY595"/>
      <c r="EZ595"/>
      <c r="FA595"/>
      <c r="FB595"/>
      <c r="FC595"/>
      <c r="FD595"/>
      <c r="FE595"/>
      <c r="FF595"/>
      <c r="FG595"/>
      <c r="FH595"/>
      <c r="FI595"/>
      <c r="FJ595"/>
      <c r="FK595"/>
      <c r="FL595"/>
      <c r="FM595"/>
      <c r="FN595"/>
      <c r="FO595"/>
      <c r="FP595"/>
      <c r="FQ595"/>
      <c r="FR595"/>
      <c r="FS595"/>
      <c r="FT595"/>
      <c r="FU595"/>
      <c r="FV595"/>
      <c r="FW595"/>
      <c r="FX595"/>
      <c r="FY595"/>
      <c r="FZ595"/>
      <c r="GA595"/>
      <c r="GB595"/>
      <c r="GC595"/>
      <c r="GD595"/>
      <c r="GE595"/>
      <c r="GF595"/>
      <c r="GG595"/>
      <c r="GH595"/>
      <c r="GI595"/>
      <c r="GJ595"/>
      <c r="GK595"/>
      <c r="GL595"/>
      <c r="GM595"/>
      <c r="GN595"/>
      <c r="GO595"/>
      <c r="GP595"/>
      <c r="GQ595"/>
      <c r="GR595"/>
      <c r="GS595"/>
      <c r="GT595"/>
      <c r="GU595"/>
      <c r="GV595"/>
      <c r="GW595"/>
      <c r="GX595"/>
      <c r="GY595"/>
      <c r="GZ595"/>
      <c r="HA595"/>
      <c r="HB595"/>
      <c r="HC595"/>
      <c r="HD595"/>
      <c r="HE595"/>
      <c r="HF595"/>
      <c r="HG595"/>
      <c r="HH595"/>
      <c r="HI595"/>
      <c r="HJ595"/>
      <c r="HK595"/>
      <c r="HL595"/>
      <c r="HM595"/>
      <c r="HN595"/>
      <c r="HO595"/>
      <c r="HP595"/>
      <c r="HQ595"/>
      <c r="HR595"/>
      <c r="HS595"/>
      <c r="HT595"/>
      <c r="HU595"/>
      <c r="HV595"/>
      <c r="HW595"/>
      <c r="HX595"/>
      <c r="HY595"/>
      <c r="HZ595"/>
      <c r="IA595"/>
      <c r="IB595"/>
      <c r="IC595"/>
      <c r="ID595"/>
      <c r="IE595"/>
      <c r="IF595"/>
      <c r="IG595"/>
      <c r="IH595"/>
      <c r="II595"/>
      <c r="IJ595"/>
      <c r="IK595"/>
      <c r="IL595"/>
      <c r="IM595"/>
      <c r="IN595"/>
      <c r="IO595"/>
      <c r="IP595"/>
      <c r="IQ595"/>
      <c r="IR595"/>
      <c r="IS595"/>
      <c r="IT595"/>
      <c r="IU595"/>
      <c r="IV595"/>
    </row>
    <row r="596" spans="1:256" ht="24.9" customHeight="1" x14ac:dyDescent="0.25">
      <c r="A596" s="444" t="s">
        <v>543</v>
      </c>
      <c r="B596" s="444"/>
      <c r="C596" s="444"/>
      <c r="D596" s="444"/>
      <c r="E596" s="444"/>
      <c r="F596" s="444"/>
      <c r="G596" s="444"/>
      <c r="H596" s="444"/>
      <c r="I596" s="444"/>
      <c r="J596" s="444"/>
      <c r="K596" s="444"/>
      <c r="L596" s="444"/>
      <c r="M596" s="444"/>
      <c r="N596" s="444"/>
      <c r="O596" s="444"/>
      <c r="P596" s="444"/>
      <c r="Q596" s="444"/>
      <c r="R596" s="444"/>
      <c r="S596" s="444"/>
      <c r="T596" s="444"/>
      <c r="U596" s="444"/>
      <c r="V596" s="444"/>
      <c r="W596" s="444"/>
      <c r="X596" s="444"/>
      <c r="Y596" s="444"/>
      <c r="Z596" s="444"/>
      <c r="AA596" s="444"/>
      <c r="AB596" s="444"/>
      <c r="AC596" s="444"/>
      <c r="AD596" s="295"/>
      <c r="AE596" s="295"/>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c r="BY596"/>
      <c r="BZ596"/>
      <c r="CA596"/>
      <c r="CB596"/>
      <c r="CC596"/>
      <c r="CD596"/>
      <c r="CE596"/>
      <c r="CF596"/>
      <c r="CG596"/>
      <c r="CH596"/>
      <c r="CI596"/>
      <c r="CJ596"/>
      <c r="CK596"/>
      <c r="CL596"/>
      <c r="CM596"/>
      <c r="CN596"/>
      <c r="CO596"/>
      <c r="CP596"/>
      <c r="CQ596"/>
      <c r="CR596"/>
      <c r="CS596"/>
      <c r="CT596"/>
      <c r="CU596"/>
      <c r="CV596"/>
      <c r="CW596"/>
      <c r="CX596"/>
      <c r="CY596"/>
      <c r="CZ596"/>
      <c r="DA596"/>
      <c r="DB596"/>
      <c r="DC596"/>
      <c r="DD596"/>
      <c r="DE596"/>
      <c r="DF596"/>
      <c r="DG596"/>
      <c r="DH596"/>
      <c r="DI596"/>
      <c r="DJ596"/>
      <c r="DK596"/>
      <c r="DL596"/>
      <c r="DM596"/>
      <c r="DN596"/>
      <c r="DO596"/>
      <c r="DP596"/>
      <c r="DQ596"/>
      <c r="DR596"/>
      <c r="DS596"/>
      <c r="DT596"/>
      <c r="DU596"/>
      <c r="DV596"/>
      <c r="DW596"/>
      <c r="DX596"/>
      <c r="DY596"/>
      <c r="DZ596"/>
      <c r="EA596"/>
      <c r="EB596"/>
      <c r="EC596"/>
      <c r="ED596"/>
      <c r="EE596"/>
      <c r="EF596"/>
      <c r="EG596"/>
      <c r="EH596"/>
      <c r="EI596"/>
      <c r="EJ596"/>
      <c r="EK596"/>
      <c r="EL596"/>
      <c r="EM596"/>
      <c r="EN596"/>
      <c r="EO596"/>
      <c r="EP596"/>
      <c r="EQ596"/>
      <c r="ER596"/>
      <c r="ES596"/>
      <c r="ET596"/>
      <c r="EU596"/>
      <c r="EV596"/>
      <c r="EW596"/>
      <c r="EX596"/>
      <c r="EY596"/>
      <c r="EZ596"/>
      <c r="FA596"/>
      <c r="FB596"/>
      <c r="FC596"/>
      <c r="FD596"/>
      <c r="FE596"/>
      <c r="FF596"/>
      <c r="FG596"/>
      <c r="FH596"/>
      <c r="FI596"/>
      <c r="FJ596"/>
      <c r="FK596"/>
      <c r="FL596"/>
      <c r="FM596"/>
      <c r="FN596"/>
      <c r="FO596"/>
      <c r="FP596"/>
      <c r="FQ596"/>
      <c r="FR596"/>
      <c r="FS596"/>
      <c r="FT596"/>
      <c r="FU596"/>
      <c r="FV596"/>
      <c r="FW596"/>
      <c r="FX596"/>
      <c r="FY596"/>
      <c r="FZ596"/>
      <c r="GA596"/>
      <c r="GB596"/>
      <c r="GC596"/>
      <c r="GD596"/>
      <c r="GE596"/>
      <c r="GF596"/>
      <c r="GG596"/>
      <c r="GH596"/>
      <c r="GI596"/>
      <c r="GJ596"/>
      <c r="GK596"/>
      <c r="GL596"/>
      <c r="GM596"/>
      <c r="GN596"/>
      <c r="GO596"/>
      <c r="GP596"/>
      <c r="GQ596"/>
      <c r="GR596"/>
      <c r="GS596"/>
      <c r="GT596"/>
      <c r="GU596"/>
      <c r="GV596"/>
      <c r="GW596"/>
      <c r="GX596"/>
      <c r="GY596"/>
      <c r="GZ596"/>
      <c r="HA596"/>
      <c r="HB596"/>
      <c r="HC596"/>
      <c r="HD596"/>
      <c r="HE596"/>
      <c r="HF596"/>
      <c r="HG596"/>
      <c r="HH596"/>
      <c r="HI596"/>
      <c r="HJ596"/>
      <c r="HK596"/>
      <c r="HL596"/>
      <c r="HM596"/>
      <c r="HN596"/>
      <c r="HO596"/>
      <c r="HP596"/>
      <c r="HQ596"/>
      <c r="HR596"/>
      <c r="HS596"/>
      <c r="HT596"/>
      <c r="HU596"/>
      <c r="HV596"/>
      <c r="HW596"/>
      <c r="HX596"/>
      <c r="HY596"/>
      <c r="HZ596"/>
      <c r="IA596"/>
      <c r="IB596"/>
      <c r="IC596"/>
      <c r="ID596"/>
      <c r="IE596"/>
      <c r="IF596"/>
      <c r="IG596"/>
      <c r="IH596"/>
      <c r="II596"/>
      <c r="IJ596"/>
      <c r="IK596"/>
      <c r="IL596"/>
      <c r="IM596"/>
      <c r="IN596"/>
      <c r="IO596"/>
      <c r="IP596"/>
      <c r="IQ596"/>
      <c r="IR596"/>
      <c r="IS596"/>
      <c r="IT596"/>
      <c r="IU596"/>
      <c r="IV596"/>
    </row>
    <row r="597" spans="1:256" ht="24.9" customHeight="1" x14ac:dyDescent="0.25">
      <c r="A597" s="296"/>
      <c r="B597" s="297"/>
      <c r="C597" s="297"/>
      <c r="D597" s="297"/>
      <c r="E597" s="297"/>
      <c r="F597" s="297"/>
      <c r="G597" s="297"/>
      <c r="H597" s="297"/>
      <c r="I597" s="297"/>
      <c r="J597" s="297"/>
      <c r="K597" s="297"/>
      <c r="L597" s="297"/>
      <c r="M597" s="297"/>
      <c r="N597" s="297"/>
      <c r="O597" s="297"/>
      <c r="P597" s="297"/>
      <c r="Q597" s="298"/>
      <c r="R597" s="297"/>
      <c r="S597" s="297"/>
      <c r="T597" s="297"/>
      <c r="U597" s="297"/>
      <c r="V597" s="297"/>
      <c r="W597" s="297"/>
      <c r="X597" s="297"/>
      <c r="Y597" s="297"/>
      <c r="Z597" s="297"/>
      <c r="AA597" s="297"/>
      <c r="AB597" s="297"/>
      <c r="AC597" s="297"/>
      <c r="AD597" s="299"/>
      <c r="AE597" s="299"/>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c r="BY597"/>
      <c r="BZ597"/>
      <c r="CA597"/>
      <c r="CB597"/>
      <c r="CC597"/>
      <c r="CD597"/>
      <c r="CE597"/>
      <c r="CF597"/>
      <c r="CG597"/>
      <c r="CH597"/>
      <c r="CI597"/>
      <c r="CJ597"/>
      <c r="CK597"/>
      <c r="CL597"/>
      <c r="CM597"/>
      <c r="CN597"/>
      <c r="CO597"/>
      <c r="CP597"/>
      <c r="CQ597"/>
      <c r="CR597"/>
      <c r="CS597"/>
      <c r="CT597"/>
      <c r="CU597"/>
      <c r="CV597"/>
      <c r="CW597"/>
      <c r="CX597"/>
      <c r="CY597"/>
      <c r="CZ597"/>
      <c r="DA597"/>
      <c r="DB597"/>
      <c r="DC597"/>
      <c r="DD597"/>
      <c r="DE597"/>
      <c r="DF597"/>
      <c r="DG597"/>
      <c r="DH597"/>
      <c r="DI597"/>
      <c r="DJ597"/>
      <c r="DK597"/>
      <c r="DL597"/>
      <c r="DM597"/>
      <c r="DN597"/>
      <c r="DO597"/>
      <c r="DP597"/>
      <c r="DQ597"/>
      <c r="DR597"/>
      <c r="DS597"/>
      <c r="DT597"/>
      <c r="DU597"/>
      <c r="DV597"/>
      <c r="DW597"/>
      <c r="DX597"/>
      <c r="DY597"/>
      <c r="DZ597"/>
      <c r="EA597"/>
      <c r="EB597"/>
      <c r="EC597"/>
      <c r="ED597"/>
      <c r="EE597"/>
      <c r="EF597"/>
      <c r="EG597"/>
      <c r="EH597"/>
      <c r="EI597"/>
      <c r="EJ597"/>
      <c r="EK597"/>
      <c r="EL597"/>
      <c r="EM597"/>
      <c r="EN597"/>
      <c r="EO597"/>
      <c r="EP597"/>
      <c r="EQ597"/>
      <c r="ER597"/>
      <c r="ES597"/>
      <c r="ET597"/>
      <c r="EU597"/>
      <c r="EV597"/>
      <c r="EW597"/>
      <c r="EX597"/>
      <c r="EY597"/>
      <c r="EZ597"/>
      <c r="FA597"/>
      <c r="FB597"/>
      <c r="FC597"/>
      <c r="FD597"/>
      <c r="FE597"/>
      <c r="FF597"/>
      <c r="FG597"/>
      <c r="FH597"/>
      <c r="FI597"/>
      <c r="FJ597"/>
      <c r="FK597"/>
      <c r="FL597"/>
      <c r="FM597"/>
      <c r="FN597"/>
      <c r="FO597"/>
      <c r="FP597"/>
      <c r="FQ597"/>
      <c r="FR597"/>
      <c r="FS597"/>
      <c r="FT597"/>
      <c r="FU597"/>
      <c r="FV597"/>
      <c r="FW597"/>
      <c r="FX597"/>
      <c r="FY597"/>
      <c r="FZ597"/>
      <c r="GA597"/>
      <c r="GB597"/>
      <c r="GC597"/>
      <c r="GD597"/>
      <c r="GE597"/>
      <c r="GF597"/>
      <c r="GG597"/>
      <c r="GH597"/>
      <c r="GI597"/>
      <c r="GJ597"/>
      <c r="GK597"/>
      <c r="GL597"/>
      <c r="GM597"/>
      <c r="GN597"/>
      <c r="GO597"/>
      <c r="GP597"/>
      <c r="GQ597"/>
      <c r="GR597"/>
      <c r="GS597"/>
      <c r="GT597"/>
      <c r="GU597"/>
      <c r="GV597"/>
      <c r="GW597"/>
      <c r="GX597"/>
      <c r="GY597"/>
      <c r="GZ597"/>
      <c r="HA597"/>
      <c r="HB597"/>
      <c r="HC597"/>
      <c r="HD597"/>
      <c r="HE597"/>
      <c r="HF597"/>
      <c r="HG597"/>
      <c r="HH597"/>
      <c r="HI597"/>
      <c r="HJ597"/>
      <c r="HK597"/>
      <c r="HL597"/>
      <c r="HM597"/>
      <c r="HN597"/>
      <c r="HO597"/>
      <c r="HP597"/>
      <c r="HQ597"/>
      <c r="HR597"/>
      <c r="HS597"/>
      <c r="HT597"/>
      <c r="HU597"/>
      <c r="HV597"/>
      <c r="HW597"/>
      <c r="HX597"/>
      <c r="HY597"/>
      <c r="HZ597"/>
      <c r="IA597"/>
      <c r="IB597"/>
      <c r="IC597"/>
      <c r="ID597"/>
      <c r="IE597"/>
      <c r="IF597"/>
      <c r="IG597"/>
      <c r="IH597"/>
      <c r="II597"/>
      <c r="IJ597"/>
      <c r="IK597"/>
      <c r="IL597"/>
      <c r="IM597"/>
      <c r="IN597"/>
      <c r="IO597"/>
      <c r="IP597"/>
      <c r="IQ597"/>
      <c r="IR597"/>
      <c r="IS597"/>
      <c r="IT597"/>
      <c r="IU597"/>
      <c r="IV597"/>
    </row>
    <row r="598" spans="1:256" ht="24.9" customHeight="1" thickBot="1" x14ac:dyDescent="0.3">
      <c r="A598" s="73"/>
      <c r="B598" s="73"/>
      <c r="C598" s="73"/>
      <c r="D598" s="73"/>
      <c r="E598" s="73"/>
      <c r="F598" s="73"/>
      <c r="G598" s="73"/>
      <c r="H598" s="73"/>
      <c r="I598" s="73"/>
      <c r="J598" s="73"/>
      <c r="K598" s="73"/>
      <c r="L598" s="73"/>
      <c r="M598" s="73"/>
      <c r="N598" s="73"/>
      <c r="O598" s="73"/>
      <c r="P598" s="73"/>
      <c r="Q598" s="100"/>
      <c r="R598" s="73"/>
      <c r="S598" s="73"/>
      <c r="T598" s="73"/>
      <c r="U598" s="73"/>
      <c r="V598" s="73"/>
      <c r="W598" s="73"/>
      <c r="X598" s="73"/>
      <c r="Y598" s="73"/>
      <c r="Z598" s="73"/>
      <c r="AA598" s="73"/>
      <c r="AB598" s="73"/>
      <c r="AC598" s="73"/>
      <c r="AD598" s="101"/>
      <c r="AE598" s="101"/>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c r="BY598"/>
      <c r="BZ598"/>
      <c r="CA598"/>
      <c r="CB598"/>
      <c r="CC598"/>
      <c r="CD598"/>
      <c r="CE598"/>
      <c r="CF598"/>
      <c r="CG598"/>
      <c r="CH598"/>
      <c r="CI598"/>
      <c r="CJ598"/>
      <c r="CK598"/>
      <c r="CL598"/>
      <c r="CM598"/>
      <c r="CN598"/>
      <c r="CO598"/>
      <c r="CP598"/>
      <c r="CQ598"/>
      <c r="CR598"/>
      <c r="CS598"/>
      <c r="CT598"/>
      <c r="CU598"/>
      <c r="CV598"/>
      <c r="CW598"/>
      <c r="CX598"/>
      <c r="CY598"/>
      <c r="CZ598"/>
      <c r="DA598"/>
      <c r="DB598"/>
      <c r="DC598"/>
      <c r="DD598"/>
      <c r="DE598"/>
      <c r="DF598"/>
      <c r="DG598"/>
      <c r="DH598"/>
      <c r="DI598"/>
      <c r="DJ598"/>
      <c r="DK598"/>
      <c r="DL598"/>
      <c r="DM598"/>
      <c r="DN598"/>
      <c r="DO598"/>
      <c r="DP598"/>
      <c r="DQ598"/>
      <c r="DR598"/>
      <c r="DS598"/>
      <c r="DT598"/>
      <c r="DU598"/>
      <c r="DV598"/>
      <c r="DW598"/>
      <c r="DX598"/>
      <c r="DY598"/>
      <c r="DZ598"/>
      <c r="EA598"/>
      <c r="EB598"/>
      <c r="EC598"/>
      <c r="ED598"/>
      <c r="EE598"/>
      <c r="EF598"/>
      <c r="EG598"/>
      <c r="EH598"/>
      <c r="EI598"/>
      <c r="EJ598"/>
      <c r="EK598"/>
      <c r="EL598"/>
      <c r="EM598"/>
      <c r="EN598"/>
      <c r="EO598"/>
      <c r="EP598"/>
      <c r="EQ598"/>
      <c r="ER598"/>
      <c r="ES598"/>
      <c r="ET598"/>
      <c r="EU598"/>
      <c r="EV598"/>
      <c r="EW598"/>
      <c r="EX598"/>
      <c r="EY598"/>
      <c r="EZ598"/>
      <c r="FA598"/>
      <c r="FB598"/>
      <c r="FC598"/>
      <c r="FD598"/>
      <c r="FE598"/>
      <c r="FF598"/>
      <c r="FG598"/>
      <c r="FH598"/>
      <c r="FI598"/>
      <c r="FJ598"/>
      <c r="FK598"/>
      <c r="FL598"/>
      <c r="FM598"/>
      <c r="FN598"/>
      <c r="FO598"/>
      <c r="FP598"/>
      <c r="FQ598"/>
      <c r="FR598"/>
      <c r="FS598"/>
      <c r="FT598"/>
      <c r="FU598"/>
      <c r="FV598"/>
      <c r="FW598"/>
      <c r="FX598"/>
      <c r="FY598"/>
      <c r="FZ598"/>
      <c r="GA598"/>
      <c r="GB598"/>
      <c r="GC598"/>
      <c r="GD598"/>
      <c r="GE598"/>
      <c r="GF598"/>
      <c r="GG598"/>
      <c r="GH598"/>
      <c r="GI598"/>
      <c r="GJ598"/>
      <c r="GK598"/>
      <c r="GL598"/>
      <c r="GM598"/>
      <c r="GN598"/>
      <c r="GO598"/>
      <c r="GP598"/>
      <c r="GQ598"/>
      <c r="GR598"/>
      <c r="GS598"/>
      <c r="GT598"/>
      <c r="GU598"/>
      <c r="GV598"/>
      <c r="GW598"/>
      <c r="GX598"/>
      <c r="GY598"/>
      <c r="GZ598"/>
      <c r="HA598"/>
      <c r="HB598"/>
      <c r="HC598"/>
      <c r="HD598"/>
      <c r="HE598"/>
      <c r="HF598"/>
      <c r="HG598"/>
      <c r="HH598"/>
      <c r="HI598"/>
      <c r="HJ598"/>
      <c r="HK598"/>
      <c r="HL598"/>
      <c r="HM598"/>
      <c r="HN598"/>
      <c r="HO598"/>
      <c r="HP598"/>
      <c r="HQ598"/>
      <c r="HR598"/>
      <c r="HS598"/>
      <c r="HT598"/>
      <c r="HU598"/>
      <c r="HV598"/>
      <c r="HW598"/>
      <c r="HX598"/>
      <c r="HY598"/>
      <c r="HZ598"/>
      <c r="IA598"/>
      <c r="IB598"/>
      <c r="IC598"/>
      <c r="ID598"/>
      <c r="IE598"/>
      <c r="IF598"/>
      <c r="IG598"/>
      <c r="IH598"/>
      <c r="II598"/>
      <c r="IJ598"/>
      <c r="IK598"/>
      <c r="IL598"/>
      <c r="IM598"/>
      <c r="IN598"/>
      <c r="IO598"/>
      <c r="IP598"/>
      <c r="IQ598"/>
      <c r="IR598"/>
      <c r="IS598"/>
      <c r="IT598"/>
      <c r="IU598"/>
      <c r="IV598"/>
    </row>
    <row r="599" spans="1:256" ht="24.9" customHeight="1" thickTop="1" thickBot="1" x14ac:dyDescent="0.3">
      <c r="A599" s="431" t="s">
        <v>163</v>
      </c>
      <c r="B599" s="432"/>
      <c r="C599" s="432"/>
      <c r="D599" s="432"/>
      <c r="E599" s="432"/>
      <c r="F599" s="432"/>
      <c r="G599" s="432"/>
      <c r="H599" s="432"/>
      <c r="I599" s="432"/>
      <c r="J599" s="432"/>
      <c r="K599" s="432"/>
      <c r="L599" s="432"/>
      <c r="M599" s="432"/>
      <c r="N599" s="432"/>
      <c r="O599" s="432"/>
      <c r="P599" s="432"/>
      <c r="Q599" s="432"/>
      <c r="R599" s="432"/>
      <c r="S599" s="432"/>
      <c r="T599" s="432"/>
      <c r="U599" s="432"/>
      <c r="V599" s="432"/>
      <c r="W599" s="432"/>
      <c r="X599" s="432"/>
      <c r="Y599" s="432"/>
      <c r="Z599" s="432"/>
      <c r="AA599" s="432"/>
      <c r="AB599" s="432"/>
      <c r="AC599" s="433"/>
      <c r="AD599" s="66" t="s">
        <v>187</v>
      </c>
      <c r="AE599" s="306" t="s">
        <v>7</v>
      </c>
      <c r="AF599" s="92" t="s">
        <v>1666</v>
      </c>
      <c r="AG599" s="92" t="s">
        <v>1667</v>
      </c>
      <c r="AH599" s="92" t="s">
        <v>1668</v>
      </c>
      <c r="AI599" s="93" t="s">
        <v>1669</v>
      </c>
      <c r="AJ599" s="92"/>
      <c r="AK599" s="93" t="s">
        <v>1670</v>
      </c>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c r="BY599"/>
      <c r="BZ599"/>
      <c r="CA599"/>
      <c r="CB599"/>
      <c r="CC599"/>
      <c r="CD599"/>
      <c r="CE599"/>
      <c r="CF599"/>
      <c r="CG599"/>
      <c r="CH599"/>
      <c r="CI599"/>
      <c r="CJ599"/>
      <c r="CK599"/>
      <c r="CL599"/>
      <c r="CM599"/>
      <c r="CN599"/>
      <c r="CO599"/>
      <c r="CP599"/>
      <c r="CQ599"/>
      <c r="CR599"/>
      <c r="CS599"/>
      <c r="CT599"/>
      <c r="CU599"/>
      <c r="CV599"/>
      <c r="CW599"/>
      <c r="CX599"/>
      <c r="CY599"/>
      <c r="CZ599"/>
      <c r="DA599"/>
      <c r="DB599"/>
      <c r="DC599"/>
      <c r="DD599"/>
      <c r="DE599"/>
      <c r="DF599"/>
      <c r="DG599"/>
      <c r="DH599"/>
      <c r="DI599"/>
      <c r="DJ599"/>
      <c r="DK599"/>
      <c r="DL599"/>
      <c r="DM599"/>
      <c r="DN599"/>
      <c r="DO599"/>
      <c r="DP599"/>
      <c r="DQ599"/>
      <c r="DR599"/>
      <c r="DS599"/>
      <c r="DT599"/>
      <c r="DU599"/>
      <c r="DV599"/>
      <c r="DW599"/>
      <c r="DX599"/>
      <c r="DY599"/>
      <c r="DZ599"/>
      <c r="EA599"/>
      <c r="EB599"/>
      <c r="EC599"/>
      <c r="ED599"/>
      <c r="EE599"/>
      <c r="EF599"/>
      <c r="EG599"/>
      <c r="EH599"/>
      <c r="EI599"/>
      <c r="EJ599"/>
      <c r="EK599"/>
      <c r="EL599"/>
      <c r="EM599"/>
      <c r="EN599"/>
      <c r="EO599"/>
      <c r="EP599"/>
      <c r="EQ599"/>
      <c r="ER599"/>
      <c r="ES599"/>
      <c r="ET599"/>
      <c r="EU599"/>
      <c r="EV599"/>
      <c r="EW599"/>
      <c r="EX599"/>
      <c r="EY599"/>
      <c r="EZ599"/>
      <c r="FA599"/>
      <c r="FB599"/>
      <c r="FC599"/>
      <c r="FD599"/>
      <c r="FE599"/>
      <c r="FF599"/>
      <c r="FG599"/>
      <c r="FH599"/>
      <c r="FI599"/>
      <c r="FJ599"/>
      <c r="FK599"/>
      <c r="FL599"/>
      <c r="FM599"/>
      <c r="FN599"/>
      <c r="FO599"/>
      <c r="FP599"/>
      <c r="FQ599"/>
      <c r="FR599"/>
      <c r="FS599"/>
      <c r="FT599"/>
      <c r="FU599"/>
      <c r="FV599"/>
      <c r="FW599"/>
      <c r="FX599"/>
      <c r="FY599"/>
      <c r="FZ599"/>
      <c r="GA599"/>
      <c r="GB599"/>
      <c r="GC599"/>
      <c r="GD599"/>
      <c r="GE599"/>
      <c r="GF599"/>
      <c r="GG599"/>
      <c r="GH599"/>
      <c r="GI599"/>
      <c r="GJ599"/>
      <c r="GK599"/>
      <c r="GL599"/>
      <c r="GM599"/>
      <c r="GN599"/>
      <c r="GO599"/>
      <c r="GP599"/>
      <c r="GQ599"/>
      <c r="GR599"/>
      <c r="GS599"/>
      <c r="GT599"/>
      <c r="GU599"/>
      <c r="GV599"/>
      <c r="GW599"/>
      <c r="GX599"/>
      <c r="GY599"/>
      <c r="GZ599"/>
      <c r="HA599"/>
      <c r="HB599"/>
      <c r="HC599"/>
      <c r="HD599"/>
      <c r="HE599"/>
      <c r="HF599"/>
      <c r="HG599"/>
      <c r="HH599"/>
      <c r="HI599"/>
      <c r="HJ599"/>
      <c r="HK599"/>
      <c r="HL599"/>
      <c r="HM599"/>
      <c r="HN599"/>
      <c r="HO599"/>
      <c r="HP599"/>
      <c r="HQ599"/>
      <c r="HR599"/>
      <c r="HS599"/>
      <c r="HT599"/>
      <c r="HU599"/>
      <c r="HV599"/>
      <c r="HW599"/>
      <c r="HX599"/>
      <c r="HY599"/>
      <c r="HZ599"/>
      <c r="IA599"/>
      <c r="IB599"/>
      <c r="IC599"/>
      <c r="ID599"/>
      <c r="IE599"/>
      <c r="IF599"/>
      <c r="IG599"/>
      <c r="IH599"/>
      <c r="II599"/>
      <c r="IJ599"/>
      <c r="IK599"/>
      <c r="IL599"/>
      <c r="IM599"/>
      <c r="IN599"/>
      <c r="IO599"/>
      <c r="IP599"/>
      <c r="IQ599"/>
      <c r="IR599"/>
      <c r="IS599"/>
      <c r="IT599"/>
      <c r="IU599"/>
      <c r="IV599"/>
    </row>
    <row r="600" spans="1:256" ht="24.9" customHeight="1" thickTop="1" thickBot="1" x14ac:dyDescent="0.3">
      <c r="A600" s="392" t="s">
        <v>1025</v>
      </c>
      <c r="B600" s="427"/>
      <c r="C600" s="427"/>
      <c r="D600" s="427"/>
      <c r="E600" s="427"/>
      <c r="F600" s="427"/>
      <c r="G600" s="427"/>
      <c r="H600" s="427"/>
      <c r="I600" s="427"/>
      <c r="J600" s="427"/>
      <c r="K600" s="427"/>
      <c r="L600" s="427"/>
      <c r="M600" s="427"/>
      <c r="N600" s="427"/>
      <c r="O600" s="427"/>
      <c r="P600" s="427"/>
      <c r="Q600" s="427"/>
      <c r="R600" s="427"/>
      <c r="S600" s="427"/>
      <c r="T600" s="427"/>
      <c r="U600" s="427"/>
      <c r="V600" s="427"/>
      <c r="W600" s="427"/>
      <c r="X600" s="427"/>
      <c r="Y600" s="427"/>
      <c r="Z600" s="427"/>
      <c r="AA600" s="427"/>
      <c r="AB600" s="427"/>
      <c r="AC600" s="428"/>
      <c r="AD600" s="310">
        <f>'Art. 123'!AF577</f>
        <v>2</v>
      </c>
      <c r="AE600" s="94">
        <f>IF(AG600=1,AK600,AG600)</f>
        <v>5</v>
      </c>
      <c r="AF600">
        <f>AD600/2</f>
        <v>1</v>
      </c>
      <c r="AG600" s="92">
        <f>IF(AND(AF600&gt;=0,AF600&lt;=1),1,"No aplica")</f>
        <v>1</v>
      </c>
      <c r="AH600" s="95">
        <f>AD600/(AG600*2)</f>
        <v>1</v>
      </c>
      <c r="AI600" s="96">
        <f>IF(AG600=1,AG600/$AG$604,"No aplica")</f>
        <v>0.25</v>
      </c>
      <c r="AJ600" s="96">
        <f>AF600*AI600</f>
        <v>0.25</v>
      </c>
      <c r="AK600" s="96">
        <f>AJ600*$AE$23</f>
        <v>5</v>
      </c>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c r="BY600"/>
      <c r="BZ600"/>
      <c r="CA600"/>
      <c r="CB600"/>
      <c r="CC600"/>
      <c r="CD600"/>
      <c r="CE600"/>
      <c r="CF600"/>
      <c r="CG600"/>
      <c r="CH600"/>
      <c r="CI600"/>
      <c r="CJ600"/>
      <c r="CK600"/>
      <c r="CL600"/>
      <c r="CM600"/>
      <c r="CN600"/>
      <c r="CO600"/>
      <c r="CP600"/>
      <c r="CQ600"/>
      <c r="CR600"/>
      <c r="CS600"/>
      <c r="CT600"/>
      <c r="CU600"/>
      <c r="CV600"/>
      <c r="CW600"/>
      <c r="CX600"/>
      <c r="CY600"/>
      <c r="CZ600"/>
      <c r="DA600"/>
      <c r="DB600"/>
      <c r="DC600"/>
      <c r="DD600"/>
      <c r="DE600"/>
      <c r="DF600"/>
      <c r="DG600"/>
      <c r="DH600"/>
      <c r="DI600"/>
      <c r="DJ600"/>
      <c r="DK600"/>
      <c r="DL600"/>
      <c r="DM600"/>
      <c r="DN600"/>
      <c r="DO600"/>
      <c r="DP600"/>
      <c r="DQ600"/>
      <c r="DR600"/>
      <c r="DS600"/>
      <c r="DT600"/>
      <c r="DU600"/>
      <c r="DV600"/>
      <c r="DW600"/>
      <c r="DX600"/>
      <c r="DY600"/>
      <c r="DZ600"/>
      <c r="EA600"/>
      <c r="EB600"/>
      <c r="EC600"/>
      <c r="ED600"/>
      <c r="EE600"/>
      <c r="EF600"/>
      <c r="EG600"/>
      <c r="EH600"/>
      <c r="EI600"/>
      <c r="EJ600"/>
      <c r="EK600"/>
      <c r="EL600"/>
      <c r="EM600"/>
      <c r="EN600"/>
      <c r="EO600"/>
      <c r="EP600"/>
      <c r="EQ600"/>
      <c r="ER600"/>
      <c r="ES600"/>
      <c r="ET600"/>
      <c r="EU600"/>
      <c r="EV600"/>
      <c r="EW600"/>
      <c r="EX600"/>
      <c r="EY600"/>
      <c r="EZ600"/>
      <c r="FA600"/>
      <c r="FB600"/>
      <c r="FC600"/>
      <c r="FD600"/>
      <c r="FE600"/>
      <c r="FF600"/>
      <c r="FG600"/>
      <c r="FH600"/>
      <c r="FI600"/>
      <c r="FJ600"/>
      <c r="FK600"/>
      <c r="FL600"/>
      <c r="FM600"/>
      <c r="FN600"/>
      <c r="FO600"/>
      <c r="FP600"/>
      <c r="FQ600"/>
      <c r="FR600"/>
      <c r="FS600"/>
      <c r="FT600"/>
      <c r="FU600"/>
      <c r="FV600"/>
      <c r="FW600"/>
      <c r="FX600"/>
      <c r="FY600"/>
      <c r="FZ600"/>
      <c r="GA600"/>
      <c r="GB600"/>
      <c r="GC600"/>
      <c r="GD600"/>
      <c r="GE600"/>
      <c r="GF600"/>
      <c r="GG600"/>
      <c r="GH600"/>
      <c r="GI600"/>
      <c r="GJ600"/>
      <c r="GK600"/>
      <c r="GL600"/>
      <c r="GM600"/>
      <c r="GN600"/>
      <c r="GO600"/>
      <c r="GP600"/>
      <c r="GQ600"/>
      <c r="GR600"/>
      <c r="GS600"/>
      <c r="GT600"/>
      <c r="GU600"/>
      <c r="GV600"/>
      <c r="GW600"/>
      <c r="GX600"/>
      <c r="GY600"/>
      <c r="GZ600"/>
      <c r="HA600"/>
      <c r="HB600"/>
      <c r="HC600"/>
      <c r="HD600"/>
      <c r="HE600"/>
      <c r="HF600"/>
      <c r="HG600"/>
      <c r="HH600"/>
      <c r="HI600"/>
      <c r="HJ600"/>
      <c r="HK600"/>
      <c r="HL600"/>
      <c r="HM600"/>
      <c r="HN600"/>
      <c r="HO600"/>
      <c r="HP600"/>
      <c r="HQ600"/>
      <c r="HR600"/>
      <c r="HS600"/>
      <c r="HT600"/>
      <c r="HU600"/>
      <c r="HV600"/>
      <c r="HW600"/>
      <c r="HX600"/>
      <c r="HY600"/>
      <c r="HZ600"/>
      <c r="IA600"/>
      <c r="IB600"/>
      <c r="IC600"/>
      <c r="ID600"/>
      <c r="IE600"/>
      <c r="IF600"/>
      <c r="IG600"/>
      <c r="IH600"/>
      <c r="II600"/>
      <c r="IJ600"/>
      <c r="IK600"/>
      <c r="IL600"/>
      <c r="IM600"/>
      <c r="IN600"/>
      <c r="IO600"/>
      <c r="IP600"/>
      <c r="IQ600"/>
      <c r="IR600"/>
      <c r="IS600"/>
      <c r="IT600"/>
      <c r="IU600"/>
      <c r="IV600"/>
    </row>
    <row r="601" spans="1:256" ht="24.9" customHeight="1" thickTop="1" thickBot="1" x14ac:dyDescent="0.3">
      <c r="A601" s="392" t="s">
        <v>1026</v>
      </c>
      <c r="B601" s="427"/>
      <c r="C601" s="427"/>
      <c r="D601" s="427"/>
      <c r="E601" s="427"/>
      <c r="F601" s="427"/>
      <c r="G601" s="427"/>
      <c r="H601" s="427"/>
      <c r="I601" s="427"/>
      <c r="J601" s="427"/>
      <c r="K601" s="427"/>
      <c r="L601" s="427"/>
      <c r="M601" s="427"/>
      <c r="N601" s="427"/>
      <c r="O601" s="427"/>
      <c r="P601" s="427"/>
      <c r="Q601" s="427"/>
      <c r="R601" s="427"/>
      <c r="S601" s="427"/>
      <c r="T601" s="427"/>
      <c r="U601" s="427"/>
      <c r="V601" s="427"/>
      <c r="W601" s="427"/>
      <c r="X601" s="427"/>
      <c r="Y601" s="427"/>
      <c r="Z601" s="427"/>
      <c r="AA601" s="427"/>
      <c r="AB601" s="427"/>
      <c r="AC601" s="428"/>
      <c r="AD601" s="310">
        <f>'Art. 123'!AF578</f>
        <v>2</v>
      </c>
      <c r="AE601" s="94">
        <f>IF(AG601=1,AK601,AG601)</f>
        <v>5</v>
      </c>
      <c r="AF601">
        <f>AD601/2</f>
        <v>1</v>
      </c>
      <c r="AG601" s="92">
        <f>IF(AND(AF601&gt;=0,AF601&lt;=1),1,"No aplica")</f>
        <v>1</v>
      </c>
      <c r="AH601" s="95">
        <f>AD601/(AG601*2)</f>
        <v>1</v>
      </c>
      <c r="AI601" s="96">
        <f>IF(AG601=1,AG601/$AG$604,"No aplica")</f>
        <v>0.25</v>
      </c>
      <c r="AJ601" s="96">
        <f>AF601*AI601</f>
        <v>0.25</v>
      </c>
      <c r="AK601" s="96">
        <f>AJ601*$AE$23</f>
        <v>5</v>
      </c>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c r="BY601"/>
      <c r="BZ601"/>
      <c r="CA601"/>
      <c r="CB601"/>
      <c r="CC601"/>
      <c r="CD601"/>
      <c r="CE601"/>
      <c r="CF601"/>
      <c r="CG601"/>
      <c r="CH601"/>
      <c r="CI601"/>
      <c r="CJ601"/>
      <c r="CK601"/>
      <c r="CL601"/>
      <c r="CM601"/>
      <c r="CN601"/>
      <c r="CO601"/>
      <c r="CP601"/>
      <c r="CQ601"/>
      <c r="CR601"/>
      <c r="CS601"/>
      <c r="CT601"/>
      <c r="CU601"/>
      <c r="CV601"/>
      <c r="CW601"/>
      <c r="CX601"/>
      <c r="CY601"/>
      <c r="CZ601"/>
      <c r="DA601"/>
      <c r="DB601"/>
      <c r="DC601"/>
      <c r="DD601"/>
      <c r="DE601"/>
      <c r="DF601"/>
      <c r="DG601"/>
      <c r="DH601"/>
      <c r="DI601"/>
      <c r="DJ601"/>
      <c r="DK601"/>
      <c r="DL601"/>
      <c r="DM601"/>
      <c r="DN601"/>
      <c r="DO601"/>
      <c r="DP601"/>
      <c r="DQ601"/>
      <c r="DR601"/>
      <c r="DS601"/>
      <c r="DT601"/>
      <c r="DU601"/>
      <c r="DV601"/>
      <c r="DW601"/>
      <c r="DX601"/>
      <c r="DY601"/>
      <c r="DZ601"/>
      <c r="EA601"/>
      <c r="EB601"/>
      <c r="EC601"/>
      <c r="ED601"/>
      <c r="EE601"/>
      <c r="EF601"/>
      <c r="EG601"/>
      <c r="EH601"/>
      <c r="EI601"/>
      <c r="EJ601"/>
      <c r="EK601"/>
      <c r="EL601"/>
      <c r="EM601"/>
      <c r="EN601"/>
      <c r="EO601"/>
      <c r="EP601"/>
      <c r="EQ601"/>
      <c r="ER601"/>
      <c r="ES601"/>
      <c r="ET601"/>
      <c r="EU601"/>
      <c r="EV601"/>
      <c r="EW601"/>
      <c r="EX601"/>
      <c r="EY601"/>
      <c r="EZ601"/>
      <c r="FA601"/>
      <c r="FB601"/>
      <c r="FC601"/>
      <c r="FD601"/>
      <c r="FE601"/>
      <c r="FF601"/>
      <c r="FG601"/>
      <c r="FH601"/>
      <c r="FI601"/>
      <c r="FJ601"/>
      <c r="FK601"/>
      <c r="FL601"/>
      <c r="FM601"/>
      <c r="FN601"/>
      <c r="FO601"/>
      <c r="FP601"/>
      <c r="FQ601"/>
      <c r="FR601"/>
      <c r="FS601"/>
      <c r="FT601"/>
      <c r="FU601"/>
      <c r="FV601"/>
      <c r="FW601"/>
      <c r="FX601"/>
      <c r="FY601"/>
      <c r="FZ601"/>
      <c r="GA601"/>
      <c r="GB601"/>
      <c r="GC601"/>
      <c r="GD601"/>
      <c r="GE601"/>
      <c r="GF601"/>
      <c r="GG601"/>
      <c r="GH601"/>
      <c r="GI601"/>
      <c r="GJ601"/>
      <c r="GK601"/>
      <c r="GL601"/>
      <c r="GM601"/>
      <c r="GN601"/>
      <c r="GO601"/>
      <c r="GP601"/>
      <c r="GQ601"/>
      <c r="GR601"/>
      <c r="GS601"/>
      <c r="GT601"/>
      <c r="GU601"/>
      <c r="GV601"/>
      <c r="GW601"/>
      <c r="GX601"/>
      <c r="GY601"/>
      <c r="GZ601"/>
      <c r="HA601"/>
      <c r="HB601"/>
      <c r="HC601"/>
      <c r="HD601"/>
      <c r="HE601"/>
      <c r="HF601"/>
      <c r="HG601"/>
      <c r="HH601"/>
      <c r="HI601"/>
      <c r="HJ601"/>
      <c r="HK601"/>
      <c r="HL601"/>
      <c r="HM601"/>
      <c r="HN601"/>
      <c r="HO601"/>
      <c r="HP601"/>
      <c r="HQ601"/>
      <c r="HR601"/>
      <c r="HS601"/>
      <c r="HT601"/>
      <c r="HU601"/>
      <c r="HV601"/>
      <c r="HW601"/>
      <c r="HX601"/>
      <c r="HY601"/>
      <c r="HZ601"/>
      <c r="IA601"/>
      <c r="IB601"/>
      <c r="IC601"/>
      <c r="ID601"/>
      <c r="IE601"/>
      <c r="IF601"/>
      <c r="IG601"/>
      <c r="IH601"/>
      <c r="II601"/>
      <c r="IJ601"/>
      <c r="IK601"/>
      <c r="IL601"/>
      <c r="IM601"/>
      <c r="IN601"/>
      <c r="IO601"/>
      <c r="IP601"/>
      <c r="IQ601"/>
      <c r="IR601"/>
      <c r="IS601"/>
      <c r="IT601"/>
      <c r="IU601"/>
      <c r="IV601"/>
    </row>
    <row r="602" spans="1:256" ht="24.9" customHeight="1" thickTop="1" thickBot="1" x14ac:dyDescent="0.3">
      <c r="A602" s="392" t="s">
        <v>2391</v>
      </c>
      <c r="B602" s="427"/>
      <c r="C602" s="427"/>
      <c r="D602" s="427"/>
      <c r="E602" s="427"/>
      <c r="F602" s="427"/>
      <c r="G602" s="427"/>
      <c r="H602" s="427"/>
      <c r="I602" s="427"/>
      <c r="J602" s="427"/>
      <c r="K602" s="427"/>
      <c r="L602" s="427"/>
      <c r="M602" s="427"/>
      <c r="N602" s="427"/>
      <c r="O602" s="427"/>
      <c r="P602" s="427"/>
      <c r="Q602" s="427"/>
      <c r="R602" s="427"/>
      <c r="S602" s="427"/>
      <c r="T602" s="427"/>
      <c r="U602" s="427"/>
      <c r="V602" s="427"/>
      <c r="W602" s="427"/>
      <c r="X602" s="427"/>
      <c r="Y602" s="427"/>
      <c r="Z602" s="427"/>
      <c r="AA602" s="427"/>
      <c r="AB602" s="427"/>
      <c r="AC602" s="428"/>
      <c r="AD602" s="310">
        <f>'Art. 123'!AF579</f>
        <v>2</v>
      </c>
      <c r="AE602" s="94">
        <f>IF(AG602=1,AK602,AG602)</f>
        <v>5</v>
      </c>
      <c r="AF602">
        <f>AD602/2</f>
        <v>1</v>
      </c>
      <c r="AG602" s="92">
        <f>IF(AND(AF602&gt;=0,AF602&lt;=1),1,"No aplica")</f>
        <v>1</v>
      </c>
      <c r="AH602" s="95">
        <f>AD602/(AG602*2)</f>
        <v>1</v>
      </c>
      <c r="AI602" s="96">
        <f>IF(AG602=1,AG602/$AG$604,"No aplica")</f>
        <v>0.25</v>
      </c>
      <c r="AJ602" s="96">
        <f>AF602*AI602</f>
        <v>0.25</v>
      </c>
      <c r="AK602" s="96">
        <f>AJ602*$AE$23</f>
        <v>5</v>
      </c>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c r="BY602"/>
      <c r="BZ602"/>
      <c r="CA602"/>
      <c r="CB602"/>
      <c r="CC602"/>
      <c r="CD602"/>
      <c r="CE602"/>
      <c r="CF602"/>
      <c r="CG602"/>
      <c r="CH602"/>
      <c r="CI602"/>
      <c r="CJ602"/>
      <c r="CK602"/>
      <c r="CL602"/>
      <c r="CM602"/>
      <c r="CN602"/>
      <c r="CO602"/>
      <c r="CP602"/>
      <c r="CQ602"/>
      <c r="CR602"/>
      <c r="CS602"/>
      <c r="CT602"/>
      <c r="CU602"/>
      <c r="CV602"/>
      <c r="CW602"/>
      <c r="CX602"/>
      <c r="CY602"/>
      <c r="CZ602"/>
      <c r="DA602"/>
      <c r="DB602"/>
      <c r="DC602"/>
      <c r="DD602"/>
      <c r="DE602"/>
      <c r="DF602"/>
      <c r="DG602"/>
      <c r="DH602"/>
      <c r="DI602"/>
      <c r="DJ602"/>
      <c r="DK602"/>
      <c r="DL602"/>
      <c r="DM602"/>
      <c r="DN602"/>
      <c r="DO602"/>
      <c r="DP602"/>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c r="FH602"/>
      <c r="FI602"/>
      <c r="FJ602"/>
      <c r="FK602"/>
      <c r="FL602"/>
      <c r="FM602"/>
      <c r="FN602"/>
      <c r="FO602"/>
      <c r="FP602"/>
      <c r="FQ602"/>
      <c r="FR602"/>
      <c r="FS602"/>
      <c r="FT602"/>
      <c r="FU602"/>
      <c r="FV602"/>
      <c r="FW602"/>
      <c r="FX602"/>
      <c r="FY602"/>
      <c r="FZ602"/>
      <c r="GA602"/>
      <c r="GB602"/>
      <c r="GC602"/>
      <c r="GD602"/>
      <c r="GE602"/>
      <c r="GF602"/>
      <c r="GG602"/>
      <c r="GH602"/>
      <c r="GI602"/>
      <c r="GJ602"/>
      <c r="GK602"/>
      <c r="GL602"/>
      <c r="GM602"/>
      <c r="GN602"/>
      <c r="GO602"/>
      <c r="GP602"/>
      <c r="GQ602"/>
      <c r="GR602"/>
      <c r="GS602"/>
      <c r="GT602"/>
      <c r="GU602"/>
      <c r="GV602"/>
      <c r="GW602"/>
      <c r="GX602"/>
      <c r="GY602"/>
      <c r="GZ602"/>
      <c r="HA602"/>
      <c r="HB602"/>
      <c r="HC602"/>
      <c r="HD602"/>
      <c r="HE602"/>
      <c r="HF602"/>
      <c r="HG602"/>
      <c r="HH602"/>
      <c r="HI602"/>
      <c r="HJ602"/>
      <c r="HK602"/>
      <c r="HL602"/>
      <c r="HM602"/>
      <c r="HN602"/>
      <c r="HO602"/>
      <c r="HP602"/>
      <c r="HQ602"/>
      <c r="HR602"/>
      <c r="HS602"/>
      <c r="HT602"/>
      <c r="HU602"/>
      <c r="HV602"/>
      <c r="HW602"/>
      <c r="HX602"/>
      <c r="HY602"/>
      <c r="HZ602"/>
      <c r="IA602"/>
      <c r="IB602"/>
      <c r="IC602"/>
      <c r="ID602"/>
      <c r="IE602"/>
      <c r="IF602"/>
      <c r="IG602"/>
      <c r="IH602"/>
      <c r="II602"/>
      <c r="IJ602"/>
      <c r="IK602"/>
      <c r="IL602"/>
      <c r="IM602"/>
      <c r="IN602"/>
      <c r="IO602"/>
      <c r="IP602"/>
      <c r="IQ602"/>
      <c r="IR602"/>
      <c r="IS602"/>
      <c r="IT602"/>
      <c r="IU602"/>
      <c r="IV602"/>
    </row>
    <row r="603" spans="1:256" ht="24.9" customHeight="1" thickTop="1" thickBot="1" x14ac:dyDescent="0.3">
      <c r="A603" s="392" t="s">
        <v>2392</v>
      </c>
      <c r="B603" s="427"/>
      <c r="C603" s="427"/>
      <c r="D603" s="427"/>
      <c r="E603" s="427"/>
      <c r="F603" s="427"/>
      <c r="G603" s="427"/>
      <c r="H603" s="427"/>
      <c r="I603" s="427"/>
      <c r="J603" s="427"/>
      <c r="K603" s="427"/>
      <c r="L603" s="427"/>
      <c r="M603" s="427"/>
      <c r="N603" s="427"/>
      <c r="O603" s="427"/>
      <c r="P603" s="427"/>
      <c r="Q603" s="427"/>
      <c r="R603" s="427"/>
      <c r="S603" s="427"/>
      <c r="T603" s="427"/>
      <c r="U603" s="427"/>
      <c r="V603" s="427"/>
      <c r="W603" s="427"/>
      <c r="X603" s="427"/>
      <c r="Y603" s="427"/>
      <c r="Z603" s="427"/>
      <c r="AA603" s="427"/>
      <c r="AB603" s="427"/>
      <c r="AC603" s="428"/>
      <c r="AD603" s="310">
        <f>'Art. 123'!AF580</f>
        <v>0</v>
      </c>
      <c r="AE603" s="94">
        <f>IF(AG603=1,AK603,AG603)</f>
        <v>0</v>
      </c>
      <c r="AF603">
        <f>AD603/2</f>
        <v>0</v>
      </c>
      <c r="AG603" s="92">
        <f>IF(AND(AF603&gt;=0,AF603&lt;=1),1,"No aplica")</f>
        <v>1</v>
      </c>
      <c r="AH603" s="95">
        <f>AD603/(AG603*2)</f>
        <v>0</v>
      </c>
      <c r="AI603" s="96">
        <f>IF(AG603=1,AG603/$AG$604,"No aplica")</f>
        <v>0.25</v>
      </c>
      <c r="AJ603" s="96">
        <f>AF603*AI603</f>
        <v>0</v>
      </c>
      <c r="AK603" s="96">
        <f>AJ603*$AE$23</f>
        <v>0</v>
      </c>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c r="BY603"/>
      <c r="BZ603"/>
      <c r="CA603"/>
      <c r="CB603"/>
      <c r="CC603"/>
      <c r="CD603"/>
      <c r="CE603"/>
      <c r="CF603"/>
      <c r="CG603"/>
      <c r="CH603"/>
      <c r="CI603"/>
      <c r="CJ603"/>
      <c r="CK603"/>
      <c r="CL603"/>
      <c r="CM603"/>
      <c r="CN603"/>
      <c r="CO603"/>
      <c r="CP603"/>
      <c r="CQ603"/>
      <c r="CR603"/>
      <c r="CS603"/>
      <c r="CT603"/>
      <c r="CU603"/>
      <c r="CV603"/>
      <c r="CW603"/>
      <c r="CX603"/>
      <c r="CY603"/>
      <c r="CZ603"/>
      <c r="DA603"/>
      <c r="DB603"/>
      <c r="DC603"/>
      <c r="DD603"/>
      <c r="DE603"/>
      <c r="DF603"/>
      <c r="DG603"/>
      <c r="DH603"/>
      <c r="DI603"/>
      <c r="DJ603"/>
      <c r="DK603"/>
      <c r="DL603"/>
      <c r="DM603"/>
      <c r="DN603"/>
      <c r="DO603"/>
      <c r="DP603"/>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c r="FS603"/>
      <c r="FT603"/>
      <c r="FU603"/>
      <c r="FV603"/>
      <c r="FW603"/>
      <c r="FX603"/>
      <c r="FY603"/>
      <c r="FZ603"/>
      <c r="GA603"/>
      <c r="GB603"/>
      <c r="GC603"/>
      <c r="GD603"/>
      <c r="GE603"/>
      <c r="GF603"/>
      <c r="GG603"/>
      <c r="GH603"/>
      <c r="GI603"/>
      <c r="GJ603"/>
      <c r="GK603"/>
      <c r="GL603"/>
      <c r="GM603"/>
      <c r="GN603"/>
      <c r="GO603"/>
      <c r="GP603"/>
      <c r="GQ603"/>
      <c r="GR603"/>
      <c r="GS603"/>
      <c r="GT603"/>
      <c r="GU603"/>
      <c r="GV603"/>
      <c r="GW603"/>
      <c r="GX603"/>
      <c r="GY603"/>
      <c r="GZ603"/>
      <c r="HA603"/>
      <c r="HB603"/>
      <c r="HC603"/>
      <c r="HD603"/>
      <c r="HE603"/>
      <c r="HF603"/>
      <c r="HG603"/>
      <c r="HH603"/>
      <c r="HI603"/>
      <c r="HJ603"/>
      <c r="HK603"/>
      <c r="HL603"/>
      <c r="HM603"/>
      <c r="HN603"/>
      <c r="HO603"/>
      <c r="HP603"/>
      <c r="HQ603"/>
      <c r="HR603"/>
      <c r="HS603"/>
      <c r="HT603"/>
      <c r="HU603"/>
      <c r="HV603"/>
      <c r="HW603"/>
      <c r="HX603"/>
      <c r="HY603"/>
      <c r="HZ603"/>
      <c r="IA603"/>
      <c r="IB603"/>
      <c r="IC603"/>
      <c r="ID603"/>
      <c r="IE603"/>
      <c r="IF603"/>
      <c r="IG603"/>
      <c r="IH603"/>
      <c r="II603"/>
      <c r="IJ603"/>
      <c r="IK603"/>
      <c r="IL603"/>
      <c r="IM603"/>
      <c r="IN603"/>
      <c r="IO603"/>
      <c r="IP603"/>
      <c r="IQ603"/>
      <c r="IR603"/>
      <c r="IS603"/>
      <c r="IT603"/>
      <c r="IU603"/>
      <c r="IV603"/>
    </row>
    <row r="604" spans="1:256" ht="24.9" customHeight="1" thickTop="1" x14ac:dyDescent="0.25">
      <c r="A604" s="437" t="s">
        <v>1738</v>
      </c>
      <c r="B604" s="438"/>
      <c r="C604" s="438"/>
      <c r="D604" s="438"/>
      <c r="E604" s="438"/>
      <c r="F604" s="438"/>
      <c r="G604" s="438"/>
      <c r="H604" s="438"/>
      <c r="I604" s="438"/>
      <c r="J604" s="438"/>
      <c r="K604" s="438"/>
      <c r="L604" s="438"/>
      <c r="M604" s="438"/>
      <c r="N604" s="438"/>
      <c r="O604" s="438"/>
      <c r="P604" s="438"/>
      <c r="Q604" s="438"/>
      <c r="R604" s="438"/>
      <c r="S604" s="438"/>
      <c r="T604" s="438"/>
      <c r="U604" s="438"/>
      <c r="V604" s="438"/>
      <c r="W604" s="438"/>
      <c r="X604" s="438"/>
      <c r="Y604" s="438"/>
      <c r="Z604" s="438"/>
      <c r="AA604" s="438"/>
      <c r="AB604" s="438"/>
      <c r="AC604" s="438"/>
      <c r="AD604" s="439"/>
      <c r="AE604" s="94">
        <f>SUM(AE600:AE603)</f>
        <v>15</v>
      </c>
      <c r="AF604" s="61"/>
      <c r="AG604" s="97">
        <f>SUM(AG600:AG603)</f>
        <v>4</v>
      </c>
      <c r="AH604" s="98"/>
      <c r="AI604" s="99"/>
      <c r="AJ604" s="99"/>
      <c r="AK604" s="99"/>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c r="BY604"/>
      <c r="BZ604"/>
      <c r="CA604"/>
      <c r="CB604"/>
      <c r="CC604"/>
      <c r="CD604"/>
      <c r="CE604"/>
      <c r="CF604"/>
      <c r="CG604"/>
      <c r="CH604"/>
      <c r="CI604"/>
      <c r="CJ604"/>
      <c r="CK604"/>
      <c r="CL604"/>
      <c r="CM604"/>
      <c r="CN604"/>
      <c r="CO604"/>
      <c r="CP604"/>
      <c r="CQ604"/>
      <c r="CR604"/>
      <c r="CS604"/>
      <c r="CT604"/>
      <c r="CU604"/>
      <c r="CV604"/>
      <c r="CW604"/>
      <c r="CX604"/>
      <c r="CY604"/>
      <c r="CZ604"/>
      <c r="DA604"/>
      <c r="DB604"/>
      <c r="DC604"/>
      <c r="DD604"/>
      <c r="DE604"/>
      <c r="DF604"/>
      <c r="DG604"/>
      <c r="DH604"/>
      <c r="DI604"/>
      <c r="DJ604"/>
      <c r="DK604"/>
      <c r="DL604"/>
      <c r="DM604"/>
      <c r="DN604"/>
      <c r="DO604"/>
      <c r="DP604"/>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c r="FN604"/>
      <c r="FO604"/>
      <c r="FP604"/>
      <c r="FQ604"/>
      <c r="FR604"/>
      <c r="FS604"/>
      <c r="FT604"/>
      <c r="FU604"/>
      <c r="FV604"/>
      <c r="FW604"/>
      <c r="FX604"/>
      <c r="FY604"/>
      <c r="FZ604"/>
      <c r="GA604"/>
      <c r="GB604"/>
      <c r="GC604"/>
      <c r="GD604"/>
      <c r="GE604"/>
      <c r="GF604"/>
      <c r="GG604"/>
      <c r="GH604"/>
      <c r="GI604"/>
      <c r="GJ604"/>
      <c r="GK604"/>
      <c r="GL604"/>
      <c r="GM604"/>
      <c r="GN604"/>
      <c r="GO604"/>
      <c r="GP604"/>
      <c r="GQ604"/>
      <c r="GR604"/>
      <c r="GS604"/>
      <c r="GT604"/>
      <c r="GU604"/>
      <c r="GV604"/>
      <c r="GW604"/>
      <c r="GX604"/>
      <c r="GY604"/>
      <c r="GZ604"/>
      <c r="HA604"/>
      <c r="HB604"/>
      <c r="HC604"/>
      <c r="HD604"/>
      <c r="HE604"/>
      <c r="HF604"/>
      <c r="HG604"/>
      <c r="HH604"/>
      <c r="HI604"/>
      <c r="HJ604"/>
      <c r="HK604"/>
      <c r="HL604"/>
      <c r="HM604"/>
      <c r="HN604"/>
      <c r="HO604"/>
      <c r="HP604"/>
      <c r="HQ604"/>
      <c r="HR604"/>
      <c r="HS604"/>
      <c r="HT604"/>
      <c r="HU604"/>
      <c r="HV604"/>
      <c r="HW604"/>
      <c r="HX604"/>
      <c r="HY604"/>
      <c r="HZ604"/>
      <c r="IA604"/>
      <c r="IB604"/>
      <c r="IC604"/>
      <c r="ID604"/>
      <c r="IE604"/>
      <c r="IF604"/>
      <c r="IG604"/>
      <c r="IH604"/>
      <c r="II604"/>
      <c r="IJ604"/>
      <c r="IK604"/>
      <c r="IL604"/>
      <c r="IM604"/>
      <c r="IN604"/>
      <c r="IO604"/>
      <c r="IP604"/>
      <c r="IQ604"/>
      <c r="IR604"/>
      <c r="IS604"/>
      <c r="IT604"/>
      <c r="IU604"/>
      <c r="IV604"/>
    </row>
    <row r="605" spans="1:256" ht="24.9" customHeight="1" x14ac:dyDescent="0.25">
      <c r="A605" s="440" t="s">
        <v>1739</v>
      </c>
      <c r="B605" s="441"/>
      <c r="C605" s="441"/>
      <c r="D605" s="441"/>
      <c r="E605" s="441"/>
      <c r="F605" s="441"/>
      <c r="G605" s="441"/>
      <c r="H605" s="441"/>
      <c r="I605" s="441"/>
      <c r="J605" s="441"/>
      <c r="K605" s="441"/>
      <c r="L605" s="441"/>
      <c r="M605" s="441"/>
      <c r="N605" s="441"/>
      <c r="O605" s="441"/>
      <c r="P605" s="441"/>
      <c r="Q605" s="441"/>
      <c r="R605" s="441"/>
      <c r="S605" s="441"/>
      <c r="T605" s="441"/>
      <c r="U605" s="441"/>
      <c r="V605" s="441"/>
      <c r="W605" s="441"/>
      <c r="X605" s="441"/>
      <c r="Y605" s="441"/>
      <c r="Z605" s="441"/>
      <c r="AA605" s="441"/>
      <c r="AB605" s="441"/>
      <c r="AC605" s="441"/>
      <c r="AD605" s="442"/>
      <c r="AE605" s="94">
        <f>AE604/$AE$23*100</f>
        <v>75</v>
      </c>
      <c r="AF605" s="61"/>
      <c r="AG605" s="97"/>
      <c r="AH605" s="98"/>
      <c r="AI605" s="99"/>
      <c r="AJ605" s="99"/>
      <c r="AK605" s="99"/>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c r="BY605"/>
      <c r="BZ605"/>
      <c r="CA605"/>
      <c r="CB605"/>
      <c r="CC605"/>
      <c r="CD605"/>
      <c r="CE605"/>
      <c r="CF605"/>
      <c r="CG605"/>
      <c r="CH605"/>
      <c r="CI605"/>
      <c r="CJ605"/>
      <c r="CK605"/>
      <c r="CL605"/>
      <c r="CM605"/>
      <c r="CN605"/>
      <c r="CO605"/>
      <c r="CP605"/>
      <c r="CQ605"/>
      <c r="CR605"/>
      <c r="CS605"/>
      <c r="CT605"/>
      <c r="CU605"/>
      <c r="CV605"/>
      <c r="CW605"/>
      <c r="CX605"/>
      <c r="CY605"/>
      <c r="CZ605"/>
      <c r="DA605"/>
      <c r="DB605"/>
      <c r="DC605"/>
      <c r="DD605"/>
      <c r="DE605"/>
      <c r="DF605"/>
      <c r="DG605"/>
      <c r="DH605"/>
      <c r="DI605"/>
      <c r="DJ605"/>
      <c r="DK605"/>
      <c r="DL605"/>
      <c r="DM605"/>
      <c r="DN605"/>
      <c r="DO605"/>
      <c r="DP605"/>
      <c r="DQ605"/>
      <c r="DR605"/>
      <c r="DS605"/>
      <c r="DT605"/>
      <c r="DU605"/>
      <c r="DV605"/>
      <c r="DW605"/>
      <c r="DX605"/>
      <c r="DY605"/>
      <c r="DZ605"/>
      <c r="EA605"/>
      <c r="EB605"/>
      <c r="EC605"/>
      <c r="ED605"/>
      <c r="EE605"/>
      <c r="EF605"/>
      <c r="EG605"/>
      <c r="EH605"/>
      <c r="EI605"/>
      <c r="EJ605"/>
      <c r="EK605"/>
      <c r="EL605"/>
      <c r="EM605"/>
      <c r="EN605"/>
      <c r="EO605"/>
      <c r="EP605"/>
      <c r="EQ605"/>
      <c r="ER605"/>
      <c r="ES605"/>
      <c r="ET605"/>
      <c r="EU605"/>
      <c r="EV605"/>
      <c r="EW605"/>
      <c r="EX605"/>
      <c r="EY605"/>
      <c r="EZ605"/>
      <c r="FA605"/>
      <c r="FB605"/>
      <c r="FC605"/>
      <c r="FD605"/>
      <c r="FE605"/>
      <c r="FF605"/>
      <c r="FG605"/>
      <c r="FH605"/>
      <c r="FI605"/>
      <c r="FJ605"/>
      <c r="FK605"/>
      <c r="FL605"/>
      <c r="FM605"/>
      <c r="FN605"/>
      <c r="FO605"/>
      <c r="FP605"/>
      <c r="FQ605"/>
      <c r="FR605"/>
      <c r="FS605"/>
      <c r="FT605"/>
      <c r="FU605"/>
      <c r="FV605"/>
      <c r="FW605"/>
      <c r="FX605"/>
      <c r="FY605"/>
      <c r="FZ605"/>
      <c r="GA605"/>
      <c r="GB605"/>
      <c r="GC605"/>
      <c r="GD605"/>
      <c r="GE605"/>
      <c r="GF605"/>
      <c r="GG605"/>
      <c r="GH605"/>
      <c r="GI605"/>
      <c r="GJ605"/>
      <c r="GK605"/>
      <c r="GL605"/>
      <c r="GM605"/>
      <c r="GN605"/>
      <c r="GO605"/>
      <c r="GP605"/>
      <c r="GQ605"/>
      <c r="GR605"/>
      <c r="GS605"/>
      <c r="GT605"/>
      <c r="GU605"/>
      <c r="GV605"/>
      <c r="GW605"/>
      <c r="GX605"/>
      <c r="GY605"/>
      <c r="GZ605"/>
      <c r="HA605"/>
      <c r="HB605"/>
      <c r="HC605"/>
      <c r="HD605"/>
      <c r="HE605"/>
      <c r="HF605"/>
      <c r="HG605"/>
      <c r="HH605"/>
      <c r="HI605"/>
      <c r="HJ605"/>
      <c r="HK605"/>
      <c r="HL605"/>
      <c r="HM605"/>
      <c r="HN605"/>
      <c r="HO605"/>
      <c r="HP605"/>
      <c r="HQ605"/>
      <c r="HR605"/>
      <c r="HS605"/>
      <c r="HT605"/>
      <c r="HU605"/>
      <c r="HV605"/>
      <c r="HW605"/>
      <c r="HX605"/>
      <c r="HY605"/>
      <c r="HZ605"/>
      <c r="IA605"/>
      <c r="IB605"/>
      <c r="IC605"/>
      <c r="ID605"/>
      <c r="IE605"/>
      <c r="IF605"/>
      <c r="IG605"/>
      <c r="IH605"/>
      <c r="II605"/>
      <c r="IJ605"/>
      <c r="IK605"/>
      <c r="IL605"/>
      <c r="IM605"/>
      <c r="IN605"/>
      <c r="IO605"/>
      <c r="IP605"/>
      <c r="IQ605"/>
      <c r="IR605"/>
      <c r="IS605"/>
      <c r="IT605"/>
      <c r="IU605"/>
      <c r="IV605"/>
    </row>
    <row r="606" spans="1:256" ht="24.9" customHeight="1" thickBot="1" x14ac:dyDescent="0.3">
      <c r="A606" s="73"/>
      <c r="B606" s="73"/>
      <c r="C606" s="73"/>
      <c r="D606" s="73"/>
      <c r="E606" s="73"/>
      <c r="F606" s="73"/>
      <c r="G606" s="73"/>
      <c r="H606" s="73"/>
      <c r="I606" s="73"/>
      <c r="J606" s="73"/>
      <c r="K606" s="73"/>
      <c r="L606" s="73"/>
      <c r="M606" s="73"/>
      <c r="N606" s="73"/>
      <c r="O606" s="73"/>
      <c r="P606" s="73"/>
      <c r="Q606" s="100"/>
      <c r="R606" s="73"/>
      <c r="S606" s="73"/>
      <c r="T606" s="73"/>
      <c r="U606" s="73"/>
      <c r="V606" s="73"/>
      <c r="W606" s="73"/>
      <c r="X606" s="73"/>
      <c r="Y606" s="73"/>
      <c r="Z606" s="73"/>
      <c r="AA606" s="73"/>
      <c r="AB606" s="73"/>
      <c r="AC606" s="73"/>
      <c r="AD606" s="101"/>
      <c r="AE606" s="101"/>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c r="BY606"/>
      <c r="BZ606"/>
      <c r="CA606"/>
      <c r="CB606"/>
      <c r="CC606"/>
      <c r="CD606"/>
      <c r="CE606"/>
      <c r="CF606"/>
      <c r="CG606"/>
      <c r="CH606"/>
      <c r="CI606"/>
      <c r="CJ606"/>
      <c r="CK606"/>
      <c r="CL606"/>
      <c r="CM606"/>
      <c r="CN606"/>
      <c r="CO606"/>
      <c r="CP606"/>
      <c r="CQ606"/>
      <c r="CR606"/>
      <c r="CS606"/>
      <c r="CT606"/>
      <c r="CU606"/>
      <c r="CV606"/>
      <c r="CW606"/>
      <c r="CX606"/>
      <c r="CY606"/>
      <c r="CZ606"/>
      <c r="DA606"/>
      <c r="DB606"/>
      <c r="DC606"/>
      <c r="DD606"/>
      <c r="DE606"/>
      <c r="DF606"/>
      <c r="DG606"/>
      <c r="DH606"/>
      <c r="DI606"/>
      <c r="DJ606"/>
      <c r="DK606"/>
      <c r="DL606"/>
      <c r="DM606"/>
      <c r="DN606"/>
      <c r="DO606"/>
      <c r="DP606"/>
      <c r="DQ606"/>
      <c r="DR606"/>
      <c r="DS606"/>
      <c r="DT606"/>
      <c r="DU606"/>
      <c r="DV606"/>
      <c r="DW606"/>
      <c r="DX606"/>
      <c r="DY606"/>
      <c r="DZ606"/>
      <c r="EA606"/>
      <c r="EB606"/>
      <c r="EC606"/>
      <c r="ED606"/>
      <c r="EE606"/>
      <c r="EF606"/>
      <c r="EG606"/>
      <c r="EH606"/>
      <c r="EI606"/>
      <c r="EJ606"/>
      <c r="EK606"/>
      <c r="EL606"/>
      <c r="EM606"/>
      <c r="EN606"/>
      <c r="EO606"/>
      <c r="EP606"/>
      <c r="EQ606"/>
      <c r="ER606"/>
      <c r="ES606"/>
      <c r="ET606"/>
      <c r="EU606"/>
      <c r="EV606"/>
      <c r="EW606"/>
      <c r="EX606"/>
      <c r="EY606"/>
      <c r="EZ606"/>
      <c r="FA606"/>
      <c r="FB606"/>
      <c r="FC606"/>
      <c r="FD606"/>
      <c r="FE606"/>
      <c r="FF606"/>
      <c r="FG606"/>
      <c r="FH606"/>
      <c r="FI606"/>
      <c r="FJ606"/>
      <c r="FK606"/>
      <c r="FL606"/>
      <c r="FM606"/>
      <c r="FN606"/>
      <c r="FO606"/>
      <c r="FP606"/>
      <c r="FQ606"/>
      <c r="FR606"/>
      <c r="FS606"/>
      <c r="FT606"/>
      <c r="FU606"/>
      <c r="FV606"/>
      <c r="FW606"/>
      <c r="FX606"/>
      <c r="FY606"/>
      <c r="FZ606"/>
      <c r="GA606"/>
      <c r="GB606"/>
      <c r="GC606"/>
      <c r="GD606"/>
      <c r="GE606"/>
      <c r="GF606"/>
      <c r="GG606"/>
      <c r="GH606"/>
      <c r="GI606"/>
      <c r="GJ606"/>
      <c r="GK606"/>
      <c r="GL606"/>
      <c r="GM606"/>
      <c r="GN606"/>
      <c r="GO606"/>
      <c r="GP606"/>
      <c r="GQ606"/>
      <c r="GR606"/>
      <c r="GS606"/>
      <c r="GT606"/>
      <c r="GU606"/>
      <c r="GV606"/>
      <c r="GW606"/>
      <c r="GX606"/>
      <c r="GY606"/>
      <c r="GZ606"/>
      <c r="HA606"/>
      <c r="HB606"/>
      <c r="HC606"/>
      <c r="HD606"/>
      <c r="HE606"/>
      <c r="HF606"/>
      <c r="HG606"/>
      <c r="HH606"/>
      <c r="HI606"/>
      <c r="HJ606"/>
      <c r="HK606"/>
      <c r="HL606"/>
      <c r="HM606"/>
      <c r="HN606"/>
      <c r="HO606"/>
      <c r="HP606"/>
      <c r="HQ606"/>
      <c r="HR606"/>
      <c r="HS606"/>
      <c r="HT606"/>
      <c r="HU606"/>
      <c r="HV606"/>
      <c r="HW606"/>
      <c r="HX606"/>
      <c r="HY606"/>
      <c r="HZ606"/>
      <c r="IA606"/>
      <c r="IB606"/>
      <c r="IC606"/>
      <c r="ID606"/>
      <c r="IE606"/>
      <c r="IF606"/>
      <c r="IG606"/>
      <c r="IH606"/>
      <c r="II606"/>
      <c r="IJ606"/>
      <c r="IK606"/>
      <c r="IL606"/>
      <c r="IM606"/>
      <c r="IN606"/>
      <c r="IO606"/>
      <c r="IP606"/>
      <c r="IQ606"/>
      <c r="IR606"/>
      <c r="IS606"/>
      <c r="IT606"/>
      <c r="IU606"/>
      <c r="IV606"/>
    </row>
    <row r="607" spans="1:256" ht="24.9" customHeight="1" thickTop="1" thickBot="1" x14ac:dyDescent="0.3">
      <c r="A607" s="391" t="s">
        <v>198</v>
      </c>
      <c r="B607" s="443"/>
      <c r="C607" s="443"/>
      <c r="D607" s="443"/>
      <c r="E607" s="443"/>
      <c r="F607" s="443"/>
      <c r="G607" s="443"/>
      <c r="H607" s="443"/>
      <c r="I607" s="443"/>
      <c r="J607" s="443"/>
      <c r="K607" s="443"/>
      <c r="L607" s="443"/>
      <c r="M607" s="443"/>
      <c r="N607" s="443"/>
      <c r="O607" s="443"/>
      <c r="P607" s="443"/>
      <c r="Q607" s="443"/>
      <c r="R607" s="443"/>
      <c r="S607" s="443"/>
      <c r="T607" s="443"/>
      <c r="U607" s="443"/>
      <c r="V607" s="443"/>
      <c r="W607" s="443"/>
      <c r="X607" s="443"/>
      <c r="Y607" s="443"/>
      <c r="Z607" s="443"/>
      <c r="AA607" s="443"/>
      <c r="AB607" s="443"/>
      <c r="AC607" s="443"/>
      <c r="AD607" s="112" t="s">
        <v>187</v>
      </c>
      <c r="AE607" s="113" t="s">
        <v>7</v>
      </c>
      <c r="AF607" s="92" t="s">
        <v>1666</v>
      </c>
      <c r="AG607" s="92" t="s">
        <v>1667</v>
      </c>
      <c r="AH607" s="92" t="s">
        <v>1668</v>
      </c>
      <c r="AI607" s="93" t="s">
        <v>1669</v>
      </c>
      <c r="AJ607" s="92"/>
      <c r="AK607" s="93" t="s">
        <v>1670</v>
      </c>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c r="BY607"/>
      <c r="BZ607"/>
      <c r="CA607"/>
      <c r="CB607"/>
      <c r="CC607"/>
      <c r="CD607"/>
      <c r="CE607"/>
      <c r="CF607"/>
      <c r="CG607"/>
      <c r="CH607"/>
      <c r="CI607"/>
      <c r="CJ607"/>
      <c r="CK607"/>
      <c r="CL607"/>
      <c r="CM607"/>
      <c r="CN607"/>
      <c r="CO607"/>
      <c r="CP607"/>
      <c r="CQ607"/>
      <c r="CR607"/>
      <c r="CS607"/>
      <c r="CT607"/>
      <c r="CU607"/>
      <c r="CV607"/>
      <c r="CW607"/>
      <c r="CX607"/>
      <c r="CY607"/>
      <c r="CZ607"/>
      <c r="DA607"/>
      <c r="DB607"/>
      <c r="DC607"/>
      <c r="DD607"/>
      <c r="DE607"/>
      <c r="DF607"/>
      <c r="DG607"/>
      <c r="DH607"/>
      <c r="DI607"/>
      <c r="DJ607"/>
      <c r="DK607"/>
      <c r="DL607"/>
      <c r="DM607"/>
      <c r="DN607"/>
      <c r="DO607"/>
      <c r="DP607"/>
      <c r="DQ607"/>
      <c r="DR607"/>
      <c r="DS607"/>
      <c r="DT607"/>
      <c r="DU607"/>
      <c r="DV607"/>
      <c r="DW607"/>
      <c r="DX607"/>
      <c r="DY607"/>
      <c r="DZ607"/>
      <c r="EA607"/>
      <c r="EB607"/>
      <c r="EC607"/>
      <c r="ED607"/>
      <c r="EE607"/>
      <c r="EF607"/>
      <c r="EG607"/>
      <c r="EH607"/>
      <c r="EI607"/>
      <c r="EJ607"/>
      <c r="EK607"/>
      <c r="EL607"/>
      <c r="EM607"/>
      <c r="EN607"/>
      <c r="EO607"/>
      <c r="EP607"/>
      <c r="EQ607"/>
      <c r="ER607"/>
      <c r="ES607"/>
      <c r="ET607"/>
      <c r="EU607"/>
      <c r="EV607"/>
      <c r="EW607"/>
      <c r="EX607"/>
      <c r="EY607"/>
      <c r="EZ607"/>
      <c r="FA607"/>
      <c r="FB607"/>
      <c r="FC607"/>
      <c r="FD607"/>
      <c r="FE607"/>
      <c r="FF607"/>
      <c r="FG607"/>
      <c r="FH607"/>
      <c r="FI607"/>
      <c r="FJ607"/>
      <c r="FK607"/>
      <c r="FL607"/>
      <c r="FM607"/>
      <c r="FN607"/>
      <c r="FO607"/>
      <c r="FP607"/>
      <c r="FQ607"/>
      <c r="FR607"/>
      <c r="FS607"/>
      <c r="FT607"/>
      <c r="FU607"/>
      <c r="FV607"/>
      <c r="FW607"/>
      <c r="FX607"/>
      <c r="FY607"/>
      <c r="FZ607"/>
      <c r="GA607"/>
      <c r="GB607"/>
      <c r="GC607"/>
      <c r="GD607"/>
      <c r="GE607"/>
      <c r="GF607"/>
      <c r="GG607"/>
      <c r="GH607"/>
      <c r="GI607"/>
      <c r="GJ607"/>
      <c r="GK607"/>
      <c r="GL607"/>
      <c r="GM607"/>
      <c r="GN607"/>
      <c r="GO607"/>
      <c r="GP607"/>
      <c r="GQ607"/>
      <c r="GR607"/>
      <c r="GS607"/>
      <c r="GT607"/>
      <c r="GU607"/>
      <c r="GV607"/>
      <c r="GW607"/>
      <c r="GX607"/>
      <c r="GY607"/>
      <c r="GZ607"/>
      <c r="HA607"/>
      <c r="HB607"/>
      <c r="HC607"/>
      <c r="HD607"/>
      <c r="HE607"/>
      <c r="HF607"/>
      <c r="HG607"/>
      <c r="HH607"/>
      <c r="HI607"/>
      <c r="HJ607"/>
      <c r="HK607"/>
      <c r="HL607"/>
      <c r="HM607"/>
      <c r="HN607"/>
      <c r="HO607"/>
      <c r="HP607"/>
      <c r="HQ607"/>
      <c r="HR607"/>
      <c r="HS607"/>
      <c r="HT607"/>
      <c r="HU607"/>
      <c r="HV607"/>
      <c r="HW607"/>
      <c r="HX607"/>
      <c r="HY607"/>
      <c r="HZ607"/>
      <c r="IA607"/>
      <c r="IB607"/>
      <c r="IC607"/>
      <c r="ID607"/>
      <c r="IE607"/>
      <c r="IF607"/>
      <c r="IG607"/>
      <c r="IH607"/>
      <c r="II607"/>
      <c r="IJ607"/>
      <c r="IK607"/>
      <c r="IL607"/>
      <c r="IM607"/>
      <c r="IN607"/>
      <c r="IO607"/>
      <c r="IP607"/>
      <c r="IQ607"/>
      <c r="IR607"/>
      <c r="IS607"/>
      <c r="IT607"/>
      <c r="IU607"/>
      <c r="IV607"/>
    </row>
    <row r="608" spans="1:256" ht="24.9" customHeight="1" thickTop="1" thickBot="1" x14ac:dyDescent="0.3">
      <c r="A608" s="392" t="s">
        <v>2393</v>
      </c>
      <c r="B608" s="427"/>
      <c r="C608" s="427"/>
      <c r="D608" s="427"/>
      <c r="E608" s="427"/>
      <c r="F608" s="427"/>
      <c r="G608" s="427"/>
      <c r="H608" s="427"/>
      <c r="I608" s="427"/>
      <c r="J608" s="427"/>
      <c r="K608" s="427"/>
      <c r="L608" s="427"/>
      <c r="M608" s="427"/>
      <c r="N608" s="427"/>
      <c r="O608" s="427"/>
      <c r="P608" s="427"/>
      <c r="Q608" s="427"/>
      <c r="R608" s="427"/>
      <c r="S608" s="427"/>
      <c r="T608" s="427"/>
      <c r="U608" s="427"/>
      <c r="V608" s="427"/>
      <c r="W608" s="427"/>
      <c r="X608" s="427"/>
      <c r="Y608" s="427"/>
      <c r="Z608" s="427"/>
      <c r="AA608" s="427"/>
      <c r="AB608" s="427"/>
      <c r="AC608" s="428"/>
      <c r="AD608" s="310">
        <f>'Art. 123'!AF583</f>
        <v>2</v>
      </c>
      <c r="AE608" s="94">
        <f>IF(AG608=1,AK608,AG608)</f>
        <v>4</v>
      </c>
      <c r="AF608">
        <f>AD608/2</f>
        <v>1</v>
      </c>
      <c r="AG608" s="92">
        <f>IF(AND(AF608&gt;=0,AF608&lt;=1),1,"No aplica")</f>
        <v>1</v>
      </c>
      <c r="AH608" s="95">
        <f>AD608/(AG608*2)</f>
        <v>1</v>
      </c>
      <c r="AI608" s="96">
        <f>IF(AG608=1,AG608/$AG$613,"No aplica")</f>
        <v>0.2</v>
      </c>
      <c r="AJ608" s="96">
        <f>AF608*AI608</f>
        <v>0.2</v>
      </c>
      <c r="AK608" s="96">
        <f>AJ608*$AE$23</f>
        <v>4</v>
      </c>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c r="BY608"/>
      <c r="BZ608"/>
      <c r="CA608"/>
      <c r="CB608"/>
      <c r="CC608"/>
      <c r="CD608"/>
      <c r="CE608"/>
      <c r="CF608"/>
      <c r="CG608"/>
      <c r="CH608"/>
      <c r="CI608"/>
      <c r="CJ608"/>
      <c r="CK608"/>
      <c r="CL608"/>
      <c r="CM608"/>
      <c r="CN608"/>
      <c r="CO608"/>
      <c r="CP608"/>
      <c r="CQ608"/>
      <c r="CR608"/>
      <c r="CS608"/>
      <c r="CT608"/>
      <c r="CU608"/>
      <c r="CV608"/>
      <c r="CW608"/>
      <c r="CX608"/>
      <c r="CY608"/>
      <c r="CZ608"/>
      <c r="DA608"/>
      <c r="DB608"/>
      <c r="DC608"/>
      <c r="DD608"/>
      <c r="DE608"/>
      <c r="DF608"/>
      <c r="DG608"/>
      <c r="DH608"/>
      <c r="DI608"/>
      <c r="DJ608"/>
      <c r="DK608"/>
      <c r="DL608"/>
      <c r="DM608"/>
      <c r="DN608"/>
      <c r="DO608"/>
      <c r="DP608"/>
      <c r="DQ608"/>
      <c r="DR608"/>
      <c r="DS608"/>
      <c r="DT608"/>
      <c r="DU608"/>
      <c r="DV608"/>
      <c r="DW608"/>
      <c r="DX608"/>
      <c r="DY608"/>
      <c r="DZ608"/>
      <c r="EA608"/>
      <c r="EB608"/>
      <c r="EC608"/>
      <c r="ED608"/>
      <c r="EE608"/>
      <c r="EF608"/>
      <c r="EG608"/>
      <c r="EH608"/>
      <c r="EI608"/>
      <c r="EJ608"/>
      <c r="EK608"/>
      <c r="EL608"/>
      <c r="EM608"/>
      <c r="EN608"/>
      <c r="EO608"/>
      <c r="EP608"/>
      <c r="EQ608"/>
      <c r="ER608"/>
      <c r="ES608"/>
      <c r="ET608"/>
      <c r="EU608"/>
      <c r="EV608"/>
      <c r="EW608"/>
      <c r="EX608"/>
      <c r="EY608"/>
      <c r="EZ608"/>
      <c r="FA608"/>
      <c r="FB608"/>
      <c r="FC608"/>
      <c r="FD608"/>
      <c r="FE608"/>
      <c r="FF608"/>
      <c r="FG608"/>
      <c r="FH608"/>
      <c r="FI608"/>
      <c r="FJ608"/>
      <c r="FK608"/>
      <c r="FL608"/>
      <c r="FM608"/>
      <c r="FN608"/>
      <c r="FO608"/>
      <c r="FP608"/>
      <c r="FQ608"/>
      <c r="FR608"/>
      <c r="FS608"/>
      <c r="FT608"/>
      <c r="FU608"/>
      <c r="FV608"/>
      <c r="FW608"/>
      <c r="FX608"/>
      <c r="FY608"/>
      <c r="FZ608"/>
      <c r="GA608"/>
      <c r="GB608"/>
      <c r="GC608"/>
      <c r="GD608"/>
      <c r="GE608"/>
      <c r="GF608"/>
      <c r="GG608"/>
      <c r="GH608"/>
      <c r="GI608"/>
      <c r="GJ608"/>
      <c r="GK608"/>
      <c r="GL608"/>
      <c r="GM608"/>
      <c r="GN608"/>
      <c r="GO608"/>
      <c r="GP608"/>
      <c r="GQ608"/>
      <c r="GR608"/>
      <c r="GS608"/>
      <c r="GT608"/>
      <c r="GU608"/>
      <c r="GV608"/>
      <c r="GW608"/>
      <c r="GX608"/>
      <c r="GY608"/>
      <c r="GZ608"/>
      <c r="HA608"/>
      <c r="HB608"/>
      <c r="HC608"/>
      <c r="HD608"/>
      <c r="HE608"/>
      <c r="HF608"/>
      <c r="HG608"/>
      <c r="HH608"/>
      <c r="HI608"/>
      <c r="HJ608"/>
      <c r="HK608"/>
      <c r="HL608"/>
      <c r="HM608"/>
      <c r="HN608"/>
      <c r="HO608"/>
      <c r="HP608"/>
      <c r="HQ608"/>
      <c r="HR608"/>
      <c r="HS608"/>
      <c r="HT608"/>
      <c r="HU608"/>
      <c r="HV608"/>
      <c r="HW608"/>
      <c r="HX608"/>
      <c r="HY608"/>
      <c r="HZ608"/>
      <c r="IA608"/>
      <c r="IB608"/>
      <c r="IC608"/>
      <c r="ID608"/>
      <c r="IE608"/>
      <c r="IF608"/>
      <c r="IG608"/>
      <c r="IH608"/>
      <c r="II608"/>
      <c r="IJ608"/>
      <c r="IK608"/>
      <c r="IL608"/>
      <c r="IM608"/>
      <c r="IN608"/>
      <c r="IO608"/>
      <c r="IP608"/>
      <c r="IQ608"/>
      <c r="IR608"/>
      <c r="IS608"/>
      <c r="IT608"/>
      <c r="IU608"/>
      <c r="IV608"/>
    </row>
    <row r="609" spans="1:256" ht="24.9" customHeight="1" thickTop="1" thickBot="1" x14ac:dyDescent="0.3">
      <c r="A609" s="392" t="s">
        <v>2394</v>
      </c>
      <c r="B609" s="427"/>
      <c r="C609" s="427"/>
      <c r="D609" s="427"/>
      <c r="E609" s="427"/>
      <c r="F609" s="427"/>
      <c r="G609" s="427"/>
      <c r="H609" s="427"/>
      <c r="I609" s="427"/>
      <c r="J609" s="427"/>
      <c r="K609" s="427"/>
      <c r="L609" s="427"/>
      <c r="M609" s="427"/>
      <c r="N609" s="427"/>
      <c r="O609" s="427"/>
      <c r="P609" s="427"/>
      <c r="Q609" s="427"/>
      <c r="R609" s="427"/>
      <c r="S609" s="427"/>
      <c r="T609" s="427"/>
      <c r="U609" s="427"/>
      <c r="V609" s="427"/>
      <c r="W609" s="427"/>
      <c r="X609" s="427"/>
      <c r="Y609" s="427"/>
      <c r="Z609" s="427"/>
      <c r="AA609" s="427"/>
      <c r="AB609" s="427"/>
      <c r="AC609" s="428"/>
      <c r="AD609" s="310">
        <f>'Art. 123'!AF584</f>
        <v>2</v>
      </c>
      <c r="AE609" s="94">
        <f>IF(AG609=1,AK609,AG609)</f>
        <v>4</v>
      </c>
      <c r="AF609">
        <f>AD609/2</f>
        <v>1</v>
      </c>
      <c r="AG609" s="92">
        <f>IF(AND(AF609&gt;=0,AF609&lt;=1),1,"No aplica")</f>
        <v>1</v>
      </c>
      <c r="AH609" s="95">
        <f>AD609/(AG609*2)</f>
        <v>1</v>
      </c>
      <c r="AI609" s="96">
        <f>IF(AG609=1,AG609/$AG$613,"No aplica")</f>
        <v>0.2</v>
      </c>
      <c r="AJ609" s="96">
        <f>AF609*AI609</f>
        <v>0.2</v>
      </c>
      <c r="AK609" s="96">
        <f>AJ609*$AE$23</f>
        <v>4</v>
      </c>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c r="BY609"/>
      <c r="BZ609"/>
      <c r="CA609"/>
      <c r="CB609"/>
      <c r="CC609"/>
      <c r="CD609"/>
      <c r="CE609"/>
      <c r="CF609"/>
      <c r="CG609"/>
      <c r="CH609"/>
      <c r="CI609"/>
      <c r="CJ609"/>
      <c r="CK609"/>
      <c r="CL609"/>
      <c r="CM609"/>
      <c r="CN609"/>
      <c r="CO609"/>
      <c r="CP609"/>
      <c r="CQ609"/>
      <c r="CR609"/>
      <c r="CS609"/>
      <c r="CT609"/>
      <c r="CU609"/>
      <c r="CV609"/>
      <c r="CW609"/>
      <c r="CX609"/>
      <c r="CY609"/>
      <c r="CZ609"/>
      <c r="DA609"/>
      <c r="DB609"/>
      <c r="DC609"/>
      <c r="DD609"/>
      <c r="DE609"/>
      <c r="DF609"/>
      <c r="DG609"/>
      <c r="DH609"/>
      <c r="DI609"/>
      <c r="DJ609"/>
      <c r="DK609"/>
      <c r="DL609"/>
      <c r="DM609"/>
      <c r="DN609"/>
      <c r="DO609"/>
      <c r="DP60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c r="FH609"/>
      <c r="FI609"/>
      <c r="FJ609"/>
      <c r="FK609"/>
      <c r="FL609"/>
      <c r="FM609"/>
      <c r="FN609"/>
      <c r="FO609"/>
      <c r="FP609"/>
      <c r="FQ609"/>
      <c r="FR609"/>
      <c r="FS609"/>
      <c r="FT609"/>
      <c r="FU609"/>
      <c r="FV609"/>
      <c r="FW609"/>
      <c r="FX609"/>
      <c r="FY609"/>
      <c r="FZ609"/>
      <c r="GA609"/>
      <c r="GB609"/>
      <c r="GC609"/>
      <c r="GD609"/>
      <c r="GE609"/>
      <c r="GF609"/>
      <c r="GG609"/>
      <c r="GH609"/>
      <c r="GI609"/>
      <c r="GJ609"/>
      <c r="GK609"/>
      <c r="GL609"/>
      <c r="GM609"/>
      <c r="GN609"/>
      <c r="GO609"/>
      <c r="GP609"/>
      <c r="GQ609"/>
      <c r="GR609"/>
      <c r="GS609"/>
      <c r="GT609"/>
      <c r="GU609"/>
      <c r="GV609"/>
      <c r="GW609"/>
      <c r="GX609"/>
      <c r="GY609"/>
      <c r="GZ609"/>
      <c r="HA609"/>
      <c r="HB609"/>
      <c r="HC609"/>
      <c r="HD609"/>
      <c r="HE609"/>
      <c r="HF609"/>
      <c r="HG609"/>
      <c r="HH609"/>
      <c r="HI609"/>
      <c r="HJ609"/>
      <c r="HK609"/>
      <c r="HL609"/>
      <c r="HM609"/>
      <c r="HN609"/>
      <c r="HO609"/>
      <c r="HP609"/>
      <c r="HQ609"/>
      <c r="HR609"/>
      <c r="HS609"/>
      <c r="HT609"/>
      <c r="HU609"/>
      <c r="HV609"/>
      <c r="HW609"/>
      <c r="HX609"/>
      <c r="HY609"/>
      <c r="HZ609"/>
      <c r="IA609"/>
      <c r="IB609"/>
      <c r="IC609"/>
      <c r="ID609"/>
      <c r="IE609"/>
      <c r="IF609"/>
      <c r="IG609"/>
      <c r="IH609"/>
      <c r="II609"/>
      <c r="IJ609"/>
      <c r="IK609"/>
      <c r="IL609"/>
      <c r="IM609"/>
      <c r="IN609"/>
      <c r="IO609"/>
      <c r="IP609"/>
      <c r="IQ609"/>
      <c r="IR609"/>
      <c r="IS609"/>
      <c r="IT609"/>
      <c r="IU609"/>
      <c r="IV609"/>
    </row>
    <row r="610" spans="1:256" ht="24.9" customHeight="1" thickTop="1" thickBot="1" x14ac:dyDescent="0.3">
      <c r="A610" s="392" t="s">
        <v>2395</v>
      </c>
      <c r="B610" s="427"/>
      <c r="C610" s="427"/>
      <c r="D610" s="427"/>
      <c r="E610" s="427"/>
      <c r="F610" s="427"/>
      <c r="G610" s="427"/>
      <c r="H610" s="427"/>
      <c r="I610" s="427"/>
      <c r="J610" s="427"/>
      <c r="K610" s="427"/>
      <c r="L610" s="427"/>
      <c r="M610" s="427"/>
      <c r="N610" s="427"/>
      <c r="O610" s="427"/>
      <c r="P610" s="427"/>
      <c r="Q610" s="427"/>
      <c r="R610" s="427"/>
      <c r="S610" s="427"/>
      <c r="T610" s="427"/>
      <c r="U610" s="427"/>
      <c r="V610" s="427"/>
      <c r="W610" s="427"/>
      <c r="X610" s="427"/>
      <c r="Y610" s="427"/>
      <c r="Z610" s="427"/>
      <c r="AA610" s="427"/>
      <c r="AB610" s="427"/>
      <c r="AC610" s="428"/>
      <c r="AD610" s="310">
        <f>'Art. 123'!AF585</f>
        <v>2</v>
      </c>
      <c r="AE610" s="94">
        <f>IF(AG610=1,AK610,AG610)</f>
        <v>4</v>
      </c>
      <c r="AF610">
        <f>AD610/2</f>
        <v>1</v>
      </c>
      <c r="AG610" s="92">
        <f>IF(AND(AF610&gt;=0,AF610&lt;=1),1,"No aplica")</f>
        <v>1</v>
      </c>
      <c r="AH610" s="95">
        <f>AD610/(AG610*2)</f>
        <v>1</v>
      </c>
      <c r="AI610" s="96">
        <f>IF(AG610=1,AG610/$AG$613,"No aplica")</f>
        <v>0.2</v>
      </c>
      <c r="AJ610" s="96">
        <f>AF610*AI610</f>
        <v>0.2</v>
      </c>
      <c r="AK610" s="96">
        <f>AJ610*$AE$23</f>
        <v>4</v>
      </c>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c r="BY610"/>
      <c r="BZ610"/>
      <c r="CA610"/>
      <c r="CB610"/>
      <c r="CC610"/>
      <c r="CD610"/>
      <c r="CE610"/>
      <c r="CF610"/>
      <c r="CG610"/>
      <c r="CH610"/>
      <c r="CI610"/>
      <c r="CJ610"/>
      <c r="CK610"/>
      <c r="CL610"/>
      <c r="CM610"/>
      <c r="CN610"/>
      <c r="CO610"/>
      <c r="CP610"/>
      <c r="CQ610"/>
      <c r="CR610"/>
      <c r="CS610"/>
      <c r="CT610"/>
      <c r="CU610"/>
      <c r="CV610"/>
      <c r="CW610"/>
      <c r="CX610"/>
      <c r="CY610"/>
      <c r="CZ610"/>
      <c r="DA610"/>
      <c r="DB610"/>
      <c r="DC610"/>
      <c r="DD610"/>
      <c r="DE610"/>
      <c r="DF610"/>
      <c r="DG610"/>
      <c r="DH610"/>
      <c r="DI610"/>
      <c r="DJ610"/>
      <c r="DK610"/>
      <c r="DL610"/>
      <c r="DM610"/>
      <c r="DN610"/>
      <c r="DO610"/>
      <c r="DP610"/>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c r="FE610"/>
      <c r="FF610"/>
      <c r="FG610"/>
      <c r="FH610"/>
      <c r="FI610"/>
      <c r="FJ610"/>
      <c r="FK610"/>
      <c r="FL610"/>
      <c r="FM610"/>
      <c r="FN610"/>
      <c r="FO610"/>
      <c r="FP610"/>
      <c r="FQ610"/>
      <c r="FR610"/>
      <c r="FS610"/>
      <c r="FT610"/>
      <c r="FU610"/>
      <c r="FV610"/>
      <c r="FW610"/>
      <c r="FX610"/>
      <c r="FY610"/>
      <c r="FZ610"/>
      <c r="GA610"/>
      <c r="GB610"/>
      <c r="GC610"/>
      <c r="GD610"/>
      <c r="GE610"/>
      <c r="GF610"/>
      <c r="GG610"/>
      <c r="GH610"/>
      <c r="GI610"/>
      <c r="GJ610"/>
      <c r="GK610"/>
      <c r="GL610"/>
      <c r="GM610"/>
      <c r="GN610"/>
      <c r="GO610"/>
      <c r="GP610"/>
      <c r="GQ610"/>
      <c r="GR610"/>
      <c r="GS610"/>
      <c r="GT610"/>
      <c r="GU610"/>
      <c r="GV610"/>
      <c r="GW610"/>
      <c r="GX610"/>
      <c r="GY610"/>
      <c r="GZ610"/>
      <c r="HA610"/>
      <c r="HB610"/>
      <c r="HC610"/>
      <c r="HD610"/>
      <c r="HE610"/>
      <c r="HF610"/>
      <c r="HG610"/>
      <c r="HH610"/>
      <c r="HI610"/>
      <c r="HJ610"/>
      <c r="HK610"/>
      <c r="HL610"/>
      <c r="HM610"/>
      <c r="HN610"/>
      <c r="HO610"/>
      <c r="HP610"/>
      <c r="HQ610"/>
      <c r="HR610"/>
      <c r="HS610"/>
      <c r="HT610"/>
      <c r="HU610"/>
      <c r="HV610"/>
      <c r="HW610"/>
      <c r="HX610"/>
      <c r="HY610"/>
      <c r="HZ610"/>
      <c r="IA610"/>
      <c r="IB610"/>
      <c r="IC610"/>
      <c r="ID610"/>
      <c r="IE610"/>
      <c r="IF610"/>
      <c r="IG610"/>
      <c r="IH610"/>
      <c r="II610"/>
      <c r="IJ610"/>
      <c r="IK610"/>
      <c r="IL610"/>
      <c r="IM610"/>
      <c r="IN610"/>
      <c r="IO610"/>
      <c r="IP610"/>
      <c r="IQ610"/>
      <c r="IR610"/>
      <c r="IS610"/>
      <c r="IT610"/>
      <c r="IU610"/>
      <c r="IV610"/>
    </row>
    <row r="611" spans="1:256" ht="24.9" customHeight="1" thickTop="1" thickBot="1" x14ac:dyDescent="0.3">
      <c r="A611" s="392" t="s">
        <v>2396</v>
      </c>
      <c r="B611" s="427"/>
      <c r="C611" s="427"/>
      <c r="D611" s="427"/>
      <c r="E611" s="427"/>
      <c r="F611" s="427"/>
      <c r="G611" s="427"/>
      <c r="H611" s="427"/>
      <c r="I611" s="427"/>
      <c r="J611" s="427"/>
      <c r="K611" s="427"/>
      <c r="L611" s="427"/>
      <c r="M611" s="427"/>
      <c r="N611" s="427"/>
      <c r="O611" s="427"/>
      <c r="P611" s="427"/>
      <c r="Q611" s="427"/>
      <c r="R611" s="427"/>
      <c r="S611" s="427"/>
      <c r="T611" s="427"/>
      <c r="U611" s="427"/>
      <c r="V611" s="427"/>
      <c r="W611" s="427"/>
      <c r="X611" s="427"/>
      <c r="Y611" s="427"/>
      <c r="Z611" s="427"/>
      <c r="AA611" s="427"/>
      <c r="AB611" s="427"/>
      <c r="AC611" s="428"/>
      <c r="AD611" s="310">
        <f>'Art. 123'!AF586</f>
        <v>2</v>
      </c>
      <c r="AE611" s="94">
        <f>IF(AG611=1,AK611,AG611)</f>
        <v>4</v>
      </c>
      <c r="AF611">
        <f>AD611/2</f>
        <v>1</v>
      </c>
      <c r="AG611" s="92">
        <f>IF(AND(AF611&gt;=0,AF611&lt;=1),1,"No aplica")</f>
        <v>1</v>
      </c>
      <c r="AH611" s="95">
        <f>AD611/(AG611*2)</f>
        <v>1</v>
      </c>
      <c r="AI611" s="96">
        <f>IF(AG611=1,AG611/$AG$613,"No aplica")</f>
        <v>0.2</v>
      </c>
      <c r="AJ611" s="96">
        <f>AF611*AI611</f>
        <v>0.2</v>
      </c>
      <c r="AK611" s="96">
        <f>AJ611*$AE$23</f>
        <v>4</v>
      </c>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c r="BY611"/>
      <c r="BZ611"/>
      <c r="CA611"/>
      <c r="CB611"/>
      <c r="CC611"/>
      <c r="CD611"/>
      <c r="CE611"/>
      <c r="CF611"/>
      <c r="CG611"/>
      <c r="CH611"/>
      <c r="CI611"/>
      <c r="CJ611"/>
      <c r="CK611"/>
      <c r="CL611"/>
      <c r="CM611"/>
      <c r="CN611"/>
      <c r="CO611"/>
      <c r="CP611"/>
      <c r="CQ611"/>
      <c r="CR611"/>
      <c r="CS611"/>
      <c r="CT611"/>
      <c r="CU611"/>
      <c r="CV611"/>
      <c r="CW611"/>
      <c r="CX611"/>
      <c r="CY611"/>
      <c r="CZ611"/>
      <c r="DA611"/>
      <c r="DB611"/>
      <c r="DC611"/>
      <c r="DD611"/>
      <c r="DE611"/>
      <c r="DF611"/>
      <c r="DG611"/>
      <c r="DH611"/>
      <c r="DI611"/>
      <c r="DJ611"/>
      <c r="DK611"/>
      <c r="DL611"/>
      <c r="DM611"/>
      <c r="DN611"/>
      <c r="DO611"/>
      <c r="DP611"/>
      <c r="DQ611"/>
      <c r="DR611"/>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c r="FC611"/>
      <c r="FD611"/>
      <c r="FE611"/>
      <c r="FF611"/>
      <c r="FG611"/>
      <c r="FH611"/>
      <c r="FI611"/>
      <c r="FJ611"/>
      <c r="FK611"/>
      <c r="FL611"/>
      <c r="FM611"/>
      <c r="FN611"/>
      <c r="FO611"/>
      <c r="FP611"/>
      <c r="FQ611"/>
      <c r="FR611"/>
      <c r="FS611"/>
      <c r="FT611"/>
      <c r="FU611"/>
      <c r="FV611"/>
      <c r="FW611"/>
      <c r="FX611"/>
      <c r="FY611"/>
      <c r="FZ611"/>
      <c r="GA611"/>
      <c r="GB611"/>
      <c r="GC611"/>
      <c r="GD611"/>
      <c r="GE611"/>
      <c r="GF611"/>
      <c r="GG611"/>
      <c r="GH611"/>
      <c r="GI611"/>
      <c r="GJ611"/>
      <c r="GK611"/>
      <c r="GL611"/>
      <c r="GM611"/>
      <c r="GN611"/>
      <c r="GO611"/>
      <c r="GP611"/>
      <c r="GQ611"/>
      <c r="GR611"/>
      <c r="GS611"/>
      <c r="GT611"/>
      <c r="GU611"/>
      <c r="GV611"/>
      <c r="GW611"/>
      <c r="GX611"/>
      <c r="GY611"/>
      <c r="GZ611"/>
      <c r="HA611"/>
      <c r="HB611"/>
      <c r="HC611"/>
      <c r="HD611"/>
      <c r="HE611"/>
      <c r="HF611"/>
      <c r="HG611"/>
      <c r="HH611"/>
      <c r="HI611"/>
      <c r="HJ611"/>
      <c r="HK611"/>
      <c r="HL611"/>
      <c r="HM611"/>
      <c r="HN611"/>
      <c r="HO611"/>
      <c r="HP611"/>
      <c r="HQ611"/>
      <c r="HR611"/>
      <c r="HS611"/>
      <c r="HT611"/>
      <c r="HU611"/>
      <c r="HV611"/>
      <c r="HW611"/>
      <c r="HX611"/>
      <c r="HY611"/>
      <c r="HZ611"/>
      <c r="IA611"/>
      <c r="IB611"/>
      <c r="IC611"/>
      <c r="ID611"/>
      <c r="IE611"/>
      <c r="IF611"/>
      <c r="IG611"/>
      <c r="IH611"/>
      <c r="II611"/>
      <c r="IJ611"/>
      <c r="IK611"/>
      <c r="IL611"/>
      <c r="IM611"/>
      <c r="IN611"/>
      <c r="IO611"/>
      <c r="IP611"/>
      <c r="IQ611"/>
      <c r="IR611"/>
      <c r="IS611"/>
      <c r="IT611"/>
      <c r="IU611"/>
      <c r="IV611"/>
    </row>
    <row r="612" spans="1:256" ht="24.9" customHeight="1" thickTop="1" thickBot="1" x14ac:dyDescent="0.3">
      <c r="A612" s="392" t="s">
        <v>2397</v>
      </c>
      <c r="B612" s="427"/>
      <c r="C612" s="427"/>
      <c r="D612" s="427"/>
      <c r="E612" s="427"/>
      <c r="F612" s="427"/>
      <c r="G612" s="427"/>
      <c r="H612" s="427"/>
      <c r="I612" s="427"/>
      <c r="J612" s="427"/>
      <c r="K612" s="427"/>
      <c r="L612" s="427"/>
      <c r="M612" s="427"/>
      <c r="N612" s="427"/>
      <c r="O612" s="427"/>
      <c r="P612" s="427"/>
      <c r="Q612" s="427"/>
      <c r="R612" s="427"/>
      <c r="S612" s="427"/>
      <c r="T612" s="427"/>
      <c r="U612" s="427"/>
      <c r="V612" s="427"/>
      <c r="W612" s="427"/>
      <c r="X612" s="427"/>
      <c r="Y612" s="427"/>
      <c r="Z612" s="427"/>
      <c r="AA612" s="427"/>
      <c r="AB612" s="427"/>
      <c r="AC612" s="428"/>
      <c r="AD612" s="310">
        <f>'Art. 123'!AF587</f>
        <v>2</v>
      </c>
      <c r="AE612" s="94">
        <f>IF(AG612=1,AK612,AG612)</f>
        <v>4</v>
      </c>
      <c r="AF612">
        <f>AD612/2</f>
        <v>1</v>
      </c>
      <c r="AG612" s="92">
        <f>IF(AND(AF612&gt;=0,AF612&lt;=1),1,"No aplica")</f>
        <v>1</v>
      </c>
      <c r="AH612" s="95">
        <f>AD612/(AG612*2)</f>
        <v>1</v>
      </c>
      <c r="AI612" s="96">
        <f>IF(AG612=1,AG612/$AG$613,"No aplica")</f>
        <v>0.2</v>
      </c>
      <c r="AJ612" s="96">
        <f>AF612*AI612</f>
        <v>0.2</v>
      </c>
      <c r="AK612" s="96">
        <f>AJ612*$AE$23</f>
        <v>4</v>
      </c>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c r="BY612"/>
      <c r="BZ612"/>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c r="DU612"/>
      <c r="DV612"/>
      <c r="DW612"/>
      <c r="DX612"/>
      <c r="DY612"/>
      <c r="DZ612"/>
      <c r="EA612"/>
      <c r="EB612"/>
      <c r="EC612"/>
      <c r="ED612"/>
      <c r="EE612"/>
      <c r="EF612"/>
      <c r="EG612"/>
      <c r="EH612"/>
      <c r="EI612"/>
      <c r="EJ612"/>
      <c r="EK612"/>
      <c r="EL612"/>
      <c r="EM612"/>
      <c r="EN612"/>
      <c r="EO612"/>
      <c r="EP612"/>
      <c r="EQ612"/>
      <c r="ER612"/>
      <c r="ES612"/>
      <c r="ET612"/>
      <c r="EU612"/>
      <c r="EV612"/>
      <c r="EW612"/>
      <c r="EX612"/>
      <c r="EY612"/>
      <c r="EZ612"/>
      <c r="FA612"/>
      <c r="FB612"/>
      <c r="FC612"/>
      <c r="FD612"/>
      <c r="FE612"/>
      <c r="FF612"/>
      <c r="FG612"/>
      <c r="FH612"/>
      <c r="FI612"/>
      <c r="FJ612"/>
      <c r="FK612"/>
      <c r="FL612"/>
      <c r="FM612"/>
      <c r="FN612"/>
      <c r="FO612"/>
      <c r="FP612"/>
      <c r="FQ612"/>
      <c r="FR612"/>
      <c r="FS612"/>
      <c r="FT612"/>
      <c r="FU612"/>
      <c r="FV612"/>
      <c r="FW612"/>
      <c r="FX612"/>
      <c r="FY612"/>
      <c r="FZ612"/>
      <c r="GA612"/>
      <c r="GB612"/>
      <c r="GC612"/>
      <c r="GD612"/>
      <c r="GE612"/>
      <c r="GF612"/>
      <c r="GG612"/>
      <c r="GH612"/>
      <c r="GI612"/>
      <c r="GJ612"/>
      <c r="GK612"/>
      <c r="GL612"/>
      <c r="GM612"/>
      <c r="GN612"/>
      <c r="GO612"/>
      <c r="GP612"/>
      <c r="GQ612"/>
      <c r="GR612"/>
      <c r="GS612"/>
      <c r="GT612"/>
      <c r="GU612"/>
      <c r="GV612"/>
      <c r="GW612"/>
      <c r="GX612"/>
      <c r="GY612"/>
      <c r="GZ612"/>
      <c r="HA612"/>
      <c r="HB612"/>
      <c r="HC612"/>
      <c r="HD612"/>
      <c r="HE612"/>
      <c r="HF612"/>
      <c r="HG612"/>
      <c r="HH612"/>
      <c r="HI612"/>
      <c r="HJ612"/>
      <c r="HK612"/>
      <c r="HL612"/>
      <c r="HM612"/>
      <c r="HN612"/>
      <c r="HO612"/>
      <c r="HP612"/>
      <c r="HQ612"/>
      <c r="HR612"/>
      <c r="HS612"/>
      <c r="HT612"/>
      <c r="HU612"/>
      <c r="HV612"/>
      <c r="HW612"/>
      <c r="HX612"/>
      <c r="HY612"/>
      <c r="HZ612"/>
      <c r="IA612"/>
      <c r="IB612"/>
      <c r="IC612"/>
      <c r="ID612"/>
      <c r="IE612"/>
      <c r="IF612"/>
      <c r="IG612"/>
      <c r="IH612"/>
      <c r="II612"/>
      <c r="IJ612"/>
      <c r="IK612"/>
      <c r="IL612"/>
      <c r="IM612"/>
      <c r="IN612"/>
      <c r="IO612"/>
      <c r="IP612"/>
      <c r="IQ612"/>
      <c r="IR612"/>
      <c r="IS612"/>
      <c r="IT612"/>
      <c r="IU612"/>
      <c r="IV612"/>
    </row>
    <row r="613" spans="1:256" ht="24.9" customHeight="1" thickTop="1" x14ac:dyDescent="0.25">
      <c r="A613" s="437" t="s">
        <v>1740</v>
      </c>
      <c r="B613" s="438"/>
      <c r="C613" s="438"/>
      <c r="D613" s="438"/>
      <c r="E613" s="438"/>
      <c r="F613" s="438"/>
      <c r="G613" s="438"/>
      <c r="H613" s="438"/>
      <c r="I613" s="438"/>
      <c r="J613" s="438"/>
      <c r="K613" s="438"/>
      <c r="L613" s="438"/>
      <c r="M613" s="438"/>
      <c r="N613" s="438"/>
      <c r="O613" s="438"/>
      <c r="P613" s="438"/>
      <c r="Q613" s="438"/>
      <c r="R613" s="438"/>
      <c r="S613" s="438"/>
      <c r="T613" s="438"/>
      <c r="U613" s="438"/>
      <c r="V613" s="438"/>
      <c r="W613" s="438"/>
      <c r="X613" s="438"/>
      <c r="Y613" s="438"/>
      <c r="Z613" s="438"/>
      <c r="AA613" s="438"/>
      <c r="AB613" s="438"/>
      <c r="AC613" s="438"/>
      <c r="AD613" s="439"/>
      <c r="AE613" s="94">
        <f>SUM(AE606:AE612)</f>
        <v>20</v>
      </c>
      <c r="AF613" s="61"/>
      <c r="AG613" s="97">
        <f>SUM(AG608:AG612)</f>
        <v>5</v>
      </c>
      <c r="AH613" s="98"/>
      <c r="AI613" s="99"/>
      <c r="AJ613" s="99"/>
      <c r="AK613" s="99"/>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c r="BY613"/>
      <c r="BZ613"/>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c r="FH613"/>
      <c r="FI613"/>
      <c r="FJ613"/>
      <c r="FK613"/>
      <c r="FL613"/>
      <c r="FM613"/>
      <c r="FN613"/>
      <c r="FO613"/>
      <c r="FP613"/>
      <c r="FQ613"/>
      <c r="FR613"/>
      <c r="FS613"/>
      <c r="FT613"/>
      <c r="FU613"/>
      <c r="FV613"/>
      <c r="FW613"/>
      <c r="FX613"/>
      <c r="FY613"/>
      <c r="FZ613"/>
      <c r="GA613"/>
      <c r="GB613"/>
      <c r="GC613"/>
      <c r="GD613"/>
      <c r="GE613"/>
      <c r="GF613"/>
      <c r="GG613"/>
      <c r="GH613"/>
      <c r="GI613"/>
      <c r="GJ613"/>
      <c r="GK613"/>
      <c r="GL613"/>
      <c r="GM613"/>
      <c r="GN613"/>
      <c r="GO613"/>
      <c r="GP613"/>
      <c r="GQ613"/>
      <c r="GR613"/>
      <c r="GS613"/>
      <c r="GT613"/>
      <c r="GU613"/>
      <c r="GV613"/>
      <c r="GW613"/>
      <c r="GX613"/>
      <c r="GY613"/>
      <c r="GZ613"/>
      <c r="HA613"/>
      <c r="HB613"/>
      <c r="HC613"/>
      <c r="HD613"/>
      <c r="HE613"/>
      <c r="HF613"/>
      <c r="HG613"/>
      <c r="HH613"/>
      <c r="HI613"/>
      <c r="HJ613"/>
      <c r="HK613"/>
      <c r="HL613"/>
      <c r="HM613"/>
      <c r="HN613"/>
      <c r="HO613"/>
      <c r="HP613"/>
      <c r="HQ613"/>
      <c r="HR613"/>
      <c r="HS613"/>
      <c r="HT613"/>
      <c r="HU613"/>
      <c r="HV613"/>
      <c r="HW613"/>
      <c r="HX613"/>
      <c r="HY613"/>
      <c r="HZ613"/>
      <c r="IA613"/>
      <c r="IB613"/>
      <c r="IC613"/>
      <c r="ID613"/>
      <c r="IE613"/>
      <c r="IF613"/>
      <c r="IG613"/>
      <c r="IH613"/>
      <c r="II613"/>
      <c r="IJ613"/>
      <c r="IK613"/>
      <c r="IL613"/>
      <c r="IM613"/>
      <c r="IN613"/>
      <c r="IO613"/>
      <c r="IP613"/>
      <c r="IQ613"/>
      <c r="IR613"/>
      <c r="IS613"/>
      <c r="IT613"/>
      <c r="IU613"/>
      <c r="IV613"/>
    </row>
    <row r="614" spans="1:256" ht="24.9" customHeight="1" x14ac:dyDescent="0.25">
      <c r="A614" s="440" t="s">
        <v>1741</v>
      </c>
      <c r="B614" s="441"/>
      <c r="C614" s="441"/>
      <c r="D614" s="441"/>
      <c r="E614" s="441"/>
      <c r="F614" s="441"/>
      <c r="G614" s="441"/>
      <c r="H614" s="441"/>
      <c r="I614" s="441"/>
      <c r="J614" s="441"/>
      <c r="K614" s="441"/>
      <c r="L614" s="441"/>
      <c r="M614" s="441"/>
      <c r="N614" s="441"/>
      <c r="O614" s="441"/>
      <c r="P614" s="441"/>
      <c r="Q614" s="441"/>
      <c r="R614" s="441"/>
      <c r="S614" s="441"/>
      <c r="T614" s="441"/>
      <c r="U614" s="441"/>
      <c r="V614" s="441"/>
      <c r="W614" s="441"/>
      <c r="X614" s="441"/>
      <c r="Y614" s="441"/>
      <c r="Z614" s="441"/>
      <c r="AA614" s="441"/>
      <c r="AB614" s="441"/>
      <c r="AC614" s="441"/>
      <c r="AD614" s="442"/>
      <c r="AE614" s="94">
        <f>AE613/$AE$23*100</f>
        <v>100</v>
      </c>
      <c r="AF614" s="61"/>
      <c r="AG614" s="97"/>
      <c r="AH614" s="98"/>
      <c r="AI614" s="99"/>
      <c r="AJ614" s="99"/>
      <c r="AK614" s="99"/>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c r="BY614"/>
      <c r="BZ614"/>
      <c r="CA614"/>
      <c r="CB614"/>
      <c r="CC614"/>
      <c r="CD614"/>
      <c r="CE614"/>
      <c r="CF614"/>
      <c r="CG614"/>
      <c r="CH614"/>
      <c r="CI614"/>
      <c r="CJ614"/>
      <c r="CK614"/>
      <c r="CL614"/>
      <c r="CM614"/>
      <c r="CN614"/>
      <c r="CO614"/>
      <c r="CP614"/>
      <c r="CQ614"/>
      <c r="CR614"/>
      <c r="CS614"/>
      <c r="CT614"/>
      <c r="CU614"/>
      <c r="CV614"/>
      <c r="CW614"/>
      <c r="CX614"/>
      <c r="CY614"/>
      <c r="CZ614"/>
      <c r="DA614"/>
      <c r="DB614"/>
      <c r="DC614"/>
      <c r="DD614"/>
      <c r="DE614"/>
      <c r="DF614"/>
      <c r="DG614"/>
      <c r="DH614"/>
      <c r="DI614"/>
      <c r="DJ614"/>
      <c r="DK614"/>
      <c r="DL614"/>
      <c r="DM614"/>
      <c r="DN614"/>
      <c r="DO614"/>
      <c r="DP614"/>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c r="FH614"/>
      <c r="FI614"/>
      <c r="FJ614"/>
      <c r="FK614"/>
      <c r="FL614"/>
      <c r="FM614"/>
      <c r="FN614"/>
      <c r="FO614"/>
      <c r="FP614"/>
      <c r="FQ614"/>
      <c r="FR614"/>
      <c r="FS614"/>
      <c r="FT614"/>
      <c r="FU614"/>
      <c r="FV614"/>
      <c r="FW614"/>
      <c r="FX614"/>
      <c r="FY614"/>
      <c r="FZ614"/>
      <c r="GA614"/>
      <c r="GB614"/>
      <c r="GC614"/>
      <c r="GD614"/>
      <c r="GE614"/>
      <c r="GF614"/>
      <c r="GG614"/>
      <c r="GH614"/>
      <c r="GI614"/>
      <c r="GJ614"/>
      <c r="GK614"/>
      <c r="GL614"/>
      <c r="GM614"/>
      <c r="GN614"/>
      <c r="GO614"/>
      <c r="GP614"/>
      <c r="GQ614"/>
      <c r="GR614"/>
      <c r="GS614"/>
      <c r="GT614"/>
      <c r="GU614"/>
      <c r="GV614"/>
      <c r="GW614"/>
      <c r="GX614"/>
      <c r="GY614"/>
      <c r="GZ614"/>
      <c r="HA614"/>
      <c r="HB614"/>
      <c r="HC614"/>
      <c r="HD614"/>
      <c r="HE614"/>
      <c r="HF614"/>
      <c r="HG614"/>
      <c r="HH614"/>
      <c r="HI614"/>
      <c r="HJ614"/>
      <c r="HK614"/>
      <c r="HL614"/>
      <c r="HM614"/>
      <c r="HN614"/>
      <c r="HO614"/>
      <c r="HP614"/>
      <c r="HQ614"/>
      <c r="HR614"/>
      <c r="HS614"/>
      <c r="HT614"/>
      <c r="HU614"/>
      <c r="HV614"/>
      <c r="HW614"/>
      <c r="HX614"/>
      <c r="HY614"/>
      <c r="HZ614"/>
      <c r="IA614"/>
      <c r="IB614"/>
      <c r="IC614"/>
      <c r="ID614"/>
      <c r="IE614"/>
      <c r="IF614"/>
      <c r="IG614"/>
      <c r="IH614"/>
      <c r="II614"/>
      <c r="IJ614"/>
      <c r="IK614"/>
      <c r="IL614"/>
      <c r="IM614"/>
      <c r="IN614"/>
      <c r="IO614"/>
      <c r="IP614"/>
      <c r="IQ614"/>
      <c r="IR614"/>
      <c r="IS614"/>
      <c r="IT614"/>
      <c r="IU614"/>
      <c r="IV614"/>
    </row>
    <row r="615" spans="1:256" ht="24.9" customHeight="1" x14ac:dyDescent="0.25">
      <c r="A615" s="107"/>
      <c r="B615" s="107"/>
      <c r="C615" s="107"/>
      <c r="D615" s="107"/>
      <c r="E615" s="107"/>
      <c r="F615" s="107"/>
      <c r="G615" s="107"/>
      <c r="H615" s="107"/>
      <c r="I615" s="107"/>
      <c r="J615" s="107"/>
      <c r="K615" s="107"/>
      <c r="L615" s="107"/>
      <c r="M615" s="107"/>
      <c r="N615" s="107"/>
      <c r="O615" s="107"/>
      <c r="P615" s="107"/>
      <c r="Q615" s="100"/>
      <c r="R615" s="107"/>
      <c r="S615" s="107"/>
      <c r="T615" s="107"/>
      <c r="U615" s="107"/>
      <c r="V615" s="107"/>
      <c r="W615" s="107"/>
      <c r="X615" s="107"/>
      <c r="Y615" s="107"/>
      <c r="Z615" s="107"/>
      <c r="AA615" s="107"/>
      <c r="AB615" s="107"/>
      <c r="AC615" s="107"/>
      <c r="AD615" s="101"/>
      <c r="AE615" s="101"/>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c r="BY615"/>
      <c r="BZ615"/>
      <c r="CA615"/>
      <c r="CB615"/>
      <c r="CC615"/>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DI615"/>
      <c r="DJ615"/>
      <c r="DK615"/>
      <c r="DL615"/>
      <c r="DM615"/>
      <c r="DN615"/>
      <c r="DO615"/>
      <c r="DP615"/>
      <c r="DQ615"/>
      <c r="DR615"/>
      <c r="DS615"/>
      <c r="DT615"/>
      <c r="DU615"/>
      <c r="DV615"/>
      <c r="DW615"/>
      <c r="DX615"/>
      <c r="DY615"/>
      <c r="DZ615"/>
      <c r="EA615"/>
      <c r="EB615"/>
      <c r="EC615"/>
      <c r="ED615"/>
      <c r="EE615"/>
      <c r="EF615"/>
      <c r="EG615"/>
      <c r="EH615"/>
      <c r="EI615"/>
      <c r="EJ615"/>
      <c r="EK615"/>
      <c r="EL615"/>
      <c r="EM615"/>
      <c r="EN615"/>
      <c r="EO615"/>
      <c r="EP615"/>
      <c r="EQ615"/>
      <c r="ER615"/>
      <c r="ES615"/>
      <c r="ET615"/>
      <c r="EU615"/>
      <c r="EV615"/>
      <c r="EW615"/>
      <c r="EX615"/>
      <c r="EY615"/>
      <c r="EZ615"/>
      <c r="FA615"/>
      <c r="FB615"/>
      <c r="FC615"/>
      <c r="FD615"/>
      <c r="FE615"/>
      <c r="FF615"/>
      <c r="FG615"/>
      <c r="FH615"/>
      <c r="FI615"/>
      <c r="FJ615"/>
      <c r="FK615"/>
      <c r="FL615"/>
      <c r="FM615"/>
      <c r="FN615"/>
      <c r="FO615"/>
      <c r="FP615"/>
      <c r="FQ615"/>
      <c r="FR615"/>
      <c r="FS615"/>
      <c r="FT615"/>
      <c r="FU615"/>
      <c r="FV615"/>
      <c r="FW615"/>
      <c r="FX615"/>
      <c r="FY615"/>
      <c r="FZ615"/>
      <c r="GA615"/>
      <c r="GB615"/>
      <c r="GC615"/>
      <c r="GD615"/>
      <c r="GE615"/>
      <c r="GF615"/>
      <c r="GG615"/>
      <c r="GH615"/>
      <c r="GI615"/>
      <c r="GJ615"/>
      <c r="GK615"/>
      <c r="GL615"/>
      <c r="GM615"/>
      <c r="GN615"/>
      <c r="GO615"/>
      <c r="GP615"/>
      <c r="GQ615"/>
      <c r="GR615"/>
      <c r="GS615"/>
      <c r="GT615"/>
      <c r="GU615"/>
      <c r="GV615"/>
      <c r="GW615"/>
      <c r="GX615"/>
      <c r="GY615"/>
      <c r="GZ615"/>
      <c r="HA615"/>
      <c r="HB615"/>
      <c r="HC615"/>
      <c r="HD615"/>
      <c r="HE615"/>
      <c r="HF615"/>
      <c r="HG615"/>
      <c r="HH615"/>
      <c r="HI615"/>
      <c r="HJ615"/>
      <c r="HK615"/>
      <c r="HL615"/>
      <c r="HM615"/>
      <c r="HN615"/>
      <c r="HO615"/>
      <c r="HP615"/>
      <c r="HQ615"/>
      <c r="HR615"/>
      <c r="HS615"/>
      <c r="HT615"/>
      <c r="HU615"/>
      <c r="HV615"/>
      <c r="HW615"/>
      <c r="HX615"/>
      <c r="HY615"/>
      <c r="HZ615"/>
      <c r="IA615"/>
      <c r="IB615"/>
      <c r="IC615"/>
      <c r="ID615"/>
      <c r="IE615"/>
      <c r="IF615"/>
      <c r="IG615"/>
      <c r="IH615"/>
      <c r="II615"/>
      <c r="IJ615"/>
      <c r="IK615"/>
      <c r="IL615"/>
      <c r="IM615"/>
      <c r="IN615"/>
      <c r="IO615"/>
      <c r="IP615"/>
      <c r="IQ615"/>
      <c r="IR615"/>
      <c r="IS615"/>
      <c r="IT615"/>
      <c r="IU615"/>
      <c r="IV615"/>
    </row>
    <row r="616" spans="1:256" ht="24.9" customHeight="1" x14ac:dyDescent="0.25">
      <c r="A616" s="107"/>
      <c r="B616" s="107"/>
      <c r="C616" s="107"/>
      <c r="D616" s="107"/>
      <c r="E616" s="107"/>
      <c r="F616" s="107"/>
      <c r="G616" s="107"/>
      <c r="H616" s="107"/>
      <c r="I616" s="107"/>
      <c r="J616" s="107"/>
      <c r="K616" s="107"/>
      <c r="L616" s="107"/>
      <c r="M616" s="107"/>
      <c r="N616" s="107"/>
      <c r="O616" s="107"/>
      <c r="P616" s="107"/>
      <c r="Q616" s="100"/>
      <c r="R616" s="107"/>
      <c r="S616" s="107"/>
      <c r="T616" s="107"/>
      <c r="U616" s="107"/>
      <c r="V616" s="107"/>
      <c r="W616" s="107"/>
      <c r="X616" s="107"/>
      <c r="Y616" s="107"/>
      <c r="Z616" s="107"/>
      <c r="AA616" s="107"/>
      <c r="AB616" s="107"/>
      <c r="AC616" s="107"/>
      <c r="AD616" s="101"/>
      <c r="AE616" s="101"/>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c r="BY616"/>
      <c r="BZ616"/>
      <c r="CA616"/>
      <c r="CB616"/>
      <c r="CC616"/>
      <c r="CD616"/>
      <c r="CE616"/>
      <c r="CF616"/>
      <c r="CG616"/>
      <c r="CH616"/>
      <c r="CI616"/>
      <c r="CJ616"/>
      <c r="CK616"/>
      <c r="CL616"/>
      <c r="CM616"/>
      <c r="CN616"/>
      <c r="CO616"/>
      <c r="CP616"/>
      <c r="CQ616"/>
      <c r="CR616"/>
      <c r="CS616"/>
      <c r="CT616"/>
      <c r="CU616"/>
      <c r="CV616"/>
      <c r="CW616"/>
      <c r="CX616"/>
      <c r="CY616"/>
      <c r="CZ616"/>
      <c r="DA616"/>
      <c r="DB616"/>
      <c r="DC616"/>
      <c r="DD616"/>
      <c r="DE616"/>
      <c r="DF616"/>
      <c r="DG616"/>
      <c r="DH616"/>
      <c r="DI616"/>
      <c r="DJ616"/>
      <c r="DK616"/>
      <c r="DL616"/>
      <c r="DM616"/>
      <c r="DN616"/>
      <c r="DO616"/>
      <c r="DP616"/>
      <c r="DQ616"/>
      <c r="DR616"/>
      <c r="DS616"/>
      <c r="DT616"/>
      <c r="DU616"/>
      <c r="DV616"/>
      <c r="DW616"/>
      <c r="DX616"/>
      <c r="DY616"/>
      <c r="DZ616"/>
      <c r="EA616"/>
      <c r="EB616"/>
      <c r="EC616"/>
      <c r="ED616"/>
      <c r="EE616"/>
      <c r="EF616"/>
      <c r="EG616"/>
      <c r="EH616"/>
      <c r="EI616"/>
      <c r="EJ616"/>
      <c r="EK616"/>
      <c r="EL616"/>
      <c r="EM616"/>
      <c r="EN616"/>
      <c r="EO616"/>
      <c r="EP616"/>
      <c r="EQ616"/>
      <c r="ER616"/>
      <c r="ES616"/>
      <c r="ET616"/>
      <c r="EU616"/>
      <c r="EV616"/>
      <c r="EW616"/>
      <c r="EX616"/>
      <c r="EY616"/>
      <c r="EZ616"/>
      <c r="FA616"/>
      <c r="FB616"/>
      <c r="FC616"/>
      <c r="FD616"/>
      <c r="FE616"/>
      <c r="FF616"/>
      <c r="FG616"/>
      <c r="FH616"/>
      <c r="FI616"/>
      <c r="FJ616"/>
      <c r="FK616"/>
      <c r="FL616"/>
      <c r="FM616"/>
      <c r="FN616"/>
      <c r="FO616"/>
      <c r="FP616"/>
      <c r="FQ616"/>
      <c r="FR616"/>
      <c r="FS616"/>
      <c r="FT616"/>
      <c r="FU616"/>
      <c r="FV616"/>
      <c r="FW616"/>
      <c r="FX616"/>
      <c r="FY616"/>
      <c r="FZ616"/>
      <c r="GA616"/>
      <c r="GB616"/>
      <c r="GC616"/>
      <c r="GD616"/>
      <c r="GE616"/>
      <c r="GF616"/>
      <c r="GG616"/>
      <c r="GH616"/>
      <c r="GI616"/>
      <c r="GJ616"/>
      <c r="GK616"/>
      <c r="GL616"/>
      <c r="GM616"/>
      <c r="GN616"/>
      <c r="GO616"/>
      <c r="GP616"/>
      <c r="GQ616"/>
      <c r="GR616"/>
      <c r="GS616"/>
      <c r="GT616"/>
      <c r="GU616"/>
      <c r="GV616"/>
      <c r="GW616"/>
      <c r="GX616"/>
      <c r="GY616"/>
      <c r="GZ616"/>
      <c r="HA616"/>
      <c r="HB616"/>
      <c r="HC616"/>
      <c r="HD616"/>
      <c r="HE616"/>
      <c r="HF616"/>
      <c r="HG616"/>
      <c r="HH616"/>
      <c r="HI616"/>
      <c r="HJ616"/>
      <c r="HK616"/>
      <c r="HL616"/>
      <c r="HM616"/>
      <c r="HN616"/>
      <c r="HO616"/>
      <c r="HP616"/>
      <c r="HQ616"/>
      <c r="HR616"/>
      <c r="HS616"/>
      <c r="HT616"/>
      <c r="HU616"/>
      <c r="HV616"/>
      <c r="HW616"/>
      <c r="HX616"/>
      <c r="HY616"/>
      <c r="HZ616"/>
      <c r="IA616"/>
      <c r="IB616"/>
      <c r="IC616"/>
      <c r="ID616"/>
      <c r="IE616"/>
      <c r="IF616"/>
      <c r="IG616"/>
      <c r="IH616"/>
      <c r="II616"/>
      <c r="IJ616"/>
      <c r="IK616"/>
      <c r="IL616"/>
      <c r="IM616"/>
      <c r="IN616"/>
      <c r="IO616"/>
      <c r="IP616"/>
      <c r="IQ616"/>
      <c r="IR616"/>
      <c r="IS616"/>
      <c r="IT616"/>
      <c r="IU616"/>
      <c r="IV616"/>
    </row>
    <row r="617" spans="1:256" ht="24.9" customHeight="1" x14ac:dyDescent="0.25">
      <c r="A617" s="444" t="s">
        <v>2398</v>
      </c>
      <c r="B617" s="444"/>
      <c r="C617" s="444"/>
      <c r="D617" s="444"/>
      <c r="E617" s="444"/>
      <c r="F617" s="444"/>
      <c r="G617" s="444"/>
      <c r="H617" s="444"/>
      <c r="I617" s="444"/>
      <c r="J617" s="444"/>
      <c r="K617" s="444"/>
      <c r="L617" s="444"/>
      <c r="M617" s="444"/>
      <c r="N617" s="444"/>
      <c r="O617" s="444"/>
      <c r="P617" s="444"/>
      <c r="Q617" s="444"/>
      <c r="R617" s="444"/>
      <c r="S617" s="444"/>
      <c r="T617" s="444"/>
      <c r="U617" s="444"/>
      <c r="V617" s="444"/>
      <c r="W617" s="444"/>
      <c r="X617" s="444"/>
      <c r="Y617" s="444"/>
      <c r="Z617" s="444"/>
      <c r="AA617" s="444"/>
      <c r="AB617" s="444"/>
      <c r="AC617" s="444"/>
      <c r="AD617" s="295"/>
      <c r="AE617" s="295"/>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c r="BY617"/>
      <c r="BZ617"/>
      <c r="CA617"/>
      <c r="CB617"/>
      <c r="CC617"/>
      <c r="CD617"/>
      <c r="CE617"/>
      <c r="CF617"/>
      <c r="CG617"/>
      <c r="CH617"/>
      <c r="CI617"/>
      <c r="CJ617"/>
      <c r="CK617"/>
      <c r="CL617"/>
      <c r="CM617"/>
      <c r="CN617"/>
      <c r="CO617"/>
      <c r="CP617"/>
      <c r="CQ617"/>
      <c r="CR617"/>
      <c r="CS617"/>
      <c r="CT617"/>
      <c r="CU617"/>
      <c r="CV617"/>
      <c r="CW617"/>
      <c r="CX617"/>
      <c r="CY617"/>
      <c r="CZ617"/>
      <c r="DA617"/>
      <c r="DB617"/>
      <c r="DC617"/>
      <c r="DD617"/>
      <c r="DE617"/>
      <c r="DF617"/>
      <c r="DG617"/>
      <c r="DH617"/>
      <c r="DI617"/>
      <c r="DJ617"/>
      <c r="DK617"/>
      <c r="DL617"/>
      <c r="DM617"/>
      <c r="DN617"/>
      <c r="DO617"/>
      <c r="DP617"/>
      <c r="DQ617"/>
      <c r="DR617"/>
      <c r="DS617"/>
      <c r="DT617"/>
      <c r="DU617"/>
      <c r="DV617"/>
      <c r="DW617"/>
      <c r="DX617"/>
      <c r="DY617"/>
      <c r="DZ617"/>
      <c r="EA617"/>
      <c r="EB617"/>
      <c r="EC617"/>
      <c r="ED617"/>
      <c r="EE617"/>
      <c r="EF617"/>
      <c r="EG617"/>
      <c r="EH617"/>
      <c r="EI617"/>
      <c r="EJ617"/>
      <c r="EK617"/>
      <c r="EL617"/>
      <c r="EM617"/>
      <c r="EN617"/>
      <c r="EO617"/>
      <c r="EP617"/>
      <c r="EQ617"/>
      <c r="ER617"/>
      <c r="ES617"/>
      <c r="ET617"/>
      <c r="EU617"/>
      <c r="EV617"/>
      <c r="EW617"/>
      <c r="EX617"/>
      <c r="EY617"/>
      <c r="EZ617"/>
      <c r="FA617"/>
      <c r="FB617"/>
      <c r="FC617"/>
      <c r="FD617"/>
      <c r="FE617"/>
      <c r="FF617"/>
      <c r="FG617"/>
      <c r="FH617"/>
      <c r="FI617"/>
      <c r="FJ617"/>
      <c r="FK617"/>
      <c r="FL617"/>
      <c r="FM617"/>
      <c r="FN617"/>
      <c r="FO617"/>
      <c r="FP617"/>
      <c r="FQ617"/>
      <c r="FR617"/>
      <c r="FS617"/>
      <c r="FT617"/>
      <c r="FU617"/>
      <c r="FV617"/>
      <c r="FW617"/>
      <c r="FX617"/>
      <c r="FY617"/>
      <c r="FZ617"/>
      <c r="GA617"/>
      <c r="GB617"/>
      <c r="GC617"/>
      <c r="GD617"/>
      <c r="GE617"/>
      <c r="GF617"/>
      <c r="GG617"/>
      <c r="GH617"/>
      <c r="GI617"/>
      <c r="GJ617"/>
      <c r="GK617"/>
      <c r="GL617"/>
      <c r="GM617"/>
      <c r="GN617"/>
      <c r="GO617"/>
      <c r="GP617"/>
      <c r="GQ617"/>
      <c r="GR617"/>
      <c r="GS617"/>
      <c r="GT617"/>
      <c r="GU617"/>
      <c r="GV617"/>
      <c r="GW617"/>
      <c r="GX617"/>
      <c r="GY617"/>
      <c r="GZ617"/>
      <c r="HA617"/>
      <c r="HB617"/>
      <c r="HC617"/>
      <c r="HD617"/>
      <c r="HE617"/>
      <c r="HF617"/>
      <c r="HG617"/>
      <c r="HH617"/>
      <c r="HI617"/>
      <c r="HJ617"/>
      <c r="HK617"/>
      <c r="HL617"/>
      <c r="HM617"/>
      <c r="HN617"/>
      <c r="HO617"/>
      <c r="HP617"/>
      <c r="HQ617"/>
      <c r="HR617"/>
      <c r="HS617"/>
      <c r="HT617"/>
      <c r="HU617"/>
      <c r="HV617"/>
      <c r="HW617"/>
      <c r="HX617"/>
      <c r="HY617"/>
      <c r="HZ617"/>
      <c r="IA617"/>
      <c r="IB617"/>
      <c r="IC617"/>
      <c r="ID617"/>
      <c r="IE617"/>
      <c r="IF617"/>
      <c r="IG617"/>
      <c r="IH617"/>
      <c r="II617"/>
      <c r="IJ617"/>
      <c r="IK617"/>
      <c r="IL617"/>
      <c r="IM617"/>
      <c r="IN617"/>
      <c r="IO617"/>
      <c r="IP617"/>
      <c r="IQ617"/>
      <c r="IR617"/>
      <c r="IS617"/>
      <c r="IT617"/>
      <c r="IU617"/>
      <c r="IV617"/>
    </row>
    <row r="618" spans="1:256" ht="24.9" customHeight="1" x14ac:dyDescent="0.25">
      <c r="A618" s="296"/>
      <c r="B618" s="297"/>
      <c r="C618" s="297"/>
      <c r="D618" s="297"/>
      <c r="E618" s="297"/>
      <c r="F618" s="297"/>
      <c r="G618" s="297"/>
      <c r="H618" s="297"/>
      <c r="I618" s="297"/>
      <c r="J618" s="297"/>
      <c r="K618" s="297"/>
      <c r="L618" s="297"/>
      <c r="M618" s="297"/>
      <c r="N618" s="297"/>
      <c r="O618" s="297"/>
      <c r="P618" s="297"/>
      <c r="Q618" s="298"/>
      <c r="R618" s="297"/>
      <c r="S618" s="297"/>
      <c r="T618" s="297"/>
      <c r="U618" s="297"/>
      <c r="V618" s="297"/>
      <c r="W618" s="297"/>
      <c r="X618" s="297"/>
      <c r="Y618" s="297"/>
      <c r="Z618" s="297"/>
      <c r="AA618" s="297"/>
      <c r="AB618" s="297"/>
      <c r="AC618" s="297"/>
      <c r="AD618" s="299"/>
      <c r="AE618" s="299"/>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c r="BY618"/>
      <c r="BZ618"/>
      <c r="CA618"/>
      <c r="CB618"/>
      <c r="CC618"/>
      <c r="CD618"/>
      <c r="CE618"/>
      <c r="CF618"/>
      <c r="CG618"/>
      <c r="CH618"/>
      <c r="CI618"/>
      <c r="CJ618"/>
      <c r="CK618"/>
      <c r="CL618"/>
      <c r="CM618"/>
      <c r="CN618"/>
      <c r="CO618"/>
      <c r="CP618"/>
      <c r="CQ618"/>
      <c r="CR618"/>
      <c r="CS618"/>
      <c r="CT618"/>
      <c r="CU618"/>
      <c r="CV618"/>
      <c r="CW618"/>
      <c r="CX618"/>
      <c r="CY618"/>
      <c r="CZ618"/>
      <c r="DA618"/>
      <c r="DB618"/>
      <c r="DC618"/>
      <c r="DD618"/>
      <c r="DE618"/>
      <c r="DF618"/>
      <c r="DG618"/>
      <c r="DH618"/>
      <c r="DI618"/>
      <c r="DJ618"/>
      <c r="DK618"/>
      <c r="DL618"/>
      <c r="DM618"/>
      <c r="DN618"/>
      <c r="DO618"/>
      <c r="DP618"/>
      <c r="DQ618"/>
      <c r="DR618"/>
      <c r="DS618"/>
      <c r="DT618"/>
      <c r="DU618"/>
      <c r="DV618"/>
      <c r="DW618"/>
      <c r="DX618"/>
      <c r="DY618"/>
      <c r="DZ618"/>
      <c r="EA618"/>
      <c r="EB618"/>
      <c r="EC618"/>
      <c r="ED618"/>
      <c r="EE618"/>
      <c r="EF618"/>
      <c r="EG618"/>
      <c r="EH618"/>
      <c r="EI618"/>
      <c r="EJ618"/>
      <c r="EK618"/>
      <c r="EL618"/>
      <c r="EM618"/>
      <c r="EN618"/>
      <c r="EO618"/>
      <c r="EP618"/>
      <c r="EQ618"/>
      <c r="ER618"/>
      <c r="ES618"/>
      <c r="ET618"/>
      <c r="EU618"/>
      <c r="EV618"/>
      <c r="EW618"/>
      <c r="EX618"/>
      <c r="EY618"/>
      <c r="EZ618"/>
      <c r="FA618"/>
      <c r="FB618"/>
      <c r="FC618"/>
      <c r="FD618"/>
      <c r="FE618"/>
      <c r="FF618"/>
      <c r="FG618"/>
      <c r="FH618"/>
      <c r="FI618"/>
      <c r="FJ618"/>
      <c r="FK618"/>
      <c r="FL618"/>
      <c r="FM618"/>
      <c r="FN618"/>
      <c r="FO618"/>
      <c r="FP618"/>
      <c r="FQ618"/>
      <c r="FR618"/>
      <c r="FS618"/>
      <c r="FT618"/>
      <c r="FU618"/>
      <c r="FV618"/>
      <c r="FW618"/>
      <c r="FX618"/>
      <c r="FY618"/>
      <c r="FZ618"/>
      <c r="GA618"/>
      <c r="GB618"/>
      <c r="GC618"/>
      <c r="GD618"/>
      <c r="GE618"/>
      <c r="GF618"/>
      <c r="GG618"/>
      <c r="GH618"/>
      <c r="GI618"/>
      <c r="GJ618"/>
      <c r="GK618"/>
      <c r="GL618"/>
      <c r="GM618"/>
      <c r="GN618"/>
      <c r="GO618"/>
      <c r="GP618"/>
      <c r="GQ618"/>
      <c r="GR618"/>
      <c r="GS618"/>
      <c r="GT618"/>
      <c r="GU618"/>
      <c r="GV618"/>
      <c r="GW618"/>
      <c r="GX618"/>
      <c r="GY618"/>
      <c r="GZ618"/>
      <c r="HA618"/>
      <c r="HB618"/>
      <c r="HC618"/>
      <c r="HD618"/>
      <c r="HE618"/>
      <c r="HF618"/>
      <c r="HG618"/>
      <c r="HH618"/>
      <c r="HI618"/>
      <c r="HJ618"/>
      <c r="HK618"/>
      <c r="HL618"/>
      <c r="HM618"/>
      <c r="HN618"/>
      <c r="HO618"/>
      <c r="HP618"/>
      <c r="HQ618"/>
      <c r="HR618"/>
      <c r="HS618"/>
      <c r="HT618"/>
      <c r="HU618"/>
      <c r="HV618"/>
      <c r="HW618"/>
      <c r="HX618"/>
      <c r="HY618"/>
      <c r="HZ618"/>
      <c r="IA618"/>
      <c r="IB618"/>
      <c r="IC618"/>
      <c r="ID618"/>
      <c r="IE618"/>
      <c r="IF618"/>
      <c r="IG618"/>
      <c r="IH618"/>
      <c r="II618"/>
      <c r="IJ618"/>
      <c r="IK618"/>
      <c r="IL618"/>
      <c r="IM618"/>
      <c r="IN618"/>
      <c r="IO618"/>
      <c r="IP618"/>
      <c r="IQ618"/>
      <c r="IR618"/>
      <c r="IS618"/>
      <c r="IT618"/>
      <c r="IU618"/>
      <c r="IV618"/>
    </row>
    <row r="619" spans="1:256" ht="24.9" customHeight="1" thickBot="1" x14ac:dyDescent="0.3">
      <c r="A619" s="73"/>
      <c r="B619" s="73"/>
      <c r="C619" s="73"/>
      <c r="D619" s="73"/>
      <c r="E619" s="73"/>
      <c r="F619" s="73"/>
      <c r="G619" s="73"/>
      <c r="H619" s="73"/>
      <c r="I619" s="73"/>
      <c r="J619" s="73"/>
      <c r="K619" s="73"/>
      <c r="L619" s="73"/>
      <c r="M619" s="73"/>
      <c r="N619" s="73"/>
      <c r="O619" s="73"/>
      <c r="P619" s="73"/>
      <c r="Q619" s="100"/>
      <c r="R619" s="73"/>
      <c r="S619" s="73"/>
      <c r="T619" s="73"/>
      <c r="U619" s="73"/>
      <c r="V619" s="73"/>
      <c r="W619" s="73"/>
      <c r="X619" s="73"/>
      <c r="Y619" s="73"/>
      <c r="Z619" s="73"/>
      <c r="AA619" s="73"/>
      <c r="AB619" s="73"/>
      <c r="AC619" s="73"/>
      <c r="AD619" s="101"/>
      <c r="AE619" s="101"/>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c r="BY619"/>
      <c r="BZ619"/>
      <c r="CA619"/>
      <c r="CB619"/>
      <c r="CC619"/>
      <c r="CD619"/>
      <c r="CE619"/>
      <c r="CF619"/>
      <c r="CG619"/>
      <c r="CH619"/>
      <c r="CI619"/>
      <c r="CJ619"/>
      <c r="CK619"/>
      <c r="CL619"/>
      <c r="CM619"/>
      <c r="CN619"/>
      <c r="CO619"/>
      <c r="CP619"/>
      <c r="CQ619"/>
      <c r="CR619"/>
      <c r="CS619"/>
      <c r="CT619"/>
      <c r="CU619"/>
      <c r="CV619"/>
      <c r="CW619"/>
      <c r="CX619"/>
      <c r="CY619"/>
      <c r="CZ619"/>
      <c r="DA619"/>
      <c r="DB619"/>
      <c r="DC619"/>
      <c r="DD619"/>
      <c r="DE619"/>
      <c r="DF619"/>
      <c r="DG619"/>
      <c r="DH619"/>
      <c r="DI619"/>
      <c r="DJ619"/>
      <c r="DK619"/>
      <c r="DL619"/>
      <c r="DM619"/>
      <c r="DN619"/>
      <c r="DO619"/>
      <c r="DP619"/>
      <c r="DQ619"/>
      <c r="DR619"/>
      <c r="DS619"/>
      <c r="DT619"/>
      <c r="DU619"/>
      <c r="DV619"/>
      <c r="DW619"/>
      <c r="DX619"/>
      <c r="DY619"/>
      <c r="DZ619"/>
      <c r="EA619"/>
      <c r="EB619"/>
      <c r="EC619"/>
      <c r="ED619"/>
      <c r="EE619"/>
      <c r="EF619"/>
      <c r="EG619"/>
      <c r="EH619"/>
      <c r="EI619"/>
      <c r="EJ619"/>
      <c r="EK619"/>
      <c r="EL619"/>
      <c r="EM619"/>
      <c r="EN619"/>
      <c r="EO619"/>
      <c r="EP619"/>
      <c r="EQ619"/>
      <c r="ER619"/>
      <c r="ES619"/>
      <c r="ET619"/>
      <c r="EU619"/>
      <c r="EV619"/>
      <c r="EW619"/>
      <c r="EX619"/>
      <c r="EY619"/>
      <c r="EZ619"/>
      <c r="FA619"/>
      <c r="FB619"/>
      <c r="FC619"/>
      <c r="FD619"/>
      <c r="FE619"/>
      <c r="FF619"/>
      <c r="FG619"/>
      <c r="FH619"/>
      <c r="FI619"/>
      <c r="FJ619"/>
      <c r="FK619"/>
      <c r="FL619"/>
      <c r="FM619"/>
      <c r="FN619"/>
      <c r="FO619"/>
      <c r="FP619"/>
      <c r="FQ619"/>
      <c r="FR619"/>
      <c r="FS619"/>
      <c r="FT619"/>
      <c r="FU619"/>
      <c r="FV619"/>
      <c r="FW619"/>
      <c r="FX619"/>
      <c r="FY619"/>
      <c r="FZ619"/>
      <c r="GA619"/>
      <c r="GB619"/>
      <c r="GC619"/>
      <c r="GD619"/>
      <c r="GE619"/>
      <c r="GF619"/>
      <c r="GG619"/>
      <c r="GH619"/>
      <c r="GI619"/>
      <c r="GJ619"/>
      <c r="GK619"/>
      <c r="GL619"/>
      <c r="GM619"/>
      <c r="GN619"/>
      <c r="GO619"/>
      <c r="GP619"/>
      <c r="GQ619"/>
      <c r="GR619"/>
      <c r="GS619"/>
      <c r="GT619"/>
      <c r="GU619"/>
      <c r="GV619"/>
      <c r="GW619"/>
      <c r="GX619"/>
      <c r="GY619"/>
      <c r="GZ619"/>
      <c r="HA619"/>
      <c r="HB619"/>
      <c r="HC619"/>
      <c r="HD619"/>
      <c r="HE619"/>
      <c r="HF619"/>
      <c r="HG619"/>
      <c r="HH619"/>
      <c r="HI619"/>
      <c r="HJ619"/>
      <c r="HK619"/>
      <c r="HL619"/>
      <c r="HM619"/>
      <c r="HN619"/>
      <c r="HO619"/>
      <c r="HP619"/>
      <c r="HQ619"/>
      <c r="HR619"/>
      <c r="HS619"/>
      <c r="HT619"/>
      <c r="HU619"/>
      <c r="HV619"/>
      <c r="HW619"/>
      <c r="HX619"/>
      <c r="HY619"/>
      <c r="HZ619"/>
      <c r="IA619"/>
      <c r="IB619"/>
      <c r="IC619"/>
      <c r="ID619"/>
      <c r="IE619"/>
      <c r="IF619"/>
      <c r="IG619"/>
      <c r="IH619"/>
      <c r="II619"/>
      <c r="IJ619"/>
      <c r="IK619"/>
      <c r="IL619"/>
      <c r="IM619"/>
      <c r="IN619"/>
      <c r="IO619"/>
      <c r="IP619"/>
      <c r="IQ619"/>
      <c r="IR619"/>
      <c r="IS619"/>
      <c r="IT619"/>
      <c r="IU619"/>
      <c r="IV619"/>
    </row>
    <row r="620" spans="1:256" ht="24.9" customHeight="1" thickTop="1" thickBot="1" x14ac:dyDescent="0.3">
      <c r="A620" s="431" t="s">
        <v>163</v>
      </c>
      <c r="B620" s="432"/>
      <c r="C620" s="432"/>
      <c r="D620" s="432"/>
      <c r="E620" s="432"/>
      <c r="F620" s="432"/>
      <c r="G620" s="432"/>
      <c r="H620" s="432"/>
      <c r="I620" s="432"/>
      <c r="J620" s="432"/>
      <c r="K620" s="432"/>
      <c r="L620" s="432"/>
      <c r="M620" s="432"/>
      <c r="N620" s="432"/>
      <c r="O620" s="432"/>
      <c r="P620" s="432"/>
      <c r="Q620" s="432"/>
      <c r="R620" s="432"/>
      <c r="S620" s="432"/>
      <c r="T620" s="432"/>
      <c r="U620" s="432"/>
      <c r="V620" s="432"/>
      <c r="W620" s="432"/>
      <c r="X620" s="432"/>
      <c r="Y620" s="432"/>
      <c r="Z620" s="432"/>
      <c r="AA620" s="432"/>
      <c r="AB620" s="432"/>
      <c r="AC620" s="433"/>
      <c r="AD620" s="66" t="s">
        <v>187</v>
      </c>
      <c r="AE620" s="306" t="s">
        <v>7</v>
      </c>
      <c r="AF620" s="92" t="s">
        <v>1666</v>
      </c>
      <c r="AG620" s="92" t="s">
        <v>1667</v>
      </c>
      <c r="AH620" s="92" t="s">
        <v>1668</v>
      </c>
      <c r="AI620" s="93" t="s">
        <v>1669</v>
      </c>
      <c r="AJ620" s="92"/>
      <c r="AK620" s="93" t="s">
        <v>1670</v>
      </c>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c r="BY620"/>
      <c r="BZ620"/>
      <c r="CA620"/>
      <c r="CB620"/>
      <c r="CC620"/>
      <c r="CD620"/>
      <c r="CE620"/>
      <c r="CF620"/>
      <c r="CG620"/>
      <c r="CH620"/>
      <c r="CI620"/>
      <c r="CJ620"/>
      <c r="CK620"/>
      <c r="CL620"/>
      <c r="CM620"/>
      <c r="CN620"/>
      <c r="CO620"/>
      <c r="CP620"/>
      <c r="CQ620"/>
      <c r="CR620"/>
      <c r="CS620"/>
      <c r="CT620"/>
      <c r="CU620"/>
      <c r="CV620"/>
      <c r="CW620"/>
      <c r="CX620"/>
      <c r="CY620"/>
      <c r="CZ620"/>
      <c r="DA620"/>
      <c r="DB620"/>
      <c r="DC620"/>
      <c r="DD620"/>
      <c r="DE620"/>
      <c r="DF620"/>
      <c r="DG620"/>
      <c r="DH620"/>
      <c r="DI620"/>
      <c r="DJ620"/>
      <c r="DK620"/>
      <c r="DL620"/>
      <c r="DM620"/>
      <c r="DN620"/>
      <c r="DO620"/>
      <c r="DP620"/>
      <c r="DQ620"/>
      <c r="DR620"/>
      <c r="DS620"/>
      <c r="DT620"/>
      <c r="DU620"/>
      <c r="DV620"/>
      <c r="DW620"/>
      <c r="DX620"/>
      <c r="DY620"/>
      <c r="DZ620"/>
      <c r="EA620"/>
      <c r="EB620"/>
      <c r="EC620"/>
      <c r="ED620"/>
      <c r="EE620"/>
      <c r="EF620"/>
      <c r="EG620"/>
      <c r="EH620"/>
      <c r="EI620"/>
      <c r="EJ620"/>
      <c r="EK620"/>
      <c r="EL620"/>
      <c r="EM620"/>
      <c r="EN620"/>
      <c r="EO620"/>
      <c r="EP620"/>
      <c r="EQ620"/>
      <c r="ER620"/>
      <c r="ES620"/>
      <c r="ET620"/>
      <c r="EU620"/>
      <c r="EV620"/>
      <c r="EW620"/>
      <c r="EX620"/>
      <c r="EY620"/>
      <c r="EZ620"/>
      <c r="FA620"/>
      <c r="FB620"/>
      <c r="FC620"/>
      <c r="FD620"/>
      <c r="FE620"/>
      <c r="FF620"/>
      <c r="FG620"/>
      <c r="FH620"/>
      <c r="FI620"/>
      <c r="FJ620"/>
      <c r="FK620"/>
      <c r="FL620"/>
      <c r="FM620"/>
      <c r="FN620"/>
      <c r="FO620"/>
      <c r="FP620"/>
      <c r="FQ620"/>
      <c r="FR620"/>
      <c r="FS620"/>
      <c r="FT620"/>
      <c r="FU620"/>
      <c r="FV620"/>
      <c r="FW620"/>
      <c r="FX620"/>
      <c r="FY620"/>
      <c r="FZ620"/>
      <c r="GA620"/>
      <c r="GB620"/>
      <c r="GC620"/>
      <c r="GD620"/>
      <c r="GE620"/>
      <c r="GF620"/>
      <c r="GG620"/>
      <c r="GH620"/>
      <c r="GI620"/>
      <c r="GJ620"/>
      <c r="GK620"/>
      <c r="GL620"/>
      <c r="GM620"/>
      <c r="GN620"/>
      <c r="GO620"/>
      <c r="GP620"/>
      <c r="GQ620"/>
      <c r="GR620"/>
      <c r="GS620"/>
      <c r="GT620"/>
      <c r="GU620"/>
      <c r="GV620"/>
      <c r="GW620"/>
      <c r="GX620"/>
      <c r="GY620"/>
      <c r="GZ620"/>
      <c r="HA620"/>
      <c r="HB620"/>
      <c r="HC620"/>
      <c r="HD620"/>
      <c r="HE620"/>
      <c r="HF620"/>
      <c r="HG620"/>
      <c r="HH620"/>
      <c r="HI620"/>
      <c r="HJ620"/>
      <c r="HK620"/>
      <c r="HL620"/>
      <c r="HM620"/>
      <c r="HN620"/>
      <c r="HO620"/>
      <c r="HP620"/>
      <c r="HQ620"/>
      <c r="HR620"/>
      <c r="HS620"/>
      <c r="HT620"/>
      <c r="HU620"/>
      <c r="HV620"/>
      <c r="HW620"/>
      <c r="HX620"/>
      <c r="HY620"/>
      <c r="HZ620"/>
      <c r="IA620"/>
      <c r="IB620"/>
      <c r="IC620"/>
      <c r="ID620"/>
      <c r="IE620"/>
      <c r="IF620"/>
      <c r="IG620"/>
      <c r="IH620"/>
      <c r="II620"/>
      <c r="IJ620"/>
      <c r="IK620"/>
      <c r="IL620"/>
      <c r="IM620"/>
      <c r="IN620"/>
      <c r="IO620"/>
      <c r="IP620"/>
      <c r="IQ620"/>
      <c r="IR620"/>
      <c r="IS620"/>
      <c r="IT620"/>
      <c r="IU620"/>
      <c r="IV620"/>
    </row>
    <row r="621" spans="1:256" ht="24.9" customHeight="1" thickTop="1" thickBot="1" x14ac:dyDescent="0.3">
      <c r="A621" s="392" t="s">
        <v>2399</v>
      </c>
      <c r="B621" s="427"/>
      <c r="C621" s="427"/>
      <c r="D621" s="427"/>
      <c r="E621" s="427"/>
      <c r="F621" s="427"/>
      <c r="G621" s="427"/>
      <c r="H621" s="427"/>
      <c r="I621" s="427"/>
      <c r="J621" s="427"/>
      <c r="K621" s="427"/>
      <c r="L621" s="427"/>
      <c r="M621" s="427"/>
      <c r="N621" s="427"/>
      <c r="O621" s="427"/>
      <c r="P621" s="427"/>
      <c r="Q621" s="427"/>
      <c r="R621" s="427"/>
      <c r="S621" s="427"/>
      <c r="T621" s="427"/>
      <c r="U621" s="427"/>
      <c r="V621" s="427"/>
      <c r="W621" s="427"/>
      <c r="X621" s="427"/>
      <c r="Y621" s="427"/>
      <c r="Z621" s="427"/>
      <c r="AA621" s="427"/>
      <c r="AB621" s="427"/>
      <c r="AC621" s="428"/>
      <c r="AD621" s="310">
        <f>'Art. 123'!AF596</f>
        <v>3</v>
      </c>
      <c r="AE621" s="94" t="str">
        <f t="shared" ref="AE621:AE631" si="112">IF(AG621=1,AK621,AG621)</f>
        <v>No aplica</v>
      </c>
      <c r="AF621">
        <f t="shared" ref="AF621:AF631" si="113">AD621/2</f>
        <v>1.5</v>
      </c>
      <c r="AG621" s="92" t="str">
        <f t="shared" ref="AG621:AG631" si="114">IF(AND(AF621&gt;=0,AF621&lt;=1),1,"No aplica")</f>
        <v>No aplica</v>
      </c>
      <c r="AH621" s="95" t="e">
        <f t="shared" ref="AH621:AH631" si="115">AD621/(AG621*2)</f>
        <v>#VALUE!</v>
      </c>
      <c r="AI621" s="96" t="str">
        <f t="shared" ref="AI621:AI631" si="116">IF(AG621=1,AG621/$AG$632,"No aplica")</f>
        <v>No aplica</v>
      </c>
      <c r="AJ621" s="96" t="e">
        <f t="shared" ref="AJ621:AJ631" si="117">AF621*AI621</f>
        <v>#VALUE!</v>
      </c>
      <c r="AK621" s="96" t="e">
        <f t="shared" ref="AK621:AK631" si="118">AJ621*$AE$23</f>
        <v>#VALUE!</v>
      </c>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c r="BY621"/>
      <c r="BZ621"/>
      <c r="CA621"/>
      <c r="CB621"/>
      <c r="CC621"/>
      <c r="CD621"/>
      <c r="CE621"/>
      <c r="CF621"/>
      <c r="CG621"/>
      <c r="CH621"/>
      <c r="CI621"/>
      <c r="CJ621"/>
      <c r="CK621"/>
      <c r="CL621"/>
      <c r="CM621"/>
      <c r="CN621"/>
      <c r="CO621"/>
      <c r="CP621"/>
      <c r="CQ621"/>
      <c r="CR621"/>
      <c r="CS621"/>
      <c r="CT621"/>
      <c r="CU621"/>
      <c r="CV621"/>
      <c r="CW621"/>
      <c r="CX621"/>
      <c r="CY621"/>
      <c r="CZ621"/>
      <c r="DA621"/>
      <c r="DB621"/>
      <c r="DC621"/>
      <c r="DD621"/>
      <c r="DE621"/>
      <c r="DF621"/>
      <c r="DG621"/>
      <c r="DH621"/>
      <c r="DI621"/>
      <c r="DJ621"/>
      <c r="DK621"/>
      <c r="DL621"/>
      <c r="DM621"/>
      <c r="DN621"/>
      <c r="DO621"/>
      <c r="DP621"/>
      <c r="DQ621"/>
      <c r="DR621"/>
      <c r="DS621"/>
      <c r="DT621"/>
      <c r="DU621"/>
      <c r="DV621"/>
      <c r="DW621"/>
      <c r="DX621"/>
      <c r="DY621"/>
      <c r="DZ621"/>
      <c r="EA621"/>
      <c r="EB621"/>
      <c r="EC621"/>
      <c r="ED621"/>
      <c r="EE621"/>
      <c r="EF621"/>
      <c r="EG621"/>
      <c r="EH621"/>
      <c r="EI621"/>
      <c r="EJ621"/>
      <c r="EK621"/>
      <c r="EL621"/>
      <c r="EM621"/>
      <c r="EN621"/>
      <c r="EO621"/>
      <c r="EP621"/>
      <c r="EQ621"/>
      <c r="ER621"/>
      <c r="ES621"/>
      <c r="ET621"/>
      <c r="EU621"/>
      <c r="EV621"/>
      <c r="EW621"/>
      <c r="EX621"/>
      <c r="EY621"/>
      <c r="EZ621"/>
      <c r="FA621"/>
      <c r="FB621"/>
      <c r="FC621"/>
      <c r="FD621"/>
      <c r="FE621"/>
      <c r="FF621"/>
      <c r="FG621"/>
      <c r="FH621"/>
      <c r="FI621"/>
      <c r="FJ621"/>
      <c r="FK621"/>
      <c r="FL621"/>
      <c r="FM621"/>
      <c r="FN621"/>
      <c r="FO621"/>
      <c r="FP621"/>
      <c r="FQ621"/>
      <c r="FR621"/>
      <c r="FS621"/>
      <c r="FT621"/>
      <c r="FU621"/>
      <c r="FV621"/>
      <c r="FW621"/>
      <c r="FX621"/>
      <c r="FY621"/>
      <c r="FZ621"/>
      <c r="GA621"/>
      <c r="GB621"/>
      <c r="GC621"/>
      <c r="GD621"/>
      <c r="GE621"/>
      <c r="GF621"/>
      <c r="GG621"/>
      <c r="GH621"/>
      <c r="GI621"/>
      <c r="GJ621"/>
      <c r="GK621"/>
      <c r="GL621"/>
      <c r="GM621"/>
      <c r="GN621"/>
      <c r="GO621"/>
      <c r="GP621"/>
      <c r="GQ621"/>
      <c r="GR621"/>
      <c r="GS621"/>
      <c r="GT621"/>
      <c r="GU621"/>
      <c r="GV621"/>
      <c r="GW621"/>
      <c r="GX621"/>
      <c r="GY621"/>
      <c r="GZ621"/>
      <c r="HA621"/>
      <c r="HB621"/>
      <c r="HC621"/>
      <c r="HD621"/>
      <c r="HE621"/>
      <c r="HF621"/>
      <c r="HG621"/>
      <c r="HH621"/>
      <c r="HI621"/>
      <c r="HJ621"/>
      <c r="HK621"/>
      <c r="HL621"/>
      <c r="HM621"/>
      <c r="HN621"/>
      <c r="HO621"/>
      <c r="HP621"/>
      <c r="HQ621"/>
      <c r="HR621"/>
      <c r="HS621"/>
      <c r="HT621"/>
      <c r="HU621"/>
      <c r="HV621"/>
      <c r="HW621"/>
      <c r="HX621"/>
      <c r="HY621"/>
      <c r="HZ621"/>
      <c r="IA621"/>
      <c r="IB621"/>
      <c r="IC621"/>
      <c r="ID621"/>
      <c r="IE621"/>
      <c r="IF621"/>
      <c r="IG621"/>
      <c r="IH621"/>
      <c r="II621"/>
      <c r="IJ621"/>
      <c r="IK621"/>
      <c r="IL621"/>
      <c r="IM621"/>
      <c r="IN621"/>
      <c r="IO621"/>
      <c r="IP621"/>
      <c r="IQ621"/>
      <c r="IR621"/>
      <c r="IS621"/>
      <c r="IT621"/>
      <c r="IU621"/>
      <c r="IV621"/>
    </row>
    <row r="622" spans="1:256" ht="24.9" customHeight="1" thickTop="1" thickBot="1" x14ac:dyDescent="0.3">
      <c r="A622" s="392" t="s">
        <v>2400</v>
      </c>
      <c r="B622" s="427"/>
      <c r="C622" s="427"/>
      <c r="D622" s="427"/>
      <c r="E622" s="427"/>
      <c r="F622" s="427"/>
      <c r="G622" s="427"/>
      <c r="H622" s="427"/>
      <c r="I622" s="427"/>
      <c r="J622" s="427"/>
      <c r="K622" s="427"/>
      <c r="L622" s="427"/>
      <c r="M622" s="427"/>
      <c r="N622" s="427"/>
      <c r="O622" s="427"/>
      <c r="P622" s="427"/>
      <c r="Q622" s="427"/>
      <c r="R622" s="427"/>
      <c r="S622" s="427"/>
      <c r="T622" s="427"/>
      <c r="U622" s="427"/>
      <c r="V622" s="427"/>
      <c r="W622" s="427"/>
      <c r="X622" s="427"/>
      <c r="Y622" s="427"/>
      <c r="Z622" s="427"/>
      <c r="AA622" s="427"/>
      <c r="AB622" s="427"/>
      <c r="AC622" s="428"/>
      <c r="AD622" s="310">
        <f>'Art. 123'!AF597</f>
        <v>3</v>
      </c>
      <c r="AE622" s="94" t="str">
        <f t="shared" si="112"/>
        <v>No aplica</v>
      </c>
      <c r="AF622">
        <f t="shared" si="113"/>
        <v>1.5</v>
      </c>
      <c r="AG622" s="92" t="str">
        <f t="shared" si="114"/>
        <v>No aplica</v>
      </c>
      <c r="AH622" s="95" t="e">
        <f t="shared" si="115"/>
        <v>#VALUE!</v>
      </c>
      <c r="AI622" s="96" t="str">
        <f t="shared" si="116"/>
        <v>No aplica</v>
      </c>
      <c r="AJ622" s="96" t="e">
        <f t="shared" si="117"/>
        <v>#VALUE!</v>
      </c>
      <c r="AK622" s="96" t="e">
        <f t="shared" si="118"/>
        <v>#VALUE!</v>
      </c>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c r="BY622"/>
      <c r="BZ622"/>
      <c r="CA622"/>
      <c r="CB622"/>
      <c r="CC622"/>
      <c r="CD622"/>
      <c r="CE622"/>
      <c r="CF622"/>
      <c r="CG622"/>
      <c r="CH622"/>
      <c r="CI622"/>
      <c r="CJ622"/>
      <c r="CK622"/>
      <c r="CL622"/>
      <c r="CM622"/>
      <c r="CN622"/>
      <c r="CO622"/>
      <c r="CP622"/>
      <c r="CQ622"/>
      <c r="CR622"/>
      <c r="CS622"/>
      <c r="CT622"/>
      <c r="CU622"/>
      <c r="CV622"/>
      <c r="CW622"/>
      <c r="CX622"/>
      <c r="CY622"/>
      <c r="CZ622"/>
      <c r="DA622"/>
      <c r="DB622"/>
      <c r="DC622"/>
      <c r="DD622"/>
      <c r="DE622"/>
      <c r="DF622"/>
      <c r="DG622"/>
      <c r="DH622"/>
      <c r="DI622"/>
      <c r="DJ622"/>
      <c r="DK622"/>
      <c r="DL622"/>
      <c r="DM622"/>
      <c r="DN622"/>
      <c r="DO622"/>
      <c r="DP622"/>
      <c r="DQ622"/>
      <c r="DR622"/>
      <c r="DS622"/>
      <c r="DT622"/>
      <c r="DU622"/>
      <c r="DV622"/>
      <c r="DW622"/>
      <c r="DX622"/>
      <c r="DY622"/>
      <c r="DZ622"/>
      <c r="EA622"/>
      <c r="EB622"/>
      <c r="EC622"/>
      <c r="ED622"/>
      <c r="EE622"/>
      <c r="EF622"/>
      <c r="EG622"/>
      <c r="EH622"/>
      <c r="EI622"/>
      <c r="EJ622"/>
      <c r="EK622"/>
      <c r="EL622"/>
      <c r="EM622"/>
      <c r="EN622"/>
      <c r="EO622"/>
      <c r="EP622"/>
      <c r="EQ622"/>
      <c r="ER622"/>
      <c r="ES622"/>
      <c r="ET622"/>
      <c r="EU622"/>
      <c r="EV622"/>
      <c r="EW622"/>
      <c r="EX622"/>
      <c r="EY622"/>
      <c r="EZ622"/>
      <c r="FA622"/>
      <c r="FB622"/>
      <c r="FC622"/>
      <c r="FD622"/>
      <c r="FE622"/>
      <c r="FF622"/>
      <c r="FG622"/>
      <c r="FH622"/>
      <c r="FI622"/>
      <c r="FJ622"/>
      <c r="FK622"/>
      <c r="FL622"/>
      <c r="FM622"/>
      <c r="FN622"/>
      <c r="FO622"/>
      <c r="FP622"/>
      <c r="FQ622"/>
      <c r="FR622"/>
      <c r="FS622"/>
      <c r="FT622"/>
      <c r="FU622"/>
      <c r="FV622"/>
      <c r="FW622"/>
      <c r="FX622"/>
      <c r="FY622"/>
      <c r="FZ622"/>
      <c r="GA622"/>
      <c r="GB622"/>
      <c r="GC622"/>
      <c r="GD622"/>
      <c r="GE622"/>
      <c r="GF622"/>
      <c r="GG622"/>
      <c r="GH622"/>
      <c r="GI622"/>
      <c r="GJ622"/>
      <c r="GK622"/>
      <c r="GL622"/>
      <c r="GM622"/>
      <c r="GN622"/>
      <c r="GO622"/>
      <c r="GP622"/>
      <c r="GQ622"/>
      <c r="GR622"/>
      <c r="GS622"/>
      <c r="GT622"/>
      <c r="GU622"/>
      <c r="GV622"/>
      <c r="GW622"/>
      <c r="GX622"/>
      <c r="GY622"/>
      <c r="GZ622"/>
      <c r="HA622"/>
      <c r="HB622"/>
      <c r="HC622"/>
      <c r="HD622"/>
      <c r="HE622"/>
      <c r="HF622"/>
      <c r="HG622"/>
      <c r="HH622"/>
      <c r="HI622"/>
      <c r="HJ622"/>
      <c r="HK622"/>
      <c r="HL622"/>
      <c r="HM622"/>
      <c r="HN622"/>
      <c r="HO622"/>
      <c r="HP622"/>
      <c r="HQ622"/>
      <c r="HR622"/>
      <c r="HS622"/>
      <c r="HT622"/>
      <c r="HU622"/>
      <c r="HV622"/>
      <c r="HW622"/>
      <c r="HX622"/>
      <c r="HY622"/>
      <c r="HZ622"/>
      <c r="IA622"/>
      <c r="IB622"/>
      <c r="IC622"/>
      <c r="ID622"/>
      <c r="IE622"/>
      <c r="IF622"/>
      <c r="IG622"/>
      <c r="IH622"/>
      <c r="II622"/>
      <c r="IJ622"/>
      <c r="IK622"/>
      <c r="IL622"/>
      <c r="IM622"/>
      <c r="IN622"/>
      <c r="IO622"/>
      <c r="IP622"/>
      <c r="IQ622"/>
      <c r="IR622"/>
      <c r="IS622"/>
      <c r="IT622"/>
      <c r="IU622"/>
      <c r="IV622"/>
    </row>
    <row r="623" spans="1:256" ht="24.9" customHeight="1" thickTop="1" thickBot="1" x14ac:dyDescent="0.3">
      <c r="A623" s="392" t="s">
        <v>2401</v>
      </c>
      <c r="B623" s="427"/>
      <c r="C623" s="427"/>
      <c r="D623" s="427"/>
      <c r="E623" s="427"/>
      <c r="F623" s="427"/>
      <c r="G623" s="427"/>
      <c r="H623" s="427"/>
      <c r="I623" s="427"/>
      <c r="J623" s="427"/>
      <c r="K623" s="427"/>
      <c r="L623" s="427"/>
      <c r="M623" s="427"/>
      <c r="N623" s="427"/>
      <c r="O623" s="427"/>
      <c r="P623" s="427"/>
      <c r="Q623" s="427"/>
      <c r="R623" s="427"/>
      <c r="S623" s="427"/>
      <c r="T623" s="427"/>
      <c r="U623" s="427"/>
      <c r="V623" s="427"/>
      <c r="W623" s="427"/>
      <c r="X623" s="427"/>
      <c r="Y623" s="427"/>
      <c r="Z623" s="427"/>
      <c r="AA623" s="427"/>
      <c r="AB623" s="427"/>
      <c r="AC623" s="428"/>
      <c r="AD623" s="310">
        <f>'Art. 123'!AF598</f>
        <v>3</v>
      </c>
      <c r="AE623" s="94" t="str">
        <f t="shared" si="112"/>
        <v>No aplica</v>
      </c>
      <c r="AF623">
        <f t="shared" si="113"/>
        <v>1.5</v>
      </c>
      <c r="AG623" s="92" t="str">
        <f t="shared" si="114"/>
        <v>No aplica</v>
      </c>
      <c r="AH623" s="95" t="e">
        <f t="shared" si="115"/>
        <v>#VALUE!</v>
      </c>
      <c r="AI623" s="96" t="str">
        <f t="shared" si="116"/>
        <v>No aplica</v>
      </c>
      <c r="AJ623" s="96" t="e">
        <f t="shared" si="117"/>
        <v>#VALUE!</v>
      </c>
      <c r="AK623" s="96" t="e">
        <f t="shared" si="118"/>
        <v>#VALUE!</v>
      </c>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c r="BY623"/>
      <c r="BZ623"/>
      <c r="CA623"/>
      <c r="CB623"/>
      <c r="CC623"/>
      <c r="CD623"/>
      <c r="CE623"/>
      <c r="CF623"/>
      <c r="CG623"/>
      <c r="CH623"/>
      <c r="CI623"/>
      <c r="CJ623"/>
      <c r="CK623"/>
      <c r="CL623"/>
      <c r="CM623"/>
      <c r="CN623"/>
      <c r="CO623"/>
      <c r="CP623"/>
      <c r="CQ623"/>
      <c r="CR623"/>
      <c r="CS623"/>
      <c r="CT623"/>
      <c r="CU623"/>
      <c r="CV623"/>
      <c r="CW623"/>
      <c r="CX623"/>
      <c r="CY623"/>
      <c r="CZ623"/>
      <c r="DA623"/>
      <c r="DB623"/>
      <c r="DC623"/>
      <c r="DD623"/>
      <c r="DE623"/>
      <c r="DF623"/>
      <c r="DG623"/>
      <c r="DH623"/>
      <c r="DI623"/>
      <c r="DJ623"/>
      <c r="DK623"/>
      <c r="DL623"/>
      <c r="DM623"/>
      <c r="DN623"/>
      <c r="DO623"/>
      <c r="DP623"/>
      <c r="DQ623"/>
      <c r="DR623"/>
      <c r="DS623"/>
      <c r="DT623"/>
      <c r="DU623"/>
      <c r="DV623"/>
      <c r="DW623"/>
      <c r="DX623"/>
      <c r="DY623"/>
      <c r="DZ623"/>
      <c r="EA623"/>
      <c r="EB623"/>
      <c r="EC623"/>
      <c r="ED623"/>
      <c r="EE623"/>
      <c r="EF623"/>
      <c r="EG623"/>
      <c r="EH623"/>
      <c r="EI623"/>
      <c r="EJ623"/>
      <c r="EK623"/>
      <c r="EL623"/>
      <c r="EM623"/>
      <c r="EN623"/>
      <c r="EO623"/>
      <c r="EP623"/>
      <c r="EQ623"/>
      <c r="ER623"/>
      <c r="ES623"/>
      <c r="ET623"/>
      <c r="EU623"/>
      <c r="EV623"/>
      <c r="EW623"/>
      <c r="EX623"/>
      <c r="EY623"/>
      <c r="EZ623"/>
      <c r="FA623"/>
      <c r="FB623"/>
      <c r="FC623"/>
      <c r="FD623"/>
      <c r="FE623"/>
      <c r="FF623"/>
      <c r="FG623"/>
      <c r="FH623"/>
      <c r="FI623"/>
      <c r="FJ623"/>
      <c r="FK623"/>
      <c r="FL623"/>
      <c r="FM623"/>
      <c r="FN623"/>
      <c r="FO623"/>
      <c r="FP623"/>
      <c r="FQ623"/>
      <c r="FR623"/>
      <c r="FS623"/>
      <c r="FT623"/>
      <c r="FU623"/>
      <c r="FV623"/>
      <c r="FW623"/>
      <c r="FX623"/>
      <c r="FY623"/>
      <c r="FZ623"/>
      <c r="GA623"/>
      <c r="GB623"/>
      <c r="GC623"/>
      <c r="GD623"/>
      <c r="GE623"/>
      <c r="GF623"/>
      <c r="GG623"/>
      <c r="GH623"/>
      <c r="GI623"/>
      <c r="GJ623"/>
      <c r="GK623"/>
      <c r="GL623"/>
      <c r="GM623"/>
      <c r="GN623"/>
      <c r="GO623"/>
      <c r="GP623"/>
      <c r="GQ623"/>
      <c r="GR623"/>
      <c r="GS623"/>
      <c r="GT623"/>
      <c r="GU623"/>
      <c r="GV623"/>
      <c r="GW623"/>
      <c r="GX623"/>
      <c r="GY623"/>
      <c r="GZ623"/>
      <c r="HA623"/>
      <c r="HB623"/>
      <c r="HC623"/>
      <c r="HD623"/>
      <c r="HE623"/>
      <c r="HF623"/>
      <c r="HG623"/>
      <c r="HH623"/>
      <c r="HI623"/>
      <c r="HJ623"/>
      <c r="HK623"/>
      <c r="HL623"/>
      <c r="HM623"/>
      <c r="HN623"/>
      <c r="HO623"/>
      <c r="HP623"/>
      <c r="HQ623"/>
      <c r="HR623"/>
      <c r="HS623"/>
      <c r="HT623"/>
      <c r="HU623"/>
      <c r="HV623"/>
      <c r="HW623"/>
      <c r="HX623"/>
      <c r="HY623"/>
      <c r="HZ623"/>
      <c r="IA623"/>
      <c r="IB623"/>
      <c r="IC623"/>
      <c r="ID623"/>
      <c r="IE623"/>
      <c r="IF623"/>
      <c r="IG623"/>
      <c r="IH623"/>
      <c r="II623"/>
      <c r="IJ623"/>
      <c r="IK623"/>
      <c r="IL623"/>
      <c r="IM623"/>
      <c r="IN623"/>
      <c r="IO623"/>
      <c r="IP623"/>
      <c r="IQ623"/>
      <c r="IR623"/>
      <c r="IS623"/>
      <c r="IT623"/>
      <c r="IU623"/>
      <c r="IV623"/>
    </row>
    <row r="624" spans="1:256" ht="24.9" customHeight="1" thickTop="1" thickBot="1" x14ac:dyDescent="0.3">
      <c r="A624" s="392" t="s">
        <v>2301</v>
      </c>
      <c r="B624" s="427"/>
      <c r="C624" s="427"/>
      <c r="D624" s="427"/>
      <c r="E624" s="427"/>
      <c r="F624" s="427"/>
      <c r="G624" s="427"/>
      <c r="H624" s="427"/>
      <c r="I624" s="427"/>
      <c r="J624" s="427"/>
      <c r="K624" s="427"/>
      <c r="L624" s="427"/>
      <c r="M624" s="427"/>
      <c r="N624" s="427"/>
      <c r="O624" s="427"/>
      <c r="P624" s="427"/>
      <c r="Q624" s="427"/>
      <c r="R624" s="427"/>
      <c r="S624" s="427"/>
      <c r="T624" s="427"/>
      <c r="U624" s="427"/>
      <c r="V624" s="427"/>
      <c r="W624" s="427"/>
      <c r="X624" s="427"/>
      <c r="Y624" s="427"/>
      <c r="Z624" s="427"/>
      <c r="AA624" s="427"/>
      <c r="AB624" s="427"/>
      <c r="AC624" s="428"/>
      <c r="AD624" s="310">
        <f>'Art. 123'!AF599</f>
        <v>3</v>
      </c>
      <c r="AE624" s="94" t="str">
        <f t="shared" si="112"/>
        <v>No aplica</v>
      </c>
      <c r="AF624">
        <f t="shared" si="113"/>
        <v>1.5</v>
      </c>
      <c r="AG624" s="92" t="str">
        <f t="shared" si="114"/>
        <v>No aplica</v>
      </c>
      <c r="AH624" s="95" t="e">
        <f t="shared" si="115"/>
        <v>#VALUE!</v>
      </c>
      <c r="AI624" s="96" t="str">
        <f t="shared" si="116"/>
        <v>No aplica</v>
      </c>
      <c r="AJ624" s="96" t="e">
        <f t="shared" si="117"/>
        <v>#VALUE!</v>
      </c>
      <c r="AK624" s="96" t="e">
        <f t="shared" si="118"/>
        <v>#VALUE!</v>
      </c>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c r="BY624"/>
      <c r="BZ624"/>
      <c r="CA624"/>
      <c r="CB624"/>
      <c r="CC624"/>
      <c r="CD624"/>
      <c r="CE624"/>
      <c r="CF624"/>
      <c r="CG624"/>
      <c r="CH624"/>
      <c r="CI624"/>
      <c r="CJ624"/>
      <c r="CK624"/>
      <c r="CL624"/>
      <c r="CM624"/>
      <c r="CN624"/>
      <c r="CO624"/>
      <c r="CP624"/>
      <c r="CQ624"/>
      <c r="CR624"/>
      <c r="CS624"/>
      <c r="CT624"/>
      <c r="CU624"/>
      <c r="CV624"/>
      <c r="CW624"/>
      <c r="CX624"/>
      <c r="CY624"/>
      <c r="CZ624"/>
      <c r="DA624"/>
      <c r="DB624"/>
      <c r="DC624"/>
      <c r="DD624"/>
      <c r="DE624"/>
      <c r="DF624"/>
      <c r="DG624"/>
      <c r="DH624"/>
      <c r="DI624"/>
      <c r="DJ624"/>
      <c r="DK624"/>
      <c r="DL624"/>
      <c r="DM624"/>
      <c r="DN624"/>
      <c r="DO624"/>
      <c r="DP624"/>
      <c r="DQ624"/>
      <c r="DR624"/>
      <c r="DS624"/>
      <c r="DT624"/>
      <c r="DU624"/>
      <c r="DV624"/>
      <c r="DW624"/>
      <c r="DX624"/>
      <c r="DY624"/>
      <c r="DZ624"/>
      <c r="EA624"/>
      <c r="EB624"/>
      <c r="EC624"/>
      <c r="ED624"/>
      <c r="EE624"/>
      <c r="EF624"/>
      <c r="EG624"/>
      <c r="EH624"/>
      <c r="EI624"/>
      <c r="EJ624"/>
      <c r="EK624"/>
      <c r="EL624"/>
      <c r="EM624"/>
      <c r="EN624"/>
      <c r="EO624"/>
      <c r="EP624"/>
      <c r="EQ624"/>
      <c r="ER624"/>
      <c r="ES624"/>
      <c r="ET624"/>
      <c r="EU624"/>
      <c r="EV624"/>
      <c r="EW624"/>
      <c r="EX624"/>
      <c r="EY624"/>
      <c r="EZ624"/>
      <c r="FA624"/>
      <c r="FB624"/>
      <c r="FC624"/>
      <c r="FD624"/>
      <c r="FE624"/>
      <c r="FF624"/>
      <c r="FG624"/>
      <c r="FH624"/>
      <c r="FI624"/>
      <c r="FJ624"/>
      <c r="FK624"/>
      <c r="FL624"/>
      <c r="FM624"/>
      <c r="FN624"/>
      <c r="FO624"/>
      <c r="FP624"/>
      <c r="FQ624"/>
      <c r="FR624"/>
      <c r="FS624"/>
      <c r="FT624"/>
      <c r="FU624"/>
      <c r="FV624"/>
      <c r="FW624"/>
      <c r="FX624"/>
      <c r="FY624"/>
      <c r="FZ624"/>
      <c r="GA624"/>
      <c r="GB624"/>
      <c r="GC624"/>
      <c r="GD624"/>
      <c r="GE624"/>
      <c r="GF624"/>
      <c r="GG624"/>
      <c r="GH624"/>
      <c r="GI624"/>
      <c r="GJ624"/>
      <c r="GK624"/>
      <c r="GL624"/>
      <c r="GM624"/>
      <c r="GN624"/>
      <c r="GO624"/>
      <c r="GP624"/>
      <c r="GQ624"/>
      <c r="GR624"/>
      <c r="GS624"/>
      <c r="GT624"/>
      <c r="GU624"/>
      <c r="GV624"/>
      <c r="GW624"/>
      <c r="GX624"/>
      <c r="GY624"/>
      <c r="GZ624"/>
      <c r="HA624"/>
      <c r="HB624"/>
      <c r="HC624"/>
      <c r="HD624"/>
      <c r="HE624"/>
      <c r="HF624"/>
      <c r="HG624"/>
      <c r="HH624"/>
      <c r="HI624"/>
      <c r="HJ624"/>
      <c r="HK624"/>
      <c r="HL624"/>
      <c r="HM624"/>
      <c r="HN624"/>
      <c r="HO624"/>
      <c r="HP624"/>
      <c r="HQ624"/>
      <c r="HR624"/>
      <c r="HS624"/>
      <c r="HT624"/>
      <c r="HU624"/>
      <c r="HV624"/>
      <c r="HW624"/>
      <c r="HX624"/>
      <c r="HY624"/>
      <c r="HZ624"/>
      <c r="IA624"/>
      <c r="IB624"/>
      <c r="IC624"/>
      <c r="ID624"/>
      <c r="IE624"/>
      <c r="IF624"/>
      <c r="IG624"/>
      <c r="IH624"/>
      <c r="II624"/>
      <c r="IJ624"/>
      <c r="IK624"/>
      <c r="IL624"/>
      <c r="IM624"/>
      <c r="IN624"/>
      <c r="IO624"/>
      <c r="IP624"/>
      <c r="IQ624"/>
      <c r="IR624"/>
      <c r="IS624"/>
      <c r="IT624"/>
      <c r="IU624"/>
      <c r="IV624"/>
    </row>
    <row r="625" spans="1:256" ht="24.9" customHeight="1" thickTop="1" thickBot="1" x14ac:dyDescent="0.3">
      <c r="A625" s="434" t="s">
        <v>2402</v>
      </c>
      <c r="B625" s="435"/>
      <c r="C625" s="435"/>
      <c r="D625" s="435"/>
      <c r="E625" s="435"/>
      <c r="F625" s="435"/>
      <c r="G625" s="435"/>
      <c r="H625" s="435"/>
      <c r="I625" s="435"/>
      <c r="J625" s="435"/>
      <c r="K625" s="435"/>
      <c r="L625" s="435"/>
      <c r="M625" s="435"/>
      <c r="N625" s="435"/>
      <c r="O625" s="435"/>
      <c r="P625" s="435"/>
      <c r="Q625" s="435"/>
      <c r="R625" s="435"/>
      <c r="S625" s="435"/>
      <c r="T625" s="435"/>
      <c r="U625" s="435"/>
      <c r="V625" s="435"/>
      <c r="W625" s="435"/>
      <c r="X625" s="435"/>
      <c r="Y625" s="435"/>
      <c r="Z625" s="435"/>
      <c r="AA625" s="435"/>
      <c r="AB625" s="435"/>
      <c r="AC625" s="436"/>
      <c r="AD625" s="310">
        <f>'Art. 123'!AF600</f>
        <v>3</v>
      </c>
      <c r="AE625" s="94" t="str">
        <f t="shared" si="112"/>
        <v>No aplica</v>
      </c>
      <c r="AF625">
        <f t="shared" si="113"/>
        <v>1.5</v>
      </c>
      <c r="AG625" s="92" t="str">
        <f t="shared" si="114"/>
        <v>No aplica</v>
      </c>
      <c r="AH625" s="95" t="e">
        <f t="shared" si="115"/>
        <v>#VALUE!</v>
      </c>
      <c r="AI625" s="96" t="str">
        <f t="shared" si="116"/>
        <v>No aplica</v>
      </c>
      <c r="AJ625" s="96" t="e">
        <f t="shared" si="117"/>
        <v>#VALUE!</v>
      </c>
      <c r="AK625" s="96" t="e">
        <f t="shared" si="118"/>
        <v>#VALUE!</v>
      </c>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c r="BY625"/>
      <c r="BZ625"/>
      <c r="CA625"/>
      <c r="CB625"/>
      <c r="CC625"/>
      <c r="CD625"/>
      <c r="CE625"/>
      <c r="CF625"/>
      <c r="CG625"/>
      <c r="CH625"/>
      <c r="CI625"/>
      <c r="CJ625"/>
      <c r="CK625"/>
      <c r="CL625"/>
      <c r="CM625"/>
      <c r="CN625"/>
      <c r="CO625"/>
      <c r="CP625"/>
      <c r="CQ625"/>
      <c r="CR625"/>
      <c r="CS625"/>
      <c r="CT625"/>
      <c r="CU625"/>
      <c r="CV625"/>
      <c r="CW625"/>
      <c r="CX625"/>
      <c r="CY625"/>
      <c r="CZ625"/>
      <c r="DA625"/>
      <c r="DB625"/>
      <c r="DC625"/>
      <c r="DD625"/>
      <c r="DE625"/>
      <c r="DF625"/>
      <c r="DG625"/>
      <c r="DH625"/>
      <c r="DI625"/>
      <c r="DJ625"/>
      <c r="DK625"/>
      <c r="DL625"/>
      <c r="DM625"/>
      <c r="DN625"/>
      <c r="DO625"/>
      <c r="DP625"/>
      <c r="DQ625"/>
      <c r="DR625"/>
      <c r="DS625"/>
      <c r="DT625"/>
      <c r="DU625"/>
      <c r="DV625"/>
      <c r="DW625"/>
      <c r="DX625"/>
      <c r="DY625"/>
      <c r="DZ625"/>
      <c r="EA625"/>
      <c r="EB625"/>
      <c r="EC625"/>
      <c r="ED625"/>
      <c r="EE625"/>
      <c r="EF625"/>
      <c r="EG625"/>
      <c r="EH625"/>
      <c r="EI625"/>
      <c r="EJ625"/>
      <c r="EK625"/>
      <c r="EL625"/>
      <c r="EM625"/>
      <c r="EN625"/>
      <c r="EO625"/>
      <c r="EP625"/>
      <c r="EQ625"/>
      <c r="ER625"/>
      <c r="ES625"/>
      <c r="ET625"/>
      <c r="EU625"/>
      <c r="EV625"/>
      <c r="EW625"/>
      <c r="EX625"/>
      <c r="EY625"/>
      <c r="EZ625"/>
      <c r="FA625"/>
      <c r="FB625"/>
      <c r="FC625"/>
      <c r="FD625"/>
      <c r="FE625"/>
      <c r="FF625"/>
      <c r="FG625"/>
      <c r="FH625"/>
      <c r="FI625"/>
      <c r="FJ625"/>
      <c r="FK625"/>
      <c r="FL625"/>
      <c r="FM625"/>
      <c r="FN625"/>
      <c r="FO625"/>
      <c r="FP625"/>
      <c r="FQ625"/>
      <c r="FR625"/>
      <c r="FS625"/>
      <c r="FT625"/>
      <c r="FU625"/>
      <c r="FV625"/>
      <c r="FW625"/>
      <c r="FX625"/>
      <c r="FY625"/>
      <c r="FZ625"/>
      <c r="GA625"/>
      <c r="GB625"/>
      <c r="GC625"/>
      <c r="GD625"/>
      <c r="GE625"/>
      <c r="GF625"/>
      <c r="GG625"/>
      <c r="GH625"/>
      <c r="GI625"/>
      <c r="GJ625"/>
      <c r="GK625"/>
      <c r="GL625"/>
      <c r="GM625"/>
      <c r="GN625"/>
      <c r="GO625"/>
      <c r="GP625"/>
      <c r="GQ625"/>
      <c r="GR625"/>
      <c r="GS625"/>
      <c r="GT625"/>
      <c r="GU625"/>
      <c r="GV625"/>
      <c r="GW625"/>
      <c r="GX625"/>
      <c r="GY625"/>
      <c r="GZ625"/>
      <c r="HA625"/>
      <c r="HB625"/>
      <c r="HC625"/>
      <c r="HD625"/>
      <c r="HE625"/>
      <c r="HF625"/>
      <c r="HG625"/>
      <c r="HH625"/>
      <c r="HI625"/>
      <c r="HJ625"/>
      <c r="HK625"/>
      <c r="HL625"/>
      <c r="HM625"/>
      <c r="HN625"/>
      <c r="HO625"/>
      <c r="HP625"/>
      <c r="HQ625"/>
      <c r="HR625"/>
      <c r="HS625"/>
      <c r="HT625"/>
      <c r="HU625"/>
      <c r="HV625"/>
      <c r="HW625"/>
      <c r="HX625"/>
      <c r="HY625"/>
      <c r="HZ625"/>
      <c r="IA625"/>
      <c r="IB625"/>
      <c r="IC625"/>
      <c r="ID625"/>
      <c r="IE625"/>
      <c r="IF625"/>
      <c r="IG625"/>
      <c r="IH625"/>
      <c r="II625"/>
      <c r="IJ625"/>
      <c r="IK625"/>
      <c r="IL625"/>
      <c r="IM625"/>
      <c r="IN625"/>
      <c r="IO625"/>
      <c r="IP625"/>
      <c r="IQ625"/>
      <c r="IR625"/>
      <c r="IS625"/>
      <c r="IT625"/>
      <c r="IU625"/>
      <c r="IV625"/>
    </row>
    <row r="626" spans="1:256" ht="24.9" customHeight="1" thickTop="1" thickBot="1" x14ac:dyDescent="0.3">
      <c r="A626" s="434" t="s">
        <v>2403</v>
      </c>
      <c r="B626" s="435"/>
      <c r="C626" s="435"/>
      <c r="D626" s="435"/>
      <c r="E626" s="435"/>
      <c r="F626" s="435"/>
      <c r="G626" s="435"/>
      <c r="H626" s="435"/>
      <c r="I626" s="435"/>
      <c r="J626" s="435"/>
      <c r="K626" s="435"/>
      <c r="L626" s="435"/>
      <c r="M626" s="435"/>
      <c r="N626" s="435"/>
      <c r="O626" s="435"/>
      <c r="P626" s="435"/>
      <c r="Q626" s="435"/>
      <c r="R626" s="435"/>
      <c r="S626" s="435"/>
      <c r="T626" s="435"/>
      <c r="U626" s="435"/>
      <c r="V626" s="435"/>
      <c r="W626" s="435"/>
      <c r="X626" s="435"/>
      <c r="Y626" s="435"/>
      <c r="Z626" s="435"/>
      <c r="AA626" s="435"/>
      <c r="AB626" s="435"/>
      <c r="AC626" s="436"/>
      <c r="AD626" s="310">
        <f>'Art. 123'!AF601</f>
        <v>3</v>
      </c>
      <c r="AE626" s="94" t="str">
        <f t="shared" si="112"/>
        <v>No aplica</v>
      </c>
      <c r="AF626">
        <f t="shared" si="113"/>
        <v>1.5</v>
      </c>
      <c r="AG626" s="92" t="str">
        <f t="shared" si="114"/>
        <v>No aplica</v>
      </c>
      <c r="AH626" s="95" t="e">
        <f t="shared" si="115"/>
        <v>#VALUE!</v>
      </c>
      <c r="AI626" s="96" t="str">
        <f t="shared" si="116"/>
        <v>No aplica</v>
      </c>
      <c r="AJ626" s="96" t="e">
        <f t="shared" si="117"/>
        <v>#VALUE!</v>
      </c>
      <c r="AK626" s="96" t="e">
        <f t="shared" si="118"/>
        <v>#VALUE!</v>
      </c>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c r="BY626"/>
      <c r="BZ626"/>
      <c r="CA626"/>
      <c r="CB626"/>
      <c r="CC626"/>
      <c r="CD626"/>
      <c r="CE626"/>
      <c r="CF626"/>
      <c r="CG626"/>
      <c r="CH626"/>
      <c r="CI626"/>
      <c r="CJ626"/>
      <c r="CK626"/>
      <c r="CL626"/>
      <c r="CM626"/>
      <c r="CN626"/>
      <c r="CO626"/>
      <c r="CP626"/>
      <c r="CQ626"/>
      <c r="CR626"/>
      <c r="CS626"/>
      <c r="CT626"/>
      <c r="CU626"/>
      <c r="CV626"/>
      <c r="CW626"/>
      <c r="CX626"/>
      <c r="CY626"/>
      <c r="CZ626"/>
      <c r="DA626"/>
      <c r="DB626"/>
      <c r="DC626"/>
      <c r="DD626"/>
      <c r="DE626"/>
      <c r="DF626"/>
      <c r="DG626"/>
      <c r="DH626"/>
      <c r="DI626"/>
      <c r="DJ626"/>
      <c r="DK626"/>
      <c r="DL626"/>
      <c r="DM626"/>
      <c r="DN626"/>
      <c r="DO626"/>
      <c r="DP626"/>
      <c r="DQ626"/>
      <c r="DR626"/>
      <c r="DS626"/>
      <c r="DT626"/>
      <c r="DU626"/>
      <c r="DV626"/>
      <c r="DW626"/>
      <c r="DX626"/>
      <c r="DY626"/>
      <c r="DZ626"/>
      <c r="EA626"/>
      <c r="EB626"/>
      <c r="EC626"/>
      <c r="ED626"/>
      <c r="EE626"/>
      <c r="EF626"/>
      <c r="EG626"/>
      <c r="EH626"/>
      <c r="EI626"/>
      <c r="EJ626"/>
      <c r="EK626"/>
      <c r="EL626"/>
      <c r="EM626"/>
      <c r="EN626"/>
      <c r="EO626"/>
      <c r="EP626"/>
      <c r="EQ626"/>
      <c r="ER626"/>
      <c r="ES626"/>
      <c r="ET626"/>
      <c r="EU626"/>
      <c r="EV626"/>
      <c r="EW626"/>
      <c r="EX626"/>
      <c r="EY626"/>
      <c r="EZ626"/>
      <c r="FA626"/>
      <c r="FB626"/>
      <c r="FC626"/>
      <c r="FD626"/>
      <c r="FE626"/>
      <c r="FF626"/>
      <c r="FG626"/>
      <c r="FH626"/>
      <c r="FI626"/>
      <c r="FJ626"/>
      <c r="FK626"/>
      <c r="FL626"/>
      <c r="FM626"/>
      <c r="FN626"/>
      <c r="FO626"/>
      <c r="FP626"/>
      <c r="FQ626"/>
      <c r="FR626"/>
      <c r="FS626"/>
      <c r="FT626"/>
      <c r="FU626"/>
      <c r="FV626"/>
      <c r="FW626"/>
      <c r="FX626"/>
      <c r="FY626"/>
      <c r="FZ626"/>
      <c r="GA626"/>
      <c r="GB626"/>
      <c r="GC626"/>
      <c r="GD626"/>
      <c r="GE626"/>
      <c r="GF626"/>
      <c r="GG626"/>
      <c r="GH626"/>
      <c r="GI626"/>
      <c r="GJ626"/>
      <c r="GK626"/>
      <c r="GL626"/>
      <c r="GM626"/>
      <c r="GN626"/>
      <c r="GO626"/>
      <c r="GP626"/>
      <c r="GQ626"/>
      <c r="GR626"/>
      <c r="GS626"/>
      <c r="GT626"/>
      <c r="GU626"/>
      <c r="GV626"/>
      <c r="GW626"/>
      <c r="GX626"/>
      <c r="GY626"/>
      <c r="GZ626"/>
      <c r="HA626"/>
      <c r="HB626"/>
      <c r="HC626"/>
      <c r="HD626"/>
      <c r="HE626"/>
      <c r="HF626"/>
      <c r="HG626"/>
      <c r="HH626"/>
      <c r="HI626"/>
      <c r="HJ626"/>
      <c r="HK626"/>
      <c r="HL626"/>
      <c r="HM626"/>
      <c r="HN626"/>
      <c r="HO626"/>
      <c r="HP626"/>
      <c r="HQ626"/>
      <c r="HR626"/>
      <c r="HS626"/>
      <c r="HT626"/>
      <c r="HU626"/>
      <c r="HV626"/>
      <c r="HW626"/>
      <c r="HX626"/>
      <c r="HY626"/>
      <c r="HZ626"/>
      <c r="IA626"/>
      <c r="IB626"/>
      <c r="IC626"/>
      <c r="ID626"/>
      <c r="IE626"/>
      <c r="IF626"/>
      <c r="IG626"/>
      <c r="IH626"/>
      <c r="II626"/>
      <c r="IJ626"/>
      <c r="IK626"/>
      <c r="IL626"/>
      <c r="IM626"/>
      <c r="IN626"/>
      <c r="IO626"/>
      <c r="IP626"/>
      <c r="IQ626"/>
      <c r="IR626"/>
      <c r="IS626"/>
      <c r="IT626"/>
      <c r="IU626"/>
      <c r="IV626"/>
    </row>
    <row r="627" spans="1:256" ht="24.9" customHeight="1" thickTop="1" thickBot="1" x14ac:dyDescent="0.3">
      <c r="A627" s="392" t="s">
        <v>2404</v>
      </c>
      <c r="B627" s="427"/>
      <c r="C627" s="427"/>
      <c r="D627" s="427"/>
      <c r="E627" s="427"/>
      <c r="F627" s="427"/>
      <c r="G627" s="427"/>
      <c r="H627" s="427"/>
      <c r="I627" s="427"/>
      <c r="J627" s="427"/>
      <c r="K627" s="427"/>
      <c r="L627" s="427"/>
      <c r="M627" s="427"/>
      <c r="N627" s="427"/>
      <c r="O627" s="427"/>
      <c r="P627" s="427"/>
      <c r="Q627" s="427"/>
      <c r="R627" s="427"/>
      <c r="S627" s="427"/>
      <c r="T627" s="427"/>
      <c r="U627" s="427"/>
      <c r="V627" s="427"/>
      <c r="W627" s="427"/>
      <c r="X627" s="427"/>
      <c r="Y627" s="427"/>
      <c r="Z627" s="427"/>
      <c r="AA627" s="427"/>
      <c r="AB627" s="427"/>
      <c r="AC627" s="428"/>
      <c r="AD627" s="310">
        <f>'Art. 123'!AF602</f>
        <v>3</v>
      </c>
      <c r="AE627" s="94" t="str">
        <f t="shared" si="112"/>
        <v>No aplica</v>
      </c>
      <c r="AF627">
        <f t="shared" si="113"/>
        <v>1.5</v>
      </c>
      <c r="AG627" s="92" t="str">
        <f t="shared" si="114"/>
        <v>No aplica</v>
      </c>
      <c r="AH627" s="95" t="e">
        <f t="shared" si="115"/>
        <v>#VALUE!</v>
      </c>
      <c r="AI627" s="96" t="str">
        <f t="shared" si="116"/>
        <v>No aplica</v>
      </c>
      <c r="AJ627" s="96" t="e">
        <f t="shared" si="117"/>
        <v>#VALUE!</v>
      </c>
      <c r="AK627" s="96" t="e">
        <f t="shared" si="118"/>
        <v>#VALUE!</v>
      </c>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c r="BY627"/>
      <c r="BZ627"/>
      <c r="CA627"/>
      <c r="CB627"/>
      <c r="CC627"/>
      <c r="CD627"/>
      <c r="CE627"/>
      <c r="CF627"/>
      <c r="CG627"/>
      <c r="CH627"/>
      <c r="CI627"/>
      <c r="CJ627"/>
      <c r="CK627"/>
      <c r="CL627"/>
      <c r="CM627"/>
      <c r="CN627"/>
      <c r="CO627"/>
      <c r="CP627"/>
      <c r="CQ627"/>
      <c r="CR627"/>
      <c r="CS627"/>
      <c r="CT627"/>
      <c r="CU627"/>
      <c r="CV627"/>
      <c r="CW627"/>
      <c r="CX627"/>
      <c r="CY627"/>
      <c r="CZ627"/>
      <c r="DA627"/>
      <c r="DB627"/>
      <c r="DC627"/>
      <c r="DD627"/>
      <c r="DE627"/>
      <c r="DF627"/>
      <c r="DG627"/>
      <c r="DH627"/>
      <c r="DI627"/>
      <c r="DJ627"/>
      <c r="DK627"/>
      <c r="DL627"/>
      <c r="DM627"/>
      <c r="DN627"/>
      <c r="DO627"/>
      <c r="DP627"/>
      <c r="DQ627"/>
      <c r="DR627"/>
      <c r="DS627"/>
      <c r="DT627"/>
      <c r="DU627"/>
      <c r="DV627"/>
      <c r="DW627"/>
      <c r="DX627"/>
      <c r="DY627"/>
      <c r="DZ627"/>
      <c r="EA627"/>
      <c r="EB627"/>
      <c r="EC627"/>
      <c r="ED627"/>
      <c r="EE627"/>
      <c r="EF627"/>
      <c r="EG627"/>
      <c r="EH627"/>
      <c r="EI627"/>
      <c r="EJ627"/>
      <c r="EK627"/>
      <c r="EL627"/>
      <c r="EM627"/>
      <c r="EN627"/>
      <c r="EO627"/>
      <c r="EP627"/>
      <c r="EQ627"/>
      <c r="ER627"/>
      <c r="ES627"/>
      <c r="ET627"/>
      <c r="EU627"/>
      <c r="EV627"/>
      <c r="EW627"/>
      <c r="EX627"/>
      <c r="EY627"/>
      <c r="EZ627"/>
      <c r="FA627"/>
      <c r="FB627"/>
      <c r="FC627"/>
      <c r="FD627"/>
      <c r="FE627"/>
      <c r="FF627"/>
      <c r="FG627"/>
      <c r="FH627"/>
      <c r="FI627"/>
      <c r="FJ627"/>
      <c r="FK627"/>
      <c r="FL627"/>
      <c r="FM627"/>
      <c r="FN627"/>
      <c r="FO627"/>
      <c r="FP627"/>
      <c r="FQ627"/>
      <c r="FR627"/>
      <c r="FS627"/>
      <c r="FT627"/>
      <c r="FU627"/>
      <c r="FV627"/>
      <c r="FW627"/>
      <c r="FX627"/>
      <c r="FY627"/>
      <c r="FZ627"/>
      <c r="GA627"/>
      <c r="GB627"/>
      <c r="GC627"/>
      <c r="GD627"/>
      <c r="GE627"/>
      <c r="GF627"/>
      <c r="GG627"/>
      <c r="GH627"/>
      <c r="GI627"/>
      <c r="GJ627"/>
      <c r="GK627"/>
      <c r="GL627"/>
      <c r="GM627"/>
      <c r="GN627"/>
      <c r="GO627"/>
      <c r="GP627"/>
      <c r="GQ627"/>
      <c r="GR627"/>
      <c r="GS627"/>
      <c r="GT627"/>
      <c r="GU627"/>
      <c r="GV627"/>
      <c r="GW627"/>
      <c r="GX627"/>
      <c r="GY627"/>
      <c r="GZ627"/>
      <c r="HA627"/>
      <c r="HB627"/>
      <c r="HC627"/>
      <c r="HD627"/>
      <c r="HE627"/>
      <c r="HF627"/>
      <c r="HG627"/>
      <c r="HH627"/>
      <c r="HI627"/>
      <c r="HJ627"/>
      <c r="HK627"/>
      <c r="HL627"/>
      <c r="HM627"/>
      <c r="HN627"/>
      <c r="HO627"/>
      <c r="HP627"/>
      <c r="HQ627"/>
      <c r="HR627"/>
      <c r="HS627"/>
      <c r="HT627"/>
      <c r="HU627"/>
      <c r="HV627"/>
      <c r="HW627"/>
      <c r="HX627"/>
      <c r="HY627"/>
      <c r="HZ627"/>
      <c r="IA627"/>
      <c r="IB627"/>
      <c r="IC627"/>
      <c r="ID627"/>
      <c r="IE627"/>
      <c r="IF627"/>
      <c r="IG627"/>
      <c r="IH627"/>
      <c r="II627"/>
      <c r="IJ627"/>
      <c r="IK627"/>
      <c r="IL627"/>
      <c r="IM627"/>
      <c r="IN627"/>
      <c r="IO627"/>
      <c r="IP627"/>
      <c r="IQ627"/>
      <c r="IR627"/>
      <c r="IS627"/>
      <c r="IT627"/>
      <c r="IU627"/>
      <c r="IV627"/>
    </row>
    <row r="628" spans="1:256" ht="24.9" customHeight="1" thickTop="1" thickBot="1" x14ac:dyDescent="0.3">
      <c r="A628" s="392" t="s">
        <v>2405</v>
      </c>
      <c r="B628" s="427"/>
      <c r="C628" s="427"/>
      <c r="D628" s="427"/>
      <c r="E628" s="427"/>
      <c r="F628" s="427"/>
      <c r="G628" s="427"/>
      <c r="H628" s="427"/>
      <c r="I628" s="427"/>
      <c r="J628" s="427"/>
      <c r="K628" s="427"/>
      <c r="L628" s="427"/>
      <c r="M628" s="427"/>
      <c r="N628" s="427"/>
      <c r="O628" s="427"/>
      <c r="P628" s="427"/>
      <c r="Q628" s="427"/>
      <c r="R628" s="427"/>
      <c r="S628" s="427"/>
      <c r="T628" s="427"/>
      <c r="U628" s="427"/>
      <c r="V628" s="427"/>
      <c r="W628" s="427"/>
      <c r="X628" s="427"/>
      <c r="Y628" s="427"/>
      <c r="Z628" s="427"/>
      <c r="AA628" s="427"/>
      <c r="AB628" s="427"/>
      <c r="AC628" s="428"/>
      <c r="AD628" s="310">
        <f>'Art. 123'!AF603</f>
        <v>3</v>
      </c>
      <c r="AE628" s="94" t="str">
        <f t="shared" si="112"/>
        <v>No aplica</v>
      </c>
      <c r="AF628">
        <f t="shared" si="113"/>
        <v>1.5</v>
      </c>
      <c r="AG628" s="92" t="str">
        <f t="shared" si="114"/>
        <v>No aplica</v>
      </c>
      <c r="AH628" s="95" t="e">
        <f t="shared" si="115"/>
        <v>#VALUE!</v>
      </c>
      <c r="AI628" s="96" t="str">
        <f t="shared" si="116"/>
        <v>No aplica</v>
      </c>
      <c r="AJ628" s="96" t="e">
        <f t="shared" si="117"/>
        <v>#VALUE!</v>
      </c>
      <c r="AK628" s="96" t="e">
        <f t="shared" si="118"/>
        <v>#VALUE!</v>
      </c>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c r="BY628"/>
      <c r="BZ628"/>
      <c r="CA628"/>
      <c r="CB628"/>
      <c r="CC628"/>
      <c r="CD628"/>
      <c r="CE628"/>
      <c r="CF628"/>
      <c r="CG628"/>
      <c r="CH628"/>
      <c r="CI628"/>
      <c r="CJ628"/>
      <c r="CK628"/>
      <c r="CL628"/>
      <c r="CM628"/>
      <c r="CN628"/>
      <c r="CO628"/>
      <c r="CP628"/>
      <c r="CQ628"/>
      <c r="CR628"/>
      <c r="CS628"/>
      <c r="CT628"/>
      <c r="CU628"/>
      <c r="CV628"/>
      <c r="CW628"/>
      <c r="CX628"/>
      <c r="CY628"/>
      <c r="CZ628"/>
      <c r="DA628"/>
      <c r="DB628"/>
      <c r="DC628"/>
      <c r="DD628"/>
      <c r="DE628"/>
      <c r="DF628"/>
      <c r="DG628"/>
      <c r="DH628"/>
      <c r="DI628"/>
      <c r="DJ628"/>
      <c r="DK628"/>
      <c r="DL628"/>
      <c r="DM628"/>
      <c r="DN628"/>
      <c r="DO628"/>
      <c r="DP628"/>
      <c r="DQ628"/>
      <c r="DR628"/>
      <c r="DS628"/>
      <c r="DT628"/>
      <c r="DU628"/>
      <c r="DV628"/>
      <c r="DW628"/>
      <c r="DX628"/>
      <c r="DY628"/>
      <c r="DZ628"/>
      <c r="EA628"/>
      <c r="EB628"/>
      <c r="EC628"/>
      <c r="ED628"/>
      <c r="EE628"/>
      <c r="EF628"/>
      <c r="EG628"/>
      <c r="EH628"/>
      <c r="EI628"/>
      <c r="EJ628"/>
      <c r="EK628"/>
      <c r="EL628"/>
      <c r="EM628"/>
      <c r="EN628"/>
      <c r="EO628"/>
      <c r="EP628"/>
      <c r="EQ628"/>
      <c r="ER628"/>
      <c r="ES628"/>
      <c r="ET628"/>
      <c r="EU628"/>
      <c r="EV628"/>
      <c r="EW628"/>
      <c r="EX628"/>
      <c r="EY628"/>
      <c r="EZ628"/>
      <c r="FA628"/>
      <c r="FB628"/>
      <c r="FC628"/>
      <c r="FD628"/>
      <c r="FE628"/>
      <c r="FF628"/>
      <c r="FG628"/>
      <c r="FH628"/>
      <c r="FI628"/>
      <c r="FJ628"/>
      <c r="FK628"/>
      <c r="FL628"/>
      <c r="FM628"/>
      <c r="FN628"/>
      <c r="FO628"/>
      <c r="FP628"/>
      <c r="FQ628"/>
      <c r="FR628"/>
      <c r="FS628"/>
      <c r="FT628"/>
      <c r="FU628"/>
      <c r="FV628"/>
      <c r="FW628"/>
      <c r="FX628"/>
      <c r="FY628"/>
      <c r="FZ628"/>
      <c r="GA628"/>
      <c r="GB628"/>
      <c r="GC628"/>
      <c r="GD628"/>
      <c r="GE628"/>
      <c r="GF628"/>
      <c r="GG628"/>
      <c r="GH628"/>
      <c r="GI628"/>
      <c r="GJ628"/>
      <c r="GK628"/>
      <c r="GL628"/>
      <c r="GM628"/>
      <c r="GN628"/>
      <c r="GO628"/>
      <c r="GP628"/>
      <c r="GQ628"/>
      <c r="GR628"/>
      <c r="GS628"/>
      <c r="GT628"/>
      <c r="GU628"/>
      <c r="GV628"/>
      <c r="GW628"/>
      <c r="GX628"/>
      <c r="GY628"/>
      <c r="GZ628"/>
      <c r="HA628"/>
      <c r="HB628"/>
      <c r="HC628"/>
      <c r="HD628"/>
      <c r="HE628"/>
      <c r="HF628"/>
      <c r="HG628"/>
      <c r="HH628"/>
      <c r="HI628"/>
      <c r="HJ628"/>
      <c r="HK628"/>
      <c r="HL628"/>
      <c r="HM628"/>
      <c r="HN628"/>
      <c r="HO628"/>
      <c r="HP628"/>
      <c r="HQ628"/>
      <c r="HR628"/>
      <c r="HS628"/>
      <c r="HT628"/>
      <c r="HU628"/>
      <c r="HV628"/>
      <c r="HW628"/>
      <c r="HX628"/>
      <c r="HY628"/>
      <c r="HZ628"/>
      <c r="IA628"/>
      <c r="IB628"/>
      <c r="IC628"/>
      <c r="ID628"/>
      <c r="IE628"/>
      <c r="IF628"/>
      <c r="IG628"/>
      <c r="IH628"/>
      <c r="II628"/>
      <c r="IJ628"/>
      <c r="IK628"/>
      <c r="IL628"/>
      <c r="IM628"/>
      <c r="IN628"/>
      <c r="IO628"/>
      <c r="IP628"/>
      <c r="IQ628"/>
      <c r="IR628"/>
      <c r="IS628"/>
      <c r="IT628"/>
      <c r="IU628"/>
      <c r="IV628"/>
    </row>
    <row r="629" spans="1:256" ht="24.9" customHeight="1" thickTop="1" thickBot="1" x14ac:dyDescent="0.3">
      <c r="A629" s="392" t="s">
        <v>2406</v>
      </c>
      <c r="B629" s="427"/>
      <c r="C629" s="427"/>
      <c r="D629" s="427"/>
      <c r="E629" s="427"/>
      <c r="F629" s="427"/>
      <c r="G629" s="427"/>
      <c r="H629" s="427"/>
      <c r="I629" s="427"/>
      <c r="J629" s="427"/>
      <c r="K629" s="427"/>
      <c r="L629" s="427"/>
      <c r="M629" s="427"/>
      <c r="N629" s="427"/>
      <c r="O629" s="427"/>
      <c r="P629" s="427"/>
      <c r="Q629" s="427"/>
      <c r="R629" s="427"/>
      <c r="S629" s="427"/>
      <c r="T629" s="427"/>
      <c r="U629" s="427"/>
      <c r="V629" s="427"/>
      <c r="W629" s="427"/>
      <c r="X629" s="427"/>
      <c r="Y629" s="427"/>
      <c r="Z629" s="427"/>
      <c r="AA629" s="427"/>
      <c r="AB629" s="427"/>
      <c r="AC629" s="428"/>
      <c r="AD629" s="310">
        <f>'Art. 123'!AF604</f>
        <v>3</v>
      </c>
      <c r="AE629" s="94" t="str">
        <f t="shared" si="112"/>
        <v>No aplica</v>
      </c>
      <c r="AF629">
        <f t="shared" si="113"/>
        <v>1.5</v>
      </c>
      <c r="AG629" s="92" t="str">
        <f t="shared" si="114"/>
        <v>No aplica</v>
      </c>
      <c r="AH629" s="95" t="e">
        <f t="shared" si="115"/>
        <v>#VALUE!</v>
      </c>
      <c r="AI629" s="96" t="str">
        <f t="shared" si="116"/>
        <v>No aplica</v>
      </c>
      <c r="AJ629" s="96" t="e">
        <f t="shared" si="117"/>
        <v>#VALUE!</v>
      </c>
      <c r="AK629" s="96" t="e">
        <f t="shared" si="118"/>
        <v>#VALUE!</v>
      </c>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c r="BY629"/>
      <c r="BZ629"/>
      <c r="CA629"/>
      <c r="CB629"/>
      <c r="CC629"/>
      <c r="CD629"/>
      <c r="CE629"/>
      <c r="CF629"/>
      <c r="CG629"/>
      <c r="CH629"/>
      <c r="CI629"/>
      <c r="CJ629"/>
      <c r="CK629"/>
      <c r="CL629"/>
      <c r="CM629"/>
      <c r="CN629"/>
      <c r="CO629"/>
      <c r="CP629"/>
      <c r="CQ629"/>
      <c r="CR629"/>
      <c r="CS629"/>
      <c r="CT629"/>
      <c r="CU629"/>
      <c r="CV629"/>
      <c r="CW629"/>
      <c r="CX629"/>
      <c r="CY629"/>
      <c r="CZ629"/>
      <c r="DA629"/>
      <c r="DB629"/>
      <c r="DC629"/>
      <c r="DD629"/>
      <c r="DE629"/>
      <c r="DF629"/>
      <c r="DG629"/>
      <c r="DH629"/>
      <c r="DI629"/>
      <c r="DJ629"/>
      <c r="DK629"/>
      <c r="DL629"/>
      <c r="DM629"/>
      <c r="DN629"/>
      <c r="DO629"/>
      <c r="DP629"/>
      <c r="DQ629"/>
      <c r="DR629"/>
      <c r="DS629"/>
      <c r="DT629"/>
      <c r="DU629"/>
      <c r="DV629"/>
      <c r="DW629"/>
      <c r="DX629"/>
      <c r="DY629"/>
      <c r="DZ629"/>
      <c r="EA629"/>
      <c r="EB629"/>
      <c r="EC629"/>
      <c r="ED629"/>
      <c r="EE629"/>
      <c r="EF629"/>
      <c r="EG629"/>
      <c r="EH629"/>
      <c r="EI629"/>
      <c r="EJ629"/>
      <c r="EK629"/>
      <c r="EL629"/>
      <c r="EM629"/>
      <c r="EN629"/>
      <c r="EO629"/>
      <c r="EP629"/>
      <c r="EQ629"/>
      <c r="ER629"/>
      <c r="ES629"/>
      <c r="ET629"/>
      <c r="EU629"/>
      <c r="EV629"/>
      <c r="EW629"/>
      <c r="EX629"/>
      <c r="EY629"/>
      <c r="EZ629"/>
      <c r="FA629"/>
      <c r="FB629"/>
      <c r="FC629"/>
      <c r="FD629"/>
      <c r="FE629"/>
      <c r="FF629"/>
      <c r="FG629"/>
      <c r="FH629"/>
      <c r="FI629"/>
      <c r="FJ629"/>
      <c r="FK629"/>
      <c r="FL629"/>
      <c r="FM629"/>
      <c r="FN629"/>
      <c r="FO629"/>
      <c r="FP629"/>
      <c r="FQ629"/>
      <c r="FR629"/>
      <c r="FS629"/>
      <c r="FT629"/>
      <c r="FU629"/>
      <c r="FV629"/>
      <c r="FW629"/>
      <c r="FX629"/>
      <c r="FY629"/>
      <c r="FZ629"/>
      <c r="GA629"/>
      <c r="GB629"/>
      <c r="GC629"/>
      <c r="GD629"/>
      <c r="GE629"/>
      <c r="GF629"/>
      <c r="GG629"/>
      <c r="GH629"/>
      <c r="GI629"/>
      <c r="GJ629"/>
      <c r="GK629"/>
      <c r="GL629"/>
      <c r="GM629"/>
      <c r="GN629"/>
      <c r="GO629"/>
      <c r="GP629"/>
      <c r="GQ629"/>
      <c r="GR629"/>
      <c r="GS629"/>
      <c r="GT629"/>
      <c r="GU629"/>
      <c r="GV629"/>
      <c r="GW629"/>
      <c r="GX629"/>
      <c r="GY629"/>
      <c r="GZ629"/>
      <c r="HA629"/>
      <c r="HB629"/>
      <c r="HC629"/>
      <c r="HD629"/>
      <c r="HE629"/>
      <c r="HF629"/>
      <c r="HG629"/>
      <c r="HH629"/>
      <c r="HI629"/>
      <c r="HJ629"/>
      <c r="HK629"/>
      <c r="HL629"/>
      <c r="HM629"/>
      <c r="HN629"/>
      <c r="HO629"/>
      <c r="HP629"/>
      <c r="HQ629"/>
      <c r="HR629"/>
      <c r="HS629"/>
      <c r="HT629"/>
      <c r="HU629"/>
      <c r="HV629"/>
      <c r="HW629"/>
      <c r="HX629"/>
      <c r="HY629"/>
      <c r="HZ629"/>
      <c r="IA629"/>
      <c r="IB629"/>
      <c r="IC629"/>
      <c r="ID629"/>
      <c r="IE629"/>
      <c r="IF629"/>
      <c r="IG629"/>
      <c r="IH629"/>
      <c r="II629"/>
      <c r="IJ629"/>
      <c r="IK629"/>
      <c r="IL629"/>
      <c r="IM629"/>
      <c r="IN629"/>
      <c r="IO629"/>
      <c r="IP629"/>
      <c r="IQ629"/>
      <c r="IR629"/>
      <c r="IS629"/>
      <c r="IT629"/>
      <c r="IU629"/>
      <c r="IV629"/>
    </row>
    <row r="630" spans="1:256" ht="24.9" customHeight="1" thickTop="1" thickBot="1" x14ac:dyDescent="0.3">
      <c r="A630" s="392" t="s">
        <v>2407</v>
      </c>
      <c r="B630" s="427"/>
      <c r="C630" s="427"/>
      <c r="D630" s="427"/>
      <c r="E630" s="427"/>
      <c r="F630" s="427"/>
      <c r="G630" s="427"/>
      <c r="H630" s="427"/>
      <c r="I630" s="427"/>
      <c r="J630" s="427"/>
      <c r="K630" s="427"/>
      <c r="L630" s="427"/>
      <c r="M630" s="427"/>
      <c r="N630" s="427"/>
      <c r="O630" s="427"/>
      <c r="P630" s="427"/>
      <c r="Q630" s="427"/>
      <c r="R630" s="427"/>
      <c r="S630" s="427"/>
      <c r="T630" s="427"/>
      <c r="U630" s="427"/>
      <c r="V630" s="427"/>
      <c r="W630" s="427"/>
      <c r="X630" s="427"/>
      <c r="Y630" s="427"/>
      <c r="Z630" s="427"/>
      <c r="AA630" s="427"/>
      <c r="AB630" s="427"/>
      <c r="AC630" s="428"/>
      <c r="AD630" s="310">
        <f>'Art. 123'!AF605</f>
        <v>3</v>
      </c>
      <c r="AE630" s="94" t="str">
        <f t="shared" si="112"/>
        <v>No aplica</v>
      </c>
      <c r="AF630">
        <f t="shared" si="113"/>
        <v>1.5</v>
      </c>
      <c r="AG630" s="92" t="str">
        <f t="shared" si="114"/>
        <v>No aplica</v>
      </c>
      <c r="AH630" s="95" t="e">
        <f t="shared" si="115"/>
        <v>#VALUE!</v>
      </c>
      <c r="AI630" s="96" t="str">
        <f t="shared" si="116"/>
        <v>No aplica</v>
      </c>
      <c r="AJ630" s="96" t="e">
        <f t="shared" si="117"/>
        <v>#VALUE!</v>
      </c>
      <c r="AK630" s="96" t="e">
        <f t="shared" si="118"/>
        <v>#VALUE!</v>
      </c>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c r="BY630"/>
      <c r="BZ630"/>
      <c r="CA630"/>
      <c r="CB630"/>
      <c r="CC630"/>
      <c r="CD630"/>
      <c r="CE630"/>
      <c r="CF630"/>
      <c r="CG630"/>
      <c r="CH630"/>
      <c r="CI630"/>
      <c r="CJ630"/>
      <c r="CK630"/>
      <c r="CL630"/>
      <c r="CM630"/>
      <c r="CN630"/>
      <c r="CO630"/>
      <c r="CP630"/>
      <c r="CQ630"/>
      <c r="CR630"/>
      <c r="CS630"/>
      <c r="CT630"/>
      <c r="CU630"/>
      <c r="CV630"/>
      <c r="CW630"/>
      <c r="CX630"/>
      <c r="CY630"/>
      <c r="CZ630"/>
      <c r="DA630"/>
      <c r="DB630"/>
      <c r="DC630"/>
      <c r="DD630"/>
      <c r="DE630"/>
      <c r="DF630"/>
      <c r="DG630"/>
      <c r="DH630"/>
      <c r="DI630"/>
      <c r="DJ630"/>
      <c r="DK630"/>
      <c r="DL630"/>
      <c r="DM630"/>
      <c r="DN630"/>
      <c r="DO630"/>
      <c r="DP630"/>
      <c r="DQ630"/>
      <c r="DR630"/>
      <c r="DS630"/>
      <c r="DT630"/>
      <c r="DU630"/>
      <c r="DV630"/>
      <c r="DW630"/>
      <c r="DX630"/>
      <c r="DY630"/>
      <c r="DZ630"/>
      <c r="EA630"/>
      <c r="EB630"/>
      <c r="EC630"/>
      <c r="ED630"/>
      <c r="EE630"/>
      <c r="EF630"/>
      <c r="EG630"/>
      <c r="EH630"/>
      <c r="EI630"/>
      <c r="EJ630"/>
      <c r="EK630"/>
      <c r="EL630"/>
      <c r="EM630"/>
      <c r="EN630"/>
      <c r="EO630"/>
      <c r="EP630"/>
      <c r="EQ630"/>
      <c r="ER630"/>
      <c r="ES630"/>
      <c r="ET630"/>
      <c r="EU630"/>
      <c r="EV630"/>
      <c r="EW630"/>
      <c r="EX630"/>
      <c r="EY630"/>
      <c r="EZ630"/>
      <c r="FA630"/>
      <c r="FB630"/>
      <c r="FC630"/>
      <c r="FD630"/>
      <c r="FE630"/>
      <c r="FF630"/>
      <c r="FG630"/>
      <c r="FH630"/>
      <c r="FI630"/>
      <c r="FJ630"/>
      <c r="FK630"/>
      <c r="FL630"/>
      <c r="FM630"/>
      <c r="FN630"/>
      <c r="FO630"/>
      <c r="FP630"/>
      <c r="FQ630"/>
      <c r="FR630"/>
      <c r="FS630"/>
      <c r="FT630"/>
      <c r="FU630"/>
      <c r="FV630"/>
      <c r="FW630"/>
      <c r="FX630"/>
      <c r="FY630"/>
      <c r="FZ630"/>
      <c r="GA630"/>
      <c r="GB630"/>
      <c r="GC630"/>
      <c r="GD630"/>
      <c r="GE630"/>
      <c r="GF630"/>
      <c r="GG630"/>
      <c r="GH630"/>
      <c r="GI630"/>
      <c r="GJ630"/>
      <c r="GK630"/>
      <c r="GL630"/>
      <c r="GM630"/>
      <c r="GN630"/>
      <c r="GO630"/>
      <c r="GP630"/>
      <c r="GQ630"/>
      <c r="GR630"/>
      <c r="GS630"/>
      <c r="GT630"/>
      <c r="GU630"/>
      <c r="GV630"/>
      <c r="GW630"/>
      <c r="GX630"/>
      <c r="GY630"/>
      <c r="GZ630"/>
      <c r="HA630"/>
      <c r="HB630"/>
      <c r="HC630"/>
      <c r="HD630"/>
      <c r="HE630"/>
      <c r="HF630"/>
      <c r="HG630"/>
      <c r="HH630"/>
      <c r="HI630"/>
      <c r="HJ630"/>
      <c r="HK630"/>
      <c r="HL630"/>
      <c r="HM630"/>
      <c r="HN630"/>
      <c r="HO630"/>
      <c r="HP630"/>
      <c r="HQ630"/>
      <c r="HR630"/>
      <c r="HS630"/>
      <c r="HT630"/>
      <c r="HU630"/>
      <c r="HV630"/>
      <c r="HW630"/>
      <c r="HX630"/>
      <c r="HY630"/>
      <c r="HZ630"/>
      <c r="IA630"/>
      <c r="IB630"/>
      <c r="IC630"/>
      <c r="ID630"/>
      <c r="IE630"/>
      <c r="IF630"/>
      <c r="IG630"/>
      <c r="IH630"/>
      <c r="II630"/>
      <c r="IJ630"/>
      <c r="IK630"/>
      <c r="IL630"/>
      <c r="IM630"/>
      <c r="IN630"/>
      <c r="IO630"/>
      <c r="IP630"/>
      <c r="IQ630"/>
      <c r="IR630"/>
      <c r="IS630"/>
      <c r="IT630"/>
      <c r="IU630"/>
      <c r="IV630"/>
    </row>
    <row r="631" spans="1:256" ht="24.9" customHeight="1" thickTop="1" thickBot="1" x14ac:dyDescent="0.3">
      <c r="A631" s="392" t="s">
        <v>2408</v>
      </c>
      <c r="B631" s="427"/>
      <c r="C631" s="427"/>
      <c r="D631" s="427"/>
      <c r="E631" s="427"/>
      <c r="F631" s="427"/>
      <c r="G631" s="427"/>
      <c r="H631" s="427"/>
      <c r="I631" s="427"/>
      <c r="J631" s="427"/>
      <c r="K631" s="427"/>
      <c r="L631" s="427"/>
      <c r="M631" s="427"/>
      <c r="N631" s="427"/>
      <c r="O631" s="427"/>
      <c r="P631" s="427"/>
      <c r="Q631" s="427"/>
      <c r="R631" s="427"/>
      <c r="S631" s="427"/>
      <c r="T631" s="427"/>
      <c r="U631" s="427"/>
      <c r="V631" s="427"/>
      <c r="W631" s="427"/>
      <c r="X631" s="427"/>
      <c r="Y631" s="427"/>
      <c r="Z631" s="427"/>
      <c r="AA631" s="427"/>
      <c r="AB631" s="427"/>
      <c r="AC631" s="428"/>
      <c r="AD631" s="310">
        <f>'Art. 123'!AF606</f>
        <v>3</v>
      </c>
      <c r="AE631" s="94" t="str">
        <f t="shared" si="112"/>
        <v>No aplica</v>
      </c>
      <c r="AF631">
        <f t="shared" si="113"/>
        <v>1.5</v>
      </c>
      <c r="AG631" s="92" t="str">
        <f t="shared" si="114"/>
        <v>No aplica</v>
      </c>
      <c r="AH631" s="95" t="e">
        <f t="shared" si="115"/>
        <v>#VALUE!</v>
      </c>
      <c r="AI631" s="96" t="str">
        <f t="shared" si="116"/>
        <v>No aplica</v>
      </c>
      <c r="AJ631" s="96" t="e">
        <f t="shared" si="117"/>
        <v>#VALUE!</v>
      </c>
      <c r="AK631" s="96" t="e">
        <f t="shared" si="118"/>
        <v>#VALUE!</v>
      </c>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c r="BY631"/>
      <c r="BZ631"/>
      <c r="CA631"/>
      <c r="CB631"/>
      <c r="CC631"/>
      <c r="CD631"/>
      <c r="CE631"/>
      <c r="CF631"/>
      <c r="CG631"/>
      <c r="CH631"/>
      <c r="CI631"/>
      <c r="CJ631"/>
      <c r="CK631"/>
      <c r="CL631"/>
      <c r="CM631"/>
      <c r="CN631"/>
      <c r="CO631"/>
      <c r="CP631"/>
      <c r="CQ631"/>
      <c r="CR631"/>
      <c r="CS631"/>
      <c r="CT631"/>
      <c r="CU631"/>
      <c r="CV631"/>
      <c r="CW631"/>
      <c r="CX631"/>
      <c r="CY631"/>
      <c r="CZ631"/>
      <c r="DA631"/>
      <c r="DB631"/>
      <c r="DC631"/>
      <c r="DD631"/>
      <c r="DE631"/>
      <c r="DF631"/>
      <c r="DG631"/>
      <c r="DH631"/>
      <c r="DI631"/>
      <c r="DJ631"/>
      <c r="DK631"/>
      <c r="DL631"/>
      <c r="DM631"/>
      <c r="DN631"/>
      <c r="DO631"/>
      <c r="DP631"/>
      <c r="DQ631"/>
      <c r="DR631"/>
      <c r="DS631"/>
      <c r="DT631"/>
      <c r="DU631"/>
      <c r="DV631"/>
      <c r="DW631"/>
      <c r="DX631"/>
      <c r="DY631"/>
      <c r="DZ631"/>
      <c r="EA631"/>
      <c r="EB631"/>
      <c r="EC631"/>
      <c r="ED631"/>
      <c r="EE631"/>
      <c r="EF631"/>
      <c r="EG631"/>
      <c r="EH631"/>
      <c r="EI631"/>
      <c r="EJ631"/>
      <c r="EK631"/>
      <c r="EL631"/>
      <c r="EM631"/>
      <c r="EN631"/>
      <c r="EO631"/>
      <c r="EP631"/>
      <c r="EQ631"/>
      <c r="ER631"/>
      <c r="ES631"/>
      <c r="ET631"/>
      <c r="EU631"/>
      <c r="EV631"/>
      <c r="EW631"/>
      <c r="EX631"/>
      <c r="EY631"/>
      <c r="EZ631"/>
      <c r="FA631"/>
      <c r="FB631"/>
      <c r="FC631"/>
      <c r="FD631"/>
      <c r="FE631"/>
      <c r="FF631"/>
      <c r="FG631"/>
      <c r="FH631"/>
      <c r="FI631"/>
      <c r="FJ631"/>
      <c r="FK631"/>
      <c r="FL631"/>
      <c r="FM631"/>
      <c r="FN631"/>
      <c r="FO631"/>
      <c r="FP631"/>
      <c r="FQ631"/>
      <c r="FR631"/>
      <c r="FS631"/>
      <c r="FT631"/>
      <c r="FU631"/>
      <c r="FV631"/>
      <c r="FW631"/>
      <c r="FX631"/>
      <c r="FY631"/>
      <c r="FZ631"/>
      <c r="GA631"/>
      <c r="GB631"/>
      <c r="GC631"/>
      <c r="GD631"/>
      <c r="GE631"/>
      <c r="GF631"/>
      <c r="GG631"/>
      <c r="GH631"/>
      <c r="GI631"/>
      <c r="GJ631"/>
      <c r="GK631"/>
      <c r="GL631"/>
      <c r="GM631"/>
      <c r="GN631"/>
      <c r="GO631"/>
      <c r="GP631"/>
      <c r="GQ631"/>
      <c r="GR631"/>
      <c r="GS631"/>
      <c r="GT631"/>
      <c r="GU631"/>
      <c r="GV631"/>
      <c r="GW631"/>
      <c r="GX631"/>
      <c r="GY631"/>
      <c r="GZ631"/>
      <c r="HA631"/>
      <c r="HB631"/>
      <c r="HC631"/>
      <c r="HD631"/>
      <c r="HE631"/>
      <c r="HF631"/>
      <c r="HG631"/>
      <c r="HH631"/>
      <c r="HI631"/>
      <c r="HJ631"/>
      <c r="HK631"/>
      <c r="HL631"/>
      <c r="HM631"/>
      <c r="HN631"/>
      <c r="HO631"/>
      <c r="HP631"/>
      <c r="HQ631"/>
      <c r="HR631"/>
      <c r="HS631"/>
      <c r="HT631"/>
      <c r="HU631"/>
      <c r="HV631"/>
      <c r="HW631"/>
      <c r="HX631"/>
      <c r="HY631"/>
      <c r="HZ631"/>
      <c r="IA631"/>
      <c r="IB631"/>
      <c r="IC631"/>
      <c r="ID631"/>
      <c r="IE631"/>
      <c r="IF631"/>
      <c r="IG631"/>
      <c r="IH631"/>
      <c r="II631"/>
      <c r="IJ631"/>
      <c r="IK631"/>
      <c r="IL631"/>
      <c r="IM631"/>
      <c r="IN631"/>
      <c r="IO631"/>
      <c r="IP631"/>
      <c r="IQ631"/>
      <c r="IR631"/>
      <c r="IS631"/>
      <c r="IT631"/>
      <c r="IU631"/>
      <c r="IV631"/>
    </row>
    <row r="632" spans="1:256" ht="24.9" customHeight="1" thickTop="1" x14ac:dyDescent="0.25">
      <c r="A632" s="437" t="s">
        <v>1742</v>
      </c>
      <c r="B632" s="438"/>
      <c r="C632" s="438"/>
      <c r="D632" s="438"/>
      <c r="E632" s="438"/>
      <c r="F632" s="438"/>
      <c r="G632" s="438"/>
      <c r="H632" s="438"/>
      <c r="I632" s="438"/>
      <c r="J632" s="438"/>
      <c r="K632" s="438"/>
      <c r="L632" s="438"/>
      <c r="M632" s="438"/>
      <c r="N632" s="438"/>
      <c r="O632" s="438"/>
      <c r="P632" s="438"/>
      <c r="Q632" s="438"/>
      <c r="R632" s="438"/>
      <c r="S632" s="438"/>
      <c r="T632" s="438"/>
      <c r="U632" s="438"/>
      <c r="V632" s="438"/>
      <c r="W632" s="438"/>
      <c r="X632" s="438"/>
      <c r="Y632" s="438"/>
      <c r="Z632" s="438"/>
      <c r="AA632" s="438"/>
      <c r="AB632" s="438"/>
      <c r="AC632" s="438"/>
      <c r="AD632" s="439"/>
      <c r="AE632" s="94">
        <f>SUM(AE621:AE631)</f>
        <v>0</v>
      </c>
      <c r="AF632" s="61"/>
      <c r="AG632" s="97">
        <f>SUM(AG621:AG631)</f>
        <v>0</v>
      </c>
      <c r="AH632" s="98"/>
      <c r="AI632" s="99"/>
      <c r="AJ632" s="99"/>
      <c r="AK632" s="99"/>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c r="BY632"/>
      <c r="BZ632"/>
      <c r="CA632"/>
      <c r="CB632"/>
      <c r="CC632"/>
      <c r="CD632"/>
      <c r="CE632"/>
      <c r="CF632"/>
      <c r="CG632"/>
      <c r="CH632"/>
      <c r="CI632"/>
      <c r="CJ632"/>
      <c r="CK632"/>
      <c r="CL632"/>
      <c r="CM632"/>
      <c r="CN632"/>
      <c r="CO632"/>
      <c r="CP632"/>
      <c r="CQ632"/>
      <c r="CR632"/>
      <c r="CS632"/>
      <c r="CT632"/>
      <c r="CU632"/>
      <c r="CV632"/>
      <c r="CW632"/>
      <c r="CX632"/>
      <c r="CY632"/>
      <c r="CZ632"/>
      <c r="DA632"/>
      <c r="DB632"/>
      <c r="DC632"/>
      <c r="DD632"/>
      <c r="DE632"/>
      <c r="DF632"/>
      <c r="DG632"/>
      <c r="DH632"/>
      <c r="DI632"/>
      <c r="DJ632"/>
      <c r="DK632"/>
      <c r="DL632"/>
      <c r="DM632"/>
      <c r="DN632"/>
      <c r="DO632"/>
      <c r="DP632"/>
      <c r="DQ632"/>
      <c r="DR632"/>
      <c r="DS632"/>
      <c r="DT632"/>
      <c r="DU632"/>
      <c r="DV632"/>
      <c r="DW632"/>
      <c r="DX632"/>
      <c r="DY632"/>
      <c r="DZ632"/>
      <c r="EA632"/>
      <c r="EB632"/>
      <c r="EC632"/>
      <c r="ED632"/>
      <c r="EE632"/>
      <c r="EF632"/>
      <c r="EG632"/>
      <c r="EH632"/>
      <c r="EI632"/>
      <c r="EJ632"/>
      <c r="EK632"/>
      <c r="EL632"/>
      <c r="EM632"/>
      <c r="EN632"/>
      <c r="EO632"/>
      <c r="EP632"/>
      <c r="EQ632"/>
      <c r="ER632"/>
      <c r="ES632"/>
      <c r="ET632"/>
      <c r="EU632"/>
      <c r="EV632"/>
      <c r="EW632"/>
      <c r="EX632"/>
      <c r="EY632"/>
      <c r="EZ632"/>
      <c r="FA632"/>
      <c r="FB632"/>
      <c r="FC632"/>
      <c r="FD632"/>
      <c r="FE632"/>
      <c r="FF632"/>
      <c r="FG632"/>
      <c r="FH632"/>
      <c r="FI632"/>
      <c r="FJ632"/>
      <c r="FK632"/>
      <c r="FL632"/>
      <c r="FM632"/>
      <c r="FN632"/>
      <c r="FO632"/>
      <c r="FP632"/>
      <c r="FQ632"/>
      <c r="FR632"/>
      <c r="FS632"/>
      <c r="FT632"/>
      <c r="FU632"/>
      <c r="FV632"/>
      <c r="FW632"/>
      <c r="FX632"/>
      <c r="FY632"/>
      <c r="FZ632"/>
      <c r="GA632"/>
      <c r="GB632"/>
      <c r="GC632"/>
      <c r="GD632"/>
      <c r="GE632"/>
      <c r="GF632"/>
      <c r="GG632"/>
      <c r="GH632"/>
      <c r="GI632"/>
      <c r="GJ632"/>
      <c r="GK632"/>
      <c r="GL632"/>
      <c r="GM632"/>
      <c r="GN632"/>
      <c r="GO632"/>
      <c r="GP632"/>
      <c r="GQ632"/>
      <c r="GR632"/>
      <c r="GS632"/>
      <c r="GT632"/>
      <c r="GU632"/>
      <c r="GV632"/>
      <c r="GW632"/>
      <c r="GX632"/>
      <c r="GY632"/>
      <c r="GZ632"/>
      <c r="HA632"/>
      <c r="HB632"/>
      <c r="HC632"/>
      <c r="HD632"/>
      <c r="HE632"/>
      <c r="HF632"/>
      <c r="HG632"/>
      <c r="HH632"/>
      <c r="HI632"/>
      <c r="HJ632"/>
      <c r="HK632"/>
      <c r="HL632"/>
      <c r="HM632"/>
      <c r="HN632"/>
      <c r="HO632"/>
      <c r="HP632"/>
      <c r="HQ632"/>
      <c r="HR632"/>
      <c r="HS632"/>
      <c r="HT632"/>
      <c r="HU632"/>
      <c r="HV632"/>
      <c r="HW632"/>
      <c r="HX632"/>
      <c r="HY632"/>
      <c r="HZ632"/>
      <c r="IA632"/>
      <c r="IB632"/>
      <c r="IC632"/>
      <c r="ID632"/>
      <c r="IE632"/>
      <c r="IF632"/>
      <c r="IG632"/>
      <c r="IH632"/>
      <c r="II632"/>
      <c r="IJ632"/>
      <c r="IK632"/>
      <c r="IL632"/>
      <c r="IM632"/>
      <c r="IN632"/>
      <c r="IO632"/>
      <c r="IP632"/>
      <c r="IQ632"/>
      <c r="IR632"/>
      <c r="IS632"/>
      <c r="IT632"/>
      <c r="IU632"/>
      <c r="IV632"/>
    </row>
    <row r="633" spans="1:256" ht="24.9" customHeight="1" x14ac:dyDescent="0.25">
      <c r="A633" s="440" t="s">
        <v>1743</v>
      </c>
      <c r="B633" s="441"/>
      <c r="C633" s="441"/>
      <c r="D633" s="441"/>
      <c r="E633" s="441"/>
      <c r="F633" s="441"/>
      <c r="G633" s="441"/>
      <c r="H633" s="441"/>
      <c r="I633" s="441"/>
      <c r="J633" s="441"/>
      <c r="K633" s="441"/>
      <c r="L633" s="441"/>
      <c r="M633" s="441"/>
      <c r="N633" s="441"/>
      <c r="O633" s="441"/>
      <c r="P633" s="441"/>
      <c r="Q633" s="441"/>
      <c r="R633" s="441"/>
      <c r="S633" s="441"/>
      <c r="T633" s="441"/>
      <c r="U633" s="441"/>
      <c r="V633" s="441"/>
      <c r="W633" s="441"/>
      <c r="X633" s="441"/>
      <c r="Y633" s="441"/>
      <c r="Z633" s="441"/>
      <c r="AA633" s="441"/>
      <c r="AB633" s="441"/>
      <c r="AC633" s="441"/>
      <c r="AD633" s="442"/>
      <c r="AE633" s="94">
        <f>AE632/$AE$23*100</f>
        <v>0</v>
      </c>
      <c r="AF633" s="61"/>
      <c r="AG633" s="97"/>
      <c r="AH633" s="98"/>
      <c r="AI633" s="99"/>
      <c r="AJ633" s="99"/>
      <c r="AK633" s="99"/>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c r="BY633"/>
      <c r="BZ633"/>
      <c r="CA633"/>
      <c r="CB633"/>
      <c r="CC633"/>
      <c r="CD633"/>
      <c r="CE633"/>
      <c r="CF633"/>
      <c r="CG633"/>
      <c r="CH633"/>
      <c r="CI633"/>
      <c r="CJ633"/>
      <c r="CK633"/>
      <c r="CL633"/>
      <c r="CM633"/>
      <c r="CN633"/>
      <c r="CO633"/>
      <c r="CP633"/>
      <c r="CQ633"/>
      <c r="CR633"/>
      <c r="CS633"/>
      <c r="CT633"/>
      <c r="CU633"/>
      <c r="CV633"/>
      <c r="CW633"/>
      <c r="CX633"/>
      <c r="CY633"/>
      <c r="CZ633"/>
      <c r="DA633"/>
      <c r="DB633"/>
      <c r="DC633"/>
      <c r="DD633"/>
      <c r="DE633"/>
      <c r="DF633"/>
      <c r="DG633"/>
      <c r="DH633"/>
      <c r="DI633"/>
      <c r="DJ633"/>
      <c r="DK633"/>
      <c r="DL633"/>
      <c r="DM633"/>
      <c r="DN633"/>
      <c r="DO633"/>
      <c r="DP633"/>
      <c r="DQ633"/>
      <c r="DR633"/>
      <c r="DS633"/>
      <c r="DT633"/>
      <c r="DU633"/>
      <c r="DV633"/>
      <c r="DW633"/>
      <c r="DX633"/>
      <c r="DY633"/>
      <c r="DZ633"/>
      <c r="EA633"/>
      <c r="EB633"/>
      <c r="EC633"/>
      <c r="ED633"/>
      <c r="EE633"/>
      <c r="EF633"/>
      <c r="EG633"/>
      <c r="EH633"/>
      <c r="EI633"/>
      <c r="EJ633"/>
      <c r="EK633"/>
      <c r="EL633"/>
      <c r="EM633"/>
      <c r="EN633"/>
      <c r="EO633"/>
      <c r="EP633"/>
      <c r="EQ633"/>
      <c r="ER633"/>
      <c r="ES633"/>
      <c r="ET633"/>
      <c r="EU633"/>
      <c r="EV633"/>
      <c r="EW633"/>
      <c r="EX633"/>
      <c r="EY633"/>
      <c r="EZ633"/>
      <c r="FA633"/>
      <c r="FB633"/>
      <c r="FC633"/>
      <c r="FD633"/>
      <c r="FE633"/>
      <c r="FF633"/>
      <c r="FG633"/>
      <c r="FH633"/>
      <c r="FI633"/>
      <c r="FJ633"/>
      <c r="FK633"/>
      <c r="FL633"/>
      <c r="FM633"/>
      <c r="FN633"/>
      <c r="FO633"/>
      <c r="FP633"/>
      <c r="FQ633"/>
      <c r="FR633"/>
      <c r="FS633"/>
      <c r="FT633"/>
      <c r="FU633"/>
      <c r="FV633"/>
      <c r="FW633"/>
      <c r="FX633"/>
      <c r="FY633"/>
      <c r="FZ633"/>
      <c r="GA633"/>
      <c r="GB633"/>
      <c r="GC633"/>
      <c r="GD633"/>
      <c r="GE633"/>
      <c r="GF633"/>
      <c r="GG633"/>
      <c r="GH633"/>
      <c r="GI633"/>
      <c r="GJ633"/>
      <c r="GK633"/>
      <c r="GL633"/>
      <c r="GM633"/>
      <c r="GN633"/>
      <c r="GO633"/>
      <c r="GP633"/>
      <c r="GQ633"/>
      <c r="GR633"/>
      <c r="GS633"/>
      <c r="GT633"/>
      <c r="GU633"/>
      <c r="GV633"/>
      <c r="GW633"/>
      <c r="GX633"/>
      <c r="GY633"/>
      <c r="GZ633"/>
      <c r="HA633"/>
      <c r="HB633"/>
      <c r="HC633"/>
      <c r="HD633"/>
      <c r="HE633"/>
      <c r="HF633"/>
      <c r="HG633"/>
      <c r="HH633"/>
      <c r="HI633"/>
      <c r="HJ633"/>
      <c r="HK633"/>
      <c r="HL633"/>
      <c r="HM633"/>
      <c r="HN633"/>
      <c r="HO633"/>
      <c r="HP633"/>
      <c r="HQ633"/>
      <c r="HR633"/>
      <c r="HS633"/>
      <c r="HT633"/>
      <c r="HU633"/>
      <c r="HV633"/>
      <c r="HW633"/>
      <c r="HX633"/>
      <c r="HY633"/>
      <c r="HZ633"/>
      <c r="IA633"/>
      <c r="IB633"/>
      <c r="IC633"/>
      <c r="ID633"/>
      <c r="IE633"/>
      <c r="IF633"/>
      <c r="IG633"/>
      <c r="IH633"/>
      <c r="II633"/>
      <c r="IJ633"/>
      <c r="IK633"/>
      <c r="IL633"/>
      <c r="IM633"/>
      <c r="IN633"/>
      <c r="IO633"/>
      <c r="IP633"/>
      <c r="IQ633"/>
      <c r="IR633"/>
      <c r="IS633"/>
      <c r="IT633"/>
      <c r="IU633"/>
      <c r="IV633"/>
    </row>
    <row r="634" spans="1:256" ht="24.9" customHeight="1" thickBot="1" x14ac:dyDescent="0.3">
      <c r="A634" s="73"/>
      <c r="B634" s="73"/>
      <c r="C634" s="73"/>
      <c r="D634" s="73"/>
      <c r="E634" s="73"/>
      <c r="F634" s="73"/>
      <c r="G634" s="73"/>
      <c r="H634" s="73"/>
      <c r="I634" s="73"/>
      <c r="J634" s="73"/>
      <c r="K634" s="73"/>
      <c r="L634" s="73"/>
      <c r="M634" s="73"/>
      <c r="N634" s="73"/>
      <c r="O634" s="73"/>
      <c r="P634" s="73"/>
      <c r="Q634" s="100"/>
      <c r="R634" s="73"/>
      <c r="S634" s="73"/>
      <c r="T634" s="73"/>
      <c r="U634" s="73"/>
      <c r="V634" s="73"/>
      <c r="W634" s="73"/>
      <c r="X634" s="73"/>
      <c r="Y634" s="73"/>
      <c r="Z634" s="73"/>
      <c r="AA634" s="73"/>
      <c r="AB634" s="73"/>
      <c r="AC634" s="73"/>
      <c r="AD634" s="101"/>
      <c r="AE634" s="101"/>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c r="BY634"/>
      <c r="BZ634"/>
      <c r="CA634"/>
      <c r="CB634"/>
      <c r="CC634"/>
      <c r="CD634"/>
      <c r="CE634"/>
      <c r="CF634"/>
      <c r="CG634"/>
      <c r="CH634"/>
      <c r="CI634"/>
      <c r="CJ634"/>
      <c r="CK634"/>
      <c r="CL634"/>
      <c r="CM634"/>
      <c r="CN634"/>
      <c r="CO634"/>
      <c r="CP634"/>
      <c r="CQ634"/>
      <c r="CR634"/>
      <c r="CS634"/>
      <c r="CT634"/>
      <c r="CU634"/>
      <c r="CV634"/>
      <c r="CW634"/>
      <c r="CX634"/>
      <c r="CY634"/>
      <c r="CZ634"/>
      <c r="DA634"/>
      <c r="DB634"/>
      <c r="DC634"/>
      <c r="DD634"/>
      <c r="DE634"/>
      <c r="DF634"/>
      <c r="DG634"/>
      <c r="DH634"/>
      <c r="DI634"/>
      <c r="DJ634"/>
      <c r="DK634"/>
      <c r="DL634"/>
      <c r="DM634"/>
      <c r="DN634"/>
      <c r="DO634"/>
      <c r="DP634"/>
      <c r="DQ634"/>
      <c r="DR634"/>
      <c r="DS634"/>
      <c r="DT634"/>
      <c r="DU634"/>
      <c r="DV634"/>
      <c r="DW634"/>
      <c r="DX634"/>
      <c r="DY634"/>
      <c r="DZ634"/>
      <c r="EA634"/>
      <c r="EB634"/>
      <c r="EC634"/>
      <c r="ED634"/>
      <c r="EE634"/>
      <c r="EF634"/>
      <c r="EG634"/>
      <c r="EH634"/>
      <c r="EI634"/>
      <c r="EJ634"/>
      <c r="EK634"/>
      <c r="EL634"/>
      <c r="EM634"/>
      <c r="EN634"/>
      <c r="EO634"/>
      <c r="EP634"/>
      <c r="EQ634"/>
      <c r="ER634"/>
      <c r="ES634"/>
      <c r="ET634"/>
      <c r="EU634"/>
      <c r="EV634"/>
      <c r="EW634"/>
      <c r="EX634"/>
      <c r="EY634"/>
      <c r="EZ634"/>
      <c r="FA634"/>
      <c r="FB634"/>
      <c r="FC634"/>
      <c r="FD634"/>
      <c r="FE634"/>
      <c r="FF634"/>
      <c r="FG634"/>
      <c r="FH634"/>
      <c r="FI634"/>
      <c r="FJ634"/>
      <c r="FK634"/>
      <c r="FL634"/>
      <c r="FM634"/>
      <c r="FN634"/>
      <c r="FO634"/>
      <c r="FP634"/>
      <c r="FQ634"/>
      <c r="FR634"/>
      <c r="FS634"/>
      <c r="FT634"/>
      <c r="FU634"/>
      <c r="FV634"/>
      <c r="FW634"/>
      <c r="FX634"/>
      <c r="FY634"/>
      <c r="FZ634"/>
      <c r="GA634"/>
      <c r="GB634"/>
      <c r="GC634"/>
      <c r="GD634"/>
      <c r="GE634"/>
      <c r="GF634"/>
      <c r="GG634"/>
      <c r="GH634"/>
      <c r="GI634"/>
      <c r="GJ634"/>
      <c r="GK634"/>
      <c r="GL634"/>
      <c r="GM634"/>
      <c r="GN634"/>
      <c r="GO634"/>
      <c r="GP634"/>
      <c r="GQ634"/>
      <c r="GR634"/>
      <c r="GS634"/>
      <c r="GT634"/>
      <c r="GU634"/>
      <c r="GV634"/>
      <c r="GW634"/>
      <c r="GX634"/>
      <c r="GY634"/>
      <c r="GZ634"/>
      <c r="HA634"/>
      <c r="HB634"/>
      <c r="HC634"/>
      <c r="HD634"/>
      <c r="HE634"/>
      <c r="HF634"/>
      <c r="HG634"/>
      <c r="HH634"/>
      <c r="HI634"/>
      <c r="HJ634"/>
      <c r="HK634"/>
      <c r="HL634"/>
      <c r="HM634"/>
      <c r="HN634"/>
      <c r="HO634"/>
      <c r="HP634"/>
      <c r="HQ634"/>
      <c r="HR634"/>
      <c r="HS634"/>
      <c r="HT634"/>
      <c r="HU634"/>
      <c r="HV634"/>
      <c r="HW634"/>
      <c r="HX634"/>
      <c r="HY634"/>
      <c r="HZ634"/>
      <c r="IA634"/>
      <c r="IB634"/>
      <c r="IC634"/>
      <c r="ID634"/>
      <c r="IE634"/>
      <c r="IF634"/>
      <c r="IG634"/>
      <c r="IH634"/>
      <c r="II634"/>
      <c r="IJ634"/>
      <c r="IK634"/>
      <c r="IL634"/>
      <c r="IM634"/>
      <c r="IN634"/>
      <c r="IO634"/>
      <c r="IP634"/>
      <c r="IQ634"/>
      <c r="IR634"/>
      <c r="IS634"/>
      <c r="IT634"/>
      <c r="IU634"/>
      <c r="IV634"/>
    </row>
    <row r="635" spans="1:256" ht="24.9" customHeight="1" thickTop="1" thickBot="1" x14ac:dyDescent="0.3">
      <c r="A635" s="391" t="s">
        <v>198</v>
      </c>
      <c r="B635" s="443"/>
      <c r="C635" s="443"/>
      <c r="D635" s="443"/>
      <c r="E635" s="443"/>
      <c r="F635" s="443"/>
      <c r="G635" s="443"/>
      <c r="H635" s="443"/>
      <c r="I635" s="443"/>
      <c r="J635" s="443"/>
      <c r="K635" s="443"/>
      <c r="L635" s="443"/>
      <c r="M635" s="443"/>
      <c r="N635" s="443"/>
      <c r="O635" s="443"/>
      <c r="P635" s="443"/>
      <c r="Q635" s="443"/>
      <c r="R635" s="443"/>
      <c r="S635" s="443"/>
      <c r="T635" s="443"/>
      <c r="U635" s="443"/>
      <c r="V635" s="443"/>
      <c r="W635" s="443"/>
      <c r="X635" s="443"/>
      <c r="Y635" s="443"/>
      <c r="Z635" s="443"/>
      <c r="AA635" s="443"/>
      <c r="AB635" s="443"/>
      <c r="AC635" s="443"/>
      <c r="AD635" s="112" t="s">
        <v>187</v>
      </c>
      <c r="AE635" s="113" t="s">
        <v>7</v>
      </c>
      <c r="AF635" s="92" t="s">
        <v>1666</v>
      </c>
      <c r="AG635" s="92" t="s">
        <v>1667</v>
      </c>
      <c r="AH635" s="92" t="s">
        <v>1668</v>
      </c>
      <c r="AI635" s="93" t="s">
        <v>1669</v>
      </c>
      <c r="AJ635" s="92"/>
      <c r="AK635" s="93" t="s">
        <v>1670</v>
      </c>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c r="BY635"/>
      <c r="BZ635"/>
      <c r="CA635"/>
      <c r="CB635"/>
      <c r="CC635"/>
      <c r="CD635"/>
      <c r="CE635"/>
      <c r="CF635"/>
      <c r="CG635"/>
      <c r="CH635"/>
      <c r="CI635"/>
      <c r="CJ635"/>
      <c r="CK635"/>
      <c r="CL635"/>
      <c r="CM635"/>
      <c r="CN635"/>
      <c r="CO635"/>
      <c r="CP635"/>
      <c r="CQ635"/>
      <c r="CR635"/>
      <c r="CS635"/>
      <c r="CT635"/>
      <c r="CU635"/>
      <c r="CV635"/>
      <c r="CW635"/>
      <c r="CX635"/>
      <c r="CY635"/>
      <c r="CZ635"/>
      <c r="DA635"/>
      <c r="DB635"/>
      <c r="DC635"/>
      <c r="DD635"/>
      <c r="DE635"/>
      <c r="DF635"/>
      <c r="DG635"/>
      <c r="DH635"/>
      <c r="DI635"/>
      <c r="DJ635"/>
      <c r="DK635"/>
      <c r="DL635"/>
      <c r="DM635"/>
      <c r="DN635"/>
      <c r="DO635"/>
      <c r="DP635"/>
      <c r="DQ635"/>
      <c r="DR635"/>
      <c r="DS635"/>
      <c r="DT635"/>
      <c r="DU635"/>
      <c r="DV635"/>
      <c r="DW635"/>
      <c r="DX635"/>
      <c r="DY635"/>
      <c r="DZ635"/>
      <c r="EA635"/>
      <c r="EB635"/>
      <c r="EC635"/>
      <c r="ED635"/>
      <c r="EE635"/>
      <c r="EF635"/>
      <c r="EG635"/>
      <c r="EH635"/>
      <c r="EI635"/>
      <c r="EJ635"/>
      <c r="EK635"/>
      <c r="EL635"/>
      <c r="EM635"/>
      <c r="EN635"/>
      <c r="EO635"/>
      <c r="EP635"/>
      <c r="EQ635"/>
      <c r="ER635"/>
      <c r="ES635"/>
      <c r="ET635"/>
      <c r="EU635"/>
      <c r="EV635"/>
      <c r="EW635"/>
      <c r="EX635"/>
      <c r="EY635"/>
      <c r="EZ635"/>
      <c r="FA635"/>
      <c r="FB635"/>
      <c r="FC635"/>
      <c r="FD635"/>
      <c r="FE635"/>
      <c r="FF635"/>
      <c r="FG635"/>
      <c r="FH635"/>
      <c r="FI635"/>
      <c r="FJ635"/>
      <c r="FK635"/>
      <c r="FL635"/>
      <c r="FM635"/>
      <c r="FN635"/>
      <c r="FO635"/>
      <c r="FP635"/>
      <c r="FQ635"/>
      <c r="FR635"/>
      <c r="FS635"/>
      <c r="FT635"/>
      <c r="FU635"/>
      <c r="FV635"/>
      <c r="FW635"/>
      <c r="FX635"/>
      <c r="FY635"/>
      <c r="FZ635"/>
      <c r="GA635"/>
      <c r="GB635"/>
      <c r="GC635"/>
      <c r="GD635"/>
      <c r="GE635"/>
      <c r="GF635"/>
      <c r="GG635"/>
      <c r="GH635"/>
      <c r="GI635"/>
      <c r="GJ635"/>
      <c r="GK635"/>
      <c r="GL635"/>
      <c r="GM635"/>
      <c r="GN635"/>
      <c r="GO635"/>
      <c r="GP635"/>
      <c r="GQ635"/>
      <c r="GR635"/>
      <c r="GS635"/>
      <c r="GT635"/>
      <c r="GU635"/>
      <c r="GV635"/>
      <c r="GW635"/>
      <c r="GX635"/>
      <c r="GY635"/>
      <c r="GZ635"/>
      <c r="HA635"/>
      <c r="HB635"/>
      <c r="HC635"/>
      <c r="HD635"/>
      <c r="HE635"/>
      <c r="HF635"/>
      <c r="HG635"/>
      <c r="HH635"/>
      <c r="HI635"/>
      <c r="HJ635"/>
      <c r="HK635"/>
      <c r="HL635"/>
      <c r="HM635"/>
      <c r="HN635"/>
      <c r="HO635"/>
      <c r="HP635"/>
      <c r="HQ635"/>
      <c r="HR635"/>
      <c r="HS635"/>
      <c r="HT635"/>
      <c r="HU635"/>
      <c r="HV635"/>
      <c r="HW635"/>
      <c r="HX635"/>
      <c r="HY635"/>
      <c r="HZ635"/>
      <c r="IA635"/>
      <c r="IB635"/>
      <c r="IC635"/>
      <c r="ID635"/>
      <c r="IE635"/>
      <c r="IF635"/>
      <c r="IG635"/>
      <c r="IH635"/>
      <c r="II635"/>
      <c r="IJ635"/>
      <c r="IK635"/>
      <c r="IL635"/>
      <c r="IM635"/>
      <c r="IN635"/>
      <c r="IO635"/>
      <c r="IP635"/>
      <c r="IQ635"/>
      <c r="IR635"/>
      <c r="IS635"/>
      <c r="IT635"/>
      <c r="IU635"/>
      <c r="IV635"/>
    </row>
    <row r="636" spans="1:256" ht="24.9" customHeight="1" thickTop="1" thickBot="1" x14ac:dyDescent="0.3">
      <c r="A636" s="392" t="s">
        <v>1423</v>
      </c>
      <c r="B636" s="427"/>
      <c r="C636" s="427"/>
      <c r="D636" s="427"/>
      <c r="E636" s="427"/>
      <c r="F636" s="427"/>
      <c r="G636" s="427"/>
      <c r="H636" s="427"/>
      <c r="I636" s="427"/>
      <c r="J636" s="427"/>
      <c r="K636" s="427"/>
      <c r="L636" s="427"/>
      <c r="M636" s="427"/>
      <c r="N636" s="427"/>
      <c r="O636" s="427"/>
      <c r="P636" s="427"/>
      <c r="Q636" s="427"/>
      <c r="R636" s="427"/>
      <c r="S636" s="427"/>
      <c r="T636" s="427"/>
      <c r="U636" s="427"/>
      <c r="V636" s="427"/>
      <c r="W636" s="427"/>
      <c r="X636" s="427"/>
      <c r="Y636" s="427"/>
      <c r="Z636" s="427"/>
      <c r="AA636" s="427"/>
      <c r="AB636" s="427"/>
      <c r="AC636" s="428"/>
      <c r="AD636" s="310">
        <f>'Art. 123'!AF609</f>
        <v>3</v>
      </c>
      <c r="AE636" s="94" t="str">
        <f>IF(AG636=1,AK636,AG636)</f>
        <v>No aplica</v>
      </c>
      <c r="AF636">
        <f>AD636/2</f>
        <v>1.5</v>
      </c>
      <c r="AG636" s="92" t="str">
        <f>IF(AND(AF636&gt;=0,AF636&lt;=1),1,"No aplica")</f>
        <v>No aplica</v>
      </c>
      <c r="AH636" s="95" t="e">
        <f>AD636/(AG636*2)</f>
        <v>#VALUE!</v>
      </c>
      <c r="AI636" s="96" t="str">
        <f>IF(AG636=1,AG636/$AG$641,"No aplica")</f>
        <v>No aplica</v>
      </c>
      <c r="AJ636" s="96" t="e">
        <f>AF636*AI636</f>
        <v>#VALUE!</v>
      </c>
      <c r="AK636" s="96" t="e">
        <f>AJ636*$AE$23</f>
        <v>#VALUE!</v>
      </c>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c r="BY636"/>
      <c r="BZ636"/>
      <c r="CA636"/>
      <c r="CB636"/>
      <c r="CC636"/>
      <c r="CD636"/>
      <c r="CE636"/>
      <c r="CF636"/>
      <c r="CG636"/>
      <c r="CH636"/>
      <c r="CI636"/>
      <c r="CJ636"/>
      <c r="CK636"/>
      <c r="CL636"/>
      <c r="CM636"/>
      <c r="CN636"/>
      <c r="CO636"/>
      <c r="CP636"/>
      <c r="CQ636"/>
      <c r="CR636"/>
      <c r="CS636"/>
      <c r="CT636"/>
      <c r="CU636"/>
      <c r="CV636"/>
      <c r="CW636"/>
      <c r="CX636"/>
      <c r="CY636"/>
      <c r="CZ636"/>
      <c r="DA636"/>
      <c r="DB636"/>
      <c r="DC636"/>
      <c r="DD636"/>
      <c r="DE636"/>
      <c r="DF636"/>
      <c r="DG636"/>
      <c r="DH636"/>
      <c r="DI636"/>
      <c r="DJ636"/>
      <c r="DK636"/>
      <c r="DL636"/>
      <c r="DM636"/>
      <c r="DN636"/>
      <c r="DO636"/>
      <c r="DP636"/>
      <c r="DQ636"/>
      <c r="DR636"/>
      <c r="DS636"/>
      <c r="DT636"/>
      <c r="DU636"/>
      <c r="DV636"/>
      <c r="DW636"/>
      <c r="DX636"/>
      <c r="DY636"/>
      <c r="DZ636"/>
      <c r="EA636"/>
      <c r="EB636"/>
      <c r="EC636"/>
      <c r="ED636"/>
      <c r="EE636"/>
      <c r="EF636"/>
      <c r="EG636"/>
      <c r="EH636"/>
      <c r="EI636"/>
      <c r="EJ636"/>
      <c r="EK636"/>
      <c r="EL636"/>
      <c r="EM636"/>
      <c r="EN636"/>
      <c r="EO636"/>
      <c r="EP636"/>
      <c r="EQ636"/>
      <c r="ER636"/>
      <c r="ES636"/>
      <c r="ET636"/>
      <c r="EU636"/>
      <c r="EV636"/>
      <c r="EW636"/>
      <c r="EX636"/>
      <c r="EY636"/>
      <c r="EZ636"/>
      <c r="FA636"/>
      <c r="FB636"/>
      <c r="FC636"/>
      <c r="FD636"/>
      <c r="FE636"/>
      <c r="FF636"/>
      <c r="FG636"/>
      <c r="FH636"/>
      <c r="FI636"/>
      <c r="FJ636"/>
      <c r="FK636"/>
      <c r="FL636"/>
      <c r="FM636"/>
      <c r="FN636"/>
      <c r="FO636"/>
      <c r="FP636"/>
      <c r="FQ636"/>
      <c r="FR636"/>
      <c r="FS636"/>
      <c r="FT636"/>
      <c r="FU636"/>
      <c r="FV636"/>
      <c r="FW636"/>
      <c r="FX636"/>
      <c r="FY636"/>
      <c r="FZ636"/>
      <c r="GA636"/>
      <c r="GB636"/>
      <c r="GC636"/>
      <c r="GD636"/>
      <c r="GE636"/>
      <c r="GF636"/>
      <c r="GG636"/>
      <c r="GH636"/>
      <c r="GI636"/>
      <c r="GJ636"/>
      <c r="GK636"/>
      <c r="GL636"/>
      <c r="GM636"/>
      <c r="GN636"/>
      <c r="GO636"/>
      <c r="GP636"/>
      <c r="GQ636"/>
      <c r="GR636"/>
      <c r="GS636"/>
      <c r="GT636"/>
      <c r="GU636"/>
      <c r="GV636"/>
      <c r="GW636"/>
      <c r="GX636"/>
      <c r="GY636"/>
      <c r="GZ636"/>
      <c r="HA636"/>
      <c r="HB636"/>
      <c r="HC636"/>
      <c r="HD636"/>
      <c r="HE636"/>
      <c r="HF636"/>
      <c r="HG636"/>
      <c r="HH636"/>
      <c r="HI636"/>
      <c r="HJ636"/>
      <c r="HK636"/>
      <c r="HL636"/>
      <c r="HM636"/>
      <c r="HN636"/>
      <c r="HO636"/>
      <c r="HP636"/>
      <c r="HQ636"/>
      <c r="HR636"/>
      <c r="HS636"/>
      <c r="HT636"/>
      <c r="HU636"/>
      <c r="HV636"/>
      <c r="HW636"/>
      <c r="HX636"/>
      <c r="HY636"/>
      <c r="HZ636"/>
      <c r="IA636"/>
      <c r="IB636"/>
      <c r="IC636"/>
      <c r="ID636"/>
      <c r="IE636"/>
      <c r="IF636"/>
      <c r="IG636"/>
      <c r="IH636"/>
      <c r="II636"/>
      <c r="IJ636"/>
      <c r="IK636"/>
      <c r="IL636"/>
      <c r="IM636"/>
      <c r="IN636"/>
      <c r="IO636"/>
      <c r="IP636"/>
      <c r="IQ636"/>
      <c r="IR636"/>
      <c r="IS636"/>
      <c r="IT636"/>
      <c r="IU636"/>
      <c r="IV636"/>
    </row>
    <row r="637" spans="1:256" ht="24.9" customHeight="1" thickTop="1" thickBot="1" x14ac:dyDescent="0.3">
      <c r="A637" s="392" t="s">
        <v>1424</v>
      </c>
      <c r="B637" s="427"/>
      <c r="C637" s="427"/>
      <c r="D637" s="427"/>
      <c r="E637" s="427"/>
      <c r="F637" s="427"/>
      <c r="G637" s="427"/>
      <c r="H637" s="427"/>
      <c r="I637" s="427"/>
      <c r="J637" s="427"/>
      <c r="K637" s="427"/>
      <c r="L637" s="427"/>
      <c r="M637" s="427"/>
      <c r="N637" s="427"/>
      <c r="O637" s="427"/>
      <c r="P637" s="427"/>
      <c r="Q637" s="427"/>
      <c r="R637" s="427"/>
      <c r="S637" s="427"/>
      <c r="T637" s="427"/>
      <c r="U637" s="427"/>
      <c r="V637" s="427"/>
      <c r="W637" s="427"/>
      <c r="X637" s="427"/>
      <c r="Y637" s="427"/>
      <c r="Z637" s="427"/>
      <c r="AA637" s="427"/>
      <c r="AB637" s="427"/>
      <c r="AC637" s="428"/>
      <c r="AD637" s="310">
        <f>'Art. 123'!AF610</f>
        <v>3</v>
      </c>
      <c r="AE637" s="94" t="str">
        <f>IF(AG637=1,AK637,AG637)</f>
        <v>No aplica</v>
      </c>
      <c r="AF637">
        <f>AD637/2</f>
        <v>1.5</v>
      </c>
      <c r="AG637" s="92" t="str">
        <f>IF(AND(AF637&gt;=0,AF637&lt;=1),1,"No aplica")</f>
        <v>No aplica</v>
      </c>
      <c r="AH637" s="95" t="e">
        <f>AD637/(AG637*2)</f>
        <v>#VALUE!</v>
      </c>
      <c r="AI637" s="96" t="str">
        <f>IF(AG637=1,AG637/$AG$641,"No aplica")</f>
        <v>No aplica</v>
      </c>
      <c r="AJ637" s="96" t="e">
        <f>AF637*AI637</f>
        <v>#VALUE!</v>
      </c>
      <c r="AK637" s="96" t="e">
        <f>AJ637*$AE$23</f>
        <v>#VALUE!</v>
      </c>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c r="BY637"/>
      <c r="BZ637"/>
      <c r="CA637"/>
      <c r="CB637"/>
      <c r="CC637"/>
      <c r="CD637"/>
      <c r="CE637"/>
      <c r="CF637"/>
      <c r="CG637"/>
      <c r="CH637"/>
      <c r="CI637"/>
      <c r="CJ637"/>
      <c r="CK637"/>
      <c r="CL637"/>
      <c r="CM637"/>
      <c r="CN637"/>
      <c r="CO637"/>
      <c r="CP637"/>
      <c r="CQ637"/>
      <c r="CR637"/>
      <c r="CS637"/>
      <c r="CT637"/>
      <c r="CU637"/>
      <c r="CV637"/>
      <c r="CW637"/>
      <c r="CX637"/>
      <c r="CY637"/>
      <c r="CZ637"/>
      <c r="DA637"/>
      <c r="DB637"/>
      <c r="DC637"/>
      <c r="DD637"/>
      <c r="DE637"/>
      <c r="DF637"/>
      <c r="DG637"/>
      <c r="DH637"/>
      <c r="DI637"/>
      <c r="DJ637"/>
      <c r="DK637"/>
      <c r="DL637"/>
      <c r="DM637"/>
      <c r="DN637"/>
      <c r="DO637"/>
      <c r="DP637"/>
      <c r="DQ637"/>
      <c r="DR637"/>
      <c r="DS637"/>
      <c r="DT637"/>
      <c r="DU637"/>
      <c r="DV637"/>
      <c r="DW637"/>
      <c r="DX637"/>
      <c r="DY637"/>
      <c r="DZ637"/>
      <c r="EA637"/>
      <c r="EB637"/>
      <c r="EC637"/>
      <c r="ED637"/>
      <c r="EE637"/>
      <c r="EF637"/>
      <c r="EG637"/>
      <c r="EH637"/>
      <c r="EI637"/>
      <c r="EJ637"/>
      <c r="EK637"/>
      <c r="EL637"/>
      <c r="EM637"/>
      <c r="EN637"/>
      <c r="EO637"/>
      <c r="EP637"/>
      <c r="EQ637"/>
      <c r="ER637"/>
      <c r="ES637"/>
      <c r="ET637"/>
      <c r="EU637"/>
      <c r="EV637"/>
      <c r="EW637"/>
      <c r="EX637"/>
      <c r="EY637"/>
      <c r="EZ637"/>
      <c r="FA637"/>
      <c r="FB637"/>
      <c r="FC637"/>
      <c r="FD637"/>
      <c r="FE637"/>
      <c r="FF637"/>
      <c r="FG637"/>
      <c r="FH637"/>
      <c r="FI637"/>
      <c r="FJ637"/>
      <c r="FK637"/>
      <c r="FL637"/>
      <c r="FM637"/>
      <c r="FN637"/>
      <c r="FO637"/>
      <c r="FP637"/>
      <c r="FQ637"/>
      <c r="FR637"/>
      <c r="FS637"/>
      <c r="FT637"/>
      <c r="FU637"/>
      <c r="FV637"/>
      <c r="FW637"/>
      <c r="FX637"/>
      <c r="FY637"/>
      <c r="FZ637"/>
      <c r="GA637"/>
      <c r="GB637"/>
      <c r="GC637"/>
      <c r="GD637"/>
      <c r="GE637"/>
      <c r="GF637"/>
      <c r="GG637"/>
      <c r="GH637"/>
      <c r="GI637"/>
      <c r="GJ637"/>
      <c r="GK637"/>
      <c r="GL637"/>
      <c r="GM637"/>
      <c r="GN637"/>
      <c r="GO637"/>
      <c r="GP637"/>
      <c r="GQ637"/>
      <c r="GR637"/>
      <c r="GS637"/>
      <c r="GT637"/>
      <c r="GU637"/>
      <c r="GV637"/>
      <c r="GW637"/>
      <c r="GX637"/>
      <c r="GY637"/>
      <c r="GZ637"/>
      <c r="HA637"/>
      <c r="HB637"/>
      <c r="HC637"/>
      <c r="HD637"/>
      <c r="HE637"/>
      <c r="HF637"/>
      <c r="HG637"/>
      <c r="HH637"/>
      <c r="HI637"/>
      <c r="HJ637"/>
      <c r="HK637"/>
      <c r="HL637"/>
      <c r="HM637"/>
      <c r="HN637"/>
      <c r="HO637"/>
      <c r="HP637"/>
      <c r="HQ637"/>
      <c r="HR637"/>
      <c r="HS637"/>
      <c r="HT637"/>
      <c r="HU637"/>
      <c r="HV637"/>
      <c r="HW637"/>
      <c r="HX637"/>
      <c r="HY637"/>
      <c r="HZ637"/>
      <c r="IA637"/>
      <c r="IB637"/>
      <c r="IC637"/>
      <c r="ID637"/>
      <c r="IE637"/>
      <c r="IF637"/>
      <c r="IG637"/>
      <c r="IH637"/>
      <c r="II637"/>
      <c r="IJ637"/>
      <c r="IK637"/>
      <c r="IL637"/>
      <c r="IM637"/>
      <c r="IN637"/>
      <c r="IO637"/>
      <c r="IP637"/>
      <c r="IQ637"/>
      <c r="IR637"/>
      <c r="IS637"/>
      <c r="IT637"/>
      <c r="IU637"/>
      <c r="IV637"/>
    </row>
    <row r="638" spans="1:256" ht="24.9" customHeight="1" thickTop="1" thickBot="1" x14ac:dyDescent="0.3">
      <c r="A638" s="392" t="s">
        <v>1425</v>
      </c>
      <c r="B638" s="427"/>
      <c r="C638" s="427"/>
      <c r="D638" s="427"/>
      <c r="E638" s="427"/>
      <c r="F638" s="427"/>
      <c r="G638" s="427"/>
      <c r="H638" s="427"/>
      <c r="I638" s="427"/>
      <c r="J638" s="427"/>
      <c r="K638" s="427"/>
      <c r="L638" s="427"/>
      <c r="M638" s="427"/>
      <c r="N638" s="427"/>
      <c r="O638" s="427"/>
      <c r="P638" s="427"/>
      <c r="Q638" s="427"/>
      <c r="R638" s="427"/>
      <c r="S638" s="427"/>
      <c r="T638" s="427"/>
      <c r="U638" s="427"/>
      <c r="V638" s="427"/>
      <c r="W638" s="427"/>
      <c r="X638" s="427"/>
      <c r="Y638" s="427"/>
      <c r="Z638" s="427"/>
      <c r="AA638" s="427"/>
      <c r="AB638" s="427"/>
      <c r="AC638" s="428"/>
      <c r="AD638" s="310">
        <f>'Art. 123'!AF611</f>
        <v>3</v>
      </c>
      <c r="AE638" s="94" t="str">
        <f>IF(AG638=1,AK638,AG638)</f>
        <v>No aplica</v>
      </c>
      <c r="AF638">
        <f>AD638/2</f>
        <v>1.5</v>
      </c>
      <c r="AG638" s="92" t="str">
        <f>IF(AND(AF638&gt;=0,AF638&lt;=1),1,"No aplica")</f>
        <v>No aplica</v>
      </c>
      <c r="AH638" s="95" t="e">
        <f>AD638/(AG638*2)</f>
        <v>#VALUE!</v>
      </c>
      <c r="AI638" s="96" t="str">
        <f>IF(AG638=1,AG638/$AG$641,"No aplica")</f>
        <v>No aplica</v>
      </c>
      <c r="AJ638" s="96" t="e">
        <f>AF638*AI638</f>
        <v>#VALUE!</v>
      </c>
      <c r="AK638" s="96" t="e">
        <f>AJ638*$AE$23</f>
        <v>#VALUE!</v>
      </c>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c r="BY638"/>
      <c r="BZ638"/>
      <c r="CA638"/>
      <c r="CB638"/>
      <c r="CC638"/>
      <c r="CD638"/>
      <c r="CE638"/>
      <c r="CF638"/>
      <c r="CG638"/>
      <c r="CH638"/>
      <c r="CI638"/>
      <c r="CJ638"/>
      <c r="CK638"/>
      <c r="CL638"/>
      <c r="CM638"/>
      <c r="CN638"/>
      <c r="CO638"/>
      <c r="CP638"/>
      <c r="CQ638"/>
      <c r="CR638"/>
      <c r="CS638"/>
      <c r="CT638"/>
      <c r="CU638"/>
      <c r="CV638"/>
      <c r="CW638"/>
      <c r="CX638"/>
      <c r="CY638"/>
      <c r="CZ638"/>
      <c r="DA638"/>
      <c r="DB638"/>
      <c r="DC638"/>
      <c r="DD638"/>
      <c r="DE638"/>
      <c r="DF638"/>
      <c r="DG638"/>
      <c r="DH638"/>
      <c r="DI638"/>
      <c r="DJ638"/>
      <c r="DK638"/>
      <c r="DL638"/>
      <c r="DM638"/>
      <c r="DN638"/>
      <c r="DO638"/>
      <c r="DP638"/>
      <c r="DQ638"/>
      <c r="DR638"/>
      <c r="DS638"/>
      <c r="DT638"/>
      <c r="DU638"/>
      <c r="DV638"/>
      <c r="DW638"/>
      <c r="DX638"/>
      <c r="DY638"/>
      <c r="DZ638"/>
      <c r="EA638"/>
      <c r="EB638"/>
      <c r="EC638"/>
      <c r="ED638"/>
      <c r="EE638"/>
      <c r="EF638"/>
      <c r="EG638"/>
      <c r="EH638"/>
      <c r="EI638"/>
      <c r="EJ638"/>
      <c r="EK638"/>
      <c r="EL638"/>
      <c r="EM638"/>
      <c r="EN638"/>
      <c r="EO638"/>
      <c r="EP638"/>
      <c r="EQ638"/>
      <c r="ER638"/>
      <c r="ES638"/>
      <c r="ET638"/>
      <c r="EU638"/>
      <c r="EV638"/>
      <c r="EW638"/>
      <c r="EX638"/>
      <c r="EY638"/>
      <c r="EZ638"/>
      <c r="FA638"/>
      <c r="FB638"/>
      <c r="FC638"/>
      <c r="FD638"/>
      <c r="FE638"/>
      <c r="FF638"/>
      <c r="FG638"/>
      <c r="FH638"/>
      <c r="FI638"/>
      <c r="FJ638"/>
      <c r="FK638"/>
      <c r="FL638"/>
      <c r="FM638"/>
      <c r="FN638"/>
      <c r="FO638"/>
      <c r="FP638"/>
      <c r="FQ638"/>
      <c r="FR638"/>
      <c r="FS638"/>
      <c r="FT638"/>
      <c r="FU638"/>
      <c r="FV638"/>
      <c r="FW638"/>
      <c r="FX638"/>
      <c r="FY638"/>
      <c r="FZ638"/>
      <c r="GA638"/>
      <c r="GB638"/>
      <c r="GC638"/>
      <c r="GD638"/>
      <c r="GE638"/>
      <c r="GF638"/>
      <c r="GG638"/>
      <c r="GH638"/>
      <c r="GI638"/>
      <c r="GJ638"/>
      <c r="GK638"/>
      <c r="GL638"/>
      <c r="GM638"/>
      <c r="GN638"/>
      <c r="GO638"/>
      <c r="GP638"/>
      <c r="GQ638"/>
      <c r="GR638"/>
      <c r="GS638"/>
      <c r="GT638"/>
      <c r="GU638"/>
      <c r="GV638"/>
      <c r="GW638"/>
      <c r="GX638"/>
      <c r="GY638"/>
      <c r="GZ638"/>
      <c r="HA638"/>
      <c r="HB638"/>
      <c r="HC638"/>
      <c r="HD638"/>
      <c r="HE638"/>
      <c r="HF638"/>
      <c r="HG638"/>
      <c r="HH638"/>
      <c r="HI638"/>
      <c r="HJ638"/>
      <c r="HK638"/>
      <c r="HL638"/>
      <c r="HM638"/>
      <c r="HN638"/>
      <c r="HO638"/>
      <c r="HP638"/>
      <c r="HQ638"/>
      <c r="HR638"/>
      <c r="HS638"/>
      <c r="HT638"/>
      <c r="HU638"/>
      <c r="HV638"/>
      <c r="HW638"/>
      <c r="HX638"/>
      <c r="HY638"/>
      <c r="HZ638"/>
      <c r="IA638"/>
      <c r="IB638"/>
      <c r="IC638"/>
      <c r="ID638"/>
      <c r="IE638"/>
      <c r="IF638"/>
      <c r="IG638"/>
      <c r="IH638"/>
      <c r="II638"/>
      <c r="IJ638"/>
      <c r="IK638"/>
      <c r="IL638"/>
      <c r="IM638"/>
      <c r="IN638"/>
      <c r="IO638"/>
      <c r="IP638"/>
      <c r="IQ638"/>
      <c r="IR638"/>
      <c r="IS638"/>
      <c r="IT638"/>
      <c r="IU638"/>
      <c r="IV638"/>
    </row>
    <row r="639" spans="1:256" ht="24.9" customHeight="1" thickTop="1" thickBot="1" x14ac:dyDescent="0.3">
      <c r="A639" s="392" t="s">
        <v>1426</v>
      </c>
      <c r="B639" s="427"/>
      <c r="C639" s="427"/>
      <c r="D639" s="427"/>
      <c r="E639" s="427"/>
      <c r="F639" s="427"/>
      <c r="G639" s="427"/>
      <c r="H639" s="427"/>
      <c r="I639" s="427"/>
      <c r="J639" s="427"/>
      <c r="K639" s="427"/>
      <c r="L639" s="427"/>
      <c r="M639" s="427"/>
      <c r="N639" s="427"/>
      <c r="O639" s="427"/>
      <c r="P639" s="427"/>
      <c r="Q639" s="427"/>
      <c r="R639" s="427"/>
      <c r="S639" s="427"/>
      <c r="T639" s="427"/>
      <c r="U639" s="427"/>
      <c r="V639" s="427"/>
      <c r="W639" s="427"/>
      <c r="X639" s="427"/>
      <c r="Y639" s="427"/>
      <c r="Z639" s="427"/>
      <c r="AA639" s="427"/>
      <c r="AB639" s="427"/>
      <c r="AC639" s="428"/>
      <c r="AD639" s="310">
        <f>'Art. 123'!AF612</f>
        <v>3</v>
      </c>
      <c r="AE639" s="94" t="str">
        <f>IF(AG639=1,AK639,AG639)</f>
        <v>No aplica</v>
      </c>
      <c r="AF639">
        <f>AD639/2</f>
        <v>1.5</v>
      </c>
      <c r="AG639" s="92" t="str">
        <f>IF(AND(AF639&gt;=0,AF639&lt;=1),1,"No aplica")</f>
        <v>No aplica</v>
      </c>
      <c r="AH639" s="95" t="e">
        <f>AD639/(AG639*2)</f>
        <v>#VALUE!</v>
      </c>
      <c r="AI639" s="96" t="str">
        <f>IF(AG639=1,AG639/$AG$641,"No aplica")</f>
        <v>No aplica</v>
      </c>
      <c r="AJ639" s="96" t="e">
        <f>AF639*AI639</f>
        <v>#VALUE!</v>
      </c>
      <c r="AK639" s="96" t="e">
        <f>AJ639*$AE$23</f>
        <v>#VALUE!</v>
      </c>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c r="BY639"/>
      <c r="BZ639"/>
      <c r="CA639"/>
      <c r="CB639"/>
      <c r="CC639"/>
      <c r="CD639"/>
      <c r="CE639"/>
      <c r="CF639"/>
      <c r="CG639"/>
      <c r="CH639"/>
      <c r="CI639"/>
      <c r="CJ639"/>
      <c r="CK639"/>
      <c r="CL639"/>
      <c r="CM639"/>
      <c r="CN639"/>
      <c r="CO639"/>
      <c r="CP639"/>
      <c r="CQ639"/>
      <c r="CR639"/>
      <c r="CS639"/>
      <c r="CT639"/>
      <c r="CU639"/>
      <c r="CV639"/>
      <c r="CW639"/>
      <c r="CX639"/>
      <c r="CY639"/>
      <c r="CZ639"/>
      <c r="DA639"/>
      <c r="DB639"/>
      <c r="DC639"/>
      <c r="DD639"/>
      <c r="DE639"/>
      <c r="DF639"/>
      <c r="DG639"/>
      <c r="DH639"/>
      <c r="DI639"/>
      <c r="DJ639"/>
      <c r="DK639"/>
      <c r="DL639"/>
      <c r="DM639"/>
      <c r="DN639"/>
      <c r="DO639"/>
      <c r="DP639"/>
      <c r="DQ639"/>
      <c r="DR639"/>
      <c r="DS639"/>
      <c r="DT639"/>
      <c r="DU639"/>
      <c r="DV639"/>
      <c r="DW639"/>
      <c r="DX639"/>
      <c r="DY639"/>
      <c r="DZ639"/>
      <c r="EA639"/>
      <c r="EB639"/>
      <c r="EC639"/>
      <c r="ED639"/>
      <c r="EE639"/>
      <c r="EF639"/>
      <c r="EG639"/>
      <c r="EH639"/>
      <c r="EI639"/>
      <c r="EJ639"/>
      <c r="EK639"/>
      <c r="EL639"/>
      <c r="EM639"/>
      <c r="EN639"/>
      <c r="EO639"/>
      <c r="EP639"/>
      <c r="EQ639"/>
      <c r="ER639"/>
      <c r="ES639"/>
      <c r="ET639"/>
      <c r="EU639"/>
      <c r="EV639"/>
      <c r="EW639"/>
      <c r="EX639"/>
      <c r="EY639"/>
      <c r="EZ639"/>
      <c r="FA639"/>
      <c r="FB639"/>
      <c r="FC639"/>
      <c r="FD639"/>
      <c r="FE639"/>
      <c r="FF639"/>
      <c r="FG639"/>
      <c r="FH639"/>
      <c r="FI639"/>
      <c r="FJ639"/>
      <c r="FK639"/>
      <c r="FL639"/>
      <c r="FM639"/>
      <c r="FN639"/>
      <c r="FO639"/>
      <c r="FP639"/>
      <c r="FQ639"/>
      <c r="FR639"/>
      <c r="FS639"/>
      <c r="FT639"/>
      <c r="FU639"/>
      <c r="FV639"/>
      <c r="FW639"/>
      <c r="FX639"/>
      <c r="FY639"/>
      <c r="FZ639"/>
      <c r="GA639"/>
      <c r="GB639"/>
      <c r="GC639"/>
      <c r="GD639"/>
      <c r="GE639"/>
      <c r="GF639"/>
      <c r="GG639"/>
      <c r="GH639"/>
      <c r="GI639"/>
      <c r="GJ639"/>
      <c r="GK639"/>
      <c r="GL639"/>
      <c r="GM639"/>
      <c r="GN639"/>
      <c r="GO639"/>
      <c r="GP639"/>
      <c r="GQ639"/>
      <c r="GR639"/>
      <c r="GS639"/>
      <c r="GT639"/>
      <c r="GU639"/>
      <c r="GV639"/>
      <c r="GW639"/>
      <c r="GX639"/>
      <c r="GY639"/>
      <c r="GZ639"/>
      <c r="HA639"/>
      <c r="HB639"/>
      <c r="HC639"/>
      <c r="HD639"/>
      <c r="HE639"/>
      <c r="HF639"/>
      <c r="HG639"/>
      <c r="HH639"/>
      <c r="HI639"/>
      <c r="HJ639"/>
      <c r="HK639"/>
      <c r="HL639"/>
      <c r="HM639"/>
      <c r="HN639"/>
      <c r="HO639"/>
      <c r="HP639"/>
      <c r="HQ639"/>
      <c r="HR639"/>
      <c r="HS639"/>
      <c r="HT639"/>
      <c r="HU639"/>
      <c r="HV639"/>
      <c r="HW639"/>
      <c r="HX639"/>
      <c r="HY639"/>
      <c r="HZ639"/>
      <c r="IA639"/>
      <c r="IB639"/>
      <c r="IC639"/>
      <c r="ID639"/>
      <c r="IE639"/>
      <c r="IF639"/>
      <c r="IG639"/>
      <c r="IH639"/>
      <c r="II639"/>
      <c r="IJ639"/>
      <c r="IK639"/>
      <c r="IL639"/>
      <c r="IM639"/>
      <c r="IN639"/>
      <c r="IO639"/>
      <c r="IP639"/>
      <c r="IQ639"/>
      <c r="IR639"/>
      <c r="IS639"/>
      <c r="IT639"/>
      <c r="IU639"/>
      <c r="IV639"/>
    </row>
    <row r="640" spans="1:256" ht="24.9" customHeight="1" thickTop="1" thickBot="1" x14ac:dyDescent="0.3">
      <c r="A640" s="392" t="s">
        <v>2409</v>
      </c>
      <c r="B640" s="427"/>
      <c r="C640" s="427"/>
      <c r="D640" s="427"/>
      <c r="E640" s="427"/>
      <c r="F640" s="427"/>
      <c r="G640" s="427"/>
      <c r="H640" s="427"/>
      <c r="I640" s="427"/>
      <c r="J640" s="427"/>
      <c r="K640" s="427"/>
      <c r="L640" s="427"/>
      <c r="M640" s="427"/>
      <c r="N640" s="427"/>
      <c r="O640" s="427"/>
      <c r="P640" s="427"/>
      <c r="Q640" s="427"/>
      <c r="R640" s="427"/>
      <c r="S640" s="427"/>
      <c r="T640" s="427"/>
      <c r="U640" s="427"/>
      <c r="V640" s="427"/>
      <c r="W640" s="427"/>
      <c r="X640" s="427"/>
      <c r="Y640" s="427"/>
      <c r="Z640" s="427"/>
      <c r="AA640" s="427"/>
      <c r="AB640" s="427"/>
      <c r="AC640" s="428"/>
      <c r="AD640" s="310">
        <f>'Art. 123'!AF613</f>
        <v>3</v>
      </c>
      <c r="AE640" s="94" t="str">
        <f>IF(AG640=1,AK640,AG640)</f>
        <v>No aplica</v>
      </c>
      <c r="AF640">
        <f>AD640/2</f>
        <v>1.5</v>
      </c>
      <c r="AG640" s="92" t="str">
        <f>IF(AND(AF640&gt;=0,AF640&lt;=1),1,"No aplica")</f>
        <v>No aplica</v>
      </c>
      <c r="AH640" s="95" t="e">
        <f>AD640/(AG640*2)</f>
        <v>#VALUE!</v>
      </c>
      <c r="AI640" s="96" t="str">
        <f>IF(AG640=1,AG640/$AG$641,"No aplica")</f>
        <v>No aplica</v>
      </c>
      <c r="AJ640" s="96" t="e">
        <f>AF640*AI640</f>
        <v>#VALUE!</v>
      </c>
      <c r="AK640" s="96" t="e">
        <f>AJ640*$AE$23</f>
        <v>#VALUE!</v>
      </c>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c r="BY640"/>
      <c r="BZ640"/>
      <c r="CA640"/>
      <c r="CB640"/>
      <c r="CC640"/>
      <c r="CD640"/>
      <c r="CE640"/>
      <c r="CF640"/>
      <c r="CG640"/>
      <c r="CH640"/>
      <c r="CI640"/>
      <c r="CJ640"/>
      <c r="CK640"/>
      <c r="CL640"/>
      <c r="CM640"/>
      <c r="CN640"/>
      <c r="CO640"/>
      <c r="CP640"/>
      <c r="CQ640"/>
      <c r="CR640"/>
      <c r="CS640"/>
      <c r="CT640"/>
      <c r="CU640"/>
      <c r="CV640"/>
      <c r="CW640"/>
      <c r="CX640"/>
      <c r="CY640"/>
      <c r="CZ640"/>
      <c r="DA640"/>
      <c r="DB640"/>
      <c r="DC640"/>
      <c r="DD640"/>
      <c r="DE640"/>
      <c r="DF640"/>
      <c r="DG640"/>
      <c r="DH640"/>
      <c r="DI640"/>
      <c r="DJ640"/>
      <c r="DK640"/>
      <c r="DL640"/>
      <c r="DM640"/>
      <c r="DN640"/>
      <c r="DO640"/>
      <c r="DP640"/>
      <c r="DQ640"/>
      <c r="DR640"/>
      <c r="DS640"/>
      <c r="DT640"/>
      <c r="DU640"/>
      <c r="DV640"/>
      <c r="DW640"/>
      <c r="DX640"/>
      <c r="DY640"/>
      <c r="DZ640"/>
      <c r="EA640"/>
      <c r="EB640"/>
      <c r="EC640"/>
      <c r="ED640"/>
      <c r="EE640"/>
      <c r="EF640"/>
      <c r="EG640"/>
      <c r="EH640"/>
      <c r="EI640"/>
      <c r="EJ640"/>
      <c r="EK640"/>
      <c r="EL640"/>
      <c r="EM640"/>
      <c r="EN640"/>
      <c r="EO640"/>
      <c r="EP640"/>
      <c r="EQ640"/>
      <c r="ER640"/>
      <c r="ES640"/>
      <c r="ET640"/>
      <c r="EU640"/>
      <c r="EV640"/>
      <c r="EW640"/>
      <c r="EX640"/>
      <c r="EY640"/>
      <c r="EZ640"/>
      <c r="FA640"/>
      <c r="FB640"/>
      <c r="FC640"/>
      <c r="FD640"/>
      <c r="FE640"/>
      <c r="FF640"/>
      <c r="FG640"/>
      <c r="FH640"/>
      <c r="FI640"/>
      <c r="FJ640"/>
      <c r="FK640"/>
      <c r="FL640"/>
      <c r="FM640"/>
      <c r="FN640"/>
      <c r="FO640"/>
      <c r="FP640"/>
      <c r="FQ640"/>
      <c r="FR640"/>
      <c r="FS640"/>
      <c r="FT640"/>
      <c r="FU640"/>
      <c r="FV640"/>
      <c r="FW640"/>
      <c r="FX640"/>
      <c r="FY640"/>
      <c r="FZ640"/>
      <c r="GA640"/>
      <c r="GB640"/>
      <c r="GC640"/>
      <c r="GD640"/>
      <c r="GE640"/>
      <c r="GF640"/>
      <c r="GG640"/>
      <c r="GH640"/>
      <c r="GI640"/>
      <c r="GJ640"/>
      <c r="GK640"/>
      <c r="GL640"/>
      <c r="GM640"/>
      <c r="GN640"/>
      <c r="GO640"/>
      <c r="GP640"/>
      <c r="GQ640"/>
      <c r="GR640"/>
      <c r="GS640"/>
      <c r="GT640"/>
      <c r="GU640"/>
      <c r="GV640"/>
      <c r="GW640"/>
      <c r="GX640"/>
      <c r="GY640"/>
      <c r="GZ640"/>
      <c r="HA640"/>
      <c r="HB640"/>
      <c r="HC640"/>
      <c r="HD640"/>
      <c r="HE640"/>
      <c r="HF640"/>
      <c r="HG640"/>
      <c r="HH640"/>
      <c r="HI640"/>
      <c r="HJ640"/>
      <c r="HK640"/>
      <c r="HL640"/>
      <c r="HM640"/>
      <c r="HN640"/>
      <c r="HO640"/>
      <c r="HP640"/>
      <c r="HQ640"/>
      <c r="HR640"/>
      <c r="HS640"/>
      <c r="HT640"/>
      <c r="HU640"/>
      <c r="HV640"/>
      <c r="HW640"/>
      <c r="HX640"/>
      <c r="HY640"/>
      <c r="HZ640"/>
      <c r="IA640"/>
      <c r="IB640"/>
      <c r="IC640"/>
      <c r="ID640"/>
      <c r="IE640"/>
      <c r="IF640"/>
      <c r="IG640"/>
      <c r="IH640"/>
      <c r="II640"/>
      <c r="IJ640"/>
      <c r="IK640"/>
      <c r="IL640"/>
      <c r="IM640"/>
      <c r="IN640"/>
      <c r="IO640"/>
      <c r="IP640"/>
      <c r="IQ640"/>
      <c r="IR640"/>
      <c r="IS640"/>
      <c r="IT640"/>
      <c r="IU640"/>
      <c r="IV640"/>
    </row>
    <row r="641" spans="1:256" ht="24.9" customHeight="1" thickTop="1" x14ac:dyDescent="0.25">
      <c r="A641" s="437" t="s">
        <v>1744</v>
      </c>
      <c r="B641" s="438"/>
      <c r="C641" s="438"/>
      <c r="D641" s="438"/>
      <c r="E641" s="438"/>
      <c r="F641" s="438"/>
      <c r="G641" s="438"/>
      <c r="H641" s="438"/>
      <c r="I641" s="438"/>
      <c r="J641" s="438"/>
      <c r="K641" s="438"/>
      <c r="L641" s="438"/>
      <c r="M641" s="438"/>
      <c r="N641" s="438"/>
      <c r="O641" s="438"/>
      <c r="P641" s="438"/>
      <c r="Q641" s="438"/>
      <c r="R641" s="438"/>
      <c r="S641" s="438"/>
      <c r="T641" s="438"/>
      <c r="U641" s="438"/>
      <c r="V641" s="438"/>
      <c r="W641" s="438"/>
      <c r="X641" s="438"/>
      <c r="Y641" s="438"/>
      <c r="Z641" s="438"/>
      <c r="AA641" s="438"/>
      <c r="AB641" s="438"/>
      <c r="AC641" s="438"/>
      <c r="AD641" s="439"/>
      <c r="AE641" s="94">
        <f>SUM(AE636:AE640)</f>
        <v>0</v>
      </c>
      <c r="AF641" s="61"/>
      <c r="AG641" s="97">
        <f>SUM(AG636:AG640)</f>
        <v>0</v>
      </c>
      <c r="AH641" s="98"/>
      <c r="AI641" s="99"/>
      <c r="AJ641" s="99"/>
      <c r="AK641" s="99"/>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c r="BY641"/>
      <c r="BZ641"/>
      <c r="CA641"/>
      <c r="CB641"/>
      <c r="CC641"/>
      <c r="CD641"/>
      <c r="CE641"/>
      <c r="CF641"/>
      <c r="CG641"/>
      <c r="CH641"/>
      <c r="CI641"/>
      <c r="CJ641"/>
      <c r="CK641"/>
      <c r="CL641"/>
      <c r="CM641"/>
      <c r="CN641"/>
      <c r="CO641"/>
      <c r="CP641"/>
      <c r="CQ641"/>
      <c r="CR641"/>
      <c r="CS641"/>
      <c r="CT641"/>
      <c r="CU641"/>
      <c r="CV641"/>
      <c r="CW641"/>
      <c r="CX641"/>
      <c r="CY641"/>
      <c r="CZ641"/>
      <c r="DA641"/>
      <c r="DB641"/>
      <c r="DC641"/>
      <c r="DD641"/>
      <c r="DE641"/>
      <c r="DF641"/>
      <c r="DG641"/>
      <c r="DH641"/>
      <c r="DI641"/>
      <c r="DJ641"/>
      <c r="DK641"/>
      <c r="DL641"/>
      <c r="DM641"/>
      <c r="DN641"/>
      <c r="DO641"/>
      <c r="DP641"/>
      <c r="DQ641"/>
      <c r="DR641"/>
      <c r="DS641"/>
      <c r="DT641"/>
      <c r="DU641"/>
      <c r="DV641"/>
      <c r="DW641"/>
      <c r="DX641"/>
      <c r="DY641"/>
      <c r="DZ641"/>
      <c r="EA641"/>
      <c r="EB641"/>
      <c r="EC641"/>
      <c r="ED641"/>
      <c r="EE641"/>
      <c r="EF641"/>
      <c r="EG641"/>
      <c r="EH641"/>
      <c r="EI641"/>
      <c r="EJ641"/>
      <c r="EK641"/>
      <c r="EL641"/>
      <c r="EM641"/>
      <c r="EN641"/>
      <c r="EO641"/>
      <c r="EP641"/>
      <c r="EQ641"/>
      <c r="ER641"/>
      <c r="ES641"/>
      <c r="ET641"/>
      <c r="EU641"/>
      <c r="EV641"/>
      <c r="EW641"/>
      <c r="EX641"/>
      <c r="EY641"/>
      <c r="EZ641"/>
      <c r="FA641"/>
      <c r="FB641"/>
      <c r="FC641"/>
      <c r="FD641"/>
      <c r="FE641"/>
      <c r="FF641"/>
      <c r="FG641"/>
      <c r="FH641"/>
      <c r="FI641"/>
      <c r="FJ641"/>
      <c r="FK641"/>
      <c r="FL641"/>
      <c r="FM641"/>
      <c r="FN641"/>
      <c r="FO641"/>
      <c r="FP641"/>
      <c r="FQ641"/>
      <c r="FR641"/>
      <c r="FS641"/>
      <c r="FT641"/>
      <c r="FU641"/>
      <c r="FV641"/>
      <c r="FW641"/>
      <c r="FX641"/>
      <c r="FY641"/>
      <c r="FZ641"/>
      <c r="GA641"/>
      <c r="GB641"/>
      <c r="GC641"/>
      <c r="GD641"/>
      <c r="GE641"/>
      <c r="GF641"/>
      <c r="GG641"/>
      <c r="GH641"/>
      <c r="GI641"/>
      <c r="GJ641"/>
      <c r="GK641"/>
      <c r="GL641"/>
      <c r="GM641"/>
      <c r="GN641"/>
      <c r="GO641"/>
      <c r="GP641"/>
      <c r="GQ641"/>
      <c r="GR641"/>
      <c r="GS641"/>
      <c r="GT641"/>
      <c r="GU641"/>
      <c r="GV641"/>
      <c r="GW641"/>
      <c r="GX641"/>
      <c r="GY641"/>
      <c r="GZ641"/>
      <c r="HA641"/>
      <c r="HB641"/>
      <c r="HC641"/>
      <c r="HD641"/>
      <c r="HE641"/>
      <c r="HF641"/>
      <c r="HG641"/>
      <c r="HH641"/>
      <c r="HI641"/>
      <c r="HJ641"/>
      <c r="HK641"/>
      <c r="HL641"/>
      <c r="HM641"/>
      <c r="HN641"/>
      <c r="HO641"/>
      <c r="HP641"/>
      <c r="HQ641"/>
      <c r="HR641"/>
      <c r="HS641"/>
      <c r="HT641"/>
      <c r="HU641"/>
      <c r="HV641"/>
      <c r="HW641"/>
      <c r="HX641"/>
      <c r="HY641"/>
      <c r="HZ641"/>
      <c r="IA641"/>
      <c r="IB641"/>
      <c r="IC641"/>
      <c r="ID641"/>
      <c r="IE641"/>
      <c r="IF641"/>
      <c r="IG641"/>
      <c r="IH641"/>
      <c r="II641"/>
      <c r="IJ641"/>
      <c r="IK641"/>
      <c r="IL641"/>
      <c r="IM641"/>
      <c r="IN641"/>
      <c r="IO641"/>
      <c r="IP641"/>
      <c r="IQ641"/>
      <c r="IR641"/>
      <c r="IS641"/>
      <c r="IT641"/>
      <c r="IU641"/>
      <c r="IV641"/>
    </row>
    <row r="642" spans="1:256" ht="24.9" customHeight="1" x14ac:dyDescent="0.25">
      <c r="A642" s="440" t="s">
        <v>1745</v>
      </c>
      <c r="B642" s="441"/>
      <c r="C642" s="441"/>
      <c r="D642" s="441"/>
      <c r="E642" s="441"/>
      <c r="F642" s="441"/>
      <c r="G642" s="441"/>
      <c r="H642" s="441"/>
      <c r="I642" s="441"/>
      <c r="J642" s="441"/>
      <c r="K642" s="441"/>
      <c r="L642" s="441"/>
      <c r="M642" s="441"/>
      <c r="N642" s="441"/>
      <c r="O642" s="441"/>
      <c r="P642" s="441"/>
      <c r="Q642" s="441"/>
      <c r="R642" s="441"/>
      <c r="S642" s="441"/>
      <c r="T642" s="441"/>
      <c r="U642" s="441"/>
      <c r="V642" s="441"/>
      <c r="W642" s="441"/>
      <c r="X642" s="441"/>
      <c r="Y642" s="441"/>
      <c r="Z642" s="441"/>
      <c r="AA642" s="441"/>
      <c r="AB642" s="441"/>
      <c r="AC642" s="441"/>
      <c r="AD642" s="442"/>
      <c r="AE642" s="94">
        <f>AE641/$AE$23*100</f>
        <v>0</v>
      </c>
      <c r="AF642" s="61"/>
      <c r="AG642" s="97"/>
      <c r="AH642" s="98"/>
      <c r="AI642" s="99"/>
      <c r="AJ642" s="99"/>
      <c r="AK642" s="99"/>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c r="BY642"/>
      <c r="BZ642"/>
      <c r="CA642"/>
      <c r="CB642"/>
      <c r="CC642"/>
      <c r="CD642"/>
      <c r="CE642"/>
      <c r="CF642"/>
      <c r="CG642"/>
      <c r="CH642"/>
      <c r="CI642"/>
      <c r="CJ642"/>
      <c r="CK642"/>
      <c r="CL642"/>
      <c r="CM642"/>
      <c r="CN642"/>
      <c r="CO642"/>
      <c r="CP642"/>
      <c r="CQ642"/>
      <c r="CR642"/>
      <c r="CS642"/>
      <c r="CT642"/>
      <c r="CU642"/>
      <c r="CV642"/>
      <c r="CW642"/>
      <c r="CX642"/>
      <c r="CY642"/>
      <c r="CZ642"/>
      <c r="DA642"/>
      <c r="DB642"/>
      <c r="DC642"/>
      <c r="DD642"/>
      <c r="DE642"/>
      <c r="DF642"/>
      <c r="DG642"/>
      <c r="DH642"/>
      <c r="DI642"/>
      <c r="DJ642"/>
      <c r="DK642"/>
      <c r="DL642"/>
      <c r="DM642"/>
      <c r="DN642"/>
      <c r="DO642"/>
      <c r="DP642"/>
      <c r="DQ642"/>
      <c r="DR642"/>
      <c r="DS642"/>
      <c r="DT642"/>
      <c r="DU642"/>
      <c r="DV642"/>
      <c r="DW642"/>
      <c r="DX642"/>
      <c r="DY642"/>
      <c r="DZ642"/>
      <c r="EA642"/>
      <c r="EB642"/>
      <c r="EC642"/>
      <c r="ED642"/>
      <c r="EE642"/>
      <c r="EF642"/>
      <c r="EG642"/>
      <c r="EH642"/>
      <c r="EI642"/>
      <c r="EJ642"/>
      <c r="EK642"/>
      <c r="EL642"/>
      <c r="EM642"/>
      <c r="EN642"/>
      <c r="EO642"/>
      <c r="EP642"/>
      <c r="EQ642"/>
      <c r="ER642"/>
      <c r="ES642"/>
      <c r="ET642"/>
      <c r="EU642"/>
      <c r="EV642"/>
      <c r="EW642"/>
      <c r="EX642"/>
      <c r="EY642"/>
      <c r="EZ642"/>
      <c r="FA642"/>
      <c r="FB642"/>
      <c r="FC642"/>
      <c r="FD642"/>
      <c r="FE642"/>
      <c r="FF642"/>
      <c r="FG642"/>
      <c r="FH642"/>
      <c r="FI642"/>
      <c r="FJ642"/>
      <c r="FK642"/>
      <c r="FL642"/>
      <c r="FM642"/>
      <c r="FN642"/>
      <c r="FO642"/>
      <c r="FP642"/>
      <c r="FQ642"/>
      <c r="FR642"/>
      <c r="FS642"/>
      <c r="FT642"/>
      <c r="FU642"/>
      <c r="FV642"/>
      <c r="FW642"/>
      <c r="FX642"/>
      <c r="FY642"/>
      <c r="FZ642"/>
      <c r="GA642"/>
      <c r="GB642"/>
      <c r="GC642"/>
      <c r="GD642"/>
      <c r="GE642"/>
      <c r="GF642"/>
      <c r="GG642"/>
      <c r="GH642"/>
      <c r="GI642"/>
      <c r="GJ642"/>
      <c r="GK642"/>
      <c r="GL642"/>
      <c r="GM642"/>
      <c r="GN642"/>
      <c r="GO642"/>
      <c r="GP642"/>
      <c r="GQ642"/>
      <c r="GR642"/>
      <c r="GS642"/>
      <c r="GT642"/>
      <c r="GU642"/>
      <c r="GV642"/>
      <c r="GW642"/>
      <c r="GX642"/>
      <c r="GY642"/>
      <c r="GZ642"/>
      <c r="HA642"/>
      <c r="HB642"/>
      <c r="HC642"/>
      <c r="HD642"/>
      <c r="HE642"/>
      <c r="HF642"/>
      <c r="HG642"/>
      <c r="HH642"/>
      <c r="HI642"/>
      <c r="HJ642"/>
      <c r="HK642"/>
      <c r="HL642"/>
      <c r="HM642"/>
      <c r="HN642"/>
      <c r="HO642"/>
      <c r="HP642"/>
      <c r="HQ642"/>
      <c r="HR642"/>
      <c r="HS642"/>
      <c r="HT642"/>
      <c r="HU642"/>
      <c r="HV642"/>
      <c r="HW642"/>
      <c r="HX642"/>
      <c r="HY642"/>
      <c r="HZ642"/>
      <c r="IA642"/>
      <c r="IB642"/>
      <c r="IC642"/>
      <c r="ID642"/>
      <c r="IE642"/>
      <c r="IF642"/>
      <c r="IG642"/>
      <c r="IH642"/>
      <c r="II642"/>
      <c r="IJ642"/>
      <c r="IK642"/>
      <c r="IL642"/>
      <c r="IM642"/>
      <c r="IN642"/>
      <c r="IO642"/>
      <c r="IP642"/>
      <c r="IQ642"/>
      <c r="IR642"/>
      <c r="IS642"/>
      <c r="IT642"/>
      <c r="IU642"/>
      <c r="IV642"/>
    </row>
    <row r="643" spans="1:256" ht="24.9" customHeight="1" x14ac:dyDescent="0.25">
      <c r="A643" s="107"/>
      <c r="B643" s="107"/>
      <c r="C643" s="107"/>
      <c r="D643" s="107"/>
      <c r="E643" s="107"/>
      <c r="F643" s="107"/>
      <c r="G643" s="107"/>
      <c r="H643" s="107"/>
      <c r="I643" s="107"/>
      <c r="J643" s="107"/>
      <c r="K643" s="107"/>
      <c r="L643" s="107"/>
      <c r="M643" s="107"/>
      <c r="N643" s="107"/>
      <c r="O643" s="107"/>
      <c r="P643" s="107"/>
      <c r="Q643" s="100"/>
      <c r="R643" s="107"/>
      <c r="S643" s="107"/>
      <c r="T643" s="107"/>
      <c r="U643" s="107"/>
      <c r="V643" s="107"/>
      <c r="W643" s="107"/>
      <c r="X643" s="107"/>
      <c r="Y643" s="107"/>
      <c r="Z643" s="107"/>
      <c r="AA643" s="107"/>
      <c r="AB643" s="107"/>
      <c r="AC643" s="107"/>
      <c r="AD643" s="101"/>
      <c r="AE643" s="101"/>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c r="BY643"/>
      <c r="BZ643"/>
      <c r="CA643"/>
      <c r="CB643"/>
      <c r="CC643"/>
      <c r="CD643"/>
      <c r="CE643"/>
      <c r="CF643"/>
      <c r="CG643"/>
      <c r="CH643"/>
      <c r="CI643"/>
      <c r="CJ643"/>
      <c r="CK643"/>
      <c r="CL643"/>
      <c r="CM643"/>
      <c r="CN643"/>
      <c r="CO643"/>
      <c r="CP643"/>
      <c r="CQ643"/>
      <c r="CR643"/>
      <c r="CS643"/>
      <c r="CT643"/>
      <c r="CU643"/>
      <c r="CV643"/>
      <c r="CW643"/>
      <c r="CX643"/>
      <c r="CY643"/>
      <c r="CZ643"/>
      <c r="DA643"/>
      <c r="DB643"/>
      <c r="DC643"/>
      <c r="DD643"/>
      <c r="DE643"/>
      <c r="DF643"/>
      <c r="DG643"/>
      <c r="DH643"/>
      <c r="DI643"/>
      <c r="DJ643"/>
      <c r="DK643"/>
      <c r="DL643"/>
      <c r="DM643"/>
      <c r="DN643"/>
      <c r="DO643"/>
      <c r="DP643"/>
      <c r="DQ643"/>
      <c r="DR643"/>
      <c r="DS643"/>
      <c r="DT643"/>
      <c r="DU643"/>
      <c r="DV643"/>
      <c r="DW643"/>
      <c r="DX643"/>
      <c r="DY643"/>
      <c r="DZ643"/>
      <c r="EA643"/>
      <c r="EB643"/>
      <c r="EC643"/>
      <c r="ED643"/>
      <c r="EE643"/>
      <c r="EF643"/>
      <c r="EG643"/>
      <c r="EH643"/>
      <c r="EI643"/>
      <c r="EJ643"/>
      <c r="EK643"/>
      <c r="EL643"/>
      <c r="EM643"/>
      <c r="EN643"/>
      <c r="EO643"/>
      <c r="EP643"/>
      <c r="EQ643"/>
      <c r="ER643"/>
      <c r="ES643"/>
      <c r="ET643"/>
      <c r="EU643"/>
      <c r="EV643"/>
      <c r="EW643"/>
      <c r="EX643"/>
      <c r="EY643"/>
      <c r="EZ643"/>
      <c r="FA643"/>
      <c r="FB643"/>
      <c r="FC643"/>
      <c r="FD643"/>
      <c r="FE643"/>
      <c r="FF643"/>
      <c r="FG643"/>
      <c r="FH643"/>
      <c r="FI643"/>
      <c r="FJ643"/>
      <c r="FK643"/>
      <c r="FL643"/>
      <c r="FM643"/>
      <c r="FN643"/>
      <c r="FO643"/>
      <c r="FP643"/>
      <c r="FQ643"/>
      <c r="FR643"/>
      <c r="FS643"/>
      <c r="FT643"/>
      <c r="FU643"/>
      <c r="FV643"/>
      <c r="FW643"/>
      <c r="FX643"/>
      <c r="FY643"/>
      <c r="FZ643"/>
      <c r="GA643"/>
      <c r="GB643"/>
      <c r="GC643"/>
      <c r="GD643"/>
      <c r="GE643"/>
      <c r="GF643"/>
      <c r="GG643"/>
      <c r="GH643"/>
      <c r="GI643"/>
      <c r="GJ643"/>
      <c r="GK643"/>
      <c r="GL643"/>
      <c r="GM643"/>
      <c r="GN643"/>
      <c r="GO643"/>
      <c r="GP643"/>
      <c r="GQ643"/>
      <c r="GR643"/>
      <c r="GS643"/>
      <c r="GT643"/>
      <c r="GU643"/>
      <c r="GV643"/>
      <c r="GW643"/>
      <c r="GX643"/>
      <c r="GY643"/>
      <c r="GZ643"/>
      <c r="HA643"/>
      <c r="HB643"/>
      <c r="HC643"/>
      <c r="HD643"/>
      <c r="HE643"/>
      <c r="HF643"/>
      <c r="HG643"/>
      <c r="HH643"/>
      <c r="HI643"/>
      <c r="HJ643"/>
      <c r="HK643"/>
      <c r="HL643"/>
      <c r="HM643"/>
      <c r="HN643"/>
      <c r="HO643"/>
      <c r="HP643"/>
      <c r="HQ643"/>
      <c r="HR643"/>
      <c r="HS643"/>
      <c r="HT643"/>
      <c r="HU643"/>
      <c r="HV643"/>
      <c r="HW643"/>
      <c r="HX643"/>
      <c r="HY643"/>
      <c r="HZ643"/>
      <c r="IA643"/>
      <c r="IB643"/>
      <c r="IC643"/>
      <c r="ID643"/>
      <c r="IE643"/>
      <c r="IF643"/>
      <c r="IG643"/>
      <c r="IH643"/>
      <c r="II643"/>
      <c r="IJ643"/>
      <c r="IK643"/>
      <c r="IL643"/>
      <c r="IM643"/>
      <c r="IN643"/>
      <c r="IO643"/>
      <c r="IP643"/>
      <c r="IQ643"/>
      <c r="IR643"/>
      <c r="IS643"/>
      <c r="IT643"/>
      <c r="IU643"/>
      <c r="IV643"/>
    </row>
    <row r="644" spans="1:256" ht="24.9" customHeight="1" x14ac:dyDescent="0.25">
      <c r="A644" s="107"/>
      <c r="B644" s="107"/>
      <c r="C644" s="107"/>
      <c r="D644" s="107"/>
      <c r="E644" s="107"/>
      <c r="F644" s="107"/>
      <c r="G644" s="107"/>
      <c r="H644" s="107"/>
      <c r="I644" s="107"/>
      <c r="J644" s="107"/>
      <c r="K644" s="107"/>
      <c r="L644" s="107"/>
      <c r="M644" s="107"/>
      <c r="N644" s="107"/>
      <c r="O644" s="107"/>
      <c r="P644" s="107"/>
      <c r="Q644" s="100"/>
      <c r="R644" s="107"/>
      <c r="S644" s="107"/>
      <c r="T644" s="107"/>
      <c r="U644" s="107"/>
      <c r="V644" s="107"/>
      <c r="W644" s="107"/>
      <c r="X644" s="107"/>
      <c r="Y644" s="107"/>
      <c r="Z644" s="107"/>
      <c r="AA644" s="107"/>
      <c r="AB644" s="107"/>
      <c r="AC644" s="107"/>
      <c r="AD644" s="101"/>
      <c r="AE644" s="101"/>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c r="BY644"/>
      <c r="BZ644"/>
      <c r="CA644"/>
      <c r="CB644"/>
      <c r="CC644"/>
      <c r="CD644"/>
      <c r="CE644"/>
      <c r="CF644"/>
      <c r="CG644"/>
      <c r="CH644"/>
      <c r="CI644"/>
      <c r="CJ644"/>
      <c r="CK644"/>
      <c r="CL644"/>
      <c r="CM644"/>
      <c r="CN644"/>
      <c r="CO644"/>
      <c r="CP644"/>
      <c r="CQ644"/>
      <c r="CR644"/>
      <c r="CS644"/>
      <c r="CT644"/>
      <c r="CU644"/>
      <c r="CV644"/>
      <c r="CW644"/>
      <c r="CX644"/>
      <c r="CY644"/>
      <c r="CZ644"/>
      <c r="DA644"/>
      <c r="DB644"/>
      <c r="DC644"/>
      <c r="DD644"/>
      <c r="DE644"/>
      <c r="DF644"/>
      <c r="DG644"/>
      <c r="DH644"/>
      <c r="DI644"/>
      <c r="DJ644"/>
      <c r="DK644"/>
      <c r="DL644"/>
      <c r="DM644"/>
      <c r="DN644"/>
      <c r="DO644"/>
      <c r="DP644"/>
      <c r="DQ644"/>
      <c r="DR644"/>
      <c r="DS644"/>
      <c r="DT644"/>
      <c r="DU644"/>
      <c r="DV644"/>
      <c r="DW644"/>
      <c r="DX644"/>
      <c r="DY644"/>
      <c r="DZ644"/>
      <c r="EA644"/>
      <c r="EB644"/>
      <c r="EC644"/>
      <c r="ED644"/>
      <c r="EE644"/>
      <c r="EF644"/>
      <c r="EG644"/>
      <c r="EH644"/>
      <c r="EI644"/>
      <c r="EJ644"/>
      <c r="EK644"/>
      <c r="EL644"/>
      <c r="EM644"/>
      <c r="EN644"/>
      <c r="EO644"/>
      <c r="EP644"/>
      <c r="EQ644"/>
      <c r="ER644"/>
      <c r="ES644"/>
      <c r="ET644"/>
      <c r="EU644"/>
      <c r="EV644"/>
      <c r="EW644"/>
      <c r="EX644"/>
      <c r="EY644"/>
      <c r="EZ644"/>
      <c r="FA644"/>
      <c r="FB644"/>
      <c r="FC644"/>
      <c r="FD644"/>
      <c r="FE644"/>
      <c r="FF644"/>
      <c r="FG644"/>
      <c r="FH644"/>
      <c r="FI644"/>
      <c r="FJ644"/>
      <c r="FK644"/>
      <c r="FL644"/>
      <c r="FM644"/>
      <c r="FN644"/>
      <c r="FO644"/>
      <c r="FP644"/>
      <c r="FQ644"/>
      <c r="FR644"/>
      <c r="FS644"/>
      <c r="FT644"/>
      <c r="FU644"/>
      <c r="FV644"/>
      <c r="FW644"/>
      <c r="FX644"/>
      <c r="FY644"/>
      <c r="FZ644"/>
      <c r="GA644"/>
      <c r="GB644"/>
      <c r="GC644"/>
      <c r="GD644"/>
      <c r="GE644"/>
      <c r="GF644"/>
      <c r="GG644"/>
      <c r="GH644"/>
      <c r="GI644"/>
      <c r="GJ644"/>
      <c r="GK644"/>
      <c r="GL644"/>
      <c r="GM644"/>
      <c r="GN644"/>
      <c r="GO644"/>
      <c r="GP644"/>
      <c r="GQ644"/>
      <c r="GR644"/>
      <c r="GS644"/>
      <c r="GT644"/>
      <c r="GU644"/>
      <c r="GV644"/>
      <c r="GW644"/>
      <c r="GX644"/>
      <c r="GY644"/>
      <c r="GZ644"/>
      <c r="HA644"/>
      <c r="HB644"/>
      <c r="HC644"/>
      <c r="HD644"/>
      <c r="HE644"/>
      <c r="HF644"/>
      <c r="HG644"/>
      <c r="HH644"/>
      <c r="HI644"/>
      <c r="HJ644"/>
      <c r="HK644"/>
      <c r="HL644"/>
      <c r="HM644"/>
      <c r="HN644"/>
      <c r="HO644"/>
      <c r="HP644"/>
      <c r="HQ644"/>
      <c r="HR644"/>
      <c r="HS644"/>
      <c r="HT644"/>
      <c r="HU644"/>
      <c r="HV644"/>
      <c r="HW644"/>
      <c r="HX644"/>
      <c r="HY644"/>
      <c r="HZ644"/>
      <c r="IA644"/>
      <c r="IB644"/>
      <c r="IC644"/>
      <c r="ID644"/>
      <c r="IE644"/>
      <c r="IF644"/>
      <c r="IG644"/>
      <c r="IH644"/>
      <c r="II644"/>
      <c r="IJ644"/>
      <c r="IK644"/>
      <c r="IL644"/>
      <c r="IM644"/>
      <c r="IN644"/>
      <c r="IO644"/>
      <c r="IP644"/>
      <c r="IQ644"/>
      <c r="IR644"/>
      <c r="IS644"/>
      <c r="IT644"/>
      <c r="IU644"/>
      <c r="IV644"/>
    </row>
    <row r="645" spans="1:256" ht="24.9" customHeight="1" x14ac:dyDescent="0.25">
      <c r="A645" s="444" t="s">
        <v>2410</v>
      </c>
      <c r="B645" s="444"/>
      <c r="C645" s="444"/>
      <c r="D645" s="444"/>
      <c r="E645" s="444"/>
      <c r="F645" s="444"/>
      <c r="G645" s="444"/>
      <c r="H645" s="444"/>
      <c r="I645" s="444"/>
      <c r="J645" s="444"/>
      <c r="K645" s="444"/>
      <c r="L645" s="444"/>
      <c r="M645" s="444"/>
      <c r="N645" s="444"/>
      <c r="O645" s="444"/>
      <c r="P645" s="444"/>
      <c r="Q645" s="444"/>
      <c r="R645" s="444"/>
      <c r="S645" s="444"/>
      <c r="T645" s="444"/>
      <c r="U645" s="444"/>
      <c r="V645" s="444"/>
      <c r="W645" s="444"/>
      <c r="X645" s="444"/>
      <c r="Y645" s="444"/>
      <c r="Z645" s="444"/>
      <c r="AA645" s="444"/>
      <c r="AB645" s="444"/>
      <c r="AC645" s="444"/>
      <c r="AD645" s="295"/>
      <c r="AE645" s="29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c r="BY645"/>
      <c r="BZ645"/>
      <c r="CA645"/>
      <c r="CB645"/>
      <c r="CC645"/>
      <c r="CD645"/>
      <c r="CE645"/>
      <c r="CF645"/>
      <c r="CG645"/>
      <c r="CH645"/>
      <c r="CI645"/>
      <c r="CJ645"/>
      <c r="CK645"/>
      <c r="CL645"/>
      <c r="CM645"/>
      <c r="CN645"/>
      <c r="CO645"/>
      <c r="CP645"/>
      <c r="CQ645"/>
      <c r="CR645"/>
      <c r="CS645"/>
      <c r="CT645"/>
      <c r="CU645"/>
      <c r="CV645"/>
      <c r="CW645"/>
      <c r="CX645"/>
      <c r="CY645"/>
      <c r="CZ645"/>
      <c r="DA645"/>
      <c r="DB645"/>
      <c r="DC645"/>
      <c r="DD645"/>
      <c r="DE645"/>
      <c r="DF645"/>
      <c r="DG645"/>
      <c r="DH645"/>
      <c r="DI645"/>
      <c r="DJ645"/>
      <c r="DK645"/>
      <c r="DL645"/>
      <c r="DM645"/>
      <c r="DN645"/>
      <c r="DO645"/>
      <c r="DP645"/>
      <c r="DQ645"/>
      <c r="DR645"/>
      <c r="DS645"/>
      <c r="DT645"/>
      <c r="DU645"/>
      <c r="DV645"/>
      <c r="DW645"/>
      <c r="DX645"/>
      <c r="DY645"/>
      <c r="DZ645"/>
      <c r="EA645"/>
      <c r="EB645"/>
      <c r="EC645"/>
      <c r="ED645"/>
      <c r="EE645"/>
      <c r="EF645"/>
      <c r="EG645"/>
      <c r="EH645"/>
      <c r="EI645"/>
      <c r="EJ645"/>
      <c r="EK645"/>
      <c r="EL645"/>
      <c r="EM645"/>
      <c r="EN645"/>
      <c r="EO645"/>
      <c r="EP645"/>
      <c r="EQ645"/>
      <c r="ER645"/>
      <c r="ES645"/>
      <c r="ET645"/>
      <c r="EU645"/>
      <c r="EV645"/>
      <c r="EW645"/>
      <c r="EX645"/>
      <c r="EY645"/>
      <c r="EZ645"/>
      <c r="FA645"/>
      <c r="FB645"/>
      <c r="FC645"/>
      <c r="FD645"/>
      <c r="FE645"/>
      <c r="FF645"/>
      <c r="FG645"/>
      <c r="FH645"/>
      <c r="FI645"/>
      <c r="FJ645"/>
      <c r="FK645"/>
      <c r="FL645"/>
      <c r="FM645"/>
      <c r="FN645"/>
      <c r="FO645"/>
      <c r="FP645"/>
      <c r="FQ645"/>
      <c r="FR645"/>
      <c r="FS645"/>
      <c r="FT645"/>
      <c r="FU645"/>
      <c r="FV645"/>
      <c r="FW645"/>
      <c r="FX645"/>
      <c r="FY645"/>
      <c r="FZ645"/>
      <c r="GA645"/>
      <c r="GB645"/>
      <c r="GC645"/>
      <c r="GD645"/>
      <c r="GE645"/>
      <c r="GF645"/>
      <c r="GG645"/>
      <c r="GH645"/>
      <c r="GI645"/>
      <c r="GJ645"/>
      <c r="GK645"/>
      <c r="GL645"/>
      <c r="GM645"/>
      <c r="GN645"/>
      <c r="GO645"/>
      <c r="GP645"/>
      <c r="GQ645"/>
      <c r="GR645"/>
      <c r="GS645"/>
      <c r="GT645"/>
      <c r="GU645"/>
      <c r="GV645"/>
      <c r="GW645"/>
      <c r="GX645"/>
      <c r="GY645"/>
      <c r="GZ645"/>
      <c r="HA645"/>
      <c r="HB645"/>
      <c r="HC645"/>
      <c r="HD645"/>
      <c r="HE645"/>
      <c r="HF645"/>
      <c r="HG645"/>
      <c r="HH645"/>
      <c r="HI645"/>
      <c r="HJ645"/>
      <c r="HK645"/>
      <c r="HL645"/>
      <c r="HM645"/>
      <c r="HN645"/>
      <c r="HO645"/>
      <c r="HP645"/>
      <c r="HQ645"/>
      <c r="HR645"/>
      <c r="HS645"/>
      <c r="HT645"/>
      <c r="HU645"/>
      <c r="HV645"/>
      <c r="HW645"/>
      <c r="HX645"/>
      <c r="HY645"/>
      <c r="HZ645"/>
      <c r="IA645"/>
      <c r="IB645"/>
      <c r="IC645"/>
      <c r="ID645"/>
      <c r="IE645"/>
      <c r="IF645"/>
      <c r="IG645"/>
      <c r="IH645"/>
      <c r="II645"/>
      <c r="IJ645"/>
      <c r="IK645"/>
      <c r="IL645"/>
      <c r="IM645"/>
      <c r="IN645"/>
      <c r="IO645"/>
      <c r="IP645"/>
      <c r="IQ645"/>
      <c r="IR645"/>
      <c r="IS645"/>
      <c r="IT645"/>
      <c r="IU645"/>
      <c r="IV645"/>
    </row>
    <row r="646" spans="1:256" ht="24.9" customHeight="1" x14ac:dyDescent="0.25">
      <c r="A646" s="296"/>
      <c r="B646" s="297"/>
      <c r="C646" s="297"/>
      <c r="D646" s="297"/>
      <c r="E646" s="297"/>
      <c r="F646" s="297"/>
      <c r="G646" s="297"/>
      <c r="H646" s="297"/>
      <c r="I646" s="297"/>
      <c r="J646" s="297"/>
      <c r="K646" s="297"/>
      <c r="L646" s="297"/>
      <c r="M646" s="297"/>
      <c r="N646" s="297"/>
      <c r="O646" s="297"/>
      <c r="P646" s="297"/>
      <c r="Q646" s="298"/>
      <c r="R646" s="297"/>
      <c r="S646" s="297"/>
      <c r="T646" s="297"/>
      <c r="U646" s="297"/>
      <c r="V646" s="297"/>
      <c r="W646" s="297"/>
      <c r="X646" s="297"/>
      <c r="Y646" s="297"/>
      <c r="Z646" s="297"/>
      <c r="AA646" s="297"/>
      <c r="AB646" s="297"/>
      <c r="AC646" s="297"/>
      <c r="AD646" s="299"/>
      <c r="AE646" s="299"/>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c r="BY646"/>
      <c r="BZ646"/>
      <c r="CA646"/>
      <c r="CB646"/>
      <c r="CC646"/>
      <c r="CD646"/>
      <c r="CE646"/>
      <c r="CF646"/>
      <c r="CG646"/>
      <c r="CH646"/>
      <c r="CI646"/>
      <c r="CJ646"/>
      <c r="CK646"/>
      <c r="CL646"/>
      <c r="CM646"/>
      <c r="CN646"/>
      <c r="CO646"/>
      <c r="CP646"/>
      <c r="CQ646"/>
      <c r="CR646"/>
      <c r="CS646"/>
      <c r="CT646"/>
      <c r="CU646"/>
      <c r="CV646"/>
      <c r="CW646"/>
      <c r="CX646"/>
      <c r="CY646"/>
      <c r="CZ646"/>
      <c r="DA646"/>
      <c r="DB646"/>
      <c r="DC646"/>
      <c r="DD646"/>
      <c r="DE646"/>
      <c r="DF646"/>
      <c r="DG646"/>
      <c r="DH646"/>
      <c r="DI646"/>
      <c r="DJ646"/>
      <c r="DK646"/>
      <c r="DL646"/>
      <c r="DM646"/>
      <c r="DN646"/>
      <c r="DO646"/>
      <c r="DP646"/>
      <c r="DQ646"/>
      <c r="DR646"/>
      <c r="DS646"/>
      <c r="DT646"/>
      <c r="DU646"/>
      <c r="DV646"/>
      <c r="DW646"/>
      <c r="DX646"/>
      <c r="DY646"/>
      <c r="DZ646"/>
      <c r="EA646"/>
      <c r="EB646"/>
      <c r="EC646"/>
      <c r="ED646"/>
      <c r="EE646"/>
      <c r="EF646"/>
      <c r="EG646"/>
      <c r="EH646"/>
      <c r="EI646"/>
      <c r="EJ646"/>
      <c r="EK646"/>
      <c r="EL646"/>
      <c r="EM646"/>
      <c r="EN646"/>
      <c r="EO646"/>
      <c r="EP646"/>
      <c r="EQ646"/>
      <c r="ER646"/>
      <c r="ES646"/>
      <c r="ET646"/>
      <c r="EU646"/>
      <c r="EV646"/>
      <c r="EW646"/>
      <c r="EX646"/>
      <c r="EY646"/>
      <c r="EZ646"/>
      <c r="FA646"/>
      <c r="FB646"/>
      <c r="FC646"/>
      <c r="FD646"/>
      <c r="FE646"/>
      <c r="FF646"/>
      <c r="FG646"/>
      <c r="FH646"/>
      <c r="FI646"/>
      <c r="FJ646"/>
      <c r="FK646"/>
      <c r="FL646"/>
      <c r="FM646"/>
      <c r="FN646"/>
      <c r="FO646"/>
      <c r="FP646"/>
      <c r="FQ646"/>
      <c r="FR646"/>
      <c r="FS646"/>
      <c r="FT646"/>
      <c r="FU646"/>
      <c r="FV646"/>
      <c r="FW646"/>
      <c r="FX646"/>
      <c r="FY646"/>
      <c r="FZ646"/>
      <c r="GA646"/>
      <c r="GB646"/>
      <c r="GC646"/>
      <c r="GD646"/>
      <c r="GE646"/>
      <c r="GF646"/>
      <c r="GG646"/>
      <c r="GH646"/>
      <c r="GI646"/>
      <c r="GJ646"/>
      <c r="GK646"/>
      <c r="GL646"/>
      <c r="GM646"/>
      <c r="GN646"/>
      <c r="GO646"/>
      <c r="GP646"/>
      <c r="GQ646"/>
      <c r="GR646"/>
      <c r="GS646"/>
      <c r="GT646"/>
      <c r="GU646"/>
      <c r="GV646"/>
      <c r="GW646"/>
      <c r="GX646"/>
      <c r="GY646"/>
      <c r="GZ646"/>
      <c r="HA646"/>
      <c r="HB646"/>
      <c r="HC646"/>
      <c r="HD646"/>
      <c r="HE646"/>
      <c r="HF646"/>
      <c r="HG646"/>
      <c r="HH646"/>
      <c r="HI646"/>
      <c r="HJ646"/>
      <c r="HK646"/>
      <c r="HL646"/>
      <c r="HM646"/>
      <c r="HN646"/>
      <c r="HO646"/>
      <c r="HP646"/>
      <c r="HQ646"/>
      <c r="HR646"/>
      <c r="HS646"/>
      <c r="HT646"/>
      <c r="HU646"/>
      <c r="HV646"/>
      <c r="HW646"/>
      <c r="HX646"/>
      <c r="HY646"/>
      <c r="HZ646"/>
      <c r="IA646"/>
      <c r="IB646"/>
      <c r="IC646"/>
      <c r="ID646"/>
      <c r="IE646"/>
      <c r="IF646"/>
      <c r="IG646"/>
      <c r="IH646"/>
      <c r="II646"/>
      <c r="IJ646"/>
      <c r="IK646"/>
      <c r="IL646"/>
      <c r="IM646"/>
      <c r="IN646"/>
      <c r="IO646"/>
      <c r="IP646"/>
      <c r="IQ646"/>
      <c r="IR646"/>
      <c r="IS646"/>
      <c r="IT646"/>
      <c r="IU646"/>
      <c r="IV646"/>
    </row>
    <row r="647" spans="1:256" ht="24.9" customHeight="1" thickBot="1" x14ac:dyDescent="0.3">
      <c r="A647" s="73"/>
      <c r="B647" s="73"/>
      <c r="C647" s="73"/>
      <c r="D647" s="73"/>
      <c r="E647" s="73"/>
      <c r="F647" s="73"/>
      <c r="G647" s="73"/>
      <c r="H647" s="73"/>
      <c r="I647" s="73"/>
      <c r="J647" s="73"/>
      <c r="K647" s="73"/>
      <c r="L647" s="73"/>
      <c r="M647" s="73"/>
      <c r="N647" s="73"/>
      <c r="O647" s="73"/>
      <c r="P647" s="73"/>
      <c r="Q647" s="100"/>
      <c r="R647" s="73"/>
      <c r="S647" s="73"/>
      <c r="T647" s="73"/>
      <c r="U647" s="73"/>
      <c r="V647" s="73"/>
      <c r="W647" s="73"/>
      <c r="X647" s="73"/>
      <c r="Y647" s="73"/>
      <c r="Z647" s="73"/>
      <c r="AA647" s="73"/>
      <c r="AB647" s="73"/>
      <c r="AC647" s="73"/>
      <c r="AD647" s="101"/>
      <c r="AE647" s="101"/>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c r="BY647"/>
      <c r="BZ647"/>
      <c r="CA647"/>
      <c r="CB647"/>
      <c r="CC647"/>
      <c r="CD647"/>
      <c r="CE647"/>
      <c r="CF647"/>
      <c r="CG647"/>
      <c r="CH647"/>
      <c r="CI647"/>
      <c r="CJ647"/>
      <c r="CK647"/>
      <c r="CL647"/>
      <c r="CM647"/>
      <c r="CN647"/>
      <c r="CO647"/>
      <c r="CP647"/>
      <c r="CQ647"/>
      <c r="CR647"/>
      <c r="CS647"/>
      <c r="CT647"/>
      <c r="CU647"/>
      <c r="CV647"/>
      <c r="CW647"/>
      <c r="CX647"/>
      <c r="CY647"/>
      <c r="CZ647"/>
      <c r="DA647"/>
      <c r="DB647"/>
      <c r="DC647"/>
      <c r="DD647"/>
      <c r="DE647"/>
      <c r="DF647"/>
      <c r="DG647"/>
      <c r="DH647"/>
      <c r="DI647"/>
      <c r="DJ647"/>
      <c r="DK647"/>
      <c r="DL647"/>
      <c r="DM647"/>
      <c r="DN647"/>
      <c r="DO647"/>
      <c r="DP647"/>
      <c r="DQ647"/>
      <c r="DR647"/>
      <c r="DS647"/>
      <c r="DT647"/>
      <c r="DU647"/>
      <c r="DV647"/>
      <c r="DW647"/>
      <c r="DX647"/>
      <c r="DY647"/>
      <c r="DZ647"/>
      <c r="EA647"/>
      <c r="EB647"/>
      <c r="EC647"/>
      <c r="ED647"/>
      <c r="EE647"/>
      <c r="EF647"/>
      <c r="EG647"/>
      <c r="EH647"/>
      <c r="EI647"/>
      <c r="EJ647"/>
      <c r="EK647"/>
      <c r="EL647"/>
      <c r="EM647"/>
      <c r="EN647"/>
      <c r="EO647"/>
      <c r="EP647"/>
      <c r="EQ647"/>
      <c r="ER647"/>
      <c r="ES647"/>
      <c r="ET647"/>
      <c r="EU647"/>
      <c r="EV647"/>
      <c r="EW647"/>
      <c r="EX647"/>
      <c r="EY647"/>
      <c r="EZ647"/>
      <c r="FA647"/>
      <c r="FB647"/>
      <c r="FC647"/>
      <c r="FD647"/>
      <c r="FE647"/>
      <c r="FF647"/>
      <c r="FG647"/>
      <c r="FH647"/>
      <c r="FI647"/>
      <c r="FJ647"/>
      <c r="FK647"/>
      <c r="FL647"/>
      <c r="FM647"/>
      <c r="FN647"/>
      <c r="FO647"/>
      <c r="FP647"/>
      <c r="FQ647"/>
      <c r="FR647"/>
      <c r="FS647"/>
      <c r="FT647"/>
      <c r="FU647"/>
      <c r="FV647"/>
      <c r="FW647"/>
      <c r="FX647"/>
      <c r="FY647"/>
      <c r="FZ647"/>
      <c r="GA647"/>
      <c r="GB647"/>
      <c r="GC647"/>
      <c r="GD647"/>
      <c r="GE647"/>
      <c r="GF647"/>
      <c r="GG647"/>
      <c r="GH647"/>
      <c r="GI647"/>
      <c r="GJ647"/>
      <c r="GK647"/>
      <c r="GL647"/>
      <c r="GM647"/>
      <c r="GN647"/>
      <c r="GO647"/>
      <c r="GP647"/>
      <c r="GQ647"/>
      <c r="GR647"/>
      <c r="GS647"/>
      <c r="GT647"/>
      <c r="GU647"/>
      <c r="GV647"/>
      <c r="GW647"/>
      <c r="GX647"/>
      <c r="GY647"/>
      <c r="GZ647"/>
      <c r="HA647"/>
      <c r="HB647"/>
      <c r="HC647"/>
      <c r="HD647"/>
      <c r="HE647"/>
      <c r="HF647"/>
      <c r="HG647"/>
      <c r="HH647"/>
      <c r="HI647"/>
      <c r="HJ647"/>
      <c r="HK647"/>
      <c r="HL647"/>
      <c r="HM647"/>
      <c r="HN647"/>
      <c r="HO647"/>
      <c r="HP647"/>
      <c r="HQ647"/>
      <c r="HR647"/>
      <c r="HS647"/>
      <c r="HT647"/>
      <c r="HU647"/>
      <c r="HV647"/>
      <c r="HW647"/>
      <c r="HX647"/>
      <c r="HY647"/>
      <c r="HZ647"/>
      <c r="IA647"/>
      <c r="IB647"/>
      <c r="IC647"/>
      <c r="ID647"/>
      <c r="IE647"/>
      <c r="IF647"/>
      <c r="IG647"/>
      <c r="IH647"/>
      <c r="II647"/>
      <c r="IJ647"/>
      <c r="IK647"/>
      <c r="IL647"/>
      <c r="IM647"/>
      <c r="IN647"/>
      <c r="IO647"/>
      <c r="IP647"/>
      <c r="IQ647"/>
      <c r="IR647"/>
      <c r="IS647"/>
      <c r="IT647"/>
      <c r="IU647"/>
      <c r="IV647"/>
    </row>
    <row r="648" spans="1:256" ht="24.9" customHeight="1" thickTop="1" thickBot="1" x14ac:dyDescent="0.3">
      <c r="A648" s="431" t="s">
        <v>163</v>
      </c>
      <c r="B648" s="432"/>
      <c r="C648" s="432"/>
      <c r="D648" s="432"/>
      <c r="E648" s="432"/>
      <c r="F648" s="432"/>
      <c r="G648" s="432"/>
      <c r="H648" s="432"/>
      <c r="I648" s="432"/>
      <c r="J648" s="432"/>
      <c r="K648" s="432"/>
      <c r="L648" s="432"/>
      <c r="M648" s="432"/>
      <c r="N648" s="432"/>
      <c r="O648" s="432"/>
      <c r="P648" s="432"/>
      <c r="Q648" s="432"/>
      <c r="R648" s="432"/>
      <c r="S648" s="432"/>
      <c r="T648" s="432"/>
      <c r="U648" s="432"/>
      <c r="V648" s="432"/>
      <c r="W648" s="432"/>
      <c r="X648" s="432"/>
      <c r="Y648" s="432"/>
      <c r="Z648" s="432"/>
      <c r="AA648" s="432"/>
      <c r="AB648" s="432"/>
      <c r="AC648" s="433"/>
      <c r="AD648" s="66" t="s">
        <v>187</v>
      </c>
      <c r="AE648" s="306" t="s">
        <v>7</v>
      </c>
      <c r="AF648" s="92" t="s">
        <v>1666</v>
      </c>
      <c r="AG648" s="92" t="s">
        <v>1667</v>
      </c>
      <c r="AH648" s="92" t="s">
        <v>1668</v>
      </c>
      <c r="AI648" s="93" t="s">
        <v>1669</v>
      </c>
      <c r="AJ648" s="92"/>
      <c r="AK648" s="93" t="s">
        <v>1670</v>
      </c>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c r="BY648"/>
      <c r="BZ648"/>
      <c r="CA648"/>
      <c r="CB648"/>
      <c r="CC648"/>
      <c r="CD648"/>
      <c r="CE648"/>
      <c r="CF648"/>
      <c r="CG648"/>
      <c r="CH648"/>
      <c r="CI648"/>
      <c r="CJ648"/>
      <c r="CK648"/>
      <c r="CL648"/>
      <c r="CM648"/>
      <c r="CN648"/>
      <c r="CO648"/>
      <c r="CP648"/>
      <c r="CQ648"/>
      <c r="CR648"/>
      <c r="CS648"/>
      <c r="CT648"/>
      <c r="CU648"/>
      <c r="CV648"/>
      <c r="CW648"/>
      <c r="CX648"/>
      <c r="CY648"/>
      <c r="CZ648"/>
      <c r="DA648"/>
      <c r="DB648"/>
      <c r="DC648"/>
      <c r="DD648"/>
      <c r="DE648"/>
      <c r="DF648"/>
      <c r="DG648"/>
      <c r="DH648"/>
      <c r="DI648"/>
      <c r="DJ648"/>
      <c r="DK648"/>
      <c r="DL648"/>
      <c r="DM648"/>
      <c r="DN648"/>
      <c r="DO648"/>
      <c r="DP648"/>
      <c r="DQ648"/>
      <c r="DR648"/>
      <c r="DS648"/>
      <c r="DT648"/>
      <c r="DU648"/>
      <c r="DV648"/>
      <c r="DW648"/>
      <c r="DX648"/>
      <c r="DY648"/>
      <c r="DZ648"/>
      <c r="EA648"/>
      <c r="EB648"/>
      <c r="EC648"/>
      <c r="ED648"/>
      <c r="EE648"/>
      <c r="EF648"/>
      <c r="EG648"/>
      <c r="EH648"/>
      <c r="EI648"/>
      <c r="EJ648"/>
      <c r="EK648"/>
      <c r="EL648"/>
      <c r="EM648"/>
      <c r="EN648"/>
      <c r="EO648"/>
      <c r="EP648"/>
      <c r="EQ648"/>
      <c r="ER648"/>
      <c r="ES648"/>
      <c r="ET648"/>
      <c r="EU648"/>
      <c r="EV648"/>
      <c r="EW648"/>
      <c r="EX648"/>
      <c r="EY648"/>
      <c r="EZ648"/>
      <c r="FA648"/>
      <c r="FB648"/>
      <c r="FC648"/>
      <c r="FD648"/>
      <c r="FE648"/>
      <c r="FF648"/>
      <c r="FG648"/>
      <c r="FH648"/>
      <c r="FI648"/>
      <c r="FJ648"/>
      <c r="FK648"/>
      <c r="FL648"/>
      <c r="FM648"/>
      <c r="FN648"/>
      <c r="FO648"/>
      <c r="FP648"/>
      <c r="FQ648"/>
      <c r="FR648"/>
      <c r="FS648"/>
      <c r="FT648"/>
      <c r="FU648"/>
      <c r="FV648"/>
      <c r="FW648"/>
      <c r="FX648"/>
      <c r="FY648"/>
      <c r="FZ648"/>
      <c r="GA648"/>
      <c r="GB648"/>
      <c r="GC648"/>
      <c r="GD648"/>
      <c r="GE648"/>
      <c r="GF648"/>
      <c r="GG648"/>
      <c r="GH648"/>
      <c r="GI648"/>
      <c r="GJ648"/>
      <c r="GK648"/>
      <c r="GL648"/>
      <c r="GM648"/>
      <c r="GN648"/>
      <c r="GO648"/>
      <c r="GP648"/>
      <c r="GQ648"/>
      <c r="GR648"/>
      <c r="GS648"/>
      <c r="GT648"/>
      <c r="GU648"/>
      <c r="GV648"/>
      <c r="GW648"/>
      <c r="GX648"/>
      <c r="GY648"/>
      <c r="GZ648"/>
      <c r="HA648"/>
      <c r="HB648"/>
      <c r="HC648"/>
      <c r="HD648"/>
      <c r="HE648"/>
      <c r="HF648"/>
      <c r="HG648"/>
      <c r="HH648"/>
      <c r="HI648"/>
      <c r="HJ648"/>
      <c r="HK648"/>
      <c r="HL648"/>
      <c r="HM648"/>
      <c r="HN648"/>
      <c r="HO648"/>
      <c r="HP648"/>
      <c r="HQ648"/>
      <c r="HR648"/>
      <c r="HS648"/>
      <c r="HT648"/>
      <c r="HU648"/>
      <c r="HV648"/>
      <c r="HW648"/>
      <c r="HX648"/>
      <c r="HY648"/>
      <c r="HZ648"/>
      <c r="IA648"/>
      <c r="IB648"/>
      <c r="IC648"/>
      <c r="ID648"/>
      <c r="IE648"/>
      <c r="IF648"/>
      <c r="IG648"/>
      <c r="IH648"/>
      <c r="II648"/>
      <c r="IJ648"/>
      <c r="IK648"/>
      <c r="IL648"/>
      <c r="IM648"/>
      <c r="IN648"/>
      <c r="IO648"/>
      <c r="IP648"/>
      <c r="IQ648"/>
      <c r="IR648"/>
      <c r="IS648"/>
      <c r="IT648"/>
      <c r="IU648"/>
      <c r="IV648"/>
    </row>
    <row r="649" spans="1:256" ht="24.9" customHeight="1" thickTop="1" thickBot="1" x14ac:dyDescent="0.3">
      <c r="A649" s="392" t="s">
        <v>1025</v>
      </c>
      <c r="B649" s="427"/>
      <c r="C649" s="427"/>
      <c r="D649" s="427"/>
      <c r="E649" s="427"/>
      <c r="F649" s="427"/>
      <c r="G649" s="427"/>
      <c r="H649" s="427"/>
      <c r="I649" s="427"/>
      <c r="J649" s="427"/>
      <c r="K649" s="427"/>
      <c r="L649" s="427"/>
      <c r="M649" s="427"/>
      <c r="N649" s="427"/>
      <c r="O649" s="427"/>
      <c r="P649" s="427"/>
      <c r="Q649" s="427"/>
      <c r="R649" s="427"/>
      <c r="S649" s="427"/>
      <c r="T649" s="427"/>
      <c r="U649" s="427"/>
      <c r="V649" s="427"/>
      <c r="W649" s="427"/>
      <c r="X649" s="427"/>
      <c r="Y649" s="427"/>
      <c r="Z649" s="427"/>
      <c r="AA649" s="427"/>
      <c r="AB649" s="427"/>
      <c r="AC649" s="428"/>
      <c r="AD649" s="310">
        <f>'Art. 123'!AF622</f>
        <v>3</v>
      </c>
      <c r="AE649" s="94" t="str">
        <f t="shared" ref="AE649:AE657" si="119">IF(AG649=1,AK649,AG649)</f>
        <v>No aplica</v>
      </c>
      <c r="AF649">
        <f t="shared" ref="AF649:AF657" si="120">AD649/2</f>
        <v>1.5</v>
      </c>
      <c r="AG649" s="92" t="str">
        <f t="shared" ref="AG649:AG657" si="121">IF(AND(AF649&gt;=0,AF649&lt;=1),1,"No aplica")</f>
        <v>No aplica</v>
      </c>
      <c r="AH649" s="95" t="e">
        <f t="shared" ref="AH649:AH657" si="122">AD649/(AG649*2)</f>
        <v>#VALUE!</v>
      </c>
      <c r="AI649" s="96" t="str">
        <f t="shared" ref="AI649:AI657" si="123">IF(AG649=1,AG649/$AG$658,"No aplica")</f>
        <v>No aplica</v>
      </c>
      <c r="AJ649" s="96" t="e">
        <f t="shared" ref="AJ649:AJ657" si="124">AF649*AI649</f>
        <v>#VALUE!</v>
      </c>
      <c r="AK649" s="96" t="e">
        <f t="shared" ref="AK649:AK657" si="125">AJ649*$AE$23</f>
        <v>#VALUE!</v>
      </c>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c r="BY649"/>
      <c r="BZ649"/>
      <c r="CA649"/>
      <c r="CB649"/>
      <c r="CC649"/>
      <c r="CD649"/>
      <c r="CE649"/>
      <c r="CF649"/>
      <c r="CG649"/>
      <c r="CH649"/>
      <c r="CI649"/>
      <c r="CJ649"/>
      <c r="CK649"/>
      <c r="CL649"/>
      <c r="CM649"/>
      <c r="CN649"/>
      <c r="CO649"/>
      <c r="CP649"/>
      <c r="CQ649"/>
      <c r="CR649"/>
      <c r="CS649"/>
      <c r="CT649"/>
      <c r="CU649"/>
      <c r="CV649"/>
      <c r="CW649"/>
      <c r="CX649"/>
      <c r="CY649"/>
      <c r="CZ649"/>
      <c r="DA649"/>
      <c r="DB649"/>
      <c r="DC649"/>
      <c r="DD649"/>
      <c r="DE649"/>
      <c r="DF649"/>
      <c r="DG649"/>
      <c r="DH649"/>
      <c r="DI649"/>
      <c r="DJ649"/>
      <c r="DK649"/>
      <c r="DL649"/>
      <c r="DM649"/>
      <c r="DN649"/>
      <c r="DO649"/>
      <c r="DP649"/>
      <c r="DQ649"/>
      <c r="DR649"/>
      <c r="DS649"/>
      <c r="DT649"/>
      <c r="DU649"/>
      <c r="DV649"/>
      <c r="DW649"/>
      <c r="DX649"/>
      <c r="DY649"/>
      <c r="DZ649"/>
      <c r="EA649"/>
      <c r="EB649"/>
      <c r="EC649"/>
      <c r="ED649"/>
      <c r="EE649"/>
      <c r="EF649"/>
      <c r="EG649"/>
      <c r="EH649"/>
      <c r="EI649"/>
      <c r="EJ649"/>
      <c r="EK649"/>
      <c r="EL649"/>
      <c r="EM649"/>
      <c r="EN649"/>
      <c r="EO649"/>
      <c r="EP649"/>
      <c r="EQ649"/>
      <c r="ER649"/>
      <c r="ES649"/>
      <c r="ET649"/>
      <c r="EU649"/>
      <c r="EV649"/>
      <c r="EW649"/>
      <c r="EX649"/>
      <c r="EY649"/>
      <c r="EZ649"/>
      <c r="FA649"/>
      <c r="FB649"/>
      <c r="FC649"/>
      <c r="FD649"/>
      <c r="FE649"/>
      <c r="FF649"/>
      <c r="FG649"/>
      <c r="FH649"/>
      <c r="FI649"/>
      <c r="FJ649"/>
      <c r="FK649"/>
      <c r="FL649"/>
      <c r="FM649"/>
      <c r="FN649"/>
      <c r="FO649"/>
      <c r="FP649"/>
      <c r="FQ649"/>
      <c r="FR649"/>
      <c r="FS649"/>
      <c r="FT649"/>
      <c r="FU649"/>
      <c r="FV649"/>
      <c r="FW649"/>
      <c r="FX649"/>
      <c r="FY649"/>
      <c r="FZ649"/>
      <c r="GA649"/>
      <c r="GB649"/>
      <c r="GC649"/>
      <c r="GD649"/>
      <c r="GE649"/>
      <c r="GF649"/>
      <c r="GG649"/>
      <c r="GH649"/>
      <c r="GI649"/>
      <c r="GJ649"/>
      <c r="GK649"/>
      <c r="GL649"/>
      <c r="GM649"/>
      <c r="GN649"/>
      <c r="GO649"/>
      <c r="GP649"/>
      <c r="GQ649"/>
      <c r="GR649"/>
      <c r="GS649"/>
      <c r="GT649"/>
      <c r="GU649"/>
      <c r="GV649"/>
      <c r="GW649"/>
      <c r="GX649"/>
      <c r="GY649"/>
      <c r="GZ649"/>
      <c r="HA649"/>
      <c r="HB649"/>
      <c r="HC649"/>
      <c r="HD649"/>
      <c r="HE649"/>
      <c r="HF649"/>
      <c r="HG649"/>
      <c r="HH649"/>
      <c r="HI649"/>
      <c r="HJ649"/>
      <c r="HK649"/>
      <c r="HL649"/>
      <c r="HM649"/>
      <c r="HN649"/>
      <c r="HO649"/>
      <c r="HP649"/>
      <c r="HQ649"/>
      <c r="HR649"/>
      <c r="HS649"/>
      <c r="HT649"/>
      <c r="HU649"/>
      <c r="HV649"/>
      <c r="HW649"/>
      <c r="HX649"/>
      <c r="HY649"/>
      <c r="HZ649"/>
      <c r="IA649"/>
      <c r="IB649"/>
      <c r="IC649"/>
      <c r="ID649"/>
      <c r="IE649"/>
      <c r="IF649"/>
      <c r="IG649"/>
      <c r="IH649"/>
      <c r="II649"/>
      <c r="IJ649"/>
      <c r="IK649"/>
      <c r="IL649"/>
      <c r="IM649"/>
      <c r="IN649"/>
      <c r="IO649"/>
      <c r="IP649"/>
      <c r="IQ649"/>
      <c r="IR649"/>
      <c r="IS649"/>
      <c r="IT649"/>
      <c r="IU649"/>
      <c r="IV649"/>
    </row>
    <row r="650" spans="1:256" ht="24.9" customHeight="1" thickTop="1" thickBot="1" x14ac:dyDescent="0.3">
      <c r="A650" s="392" t="s">
        <v>1026</v>
      </c>
      <c r="B650" s="427"/>
      <c r="C650" s="427"/>
      <c r="D650" s="427"/>
      <c r="E650" s="427"/>
      <c r="F650" s="427"/>
      <c r="G650" s="427"/>
      <c r="H650" s="427"/>
      <c r="I650" s="427"/>
      <c r="J650" s="427"/>
      <c r="K650" s="427"/>
      <c r="L650" s="427"/>
      <c r="M650" s="427"/>
      <c r="N650" s="427"/>
      <c r="O650" s="427"/>
      <c r="P650" s="427"/>
      <c r="Q650" s="427"/>
      <c r="R650" s="427"/>
      <c r="S650" s="427"/>
      <c r="T650" s="427"/>
      <c r="U650" s="427"/>
      <c r="V650" s="427"/>
      <c r="W650" s="427"/>
      <c r="X650" s="427"/>
      <c r="Y650" s="427"/>
      <c r="Z650" s="427"/>
      <c r="AA650" s="427"/>
      <c r="AB650" s="427"/>
      <c r="AC650" s="428"/>
      <c r="AD650" s="310">
        <f>'Art. 123'!AF623</f>
        <v>3</v>
      </c>
      <c r="AE650" s="94" t="str">
        <f t="shared" si="119"/>
        <v>No aplica</v>
      </c>
      <c r="AF650">
        <f t="shared" si="120"/>
        <v>1.5</v>
      </c>
      <c r="AG650" s="92" t="str">
        <f t="shared" si="121"/>
        <v>No aplica</v>
      </c>
      <c r="AH650" s="95" t="e">
        <f t="shared" si="122"/>
        <v>#VALUE!</v>
      </c>
      <c r="AI650" s="96" t="str">
        <f t="shared" si="123"/>
        <v>No aplica</v>
      </c>
      <c r="AJ650" s="96" t="e">
        <f t="shared" si="124"/>
        <v>#VALUE!</v>
      </c>
      <c r="AK650" s="96" t="e">
        <f t="shared" si="125"/>
        <v>#VALUE!</v>
      </c>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c r="BY650"/>
      <c r="BZ650"/>
      <c r="CA650"/>
      <c r="CB650"/>
      <c r="CC650"/>
      <c r="CD650"/>
      <c r="CE650"/>
      <c r="CF650"/>
      <c r="CG650"/>
      <c r="CH650"/>
      <c r="CI650"/>
      <c r="CJ650"/>
      <c r="CK650"/>
      <c r="CL650"/>
      <c r="CM650"/>
      <c r="CN650"/>
      <c r="CO650"/>
      <c r="CP650"/>
      <c r="CQ650"/>
      <c r="CR650"/>
      <c r="CS650"/>
      <c r="CT650"/>
      <c r="CU650"/>
      <c r="CV650"/>
      <c r="CW650"/>
      <c r="CX650"/>
      <c r="CY650"/>
      <c r="CZ650"/>
      <c r="DA650"/>
      <c r="DB650"/>
      <c r="DC650"/>
      <c r="DD650"/>
      <c r="DE650"/>
      <c r="DF650"/>
      <c r="DG650"/>
      <c r="DH650"/>
      <c r="DI650"/>
      <c r="DJ650"/>
      <c r="DK650"/>
      <c r="DL650"/>
      <c r="DM650"/>
      <c r="DN650"/>
      <c r="DO650"/>
      <c r="DP650"/>
      <c r="DQ650"/>
      <c r="DR650"/>
      <c r="DS650"/>
      <c r="DT650"/>
      <c r="DU650"/>
      <c r="DV650"/>
      <c r="DW650"/>
      <c r="DX650"/>
      <c r="DY650"/>
      <c r="DZ650"/>
      <c r="EA650"/>
      <c r="EB650"/>
      <c r="EC650"/>
      <c r="ED650"/>
      <c r="EE650"/>
      <c r="EF650"/>
      <c r="EG650"/>
      <c r="EH650"/>
      <c r="EI650"/>
      <c r="EJ650"/>
      <c r="EK650"/>
      <c r="EL650"/>
      <c r="EM650"/>
      <c r="EN650"/>
      <c r="EO650"/>
      <c r="EP650"/>
      <c r="EQ650"/>
      <c r="ER650"/>
      <c r="ES650"/>
      <c r="ET650"/>
      <c r="EU650"/>
      <c r="EV650"/>
      <c r="EW650"/>
      <c r="EX650"/>
      <c r="EY650"/>
      <c r="EZ650"/>
      <c r="FA650"/>
      <c r="FB650"/>
      <c r="FC650"/>
      <c r="FD650"/>
      <c r="FE650"/>
      <c r="FF650"/>
      <c r="FG650"/>
      <c r="FH650"/>
      <c r="FI650"/>
      <c r="FJ650"/>
      <c r="FK650"/>
      <c r="FL650"/>
      <c r="FM650"/>
      <c r="FN650"/>
      <c r="FO650"/>
      <c r="FP650"/>
      <c r="FQ650"/>
      <c r="FR650"/>
      <c r="FS650"/>
      <c r="FT650"/>
      <c r="FU650"/>
      <c r="FV650"/>
      <c r="FW650"/>
      <c r="FX650"/>
      <c r="FY650"/>
      <c r="FZ650"/>
      <c r="GA650"/>
      <c r="GB650"/>
      <c r="GC650"/>
      <c r="GD650"/>
      <c r="GE650"/>
      <c r="GF650"/>
      <c r="GG650"/>
      <c r="GH650"/>
      <c r="GI650"/>
      <c r="GJ650"/>
      <c r="GK650"/>
      <c r="GL650"/>
      <c r="GM650"/>
      <c r="GN650"/>
      <c r="GO650"/>
      <c r="GP650"/>
      <c r="GQ650"/>
      <c r="GR650"/>
      <c r="GS650"/>
      <c r="GT650"/>
      <c r="GU650"/>
      <c r="GV650"/>
      <c r="GW650"/>
      <c r="GX650"/>
      <c r="GY650"/>
      <c r="GZ650"/>
      <c r="HA650"/>
      <c r="HB650"/>
      <c r="HC650"/>
      <c r="HD650"/>
      <c r="HE650"/>
      <c r="HF650"/>
      <c r="HG650"/>
      <c r="HH650"/>
      <c r="HI650"/>
      <c r="HJ650"/>
      <c r="HK650"/>
      <c r="HL650"/>
      <c r="HM650"/>
      <c r="HN650"/>
      <c r="HO650"/>
      <c r="HP650"/>
      <c r="HQ650"/>
      <c r="HR650"/>
      <c r="HS650"/>
      <c r="HT650"/>
      <c r="HU650"/>
      <c r="HV650"/>
      <c r="HW650"/>
      <c r="HX650"/>
      <c r="HY650"/>
      <c r="HZ650"/>
      <c r="IA650"/>
      <c r="IB650"/>
      <c r="IC650"/>
      <c r="ID650"/>
      <c r="IE650"/>
      <c r="IF650"/>
      <c r="IG650"/>
      <c r="IH650"/>
      <c r="II650"/>
      <c r="IJ650"/>
      <c r="IK650"/>
      <c r="IL650"/>
      <c r="IM650"/>
      <c r="IN650"/>
      <c r="IO650"/>
      <c r="IP650"/>
      <c r="IQ650"/>
      <c r="IR650"/>
      <c r="IS650"/>
      <c r="IT650"/>
      <c r="IU650"/>
      <c r="IV650"/>
    </row>
    <row r="651" spans="1:256" ht="24.9" customHeight="1" thickTop="1" thickBot="1" x14ac:dyDescent="0.3">
      <c r="A651" s="392" t="s">
        <v>2411</v>
      </c>
      <c r="B651" s="427"/>
      <c r="C651" s="427"/>
      <c r="D651" s="427"/>
      <c r="E651" s="427"/>
      <c r="F651" s="427"/>
      <c r="G651" s="427"/>
      <c r="H651" s="427"/>
      <c r="I651" s="427"/>
      <c r="J651" s="427"/>
      <c r="K651" s="427"/>
      <c r="L651" s="427"/>
      <c r="M651" s="427"/>
      <c r="N651" s="427"/>
      <c r="O651" s="427"/>
      <c r="P651" s="427"/>
      <c r="Q651" s="427"/>
      <c r="R651" s="427"/>
      <c r="S651" s="427"/>
      <c r="T651" s="427"/>
      <c r="U651" s="427"/>
      <c r="V651" s="427"/>
      <c r="W651" s="427"/>
      <c r="X651" s="427"/>
      <c r="Y651" s="427"/>
      <c r="Z651" s="427"/>
      <c r="AA651" s="427"/>
      <c r="AB651" s="427"/>
      <c r="AC651" s="428"/>
      <c r="AD651" s="310">
        <f>'Art. 123'!AF624</f>
        <v>3</v>
      </c>
      <c r="AE651" s="94" t="str">
        <f t="shared" si="119"/>
        <v>No aplica</v>
      </c>
      <c r="AF651">
        <f t="shared" si="120"/>
        <v>1.5</v>
      </c>
      <c r="AG651" s="92" t="str">
        <f t="shared" si="121"/>
        <v>No aplica</v>
      </c>
      <c r="AH651" s="95" t="e">
        <f t="shared" si="122"/>
        <v>#VALUE!</v>
      </c>
      <c r="AI651" s="96" t="str">
        <f t="shared" si="123"/>
        <v>No aplica</v>
      </c>
      <c r="AJ651" s="96" t="e">
        <f t="shared" si="124"/>
        <v>#VALUE!</v>
      </c>
      <c r="AK651" s="96" t="e">
        <f t="shared" si="125"/>
        <v>#VALUE!</v>
      </c>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c r="BY651"/>
      <c r="BZ651"/>
      <c r="CA651"/>
      <c r="CB651"/>
      <c r="CC651"/>
      <c r="CD651"/>
      <c r="CE651"/>
      <c r="CF651"/>
      <c r="CG651"/>
      <c r="CH651"/>
      <c r="CI651"/>
      <c r="CJ651"/>
      <c r="CK651"/>
      <c r="CL651"/>
      <c r="CM651"/>
      <c r="CN651"/>
      <c r="CO651"/>
      <c r="CP651"/>
      <c r="CQ651"/>
      <c r="CR651"/>
      <c r="CS651"/>
      <c r="CT651"/>
      <c r="CU651"/>
      <c r="CV651"/>
      <c r="CW651"/>
      <c r="CX651"/>
      <c r="CY651"/>
      <c r="CZ651"/>
      <c r="DA651"/>
      <c r="DB651"/>
      <c r="DC651"/>
      <c r="DD651"/>
      <c r="DE651"/>
      <c r="DF651"/>
      <c r="DG651"/>
      <c r="DH651"/>
      <c r="DI651"/>
      <c r="DJ651"/>
      <c r="DK651"/>
      <c r="DL651"/>
      <c r="DM651"/>
      <c r="DN651"/>
      <c r="DO651"/>
      <c r="DP651"/>
      <c r="DQ651"/>
      <c r="DR651"/>
      <c r="DS651"/>
      <c r="DT651"/>
      <c r="DU651"/>
      <c r="DV651"/>
      <c r="DW651"/>
      <c r="DX651"/>
      <c r="DY651"/>
      <c r="DZ651"/>
      <c r="EA651"/>
      <c r="EB651"/>
      <c r="EC651"/>
      <c r="ED651"/>
      <c r="EE651"/>
      <c r="EF651"/>
      <c r="EG651"/>
      <c r="EH651"/>
      <c r="EI651"/>
      <c r="EJ651"/>
      <c r="EK651"/>
      <c r="EL651"/>
      <c r="EM651"/>
      <c r="EN651"/>
      <c r="EO651"/>
      <c r="EP651"/>
      <c r="EQ651"/>
      <c r="ER651"/>
      <c r="ES651"/>
      <c r="ET651"/>
      <c r="EU651"/>
      <c r="EV651"/>
      <c r="EW651"/>
      <c r="EX651"/>
      <c r="EY651"/>
      <c r="EZ651"/>
      <c r="FA651"/>
      <c r="FB651"/>
      <c r="FC651"/>
      <c r="FD651"/>
      <c r="FE651"/>
      <c r="FF651"/>
      <c r="FG651"/>
      <c r="FH651"/>
      <c r="FI651"/>
      <c r="FJ651"/>
      <c r="FK651"/>
      <c r="FL651"/>
      <c r="FM651"/>
      <c r="FN651"/>
      <c r="FO651"/>
      <c r="FP651"/>
      <c r="FQ651"/>
      <c r="FR651"/>
      <c r="FS651"/>
      <c r="FT651"/>
      <c r="FU651"/>
      <c r="FV651"/>
      <c r="FW651"/>
      <c r="FX651"/>
      <c r="FY651"/>
      <c r="FZ651"/>
      <c r="GA651"/>
      <c r="GB651"/>
      <c r="GC651"/>
      <c r="GD651"/>
      <c r="GE651"/>
      <c r="GF651"/>
      <c r="GG651"/>
      <c r="GH651"/>
      <c r="GI651"/>
      <c r="GJ651"/>
      <c r="GK651"/>
      <c r="GL651"/>
      <c r="GM651"/>
      <c r="GN651"/>
      <c r="GO651"/>
      <c r="GP651"/>
      <c r="GQ651"/>
      <c r="GR651"/>
      <c r="GS651"/>
      <c r="GT651"/>
      <c r="GU651"/>
      <c r="GV651"/>
      <c r="GW651"/>
      <c r="GX651"/>
      <c r="GY651"/>
      <c r="GZ651"/>
      <c r="HA651"/>
      <c r="HB651"/>
      <c r="HC651"/>
      <c r="HD651"/>
      <c r="HE651"/>
      <c r="HF651"/>
      <c r="HG651"/>
      <c r="HH651"/>
      <c r="HI651"/>
      <c r="HJ651"/>
      <c r="HK651"/>
      <c r="HL651"/>
      <c r="HM651"/>
      <c r="HN651"/>
      <c r="HO651"/>
      <c r="HP651"/>
      <c r="HQ651"/>
      <c r="HR651"/>
      <c r="HS651"/>
      <c r="HT651"/>
      <c r="HU651"/>
      <c r="HV651"/>
      <c r="HW651"/>
      <c r="HX651"/>
      <c r="HY651"/>
      <c r="HZ651"/>
      <c r="IA651"/>
      <c r="IB651"/>
      <c r="IC651"/>
      <c r="ID651"/>
      <c r="IE651"/>
      <c r="IF651"/>
      <c r="IG651"/>
      <c r="IH651"/>
      <c r="II651"/>
      <c r="IJ651"/>
      <c r="IK651"/>
      <c r="IL651"/>
      <c r="IM651"/>
      <c r="IN651"/>
      <c r="IO651"/>
      <c r="IP651"/>
      <c r="IQ651"/>
      <c r="IR651"/>
      <c r="IS651"/>
      <c r="IT651"/>
      <c r="IU651"/>
      <c r="IV651"/>
    </row>
    <row r="652" spans="1:256" ht="24.9" customHeight="1" thickTop="1" thickBot="1" x14ac:dyDescent="0.3">
      <c r="A652" s="392" t="s">
        <v>2412</v>
      </c>
      <c r="B652" s="427"/>
      <c r="C652" s="427"/>
      <c r="D652" s="427"/>
      <c r="E652" s="427"/>
      <c r="F652" s="427"/>
      <c r="G652" s="427"/>
      <c r="H652" s="427"/>
      <c r="I652" s="427"/>
      <c r="J652" s="427"/>
      <c r="K652" s="427"/>
      <c r="L652" s="427"/>
      <c r="M652" s="427"/>
      <c r="N652" s="427"/>
      <c r="O652" s="427"/>
      <c r="P652" s="427"/>
      <c r="Q652" s="427"/>
      <c r="R652" s="427"/>
      <c r="S652" s="427"/>
      <c r="T652" s="427"/>
      <c r="U652" s="427"/>
      <c r="V652" s="427"/>
      <c r="W652" s="427"/>
      <c r="X652" s="427"/>
      <c r="Y652" s="427"/>
      <c r="Z652" s="427"/>
      <c r="AA652" s="427"/>
      <c r="AB652" s="427"/>
      <c r="AC652" s="428"/>
      <c r="AD652" s="310">
        <f>'Art. 123'!AF625</f>
        <v>3</v>
      </c>
      <c r="AE652" s="94" t="str">
        <f t="shared" si="119"/>
        <v>No aplica</v>
      </c>
      <c r="AF652">
        <f t="shared" si="120"/>
        <v>1.5</v>
      </c>
      <c r="AG652" s="92" t="str">
        <f t="shared" si="121"/>
        <v>No aplica</v>
      </c>
      <c r="AH652" s="95" t="e">
        <f t="shared" si="122"/>
        <v>#VALUE!</v>
      </c>
      <c r="AI652" s="96" t="str">
        <f t="shared" si="123"/>
        <v>No aplica</v>
      </c>
      <c r="AJ652" s="96" t="e">
        <f t="shared" si="124"/>
        <v>#VALUE!</v>
      </c>
      <c r="AK652" s="96" t="e">
        <f t="shared" si="125"/>
        <v>#VALUE!</v>
      </c>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c r="BY652"/>
      <c r="BZ652"/>
      <c r="CA652"/>
      <c r="CB652"/>
      <c r="CC652"/>
      <c r="CD652"/>
      <c r="CE652"/>
      <c r="CF652"/>
      <c r="CG652"/>
      <c r="CH652"/>
      <c r="CI652"/>
      <c r="CJ652"/>
      <c r="CK652"/>
      <c r="CL652"/>
      <c r="CM652"/>
      <c r="CN652"/>
      <c r="CO652"/>
      <c r="CP652"/>
      <c r="CQ652"/>
      <c r="CR652"/>
      <c r="CS652"/>
      <c r="CT652"/>
      <c r="CU652"/>
      <c r="CV652"/>
      <c r="CW652"/>
      <c r="CX652"/>
      <c r="CY652"/>
      <c r="CZ652"/>
      <c r="DA652"/>
      <c r="DB652"/>
      <c r="DC652"/>
      <c r="DD652"/>
      <c r="DE652"/>
      <c r="DF652"/>
      <c r="DG652"/>
      <c r="DH652"/>
      <c r="DI652"/>
      <c r="DJ652"/>
      <c r="DK652"/>
      <c r="DL652"/>
      <c r="DM652"/>
      <c r="DN652"/>
      <c r="DO652"/>
      <c r="DP652"/>
      <c r="DQ652"/>
      <c r="DR652"/>
      <c r="DS652"/>
      <c r="DT652"/>
      <c r="DU652"/>
      <c r="DV652"/>
      <c r="DW652"/>
      <c r="DX652"/>
      <c r="DY652"/>
      <c r="DZ652"/>
      <c r="EA652"/>
      <c r="EB652"/>
      <c r="EC652"/>
      <c r="ED652"/>
      <c r="EE652"/>
      <c r="EF652"/>
      <c r="EG652"/>
      <c r="EH652"/>
      <c r="EI652"/>
      <c r="EJ652"/>
      <c r="EK652"/>
      <c r="EL652"/>
      <c r="EM652"/>
      <c r="EN652"/>
      <c r="EO652"/>
      <c r="EP652"/>
      <c r="EQ652"/>
      <c r="ER652"/>
      <c r="ES652"/>
      <c r="ET652"/>
      <c r="EU652"/>
      <c r="EV652"/>
      <c r="EW652"/>
      <c r="EX652"/>
      <c r="EY652"/>
      <c r="EZ652"/>
      <c r="FA652"/>
      <c r="FB652"/>
      <c r="FC652"/>
      <c r="FD652"/>
      <c r="FE652"/>
      <c r="FF652"/>
      <c r="FG652"/>
      <c r="FH652"/>
      <c r="FI652"/>
      <c r="FJ652"/>
      <c r="FK652"/>
      <c r="FL652"/>
      <c r="FM652"/>
      <c r="FN652"/>
      <c r="FO652"/>
      <c r="FP652"/>
      <c r="FQ652"/>
      <c r="FR652"/>
      <c r="FS652"/>
      <c r="FT652"/>
      <c r="FU652"/>
      <c r="FV652"/>
      <c r="FW652"/>
      <c r="FX652"/>
      <c r="FY652"/>
      <c r="FZ652"/>
      <c r="GA652"/>
      <c r="GB652"/>
      <c r="GC652"/>
      <c r="GD652"/>
      <c r="GE652"/>
      <c r="GF652"/>
      <c r="GG652"/>
      <c r="GH652"/>
      <c r="GI652"/>
      <c r="GJ652"/>
      <c r="GK652"/>
      <c r="GL652"/>
      <c r="GM652"/>
      <c r="GN652"/>
      <c r="GO652"/>
      <c r="GP652"/>
      <c r="GQ652"/>
      <c r="GR652"/>
      <c r="GS652"/>
      <c r="GT652"/>
      <c r="GU652"/>
      <c r="GV652"/>
      <c r="GW652"/>
      <c r="GX652"/>
      <c r="GY652"/>
      <c r="GZ652"/>
      <c r="HA652"/>
      <c r="HB652"/>
      <c r="HC652"/>
      <c r="HD652"/>
      <c r="HE652"/>
      <c r="HF652"/>
      <c r="HG652"/>
      <c r="HH652"/>
      <c r="HI652"/>
      <c r="HJ652"/>
      <c r="HK652"/>
      <c r="HL652"/>
      <c r="HM652"/>
      <c r="HN652"/>
      <c r="HO652"/>
      <c r="HP652"/>
      <c r="HQ652"/>
      <c r="HR652"/>
      <c r="HS652"/>
      <c r="HT652"/>
      <c r="HU652"/>
      <c r="HV652"/>
      <c r="HW652"/>
      <c r="HX652"/>
      <c r="HY652"/>
      <c r="HZ652"/>
      <c r="IA652"/>
      <c r="IB652"/>
      <c r="IC652"/>
      <c r="ID652"/>
      <c r="IE652"/>
      <c r="IF652"/>
      <c r="IG652"/>
      <c r="IH652"/>
      <c r="II652"/>
      <c r="IJ652"/>
      <c r="IK652"/>
      <c r="IL652"/>
      <c r="IM652"/>
      <c r="IN652"/>
      <c r="IO652"/>
      <c r="IP652"/>
      <c r="IQ652"/>
      <c r="IR652"/>
      <c r="IS652"/>
      <c r="IT652"/>
      <c r="IU652"/>
      <c r="IV652"/>
    </row>
    <row r="653" spans="1:256" ht="24.9" customHeight="1" thickTop="1" thickBot="1" x14ac:dyDescent="0.3">
      <c r="A653" s="434" t="s">
        <v>2413</v>
      </c>
      <c r="B653" s="435"/>
      <c r="C653" s="435"/>
      <c r="D653" s="435"/>
      <c r="E653" s="435"/>
      <c r="F653" s="435"/>
      <c r="G653" s="435"/>
      <c r="H653" s="435"/>
      <c r="I653" s="435"/>
      <c r="J653" s="435"/>
      <c r="K653" s="435"/>
      <c r="L653" s="435"/>
      <c r="M653" s="435"/>
      <c r="N653" s="435"/>
      <c r="O653" s="435"/>
      <c r="P653" s="435"/>
      <c r="Q653" s="435"/>
      <c r="R653" s="435"/>
      <c r="S653" s="435"/>
      <c r="T653" s="435"/>
      <c r="U653" s="435"/>
      <c r="V653" s="435"/>
      <c r="W653" s="435"/>
      <c r="X653" s="435"/>
      <c r="Y653" s="435"/>
      <c r="Z653" s="435"/>
      <c r="AA653" s="435"/>
      <c r="AB653" s="435"/>
      <c r="AC653" s="436"/>
      <c r="AD653" s="310">
        <f>'Art. 123'!AF626</f>
        <v>3</v>
      </c>
      <c r="AE653" s="94" t="str">
        <f t="shared" si="119"/>
        <v>No aplica</v>
      </c>
      <c r="AF653">
        <f t="shared" si="120"/>
        <v>1.5</v>
      </c>
      <c r="AG653" s="92" t="str">
        <f t="shared" si="121"/>
        <v>No aplica</v>
      </c>
      <c r="AH653" s="95" t="e">
        <f t="shared" si="122"/>
        <v>#VALUE!</v>
      </c>
      <c r="AI653" s="96" t="str">
        <f t="shared" si="123"/>
        <v>No aplica</v>
      </c>
      <c r="AJ653" s="96" t="e">
        <f t="shared" si="124"/>
        <v>#VALUE!</v>
      </c>
      <c r="AK653" s="96" t="e">
        <f t="shared" si="125"/>
        <v>#VALUE!</v>
      </c>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c r="BY653"/>
      <c r="BZ653"/>
      <c r="CA653"/>
      <c r="CB653"/>
      <c r="CC653"/>
      <c r="CD653"/>
      <c r="CE653"/>
      <c r="CF653"/>
      <c r="CG653"/>
      <c r="CH653"/>
      <c r="CI653"/>
      <c r="CJ653"/>
      <c r="CK653"/>
      <c r="CL653"/>
      <c r="CM653"/>
      <c r="CN653"/>
      <c r="CO653"/>
      <c r="CP653"/>
      <c r="CQ653"/>
      <c r="CR653"/>
      <c r="CS653"/>
      <c r="CT653"/>
      <c r="CU653"/>
      <c r="CV653"/>
      <c r="CW653"/>
      <c r="CX653"/>
      <c r="CY653"/>
      <c r="CZ653"/>
      <c r="DA653"/>
      <c r="DB653"/>
      <c r="DC653"/>
      <c r="DD653"/>
      <c r="DE653"/>
      <c r="DF653"/>
      <c r="DG653"/>
      <c r="DH653"/>
      <c r="DI653"/>
      <c r="DJ653"/>
      <c r="DK653"/>
      <c r="DL653"/>
      <c r="DM653"/>
      <c r="DN653"/>
      <c r="DO653"/>
      <c r="DP653"/>
      <c r="DQ653"/>
      <c r="DR653"/>
      <c r="DS653"/>
      <c r="DT653"/>
      <c r="DU653"/>
      <c r="DV653"/>
      <c r="DW653"/>
      <c r="DX653"/>
      <c r="DY653"/>
      <c r="DZ653"/>
      <c r="EA653"/>
      <c r="EB653"/>
      <c r="EC653"/>
      <c r="ED653"/>
      <c r="EE653"/>
      <c r="EF653"/>
      <c r="EG653"/>
      <c r="EH653"/>
      <c r="EI653"/>
      <c r="EJ653"/>
      <c r="EK653"/>
      <c r="EL653"/>
      <c r="EM653"/>
      <c r="EN653"/>
      <c r="EO653"/>
      <c r="EP653"/>
      <c r="EQ653"/>
      <c r="ER653"/>
      <c r="ES653"/>
      <c r="ET653"/>
      <c r="EU653"/>
      <c r="EV653"/>
      <c r="EW653"/>
      <c r="EX653"/>
      <c r="EY653"/>
      <c r="EZ653"/>
      <c r="FA653"/>
      <c r="FB653"/>
      <c r="FC653"/>
      <c r="FD653"/>
      <c r="FE653"/>
      <c r="FF653"/>
      <c r="FG653"/>
      <c r="FH653"/>
      <c r="FI653"/>
      <c r="FJ653"/>
      <c r="FK653"/>
      <c r="FL653"/>
      <c r="FM653"/>
      <c r="FN653"/>
      <c r="FO653"/>
      <c r="FP653"/>
      <c r="FQ653"/>
      <c r="FR653"/>
      <c r="FS653"/>
      <c r="FT653"/>
      <c r="FU653"/>
      <c r="FV653"/>
      <c r="FW653"/>
      <c r="FX653"/>
      <c r="FY653"/>
      <c r="FZ653"/>
      <c r="GA653"/>
      <c r="GB653"/>
      <c r="GC653"/>
      <c r="GD653"/>
      <c r="GE653"/>
      <c r="GF653"/>
      <c r="GG653"/>
      <c r="GH653"/>
      <c r="GI653"/>
      <c r="GJ653"/>
      <c r="GK653"/>
      <c r="GL653"/>
      <c r="GM653"/>
      <c r="GN653"/>
      <c r="GO653"/>
      <c r="GP653"/>
      <c r="GQ653"/>
      <c r="GR653"/>
      <c r="GS653"/>
      <c r="GT653"/>
      <c r="GU653"/>
      <c r="GV653"/>
      <c r="GW653"/>
      <c r="GX653"/>
      <c r="GY653"/>
      <c r="GZ653"/>
      <c r="HA653"/>
      <c r="HB653"/>
      <c r="HC653"/>
      <c r="HD653"/>
      <c r="HE653"/>
      <c r="HF653"/>
      <c r="HG653"/>
      <c r="HH653"/>
      <c r="HI653"/>
      <c r="HJ653"/>
      <c r="HK653"/>
      <c r="HL653"/>
      <c r="HM653"/>
      <c r="HN653"/>
      <c r="HO653"/>
      <c r="HP653"/>
      <c r="HQ653"/>
      <c r="HR653"/>
      <c r="HS653"/>
      <c r="HT653"/>
      <c r="HU653"/>
      <c r="HV653"/>
      <c r="HW653"/>
      <c r="HX653"/>
      <c r="HY653"/>
      <c r="HZ653"/>
      <c r="IA653"/>
      <c r="IB653"/>
      <c r="IC653"/>
      <c r="ID653"/>
      <c r="IE653"/>
      <c r="IF653"/>
      <c r="IG653"/>
      <c r="IH653"/>
      <c r="II653"/>
      <c r="IJ653"/>
      <c r="IK653"/>
      <c r="IL653"/>
      <c r="IM653"/>
      <c r="IN653"/>
      <c r="IO653"/>
      <c r="IP653"/>
      <c r="IQ653"/>
      <c r="IR653"/>
      <c r="IS653"/>
      <c r="IT653"/>
      <c r="IU653"/>
      <c r="IV653"/>
    </row>
    <row r="654" spans="1:256" ht="24.9" customHeight="1" thickTop="1" thickBot="1" x14ac:dyDescent="0.3">
      <c r="A654" s="434" t="s">
        <v>2414</v>
      </c>
      <c r="B654" s="435"/>
      <c r="C654" s="435"/>
      <c r="D654" s="435"/>
      <c r="E654" s="435"/>
      <c r="F654" s="435"/>
      <c r="G654" s="435"/>
      <c r="H654" s="435"/>
      <c r="I654" s="435"/>
      <c r="J654" s="435"/>
      <c r="K654" s="435"/>
      <c r="L654" s="435"/>
      <c r="M654" s="435"/>
      <c r="N654" s="435"/>
      <c r="O654" s="435"/>
      <c r="P654" s="435"/>
      <c r="Q654" s="435"/>
      <c r="R654" s="435"/>
      <c r="S654" s="435"/>
      <c r="T654" s="435"/>
      <c r="U654" s="435"/>
      <c r="V654" s="435"/>
      <c r="W654" s="435"/>
      <c r="X654" s="435"/>
      <c r="Y654" s="435"/>
      <c r="Z654" s="435"/>
      <c r="AA654" s="435"/>
      <c r="AB654" s="435"/>
      <c r="AC654" s="436"/>
      <c r="AD654" s="310">
        <f>'Art. 123'!AF627</f>
        <v>3</v>
      </c>
      <c r="AE654" s="94" t="str">
        <f t="shared" si="119"/>
        <v>No aplica</v>
      </c>
      <c r="AF654">
        <f t="shared" si="120"/>
        <v>1.5</v>
      </c>
      <c r="AG654" s="92" t="str">
        <f t="shared" si="121"/>
        <v>No aplica</v>
      </c>
      <c r="AH654" s="95" t="e">
        <f t="shared" si="122"/>
        <v>#VALUE!</v>
      </c>
      <c r="AI654" s="96" t="str">
        <f t="shared" si="123"/>
        <v>No aplica</v>
      </c>
      <c r="AJ654" s="96" t="e">
        <f t="shared" si="124"/>
        <v>#VALUE!</v>
      </c>
      <c r="AK654" s="96" t="e">
        <f t="shared" si="125"/>
        <v>#VALUE!</v>
      </c>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c r="BY654"/>
      <c r="BZ654"/>
      <c r="CA654"/>
      <c r="CB654"/>
      <c r="CC654"/>
      <c r="CD654"/>
      <c r="CE654"/>
      <c r="CF654"/>
      <c r="CG654"/>
      <c r="CH654"/>
      <c r="CI654"/>
      <c r="CJ654"/>
      <c r="CK654"/>
      <c r="CL654"/>
      <c r="CM654"/>
      <c r="CN654"/>
      <c r="CO654"/>
      <c r="CP654"/>
      <c r="CQ654"/>
      <c r="CR654"/>
      <c r="CS654"/>
      <c r="CT654"/>
      <c r="CU654"/>
      <c r="CV654"/>
      <c r="CW654"/>
      <c r="CX654"/>
      <c r="CY654"/>
      <c r="CZ654"/>
      <c r="DA654"/>
      <c r="DB654"/>
      <c r="DC654"/>
      <c r="DD654"/>
      <c r="DE654"/>
      <c r="DF654"/>
      <c r="DG654"/>
      <c r="DH654"/>
      <c r="DI654"/>
      <c r="DJ654"/>
      <c r="DK654"/>
      <c r="DL654"/>
      <c r="DM654"/>
      <c r="DN654"/>
      <c r="DO654"/>
      <c r="DP654"/>
      <c r="DQ654"/>
      <c r="DR654"/>
      <c r="DS654"/>
      <c r="DT654"/>
      <c r="DU654"/>
      <c r="DV654"/>
      <c r="DW654"/>
      <c r="DX654"/>
      <c r="DY654"/>
      <c r="DZ654"/>
      <c r="EA654"/>
      <c r="EB654"/>
      <c r="EC654"/>
      <c r="ED654"/>
      <c r="EE654"/>
      <c r="EF654"/>
      <c r="EG654"/>
      <c r="EH654"/>
      <c r="EI654"/>
      <c r="EJ654"/>
      <c r="EK654"/>
      <c r="EL654"/>
      <c r="EM654"/>
      <c r="EN654"/>
      <c r="EO654"/>
      <c r="EP654"/>
      <c r="EQ654"/>
      <c r="ER654"/>
      <c r="ES654"/>
      <c r="ET654"/>
      <c r="EU654"/>
      <c r="EV654"/>
      <c r="EW654"/>
      <c r="EX654"/>
      <c r="EY654"/>
      <c r="EZ654"/>
      <c r="FA654"/>
      <c r="FB654"/>
      <c r="FC654"/>
      <c r="FD654"/>
      <c r="FE654"/>
      <c r="FF654"/>
      <c r="FG654"/>
      <c r="FH654"/>
      <c r="FI654"/>
      <c r="FJ654"/>
      <c r="FK654"/>
      <c r="FL654"/>
      <c r="FM654"/>
      <c r="FN654"/>
      <c r="FO654"/>
      <c r="FP654"/>
      <c r="FQ654"/>
      <c r="FR654"/>
      <c r="FS654"/>
      <c r="FT654"/>
      <c r="FU654"/>
      <c r="FV654"/>
      <c r="FW654"/>
      <c r="FX654"/>
      <c r="FY654"/>
      <c r="FZ654"/>
      <c r="GA654"/>
      <c r="GB654"/>
      <c r="GC654"/>
      <c r="GD654"/>
      <c r="GE654"/>
      <c r="GF654"/>
      <c r="GG654"/>
      <c r="GH654"/>
      <c r="GI654"/>
      <c r="GJ654"/>
      <c r="GK654"/>
      <c r="GL654"/>
      <c r="GM654"/>
      <c r="GN654"/>
      <c r="GO654"/>
      <c r="GP654"/>
      <c r="GQ654"/>
      <c r="GR654"/>
      <c r="GS654"/>
      <c r="GT654"/>
      <c r="GU654"/>
      <c r="GV654"/>
      <c r="GW654"/>
      <c r="GX654"/>
      <c r="GY654"/>
      <c r="GZ654"/>
      <c r="HA654"/>
      <c r="HB654"/>
      <c r="HC654"/>
      <c r="HD654"/>
      <c r="HE654"/>
      <c r="HF654"/>
      <c r="HG654"/>
      <c r="HH654"/>
      <c r="HI654"/>
      <c r="HJ654"/>
      <c r="HK654"/>
      <c r="HL654"/>
      <c r="HM654"/>
      <c r="HN654"/>
      <c r="HO654"/>
      <c r="HP654"/>
      <c r="HQ654"/>
      <c r="HR654"/>
      <c r="HS654"/>
      <c r="HT654"/>
      <c r="HU654"/>
      <c r="HV654"/>
      <c r="HW654"/>
      <c r="HX654"/>
      <c r="HY654"/>
      <c r="HZ654"/>
      <c r="IA654"/>
      <c r="IB654"/>
      <c r="IC654"/>
      <c r="ID654"/>
      <c r="IE654"/>
      <c r="IF654"/>
      <c r="IG654"/>
      <c r="IH654"/>
      <c r="II654"/>
      <c r="IJ654"/>
      <c r="IK654"/>
      <c r="IL654"/>
      <c r="IM654"/>
      <c r="IN654"/>
      <c r="IO654"/>
      <c r="IP654"/>
      <c r="IQ654"/>
      <c r="IR654"/>
      <c r="IS654"/>
      <c r="IT654"/>
      <c r="IU654"/>
      <c r="IV654"/>
    </row>
    <row r="655" spans="1:256" ht="24.9" customHeight="1" thickTop="1" thickBot="1" x14ac:dyDescent="0.3">
      <c r="A655" s="392" t="s">
        <v>2415</v>
      </c>
      <c r="B655" s="427"/>
      <c r="C655" s="427"/>
      <c r="D655" s="427"/>
      <c r="E655" s="427"/>
      <c r="F655" s="427"/>
      <c r="G655" s="427"/>
      <c r="H655" s="427"/>
      <c r="I655" s="427"/>
      <c r="J655" s="427"/>
      <c r="K655" s="427"/>
      <c r="L655" s="427"/>
      <c r="M655" s="427"/>
      <c r="N655" s="427"/>
      <c r="O655" s="427"/>
      <c r="P655" s="427"/>
      <c r="Q655" s="427"/>
      <c r="R655" s="427"/>
      <c r="S655" s="427"/>
      <c r="T655" s="427"/>
      <c r="U655" s="427"/>
      <c r="V655" s="427"/>
      <c r="W655" s="427"/>
      <c r="X655" s="427"/>
      <c r="Y655" s="427"/>
      <c r="Z655" s="427"/>
      <c r="AA655" s="427"/>
      <c r="AB655" s="427"/>
      <c r="AC655" s="428"/>
      <c r="AD655" s="310">
        <f>'Art. 123'!AF628</f>
        <v>3</v>
      </c>
      <c r="AE655" s="94" t="str">
        <f t="shared" si="119"/>
        <v>No aplica</v>
      </c>
      <c r="AF655">
        <f t="shared" si="120"/>
        <v>1.5</v>
      </c>
      <c r="AG655" s="92" t="str">
        <f t="shared" si="121"/>
        <v>No aplica</v>
      </c>
      <c r="AH655" s="95" t="e">
        <f t="shared" si="122"/>
        <v>#VALUE!</v>
      </c>
      <c r="AI655" s="96" t="str">
        <f t="shared" si="123"/>
        <v>No aplica</v>
      </c>
      <c r="AJ655" s="96" t="e">
        <f t="shared" si="124"/>
        <v>#VALUE!</v>
      </c>
      <c r="AK655" s="96" t="e">
        <f t="shared" si="125"/>
        <v>#VALUE!</v>
      </c>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c r="BY655"/>
      <c r="BZ655"/>
      <c r="CA655"/>
      <c r="CB655"/>
      <c r="CC655"/>
      <c r="CD655"/>
      <c r="CE655"/>
      <c r="CF655"/>
      <c r="CG655"/>
      <c r="CH655"/>
      <c r="CI655"/>
      <c r="CJ655"/>
      <c r="CK655"/>
      <c r="CL655"/>
      <c r="CM655"/>
      <c r="CN655"/>
      <c r="CO655"/>
      <c r="CP655"/>
      <c r="CQ655"/>
      <c r="CR655"/>
      <c r="CS655"/>
      <c r="CT655"/>
      <c r="CU655"/>
      <c r="CV655"/>
      <c r="CW655"/>
      <c r="CX655"/>
      <c r="CY655"/>
      <c r="CZ655"/>
      <c r="DA655"/>
      <c r="DB655"/>
      <c r="DC655"/>
      <c r="DD655"/>
      <c r="DE655"/>
      <c r="DF655"/>
      <c r="DG655"/>
      <c r="DH655"/>
      <c r="DI655"/>
      <c r="DJ655"/>
      <c r="DK655"/>
      <c r="DL655"/>
      <c r="DM655"/>
      <c r="DN655"/>
      <c r="DO655"/>
      <c r="DP655"/>
      <c r="DQ655"/>
      <c r="DR655"/>
      <c r="DS655"/>
      <c r="DT655"/>
      <c r="DU655"/>
      <c r="DV655"/>
      <c r="DW655"/>
      <c r="DX655"/>
      <c r="DY655"/>
      <c r="DZ655"/>
      <c r="EA655"/>
      <c r="EB655"/>
      <c r="EC655"/>
      <c r="ED655"/>
      <c r="EE655"/>
      <c r="EF655"/>
      <c r="EG655"/>
      <c r="EH655"/>
      <c r="EI655"/>
      <c r="EJ655"/>
      <c r="EK655"/>
      <c r="EL655"/>
      <c r="EM655"/>
      <c r="EN655"/>
      <c r="EO655"/>
      <c r="EP655"/>
      <c r="EQ655"/>
      <c r="ER655"/>
      <c r="ES655"/>
      <c r="ET655"/>
      <c r="EU655"/>
      <c r="EV655"/>
      <c r="EW655"/>
      <c r="EX655"/>
      <c r="EY655"/>
      <c r="EZ655"/>
      <c r="FA655"/>
      <c r="FB655"/>
      <c r="FC655"/>
      <c r="FD655"/>
      <c r="FE655"/>
      <c r="FF655"/>
      <c r="FG655"/>
      <c r="FH655"/>
      <c r="FI655"/>
      <c r="FJ655"/>
      <c r="FK655"/>
      <c r="FL655"/>
      <c r="FM655"/>
      <c r="FN655"/>
      <c r="FO655"/>
      <c r="FP655"/>
      <c r="FQ655"/>
      <c r="FR655"/>
      <c r="FS655"/>
      <c r="FT655"/>
      <c r="FU655"/>
      <c r="FV655"/>
      <c r="FW655"/>
      <c r="FX655"/>
      <c r="FY655"/>
      <c r="FZ655"/>
      <c r="GA655"/>
      <c r="GB655"/>
      <c r="GC655"/>
      <c r="GD655"/>
      <c r="GE655"/>
      <c r="GF655"/>
      <c r="GG655"/>
      <c r="GH655"/>
      <c r="GI655"/>
      <c r="GJ655"/>
      <c r="GK655"/>
      <c r="GL655"/>
      <c r="GM655"/>
      <c r="GN655"/>
      <c r="GO655"/>
      <c r="GP655"/>
      <c r="GQ655"/>
      <c r="GR655"/>
      <c r="GS655"/>
      <c r="GT655"/>
      <c r="GU655"/>
      <c r="GV655"/>
      <c r="GW655"/>
      <c r="GX655"/>
      <c r="GY655"/>
      <c r="GZ655"/>
      <c r="HA655"/>
      <c r="HB655"/>
      <c r="HC655"/>
      <c r="HD655"/>
      <c r="HE655"/>
      <c r="HF655"/>
      <c r="HG655"/>
      <c r="HH655"/>
      <c r="HI655"/>
      <c r="HJ655"/>
      <c r="HK655"/>
      <c r="HL655"/>
      <c r="HM655"/>
      <c r="HN655"/>
      <c r="HO655"/>
      <c r="HP655"/>
      <c r="HQ655"/>
      <c r="HR655"/>
      <c r="HS655"/>
      <c r="HT655"/>
      <c r="HU655"/>
      <c r="HV655"/>
      <c r="HW655"/>
      <c r="HX655"/>
      <c r="HY655"/>
      <c r="HZ655"/>
      <c r="IA655"/>
      <c r="IB655"/>
      <c r="IC655"/>
      <c r="ID655"/>
      <c r="IE655"/>
      <c r="IF655"/>
      <c r="IG655"/>
      <c r="IH655"/>
      <c r="II655"/>
      <c r="IJ655"/>
      <c r="IK655"/>
      <c r="IL655"/>
      <c r="IM655"/>
      <c r="IN655"/>
      <c r="IO655"/>
      <c r="IP655"/>
      <c r="IQ655"/>
      <c r="IR655"/>
      <c r="IS655"/>
      <c r="IT655"/>
      <c r="IU655"/>
      <c r="IV655"/>
    </row>
    <row r="656" spans="1:256" ht="24.9" customHeight="1" thickTop="1" thickBot="1" x14ac:dyDescent="0.3">
      <c r="A656" s="392" t="s">
        <v>2416</v>
      </c>
      <c r="B656" s="427"/>
      <c r="C656" s="427"/>
      <c r="D656" s="427"/>
      <c r="E656" s="427"/>
      <c r="F656" s="427"/>
      <c r="G656" s="427"/>
      <c r="H656" s="427"/>
      <c r="I656" s="427"/>
      <c r="J656" s="427"/>
      <c r="K656" s="427"/>
      <c r="L656" s="427"/>
      <c r="M656" s="427"/>
      <c r="N656" s="427"/>
      <c r="O656" s="427"/>
      <c r="P656" s="427"/>
      <c r="Q656" s="427"/>
      <c r="R656" s="427"/>
      <c r="S656" s="427"/>
      <c r="T656" s="427"/>
      <c r="U656" s="427"/>
      <c r="V656" s="427"/>
      <c r="W656" s="427"/>
      <c r="X656" s="427"/>
      <c r="Y656" s="427"/>
      <c r="Z656" s="427"/>
      <c r="AA656" s="427"/>
      <c r="AB656" s="427"/>
      <c r="AC656" s="428"/>
      <c r="AD656" s="310">
        <f>'Art. 123'!AF629</f>
        <v>3</v>
      </c>
      <c r="AE656" s="94" t="str">
        <f t="shared" si="119"/>
        <v>No aplica</v>
      </c>
      <c r="AF656">
        <f t="shared" si="120"/>
        <v>1.5</v>
      </c>
      <c r="AG656" s="92" t="str">
        <f t="shared" si="121"/>
        <v>No aplica</v>
      </c>
      <c r="AH656" s="95" t="e">
        <f t="shared" si="122"/>
        <v>#VALUE!</v>
      </c>
      <c r="AI656" s="96" t="str">
        <f t="shared" si="123"/>
        <v>No aplica</v>
      </c>
      <c r="AJ656" s="96" t="e">
        <f t="shared" si="124"/>
        <v>#VALUE!</v>
      </c>
      <c r="AK656" s="96" t="e">
        <f t="shared" si="125"/>
        <v>#VALUE!</v>
      </c>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c r="BY656"/>
      <c r="BZ656"/>
      <c r="CA656"/>
      <c r="CB656"/>
      <c r="CC656"/>
      <c r="CD656"/>
      <c r="CE656"/>
      <c r="CF656"/>
      <c r="CG656"/>
      <c r="CH656"/>
      <c r="CI656"/>
      <c r="CJ656"/>
      <c r="CK656"/>
      <c r="CL656"/>
      <c r="CM656"/>
      <c r="CN656"/>
      <c r="CO656"/>
      <c r="CP656"/>
      <c r="CQ656"/>
      <c r="CR656"/>
      <c r="CS656"/>
      <c r="CT656"/>
      <c r="CU656"/>
      <c r="CV656"/>
      <c r="CW656"/>
      <c r="CX656"/>
      <c r="CY656"/>
      <c r="CZ656"/>
      <c r="DA656"/>
      <c r="DB656"/>
      <c r="DC656"/>
      <c r="DD656"/>
      <c r="DE656"/>
      <c r="DF656"/>
      <c r="DG656"/>
      <c r="DH656"/>
      <c r="DI656"/>
      <c r="DJ656"/>
      <c r="DK656"/>
      <c r="DL656"/>
      <c r="DM656"/>
      <c r="DN656"/>
      <c r="DO656"/>
      <c r="DP656"/>
      <c r="DQ656"/>
      <c r="DR656"/>
      <c r="DS656"/>
      <c r="DT656"/>
      <c r="DU656"/>
      <c r="DV656"/>
      <c r="DW656"/>
      <c r="DX656"/>
      <c r="DY656"/>
      <c r="DZ656"/>
      <c r="EA656"/>
      <c r="EB656"/>
      <c r="EC656"/>
      <c r="ED656"/>
      <c r="EE656"/>
      <c r="EF656"/>
      <c r="EG656"/>
      <c r="EH656"/>
      <c r="EI656"/>
      <c r="EJ656"/>
      <c r="EK656"/>
      <c r="EL656"/>
      <c r="EM656"/>
      <c r="EN656"/>
      <c r="EO656"/>
      <c r="EP656"/>
      <c r="EQ656"/>
      <c r="ER656"/>
      <c r="ES656"/>
      <c r="ET656"/>
      <c r="EU656"/>
      <c r="EV656"/>
      <c r="EW656"/>
      <c r="EX656"/>
      <c r="EY656"/>
      <c r="EZ656"/>
      <c r="FA656"/>
      <c r="FB656"/>
      <c r="FC656"/>
      <c r="FD656"/>
      <c r="FE656"/>
      <c r="FF656"/>
      <c r="FG656"/>
      <c r="FH656"/>
      <c r="FI656"/>
      <c r="FJ656"/>
      <c r="FK656"/>
      <c r="FL656"/>
      <c r="FM656"/>
      <c r="FN656"/>
      <c r="FO656"/>
      <c r="FP656"/>
      <c r="FQ656"/>
      <c r="FR656"/>
      <c r="FS656"/>
      <c r="FT656"/>
      <c r="FU656"/>
      <c r="FV656"/>
      <c r="FW656"/>
      <c r="FX656"/>
      <c r="FY656"/>
      <c r="FZ656"/>
      <c r="GA656"/>
      <c r="GB656"/>
      <c r="GC656"/>
      <c r="GD656"/>
      <c r="GE656"/>
      <c r="GF656"/>
      <c r="GG656"/>
      <c r="GH656"/>
      <c r="GI656"/>
      <c r="GJ656"/>
      <c r="GK656"/>
      <c r="GL656"/>
      <c r="GM656"/>
      <c r="GN656"/>
      <c r="GO656"/>
      <c r="GP656"/>
      <c r="GQ656"/>
      <c r="GR656"/>
      <c r="GS656"/>
      <c r="GT656"/>
      <c r="GU656"/>
      <c r="GV656"/>
      <c r="GW656"/>
      <c r="GX656"/>
      <c r="GY656"/>
      <c r="GZ656"/>
      <c r="HA656"/>
      <c r="HB656"/>
      <c r="HC656"/>
      <c r="HD656"/>
      <c r="HE656"/>
      <c r="HF656"/>
      <c r="HG656"/>
      <c r="HH656"/>
      <c r="HI656"/>
      <c r="HJ656"/>
      <c r="HK656"/>
      <c r="HL656"/>
      <c r="HM656"/>
      <c r="HN656"/>
      <c r="HO656"/>
      <c r="HP656"/>
      <c r="HQ656"/>
      <c r="HR656"/>
      <c r="HS656"/>
      <c r="HT656"/>
      <c r="HU656"/>
      <c r="HV656"/>
      <c r="HW656"/>
      <c r="HX656"/>
      <c r="HY656"/>
      <c r="HZ656"/>
      <c r="IA656"/>
      <c r="IB656"/>
      <c r="IC656"/>
      <c r="ID656"/>
      <c r="IE656"/>
      <c r="IF656"/>
      <c r="IG656"/>
      <c r="IH656"/>
      <c r="II656"/>
      <c r="IJ656"/>
      <c r="IK656"/>
      <c r="IL656"/>
      <c r="IM656"/>
      <c r="IN656"/>
      <c r="IO656"/>
      <c r="IP656"/>
      <c r="IQ656"/>
      <c r="IR656"/>
      <c r="IS656"/>
      <c r="IT656"/>
      <c r="IU656"/>
      <c r="IV656"/>
    </row>
    <row r="657" spans="1:256" ht="24.9" customHeight="1" thickTop="1" thickBot="1" x14ac:dyDescent="0.3">
      <c r="A657" s="392" t="s">
        <v>2417</v>
      </c>
      <c r="B657" s="427"/>
      <c r="C657" s="427"/>
      <c r="D657" s="427"/>
      <c r="E657" s="427"/>
      <c r="F657" s="427"/>
      <c r="G657" s="427"/>
      <c r="H657" s="427"/>
      <c r="I657" s="427"/>
      <c r="J657" s="427"/>
      <c r="K657" s="427"/>
      <c r="L657" s="427"/>
      <c r="M657" s="427"/>
      <c r="N657" s="427"/>
      <c r="O657" s="427"/>
      <c r="P657" s="427"/>
      <c r="Q657" s="427"/>
      <c r="R657" s="427"/>
      <c r="S657" s="427"/>
      <c r="T657" s="427"/>
      <c r="U657" s="427"/>
      <c r="V657" s="427"/>
      <c r="W657" s="427"/>
      <c r="X657" s="427"/>
      <c r="Y657" s="427"/>
      <c r="Z657" s="427"/>
      <c r="AA657" s="427"/>
      <c r="AB657" s="427"/>
      <c r="AC657" s="428"/>
      <c r="AD657" s="310">
        <f>'Art. 123'!AF630</f>
        <v>3</v>
      </c>
      <c r="AE657" s="94" t="str">
        <f t="shared" si="119"/>
        <v>No aplica</v>
      </c>
      <c r="AF657">
        <f t="shared" si="120"/>
        <v>1.5</v>
      </c>
      <c r="AG657" s="92" t="str">
        <f t="shared" si="121"/>
        <v>No aplica</v>
      </c>
      <c r="AH657" s="95" t="e">
        <f t="shared" si="122"/>
        <v>#VALUE!</v>
      </c>
      <c r="AI657" s="96" t="str">
        <f t="shared" si="123"/>
        <v>No aplica</v>
      </c>
      <c r="AJ657" s="96" t="e">
        <f t="shared" si="124"/>
        <v>#VALUE!</v>
      </c>
      <c r="AK657" s="96" t="e">
        <f t="shared" si="125"/>
        <v>#VALUE!</v>
      </c>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c r="BY657"/>
      <c r="BZ657"/>
      <c r="CA657"/>
      <c r="CB657"/>
      <c r="CC657"/>
      <c r="CD657"/>
      <c r="CE657"/>
      <c r="CF657"/>
      <c r="CG657"/>
      <c r="CH657"/>
      <c r="CI657"/>
      <c r="CJ657"/>
      <c r="CK657"/>
      <c r="CL657"/>
      <c r="CM657"/>
      <c r="CN657"/>
      <c r="CO657"/>
      <c r="CP657"/>
      <c r="CQ657"/>
      <c r="CR657"/>
      <c r="CS657"/>
      <c r="CT657"/>
      <c r="CU657"/>
      <c r="CV657"/>
      <c r="CW657"/>
      <c r="CX657"/>
      <c r="CY657"/>
      <c r="CZ657"/>
      <c r="DA657"/>
      <c r="DB657"/>
      <c r="DC657"/>
      <c r="DD657"/>
      <c r="DE657"/>
      <c r="DF657"/>
      <c r="DG657"/>
      <c r="DH657"/>
      <c r="DI657"/>
      <c r="DJ657"/>
      <c r="DK657"/>
      <c r="DL657"/>
      <c r="DM657"/>
      <c r="DN657"/>
      <c r="DO657"/>
      <c r="DP657"/>
      <c r="DQ657"/>
      <c r="DR657"/>
      <c r="DS657"/>
      <c r="DT657"/>
      <c r="DU657"/>
      <c r="DV657"/>
      <c r="DW657"/>
      <c r="DX657"/>
      <c r="DY657"/>
      <c r="DZ657"/>
      <c r="EA657"/>
      <c r="EB657"/>
      <c r="EC657"/>
      <c r="ED657"/>
      <c r="EE657"/>
      <c r="EF657"/>
      <c r="EG657"/>
      <c r="EH657"/>
      <c r="EI657"/>
      <c r="EJ657"/>
      <c r="EK657"/>
      <c r="EL657"/>
      <c r="EM657"/>
      <c r="EN657"/>
      <c r="EO657"/>
      <c r="EP657"/>
      <c r="EQ657"/>
      <c r="ER657"/>
      <c r="ES657"/>
      <c r="ET657"/>
      <c r="EU657"/>
      <c r="EV657"/>
      <c r="EW657"/>
      <c r="EX657"/>
      <c r="EY657"/>
      <c r="EZ657"/>
      <c r="FA657"/>
      <c r="FB657"/>
      <c r="FC657"/>
      <c r="FD657"/>
      <c r="FE657"/>
      <c r="FF657"/>
      <c r="FG657"/>
      <c r="FH657"/>
      <c r="FI657"/>
      <c r="FJ657"/>
      <c r="FK657"/>
      <c r="FL657"/>
      <c r="FM657"/>
      <c r="FN657"/>
      <c r="FO657"/>
      <c r="FP657"/>
      <c r="FQ657"/>
      <c r="FR657"/>
      <c r="FS657"/>
      <c r="FT657"/>
      <c r="FU657"/>
      <c r="FV657"/>
      <c r="FW657"/>
      <c r="FX657"/>
      <c r="FY657"/>
      <c r="FZ657"/>
      <c r="GA657"/>
      <c r="GB657"/>
      <c r="GC657"/>
      <c r="GD657"/>
      <c r="GE657"/>
      <c r="GF657"/>
      <c r="GG657"/>
      <c r="GH657"/>
      <c r="GI657"/>
      <c r="GJ657"/>
      <c r="GK657"/>
      <c r="GL657"/>
      <c r="GM657"/>
      <c r="GN657"/>
      <c r="GO657"/>
      <c r="GP657"/>
      <c r="GQ657"/>
      <c r="GR657"/>
      <c r="GS657"/>
      <c r="GT657"/>
      <c r="GU657"/>
      <c r="GV657"/>
      <c r="GW657"/>
      <c r="GX657"/>
      <c r="GY657"/>
      <c r="GZ657"/>
      <c r="HA657"/>
      <c r="HB657"/>
      <c r="HC657"/>
      <c r="HD657"/>
      <c r="HE657"/>
      <c r="HF657"/>
      <c r="HG657"/>
      <c r="HH657"/>
      <c r="HI657"/>
      <c r="HJ657"/>
      <c r="HK657"/>
      <c r="HL657"/>
      <c r="HM657"/>
      <c r="HN657"/>
      <c r="HO657"/>
      <c r="HP657"/>
      <c r="HQ657"/>
      <c r="HR657"/>
      <c r="HS657"/>
      <c r="HT657"/>
      <c r="HU657"/>
      <c r="HV657"/>
      <c r="HW657"/>
      <c r="HX657"/>
      <c r="HY657"/>
      <c r="HZ657"/>
      <c r="IA657"/>
      <c r="IB657"/>
      <c r="IC657"/>
      <c r="ID657"/>
      <c r="IE657"/>
      <c r="IF657"/>
      <c r="IG657"/>
      <c r="IH657"/>
      <c r="II657"/>
      <c r="IJ657"/>
      <c r="IK657"/>
      <c r="IL657"/>
      <c r="IM657"/>
      <c r="IN657"/>
      <c r="IO657"/>
      <c r="IP657"/>
      <c r="IQ657"/>
      <c r="IR657"/>
      <c r="IS657"/>
      <c r="IT657"/>
      <c r="IU657"/>
      <c r="IV657"/>
    </row>
    <row r="658" spans="1:256" ht="24.9" customHeight="1" thickTop="1" x14ac:dyDescent="0.25">
      <c r="A658" s="437" t="s">
        <v>1746</v>
      </c>
      <c r="B658" s="438"/>
      <c r="C658" s="438"/>
      <c r="D658" s="438"/>
      <c r="E658" s="438"/>
      <c r="F658" s="438"/>
      <c r="G658" s="438"/>
      <c r="H658" s="438"/>
      <c r="I658" s="438"/>
      <c r="J658" s="438"/>
      <c r="K658" s="438"/>
      <c r="L658" s="438"/>
      <c r="M658" s="438"/>
      <c r="N658" s="438"/>
      <c r="O658" s="438"/>
      <c r="P658" s="438"/>
      <c r="Q658" s="438"/>
      <c r="R658" s="438"/>
      <c r="S658" s="438"/>
      <c r="T658" s="438"/>
      <c r="U658" s="438"/>
      <c r="V658" s="438"/>
      <c r="W658" s="438"/>
      <c r="X658" s="438"/>
      <c r="Y658" s="438"/>
      <c r="Z658" s="438"/>
      <c r="AA658" s="438"/>
      <c r="AB658" s="438"/>
      <c r="AC658" s="438"/>
      <c r="AD658" s="439"/>
      <c r="AE658" s="94">
        <f>SUM(AE649:AE657)</f>
        <v>0</v>
      </c>
      <c r="AF658" s="61"/>
      <c r="AG658" s="97">
        <f>SUM(AG649:AG657)</f>
        <v>0</v>
      </c>
      <c r="AH658" s="98"/>
      <c r="AI658" s="99"/>
      <c r="AJ658" s="99"/>
      <c r="AK658" s="99"/>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c r="BY658"/>
      <c r="BZ658"/>
      <c r="CA658"/>
      <c r="CB658"/>
      <c r="CC658"/>
      <c r="CD658"/>
      <c r="CE658"/>
      <c r="CF658"/>
      <c r="CG658"/>
      <c r="CH658"/>
      <c r="CI658"/>
      <c r="CJ658"/>
      <c r="CK658"/>
      <c r="CL658"/>
      <c r="CM658"/>
      <c r="CN658"/>
      <c r="CO658"/>
      <c r="CP658"/>
      <c r="CQ658"/>
      <c r="CR658"/>
      <c r="CS658"/>
      <c r="CT658"/>
      <c r="CU658"/>
      <c r="CV658"/>
      <c r="CW658"/>
      <c r="CX658"/>
      <c r="CY658"/>
      <c r="CZ658"/>
      <c r="DA658"/>
      <c r="DB658"/>
      <c r="DC658"/>
      <c r="DD658"/>
      <c r="DE658"/>
      <c r="DF658"/>
      <c r="DG658"/>
      <c r="DH658"/>
      <c r="DI658"/>
      <c r="DJ658"/>
      <c r="DK658"/>
      <c r="DL658"/>
      <c r="DM658"/>
      <c r="DN658"/>
      <c r="DO658"/>
      <c r="DP658"/>
      <c r="DQ658"/>
      <c r="DR658"/>
      <c r="DS658"/>
      <c r="DT658"/>
      <c r="DU658"/>
      <c r="DV658"/>
      <c r="DW658"/>
      <c r="DX658"/>
      <c r="DY658"/>
      <c r="DZ658"/>
      <c r="EA658"/>
      <c r="EB658"/>
      <c r="EC658"/>
      <c r="ED658"/>
      <c r="EE658"/>
      <c r="EF658"/>
      <c r="EG658"/>
      <c r="EH658"/>
      <c r="EI658"/>
      <c r="EJ658"/>
      <c r="EK658"/>
      <c r="EL658"/>
      <c r="EM658"/>
      <c r="EN658"/>
      <c r="EO658"/>
      <c r="EP658"/>
      <c r="EQ658"/>
      <c r="ER658"/>
      <c r="ES658"/>
      <c r="ET658"/>
      <c r="EU658"/>
      <c r="EV658"/>
      <c r="EW658"/>
      <c r="EX658"/>
      <c r="EY658"/>
      <c r="EZ658"/>
      <c r="FA658"/>
      <c r="FB658"/>
      <c r="FC658"/>
      <c r="FD658"/>
      <c r="FE658"/>
      <c r="FF658"/>
      <c r="FG658"/>
      <c r="FH658"/>
      <c r="FI658"/>
      <c r="FJ658"/>
      <c r="FK658"/>
      <c r="FL658"/>
      <c r="FM658"/>
      <c r="FN658"/>
      <c r="FO658"/>
      <c r="FP658"/>
      <c r="FQ658"/>
      <c r="FR658"/>
      <c r="FS658"/>
      <c r="FT658"/>
      <c r="FU658"/>
      <c r="FV658"/>
      <c r="FW658"/>
      <c r="FX658"/>
      <c r="FY658"/>
      <c r="FZ658"/>
      <c r="GA658"/>
      <c r="GB658"/>
      <c r="GC658"/>
      <c r="GD658"/>
      <c r="GE658"/>
      <c r="GF658"/>
      <c r="GG658"/>
      <c r="GH658"/>
      <c r="GI658"/>
      <c r="GJ658"/>
      <c r="GK658"/>
      <c r="GL658"/>
      <c r="GM658"/>
      <c r="GN658"/>
      <c r="GO658"/>
      <c r="GP658"/>
      <c r="GQ658"/>
      <c r="GR658"/>
      <c r="GS658"/>
      <c r="GT658"/>
      <c r="GU658"/>
      <c r="GV658"/>
      <c r="GW658"/>
      <c r="GX658"/>
      <c r="GY658"/>
      <c r="GZ658"/>
      <c r="HA658"/>
      <c r="HB658"/>
      <c r="HC658"/>
      <c r="HD658"/>
      <c r="HE658"/>
      <c r="HF658"/>
      <c r="HG658"/>
      <c r="HH658"/>
      <c r="HI658"/>
      <c r="HJ658"/>
      <c r="HK658"/>
      <c r="HL658"/>
      <c r="HM658"/>
      <c r="HN658"/>
      <c r="HO658"/>
      <c r="HP658"/>
      <c r="HQ658"/>
      <c r="HR658"/>
      <c r="HS658"/>
      <c r="HT658"/>
      <c r="HU658"/>
      <c r="HV658"/>
      <c r="HW658"/>
      <c r="HX658"/>
      <c r="HY658"/>
      <c r="HZ658"/>
      <c r="IA658"/>
      <c r="IB658"/>
      <c r="IC658"/>
      <c r="ID658"/>
      <c r="IE658"/>
      <c r="IF658"/>
      <c r="IG658"/>
      <c r="IH658"/>
      <c r="II658"/>
      <c r="IJ658"/>
      <c r="IK658"/>
      <c r="IL658"/>
      <c r="IM658"/>
      <c r="IN658"/>
      <c r="IO658"/>
      <c r="IP658"/>
      <c r="IQ658"/>
      <c r="IR658"/>
      <c r="IS658"/>
      <c r="IT658"/>
      <c r="IU658"/>
      <c r="IV658"/>
    </row>
    <row r="659" spans="1:256" ht="24.9" customHeight="1" x14ac:dyDescent="0.25">
      <c r="A659" s="440" t="s">
        <v>1747</v>
      </c>
      <c r="B659" s="441"/>
      <c r="C659" s="441"/>
      <c r="D659" s="441"/>
      <c r="E659" s="441"/>
      <c r="F659" s="441"/>
      <c r="G659" s="441"/>
      <c r="H659" s="441"/>
      <c r="I659" s="441"/>
      <c r="J659" s="441"/>
      <c r="K659" s="441"/>
      <c r="L659" s="441"/>
      <c r="M659" s="441"/>
      <c r="N659" s="441"/>
      <c r="O659" s="441"/>
      <c r="P659" s="441"/>
      <c r="Q659" s="441"/>
      <c r="R659" s="441"/>
      <c r="S659" s="441"/>
      <c r="T659" s="441"/>
      <c r="U659" s="441"/>
      <c r="V659" s="441"/>
      <c r="W659" s="441"/>
      <c r="X659" s="441"/>
      <c r="Y659" s="441"/>
      <c r="Z659" s="441"/>
      <c r="AA659" s="441"/>
      <c r="AB659" s="441"/>
      <c r="AC659" s="441"/>
      <c r="AD659" s="442"/>
      <c r="AE659" s="94">
        <f>AE658/$AE$23*100</f>
        <v>0</v>
      </c>
      <c r="AF659" s="61"/>
      <c r="AG659" s="97"/>
      <c r="AH659" s="98"/>
      <c r="AI659" s="99"/>
      <c r="AJ659" s="99"/>
      <c r="AK659" s="9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c r="BY659"/>
      <c r="BZ659"/>
      <c r="CA659"/>
      <c r="CB659"/>
      <c r="CC659"/>
      <c r="CD659"/>
      <c r="CE659"/>
      <c r="CF659"/>
      <c r="CG659"/>
      <c r="CH659"/>
      <c r="CI659"/>
      <c r="CJ659"/>
      <c r="CK659"/>
      <c r="CL659"/>
      <c r="CM659"/>
      <c r="CN659"/>
      <c r="CO659"/>
      <c r="CP659"/>
      <c r="CQ659"/>
      <c r="CR659"/>
      <c r="CS659"/>
      <c r="CT659"/>
      <c r="CU659"/>
      <c r="CV659"/>
      <c r="CW659"/>
      <c r="CX659"/>
      <c r="CY659"/>
      <c r="CZ659"/>
      <c r="DA659"/>
      <c r="DB659"/>
      <c r="DC659"/>
      <c r="DD659"/>
      <c r="DE659"/>
      <c r="DF659"/>
      <c r="DG659"/>
      <c r="DH659"/>
      <c r="DI659"/>
      <c r="DJ659"/>
      <c r="DK659"/>
      <c r="DL659"/>
      <c r="DM659"/>
      <c r="DN659"/>
      <c r="DO659"/>
      <c r="DP659"/>
      <c r="DQ659"/>
      <c r="DR659"/>
      <c r="DS659"/>
      <c r="DT659"/>
      <c r="DU659"/>
      <c r="DV659"/>
      <c r="DW659"/>
      <c r="DX659"/>
      <c r="DY659"/>
      <c r="DZ659"/>
      <c r="EA659"/>
      <c r="EB659"/>
      <c r="EC659"/>
      <c r="ED659"/>
      <c r="EE659"/>
      <c r="EF659"/>
      <c r="EG659"/>
      <c r="EH659"/>
      <c r="EI659"/>
      <c r="EJ659"/>
      <c r="EK659"/>
      <c r="EL659"/>
      <c r="EM659"/>
      <c r="EN659"/>
      <c r="EO659"/>
      <c r="EP659"/>
      <c r="EQ659"/>
      <c r="ER659"/>
      <c r="ES659"/>
      <c r="ET659"/>
      <c r="EU659"/>
      <c r="EV659"/>
      <c r="EW659"/>
      <c r="EX659"/>
      <c r="EY659"/>
      <c r="EZ659"/>
      <c r="FA659"/>
      <c r="FB659"/>
      <c r="FC659"/>
      <c r="FD659"/>
      <c r="FE659"/>
      <c r="FF659"/>
      <c r="FG659"/>
      <c r="FH659"/>
      <c r="FI659"/>
      <c r="FJ659"/>
      <c r="FK659"/>
      <c r="FL659"/>
      <c r="FM659"/>
      <c r="FN659"/>
      <c r="FO659"/>
      <c r="FP659"/>
      <c r="FQ659"/>
      <c r="FR659"/>
      <c r="FS659"/>
      <c r="FT659"/>
      <c r="FU659"/>
      <c r="FV659"/>
      <c r="FW659"/>
      <c r="FX659"/>
      <c r="FY659"/>
      <c r="FZ659"/>
      <c r="GA659"/>
      <c r="GB659"/>
      <c r="GC659"/>
      <c r="GD659"/>
      <c r="GE659"/>
      <c r="GF659"/>
      <c r="GG659"/>
      <c r="GH659"/>
      <c r="GI659"/>
      <c r="GJ659"/>
      <c r="GK659"/>
      <c r="GL659"/>
      <c r="GM659"/>
      <c r="GN659"/>
      <c r="GO659"/>
      <c r="GP659"/>
      <c r="GQ659"/>
      <c r="GR659"/>
      <c r="GS659"/>
      <c r="GT659"/>
      <c r="GU659"/>
      <c r="GV659"/>
      <c r="GW659"/>
      <c r="GX659"/>
      <c r="GY659"/>
      <c r="GZ659"/>
      <c r="HA659"/>
      <c r="HB659"/>
      <c r="HC659"/>
      <c r="HD659"/>
      <c r="HE659"/>
      <c r="HF659"/>
      <c r="HG659"/>
      <c r="HH659"/>
      <c r="HI659"/>
      <c r="HJ659"/>
      <c r="HK659"/>
      <c r="HL659"/>
      <c r="HM659"/>
      <c r="HN659"/>
      <c r="HO659"/>
      <c r="HP659"/>
      <c r="HQ659"/>
      <c r="HR659"/>
      <c r="HS659"/>
      <c r="HT659"/>
      <c r="HU659"/>
      <c r="HV659"/>
      <c r="HW659"/>
      <c r="HX659"/>
      <c r="HY659"/>
      <c r="HZ659"/>
      <c r="IA659"/>
      <c r="IB659"/>
      <c r="IC659"/>
      <c r="ID659"/>
      <c r="IE659"/>
      <c r="IF659"/>
      <c r="IG659"/>
      <c r="IH659"/>
      <c r="II659"/>
      <c r="IJ659"/>
      <c r="IK659"/>
      <c r="IL659"/>
      <c r="IM659"/>
      <c r="IN659"/>
      <c r="IO659"/>
      <c r="IP659"/>
      <c r="IQ659"/>
      <c r="IR659"/>
      <c r="IS659"/>
      <c r="IT659"/>
      <c r="IU659"/>
      <c r="IV659"/>
    </row>
    <row r="660" spans="1:256" ht="24.9" customHeight="1" thickBot="1" x14ac:dyDescent="0.3">
      <c r="A660" s="73"/>
      <c r="B660" s="73"/>
      <c r="C660" s="73"/>
      <c r="D660" s="73"/>
      <c r="E660" s="73"/>
      <c r="F660" s="73"/>
      <c r="G660" s="73"/>
      <c r="H660" s="73"/>
      <c r="I660" s="73"/>
      <c r="J660" s="73"/>
      <c r="K660" s="73"/>
      <c r="L660" s="73"/>
      <c r="M660" s="73"/>
      <c r="N660" s="73"/>
      <c r="O660" s="73"/>
      <c r="P660" s="73"/>
      <c r="Q660" s="100"/>
      <c r="R660" s="73"/>
      <c r="S660" s="73"/>
      <c r="T660" s="73"/>
      <c r="U660" s="73"/>
      <c r="V660" s="73"/>
      <c r="W660" s="73"/>
      <c r="X660" s="73"/>
      <c r="Y660" s="73"/>
      <c r="Z660" s="73"/>
      <c r="AA660" s="73"/>
      <c r="AB660" s="73"/>
      <c r="AC660" s="73"/>
      <c r="AD660" s="101"/>
      <c r="AE660" s="101"/>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c r="BY660"/>
      <c r="BZ660"/>
      <c r="CA660"/>
      <c r="CB660"/>
      <c r="CC660"/>
      <c r="CD660"/>
      <c r="CE660"/>
      <c r="CF660"/>
      <c r="CG660"/>
      <c r="CH660"/>
      <c r="CI660"/>
      <c r="CJ660"/>
      <c r="CK660"/>
      <c r="CL660"/>
      <c r="CM660"/>
      <c r="CN660"/>
      <c r="CO660"/>
      <c r="CP660"/>
      <c r="CQ660"/>
      <c r="CR660"/>
      <c r="CS660"/>
      <c r="CT660"/>
      <c r="CU660"/>
      <c r="CV660"/>
      <c r="CW660"/>
      <c r="CX660"/>
      <c r="CY660"/>
      <c r="CZ660"/>
      <c r="DA660"/>
      <c r="DB660"/>
      <c r="DC660"/>
      <c r="DD660"/>
      <c r="DE660"/>
      <c r="DF660"/>
      <c r="DG660"/>
      <c r="DH660"/>
      <c r="DI660"/>
      <c r="DJ660"/>
      <c r="DK660"/>
      <c r="DL660"/>
      <c r="DM660"/>
      <c r="DN660"/>
      <c r="DO660"/>
      <c r="DP660"/>
      <c r="DQ660"/>
      <c r="DR660"/>
      <c r="DS660"/>
      <c r="DT660"/>
      <c r="DU660"/>
      <c r="DV660"/>
      <c r="DW660"/>
      <c r="DX660"/>
      <c r="DY660"/>
      <c r="DZ660"/>
      <c r="EA660"/>
      <c r="EB660"/>
      <c r="EC660"/>
      <c r="ED660"/>
      <c r="EE660"/>
      <c r="EF660"/>
      <c r="EG660"/>
      <c r="EH660"/>
      <c r="EI660"/>
      <c r="EJ660"/>
      <c r="EK660"/>
      <c r="EL660"/>
      <c r="EM660"/>
      <c r="EN660"/>
      <c r="EO660"/>
      <c r="EP660"/>
      <c r="EQ660"/>
      <c r="ER660"/>
      <c r="ES660"/>
      <c r="ET660"/>
      <c r="EU660"/>
      <c r="EV660"/>
      <c r="EW660"/>
      <c r="EX660"/>
      <c r="EY660"/>
      <c r="EZ660"/>
      <c r="FA660"/>
      <c r="FB660"/>
      <c r="FC660"/>
      <c r="FD660"/>
      <c r="FE660"/>
      <c r="FF660"/>
      <c r="FG660"/>
      <c r="FH660"/>
      <c r="FI660"/>
      <c r="FJ660"/>
      <c r="FK660"/>
      <c r="FL660"/>
      <c r="FM660"/>
      <c r="FN660"/>
      <c r="FO660"/>
      <c r="FP660"/>
      <c r="FQ660"/>
      <c r="FR660"/>
      <c r="FS660"/>
      <c r="FT660"/>
      <c r="FU660"/>
      <c r="FV660"/>
      <c r="FW660"/>
      <c r="FX660"/>
      <c r="FY660"/>
      <c r="FZ660"/>
      <c r="GA660"/>
      <c r="GB660"/>
      <c r="GC660"/>
      <c r="GD660"/>
      <c r="GE660"/>
      <c r="GF660"/>
      <c r="GG660"/>
      <c r="GH660"/>
      <c r="GI660"/>
      <c r="GJ660"/>
      <c r="GK660"/>
      <c r="GL660"/>
      <c r="GM660"/>
      <c r="GN660"/>
      <c r="GO660"/>
      <c r="GP660"/>
      <c r="GQ660"/>
      <c r="GR660"/>
      <c r="GS660"/>
      <c r="GT660"/>
      <c r="GU660"/>
      <c r="GV660"/>
      <c r="GW660"/>
      <c r="GX660"/>
      <c r="GY660"/>
      <c r="GZ660"/>
      <c r="HA660"/>
      <c r="HB660"/>
      <c r="HC660"/>
      <c r="HD660"/>
      <c r="HE660"/>
      <c r="HF660"/>
      <c r="HG660"/>
      <c r="HH660"/>
      <c r="HI660"/>
      <c r="HJ660"/>
      <c r="HK660"/>
      <c r="HL660"/>
      <c r="HM660"/>
      <c r="HN660"/>
      <c r="HO660"/>
      <c r="HP660"/>
      <c r="HQ660"/>
      <c r="HR660"/>
      <c r="HS660"/>
      <c r="HT660"/>
      <c r="HU660"/>
      <c r="HV660"/>
      <c r="HW660"/>
      <c r="HX660"/>
      <c r="HY660"/>
      <c r="HZ660"/>
      <c r="IA660"/>
      <c r="IB660"/>
      <c r="IC660"/>
      <c r="ID660"/>
      <c r="IE660"/>
      <c r="IF660"/>
      <c r="IG660"/>
      <c r="IH660"/>
      <c r="II660"/>
      <c r="IJ660"/>
      <c r="IK660"/>
      <c r="IL660"/>
      <c r="IM660"/>
      <c r="IN660"/>
      <c r="IO660"/>
      <c r="IP660"/>
      <c r="IQ660"/>
      <c r="IR660"/>
      <c r="IS660"/>
      <c r="IT660"/>
      <c r="IU660"/>
      <c r="IV660"/>
    </row>
    <row r="661" spans="1:256" ht="24.9" customHeight="1" thickTop="1" thickBot="1" x14ac:dyDescent="0.3">
      <c r="A661" s="391" t="s">
        <v>198</v>
      </c>
      <c r="B661" s="443"/>
      <c r="C661" s="443"/>
      <c r="D661" s="443"/>
      <c r="E661" s="443"/>
      <c r="F661" s="443"/>
      <c r="G661" s="443"/>
      <c r="H661" s="443"/>
      <c r="I661" s="443"/>
      <c r="J661" s="443"/>
      <c r="K661" s="443"/>
      <c r="L661" s="443"/>
      <c r="M661" s="443"/>
      <c r="N661" s="443"/>
      <c r="O661" s="443"/>
      <c r="P661" s="443"/>
      <c r="Q661" s="443"/>
      <c r="R661" s="443"/>
      <c r="S661" s="443"/>
      <c r="T661" s="443"/>
      <c r="U661" s="443"/>
      <c r="V661" s="443"/>
      <c r="W661" s="443"/>
      <c r="X661" s="443"/>
      <c r="Y661" s="443"/>
      <c r="Z661" s="443"/>
      <c r="AA661" s="443"/>
      <c r="AB661" s="443"/>
      <c r="AC661" s="443"/>
      <c r="AD661" s="112" t="s">
        <v>187</v>
      </c>
      <c r="AE661" s="113" t="s">
        <v>7</v>
      </c>
      <c r="AF661" s="92" t="s">
        <v>1666</v>
      </c>
      <c r="AG661" s="92" t="s">
        <v>1667</v>
      </c>
      <c r="AH661" s="92" t="s">
        <v>1668</v>
      </c>
      <c r="AI661" s="93" t="s">
        <v>1669</v>
      </c>
      <c r="AJ661" s="92"/>
      <c r="AK661" s="93" t="s">
        <v>1670</v>
      </c>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c r="BY661"/>
      <c r="BZ661"/>
      <c r="CA661"/>
      <c r="CB661"/>
      <c r="CC661"/>
      <c r="CD661"/>
      <c r="CE661"/>
      <c r="CF661"/>
      <c r="CG661"/>
      <c r="CH661"/>
      <c r="CI661"/>
      <c r="CJ661"/>
      <c r="CK661"/>
      <c r="CL661"/>
      <c r="CM661"/>
      <c r="CN661"/>
      <c r="CO661"/>
      <c r="CP661"/>
      <c r="CQ661"/>
      <c r="CR661"/>
      <c r="CS661"/>
      <c r="CT661"/>
      <c r="CU661"/>
      <c r="CV661"/>
      <c r="CW661"/>
      <c r="CX661"/>
      <c r="CY661"/>
      <c r="CZ661"/>
      <c r="DA661"/>
      <c r="DB661"/>
      <c r="DC661"/>
      <c r="DD661"/>
      <c r="DE661"/>
      <c r="DF661"/>
      <c r="DG661"/>
      <c r="DH661"/>
      <c r="DI661"/>
      <c r="DJ661"/>
      <c r="DK661"/>
      <c r="DL661"/>
      <c r="DM661"/>
      <c r="DN661"/>
      <c r="DO661"/>
      <c r="DP661"/>
      <c r="DQ661"/>
      <c r="DR661"/>
      <c r="DS661"/>
      <c r="DT661"/>
      <c r="DU661"/>
      <c r="DV661"/>
      <c r="DW661"/>
      <c r="DX661"/>
      <c r="DY661"/>
      <c r="DZ661"/>
      <c r="EA661"/>
      <c r="EB661"/>
      <c r="EC661"/>
      <c r="ED661"/>
      <c r="EE661"/>
      <c r="EF661"/>
      <c r="EG661"/>
      <c r="EH661"/>
      <c r="EI661"/>
      <c r="EJ661"/>
      <c r="EK661"/>
      <c r="EL661"/>
      <c r="EM661"/>
      <c r="EN661"/>
      <c r="EO661"/>
      <c r="EP661"/>
      <c r="EQ661"/>
      <c r="ER661"/>
      <c r="ES661"/>
      <c r="ET661"/>
      <c r="EU661"/>
      <c r="EV661"/>
      <c r="EW661"/>
      <c r="EX661"/>
      <c r="EY661"/>
      <c r="EZ661"/>
      <c r="FA661"/>
      <c r="FB661"/>
      <c r="FC661"/>
      <c r="FD661"/>
      <c r="FE661"/>
      <c r="FF661"/>
      <c r="FG661"/>
      <c r="FH661"/>
      <c r="FI661"/>
      <c r="FJ661"/>
      <c r="FK661"/>
      <c r="FL661"/>
      <c r="FM661"/>
      <c r="FN661"/>
      <c r="FO661"/>
      <c r="FP661"/>
      <c r="FQ661"/>
      <c r="FR661"/>
      <c r="FS661"/>
      <c r="FT661"/>
      <c r="FU661"/>
      <c r="FV661"/>
      <c r="FW661"/>
      <c r="FX661"/>
      <c r="FY661"/>
      <c r="FZ661"/>
      <c r="GA661"/>
      <c r="GB661"/>
      <c r="GC661"/>
      <c r="GD661"/>
      <c r="GE661"/>
      <c r="GF661"/>
      <c r="GG661"/>
      <c r="GH661"/>
      <c r="GI661"/>
      <c r="GJ661"/>
      <c r="GK661"/>
      <c r="GL661"/>
      <c r="GM661"/>
      <c r="GN661"/>
      <c r="GO661"/>
      <c r="GP661"/>
      <c r="GQ661"/>
      <c r="GR661"/>
      <c r="GS661"/>
      <c r="GT661"/>
      <c r="GU661"/>
      <c r="GV661"/>
      <c r="GW661"/>
      <c r="GX661"/>
      <c r="GY661"/>
      <c r="GZ661"/>
      <c r="HA661"/>
      <c r="HB661"/>
      <c r="HC661"/>
      <c r="HD661"/>
      <c r="HE661"/>
      <c r="HF661"/>
      <c r="HG661"/>
      <c r="HH661"/>
      <c r="HI661"/>
      <c r="HJ661"/>
      <c r="HK661"/>
      <c r="HL661"/>
      <c r="HM661"/>
      <c r="HN661"/>
      <c r="HO661"/>
      <c r="HP661"/>
      <c r="HQ661"/>
      <c r="HR661"/>
      <c r="HS661"/>
      <c r="HT661"/>
      <c r="HU661"/>
      <c r="HV661"/>
      <c r="HW661"/>
      <c r="HX661"/>
      <c r="HY661"/>
      <c r="HZ661"/>
      <c r="IA661"/>
      <c r="IB661"/>
      <c r="IC661"/>
      <c r="ID661"/>
      <c r="IE661"/>
      <c r="IF661"/>
      <c r="IG661"/>
      <c r="IH661"/>
      <c r="II661"/>
      <c r="IJ661"/>
      <c r="IK661"/>
      <c r="IL661"/>
      <c r="IM661"/>
      <c r="IN661"/>
      <c r="IO661"/>
      <c r="IP661"/>
      <c r="IQ661"/>
      <c r="IR661"/>
      <c r="IS661"/>
      <c r="IT661"/>
      <c r="IU661"/>
      <c r="IV661"/>
    </row>
    <row r="662" spans="1:256" ht="24.9" customHeight="1" thickTop="1" thickBot="1" x14ac:dyDescent="0.3">
      <c r="A662" s="392" t="s">
        <v>2065</v>
      </c>
      <c r="B662" s="427"/>
      <c r="C662" s="427"/>
      <c r="D662" s="427"/>
      <c r="E662" s="427"/>
      <c r="F662" s="427"/>
      <c r="G662" s="427"/>
      <c r="H662" s="427"/>
      <c r="I662" s="427"/>
      <c r="J662" s="427"/>
      <c r="K662" s="427"/>
      <c r="L662" s="427"/>
      <c r="M662" s="427"/>
      <c r="N662" s="427"/>
      <c r="O662" s="427"/>
      <c r="P662" s="427"/>
      <c r="Q662" s="427"/>
      <c r="R662" s="427"/>
      <c r="S662" s="427"/>
      <c r="T662" s="427"/>
      <c r="U662" s="427"/>
      <c r="V662" s="427"/>
      <c r="W662" s="427"/>
      <c r="X662" s="427"/>
      <c r="Y662" s="427"/>
      <c r="Z662" s="427"/>
      <c r="AA662" s="427"/>
      <c r="AB662" s="427"/>
      <c r="AC662" s="428"/>
      <c r="AD662" s="310">
        <f>'Art. 123'!AF633</f>
        <v>3</v>
      </c>
      <c r="AE662" s="94" t="str">
        <f>IF(AG662=1,AK662,AG662)</f>
        <v>No aplica</v>
      </c>
      <c r="AF662">
        <f>AD662/2</f>
        <v>1.5</v>
      </c>
      <c r="AG662" s="92" t="str">
        <f>IF(AND(AF662&gt;=0,AF662&lt;=1),1,"No aplica")</f>
        <v>No aplica</v>
      </c>
      <c r="AH662" s="95" t="e">
        <f>AD662/(AG662*2)</f>
        <v>#VALUE!</v>
      </c>
      <c r="AI662" s="96" t="str">
        <f>IF(AG662=1,AG662/$AG$667,"No aplica")</f>
        <v>No aplica</v>
      </c>
      <c r="AJ662" s="96" t="e">
        <f>AF662*AI662</f>
        <v>#VALUE!</v>
      </c>
      <c r="AK662" s="96" t="e">
        <f>AJ662*$AE$23</f>
        <v>#VALUE!</v>
      </c>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c r="BY662"/>
      <c r="BZ662"/>
      <c r="CA662"/>
      <c r="CB662"/>
      <c r="CC662"/>
      <c r="CD662"/>
      <c r="CE662"/>
      <c r="CF662"/>
      <c r="CG662"/>
      <c r="CH662"/>
      <c r="CI662"/>
      <c r="CJ662"/>
      <c r="CK662"/>
      <c r="CL662"/>
      <c r="CM662"/>
      <c r="CN662"/>
      <c r="CO662"/>
      <c r="CP662"/>
      <c r="CQ662"/>
      <c r="CR662"/>
      <c r="CS662"/>
      <c r="CT662"/>
      <c r="CU662"/>
      <c r="CV662"/>
      <c r="CW662"/>
      <c r="CX662"/>
      <c r="CY662"/>
      <c r="CZ662"/>
      <c r="DA662"/>
      <c r="DB662"/>
      <c r="DC662"/>
      <c r="DD662"/>
      <c r="DE662"/>
      <c r="DF662"/>
      <c r="DG662"/>
      <c r="DH662"/>
      <c r="DI662"/>
      <c r="DJ662"/>
      <c r="DK662"/>
      <c r="DL662"/>
      <c r="DM662"/>
      <c r="DN662"/>
      <c r="DO662"/>
      <c r="DP662"/>
      <c r="DQ662"/>
      <c r="DR662"/>
      <c r="DS662"/>
      <c r="DT662"/>
      <c r="DU662"/>
      <c r="DV662"/>
      <c r="DW662"/>
      <c r="DX662"/>
      <c r="DY662"/>
      <c r="DZ662"/>
      <c r="EA662"/>
      <c r="EB662"/>
      <c r="EC662"/>
      <c r="ED662"/>
      <c r="EE662"/>
      <c r="EF662"/>
      <c r="EG662"/>
      <c r="EH662"/>
      <c r="EI662"/>
      <c r="EJ662"/>
      <c r="EK662"/>
      <c r="EL662"/>
      <c r="EM662"/>
      <c r="EN662"/>
      <c r="EO662"/>
      <c r="EP662"/>
      <c r="EQ662"/>
      <c r="ER662"/>
      <c r="ES662"/>
      <c r="ET662"/>
      <c r="EU662"/>
      <c r="EV662"/>
      <c r="EW662"/>
      <c r="EX662"/>
      <c r="EY662"/>
      <c r="EZ662"/>
      <c r="FA662"/>
      <c r="FB662"/>
      <c r="FC662"/>
      <c r="FD662"/>
      <c r="FE662"/>
      <c r="FF662"/>
      <c r="FG662"/>
      <c r="FH662"/>
      <c r="FI662"/>
      <c r="FJ662"/>
      <c r="FK662"/>
      <c r="FL662"/>
      <c r="FM662"/>
      <c r="FN662"/>
      <c r="FO662"/>
      <c r="FP662"/>
      <c r="FQ662"/>
      <c r="FR662"/>
      <c r="FS662"/>
      <c r="FT662"/>
      <c r="FU662"/>
      <c r="FV662"/>
      <c r="FW662"/>
      <c r="FX662"/>
      <c r="FY662"/>
      <c r="FZ662"/>
      <c r="GA662"/>
      <c r="GB662"/>
      <c r="GC662"/>
      <c r="GD662"/>
      <c r="GE662"/>
      <c r="GF662"/>
      <c r="GG662"/>
      <c r="GH662"/>
      <c r="GI662"/>
      <c r="GJ662"/>
      <c r="GK662"/>
      <c r="GL662"/>
      <c r="GM662"/>
      <c r="GN662"/>
      <c r="GO662"/>
      <c r="GP662"/>
      <c r="GQ662"/>
      <c r="GR662"/>
      <c r="GS662"/>
      <c r="GT662"/>
      <c r="GU662"/>
      <c r="GV662"/>
      <c r="GW662"/>
      <c r="GX662"/>
      <c r="GY662"/>
      <c r="GZ662"/>
      <c r="HA662"/>
      <c r="HB662"/>
      <c r="HC662"/>
      <c r="HD662"/>
      <c r="HE662"/>
      <c r="HF662"/>
      <c r="HG662"/>
      <c r="HH662"/>
      <c r="HI662"/>
      <c r="HJ662"/>
      <c r="HK662"/>
      <c r="HL662"/>
      <c r="HM662"/>
      <c r="HN662"/>
      <c r="HO662"/>
      <c r="HP662"/>
      <c r="HQ662"/>
      <c r="HR662"/>
      <c r="HS662"/>
      <c r="HT662"/>
      <c r="HU662"/>
      <c r="HV662"/>
      <c r="HW662"/>
      <c r="HX662"/>
      <c r="HY662"/>
      <c r="HZ662"/>
      <c r="IA662"/>
      <c r="IB662"/>
      <c r="IC662"/>
      <c r="ID662"/>
      <c r="IE662"/>
      <c r="IF662"/>
      <c r="IG662"/>
      <c r="IH662"/>
      <c r="II662"/>
      <c r="IJ662"/>
      <c r="IK662"/>
      <c r="IL662"/>
      <c r="IM662"/>
      <c r="IN662"/>
      <c r="IO662"/>
      <c r="IP662"/>
      <c r="IQ662"/>
      <c r="IR662"/>
      <c r="IS662"/>
      <c r="IT662"/>
      <c r="IU662"/>
      <c r="IV662"/>
    </row>
    <row r="663" spans="1:256" ht="24.9" customHeight="1" thickTop="1" thickBot="1" x14ac:dyDescent="0.3">
      <c r="A663" s="392" t="s">
        <v>2066</v>
      </c>
      <c r="B663" s="427"/>
      <c r="C663" s="427"/>
      <c r="D663" s="427"/>
      <c r="E663" s="427"/>
      <c r="F663" s="427"/>
      <c r="G663" s="427"/>
      <c r="H663" s="427"/>
      <c r="I663" s="427"/>
      <c r="J663" s="427"/>
      <c r="K663" s="427"/>
      <c r="L663" s="427"/>
      <c r="M663" s="427"/>
      <c r="N663" s="427"/>
      <c r="O663" s="427"/>
      <c r="P663" s="427"/>
      <c r="Q663" s="427"/>
      <c r="R663" s="427"/>
      <c r="S663" s="427"/>
      <c r="T663" s="427"/>
      <c r="U663" s="427"/>
      <c r="V663" s="427"/>
      <c r="W663" s="427"/>
      <c r="X663" s="427"/>
      <c r="Y663" s="427"/>
      <c r="Z663" s="427"/>
      <c r="AA663" s="427"/>
      <c r="AB663" s="427"/>
      <c r="AC663" s="428"/>
      <c r="AD663" s="310">
        <f>'Art. 123'!AF634</f>
        <v>3</v>
      </c>
      <c r="AE663" s="94" t="str">
        <f>IF(AG663=1,AK663,AG663)</f>
        <v>No aplica</v>
      </c>
      <c r="AF663">
        <f>AD663/2</f>
        <v>1.5</v>
      </c>
      <c r="AG663" s="92" t="str">
        <f>IF(AND(AF663&gt;=0,AF663&lt;=1),1,"No aplica")</f>
        <v>No aplica</v>
      </c>
      <c r="AH663" s="95" t="e">
        <f>AD663/(AG663*2)</f>
        <v>#VALUE!</v>
      </c>
      <c r="AI663" s="96" t="str">
        <f>IF(AG663=1,AG663/$AG$667,"No aplica")</f>
        <v>No aplica</v>
      </c>
      <c r="AJ663" s="96" t="e">
        <f>AF663*AI663</f>
        <v>#VALUE!</v>
      </c>
      <c r="AK663" s="96" t="e">
        <f>AJ663*$AE$23</f>
        <v>#VALUE!</v>
      </c>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c r="BY663"/>
      <c r="BZ663"/>
      <c r="CA663"/>
      <c r="CB663"/>
      <c r="CC663"/>
      <c r="CD663"/>
      <c r="CE663"/>
      <c r="CF663"/>
      <c r="CG663"/>
      <c r="CH663"/>
      <c r="CI663"/>
      <c r="CJ663"/>
      <c r="CK663"/>
      <c r="CL663"/>
      <c r="CM663"/>
      <c r="CN663"/>
      <c r="CO663"/>
      <c r="CP663"/>
      <c r="CQ663"/>
      <c r="CR663"/>
      <c r="CS663"/>
      <c r="CT663"/>
      <c r="CU663"/>
      <c r="CV663"/>
      <c r="CW663"/>
      <c r="CX663"/>
      <c r="CY663"/>
      <c r="CZ663"/>
      <c r="DA663"/>
      <c r="DB663"/>
      <c r="DC663"/>
      <c r="DD663"/>
      <c r="DE663"/>
      <c r="DF663"/>
      <c r="DG663"/>
      <c r="DH663"/>
      <c r="DI663"/>
      <c r="DJ663"/>
      <c r="DK663"/>
      <c r="DL663"/>
      <c r="DM663"/>
      <c r="DN663"/>
      <c r="DO663"/>
      <c r="DP663"/>
      <c r="DQ663"/>
      <c r="DR663"/>
      <c r="DS663"/>
      <c r="DT663"/>
      <c r="DU663"/>
      <c r="DV663"/>
      <c r="DW663"/>
      <c r="DX663"/>
      <c r="DY663"/>
      <c r="DZ663"/>
      <c r="EA663"/>
      <c r="EB663"/>
      <c r="EC663"/>
      <c r="ED663"/>
      <c r="EE663"/>
      <c r="EF663"/>
      <c r="EG663"/>
      <c r="EH663"/>
      <c r="EI663"/>
      <c r="EJ663"/>
      <c r="EK663"/>
      <c r="EL663"/>
      <c r="EM663"/>
      <c r="EN663"/>
      <c r="EO663"/>
      <c r="EP663"/>
      <c r="EQ663"/>
      <c r="ER663"/>
      <c r="ES663"/>
      <c r="ET663"/>
      <c r="EU663"/>
      <c r="EV663"/>
      <c r="EW663"/>
      <c r="EX663"/>
      <c r="EY663"/>
      <c r="EZ663"/>
      <c r="FA663"/>
      <c r="FB663"/>
      <c r="FC663"/>
      <c r="FD663"/>
      <c r="FE663"/>
      <c r="FF663"/>
      <c r="FG663"/>
      <c r="FH663"/>
      <c r="FI663"/>
      <c r="FJ663"/>
      <c r="FK663"/>
      <c r="FL663"/>
      <c r="FM663"/>
      <c r="FN663"/>
      <c r="FO663"/>
      <c r="FP663"/>
      <c r="FQ663"/>
      <c r="FR663"/>
      <c r="FS663"/>
      <c r="FT663"/>
      <c r="FU663"/>
      <c r="FV663"/>
      <c r="FW663"/>
      <c r="FX663"/>
      <c r="FY663"/>
      <c r="FZ663"/>
      <c r="GA663"/>
      <c r="GB663"/>
      <c r="GC663"/>
      <c r="GD663"/>
      <c r="GE663"/>
      <c r="GF663"/>
      <c r="GG663"/>
      <c r="GH663"/>
      <c r="GI663"/>
      <c r="GJ663"/>
      <c r="GK663"/>
      <c r="GL663"/>
      <c r="GM663"/>
      <c r="GN663"/>
      <c r="GO663"/>
      <c r="GP663"/>
      <c r="GQ663"/>
      <c r="GR663"/>
      <c r="GS663"/>
      <c r="GT663"/>
      <c r="GU663"/>
      <c r="GV663"/>
      <c r="GW663"/>
      <c r="GX663"/>
      <c r="GY663"/>
      <c r="GZ663"/>
      <c r="HA663"/>
      <c r="HB663"/>
      <c r="HC663"/>
      <c r="HD663"/>
      <c r="HE663"/>
      <c r="HF663"/>
      <c r="HG663"/>
      <c r="HH663"/>
      <c r="HI663"/>
      <c r="HJ663"/>
      <c r="HK663"/>
      <c r="HL663"/>
      <c r="HM663"/>
      <c r="HN663"/>
      <c r="HO663"/>
      <c r="HP663"/>
      <c r="HQ663"/>
      <c r="HR663"/>
      <c r="HS663"/>
      <c r="HT663"/>
      <c r="HU663"/>
      <c r="HV663"/>
      <c r="HW663"/>
      <c r="HX663"/>
      <c r="HY663"/>
      <c r="HZ663"/>
      <c r="IA663"/>
      <c r="IB663"/>
      <c r="IC663"/>
      <c r="ID663"/>
      <c r="IE663"/>
      <c r="IF663"/>
      <c r="IG663"/>
      <c r="IH663"/>
      <c r="II663"/>
      <c r="IJ663"/>
      <c r="IK663"/>
      <c r="IL663"/>
      <c r="IM663"/>
      <c r="IN663"/>
      <c r="IO663"/>
      <c r="IP663"/>
      <c r="IQ663"/>
      <c r="IR663"/>
      <c r="IS663"/>
      <c r="IT663"/>
      <c r="IU663"/>
      <c r="IV663"/>
    </row>
    <row r="664" spans="1:256" ht="24.9" customHeight="1" thickTop="1" thickBot="1" x14ac:dyDescent="0.3">
      <c r="A664" s="392" t="s">
        <v>2067</v>
      </c>
      <c r="B664" s="427"/>
      <c r="C664" s="427"/>
      <c r="D664" s="427"/>
      <c r="E664" s="427"/>
      <c r="F664" s="427"/>
      <c r="G664" s="427"/>
      <c r="H664" s="427"/>
      <c r="I664" s="427"/>
      <c r="J664" s="427"/>
      <c r="K664" s="427"/>
      <c r="L664" s="427"/>
      <c r="M664" s="427"/>
      <c r="N664" s="427"/>
      <c r="O664" s="427"/>
      <c r="P664" s="427"/>
      <c r="Q664" s="427"/>
      <c r="R664" s="427"/>
      <c r="S664" s="427"/>
      <c r="T664" s="427"/>
      <c r="U664" s="427"/>
      <c r="V664" s="427"/>
      <c r="W664" s="427"/>
      <c r="X664" s="427"/>
      <c r="Y664" s="427"/>
      <c r="Z664" s="427"/>
      <c r="AA664" s="427"/>
      <c r="AB664" s="427"/>
      <c r="AC664" s="428"/>
      <c r="AD664" s="310">
        <f>'Art. 123'!AF635</f>
        <v>3</v>
      </c>
      <c r="AE664" s="94" t="str">
        <f>IF(AG664=1,AK664,AG664)</f>
        <v>No aplica</v>
      </c>
      <c r="AF664">
        <f>AD664/2</f>
        <v>1.5</v>
      </c>
      <c r="AG664" s="92" t="str">
        <f>IF(AND(AF664&gt;=0,AF664&lt;=1),1,"No aplica")</f>
        <v>No aplica</v>
      </c>
      <c r="AH664" s="95" t="e">
        <f>AD664/(AG664*2)</f>
        <v>#VALUE!</v>
      </c>
      <c r="AI664" s="96" t="str">
        <f>IF(AG664=1,AG664/$AG$667,"No aplica")</f>
        <v>No aplica</v>
      </c>
      <c r="AJ664" s="96" t="e">
        <f>AF664*AI664</f>
        <v>#VALUE!</v>
      </c>
      <c r="AK664" s="96" t="e">
        <f>AJ664*$AE$23</f>
        <v>#VALUE!</v>
      </c>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c r="BY664"/>
      <c r="BZ664"/>
      <c r="CA664"/>
      <c r="CB664"/>
      <c r="CC664"/>
      <c r="CD664"/>
      <c r="CE664"/>
      <c r="CF664"/>
      <c r="CG664"/>
      <c r="CH664"/>
      <c r="CI664"/>
      <c r="CJ664"/>
      <c r="CK664"/>
      <c r="CL664"/>
      <c r="CM664"/>
      <c r="CN664"/>
      <c r="CO664"/>
      <c r="CP664"/>
      <c r="CQ664"/>
      <c r="CR664"/>
      <c r="CS664"/>
      <c r="CT664"/>
      <c r="CU664"/>
      <c r="CV664"/>
      <c r="CW664"/>
      <c r="CX664"/>
      <c r="CY664"/>
      <c r="CZ664"/>
      <c r="DA664"/>
      <c r="DB664"/>
      <c r="DC664"/>
      <c r="DD664"/>
      <c r="DE664"/>
      <c r="DF664"/>
      <c r="DG664"/>
      <c r="DH664"/>
      <c r="DI664"/>
      <c r="DJ664"/>
      <c r="DK664"/>
      <c r="DL664"/>
      <c r="DM664"/>
      <c r="DN664"/>
      <c r="DO664"/>
      <c r="DP664"/>
      <c r="DQ664"/>
      <c r="DR664"/>
      <c r="DS664"/>
      <c r="DT664"/>
      <c r="DU664"/>
      <c r="DV664"/>
      <c r="DW664"/>
      <c r="DX664"/>
      <c r="DY664"/>
      <c r="DZ664"/>
      <c r="EA664"/>
      <c r="EB664"/>
      <c r="EC664"/>
      <c r="ED664"/>
      <c r="EE664"/>
      <c r="EF664"/>
      <c r="EG664"/>
      <c r="EH664"/>
      <c r="EI664"/>
      <c r="EJ664"/>
      <c r="EK664"/>
      <c r="EL664"/>
      <c r="EM664"/>
      <c r="EN664"/>
      <c r="EO664"/>
      <c r="EP664"/>
      <c r="EQ664"/>
      <c r="ER664"/>
      <c r="ES664"/>
      <c r="ET664"/>
      <c r="EU664"/>
      <c r="EV664"/>
      <c r="EW664"/>
      <c r="EX664"/>
      <c r="EY664"/>
      <c r="EZ664"/>
      <c r="FA664"/>
      <c r="FB664"/>
      <c r="FC664"/>
      <c r="FD664"/>
      <c r="FE664"/>
      <c r="FF664"/>
      <c r="FG664"/>
      <c r="FH664"/>
      <c r="FI664"/>
      <c r="FJ664"/>
      <c r="FK664"/>
      <c r="FL664"/>
      <c r="FM664"/>
      <c r="FN664"/>
      <c r="FO664"/>
      <c r="FP664"/>
      <c r="FQ664"/>
      <c r="FR664"/>
      <c r="FS664"/>
      <c r="FT664"/>
      <c r="FU664"/>
      <c r="FV664"/>
      <c r="FW664"/>
      <c r="FX664"/>
      <c r="FY664"/>
      <c r="FZ664"/>
      <c r="GA664"/>
      <c r="GB664"/>
      <c r="GC664"/>
      <c r="GD664"/>
      <c r="GE664"/>
      <c r="GF664"/>
      <c r="GG664"/>
      <c r="GH664"/>
      <c r="GI664"/>
      <c r="GJ664"/>
      <c r="GK664"/>
      <c r="GL664"/>
      <c r="GM664"/>
      <c r="GN664"/>
      <c r="GO664"/>
      <c r="GP664"/>
      <c r="GQ664"/>
      <c r="GR664"/>
      <c r="GS664"/>
      <c r="GT664"/>
      <c r="GU664"/>
      <c r="GV664"/>
      <c r="GW664"/>
      <c r="GX664"/>
      <c r="GY664"/>
      <c r="GZ664"/>
      <c r="HA664"/>
      <c r="HB664"/>
      <c r="HC664"/>
      <c r="HD664"/>
      <c r="HE664"/>
      <c r="HF664"/>
      <c r="HG664"/>
      <c r="HH664"/>
      <c r="HI664"/>
      <c r="HJ664"/>
      <c r="HK664"/>
      <c r="HL664"/>
      <c r="HM664"/>
      <c r="HN664"/>
      <c r="HO664"/>
      <c r="HP664"/>
      <c r="HQ664"/>
      <c r="HR664"/>
      <c r="HS664"/>
      <c r="HT664"/>
      <c r="HU664"/>
      <c r="HV664"/>
      <c r="HW664"/>
      <c r="HX664"/>
      <c r="HY664"/>
      <c r="HZ664"/>
      <c r="IA664"/>
      <c r="IB664"/>
      <c r="IC664"/>
      <c r="ID664"/>
      <c r="IE664"/>
      <c r="IF664"/>
      <c r="IG664"/>
      <c r="IH664"/>
      <c r="II664"/>
      <c r="IJ664"/>
      <c r="IK664"/>
      <c r="IL664"/>
      <c r="IM664"/>
      <c r="IN664"/>
      <c r="IO664"/>
      <c r="IP664"/>
      <c r="IQ664"/>
      <c r="IR664"/>
      <c r="IS664"/>
      <c r="IT664"/>
      <c r="IU664"/>
      <c r="IV664"/>
    </row>
    <row r="665" spans="1:256" ht="24.9" customHeight="1" thickTop="1" thickBot="1" x14ac:dyDescent="0.3">
      <c r="A665" s="392" t="s">
        <v>2068</v>
      </c>
      <c r="B665" s="427"/>
      <c r="C665" s="427"/>
      <c r="D665" s="427"/>
      <c r="E665" s="427"/>
      <c r="F665" s="427"/>
      <c r="G665" s="427"/>
      <c r="H665" s="427"/>
      <c r="I665" s="427"/>
      <c r="J665" s="427"/>
      <c r="K665" s="427"/>
      <c r="L665" s="427"/>
      <c r="M665" s="427"/>
      <c r="N665" s="427"/>
      <c r="O665" s="427"/>
      <c r="P665" s="427"/>
      <c r="Q665" s="427"/>
      <c r="R665" s="427"/>
      <c r="S665" s="427"/>
      <c r="T665" s="427"/>
      <c r="U665" s="427"/>
      <c r="V665" s="427"/>
      <c r="W665" s="427"/>
      <c r="X665" s="427"/>
      <c r="Y665" s="427"/>
      <c r="Z665" s="427"/>
      <c r="AA665" s="427"/>
      <c r="AB665" s="427"/>
      <c r="AC665" s="428"/>
      <c r="AD665" s="310">
        <f>'Art. 123'!AF636</f>
        <v>3</v>
      </c>
      <c r="AE665" s="94" t="str">
        <f>IF(AG665=1,AK665,AG665)</f>
        <v>No aplica</v>
      </c>
      <c r="AF665">
        <f>AD665/2</f>
        <v>1.5</v>
      </c>
      <c r="AG665" s="92" t="str">
        <f>IF(AND(AF665&gt;=0,AF665&lt;=1),1,"No aplica")</f>
        <v>No aplica</v>
      </c>
      <c r="AH665" s="95" t="e">
        <f>AD665/(AG665*2)</f>
        <v>#VALUE!</v>
      </c>
      <c r="AI665" s="96" t="str">
        <f>IF(AG665=1,AG665/$AG$667,"No aplica")</f>
        <v>No aplica</v>
      </c>
      <c r="AJ665" s="96" t="e">
        <f>AF665*AI665</f>
        <v>#VALUE!</v>
      </c>
      <c r="AK665" s="96" t="e">
        <f>AJ665*$AE$23</f>
        <v>#VALUE!</v>
      </c>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c r="BY665"/>
      <c r="BZ665"/>
      <c r="CA665"/>
      <c r="CB665"/>
      <c r="CC665"/>
      <c r="CD665"/>
      <c r="CE665"/>
      <c r="CF665"/>
      <c r="CG665"/>
      <c r="CH665"/>
      <c r="CI665"/>
      <c r="CJ665"/>
      <c r="CK665"/>
      <c r="CL665"/>
      <c r="CM665"/>
      <c r="CN665"/>
      <c r="CO665"/>
      <c r="CP665"/>
      <c r="CQ665"/>
      <c r="CR665"/>
      <c r="CS665"/>
      <c r="CT665"/>
      <c r="CU665"/>
      <c r="CV665"/>
      <c r="CW665"/>
      <c r="CX665"/>
      <c r="CY665"/>
      <c r="CZ665"/>
      <c r="DA665"/>
      <c r="DB665"/>
      <c r="DC665"/>
      <c r="DD665"/>
      <c r="DE665"/>
      <c r="DF665"/>
      <c r="DG665"/>
      <c r="DH665"/>
      <c r="DI665"/>
      <c r="DJ665"/>
      <c r="DK665"/>
      <c r="DL665"/>
      <c r="DM665"/>
      <c r="DN665"/>
      <c r="DO665"/>
      <c r="DP665"/>
      <c r="DQ665"/>
      <c r="DR665"/>
      <c r="DS665"/>
      <c r="DT665"/>
      <c r="DU665"/>
      <c r="DV665"/>
      <c r="DW665"/>
      <c r="DX665"/>
      <c r="DY665"/>
      <c r="DZ665"/>
      <c r="EA665"/>
      <c r="EB665"/>
      <c r="EC665"/>
      <c r="ED665"/>
      <c r="EE665"/>
      <c r="EF665"/>
      <c r="EG665"/>
      <c r="EH665"/>
      <c r="EI665"/>
      <c r="EJ665"/>
      <c r="EK665"/>
      <c r="EL665"/>
      <c r="EM665"/>
      <c r="EN665"/>
      <c r="EO665"/>
      <c r="EP665"/>
      <c r="EQ665"/>
      <c r="ER665"/>
      <c r="ES665"/>
      <c r="ET665"/>
      <c r="EU665"/>
      <c r="EV665"/>
      <c r="EW665"/>
      <c r="EX665"/>
      <c r="EY665"/>
      <c r="EZ665"/>
      <c r="FA665"/>
      <c r="FB665"/>
      <c r="FC665"/>
      <c r="FD665"/>
      <c r="FE665"/>
      <c r="FF665"/>
      <c r="FG665"/>
      <c r="FH665"/>
      <c r="FI665"/>
      <c r="FJ665"/>
      <c r="FK665"/>
      <c r="FL665"/>
      <c r="FM665"/>
      <c r="FN665"/>
      <c r="FO665"/>
      <c r="FP665"/>
      <c r="FQ665"/>
      <c r="FR665"/>
      <c r="FS665"/>
      <c r="FT665"/>
      <c r="FU665"/>
      <c r="FV665"/>
      <c r="FW665"/>
      <c r="FX665"/>
      <c r="FY665"/>
      <c r="FZ665"/>
      <c r="GA665"/>
      <c r="GB665"/>
      <c r="GC665"/>
      <c r="GD665"/>
      <c r="GE665"/>
      <c r="GF665"/>
      <c r="GG665"/>
      <c r="GH665"/>
      <c r="GI665"/>
      <c r="GJ665"/>
      <c r="GK665"/>
      <c r="GL665"/>
      <c r="GM665"/>
      <c r="GN665"/>
      <c r="GO665"/>
      <c r="GP665"/>
      <c r="GQ665"/>
      <c r="GR665"/>
      <c r="GS665"/>
      <c r="GT665"/>
      <c r="GU665"/>
      <c r="GV665"/>
      <c r="GW665"/>
      <c r="GX665"/>
      <c r="GY665"/>
      <c r="GZ665"/>
      <c r="HA665"/>
      <c r="HB665"/>
      <c r="HC665"/>
      <c r="HD665"/>
      <c r="HE665"/>
      <c r="HF665"/>
      <c r="HG665"/>
      <c r="HH665"/>
      <c r="HI665"/>
      <c r="HJ665"/>
      <c r="HK665"/>
      <c r="HL665"/>
      <c r="HM665"/>
      <c r="HN665"/>
      <c r="HO665"/>
      <c r="HP665"/>
      <c r="HQ665"/>
      <c r="HR665"/>
      <c r="HS665"/>
      <c r="HT665"/>
      <c r="HU665"/>
      <c r="HV665"/>
      <c r="HW665"/>
      <c r="HX665"/>
      <c r="HY665"/>
      <c r="HZ665"/>
      <c r="IA665"/>
      <c r="IB665"/>
      <c r="IC665"/>
      <c r="ID665"/>
      <c r="IE665"/>
      <c r="IF665"/>
      <c r="IG665"/>
      <c r="IH665"/>
      <c r="II665"/>
      <c r="IJ665"/>
      <c r="IK665"/>
      <c r="IL665"/>
      <c r="IM665"/>
      <c r="IN665"/>
      <c r="IO665"/>
      <c r="IP665"/>
      <c r="IQ665"/>
      <c r="IR665"/>
      <c r="IS665"/>
      <c r="IT665"/>
      <c r="IU665"/>
      <c r="IV665"/>
    </row>
    <row r="666" spans="1:256" ht="24.9" customHeight="1" thickTop="1" thickBot="1" x14ac:dyDescent="0.3">
      <c r="A666" s="392" t="s">
        <v>2418</v>
      </c>
      <c r="B666" s="427"/>
      <c r="C666" s="427"/>
      <c r="D666" s="427"/>
      <c r="E666" s="427"/>
      <c r="F666" s="427"/>
      <c r="G666" s="427"/>
      <c r="H666" s="427"/>
      <c r="I666" s="427"/>
      <c r="J666" s="427"/>
      <c r="K666" s="427"/>
      <c r="L666" s="427"/>
      <c r="M666" s="427"/>
      <c r="N666" s="427"/>
      <c r="O666" s="427"/>
      <c r="P666" s="427"/>
      <c r="Q666" s="427"/>
      <c r="R666" s="427"/>
      <c r="S666" s="427"/>
      <c r="T666" s="427"/>
      <c r="U666" s="427"/>
      <c r="V666" s="427"/>
      <c r="W666" s="427"/>
      <c r="X666" s="427"/>
      <c r="Y666" s="427"/>
      <c r="Z666" s="427"/>
      <c r="AA666" s="427"/>
      <c r="AB666" s="427"/>
      <c r="AC666" s="428"/>
      <c r="AD666" s="310">
        <f>'Art. 123'!AF637</f>
        <v>3</v>
      </c>
      <c r="AE666" s="94" t="str">
        <f>IF(AG666=1,AK666,AG666)</f>
        <v>No aplica</v>
      </c>
      <c r="AF666">
        <f>AD666/2</f>
        <v>1.5</v>
      </c>
      <c r="AG666" s="92" t="str">
        <f>IF(AND(AF666&gt;=0,AF666&lt;=1),1,"No aplica")</f>
        <v>No aplica</v>
      </c>
      <c r="AH666" s="95" t="e">
        <f>AD666/(AG666*2)</f>
        <v>#VALUE!</v>
      </c>
      <c r="AI666" s="96" t="str">
        <f>IF(AG666=1,AG666/$AG$667,"No aplica")</f>
        <v>No aplica</v>
      </c>
      <c r="AJ666" s="96" t="e">
        <f>AF666*AI666</f>
        <v>#VALUE!</v>
      </c>
      <c r="AK666" s="96" t="e">
        <f>AJ666*$AE$23</f>
        <v>#VALUE!</v>
      </c>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c r="BY666"/>
      <c r="BZ666"/>
      <c r="CA666"/>
      <c r="CB666"/>
      <c r="CC666"/>
      <c r="CD666"/>
      <c r="CE666"/>
      <c r="CF666"/>
      <c r="CG666"/>
      <c r="CH666"/>
      <c r="CI666"/>
      <c r="CJ666"/>
      <c r="CK666"/>
      <c r="CL666"/>
      <c r="CM666"/>
      <c r="CN666"/>
      <c r="CO666"/>
      <c r="CP666"/>
      <c r="CQ666"/>
      <c r="CR666"/>
      <c r="CS666"/>
      <c r="CT666"/>
      <c r="CU666"/>
      <c r="CV666"/>
      <c r="CW666"/>
      <c r="CX666"/>
      <c r="CY666"/>
      <c r="CZ666"/>
      <c r="DA666"/>
      <c r="DB666"/>
      <c r="DC666"/>
      <c r="DD666"/>
      <c r="DE666"/>
      <c r="DF666"/>
      <c r="DG666"/>
      <c r="DH666"/>
      <c r="DI666"/>
      <c r="DJ666"/>
      <c r="DK666"/>
      <c r="DL666"/>
      <c r="DM666"/>
      <c r="DN666"/>
      <c r="DO666"/>
      <c r="DP666"/>
      <c r="DQ666"/>
      <c r="DR666"/>
      <c r="DS666"/>
      <c r="DT666"/>
      <c r="DU666"/>
      <c r="DV666"/>
      <c r="DW666"/>
      <c r="DX666"/>
      <c r="DY666"/>
      <c r="DZ666"/>
      <c r="EA666"/>
      <c r="EB666"/>
      <c r="EC666"/>
      <c r="ED666"/>
      <c r="EE666"/>
      <c r="EF666"/>
      <c r="EG666"/>
      <c r="EH666"/>
      <c r="EI666"/>
      <c r="EJ666"/>
      <c r="EK666"/>
      <c r="EL666"/>
      <c r="EM666"/>
      <c r="EN666"/>
      <c r="EO666"/>
      <c r="EP666"/>
      <c r="EQ666"/>
      <c r="ER666"/>
      <c r="ES666"/>
      <c r="ET666"/>
      <c r="EU666"/>
      <c r="EV666"/>
      <c r="EW666"/>
      <c r="EX666"/>
      <c r="EY666"/>
      <c r="EZ666"/>
      <c r="FA666"/>
      <c r="FB666"/>
      <c r="FC666"/>
      <c r="FD666"/>
      <c r="FE666"/>
      <c r="FF666"/>
      <c r="FG666"/>
      <c r="FH666"/>
      <c r="FI666"/>
      <c r="FJ666"/>
      <c r="FK666"/>
      <c r="FL666"/>
      <c r="FM666"/>
      <c r="FN666"/>
      <c r="FO666"/>
      <c r="FP666"/>
      <c r="FQ666"/>
      <c r="FR666"/>
      <c r="FS666"/>
      <c r="FT666"/>
      <c r="FU666"/>
      <c r="FV666"/>
      <c r="FW666"/>
      <c r="FX666"/>
      <c r="FY666"/>
      <c r="FZ666"/>
      <c r="GA666"/>
      <c r="GB666"/>
      <c r="GC666"/>
      <c r="GD666"/>
      <c r="GE666"/>
      <c r="GF666"/>
      <c r="GG666"/>
      <c r="GH666"/>
      <c r="GI666"/>
      <c r="GJ666"/>
      <c r="GK666"/>
      <c r="GL666"/>
      <c r="GM666"/>
      <c r="GN666"/>
      <c r="GO666"/>
      <c r="GP666"/>
      <c r="GQ666"/>
      <c r="GR666"/>
      <c r="GS666"/>
      <c r="GT666"/>
      <c r="GU666"/>
      <c r="GV666"/>
      <c r="GW666"/>
      <c r="GX666"/>
      <c r="GY666"/>
      <c r="GZ666"/>
      <c r="HA666"/>
      <c r="HB666"/>
      <c r="HC666"/>
      <c r="HD666"/>
      <c r="HE666"/>
      <c r="HF666"/>
      <c r="HG666"/>
      <c r="HH666"/>
      <c r="HI666"/>
      <c r="HJ666"/>
      <c r="HK666"/>
      <c r="HL666"/>
      <c r="HM666"/>
      <c r="HN666"/>
      <c r="HO666"/>
      <c r="HP666"/>
      <c r="HQ666"/>
      <c r="HR666"/>
      <c r="HS666"/>
      <c r="HT666"/>
      <c r="HU666"/>
      <c r="HV666"/>
      <c r="HW666"/>
      <c r="HX666"/>
      <c r="HY666"/>
      <c r="HZ666"/>
      <c r="IA666"/>
      <c r="IB666"/>
      <c r="IC666"/>
      <c r="ID666"/>
      <c r="IE666"/>
      <c r="IF666"/>
      <c r="IG666"/>
      <c r="IH666"/>
      <c r="II666"/>
      <c r="IJ666"/>
      <c r="IK666"/>
      <c r="IL666"/>
      <c r="IM666"/>
      <c r="IN666"/>
      <c r="IO666"/>
      <c r="IP666"/>
      <c r="IQ666"/>
      <c r="IR666"/>
      <c r="IS666"/>
      <c r="IT666"/>
      <c r="IU666"/>
      <c r="IV666"/>
    </row>
    <row r="667" spans="1:256" ht="24.9" customHeight="1" thickTop="1" x14ac:dyDescent="0.25">
      <c r="A667" s="437" t="s">
        <v>1748</v>
      </c>
      <c r="B667" s="438"/>
      <c r="C667" s="438"/>
      <c r="D667" s="438"/>
      <c r="E667" s="438"/>
      <c r="F667" s="438"/>
      <c r="G667" s="438"/>
      <c r="H667" s="438"/>
      <c r="I667" s="438"/>
      <c r="J667" s="438"/>
      <c r="K667" s="438"/>
      <c r="L667" s="438"/>
      <c r="M667" s="438"/>
      <c r="N667" s="438"/>
      <c r="O667" s="438"/>
      <c r="P667" s="438"/>
      <c r="Q667" s="438"/>
      <c r="R667" s="438"/>
      <c r="S667" s="438"/>
      <c r="T667" s="438"/>
      <c r="U667" s="438"/>
      <c r="V667" s="438"/>
      <c r="W667" s="438"/>
      <c r="X667" s="438"/>
      <c r="Y667" s="438"/>
      <c r="Z667" s="438"/>
      <c r="AA667" s="438"/>
      <c r="AB667" s="438"/>
      <c r="AC667" s="438"/>
      <c r="AD667" s="439"/>
      <c r="AE667" s="94">
        <f>SUM(AE660:AE666)</f>
        <v>0</v>
      </c>
      <c r="AF667" s="61"/>
      <c r="AG667" s="97">
        <f>SUM(AG662:AG666)</f>
        <v>0</v>
      </c>
      <c r="AH667" s="98"/>
      <c r="AI667" s="99"/>
      <c r="AJ667" s="99"/>
      <c r="AK667" s="99"/>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c r="BY667"/>
      <c r="BZ667"/>
      <c r="CA667"/>
      <c r="CB667"/>
      <c r="CC667"/>
      <c r="CD667"/>
      <c r="CE667"/>
      <c r="CF667"/>
      <c r="CG667"/>
      <c r="CH667"/>
      <c r="CI667"/>
      <c r="CJ667"/>
      <c r="CK667"/>
      <c r="CL667"/>
      <c r="CM667"/>
      <c r="CN667"/>
      <c r="CO667"/>
      <c r="CP667"/>
      <c r="CQ667"/>
      <c r="CR667"/>
      <c r="CS667"/>
      <c r="CT667"/>
      <c r="CU667"/>
      <c r="CV667"/>
      <c r="CW667"/>
      <c r="CX667"/>
      <c r="CY667"/>
      <c r="CZ667"/>
      <c r="DA667"/>
      <c r="DB667"/>
      <c r="DC667"/>
      <c r="DD667"/>
      <c r="DE667"/>
      <c r="DF667"/>
      <c r="DG667"/>
      <c r="DH667"/>
      <c r="DI667"/>
      <c r="DJ667"/>
      <c r="DK667"/>
      <c r="DL667"/>
      <c r="DM667"/>
      <c r="DN667"/>
      <c r="DO667"/>
      <c r="DP667"/>
      <c r="DQ667"/>
      <c r="DR667"/>
      <c r="DS667"/>
      <c r="DT667"/>
      <c r="DU667"/>
      <c r="DV667"/>
      <c r="DW667"/>
      <c r="DX667"/>
      <c r="DY667"/>
      <c r="DZ667"/>
      <c r="EA667"/>
      <c r="EB667"/>
      <c r="EC667"/>
      <c r="ED667"/>
      <c r="EE667"/>
      <c r="EF667"/>
      <c r="EG667"/>
      <c r="EH667"/>
      <c r="EI667"/>
      <c r="EJ667"/>
      <c r="EK667"/>
      <c r="EL667"/>
      <c r="EM667"/>
      <c r="EN667"/>
      <c r="EO667"/>
      <c r="EP667"/>
      <c r="EQ667"/>
      <c r="ER667"/>
      <c r="ES667"/>
      <c r="ET667"/>
      <c r="EU667"/>
      <c r="EV667"/>
      <c r="EW667"/>
      <c r="EX667"/>
      <c r="EY667"/>
      <c r="EZ667"/>
      <c r="FA667"/>
      <c r="FB667"/>
      <c r="FC667"/>
      <c r="FD667"/>
      <c r="FE667"/>
      <c r="FF667"/>
      <c r="FG667"/>
      <c r="FH667"/>
      <c r="FI667"/>
      <c r="FJ667"/>
      <c r="FK667"/>
      <c r="FL667"/>
      <c r="FM667"/>
      <c r="FN667"/>
      <c r="FO667"/>
      <c r="FP667"/>
      <c r="FQ667"/>
      <c r="FR667"/>
      <c r="FS667"/>
      <c r="FT667"/>
      <c r="FU667"/>
      <c r="FV667"/>
      <c r="FW667"/>
      <c r="FX667"/>
      <c r="FY667"/>
      <c r="FZ667"/>
      <c r="GA667"/>
      <c r="GB667"/>
      <c r="GC667"/>
      <c r="GD667"/>
      <c r="GE667"/>
      <c r="GF667"/>
      <c r="GG667"/>
      <c r="GH667"/>
      <c r="GI667"/>
      <c r="GJ667"/>
      <c r="GK667"/>
      <c r="GL667"/>
      <c r="GM667"/>
      <c r="GN667"/>
      <c r="GO667"/>
      <c r="GP667"/>
      <c r="GQ667"/>
      <c r="GR667"/>
      <c r="GS667"/>
      <c r="GT667"/>
      <c r="GU667"/>
      <c r="GV667"/>
      <c r="GW667"/>
      <c r="GX667"/>
      <c r="GY667"/>
      <c r="GZ667"/>
      <c r="HA667"/>
      <c r="HB667"/>
      <c r="HC667"/>
      <c r="HD667"/>
      <c r="HE667"/>
      <c r="HF667"/>
      <c r="HG667"/>
      <c r="HH667"/>
      <c r="HI667"/>
      <c r="HJ667"/>
      <c r="HK667"/>
      <c r="HL667"/>
      <c r="HM667"/>
      <c r="HN667"/>
      <c r="HO667"/>
      <c r="HP667"/>
      <c r="HQ667"/>
      <c r="HR667"/>
      <c r="HS667"/>
      <c r="HT667"/>
      <c r="HU667"/>
      <c r="HV667"/>
      <c r="HW667"/>
      <c r="HX667"/>
      <c r="HY667"/>
      <c r="HZ667"/>
      <c r="IA667"/>
      <c r="IB667"/>
      <c r="IC667"/>
      <c r="ID667"/>
      <c r="IE667"/>
      <c r="IF667"/>
      <c r="IG667"/>
      <c r="IH667"/>
      <c r="II667"/>
      <c r="IJ667"/>
      <c r="IK667"/>
      <c r="IL667"/>
      <c r="IM667"/>
      <c r="IN667"/>
      <c r="IO667"/>
      <c r="IP667"/>
      <c r="IQ667"/>
      <c r="IR667"/>
      <c r="IS667"/>
      <c r="IT667"/>
      <c r="IU667"/>
      <c r="IV667"/>
    </row>
    <row r="668" spans="1:256" ht="24.9" customHeight="1" x14ac:dyDescent="0.25">
      <c r="A668" s="440" t="s">
        <v>1749</v>
      </c>
      <c r="B668" s="441"/>
      <c r="C668" s="441"/>
      <c r="D668" s="441"/>
      <c r="E668" s="441"/>
      <c r="F668" s="441"/>
      <c r="G668" s="441"/>
      <c r="H668" s="441"/>
      <c r="I668" s="441"/>
      <c r="J668" s="441"/>
      <c r="K668" s="441"/>
      <c r="L668" s="441"/>
      <c r="M668" s="441"/>
      <c r="N668" s="441"/>
      <c r="O668" s="441"/>
      <c r="P668" s="441"/>
      <c r="Q668" s="441"/>
      <c r="R668" s="441"/>
      <c r="S668" s="441"/>
      <c r="T668" s="441"/>
      <c r="U668" s="441"/>
      <c r="V668" s="441"/>
      <c r="W668" s="441"/>
      <c r="X668" s="441"/>
      <c r="Y668" s="441"/>
      <c r="Z668" s="441"/>
      <c r="AA668" s="441"/>
      <c r="AB668" s="441"/>
      <c r="AC668" s="441"/>
      <c r="AD668" s="442"/>
      <c r="AE668" s="94">
        <f>AE667/$AE$23*100</f>
        <v>0</v>
      </c>
      <c r="AF668" s="61"/>
      <c r="AG668" s="97"/>
      <c r="AH668" s="98"/>
      <c r="AI668" s="99"/>
      <c r="AJ668" s="99"/>
      <c r="AK668" s="99"/>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c r="BY668"/>
      <c r="BZ668"/>
      <c r="CA668"/>
      <c r="CB668"/>
      <c r="CC668"/>
      <c r="CD668"/>
      <c r="CE668"/>
      <c r="CF668"/>
      <c r="CG668"/>
      <c r="CH668"/>
      <c r="CI668"/>
      <c r="CJ668"/>
      <c r="CK668"/>
      <c r="CL668"/>
      <c r="CM668"/>
      <c r="CN668"/>
      <c r="CO668"/>
      <c r="CP668"/>
      <c r="CQ668"/>
      <c r="CR668"/>
      <c r="CS668"/>
      <c r="CT668"/>
      <c r="CU668"/>
      <c r="CV668"/>
      <c r="CW668"/>
      <c r="CX668"/>
      <c r="CY668"/>
      <c r="CZ668"/>
      <c r="DA668"/>
      <c r="DB668"/>
      <c r="DC668"/>
      <c r="DD668"/>
      <c r="DE668"/>
      <c r="DF668"/>
      <c r="DG668"/>
      <c r="DH668"/>
      <c r="DI668"/>
      <c r="DJ668"/>
      <c r="DK668"/>
      <c r="DL668"/>
      <c r="DM668"/>
      <c r="DN668"/>
      <c r="DO668"/>
      <c r="DP668"/>
      <c r="DQ668"/>
      <c r="DR668"/>
      <c r="DS668"/>
      <c r="DT668"/>
      <c r="DU668"/>
      <c r="DV668"/>
      <c r="DW668"/>
      <c r="DX668"/>
      <c r="DY668"/>
      <c r="DZ668"/>
      <c r="EA668"/>
      <c r="EB668"/>
      <c r="EC668"/>
      <c r="ED668"/>
      <c r="EE668"/>
      <c r="EF668"/>
      <c r="EG668"/>
      <c r="EH668"/>
      <c r="EI668"/>
      <c r="EJ668"/>
      <c r="EK668"/>
      <c r="EL668"/>
      <c r="EM668"/>
      <c r="EN668"/>
      <c r="EO668"/>
      <c r="EP668"/>
      <c r="EQ668"/>
      <c r="ER668"/>
      <c r="ES668"/>
      <c r="ET668"/>
      <c r="EU668"/>
      <c r="EV668"/>
      <c r="EW668"/>
      <c r="EX668"/>
      <c r="EY668"/>
      <c r="EZ668"/>
      <c r="FA668"/>
      <c r="FB668"/>
      <c r="FC668"/>
      <c r="FD668"/>
      <c r="FE668"/>
      <c r="FF668"/>
      <c r="FG668"/>
      <c r="FH668"/>
      <c r="FI668"/>
      <c r="FJ668"/>
      <c r="FK668"/>
      <c r="FL668"/>
      <c r="FM668"/>
      <c r="FN668"/>
      <c r="FO668"/>
      <c r="FP668"/>
      <c r="FQ668"/>
      <c r="FR668"/>
      <c r="FS668"/>
      <c r="FT668"/>
      <c r="FU668"/>
      <c r="FV668"/>
      <c r="FW668"/>
      <c r="FX668"/>
      <c r="FY668"/>
      <c r="FZ668"/>
      <c r="GA668"/>
      <c r="GB668"/>
      <c r="GC668"/>
      <c r="GD668"/>
      <c r="GE668"/>
      <c r="GF668"/>
      <c r="GG668"/>
      <c r="GH668"/>
      <c r="GI668"/>
      <c r="GJ668"/>
      <c r="GK668"/>
      <c r="GL668"/>
      <c r="GM668"/>
      <c r="GN668"/>
      <c r="GO668"/>
      <c r="GP668"/>
      <c r="GQ668"/>
      <c r="GR668"/>
      <c r="GS668"/>
      <c r="GT668"/>
      <c r="GU668"/>
      <c r="GV668"/>
      <c r="GW668"/>
      <c r="GX668"/>
      <c r="GY668"/>
      <c r="GZ668"/>
      <c r="HA668"/>
      <c r="HB668"/>
      <c r="HC668"/>
      <c r="HD668"/>
      <c r="HE668"/>
      <c r="HF668"/>
      <c r="HG668"/>
      <c r="HH668"/>
      <c r="HI668"/>
      <c r="HJ668"/>
      <c r="HK668"/>
      <c r="HL668"/>
      <c r="HM668"/>
      <c r="HN668"/>
      <c r="HO668"/>
      <c r="HP668"/>
      <c r="HQ668"/>
      <c r="HR668"/>
      <c r="HS668"/>
      <c r="HT668"/>
      <c r="HU668"/>
      <c r="HV668"/>
      <c r="HW668"/>
      <c r="HX668"/>
      <c r="HY668"/>
      <c r="HZ668"/>
      <c r="IA668"/>
      <c r="IB668"/>
      <c r="IC668"/>
      <c r="ID668"/>
      <c r="IE668"/>
      <c r="IF668"/>
      <c r="IG668"/>
      <c r="IH668"/>
      <c r="II668"/>
      <c r="IJ668"/>
      <c r="IK668"/>
      <c r="IL668"/>
      <c r="IM668"/>
      <c r="IN668"/>
      <c r="IO668"/>
      <c r="IP668"/>
      <c r="IQ668"/>
      <c r="IR668"/>
      <c r="IS668"/>
      <c r="IT668"/>
      <c r="IU668"/>
      <c r="IV668"/>
    </row>
    <row r="669" spans="1:256" ht="24.9" customHeight="1" x14ac:dyDescent="0.25">
      <c r="A669" s="107"/>
      <c r="B669" s="107"/>
      <c r="C669" s="107"/>
      <c r="D669" s="107"/>
      <c r="E669" s="107"/>
      <c r="F669" s="107"/>
      <c r="G669" s="107"/>
      <c r="H669" s="107"/>
      <c r="I669" s="107"/>
      <c r="J669" s="107"/>
      <c r="K669" s="107"/>
      <c r="L669" s="107"/>
      <c r="M669" s="107"/>
      <c r="N669" s="107"/>
      <c r="O669" s="107"/>
      <c r="P669" s="107"/>
      <c r="Q669" s="100"/>
      <c r="R669" s="107"/>
      <c r="S669" s="107"/>
      <c r="T669" s="107"/>
      <c r="U669" s="107"/>
      <c r="V669" s="107"/>
      <c r="W669" s="107"/>
      <c r="X669" s="107"/>
      <c r="Y669" s="107"/>
      <c r="Z669" s="107"/>
      <c r="AA669" s="107"/>
      <c r="AB669" s="107"/>
      <c r="AC669" s="107"/>
      <c r="AD669" s="101"/>
      <c r="AE669" s="101"/>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c r="BY669"/>
      <c r="BZ669"/>
      <c r="CA669"/>
      <c r="CB669"/>
      <c r="CC669"/>
      <c r="CD669"/>
      <c r="CE669"/>
      <c r="CF669"/>
      <c r="CG669"/>
      <c r="CH669"/>
      <c r="CI669"/>
      <c r="CJ669"/>
      <c r="CK669"/>
      <c r="CL669"/>
      <c r="CM669"/>
      <c r="CN669"/>
      <c r="CO669"/>
      <c r="CP669"/>
      <c r="CQ669"/>
      <c r="CR669"/>
      <c r="CS669"/>
      <c r="CT669"/>
      <c r="CU669"/>
      <c r="CV669"/>
      <c r="CW669"/>
      <c r="CX669"/>
      <c r="CY669"/>
      <c r="CZ669"/>
      <c r="DA669"/>
      <c r="DB669"/>
      <c r="DC669"/>
      <c r="DD669"/>
      <c r="DE669"/>
      <c r="DF669"/>
      <c r="DG669"/>
      <c r="DH669"/>
      <c r="DI669"/>
      <c r="DJ669"/>
      <c r="DK669"/>
      <c r="DL669"/>
      <c r="DM669"/>
      <c r="DN669"/>
      <c r="DO669"/>
      <c r="DP669"/>
      <c r="DQ669"/>
      <c r="DR669"/>
      <c r="DS669"/>
      <c r="DT669"/>
      <c r="DU669"/>
      <c r="DV669"/>
      <c r="DW669"/>
      <c r="DX669"/>
      <c r="DY669"/>
      <c r="DZ669"/>
      <c r="EA669"/>
      <c r="EB669"/>
      <c r="EC669"/>
      <c r="ED669"/>
      <c r="EE669"/>
      <c r="EF669"/>
      <c r="EG669"/>
      <c r="EH669"/>
      <c r="EI669"/>
      <c r="EJ669"/>
      <c r="EK669"/>
      <c r="EL669"/>
      <c r="EM669"/>
      <c r="EN669"/>
      <c r="EO669"/>
      <c r="EP669"/>
      <c r="EQ669"/>
      <c r="ER669"/>
      <c r="ES669"/>
      <c r="ET669"/>
      <c r="EU669"/>
      <c r="EV669"/>
      <c r="EW669"/>
      <c r="EX669"/>
      <c r="EY669"/>
      <c r="EZ669"/>
      <c r="FA669"/>
      <c r="FB669"/>
      <c r="FC669"/>
      <c r="FD669"/>
      <c r="FE669"/>
      <c r="FF669"/>
      <c r="FG669"/>
      <c r="FH669"/>
      <c r="FI669"/>
      <c r="FJ669"/>
      <c r="FK669"/>
      <c r="FL669"/>
      <c r="FM669"/>
      <c r="FN669"/>
      <c r="FO669"/>
      <c r="FP669"/>
      <c r="FQ669"/>
      <c r="FR669"/>
      <c r="FS669"/>
      <c r="FT669"/>
      <c r="FU669"/>
      <c r="FV669"/>
      <c r="FW669"/>
      <c r="FX669"/>
      <c r="FY669"/>
      <c r="FZ669"/>
      <c r="GA669"/>
      <c r="GB669"/>
      <c r="GC669"/>
      <c r="GD669"/>
      <c r="GE669"/>
      <c r="GF669"/>
      <c r="GG669"/>
      <c r="GH669"/>
      <c r="GI669"/>
      <c r="GJ669"/>
      <c r="GK669"/>
      <c r="GL669"/>
      <c r="GM669"/>
      <c r="GN669"/>
      <c r="GO669"/>
      <c r="GP669"/>
      <c r="GQ669"/>
      <c r="GR669"/>
      <c r="GS669"/>
      <c r="GT669"/>
      <c r="GU669"/>
      <c r="GV669"/>
      <c r="GW669"/>
      <c r="GX669"/>
      <c r="GY669"/>
      <c r="GZ669"/>
      <c r="HA669"/>
      <c r="HB669"/>
      <c r="HC669"/>
      <c r="HD669"/>
      <c r="HE669"/>
      <c r="HF669"/>
      <c r="HG669"/>
      <c r="HH669"/>
      <c r="HI669"/>
      <c r="HJ669"/>
      <c r="HK669"/>
      <c r="HL669"/>
      <c r="HM669"/>
      <c r="HN669"/>
      <c r="HO669"/>
      <c r="HP669"/>
      <c r="HQ669"/>
      <c r="HR669"/>
      <c r="HS669"/>
      <c r="HT669"/>
      <c r="HU669"/>
      <c r="HV669"/>
      <c r="HW669"/>
      <c r="HX669"/>
      <c r="HY669"/>
      <c r="HZ669"/>
      <c r="IA669"/>
      <c r="IB669"/>
      <c r="IC669"/>
      <c r="ID669"/>
      <c r="IE669"/>
      <c r="IF669"/>
      <c r="IG669"/>
      <c r="IH669"/>
      <c r="II669"/>
      <c r="IJ669"/>
      <c r="IK669"/>
      <c r="IL669"/>
      <c r="IM669"/>
      <c r="IN669"/>
      <c r="IO669"/>
      <c r="IP669"/>
      <c r="IQ669"/>
      <c r="IR669"/>
      <c r="IS669"/>
      <c r="IT669"/>
      <c r="IU669"/>
      <c r="IV669"/>
    </row>
    <row r="670" spans="1:256" ht="24.9" customHeight="1" x14ac:dyDescent="0.25">
      <c r="A670" s="107"/>
      <c r="B670" s="107"/>
      <c r="C670" s="107"/>
      <c r="D670" s="107"/>
      <c r="E670" s="107"/>
      <c r="F670" s="107"/>
      <c r="G670" s="107"/>
      <c r="H670" s="107"/>
      <c r="I670" s="107"/>
      <c r="J670" s="107"/>
      <c r="K670" s="107"/>
      <c r="L670" s="107"/>
      <c r="M670" s="107"/>
      <c r="N670" s="107"/>
      <c r="O670" s="107"/>
      <c r="P670" s="107"/>
      <c r="Q670" s="100"/>
      <c r="R670" s="107"/>
      <c r="S670" s="107"/>
      <c r="T670" s="107"/>
      <c r="U670" s="107"/>
      <c r="V670" s="107"/>
      <c r="W670" s="107"/>
      <c r="X670" s="107"/>
      <c r="Y670" s="107"/>
      <c r="Z670" s="107"/>
      <c r="AA670" s="107"/>
      <c r="AB670" s="107"/>
      <c r="AC670" s="107"/>
      <c r="AD670" s="101"/>
      <c r="AE670" s="101"/>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c r="BY670"/>
      <c r="BZ670"/>
      <c r="CA670"/>
      <c r="CB670"/>
      <c r="CC670"/>
      <c r="CD670"/>
      <c r="CE670"/>
      <c r="CF670"/>
      <c r="CG670"/>
      <c r="CH670"/>
      <c r="CI670"/>
      <c r="CJ670"/>
      <c r="CK670"/>
      <c r="CL670"/>
      <c r="CM670"/>
      <c r="CN670"/>
      <c r="CO670"/>
      <c r="CP670"/>
      <c r="CQ670"/>
      <c r="CR670"/>
      <c r="CS670"/>
      <c r="CT670"/>
      <c r="CU670"/>
      <c r="CV670"/>
      <c r="CW670"/>
      <c r="CX670"/>
      <c r="CY670"/>
      <c r="CZ670"/>
      <c r="DA670"/>
      <c r="DB670"/>
      <c r="DC670"/>
      <c r="DD670"/>
      <c r="DE670"/>
      <c r="DF670"/>
      <c r="DG670"/>
      <c r="DH670"/>
      <c r="DI670"/>
      <c r="DJ670"/>
      <c r="DK670"/>
      <c r="DL670"/>
      <c r="DM670"/>
      <c r="DN670"/>
      <c r="DO670"/>
      <c r="DP670"/>
      <c r="DQ670"/>
      <c r="DR670"/>
      <c r="DS670"/>
      <c r="DT670"/>
      <c r="DU670"/>
      <c r="DV670"/>
      <c r="DW670"/>
      <c r="DX670"/>
      <c r="DY670"/>
      <c r="DZ670"/>
      <c r="EA670"/>
      <c r="EB670"/>
      <c r="EC670"/>
      <c r="ED670"/>
      <c r="EE670"/>
      <c r="EF670"/>
      <c r="EG670"/>
      <c r="EH670"/>
      <c r="EI670"/>
      <c r="EJ670"/>
      <c r="EK670"/>
      <c r="EL670"/>
      <c r="EM670"/>
      <c r="EN670"/>
      <c r="EO670"/>
      <c r="EP670"/>
      <c r="EQ670"/>
      <c r="ER670"/>
      <c r="ES670"/>
      <c r="ET670"/>
      <c r="EU670"/>
      <c r="EV670"/>
      <c r="EW670"/>
      <c r="EX670"/>
      <c r="EY670"/>
      <c r="EZ670"/>
      <c r="FA670"/>
      <c r="FB670"/>
      <c r="FC670"/>
      <c r="FD670"/>
      <c r="FE670"/>
      <c r="FF670"/>
      <c r="FG670"/>
      <c r="FH670"/>
      <c r="FI670"/>
      <c r="FJ670"/>
      <c r="FK670"/>
      <c r="FL670"/>
      <c r="FM670"/>
      <c r="FN670"/>
      <c r="FO670"/>
      <c r="FP670"/>
      <c r="FQ670"/>
      <c r="FR670"/>
      <c r="FS670"/>
      <c r="FT670"/>
      <c r="FU670"/>
      <c r="FV670"/>
      <c r="FW670"/>
      <c r="FX670"/>
      <c r="FY670"/>
      <c r="FZ670"/>
      <c r="GA670"/>
      <c r="GB670"/>
      <c r="GC670"/>
      <c r="GD670"/>
      <c r="GE670"/>
      <c r="GF670"/>
      <c r="GG670"/>
      <c r="GH670"/>
      <c r="GI670"/>
      <c r="GJ670"/>
      <c r="GK670"/>
      <c r="GL670"/>
      <c r="GM670"/>
      <c r="GN670"/>
      <c r="GO670"/>
      <c r="GP670"/>
      <c r="GQ670"/>
      <c r="GR670"/>
      <c r="GS670"/>
      <c r="GT670"/>
      <c r="GU670"/>
      <c r="GV670"/>
      <c r="GW670"/>
      <c r="GX670"/>
      <c r="GY670"/>
      <c r="GZ670"/>
      <c r="HA670"/>
      <c r="HB670"/>
      <c r="HC670"/>
      <c r="HD670"/>
      <c r="HE670"/>
      <c r="HF670"/>
      <c r="HG670"/>
      <c r="HH670"/>
      <c r="HI670"/>
      <c r="HJ670"/>
      <c r="HK670"/>
      <c r="HL670"/>
      <c r="HM670"/>
      <c r="HN670"/>
      <c r="HO670"/>
      <c r="HP670"/>
      <c r="HQ670"/>
      <c r="HR670"/>
      <c r="HS670"/>
      <c r="HT670"/>
      <c r="HU670"/>
      <c r="HV670"/>
      <c r="HW670"/>
      <c r="HX670"/>
      <c r="HY670"/>
      <c r="HZ670"/>
      <c r="IA670"/>
      <c r="IB670"/>
      <c r="IC670"/>
      <c r="ID670"/>
      <c r="IE670"/>
      <c r="IF670"/>
      <c r="IG670"/>
      <c r="IH670"/>
      <c r="II670"/>
      <c r="IJ670"/>
      <c r="IK670"/>
      <c r="IL670"/>
      <c r="IM670"/>
      <c r="IN670"/>
      <c r="IO670"/>
      <c r="IP670"/>
      <c r="IQ670"/>
      <c r="IR670"/>
      <c r="IS670"/>
      <c r="IT670"/>
      <c r="IU670"/>
      <c r="IV670"/>
    </row>
    <row r="671" spans="1:256" ht="24.9" customHeight="1" x14ac:dyDescent="0.25">
      <c r="A671" s="444" t="s">
        <v>2419</v>
      </c>
      <c r="B671" s="444"/>
      <c r="C671" s="444"/>
      <c r="D671" s="444"/>
      <c r="E671" s="444"/>
      <c r="F671" s="444"/>
      <c r="G671" s="444"/>
      <c r="H671" s="444"/>
      <c r="I671" s="444"/>
      <c r="J671" s="444"/>
      <c r="K671" s="444"/>
      <c r="L671" s="444"/>
      <c r="M671" s="444"/>
      <c r="N671" s="444"/>
      <c r="O671" s="444"/>
      <c r="P671" s="444"/>
      <c r="Q671" s="444"/>
      <c r="R671" s="444"/>
      <c r="S671" s="444"/>
      <c r="T671" s="444"/>
      <c r="U671" s="444"/>
      <c r="V671" s="444"/>
      <c r="W671" s="444"/>
      <c r="X671" s="444"/>
      <c r="Y671" s="444"/>
      <c r="Z671" s="444"/>
      <c r="AA671" s="444"/>
      <c r="AB671" s="444"/>
      <c r="AC671" s="444"/>
      <c r="AD671" s="295"/>
      <c r="AE671" s="295"/>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c r="BY671"/>
      <c r="BZ671"/>
      <c r="CA671"/>
      <c r="CB671"/>
      <c r="CC671"/>
      <c r="CD671"/>
      <c r="CE671"/>
      <c r="CF671"/>
      <c r="CG671"/>
      <c r="CH671"/>
      <c r="CI671"/>
      <c r="CJ671"/>
      <c r="CK671"/>
      <c r="CL671"/>
      <c r="CM671"/>
      <c r="CN671"/>
      <c r="CO671"/>
      <c r="CP671"/>
      <c r="CQ671"/>
      <c r="CR671"/>
      <c r="CS671"/>
      <c r="CT671"/>
      <c r="CU671"/>
      <c r="CV671"/>
      <c r="CW671"/>
      <c r="CX671"/>
      <c r="CY671"/>
      <c r="CZ671"/>
      <c r="DA671"/>
      <c r="DB671"/>
      <c r="DC671"/>
      <c r="DD671"/>
      <c r="DE671"/>
      <c r="DF671"/>
      <c r="DG671"/>
      <c r="DH671"/>
      <c r="DI671"/>
      <c r="DJ671"/>
      <c r="DK671"/>
      <c r="DL671"/>
      <c r="DM671"/>
      <c r="DN671"/>
      <c r="DO671"/>
      <c r="DP671"/>
      <c r="DQ671"/>
      <c r="DR671"/>
      <c r="DS671"/>
      <c r="DT671"/>
      <c r="DU671"/>
      <c r="DV671"/>
      <c r="DW671"/>
      <c r="DX671"/>
      <c r="DY671"/>
      <c r="DZ671"/>
      <c r="EA671"/>
      <c r="EB671"/>
      <c r="EC671"/>
      <c r="ED671"/>
      <c r="EE671"/>
      <c r="EF671"/>
      <c r="EG671"/>
      <c r="EH671"/>
      <c r="EI671"/>
      <c r="EJ671"/>
      <c r="EK671"/>
      <c r="EL671"/>
      <c r="EM671"/>
      <c r="EN671"/>
      <c r="EO671"/>
      <c r="EP671"/>
      <c r="EQ671"/>
      <c r="ER671"/>
      <c r="ES671"/>
      <c r="ET671"/>
      <c r="EU671"/>
      <c r="EV671"/>
      <c r="EW671"/>
      <c r="EX671"/>
      <c r="EY671"/>
      <c r="EZ671"/>
      <c r="FA671"/>
      <c r="FB671"/>
      <c r="FC671"/>
      <c r="FD671"/>
      <c r="FE671"/>
      <c r="FF671"/>
      <c r="FG671"/>
      <c r="FH671"/>
      <c r="FI671"/>
      <c r="FJ671"/>
      <c r="FK671"/>
      <c r="FL671"/>
      <c r="FM671"/>
      <c r="FN671"/>
      <c r="FO671"/>
      <c r="FP671"/>
      <c r="FQ671"/>
      <c r="FR671"/>
      <c r="FS671"/>
      <c r="FT671"/>
      <c r="FU671"/>
      <c r="FV671"/>
      <c r="FW671"/>
      <c r="FX671"/>
      <c r="FY671"/>
      <c r="FZ671"/>
      <c r="GA671"/>
      <c r="GB671"/>
      <c r="GC671"/>
      <c r="GD671"/>
      <c r="GE671"/>
      <c r="GF671"/>
      <c r="GG671"/>
      <c r="GH671"/>
      <c r="GI671"/>
      <c r="GJ671"/>
      <c r="GK671"/>
      <c r="GL671"/>
      <c r="GM671"/>
      <c r="GN671"/>
      <c r="GO671"/>
      <c r="GP671"/>
      <c r="GQ671"/>
      <c r="GR671"/>
      <c r="GS671"/>
      <c r="GT671"/>
      <c r="GU671"/>
      <c r="GV671"/>
      <c r="GW671"/>
      <c r="GX671"/>
      <c r="GY671"/>
      <c r="GZ671"/>
      <c r="HA671"/>
      <c r="HB671"/>
      <c r="HC671"/>
      <c r="HD671"/>
      <c r="HE671"/>
      <c r="HF671"/>
      <c r="HG671"/>
      <c r="HH671"/>
      <c r="HI671"/>
      <c r="HJ671"/>
      <c r="HK671"/>
      <c r="HL671"/>
      <c r="HM671"/>
      <c r="HN671"/>
      <c r="HO671"/>
      <c r="HP671"/>
      <c r="HQ671"/>
      <c r="HR671"/>
      <c r="HS671"/>
      <c r="HT671"/>
      <c r="HU671"/>
      <c r="HV671"/>
      <c r="HW671"/>
      <c r="HX671"/>
      <c r="HY671"/>
      <c r="HZ671"/>
      <c r="IA671"/>
      <c r="IB671"/>
      <c r="IC671"/>
      <c r="ID671"/>
      <c r="IE671"/>
      <c r="IF671"/>
      <c r="IG671"/>
      <c r="IH671"/>
      <c r="II671"/>
      <c r="IJ671"/>
      <c r="IK671"/>
      <c r="IL671"/>
      <c r="IM671"/>
      <c r="IN671"/>
      <c r="IO671"/>
      <c r="IP671"/>
      <c r="IQ671"/>
      <c r="IR671"/>
      <c r="IS671"/>
      <c r="IT671"/>
      <c r="IU671"/>
      <c r="IV671"/>
    </row>
    <row r="672" spans="1:256" ht="24.9" customHeight="1" x14ac:dyDescent="0.25">
      <c r="A672" s="296"/>
      <c r="B672" s="297"/>
      <c r="C672" s="297"/>
      <c r="D672" s="297"/>
      <c r="E672" s="297"/>
      <c r="F672" s="297"/>
      <c r="G672" s="297"/>
      <c r="H672" s="297"/>
      <c r="I672" s="297"/>
      <c r="J672" s="297"/>
      <c r="K672" s="297"/>
      <c r="L672" s="297"/>
      <c r="M672" s="297"/>
      <c r="N672" s="297"/>
      <c r="O672" s="297"/>
      <c r="P672" s="297"/>
      <c r="Q672" s="298"/>
      <c r="R672" s="297"/>
      <c r="S672" s="297"/>
      <c r="T672" s="297"/>
      <c r="U672" s="297"/>
      <c r="V672" s="297"/>
      <c r="W672" s="297"/>
      <c r="X672" s="297"/>
      <c r="Y672" s="297"/>
      <c r="Z672" s="297"/>
      <c r="AA672" s="297"/>
      <c r="AB672" s="297"/>
      <c r="AC672" s="297"/>
      <c r="AD672" s="299"/>
      <c r="AE672" s="299"/>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c r="BY672"/>
      <c r="BZ672"/>
      <c r="CA672"/>
      <c r="CB672"/>
      <c r="CC672"/>
      <c r="CD672"/>
      <c r="CE672"/>
      <c r="CF672"/>
      <c r="CG672"/>
      <c r="CH672"/>
      <c r="CI672"/>
      <c r="CJ672"/>
      <c r="CK672"/>
      <c r="CL672"/>
      <c r="CM672"/>
      <c r="CN672"/>
      <c r="CO672"/>
      <c r="CP672"/>
      <c r="CQ672"/>
      <c r="CR672"/>
      <c r="CS672"/>
      <c r="CT672"/>
      <c r="CU672"/>
      <c r="CV672"/>
      <c r="CW672"/>
      <c r="CX672"/>
      <c r="CY672"/>
      <c r="CZ672"/>
      <c r="DA672"/>
      <c r="DB672"/>
      <c r="DC672"/>
      <c r="DD672"/>
      <c r="DE672"/>
      <c r="DF672"/>
      <c r="DG672"/>
      <c r="DH672"/>
      <c r="DI672"/>
      <c r="DJ672"/>
      <c r="DK672"/>
      <c r="DL672"/>
      <c r="DM672"/>
      <c r="DN672"/>
      <c r="DO672"/>
      <c r="DP672"/>
      <c r="DQ672"/>
      <c r="DR672"/>
      <c r="DS672"/>
      <c r="DT672"/>
      <c r="DU672"/>
      <c r="DV672"/>
      <c r="DW672"/>
      <c r="DX672"/>
      <c r="DY672"/>
      <c r="DZ672"/>
      <c r="EA672"/>
      <c r="EB672"/>
      <c r="EC672"/>
      <c r="ED672"/>
      <c r="EE672"/>
      <c r="EF672"/>
      <c r="EG672"/>
      <c r="EH672"/>
      <c r="EI672"/>
      <c r="EJ672"/>
      <c r="EK672"/>
      <c r="EL672"/>
      <c r="EM672"/>
      <c r="EN672"/>
      <c r="EO672"/>
      <c r="EP672"/>
      <c r="EQ672"/>
      <c r="ER672"/>
      <c r="ES672"/>
      <c r="ET672"/>
      <c r="EU672"/>
      <c r="EV672"/>
      <c r="EW672"/>
      <c r="EX672"/>
      <c r="EY672"/>
      <c r="EZ672"/>
      <c r="FA672"/>
      <c r="FB672"/>
      <c r="FC672"/>
      <c r="FD672"/>
      <c r="FE672"/>
      <c r="FF672"/>
      <c r="FG672"/>
      <c r="FH672"/>
      <c r="FI672"/>
      <c r="FJ672"/>
      <c r="FK672"/>
      <c r="FL672"/>
      <c r="FM672"/>
      <c r="FN672"/>
      <c r="FO672"/>
      <c r="FP672"/>
      <c r="FQ672"/>
      <c r="FR672"/>
      <c r="FS672"/>
      <c r="FT672"/>
      <c r="FU672"/>
      <c r="FV672"/>
      <c r="FW672"/>
      <c r="FX672"/>
      <c r="FY672"/>
      <c r="FZ672"/>
      <c r="GA672"/>
      <c r="GB672"/>
      <c r="GC672"/>
      <c r="GD672"/>
      <c r="GE672"/>
      <c r="GF672"/>
      <c r="GG672"/>
      <c r="GH672"/>
      <c r="GI672"/>
      <c r="GJ672"/>
      <c r="GK672"/>
      <c r="GL672"/>
      <c r="GM672"/>
      <c r="GN672"/>
      <c r="GO672"/>
      <c r="GP672"/>
      <c r="GQ672"/>
      <c r="GR672"/>
      <c r="GS672"/>
      <c r="GT672"/>
      <c r="GU672"/>
      <c r="GV672"/>
      <c r="GW672"/>
      <c r="GX672"/>
      <c r="GY672"/>
      <c r="GZ672"/>
      <c r="HA672"/>
      <c r="HB672"/>
      <c r="HC672"/>
      <c r="HD672"/>
      <c r="HE672"/>
      <c r="HF672"/>
      <c r="HG672"/>
      <c r="HH672"/>
      <c r="HI672"/>
      <c r="HJ672"/>
      <c r="HK672"/>
      <c r="HL672"/>
      <c r="HM672"/>
      <c r="HN672"/>
      <c r="HO672"/>
      <c r="HP672"/>
      <c r="HQ672"/>
      <c r="HR672"/>
      <c r="HS672"/>
      <c r="HT672"/>
      <c r="HU672"/>
      <c r="HV672"/>
      <c r="HW672"/>
      <c r="HX672"/>
      <c r="HY672"/>
      <c r="HZ672"/>
      <c r="IA672"/>
      <c r="IB672"/>
      <c r="IC672"/>
      <c r="ID672"/>
      <c r="IE672"/>
      <c r="IF672"/>
      <c r="IG672"/>
      <c r="IH672"/>
      <c r="II672"/>
      <c r="IJ672"/>
      <c r="IK672"/>
      <c r="IL672"/>
      <c r="IM672"/>
      <c r="IN672"/>
      <c r="IO672"/>
      <c r="IP672"/>
      <c r="IQ672"/>
      <c r="IR672"/>
      <c r="IS672"/>
      <c r="IT672"/>
      <c r="IU672"/>
      <c r="IV672"/>
    </row>
    <row r="673" spans="1:256" ht="24.9" customHeight="1" thickBot="1" x14ac:dyDescent="0.3">
      <c r="A673" s="73"/>
      <c r="B673" s="73"/>
      <c r="C673" s="73"/>
      <c r="D673" s="73"/>
      <c r="E673" s="73"/>
      <c r="F673" s="73"/>
      <c r="G673" s="73"/>
      <c r="H673" s="73"/>
      <c r="I673" s="73"/>
      <c r="J673" s="73"/>
      <c r="K673" s="73"/>
      <c r="L673" s="73"/>
      <c r="M673" s="73"/>
      <c r="N673" s="73"/>
      <c r="O673" s="73"/>
      <c r="P673" s="73"/>
      <c r="Q673" s="100"/>
      <c r="R673" s="73"/>
      <c r="S673" s="73"/>
      <c r="T673" s="73"/>
      <c r="U673" s="73"/>
      <c r="V673" s="73"/>
      <c r="W673" s="73"/>
      <c r="X673" s="73"/>
      <c r="Y673" s="73"/>
      <c r="Z673" s="73"/>
      <c r="AA673" s="73"/>
      <c r="AB673" s="73"/>
      <c r="AC673" s="73"/>
      <c r="AD673" s="101"/>
      <c r="AE673" s="101"/>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c r="BY673"/>
      <c r="BZ673"/>
      <c r="CA673"/>
      <c r="CB673"/>
      <c r="CC673"/>
      <c r="CD673"/>
      <c r="CE673"/>
      <c r="CF673"/>
      <c r="CG673"/>
      <c r="CH673"/>
      <c r="CI673"/>
      <c r="CJ673"/>
      <c r="CK673"/>
      <c r="CL673"/>
      <c r="CM673"/>
      <c r="CN673"/>
      <c r="CO673"/>
      <c r="CP673"/>
      <c r="CQ673"/>
      <c r="CR673"/>
      <c r="CS673"/>
      <c r="CT673"/>
      <c r="CU673"/>
      <c r="CV673"/>
      <c r="CW673"/>
      <c r="CX673"/>
      <c r="CY673"/>
      <c r="CZ673"/>
      <c r="DA673"/>
      <c r="DB673"/>
      <c r="DC673"/>
      <c r="DD673"/>
      <c r="DE673"/>
      <c r="DF673"/>
      <c r="DG673"/>
      <c r="DH673"/>
      <c r="DI673"/>
      <c r="DJ673"/>
      <c r="DK673"/>
      <c r="DL673"/>
      <c r="DM673"/>
      <c r="DN673"/>
      <c r="DO673"/>
      <c r="DP673"/>
      <c r="DQ673"/>
      <c r="DR673"/>
      <c r="DS673"/>
      <c r="DT673"/>
      <c r="DU673"/>
      <c r="DV673"/>
      <c r="DW673"/>
      <c r="DX673"/>
      <c r="DY673"/>
      <c r="DZ673"/>
      <c r="EA673"/>
      <c r="EB673"/>
      <c r="EC673"/>
      <c r="ED673"/>
      <c r="EE673"/>
      <c r="EF673"/>
      <c r="EG673"/>
      <c r="EH673"/>
      <c r="EI673"/>
      <c r="EJ673"/>
      <c r="EK673"/>
      <c r="EL673"/>
      <c r="EM673"/>
      <c r="EN673"/>
      <c r="EO673"/>
      <c r="EP673"/>
      <c r="EQ673"/>
      <c r="ER673"/>
      <c r="ES673"/>
      <c r="ET673"/>
      <c r="EU673"/>
      <c r="EV673"/>
      <c r="EW673"/>
      <c r="EX673"/>
      <c r="EY673"/>
      <c r="EZ673"/>
      <c r="FA673"/>
      <c r="FB673"/>
      <c r="FC673"/>
      <c r="FD673"/>
      <c r="FE673"/>
      <c r="FF673"/>
      <c r="FG673"/>
      <c r="FH673"/>
      <c r="FI673"/>
      <c r="FJ673"/>
      <c r="FK673"/>
      <c r="FL673"/>
      <c r="FM673"/>
      <c r="FN673"/>
      <c r="FO673"/>
      <c r="FP673"/>
      <c r="FQ673"/>
      <c r="FR673"/>
      <c r="FS673"/>
      <c r="FT673"/>
      <c r="FU673"/>
      <c r="FV673"/>
      <c r="FW673"/>
      <c r="FX673"/>
      <c r="FY673"/>
      <c r="FZ673"/>
      <c r="GA673"/>
      <c r="GB673"/>
      <c r="GC673"/>
      <c r="GD673"/>
      <c r="GE673"/>
      <c r="GF673"/>
      <c r="GG673"/>
      <c r="GH673"/>
      <c r="GI673"/>
      <c r="GJ673"/>
      <c r="GK673"/>
      <c r="GL673"/>
      <c r="GM673"/>
      <c r="GN673"/>
      <c r="GO673"/>
      <c r="GP673"/>
      <c r="GQ673"/>
      <c r="GR673"/>
      <c r="GS673"/>
      <c r="GT673"/>
      <c r="GU673"/>
      <c r="GV673"/>
      <c r="GW673"/>
      <c r="GX673"/>
      <c r="GY673"/>
      <c r="GZ673"/>
      <c r="HA673"/>
      <c r="HB673"/>
      <c r="HC673"/>
      <c r="HD673"/>
      <c r="HE673"/>
      <c r="HF673"/>
      <c r="HG673"/>
      <c r="HH673"/>
      <c r="HI673"/>
      <c r="HJ673"/>
      <c r="HK673"/>
      <c r="HL673"/>
      <c r="HM673"/>
      <c r="HN673"/>
      <c r="HO673"/>
      <c r="HP673"/>
      <c r="HQ673"/>
      <c r="HR673"/>
      <c r="HS673"/>
      <c r="HT673"/>
      <c r="HU673"/>
      <c r="HV673"/>
      <c r="HW673"/>
      <c r="HX673"/>
      <c r="HY673"/>
      <c r="HZ673"/>
      <c r="IA673"/>
      <c r="IB673"/>
      <c r="IC673"/>
      <c r="ID673"/>
      <c r="IE673"/>
      <c r="IF673"/>
      <c r="IG673"/>
      <c r="IH673"/>
      <c r="II673"/>
      <c r="IJ673"/>
      <c r="IK673"/>
      <c r="IL673"/>
      <c r="IM673"/>
      <c r="IN673"/>
      <c r="IO673"/>
      <c r="IP673"/>
      <c r="IQ673"/>
      <c r="IR673"/>
      <c r="IS673"/>
      <c r="IT673"/>
      <c r="IU673"/>
      <c r="IV673"/>
    </row>
    <row r="674" spans="1:256" ht="24.9" customHeight="1" thickTop="1" thickBot="1" x14ac:dyDescent="0.3">
      <c r="A674" s="431" t="s">
        <v>163</v>
      </c>
      <c r="B674" s="432"/>
      <c r="C674" s="432"/>
      <c r="D674" s="432"/>
      <c r="E674" s="432"/>
      <c r="F674" s="432"/>
      <c r="G674" s="432"/>
      <c r="H674" s="432"/>
      <c r="I674" s="432"/>
      <c r="J674" s="432"/>
      <c r="K674" s="432"/>
      <c r="L674" s="432"/>
      <c r="M674" s="432"/>
      <c r="N674" s="432"/>
      <c r="O674" s="432"/>
      <c r="P674" s="432"/>
      <c r="Q674" s="432"/>
      <c r="R674" s="432"/>
      <c r="S674" s="432"/>
      <c r="T674" s="432"/>
      <c r="U674" s="432"/>
      <c r="V674" s="432"/>
      <c r="W674" s="432"/>
      <c r="X674" s="432"/>
      <c r="Y674" s="432"/>
      <c r="Z674" s="432"/>
      <c r="AA674" s="432"/>
      <c r="AB674" s="432"/>
      <c r="AC674" s="433"/>
      <c r="AD674" s="66" t="s">
        <v>187</v>
      </c>
      <c r="AE674" s="306" t="s">
        <v>7</v>
      </c>
      <c r="AF674" s="92" t="s">
        <v>1666</v>
      </c>
      <c r="AG674" s="92" t="s">
        <v>1667</v>
      </c>
      <c r="AH674" s="92" t="s">
        <v>1668</v>
      </c>
      <c r="AI674" s="93" t="s">
        <v>1669</v>
      </c>
      <c r="AJ674" s="92"/>
      <c r="AK674" s="93" t="s">
        <v>1670</v>
      </c>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c r="BY674"/>
      <c r="BZ674"/>
      <c r="CA674"/>
      <c r="CB674"/>
      <c r="CC674"/>
      <c r="CD674"/>
      <c r="CE674"/>
      <c r="CF674"/>
      <c r="CG674"/>
      <c r="CH674"/>
      <c r="CI674"/>
      <c r="CJ674"/>
      <c r="CK674"/>
      <c r="CL674"/>
      <c r="CM674"/>
      <c r="CN674"/>
      <c r="CO674"/>
      <c r="CP674"/>
      <c r="CQ674"/>
      <c r="CR674"/>
      <c r="CS674"/>
      <c r="CT674"/>
      <c r="CU674"/>
      <c r="CV674"/>
      <c r="CW674"/>
      <c r="CX674"/>
      <c r="CY674"/>
      <c r="CZ674"/>
      <c r="DA674"/>
      <c r="DB674"/>
      <c r="DC674"/>
      <c r="DD674"/>
      <c r="DE674"/>
      <c r="DF674"/>
      <c r="DG674"/>
      <c r="DH674"/>
      <c r="DI674"/>
      <c r="DJ674"/>
      <c r="DK674"/>
      <c r="DL674"/>
      <c r="DM674"/>
      <c r="DN674"/>
      <c r="DO674"/>
      <c r="DP674"/>
      <c r="DQ674"/>
      <c r="DR674"/>
      <c r="DS674"/>
      <c r="DT674"/>
      <c r="DU674"/>
      <c r="DV674"/>
      <c r="DW674"/>
      <c r="DX674"/>
      <c r="DY674"/>
      <c r="DZ674"/>
      <c r="EA674"/>
      <c r="EB674"/>
      <c r="EC674"/>
      <c r="ED674"/>
      <c r="EE674"/>
      <c r="EF674"/>
      <c r="EG674"/>
      <c r="EH674"/>
      <c r="EI674"/>
      <c r="EJ674"/>
      <c r="EK674"/>
      <c r="EL674"/>
      <c r="EM674"/>
      <c r="EN674"/>
      <c r="EO674"/>
      <c r="EP674"/>
      <c r="EQ674"/>
      <c r="ER674"/>
      <c r="ES674"/>
      <c r="ET674"/>
      <c r="EU674"/>
      <c r="EV674"/>
      <c r="EW674"/>
      <c r="EX674"/>
      <c r="EY674"/>
      <c r="EZ674"/>
      <c r="FA674"/>
      <c r="FB674"/>
      <c r="FC674"/>
      <c r="FD674"/>
      <c r="FE674"/>
      <c r="FF674"/>
      <c r="FG674"/>
      <c r="FH674"/>
      <c r="FI674"/>
      <c r="FJ674"/>
      <c r="FK674"/>
      <c r="FL674"/>
      <c r="FM674"/>
      <c r="FN674"/>
      <c r="FO674"/>
      <c r="FP674"/>
      <c r="FQ674"/>
      <c r="FR674"/>
      <c r="FS674"/>
      <c r="FT674"/>
      <c r="FU674"/>
      <c r="FV674"/>
      <c r="FW674"/>
      <c r="FX674"/>
      <c r="FY674"/>
      <c r="FZ674"/>
      <c r="GA674"/>
      <c r="GB674"/>
      <c r="GC674"/>
      <c r="GD674"/>
      <c r="GE674"/>
      <c r="GF674"/>
      <c r="GG674"/>
      <c r="GH674"/>
      <c r="GI674"/>
      <c r="GJ674"/>
      <c r="GK674"/>
      <c r="GL674"/>
      <c r="GM674"/>
      <c r="GN674"/>
      <c r="GO674"/>
      <c r="GP674"/>
      <c r="GQ674"/>
      <c r="GR674"/>
      <c r="GS674"/>
      <c r="GT674"/>
      <c r="GU674"/>
      <c r="GV674"/>
      <c r="GW674"/>
      <c r="GX674"/>
      <c r="GY674"/>
      <c r="GZ674"/>
      <c r="HA674"/>
      <c r="HB674"/>
      <c r="HC674"/>
      <c r="HD674"/>
      <c r="HE674"/>
      <c r="HF674"/>
      <c r="HG674"/>
      <c r="HH674"/>
      <c r="HI674"/>
      <c r="HJ674"/>
      <c r="HK674"/>
      <c r="HL674"/>
      <c r="HM674"/>
      <c r="HN674"/>
      <c r="HO674"/>
      <c r="HP674"/>
      <c r="HQ674"/>
      <c r="HR674"/>
      <c r="HS674"/>
      <c r="HT674"/>
      <c r="HU674"/>
      <c r="HV674"/>
      <c r="HW674"/>
      <c r="HX674"/>
      <c r="HY674"/>
      <c r="HZ674"/>
      <c r="IA674"/>
      <c r="IB674"/>
      <c r="IC674"/>
      <c r="ID674"/>
      <c r="IE674"/>
      <c r="IF674"/>
      <c r="IG674"/>
      <c r="IH674"/>
      <c r="II674"/>
      <c r="IJ674"/>
      <c r="IK674"/>
      <c r="IL674"/>
      <c r="IM674"/>
      <c r="IN674"/>
      <c r="IO674"/>
      <c r="IP674"/>
      <c r="IQ674"/>
      <c r="IR674"/>
      <c r="IS674"/>
      <c r="IT674"/>
      <c r="IU674"/>
      <c r="IV674"/>
    </row>
    <row r="675" spans="1:256" ht="24.9" customHeight="1" thickTop="1" thickBot="1" x14ac:dyDescent="0.3">
      <c r="A675" s="392" t="s">
        <v>2420</v>
      </c>
      <c r="B675" s="427"/>
      <c r="C675" s="427"/>
      <c r="D675" s="427"/>
      <c r="E675" s="427"/>
      <c r="F675" s="427"/>
      <c r="G675" s="427"/>
      <c r="H675" s="427"/>
      <c r="I675" s="427"/>
      <c r="J675" s="427"/>
      <c r="K675" s="427"/>
      <c r="L675" s="427"/>
      <c r="M675" s="427"/>
      <c r="N675" s="427"/>
      <c r="O675" s="427"/>
      <c r="P675" s="427"/>
      <c r="Q675" s="427"/>
      <c r="R675" s="427"/>
      <c r="S675" s="427"/>
      <c r="T675" s="427"/>
      <c r="U675" s="427"/>
      <c r="V675" s="427"/>
      <c r="W675" s="427"/>
      <c r="X675" s="427"/>
      <c r="Y675" s="427"/>
      <c r="Z675" s="427"/>
      <c r="AA675" s="427"/>
      <c r="AB675" s="427"/>
      <c r="AC675" s="428"/>
      <c r="AD675" s="310">
        <f>'Art. 123'!AF646</f>
        <v>3</v>
      </c>
      <c r="AE675" s="94" t="str">
        <f t="shared" ref="AE675:AE688" si="126">IF(AG675=1,AK675,AG675)</f>
        <v>No aplica</v>
      </c>
      <c r="AF675">
        <f t="shared" ref="AF675:AF688" si="127">AD675/2</f>
        <v>1.5</v>
      </c>
      <c r="AG675" s="92" t="str">
        <f t="shared" ref="AG675:AG688" si="128">IF(AND(AF675&gt;=0,AF675&lt;=1),1,"No aplica")</f>
        <v>No aplica</v>
      </c>
      <c r="AH675" s="95" t="e">
        <f t="shared" ref="AH675:AH688" si="129">AD675/(AG675*2)</f>
        <v>#VALUE!</v>
      </c>
      <c r="AI675" s="96" t="str">
        <f t="shared" ref="AI675:AI688" si="130">IF(AG675=1,AG675/$AG$689,"No aplica")</f>
        <v>No aplica</v>
      </c>
      <c r="AJ675" s="96" t="e">
        <f t="shared" ref="AJ675:AJ688" si="131">AF675*AI675</f>
        <v>#VALUE!</v>
      </c>
      <c r="AK675" s="96" t="e">
        <f t="shared" ref="AK675:AK688" si="132">AJ675*$AE$23</f>
        <v>#VALUE!</v>
      </c>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c r="BY675"/>
      <c r="BZ675"/>
      <c r="CA675"/>
      <c r="CB675"/>
      <c r="CC675"/>
      <c r="CD675"/>
      <c r="CE675"/>
      <c r="CF675"/>
      <c r="CG675"/>
      <c r="CH675"/>
      <c r="CI675"/>
      <c r="CJ675"/>
      <c r="CK675"/>
      <c r="CL675"/>
      <c r="CM675"/>
      <c r="CN675"/>
      <c r="CO675"/>
      <c r="CP675"/>
      <c r="CQ675"/>
      <c r="CR675"/>
      <c r="CS675"/>
      <c r="CT675"/>
      <c r="CU675"/>
      <c r="CV675"/>
      <c r="CW675"/>
      <c r="CX675"/>
      <c r="CY675"/>
      <c r="CZ675"/>
      <c r="DA675"/>
      <c r="DB675"/>
      <c r="DC675"/>
      <c r="DD675"/>
      <c r="DE675"/>
      <c r="DF675"/>
      <c r="DG675"/>
      <c r="DH675"/>
      <c r="DI675"/>
      <c r="DJ675"/>
      <c r="DK675"/>
      <c r="DL675"/>
      <c r="DM675"/>
      <c r="DN675"/>
      <c r="DO675"/>
      <c r="DP675"/>
      <c r="DQ675"/>
      <c r="DR675"/>
      <c r="DS675"/>
      <c r="DT675"/>
      <c r="DU675"/>
      <c r="DV675"/>
      <c r="DW675"/>
      <c r="DX675"/>
      <c r="DY675"/>
      <c r="DZ675"/>
      <c r="EA675"/>
      <c r="EB675"/>
      <c r="EC675"/>
      <c r="ED675"/>
      <c r="EE675"/>
      <c r="EF675"/>
      <c r="EG675"/>
      <c r="EH675"/>
      <c r="EI675"/>
      <c r="EJ675"/>
      <c r="EK675"/>
      <c r="EL675"/>
      <c r="EM675"/>
      <c r="EN675"/>
      <c r="EO675"/>
      <c r="EP675"/>
      <c r="EQ675"/>
      <c r="ER675"/>
      <c r="ES675"/>
      <c r="ET675"/>
      <c r="EU675"/>
      <c r="EV675"/>
      <c r="EW675"/>
      <c r="EX675"/>
      <c r="EY675"/>
      <c r="EZ675"/>
      <c r="FA675"/>
      <c r="FB675"/>
      <c r="FC675"/>
      <c r="FD675"/>
      <c r="FE675"/>
      <c r="FF675"/>
      <c r="FG675"/>
      <c r="FH675"/>
      <c r="FI675"/>
      <c r="FJ675"/>
      <c r="FK675"/>
      <c r="FL675"/>
      <c r="FM675"/>
      <c r="FN675"/>
      <c r="FO675"/>
      <c r="FP675"/>
      <c r="FQ675"/>
      <c r="FR675"/>
      <c r="FS675"/>
      <c r="FT675"/>
      <c r="FU675"/>
      <c r="FV675"/>
      <c r="FW675"/>
      <c r="FX675"/>
      <c r="FY675"/>
      <c r="FZ675"/>
      <c r="GA675"/>
      <c r="GB675"/>
      <c r="GC675"/>
      <c r="GD675"/>
      <c r="GE675"/>
      <c r="GF675"/>
      <c r="GG675"/>
      <c r="GH675"/>
      <c r="GI675"/>
      <c r="GJ675"/>
      <c r="GK675"/>
      <c r="GL675"/>
      <c r="GM675"/>
      <c r="GN675"/>
      <c r="GO675"/>
      <c r="GP675"/>
      <c r="GQ675"/>
      <c r="GR675"/>
      <c r="GS675"/>
      <c r="GT675"/>
      <c r="GU675"/>
      <c r="GV675"/>
      <c r="GW675"/>
      <c r="GX675"/>
      <c r="GY675"/>
      <c r="GZ675"/>
      <c r="HA675"/>
      <c r="HB675"/>
      <c r="HC675"/>
      <c r="HD675"/>
      <c r="HE675"/>
      <c r="HF675"/>
      <c r="HG675"/>
      <c r="HH675"/>
      <c r="HI675"/>
      <c r="HJ675"/>
      <c r="HK675"/>
      <c r="HL675"/>
      <c r="HM675"/>
      <c r="HN675"/>
      <c r="HO675"/>
      <c r="HP675"/>
      <c r="HQ675"/>
      <c r="HR675"/>
      <c r="HS675"/>
      <c r="HT675"/>
      <c r="HU675"/>
      <c r="HV675"/>
      <c r="HW675"/>
      <c r="HX675"/>
      <c r="HY675"/>
      <c r="HZ675"/>
      <c r="IA675"/>
      <c r="IB675"/>
      <c r="IC675"/>
      <c r="ID675"/>
      <c r="IE675"/>
      <c r="IF675"/>
      <c r="IG675"/>
      <c r="IH675"/>
      <c r="II675"/>
      <c r="IJ675"/>
      <c r="IK675"/>
      <c r="IL675"/>
      <c r="IM675"/>
      <c r="IN675"/>
      <c r="IO675"/>
      <c r="IP675"/>
      <c r="IQ675"/>
      <c r="IR675"/>
      <c r="IS675"/>
      <c r="IT675"/>
      <c r="IU675"/>
      <c r="IV675"/>
    </row>
    <row r="676" spans="1:256" ht="24.9" customHeight="1" thickTop="1" thickBot="1" x14ac:dyDescent="0.3">
      <c r="A676" s="392" t="s">
        <v>2421</v>
      </c>
      <c r="B676" s="427"/>
      <c r="C676" s="427"/>
      <c r="D676" s="427"/>
      <c r="E676" s="427"/>
      <c r="F676" s="427"/>
      <c r="G676" s="427"/>
      <c r="H676" s="427"/>
      <c r="I676" s="427"/>
      <c r="J676" s="427"/>
      <c r="K676" s="427"/>
      <c r="L676" s="427"/>
      <c r="M676" s="427"/>
      <c r="N676" s="427"/>
      <c r="O676" s="427"/>
      <c r="P676" s="427"/>
      <c r="Q676" s="427"/>
      <c r="R676" s="427"/>
      <c r="S676" s="427"/>
      <c r="T676" s="427"/>
      <c r="U676" s="427"/>
      <c r="V676" s="427"/>
      <c r="W676" s="427"/>
      <c r="X676" s="427"/>
      <c r="Y676" s="427"/>
      <c r="Z676" s="427"/>
      <c r="AA676" s="427"/>
      <c r="AB676" s="427"/>
      <c r="AC676" s="428"/>
      <c r="AD676" s="310">
        <f>'Art. 123'!AF647</f>
        <v>3</v>
      </c>
      <c r="AE676" s="94" t="str">
        <f t="shared" si="126"/>
        <v>No aplica</v>
      </c>
      <c r="AF676">
        <f t="shared" si="127"/>
        <v>1.5</v>
      </c>
      <c r="AG676" s="92" t="str">
        <f t="shared" si="128"/>
        <v>No aplica</v>
      </c>
      <c r="AH676" s="95" t="e">
        <f t="shared" si="129"/>
        <v>#VALUE!</v>
      </c>
      <c r="AI676" s="96" t="str">
        <f t="shared" si="130"/>
        <v>No aplica</v>
      </c>
      <c r="AJ676" s="96" t="e">
        <f t="shared" si="131"/>
        <v>#VALUE!</v>
      </c>
      <c r="AK676" s="96" t="e">
        <f t="shared" si="132"/>
        <v>#VALUE!</v>
      </c>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c r="BY676"/>
      <c r="BZ676"/>
      <c r="CA676"/>
      <c r="CB676"/>
      <c r="CC676"/>
      <c r="CD676"/>
      <c r="CE676"/>
      <c r="CF676"/>
      <c r="CG676"/>
      <c r="CH676"/>
      <c r="CI676"/>
      <c r="CJ676"/>
      <c r="CK676"/>
      <c r="CL676"/>
      <c r="CM676"/>
      <c r="CN676"/>
      <c r="CO676"/>
      <c r="CP676"/>
      <c r="CQ676"/>
      <c r="CR676"/>
      <c r="CS676"/>
      <c r="CT676"/>
      <c r="CU676"/>
      <c r="CV676"/>
      <c r="CW676"/>
      <c r="CX676"/>
      <c r="CY676"/>
      <c r="CZ676"/>
      <c r="DA676"/>
      <c r="DB676"/>
      <c r="DC676"/>
      <c r="DD676"/>
      <c r="DE676"/>
      <c r="DF676"/>
      <c r="DG676"/>
      <c r="DH676"/>
      <c r="DI676"/>
      <c r="DJ676"/>
      <c r="DK676"/>
      <c r="DL676"/>
      <c r="DM676"/>
      <c r="DN676"/>
      <c r="DO676"/>
      <c r="DP676"/>
      <c r="DQ676"/>
      <c r="DR676"/>
      <c r="DS676"/>
      <c r="DT676"/>
      <c r="DU676"/>
      <c r="DV676"/>
      <c r="DW676"/>
      <c r="DX676"/>
      <c r="DY676"/>
      <c r="DZ676"/>
      <c r="EA676"/>
      <c r="EB676"/>
      <c r="EC676"/>
      <c r="ED676"/>
      <c r="EE676"/>
      <c r="EF676"/>
      <c r="EG676"/>
      <c r="EH676"/>
      <c r="EI676"/>
      <c r="EJ676"/>
      <c r="EK676"/>
      <c r="EL676"/>
      <c r="EM676"/>
      <c r="EN676"/>
      <c r="EO676"/>
      <c r="EP676"/>
      <c r="EQ676"/>
      <c r="ER676"/>
      <c r="ES676"/>
      <c r="ET676"/>
      <c r="EU676"/>
      <c r="EV676"/>
      <c r="EW676"/>
      <c r="EX676"/>
      <c r="EY676"/>
      <c r="EZ676"/>
      <c r="FA676"/>
      <c r="FB676"/>
      <c r="FC676"/>
      <c r="FD676"/>
      <c r="FE676"/>
      <c r="FF676"/>
      <c r="FG676"/>
      <c r="FH676"/>
      <c r="FI676"/>
      <c r="FJ676"/>
      <c r="FK676"/>
      <c r="FL676"/>
      <c r="FM676"/>
      <c r="FN676"/>
      <c r="FO676"/>
      <c r="FP676"/>
      <c r="FQ676"/>
      <c r="FR676"/>
      <c r="FS676"/>
      <c r="FT676"/>
      <c r="FU676"/>
      <c r="FV676"/>
      <c r="FW676"/>
      <c r="FX676"/>
      <c r="FY676"/>
      <c r="FZ676"/>
      <c r="GA676"/>
      <c r="GB676"/>
      <c r="GC676"/>
      <c r="GD676"/>
      <c r="GE676"/>
      <c r="GF676"/>
      <c r="GG676"/>
      <c r="GH676"/>
      <c r="GI676"/>
      <c r="GJ676"/>
      <c r="GK676"/>
      <c r="GL676"/>
      <c r="GM676"/>
      <c r="GN676"/>
      <c r="GO676"/>
      <c r="GP676"/>
      <c r="GQ676"/>
      <c r="GR676"/>
      <c r="GS676"/>
      <c r="GT676"/>
      <c r="GU676"/>
      <c r="GV676"/>
      <c r="GW676"/>
      <c r="GX676"/>
      <c r="GY676"/>
      <c r="GZ676"/>
      <c r="HA676"/>
      <c r="HB676"/>
      <c r="HC676"/>
      <c r="HD676"/>
      <c r="HE676"/>
      <c r="HF676"/>
      <c r="HG676"/>
      <c r="HH676"/>
      <c r="HI676"/>
      <c r="HJ676"/>
      <c r="HK676"/>
      <c r="HL676"/>
      <c r="HM676"/>
      <c r="HN676"/>
      <c r="HO676"/>
      <c r="HP676"/>
      <c r="HQ676"/>
      <c r="HR676"/>
      <c r="HS676"/>
      <c r="HT676"/>
      <c r="HU676"/>
      <c r="HV676"/>
      <c r="HW676"/>
      <c r="HX676"/>
      <c r="HY676"/>
      <c r="HZ676"/>
      <c r="IA676"/>
      <c r="IB676"/>
      <c r="IC676"/>
      <c r="ID676"/>
      <c r="IE676"/>
      <c r="IF676"/>
      <c r="IG676"/>
      <c r="IH676"/>
      <c r="II676"/>
      <c r="IJ676"/>
      <c r="IK676"/>
      <c r="IL676"/>
      <c r="IM676"/>
      <c r="IN676"/>
      <c r="IO676"/>
      <c r="IP676"/>
      <c r="IQ676"/>
      <c r="IR676"/>
      <c r="IS676"/>
      <c r="IT676"/>
      <c r="IU676"/>
      <c r="IV676"/>
    </row>
    <row r="677" spans="1:256" ht="24.9" customHeight="1" thickTop="1" thickBot="1" x14ac:dyDescent="0.3">
      <c r="A677" s="392" t="s">
        <v>2422</v>
      </c>
      <c r="B677" s="427"/>
      <c r="C677" s="427"/>
      <c r="D677" s="427"/>
      <c r="E677" s="427"/>
      <c r="F677" s="427"/>
      <c r="G677" s="427"/>
      <c r="H677" s="427"/>
      <c r="I677" s="427"/>
      <c r="J677" s="427"/>
      <c r="K677" s="427"/>
      <c r="L677" s="427"/>
      <c r="M677" s="427"/>
      <c r="N677" s="427"/>
      <c r="O677" s="427"/>
      <c r="P677" s="427"/>
      <c r="Q677" s="427"/>
      <c r="R677" s="427"/>
      <c r="S677" s="427"/>
      <c r="T677" s="427"/>
      <c r="U677" s="427"/>
      <c r="V677" s="427"/>
      <c r="W677" s="427"/>
      <c r="X677" s="427"/>
      <c r="Y677" s="427"/>
      <c r="Z677" s="427"/>
      <c r="AA677" s="427"/>
      <c r="AB677" s="427"/>
      <c r="AC677" s="428"/>
      <c r="AD677" s="310">
        <f>'Art. 123'!AF648</f>
        <v>3</v>
      </c>
      <c r="AE677" s="94" t="str">
        <f t="shared" si="126"/>
        <v>No aplica</v>
      </c>
      <c r="AF677">
        <f t="shared" si="127"/>
        <v>1.5</v>
      </c>
      <c r="AG677" s="92" t="str">
        <f t="shared" si="128"/>
        <v>No aplica</v>
      </c>
      <c r="AH677" s="95" t="e">
        <f t="shared" si="129"/>
        <v>#VALUE!</v>
      </c>
      <c r="AI677" s="96" t="str">
        <f t="shared" si="130"/>
        <v>No aplica</v>
      </c>
      <c r="AJ677" s="96" t="e">
        <f t="shared" si="131"/>
        <v>#VALUE!</v>
      </c>
      <c r="AK677" s="96" t="e">
        <f t="shared" si="132"/>
        <v>#VALUE!</v>
      </c>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c r="BY677"/>
      <c r="BZ677"/>
      <c r="CA677"/>
      <c r="CB677"/>
      <c r="CC677"/>
      <c r="CD677"/>
      <c r="CE677"/>
      <c r="CF677"/>
      <c r="CG677"/>
      <c r="CH677"/>
      <c r="CI677"/>
      <c r="CJ677"/>
      <c r="CK677"/>
      <c r="CL677"/>
      <c r="CM677"/>
      <c r="CN677"/>
      <c r="CO677"/>
      <c r="CP677"/>
      <c r="CQ677"/>
      <c r="CR677"/>
      <c r="CS677"/>
      <c r="CT677"/>
      <c r="CU677"/>
      <c r="CV677"/>
      <c r="CW677"/>
      <c r="CX677"/>
      <c r="CY677"/>
      <c r="CZ677"/>
      <c r="DA677"/>
      <c r="DB677"/>
      <c r="DC677"/>
      <c r="DD677"/>
      <c r="DE677"/>
      <c r="DF677"/>
      <c r="DG677"/>
      <c r="DH677"/>
      <c r="DI677"/>
      <c r="DJ677"/>
      <c r="DK677"/>
      <c r="DL677"/>
      <c r="DM677"/>
      <c r="DN677"/>
      <c r="DO677"/>
      <c r="DP677"/>
      <c r="DQ677"/>
      <c r="DR677"/>
      <c r="DS677"/>
      <c r="DT677"/>
      <c r="DU677"/>
      <c r="DV677"/>
      <c r="DW677"/>
      <c r="DX677"/>
      <c r="DY677"/>
      <c r="DZ677"/>
      <c r="EA677"/>
      <c r="EB677"/>
      <c r="EC677"/>
      <c r="ED677"/>
      <c r="EE677"/>
      <c r="EF677"/>
      <c r="EG677"/>
      <c r="EH677"/>
      <c r="EI677"/>
      <c r="EJ677"/>
      <c r="EK677"/>
      <c r="EL677"/>
      <c r="EM677"/>
      <c r="EN677"/>
      <c r="EO677"/>
      <c r="EP677"/>
      <c r="EQ677"/>
      <c r="ER677"/>
      <c r="ES677"/>
      <c r="ET677"/>
      <c r="EU677"/>
      <c r="EV677"/>
      <c r="EW677"/>
      <c r="EX677"/>
      <c r="EY677"/>
      <c r="EZ677"/>
      <c r="FA677"/>
      <c r="FB677"/>
      <c r="FC677"/>
      <c r="FD677"/>
      <c r="FE677"/>
      <c r="FF677"/>
      <c r="FG677"/>
      <c r="FH677"/>
      <c r="FI677"/>
      <c r="FJ677"/>
      <c r="FK677"/>
      <c r="FL677"/>
      <c r="FM677"/>
      <c r="FN677"/>
      <c r="FO677"/>
      <c r="FP677"/>
      <c r="FQ677"/>
      <c r="FR677"/>
      <c r="FS677"/>
      <c r="FT677"/>
      <c r="FU677"/>
      <c r="FV677"/>
      <c r="FW677"/>
      <c r="FX677"/>
      <c r="FY677"/>
      <c r="FZ677"/>
      <c r="GA677"/>
      <c r="GB677"/>
      <c r="GC677"/>
      <c r="GD677"/>
      <c r="GE677"/>
      <c r="GF677"/>
      <c r="GG677"/>
      <c r="GH677"/>
      <c r="GI677"/>
      <c r="GJ677"/>
      <c r="GK677"/>
      <c r="GL677"/>
      <c r="GM677"/>
      <c r="GN677"/>
      <c r="GO677"/>
      <c r="GP677"/>
      <c r="GQ677"/>
      <c r="GR677"/>
      <c r="GS677"/>
      <c r="GT677"/>
      <c r="GU677"/>
      <c r="GV677"/>
      <c r="GW677"/>
      <c r="GX677"/>
      <c r="GY677"/>
      <c r="GZ677"/>
      <c r="HA677"/>
      <c r="HB677"/>
      <c r="HC677"/>
      <c r="HD677"/>
      <c r="HE677"/>
      <c r="HF677"/>
      <c r="HG677"/>
      <c r="HH677"/>
      <c r="HI677"/>
      <c r="HJ677"/>
      <c r="HK677"/>
      <c r="HL677"/>
      <c r="HM677"/>
      <c r="HN677"/>
      <c r="HO677"/>
      <c r="HP677"/>
      <c r="HQ677"/>
      <c r="HR677"/>
      <c r="HS677"/>
      <c r="HT677"/>
      <c r="HU677"/>
      <c r="HV677"/>
      <c r="HW677"/>
      <c r="HX677"/>
      <c r="HY677"/>
      <c r="HZ677"/>
      <c r="IA677"/>
      <c r="IB677"/>
      <c r="IC677"/>
      <c r="ID677"/>
      <c r="IE677"/>
      <c r="IF677"/>
      <c r="IG677"/>
      <c r="IH677"/>
      <c r="II677"/>
      <c r="IJ677"/>
      <c r="IK677"/>
      <c r="IL677"/>
      <c r="IM677"/>
      <c r="IN677"/>
      <c r="IO677"/>
      <c r="IP677"/>
      <c r="IQ677"/>
      <c r="IR677"/>
      <c r="IS677"/>
      <c r="IT677"/>
      <c r="IU677"/>
      <c r="IV677"/>
    </row>
    <row r="678" spans="1:256" ht="24.9" customHeight="1" thickTop="1" thickBot="1" x14ac:dyDescent="0.3">
      <c r="A678" s="392" t="s">
        <v>2301</v>
      </c>
      <c r="B678" s="427"/>
      <c r="C678" s="427"/>
      <c r="D678" s="427"/>
      <c r="E678" s="427"/>
      <c r="F678" s="427"/>
      <c r="G678" s="427"/>
      <c r="H678" s="427"/>
      <c r="I678" s="427"/>
      <c r="J678" s="427"/>
      <c r="K678" s="427"/>
      <c r="L678" s="427"/>
      <c r="M678" s="427"/>
      <c r="N678" s="427"/>
      <c r="O678" s="427"/>
      <c r="P678" s="427"/>
      <c r="Q678" s="427"/>
      <c r="R678" s="427"/>
      <c r="S678" s="427"/>
      <c r="T678" s="427"/>
      <c r="U678" s="427"/>
      <c r="V678" s="427"/>
      <c r="W678" s="427"/>
      <c r="X678" s="427"/>
      <c r="Y678" s="427"/>
      <c r="Z678" s="427"/>
      <c r="AA678" s="427"/>
      <c r="AB678" s="427"/>
      <c r="AC678" s="428"/>
      <c r="AD678" s="310">
        <f>'Art. 123'!AF649</f>
        <v>3</v>
      </c>
      <c r="AE678" s="94" t="str">
        <f t="shared" si="126"/>
        <v>No aplica</v>
      </c>
      <c r="AF678">
        <f t="shared" si="127"/>
        <v>1.5</v>
      </c>
      <c r="AG678" s="92" t="str">
        <f t="shared" si="128"/>
        <v>No aplica</v>
      </c>
      <c r="AH678" s="95" t="e">
        <f t="shared" si="129"/>
        <v>#VALUE!</v>
      </c>
      <c r="AI678" s="96" t="str">
        <f t="shared" si="130"/>
        <v>No aplica</v>
      </c>
      <c r="AJ678" s="96" t="e">
        <f t="shared" si="131"/>
        <v>#VALUE!</v>
      </c>
      <c r="AK678" s="96" t="e">
        <f t="shared" si="132"/>
        <v>#VALUE!</v>
      </c>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c r="BY678"/>
      <c r="BZ678"/>
      <c r="CA678"/>
      <c r="CB678"/>
      <c r="CC678"/>
      <c r="CD678"/>
      <c r="CE678"/>
      <c r="CF678"/>
      <c r="CG678"/>
      <c r="CH678"/>
      <c r="CI678"/>
      <c r="CJ678"/>
      <c r="CK678"/>
      <c r="CL678"/>
      <c r="CM678"/>
      <c r="CN678"/>
      <c r="CO678"/>
      <c r="CP678"/>
      <c r="CQ678"/>
      <c r="CR678"/>
      <c r="CS678"/>
      <c r="CT678"/>
      <c r="CU678"/>
      <c r="CV678"/>
      <c r="CW678"/>
      <c r="CX678"/>
      <c r="CY678"/>
      <c r="CZ678"/>
      <c r="DA678"/>
      <c r="DB678"/>
      <c r="DC678"/>
      <c r="DD678"/>
      <c r="DE678"/>
      <c r="DF678"/>
      <c r="DG678"/>
      <c r="DH678"/>
      <c r="DI678"/>
      <c r="DJ678"/>
      <c r="DK678"/>
      <c r="DL678"/>
      <c r="DM678"/>
      <c r="DN678"/>
      <c r="DO678"/>
      <c r="DP678"/>
      <c r="DQ678"/>
      <c r="DR678"/>
      <c r="DS678"/>
      <c r="DT678"/>
      <c r="DU678"/>
      <c r="DV678"/>
      <c r="DW678"/>
      <c r="DX678"/>
      <c r="DY678"/>
      <c r="DZ678"/>
      <c r="EA678"/>
      <c r="EB678"/>
      <c r="EC678"/>
      <c r="ED678"/>
      <c r="EE678"/>
      <c r="EF678"/>
      <c r="EG678"/>
      <c r="EH678"/>
      <c r="EI678"/>
      <c r="EJ678"/>
      <c r="EK678"/>
      <c r="EL678"/>
      <c r="EM678"/>
      <c r="EN678"/>
      <c r="EO678"/>
      <c r="EP678"/>
      <c r="EQ678"/>
      <c r="ER678"/>
      <c r="ES678"/>
      <c r="ET678"/>
      <c r="EU678"/>
      <c r="EV678"/>
      <c r="EW678"/>
      <c r="EX678"/>
      <c r="EY678"/>
      <c r="EZ678"/>
      <c r="FA678"/>
      <c r="FB678"/>
      <c r="FC678"/>
      <c r="FD678"/>
      <c r="FE678"/>
      <c r="FF678"/>
      <c r="FG678"/>
      <c r="FH678"/>
      <c r="FI678"/>
      <c r="FJ678"/>
      <c r="FK678"/>
      <c r="FL678"/>
      <c r="FM678"/>
      <c r="FN678"/>
      <c r="FO678"/>
      <c r="FP678"/>
      <c r="FQ678"/>
      <c r="FR678"/>
      <c r="FS678"/>
      <c r="FT678"/>
      <c r="FU678"/>
      <c r="FV678"/>
      <c r="FW678"/>
      <c r="FX678"/>
      <c r="FY678"/>
      <c r="FZ678"/>
      <c r="GA678"/>
      <c r="GB678"/>
      <c r="GC678"/>
      <c r="GD678"/>
      <c r="GE678"/>
      <c r="GF678"/>
      <c r="GG678"/>
      <c r="GH678"/>
      <c r="GI678"/>
      <c r="GJ678"/>
      <c r="GK678"/>
      <c r="GL678"/>
      <c r="GM678"/>
      <c r="GN678"/>
      <c r="GO678"/>
      <c r="GP678"/>
      <c r="GQ678"/>
      <c r="GR678"/>
      <c r="GS678"/>
      <c r="GT678"/>
      <c r="GU678"/>
      <c r="GV678"/>
      <c r="GW678"/>
      <c r="GX678"/>
      <c r="GY678"/>
      <c r="GZ678"/>
      <c r="HA678"/>
      <c r="HB678"/>
      <c r="HC678"/>
      <c r="HD678"/>
      <c r="HE678"/>
      <c r="HF678"/>
      <c r="HG678"/>
      <c r="HH678"/>
      <c r="HI678"/>
      <c r="HJ678"/>
      <c r="HK678"/>
      <c r="HL678"/>
      <c r="HM678"/>
      <c r="HN678"/>
      <c r="HO678"/>
      <c r="HP678"/>
      <c r="HQ678"/>
      <c r="HR678"/>
      <c r="HS678"/>
      <c r="HT678"/>
      <c r="HU678"/>
      <c r="HV678"/>
      <c r="HW678"/>
      <c r="HX678"/>
      <c r="HY678"/>
      <c r="HZ678"/>
      <c r="IA678"/>
      <c r="IB678"/>
      <c r="IC678"/>
      <c r="ID678"/>
      <c r="IE678"/>
      <c r="IF678"/>
      <c r="IG678"/>
      <c r="IH678"/>
      <c r="II678"/>
      <c r="IJ678"/>
      <c r="IK678"/>
      <c r="IL678"/>
      <c r="IM678"/>
      <c r="IN678"/>
      <c r="IO678"/>
      <c r="IP678"/>
      <c r="IQ678"/>
      <c r="IR678"/>
      <c r="IS678"/>
      <c r="IT678"/>
      <c r="IU678"/>
      <c r="IV678"/>
    </row>
    <row r="679" spans="1:256" ht="24.9" customHeight="1" thickTop="1" thickBot="1" x14ac:dyDescent="0.3">
      <c r="A679" s="434" t="s">
        <v>2423</v>
      </c>
      <c r="B679" s="435"/>
      <c r="C679" s="435"/>
      <c r="D679" s="435"/>
      <c r="E679" s="435"/>
      <c r="F679" s="435"/>
      <c r="G679" s="435"/>
      <c r="H679" s="435"/>
      <c r="I679" s="435"/>
      <c r="J679" s="435"/>
      <c r="K679" s="435"/>
      <c r="L679" s="435"/>
      <c r="M679" s="435"/>
      <c r="N679" s="435"/>
      <c r="O679" s="435"/>
      <c r="P679" s="435"/>
      <c r="Q679" s="435"/>
      <c r="R679" s="435"/>
      <c r="S679" s="435"/>
      <c r="T679" s="435"/>
      <c r="U679" s="435"/>
      <c r="V679" s="435"/>
      <c r="W679" s="435"/>
      <c r="X679" s="435"/>
      <c r="Y679" s="435"/>
      <c r="Z679" s="435"/>
      <c r="AA679" s="435"/>
      <c r="AB679" s="435"/>
      <c r="AC679" s="436"/>
      <c r="AD679" s="310">
        <f>'Art. 123'!AF650</f>
        <v>3</v>
      </c>
      <c r="AE679" s="94" t="str">
        <f t="shared" si="126"/>
        <v>No aplica</v>
      </c>
      <c r="AF679">
        <f t="shared" si="127"/>
        <v>1.5</v>
      </c>
      <c r="AG679" s="92" t="str">
        <f t="shared" si="128"/>
        <v>No aplica</v>
      </c>
      <c r="AH679" s="95" t="e">
        <f t="shared" si="129"/>
        <v>#VALUE!</v>
      </c>
      <c r="AI679" s="96" t="str">
        <f t="shared" si="130"/>
        <v>No aplica</v>
      </c>
      <c r="AJ679" s="96" t="e">
        <f t="shared" si="131"/>
        <v>#VALUE!</v>
      </c>
      <c r="AK679" s="96" t="e">
        <f t="shared" si="132"/>
        <v>#VALUE!</v>
      </c>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c r="BY679"/>
      <c r="BZ679"/>
      <c r="CA679"/>
      <c r="CB679"/>
      <c r="CC679"/>
      <c r="CD679"/>
      <c r="CE679"/>
      <c r="CF679"/>
      <c r="CG679"/>
      <c r="CH679"/>
      <c r="CI679"/>
      <c r="CJ679"/>
      <c r="CK679"/>
      <c r="CL679"/>
      <c r="CM679"/>
      <c r="CN679"/>
      <c r="CO679"/>
      <c r="CP679"/>
      <c r="CQ679"/>
      <c r="CR679"/>
      <c r="CS679"/>
      <c r="CT679"/>
      <c r="CU679"/>
      <c r="CV679"/>
      <c r="CW679"/>
      <c r="CX679"/>
      <c r="CY679"/>
      <c r="CZ679"/>
      <c r="DA679"/>
      <c r="DB679"/>
      <c r="DC679"/>
      <c r="DD679"/>
      <c r="DE679"/>
      <c r="DF679"/>
      <c r="DG679"/>
      <c r="DH679"/>
      <c r="DI679"/>
      <c r="DJ679"/>
      <c r="DK679"/>
      <c r="DL679"/>
      <c r="DM679"/>
      <c r="DN679"/>
      <c r="DO679"/>
      <c r="DP679"/>
      <c r="DQ679"/>
      <c r="DR679"/>
      <c r="DS679"/>
      <c r="DT679"/>
      <c r="DU679"/>
      <c r="DV679"/>
      <c r="DW679"/>
      <c r="DX679"/>
      <c r="DY679"/>
      <c r="DZ679"/>
      <c r="EA679"/>
      <c r="EB679"/>
      <c r="EC679"/>
      <c r="ED679"/>
      <c r="EE679"/>
      <c r="EF679"/>
      <c r="EG679"/>
      <c r="EH679"/>
      <c r="EI679"/>
      <c r="EJ679"/>
      <c r="EK679"/>
      <c r="EL679"/>
      <c r="EM679"/>
      <c r="EN679"/>
      <c r="EO679"/>
      <c r="EP679"/>
      <c r="EQ679"/>
      <c r="ER679"/>
      <c r="ES679"/>
      <c r="ET679"/>
      <c r="EU679"/>
      <c r="EV679"/>
      <c r="EW679"/>
      <c r="EX679"/>
      <c r="EY679"/>
      <c r="EZ679"/>
      <c r="FA679"/>
      <c r="FB679"/>
      <c r="FC679"/>
      <c r="FD679"/>
      <c r="FE679"/>
      <c r="FF679"/>
      <c r="FG679"/>
      <c r="FH679"/>
      <c r="FI679"/>
      <c r="FJ679"/>
      <c r="FK679"/>
      <c r="FL679"/>
      <c r="FM679"/>
      <c r="FN679"/>
      <c r="FO679"/>
      <c r="FP679"/>
      <c r="FQ679"/>
      <c r="FR679"/>
      <c r="FS679"/>
      <c r="FT679"/>
      <c r="FU679"/>
      <c r="FV679"/>
      <c r="FW679"/>
      <c r="FX679"/>
      <c r="FY679"/>
      <c r="FZ679"/>
      <c r="GA679"/>
      <c r="GB679"/>
      <c r="GC679"/>
      <c r="GD679"/>
      <c r="GE679"/>
      <c r="GF679"/>
      <c r="GG679"/>
      <c r="GH679"/>
      <c r="GI679"/>
      <c r="GJ679"/>
      <c r="GK679"/>
      <c r="GL679"/>
      <c r="GM679"/>
      <c r="GN679"/>
      <c r="GO679"/>
      <c r="GP679"/>
      <c r="GQ679"/>
      <c r="GR679"/>
      <c r="GS679"/>
      <c r="GT679"/>
      <c r="GU679"/>
      <c r="GV679"/>
      <c r="GW679"/>
      <c r="GX679"/>
      <c r="GY679"/>
      <c r="GZ679"/>
      <c r="HA679"/>
      <c r="HB679"/>
      <c r="HC679"/>
      <c r="HD679"/>
      <c r="HE679"/>
      <c r="HF679"/>
      <c r="HG679"/>
      <c r="HH679"/>
      <c r="HI679"/>
      <c r="HJ679"/>
      <c r="HK679"/>
      <c r="HL679"/>
      <c r="HM679"/>
      <c r="HN679"/>
      <c r="HO679"/>
      <c r="HP679"/>
      <c r="HQ679"/>
      <c r="HR679"/>
      <c r="HS679"/>
      <c r="HT679"/>
      <c r="HU679"/>
      <c r="HV679"/>
      <c r="HW679"/>
      <c r="HX679"/>
      <c r="HY679"/>
      <c r="HZ679"/>
      <c r="IA679"/>
      <c r="IB679"/>
      <c r="IC679"/>
      <c r="ID679"/>
      <c r="IE679"/>
      <c r="IF679"/>
      <c r="IG679"/>
      <c r="IH679"/>
      <c r="II679"/>
      <c r="IJ679"/>
      <c r="IK679"/>
      <c r="IL679"/>
      <c r="IM679"/>
      <c r="IN679"/>
      <c r="IO679"/>
      <c r="IP679"/>
      <c r="IQ679"/>
      <c r="IR679"/>
      <c r="IS679"/>
      <c r="IT679"/>
      <c r="IU679"/>
      <c r="IV679"/>
    </row>
    <row r="680" spans="1:256" ht="24.9" customHeight="1" thickTop="1" thickBot="1" x14ac:dyDescent="0.3">
      <c r="A680" s="434" t="s">
        <v>2424</v>
      </c>
      <c r="B680" s="435"/>
      <c r="C680" s="435"/>
      <c r="D680" s="435"/>
      <c r="E680" s="435"/>
      <c r="F680" s="435"/>
      <c r="G680" s="435"/>
      <c r="H680" s="435"/>
      <c r="I680" s="435"/>
      <c r="J680" s="435"/>
      <c r="K680" s="435"/>
      <c r="L680" s="435"/>
      <c r="M680" s="435"/>
      <c r="N680" s="435"/>
      <c r="O680" s="435"/>
      <c r="P680" s="435"/>
      <c r="Q680" s="435"/>
      <c r="R680" s="435"/>
      <c r="S680" s="435"/>
      <c r="T680" s="435"/>
      <c r="U680" s="435"/>
      <c r="V680" s="435"/>
      <c r="W680" s="435"/>
      <c r="X680" s="435"/>
      <c r="Y680" s="435"/>
      <c r="Z680" s="435"/>
      <c r="AA680" s="435"/>
      <c r="AB680" s="435"/>
      <c r="AC680" s="436"/>
      <c r="AD680" s="310">
        <f>'Art. 123'!AF651</f>
        <v>3</v>
      </c>
      <c r="AE680" s="94" t="str">
        <f t="shared" si="126"/>
        <v>No aplica</v>
      </c>
      <c r="AF680">
        <f t="shared" si="127"/>
        <v>1.5</v>
      </c>
      <c r="AG680" s="92" t="str">
        <f t="shared" si="128"/>
        <v>No aplica</v>
      </c>
      <c r="AH680" s="95" t="e">
        <f t="shared" si="129"/>
        <v>#VALUE!</v>
      </c>
      <c r="AI680" s="96" t="str">
        <f t="shared" si="130"/>
        <v>No aplica</v>
      </c>
      <c r="AJ680" s="96" t="e">
        <f t="shared" si="131"/>
        <v>#VALUE!</v>
      </c>
      <c r="AK680" s="96" t="e">
        <f t="shared" si="132"/>
        <v>#VALUE!</v>
      </c>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c r="BY680"/>
      <c r="BZ680"/>
      <c r="CA680"/>
      <c r="CB680"/>
      <c r="CC680"/>
      <c r="CD680"/>
      <c r="CE680"/>
      <c r="CF680"/>
      <c r="CG680"/>
      <c r="CH680"/>
      <c r="CI680"/>
      <c r="CJ680"/>
      <c r="CK680"/>
      <c r="CL680"/>
      <c r="CM680"/>
      <c r="CN680"/>
      <c r="CO680"/>
      <c r="CP680"/>
      <c r="CQ680"/>
      <c r="CR680"/>
      <c r="CS680"/>
      <c r="CT680"/>
      <c r="CU680"/>
      <c r="CV680"/>
      <c r="CW680"/>
      <c r="CX680"/>
      <c r="CY680"/>
      <c r="CZ680"/>
      <c r="DA680"/>
      <c r="DB680"/>
      <c r="DC680"/>
      <c r="DD680"/>
      <c r="DE680"/>
      <c r="DF680"/>
      <c r="DG680"/>
      <c r="DH680"/>
      <c r="DI680"/>
      <c r="DJ680"/>
      <c r="DK680"/>
      <c r="DL680"/>
      <c r="DM680"/>
      <c r="DN680"/>
      <c r="DO680"/>
      <c r="DP680"/>
      <c r="DQ680"/>
      <c r="DR680"/>
      <c r="DS680"/>
      <c r="DT680"/>
      <c r="DU680"/>
      <c r="DV680"/>
      <c r="DW680"/>
      <c r="DX680"/>
      <c r="DY680"/>
      <c r="DZ680"/>
      <c r="EA680"/>
      <c r="EB680"/>
      <c r="EC680"/>
      <c r="ED680"/>
      <c r="EE680"/>
      <c r="EF680"/>
      <c r="EG680"/>
      <c r="EH680"/>
      <c r="EI680"/>
      <c r="EJ680"/>
      <c r="EK680"/>
      <c r="EL680"/>
      <c r="EM680"/>
      <c r="EN680"/>
      <c r="EO680"/>
      <c r="EP680"/>
      <c r="EQ680"/>
      <c r="ER680"/>
      <c r="ES680"/>
      <c r="ET680"/>
      <c r="EU680"/>
      <c r="EV680"/>
      <c r="EW680"/>
      <c r="EX680"/>
      <c r="EY680"/>
      <c r="EZ680"/>
      <c r="FA680"/>
      <c r="FB680"/>
      <c r="FC680"/>
      <c r="FD680"/>
      <c r="FE680"/>
      <c r="FF680"/>
      <c r="FG680"/>
      <c r="FH680"/>
      <c r="FI680"/>
      <c r="FJ680"/>
      <c r="FK680"/>
      <c r="FL680"/>
      <c r="FM680"/>
      <c r="FN680"/>
      <c r="FO680"/>
      <c r="FP680"/>
      <c r="FQ680"/>
      <c r="FR680"/>
      <c r="FS680"/>
      <c r="FT680"/>
      <c r="FU680"/>
      <c r="FV680"/>
      <c r="FW680"/>
      <c r="FX680"/>
      <c r="FY680"/>
      <c r="FZ680"/>
      <c r="GA680"/>
      <c r="GB680"/>
      <c r="GC680"/>
      <c r="GD680"/>
      <c r="GE680"/>
      <c r="GF680"/>
      <c r="GG680"/>
      <c r="GH680"/>
      <c r="GI680"/>
      <c r="GJ680"/>
      <c r="GK680"/>
      <c r="GL680"/>
      <c r="GM680"/>
      <c r="GN680"/>
      <c r="GO680"/>
      <c r="GP680"/>
      <c r="GQ680"/>
      <c r="GR680"/>
      <c r="GS680"/>
      <c r="GT680"/>
      <c r="GU680"/>
      <c r="GV680"/>
      <c r="GW680"/>
      <c r="GX680"/>
      <c r="GY680"/>
      <c r="GZ680"/>
      <c r="HA680"/>
      <c r="HB680"/>
      <c r="HC680"/>
      <c r="HD680"/>
      <c r="HE680"/>
      <c r="HF680"/>
      <c r="HG680"/>
      <c r="HH680"/>
      <c r="HI680"/>
      <c r="HJ680"/>
      <c r="HK680"/>
      <c r="HL680"/>
      <c r="HM680"/>
      <c r="HN680"/>
      <c r="HO680"/>
      <c r="HP680"/>
      <c r="HQ680"/>
      <c r="HR680"/>
      <c r="HS680"/>
      <c r="HT680"/>
      <c r="HU680"/>
      <c r="HV680"/>
      <c r="HW680"/>
      <c r="HX680"/>
      <c r="HY680"/>
      <c r="HZ680"/>
      <c r="IA680"/>
      <c r="IB680"/>
      <c r="IC680"/>
      <c r="ID680"/>
      <c r="IE680"/>
      <c r="IF680"/>
      <c r="IG680"/>
      <c r="IH680"/>
      <c r="II680"/>
      <c r="IJ680"/>
      <c r="IK680"/>
      <c r="IL680"/>
      <c r="IM680"/>
      <c r="IN680"/>
      <c r="IO680"/>
      <c r="IP680"/>
      <c r="IQ680"/>
      <c r="IR680"/>
      <c r="IS680"/>
      <c r="IT680"/>
      <c r="IU680"/>
      <c r="IV680"/>
    </row>
    <row r="681" spans="1:256" ht="24.9" customHeight="1" thickTop="1" thickBot="1" x14ac:dyDescent="0.3">
      <c r="A681" s="392" t="s">
        <v>2425</v>
      </c>
      <c r="B681" s="427"/>
      <c r="C681" s="427"/>
      <c r="D681" s="427"/>
      <c r="E681" s="427"/>
      <c r="F681" s="427"/>
      <c r="G681" s="427"/>
      <c r="H681" s="427"/>
      <c r="I681" s="427"/>
      <c r="J681" s="427"/>
      <c r="K681" s="427"/>
      <c r="L681" s="427"/>
      <c r="M681" s="427"/>
      <c r="N681" s="427"/>
      <c r="O681" s="427"/>
      <c r="P681" s="427"/>
      <c r="Q681" s="427"/>
      <c r="R681" s="427"/>
      <c r="S681" s="427"/>
      <c r="T681" s="427"/>
      <c r="U681" s="427"/>
      <c r="V681" s="427"/>
      <c r="W681" s="427"/>
      <c r="X681" s="427"/>
      <c r="Y681" s="427"/>
      <c r="Z681" s="427"/>
      <c r="AA681" s="427"/>
      <c r="AB681" s="427"/>
      <c r="AC681" s="428"/>
      <c r="AD681" s="310">
        <f>'Art. 123'!AF652</f>
        <v>3</v>
      </c>
      <c r="AE681" s="94" t="str">
        <f t="shared" si="126"/>
        <v>No aplica</v>
      </c>
      <c r="AF681">
        <f t="shared" si="127"/>
        <v>1.5</v>
      </c>
      <c r="AG681" s="92" t="str">
        <f t="shared" si="128"/>
        <v>No aplica</v>
      </c>
      <c r="AH681" s="95" t="e">
        <f t="shared" si="129"/>
        <v>#VALUE!</v>
      </c>
      <c r="AI681" s="96" t="str">
        <f t="shared" si="130"/>
        <v>No aplica</v>
      </c>
      <c r="AJ681" s="96" t="e">
        <f t="shared" si="131"/>
        <v>#VALUE!</v>
      </c>
      <c r="AK681" s="96" t="e">
        <f t="shared" si="132"/>
        <v>#VALUE!</v>
      </c>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c r="BY681"/>
      <c r="BZ681"/>
      <c r="CA681"/>
      <c r="CB681"/>
      <c r="CC681"/>
      <c r="CD681"/>
      <c r="CE681"/>
      <c r="CF681"/>
      <c r="CG681"/>
      <c r="CH681"/>
      <c r="CI681"/>
      <c r="CJ681"/>
      <c r="CK681"/>
      <c r="CL681"/>
      <c r="CM681"/>
      <c r="CN681"/>
      <c r="CO681"/>
      <c r="CP681"/>
      <c r="CQ681"/>
      <c r="CR681"/>
      <c r="CS681"/>
      <c r="CT681"/>
      <c r="CU681"/>
      <c r="CV681"/>
      <c r="CW681"/>
      <c r="CX681"/>
      <c r="CY681"/>
      <c r="CZ681"/>
      <c r="DA681"/>
      <c r="DB681"/>
      <c r="DC681"/>
      <c r="DD681"/>
      <c r="DE681"/>
      <c r="DF681"/>
      <c r="DG681"/>
      <c r="DH681"/>
      <c r="DI681"/>
      <c r="DJ681"/>
      <c r="DK681"/>
      <c r="DL681"/>
      <c r="DM681"/>
      <c r="DN681"/>
      <c r="DO681"/>
      <c r="DP681"/>
      <c r="DQ681"/>
      <c r="DR681"/>
      <c r="DS681"/>
      <c r="DT681"/>
      <c r="DU681"/>
      <c r="DV681"/>
      <c r="DW681"/>
      <c r="DX681"/>
      <c r="DY681"/>
      <c r="DZ681"/>
      <c r="EA681"/>
      <c r="EB681"/>
      <c r="EC681"/>
      <c r="ED681"/>
      <c r="EE681"/>
      <c r="EF681"/>
      <c r="EG681"/>
      <c r="EH681"/>
      <c r="EI681"/>
      <c r="EJ681"/>
      <c r="EK681"/>
      <c r="EL681"/>
      <c r="EM681"/>
      <c r="EN681"/>
      <c r="EO681"/>
      <c r="EP681"/>
      <c r="EQ681"/>
      <c r="ER681"/>
      <c r="ES681"/>
      <c r="ET681"/>
      <c r="EU681"/>
      <c r="EV681"/>
      <c r="EW681"/>
      <c r="EX681"/>
      <c r="EY681"/>
      <c r="EZ681"/>
      <c r="FA681"/>
      <c r="FB681"/>
      <c r="FC681"/>
      <c r="FD681"/>
      <c r="FE681"/>
      <c r="FF681"/>
      <c r="FG681"/>
      <c r="FH681"/>
      <c r="FI681"/>
      <c r="FJ681"/>
      <c r="FK681"/>
      <c r="FL681"/>
      <c r="FM681"/>
      <c r="FN681"/>
      <c r="FO681"/>
      <c r="FP681"/>
      <c r="FQ681"/>
      <c r="FR681"/>
      <c r="FS681"/>
      <c r="FT681"/>
      <c r="FU681"/>
      <c r="FV681"/>
      <c r="FW681"/>
      <c r="FX681"/>
      <c r="FY681"/>
      <c r="FZ681"/>
      <c r="GA681"/>
      <c r="GB681"/>
      <c r="GC681"/>
      <c r="GD681"/>
      <c r="GE681"/>
      <c r="GF681"/>
      <c r="GG681"/>
      <c r="GH681"/>
      <c r="GI681"/>
      <c r="GJ681"/>
      <c r="GK681"/>
      <c r="GL681"/>
      <c r="GM681"/>
      <c r="GN681"/>
      <c r="GO681"/>
      <c r="GP681"/>
      <c r="GQ681"/>
      <c r="GR681"/>
      <c r="GS681"/>
      <c r="GT681"/>
      <c r="GU681"/>
      <c r="GV681"/>
      <c r="GW681"/>
      <c r="GX681"/>
      <c r="GY681"/>
      <c r="GZ681"/>
      <c r="HA681"/>
      <c r="HB681"/>
      <c r="HC681"/>
      <c r="HD681"/>
      <c r="HE681"/>
      <c r="HF681"/>
      <c r="HG681"/>
      <c r="HH681"/>
      <c r="HI681"/>
      <c r="HJ681"/>
      <c r="HK681"/>
      <c r="HL681"/>
      <c r="HM681"/>
      <c r="HN681"/>
      <c r="HO681"/>
      <c r="HP681"/>
      <c r="HQ681"/>
      <c r="HR681"/>
      <c r="HS681"/>
      <c r="HT681"/>
      <c r="HU681"/>
      <c r="HV681"/>
      <c r="HW681"/>
      <c r="HX681"/>
      <c r="HY681"/>
      <c r="HZ681"/>
      <c r="IA681"/>
      <c r="IB681"/>
      <c r="IC681"/>
      <c r="ID681"/>
      <c r="IE681"/>
      <c r="IF681"/>
      <c r="IG681"/>
      <c r="IH681"/>
      <c r="II681"/>
      <c r="IJ681"/>
      <c r="IK681"/>
      <c r="IL681"/>
      <c r="IM681"/>
      <c r="IN681"/>
      <c r="IO681"/>
      <c r="IP681"/>
      <c r="IQ681"/>
      <c r="IR681"/>
      <c r="IS681"/>
      <c r="IT681"/>
      <c r="IU681"/>
      <c r="IV681"/>
    </row>
    <row r="682" spans="1:256" ht="24.9" customHeight="1" thickTop="1" thickBot="1" x14ac:dyDescent="0.3">
      <c r="A682" s="392" t="s">
        <v>2426</v>
      </c>
      <c r="B682" s="427"/>
      <c r="C682" s="427"/>
      <c r="D682" s="427"/>
      <c r="E682" s="427"/>
      <c r="F682" s="427"/>
      <c r="G682" s="427"/>
      <c r="H682" s="427"/>
      <c r="I682" s="427"/>
      <c r="J682" s="427"/>
      <c r="K682" s="427"/>
      <c r="L682" s="427"/>
      <c r="M682" s="427"/>
      <c r="N682" s="427"/>
      <c r="O682" s="427"/>
      <c r="P682" s="427"/>
      <c r="Q682" s="427"/>
      <c r="R682" s="427"/>
      <c r="S682" s="427"/>
      <c r="T682" s="427"/>
      <c r="U682" s="427"/>
      <c r="V682" s="427"/>
      <c r="W682" s="427"/>
      <c r="X682" s="427"/>
      <c r="Y682" s="427"/>
      <c r="Z682" s="427"/>
      <c r="AA682" s="427"/>
      <c r="AB682" s="427"/>
      <c r="AC682" s="428"/>
      <c r="AD682" s="310">
        <f>'Art. 123'!AF653</f>
        <v>3</v>
      </c>
      <c r="AE682" s="94" t="str">
        <f t="shared" si="126"/>
        <v>No aplica</v>
      </c>
      <c r="AF682">
        <f t="shared" si="127"/>
        <v>1.5</v>
      </c>
      <c r="AG682" s="92" t="str">
        <f t="shared" si="128"/>
        <v>No aplica</v>
      </c>
      <c r="AH682" s="95" t="e">
        <f t="shared" si="129"/>
        <v>#VALUE!</v>
      </c>
      <c r="AI682" s="96" t="str">
        <f t="shared" si="130"/>
        <v>No aplica</v>
      </c>
      <c r="AJ682" s="96" t="e">
        <f t="shared" si="131"/>
        <v>#VALUE!</v>
      </c>
      <c r="AK682" s="96" t="e">
        <f t="shared" si="132"/>
        <v>#VALUE!</v>
      </c>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c r="BY682"/>
      <c r="BZ682"/>
      <c r="CA682"/>
      <c r="CB682"/>
      <c r="CC682"/>
      <c r="CD682"/>
      <c r="CE682"/>
      <c r="CF682"/>
      <c r="CG682"/>
      <c r="CH682"/>
      <c r="CI682"/>
      <c r="CJ682"/>
      <c r="CK682"/>
      <c r="CL682"/>
      <c r="CM682"/>
      <c r="CN682"/>
      <c r="CO682"/>
      <c r="CP682"/>
      <c r="CQ682"/>
      <c r="CR682"/>
      <c r="CS682"/>
      <c r="CT682"/>
      <c r="CU682"/>
      <c r="CV682"/>
      <c r="CW682"/>
      <c r="CX682"/>
      <c r="CY682"/>
      <c r="CZ682"/>
      <c r="DA682"/>
      <c r="DB682"/>
      <c r="DC682"/>
      <c r="DD682"/>
      <c r="DE682"/>
      <c r="DF682"/>
      <c r="DG682"/>
      <c r="DH682"/>
      <c r="DI682"/>
      <c r="DJ682"/>
      <c r="DK682"/>
      <c r="DL682"/>
      <c r="DM682"/>
      <c r="DN682"/>
      <c r="DO682"/>
      <c r="DP682"/>
      <c r="DQ682"/>
      <c r="DR682"/>
      <c r="DS682"/>
      <c r="DT682"/>
      <c r="DU682"/>
      <c r="DV682"/>
      <c r="DW682"/>
      <c r="DX682"/>
      <c r="DY682"/>
      <c r="DZ682"/>
      <c r="EA682"/>
      <c r="EB682"/>
      <c r="EC682"/>
      <c r="ED682"/>
      <c r="EE682"/>
      <c r="EF682"/>
      <c r="EG682"/>
      <c r="EH682"/>
      <c r="EI682"/>
      <c r="EJ682"/>
      <c r="EK682"/>
      <c r="EL682"/>
      <c r="EM682"/>
      <c r="EN682"/>
      <c r="EO682"/>
      <c r="EP682"/>
      <c r="EQ682"/>
      <c r="ER682"/>
      <c r="ES682"/>
      <c r="ET682"/>
      <c r="EU682"/>
      <c r="EV682"/>
      <c r="EW682"/>
      <c r="EX682"/>
      <c r="EY682"/>
      <c r="EZ682"/>
      <c r="FA682"/>
      <c r="FB682"/>
      <c r="FC682"/>
      <c r="FD682"/>
      <c r="FE682"/>
      <c r="FF682"/>
      <c r="FG682"/>
      <c r="FH682"/>
      <c r="FI682"/>
      <c r="FJ682"/>
      <c r="FK682"/>
      <c r="FL682"/>
      <c r="FM682"/>
      <c r="FN682"/>
      <c r="FO682"/>
      <c r="FP682"/>
      <c r="FQ682"/>
      <c r="FR682"/>
      <c r="FS682"/>
      <c r="FT682"/>
      <c r="FU682"/>
      <c r="FV682"/>
      <c r="FW682"/>
      <c r="FX682"/>
      <c r="FY682"/>
      <c r="FZ682"/>
      <c r="GA682"/>
      <c r="GB682"/>
      <c r="GC682"/>
      <c r="GD682"/>
      <c r="GE682"/>
      <c r="GF682"/>
      <c r="GG682"/>
      <c r="GH682"/>
      <c r="GI682"/>
      <c r="GJ682"/>
      <c r="GK682"/>
      <c r="GL682"/>
      <c r="GM682"/>
      <c r="GN682"/>
      <c r="GO682"/>
      <c r="GP682"/>
      <c r="GQ682"/>
      <c r="GR682"/>
      <c r="GS682"/>
      <c r="GT682"/>
      <c r="GU682"/>
      <c r="GV682"/>
      <c r="GW682"/>
      <c r="GX682"/>
      <c r="GY682"/>
      <c r="GZ682"/>
      <c r="HA682"/>
      <c r="HB682"/>
      <c r="HC682"/>
      <c r="HD682"/>
      <c r="HE682"/>
      <c r="HF682"/>
      <c r="HG682"/>
      <c r="HH682"/>
      <c r="HI682"/>
      <c r="HJ682"/>
      <c r="HK682"/>
      <c r="HL682"/>
      <c r="HM682"/>
      <c r="HN682"/>
      <c r="HO682"/>
      <c r="HP682"/>
      <c r="HQ682"/>
      <c r="HR682"/>
      <c r="HS682"/>
      <c r="HT682"/>
      <c r="HU682"/>
      <c r="HV682"/>
      <c r="HW682"/>
      <c r="HX682"/>
      <c r="HY682"/>
      <c r="HZ682"/>
      <c r="IA682"/>
      <c r="IB682"/>
      <c r="IC682"/>
      <c r="ID682"/>
      <c r="IE682"/>
      <c r="IF682"/>
      <c r="IG682"/>
      <c r="IH682"/>
      <c r="II682"/>
      <c r="IJ682"/>
      <c r="IK682"/>
      <c r="IL682"/>
      <c r="IM682"/>
      <c r="IN682"/>
      <c r="IO682"/>
      <c r="IP682"/>
      <c r="IQ682"/>
      <c r="IR682"/>
      <c r="IS682"/>
      <c r="IT682"/>
      <c r="IU682"/>
      <c r="IV682"/>
    </row>
    <row r="683" spans="1:256" ht="24.9" customHeight="1" thickTop="1" thickBot="1" x14ac:dyDescent="0.3">
      <c r="A683" s="392" t="s">
        <v>2427</v>
      </c>
      <c r="B683" s="427"/>
      <c r="C683" s="427"/>
      <c r="D683" s="427"/>
      <c r="E683" s="427"/>
      <c r="F683" s="427"/>
      <c r="G683" s="427"/>
      <c r="H683" s="427"/>
      <c r="I683" s="427"/>
      <c r="J683" s="427"/>
      <c r="K683" s="427"/>
      <c r="L683" s="427"/>
      <c r="M683" s="427"/>
      <c r="N683" s="427"/>
      <c r="O683" s="427"/>
      <c r="P683" s="427"/>
      <c r="Q683" s="427"/>
      <c r="R683" s="427"/>
      <c r="S683" s="427"/>
      <c r="T683" s="427"/>
      <c r="U683" s="427"/>
      <c r="V683" s="427"/>
      <c r="W683" s="427"/>
      <c r="X683" s="427"/>
      <c r="Y683" s="427"/>
      <c r="Z683" s="427"/>
      <c r="AA683" s="427"/>
      <c r="AB683" s="427"/>
      <c r="AC683" s="428"/>
      <c r="AD683" s="310">
        <f>'Art. 123'!AF654</f>
        <v>3</v>
      </c>
      <c r="AE683" s="94" t="str">
        <f t="shared" si="126"/>
        <v>No aplica</v>
      </c>
      <c r="AF683">
        <f t="shared" si="127"/>
        <v>1.5</v>
      </c>
      <c r="AG683" s="92" t="str">
        <f t="shared" si="128"/>
        <v>No aplica</v>
      </c>
      <c r="AH683" s="95" t="e">
        <f t="shared" si="129"/>
        <v>#VALUE!</v>
      </c>
      <c r="AI683" s="96" t="str">
        <f t="shared" si="130"/>
        <v>No aplica</v>
      </c>
      <c r="AJ683" s="96" t="e">
        <f t="shared" si="131"/>
        <v>#VALUE!</v>
      </c>
      <c r="AK683" s="96" t="e">
        <f t="shared" si="132"/>
        <v>#VALUE!</v>
      </c>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c r="BY683"/>
      <c r="BZ683"/>
      <c r="CA683"/>
      <c r="CB683"/>
      <c r="CC683"/>
      <c r="CD683"/>
      <c r="CE683"/>
      <c r="CF683"/>
      <c r="CG683"/>
      <c r="CH683"/>
      <c r="CI683"/>
      <c r="CJ683"/>
      <c r="CK683"/>
      <c r="CL683"/>
      <c r="CM683"/>
      <c r="CN683"/>
      <c r="CO683"/>
      <c r="CP683"/>
      <c r="CQ683"/>
      <c r="CR683"/>
      <c r="CS683"/>
      <c r="CT683"/>
      <c r="CU683"/>
      <c r="CV683"/>
      <c r="CW683"/>
      <c r="CX683"/>
      <c r="CY683"/>
      <c r="CZ683"/>
      <c r="DA683"/>
      <c r="DB683"/>
      <c r="DC683"/>
      <c r="DD683"/>
      <c r="DE683"/>
      <c r="DF683"/>
      <c r="DG683"/>
      <c r="DH683"/>
      <c r="DI683"/>
      <c r="DJ683"/>
      <c r="DK683"/>
      <c r="DL683"/>
      <c r="DM683"/>
      <c r="DN683"/>
      <c r="DO683"/>
      <c r="DP683"/>
      <c r="DQ683"/>
      <c r="DR683"/>
      <c r="DS683"/>
      <c r="DT683"/>
      <c r="DU683"/>
      <c r="DV683"/>
      <c r="DW683"/>
      <c r="DX683"/>
      <c r="DY683"/>
      <c r="DZ683"/>
      <c r="EA683"/>
      <c r="EB683"/>
      <c r="EC683"/>
      <c r="ED683"/>
      <c r="EE683"/>
      <c r="EF683"/>
      <c r="EG683"/>
      <c r="EH683"/>
      <c r="EI683"/>
      <c r="EJ683"/>
      <c r="EK683"/>
      <c r="EL683"/>
      <c r="EM683"/>
      <c r="EN683"/>
      <c r="EO683"/>
      <c r="EP683"/>
      <c r="EQ683"/>
      <c r="ER683"/>
      <c r="ES683"/>
      <c r="ET683"/>
      <c r="EU683"/>
      <c r="EV683"/>
      <c r="EW683"/>
      <c r="EX683"/>
      <c r="EY683"/>
      <c r="EZ683"/>
      <c r="FA683"/>
      <c r="FB683"/>
      <c r="FC683"/>
      <c r="FD683"/>
      <c r="FE683"/>
      <c r="FF683"/>
      <c r="FG683"/>
      <c r="FH683"/>
      <c r="FI683"/>
      <c r="FJ683"/>
      <c r="FK683"/>
      <c r="FL683"/>
      <c r="FM683"/>
      <c r="FN683"/>
      <c r="FO683"/>
      <c r="FP683"/>
      <c r="FQ683"/>
      <c r="FR683"/>
      <c r="FS683"/>
      <c r="FT683"/>
      <c r="FU683"/>
      <c r="FV683"/>
      <c r="FW683"/>
      <c r="FX683"/>
      <c r="FY683"/>
      <c r="FZ683"/>
      <c r="GA683"/>
      <c r="GB683"/>
      <c r="GC683"/>
      <c r="GD683"/>
      <c r="GE683"/>
      <c r="GF683"/>
      <c r="GG683"/>
      <c r="GH683"/>
      <c r="GI683"/>
      <c r="GJ683"/>
      <c r="GK683"/>
      <c r="GL683"/>
      <c r="GM683"/>
      <c r="GN683"/>
      <c r="GO683"/>
      <c r="GP683"/>
      <c r="GQ683"/>
      <c r="GR683"/>
      <c r="GS683"/>
      <c r="GT683"/>
      <c r="GU683"/>
      <c r="GV683"/>
      <c r="GW683"/>
      <c r="GX683"/>
      <c r="GY683"/>
      <c r="GZ683"/>
      <c r="HA683"/>
      <c r="HB683"/>
      <c r="HC683"/>
      <c r="HD683"/>
      <c r="HE683"/>
      <c r="HF683"/>
      <c r="HG683"/>
      <c r="HH683"/>
      <c r="HI683"/>
      <c r="HJ683"/>
      <c r="HK683"/>
      <c r="HL683"/>
      <c r="HM683"/>
      <c r="HN683"/>
      <c r="HO683"/>
      <c r="HP683"/>
      <c r="HQ683"/>
      <c r="HR683"/>
      <c r="HS683"/>
      <c r="HT683"/>
      <c r="HU683"/>
      <c r="HV683"/>
      <c r="HW683"/>
      <c r="HX683"/>
      <c r="HY683"/>
      <c r="HZ683"/>
      <c r="IA683"/>
      <c r="IB683"/>
      <c r="IC683"/>
      <c r="ID683"/>
      <c r="IE683"/>
      <c r="IF683"/>
      <c r="IG683"/>
      <c r="IH683"/>
      <c r="II683"/>
      <c r="IJ683"/>
      <c r="IK683"/>
      <c r="IL683"/>
      <c r="IM683"/>
      <c r="IN683"/>
      <c r="IO683"/>
      <c r="IP683"/>
      <c r="IQ683"/>
      <c r="IR683"/>
      <c r="IS683"/>
      <c r="IT683"/>
      <c r="IU683"/>
      <c r="IV683"/>
    </row>
    <row r="684" spans="1:256" ht="24.9" customHeight="1" thickTop="1" thickBot="1" x14ac:dyDescent="0.3">
      <c r="A684" s="392" t="s">
        <v>2428</v>
      </c>
      <c r="B684" s="427"/>
      <c r="C684" s="427"/>
      <c r="D684" s="427"/>
      <c r="E684" s="427"/>
      <c r="F684" s="427"/>
      <c r="G684" s="427"/>
      <c r="H684" s="427"/>
      <c r="I684" s="427"/>
      <c r="J684" s="427"/>
      <c r="K684" s="427"/>
      <c r="L684" s="427"/>
      <c r="M684" s="427"/>
      <c r="N684" s="427"/>
      <c r="O684" s="427"/>
      <c r="P684" s="427"/>
      <c r="Q684" s="427"/>
      <c r="R684" s="427"/>
      <c r="S684" s="427"/>
      <c r="T684" s="427"/>
      <c r="U684" s="427"/>
      <c r="V684" s="427"/>
      <c r="W684" s="427"/>
      <c r="X684" s="427"/>
      <c r="Y684" s="427"/>
      <c r="Z684" s="427"/>
      <c r="AA684" s="427"/>
      <c r="AB684" s="427"/>
      <c r="AC684" s="428"/>
      <c r="AD684" s="310">
        <f>'Art. 123'!AF655</f>
        <v>3</v>
      </c>
      <c r="AE684" s="94" t="str">
        <f t="shared" si="126"/>
        <v>No aplica</v>
      </c>
      <c r="AF684">
        <f t="shared" si="127"/>
        <v>1.5</v>
      </c>
      <c r="AG684" s="92" t="str">
        <f t="shared" si="128"/>
        <v>No aplica</v>
      </c>
      <c r="AH684" s="95" t="e">
        <f t="shared" si="129"/>
        <v>#VALUE!</v>
      </c>
      <c r="AI684" s="96" t="str">
        <f t="shared" si="130"/>
        <v>No aplica</v>
      </c>
      <c r="AJ684" s="96" t="e">
        <f t="shared" si="131"/>
        <v>#VALUE!</v>
      </c>
      <c r="AK684" s="96" t="e">
        <f t="shared" si="132"/>
        <v>#VALUE!</v>
      </c>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c r="BY684"/>
      <c r="BZ684"/>
      <c r="CA684"/>
      <c r="CB684"/>
      <c r="CC684"/>
      <c r="CD684"/>
      <c r="CE684"/>
      <c r="CF684"/>
      <c r="CG684"/>
      <c r="CH684"/>
      <c r="CI684"/>
      <c r="CJ684"/>
      <c r="CK684"/>
      <c r="CL684"/>
      <c r="CM684"/>
      <c r="CN684"/>
      <c r="CO684"/>
      <c r="CP684"/>
      <c r="CQ684"/>
      <c r="CR684"/>
      <c r="CS684"/>
      <c r="CT684"/>
      <c r="CU684"/>
      <c r="CV684"/>
      <c r="CW684"/>
      <c r="CX684"/>
      <c r="CY684"/>
      <c r="CZ684"/>
      <c r="DA684"/>
      <c r="DB684"/>
      <c r="DC684"/>
      <c r="DD684"/>
      <c r="DE684"/>
      <c r="DF684"/>
      <c r="DG684"/>
      <c r="DH684"/>
      <c r="DI684"/>
      <c r="DJ684"/>
      <c r="DK684"/>
      <c r="DL684"/>
      <c r="DM684"/>
      <c r="DN684"/>
      <c r="DO684"/>
      <c r="DP684"/>
      <c r="DQ684"/>
      <c r="DR684"/>
      <c r="DS684"/>
      <c r="DT684"/>
      <c r="DU684"/>
      <c r="DV684"/>
      <c r="DW684"/>
      <c r="DX684"/>
      <c r="DY684"/>
      <c r="DZ684"/>
      <c r="EA684"/>
      <c r="EB684"/>
      <c r="EC684"/>
      <c r="ED684"/>
      <c r="EE684"/>
      <c r="EF684"/>
      <c r="EG684"/>
      <c r="EH684"/>
      <c r="EI684"/>
      <c r="EJ684"/>
      <c r="EK684"/>
      <c r="EL684"/>
      <c r="EM684"/>
      <c r="EN684"/>
      <c r="EO684"/>
      <c r="EP684"/>
      <c r="EQ684"/>
      <c r="ER684"/>
      <c r="ES684"/>
      <c r="ET684"/>
      <c r="EU684"/>
      <c r="EV684"/>
      <c r="EW684"/>
      <c r="EX684"/>
      <c r="EY684"/>
      <c r="EZ684"/>
      <c r="FA684"/>
      <c r="FB684"/>
      <c r="FC684"/>
      <c r="FD684"/>
      <c r="FE684"/>
      <c r="FF684"/>
      <c r="FG684"/>
      <c r="FH684"/>
      <c r="FI684"/>
      <c r="FJ684"/>
      <c r="FK684"/>
      <c r="FL684"/>
      <c r="FM684"/>
      <c r="FN684"/>
      <c r="FO684"/>
      <c r="FP684"/>
      <c r="FQ684"/>
      <c r="FR684"/>
      <c r="FS684"/>
      <c r="FT684"/>
      <c r="FU684"/>
      <c r="FV684"/>
      <c r="FW684"/>
      <c r="FX684"/>
      <c r="FY684"/>
      <c r="FZ684"/>
      <c r="GA684"/>
      <c r="GB684"/>
      <c r="GC684"/>
      <c r="GD684"/>
      <c r="GE684"/>
      <c r="GF684"/>
      <c r="GG684"/>
      <c r="GH684"/>
      <c r="GI684"/>
      <c r="GJ684"/>
      <c r="GK684"/>
      <c r="GL684"/>
      <c r="GM684"/>
      <c r="GN684"/>
      <c r="GO684"/>
      <c r="GP684"/>
      <c r="GQ684"/>
      <c r="GR684"/>
      <c r="GS684"/>
      <c r="GT684"/>
      <c r="GU684"/>
      <c r="GV684"/>
      <c r="GW684"/>
      <c r="GX684"/>
      <c r="GY684"/>
      <c r="GZ684"/>
      <c r="HA684"/>
      <c r="HB684"/>
      <c r="HC684"/>
      <c r="HD684"/>
      <c r="HE684"/>
      <c r="HF684"/>
      <c r="HG684"/>
      <c r="HH684"/>
      <c r="HI684"/>
      <c r="HJ684"/>
      <c r="HK684"/>
      <c r="HL684"/>
      <c r="HM684"/>
      <c r="HN684"/>
      <c r="HO684"/>
      <c r="HP684"/>
      <c r="HQ684"/>
      <c r="HR684"/>
      <c r="HS684"/>
      <c r="HT684"/>
      <c r="HU684"/>
      <c r="HV684"/>
      <c r="HW684"/>
      <c r="HX684"/>
      <c r="HY684"/>
      <c r="HZ684"/>
      <c r="IA684"/>
      <c r="IB684"/>
      <c r="IC684"/>
      <c r="ID684"/>
      <c r="IE684"/>
      <c r="IF684"/>
      <c r="IG684"/>
      <c r="IH684"/>
      <c r="II684"/>
      <c r="IJ684"/>
      <c r="IK684"/>
      <c r="IL684"/>
      <c r="IM684"/>
      <c r="IN684"/>
      <c r="IO684"/>
      <c r="IP684"/>
      <c r="IQ684"/>
      <c r="IR684"/>
      <c r="IS684"/>
      <c r="IT684"/>
      <c r="IU684"/>
      <c r="IV684"/>
    </row>
    <row r="685" spans="1:256" ht="24.9" customHeight="1" thickTop="1" thickBot="1" x14ac:dyDescent="0.3">
      <c r="A685" s="392" t="s">
        <v>1472</v>
      </c>
      <c r="B685" s="427"/>
      <c r="C685" s="427"/>
      <c r="D685" s="427"/>
      <c r="E685" s="427"/>
      <c r="F685" s="427"/>
      <c r="G685" s="427"/>
      <c r="H685" s="427"/>
      <c r="I685" s="427"/>
      <c r="J685" s="427"/>
      <c r="K685" s="427"/>
      <c r="L685" s="427"/>
      <c r="M685" s="427"/>
      <c r="N685" s="427"/>
      <c r="O685" s="427"/>
      <c r="P685" s="427"/>
      <c r="Q685" s="427"/>
      <c r="R685" s="427"/>
      <c r="S685" s="427"/>
      <c r="T685" s="427"/>
      <c r="U685" s="427"/>
      <c r="V685" s="427"/>
      <c r="W685" s="427"/>
      <c r="X685" s="427"/>
      <c r="Y685" s="427"/>
      <c r="Z685" s="427"/>
      <c r="AA685" s="427"/>
      <c r="AB685" s="427"/>
      <c r="AC685" s="428"/>
      <c r="AD685" s="310">
        <f>'Art. 123'!AF656</f>
        <v>3</v>
      </c>
      <c r="AE685" s="94" t="str">
        <f t="shared" si="126"/>
        <v>No aplica</v>
      </c>
      <c r="AF685">
        <f t="shared" si="127"/>
        <v>1.5</v>
      </c>
      <c r="AG685" s="92" t="str">
        <f t="shared" si="128"/>
        <v>No aplica</v>
      </c>
      <c r="AH685" s="95" t="e">
        <f t="shared" si="129"/>
        <v>#VALUE!</v>
      </c>
      <c r="AI685" s="96" t="str">
        <f t="shared" si="130"/>
        <v>No aplica</v>
      </c>
      <c r="AJ685" s="96" t="e">
        <f t="shared" si="131"/>
        <v>#VALUE!</v>
      </c>
      <c r="AK685" s="96" t="e">
        <f t="shared" si="132"/>
        <v>#VALUE!</v>
      </c>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c r="BY685"/>
      <c r="BZ685"/>
      <c r="CA685"/>
      <c r="CB685"/>
      <c r="CC685"/>
      <c r="CD685"/>
      <c r="CE685"/>
      <c r="CF685"/>
      <c r="CG685"/>
      <c r="CH685"/>
      <c r="CI685"/>
      <c r="CJ685"/>
      <c r="CK685"/>
      <c r="CL685"/>
      <c r="CM685"/>
      <c r="CN685"/>
      <c r="CO685"/>
      <c r="CP685"/>
      <c r="CQ685"/>
      <c r="CR685"/>
      <c r="CS685"/>
      <c r="CT685"/>
      <c r="CU685"/>
      <c r="CV685"/>
      <c r="CW685"/>
      <c r="CX685"/>
      <c r="CY685"/>
      <c r="CZ685"/>
      <c r="DA685"/>
      <c r="DB685"/>
      <c r="DC685"/>
      <c r="DD685"/>
      <c r="DE685"/>
      <c r="DF685"/>
      <c r="DG685"/>
      <c r="DH685"/>
      <c r="DI685"/>
      <c r="DJ685"/>
      <c r="DK685"/>
      <c r="DL685"/>
      <c r="DM685"/>
      <c r="DN685"/>
      <c r="DO685"/>
      <c r="DP685"/>
      <c r="DQ685"/>
      <c r="DR685"/>
      <c r="DS685"/>
      <c r="DT685"/>
      <c r="DU685"/>
      <c r="DV685"/>
      <c r="DW685"/>
      <c r="DX685"/>
      <c r="DY685"/>
      <c r="DZ685"/>
      <c r="EA685"/>
      <c r="EB685"/>
      <c r="EC685"/>
      <c r="ED685"/>
      <c r="EE685"/>
      <c r="EF685"/>
      <c r="EG685"/>
      <c r="EH685"/>
      <c r="EI685"/>
      <c r="EJ685"/>
      <c r="EK685"/>
      <c r="EL685"/>
      <c r="EM685"/>
      <c r="EN685"/>
      <c r="EO685"/>
      <c r="EP685"/>
      <c r="EQ685"/>
      <c r="ER685"/>
      <c r="ES685"/>
      <c r="ET685"/>
      <c r="EU685"/>
      <c r="EV685"/>
      <c r="EW685"/>
      <c r="EX685"/>
      <c r="EY685"/>
      <c r="EZ685"/>
      <c r="FA685"/>
      <c r="FB685"/>
      <c r="FC685"/>
      <c r="FD685"/>
      <c r="FE685"/>
      <c r="FF685"/>
      <c r="FG685"/>
      <c r="FH685"/>
      <c r="FI685"/>
      <c r="FJ685"/>
      <c r="FK685"/>
      <c r="FL685"/>
      <c r="FM685"/>
      <c r="FN685"/>
      <c r="FO685"/>
      <c r="FP685"/>
      <c r="FQ685"/>
      <c r="FR685"/>
      <c r="FS685"/>
      <c r="FT685"/>
      <c r="FU685"/>
      <c r="FV685"/>
      <c r="FW685"/>
      <c r="FX685"/>
      <c r="FY685"/>
      <c r="FZ685"/>
      <c r="GA685"/>
      <c r="GB685"/>
      <c r="GC685"/>
      <c r="GD685"/>
      <c r="GE685"/>
      <c r="GF685"/>
      <c r="GG685"/>
      <c r="GH685"/>
      <c r="GI685"/>
      <c r="GJ685"/>
      <c r="GK685"/>
      <c r="GL685"/>
      <c r="GM685"/>
      <c r="GN685"/>
      <c r="GO685"/>
      <c r="GP685"/>
      <c r="GQ685"/>
      <c r="GR685"/>
      <c r="GS685"/>
      <c r="GT685"/>
      <c r="GU685"/>
      <c r="GV685"/>
      <c r="GW685"/>
      <c r="GX685"/>
      <c r="GY685"/>
      <c r="GZ685"/>
      <c r="HA685"/>
      <c r="HB685"/>
      <c r="HC685"/>
      <c r="HD685"/>
      <c r="HE685"/>
      <c r="HF685"/>
      <c r="HG685"/>
      <c r="HH685"/>
      <c r="HI685"/>
      <c r="HJ685"/>
      <c r="HK685"/>
      <c r="HL685"/>
      <c r="HM685"/>
      <c r="HN685"/>
      <c r="HO685"/>
      <c r="HP685"/>
      <c r="HQ685"/>
      <c r="HR685"/>
      <c r="HS685"/>
      <c r="HT685"/>
      <c r="HU685"/>
      <c r="HV685"/>
      <c r="HW685"/>
      <c r="HX685"/>
      <c r="HY685"/>
      <c r="HZ685"/>
      <c r="IA685"/>
      <c r="IB685"/>
      <c r="IC685"/>
      <c r="ID685"/>
      <c r="IE685"/>
      <c r="IF685"/>
      <c r="IG685"/>
      <c r="IH685"/>
      <c r="II685"/>
      <c r="IJ685"/>
      <c r="IK685"/>
      <c r="IL685"/>
      <c r="IM685"/>
      <c r="IN685"/>
      <c r="IO685"/>
      <c r="IP685"/>
      <c r="IQ685"/>
      <c r="IR685"/>
      <c r="IS685"/>
      <c r="IT685"/>
      <c r="IU685"/>
      <c r="IV685"/>
    </row>
    <row r="686" spans="1:256" ht="24.9" customHeight="1" thickTop="1" thickBot="1" x14ac:dyDescent="0.3">
      <c r="A686" s="434" t="s">
        <v>2429</v>
      </c>
      <c r="B686" s="435"/>
      <c r="C686" s="435"/>
      <c r="D686" s="435"/>
      <c r="E686" s="435"/>
      <c r="F686" s="435"/>
      <c r="G686" s="435"/>
      <c r="H686" s="435"/>
      <c r="I686" s="435"/>
      <c r="J686" s="435"/>
      <c r="K686" s="435"/>
      <c r="L686" s="435"/>
      <c r="M686" s="435"/>
      <c r="N686" s="435"/>
      <c r="O686" s="435"/>
      <c r="P686" s="435"/>
      <c r="Q686" s="435"/>
      <c r="R686" s="435"/>
      <c r="S686" s="435"/>
      <c r="T686" s="435"/>
      <c r="U686" s="435"/>
      <c r="V686" s="435"/>
      <c r="W686" s="435"/>
      <c r="X686" s="435"/>
      <c r="Y686" s="435"/>
      <c r="Z686" s="435"/>
      <c r="AA686" s="435"/>
      <c r="AB686" s="435"/>
      <c r="AC686" s="436"/>
      <c r="AD686" s="310">
        <f>'Art. 123'!AF657</f>
        <v>3</v>
      </c>
      <c r="AE686" s="94" t="str">
        <f t="shared" si="126"/>
        <v>No aplica</v>
      </c>
      <c r="AF686">
        <f t="shared" si="127"/>
        <v>1.5</v>
      </c>
      <c r="AG686" s="92" t="str">
        <f t="shared" si="128"/>
        <v>No aplica</v>
      </c>
      <c r="AH686" s="95" t="e">
        <f t="shared" si="129"/>
        <v>#VALUE!</v>
      </c>
      <c r="AI686" s="96" t="str">
        <f t="shared" si="130"/>
        <v>No aplica</v>
      </c>
      <c r="AJ686" s="96" t="e">
        <f t="shared" si="131"/>
        <v>#VALUE!</v>
      </c>
      <c r="AK686" s="96" t="e">
        <f t="shared" si="132"/>
        <v>#VALUE!</v>
      </c>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c r="BY686"/>
      <c r="BZ686"/>
      <c r="CA686"/>
      <c r="CB686"/>
      <c r="CC686"/>
      <c r="CD686"/>
      <c r="CE686"/>
      <c r="CF686"/>
      <c r="CG686"/>
      <c r="CH686"/>
      <c r="CI686"/>
      <c r="CJ686"/>
      <c r="CK686"/>
      <c r="CL686"/>
      <c r="CM686"/>
      <c r="CN686"/>
      <c r="CO686"/>
      <c r="CP686"/>
      <c r="CQ686"/>
      <c r="CR686"/>
      <c r="CS686"/>
      <c r="CT686"/>
      <c r="CU686"/>
      <c r="CV686"/>
      <c r="CW686"/>
      <c r="CX686"/>
      <c r="CY686"/>
      <c r="CZ686"/>
      <c r="DA686"/>
      <c r="DB686"/>
      <c r="DC686"/>
      <c r="DD686"/>
      <c r="DE686"/>
      <c r="DF686"/>
      <c r="DG686"/>
      <c r="DH686"/>
      <c r="DI686"/>
      <c r="DJ686"/>
      <c r="DK686"/>
      <c r="DL686"/>
      <c r="DM686"/>
      <c r="DN686"/>
      <c r="DO686"/>
      <c r="DP686"/>
      <c r="DQ686"/>
      <c r="DR686"/>
      <c r="DS686"/>
      <c r="DT686"/>
      <c r="DU686"/>
      <c r="DV686"/>
      <c r="DW686"/>
      <c r="DX686"/>
      <c r="DY686"/>
      <c r="DZ686"/>
      <c r="EA686"/>
      <c r="EB686"/>
      <c r="EC686"/>
      <c r="ED686"/>
      <c r="EE686"/>
      <c r="EF686"/>
      <c r="EG686"/>
      <c r="EH686"/>
      <c r="EI686"/>
      <c r="EJ686"/>
      <c r="EK686"/>
      <c r="EL686"/>
      <c r="EM686"/>
      <c r="EN686"/>
      <c r="EO686"/>
      <c r="EP686"/>
      <c r="EQ686"/>
      <c r="ER686"/>
      <c r="ES686"/>
      <c r="ET686"/>
      <c r="EU686"/>
      <c r="EV686"/>
      <c r="EW686"/>
      <c r="EX686"/>
      <c r="EY686"/>
      <c r="EZ686"/>
      <c r="FA686"/>
      <c r="FB686"/>
      <c r="FC686"/>
      <c r="FD686"/>
      <c r="FE686"/>
      <c r="FF686"/>
      <c r="FG686"/>
      <c r="FH686"/>
      <c r="FI686"/>
      <c r="FJ686"/>
      <c r="FK686"/>
      <c r="FL686"/>
      <c r="FM686"/>
      <c r="FN686"/>
      <c r="FO686"/>
      <c r="FP686"/>
      <c r="FQ686"/>
      <c r="FR686"/>
      <c r="FS686"/>
      <c r="FT686"/>
      <c r="FU686"/>
      <c r="FV686"/>
      <c r="FW686"/>
      <c r="FX686"/>
      <c r="FY686"/>
      <c r="FZ686"/>
      <c r="GA686"/>
      <c r="GB686"/>
      <c r="GC686"/>
      <c r="GD686"/>
      <c r="GE686"/>
      <c r="GF686"/>
      <c r="GG686"/>
      <c r="GH686"/>
      <c r="GI686"/>
      <c r="GJ686"/>
      <c r="GK686"/>
      <c r="GL686"/>
      <c r="GM686"/>
      <c r="GN686"/>
      <c r="GO686"/>
      <c r="GP686"/>
      <c r="GQ686"/>
      <c r="GR686"/>
      <c r="GS686"/>
      <c r="GT686"/>
      <c r="GU686"/>
      <c r="GV686"/>
      <c r="GW686"/>
      <c r="GX686"/>
      <c r="GY686"/>
      <c r="GZ686"/>
      <c r="HA686"/>
      <c r="HB686"/>
      <c r="HC686"/>
      <c r="HD686"/>
      <c r="HE686"/>
      <c r="HF686"/>
      <c r="HG686"/>
      <c r="HH686"/>
      <c r="HI686"/>
      <c r="HJ686"/>
      <c r="HK686"/>
      <c r="HL686"/>
      <c r="HM686"/>
      <c r="HN686"/>
      <c r="HO686"/>
      <c r="HP686"/>
      <c r="HQ686"/>
      <c r="HR686"/>
      <c r="HS686"/>
      <c r="HT686"/>
      <c r="HU686"/>
      <c r="HV686"/>
      <c r="HW686"/>
      <c r="HX686"/>
      <c r="HY686"/>
      <c r="HZ686"/>
      <c r="IA686"/>
      <c r="IB686"/>
      <c r="IC686"/>
      <c r="ID686"/>
      <c r="IE686"/>
      <c r="IF686"/>
      <c r="IG686"/>
      <c r="IH686"/>
      <c r="II686"/>
      <c r="IJ686"/>
      <c r="IK686"/>
      <c r="IL686"/>
      <c r="IM686"/>
      <c r="IN686"/>
      <c r="IO686"/>
      <c r="IP686"/>
      <c r="IQ686"/>
      <c r="IR686"/>
      <c r="IS686"/>
      <c r="IT686"/>
      <c r="IU686"/>
      <c r="IV686"/>
    </row>
    <row r="687" spans="1:256" ht="24.9" customHeight="1" thickTop="1" thickBot="1" x14ac:dyDescent="0.3">
      <c r="A687" s="434" t="s">
        <v>2430</v>
      </c>
      <c r="B687" s="435"/>
      <c r="C687" s="435"/>
      <c r="D687" s="435"/>
      <c r="E687" s="435"/>
      <c r="F687" s="435"/>
      <c r="G687" s="435"/>
      <c r="H687" s="435"/>
      <c r="I687" s="435"/>
      <c r="J687" s="435"/>
      <c r="K687" s="435"/>
      <c r="L687" s="435"/>
      <c r="M687" s="435"/>
      <c r="N687" s="435"/>
      <c r="O687" s="435"/>
      <c r="P687" s="435"/>
      <c r="Q687" s="435"/>
      <c r="R687" s="435"/>
      <c r="S687" s="435"/>
      <c r="T687" s="435"/>
      <c r="U687" s="435"/>
      <c r="V687" s="435"/>
      <c r="W687" s="435"/>
      <c r="X687" s="435"/>
      <c r="Y687" s="435"/>
      <c r="Z687" s="435"/>
      <c r="AA687" s="435"/>
      <c r="AB687" s="435"/>
      <c r="AC687" s="436"/>
      <c r="AD687" s="310">
        <f>'Art. 123'!AF658</f>
        <v>3</v>
      </c>
      <c r="AE687" s="94" t="str">
        <f t="shared" si="126"/>
        <v>No aplica</v>
      </c>
      <c r="AF687">
        <f t="shared" si="127"/>
        <v>1.5</v>
      </c>
      <c r="AG687" s="92" t="str">
        <f t="shared" si="128"/>
        <v>No aplica</v>
      </c>
      <c r="AH687" s="95" t="e">
        <f t="shared" si="129"/>
        <v>#VALUE!</v>
      </c>
      <c r="AI687" s="96" t="str">
        <f t="shared" si="130"/>
        <v>No aplica</v>
      </c>
      <c r="AJ687" s="96" t="e">
        <f t="shared" si="131"/>
        <v>#VALUE!</v>
      </c>
      <c r="AK687" s="96" t="e">
        <f t="shared" si="132"/>
        <v>#VALUE!</v>
      </c>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c r="BY687"/>
      <c r="BZ687"/>
      <c r="CA687"/>
      <c r="CB687"/>
      <c r="CC687"/>
      <c r="CD687"/>
      <c r="CE687"/>
      <c r="CF687"/>
      <c r="CG687"/>
      <c r="CH687"/>
      <c r="CI687"/>
      <c r="CJ687"/>
      <c r="CK687"/>
      <c r="CL687"/>
      <c r="CM687"/>
      <c r="CN687"/>
      <c r="CO687"/>
      <c r="CP687"/>
      <c r="CQ687"/>
      <c r="CR687"/>
      <c r="CS687"/>
      <c r="CT687"/>
      <c r="CU687"/>
      <c r="CV687"/>
      <c r="CW687"/>
      <c r="CX687"/>
      <c r="CY687"/>
      <c r="CZ687"/>
      <c r="DA687"/>
      <c r="DB687"/>
      <c r="DC687"/>
      <c r="DD687"/>
      <c r="DE687"/>
      <c r="DF687"/>
      <c r="DG687"/>
      <c r="DH687"/>
      <c r="DI687"/>
      <c r="DJ687"/>
      <c r="DK687"/>
      <c r="DL687"/>
      <c r="DM687"/>
      <c r="DN687"/>
      <c r="DO687"/>
      <c r="DP687"/>
      <c r="DQ687"/>
      <c r="DR687"/>
      <c r="DS687"/>
      <c r="DT687"/>
      <c r="DU687"/>
      <c r="DV687"/>
      <c r="DW687"/>
      <c r="DX687"/>
      <c r="DY687"/>
      <c r="DZ687"/>
      <c r="EA687"/>
      <c r="EB687"/>
      <c r="EC687"/>
      <c r="ED687"/>
      <c r="EE687"/>
      <c r="EF687"/>
      <c r="EG687"/>
      <c r="EH687"/>
      <c r="EI687"/>
      <c r="EJ687"/>
      <c r="EK687"/>
      <c r="EL687"/>
      <c r="EM687"/>
      <c r="EN687"/>
      <c r="EO687"/>
      <c r="EP687"/>
      <c r="EQ687"/>
      <c r="ER687"/>
      <c r="ES687"/>
      <c r="ET687"/>
      <c r="EU687"/>
      <c r="EV687"/>
      <c r="EW687"/>
      <c r="EX687"/>
      <c r="EY687"/>
      <c r="EZ687"/>
      <c r="FA687"/>
      <c r="FB687"/>
      <c r="FC687"/>
      <c r="FD687"/>
      <c r="FE687"/>
      <c r="FF687"/>
      <c r="FG687"/>
      <c r="FH687"/>
      <c r="FI687"/>
      <c r="FJ687"/>
      <c r="FK687"/>
      <c r="FL687"/>
      <c r="FM687"/>
      <c r="FN687"/>
      <c r="FO687"/>
      <c r="FP687"/>
      <c r="FQ687"/>
      <c r="FR687"/>
      <c r="FS687"/>
      <c r="FT687"/>
      <c r="FU687"/>
      <c r="FV687"/>
      <c r="FW687"/>
      <c r="FX687"/>
      <c r="FY687"/>
      <c r="FZ687"/>
      <c r="GA687"/>
      <c r="GB687"/>
      <c r="GC687"/>
      <c r="GD687"/>
      <c r="GE687"/>
      <c r="GF687"/>
      <c r="GG687"/>
      <c r="GH687"/>
      <c r="GI687"/>
      <c r="GJ687"/>
      <c r="GK687"/>
      <c r="GL687"/>
      <c r="GM687"/>
      <c r="GN687"/>
      <c r="GO687"/>
      <c r="GP687"/>
      <c r="GQ687"/>
      <c r="GR687"/>
      <c r="GS687"/>
      <c r="GT687"/>
      <c r="GU687"/>
      <c r="GV687"/>
      <c r="GW687"/>
      <c r="GX687"/>
      <c r="GY687"/>
      <c r="GZ687"/>
      <c r="HA687"/>
      <c r="HB687"/>
      <c r="HC687"/>
      <c r="HD687"/>
      <c r="HE687"/>
      <c r="HF687"/>
      <c r="HG687"/>
      <c r="HH687"/>
      <c r="HI687"/>
      <c r="HJ687"/>
      <c r="HK687"/>
      <c r="HL687"/>
      <c r="HM687"/>
      <c r="HN687"/>
      <c r="HO687"/>
      <c r="HP687"/>
      <c r="HQ687"/>
      <c r="HR687"/>
      <c r="HS687"/>
      <c r="HT687"/>
      <c r="HU687"/>
      <c r="HV687"/>
      <c r="HW687"/>
      <c r="HX687"/>
      <c r="HY687"/>
      <c r="HZ687"/>
      <c r="IA687"/>
      <c r="IB687"/>
      <c r="IC687"/>
      <c r="ID687"/>
      <c r="IE687"/>
      <c r="IF687"/>
      <c r="IG687"/>
      <c r="IH687"/>
      <c r="II687"/>
      <c r="IJ687"/>
      <c r="IK687"/>
      <c r="IL687"/>
      <c r="IM687"/>
      <c r="IN687"/>
      <c r="IO687"/>
      <c r="IP687"/>
      <c r="IQ687"/>
      <c r="IR687"/>
      <c r="IS687"/>
      <c r="IT687"/>
      <c r="IU687"/>
      <c r="IV687"/>
    </row>
    <row r="688" spans="1:256" ht="24.9" customHeight="1" thickTop="1" thickBot="1" x14ac:dyDescent="0.3">
      <c r="A688" s="392" t="s">
        <v>2431</v>
      </c>
      <c r="B688" s="427"/>
      <c r="C688" s="427"/>
      <c r="D688" s="427"/>
      <c r="E688" s="427"/>
      <c r="F688" s="427"/>
      <c r="G688" s="427"/>
      <c r="H688" s="427"/>
      <c r="I688" s="427"/>
      <c r="J688" s="427"/>
      <c r="K688" s="427"/>
      <c r="L688" s="427"/>
      <c r="M688" s="427"/>
      <c r="N688" s="427"/>
      <c r="O688" s="427"/>
      <c r="P688" s="427"/>
      <c r="Q688" s="427"/>
      <c r="R688" s="427"/>
      <c r="S688" s="427"/>
      <c r="T688" s="427"/>
      <c r="U688" s="427"/>
      <c r="V688" s="427"/>
      <c r="W688" s="427"/>
      <c r="X688" s="427"/>
      <c r="Y688" s="427"/>
      <c r="Z688" s="427"/>
      <c r="AA688" s="427"/>
      <c r="AB688" s="427"/>
      <c r="AC688" s="428"/>
      <c r="AD688" s="310">
        <f>'Art. 123'!AF659</f>
        <v>3</v>
      </c>
      <c r="AE688" s="94" t="str">
        <f t="shared" si="126"/>
        <v>No aplica</v>
      </c>
      <c r="AF688">
        <f t="shared" si="127"/>
        <v>1.5</v>
      </c>
      <c r="AG688" s="92" t="str">
        <f t="shared" si="128"/>
        <v>No aplica</v>
      </c>
      <c r="AH688" s="95" t="e">
        <f t="shared" si="129"/>
        <v>#VALUE!</v>
      </c>
      <c r="AI688" s="96" t="str">
        <f t="shared" si="130"/>
        <v>No aplica</v>
      </c>
      <c r="AJ688" s="96" t="e">
        <f t="shared" si="131"/>
        <v>#VALUE!</v>
      </c>
      <c r="AK688" s="96" t="e">
        <f t="shared" si="132"/>
        <v>#VALUE!</v>
      </c>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c r="BY688"/>
      <c r="BZ688"/>
      <c r="CA688"/>
      <c r="CB688"/>
      <c r="CC688"/>
      <c r="CD688"/>
      <c r="CE688"/>
      <c r="CF688"/>
      <c r="CG688"/>
      <c r="CH688"/>
      <c r="CI688"/>
      <c r="CJ688"/>
      <c r="CK688"/>
      <c r="CL688"/>
      <c r="CM688"/>
      <c r="CN688"/>
      <c r="CO688"/>
      <c r="CP688"/>
      <c r="CQ688"/>
      <c r="CR688"/>
      <c r="CS688"/>
      <c r="CT688"/>
      <c r="CU688"/>
      <c r="CV688"/>
      <c r="CW688"/>
      <c r="CX688"/>
      <c r="CY688"/>
      <c r="CZ688"/>
      <c r="DA688"/>
      <c r="DB688"/>
      <c r="DC688"/>
      <c r="DD688"/>
      <c r="DE688"/>
      <c r="DF688"/>
      <c r="DG688"/>
      <c r="DH688"/>
      <c r="DI688"/>
      <c r="DJ688"/>
      <c r="DK688"/>
      <c r="DL688"/>
      <c r="DM688"/>
      <c r="DN688"/>
      <c r="DO688"/>
      <c r="DP688"/>
      <c r="DQ688"/>
      <c r="DR688"/>
      <c r="DS688"/>
      <c r="DT688"/>
      <c r="DU688"/>
      <c r="DV688"/>
      <c r="DW688"/>
      <c r="DX688"/>
      <c r="DY688"/>
      <c r="DZ688"/>
      <c r="EA688"/>
      <c r="EB688"/>
      <c r="EC688"/>
      <c r="ED688"/>
      <c r="EE688"/>
      <c r="EF688"/>
      <c r="EG688"/>
      <c r="EH688"/>
      <c r="EI688"/>
      <c r="EJ688"/>
      <c r="EK688"/>
      <c r="EL688"/>
      <c r="EM688"/>
      <c r="EN688"/>
      <c r="EO688"/>
      <c r="EP688"/>
      <c r="EQ688"/>
      <c r="ER688"/>
      <c r="ES688"/>
      <c r="ET688"/>
      <c r="EU688"/>
      <c r="EV688"/>
      <c r="EW688"/>
      <c r="EX688"/>
      <c r="EY688"/>
      <c r="EZ688"/>
      <c r="FA688"/>
      <c r="FB688"/>
      <c r="FC688"/>
      <c r="FD688"/>
      <c r="FE688"/>
      <c r="FF688"/>
      <c r="FG688"/>
      <c r="FH688"/>
      <c r="FI688"/>
      <c r="FJ688"/>
      <c r="FK688"/>
      <c r="FL688"/>
      <c r="FM688"/>
      <c r="FN688"/>
      <c r="FO688"/>
      <c r="FP688"/>
      <c r="FQ688"/>
      <c r="FR688"/>
      <c r="FS688"/>
      <c r="FT688"/>
      <c r="FU688"/>
      <c r="FV688"/>
      <c r="FW688"/>
      <c r="FX688"/>
      <c r="FY688"/>
      <c r="FZ688"/>
      <c r="GA688"/>
      <c r="GB688"/>
      <c r="GC688"/>
      <c r="GD688"/>
      <c r="GE688"/>
      <c r="GF688"/>
      <c r="GG688"/>
      <c r="GH688"/>
      <c r="GI688"/>
      <c r="GJ688"/>
      <c r="GK688"/>
      <c r="GL688"/>
      <c r="GM688"/>
      <c r="GN688"/>
      <c r="GO688"/>
      <c r="GP688"/>
      <c r="GQ688"/>
      <c r="GR688"/>
      <c r="GS688"/>
      <c r="GT688"/>
      <c r="GU688"/>
      <c r="GV688"/>
      <c r="GW688"/>
      <c r="GX688"/>
      <c r="GY688"/>
      <c r="GZ688"/>
      <c r="HA688"/>
      <c r="HB688"/>
      <c r="HC688"/>
      <c r="HD688"/>
      <c r="HE688"/>
      <c r="HF688"/>
      <c r="HG688"/>
      <c r="HH688"/>
      <c r="HI688"/>
      <c r="HJ688"/>
      <c r="HK688"/>
      <c r="HL688"/>
      <c r="HM688"/>
      <c r="HN688"/>
      <c r="HO688"/>
      <c r="HP688"/>
      <c r="HQ688"/>
      <c r="HR688"/>
      <c r="HS688"/>
      <c r="HT688"/>
      <c r="HU688"/>
      <c r="HV688"/>
      <c r="HW688"/>
      <c r="HX688"/>
      <c r="HY688"/>
      <c r="HZ688"/>
      <c r="IA688"/>
      <c r="IB688"/>
      <c r="IC688"/>
      <c r="ID688"/>
      <c r="IE688"/>
      <c r="IF688"/>
      <c r="IG688"/>
      <c r="IH688"/>
      <c r="II688"/>
      <c r="IJ688"/>
      <c r="IK688"/>
      <c r="IL688"/>
      <c r="IM688"/>
      <c r="IN688"/>
      <c r="IO688"/>
      <c r="IP688"/>
      <c r="IQ688"/>
      <c r="IR688"/>
      <c r="IS688"/>
      <c r="IT688"/>
      <c r="IU688"/>
      <c r="IV688"/>
    </row>
    <row r="689" spans="1:256" ht="24.9" customHeight="1" thickTop="1" x14ac:dyDescent="0.25">
      <c r="A689" s="437" t="s">
        <v>1750</v>
      </c>
      <c r="B689" s="438"/>
      <c r="C689" s="438"/>
      <c r="D689" s="438"/>
      <c r="E689" s="438"/>
      <c r="F689" s="438"/>
      <c r="G689" s="438"/>
      <c r="H689" s="438"/>
      <c r="I689" s="438"/>
      <c r="J689" s="438"/>
      <c r="K689" s="438"/>
      <c r="L689" s="438"/>
      <c r="M689" s="438"/>
      <c r="N689" s="438"/>
      <c r="O689" s="438"/>
      <c r="P689" s="438"/>
      <c r="Q689" s="438"/>
      <c r="R689" s="438"/>
      <c r="S689" s="438"/>
      <c r="T689" s="438"/>
      <c r="U689" s="438"/>
      <c r="V689" s="438"/>
      <c r="W689" s="438"/>
      <c r="X689" s="438"/>
      <c r="Y689" s="438"/>
      <c r="Z689" s="438"/>
      <c r="AA689" s="438"/>
      <c r="AB689" s="438"/>
      <c r="AC689" s="438"/>
      <c r="AD689" s="439"/>
      <c r="AE689" s="94">
        <f>SUM(AE683:AE688)</f>
        <v>0</v>
      </c>
      <c r="AF689" s="61"/>
      <c r="AG689" s="97">
        <f>SUM(AG675:AG688)</f>
        <v>0</v>
      </c>
      <c r="AH689" s="98"/>
      <c r="AI689" s="99"/>
      <c r="AJ689" s="99"/>
      <c r="AK689" s="9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c r="BY689"/>
      <c r="BZ689"/>
      <c r="CA689"/>
      <c r="CB689"/>
      <c r="CC689"/>
      <c r="CD689"/>
      <c r="CE689"/>
      <c r="CF689"/>
      <c r="CG689"/>
      <c r="CH689"/>
      <c r="CI689"/>
      <c r="CJ689"/>
      <c r="CK689"/>
      <c r="CL689"/>
      <c r="CM689"/>
      <c r="CN689"/>
      <c r="CO689"/>
      <c r="CP689"/>
      <c r="CQ689"/>
      <c r="CR689"/>
      <c r="CS689"/>
      <c r="CT689"/>
      <c r="CU689"/>
      <c r="CV689"/>
      <c r="CW689"/>
      <c r="CX689"/>
      <c r="CY689"/>
      <c r="CZ689"/>
      <c r="DA689"/>
      <c r="DB689"/>
      <c r="DC689"/>
      <c r="DD689"/>
      <c r="DE689"/>
      <c r="DF689"/>
      <c r="DG689"/>
      <c r="DH689"/>
      <c r="DI689"/>
      <c r="DJ689"/>
      <c r="DK689"/>
      <c r="DL689"/>
      <c r="DM689"/>
      <c r="DN689"/>
      <c r="DO689"/>
      <c r="DP689"/>
      <c r="DQ689"/>
      <c r="DR689"/>
      <c r="DS689"/>
      <c r="DT689"/>
      <c r="DU689"/>
      <c r="DV689"/>
      <c r="DW689"/>
      <c r="DX689"/>
      <c r="DY689"/>
      <c r="DZ689"/>
      <c r="EA689"/>
      <c r="EB689"/>
      <c r="EC689"/>
      <c r="ED689"/>
      <c r="EE689"/>
      <c r="EF689"/>
      <c r="EG689"/>
      <c r="EH689"/>
      <c r="EI689"/>
      <c r="EJ689"/>
      <c r="EK689"/>
      <c r="EL689"/>
      <c r="EM689"/>
      <c r="EN689"/>
      <c r="EO689"/>
      <c r="EP689"/>
      <c r="EQ689"/>
      <c r="ER689"/>
      <c r="ES689"/>
      <c r="ET689"/>
      <c r="EU689"/>
      <c r="EV689"/>
      <c r="EW689"/>
      <c r="EX689"/>
      <c r="EY689"/>
      <c r="EZ689"/>
      <c r="FA689"/>
      <c r="FB689"/>
      <c r="FC689"/>
      <c r="FD689"/>
      <c r="FE689"/>
      <c r="FF689"/>
      <c r="FG689"/>
      <c r="FH689"/>
      <c r="FI689"/>
      <c r="FJ689"/>
      <c r="FK689"/>
      <c r="FL689"/>
      <c r="FM689"/>
      <c r="FN689"/>
      <c r="FO689"/>
      <c r="FP689"/>
      <c r="FQ689"/>
      <c r="FR689"/>
      <c r="FS689"/>
      <c r="FT689"/>
      <c r="FU689"/>
      <c r="FV689"/>
      <c r="FW689"/>
      <c r="FX689"/>
      <c r="FY689"/>
      <c r="FZ689"/>
      <c r="GA689"/>
      <c r="GB689"/>
      <c r="GC689"/>
      <c r="GD689"/>
      <c r="GE689"/>
      <c r="GF689"/>
      <c r="GG689"/>
      <c r="GH689"/>
      <c r="GI689"/>
      <c r="GJ689"/>
      <c r="GK689"/>
      <c r="GL689"/>
      <c r="GM689"/>
      <c r="GN689"/>
      <c r="GO689"/>
      <c r="GP689"/>
      <c r="GQ689"/>
      <c r="GR689"/>
      <c r="GS689"/>
      <c r="GT689"/>
      <c r="GU689"/>
      <c r="GV689"/>
      <c r="GW689"/>
      <c r="GX689"/>
      <c r="GY689"/>
      <c r="GZ689"/>
      <c r="HA689"/>
      <c r="HB689"/>
      <c r="HC689"/>
      <c r="HD689"/>
      <c r="HE689"/>
      <c r="HF689"/>
      <c r="HG689"/>
      <c r="HH689"/>
      <c r="HI689"/>
      <c r="HJ689"/>
      <c r="HK689"/>
      <c r="HL689"/>
      <c r="HM689"/>
      <c r="HN689"/>
      <c r="HO689"/>
      <c r="HP689"/>
      <c r="HQ689"/>
      <c r="HR689"/>
      <c r="HS689"/>
      <c r="HT689"/>
      <c r="HU689"/>
      <c r="HV689"/>
      <c r="HW689"/>
      <c r="HX689"/>
      <c r="HY689"/>
      <c r="HZ689"/>
      <c r="IA689"/>
      <c r="IB689"/>
      <c r="IC689"/>
      <c r="ID689"/>
      <c r="IE689"/>
      <c r="IF689"/>
      <c r="IG689"/>
      <c r="IH689"/>
      <c r="II689"/>
      <c r="IJ689"/>
      <c r="IK689"/>
      <c r="IL689"/>
      <c r="IM689"/>
      <c r="IN689"/>
      <c r="IO689"/>
      <c r="IP689"/>
      <c r="IQ689"/>
      <c r="IR689"/>
      <c r="IS689"/>
      <c r="IT689"/>
      <c r="IU689"/>
      <c r="IV689"/>
    </row>
    <row r="690" spans="1:256" ht="24.9" customHeight="1" x14ac:dyDescent="0.25">
      <c r="A690" s="440" t="s">
        <v>1751</v>
      </c>
      <c r="B690" s="441"/>
      <c r="C690" s="441"/>
      <c r="D690" s="441"/>
      <c r="E690" s="441"/>
      <c r="F690" s="441"/>
      <c r="G690" s="441"/>
      <c r="H690" s="441"/>
      <c r="I690" s="441"/>
      <c r="J690" s="441"/>
      <c r="K690" s="441"/>
      <c r="L690" s="441"/>
      <c r="M690" s="441"/>
      <c r="N690" s="441"/>
      <c r="O690" s="441"/>
      <c r="P690" s="441"/>
      <c r="Q690" s="441"/>
      <c r="R690" s="441"/>
      <c r="S690" s="441"/>
      <c r="T690" s="441"/>
      <c r="U690" s="441"/>
      <c r="V690" s="441"/>
      <c r="W690" s="441"/>
      <c r="X690" s="441"/>
      <c r="Y690" s="441"/>
      <c r="Z690" s="441"/>
      <c r="AA690" s="441"/>
      <c r="AB690" s="441"/>
      <c r="AC690" s="441"/>
      <c r="AD690" s="442"/>
      <c r="AE690" s="94">
        <f>AE689/$AE$23*100</f>
        <v>0</v>
      </c>
      <c r="AF690" s="61"/>
      <c r="AG690" s="97"/>
      <c r="AH690" s="98"/>
      <c r="AI690" s="99"/>
      <c r="AJ690" s="99"/>
      <c r="AK690" s="99"/>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c r="BY690"/>
      <c r="BZ690"/>
      <c r="CA690"/>
      <c r="CB690"/>
      <c r="CC690"/>
      <c r="CD690"/>
      <c r="CE690"/>
      <c r="CF690"/>
      <c r="CG690"/>
      <c r="CH690"/>
      <c r="CI690"/>
      <c r="CJ690"/>
      <c r="CK690"/>
      <c r="CL690"/>
      <c r="CM690"/>
      <c r="CN690"/>
      <c r="CO690"/>
      <c r="CP690"/>
      <c r="CQ690"/>
      <c r="CR690"/>
      <c r="CS690"/>
      <c r="CT690"/>
      <c r="CU690"/>
      <c r="CV690"/>
      <c r="CW690"/>
      <c r="CX690"/>
      <c r="CY690"/>
      <c r="CZ690"/>
      <c r="DA690"/>
      <c r="DB690"/>
      <c r="DC690"/>
      <c r="DD690"/>
      <c r="DE690"/>
      <c r="DF690"/>
      <c r="DG690"/>
      <c r="DH690"/>
      <c r="DI690"/>
      <c r="DJ690"/>
      <c r="DK690"/>
      <c r="DL690"/>
      <c r="DM690"/>
      <c r="DN690"/>
      <c r="DO690"/>
      <c r="DP690"/>
      <c r="DQ690"/>
      <c r="DR690"/>
      <c r="DS690"/>
      <c r="DT690"/>
      <c r="DU690"/>
      <c r="DV690"/>
      <c r="DW690"/>
      <c r="DX690"/>
      <c r="DY690"/>
      <c r="DZ690"/>
      <c r="EA690"/>
      <c r="EB690"/>
      <c r="EC690"/>
      <c r="ED690"/>
      <c r="EE690"/>
      <c r="EF690"/>
      <c r="EG690"/>
      <c r="EH690"/>
      <c r="EI690"/>
      <c r="EJ690"/>
      <c r="EK690"/>
      <c r="EL690"/>
      <c r="EM690"/>
      <c r="EN690"/>
      <c r="EO690"/>
      <c r="EP690"/>
      <c r="EQ690"/>
      <c r="ER690"/>
      <c r="ES690"/>
      <c r="ET690"/>
      <c r="EU690"/>
      <c r="EV690"/>
      <c r="EW690"/>
      <c r="EX690"/>
      <c r="EY690"/>
      <c r="EZ690"/>
      <c r="FA690"/>
      <c r="FB690"/>
      <c r="FC690"/>
      <c r="FD690"/>
      <c r="FE690"/>
      <c r="FF690"/>
      <c r="FG690"/>
      <c r="FH690"/>
      <c r="FI690"/>
      <c r="FJ690"/>
      <c r="FK690"/>
      <c r="FL690"/>
      <c r="FM690"/>
      <c r="FN690"/>
      <c r="FO690"/>
      <c r="FP690"/>
      <c r="FQ690"/>
      <c r="FR690"/>
      <c r="FS690"/>
      <c r="FT690"/>
      <c r="FU690"/>
      <c r="FV690"/>
      <c r="FW690"/>
      <c r="FX690"/>
      <c r="FY690"/>
      <c r="FZ690"/>
      <c r="GA690"/>
      <c r="GB690"/>
      <c r="GC690"/>
      <c r="GD690"/>
      <c r="GE690"/>
      <c r="GF690"/>
      <c r="GG690"/>
      <c r="GH690"/>
      <c r="GI690"/>
      <c r="GJ690"/>
      <c r="GK690"/>
      <c r="GL690"/>
      <c r="GM690"/>
      <c r="GN690"/>
      <c r="GO690"/>
      <c r="GP690"/>
      <c r="GQ690"/>
      <c r="GR690"/>
      <c r="GS690"/>
      <c r="GT690"/>
      <c r="GU690"/>
      <c r="GV690"/>
      <c r="GW690"/>
      <c r="GX690"/>
      <c r="GY690"/>
      <c r="GZ690"/>
      <c r="HA690"/>
      <c r="HB690"/>
      <c r="HC690"/>
      <c r="HD690"/>
      <c r="HE690"/>
      <c r="HF690"/>
      <c r="HG690"/>
      <c r="HH690"/>
      <c r="HI690"/>
      <c r="HJ690"/>
      <c r="HK690"/>
      <c r="HL690"/>
      <c r="HM690"/>
      <c r="HN690"/>
      <c r="HO690"/>
      <c r="HP690"/>
      <c r="HQ690"/>
      <c r="HR690"/>
      <c r="HS690"/>
      <c r="HT690"/>
      <c r="HU690"/>
      <c r="HV690"/>
      <c r="HW690"/>
      <c r="HX690"/>
      <c r="HY690"/>
      <c r="HZ690"/>
      <c r="IA690"/>
      <c r="IB690"/>
      <c r="IC690"/>
      <c r="ID690"/>
      <c r="IE690"/>
      <c r="IF690"/>
      <c r="IG690"/>
      <c r="IH690"/>
      <c r="II690"/>
      <c r="IJ690"/>
      <c r="IK690"/>
      <c r="IL690"/>
      <c r="IM690"/>
      <c r="IN690"/>
      <c r="IO690"/>
      <c r="IP690"/>
      <c r="IQ690"/>
      <c r="IR690"/>
      <c r="IS690"/>
      <c r="IT690"/>
      <c r="IU690"/>
      <c r="IV690"/>
    </row>
    <row r="691" spans="1:256" ht="24.9" customHeight="1" thickBot="1" x14ac:dyDescent="0.3">
      <c r="A691" s="73"/>
      <c r="B691" s="73"/>
      <c r="C691" s="73"/>
      <c r="D691" s="73"/>
      <c r="E691" s="73"/>
      <c r="F691" s="73"/>
      <c r="G691" s="73"/>
      <c r="H691" s="73"/>
      <c r="I691" s="73"/>
      <c r="J691" s="73"/>
      <c r="K691" s="73"/>
      <c r="L691" s="73"/>
      <c r="M691" s="73"/>
      <c r="N691" s="73"/>
      <c r="O691" s="73"/>
      <c r="P691" s="73"/>
      <c r="Q691" s="100"/>
      <c r="R691" s="73"/>
      <c r="S691" s="73"/>
      <c r="T691" s="73"/>
      <c r="U691" s="73"/>
      <c r="V691" s="73"/>
      <c r="W691" s="73"/>
      <c r="X691" s="73"/>
      <c r="Y691" s="73"/>
      <c r="Z691" s="73"/>
      <c r="AA691" s="73"/>
      <c r="AB691" s="73"/>
      <c r="AC691" s="73"/>
      <c r="AD691" s="101"/>
      <c r="AE691" s="10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c r="BY691"/>
      <c r="BZ691"/>
      <c r="CA691"/>
      <c r="CB691"/>
      <c r="CC691"/>
      <c r="CD691"/>
      <c r="CE691"/>
      <c r="CF691"/>
      <c r="CG691"/>
      <c r="CH691"/>
      <c r="CI691"/>
      <c r="CJ691"/>
      <c r="CK691"/>
      <c r="CL691"/>
      <c r="CM691"/>
      <c r="CN691"/>
      <c r="CO691"/>
      <c r="CP691"/>
      <c r="CQ691"/>
      <c r="CR691"/>
      <c r="CS691"/>
      <c r="CT691"/>
      <c r="CU691"/>
      <c r="CV691"/>
      <c r="CW691"/>
      <c r="CX691"/>
      <c r="CY691"/>
      <c r="CZ691"/>
      <c r="DA691"/>
      <c r="DB691"/>
      <c r="DC691"/>
      <c r="DD691"/>
      <c r="DE691"/>
      <c r="DF691"/>
      <c r="DG691"/>
      <c r="DH691"/>
      <c r="DI691"/>
      <c r="DJ691"/>
      <c r="DK691"/>
      <c r="DL691"/>
      <c r="DM691"/>
      <c r="DN691"/>
      <c r="DO691"/>
      <c r="DP691"/>
      <c r="DQ691"/>
      <c r="DR691"/>
      <c r="DS691"/>
      <c r="DT691"/>
      <c r="DU691"/>
      <c r="DV691"/>
      <c r="DW691"/>
      <c r="DX691"/>
      <c r="DY691"/>
      <c r="DZ691"/>
      <c r="EA691"/>
      <c r="EB691"/>
      <c r="EC691"/>
      <c r="ED691"/>
      <c r="EE691"/>
      <c r="EF691"/>
      <c r="EG691"/>
      <c r="EH691"/>
      <c r="EI691"/>
      <c r="EJ691"/>
      <c r="EK691"/>
      <c r="EL691"/>
      <c r="EM691"/>
      <c r="EN691"/>
      <c r="EO691"/>
      <c r="EP691"/>
      <c r="EQ691"/>
      <c r="ER691"/>
      <c r="ES691"/>
      <c r="ET691"/>
      <c r="EU691"/>
      <c r="EV691"/>
      <c r="EW691"/>
      <c r="EX691"/>
      <c r="EY691"/>
      <c r="EZ691"/>
      <c r="FA691"/>
      <c r="FB691"/>
      <c r="FC691"/>
      <c r="FD691"/>
      <c r="FE691"/>
      <c r="FF691"/>
      <c r="FG691"/>
      <c r="FH691"/>
      <c r="FI691"/>
      <c r="FJ691"/>
      <c r="FK691"/>
      <c r="FL691"/>
      <c r="FM691"/>
      <c r="FN691"/>
      <c r="FO691"/>
      <c r="FP691"/>
      <c r="FQ691"/>
      <c r="FR691"/>
      <c r="FS691"/>
      <c r="FT691"/>
      <c r="FU691"/>
      <c r="FV691"/>
      <c r="FW691"/>
      <c r="FX691"/>
      <c r="FY691"/>
      <c r="FZ691"/>
      <c r="GA691"/>
      <c r="GB691"/>
      <c r="GC691"/>
      <c r="GD691"/>
      <c r="GE691"/>
      <c r="GF691"/>
      <c r="GG691"/>
      <c r="GH691"/>
      <c r="GI691"/>
      <c r="GJ691"/>
      <c r="GK691"/>
      <c r="GL691"/>
      <c r="GM691"/>
      <c r="GN691"/>
      <c r="GO691"/>
      <c r="GP691"/>
      <c r="GQ691"/>
      <c r="GR691"/>
      <c r="GS691"/>
      <c r="GT691"/>
      <c r="GU691"/>
      <c r="GV691"/>
      <c r="GW691"/>
      <c r="GX691"/>
      <c r="GY691"/>
      <c r="GZ691"/>
      <c r="HA691"/>
      <c r="HB691"/>
      <c r="HC691"/>
      <c r="HD691"/>
      <c r="HE691"/>
      <c r="HF691"/>
      <c r="HG691"/>
      <c r="HH691"/>
      <c r="HI691"/>
      <c r="HJ691"/>
      <c r="HK691"/>
      <c r="HL691"/>
      <c r="HM691"/>
      <c r="HN691"/>
      <c r="HO691"/>
      <c r="HP691"/>
      <c r="HQ691"/>
      <c r="HR691"/>
      <c r="HS691"/>
      <c r="HT691"/>
      <c r="HU691"/>
      <c r="HV691"/>
      <c r="HW691"/>
      <c r="HX691"/>
      <c r="HY691"/>
      <c r="HZ691"/>
      <c r="IA691"/>
      <c r="IB691"/>
      <c r="IC691"/>
      <c r="ID691"/>
      <c r="IE691"/>
      <c r="IF691"/>
      <c r="IG691"/>
      <c r="IH691"/>
      <c r="II691"/>
      <c r="IJ691"/>
      <c r="IK691"/>
      <c r="IL691"/>
      <c r="IM691"/>
      <c r="IN691"/>
      <c r="IO691"/>
      <c r="IP691"/>
      <c r="IQ691"/>
      <c r="IR691"/>
      <c r="IS691"/>
      <c r="IT691"/>
      <c r="IU691"/>
      <c r="IV691"/>
    </row>
    <row r="692" spans="1:256" ht="24.9" customHeight="1" thickTop="1" thickBot="1" x14ac:dyDescent="0.3">
      <c r="A692" s="391" t="s">
        <v>198</v>
      </c>
      <c r="B692" s="443"/>
      <c r="C692" s="443"/>
      <c r="D692" s="443"/>
      <c r="E692" s="443"/>
      <c r="F692" s="443"/>
      <c r="G692" s="443"/>
      <c r="H692" s="443"/>
      <c r="I692" s="443"/>
      <c r="J692" s="443"/>
      <c r="K692" s="443"/>
      <c r="L692" s="443"/>
      <c r="M692" s="443"/>
      <c r="N692" s="443"/>
      <c r="O692" s="443"/>
      <c r="P692" s="443"/>
      <c r="Q692" s="443"/>
      <c r="R692" s="443"/>
      <c r="S692" s="443"/>
      <c r="T692" s="443"/>
      <c r="U692" s="443"/>
      <c r="V692" s="443"/>
      <c r="W692" s="443"/>
      <c r="X692" s="443"/>
      <c r="Y692" s="443"/>
      <c r="Z692" s="443"/>
      <c r="AA692" s="443"/>
      <c r="AB692" s="443"/>
      <c r="AC692" s="443"/>
      <c r="AD692" s="112" t="s">
        <v>187</v>
      </c>
      <c r="AE692" s="113" t="s">
        <v>7</v>
      </c>
      <c r="AF692" s="92" t="s">
        <v>1666</v>
      </c>
      <c r="AG692" s="92" t="s">
        <v>1667</v>
      </c>
      <c r="AH692" s="92" t="s">
        <v>1668</v>
      </c>
      <c r="AI692" s="93" t="s">
        <v>1669</v>
      </c>
      <c r="AJ692" s="92"/>
      <c r="AK692" s="93" t="s">
        <v>1670</v>
      </c>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c r="BY692"/>
      <c r="BZ692"/>
      <c r="CA692"/>
      <c r="CB692"/>
      <c r="CC692"/>
      <c r="CD692"/>
      <c r="CE692"/>
      <c r="CF692"/>
      <c r="CG692"/>
      <c r="CH692"/>
      <c r="CI692"/>
      <c r="CJ692"/>
      <c r="CK692"/>
      <c r="CL692"/>
      <c r="CM692"/>
      <c r="CN692"/>
      <c r="CO692"/>
      <c r="CP692"/>
      <c r="CQ692"/>
      <c r="CR692"/>
      <c r="CS692"/>
      <c r="CT692"/>
      <c r="CU692"/>
      <c r="CV692"/>
      <c r="CW692"/>
      <c r="CX692"/>
      <c r="CY692"/>
      <c r="CZ692"/>
      <c r="DA692"/>
      <c r="DB692"/>
      <c r="DC692"/>
      <c r="DD692"/>
      <c r="DE692"/>
      <c r="DF692"/>
      <c r="DG692"/>
      <c r="DH692"/>
      <c r="DI692"/>
      <c r="DJ692"/>
      <c r="DK692"/>
      <c r="DL692"/>
      <c r="DM692"/>
      <c r="DN692"/>
      <c r="DO692"/>
      <c r="DP692"/>
      <c r="DQ692"/>
      <c r="DR692"/>
      <c r="DS692"/>
      <c r="DT692"/>
      <c r="DU692"/>
      <c r="DV692"/>
      <c r="DW692"/>
      <c r="DX692"/>
      <c r="DY692"/>
      <c r="DZ692"/>
      <c r="EA692"/>
      <c r="EB692"/>
      <c r="EC692"/>
      <c r="ED692"/>
      <c r="EE692"/>
      <c r="EF692"/>
      <c r="EG692"/>
      <c r="EH692"/>
      <c r="EI692"/>
      <c r="EJ692"/>
      <c r="EK692"/>
      <c r="EL692"/>
      <c r="EM692"/>
      <c r="EN692"/>
      <c r="EO692"/>
      <c r="EP692"/>
      <c r="EQ692"/>
      <c r="ER692"/>
      <c r="ES692"/>
      <c r="ET692"/>
      <c r="EU692"/>
      <c r="EV692"/>
      <c r="EW692"/>
      <c r="EX692"/>
      <c r="EY692"/>
      <c r="EZ692"/>
      <c r="FA692"/>
      <c r="FB692"/>
      <c r="FC692"/>
      <c r="FD692"/>
      <c r="FE692"/>
      <c r="FF692"/>
      <c r="FG692"/>
      <c r="FH692"/>
      <c r="FI692"/>
      <c r="FJ692"/>
      <c r="FK692"/>
      <c r="FL692"/>
      <c r="FM692"/>
      <c r="FN692"/>
      <c r="FO692"/>
      <c r="FP692"/>
      <c r="FQ692"/>
      <c r="FR692"/>
      <c r="FS692"/>
      <c r="FT692"/>
      <c r="FU692"/>
      <c r="FV692"/>
      <c r="FW692"/>
      <c r="FX692"/>
      <c r="FY692"/>
      <c r="FZ692"/>
      <c r="GA692"/>
      <c r="GB692"/>
      <c r="GC692"/>
      <c r="GD692"/>
      <c r="GE692"/>
      <c r="GF692"/>
      <c r="GG692"/>
      <c r="GH692"/>
      <c r="GI692"/>
      <c r="GJ692"/>
      <c r="GK692"/>
      <c r="GL692"/>
      <c r="GM692"/>
      <c r="GN692"/>
      <c r="GO692"/>
      <c r="GP692"/>
      <c r="GQ692"/>
      <c r="GR692"/>
      <c r="GS692"/>
      <c r="GT692"/>
      <c r="GU692"/>
      <c r="GV692"/>
      <c r="GW692"/>
      <c r="GX692"/>
      <c r="GY692"/>
      <c r="GZ692"/>
      <c r="HA692"/>
      <c r="HB692"/>
      <c r="HC692"/>
      <c r="HD692"/>
      <c r="HE692"/>
      <c r="HF692"/>
      <c r="HG692"/>
      <c r="HH692"/>
      <c r="HI692"/>
      <c r="HJ692"/>
      <c r="HK692"/>
      <c r="HL692"/>
      <c r="HM692"/>
      <c r="HN692"/>
      <c r="HO692"/>
      <c r="HP692"/>
      <c r="HQ692"/>
      <c r="HR692"/>
      <c r="HS692"/>
      <c r="HT692"/>
      <c r="HU692"/>
      <c r="HV692"/>
      <c r="HW692"/>
      <c r="HX692"/>
      <c r="HY692"/>
      <c r="HZ692"/>
      <c r="IA692"/>
      <c r="IB692"/>
      <c r="IC692"/>
      <c r="ID692"/>
      <c r="IE692"/>
      <c r="IF692"/>
      <c r="IG692"/>
      <c r="IH692"/>
      <c r="II692"/>
      <c r="IJ692"/>
      <c r="IK692"/>
      <c r="IL692"/>
      <c r="IM692"/>
      <c r="IN692"/>
      <c r="IO692"/>
      <c r="IP692"/>
      <c r="IQ692"/>
      <c r="IR692"/>
      <c r="IS692"/>
      <c r="IT692"/>
      <c r="IU692"/>
      <c r="IV692"/>
    </row>
    <row r="693" spans="1:256" ht="24.9" customHeight="1" thickTop="1" thickBot="1" x14ac:dyDescent="0.3">
      <c r="A693" s="392" t="s">
        <v>1118</v>
      </c>
      <c r="B693" s="427"/>
      <c r="C693" s="427"/>
      <c r="D693" s="427"/>
      <c r="E693" s="427"/>
      <c r="F693" s="427"/>
      <c r="G693" s="427"/>
      <c r="H693" s="427"/>
      <c r="I693" s="427"/>
      <c r="J693" s="427"/>
      <c r="K693" s="427"/>
      <c r="L693" s="427"/>
      <c r="M693" s="427"/>
      <c r="N693" s="427"/>
      <c r="O693" s="427"/>
      <c r="P693" s="427"/>
      <c r="Q693" s="427"/>
      <c r="R693" s="427"/>
      <c r="S693" s="427"/>
      <c r="T693" s="427"/>
      <c r="U693" s="427"/>
      <c r="V693" s="427"/>
      <c r="W693" s="427"/>
      <c r="X693" s="427"/>
      <c r="Y693" s="427"/>
      <c r="Z693" s="427"/>
      <c r="AA693" s="427"/>
      <c r="AB693" s="427"/>
      <c r="AC693" s="428"/>
      <c r="AD693" s="310">
        <f>'Art. 123'!AF662</f>
        <v>3</v>
      </c>
      <c r="AE693" s="94" t="str">
        <f>IF(AG693=1,AK693,AG693)</f>
        <v>No aplica</v>
      </c>
      <c r="AF693">
        <f>AD693/2</f>
        <v>1.5</v>
      </c>
      <c r="AG693" s="92" t="str">
        <f>IF(AND(AF693&gt;=0,AF693&lt;=1),1,"No aplica")</f>
        <v>No aplica</v>
      </c>
      <c r="AH693" s="95" t="e">
        <f>AD693/(AG693*2)</f>
        <v>#VALUE!</v>
      </c>
      <c r="AI693" s="96" t="str">
        <f>IF(AG693=1,AG693/$AG$698,"No aplica")</f>
        <v>No aplica</v>
      </c>
      <c r="AJ693" s="96" t="e">
        <f>AF693*AI693</f>
        <v>#VALUE!</v>
      </c>
      <c r="AK693" s="96" t="e">
        <f>AJ693*$AE$23</f>
        <v>#VALUE!</v>
      </c>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c r="BY693"/>
      <c r="BZ693"/>
      <c r="CA693"/>
      <c r="CB693"/>
      <c r="CC693"/>
      <c r="CD693"/>
      <c r="CE693"/>
      <c r="CF693"/>
      <c r="CG693"/>
      <c r="CH693"/>
      <c r="CI693"/>
      <c r="CJ693"/>
      <c r="CK693"/>
      <c r="CL693"/>
      <c r="CM693"/>
      <c r="CN693"/>
      <c r="CO693"/>
      <c r="CP693"/>
      <c r="CQ693"/>
      <c r="CR693"/>
      <c r="CS693"/>
      <c r="CT693"/>
      <c r="CU693"/>
      <c r="CV693"/>
      <c r="CW693"/>
      <c r="CX693"/>
      <c r="CY693"/>
      <c r="CZ693"/>
      <c r="DA693"/>
      <c r="DB693"/>
      <c r="DC693"/>
      <c r="DD693"/>
      <c r="DE693"/>
      <c r="DF693"/>
      <c r="DG693"/>
      <c r="DH693"/>
      <c r="DI693"/>
      <c r="DJ693"/>
      <c r="DK693"/>
      <c r="DL693"/>
      <c r="DM693"/>
      <c r="DN693"/>
      <c r="DO693"/>
      <c r="DP693"/>
      <c r="DQ693"/>
      <c r="DR693"/>
      <c r="DS693"/>
      <c r="DT693"/>
      <c r="DU693"/>
      <c r="DV693"/>
      <c r="DW693"/>
      <c r="DX693"/>
      <c r="DY693"/>
      <c r="DZ693"/>
      <c r="EA693"/>
      <c r="EB693"/>
      <c r="EC693"/>
      <c r="ED693"/>
      <c r="EE693"/>
      <c r="EF693"/>
      <c r="EG693"/>
      <c r="EH693"/>
      <c r="EI693"/>
      <c r="EJ693"/>
      <c r="EK693"/>
      <c r="EL693"/>
      <c r="EM693"/>
      <c r="EN693"/>
      <c r="EO693"/>
      <c r="EP693"/>
      <c r="EQ693"/>
      <c r="ER693"/>
      <c r="ES693"/>
      <c r="ET693"/>
      <c r="EU693"/>
      <c r="EV693"/>
      <c r="EW693"/>
      <c r="EX693"/>
      <c r="EY693"/>
      <c r="EZ693"/>
      <c r="FA693"/>
      <c r="FB693"/>
      <c r="FC693"/>
      <c r="FD693"/>
      <c r="FE693"/>
      <c r="FF693"/>
      <c r="FG693"/>
      <c r="FH693"/>
      <c r="FI693"/>
      <c r="FJ693"/>
      <c r="FK693"/>
      <c r="FL693"/>
      <c r="FM693"/>
      <c r="FN693"/>
      <c r="FO693"/>
      <c r="FP693"/>
      <c r="FQ693"/>
      <c r="FR693"/>
      <c r="FS693"/>
      <c r="FT693"/>
      <c r="FU693"/>
      <c r="FV693"/>
      <c r="FW693"/>
      <c r="FX693"/>
      <c r="FY693"/>
      <c r="FZ693"/>
      <c r="GA693"/>
      <c r="GB693"/>
      <c r="GC693"/>
      <c r="GD693"/>
      <c r="GE693"/>
      <c r="GF693"/>
      <c r="GG693"/>
      <c r="GH693"/>
      <c r="GI693"/>
      <c r="GJ693"/>
      <c r="GK693"/>
      <c r="GL693"/>
      <c r="GM693"/>
      <c r="GN693"/>
      <c r="GO693"/>
      <c r="GP693"/>
      <c r="GQ693"/>
      <c r="GR693"/>
      <c r="GS693"/>
      <c r="GT693"/>
      <c r="GU693"/>
      <c r="GV693"/>
      <c r="GW693"/>
      <c r="GX693"/>
      <c r="GY693"/>
      <c r="GZ693"/>
      <c r="HA693"/>
      <c r="HB693"/>
      <c r="HC693"/>
      <c r="HD693"/>
      <c r="HE693"/>
      <c r="HF693"/>
      <c r="HG693"/>
      <c r="HH693"/>
      <c r="HI693"/>
      <c r="HJ693"/>
      <c r="HK693"/>
      <c r="HL693"/>
      <c r="HM693"/>
      <c r="HN693"/>
      <c r="HO693"/>
      <c r="HP693"/>
      <c r="HQ693"/>
      <c r="HR693"/>
      <c r="HS693"/>
      <c r="HT693"/>
      <c r="HU693"/>
      <c r="HV693"/>
      <c r="HW693"/>
      <c r="HX693"/>
      <c r="HY693"/>
      <c r="HZ693"/>
      <c r="IA693"/>
      <c r="IB693"/>
      <c r="IC693"/>
      <c r="ID693"/>
      <c r="IE693"/>
      <c r="IF693"/>
      <c r="IG693"/>
      <c r="IH693"/>
      <c r="II693"/>
      <c r="IJ693"/>
      <c r="IK693"/>
      <c r="IL693"/>
      <c r="IM693"/>
      <c r="IN693"/>
      <c r="IO693"/>
      <c r="IP693"/>
      <c r="IQ693"/>
      <c r="IR693"/>
      <c r="IS693"/>
      <c r="IT693"/>
      <c r="IU693"/>
      <c r="IV693"/>
    </row>
    <row r="694" spans="1:256" ht="24.9" customHeight="1" thickTop="1" thickBot="1" x14ac:dyDescent="0.3">
      <c r="A694" s="392" t="s">
        <v>1119</v>
      </c>
      <c r="B694" s="427"/>
      <c r="C694" s="427"/>
      <c r="D694" s="427"/>
      <c r="E694" s="427"/>
      <c r="F694" s="427"/>
      <c r="G694" s="427"/>
      <c r="H694" s="427"/>
      <c r="I694" s="427"/>
      <c r="J694" s="427"/>
      <c r="K694" s="427"/>
      <c r="L694" s="427"/>
      <c r="M694" s="427"/>
      <c r="N694" s="427"/>
      <c r="O694" s="427"/>
      <c r="P694" s="427"/>
      <c r="Q694" s="427"/>
      <c r="R694" s="427"/>
      <c r="S694" s="427"/>
      <c r="T694" s="427"/>
      <c r="U694" s="427"/>
      <c r="V694" s="427"/>
      <c r="W694" s="427"/>
      <c r="X694" s="427"/>
      <c r="Y694" s="427"/>
      <c r="Z694" s="427"/>
      <c r="AA694" s="427"/>
      <c r="AB694" s="427"/>
      <c r="AC694" s="428"/>
      <c r="AD694" s="310">
        <f>'Art. 123'!AF663</f>
        <v>3</v>
      </c>
      <c r="AE694" s="94" t="str">
        <f>IF(AG694=1,AK694,AG694)</f>
        <v>No aplica</v>
      </c>
      <c r="AF694">
        <f>AD694/2</f>
        <v>1.5</v>
      </c>
      <c r="AG694" s="92" t="str">
        <f>IF(AND(AF694&gt;=0,AF694&lt;=1),1,"No aplica")</f>
        <v>No aplica</v>
      </c>
      <c r="AH694" s="95" t="e">
        <f>AD694/(AG694*2)</f>
        <v>#VALUE!</v>
      </c>
      <c r="AI694" s="96" t="str">
        <f>IF(AG694=1,AG694/$AG$698,"No aplica")</f>
        <v>No aplica</v>
      </c>
      <c r="AJ694" s="96" t="e">
        <f>AF694*AI694</f>
        <v>#VALUE!</v>
      </c>
      <c r="AK694" s="96" t="e">
        <f>AJ694*$AE$23</f>
        <v>#VALUE!</v>
      </c>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c r="BY694"/>
      <c r="BZ694"/>
      <c r="CA694"/>
      <c r="CB694"/>
      <c r="CC694"/>
      <c r="CD694"/>
      <c r="CE694"/>
      <c r="CF694"/>
      <c r="CG694"/>
      <c r="CH694"/>
      <c r="CI694"/>
      <c r="CJ694"/>
      <c r="CK694"/>
      <c r="CL694"/>
      <c r="CM694"/>
      <c r="CN694"/>
      <c r="CO694"/>
      <c r="CP694"/>
      <c r="CQ694"/>
      <c r="CR694"/>
      <c r="CS694"/>
      <c r="CT694"/>
      <c r="CU694"/>
      <c r="CV694"/>
      <c r="CW694"/>
      <c r="CX694"/>
      <c r="CY694"/>
      <c r="CZ694"/>
      <c r="DA694"/>
      <c r="DB694"/>
      <c r="DC694"/>
      <c r="DD694"/>
      <c r="DE694"/>
      <c r="DF694"/>
      <c r="DG694"/>
      <c r="DH694"/>
      <c r="DI694"/>
      <c r="DJ694"/>
      <c r="DK694"/>
      <c r="DL694"/>
      <c r="DM694"/>
      <c r="DN694"/>
      <c r="DO694"/>
      <c r="DP694"/>
      <c r="DQ694"/>
      <c r="DR694"/>
      <c r="DS694"/>
      <c r="DT694"/>
      <c r="DU694"/>
      <c r="DV694"/>
      <c r="DW694"/>
      <c r="DX694"/>
      <c r="DY694"/>
      <c r="DZ694"/>
      <c r="EA694"/>
      <c r="EB694"/>
      <c r="EC694"/>
      <c r="ED694"/>
      <c r="EE694"/>
      <c r="EF694"/>
      <c r="EG694"/>
      <c r="EH694"/>
      <c r="EI694"/>
      <c r="EJ694"/>
      <c r="EK694"/>
      <c r="EL694"/>
      <c r="EM694"/>
      <c r="EN694"/>
      <c r="EO694"/>
      <c r="EP694"/>
      <c r="EQ694"/>
      <c r="ER694"/>
      <c r="ES694"/>
      <c r="ET694"/>
      <c r="EU694"/>
      <c r="EV694"/>
      <c r="EW694"/>
      <c r="EX694"/>
      <c r="EY694"/>
      <c r="EZ694"/>
      <c r="FA694"/>
      <c r="FB694"/>
      <c r="FC694"/>
      <c r="FD694"/>
      <c r="FE694"/>
      <c r="FF694"/>
      <c r="FG694"/>
      <c r="FH694"/>
      <c r="FI694"/>
      <c r="FJ694"/>
      <c r="FK694"/>
      <c r="FL694"/>
      <c r="FM694"/>
      <c r="FN694"/>
      <c r="FO694"/>
      <c r="FP694"/>
      <c r="FQ694"/>
      <c r="FR694"/>
      <c r="FS694"/>
      <c r="FT694"/>
      <c r="FU694"/>
      <c r="FV694"/>
      <c r="FW694"/>
      <c r="FX694"/>
      <c r="FY694"/>
      <c r="FZ694"/>
      <c r="GA694"/>
      <c r="GB694"/>
      <c r="GC694"/>
      <c r="GD694"/>
      <c r="GE694"/>
      <c r="GF694"/>
      <c r="GG694"/>
      <c r="GH694"/>
      <c r="GI694"/>
      <c r="GJ694"/>
      <c r="GK694"/>
      <c r="GL694"/>
      <c r="GM694"/>
      <c r="GN694"/>
      <c r="GO694"/>
      <c r="GP694"/>
      <c r="GQ694"/>
      <c r="GR694"/>
      <c r="GS694"/>
      <c r="GT694"/>
      <c r="GU694"/>
      <c r="GV694"/>
      <c r="GW694"/>
      <c r="GX694"/>
      <c r="GY694"/>
      <c r="GZ694"/>
      <c r="HA694"/>
      <c r="HB694"/>
      <c r="HC694"/>
      <c r="HD694"/>
      <c r="HE694"/>
      <c r="HF694"/>
      <c r="HG694"/>
      <c r="HH694"/>
      <c r="HI694"/>
      <c r="HJ694"/>
      <c r="HK694"/>
      <c r="HL694"/>
      <c r="HM694"/>
      <c r="HN694"/>
      <c r="HO694"/>
      <c r="HP694"/>
      <c r="HQ694"/>
      <c r="HR694"/>
      <c r="HS694"/>
      <c r="HT694"/>
      <c r="HU694"/>
      <c r="HV694"/>
      <c r="HW694"/>
      <c r="HX694"/>
      <c r="HY694"/>
      <c r="HZ694"/>
      <c r="IA694"/>
      <c r="IB694"/>
      <c r="IC694"/>
      <c r="ID694"/>
      <c r="IE694"/>
      <c r="IF694"/>
      <c r="IG694"/>
      <c r="IH694"/>
      <c r="II694"/>
      <c r="IJ694"/>
      <c r="IK694"/>
      <c r="IL694"/>
      <c r="IM694"/>
      <c r="IN694"/>
      <c r="IO694"/>
      <c r="IP694"/>
      <c r="IQ694"/>
      <c r="IR694"/>
      <c r="IS694"/>
      <c r="IT694"/>
      <c r="IU694"/>
      <c r="IV694"/>
    </row>
    <row r="695" spans="1:256" ht="24.9" customHeight="1" thickTop="1" thickBot="1" x14ac:dyDescent="0.3">
      <c r="A695" s="392" t="s">
        <v>1120</v>
      </c>
      <c r="B695" s="427"/>
      <c r="C695" s="427"/>
      <c r="D695" s="427"/>
      <c r="E695" s="427"/>
      <c r="F695" s="427"/>
      <c r="G695" s="427"/>
      <c r="H695" s="427"/>
      <c r="I695" s="427"/>
      <c r="J695" s="427"/>
      <c r="K695" s="427"/>
      <c r="L695" s="427"/>
      <c r="M695" s="427"/>
      <c r="N695" s="427"/>
      <c r="O695" s="427"/>
      <c r="P695" s="427"/>
      <c r="Q695" s="427"/>
      <c r="R695" s="427"/>
      <c r="S695" s="427"/>
      <c r="T695" s="427"/>
      <c r="U695" s="427"/>
      <c r="V695" s="427"/>
      <c r="W695" s="427"/>
      <c r="X695" s="427"/>
      <c r="Y695" s="427"/>
      <c r="Z695" s="427"/>
      <c r="AA695" s="427"/>
      <c r="AB695" s="427"/>
      <c r="AC695" s="428"/>
      <c r="AD695" s="310">
        <f>'Art. 123'!AF664</f>
        <v>3</v>
      </c>
      <c r="AE695" s="94" t="str">
        <f>IF(AG695=1,AK695,AG695)</f>
        <v>No aplica</v>
      </c>
      <c r="AF695">
        <f>AD695/2</f>
        <v>1.5</v>
      </c>
      <c r="AG695" s="92" t="str">
        <f>IF(AND(AF695&gt;=0,AF695&lt;=1),1,"No aplica")</f>
        <v>No aplica</v>
      </c>
      <c r="AH695" s="95" t="e">
        <f>AD695/(AG695*2)</f>
        <v>#VALUE!</v>
      </c>
      <c r="AI695" s="96" t="str">
        <f>IF(AG695=1,AG695/$AG$698,"No aplica")</f>
        <v>No aplica</v>
      </c>
      <c r="AJ695" s="96" t="e">
        <f>AF695*AI695</f>
        <v>#VALUE!</v>
      </c>
      <c r="AK695" s="96" t="e">
        <f>AJ695*$AE$23</f>
        <v>#VALUE!</v>
      </c>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c r="BY695"/>
      <c r="BZ695"/>
      <c r="CA695"/>
      <c r="CB695"/>
      <c r="CC695"/>
      <c r="CD695"/>
      <c r="CE695"/>
      <c r="CF695"/>
      <c r="CG695"/>
      <c r="CH695"/>
      <c r="CI695"/>
      <c r="CJ695"/>
      <c r="CK695"/>
      <c r="CL695"/>
      <c r="CM695"/>
      <c r="CN695"/>
      <c r="CO695"/>
      <c r="CP695"/>
      <c r="CQ695"/>
      <c r="CR695"/>
      <c r="CS695"/>
      <c r="CT695"/>
      <c r="CU695"/>
      <c r="CV695"/>
      <c r="CW695"/>
      <c r="CX695"/>
      <c r="CY695"/>
      <c r="CZ695"/>
      <c r="DA695"/>
      <c r="DB695"/>
      <c r="DC695"/>
      <c r="DD695"/>
      <c r="DE695"/>
      <c r="DF695"/>
      <c r="DG695"/>
      <c r="DH695"/>
      <c r="DI695"/>
      <c r="DJ695"/>
      <c r="DK695"/>
      <c r="DL695"/>
      <c r="DM695"/>
      <c r="DN695"/>
      <c r="DO695"/>
      <c r="DP695"/>
      <c r="DQ695"/>
      <c r="DR695"/>
      <c r="DS695"/>
      <c r="DT695"/>
      <c r="DU695"/>
      <c r="DV695"/>
      <c r="DW695"/>
      <c r="DX695"/>
      <c r="DY695"/>
      <c r="DZ695"/>
      <c r="EA695"/>
      <c r="EB695"/>
      <c r="EC695"/>
      <c r="ED695"/>
      <c r="EE695"/>
      <c r="EF695"/>
      <c r="EG695"/>
      <c r="EH695"/>
      <c r="EI695"/>
      <c r="EJ695"/>
      <c r="EK695"/>
      <c r="EL695"/>
      <c r="EM695"/>
      <c r="EN695"/>
      <c r="EO695"/>
      <c r="EP695"/>
      <c r="EQ695"/>
      <c r="ER695"/>
      <c r="ES695"/>
      <c r="ET695"/>
      <c r="EU695"/>
      <c r="EV695"/>
      <c r="EW695"/>
      <c r="EX695"/>
      <c r="EY695"/>
      <c r="EZ695"/>
      <c r="FA695"/>
      <c r="FB695"/>
      <c r="FC695"/>
      <c r="FD695"/>
      <c r="FE695"/>
      <c r="FF695"/>
      <c r="FG695"/>
      <c r="FH695"/>
      <c r="FI695"/>
      <c r="FJ695"/>
      <c r="FK695"/>
      <c r="FL695"/>
      <c r="FM695"/>
      <c r="FN695"/>
      <c r="FO695"/>
      <c r="FP695"/>
      <c r="FQ695"/>
      <c r="FR695"/>
      <c r="FS695"/>
      <c r="FT695"/>
      <c r="FU695"/>
      <c r="FV695"/>
      <c r="FW695"/>
      <c r="FX695"/>
      <c r="FY695"/>
      <c r="FZ695"/>
      <c r="GA695"/>
      <c r="GB695"/>
      <c r="GC695"/>
      <c r="GD695"/>
      <c r="GE695"/>
      <c r="GF695"/>
      <c r="GG695"/>
      <c r="GH695"/>
      <c r="GI695"/>
      <c r="GJ695"/>
      <c r="GK695"/>
      <c r="GL695"/>
      <c r="GM695"/>
      <c r="GN695"/>
      <c r="GO695"/>
      <c r="GP695"/>
      <c r="GQ695"/>
      <c r="GR695"/>
      <c r="GS695"/>
      <c r="GT695"/>
      <c r="GU695"/>
      <c r="GV695"/>
      <c r="GW695"/>
      <c r="GX695"/>
      <c r="GY695"/>
      <c r="GZ695"/>
      <c r="HA695"/>
      <c r="HB695"/>
      <c r="HC695"/>
      <c r="HD695"/>
      <c r="HE695"/>
      <c r="HF695"/>
      <c r="HG695"/>
      <c r="HH695"/>
      <c r="HI695"/>
      <c r="HJ695"/>
      <c r="HK695"/>
      <c r="HL695"/>
      <c r="HM695"/>
      <c r="HN695"/>
      <c r="HO695"/>
      <c r="HP695"/>
      <c r="HQ695"/>
      <c r="HR695"/>
      <c r="HS695"/>
      <c r="HT695"/>
      <c r="HU695"/>
      <c r="HV695"/>
      <c r="HW695"/>
      <c r="HX695"/>
      <c r="HY695"/>
      <c r="HZ695"/>
      <c r="IA695"/>
      <c r="IB695"/>
      <c r="IC695"/>
      <c r="ID695"/>
      <c r="IE695"/>
      <c r="IF695"/>
      <c r="IG695"/>
      <c r="IH695"/>
      <c r="II695"/>
      <c r="IJ695"/>
      <c r="IK695"/>
      <c r="IL695"/>
      <c r="IM695"/>
      <c r="IN695"/>
      <c r="IO695"/>
      <c r="IP695"/>
      <c r="IQ695"/>
      <c r="IR695"/>
      <c r="IS695"/>
      <c r="IT695"/>
      <c r="IU695"/>
      <c r="IV695"/>
    </row>
    <row r="696" spans="1:256" ht="24.9" customHeight="1" thickTop="1" thickBot="1" x14ac:dyDescent="0.3">
      <c r="A696" s="392" t="s">
        <v>1121</v>
      </c>
      <c r="B696" s="427"/>
      <c r="C696" s="427"/>
      <c r="D696" s="427"/>
      <c r="E696" s="427"/>
      <c r="F696" s="427"/>
      <c r="G696" s="427"/>
      <c r="H696" s="427"/>
      <c r="I696" s="427"/>
      <c r="J696" s="427"/>
      <c r="K696" s="427"/>
      <c r="L696" s="427"/>
      <c r="M696" s="427"/>
      <c r="N696" s="427"/>
      <c r="O696" s="427"/>
      <c r="P696" s="427"/>
      <c r="Q696" s="427"/>
      <c r="R696" s="427"/>
      <c r="S696" s="427"/>
      <c r="T696" s="427"/>
      <c r="U696" s="427"/>
      <c r="V696" s="427"/>
      <c r="W696" s="427"/>
      <c r="X696" s="427"/>
      <c r="Y696" s="427"/>
      <c r="Z696" s="427"/>
      <c r="AA696" s="427"/>
      <c r="AB696" s="427"/>
      <c r="AC696" s="428"/>
      <c r="AD696" s="310">
        <f>'Art. 123'!AF665</f>
        <v>3</v>
      </c>
      <c r="AE696" s="94" t="str">
        <f>IF(AG696=1,AK696,AG696)</f>
        <v>No aplica</v>
      </c>
      <c r="AF696">
        <f>AD696/2</f>
        <v>1.5</v>
      </c>
      <c r="AG696" s="92" t="str">
        <f>IF(AND(AF696&gt;=0,AF696&lt;=1),1,"No aplica")</f>
        <v>No aplica</v>
      </c>
      <c r="AH696" s="95" t="e">
        <f>AD696/(AG696*2)</f>
        <v>#VALUE!</v>
      </c>
      <c r="AI696" s="96" t="str">
        <f>IF(AG696=1,AG696/$AG$698,"No aplica")</f>
        <v>No aplica</v>
      </c>
      <c r="AJ696" s="96" t="e">
        <f>AF696*AI696</f>
        <v>#VALUE!</v>
      </c>
      <c r="AK696" s="96" t="e">
        <f>AJ696*$AE$23</f>
        <v>#VALUE!</v>
      </c>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c r="BY696"/>
      <c r="BZ696"/>
      <c r="CA696"/>
      <c r="CB696"/>
      <c r="CC696"/>
      <c r="CD696"/>
      <c r="CE696"/>
      <c r="CF696"/>
      <c r="CG696"/>
      <c r="CH696"/>
      <c r="CI696"/>
      <c r="CJ696"/>
      <c r="CK696"/>
      <c r="CL696"/>
      <c r="CM696"/>
      <c r="CN696"/>
      <c r="CO696"/>
      <c r="CP696"/>
      <c r="CQ696"/>
      <c r="CR696"/>
      <c r="CS696"/>
      <c r="CT696"/>
      <c r="CU696"/>
      <c r="CV696"/>
      <c r="CW696"/>
      <c r="CX696"/>
      <c r="CY696"/>
      <c r="CZ696"/>
      <c r="DA696"/>
      <c r="DB696"/>
      <c r="DC696"/>
      <c r="DD696"/>
      <c r="DE696"/>
      <c r="DF696"/>
      <c r="DG696"/>
      <c r="DH696"/>
      <c r="DI696"/>
      <c r="DJ696"/>
      <c r="DK696"/>
      <c r="DL696"/>
      <c r="DM696"/>
      <c r="DN696"/>
      <c r="DO696"/>
      <c r="DP696"/>
      <c r="DQ696"/>
      <c r="DR696"/>
      <c r="DS696"/>
      <c r="DT696"/>
      <c r="DU696"/>
      <c r="DV696"/>
      <c r="DW696"/>
      <c r="DX696"/>
      <c r="DY696"/>
      <c r="DZ696"/>
      <c r="EA696"/>
      <c r="EB696"/>
      <c r="EC696"/>
      <c r="ED696"/>
      <c r="EE696"/>
      <c r="EF696"/>
      <c r="EG696"/>
      <c r="EH696"/>
      <c r="EI696"/>
      <c r="EJ696"/>
      <c r="EK696"/>
      <c r="EL696"/>
      <c r="EM696"/>
      <c r="EN696"/>
      <c r="EO696"/>
      <c r="EP696"/>
      <c r="EQ696"/>
      <c r="ER696"/>
      <c r="ES696"/>
      <c r="ET696"/>
      <c r="EU696"/>
      <c r="EV696"/>
      <c r="EW696"/>
      <c r="EX696"/>
      <c r="EY696"/>
      <c r="EZ696"/>
      <c r="FA696"/>
      <c r="FB696"/>
      <c r="FC696"/>
      <c r="FD696"/>
      <c r="FE696"/>
      <c r="FF696"/>
      <c r="FG696"/>
      <c r="FH696"/>
      <c r="FI696"/>
      <c r="FJ696"/>
      <c r="FK696"/>
      <c r="FL696"/>
      <c r="FM696"/>
      <c r="FN696"/>
      <c r="FO696"/>
      <c r="FP696"/>
      <c r="FQ696"/>
      <c r="FR696"/>
      <c r="FS696"/>
      <c r="FT696"/>
      <c r="FU696"/>
      <c r="FV696"/>
      <c r="FW696"/>
      <c r="FX696"/>
      <c r="FY696"/>
      <c r="FZ696"/>
      <c r="GA696"/>
      <c r="GB696"/>
      <c r="GC696"/>
      <c r="GD696"/>
      <c r="GE696"/>
      <c r="GF696"/>
      <c r="GG696"/>
      <c r="GH696"/>
      <c r="GI696"/>
      <c r="GJ696"/>
      <c r="GK696"/>
      <c r="GL696"/>
      <c r="GM696"/>
      <c r="GN696"/>
      <c r="GO696"/>
      <c r="GP696"/>
      <c r="GQ696"/>
      <c r="GR696"/>
      <c r="GS696"/>
      <c r="GT696"/>
      <c r="GU696"/>
      <c r="GV696"/>
      <c r="GW696"/>
      <c r="GX696"/>
      <c r="GY696"/>
      <c r="GZ696"/>
      <c r="HA696"/>
      <c r="HB696"/>
      <c r="HC696"/>
      <c r="HD696"/>
      <c r="HE696"/>
      <c r="HF696"/>
      <c r="HG696"/>
      <c r="HH696"/>
      <c r="HI696"/>
      <c r="HJ696"/>
      <c r="HK696"/>
      <c r="HL696"/>
      <c r="HM696"/>
      <c r="HN696"/>
      <c r="HO696"/>
      <c r="HP696"/>
      <c r="HQ696"/>
      <c r="HR696"/>
      <c r="HS696"/>
      <c r="HT696"/>
      <c r="HU696"/>
      <c r="HV696"/>
      <c r="HW696"/>
      <c r="HX696"/>
      <c r="HY696"/>
      <c r="HZ696"/>
      <c r="IA696"/>
      <c r="IB696"/>
      <c r="IC696"/>
      <c r="ID696"/>
      <c r="IE696"/>
      <c r="IF696"/>
      <c r="IG696"/>
      <c r="IH696"/>
      <c r="II696"/>
      <c r="IJ696"/>
      <c r="IK696"/>
      <c r="IL696"/>
      <c r="IM696"/>
      <c r="IN696"/>
      <c r="IO696"/>
      <c r="IP696"/>
      <c r="IQ696"/>
      <c r="IR696"/>
      <c r="IS696"/>
      <c r="IT696"/>
      <c r="IU696"/>
      <c r="IV696"/>
    </row>
    <row r="697" spans="1:256" ht="24.9" customHeight="1" thickTop="1" thickBot="1" x14ac:dyDescent="0.3">
      <c r="A697" s="392" t="s">
        <v>2432</v>
      </c>
      <c r="B697" s="427"/>
      <c r="C697" s="427"/>
      <c r="D697" s="427"/>
      <c r="E697" s="427"/>
      <c r="F697" s="427"/>
      <c r="G697" s="427"/>
      <c r="H697" s="427"/>
      <c r="I697" s="427"/>
      <c r="J697" s="427"/>
      <c r="K697" s="427"/>
      <c r="L697" s="427"/>
      <c r="M697" s="427"/>
      <c r="N697" s="427"/>
      <c r="O697" s="427"/>
      <c r="P697" s="427"/>
      <c r="Q697" s="427"/>
      <c r="R697" s="427"/>
      <c r="S697" s="427"/>
      <c r="T697" s="427"/>
      <c r="U697" s="427"/>
      <c r="V697" s="427"/>
      <c r="W697" s="427"/>
      <c r="X697" s="427"/>
      <c r="Y697" s="427"/>
      <c r="Z697" s="427"/>
      <c r="AA697" s="427"/>
      <c r="AB697" s="427"/>
      <c r="AC697" s="428"/>
      <c r="AD697" s="310">
        <f>'Art. 123'!AF666</f>
        <v>3</v>
      </c>
      <c r="AE697" s="94" t="str">
        <f>IF(AG697=1,AK697,AG697)</f>
        <v>No aplica</v>
      </c>
      <c r="AF697">
        <f>AD697/2</f>
        <v>1.5</v>
      </c>
      <c r="AG697" s="92" t="str">
        <f>IF(AND(AF697&gt;=0,AF697&lt;=1),1,"No aplica")</f>
        <v>No aplica</v>
      </c>
      <c r="AH697" s="95" t="e">
        <f>AD697/(AG697*2)</f>
        <v>#VALUE!</v>
      </c>
      <c r="AI697" s="96" t="str">
        <f>IF(AG697=1,AG697/$AG$698,"No aplica")</f>
        <v>No aplica</v>
      </c>
      <c r="AJ697" s="96" t="e">
        <f>AF697*AI697</f>
        <v>#VALUE!</v>
      </c>
      <c r="AK697" s="96" t="e">
        <f>AJ697*$AE$23</f>
        <v>#VALUE!</v>
      </c>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c r="BY697"/>
      <c r="BZ697"/>
      <c r="CA697"/>
      <c r="CB697"/>
      <c r="CC697"/>
      <c r="CD697"/>
      <c r="CE697"/>
      <c r="CF697"/>
      <c r="CG697"/>
      <c r="CH697"/>
      <c r="CI697"/>
      <c r="CJ697"/>
      <c r="CK697"/>
      <c r="CL697"/>
      <c r="CM697"/>
      <c r="CN697"/>
      <c r="CO697"/>
      <c r="CP697"/>
      <c r="CQ697"/>
      <c r="CR697"/>
      <c r="CS697"/>
      <c r="CT697"/>
      <c r="CU697"/>
      <c r="CV697"/>
      <c r="CW697"/>
      <c r="CX697"/>
      <c r="CY697"/>
      <c r="CZ697"/>
      <c r="DA697"/>
      <c r="DB697"/>
      <c r="DC697"/>
      <c r="DD697"/>
      <c r="DE697"/>
      <c r="DF697"/>
      <c r="DG697"/>
      <c r="DH697"/>
      <c r="DI697"/>
      <c r="DJ697"/>
      <c r="DK697"/>
      <c r="DL697"/>
      <c r="DM697"/>
      <c r="DN697"/>
      <c r="DO697"/>
      <c r="DP697"/>
      <c r="DQ697"/>
      <c r="DR697"/>
      <c r="DS697"/>
      <c r="DT697"/>
      <c r="DU697"/>
      <c r="DV697"/>
      <c r="DW697"/>
      <c r="DX697"/>
      <c r="DY697"/>
      <c r="DZ697"/>
      <c r="EA697"/>
      <c r="EB697"/>
      <c r="EC697"/>
      <c r="ED697"/>
      <c r="EE697"/>
      <c r="EF697"/>
      <c r="EG697"/>
      <c r="EH697"/>
      <c r="EI697"/>
      <c r="EJ697"/>
      <c r="EK697"/>
      <c r="EL697"/>
      <c r="EM697"/>
      <c r="EN697"/>
      <c r="EO697"/>
      <c r="EP697"/>
      <c r="EQ697"/>
      <c r="ER697"/>
      <c r="ES697"/>
      <c r="ET697"/>
      <c r="EU697"/>
      <c r="EV697"/>
      <c r="EW697"/>
      <c r="EX697"/>
      <c r="EY697"/>
      <c r="EZ697"/>
      <c r="FA697"/>
      <c r="FB697"/>
      <c r="FC697"/>
      <c r="FD697"/>
      <c r="FE697"/>
      <c r="FF697"/>
      <c r="FG697"/>
      <c r="FH697"/>
      <c r="FI697"/>
      <c r="FJ697"/>
      <c r="FK697"/>
      <c r="FL697"/>
      <c r="FM697"/>
      <c r="FN697"/>
      <c r="FO697"/>
      <c r="FP697"/>
      <c r="FQ697"/>
      <c r="FR697"/>
      <c r="FS697"/>
      <c r="FT697"/>
      <c r="FU697"/>
      <c r="FV697"/>
      <c r="FW697"/>
      <c r="FX697"/>
      <c r="FY697"/>
      <c r="FZ697"/>
      <c r="GA697"/>
      <c r="GB697"/>
      <c r="GC697"/>
      <c r="GD697"/>
      <c r="GE697"/>
      <c r="GF697"/>
      <c r="GG697"/>
      <c r="GH697"/>
      <c r="GI697"/>
      <c r="GJ697"/>
      <c r="GK697"/>
      <c r="GL697"/>
      <c r="GM697"/>
      <c r="GN697"/>
      <c r="GO697"/>
      <c r="GP697"/>
      <c r="GQ697"/>
      <c r="GR697"/>
      <c r="GS697"/>
      <c r="GT697"/>
      <c r="GU697"/>
      <c r="GV697"/>
      <c r="GW697"/>
      <c r="GX697"/>
      <c r="GY697"/>
      <c r="GZ697"/>
      <c r="HA697"/>
      <c r="HB697"/>
      <c r="HC697"/>
      <c r="HD697"/>
      <c r="HE697"/>
      <c r="HF697"/>
      <c r="HG697"/>
      <c r="HH697"/>
      <c r="HI697"/>
      <c r="HJ697"/>
      <c r="HK697"/>
      <c r="HL697"/>
      <c r="HM697"/>
      <c r="HN697"/>
      <c r="HO697"/>
      <c r="HP697"/>
      <c r="HQ697"/>
      <c r="HR697"/>
      <c r="HS697"/>
      <c r="HT697"/>
      <c r="HU697"/>
      <c r="HV697"/>
      <c r="HW697"/>
      <c r="HX697"/>
      <c r="HY697"/>
      <c r="HZ697"/>
      <c r="IA697"/>
      <c r="IB697"/>
      <c r="IC697"/>
      <c r="ID697"/>
      <c r="IE697"/>
      <c r="IF697"/>
      <c r="IG697"/>
      <c r="IH697"/>
      <c r="II697"/>
      <c r="IJ697"/>
      <c r="IK697"/>
      <c r="IL697"/>
      <c r="IM697"/>
      <c r="IN697"/>
      <c r="IO697"/>
      <c r="IP697"/>
      <c r="IQ697"/>
      <c r="IR697"/>
      <c r="IS697"/>
      <c r="IT697"/>
      <c r="IU697"/>
      <c r="IV697"/>
    </row>
    <row r="698" spans="1:256" ht="24.9" customHeight="1" thickTop="1" x14ac:dyDescent="0.25">
      <c r="A698" s="437" t="s">
        <v>1752</v>
      </c>
      <c r="B698" s="438"/>
      <c r="C698" s="438"/>
      <c r="D698" s="438"/>
      <c r="E698" s="438"/>
      <c r="F698" s="438"/>
      <c r="G698" s="438"/>
      <c r="H698" s="438"/>
      <c r="I698" s="438"/>
      <c r="J698" s="438"/>
      <c r="K698" s="438"/>
      <c r="L698" s="438"/>
      <c r="M698" s="438"/>
      <c r="N698" s="438"/>
      <c r="O698" s="438"/>
      <c r="P698" s="438"/>
      <c r="Q698" s="438"/>
      <c r="R698" s="438"/>
      <c r="S698" s="438"/>
      <c r="T698" s="438"/>
      <c r="U698" s="438"/>
      <c r="V698" s="438"/>
      <c r="W698" s="438"/>
      <c r="X698" s="438"/>
      <c r="Y698" s="438"/>
      <c r="Z698" s="438"/>
      <c r="AA698" s="438"/>
      <c r="AB698" s="438"/>
      <c r="AC698" s="438"/>
      <c r="AD698" s="439"/>
      <c r="AE698" s="94">
        <f>SUM(AE691:AE697)</f>
        <v>0</v>
      </c>
      <c r="AF698" s="61"/>
      <c r="AG698" s="97">
        <f>SUM(AG693:AG697)</f>
        <v>0</v>
      </c>
      <c r="AH698" s="98"/>
      <c r="AI698" s="99"/>
      <c r="AJ698" s="99"/>
      <c r="AK698" s="99"/>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c r="BY698"/>
      <c r="BZ698"/>
      <c r="CA698"/>
      <c r="CB698"/>
      <c r="CC698"/>
      <c r="CD698"/>
      <c r="CE698"/>
      <c r="CF698"/>
      <c r="CG698"/>
      <c r="CH698"/>
      <c r="CI698"/>
      <c r="CJ698"/>
      <c r="CK698"/>
      <c r="CL698"/>
      <c r="CM698"/>
      <c r="CN698"/>
      <c r="CO698"/>
      <c r="CP698"/>
      <c r="CQ698"/>
      <c r="CR698"/>
      <c r="CS698"/>
      <c r="CT698"/>
      <c r="CU698"/>
      <c r="CV698"/>
      <c r="CW698"/>
      <c r="CX698"/>
      <c r="CY698"/>
      <c r="CZ698"/>
      <c r="DA698"/>
      <c r="DB698"/>
      <c r="DC698"/>
      <c r="DD698"/>
      <c r="DE698"/>
      <c r="DF698"/>
      <c r="DG698"/>
      <c r="DH698"/>
      <c r="DI698"/>
      <c r="DJ698"/>
      <c r="DK698"/>
      <c r="DL698"/>
      <c r="DM698"/>
      <c r="DN698"/>
      <c r="DO698"/>
      <c r="DP698"/>
      <c r="DQ698"/>
      <c r="DR698"/>
      <c r="DS698"/>
      <c r="DT698"/>
      <c r="DU698"/>
      <c r="DV698"/>
      <c r="DW698"/>
      <c r="DX698"/>
      <c r="DY698"/>
      <c r="DZ698"/>
      <c r="EA698"/>
      <c r="EB698"/>
      <c r="EC698"/>
      <c r="ED698"/>
      <c r="EE698"/>
      <c r="EF698"/>
      <c r="EG698"/>
      <c r="EH698"/>
      <c r="EI698"/>
      <c r="EJ698"/>
      <c r="EK698"/>
      <c r="EL698"/>
      <c r="EM698"/>
      <c r="EN698"/>
      <c r="EO698"/>
      <c r="EP698"/>
      <c r="EQ698"/>
      <c r="ER698"/>
      <c r="ES698"/>
      <c r="ET698"/>
      <c r="EU698"/>
      <c r="EV698"/>
      <c r="EW698"/>
      <c r="EX698"/>
      <c r="EY698"/>
      <c r="EZ698"/>
      <c r="FA698"/>
      <c r="FB698"/>
      <c r="FC698"/>
      <c r="FD698"/>
      <c r="FE698"/>
      <c r="FF698"/>
      <c r="FG698"/>
      <c r="FH698"/>
      <c r="FI698"/>
      <c r="FJ698"/>
      <c r="FK698"/>
      <c r="FL698"/>
      <c r="FM698"/>
      <c r="FN698"/>
      <c r="FO698"/>
      <c r="FP698"/>
      <c r="FQ698"/>
      <c r="FR698"/>
      <c r="FS698"/>
      <c r="FT698"/>
      <c r="FU698"/>
      <c r="FV698"/>
      <c r="FW698"/>
      <c r="FX698"/>
      <c r="FY698"/>
      <c r="FZ698"/>
      <c r="GA698"/>
      <c r="GB698"/>
      <c r="GC698"/>
      <c r="GD698"/>
      <c r="GE698"/>
      <c r="GF698"/>
      <c r="GG698"/>
      <c r="GH698"/>
      <c r="GI698"/>
      <c r="GJ698"/>
      <c r="GK698"/>
      <c r="GL698"/>
      <c r="GM698"/>
      <c r="GN698"/>
      <c r="GO698"/>
      <c r="GP698"/>
      <c r="GQ698"/>
      <c r="GR698"/>
      <c r="GS698"/>
      <c r="GT698"/>
      <c r="GU698"/>
      <c r="GV698"/>
      <c r="GW698"/>
      <c r="GX698"/>
      <c r="GY698"/>
      <c r="GZ698"/>
      <c r="HA698"/>
      <c r="HB698"/>
      <c r="HC698"/>
      <c r="HD698"/>
      <c r="HE698"/>
      <c r="HF698"/>
      <c r="HG698"/>
      <c r="HH698"/>
      <c r="HI698"/>
      <c r="HJ698"/>
      <c r="HK698"/>
      <c r="HL698"/>
      <c r="HM698"/>
      <c r="HN698"/>
      <c r="HO698"/>
      <c r="HP698"/>
      <c r="HQ698"/>
      <c r="HR698"/>
      <c r="HS698"/>
      <c r="HT698"/>
      <c r="HU698"/>
      <c r="HV698"/>
      <c r="HW698"/>
      <c r="HX698"/>
      <c r="HY698"/>
      <c r="HZ698"/>
      <c r="IA698"/>
      <c r="IB698"/>
      <c r="IC698"/>
      <c r="ID698"/>
      <c r="IE698"/>
      <c r="IF698"/>
      <c r="IG698"/>
      <c r="IH698"/>
      <c r="II698"/>
      <c r="IJ698"/>
      <c r="IK698"/>
      <c r="IL698"/>
      <c r="IM698"/>
      <c r="IN698"/>
      <c r="IO698"/>
      <c r="IP698"/>
      <c r="IQ698"/>
      <c r="IR698"/>
      <c r="IS698"/>
      <c r="IT698"/>
      <c r="IU698"/>
      <c r="IV698"/>
    </row>
    <row r="699" spans="1:256" ht="24.9" customHeight="1" x14ac:dyDescent="0.25">
      <c r="A699" s="440" t="s">
        <v>1753</v>
      </c>
      <c r="B699" s="441"/>
      <c r="C699" s="441"/>
      <c r="D699" s="441"/>
      <c r="E699" s="441"/>
      <c r="F699" s="441"/>
      <c r="G699" s="441"/>
      <c r="H699" s="441"/>
      <c r="I699" s="441"/>
      <c r="J699" s="441"/>
      <c r="K699" s="441"/>
      <c r="L699" s="441"/>
      <c r="M699" s="441"/>
      <c r="N699" s="441"/>
      <c r="O699" s="441"/>
      <c r="P699" s="441"/>
      <c r="Q699" s="441"/>
      <c r="R699" s="441"/>
      <c r="S699" s="441"/>
      <c r="T699" s="441"/>
      <c r="U699" s="441"/>
      <c r="V699" s="441"/>
      <c r="W699" s="441"/>
      <c r="X699" s="441"/>
      <c r="Y699" s="441"/>
      <c r="Z699" s="441"/>
      <c r="AA699" s="441"/>
      <c r="AB699" s="441"/>
      <c r="AC699" s="441"/>
      <c r="AD699" s="442"/>
      <c r="AE699" s="94">
        <f>AE698/$AE$23*100</f>
        <v>0</v>
      </c>
      <c r="AF699" s="61"/>
      <c r="AG699" s="97"/>
      <c r="AH699" s="98"/>
      <c r="AI699" s="99"/>
      <c r="AJ699" s="99"/>
      <c r="AK699" s="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c r="BY699"/>
      <c r="BZ699"/>
      <c r="CA699"/>
      <c r="CB699"/>
      <c r="CC699"/>
      <c r="CD699"/>
      <c r="CE699"/>
      <c r="CF699"/>
      <c r="CG699"/>
      <c r="CH699"/>
      <c r="CI699"/>
      <c r="CJ699"/>
      <c r="CK699"/>
      <c r="CL699"/>
      <c r="CM699"/>
      <c r="CN699"/>
      <c r="CO699"/>
      <c r="CP699"/>
      <c r="CQ699"/>
      <c r="CR699"/>
      <c r="CS699"/>
      <c r="CT699"/>
      <c r="CU699"/>
      <c r="CV699"/>
      <c r="CW699"/>
      <c r="CX699"/>
      <c r="CY699"/>
      <c r="CZ699"/>
      <c r="DA699"/>
      <c r="DB699"/>
      <c r="DC699"/>
      <c r="DD699"/>
      <c r="DE699"/>
      <c r="DF699"/>
      <c r="DG699"/>
      <c r="DH699"/>
      <c r="DI699"/>
      <c r="DJ699"/>
      <c r="DK699"/>
      <c r="DL699"/>
      <c r="DM699"/>
      <c r="DN699"/>
      <c r="DO699"/>
      <c r="DP699"/>
      <c r="DQ699"/>
      <c r="DR699"/>
      <c r="DS699"/>
      <c r="DT699"/>
      <c r="DU699"/>
      <c r="DV699"/>
      <c r="DW699"/>
      <c r="DX699"/>
      <c r="DY699"/>
      <c r="DZ699"/>
      <c r="EA699"/>
      <c r="EB699"/>
      <c r="EC699"/>
      <c r="ED699"/>
      <c r="EE699"/>
      <c r="EF699"/>
      <c r="EG699"/>
      <c r="EH699"/>
      <c r="EI699"/>
      <c r="EJ699"/>
      <c r="EK699"/>
      <c r="EL699"/>
      <c r="EM699"/>
      <c r="EN699"/>
      <c r="EO699"/>
      <c r="EP699"/>
      <c r="EQ699"/>
      <c r="ER699"/>
      <c r="ES699"/>
      <c r="ET699"/>
      <c r="EU699"/>
      <c r="EV699"/>
      <c r="EW699"/>
      <c r="EX699"/>
      <c r="EY699"/>
      <c r="EZ699"/>
      <c r="FA699"/>
      <c r="FB699"/>
      <c r="FC699"/>
      <c r="FD699"/>
      <c r="FE699"/>
      <c r="FF699"/>
      <c r="FG699"/>
      <c r="FH699"/>
      <c r="FI699"/>
      <c r="FJ699"/>
      <c r="FK699"/>
      <c r="FL699"/>
      <c r="FM699"/>
      <c r="FN699"/>
      <c r="FO699"/>
      <c r="FP699"/>
      <c r="FQ699"/>
      <c r="FR699"/>
      <c r="FS699"/>
      <c r="FT699"/>
      <c r="FU699"/>
      <c r="FV699"/>
      <c r="FW699"/>
      <c r="FX699"/>
      <c r="FY699"/>
      <c r="FZ699"/>
      <c r="GA699"/>
      <c r="GB699"/>
      <c r="GC699"/>
      <c r="GD699"/>
      <c r="GE699"/>
      <c r="GF699"/>
      <c r="GG699"/>
      <c r="GH699"/>
      <c r="GI699"/>
      <c r="GJ699"/>
      <c r="GK699"/>
      <c r="GL699"/>
      <c r="GM699"/>
      <c r="GN699"/>
      <c r="GO699"/>
      <c r="GP699"/>
      <c r="GQ699"/>
      <c r="GR699"/>
      <c r="GS699"/>
      <c r="GT699"/>
      <c r="GU699"/>
      <c r="GV699"/>
      <c r="GW699"/>
      <c r="GX699"/>
      <c r="GY699"/>
      <c r="GZ699"/>
      <c r="HA699"/>
      <c r="HB699"/>
      <c r="HC699"/>
      <c r="HD699"/>
      <c r="HE699"/>
      <c r="HF699"/>
      <c r="HG699"/>
      <c r="HH699"/>
      <c r="HI699"/>
      <c r="HJ699"/>
      <c r="HK699"/>
      <c r="HL699"/>
      <c r="HM699"/>
      <c r="HN699"/>
      <c r="HO699"/>
      <c r="HP699"/>
      <c r="HQ699"/>
      <c r="HR699"/>
      <c r="HS699"/>
      <c r="HT699"/>
      <c r="HU699"/>
      <c r="HV699"/>
      <c r="HW699"/>
      <c r="HX699"/>
      <c r="HY699"/>
      <c r="HZ699"/>
      <c r="IA699"/>
      <c r="IB699"/>
      <c r="IC699"/>
      <c r="ID699"/>
      <c r="IE699"/>
      <c r="IF699"/>
      <c r="IG699"/>
      <c r="IH699"/>
      <c r="II699"/>
      <c r="IJ699"/>
      <c r="IK699"/>
      <c r="IL699"/>
      <c r="IM699"/>
      <c r="IN699"/>
      <c r="IO699"/>
      <c r="IP699"/>
      <c r="IQ699"/>
      <c r="IR699"/>
      <c r="IS699"/>
      <c r="IT699"/>
      <c r="IU699"/>
      <c r="IV699"/>
    </row>
    <row r="700" spans="1:256" ht="24.9" customHeight="1" x14ac:dyDescent="0.25">
      <c r="A700" s="107"/>
      <c r="B700" s="107"/>
      <c r="C700" s="107"/>
      <c r="D700" s="107"/>
      <c r="E700" s="107"/>
      <c r="F700" s="107"/>
      <c r="G700" s="107"/>
      <c r="H700" s="107"/>
      <c r="I700" s="107"/>
      <c r="J700" s="107"/>
      <c r="K700" s="107"/>
      <c r="L700" s="107"/>
      <c r="M700" s="107"/>
      <c r="N700" s="107"/>
      <c r="O700" s="107"/>
      <c r="P700" s="107"/>
      <c r="Q700" s="100"/>
      <c r="R700" s="107"/>
      <c r="S700" s="107"/>
      <c r="T700" s="107"/>
      <c r="U700" s="107"/>
      <c r="V700" s="107"/>
      <c r="W700" s="107"/>
      <c r="X700" s="107"/>
      <c r="Y700" s="107"/>
      <c r="Z700" s="107"/>
      <c r="AA700" s="107"/>
      <c r="AB700" s="107"/>
      <c r="AC700" s="107"/>
      <c r="AD700" s="101"/>
      <c r="AE700" s="101"/>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c r="BY700"/>
      <c r="BZ700"/>
      <c r="CA700"/>
      <c r="CB700"/>
      <c r="CC700"/>
      <c r="CD700"/>
      <c r="CE700"/>
      <c r="CF700"/>
      <c r="CG700"/>
      <c r="CH700"/>
      <c r="CI700"/>
      <c r="CJ700"/>
      <c r="CK700"/>
      <c r="CL700"/>
      <c r="CM700"/>
      <c r="CN700"/>
      <c r="CO700"/>
      <c r="CP700"/>
      <c r="CQ700"/>
      <c r="CR700"/>
      <c r="CS700"/>
      <c r="CT700"/>
      <c r="CU700"/>
      <c r="CV700"/>
      <c r="CW700"/>
      <c r="CX700"/>
      <c r="CY700"/>
      <c r="CZ700"/>
      <c r="DA700"/>
      <c r="DB700"/>
      <c r="DC700"/>
      <c r="DD700"/>
      <c r="DE700"/>
      <c r="DF700"/>
      <c r="DG700"/>
      <c r="DH700"/>
      <c r="DI700"/>
      <c r="DJ700"/>
      <c r="DK700"/>
      <c r="DL700"/>
      <c r="DM700"/>
      <c r="DN700"/>
      <c r="DO700"/>
      <c r="DP700"/>
      <c r="DQ700"/>
      <c r="DR700"/>
      <c r="DS700"/>
      <c r="DT700"/>
      <c r="DU700"/>
      <c r="DV700"/>
      <c r="DW700"/>
      <c r="DX700"/>
      <c r="DY700"/>
      <c r="DZ700"/>
      <c r="EA700"/>
      <c r="EB700"/>
      <c r="EC700"/>
      <c r="ED700"/>
      <c r="EE700"/>
      <c r="EF700"/>
      <c r="EG700"/>
      <c r="EH700"/>
      <c r="EI700"/>
      <c r="EJ700"/>
      <c r="EK700"/>
      <c r="EL700"/>
      <c r="EM700"/>
      <c r="EN700"/>
      <c r="EO700"/>
      <c r="EP700"/>
      <c r="EQ700"/>
      <c r="ER700"/>
      <c r="ES700"/>
      <c r="ET700"/>
      <c r="EU700"/>
      <c r="EV700"/>
      <c r="EW700"/>
      <c r="EX700"/>
      <c r="EY700"/>
      <c r="EZ700"/>
      <c r="FA700"/>
      <c r="FB700"/>
      <c r="FC700"/>
      <c r="FD700"/>
      <c r="FE700"/>
      <c r="FF700"/>
      <c r="FG700"/>
      <c r="FH700"/>
      <c r="FI700"/>
      <c r="FJ700"/>
      <c r="FK700"/>
      <c r="FL700"/>
      <c r="FM700"/>
      <c r="FN700"/>
      <c r="FO700"/>
      <c r="FP700"/>
      <c r="FQ700"/>
      <c r="FR700"/>
      <c r="FS700"/>
      <c r="FT700"/>
      <c r="FU700"/>
      <c r="FV700"/>
      <c r="FW700"/>
      <c r="FX700"/>
      <c r="FY700"/>
      <c r="FZ700"/>
      <c r="GA700"/>
      <c r="GB700"/>
      <c r="GC700"/>
      <c r="GD700"/>
      <c r="GE700"/>
      <c r="GF700"/>
      <c r="GG700"/>
      <c r="GH700"/>
      <c r="GI700"/>
      <c r="GJ700"/>
      <c r="GK700"/>
      <c r="GL700"/>
      <c r="GM700"/>
      <c r="GN700"/>
      <c r="GO700"/>
      <c r="GP700"/>
      <c r="GQ700"/>
      <c r="GR700"/>
      <c r="GS700"/>
      <c r="GT700"/>
      <c r="GU700"/>
      <c r="GV700"/>
      <c r="GW700"/>
      <c r="GX700"/>
      <c r="GY700"/>
      <c r="GZ700"/>
      <c r="HA700"/>
      <c r="HB700"/>
      <c r="HC700"/>
      <c r="HD700"/>
      <c r="HE700"/>
      <c r="HF700"/>
      <c r="HG700"/>
      <c r="HH700"/>
      <c r="HI700"/>
      <c r="HJ700"/>
      <c r="HK700"/>
      <c r="HL700"/>
      <c r="HM700"/>
      <c r="HN700"/>
      <c r="HO700"/>
      <c r="HP700"/>
      <c r="HQ700"/>
      <c r="HR700"/>
      <c r="HS700"/>
      <c r="HT700"/>
      <c r="HU700"/>
      <c r="HV700"/>
      <c r="HW700"/>
      <c r="HX700"/>
      <c r="HY700"/>
      <c r="HZ700"/>
      <c r="IA700"/>
      <c r="IB700"/>
      <c r="IC700"/>
      <c r="ID700"/>
      <c r="IE700"/>
      <c r="IF700"/>
      <c r="IG700"/>
      <c r="IH700"/>
      <c r="II700"/>
      <c r="IJ700"/>
      <c r="IK700"/>
      <c r="IL700"/>
      <c r="IM700"/>
      <c r="IN700"/>
      <c r="IO700"/>
      <c r="IP700"/>
      <c r="IQ700"/>
      <c r="IR700"/>
      <c r="IS700"/>
      <c r="IT700"/>
      <c r="IU700"/>
      <c r="IV700"/>
    </row>
    <row r="701" spans="1:256" ht="24.9" customHeight="1" x14ac:dyDescent="0.25">
      <c r="A701" s="107"/>
      <c r="B701" s="107"/>
      <c r="C701" s="107"/>
      <c r="D701" s="107"/>
      <c r="E701" s="107"/>
      <c r="F701" s="107"/>
      <c r="G701" s="107"/>
      <c r="H701" s="107"/>
      <c r="I701" s="107"/>
      <c r="J701" s="107"/>
      <c r="K701" s="107"/>
      <c r="L701" s="107"/>
      <c r="M701" s="107"/>
      <c r="N701" s="107"/>
      <c r="O701" s="107"/>
      <c r="P701" s="107"/>
      <c r="Q701" s="100"/>
      <c r="R701" s="107"/>
      <c r="S701" s="107"/>
      <c r="T701" s="107"/>
      <c r="U701" s="107"/>
      <c r="V701" s="107"/>
      <c r="W701" s="107"/>
      <c r="X701" s="107"/>
      <c r="Y701" s="107"/>
      <c r="Z701" s="107"/>
      <c r="AA701" s="107"/>
      <c r="AB701" s="107"/>
      <c r="AC701" s="107"/>
      <c r="AD701" s="101"/>
      <c r="AE701" s="1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c r="BY701"/>
      <c r="BZ701"/>
      <c r="CA701"/>
      <c r="CB701"/>
      <c r="CC701"/>
      <c r="CD701"/>
      <c r="CE701"/>
      <c r="CF701"/>
      <c r="CG701"/>
      <c r="CH701"/>
      <c r="CI701"/>
      <c r="CJ701"/>
      <c r="CK701"/>
      <c r="CL701"/>
      <c r="CM701"/>
      <c r="CN701"/>
      <c r="CO701"/>
      <c r="CP701"/>
      <c r="CQ701"/>
      <c r="CR701"/>
      <c r="CS701"/>
      <c r="CT701"/>
      <c r="CU701"/>
      <c r="CV701"/>
      <c r="CW701"/>
      <c r="CX701"/>
      <c r="CY701"/>
      <c r="CZ701"/>
      <c r="DA701"/>
      <c r="DB701"/>
      <c r="DC701"/>
      <c r="DD701"/>
      <c r="DE701"/>
      <c r="DF701"/>
      <c r="DG701"/>
      <c r="DH701"/>
      <c r="DI701"/>
      <c r="DJ701"/>
      <c r="DK701"/>
      <c r="DL701"/>
      <c r="DM701"/>
      <c r="DN701"/>
      <c r="DO701"/>
      <c r="DP701"/>
      <c r="DQ701"/>
      <c r="DR701"/>
      <c r="DS701"/>
      <c r="DT701"/>
      <c r="DU701"/>
      <c r="DV701"/>
      <c r="DW701"/>
      <c r="DX701"/>
      <c r="DY701"/>
      <c r="DZ701"/>
      <c r="EA701"/>
      <c r="EB701"/>
      <c r="EC701"/>
      <c r="ED701"/>
      <c r="EE701"/>
      <c r="EF701"/>
      <c r="EG701"/>
      <c r="EH701"/>
      <c r="EI701"/>
      <c r="EJ701"/>
      <c r="EK701"/>
      <c r="EL701"/>
      <c r="EM701"/>
      <c r="EN701"/>
      <c r="EO701"/>
      <c r="EP701"/>
      <c r="EQ701"/>
      <c r="ER701"/>
      <c r="ES701"/>
      <c r="ET701"/>
      <c r="EU701"/>
      <c r="EV701"/>
      <c r="EW701"/>
      <c r="EX701"/>
      <c r="EY701"/>
      <c r="EZ701"/>
      <c r="FA701"/>
      <c r="FB701"/>
      <c r="FC701"/>
      <c r="FD701"/>
      <c r="FE701"/>
      <c r="FF701"/>
      <c r="FG701"/>
      <c r="FH701"/>
      <c r="FI701"/>
      <c r="FJ701"/>
      <c r="FK701"/>
      <c r="FL701"/>
      <c r="FM701"/>
      <c r="FN701"/>
      <c r="FO701"/>
      <c r="FP701"/>
      <c r="FQ701"/>
      <c r="FR701"/>
      <c r="FS701"/>
      <c r="FT701"/>
      <c r="FU701"/>
      <c r="FV701"/>
      <c r="FW701"/>
      <c r="FX701"/>
      <c r="FY701"/>
      <c r="FZ701"/>
      <c r="GA701"/>
      <c r="GB701"/>
      <c r="GC701"/>
      <c r="GD701"/>
      <c r="GE701"/>
      <c r="GF701"/>
      <c r="GG701"/>
      <c r="GH701"/>
      <c r="GI701"/>
      <c r="GJ701"/>
      <c r="GK701"/>
      <c r="GL701"/>
      <c r="GM701"/>
      <c r="GN701"/>
      <c r="GO701"/>
      <c r="GP701"/>
      <c r="GQ701"/>
      <c r="GR701"/>
      <c r="GS701"/>
      <c r="GT701"/>
      <c r="GU701"/>
      <c r="GV701"/>
      <c r="GW701"/>
      <c r="GX701"/>
      <c r="GY701"/>
      <c r="GZ701"/>
      <c r="HA701"/>
      <c r="HB701"/>
      <c r="HC701"/>
      <c r="HD701"/>
      <c r="HE701"/>
      <c r="HF701"/>
      <c r="HG701"/>
      <c r="HH701"/>
      <c r="HI701"/>
      <c r="HJ701"/>
      <c r="HK701"/>
      <c r="HL701"/>
      <c r="HM701"/>
      <c r="HN701"/>
      <c r="HO701"/>
      <c r="HP701"/>
      <c r="HQ701"/>
      <c r="HR701"/>
      <c r="HS701"/>
      <c r="HT701"/>
      <c r="HU701"/>
      <c r="HV701"/>
      <c r="HW701"/>
      <c r="HX701"/>
      <c r="HY701"/>
      <c r="HZ701"/>
      <c r="IA701"/>
      <c r="IB701"/>
      <c r="IC701"/>
      <c r="ID701"/>
      <c r="IE701"/>
      <c r="IF701"/>
      <c r="IG701"/>
      <c r="IH701"/>
      <c r="II701"/>
      <c r="IJ701"/>
      <c r="IK701"/>
      <c r="IL701"/>
      <c r="IM701"/>
      <c r="IN701"/>
      <c r="IO701"/>
      <c r="IP701"/>
      <c r="IQ701"/>
      <c r="IR701"/>
      <c r="IS701"/>
      <c r="IT701"/>
      <c r="IU701"/>
      <c r="IV701"/>
    </row>
    <row r="702" spans="1:256" ht="24.9" customHeight="1" x14ac:dyDescent="0.25">
      <c r="A702" s="444" t="s">
        <v>2433</v>
      </c>
      <c r="B702" s="444"/>
      <c r="C702" s="444"/>
      <c r="D702" s="444"/>
      <c r="E702" s="444"/>
      <c r="F702" s="444"/>
      <c r="G702" s="444"/>
      <c r="H702" s="444"/>
      <c r="I702" s="444"/>
      <c r="J702" s="444"/>
      <c r="K702" s="444"/>
      <c r="L702" s="444"/>
      <c r="M702" s="444"/>
      <c r="N702" s="444"/>
      <c r="O702" s="444"/>
      <c r="P702" s="444"/>
      <c r="Q702" s="444"/>
      <c r="R702" s="444"/>
      <c r="S702" s="444"/>
      <c r="T702" s="444"/>
      <c r="U702" s="444"/>
      <c r="V702" s="444"/>
      <c r="W702" s="444"/>
      <c r="X702" s="444"/>
      <c r="Y702" s="444"/>
      <c r="Z702" s="444"/>
      <c r="AA702" s="444"/>
      <c r="AB702" s="444"/>
      <c r="AC702" s="444"/>
      <c r="AD702" s="295"/>
      <c r="AE702" s="295"/>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c r="BY702"/>
      <c r="BZ702"/>
      <c r="CA702"/>
      <c r="CB702"/>
      <c r="CC702"/>
      <c r="CD702"/>
      <c r="CE702"/>
      <c r="CF702"/>
      <c r="CG702"/>
      <c r="CH702"/>
      <c r="CI702"/>
      <c r="CJ702"/>
      <c r="CK702"/>
      <c r="CL702"/>
      <c r="CM702"/>
      <c r="CN702"/>
      <c r="CO702"/>
      <c r="CP702"/>
      <c r="CQ702"/>
      <c r="CR702"/>
      <c r="CS702"/>
      <c r="CT702"/>
      <c r="CU702"/>
      <c r="CV702"/>
      <c r="CW702"/>
      <c r="CX702"/>
      <c r="CY702"/>
      <c r="CZ702"/>
      <c r="DA702"/>
      <c r="DB702"/>
      <c r="DC702"/>
      <c r="DD702"/>
      <c r="DE702"/>
      <c r="DF702"/>
      <c r="DG702"/>
      <c r="DH702"/>
      <c r="DI702"/>
      <c r="DJ702"/>
      <c r="DK702"/>
      <c r="DL702"/>
      <c r="DM702"/>
      <c r="DN702"/>
      <c r="DO702"/>
      <c r="DP702"/>
      <c r="DQ702"/>
      <c r="DR702"/>
      <c r="DS702"/>
      <c r="DT702"/>
      <c r="DU702"/>
      <c r="DV702"/>
      <c r="DW702"/>
      <c r="DX702"/>
      <c r="DY702"/>
      <c r="DZ702"/>
      <c r="EA702"/>
      <c r="EB702"/>
      <c r="EC702"/>
      <c r="ED702"/>
      <c r="EE702"/>
      <c r="EF702"/>
      <c r="EG702"/>
      <c r="EH702"/>
      <c r="EI702"/>
      <c r="EJ702"/>
      <c r="EK702"/>
      <c r="EL702"/>
      <c r="EM702"/>
      <c r="EN702"/>
      <c r="EO702"/>
      <c r="EP702"/>
      <c r="EQ702"/>
      <c r="ER702"/>
      <c r="ES702"/>
      <c r="ET702"/>
      <c r="EU702"/>
      <c r="EV702"/>
      <c r="EW702"/>
      <c r="EX702"/>
      <c r="EY702"/>
      <c r="EZ702"/>
      <c r="FA702"/>
      <c r="FB702"/>
      <c r="FC702"/>
      <c r="FD702"/>
      <c r="FE702"/>
      <c r="FF702"/>
      <c r="FG702"/>
      <c r="FH702"/>
      <c r="FI702"/>
      <c r="FJ702"/>
      <c r="FK702"/>
      <c r="FL702"/>
      <c r="FM702"/>
      <c r="FN702"/>
      <c r="FO702"/>
      <c r="FP702"/>
      <c r="FQ702"/>
      <c r="FR702"/>
      <c r="FS702"/>
      <c r="FT702"/>
      <c r="FU702"/>
      <c r="FV702"/>
      <c r="FW702"/>
      <c r="FX702"/>
      <c r="FY702"/>
      <c r="FZ702"/>
      <c r="GA702"/>
      <c r="GB702"/>
      <c r="GC702"/>
      <c r="GD702"/>
      <c r="GE702"/>
      <c r="GF702"/>
      <c r="GG702"/>
      <c r="GH702"/>
      <c r="GI702"/>
      <c r="GJ702"/>
      <c r="GK702"/>
      <c r="GL702"/>
      <c r="GM702"/>
      <c r="GN702"/>
      <c r="GO702"/>
      <c r="GP702"/>
      <c r="GQ702"/>
      <c r="GR702"/>
      <c r="GS702"/>
      <c r="GT702"/>
      <c r="GU702"/>
      <c r="GV702"/>
      <c r="GW702"/>
      <c r="GX702"/>
      <c r="GY702"/>
      <c r="GZ702"/>
      <c r="HA702"/>
      <c r="HB702"/>
      <c r="HC702"/>
      <c r="HD702"/>
      <c r="HE702"/>
      <c r="HF702"/>
      <c r="HG702"/>
      <c r="HH702"/>
      <c r="HI702"/>
      <c r="HJ702"/>
      <c r="HK702"/>
      <c r="HL702"/>
      <c r="HM702"/>
      <c r="HN702"/>
      <c r="HO702"/>
      <c r="HP702"/>
      <c r="HQ702"/>
      <c r="HR702"/>
      <c r="HS702"/>
      <c r="HT702"/>
      <c r="HU702"/>
      <c r="HV702"/>
      <c r="HW702"/>
      <c r="HX702"/>
      <c r="HY702"/>
      <c r="HZ702"/>
      <c r="IA702"/>
      <c r="IB702"/>
      <c r="IC702"/>
      <c r="ID702"/>
      <c r="IE702"/>
      <c r="IF702"/>
      <c r="IG702"/>
      <c r="IH702"/>
      <c r="II702"/>
      <c r="IJ702"/>
      <c r="IK702"/>
      <c r="IL702"/>
      <c r="IM702"/>
      <c r="IN702"/>
      <c r="IO702"/>
      <c r="IP702"/>
      <c r="IQ702"/>
      <c r="IR702"/>
      <c r="IS702"/>
      <c r="IT702"/>
      <c r="IU702"/>
      <c r="IV702"/>
    </row>
    <row r="703" spans="1:256" ht="24.9" customHeight="1" x14ac:dyDescent="0.25">
      <c r="A703" s="296"/>
      <c r="B703" s="297"/>
      <c r="C703" s="297"/>
      <c r="D703" s="297"/>
      <c r="E703" s="297"/>
      <c r="F703" s="297"/>
      <c r="G703" s="297"/>
      <c r="H703" s="297"/>
      <c r="I703" s="297"/>
      <c r="J703" s="297"/>
      <c r="K703" s="297"/>
      <c r="L703" s="297"/>
      <c r="M703" s="297"/>
      <c r="N703" s="297"/>
      <c r="O703" s="297"/>
      <c r="P703" s="297"/>
      <c r="Q703" s="298"/>
      <c r="R703" s="297"/>
      <c r="S703" s="297"/>
      <c r="T703" s="297"/>
      <c r="U703" s="297"/>
      <c r="V703" s="297"/>
      <c r="W703" s="297"/>
      <c r="X703" s="297"/>
      <c r="Y703" s="297"/>
      <c r="Z703" s="297"/>
      <c r="AA703" s="297"/>
      <c r="AB703" s="297"/>
      <c r="AC703" s="297"/>
      <c r="AD703" s="299"/>
      <c r="AE703" s="299"/>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c r="BY703"/>
      <c r="BZ703"/>
      <c r="CA703"/>
      <c r="CB703"/>
      <c r="CC703"/>
      <c r="CD703"/>
      <c r="CE703"/>
      <c r="CF703"/>
      <c r="CG703"/>
      <c r="CH703"/>
      <c r="CI703"/>
      <c r="CJ703"/>
      <c r="CK703"/>
      <c r="CL703"/>
      <c r="CM703"/>
      <c r="CN703"/>
      <c r="CO703"/>
      <c r="CP703"/>
      <c r="CQ703"/>
      <c r="CR703"/>
      <c r="CS703"/>
      <c r="CT703"/>
      <c r="CU703"/>
      <c r="CV703"/>
      <c r="CW703"/>
      <c r="CX703"/>
      <c r="CY703"/>
      <c r="CZ703"/>
      <c r="DA703"/>
      <c r="DB703"/>
      <c r="DC703"/>
      <c r="DD703"/>
      <c r="DE703"/>
      <c r="DF703"/>
      <c r="DG703"/>
      <c r="DH703"/>
      <c r="DI703"/>
      <c r="DJ703"/>
      <c r="DK703"/>
      <c r="DL703"/>
      <c r="DM703"/>
      <c r="DN703"/>
      <c r="DO703"/>
      <c r="DP703"/>
      <c r="DQ703"/>
      <c r="DR703"/>
      <c r="DS703"/>
      <c r="DT703"/>
      <c r="DU703"/>
      <c r="DV703"/>
      <c r="DW703"/>
      <c r="DX703"/>
      <c r="DY703"/>
      <c r="DZ703"/>
      <c r="EA703"/>
      <c r="EB703"/>
      <c r="EC703"/>
      <c r="ED703"/>
      <c r="EE703"/>
      <c r="EF703"/>
      <c r="EG703"/>
      <c r="EH703"/>
      <c r="EI703"/>
      <c r="EJ703"/>
      <c r="EK703"/>
      <c r="EL703"/>
      <c r="EM703"/>
      <c r="EN703"/>
      <c r="EO703"/>
      <c r="EP703"/>
      <c r="EQ703"/>
      <c r="ER703"/>
      <c r="ES703"/>
      <c r="ET703"/>
      <c r="EU703"/>
      <c r="EV703"/>
      <c r="EW703"/>
      <c r="EX703"/>
      <c r="EY703"/>
      <c r="EZ703"/>
      <c r="FA703"/>
      <c r="FB703"/>
      <c r="FC703"/>
      <c r="FD703"/>
      <c r="FE703"/>
      <c r="FF703"/>
      <c r="FG703"/>
      <c r="FH703"/>
      <c r="FI703"/>
      <c r="FJ703"/>
      <c r="FK703"/>
      <c r="FL703"/>
      <c r="FM703"/>
      <c r="FN703"/>
      <c r="FO703"/>
      <c r="FP703"/>
      <c r="FQ703"/>
      <c r="FR703"/>
      <c r="FS703"/>
      <c r="FT703"/>
      <c r="FU703"/>
      <c r="FV703"/>
      <c r="FW703"/>
      <c r="FX703"/>
      <c r="FY703"/>
      <c r="FZ703"/>
      <c r="GA703"/>
      <c r="GB703"/>
      <c r="GC703"/>
      <c r="GD703"/>
      <c r="GE703"/>
      <c r="GF703"/>
      <c r="GG703"/>
      <c r="GH703"/>
      <c r="GI703"/>
      <c r="GJ703"/>
      <c r="GK703"/>
      <c r="GL703"/>
      <c r="GM703"/>
      <c r="GN703"/>
      <c r="GO703"/>
      <c r="GP703"/>
      <c r="GQ703"/>
      <c r="GR703"/>
      <c r="GS703"/>
      <c r="GT703"/>
      <c r="GU703"/>
      <c r="GV703"/>
      <c r="GW703"/>
      <c r="GX703"/>
      <c r="GY703"/>
      <c r="GZ703"/>
      <c r="HA703"/>
      <c r="HB703"/>
      <c r="HC703"/>
      <c r="HD703"/>
      <c r="HE703"/>
      <c r="HF703"/>
      <c r="HG703"/>
      <c r="HH703"/>
      <c r="HI703"/>
      <c r="HJ703"/>
      <c r="HK703"/>
      <c r="HL703"/>
      <c r="HM703"/>
      <c r="HN703"/>
      <c r="HO703"/>
      <c r="HP703"/>
      <c r="HQ703"/>
      <c r="HR703"/>
      <c r="HS703"/>
      <c r="HT703"/>
      <c r="HU703"/>
      <c r="HV703"/>
      <c r="HW703"/>
      <c r="HX703"/>
      <c r="HY703"/>
      <c r="HZ703"/>
      <c r="IA703"/>
      <c r="IB703"/>
      <c r="IC703"/>
      <c r="ID703"/>
      <c r="IE703"/>
      <c r="IF703"/>
      <c r="IG703"/>
      <c r="IH703"/>
      <c r="II703"/>
      <c r="IJ703"/>
      <c r="IK703"/>
      <c r="IL703"/>
      <c r="IM703"/>
      <c r="IN703"/>
      <c r="IO703"/>
      <c r="IP703"/>
      <c r="IQ703"/>
      <c r="IR703"/>
      <c r="IS703"/>
      <c r="IT703"/>
      <c r="IU703"/>
      <c r="IV703"/>
    </row>
    <row r="704" spans="1:256" ht="24.9" customHeight="1" thickBot="1" x14ac:dyDescent="0.3">
      <c r="A704" s="73"/>
      <c r="B704" s="73"/>
      <c r="C704" s="73"/>
      <c r="D704" s="73"/>
      <c r="E704" s="73"/>
      <c r="F704" s="73"/>
      <c r="G704" s="73"/>
      <c r="H704" s="73"/>
      <c r="I704" s="73"/>
      <c r="J704" s="73"/>
      <c r="K704" s="73"/>
      <c r="L704" s="73"/>
      <c r="M704" s="73"/>
      <c r="N704" s="73"/>
      <c r="O704" s="73"/>
      <c r="P704" s="73"/>
      <c r="Q704" s="100"/>
      <c r="R704" s="73"/>
      <c r="S704" s="73"/>
      <c r="T704" s="73"/>
      <c r="U704" s="73"/>
      <c r="V704" s="73"/>
      <c r="W704" s="73"/>
      <c r="X704" s="73"/>
      <c r="Y704" s="73"/>
      <c r="Z704" s="73"/>
      <c r="AA704" s="73"/>
      <c r="AB704" s="73"/>
      <c r="AC704" s="73"/>
      <c r="AD704" s="101"/>
      <c r="AE704" s="101"/>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c r="BY704"/>
      <c r="BZ704"/>
      <c r="CA704"/>
      <c r="CB704"/>
      <c r="CC704"/>
      <c r="CD704"/>
      <c r="CE704"/>
      <c r="CF704"/>
      <c r="CG704"/>
      <c r="CH704"/>
      <c r="CI704"/>
      <c r="CJ704"/>
      <c r="CK704"/>
      <c r="CL704"/>
      <c r="CM704"/>
      <c r="CN704"/>
      <c r="CO704"/>
      <c r="CP704"/>
      <c r="CQ704"/>
      <c r="CR704"/>
      <c r="CS704"/>
      <c r="CT704"/>
      <c r="CU704"/>
      <c r="CV704"/>
      <c r="CW704"/>
      <c r="CX704"/>
      <c r="CY704"/>
      <c r="CZ704"/>
      <c r="DA704"/>
      <c r="DB704"/>
      <c r="DC704"/>
      <c r="DD704"/>
      <c r="DE704"/>
      <c r="DF704"/>
      <c r="DG704"/>
      <c r="DH704"/>
      <c r="DI704"/>
      <c r="DJ704"/>
      <c r="DK704"/>
      <c r="DL704"/>
      <c r="DM704"/>
      <c r="DN704"/>
      <c r="DO704"/>
      <c r="DP704"/>
      <c r="DQ704"/>
      <c r="DR704"/>
      <c r="DS704"/>
      <c r="DT704"/>
      <c r="DU704"/>
      <c r="DV704"/>
      <c r="DW704"/>
      <c r="DX704"/>
      <c r="DY704"/>
      <c r="DZ704"/>
      <c r="EA704"/>
      <c r="EB704"/>
      <c r="EC704"/>
      <c r="ED704"/>
      <c r="EE704"/>
      <c r="EF704"/>
      <c r="EG704"/>
      <c r="EH704"/>
      <c r="EI704"/>
      <c r="EJ704"/>
      <c r="EK704"/>
      <c r="EL704"/>
      <c r="EM704"/>
      <c r="EN704"/>
      <c r="EO704"/>
      <c r="EP704"/>
      <c r="EQ704"/>
      <c r="ER704"/>
      <c r="ES704"/>
      <c r="ET704"/>
      <c r="EU704"/>
      <c r="EV704"/>
      <c r="EW704"/>
      <c r="EX704"/>
      <c r="EY704"/>
      <c r="EZ704"/>
      <c r="FA704"/>
      <c r="FB704"/>
      <c r="FC704"/>
      <c r="FD704"/>
      <c r="FE704"/>
      <c r="FF704"/>
      <c r="FG704"/>
      <c r="FH704"/>
      <c r="FI704"/>
      <c r="FJ704"/>
      <c r="FK704"/>
      <c r="FL704"/>
      <c r="FM704"/>
      <c r="FN704"/>
      <c r="FO704"/>
      <c r="FP704"/>
      <c r="FQ704"/>
      <c r="FR704"/>
      <c r="FS704"/>
      <c r="FT704"/>
      <c r="FU704"/>
      <c r="FV704"/>
      <c r="FW704"/>
      <c r="FX704"/>
      <c r="FY704"/>
      <c r="FZ704"/>
      <c r="GA704"/>
      <c r="GB704"/>
      <c r="GC704"/>
      <c r="GD704"/>
      <c r="GE704"/>
      <c r="GF704"/>
      <c r="GG704"/>
      <c r="GH704"/>
      <c r="GI704"/>
      <c r="GJ704"/>
      <c r="GK704"/>
      <c r="GL704"/>
      <c r="GM704"/>
      <c r="GN704"/>
      <c r="GO704"/>
      <c r="GP704"/>
      <c r="GQ704"/>
      <c r="GR704"/>
      <c r="GS704"/>
      <c r="GT704"/>
      <c r="GU704"/>
      <c r="GV704"/>
      <c r="GW704"/>
      <c r="GX704"/>
      <c r="GY704"/>
      <c r="GZ704"/>
      <c r="HA704"/>
      <c r="HB704"/>
      <c r="HC704"/>
      <c r="HD704"/>
      <c r="HE704"/>
      <c r="HF704"/>
      <c r="HG704"/>
      <c r="HH704"/>
      <c r="HI704"/>
      <c r="HJ704"/>
      <c r="HK704"/>
      <c r="HL704"/>
      <c r="HM704"/>
      <c r="HN704"/>
      <c r="HO704"/>
      <c r="HP704"/>
      <c r="HQ704"/>
      <c r="HR704"/>
      <c r="HS704"/>
      <c r="HT704"/>
      <c r="HU704"/>
      <c r="HV704"/>
      <c r="HW704"/>
      <c r="HX704"/>
      <c r="HY704"/>
      <c r="HZ704"/>
      <c r="IA704"/>
      <c r="IB704"/>
      <c r="IC704"/>
      <c r="ID704"/>
      <c r="IE704"/>
      <c r="IF704"/>
      <c r="IG704"/>
      <c r="IH704"/>
      <c r="II704"/>
      <c r="IJ704"/>
      <c r="IK704"/>
      <c r="IL704"/>
      <c r="IM704"/>
      <c r="IN704"/>
      <c r="IO704"/>
      <c r="IP704"/>
      <c r="IQ704"/>
      <c r="IR704"/>
      <c r="IS704"/>
      <c r="IT704"/>
      <c r="IU704"/>
      <c r="IV704"/>
    </row>
    <row r="705" spans="1:256" ht="24.9" customHeight="1" thickTop="1" thickBot="1" x14ac:dyDescent="0.3">
      <c r="A705" s="431" t="s">
        <v>163</v>
      </c>
      <c r="B705" s="432"/>
      <c r="C705" s="432"/>
      <c r="D705" s="432"/>
      <c r="E705" s="432"/>
      <c r="F705" s="432"/>
      <c r="G705" s="432"/>
      <c r="H705" s="432"/>
      <c r="I705" s="432"/>
      <c r="J705" s="432"/>
      <c r="K705" s="432"/>
      <c r="L705" s="432"/>
      <c r="M705" s="432"/>
      <c r="N705" s="432"/>
      <c r="O705" s="432"/>
      <c r="P705" s="432"/>
      <c r="Q705" s="432"/>
      <c r="R705" s="432"/>
      <c r="S705" s="432"/>
      <c r="T705" s="432"/>
      <c r="U705" s="432"/>
      <c r="V705" s="432"/>
      <c r="W705" s="432"/>
      <c r="X705" s="432"/>
      <c r="Y705" s="432"/>
      <c r="Z705" s="432"/>
      <c r="AA705" s="432"/>
      <c r="AB705" s="432"/>
      <c r="AC705" s="433"/>
      <c r="AD705" s="66" t="s">
        <v>187</v>
      </c>
      <c r="AE705" s="306" t="s">
        <v>7</v>
      </c>
      <c r="AF705" s="92" t="s">
        <v>1666</v>
      </c>
      <c r="AG705" s="92" t="s">
        <v>1667</v>
      </c>
      <c r="AH705" s="92" t="s">
        <v>1668</v>
      </c>
      <c r="AI705" s="93" t="s">
        <v>1669</v>
      </c>
      <c r="AJ705" s="92"/>
      <c r="AK705" s="93" t="s">
        <v>1670</v>
      </c>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c r="BY705"/>
      <c r="BZ705"/>
      <c r="CA705"/>
      <c r="CB705"/>
      <c r="CC705"/>
      <c r="CD705"/>
      <c r="CE705"/>
      <c r="CF705"/>
      <c r="CG705"/>
      <c r="CH705"/>
      <c r="CI705"/>
      <c r="CJ705"/>
      <c r="CK705"/>
      <c r="CL705"/>
      <c r="CM705"/>
      <c r="CN705"/>
      <c r="CO705"/>
      <c r="CP705"/>
      <c r="CQ705"/>
      <c r="CR705"/>
      <c r="CS705"/>
      <c r="CT705"/>
      <c r="CU705"/>
      <c r="CV705"/>
      <c r="CW705"/>
      <c r="CX705"/>
      <c r="CY705"/>
      <c r="CZ705"/>
      <c r="DA705"/>
      <c r="DB705"/>
      <c r="DC705"/>
      <c r="DD705"/>
      <c r="DE705"/>
      <c r="DF705"/>
      <c r="DG705"/>
      <c r="DH705"/>
      <c r="DI705"/>
      <c r="DJ705"/>
      <c r="DK705"/>
      <c r="DL705"/>
      <c r="DM705"/>
      <c r="DN705"/>
      <c r="DO705"/>
      <c r="DP705"/>
      <c r="DQ705"/>
      <c r="DR705"/>
      <c r="DS705"/>
      <c r="DT705"/>
      <c r="DU705"/>
      <c r="DV705"/>
      <c r="DW705"/>
      <c r="DX705"/>
      <c r="DY705"/>
      <c r="DZ705"/>
      <c r="EA705"/>
      <c r="EB705"/>
      <c r="EC705"/>
      <c r="ED705"/>
      <c r="EE705"/>
      <c r="EF705"/>
      <c r="EG705"/>
      <c r="EH705"/>
      <c r="EI705"/>
      <c r="EJ705"/>
      <c r="EK705"/>
      <c r="EL705"/>
      <c r="EM705"/>
      <c r="EN705"/>
      <c r="EO705"/>
      <c r="EP705"/>
      <c r="EQ705"/>
      <c r="ER705"/>
      <c r="ES705"/>
      <c r="ET705"/>
      <c r="EU705"/>
      <c r="EV705"/>
      <c r="EW705"/>
      <c r="EX705"/>
      <c r="EY705"/>
      <c r="EZ705"/>
      <c r="FA705"/>
      <c r="FB705"/>
      <c r="FC705"/>
      <c r="FD705"/>
      <c r="FE705"/>
      <c r="FF705"/>
      <c r="FG705"/>
      <c r="FH705"/>
      <c r="FI705"/>
      <c r="FJ705"/>
      <c r="FK705"/>
      <c r="FL705"/>
      <c r="FM705"/>
      <c r="FN705"/>
      <c r="FO705"/>
      <c r="FP705"/>
      <c r="FQ705"/>
      <c r="FR705"/>
      <c r="FS705"/>
      <c r="FT705"/>
      <c r="FU705"/>
      <c r="FV705"/>
      <c r="FW705"/>
      <c r="FX705"/>
      <c r="FY705"/>
      <c r="FZ705"/>
      <c r="GA705"/>
      <c r="GB705"/>
      <c r="GC705"/>
      <c r="GD705"/>
      <c r="GE705"/>
      <c r="GF705"/>
      <c r="GG705"/>
      <c r="GH705"/>
      <c r="GI705"/>
      <c r="GJ705"/>
      <c r="GK705"/>
      <c r="GL705"/>
      <c r="GM705"/>
      <c r="GN705"/>
      <c r="GO705"/>
      <c r="GP705"/>
      <c r="GQ705"/>
      <c r="GR705"/>
      <c r="GS705"/>
      <c r="GT705"/>
      <c r="GU705"/>
      <c r="GV705"/>
      <c r="GW705"/>
      <c r="GX705"/>
      <c r="GY705"/>
      <c r="GZ705"/>
      <c r="HA705"/>
      <c r="HB705"/>
      <c r="HC705"/>
      <c r="HD705"/>
      <c r="HE705"/>
      <c r="HF705"/>
      <c r="HG705"/>
      <c r="HH705"/>
      <c r="HI705"/>
      <c r="HJ705"/>
      <c r="HK705"/>
      <c r="HL705"/>
      <c r="HM705"/>
      <c r="HN705"/>
      <c r="HO705"/>
      <c r="HP705"/>
      <c r="HQ705"/>
      <c r="HR705"/>
      <c r="HS705"/>
      <c r="HT705"/>
      <c r="HU705"/>
      <c r="HV705"/>
      <c r="HW705"/>
      <c r="HX705"/>
      <c r="HY705"/>
      <c r="HZ705"/>
      <c r="IA705"/>
      <c r="IB705"/>
      <c r="IC705"/>
      <c r="ID705"/>
      <c r="IE705"/>
      <c r="IF705"/>
      <c r="IG705"/>
      <c r="IH705"/>
      <c r="II705"/>
      <c r="IJ705"/>
      <c r="IK705"/>
      <c r="IL705"/>
      <c r="IM705"/>
      <c r="IN705"/>
      <c r="IO705"/>
      <c r="IP705"/>
      <c r="IQ705"/>
      <c r="IR705"/>
      <c r="IS705"/>
      <c r="IT705"/>
      <c r="IU705"/>
      <c r="IV705"/>
    </row>
    <row r="706" spans="1:256" ht="24.9" customHeight="1" thickTop="1" thickBot="1" x14ac:dyDescent="0.3">
      <c r="A706" s="392" t="s">
        <v>2434</v>
      </c>
      <c r="B706" s="427"/>
      <c r="C706" s="427"/>
      <c r="D706" s="427"/>
      <c r="E706" s="427"/>
      <c r="F706" s="427"/>
      <c r="G706" s="427"/>
      <c r="H706" s="427"/>
      <c r="I706" s="427"/>
      <c r="J706" s="427"/>
      <c r="K706" s="427"/>
      <c r="L706" s="427"/>
      <c r="M706" s="427"/>
      <c r="N706" s="427"/>
      <c r="O706" s="427"/>
      <c r="P706" s="427"/>
      <c r="Q706" s="427"/>
      <c r="R706" s="427"/>
      <c r="S706" s="427"/>
      <c r="T706" s="427"/>
      <c r="U706" s="427"/>
      <c r="V706" s="427"/>
      <c r="W706" s="427"/>
      <c r="X706" s="427"/>
      <c r="Y706" s="427"/>
      <c r="Z706" s="427"/>
      <c r="AA706" s="427"/>
      <c r="AB706" s="427"/>
      <c r="AC706" s="428"/>
      <c r="AD706" s="310">
        <f>'Art. 123'!AF675</f>
        <v>3</v>
      </c>
      <c r="AE706" s="94" t="str">
        <f t="shared" ref="AE706:AE715" si="133">IF(AG706=1,AK706,AG706)</f>
        <v>No aplica</v>
      </c>
      <c r="AF706">
        <f t="shared" ref="AF706:AF715" si="134">AD706/2</f>
        <v>1.5</v>
      </c>
      <c r="AG706" s="92" t="str">
        <f t="shared" ref="AG706:AG715" si="135">IF(AND(AF706&gt;=0,AF706&lt;=1),1,"No aplica")</f>
        <v>No aplica</v>
      </c>
      <c r="AH706" s="95" t="e">
        <f t="shared" ref="AH706:AH715" si="136">AD706/(AG706*2)</f>
        <v>#VALUE!</v>
      </c>
      <c r="AI706" s="96" t="str">
        <f t="shared" ref="AI706:AI715" si="137">IF(AG706=1,AG706/$AG$716,"No aplica")</f>
        <v>No aplica</v>
      </c>
      <c r="AJ706" s="96" t="e">
        <f t="shared" ref="AJ706:AJ715" si="138">AF706*AI706</f>
        <v>#VALUE!</v>
      </c>
      <c r="AK706" s="96" t="e">
        <f t="shared" ref="AK706:AK715" si="139">AJ706*$AE$23</f>
        <v>#VALUE!</v>
      </c>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c r="BY706"/>
      <c r="BZ706"/>
      <c r="CA706"/>
      <c r="CB706"/>
      <c r="CC706"/>
      <c r="CD706"/>
      <c r="CE706"/>
      <c r="CF706"/>
      <c r="CG706"/>
      <c r="CH706"/>
      <c r="CI706"/>
      <c r="CJ706"/>
      <c r="CK706"/>
      <c r="CL706"/>
      <c r="CM706"/>
      <c r="CN706"/>
      <c r="CO706"/>
      <c r="CP706"/>
      <c r="CQ706"/>
      <c r="CR706"/>
      <c r="CS706"/>
      <c r="CT706"/>
      <c r="CU706"/>
      <c r="CV706"/>
      <c r="CW706"/>
      <c r="CX706"/>
      <c r="CY706"/>
      <c r="CZ706"/>
      <c r="DA706"/>
      <c r="DB706"/>
      <c r="DC706"/>
      <c r="DD706"/>
      <c r="DE706"/>
      <c r="DF706"/>
      <c r="DG706"/>
      <c r="DH706"/>
      <c r="DI706"/>
      <c r="DJ706"/>
      <c r="DK706"/>
      <c r="DL706"/>
      <c r="DM706"/>
      <c r="DN706"/>
      <c r="DO706"/>
      <c r="DP706"/>
      <c r="DQ706"/>
      <c r="DR706"/>
      <c r="DS706"/>
      <c r="DT706"/>
      <c r="DU706"/>
      <c r="DV706"/>
      <c r="DW706"/>
      <c r="DX706"/>
      <c r="DY706"/>
      <c r="DZ706"/>
      <c r="EA706"/>
      <c r="EB706"/>
      <c r="EC706"/>
      <c r="ED706"/>
      <c r="EE706"/>
      <c r="EF706"/>
      <c r="EG706"/>
      <c r="EH706"/>
      <c r="EI706"/>
      <c r="EJ706"/>
      <c r="EK706"/>
      <c r="EL706"/>
      <c r="EM706"/>
      <c r="EN706"/>
      <c r="EO706"/>
      <c r="EP706"/>
      <c r="EQ706"/>
      <c r="ER706"/>
      <c r="ES706"/>
      <c r="ET706"/>
      <c r="EU706"/>
      <c r="EV706"/>
      <c r="EW706"/>
      <c r="EX706"/>
      <c r="EY706"/>
      <c r="EZ706"/>
      <c r="FA706"/>
      <c r="FB706"/>
      <c r="FC706"/>
      <c r="FD706"/>
      <c r="FE706"/>
      <c r="FF706"/>
      <c r="FG706"/>
      <c r="FH706"/>
      <c r="FI706"/>
      <c r="FJ706"/>
      <c r="FK706"/>
      <c r="FL706"/>
      <c r="FM706"/>
      <c r="FN706"/>
      <c r="FO706"/>
      <c r="FP706"/>
      <c r="FQ706"/>
      <c r="FR706"/>
      <c r="FS706"/>
      <c r="FT706"/>
      <c r="FU706"/>
      <c r="FV706"/>
      <c r="FW706"/>
      <c r="FX706"/>
      <c r="FY706"/>
      <c r="FZ706"/>
      <c r="GA706"/>
      <c r="GB706"/>
      <c r="GC706"/>
      <c r="GD706"/>
      <c r="GE706"/>
      <c r="GF706"/>
      <c r="GG706"/>
      <c r="GH706"/>
      <c r="GI706"/>
      <c r="GJ706"/>
      <c r="GK706"/>
      <c r="GL706"/>
      <c r="GM706"/>
      <c r="GN706"/>
      <c r="GO706"/>
      <c r="GP706"/>
      <c r="GQ706"/>
      <c r="GR706"/>
      <c r="GS706"/>
      <c r="GT706"/>
      <c r="GU706"/>
      <c r="GV706"/>
      <c r="GW706"/>
      <c r="GX706"/>
      <c r="GY706"/>
      <c r="GZ706"/>
      <c r="HA706"/>
      <c r="HB706"/>
      <c r="HC706"/>
      <c r="HD706"/>
      <c r="HE706"/>
      <c r="HF706"/>
      <c r="HG706"/>
      <c r="HH706"/>
      <c r="HI706"/>
      <c r="HJ706"/>
      <c r="HK706"/>
      <c r="HL706"/>
      <c r="HM706"/>
      <c r="HN706"/>
      <c r="HO706"/>
      <c r="HP706"/>
      <c r="HQ706"/>
      <c r="HR706"/>
      <c r="HS706"/>
      <c r="HT706"/>
      <c r="HU706"/>
      <c r="HV706"/>
      <c r="HW706"/>
      <c r="HX706"/>
      <c r="HY706"/>
      <c r="HZ706"/>
      <c r="IA706"/>
      <c r="IB706"/>
      <c r="IC706"/>
      <c r="ID706"/>
      <c r="IE706"/>
      <c r="IF706"/>
      <c r="IG706"/>
      <c r="IH706"/>
      <c r="II706"/>
      <c r="IJ706"/>
      <c r="IK706"/>
      <c r="IL706"/>
      <c r="IM706"/>
      <c r="IN706"/>
      <c r="IO706"/>
      <c r="IP706"/>
      <c r="IQ706"/>
      <c r="IR706"/>
      <c r="IS706"/>
      <c r="IT706"/>
      <c r="IU706"/>
      <c r="IV706"/>
    </row>
    <row r="707" spans="1:256" ht="24.9" customHeight="1" thickTop="1" thickBot="1" x14ac:dyDescent="0.3">
      <c r="A707" s="392" t="s">
        <v>2435</v>
      </c>
      <c r="B707" s="427"/>
      <c r="C707" s="427"/>
      <c r="D707" s="427"/>
      <c r="E707" s="427"/>
      <c r="F707" s="427"/>
      <c r="G707" s="427"/>
      <c r="H707" s="427"/>
      <c r="I707" s="427"/>
      <c r="J707" s="427"/>
      <c r="K707" s="427"/>
      <c r="L707" s="427"/>
      <c r="M707" s="427"/>
      <c r="N707" s="427"/>
      <c r="O707" s="427"/>
      <c r="P707" s="427"/>
      <c r="Q707" s="427"/>
      <c r="R707" s="427"/>
      <c r="S707" s="427"/>
      <c r="T707" s="427"/>
      <c r="U707" s="427"/>
      <c r="V707" s="427"/>
      <c r="W707" s="427"/>
      <c r="X707" s="427"/>
      <c r="Y707" s="427"/>
      <c r="Z707" s="427"/>
      <c r="AA707" s="427"/>
      <c r="AB707" s="427"/>
      <c r="AC707" s="428"/>
      <c r="AD707" s="310">
        <f>'Art. 123'!AF676</f>
        <v>3</v>
      </c>
      <c r="AE707" s="94" t="str">
        <f t="shared" si="133"/>
        <v>No aplica</v>
      </c>
      <c r="AF707">
        <f t="shared" si="134"/>
        <v>1.5</v>
      </c>
      <c r="AG707" s="92" t="str">
        <f t="shared" si="135"/>
        <v>No aplica</v>
      </c>
      <c r="AH707" s="95" t="e">
        <f t="shared" si="136"/>
        <v>#VALUE!</v>
      </c>
      <c r="AI707" s="96" t="str">
        <f t="shared" si="137"/>
        <v>No aplica</v>
      </c>
      <c r="AJ707" s="96" t="e">
        <f t="shared" si="138"/>
        <v>#VALUE!</v>
      </c>
      <c r="AK707" s="96" t="e">
        <f t="shared" si="139"/>
        <v>#VALUE!</v>
      </c>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c r="BY707"/>
      <c r="BZ707"/>
      <c r="CA707"/>
      <c r="CB707"/>
      <c r="CC707"/>
      <c r="CD707"/>
      <c r="CE707"/>
      <c r="CF707"/>
      <c r="CG707"/>
      <c r="CH707"/>
      <c r="CI707"/>
      <c r="CJ707"/>
      <c r="CK707"/>
      <c r="CL707"/>
      <c r="CM707"/>
      <c r="CN707"/>
      <c r="CO707"/>
      <c r="CP707"/>
      <c r="CQ707"/>
      <c r="CR707"/>
      <c r="CS707"/>
      <c r="CT707"/>
      <c r="CU707"/>
      <c r="CV707"/>
      <c r="CW707"/>
      <c r="CX707"/>
      <c r="CY707"/>
      <c r="CZ707"/>
      <c r="DA707"/>
      <c r="DB707"/>
      <c r="DC707"/>
      <c r="DD707"/>
      <c r="DE707"/>
      <c r="DF707"/>
      <c r="DG707"/>
      <c r="DH707"/>
      <c r="DI707"/>
      <c r="DJ707"/>
      <c r="DK707"/>
      <c r="DL707"/>
      <c r="DM707"/>
      <c r="DN707"/>
      <c r="DO707"/>
      <c r="DP707"/>
      <c r="DQ707"/>
      <c r="DR707"/>
      <c r="DS707"/>
      <c r="DT707"/>
      <c r="DU707"/>
      <c r="DV707"/>
      <c r="DW707"/>
      <c r="DX707"/>
      <c r="DY707"/>
      <c r="DZ707"/>
      <c r="EA707"/>
      <c r="EB707"/>
      <c r="EC707"/>
      <c r="ED707"/>
      <c r="EE707"/>
      <c r="EF707"/>
      <c r="EG707"/>
      <c r="EH707"/>
      <c r="EI707"/>
      <c r="EJ707"/>
      <c r="EK707"/>
      <c r="EL707"/>
      <c r="EM707"/>
      <c r="EN707"/>
      <c r="EO707"/>
      <c r="EP707"/>
      <c r="EQ707"/>
      <c r="ER707"/>
      <c r="ES707"/>
      <c r="ET707"/>
      <c r="EU707"/>
      <c r="EV707"/>
      <c r="EW707"/>
      <c r="EX707"/>
      <c r="EY707"/>
      <c r="EZ707"/>
      <c r="FA707"/>
      <c r="FB707"/>
      <c r="FC707"/>
      <c r="FD707"/>
      <c r="FE707"/>
      <c r="FF707"/>
      <c r="FG707"/>
      <c r="FH707"/>
      <c r="FI707"/>
      <c r="FJ707"/>
      <c r="FK707"/>
      <c r="FL707"/>
      <c r="FM707"/>
      <c r="FN707"/>
      <c r="FO707"/>
      <c r="FP707"/>
      <c r="FQ707"/>
      <c r="FR707"/>
      <c r="FS707"/>
      <c r="FT707"/>
      <c r="FU707"/>
      <c r="FV707"/>
      <c r="FW707"/>
      <c r="FX707"/>
      <c r="FY707"/>
      <c r="FZ707"/>
      <c r="GA707"/>
      <c r="GB707"/>
      <c r="GC707"/>
      <c r="GD707"/>
      <c r="GE707"/>
      <c r="GF707"/>
      <c r="GG707"/>
      <c r="GH707"/>
      <c r="GI707"/>
      <c r="GJ707"/>
      <c r="GK707"/>
      <c r="GL707"/>
      <c r="GM707"/>
      <c r="GN707"/>
      <c r="GO707"/>
      <c r="GP707"/>
      <c r="GQ707"/>
      <c r="GR707"/>
      <c r="GS707"/>
      <c r="GT707"/>
      <c r="GU707"/>
      <c r="GV707"/>
      <c r="GW707"/>
      <c r="GX707"/>
      <c r="GY707"/>
      <c r="GZ707"/>
      <c r="HA707"/>
      <c r="HB707"/>
      <c r="HC707"/>
      <c r="HD707"/>
      <c r="HE707"/>
      <c r="HF707"/>
      <c r="HG707"/>
      <c r="HH707"/>
      <c r="HI707"/>
      <c r="HJ707"/>
      <c r="HK707"/>
      <c r="HL707"/>
      <c r="HM707"/>
      <c r="HN707"/>
      <c r="HO707"/>
      <c r="HP707"/>
      <c r="HQ707"/>
      <c r="HR707"/>
      <c r="HS707"/>
      <c r="HT707"/>
      <c r="HU707"/>
      <c r="HV707"/>
      <c r="HW707"/>
      <c r="HX707"/>
      <c r="HY707"/>
      <c r="HZ707"/>
      <c r="IA707"/>
      <c r="IB707"/>
      <c r="IC707"/>
      <c r="ID707"/>
      <c r="IE707"/>
      <c r="IF707"/>
      <c r="IG707"/>
      <c r="IH707"/>
      <c r="II707"/>
      <c r="IJ707"/>
      <c r="IK707"/>
      <c r="IL707"/>
      <c r="IM707"/>
      <c r="IN707"/>
      <c r="IO707"/>
      <c r="IP707"/>
      <c r="IQ707"/>
      <c r="IR707"/>
      <c r="IS707"/>
      <c r="IT707"/>
      <c r="IU707"/>
      <c r="IV707"/>
    </row>
    <row r="708" spans="1:256" ht="24.9" customHeight="1" thickTop="1" thickBot="1" x14ac:dyDescent="0.3">
      <c r="A708" s="392" t="s">
        <v>2436</v>
      </c>
      <c r="B708" s="427"/>
      <c r="C708" s="427"/>
      <c r="D708" s="427"/>
      <c r="E708" s="427"/>
      <c r="F708" s="427"/>
      <c r="G708" s="427"/>
      <c r="H708" s="427"/>
      <c r="I708" s="427"/>
      <c r="J708" s="427"/>
      <c r="K708" s="427"/>
      <c r="L708" s="427"/>
      <c r="M708" s="427"/>
      <c r="N708" s="427"/>
      <c r="O708" s="427"/>
      <c r="P708" s="427"/>
      <c r="Q708" s="427"/>
      <c r="R708" s="427"/>
      <c r="S708" s="427"/>
      <c r="T708" s="427"/>
      <c r="U708" s="427"/>
      <c r="V708" s="427"/>
      <c r="W708" s="427"/>
      <c r="X708" s="427"/>
      <c r="Y708" s="427"/>
      <c r="Z708" s="427"/>
      <c r="AA708" s="427"/>
      <c r="AB708" s="427"/>
      <c r="AC708" s="428"/>
      <c r="AD708" s="310">
        <f>'Art. 123'!AF677</f>
        <v>3</v>
      </c>
      <c r="AE708" s="94" t="str">
        <f t="shared" si="133"/>
        <v>No aplica</v>
      </c>
      <c r="AF708">
        <f t="shared" si="134"/>
        <v>1.5</v>
      </c>
      <c r="AG708" s="92" t="str">
        <f t="shared" si="135"/>
        <v>No aplica</v>
      </c>
      <c r="AH708" s="95" t="e">
        <f t="shared" si="136"/>
        <v>#VALUE!</v>
      </c>
      <c r="AI708" s="96" t="str">
        <f t="shared" si="137"/>
        <v>No aplica</v>
      </c>
      <c r="AJ708" s="96" t="e">
        <f t="shared" si="138"/>
        <v>#VALUE!</v>
      </c>
      <c r="AK708" s="96" t="e">
        <f t="shared" si="139"/>
        <v>#VALUE!</v>
      </c>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c r="BY708"/>
      <c r="BZ708"/>
      <c r="CA708"/>
      <c r="CB708"/>
      <c r="CC708"/>
      <c r="CD708"/>
      <c r="CE708"/>
      <c r="CF708"/>
      <c r="CG708"/>
      <c r="CH708"/>
      <c r="CI708"/>
      <c r="CJ708"/>
      <c r="CK708"/>
      <c r="CL708"/>
      <c r="CM708"/>
      <c r="CN708"/>
      <c r="CO708"/>
      <c r="CP708"/>
      <c r="CQ708"/>
      <c r="CR708"/>
      <c r="CS708"/>
      <c r="CT708"/>
      <c r="CU708"/>
      <c r="CV708"/>
      <c r="CW708"/>
      <c r="CX708"/>
      <c r="CY708"/>
      <c r="CZ708"/>
      <c r="DA708"/>
      <c r="DB708"/>
      <c r="DC708"/>
      <c r="DD708"/>
      <c r="DE708"/>
      <c r="DF708"/>
      <c r="DG708"/>
      <c r="DH708"/>
      <c r="DI708"/>
      <c r="DJ708"/>
      <c r="DK708"/>
      <c r="DL708"/>
      <c r="DM708"/>
      <c r="DN708"/>
      <c r="DO708"/>
      <c r="DP708"/>
      <c r="DQ708"/>
      <c r="DR708"/>
      <c r="DS708"/>
      <c r="DT708"/>
      <c r="DU708"/>
      <c r="DV708"/>
      <c r="DW708"/>
      <c r="DX708"/>
      <c r="DY708"/>
      <c r="DZ708"/>
      <c r="EA708"/>
      <c r="EB708"/>
      <c r="EC708"/>
      <c r="ED708"/>
      <c r="EE708"/>
      <c r="EF708"/>
      <c r="EG708"/>
      <c r="EH708"/>
      <c r="EI708"/>
      <c r="EJ708"/>
      <c r="EK708"/>
      <c r="EL708"/>
      <c r="EM708"/>
      <c r="EN708"/>
      <c r="EO708"/>
      <c r="EP708"/>
      <c r="EQ708"/>
      <c r="ER708"/>
      <c r="ES708"/>
      <c r="ET708"/>
      <c r="EU708"/>
      <c r="EV708"/>
      <c r="EW708"/>
      <c r="EX708"/>
      <c r="EY708"/>
      <c r="EZ708"/>
      <c r="FA708"/>
      <c r="FB708"/>
      <c r="FC708"/>
      <c r="FD708"/>
      <c r="FE708"/>
      <c r="FF708"/>
      <c r="FG708"/>
      <c r="FH708"/>
      <c r="FI708"/>
      <c r="FJ708"/>
      <c r="FK708"/>
      <c r="FL708"/>
      <c r="FM708"/>
      <c r="FN708"/>
      <c r="FO708"/>
      <c r="FP708"/>
      <c r="FQ708"/>
      <c r="FR708"/>
      <c r="FS708"/>
      <c r="FT708"/>
      <c r="FU708"/>
      <c r="FV708"/>
      <c r="FW708"/>
      <c r="FX708"/>
      <c r="FY708"/>
      <c r="FZ708"/>
      <c r="GA708"/>
      <c r="GB708"/>
      <c r="GC708"/>
      <c r="GD708"/>
      <c r="GE708"/>
      <c r="GF708"/>
      <c r="GG708"/>
      <c r="GH708"/>
      <c r="GI708"/>
      <c r="GJ708"/>
      <c r="GK708"/>
      <c r="GL708"/>
      <c r="GM708"/>
      <c r="GN708"/>
      <c r="GO708"/>
      <c r="GP708"/>
      <c r="GQ708"/>
      <c r="GR708"/>
      <c r="GS708"/>
      <c r="GT708"/>
      <c r="GU708"/>
      <c r="GV708"/>
      <c r="GW708"/>
      <c r="GX708"/>
      <c r="GY708"/>
      <c r="GZ708"/>
      <c r="HA708"/>
      <c r="HB708"/>
      <c r="HC708"/>
      <c r="HD708"/>
      <c r="HE708"/>
      <c r="HF708"/>
      <c r="HG708"/>
      <c r="HH708"/>
      <c r="HI708"/>
      <c r="HJ708"/>
      <c r="HK708"/>
      <c r="HL708"/>
      <c r="HM708"/>
      <c r="HN708"/>
      <c r="HO708"/>
      <c r="HP708"/>
      <c r="HQ708"/>
      <c r="HR708"/>
      <c r="HS708"/>
      <c r="HT708"/>
      <c r="HU708"/>
      <c r="HV708"/>
      <c r="HW708"/>
      <c r="HX708"/>
      <c r="HY708"/>
      <c r="HZ708"/>
      <c r="IA708"/>
      <c r="IB708"/>
      <c r="IC708"/>
      <c r="ID708"/>
      <c r="IE708"/>
      <c r="IF708"/>
      <c r="IG708"/>
      <c r="IH708"/>
      <c r="II708"/>
      <c r="IJ708"/>
      <c r="IK708"/>
      <c r="IL708"/>
      <c r="IM708"/>
      <c r="IN708"/>
      <c r="IO708"/>
      <c r="IP708"/>
      <c r="IQ708"/>
      <c r="IR708"/>
      <c r="IS708"/>
      <c r="IT708"/>
      <c r="IU708"/>
      <c r="IV708"/>
    </row>
    <row r="709" spans="1:256" ht="24.9" customHeight="1" thickTop="1" thickBot="1" x14ac:dyDescent="0.3">
      <c r="A709" s="392" t="s">
        <v>2301</v>
      </c>
      <c r="B709" s="427"/>
      <c r="C709" s="427"/>
      <c r="D709" s="427"/>
      <c r="E709" s="427"/>
      <c r="F709" s="427"/>
      <c r="G709" s="427"/>
      <c r="H709" s="427"/>
      <c r="I709" s="427"/>
      <c r="J709" s="427"/>
      <c r="K709" s="427"/>
      <c r="L709" s="427"/>
      <c r="M709" s="427"/>
      <c r="N709" s="427"/>
      <c r="O709" s="427"/>
      <c r="P709" s="427"/>
      <c r="Q709" s="427"/>
      <c r="R709" s="427"/>
      <c r="S709" s="427"/>
      <c r="T709" s="427"/>
      <c r="U709" s="427"/>
      <c r="V709" s="427"/>
      <c r="W709" s="427"/>
      <c r="X709" s="427"/>
      <c r="Y709" s="427"/>
      <c r="Z709" s="427"/>
      <c r="AA709" s="427"/>
      <c r="AB709" s="427"/>
      <c r="AC709" s="428"/>
      <c r="AD709" s="310">
        <f>'Art. 123'!AF678</f>
        <v>3</v>
      </c>
      <c r="AE709" s="94" t="str">
        <f t="shared" si="133"/>
        <v>No aplica</v>
      </c>
      <c r="AF709">
        <f t="shared" si="134"/>
        <v>1.5</v>
      </c>
      <c r="AG709" s="92" t="str">
        <f t="shared" si="135"/>
        <v>No aplica</v>
      </c>
      <c r="AH709" s="95" t="e">
        <f t="shared" si="136"/>
        <v>#VALUE!</v>
      </c>
      <c r="AI709" s="96" t="str">
        <f t="shared" si="137"/>
        <v>No aplica</v>
      </c>
      <c r="AJ709" s="96" t="e">
        <f t="shared" si="138"/>
        <v>#VALUE!</v>
      </c>
      <c r="AK709" s="96" t="e">
        <f t="shared" si="139"/>
        <v>#VALUE!</v>
      </c>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c r="BY709"/>
      <c r="BZ709"/>
      <c r="CA709"/>
      <c r="CB709"/>
      <c r="CC709"/>
      <c r="CD709"/>
      <c r="CE709"/>
      <c r="CF709"/>
      <c r="CG709"/>
      <c r="CH709"/>
      <c r="CI709"/>
      <c r="CJ709"/>
      <c r="CK709"/>
      <c r="CL709"/>
      <c r="CM709"/>
      <c r="CN709"/>
      <c r="CO709"/>
      <c r="CP709"/>
      <c r="CQ709"/>
      <c r="CR709"/>
      <c r="CS709"/>
      <c r="CT709"/>
      <c r="CU709"/>
      <c r="CV709"/>
      <c r="CW709"/>
      <c r="CX709"/>
      <c r="CY709"/>
      <c r="CZ709"/>
      <c r="DA709"/>
      <c r="DB709"/>
      <c r="DC709"/>
      <c r="DD709"/>
      <c r="DE709"/>
      <c r="DF709"/>
      <c r="DG709"/>
      <c r="DH709"/>
      <c r="DI709"/>
      <c r="DJ709"/>
      <c r="DK709"/>
      <c r="DL709"/>
      <c r="DM709"/>
      <c r="DN709"/>
      <c r="DO709"/>
      <c r="DP709"/>
      <c r="DQ709"/>
      <c r="DR709"/>
      <c r="DS709"/>
      <c r="DT709"/>
      <c r="DU709"/>
      <c r="DV709"/>
      <c r="DW709"/>
      <c r="DX709"/>
      <c r="DY709"/>
      <c r="DZ709"/>
      <c r="EA709"/>
      <c r="EB709"/>
      <c r="EC709"/>
      <c r="ED709"/>
      <c r="EE709"/>
      <c r="EF709"/>
      <c r="EG709"/>
      <c r="EH709"/>
      <c r="EI709"/>
      <c r="EJ709"/>
      <c r="EK709"/>
      <c r="EL709"/>
      <c r="EM709"/>
      <c r="EN709"/>
      <c r="EO709"/>
      <c r="EP709"/>
      <c r="EQ709"/>
      <c r="ER709"/>
      <c r="ES709"/>
      <c r="ET709"/>
      <c r="EU709"/>
      <c r="EV709"/>
      <c r="EW709"/>
      <c r="EX709"/>
      <c r="EY709"/>
      <c r="EZ709"/>
      <c r="FA709"/>
      <c r="FB709"/>
      <c r="FC709"/>
      <c r="FD709"/>
      <c r="FE709"/>
      <c r="FF709"/>
      <c r="FG709"/>
      <c r="FH709"/>
      <c r="FI709"/>
      <c r="FJ709"/>
      <c r="FK709"/>
      <c r="FL709"/>
      <c r="FM709"/>
      <c r="FN709"/>
      <c r="FO709"/>
      <c r="FP709"/>
      <c r="FQ709"/>
      <c r="FR709"/>
      <c r="FS709"/>
      <c r="FT709"/>
      <c r="FU709"/>
      <c r="FV709"/>
      <c r="FW709"/>
      <c r="FX709"/>
      <c r="FY709"/>
      <c r="FZ709"/>
      <c r="GA709"/>
      <c r="GB709"/>
      <c r="GC709"/>
      <c r="GD709"/>
      <c r="GE709"/>
      <c r="GF709"/>
      <c r="GG709"/>
      <c r="GH709"/>
      <c r="GI709"/>
      <c r="GJ709"/>
      <c r="GK709"/>
      <c r="GL709"/>
      <c r="GM709"/>
      <c r="GN709"/>
      <c r="GO709"/>
      <c r="GP709"/>
      <c r="GQ709"/>
      <c r="GR709"/>
      <c r="GS709"/>
      <c r="GT709"/>
      <c r="GU709"/>
      <c r="GV709"/>
      <c r="GW709"/>
      <c r="GX709"/>
      <c r="GY709"/>
      <c r="GZ709"/>
      <c r="HA709"/>
      <c r="HB709"/>
      <c r="HC709"/>
      <c r="HD709"/>
      <c r="HE709"/>
      <c r="HF709"/>
      <c r="HG709"/>
      <c r="HH709"/>
      <c r="HI709"/>
      <c r="HJ709"/>
      <c r="HK709"/>
      <c r="HL709"/>
      <c r="HM709"/>
      <c r="HN709"/>
      <c r="HO709"/>
      <c r="HP709"/>
      <c r="HQ709"/>
      <c r="HR709"/>
      <c r="HS709"/>
      <c r="HT709"/>
      <c r="HU709"/>
      <c r="HV709"/>
      <c r="HW709"/>
      <c r="HX709"/>
      <c r="HY709"/>
      <c r="HZ709"/>
      <c r="IA709"/>
      <c r="IB709"/>
      <c r="IC709"/>
      <c r="ID709"/>
      <c r="IE709"/>
      <c r="IF709"/>
      <c r="IG709"/>
      <c r="IH709"/>
      <c r="II709"/>
      <c r="IJ709"/>
      <c r="IK709"/>
      <c r="IL709"/>
      <c r="IM709"/>
      <c r="IN709"/>
      <c r="IO709"/>
      <c r="IP709"/>
      <c r="IQ709"/>
      <c r="IR709"/>
      <c r="IS709"/>
      <c r="IT709"/>
      <c r="IU709"/>
      <c r="IV709"/>
    </row>
    <row r="710" spans="1:256" ht="24.9" customHeight="1" thickTop="1" thickBot="1" x14ac:dyDescent="0.3">
      <c r="A710" s="434" t="s">
        <v>2437</v>
      </c>
      <c r="B710" s="435"/>
      <c r="C710" s="435"/>
      <c r="D710" s="435"/>
      <c r="E710" s="435"/>
      <c r="F710" s="435"/>
      <c r="G710" s="435"/>
      <c r="H710" s="435"/>
      <c r="I710" s="435"/>
      <c r="J710" s="435"/>
      <c r="K710" s="435"/>
      <c r="L710" s="435"/>
      <c r="M710" s="435"/>
      <c r="N710" s="435"/>
      <c r="O710" s="435"/>
      <c r="P710" s="435"/>
      <c r="Q710" s="435"/>
      <c r="R710" s="435"/>
      <c r="S710" s="435"/>
      <c r="T710" s="435"/>
      <c r="U710" s="435"/>
      <c r="V710" s="435"/>
      <c r="W710" s="435"/>
      <c r="X710" s="435"/>
      <c r="Y710" s="435"/>
      <c r="Z710" s="435"/>
      <c r="AA710" s="435"/>
      <c r="AB710" s="435"/>
      <c r="AC710" s="436"/>
      <c r="AD710" s="310">
        <f>'Art. 123'!AF679</f>
        <v>3</v>
      </c>
      <c r="AE710" s="94" t="str">
        <f t="shared" si="133"/>
        <v>No aplica</v>
      </c>
      <c r="AF710">
        <f t="shared" si="134"/>
        <v>1.5</v>
      </c>
      <c r="AG710" s="92" t="str">
        <f t="shared" si="135"/>
        <v>No aplica</v>
      </c>
      <c r="AH710" s="95" t="e">
        <f t="shared" si="136"/>
        <v>#VALUE!</v>
      </c>
      <c r="AI710" s="96" t="str">
        <f t="shared" si="137"/>
        <v>No aplica</v>
      </c>
      <c r="AJ710" s="96" t="e">
        <f t="shared" si="138"/>
        <v>#VALUE!</v>
      </c>
      <c r="AK710" s="96" t="e">
        <f t="shared" si="139"/>
        <v>#VALUE!</v>
      </c>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c r="BY710"/>
      <c r="BZ710"/>
      <c r="CA710"/>
      <c r="CB710"/>
      <c r="CC710"/>
      <c r="CD710"/>
      <c r="CE710"/>
      <c r="CF710"/>
      <c r="CG710"/>
      <c r="CH710"/>
      <c r="CI710"/>
      <c r="CJ710"/>
      <c r="CK710"/>
      <c r="CL710"/>
      <c r="CM710"/>
      <c r="CN710"/>
      <c r="CO710"/>
      <c r="CP710"/>
      <c r="CQ710"/>
      <c r="CR710"/>
      <c r="CS710"/>
      <c r="CT710"/>
      <c r="CU710"/>
      <c r="CV710"/>
      <c r="CW710"/>
      <c r="CX710"/>
      <c r="CY710"/>
      <c r="CZ710"/>
      <c r="DA710"/>
      <c r="DB710"/>
      <c r="DC710"/>
      <c r="DD710"/>
      <c r="DE710"/>
      <c r="DF710"/>
      <c r="DG710"/>
      <c r="DH710"/>
      <c r="DI710"/>
      <c r="DJ710"/>
      <c r="DK710"/>
      <c r="DL710"/>
      <c r="DM710"/>
      <c r="DN710"/>
      <c r="DO710"/>
      <c r="DP710"/>
      <c r="DQ710"/>
      <c r="DR710"/>
      <c r="DS710"/>
      <c r="DT710"/>
      <c r="DU710"/>
      <c r="DV710"/>
      <c r="DW710"/>
      <c r="DX710"/>
      <c r="DY710"/>
      <c r="DZ710"/>
      <c r="EA710"/>
      <c r="EB710"/>
      <c r="EC710"/>
      <c r="ED710"/>
      <c r="EE710"/>
      <c r="EF710"/>
      <c r="EG710"/>
      <c r="EH710"/>
      <c r="EI710"/>
      <c r="EJ710"/>
      <c r="EK710"/>
      <c r="EL710"/>
      <c r="EM710"/>
      <c r="EN710"/>
      <c r="EO710"/>
      <c r="EP710"/>
      <c r="EQ710"/>
      <c r="ER710"/>
      <c r="ES710"/>
      <c r="ET710"/>
      <c r="EU710"/>
      <c r="EV710"/>
      <c r="EW710"/>
      <c r="EX710"/>
      <c r="EY710"/>
      <c r="EZ710"/>
      <c r="FA710"/>
      <c r="FB710"/>
      <c r="FC710"/>
      <c r="FD710"/>
      <c r="FE710"/>
      <c r="FF710"/>
      <c r="FG710"/>
      <c r="FH710"/>
      <c r="FI710"/>
      <c r="FJ710"/>
      <c r="FK710"/>
      <c r="FL710"/>
      <c r="FM710"/>
      <c r="FN710"/>
      <c r="FO710"/>
      <c r="FP710"/>
      <c r="FQ710"/>
      <c r="FR710"/>
      <c r="FS710"/>
      <c r="FT710"/>
      <c r="FU710"/>
      <c r="FV710"/>
      <c r="FW710"/>
      <c r="FX710"/>
      <c r="FY710"/>
      <c r="FZ710"/>
      <c r="GA710"/>
      <c r="GB710"/>
      <c r="GC710"/>
      <c r="GD710"/>
      <c r="GE710"/>
      <c r="GF710"/>
      <c r="GG710"/>
      <c r="GH710"/>
      <c r="GI710"/>
      <c r="GJ710"/>
      <c r="GK710"/>
      <c r="GL710"/>
      <c r="GM710"/>
      <c r="GN710"/>
      <c r="GO710"/>
      <c r="GP710"/>
      <c r="GQ710"/>
      <c r="GR710"/>
      <c r="GS710"/>
      <c r="GT710"/>
      <c r="GU710"/>
      <c r="GV710"/>
      <c r="GW710"/>
      <c r="GX710"/>
      <c r="GY710"/>
      <c r="GZ710"/>
      <c r="HA710"/>
      <c r="HB710"/>
      <c r="HC710"/>
      <c r="HD710"/>
      <c r="HE710"/>
      <c r="HF710"/>
      <c r="HG710"/>
      <c r="HH710"/>
      <c r="HI710"/>
      <c r="HJ710"/>
      <c r="HK710"/>
      <c r="HL710"/>
      <c r="HM710"/>
      <c r="HN710"/>
      <c r="HO710"/>
      <c r="HP710"/>
      <c r="HQ710"/>
      <c r="HR710"/>
      <c r="HS710"/>
      <c r="HT710"/>
      <c r="HU710"/>
      <c r="HV710"/>
      <c r="HW710"/>
      <c r="HX710"/>
      <c r="HY710"/>
      <c r="HZ710"/>
      <c r="IA710"/>
      <c r="IB710"/>
      <c r="IC710"/>
      <c r="ID710"/>
      <c r="IE710"/>
      <c r="IF710"/>
      <c r="IG710"/>
      <c r="IH710"/>
      <c r="II710"/>
      <c r="IJ710"/>
      <c r="IK710"/>
      <c r="IL710"/>
      <c r="IM710"/>
      <c r="IN710"/>
      <c r="IO710"/>
      <c r="IP710"/>
      <c r="IQ710"/>
      <c r="IR710"/>
      <c r="IS710"/>
      <c r="IT710"/>
      <c r="IU710"/>
      <c r="IV710"/>
    </row>
    <row r="711" spans="1:256" ht="24.9" customHeight="1" thickTop="1" thickBot="1" x14ac:dyDescent="0.3">
      <c r="A711" s="434" t="s">
        <v>2438</v>
      </c>
      <c r="B711" s="435"/>
      <c r="C711" s="435"/>
      <c r="D711" s="435"/>
      <c r="E711" s="435"/>
      <c r="F711" s="435"/>
      <c r="G711" s="435"/>
      <c r="H711" s="435"/>
      <c r="I711" s="435"/>
      <c r="J711" s="435"/>
      <c r="K711" s="435"/>
      <c r="L711" s="435"/>
      <c r="M711" s="435"/>
      <c r="N711" s="435"/>
      <c r="O711" s="435"/>
      <c r="P711" s="435"/>
      <c r="Q711" s="435"/>
      <c r="R711" s="435"/>
      <c r="S711" s="435"/>
      <c r="T711" s="435"/>
      <c r="U711" s="435"/>
      <c r="V711" s="435"/>
      <c r="W711" s="435"/>
      <c r="X711" s="435"/>
      <c r="Y711" s="435"/>
      <c r="Z711" s="435"/>
      <c r="AA711" s="435"/>
      <c r="AB711" s="435"/>
      <c r="AC711" s="436"/>
      <c r="AD711" s="310">
        <f>'Art. 123'!AF680</f>
        <v>3</v>
      </c>
      <c r="AE711" s="94" t="str">
        <f t="shared" si="133"/>
        <v>No aplica</v>
      </c>
      <c r="AF711">
        <f t="shared" si="134"/>
        <v>1.5</v>
      </c>
      <c r="AG711" s="92" t="str">
        <f t="shared" si="135"/>
        <v>No aplica</v>
      </c>
      <c r="AH711" s="95" t="e">
        <f t="shared" si="136"/>
        <v>#VALUE!</v>
      </c>
      <c r="AI711" s="96" t="str">
        <f t="shared" si="137"/>
        <v>No aplica</v>
      </c>
      <c r="AJ711" s="96" t="e">
        <f t="shared" si="138"/>
        <v>#VALUE!</v>
      </c>
      <c r="AK711" s="96" t="e">
        <f t="shared" si="139"/>
        <v>#VALUE!</v>
      </c>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c r="BY711"/>
      <c r="BZ711"/>
      <c r="CA711"/>
      <c r="CB711"/>
      <c r="CC711"/>
      <c r="CD711"/>
      <c r="CE711"/>
      <c r="CF711"/>
      <c r="CG711"/>
      <c r="CH711"/>
      <c r="CI711"/>
      <c r="CJ711"/>
      <c r="CK711"/>
      <c r="CL711"/>
      <c r="CM711"/>
      <c r="CN711"/>
      <c r="CO711"/>
      <c r="CP711"/>
      <c r="CQ711"/>
      <c r="CR711"/>
      <c r="CS711"/>
      <c r="CT711"/>
      <c r="CU711"/>
      <c r="CV711"/>
      <c r="CW711"/>
      <c r="CX711"/>
      <c r="CY711"/>
      <c r="CZ711"/>
      <c r="DA711"/>
      <c r="DB711"/>
      <c r="DC711"/>
      <c r="DD711"/>
      <c r="DE711"/>
      <c r="DF711"/>
      <c r="DG711"/>
      <c r="DH711"/>
      <c r="DI711"/>
      <c r="DJ711"/>
      <c r="DK711"/>
      <c r="DL711"/>
      <c r="DM711"/>
      <c r="DN711"/>
      <c r="DO711"/>
      <c r="DP711"/>
      <c r="DQ711"/>
      <c r="DR711"/>
      <c r="DS711"/>
      <c r="DT711"/>
      <c r="DU711"/>
      <c r="DV711"/>
      <c r="DW711"/>
      <c r="DX711"/>
      <c r="DY711"/>
      <c r="DZ711"/>
      <c r="EA711"/>
      <c r="EB711"/>
      <c r="EC711"/>
      <c r="ED711"/>
      <c r="EE711"/>
      <c r="EF711"/>
      <c r="EG711"/>
      <c r="EH711"/>
      <c r="EI711"/>
      <c r="EJ711"/>
      <c r="EK711"/>
      <c r="EL711"/>
      <c r="EM711"/>
      <c r="EN711"/>
      <c r="EO711"/>
      <c r="EP711"/>
      <c r="EQ711"/>
      <c r="ER711"/>
      <c r="ES711"/>
      <c r="ET711"/>
      <c r="EU711"/>
      <c r="EV711"/>
      <c r="EW711"/>
      <c r="EX711"/>
      <c r="EY711"/>
      <c r="EZ711"/>
      <c r="FA711"/>
      <c r="FB711"/>
      <c r="FC711"/>
      <c r="FD711"/>
      <c r="FE711"/>
      <c r="FF711"/>
      <c r="FG711"/>
      <c r="FH711"/>
      <c r="FI711"/>
      <c r="FJ711"/>
      <c r="FK711"/>
      <c r="FL711"/>
      <c r="FM711"/>
      <c r="FN711"/>
      <c r="FO711"/>
      <c r="FP711"/>
      <c r="FQ711"/>
      <c r="FR711"/>
      <c r="FS711"/>
      <c r="FT711"/>
      <c r="FU711"/>
      <c r="FV711"/>
      <c r="FW711"/>
      <c r="FX711"/>
      <c r="FY711"/>
      <c r="FZ711"/>
      <c r="GA711"/>
      <c r="GB711"/>
      <c r="GC711"/>
      <c r="GD711"/>
      <c r="GE711"/>
      <c r="GF711"/>
      <c r="GG711"/>
      <c r="GH711"/>
      <c r="GI711"/>
      <c r="GJ711"/>
      <c r="GK711"/>
      <c r="GL711"/>
      <c r="GM711"/>
      <c r="GN711"/>
      <c r="GO711"/>
      <c r="GP711"/>
      <c r="GQ711"/>
      <c r="GR711"/>
      <c r="GS711"/>
      <c r="GT711"/>
      <c r="GU711"/>
      <c r="GV711"/>
      <c r="GW711"/>
      <c r="GX711"/>
      <c r="GY711"/>
      <c r="GZ711"/>
      <c r="HA711"/>
      <c r="HB711"/>
      <c r="HC711"/>
      <c r="HD711"/>
      <c r="HE711"/>
      <c r="HF711"/>
      <c r="HG711"/>
      <c r="HH711"/>
      <c r="HI711"/>
      <c r="HJ711"/>
      <c r="HK711"/>
      <c r="HL711"/>
      <c r="HM711"/>
      <c r="HN711"/>
      <c r="HO711"/>
      <c r="HP711"/>
      <c r="HQ711"/>
      <c r="HR711"/>
      <c r="HS711"/>
      <c r="HT711"/>
      <c r="HU711"/>
      <c r="HV711"/>
      <c r="HW711"/>
      <c r="HX711"/>
      <c r="HY711"/>
      <c r="HZ711"/>
      <c r="IA711"/>
      <c r="IB711"/>
      <c r="IC711"/>
      <c r="ID711"/>
      <c r="IE711"/>
      <c r="IF711"/>
      <c r="IG711"/>
      <c r="IH711"/>
      <c r="II711"/>
      <c r="IJ711"/>
      <c r="IK711"/>
      <c r="IL711"/>
      <c r="IM711"/>
      <c r="IN711"/>
      <c r="IO711"/>
      <c r="IP711"/>
      <c r="IQ711"/>
      <c r="IR711"/>
      <c r="IS711"/>
      <c r="IT711"/>
      <c r="IU711"/>
      <c r="IV711"/>
    </row>
    <row r="712" spans="1:256" ht="24.9" customHeight="1" thickTop="1" thickBot="1" x14ac:dyDescent="0.3">
      <c r="A712" s="392" t="s">
        <v>2439</v>
      </c>
      <c r="B712" s="427"/>
      <c r="C712" s="427"/>
      <c r="D712" s="427"/>
      <c r="E712" s="427"/>
      <c r="F712" s="427"/>
      <c r="G712" s="427"/>
      <c r="H712" s="427"/>
      <c r="I712" s="427"/>
      <c r="J712" s="427"/>
      <c r="K712" s="427"/>
      <c r="L712" s="427"/>
      <c r="M712" s="427"/>
      <c r="N712" s="427"/>
      <c r="O712" s="427"/>
      <c r="P712" s="427"/>
      <c r="Q712" s="427"/>
      <c r="R712" s="427"/>
      <c r="S712" s="427"/>
      <c r="T712" s="427"/>
      <c r="U712" s="427"/>
      <c r="V712" s="427"/>
      <c r="W712" s="427"/>
      <c r="X712" s="427"/>
      <c r="Y712" s="427"/>
      <c r="Z712" s="427"/>
      <c r="AA712" s="427"/>
      <c r="AB712" s="427"/>
      <c r="AC712" s="428"/>
      <c r="AD712" s="310">
        <f>'Art. 123'!AF681</f>
        <v>3</v>
      </c>
      <c r="AE712" s="94" t="str">
        <f t="shared" si="133"/>
        <v>No aplica</v>
      </c>
      <c r="AF712">
        <f t="shared" si="134"/>
        <v>1.5</v>
      </c>
      <c r="AG712" s="92" t="str">
        <f t="shared" si="135"/>
        <v>No aplica</v>
      </c>
      <c r="AH712" s="95" t="e">
        <f t="shared" si="136"/>
        <v>#VALUE!</v>
      </c>
      <c r="AI712" s="96" t="str">
        <f t="shared" si="137"/>
        <v>No aplica</v>
      </c>
      <c r="AJ712" s="96" t="e">
        <f t="shared" si="138"/>
        <v>#VALUE!</v>
      </c>
      <c r="AK712" s="96" t="e">
        <f t="shared" si="139"/>
        <v>#VALUE!</v>
      </c>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c r="BY712"/>
      <c r="BZ712"/>
      <c r="CA712"/>
      <c r="CB712"/>
      <c r="CC712"/>
      <c r="CD712"/>
      <c r="CE712"/>
      <c r="CF712"/>
      <c r="CG712"/>
      <c r="CH712"/>
      <c r="CI712"/>
      <c r="CJ712"/>
      <c r="CK712"/>
      <c r="CL712"/>
      <c r="CM712"/>
      <c r="CN712"/>
      <c r="CO712"/>
      <c r="CP712"/>
      <c r="CQ712"/>
      <c r="CR712"/>
      <c r="CS712"/>
      <c r="CT712"/>
      <c r="CU712"/>
      <c r="CV712"/>
      <c r="CW712"/>
      <c r="CX712"/>
      <c r="CY712"/>
      <c r="CZ712"/>
      <c r="DA712"/>
      <c r="DB712"/>
      <c r="DC712"/>
      <c r="DD712"/>
      <c r="DE712"/>
      <c r="DF712"/>
      <c r="DG712"/>
      <c r="DH712"/>
      <c r="DI712"/>
      <c r="DJ712"/>
      <c r="DK712"/>
      <c r="DL712"/>
      <c r="DM712"/>
      <c r="DN712"/>
      <c r="DO712"/>
      <c r="DP712"/>
      <c r="DQ712"/>
      <c r="DR712"/>
      <c r="DS712"/>
      <c r="DT712"/>
      <c r="DU712"/>
      <c r="DV712"/>
      <c r="DW712"/>
      <c r="DX712"/>
      <c r="DY712"/>
      <c r="DZ712"/>
      <c r="EA712"/>
      <c r="EB712"/>
      <c r="EC712"/>
      <c r="ED712"/>
      <c r="EE712"/>
      <c r="EF712"/>
      <c r="EG712"/>
      <c r="EH712"/>
      <c r="EI712"/>
      <c r="EJ712"/>
      <c r="EK712"/>
      <c r="EL712"/>
      <c r="EM712"/>
      <c r="EN712"/>
      <c r="EO712"/>
      <c r="EP712"/>
      <c r="EQ712"/>
      <c r="ER712"/>
      <c r="ES712"/>
      <c r="ET712"/>
      <c r="EU712"/>
      <c r="EV712"/>
      <c r="EW712"/>
      <c r="EX712"/>
      <c r="EY712"/>
      <c r="EZ712"/>
      <c r="FA712"/>
      <c r="FB712"/>
      <c r="FC712"/>
      <c r="FD712"/>
      <c r="FE712"/>
      <c r="FF712"/>
      <c r="FG712"/>
      <c r="FH712"/>
      <c r="FI712"/>
      <c r="FJ712"/>
      <c r="FK712"/>
      <c r="FL712"/>
      <c r="FM712"/>
      <c r="FN712"/>
      <c r="FO712"/>
      <c r="FP712"/>
      <c r="FQ712"/>
      <c r="FR712"/>
      <c r="FS712"/>
      <c r="FT712"/>
      <c r="FU712"/>
      <c r="FV712"/>
      <c r="FW712"/>
      <c r="FX712"/>
      <c r="FY712"/>
      <c r="FZ712"/>
      <c r="GA712"/>
      <c r="GB712"/>
      <c r="GC712"/>
      <c r="GD712"/>
      <c r="GE712"/>
      <c r="GF712"/>
      <c r="GG712"/>
      <c r="GH712"/>
      <c r="GI712"/>
      <c r="GJ712"/>
      <c r="GK712"/>
      <c r="GL712"/>
      <c r="GM712"/>
      <c r="GN712"/>
      <c r="GO712"/>
      <c r="GP712"/>
      <c r="GQ712"/>
      <c r="GR712"/>
      <c r="GS712"/>
      <c r="GT712"/>
      <c r="GU712"/>
      <c r="GV712"/>
      <c r="GW712"/>
      <c r="GX712"/>
      <c r="GY712"/>
      <c r="GZ712"/>
      <c r="HA712"/>
      <c r="HB712"/>
      <c r="HC712"/>
      <c r="HD712"/>
      <c r="HE712"/>
      <c r="HF712"/>
      <c r="HG712"/>
      <c r="HH712"/>
      <c r="HI712"/>
      <c r="HJ712"/>
      <c r="HK712"/>
      <c r="HL712"/>
      <c r="HM712"/>
      <c r="HN712"/>
      <c r="HO712"/>
      <c r="HP712"/>
      <c r="HQ712"/>
      <c r="HR712"/>
      <c r="HS712"/>
      <c r="HT712"/>
      <c r="HU712"/>
      <c r="HV712"/>
      <c r="HW712"/>
      <c r="HX712"/>
      <c r="HY712"/>
      <c r="HZ712"/>
      <c r="IA712"/>
      <c r="IB712"/>
      <c r="IC712"/>
      <c r="ID712"/>
      <c r="IE712"/>
      <c r="IF712"/>
      <c r="IG712"/>
      <c r="IH712"/>
      <c r="II712"/>
      <c r="IJ712"/>
      <c r="IK712"/>
      <c r="IL712"/>
      <c r="IM712"/>
      <c r="IN712"/>
      <c r="IO712"/>
      <c r="IP712"/>
      <c r="IQ712"/>
      <c r="IR712"/>
      <c r="IS712"/>
      <c r="IT712"/>
      <c r="IU712"/>
      <c r="IV712"/>
    </row>
    <row r="713" spans="1:256" ht="24.9" customHeight="1" thickTop="1" thickBot="1" x14ac:dyDescent="0.3">
      <c r="A713" s="392" t="s">
        <v>2440</v>
      </c>
      <c r="B713" s="427"/>
      <c r="C713" s="427"/>
      <c r="D713" s="427"/>
      <c r="E713" s="427"/>
      <c r="F713" s="427"/>
      <c r="G713" s="427"/>
      <c r="H713" s="427"/>
      <c r="I713" s="427"/>
      <c r="J713" s="427"/>
      <c r="K713" s="427"/>
      <c r="L713" s="427"/>
      <c r="M713" s="427"/>
      <c r="N713" s="427"/>
      <c r="O713" s="427"/>
      <c r="P713" s="427"/>
      <c r="Q713" s="427"/>
      <c r="R713" s="427"/>
      <c r="S713" s="427"/>
      <c r="T713" s="427"/>
      <c r="U713" s="427"/>
      <c r="V713" s="427"/>
      <c r="W713" s="427"/>
      <c r="X713" s="427"/>
      <c r="Y713" s="427"/>
      <c r="Z713" s="427"/>
      <c r="AA713" s="427"/>
      <c r="AB713" s="427"/>
      <c r="AC713" s="428"/>
      <c r="AD713" s="310">
        <f>'Art. 123'!AF682</f>
        <v>3</v>
      </c>
      <c r="AE713" s="94" t="str">
        <f t="shared" si="133"/>
        <v>No aplica</v>
      </c>
      <c r="AF713">
        <f t="shared" si="134"/>
        <v>1.5</v>
      </c>
      <c r="AG713" s="92" t="str">
        <f t="shared" si="135"/>
        <v>No aplica</v>
      </c>
      <c r="AH713" s="95" t="e">
        <f t="shared" si="136"/>
        <v>#VALUE!</v>
      </c>
      <c r="AI713" s="96" t="str">
        <f t="shared" si="137"/>
        <v>No aplica</v>
      </c>
      <c r="AJ713" s="96" t="e">
        <f t="shared" si="138"/>
        <v>#VALUE!</v>
      </c>
      <c r="AK713" s="96" t="e">
        <f t="shared" si="139"/>
        <v>#VALUE!</v>
      </c>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c r="BY713"/>
      <c r="BZ713"/>
      <c r="CA713"/>
      <c r="CB713"/>
      <c r="CC713"/>
      <c r="CD713"/>
      <c r="CE713"/>
      <c r="CF713"/>
      <c r="CG713"/>
      <c r="CH713"/>
      <c r="CI713"/>
      <c r="CJ713"/>
      <c r="CK713"/>
      <c r="CL713"/>
      <c r="CM713"/>
      <c r="CN713"/>
      <c r="CO713"/>
      <c r="CP713"/>
      <c r="CQ713"/>
      <c r="CR713"/>
      <c r="CS713"/>
      <c r="CT713"/>
      <c r="CU713"/>
      <c r="CV713"/>
      <c r="CW713"/>
      <c r="CX713"/>
      <c r="CY713"/>
      <c r="CZ713"/>
      <c r="DA713"/>
      <c r="DB713"/>
      <c r="DC713"/>
      <c r="DD713"/>
      <c r="DE713"/>
      <c r="DF713"/>
      <c r="DG713"/>
      <c r="DH713"/>
      <c r="DI713"/>
      <c r="DJ713"/>
      <c r="DK713"/>
      <c r="DL713"/>
      <c r="DM713"/>
      <c r="DN713"/>
      <c r="DO713"/>
      <c r="DP713"/>
      <c r="DQ713"/>
      <c r="DR713"/>
      <c r="DS713"/>
      <c r="DT713"/>
      <c r="DU713"/>
      <c r="DV713"/>
      <c r="DW713"/>
      <c r="DX713"/>
      <c r="DY713"/>
      <c r="DZ713"/>
      <c r="EA713"/>
      <c r="EB713"/>
      <c r="EC713"/>
      <c r="ED713"/>
      <c r="EE713"/>
      <c r="EF713"/>
      <c r="EG713"/>
      <c r="EH713"/>
      <c r="EI713"/>
      <c r="EJ713"/>
      <c r="EK713"/>
      <c r="EL713"/>
      <c r="EM713"/>
      <c r="EN713"/>
      <c r="EO713"/>
      <c r="EP713"/>
      <c r="EQ713"/>
      <c r="ER713"/>
      <c r="ES713"/>
      <c r="ET713"/>
      <c r="EU713"/>
      <c r="EV713"/>
      <c r="EW713"/>
      <c r="EX713"/>
      <c r="EY713"/>
      <c r="EZ713"/>
      <c r="FA713"/>
      <c r="FB713"/>
      <c r="FC713"/>
      <c r="FD713"/>
      <c r="FE713"/>
      <c r="FF713"/>
      <c r="FG713"/>
      <c r="FH713"/>
      <c r="FI713"/>
      <c r="FJ713"/>
      <c r="FK713"/>
      <c r="FL713"/>
      <c r="FM713"/>
      <c r="FN713"/>
      <c r="FO713"/>
      <c r="FP713"/>
      <c r="FQ713"/>
      <c r="FR713"/>
      <c r="FS713"/>
      <c r="FT713"/>
      <c r="FU713"/>
      <c r="FV713"/>
      <c r="FW713"/>
      <c r="FX713"/>
      <c r="FY713"/>
      <c r="FZ713"/>
      <c r="GA713"/>
      <c r="GB713"/>
      <c r="GC713"/>
      <c r="GD713"/>
      <c r="GE713"/>
      <c r="GF713"/>
      <c r="GG713"/>
      <c r="GH713"/>
      <c r="GI713"/>
      <c r="GJ713"/>
      <c r="GK713"/>
      <c r="GL713"/>
      <c r="GM713"/>
      <c r="GN713"/>
      <c r="GO713"/>
      <c r="GP713"/>
      <c r="GQ713"/>
      <c r="GR713"/>
      <c r="GS713"/>
      <c r="GT713"/>
      <c r="GU713"/>
      <c r="GV713"/>
      <c r="GW713"/>
      <c r="GX713"/>
      <c r="GY713"/>
      <c r="GZ713"/>
      <c r="HA713"/>
      <c r="HB713"/>
      <c r="HC713"/>
      <c r="HD713"/>
      <c r="HE713"/>
      <c r="HF713"/>
      <c r="HG713"/>
      <c r="HH713"/>
      <c r="HI713"/>
      <c r="HJ713"/>
      <c r="HK713"/>
      <c r="HL713"/>
      <c r="HM713"/>
      <c r="HN713"/>
      <c r="HO713"/>
      <c r="HP713"/>
      <c r="HQ713"/>
      <c r="HR713"/>
      <c r="HS713"/>
      <c r="HT713"/>
      <c r="HU713"/>
      <c r="HV713"/>
      <c r="HW713"/>
      <c r="HX713"/>
      <c r="HY713"/>
      <c r="HZ713"/>
      <c r="IA713"/>
      <c r="IB713"/>
      <c r="IC713"/>
      <c r="ID713"/>
      <c r="IE713"/>
      <c r="IF713"/>
      <c r="IG713"/>
      <c r="IH713"/>
      <c r="II713"/>
      <c r="IJ713"/>
      <c r="IK713"/>
      <c r="IL713"/>
      <c r="IM713"/>
      <c r="IN713"/>
      <c r="IO713"/>
      <c r="IP713"/>
      <c r="IQ713"/>
      <c r="IR713"/>
      <c r="IS713"/>
      <c r="IT713"/>
      <c r="IU713"/>
      <c r="IV713"/>
    </row>
    <row r="714" spans="1:256" ht="24.9" customHeight="1" thickTop="1" thickBot="1" x14ac:dyDescent="0.3">
      <c r="A714" s="392" t="s">
        <v>2441</v>
      </c>
      <c r="B714" s="427"/>
      <c r="C714" s="427"/>
      <c r="D714" s="427"/>
      <c r="E714" s="427"/>
      <c r="F714" s="427"/>
      <c r="G714" s="427"/>
      <c r="H714" s="427"/>
      <c r="I714" s="427"/>
      <c r="J714" s="427"/>
      <c r="K714" s="427"/>
      <c r="L714" s="427"/>
      <c r="M714" s="427"/>
      <c r="N714" s="427"/>
      <c r="O714" s="427"/>
      <c r="P714" s="427"/>
      <c r="Q714" s="427"/>
      <c r="R714" s="427"/>
      <c r="S714" s="427"/>
      <c r="T714" s="427"/>
      <c r="U714" s="427"/>
      <c r="V714" s="427"/>
      <c r="W714" s="427"/>
      <c r="X714" s="427"/>
      <c r="Y714" s="427"/>
      <c r="Z714" s="427"/>
      <c r="AA714" s="427"/>
      <c r="AB714" s="427"/>
      <c r="AC714" s="428"/>
      <c r="AD714" s="310">
        <f>'Art. 123'!AF683</f>
        <v>3</v>
      </c>
      <c r="AE714" s="94" t="str">
        <f t="shared" si="133"/>
        <v>No aplica</v>
      </c>
      <c r="AF714">
        <f t="shared" si="134"/>
        <v>1.5</v>
      </c>
      <c r="AG714" s="92" t="str">
        <f t="shared" si="135"/>
        <v>No aplica</v>
      </c>
      <c r="AH714" s="95" t="e">
        <f t="shared" si="136"/>
        <v>#VALUE!</v>
      </c>
      <c r="AI714" s="96" t="str">
        <f t="shared" si="137"/>
        <v>No aplica</v>
      </c>
      <c r="AJ714" s="96" t="e">
        <f t="shared" si="138"/>
        <v>#VALUE!</v>
      </c>
      <c r="AK714" s="96" t="e">
        <f t="shared" si="139"/>
        <v>#VALUE!</v>
      </c>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c r="BY714"/>
      <c r="BZ714"/>
      <c r="CA714"/>
      <c r="CB714"/>
      <c r="CC714"/>
      <c r="CD714"/>
      <c r="CE714"/>
      <c r="CF714"/>
      <c r="CG714"/>
      <c r="CH714"/>
      <c r="CI714"/>
      <c r="CJ714"/>
      <c r="CK714"/>
      <c r="CL714"/>
      <c r="CM714"/>
      <c r="CN714"/>
      <c r="CO714"/>
      <c r="CP714"/>
      <c r="CQ714"/>
      <c r="CR714"/>
      <c r="CS714"/>
      <c r="CT714"/>
      <c r="CU714"/>
      <c r="CV714"/>
      <c r="CW714"/>
      <c r="CX714"/>
      <c r="CY714"/>
      <c r="CZ714"/>
      <c r="DA714"/>
      <c r="DB714"/>
      <c r="DC714"/>
      <c r="DD714"/>
      <c r="DE714"/>
      <c r="DF714"/>
      <c r="DG714"/>
      <c r="DH714"/>
      <c r="DI714"/>
      <c r="DJ714"/>
      <c r="DK714"/>
      <c r="DL714"/>
      <c r="DM714"/>
      <c r="DN714"/>
      <c r="DO714"/>
      <c r="DP714"/>
      <c r="DQ714"/>
      <c r="DR714"/>
      <c r="DS714"/>
      <c r="DT714"/>
      <c r="DU714"/>
      <c r="DV714"/>
      <c r="DW714"/>
      <c r="DX714"/>
      <c r="DY714"/>
      <c r="DZ714"/>
      <c r="EA714"/>
      <c r="EB714"/>
      <c r="EC714"/>
      <c r="ED714"/>
      <c r="EE714"/>
      <c r="EF714"/>
      <c r="EG714"/>
      <c r="EH714"/>
      <c r="EI714"/>
      <c r="EJ714"/>
      <c r="EK714"/>
      <c r="EL714"/>
      <c r="EM714"/>
      <c r="EN714"/>
      <c r="EO714"/>
      <c r="EP714"/>
      <c r="EQ714"/>
      <c r="ER714"/>
      <c r="ES714"/>
      <c r="ET714"/>
      <c r="EU714"/>
      <c r="EV714"/>
      <c r="EW714"/>
      <c r="EX714"/>
      <c r="EY714"/>
      <c r="EZ714"/>
      <c r="FA714"/>
      <c r="FB714"/>
      <c r="FC714"/>
      <c r="FD714"/>
      <c r="FE714"/>
      <c r="FF714"/>
      <c r="FG714"/>
      <c r="FH714"/>
      <c r="FI714"/>
      <c r="FJ714"/>
      <c r="FK714"/>
      <c r="FL714"/>
      <c r="FM714"/>
      <c r="FN714"/>
      <c r="FO714"/>
      <c r="FP714"/>
      <c r="FQ714"/>
      <c r="FR714"/>
      <c r="FS714"/>
      <c r="FT714"/>
      <c r="FU714"/>
      <c r="FV714"/>
      <c r="FW714"/>
      <c r="FX714"/>
      <c r="FY714"/>
      <c r="FZ714"/>
      <c r="GA714"/>
      <c r="GB714"/>
      <c r="GC714"/>
      <c r="GD714"/>
      <c r="GE714"/>
      <c r="GF714"/>
      <c r="GG714"/>
      <c r="GH714"/>
      <c r="GI714"/>
      <c r="GJ714"/>
      <c r="GK714"/>
      <c r="GL714"/>
      <c r="GM714"/>
      <c r="GN714"/>
      <c r="GO714"/>
      <c r="GP714"/>
      <c r="GQ714"/>
      <c r="GR714"/>
      <c r="GS714"/>
      <c r="GT714"/>
      <c r="GU714"/>
      <c r="GV714"/>
      <c r="GW714"/>
      <c r="GX714"/>
      <c r="GY714"/>
      <c r="GZ714"/>
      <c r="HA714"/>
      <c r="HB714"/>
      <c r="HC714"/>
      <c r="HD714"/>
      <c r="HE714"/>
      <c r="HF714"/>
      <c r="HG714"/>
      <c r="HH714"/>
      <c r="HI714"/>
      <c r="HJ714"/>
      <c r="HK714"/>
      <c r="HL714"/>
      <c r="HM714"/>
      <c r="HN714"/>
      <c r="HO714"/>
      <c r="HP714"/>
      <c r="HQ714"/>
      <c r="HR714"/>
      <c r="HS714"/>
      <c r="HT714"/>
      <c r="HU714"/>
      <c r="HV714"/>
      <c r="HW714"/>
      <c r="HX714"/>
      <c r="HY714"/>
      <c r="HZ714"/>
      <c r="IA714"/>
      <c r="IB714"/>
      <c r="IC714"/>
      <c r="ID714"/>
      <c r="IE714"/>
      <c r="IF714"/>
      <c r="IG714"/>
      <c r="IH714"/>
      <c r="II714"/>
      <c r="IJ714"/>
      <c r="IK714"/>
      <c r="IL714"/>
      <c r="IM714"/>
      <c r="IN714"/>
      <c r="IO714"/>
      <c r="IP714"/>
      <c r="IQ714"/>
      <c r="IR714"/>
      <c r="IS714"/>
      <c r="IT714"/>
      <c r="IU714"/>
      <c r="IV714"/>
    </row>
    <row r="715" spans="1:256" ht="24.9" customHeight="1" thickTop="1" thickBot="1" x14ac:dyDescent="0.3">
      <c r="A715" s="392" t="s">
        <v>2442</v>
      </c>
      <c r="B715" s="427"/>
      <c r="C715" s="427"/>
      <c r="D715" s="427"/>
      <c r="E715" s="427"/>
      <c r="F715" s="427"/>
      <c r="G715" s="427"/>
      <c r="H715" s="427"/>
      <c r="I715" s="427"/>
      <c r="J715" s="427"/>
      <c r="K715" s="427"/>
      <c r="L715" s="427"/>
      <c r="M715" s="427"/>
      <c r="N715" s="427"/>
      <c r="O715" s="427"/>
      <c r="P715" s="427"/>
      <c r="Q715" s="427"/>
      <c r="R715" s="427"/>
      <c r="S715" s="427"/>
      <c r="T715" s="427"/>
      <c r="U715" s="427"/>
      <c r="V715" s="427"/>
      <c r="W715" s="427"/>
      <c r="X715" s="427"/>
      <c r="Y715" s="427"/>
      <c r="Z715" s="427"/>
      <c r="AA715" s="427"/>
      <c r="AB715" s="427"/>
      <c r="AC715" s="428"/>
      <c r="AD715" s="310">
        <f>'Art. 123'!AF684</f>
        <v>3</v>
      </c>
      <c r="AE715" s="94" t="str">
        <f t="shared" si="133"/>
        <v>No aplica</v>
      </c>
      <c r="AF715">
        <f t="shared" si="134"/>
        <v>1.5</v>
      </c>
      <c r="AG715" s="92" t="str">
        <f t="shared" si="135"/>
        <v>No aplica</v>
      </c>
      <c r="AH715" s="95" t="e">
        <f t="shared" si="136"/>
        <v>#VALUE!</v>
      </c>
      <c r="AI715" s="96" t="str">
        <f t="shared" si="137"/>
        <v>No aplica</v>
      </c>
      <c r="AJ715" s="96" t="e">
        <f t="shared" si="138"/>
        <v>#VALUE!</v>
      </c>
      <c r="AK715" s="96" t="e">
        <f t="shared" si="139"/>
        <v>#VALUE!</v>
      </c>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c r="BY715"/>
      <c r="BZ715"/>
      <c r="CA715"/>
      <c r="CB715"/>
      <c r="CC715"/>
      <c r="CD715"/>
      <c r="CE715"/>
      <c r="CF715"/>
      <c r="CG715"/>
      <c r="CH715"/>
      <c r="CI715"/>
      <c r="CJ715"/>
      <c r="CK715"/>
      <c r="CL715"/>
      <c r="CM715"/>
      <c r="CN715"/>
      <c r="CO715"/>
      <c r="CP715"/>
      <c r="CQ715"/>
      <c r="CR715"/>
      <c r="CS715"/>
      <c r="CT715"/>
      <c r="CU715"/>
      <c r="CV715"/>
      <c r="CW715"/>
      <c r="CX715"/>
      <c r="CY715"/>
      <c r="CZ715"/>
      <c r="DA715"/>
      <c r="DB715"/>
      <c r="DC715"/>
      <c r="DD715"/>
      <c r="DE715"/>
      <c r="DF715"/>
      <c r="DG715"/>
      <c r="DH715"/>
      <c r="DI715"/>
      <c r="DJ715"/>
      <c r="DK715"/>
      <c r="DL715"/>
      <c r="DM715"/>
      <c r="DN715"/>
      <c r="DO715"/>
      <c r="DP715"/>
      <c r="DQ715"/>
      <c r="DR715"/>
      <c r="DS715"/>
      <c r="DT715"/>
      <c r="DU715"/>
      <c r="DV715"/>
      <c r="DW715"/>
      <c r="DX715"/>
      <c r="DY715"/>
      <c r="DZ715"/>
      <c r="EA715"/>
      <c r="EB715"/>
      <c r="EC715"/>
      <c r="ED715"/>
      <c r="EE715"/>
      <c r="EF715"/>
      <c r="EG715"/>
      <c r="EH715"/>
      <c r="EI715"/>
      <c r="EJ715"/>
      <c r="EK715"/>
      <c r="EL715"/>
      <c r="EM715"/>
      <c r="EN715"/>
      <c r="EO715"/>
      <c r="EP715"/>
      <c r="EQ715"/>
      <c r="ER715"/>
      <c r="ES715"/>
      <c r="ET715"/>
      <c r="EU715"/>
      <c r="EV715"/>
      <c r="EW715"/>
      <c r="EX715"/>
      <c r="EY715"/>
      <c r="EZ715"/>
      <c r="FA715"/>
      <c r="FB715"/>
      <c r="FC715"/>
      <c r="FD715"/>
      <c r="FE715"/>
      <c r="FF715"/>
      <c r="FG715"/>
      <c r="FH715"/>
      <c r="FI715"/>
      <c r="FJ715"/>
      <c r="FK715"/>
      <c r="FL715"/>
      <c r="FM715"/>
      <c r="FN715"/>
      <c r="FO715"/>
      <c r="FP715"/>
      <c r="FQ715"/>
      <c r="FR715"/>
      <c r="FS715"/>
      <c r="FT715"/>
      <c r="FU715"/>
      <c r="FV715"/>
      <c r="FW715"/>
      <c r="FX715"/>
      <c r="FY715"/>
      <c r="FZ715"/>
      <c r="GA715"/>
      <c r="GB715"/>
      <c r="GC715"/>
      <c r="GD715"/>
      <c r="GE715"/>
      <c r="GF715"/>
      <c r="GG715"/>
      <c r="GH715"/>
      <c r="GI715"/>
      <c r="GJ715"/>
      <c r="GK715"/>
      <c r="GL715"/>
      <c r="GM715"/>
      <c r="GN715"/>
      <c r="GO715"/>
      <c r="GP715"/>
      <c r="GQ715"/>
      <c r="GR715"/>
      <c r="GS715"/>
      <c r="GT715"/>
      <c r="GU715"/>
      <c r="GV715"/>
      <c r="GW715"/>
      <c r="GX715"/>
      <c r="GY715"/>
      <c r="GZ715"/>
      <c r="HA715"/>
      <c r="HB715"/>
      <c r="HC715"/>
      <c r="HD715"/>
      <c r="HE715"/>
      <c r="HF715"/>
      <c r="HG715"/>
      <c r="HH715"/>
      <c r="HI715"/>
      <c r="HJ715"/>
      <c r="HK715"/>
      <c r="HL715"/>
      <c r="HM715"/>
      <c r="HN715"/>
      <c r="HO715"/>
      <c r="HP715"/>
      <c r="HQ715"/>
      <c r="HR715"/>
      <c r="HS715"/>
      <c r="HT715"/>
      <c r="HU715"/>
      <c r="HV715"/>
      <c r="HW715"/>
      <c r="HX715"/>
      <c r="HY715"/>
      <c r="HZ715"/>
      <c r="IA715"/>
      <c r="IB715"/>
      <c r="IC715"/>
      <c r="ID715"/>
      <c r="IE715"/>
      <c r="IF715"/>
      <c r="IG715"/>
      <c r="IH715"/>
      <c r="II715"/>
      <c r="IJ715"/>
      <c r="IK715"/>
      <c r="IL715"/>
      <c r="IM715"/>
      <c r="IN715"/>
      <c r="IO715"/>
      <c r="IP715"/>
      <c r="IQ715"/>
      <c r="IR715"/>
      <c r="IS715"/>
      <c r="IT715"/>
      <c r="IU715"/>
      <c r="IV715"/>
    </row>
    <row r="716" spans="1:256" ht="24.9" customHeight="1" thickTop="1" x14ac:dyDescent="0.25">
      <c r="A716" s="437" t="s">
        <v>1754</v>
      </c>
      <c r="B716" s="438"/>
      <c r="C716" s="438"/>
      <c r="D716" s="438"/>
      <c r="E716" s="438"/>
      <c r="F716" s="438"/>
      <c r="G716" s="438"/>
      <c r="H716" s="438"/>
      <c r="I716" s="438"/>
      <c r="J716" s="438"/>
      <c r="K716" s="438"/>
      <c r="L716" s="438"/>
      <c r="M716" s="438"/>
      <c r="N716" s="438"/>
      <c r="O716" s="438"/>
      <c r="P716" s="438"/>
      <c r="Q716" s="438"/>
      <c r="R716" s="438"/>
      <c r="S716" s="438"/>
      <c r="T716" s="438"/>
      <c r="U716" s="438"/>
      <c r="V716" s="438"/>
      <c r="W716" s="438"/>
      <c r="X716" s="438"/>
      <c r="Y716" s="438"/>
      <c r="Z716" s="438"/>
      <c r="AA716" s="438"/>
      <c r="AB716" s="438"/>
      <c r="AC716" s="438"/>
      <c r="AD716" s="439"/>
      <c r="AE716" s="94">
        <f>SUM(AE706:AE715)</f>
        <v>0</v>
      </c>
      <c r="AF716" s="61"/>
      <c r="AG716" s="97">
        <f>SUM(AG706:AG715)</f>
        <v>0</v>
      </c>
      <c r="AH716" s="98"/>
      <c r="AI716" s="99"/>
      <c r="AJ716" s="99"/>
      <c r="AK716" s="99"/>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c r="BY716"/>
      <c r="BZ716"/>
      <c r="CA716"/>
      <c r="CB716"/>
      <c r="CC716"/>
      <c r="CD716"/>
      <c r="CE716"/>
      <c r="CF716"/>
      <c r="CG716"/>
      <c r="CH716"/>
      <c r="CI716"/>
      <c r="CJ716"/>
      <c r="CK716"/>
      <c r="CL716"/>
      <c r="CM716"/>
      <c r="CN716"/>
      <c r="CO716"/>
      <c r="CP716"/>
      <c r="CQ716"/>
      <c r="CR716"/>
      <c r="CS716"/>
      <c r="CT716"/>
      <c r="CU716"/>
      <c r="CV716"/>
      <c r="CW716"/>
      <c r="CX716"/>
      <c r="CY716"/>
      <c r="CZ716"/>
      <c r="DA716"/>
      <c r="DB716"/>
      <c r="DC716"/>
      <c r="DD716"/>
      <c r="DE716"/>
      <c r="DF716"/>
      <c r="DG716"/>
      <c r="DH716"/>
      <c r="DI716"/>
      <c r="DJ716"/>
      <c r="DK716"/>
      <c r="DL716"/>
      <c r="DM716"/>
      <c r="DN716"/>
      <c r="DO716"/>
      <c r="DP716"/>
      <c r="DQ716"/>
      <c r="DR716"/>
      <c r="DS716"/>
      <c r="DT716"/>
      <c r="DU716"/>
      <c r="DV716"/>
      <c r="DW716"/>
      <c r="DX716"/>
      <c r="DY716"/>
      <c r="DZ716"/>
      <c r="EA716"/>
      <c r="EB716"/>
      <c r="EC716"/>
      <c r="ED716"/>
      <c r="EE716"/>
      <c r="EF716"/>
      <c r="EG716"/>
      <c r="EH716"/>
      <c r="EI716"/>
      <c r="EJ716"/>
      <c r="EK716"/>
      <c r="EL716"/>
      <c r="EM716"/>
      <c r="EN716"/>
      <c r="EO716"/>
      <c r="EP716"/>
      <c r="EQ716"/>
      <c r="ER716"/>
      <c r="ES716"/>
      <c r="ET716"/>
      <c r="EU716"/>
      <c r="EV716"/>
      <c r="EW716"/>
      <c r="EX716"/>
      <c r="EY716"/>
      <c r="EZ716"/>
      <c r="FA716"/>
      <c r="FB716"/>
      <c r="FC716"/>
      <c r="FD716"/>
      <c r="FE716"/>
      <c r="FF716"/>
      <c r="FG716"/>
      <c r="FH716"/>
      <c r="FI716"/>
      <c r="FJ716"/>
      <c r="FK716"/>
      <c r="FL716"/>
      <c r="FM716"/>
      <c r="FN716"/>
      <c r="FO716"/>
      <c r="FP716"/>
      <c r="FQ716"/>
      <c r="FR716"/>
      <c r="FS716"/>
      <c r="FT716"/>
      <c r="FU716"/>
      <c r="FV716"/>
      <c r="FW716"/>
      <c r="FX716"/>
      <c r="FY716"/>
      <c r="FZ716"/>
      <c r="GA716"/>
      <c r="GB716"/>
      <c r="GC716"/>
      <c r="GD716"/>
      <c r="GE716"/>
      <c r="GF716"/>
      <c r="GG716"/>
      <c r="GH716"/>
      <c r="GI716"/>
      <c r="GJ716"/>
      <c r="GK716"/>
      <c r="GL716"/>
      <c r="GM716"/>
      <c r="GN716"/>
      <c r="GO716"/>
      <c r="GP716"/>
      <c r="GQ716"/>
      <c r="GR716"/>
      <c r="GS716"/>
      <c r="GT716"/>
      <c r="GU716"/>
      <c r="GV716"/>
      <c r="GW716"/>
      <c r="GX716"/>
      <c r="GY716"/>
      <c r="GZ716"/>
      <c r="HA716"/>
      <c r="HB716"/>
      <c r="HC716"/>
      <c r="HD716"/>
      <c r="HE716"/>
      <c r="HF716"/>
      <c r="HG716"/>
      <c r="HH716"/>
      <c r="HI716"/>
      <c r="HJ716"/>
      <c r="HK716"/>
      <c r="HL716"/>
      <c r="HM716"/>
      <c r="HN716"/>
      <c r="HO716"/>
      <c r="HP716"/>
      <c r="HQ716"/>
      <c r="HR716"/>
      <c r="HS716"/>
      <c r="HT716"/>
      <c r="HU716"/>
      <c r="HV716"/>
      <c r="HW716"/>
      <c r="HX716"/>
      <c r="HY716"/>
      <c r="HZ716"/>
      <c r="IA716"/>
      <c r="IB716"/>
      <c r="IC716"/>
      <c r="ID716"/>
      <c r="IE716"/>
      <c r="IF716"/>
      <c r="IG716"/>
      <c r="IH716"/>
      <c r="II716"/>
      <c r="IJ716"/>
      <c r="IK716"/>
      <c r="IL716"/>
      <c r="IM716"/>
      <c r="IN716"/>
      <c r="IO716"/>
      <c r="IP716"/>
      <c r="IQ716"/>
      <c r="IR716"/>
      <c r="IS716"/>
      <c r="IT716"/>
      <c r="IU716"/>
      <c r="IV716"/>
    </row>
    <row r="717" spans="1:256" ht="24.9" customHeight="1" x14ac:dyDescent="0.25">
      <c r="A717" s="440" t="s">
        <v>1755</v>
      </c>
      <c r="B717" s="441"/>
      <c r="C717" s="441"/>
      <c r="D717" s="441"/>
      <c r="E717" s="441"/>
      <c r="F717" s="441"/>
      <c r="G717" s="441"/>
      <c r="H717" s="441"/>
      <c r="I717" s="441"/>
      <c r="J717" s="441"/>
      <c r="K717" s="441"/>
      <c r="L717" s="441"/>
      <c r="M717" s="441"/>
      <c r="N717" s="441"/>
      <c r="O717" s="441"/>
      <c r="P717" s="441"/>
      <c r="Q717" s="441"/>
      <c r="R717" s="441"/>
      <c r="S717" s="441"/>
      <c r="T717" s="441"/>
      <c r="U717" s="441"/>
      <c r="V717" s="441"/>
      <c r="W717" s="441"/>
      <c r="X717" s="441"/>
      <c r="Y717" s="441"/>
      <c r="Z717" s="441"/>
      <c r="AA717" s="441"/>
      <c r="AB717" s="441"/>
      <c r="AC717" s="441"/>
      <c r="AD717" s="442"/>
      <c r="AE717" s="94">
        <f>AE716/$AE$23*100</f>
        <v>0</v>
      </c>
      <c r="AF717" s="61"/>
      <c r="AG717" s="97"/>
      <c r="AH717" s="98"/>
      <c r="AI717" s="99"/>
      <c r="AJ717" s="99"/>
      <c r="AK717" s="99"/>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c r="BY717"/>
      <c r="BZ717"/>
      <c r="CA717"/>
      <c r="CB717"/>
      <c r="CC717"/>
      <c r="CD717"/>
      <c r="CE717"/>
      <c r="CF717"/>
      <c r="CG717"/>
      <c r="CH717"/>
      <c r="CI717"/>
      <c r="CJ717"/>
      <c r="CK717"/>
      <c r="CL717"/>
      <c r="CM717"/>
      <c r="CN717"/>
      <c r="CO717"/>
      <c r="CP717"/>
      <c r="CQ717"/>
      <c r="CR717"/>
      <c r="CS717"/>
      <c r="CT717"/>
      <c r="CU717"/>
      <c r="CV717"/>
      <c r="CW717"/>
      <c r="CX717"/>
      <c r="CY717"/>
      <c r="CZ717"/>
      <c r="DA717"/>
      <c r="DB717"/>
      <c r="DC717"/>
      <c r="DD717"/>
      <c r="DE717"/>
      <c r="DF717"/>
      <c r="DG717"/>
      <c r="DH717"/>
      <c r="DI717"/>
      <c r="DJ717"/>
      <c r="DK717"/>
      <c r="DL717"/>
      <c r="DM717"/>
      <c r="DN717"/>
      <c r="DO717"/>
      <c r="DP717"/>
      <c r="DQ717"/>
      <c r="DR717"/>
      <c r="DS717"/>
      <c r="DT717"/>
      <c r="DU717"/>
      <c r="DV717"/>
      <c r="DW717"/>
      <c r="DX717"/>
      <c r="DY717"/>
      <c r="DZ717"/>
      <c r="EA717"/>
      <c r="EB717"/>
      <c r="EC717"/>
      <c r="ED717"/>
      <c r="EE717"/>
      <c r="EF717"/>
      <c r="EG717"/>
      <c r="EH717"/>
      <c r="EI717"/>
      <c r="EJ717"/>
      <c r="EK717"/>
      <c r="EL717"/>
      <c r="EM717"/>
      <c r="EN717"/>
      <c r="EO717"/>
      <c r="EP717"/>
      <c r="EQ717"/>
      <c r="ER717"/>
      <c r="ES717"/>
      <c r="ET717"/>
      <c r="EU717"/>
      <c r="EV717"/>
      <c r="EW717"/>
      <c r="EX717"/>
      <c r="EY717"/>
      <c r="EZ717"/>
      <c r="FA717"/>
      <c r="FB717"/>
      <c r="FC717"/>
      <c r="FD717"/>
      <c r="FE717"/>
      <c r="FF717"/>
      <c r="FG717"/>
      <c r="FH717"/>
      <c r="FI717"/>
      <c r="FJ717"/>
      <c r="FK717"/>
      <c r="FL717"/>
      <c r="FM717"/>
      <c r="FN717"/>
      <c r="FO717"/>
      <c r="FP717"/>
      <c r="FQ717"/>
      <c r="FR717"/>
      <c r="FS717"/>
      <c r="FT717"/>
      <c r="FU717"/>
      <c r="FV717"/>
      <c r="FW717"/>
      <c r="FX717"/>
      <c r="FY717"/>
      <c r="FZ717"/>
      <c r="GA717"/>
      <c r="GB717"/>
      <c r="GC717"/>
      <c r="GD717"/>
      <c r="GE717"/>
      <c r="GF717"/>
      <c r="GG717"/>
      <c r="GH717"/>
      <c r="GI717"/>
      <c r="GJ717"/>
      <c r="GK717"/>
      <c r="GL717"/>
      <c r="GM717"/>
      <c r="GN717"/>
      <c r="GO717"/>
      <c r="GP717"/>
      <c r="GQ717"/>
      <c r="GR717"/>
      <c r="GS717"/>
      <c r="GT717"/>
      <c r="GU717"/>
      <c r="GV717"/>
      <c r="GW717"/>
      <c r="GX717"/>
      <c r="GY717"/>
      <c r="GZ717"/>
      <c r="HA717"/>
      <c r="HB717"/>
      <c r="HC717"/>
      <c r="HD717"/>
      <c r="HE717"/>
      <c r="HF717"/>
      <c r="HG717"/>
      <c r="HH717"/>
      <c r="HI717"/>
      <c r="HJ717"/>
      <c r="HK717"/>
      <c r="HL717"/>
      <c r="HM717"/>
      <c r="HN717"/>
      <c r="HO717"/>
      <c r="HP717"/>
      <c r="HQ717"/>
      <c r="HR717"/>
      <c r="HS717"/>
      <c r="HT717"/>
      <c r="HU717"/>
      <c r="HV717"/>
      <c r="HW717"/>
      <c r="HX717"/>
      <c r="HY717"/>
      <c r="HZ717"/>
      <c r="IA717"/>
      <c r="IB717"/>
      <c r="IC717"/>
      <c r="ID717"/>
      <c r="IE717"/>
      <c r="IF717"/>
      <c r="IG717"/>
      <c r="IH717"/>
      <c r="II717"/>
      <c r="IJ717"/>
      <c r="IK717"/>
      <c r="IL717"/>
      <c r="IM717"/>
      <c r="IN717"/>
      <c r="IO717"/>
      <c r="IP717"/>
      <c r="IQ717"/>
      <c r="IR717"/>
      <c r="IS717"/>
      <c r="IT717"/>
      <c r="IU717"/>
      <c r="IV717"/>
    </row>
    <row r="718" spans="1:256" ht="24.9" customHeight="1" thickBot="1" x14ac:dyDescent="0.3">
      <c r="A718" s="73"/>
      <c r="B718" s="73"/>
      <c r="C718" s="73"/>
      <c r="D718" s="73"/>
      <c r="E718" s="73"/>
      <c r="F718" s="73"/>
      <c r="G718" s="73"/>
      <c r="H718" s="73"/>
      <c r="I718" s="73"/>
      <c r="J718" s="73"/>
      <c r="K718" s="73"/>
      <c r="L718" s="73"/>
      <c r="M718" s="73"/>
      <c r="N718" s="73"/>
      <c r="O718" s="73"/>
      <c r="P718" s="73"/>
      <c r="Q718" s="100"/>
      <c r="R718" s="73"/>
      <c r="S718" s="73"/>
      <c r="T718" s="73"/>
      <c r="U718" s="73"/>
      <c r="V718" s="73"/>
      <c r="W718" s="73"/>
      <c r="X718" s="73"/>
      <c r="Y718" s="73"/>
      <c r="Z718" s="73"/>
      <c r="AA718" s="73"/>
      <c r="AB718" s="73"/>
      <c r="AC718" s="73"/>
      <c r="AD718" s="101"/>
      <c r="AE718" s="101"/>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c r="BY718"/>
      <c r="BZ718"/>
      <c r="CA718"/>
      <c r="CB718"/>
      <c r="CC718"/>
      <c r="CD718"/>
      <c r="CE718"/>
      <c r="CF718"/>
      <c r="CG718"/>
      <c r="CH718"/>
      <c r="CI718"/>
      <c r="CJ718"/>
      <c r="CK718"/>
      <c r="CL718"/>
      <c r="CM718"/>
      <c r="CN718"/>
      <c r="CO718"/>
      <c r="CP718"/>
      <c r="CQ718"/>
      <c r="CR718"/>
      <c r="CS718"/>
      <c r="CT718"/>
      <c r="CU718"/>
      <c r="CV718"/>
      <c r="CW718"/>
      <c r="CX718"/>
      <c r="CY718"/>
      <c r="CZ718"/>
      <c r="DA718"/>
      <c r="DB718"/>
      <c r="DC718"/>
      <c r="DD718"/>
      <c r="DE718"/>
      <c r="DF718"/>
      <c r="DG718"/>
      <c r="DH718"/>
      <c r="DI718"/>
      <c r="DJ718"/>
      <c r="DK718"/>
      <c r="DL718"/>
      <c r="DM718"/>
      <c r="DN718"/>
      <c r="DO718"/>
      <c r="DP718"/>
      <c r="DQ718"/>
      <c r="DR718"/>
      <c r="DS718"/>
      <c r="DT718"/>
      <c r="DU718"/>
      <c r="DV718"/>
      <c r="DW718"/>
      <c r="DX718"/>
      <c r="DY718"/>
      <c r="DZ718"/>
      <c r="EA718"/>
      <c r="EB718"/>
      <c r="EC718"/>
      <c r="ED718"/>
      <c r="EE718"/>
      <c r="EF718"/>
      <c r="EG718"/>
      <c r="EH718"/>
      <c r="EI718"/>
      <c r="EJ718"/>
      <c r="EK718"/>
      <c r="EL718"/>
      <c r="EM718"/>
      <c r="EN718"/>
      <c r="EO718"/>
      <c r="EP718"/>
      <c r="EQ718"/>
      <c r="ER718"/>
      <c r="ES718"/>
      <c r="ET718"/>
      <c r="EU718"/>
      <c r="EV718"/>
      <c r="EW718"/>
      <c r="EX718"/>
      <c r="EY718"/>
      <c r="EZ718"/>
      <c r="FA718"/>
      <c r="FB718"/>
      <c r="FC718"/>
      <c r="FD718"/>
      <c r="FE718"/>
      <c r="FF718"/>
      <c r="FG718"/>
      <c r="FH718"/>
      <c r="FI718"/>
      <c r="FJ718"/>
      <c r="FK718"/>
      <c r="FL718"/>
      <c r="FM718"/>
      <c r="FN718"/>
      <c r="FO718"/>
      <c r="FP718"/>
      <c r="FQ718"/>
      <c r="FR718"/>
      <c r="FS718"/>
      <c r="FT718"/>
      <c r="FU718"/>
      <c r="FV718"/>
      <c r="FW718"/>
      <c r="FX718"/>
      <c r="FY718"/>
      <c r="FZ718"/>
      <c r="GA718"/>
      <c r="GB718"/>
      <c r="GC718"/>
      <c r="GD718"/>
      <c r="GE718"/>
      <c r="GF718"/>
      <c r="GG718"/>
      <c r="GH718"/>
      <c r="GI718"/>
      <c r="GJ718"/>
      <c r="GK718"/>
      <c r="GL718"/>
      <c r="GM718"/>
      <c r="GN718"/>
      <c r="GO718"/>
      <c r="GP718"/>
      <c r="GQ718"/>
      <c r="GR718"/>
      <c r="GS718"/>
      <c r="GT718"/>
      <c r="GU718"/>
      <c r="GV718"/>
      <c r="GW718"/>
      <c r="GX718"/>
      <c r="GY718"/>
      <c r="GZ718"/>
      <c r="HA718"/>
      <c r="HB718"/>
      <c r="HC718"/>
      <c r="HD718"/>
      <c r="HE718"/>
      <c r="HF718"/>
      <c r="HG718"/>
      <c r="HH718"/>
      <c r="HI718"/>
      <c r="HJ718"/>
      <c r="HK718"/>
      <c r="HL718"/>
      <c r="HM718"/>
      <c r="HN718"/>
      <c r="HO718"/>
      <c r="HP718"/>
      <c r="HQ718"/>
      <c r="HR718"/>
      <c r="HS718"/>
      <c r="HT718"/>
      <c r="HU718"/>
      <c r="HV718"/>
      <c r="HW718"/>
      <c r="HX718"/>
      <c r="HY718"/>
      <c r="HZ718"/>
      <c r="IA718"/>
      <c r="IB718"/>
      <c r="IC718"/>
      <c r="ID718"/>
      <c r="IE718"/>
      <c r="IF718"/>
      <c r="IG718"/>
      <c r="IH718"/>
      <c r="II718"/>
      <c r="IJ718"/>
      <c r="IK718"/>
      <c r="IL718"/>
      <c r="IM718"/>
      <c r="IN718"/>
      <c r="IO718"/>
      <c r="IP718"/>
      <c r="IQ718"/>
      <c r="IR718"/>
      <c r="IS718"/>
      <c r="IT718"/>
      <c r="IU718"/>
      <c r="IV718"/>
    </row>
    <row r="719" spans="1:256" ht="24.9" customHeight="1" thickTop="1" thickBot="1" x14ac:dyDescent="0.3">
      <c r="A719" s="391" t="s">
        <v>198</v>
      </c>
      <c r="B719" s="443"/>
      <c r="C719" s="443"/>
      <c r="D719" s="443"/>
      <c r="E719" s="443"/>
      <c r="F719" s="443"/>
      <c r="G719" s="443"/>
      <c r="H719" s="443"/>
      <c r="I719" s="443"/>
      <c r="J719" s="443"/>
      <c r="K719" s="443"/>
      <c r="L719" s="443"/>
      <c r="M719" s="443"/>
      <c r="N719" s="443"/>
      <c r="O719" s="443"/>
      <c r="P719" s="443"/>
      <c r="Q719" s="443"/>
      <c r="R719" s="443"/>
      <c r="S719" s="443"/>
      <c r="T719" s="443"/>
      <c r="U719" s="443"/>
      <c r="V719" s="443"/>
      <c r="W719" s="443"/>
      <c r="X719" s="443"/>
      <c r="Y719" s="443"/>
      <c r="Z719" s="443"/>
      <c r="AA719" s="443"/>
      <c r="AB719" s="443"/>
      <c r="AC719" s="443"/>
      <c r="AD719" s="112" t="s">
        <v>187</v>
      </c>
      <c r="AE719" s="113" t="s">
        <v>7</v>
      </c>
      <c r="AF719" s="92" t="s">
        <v>1666</v>
      </c>
      <c r="AG719" s="92" t="s">
        <v>1667</v>
      </c>
      <c r="AH719" s="92" t="s">
        <v>1668</v>
      </c>
      <c r="AI719" s="93" t="s">
        <v>1669</v>
      </c>
      <c r="AJ719" s="92"/>
      <c r="AK719" s="93" t="s">
        <v>1670</v>
      </c>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c r="BY719"/>
      <c r="BZ719"/>
      <c r="CA719"/>
      <c r="CB719"/>
      <c r="CC719"/>
      <c r="CD719"/>
      <c r="CE719"/>
      <c r="CF719"/>
      <c r="CG719"/>
      <c r="CH719"/>
      <c r="CI719"/>
      <c r="CJ719"/>
      <c r="CK719"/>
      <c r="CL719"/>
      <c r="CM719"/>
      <c r="CN719"/>
      <c r="CO719"/>
      <c r="CP719"/>
      <c r="CQ719"/>
      <c r="CR719"/>
      <c r="CS719"/>
      <c r="CT719"/>
      <c r="CU719"/>
      <c r="CV719"/>
      <c r="CW719"/>
      <c r="CX719"/>
      <c r="CY719"/>
      <c r="CZ719"/>
      <c r="DA719"/>
      <c r="DB719"/>
      <c r="DC719"/>
      <c r="DD719"/>
      <c r="DE719"/>
      <c r="DF719"/>
      <c r="DG719"/>
      <c r="DH719"/>
      <c r="DI719"/>
      <c r="DJ719"/>
      <c r="DK719"/>
      <c r="DL719"/>
      <c r="DM719"/>
      <c r="DN719"/>
      <c r="DO719"/>
      <c r="DP719"/>
      <c r="DQ719"/>
      <c r="DR719"/>
      <c r="DS719"/>
      <c r="DT719"/>
      <c r="DU719"/>
      <c r="DV719"/>
      <c r="DW719"/>
      <c r="DX719"/>
      <c r="DY719"/>
      <c r="DZ719"/>
      <c r="EA719"/>
      <c r="EB719"/>
      <c r="EC719"/>
      <c r="ED719"/>
      <c r="EE719"/>
      <c r="EF719"/>
      <c r="EG719"/>
      <c r="EH719"/>
      <c r="EI719"/>
      <c r="EJ719"/>
      <c r="EK719"/>
      <c r="EL719"/>
      <c r="EM719"/>
      <c r="EN719"/>
      <c r="EO719"/>
      <c r="EP719"/>
      <c r="EQ719"/>
      <c r="ER719"/>
      <c r="ES719"/>
      <c r="ET719"/>
      <c r="EU719"/>
      <c r="EV719"/>
      <c r="EW719"/>
      <c r="EX719"/>
      <c r="EY719"/>
      <c r="EZ719"/>
      <c r="FA719"/>
      <c r="FB719"/>
      <c r="FC719"/>
      <c r="FD719"/>
      <c r="FE719"/>
      <c r="FF719"/>
      <c r="FG719"/>
      <c r="FH719"/>
      <c r="FI719"/>
      <c r="FJ719"/>
      <c r="FK719"/>
      <c r="FL719"/>
      <c r="FM719"/>
      <c r="FN719"/>
      <c r="FO719"/>
      <c r="FP719"/>
      <c r="FQ719"/>
      <c r="FR719"/>
      <c r="FS719"/>
      <c r="FT719"/>
      <c r="FU719"/>
      <c r="FV719"/>
      <c r="FW719"/>
      <c r="FX719"/>
      <c r="FY719"/>
      <c r="FZ719"/>
      <c r="GA719"/>
      <c r="GB719"/>
      <c r="GC719"/>
      <c r="GD719"/>
      <c r="GE719"/>
      <c r="GF719"/>
      <c r="GG719"/>
      <c r="GH719"/>
      <c r="GI719"/>
      <c r="GJ719"/>
      <c r="GK719"/>
      <c r="GL719"/>
      <c r="GM719"/>
      <c r="GN719"/>
      <c r="GO719"/>
      <c r="GP719"/>
      <c r="GQ719"/>
      <c r="GR719"/>
      <c r="GS719"/>
      <c r="GT719"/>
      <c r="GU719"/>
      <c r="GV719"/>
      <c r="GW719"/>
      <c r="GX719"/>
      <c r="GY719"/>
      <c r="GZ719"/>
      <c r="HA719"/>
      <c r="HB719"/>
      <c r="HC719"/>
      <c r="HD719"/>
      <c r="HE719"/>
      <c r="HF719"/>
      <c r="HG719"/>
      <c r="HH719"/>
      <c r="HI719"/>
      <c r="HJ719"/>
      <c r="HK719"/>
      <c r="HL719"/>
      <c r="HM719"/>
      <c r="HN719"/>
      <c r="HO719"/>
      <c r="HP719"/>
      <c r="HQ719"/>
      <c r="HR719"/>
      <c r="HS719"/>
      <c r="HT719"/>
      <c r="HU719"/>
      <c r="HV719"/>
      <c r="HW719"/>
      <c r="HX719"/>
      <c r="HY719"/>
      <c r="HZ719"/>
      <c r="IA719"/>
      <c r="IB719"/>
      <c r="IC719"/>
      <c r="ID719"/>
      <c r="IE719"/>
      <c r="IF719"/>
      <c r="IG719"/>
      <c r="IH719"/>
      <c r="II719"/>
      <c r="IJ719"/>
      <c r="IK719"/>
      <c r="IL719"/>
      <c r="IM719"/>
      <c r="IN719"/>
      <c r="IO719"/>
      <c r="IP719"/>
      <c r="IQ719"/>
      <c r="IR719"/>
      <c r="IS719"/>
      <c r="IT719"/>
      <c r="IU719"/>
      <c r="IV719"/>
    </row>
    <row r="720" spans="1:256" ht="24.9" customHeight="1" thickTop="1" thickBot="1" x14ac:dyDescent="0.3">
      <c r="A720" s="392" t="s">
        <v>2443</v>
      </c>
      <c r="B720" s="427"/>
      <c r="C720" s="427"/>
      <c r="D720" s="427"/>
      <c r="E720" s="427"/>
      <c r="F720" s="427"/>
      <c r="G720" s="427"/>
      <c r="H720" s="427"/>
      <c r="I720" s="427"/>
      <c r="J720" s="427"/>
      <c r="K720" s="427"/>
      <c r="L720" s="427"/>
      <c r="M720" s="427"/>
      <c r="N720" s="427"/>
      <c r="O720" s="427"/>
      <c r="P720" s="427"/>
      <c r="Q720" s="427"/>
      <c r="R720" s="427"/>
      <c r="S720" s="427"/>
      <c r="T720" s="427"/>
      <c r="U720" s="427"/>
      <c r="V720" s="427"/>
      <c r="W720" s="427"/>
      <c r="X720" s="427"/>
      <c r="Y720" s="427"/>
      <c r="Z720" s="427"/>
      <c r="AA720" s="427"/>
      <c r="AB720" s="427"/>
      <c r="AC720" s="428"/>
      <c r="AD720" s="310">
        <f>'Art. 123'!AF687</f>
        <v>3</v>
      </c>
      <c r="AE720" s="94" t="str">
        <f t="shared" ref="AE720:AE728" si="140">IF(AG720=1,AK720,AG720)</f>
        <v>No aplica</v>
      </c>
      <c r="AF720">
        <f t="shared" ref="AF720:AF728" si="141">AD720/2</f>
        <v>1.5</v>
      </c>
      <c r="AG720" s="92" t="str">
        <f t="shared" ref="AG720:AG728" si="142">IF(AND(AF720&gt;=0,AF720&lt;=1),1,"No aplica")</f>
        <v>No aplica</v>
      </c>
      <c r="AH720" s="95" t="e">
        <f t="shared" ref="AH720:AH728" si="143">AD720/(AG720*2)</f>
        <v>#VALUE!</v>
      </c>
      <c r="AI720" s="96" t="str">
        <f t="shared" ref="AI720:AI728" si="144">IF(AG720=1,AG720/$AG$729,"No aplica")</f>
        <v>No aplica</v>
      </c>
      <c r="AJ720" s="96" t="e">
        <f t="shared" ref="AJ720:AJ728" si="145">AF720*AI720</f>
        <v>#VALUE!</v>
      </c>
      <c r="AK720" s="96" t="e">
        <f t="shared" ref="AK720:AK728" si="146">AJ720*$AE$23</f>
        <v>#VALUE!</v>
      </c>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c r="BY720"/>
      <c r="BZ720"/>
      <c r="CA720"/>
      <c r="CB720"/>
      <c r="CC720"/>
      <c r="CD720"/>
      <c r="CE720"/>
      <c r="CF720"/>
      <c r="CG720"/>
      <c r="CH720"/>
      <c r="CI720"/>
      <c r="CJ720"/>
      <c r="CK720"/>
      <c r="CL720"/>
      <c r="CM720"/>
      <c r="CN720"/>
      <c r="CO720"/>
      <c r="CP720"/>
      <c r="CQ720"/>
      <c r="CR720"/>
      <c r="CS720"/>
      <c r="CT720"/>
      <c r="CU720"/>
      <c r="CV720"/>
      <c r="CW720"/>
      <c r="CX720"/>
      <c r="CY720"/>
      <c r="CZ720"/>
      <c r="DA720"/>
      <c r="DB720"/>
      <c r="DC720"/>
      <c r="DD720"/>
      <c r="DE720"/>
      <c r="DF720"/>
      <c r="DG720"/>
      <c r="DH720"/>
      <c r="DI720"/>
      <c r="DJ720"/>
      <c r="DK720"/>
      <c r="DL720"/>
      <c r="DM720"/>
      <c r="DN720"/>
      <c r="DO720"/>
      <c r="DP720"/>
      <c r="DQ720"/>
      <c r="DR720"/>
      <c r="DS720"/>
      <c r="DT720"/>
      <c r="DU720"/>
      <c r="DV720"/>
      <c r="DW720"/>
      <c r="DX720"/>
      <c r="DY720"/>
      <c r="DZ720"/>
      <c r="EA720"/>
      <c r="EB720"/>
      <c r="EC720"/>
      <c r="ED720"/>
      <c r="EE720"/>
      <c r="EF720"/>
      <c r="EG720"/>
      <c r="EH720"/>
      <c r="EI720"/>
      <c r="EJ720"/>
      <c r="EK720"/>
      <c r="EL720"/>
      <c r="EM720"/>
      <c r="EN720"/>
      <c r="EO720"/>
      <c r="EP720"/>
      <c r="EQ720"/>
      <c r="ER720"/>
      <c r="ES720"/>
      <c r="ET720"/>
      <c r="EU720"/>
      <c r="EV720"/>
      <c r="EW720"/>
      <c r="EX720"/>
      <c r="EY720"/>
      <c r="EZ720"/>
      <c r="FA720"/>
      <c r="FB720"/>
      <c r="FC720"/>
      <c r="FD720"/>
      <c r="FE720"/>
      <c r="FF720"/>
      <c r="FG720"/>
      <c r="FH720"/>
      <c r="FI720"/>
      <c r="FJ720"/>
      <c r="FK720"/>
      <c r="FL720"/>
      <c r="FM720"/>
      <c r="FN720"/>
      <c r="FO720"/>
      <c r="FP720"/>
      <c r="FQ720"/>
      <c r="FR720"/>
      <c r="FS720"/>
      <c r="FT720"/>
      <c r="FU720"/>
      <c r="FV720"/>
      <c r="FW720"/>
      <c r="FX720"/>
      <c r="FY720"/>
      <c r="FZ720"/>
      <c r="GA720"/>
      <c r="GB720"/>
      <c r="GC720"/>
      <c r="GD720"/>
      <c r="GE720"/>
      <c r="GF720"/>
      <c r="GG720"/>
      <c r="GH720"/>
      <c r="GI720"/>
      <c r="GJ720"/>
      <c r="GK720"/>
      <c r="GL720"/>
      <c r="GM720"/>
      <c r="GN720"/>
      <c r="GO720"/>
      <c r="GP720"/>
      <c r="GQ720"/>
      <c r="GR720"/>
      <c r="GS720"/>
      <c r="GT720"/>
      <c r="GU720"/>
      <c r="GV720"/>
      <c r="GW720"/>
      <c r="GX720"/>
      <c r="GY720"/>
      <c r="GZ720"/>
      <c r="HA720"/>
      <c r="HB720"/>
      <c r="HC720"/>
      <c r="HD720"/>
      <c r="HE720"/>
      <c r="HF720"/>
      <c r="HG720"/>
      <c r="HH720"/>
      <c r="HI720"/>
      <c r="HJ720"/>
      <c r="HK720"/>
      <c r="HL720"/>
      <c r="HM720"/>
      <c r="HN720"/>
      <c r="HO720"/>
      <c r="HP720"/>
      <c r="HQ720"/>
      <c r="HR720"/>
      <c r="HS720"/>
      <c r="HT720"/>
      <c r="HU720"/>
      <c r="HV720"/>
      <c r="HW720"/>
      <c r="HX720"/>
      <c r="HY720"/>
      <c r="HZ720"/>
      <c r="IA720"/>
      <c r="IB720"/>
      <c r="IC720"/>
      <c r="ID720"/>
      <c r="IE720"/>
      <c r="IF720"/>
      <c r="IG720"/>
      <c r="IH720"/>
      <c r="II720"/>
      <c r="IJ720"/>
      <c r="IK720"/>
      <c r="IL720"/>
      <c r="IM720"/>
      <c r="IN720"/>
      <c r="IO720"/>
      <c r="IP720"/>
      <c r="IQ720"/>
      <c r="IR720"/>
      <c r="IS720"/>
      <c r="IT720"/>
      <c r="IU720"/>
      <c r="IV720"/>
    </row>
    <row r="721" spans="1:256" ht="24.9" customHeight="1" thickTop="1" thickBot="1" x14ac:dyDescent="0.3">
      <c r="A721" s="392" t="s">
        <v>2444</v>
      </c>
      <c r="B721" s="427"/>
      <c r="C721" s="427"/>
      <c r="D721" s="427"/>
      <c r="E721" s="427"/>
      <c r="F721" s="427"/>
      <c r="G721" s="427"/>
      <c r="H721" s="427"/>
      <c r="I721" s="427"/>
      <c r="J721" s="427"/>
      <c r="K721" s="427"/>
      <c r="L721" s="427"/>
      <c r="M721" s="427"/>
      <c r="N721" s="427"/>
      <c r="O721" s="427"/>
      <c r="P721" s="427"/>
      <c r="Q721" s="427"/>
      <c r="R721" s="427"/>
      <c r="S721" s="427"/>
      <c r="T721" s="427"/>
      <c r="U721" s="427"/>
      <c r="V721" s="427"/>
      <c r="W721" s="427"/>
      <c r="X721" s="427"/>
      <c r="Y721" s="427"/>
      <c r="Z721" s="427"/>
      <c r="AA721" s="427"/>
      <c r="AB721" s="427"/>
      <c r="AC721" s="428"/>
      <c r="AD721" s="310">
        <f>'Art. 123'!AF688</f>
        <v>3</v>
      </c>
      <c r="AE721" s="94" t="str">
        <f t="shared" si="140"/>
        <v>No aplica</v>
      </c>
      <c r="AF721">
        <f t="shared" si="141"/>
        <v>1.5</v>
      </c>
      <c r="AG721" s="92" t="str">
        <f t="shared" si="142"/>
        <v>No aplica</v>
      </c>
      <c r="AH721" s="95" t="e">
        <f t="shared" si="143"/>
        <v>#VALUE!</v>
      </c>
      <c r="AI721" s="96" t="str">
        <f t="shared" si="144"/>
        <v>No aplica</v>
      </c>
      <c r="AJ721" s="96" t="e">
        <f t="shared" si="145"/>
        <v>#VALUE!</v>
      </c>
      <c r="AK721" s="96" t="e">
        <f t="shared" si="146"/>
        <v>#VALUE!</v>
      </c>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c r="BY721"/>
      <c r="BZ721"/>
      <c r="CA721"/>
      <c r="CB721"/>
      <c r="CC721"/>
      <c r="CD721"/>
      <c r="CE721"/>
      <c r="CF721"/>
      <c r="CG721"/>
      <c r="CH721"/>
      <c r="CI721"/>
      <c r="CJ721"/>
      <c r="CK721"/>
      <c r="CL721"/>
      <c r="CM721"/>
      <c r="CN721"/>
      <c r="CO721"/>
      <c r="CP721"/>
      <c r="CQ721"/>
      <c r="CR721"/>
      <c r="CS721"/>
      <c r="CT721"/>
      <c r="CU721"/>
      <c r="CV721"/>
      <c r="CW721"/>
      <c r="CX721"/>
      <c r="CY721"/>
      <c r="CZ721"/>
      <c r="DA721"/>
      <c r="DB721"/>
      <c r="DC721"/>
      <c r="DD721"/>
      <c r="DE721"/>
      <c r="DF721"/>
      <c r="DG721"/>
      <c r="DH721"/>
      <c r="DI721"/>
      <c r="DJ721"/>
      <c r="DK721"/>
      <c r="DL721"/>
      <c r="DM721"/>
      <c r="DN721"/>
      <c r="DO721"/>
      <c r="DP721"/>
      <c r="DQ721"/>
      <c r="DR721"/>
      <c r="DS721"/>
      <c r="DT721"/>
      <c r="DU721"/>
      <c r="DV721"/>
      <c r="DW721"/>
      <c r="DX721"/>
      <c r="DY721"/>
      <c r="DZ721"/>
      <c r="EA721"/>
      <c r="EB721"/>
      <c r="EC721"/>
      <c r="ED721"/>
      <c r="EE721"/>
      <c r="EF721"/>
      <c r="EG721"/>
      <c r="EH721"/>
      <c r="EI721"/>
      <c r="EJ721"/>
      <c r="EK721"/>
      <c r="EL721"/>
      <c r="EM721"/>
      <c r="EN721"/>
      <c r="EO721"/>
      <c r="EP721"/>
      <c r="EQ721"/>
      <c r="ER721"/>
      <c r="ES721"/>
      <c r="ET721"/>
      <c r="EU721"/>
      <c r="EV721"/>
      <c r="EW721"/>
      <c r="EX721"/>
      <c r="EY721"/>
      <c r="EZ721"/>
      <c r="FA721"/>
      <c r="FB721"/>
      <c r="FC721"/>
      <c r="FD721"/>
      <c r="FE721"/>
      <c r="FF721"/>
      <c r="FG721"/>
      <c r="FH721"/>
      <c r="FI721"/>
      <c r="FJ721"/>
      <c r="FK721"/>
      <c r="FL721"/>
      <c r="FM721"/>
      <c r="FN721"/>
      <c r="FO721"/>
      <c r="FP721"/>
      <c r="FQ721"/>
      <c r="FR721"/>
      <c r="FS721"/>
      <c r="FT721"/>
      <c r="FU721"/>
      <c r="FV721"/>
      <c r="FW721"/>
      <c r="FX721"/>
      <c r="FY721"/>
      <c r="FZ721"/>
      <c r="GA721"/>
      <c r="GB721"/>
      <c r="GC721"/>
      <c r="GD721"/>
      <c r="GE721"/>
      <c r="GF721"/>
      <c r="GG721"/>
      <c r="GH721"/>
      <c r="GI721"/>
      <c r="GJ721"/>
      <c r="GK721"/>
      <c r="GL721"/>
      <c r="GM721"/>
      <c r="GN721"/>
      <c r="GO721"/>
      <c r="GP721"/>
      <c r="GQ721"/>
      <c r="GR721"/>
      <c r="GS721"/>
      <c r="GT721"/>
      <c r="GU721"/>
      <c r="GV721"/>
      <c r="GW721"/>
      <c r="GX721"/>
      <c r="GY721"/>
      <c r="GZ721"/>
      <c r="HA721"/>
      <c r="HB721"/>
      <c r="HC721"/>
      <c r="HD721"/>
      <c r="HE721"/>
      <c r="HF721"/>
      <c r="HG721"/>
      <c r="HH721"/>
      <c r="HI721"/>
      <c r="HJ721"/>
      <c r="HK721"/>
      <c r="HL721"/>
      <c r="HM721"/>
      <c r="HN721"/>
      <c r="HO721"/>
      <c r="HP721"/>
      <c r="HQ721"/>
      <c r="HR721"/>
      <c r="HS721"/>
      <c r="HT721"/>
      <c r="HU721"/>
      <c r="HV721"/>
      <c r="HW721"/>
      <c r="HX721"/>
      <c r="HY721"/>
      <c r="HZ721"/>
      <c r="IA721"/>
      <c r="IB721"/>
      <c r="IC721"/>
      <c r="ID721"/>
      <c r="IE721"/>
      <c r="IF721"/>
      <c r="IG721"/>
      <c r="IH721"/>
      <c r="II721"/>
      <c r="IJ721"/>
      <c r="IK721"/>
      <c r="IL721"/>
      <c r="IM721"/>
      <c r="IN721"/>
      <c r="IO721"/>
      <c r="IP721"/>
      <c r="IQ721"/>
      <c r="IR721"/>
      <c r="IS721"/>
      <c r="IT721"/>
      <c r="IU721"/>
      <c r="IV721"/>
    </row>
    <row r="722" spans="1:256" ht="24.9" customHeight="1" thickTop="1" thickBot="1" x14ac:dyDescent="0.3">
      <c r="A722" s="392" t="s">
        <v>2445</v>
      </c>
      <c r="B722" s="427"/>
      <c r="C722" s="427"/>
      <c r="D722" s="427"/>
      <c r="E722" s="427"/>
      <c r="F722" s="427"/>
      <c r="G722" s="427"/>
      <c r="H722" s="427"/>
      <c r="I722" s="427"/>
      <c r="J722" s="427"/>
      <c r="K722" s="427"/>
      <c r="L722" s="427"/>
      <c r="M722" s="427"/>
      <c r="N722" s="427"/>
      <c r="O722" s="427"/>
      <c r="P722" s="427"/>
      <c r="Q722" s="427"/>
      <c r="R722" s="427"/>
      <c r="S722" s="427"/>
      <c r="T722" s="427"/>
      <c r="U722" s="427"/>
      <c r="V722" s="427"/>
      <c r="W722" s="427"/>
      <c r="X722" s="427"/>
      <c r="Y722" s="427"/>
      <c r="Z722" s="427"/>
      <c r="AA722" s="427"/>
      <c r="AB722" s="427"/>
      <c r="AC722" s="428"/>
      <c r="AD722" s="310">
        <f>'Art. 123'!AF689</f>
        <v>3</v>
      </c>
      <c r="AE722" s="94" t="str">
        <f t="shared" si="140"/>
        <v>No aplica</v>
      </c>
      <c r="AF722">
        <f t="shared" si="141"/>
        <v>1.5</v>
      </c>
      <c r="AG722" s="92" t="str">
        <f t="shared" si="142"/>
        <v>No aplica</v>
      </c>
      <c r="AH722" s="95" t="e">
        <f t="shared" si="143"/>
        <v>#VALUE!</v>
      </c>
      <c r="AI722" s="96" t="str">
        <f t="shared" si="144"/>
        <v>No aplica</v>
      </c>
      <c r="AJ722" s="96" t="e">
        <f t="shared" si="145"/>
        <v>#VALUE!</v>
      </c>
      <c r="AK722" s="96" t="e">
        <f t="shared" si="146"/>
        <v>#VALUE!</v>
      </c>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c r="BY722"/>
      <c r="BZ722"/>
      <c r="CA722"/>
      <c r="CB722"/>
      <c r="CC722"/>
      <c r="CD722"/>
      <c r="CE722"/>
      <c r="CF722"/>
      <c r="CG722"/>
      <c r="CH722"/>
      <c r="CI722"/>
      <c r="CJ722"/>
      <c r="CK722"/>
      <c r="CL722"/>
      <c r="CM722"/>
      <c r="CN722"/>
      <c r="CO722"/>
      <c r="CP722"/>
      <c r="CQ722"/>
      <c r="CR722"/>
      <c r="CS722"/>
      <c r="CT722"/>
      <c r="CU722"/>
      <c r="CV722"/>
      <c r="CW722"/>
      <c r="CX722"/>
      <c r="CY722"/>
      <c r="CZ722"/>
      <c r="DA722"/>
      <c r="DB722"/>
      <c r="DC722"/>
      <c r="DD722"/>
      <c r="DE722"/>
      <c r="DF722"/>
      <c r="DG722"/>
      <c r="DH722"/>
      <c r="DI722"/>
      <c r="DJ722"/>
      <c r="DK722"/>
      <c r="DL722"/>
      <c r="DM722"/>
      <c r="DN722"/>
      <c r="DO722"/>
      <c r="DP722"/>
      <c r="DQ722"/>
      <c r="DR722"/>
      <c r="DS722"/>
      <c r="DT722"/>
      <c r="DU722"/>
      <c r="DV722"/>
      <c r="DW722"/>
      <c r="DX722"/>
      <c r="DY722"/>
      <c r="DZ722"/>
      <c r="EA722"/>
      <c r="EB722"/>
      <c r="EC722"/>
      <c r="ED722"/>
      <c r="EE722"/>
      <c r="EF722"/>
      <c r="EG722"/>
      <c r="EH722"/>
      <c r="EI722"/>
      <c r="EJ722"/>
      <c r="EK722"/>
      <c r="EL722"/>
      <c r="EM722"/>
      <c r="EN722"/>
      <c r="EO722"/>
      <c r="EP722"/>
      <c r="EQ722"/>
      <c r="ER722"/>
      <c r="ES722"/>
      <c r="ET722"/>
      <c r="EU722"/>
      <c r="EV722"/>
      <c r="EW722"/>
      <c r="EX722"/>
      <c r="EY722"/>
      <c r="EZ722"/>
      <c r="FA722"/>
      <c r="FB722"/>
      <c r="FC722"/>
      <c r="FD722"/>
      <c r="FE722"/>
      <c r="FF722"/>
      <c r="FG722"/>
      <c r="FH722"/>
      <c r="FI722"/>
      <c r="FJ722"/>
      <c r="FK722"/>
      <c r="FL722"/>
      <c r="FM722"/>
      <c r="FN722"/>
      <c r="FO722"/>
      <c r="FP722"/>
      <c r="FQ722"/>
      <c r="FR722"/>
      <c r="FS722"/>
      <c r="FT722"/>
      <c r="FU722"/>
      <c r="FV722"/>
      <c r="FW722"/>
      <c r="FX722"/>
      <c r="FY722"/>
      <c r="FZ722"/>
      <c r="GA722"/>
      <c r="GB722"/>
      <c r="GC722"/>
      <c r="GD722"/>
      <c r="GE722"/>
      <c r="GF722"/>
      <c r="GG722"/>
      <c r="GH722"/>
      <c r="GI722"/>
      <c r="GJ722"/>
      <c r="GK722"/>
      <c r="GL722"/>
      <c r="GM722"/>
      <c r="GN722"/>
      <c r="GO722"/>
      <c r="GP722"/>
      <c r="GQ722"/>
      <c r="GR722"/>
      <c r="GS722"/>
      <c r="GT722"/>
      <c r="GU722"/>
      <c r="GV722"/>
      <c r="GW722"/>
      <c r="GX722"/>
      <c r="GY722"/>
      <c r="GZ722"/>
      <c r="HA722"/>
      <c r="HB722"/>
      <c r="HC722"/>
      <c r="HD722"/>
      <c r="HE722"/>
      <c r="HF722"/>
      <c r="HG722"/>
      <c r="HH722"/>
      <c r="HI722"/>
      <c r="HJ722"/>
      <c r="HK722"/>
      <c r="HL722"/>
      <c r="HM722"/>
      <c r="HN722"/>
      <c r="HO722"/>
      <c r="HP722"/>
      <c r="HQ722"/>
      <c r="HR722"/>
      <c r="HS722"/>
      <c r="HT722"/>
      <c r="HU722"/>
      <c r="HV722"/>
      <c r="HW722"/>
      <c r="HX722"/>
      <c r="HY722"/>
      <c r="HZ722"/>
      <c r="IA722"/>
      <c r="IB722"/>
      <c r="IC722"/>
      <c r="ID722"/>
      <c r="IE722"/>
      <c r="IF722"/>
      <c r="IG722"/>
      <c r="IH722"/>
      <c r="II722"/>
      <c r="IJ722"/>
      <c r="IK722"/>
      <c r="IL722"/>
      <c r="IM722"/>
      <c r="IN722"/>
      <c r="IO722"/>
      <c r="IP722"/>
      <c r="IQ722"/>
      <c r="IR722"/>
      <c r="IS722"/>
      <c r="IT722"/>
      <c r="IU722"/>
      <c r="IV722"/>
    </row>
    <row r="723" spans="1:256" ht="24.9" customHeight="1" thickTop="1" thickBot="1" x14ac:dyDescent="0.3">
      <c r="A723" s="392" t="s">
        <v>2446</v>
      </c>
      <c r="B723" s="427"/>
      <c r="C723" s="427"/>
      <c r="D723" s="427"/>
      <c r="E723" s="427"/>
      <c r="F723" s="427"/>
      <c r="G723" s="427"/>
      <c r="H723" s="427"/>
      <c r="I723" s="427"/>
      <c r="J723" s="427"/>
      <c r="K723" s="427"/>
      <c r="L723" s="427"/>
      <c r="M723" s="427"/>
      <c r="N723" s="427"/>
      <c r="O723" s="427"/>
      <c r="P723" s="427"/>
      <c r="Q723" s="427"/>
      <c r="R723" s="427"/>
      <c r="S723" s="427"/>
      <c r="T723" s="427"/>
      <c r="U723" s="427"/>
      <c r="V723" s="427"/>
      <c r="W723" s="427"/>
      <c r="X723" s="427"/>
      <c r="Y723" s="427"/>
      <c r="Z723" s="427"/>
      <c r="AA723" s="427"/>
      <c r="AB723" s="427"/>
      <c r="AC723" s="428"/>
      <c r="AD723" s="310">
        <f>'Art. 123'!AF690</f>
        <v>3</v>
      </c>
      <c r="AE723" s="94" t="str">
        <f t="shared" si="140"/>
        <v>No aplica</v>
      </c>
      <c r="AF723">
        <f t="shared" si="141"/>
        <v>1.5</v>
      </c>
      <c r="AG723" s="92" t="str">
        <f t="shared" si="142"/>
        <v>No aplica</v>
      </c>
      <c r="AH723" s="95" t="e">
        <f t="shared" si="143"/>
        <v>#VALUE!</v>
      </c>
      <c r="AI723" s="96" t="str">
        <f t="shared" si="144"/>
        <v>No aplica</v>
      </c>
      <c r="AJ723" s="96" t="e">
        <f t="shared" si="145"/>
        <v>#VALUE!</v>
      </c>
      <c r="AK723" s="96" t="e">
        <f t="shared" si="146"/>
        <v>#VALUE!</v>
      </c>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c r="BY723"/>
      <c r="BZ723"/>
      <c r="CA723"/>
      <c r="CB723"/>
      <c r="CC723"/>
      <c r="CD723"/>
      <c r="CE723"/>
      <c r="CF723"/>
      <c r="CG723"/>
      <c r="CH723"/>
      <c r="CI723"/>
      <c r="CJ723"/>
      <c r="CK723"/>
      <c r="CL723"/>
      <c r="CM723"/>
      <c r="CN723"/>
      <c r="CO723"/>
      <c r="CP723"/>
      <c r="CQ723"/>
      <c r="CR723"/>
      <c r="CS723"/>
      <c r="CT723"/>
      <c r="CU723"/>
      <c r="CV723"/>
      <c r="CW723"/>
      <c r="CX723"/>
      <c r="CY723"/>
      <c r="CZ723"/>
      <c r="DA723"/>
      <c r="DB723"/>
      <c r="DC723"/>
      <c r="DD723"/>
      <c r="DE723"/>
      <c r="DF723"/>
      <c r="DG723"/>
      <c r="DH723"/>
      <c r="DI723"/>
      <c r="DJ723"/>
      <c r="DK723"/>
      <c r="DL723"/>
      <c r="DM723"/>
      <c r="DN723"/>
      <c r="DO723"/>
      <c r="DP723"/>
      <c r="DQ723"/>
      <c r="DR723"/>
      <c r="DS723"/>
      <c r="DT723"/>
      <c r="DU723"/>
      <c r="DV723"/>
      <c r="DW723"/>
      <c r="DX723"/>
      <c r="DY723"/>
      <c r="DZ723"/>
      <c r="EA723"/>
      <c r="EB723"/>
      <c r="EC723"/>
      <c r="ED723"/>
      <c r="EE723"/>
      <c r="EF723"/>
      <c r="EG723"/>
      <c r="EH723"/>
      <c r="EI723"/>
      <c r="EJ723"/>
      <c r="EK723"/>
      <c r="EL723"/>
      <c r="EM723"/>
      <c r="EN723"/>
      <c r="EO723"/>
      <c r="EP723"/>
      <c r="EQ723"/>
      <c r="ER723"/>
      <c r="ES723"/>
      <c r="ET723"/>
      <c r="EU723"/>
      <c r="EV723"/>
      <c r="EW723"/>
      <c r="EX723"/>
      <c r="EY723"/>
      <c r="EZ723"/>
      <c r="FA723"/>
      <c r="FB723"/>
      <c r="FC723"/>
      <c r="FD723"/>
      <c r="FE723"/>
      <c r="FF723"/>
      <c r="FG723"/>
      <c r="FH723"/>
      <c r="FI723"/>
      <c r="FJ723"/>
      <c r="FK723"/>
      <c r="FL723"/>
      <c r="FM723"/>
      <c r="FN723"/>
      <c r="FO723"/>
      <c r="FP723"/>
      <c r="FQ723"/>
      <c r="FR723"/>
      <c r="FS723"/>
      <c r="FT723"/>
      <c r="FU723"/>
      <c r="FV723"/>
      <c r="FW723"/>
      <c r="FX723"/>
      <c r="FY723"/>
      <c r="FZ723"/>
      <c r="GA723"/>
      <c r="GB723"/>
      <c r="GC723"/>
      <c r="GD723"/>
      <c r="GE723"/>
      <c r="GF723"/>
      <c r="GG723"/>
      <c r="GH723"/>
      <c r="GI723"/>
      <c r="GJ723"/>
      <c r="GK723"/>
      <c r="GL723"/>
      <c r="GM723"/>
      <c r="GN723"/>
      <c r="GO723"/>
      <c r="GP723"/>
      <c r="GQ723"/>
      <c r="GR723"/>
      <c r="GS723"/>
      <c r="GT723"/>
      <c r="GU723"/>
      <c r="GV723"/>
      <c r="GW723"/>
      <c r="GX723"/>
      <c r="GY723"/>
      <c r="GZ723"/>
      <c r="HA723"/>
      <c r="HB723"/>
      <c r="HC723"/>
      <c r="HD723"/>
      <c r="HE723"/>
      <c r="HF723"/>
      <c r="HG723"/>
      <c r="HH723"/>
      <c r="HI723"/>
      <c r="HJ723"/>
      <c r="HK723"/>
      <c r="HL723"/>
      <c r="HM723"/>
      <c r="HN723"/>
      <c r="HO723"/>
      <c r="HP723"/>
      <c r="HQ723"/>
      <c r="HR723"/>
      <c r="HS723"/>
      <c r="HT723"/>
      <c r="HU723"/>
      <c r="HV723"/>
      <c r="HW723"/>
      <c r="HX723"/>
      <c r="HY723"/>
      <c r="HZ723"/>
      <c r="IA723"/>
      <c r="IB723"/>
      <c r="IC723"/>
      <c r="ID723"/>
      <c r="IE723"/>
      <c r="IF723"/>
      <c r="IG723"/>
      <c r="IH723"/>
      <c r="II723"/>
      <c r="IJ723"/>
      <c r="IK723"/>
      <c r="IL723"/>
      <c r="IM723"/>
      <c r="IN723"/>
      <c r="IO723"/>
      <c r="IP723"/>
      <c r="IQ723"/>
      <c r="IR723"/>
      <c r="IS723"/>
      <c r="IT723"/>
      <c r="IU723"/>
      <c r="IV723"/>
    </row>
    <row r="724" spans="1:256" ht="24.9" customHeight="1" thickTop="1" thickBot="1" x14ac:dyDescent="0.3">
      <c r="A724" s="392" t="s">
        <v>2447</v>
      </c>
      <c r="B724" s="427"/>
      <c r="C724" s="427"/>
      <c r="D724" s="427"/>
      <c r="E724" s="427"/>
      <c r="F724" s="427"/>
      <c r="G724" s="427"/>
      <c r="H724" s="427"/>
      <c r="I724" s="427"/>
      <c r="J724" s="427"/>
      <c r="K724" s="427"/>
      <c r="L724" s="427"/>
      <c r="M724" s="427"/>
      <c r="N724" s="427"/>
      <c r="O724" s="427"/>
      <c r="P724" s="427"/>
      <c r="Q724" s="427"/>
      <c r="R724" s="427"/>
      <c r="S724" s="427"/>
      <c r="T724" s="427"/>
      <c r="U724" s="427"/>
      <c r="V724" s="427"/>
      <c r="W724" s="427"/>
      <c r="X724" s="427"/>
      <c r="Y724" s="427"/>
      <c r="Z724" s="427"/>
      <c r="AA724" s="427"/>
      <c r="AB724" s="427"/>
      <c r="AC724" s="428"/>
      <c r="AD724" s="310">
        <f>'Art. 123'!AF691</f>
        <v>3</v>
      </c>
      <c r="AE724" s="94" t="str">
        <f t="shared" si="140"/>
        <v>No aplica</v>
      </c>
      <c r="AF724">
        <f t="shared" si="141"/>
        <v>1.5</v>
      </c>
      <c r="AG724" s="92" t="str">
        <f t="shared" si="142"/>
        <v>No aplica</v>
      </c>
      <c r="AH724" s="95" t="e">
        <f t="shared" si="143"/>
        <v>#VALUE!</v>
      </c>
      <c r="AI724" s="96" t="str">
        <f t="shared" si="144"/>
        <v>No aplica</v>
      </c>
      <c r="AJ724" s="96" t="e">
        <f t="shared" si="145"/>
        <v>#VALUE!</v>
      </c>
      <c r="AK724" s="96" t="e">
        <f t="shared" si="146"/>
        <v>#VALUE!</v>
      </c>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c r="BY724"/>
      <c r="BZ724"/>
      <c r="CA724"/>
      <c r="CB724"/>
      <c r="CC724"/>
      <c r="CD724"/>
      <c r="CE724"/>
      <c r="CF724"/>
      <c r="CG724"/>
      <c r="CH724"/>
      <c r="CI724"/>
      <c r="CJ724"/>
      <c r="CK724"/>
      <c r="CL724"/>
      <c r="CM724"/>
      <c r="CN724"/>
      <c r="CO724"/>
      <c r="CP724"/>
      <c r="CQ724"/>
      <c r="CR724"/>
      <c r="CS724"/>
      <c r="CT724"/>
      <c r="CU724"/>
      <c r="CV724"/>
      <c r="CW724"/>
      <c r="CX724"/>
      <c r="CY724"/>
      <c r="CZ724"/>
      <c r="DA724"/>
      <c r="DB724"/>
      <c r="DC724"/>
      <c r="DD724"/>
      <c r="DE724"/>
      <c r="DF724"/>
      <c r="DG724"/>
      <c r="DH724"/>
      <c r="DI724"/>
      <c r="DJ724"/>
      <c r="DK724"/>
      <c r="DL724"/>
      <c r="DM724"/>
      <c r="DN724"/>
      <c r="DO724"/>
      <c r="DP724"/>
      <c r="DQ724"/>
      <c r="DR724"/>
      <c r="DS724"/>
      <c r="DT724"/>
      <c r="DU724"/>
      <c r="DV724"/>
      <c r="DW724"/>
      <c r="DX724"/>
      <c r="DY724"/>
      <c r="DZ724"/>
      <c r="EA724"/>
      <c r="EB724"/>
      <c r="EC724"/>
      <c r="ED724"/>
      <c r="EE724"/>
      <c r="EF724"/>
      <c r="EG724"/>
      <c r="EH724"/>
      <c r="EI724"/>
      <c r="EJ724"/>
      <c r="EK724"/>
      <c r="EL724"/>
      <c r="EM724"/>
      <c r="EN724"/>
      <c r="EO724"/>
      <c r="EP724"/>
      <c r="EQ724"/>
      <c r="ER724"/>
      <c r="ES724"/>
      <c r="ET724"/>
      <c r="EU724"/>
      <c r="EV724"/>
      <c r="EW724"/>
      <c r="EX724"/>
      <c r="EY724"/>
      <c r="EZ724"/>
      <c r="FA724"/>
      <c r="FB724"/>
      <c r="FC724"/>
      <c r="FD724"/>
      <c r="FE724"/>
      <c r="FF724"/>
      <c r="FG724"/>
      <c r="FH724"/>
      <c r="FI724"/>
      <c r="FJ724"/>
      <c r="FK724"/>
      <c r="FL724"/>
      <c r="FM724"/>
      <c r="FN724"/>
      <c r="FO724"/>
      <c r="FP724"/>
      <c r="FQ724"/>
      <c r="FR724"/>
      <c r="FS724"/>
      <c r="FT724"/>
      <c r="FU724"/>
      <c r="FV724"/>
      <c r="FW724"/>
      <c r="FX724"/>
      <c r="FY724"/>
      <c r="FZ724"/>
      <c r="GA724"/>
      <c r="GB724"/>
      <c r="GC724"/>
      <c r="GD724"/>
      <c r="GE724"/>
      <c r="GF724"/>
      <c r="GG724"/>
      <c r="GH724"/>
      <c r="GI724"/>
      <c r="GJ724"/>
      <c r="GK724"/>
      <c r="GL724"/>
      <c r="GM724"/>
      <c r="GN724"/>
      <c r="GO724"/>
      <c r="GP724"/>
      <c r="GQ724"/>
      <c r="GR724"/>
      <c r="GS724"/>
      <c r="GT724"/>
      <c r="GU724"/>
      <c r="GV724"/>
      <c r="GW724"/>
      <c r="GX724"/>
      <c r="GY724"/>
      <c r="GZ724"/>
      <c r="HA724"/>
      <c r="HB724"/>
      <c r="HC724"/>
      <c r="HD724"/>
      <c r="HE724"/>
      <c r="HF724"/>
      <c r="HG724"/>
      <c r="HH724"/>
      <c r="HI724"/>
      <c r="HJ724"/>
      <c r="HK724"/>
      <c r="HL724"/>
      <c r="HM724"/>
      <c r="HN724"/>
      <c r="HO724"/>
      <c r="HP724"/>
      <c r="HQ724"/>
      <c r="HR724"/>
      <c r="HS724"/>
      <c r="HT724"/>
      <c r="HU724"/>
      <c r="HV724"/>
      <c r="HW724"/>
      <c r="HX724"/>
      <c r="HY724"/>
      <c r="HZ724"/>
      <c r="IA724"/>
      <c r="IB724"/>
      <c r="IC724"/>
      <c r="ID724"/>
      <c r="IE724"/>
      <c r="IF724"/>
      <c r="IG724"/>
      <c r="IH724"/>
      <c r="II724"/>
      <c r="IJ724"/>
      <c r="IK724"/>
      <c r="IL724"/>
      <c r="IM724"/>
      <c r="IN724"/>
      <c r="IO724"/>
      <c r="IP724"/>
      <c r="IQ724"/>
      <c r="IR724"/>
      <c r="IS724"/>
      <c r="IT724"/>
      <c r="IU724"/>
      <c r="IV724"/>
    </row>
    <row r="725" spans="1:256" ht="24.9" customHeight="1" thickTop="1" thickBot="1" x14ac:dyDescent="0.3">
      <c r="A725" s="392" t="s">
        <v>2448</v>
      </c>
      <c r="B725" s="427"/>
      <c r="C725" s="427"/>
      <c r="D725" s="427"/>
      <c r="E725" s="427"/>
      <c r="F725" s="427"/>
      <c r="G725" s="427"/>
      <c r="H725" s="427"/>
      <c r="I725" s="427"/>
      <c r="J725" s="427"/>
      <c r="K725" s="427"/>
      <c r="L725" s="427"/>
      <c r="M725" s="427"/>
      <c r="N725" s="427"/>
      <c r="O725" s="427"/>
      <c r="P725" s="427"/>
      <c r="Q725" s="427"/>
      <c r="R725" s="427"/>
      <c r="S725" s="427"/>
      <c r="T725" s="427"/>
      <c r="U725" s="427"/>
      <c r="V725" s="427"/>
      <c r="W725" s="427"/>
      <c r="X725" s="427"/>
      <c r="Y725" s="427"/>
      <c r="Z725" s="427"/>
      <c r="AA725" s="427"/>
      <c r="AB725" s="427"/>
      <c r="AC725" s="428"/>
      <c r="AD725" s="310">
        <f>'Art. 123'!AF692</f>
        <v>3</v>
      </c>
      <c r="AE725" s="94" t="str">
        <f t="shared" si="140"/>
        <v>No aplica</v>
      </c>
      <c r="AF725">
        <f t="shared" si="141"/>
        <v>1.5</v>
      </c>
      <c r="AG725" s="92" t="str">
        <f t="shared" si="142"/>
        <v>No aplica</v>
      </c>
      <c r="AH725" s="95" t="e">
        <f t="shared" si="143"/>
        <v>#VALUE!</v>
      </c>
      <c r="AI725" s="96" t="str">
        <f t="shared" si="144"/>
        <v>No aplica</v>
      </c>
      <c r="AJ725" s="96" t="e">
        <f t="shared" si="145"/>
        <v>#VALUE!</v>
      </c>
      <c r="AK725" s="96" t="e">
        <f t="shared" si="146"/>
        <v>#VALUE!</v>
      </c>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c r="BY725"/>
      <c r="BZ725"/>
      <c r="CA725"/>
      <c r="CB725"/>
      <c r="CC725"/>
      <c r="CD725"/>
      <c r="CE725"/>
      <c r="CF725"/>
      <c r="CG725"/>
      <c r="CH725"/>
      <c r="CI725"/>
      <c r="CJ725"/>
      <c r="CK725"/>
      <c r="CL725"/>
      <c r="CM725"/>
      <c r="CN725"/>
      <c r="CO725"/>
      <c r="CP725"/>
      <c r="CQ725"/>
      <c r="CR725"/>
      <c r="CS725"/>
      <c r="CT725"/>
      <c r="CU725"/>
      <c r="CV725"/>
      <c r="CW725"/>
      <c r="CX725"/>
      <c r="CY725"/>
      <c r="CZ725"/>
      <c r="DA725"/>
      <c r="DB725"/>
      <c r="DC725"/>
      <c r="DD725"/>
      <c r="DE725"/>
      <c r="DF725"/>
      <c r="DG725"/>
      <c r="DH725"/>
      <c r="DI725"/>
      <c r="DJ725"/>
      <c r="DK725"/>
      <c r="DL725"/>
      <c r="DM725"/>
      <c r="DN725"/>
      <c r="DO725"/>
      <c r="DP725"/>
      <c r="DQ725"/>
      <c r="DR725"/>
      <c r="DS725"/>
      <c r="DT725"/>
      <c r="DU725"/>
      <c r="DV725"/>
      <c r="DW725"/>
      <c r="DX725"/>
      <c r="DY725"/>
      <c r="DZ725"/>
      <c r="EA725"/>
      <c r="EB725"/>
      <c r="EC725"/>
      <c r="ED725"/>
      <c r="EE725"/>
      <c r="EF725"/>
      <c r="EG725"/>
      <c r="EH725"/>
      <c r="EI725"/>
      <c r="EJ725"/>
      <c r="EK725"/>
      <c r="EL725"/>
      <c r="EM725"/>
      <c r="EN725"/>
      <c r="EO725"/>
      <c r="EP725"/>
      <c r="EQ725"/>
      <c r="ER725"/>
      <c r="ES725"/>
      <c r="ET725"/>
      <c r="EU725"/>
      <c r="EV725"/>
      <c r="EW725"/>
      <c r="EX725"/>
      <c r="EY725"/>
      <c r="EZ725"/>
      <c r="FA725"/>
      <c r="FB725"/>
      <c r="FC725"/>
      <c r="FD725"/>
      <c r="FE725"/>
      <c r="FF725"/>
      <c r="FG725"/>
      <c r="FH725"/>
      <c r="FI725"/>
      <c r="FJ725"/>
      <c r="FK725"/>
      <c r="FL725"/>
      <c r="FM725"/>
      <c r="FN725"/>
      <c r="FO725"/>
      <c r="FP725"/>
      <c r="FQ725"/>
      <c r="FR725"/>
      <c r="FS725"/>
      <c r="FT725"/>
      <c r="FU725"/>
      <c r="FV725"/>
      <c r="FW725"/>
      <c r="FX725"/>
      <c r="FY725"/>
      <c r="FZ725"/>
      <c r="GA725"/>
      <c r="GB725"/>
      <c r="GC725"/>
      <c r="GD725"/>
      <c r="GE725"/>
      <c r="GF725"/>
      <c r="GG725"/>
      <c r="GH725"/>
      <c r="GI725"/>
      <c r="GJ725"/>
      <c r="GK725"/>
      <c r="GL725"/>
      <c r="GM725"/>
      <c r="GN725"/>
      <c r="GO725"/>
      <c r="GP725"/>
      <c r="GQ725"/>
      <c r="GR725"/>
      <c r="GS725"/>
      <c r="GT725"/>
      <c r="GU725"/>
      <c r="GV725"/>
      <c r="GW725"/>
      <c r="GX725"/>
      <c r="GY725"/>
      <c r="GZ725"/>
      <c r="HA725"/>
      <c r="HB725"/>
      <c r="HC725"/>
      <c r="HD725"/>
      <c r="HE725"/>
      <c r="HF725"/>
      <c r="HG725"/>
      <c r="HH725"/>
      <c r="HI725"/>
      <c r="HJ725"/>
      <c r="HK725"/>
      <c r="HL725"/>
      <c r="HM725"/>
      <c r="HN725"/>
      <c r="HO725"/>
      <c r="HP725"/>
      <c r="HQ725"/>
      <c r="HR725"/>
      <c r="HS725"/>
      <c r="HT725"/>
      <c r="HU725"/>
      <c r="HV725"/>
      <c r="HW725"/>
      <c r="HX725"/>
      <c r="HY725"/>
      <c r="HZ725"/>
      <c r="IA725"/>
      <c r="IB725"/>
      <c r="IC725"/>
      <c r="ID725"/>
      <c r="IE725"/>
      <c r="IF725"/>
      <c r="IG725"/>
      <c r="IH725"/>
      <c r="II725"/>
      <c r="IJ725"/>
      <c r="IK725"/>
      <c r="IL725"/>
      <c r="IM725"/>
      <c r="IN725"/>
      <c r="IO725"/>
      <c r="IP725"/>
      <c r="IQ725"/>
      <c r="IR725"/>
      <c r="IS725"/>
      <c r="IT725"/>
      <c r="IU725"/>
      <c r="IV725"/>
    </row>
    <row r="726" spans="1:256" ht="24.9" customHeight="1" thickTop="1" thickBot="1" x14ac:dyDescent="0.3">
      <c r="A726" s="392" t="s">
        <v>2449</v>
      </c>
      <c r="B726" s="427"/>
      <c r="C726" s="427"/>
      <c r="D726" s="427"/>
      <c r="E726" s="427"/>
      <c r="F726" s="427"/>
      <c r="G726" s="427"/>
      <c r="H726" s="427"/>
      <c r="I726" s="427"/>
      <c r="J726" s="427"/>
      <c r="K726" s="427"/>
      <c r="L726" s="427"/>
      <c r="M726" s="427"/>
      <c r="N726" s="427"/>
      <c r="O726" s="427"/>
      <c r="P726" s="427"/>
      <c r="Q726" s="427"/>
      <c r="R726" s="427"/>
      <c r="S726" s="427"/>
      <c r="T726" s="427"/>
      <c r="U726" s="427"/>
      <c r="V726" s="427"/>
      <c r="W726" s="427"/>
      <c r="X726" s="427"/>
      <c r="Y726" s="427"/>
      <c r="Z726" s="427"/>
      <c r="AA726" s="427"/>
      <c r="AB726" s="427"/>
      <c r="AC726" s="428"/>
      <c r="AD726" s="310">
        <f>'Art. 123'!AF693</f>
        <v>3</v>
      </c>
      <c r="AE726" s="94" t="str">
        <f t="shared" si="140"/>
        <v>No aplica</v>
      </c>
      <c r="AF726">
        <f t="shared" si="141"/>
        <v>1.5</v>
      </c>
      <c r="AG726" s="92" t="str">
        <f t="shared" si="142"/>
        <v>No aplica</v>
      </c>
      <c r="AH726" s="95" t="e">
        <f t="shared" si="143"/>
        <v>#VALUE!</v>
      </c>
      <c r="AI726" s="96" t="str">
        <f t="shared" si="144"/>
        <v>No aplica</v>
      </c>
      <c r="AJ726" s="96" t="e">
        <f t="shared" si="145"/>
        <v>#VALUE!</v>
      </c>
      <c r="AK726" s="96" t="e">
        <f t="shared" si="146"/>
        <v>#VALUE!</v>
      </c>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c r="BY726"/>
      <c r="BZ726"/>
      <c r="CA726"/>
      <c r="CB726"/>
      <c r="CC726"/>
      <c r="CD726"/>
      <c r="CE726"/>
      <c r="CF726"/>
      <c r="CG726"/>
      <c r="CH726"/>
      <c r="CI726"/>
      <c r="CJ726"/>
      <c r="CK726"/>
      <c r="CL726"/>
      <c r="CM726"/>
      <c r="CN726"/>
      <c r="CO726"/>
      <c r="CP726"/>
      <c r="CQ726"/>
      <c r="CR726"/>
      <c r="CS726"/>
      <c r="CT726"/>
      <c r="CU726"/>
      <c r="CV726"/>
      <c r="CW726"/>
      <c r="CX726"/>
      <c r="CY726"/>
      <c r="CZ726"/>
      <c r="DA726"/>
      <c r="DB726"/>
      <c r="DC726"/>
      <c r="DD726"/>
      <c r="DE726"/>
      <c r="DF726"/>
      <c r="DG726"/>
      <c r="DH726"/>
      <c r="DI726"/>
      <c r="DJ726"/>
      <c r="DK726"/>
      <c r="DL726"/>
      <c r="DM726"/>
      <c r="DN726"/>
      <c r="DO726"/>
      <c r="DP726"/>
      <c r="DQ726"/>
      <c r="DR726"/>
      <c r="DS726"/>
      <c r="DT726"/>
      <c r="DU726"/>
      <c r="DV726"/>
      <c r="DW726"/>
      <c r="DX726"/>
      <c r="DY726"/>
      <c r="DZ726"/>
      <c r="EA726"/>
      <c r="EB726"/>
      <c r="EC726"/>
      <c r="ED726"/>
      <c r="EE726"/>
      <c r="EF726"/>
      <c r="EG726"/>
      <c r="EH726"/>
      <c r="EI726"/>
      <c r="EJ726"/>
      <c r="EK726"/>
      <c r="EL726"/>
      <c r="EM726"/>
      <c r="EN726"/>
      <c r="EO726"/>
      <c r="EP726"/>
      <c r="EQ726"/>
      <c r="ER726"/>
      <c r="ES726"/>
      <c r="ET726"/>
      <c r="EU726"/>
      <c r="EV726"/>
      <c r="EW726"/>
      <c r="EX726"/>
      <c r="EY726"/>
      <c r="EZ726"/>
      <c r="FA726"/>
      <c r="FB726"/>
      <c r="FC726"/>
      <c r="FD726"/>
      <c r="FE726"/>
      <c r="FF726"/>
      <c r="FG726"/>
      <c r="FH726"/>
      <c r="FI726"/>
      <c r="FJ726"/>
      <c r="FK726"/>
      <c r="FL726"/>
      <c r="FM726"/>
      <c r="FN726"/>
      <c r="FO726"/>
      <c r="FP726"/>
      <c r="FQ726"/>
      <c r="FR726"/>
      <c r="FS726"/>
      <c r="FT726"/>
      <c r="FU726"/>
      <c r="FV726"/>
      <c r="FW726"/>
      <c r="FX726"/>
      <c r="FY726"/>
      <c r="FZ726"/>
      <c r="GA726"/>
      <c r="GB726"/>
      <c r="GC726"/>
      <c r="GD726"/>
      <c r="GE726"/>
      <c r="GF726"/>
      <c r="GG726"/>
      <c r="GH726"/>
      <c r="GI726"/>
      <c r="GJ726"/>
      <c r="GK726"/>
      <c r="GL726"/>
      <c r="GM726"/>
      <c r="GN726"/>
      <c r="GO726"/>
      <c r="GP726"/>
      <c r="GQ726"/>
      <c r="GR726"/>
      <c r="GS726"/>
      <c r="GT726"/>
      <c r="GU726"/>
      <c r="GV726"/>
      <c r="GW726"/>
      <c r="GX726"/>
      <c r="GY726"/>
      <c r="GZ726"/>
      <c r="HA726"/>
      <c r="HB726"/>
      <c r="HC726"/>
      <c r="HD726"/>
      <c r="HE726"/>
      <c r="HF726"/>
      <c r="HG726"/>
      <c r="HH726"/>
      <c r="HI726"/>
      <c r="HJ726"/>
      <c r="HK726"/>
      <c r="HL726"/>
      <c r="HM726"/>
      <c r="HN726"/>
      <c r="HO726"/>
      <c r="HP726"/>
      <c r="HQ726"/>
      <c r="HR726"/>
      <c r="HS726"/>
      <c r="HT726"/>
      <c r="HU726"/>
      <c r="HV726"/>
      <c r="HW726"/>
      <c r="HX726"/>
      <c r="HY726"/>
      <c r="HZ726"/>
      <c r="IA726"/>
      <c r="IB726"/>
      <c r="IC726"/>
      <c r="ID726"/>
      <c r="IE726"/>
      <c r="IF726"/>
      <c r="IG726"/>
      <c r="IH726"/>
      <c r="II726"/>
      <c r="IJ726"/>
      <c r="IK726"/>
      <c r="IL726"/>
      <c r="IM726"/>
      <c r="IN726"/>
      <c r="IO726"/>
      <c r="IP726"/>
      <c r="IQ726"/>
      <c r="IR726"/>
      <c r="IS726"/>
      <c r="IT726"/>
      <c r="IU726"/>
      <c r="IV726"/>
    </row>
    <row r="727" spans="1:256" ht="24.9" customHeight="1" thickTop="1" thickBot="1" x14ac:dyDescent="0.3">
      <c r="A727" s="392" t="s">
        <v>2450</v>
      </c>
      <c r="B727" s="427"/>
      <c r="C727" s="427"/>
      <c r="D727" s="427"/>
      <c r="E727" s="427"/>
      <c r="F727" s="427"/>
      <c r="G727" s="427"/>
      <c r="H727" s="427"/>
      <c r="I727" s="427"/>
      <c r="J727" s="427"/>
      <c r="K727" s="427"/>
      <c r="L727" s="427"/>
      <c r="M727" s="427"/>
      <c r="N727" s="427"/>
      <c r="O727" s="427"/>
      <c r="P727" s="427"/>
      <c r="Q727" s="427"/>
      <c r="R727" s="427"/>
      <c r="S727" s="427"/>
      <c r="T727" s="427"/>
      <c r="U727" s="427"/>
      <c r="V727" s="427"/>
      <c r="W727" s="427"/>
      <c r="X727" s="427"/>
      <c r="Y727" s="427"/>
      <c r="Z727" s="427"/>
      <c r="AA727" s="427"/>
      <c r="AB727" s="427"/>
      <c r="AC727" s="428"/>
      <c r="AD727" s="310">
        <f>'Art. 123'!AF694</f>
        <v>3</v>
      </c>
      <c r="AE727" s="94" t="str">
        <f t="shared" si="140"/>
        <v>No aplica</v>
      </c>
      <c r="AF727">
        <f t="shared" si="141"/>
        <v>1.5</v>
      </c>
      <c r="AG727" s="92" t="str">
        <f t="shared" si="142"/>
        <v>No aplica</v>
      </c>
      <c r="AH727" s="95" t="e">
        <f t="shared" si="143"/>
        <v>#VALUE!</v>
      </c>
      <c r="AI727" s="96" t="str">
        <f t="shared" si="144"/>
        <v>No aplica</v>
      </c>
      <c r="AJ727" s="96" t="e">
        <f t="shared" si="145"/>
        <v>#VALUE!</v>
      </c>
      <c r="AK727" s="96" t="e">
        <f t="shared" si="146"/>
        <v>#VALUE!</v>
      </c>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c r="BY727"/>
      <c r="BZ727"/>
      <c r="CA727"/>
      <c r="CB727"/>
      <c r="CC727"/>
      <c r="CD727"/>
      <c r="CE727"/>
      <c r="CF727"/>
      <c r="CG727"/>
      <c r="CH727"/>
      <c r="CI727"/>
      <c r="CJ727"/>
      <c r="CK727"/>
      <c r="CL727"/>
      <c r="CM727"/>
      <c r="CN727"/>
      <c r="CO727"/>
      <c r="CP727"/>
      <c r="CQ727"/>
      <c r="CR727"/>
      <c r="CS727"/>
      <c r="CT727"/>
      <c r="CU727"/>
      <c r="CV727"/>
      <c r="CW727"/>
      <c r="CX727"/>
      <c r="CY727"/>
      <c r="CZ727"/>
      <c r="DA727"/>
      <c r="DB727"/>
      <c r="DC727"/>
      <c r="DD727"/>
      <c r="DE727"/>
      <c r="DF727"/>
      <c r="DG727"/>
      <c r="DH727"/>
      <c r="DI727"/>
      <c r="DJ727"/>
      <c r="DK727"/>
      <c r="DL727"/>
      <c r="DM727"/>
      <c r="DN727"/>
      <c r="DO727"/>
      <c r="DP727"/>
      <c r="DQ727"/>
      <c r="DR727"/>
      <c r="DS727"/>
      <c r="DT727"/>
      <c r="DU727"/>
      <c r="DV727"/>
      <c r="DW727"/>
      <c r="DX727"/>
      <c r="DY727"/>
      <c r="DZ727"/>
      <c r="EA727"/>
      <c r="EB727"/>
      <c r="EC727"/>
      <c r="ED727"/>
      <c r="EE727"/>
      <c r="EF727"/>
      <c r="EG727"/>
      <c r="EH727"/>
      <c r="EI727"/>
      <c r="EJ727"/>
      <c r="EK727"/>
      <c r="EL727"/>
      <c r="EM727"/>
      <c r="EN727"/>
      <c r="EO727"/>
      <c r="EP727"/>
      <c r="EQ727"/>
      <c r="ER727"/>
      <c r="ES727"/>
      <c r="ET727"/>
      <c r="EU727"/>
      <c r="EV727"/>
      <c r="EW727"/>
      <c r="EX727"/>
      <c r="EY727"/>
      <c r="EZ727"/>
      <c r="FA727"/>
      <c r="FB727"/>
      <c r="FC727"/>
      <c r="FD727"/>
      <c r="FE727"/>
      <c r="FF727"/>
      <c r="FG727"/>
      <c r="FH727"/>
      <c r="FI727"/>
      <c r="FJ727"/>
      <c r="FK727"/>
      <c r="FL727"/>
      <c r="FM727"/>
      <c r="FN727"/>
      <c r="FO727"/>
      <c r="FP727"/>
      <c r="FQ727"/>
      <c r="FR727"/>
      <c r="FS727"/>
      <c r="FT727"/>
      <c r="FU727"/>
      <c r="FV727"/>
      <c r="FW727"/>
      <c r="FX727"/>
      <c r="FY727"/>
      <c r="FZ727"/>
      <c r="GA727"/>
      <c r="GB727"/>
      <c r="GC727"/>
      <c r="GD727"/>
      <c r="GE727"/>
      <c r="GF727"/>
      <c r="GG727"/>
      <c r="GH727"/>
      <c r="GI727"/>
      <c r="GJ727"/>
      <c r="GK727"/>
      <c r="GL727"/>
      <c r="GM727"/>
      <c r="GN727"/>
      <c r="GO727"/>
      <c r="GP727"/>
      <c r="GQ727"/>
      <c r="GR727"/>
      <c r="GS727"/>
      <c r="GT727"/>
      <c r="GU727"/>
      <c r="GV727"/>
      <c r="GW727"/>
      <c r="GX727"/>
      <c r="GY727"/>
      <c r="GZ727"/>
      <c r="HA727"/>
      <c r="HB727"/>
      <c r="HC727"/>
      <c r="HD727"/>
      <c r="HE727"/>
      <c r="HF727"/>
      <c r="HG727"/>
      <c r="HH727"/>
      <c r="HI727"/>
      <c r="HJ727"/>
      <c r="HK727"/>
      <c r="HL727"/>
      <c r="HM727"/>
      <c r="HN727"/>
      <c r="HO727"/>
      <c r="HP727"/>
      <c r="HQ727"/>
      <c r="HR727"/>
      <c r="HS727"/>
      <c r="HT727"/>
      <c r="HU727"/>
      <c r="HV727"/>
      <c r="HW727"/>
      <c r="HX727"/>
      <c r="HY727"/>
      <c r="HZ727"/>
      <c r="IA727"/>
      <c r="IB727"/>
      <c r="IC727"/>
      <c r="ID727"/>
      <c r="IE727"/>
      <c r="IF727"/>
      <c r="IG727"/>
      <c r="IH727"/>
      <c r="II727"/>
      <c r="IJ727"/>
      <c r="IK727"/>
      <c r="IL727"/>
      <c r="IM727"/>
      <c r="IN727"/>
      <c r="IO727"/>
      <c r="IP727"/>
      <c r="IQ727"/>
      <c r="IR727"/>
      <c r="IS727"/>
      <c r="IT727"/>
      <c r="IU727"/>
      <c r="IV727"/>
    </row>
    <row r="728" spans="1:256" ht="24.9" customHeight="1" thickTop="1" thickBot="1" x14ac:dyDescent="0.3">
      <c r="A728" s="392" t="s">
        <v>2451</v>
      </c>
      <c r="B728" s="427"/>
      <c r="C728" s="427"/>
      <c r="D728" s="427"/>
      <c r="E728" s="427"/>
      <c r="F728" s="427"/>
      <c r="G728" s="427"/>
      <c r="H728" s="427"/>
      <c r="I728" s="427"/>
      <c r="J728" s="427"/>
      <c r="K728" s="427"/>
      <c r="L728" s="427"/>
      <c r="M728" s="427"/>
      <c r="N728" s="427"/>
      <c r="O728" s="427"/>
      <c r="P728" s="427"/>
      <c r="Q728" s="427"/>
      <c r="R728" s="427"/>
      <c r="S728" s="427"/>
      <c r="T728" s="427"/>
      <c r="U728" s="427"/>
      <c r="V728" s="427"/>
      <c r="W728" s="427"/>
      <c r="X728" s="427"/>
      <c r="Y728" s="427"/>
      <c r="Z728" s="427"/>
      <c r="AA728" s="427"/>
      <c r="AB728" s="427"/>
      <c r="AC728" s="428"/>
      <c r="AD728" s="310">
        <f>'Art. 123'!AF695</f>
        <v>3</v>
      </c>
      <c r="AE728" s="94" t="str">
        <f t="shared" si="140"/>
        <v>No aplica</v>
      </c>
      <c r="AF728">
        <f t="shared" si="141"/>
        <v>1.5</v>
      </c>
      <c r="AG728" s="92" t="str">
        <f t="shared" si="142"/>
        <v>No aplica</v>
      </c>
      <c r="AH728" s="95" t="e">
        <f t="shared" si="143"/>
        <v>#VALUE!</v>
      </c>
      <c r="AI728" s="96" t="str">
        <f t="shared" si="144"/>
        <v>No aplica</v>
      </c>
      <c r="AJ728" s="96" t="e">
        <f t="shared" si="145"/>
        <v>#VALUE!</v>
      </c>
      <c r="AK728" s="96" t="e">
        <f t="shared" si="146"/>
        <v>#VALUE!</v>
      </c>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c r="BY728"/>
      <c r="BZ728"/>
      <c r="CA728"/>
      <c r="CB728"/>
      <c r="CC728"/>
      <c r="CD728"/>
      <c r="CE728"/>
      <c r="CF728"/>
      <c r="CG728"/>
      <c r="CH728"/>
      <c r="CI728"/>
      <c r="CJ728"/>
      <c r="CK728"/>
      <c r="CL728"/>
      <c r="CM728"/>
      <c r="CN728"/>
      <c r="CO728"/>
      <c r="CP728"/>
      <c r="CQ728"/>
      <c r="CR728"/>
      <c r="CS728"/>
      <c r="CT728"/>
      <c r="CU728"/>
      <c r="CV728"/>
      <c r="CW728"/>
      <c r="CX728"/>
      <c r="CY728"/>
      <c r="CZ728"/>
      <c r="DA728"/>
      <c r="DB728"/>
      <c r="DC728"/>
      <c r="DD728"/>
      <c r="DE728"/>
      <c r="DF728"/>
      <c r="DG728"/>
      <c r="DH728"/>
      <c r="DI728"/>
      <c r="DJ728"/>
      <c r="DK728"/>
      <c r="DL728"/>
      <c r="DM728"/>
      <c r="DN728"/>
      <c r="DO728"/>
      <c r="DP728"/>
      <c r="DQ728"/>
      <c r="DR728"/>
      <c r="DS728"/>
      <c r="DT728"/>
      <c r="DU728"/>
      <c r="DV728"/>
      <c r="DW728"/>
      <c r="DX728"/>
      <c r="DY728"/>
      <c r="DZ728"/>
      <c r="EA728"/>
      <c r="EB728"/>
      <c r="EC728"/>
      <c r="ED728"/>
      <c r="EE728"/>
      <c r="EF728"/>
      <c r="EG728"/>
      <c r="EH728"/>
      <c r="EI728"/>
      <c r="EJ728"/>
      <c r="EK728"/>
      <c r="EL728"/>
      <c r="EM728"/>
      <c r="EN728"/>
      <c r="EO728"/>
      <c r="EP728"/>
      <c r="EQ728"/>
      <c r="ER728"/>
      <c r="ES728"/>
      <c r="ET728"/>
      <c r="EU728"/>
      <c r="EV728"/>
      <c r="EW728"/>
      <c r="EX728"/>
      <c r="EY728"/>
      <c r="EZ728"/>
      <c r="FA728"/>
      <c r="FB728"/>
      <c r="FC728"/>
      <c r="FD728"/>
      <c r="FE728"/>
      <c r="FF728"/>
      <c r="FG728"/>
      <c r="FH728"/>
      <c r="FI728"/>
      <c r="FJ728"/>
      <c r="FK728"/>
      <c r="FL728"/>
      <c r="FM728"/>
      <c r="FN728"/>
      <c r="FO728"/>
      <c r="FP728"/>
      <c r="FQ728"/>
      <c r="FR728"/>
      <c r="FS728"/>
      <c r="FT728"/>
      <c r="FU728"/>
      <c r="FV728"/>
      <c r="FW728"/>
      <c r="FX728"/>
      <c r="FY728"/>
      <c r="FZ728"/>
      <c r="GA728"/>
      <c r="GB728"/>
      <c r="GC728"/>
      <c r="GD728"/>
      <c r="GE728"/>
      <c r="GF728"/>
      <c r="GG728"/>
      <c r="GH728"/>
      <c r="GI728"/>
      <c r="GJ728"/>
      <c r="GK728"/>
      <c r="GL728"/>
      <c r="GM728"/>
      <c r="GN728"/>
      <c r="GO728"/>
      <c r="GP728"/>
      <c r="GQ728"/>
      <c r="GR728"/>
      <c r="GS728"/>
      <c r="GT728"/>
      <c r="GU728"/>
      <c r="GV728"/>
      <c r="GW728"/>
      <c r="GX728"/>
      <c r="GY728"/>
      <c r="GZ728"/>
      <c r="HA728"/>
      <c r="HB728"/>
      <c r="HC728"/>
      <c r="HD728"/>
      <c r="HE728"/>
      <c r="HF728"/>
      <c r="HG728"/>
      <c r="HH728"/>
      <c r="HI728"/>
      <c r="HJ728"/>
      <c r="HK728"/>
      <c r="HL728"/>
      <c r="HM728"/>
      <c r="HN728"/>
      <c r="HO728"/>
      <c r="HP728"/>
      <c r="HQ728"/>
      <c r="HR728"/>
      <c r="HS728"/>
      <c r="HT728"/>
      <c r="HU728"/>
      <c r="HV728"/>
      <c r="HW728"/>
      <c r="HX728"/>
      <c r="HY728"/>
      <c r="HZ728"/>
      <c r="IA728"/>
      <c r="IB728"/>
      <c r="IC728"/>
      <c r="ID728"/>
      <c r="IE728"/>
      <c r="IF728"/>
      <c r="IG728"/>
      <c r="IH728"/>
      <c r="II728"/>
      <c r="IJ728"/>
      <c r="IK728"/>
      <c r="IL728"/>
      <c r="IM728"/>
      <c r="IN728"/>
      <c r="IO728"/>
      <c r="IP728"/>
      <c r="IQ728"/>
      <c r="IR728"/>
      <c r="IS728"/>
      <c r="IT728"/>
      <c r="IU728"/>
      <c r="IV728"/>
    </row>
    <row r="729" spans="1:256" ht="24.9" customHeight="1" thickTop="1" x14ac:dyDescent="0.25">
      <c r="A729" s="437" t="s">
        <v>1756</v>
      </c>
      <c r="B729" s="438"/>
      <c r="C729" s="438"/>
      <c r="D729" s="438"/>
      <c r="E729" s="438"/>
      <c r="F729" s="438"/>
      <c r="G729" s="438"/>
      <c r="H729" s="438"/>
      <c r="I729" s="438"/>
      <c r="J729" s="438"/>
      <c r="K729" s="438"/>
      <c r="L729" s="438"/>
      <c r="M729" s="438"/>
      <c r="N729" s="438"/>
      <c r="O729" s="438"/>
      <c r="P729" s="438"/>
      <c r="Q729" s="438"/>
      <c r="R729" s="438"/>
      <c r="S729" s="438"/>
      <c r="T729" s="438"/>
      <c r="U729" s="438"/>
      <c r="V729" s="438"/>
      <c r="W729" s="438"/>
      <c r="X729" s="438"/>
      <c r="Y729" s="438"/>
      <c r="Z729" s="438"/>
      <c r="AA729" s="438"/>
      <c r="AB729" s="438"/>
      <c r="AC729" s="438"/>
      <c r="AD729" s="439"/>
      <c r="AE729" s="94">
        <f>SUM(AE720:AE728)</f>
        <v>0</v>
      </c>
      <c r="AF729" s="61"/>
      <c r="AG729" s="97">
        <f>SUM(AG720:AG728)</f>
        <v>0</v>
      </c>
      <c r="AH729" s="98"/>
      <c r="AI729" s="99"/>
      <c r="AJ729" s="99"/>
      <c r="AK729" s="9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c r="BY729"/>
      <c r="BZ729"/>
      <c r="CA729"/>
      <c r="CB729"/>
      <c r="CC729"/>
      <c r="CD729"/>
      <c r="CE729"/>
      <c r="CF729"/>
      <c r="CG729"/>
      <c r="CH729"/>
      <c r="CI729"/>
      <c r="CJ729"/>
      <c r="CK729"/>
      <c r="CL729"/>
      <c r="CM729"/>
      <c r="CN729"/>
      <c r="CO729"/>
      <c r="CP729"/>
      <c r="CQ729"/>
      <c r="CR729"/>
      <c r="CS729"/>
      <c r="CT729"/>
      <c r="CU729"/>
      <c r="CV729"/>
      <c r="CW729"/>
      <c r="CX729"/>
      <c r="CY729"/>
      <c r="CZ729"/>
      <c r="DA729"/>
      <c r="DB729"/>
      <c r="DC729"/>
      <c r="DD729"/>
      <c r="DE729"/>
      <c r="DF729"/>
      <c r="DG729"/>
      <c r="DH729"/>
      <c r="DI729"/>
      <c r="DJ729"/>
      <c r="DK729"/>
      <c r="DL729"/>
      <c r="DM729"/>
      <c r="DN729"/>
      <c r="DO729"/>
      <c r="DP729"/>
      <c r="DQ729"/>
      <c r="DR729"/>
      <c r="DS729"/>
      <c r="DT729"/>
      <c r="DU729"/>
      <c r="DV729"/>
      <c r="DW729"/>
      <c r="DX729"/>
      <c r="DY729"/>
      <c r="DZ729"/>
      <c r="EA729"/>
      <c r="EB729"/>
      <c r="EC729"/>
      <c r="ED729"/>
      <c r="EE729"/>
      <c r="EF729"/>
      <c r="EG729"/>
      <c r="EH729"/>
      <c r="EI729"/>
      <c r="EJ729"/>
      <c r="EK729"/>
      <c r="EL729"/>
      <c r="EM729"/>
      <c r="EN729"/>
      <c r="EO729"/>
      <c r="EP729"/>
      <c r="EQ729"/>
      <c r="ER729"/>
      <c r="ES729"/>
      <c r="ET729"/>
      <c r="EU729"/>
      <c r="EV729"/>
      <c r="EW729"/>
      <c r="EX729"/>
      <c r="EY729"/>
      <c r="EZ729"/>
      <c r="FA729"/>
      <c r="FB729"/>
      <c r="FC729"/>
      <c r="FD729"/>
      <c r="FE729"/>
      <c r="FF729"/>
      <c r="FG729"/>
      <c r="FH729"/>
      <c r="FI729"/>
      <c r="FJ729"/>
      <c r="FK729"/>
      <c r="FL729"/>
      <c r="FM729"/>
      <c r="FN729"/>
      <c r="FO729"/>
      <c r="FP729"/>
      <c r="FQ729"/>
      <c r="FR729"/>
      <c r="FS729"/>
      <c r="FT729"/>
      <c r="FU729"/>
      <c r="FV729"/>
      <c r="FW729"/>
      <c r="FX729"/>
      <c r="FY729"/>
      <c r="FZ729"/>
      <c r="GA729"/>
      <c r="GB729"/>
      <c r="GC729"/>
      <c r="GD729"/>
      <c r="GE729"/>
      <c r="GF729"/>
      <c r="GG729"/>
      <c r="GH729"/>
      <c r="GI729"/>
      <c r="GJ729"/>
      <c r="GK729"/>
      <c r="GL729"/>
      <c r="GM729"/>
      <c r="GN729"/>
      <c r="GO729"/>
      <c r="GP729"/>
      <c r="GQ729"/>
      <c r="GR729"/>
      <c r="GS729"/>
      <c r="GT729"/>
      <c r="GU729"/>
      <c r="GV729"/>
      <c r="GW729"/>
      <c r="GX729"/>
      <c r="GY729"/>
      <c r="GZ729"/>
      <c r="HA729"/>
      <c r="HB729"/>
      <c r="HC729"/>
      <c r="HD729"/>
      <c r="HE729"/>
      <c r="HF729"/>
      <c r="HG729"/>
      <c r="HH729"/>
      <c r="HI729"/>
      <c r="HJ729"/>
      <c r="HK729"/>
      <c r="HL729"/>
      <c r="HM729"/>
      <c r="HN729"/>
      <c r="HO729"/>
      <c r="HP729"/>
      <c r="HQ729"/>
      <c r="HR729"/>
      <c r="HS729"/>
      <c r="HT729"/>
      <c r="HU729"/>
      <c r="HV729"/>
      <c r="HW729"/>
      <c r="HX729"/>
      <c r="HY729"/>
      <c r="HZ729"/>
      <c r="IA729"/>
      <c r="IB729"/>
      <c r="IC729"/>
      <c r="ID729"/>
      <c r="IE729"/>
      <c r="IF729"/>
      <c r="IG729"/>
      <c r="IH729"/>
      <c r="II729"/>
      <c r="IJ729"/>
      <c r="IK729"/>
      <c r="IL729"/>
      <c r="IM729"/>
      <c r="IN729"/>
      <c r="IO729"/>
      <c r="IP729"/>
      <c r="IQ729"/>
      <c r="IR729"/>
      <c r="IS729"/>
      <c r="IT729"/>
      <c r="IU729"/>
      <c r="IV729"/>
    </row>
    <row r="730" spans="1:256" ht="24.9" customHeight="1" x14ac:dyDescent="0.25">
      <c r="A730" s="440" t="s">
        <v>1757</v>
      </c>
      <c r="B730" s="441"/>
      <c r="C730" s="441"/>
      <c r="D730" s="441"/>
      <c r="E730" s="441"/>
      <c r="F730" s="441"/>
      <c r="G730" s="441"/>
      <c r="H730" s="441"/>
      <c r="I730" s="441"/>
      <c r="J730" s="441"/>
      <c r="K730" s="441"/>
      <c r="L730" s="441"/>
      <c r="M730" s="441"/>
      <c r="N730" s="441"/>
      <c r="O730" s="441"/>
      <c r="P730" s="441"/>
      <c r="Q730" s="441"/>
      <c r="R730" s="441"/>
      <c r="S730" s="441"/>
      <c r="T730" s="441"/>
      <c r="U730" s="441"/>
      <c r="V730" s="441"/>
      <c r="W730" s="441"/>
      <c r="X730" s="441"/>
      <c r="Y730" s="441"/>
      <c r="Z730" s="441"/>
      <c r="AA730" s="441"/>
      <c r="AB730" s="441"/>
      <c r="AC730" s="441"/>
      <c r="AD730" s="442"/>
      <c r="AE730" s="94">
        <f>AE729/$AE$23*100</f>
        <v>0</v>
      </c>
      <c r="AF730" s="61"/>
      <c r="AG730" s="97"/>
      <c r="AH730" s="98"/>
      <c r="AI730" s="99"/>
      <c r="AJ730" s="99"/>
      <c r="AK730" s="99"/>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c r="BY730"/>
      <c r="BZ730"/>
      <c r="CA730"/>
      <c r="CB730"/>
      <c r="CC730"/>
      <c r="CD730"/>
      <c r="CE730"/>
      <c r="CF730"/>
      <c r="CG730"/>
      <c r="CH730"/>
      <c r="CI730"/>
      <c r="CJ730"/>
      <c r="CK730"/>
      <c r="CL730"/>
      <c r="CM730"/>
      <c r="CN730"/>
      <c r="CO730"/>
      <c r="CP730"/>
      <c r="CQ730"/>
      <c r="CR730"/>
      <c r="CS730"/>
      <c r="CT730"/>
      <c r="CU730"/>
      <c r="CV730"/>
      <c r="CW730"/>
      <c r="CX730"/>
      <c r="CY730"/>
      <c r="CZ730"/>
      <c r="DA730"/>
      <c r="DB730"/>
      <c r="DC730"/>
      <c r="DD730"/>
      <c r="DE730"/>
      <c r="DF730"/>
      <c r="DG730"/>
      <c r="DH730"/>
      <c r="DI730"/>
      <c r="DJ730"/>
      <c r="DK730"/>
      <c r="DL730"/>
      <c r="DM730"/>
      <c r="DN730"/>
      <c r="DO730"/>
      <c r="DP730"/>
      <c r="DQ730"/>
      <c r="DR730"/>
      <c r="DS730"/>
      <c r="DT730"/>
      <c r="DU730"/>
      <c r="DV730"/>
      <c r="DW730"/>
      <c r="DX730"/>
      <c r="DY730"/>
      <c r="DZ730"/>
      <c r="EA730"/>
      <c r="EB730"/>
      <c r="EC730"/>
      <c r="ED730"/>
      <c r="EE730"/>
      <c r="EF730"/>
      <c r="EG730"/>
      <c r="EH730"/>
      <c r="EI730"/>
      <c r="EJ730"/>
      <c r="EK730"/>
      <c r="EL730"/>
      <c r="EM730"/>
      <c r="EN730"/>
      <c r="EO730"/>
      <c r="EP730"/>
      <c r="EQ730"/>
      <c r="ER730"/>
      <c r="ES730"/>
      <c r="ET730"/>
      <c r="EU730"/>
      <c r="EV730"/>
      <c r="EW730"/>
      <c r="EX730"/>
      <c r="EY730"/>
      <c r="EZ730"/>
      <c r="FA730"/>
      <c r="FB730"/>
      <c r="FC730"/>
      <c r="FD730"/>
      <c r="FE730"/>
      <c r="FF730"/>
      <c r="FG730"/>
      <c r="FH730"/>
      <c r="FI730"/>
      <c r="FJ730"/>
      <c r="FK730"/>
      <c r="FL730"/>
      <c r="FM730"/>
      <c r="FN730"/>
      <c r="FO730"/>
      <c r="FP730"/>
      <c r="FQ730"/>
      <c r="FR730"/>
      <c r="FS730"/>
      <c r="FT730"/>
      <c r="FU730"/>
      <c r="FV730"/>
      <c r="FW730"/>
      <c r="FX730"/>
      <c r="FY730"/>
      <c r="FZ730"/>
      <c r="GA730"/>
      <c r="GB730"/>
      <c r="GC730"/>
      <c r="GD730"/>
      <c r="GE730"/>
      <c r="GF730"/>
      <c r="GG730"/>
      <c r="GH730"/>
      <c r="GI730"/>
      <c r="GJ730"/>
      <c r="GK730"/>
      <c r="GL730"/>
      <c r="GM730"/>
      <c r="GN730"/>
      <c r="GO730"/>
      <c r="GP730"/>
      <c r="GQ730"/>
      <c r="GR730"/>
      <c r="GS730"/>
      <c r="GT730"/>
      <c r="GU730"/>
      <c r="GV730"/>
      <c r="GW730"/>
      <c r="GX730"/>
      <c r="GY730"/>
      <c r="GZ730"/>
      <c r="HA730"/>
      <c r="HB730"/>
      <c r="HC730"/>
      <c r="HD730"/>
      <c r="HE730"/>
      <c r="HF730"/>
      <c r="HG730"/>
      <c r="HH730"/>
      <c r="HI730"/>
      <c r="HJ730"/>
      <c r="HK730"/>
      <c r="HL730"/>
      <c r="HM730"/>
      <c r="HN730"/>
      <c r="HO730"/>
      <c r="HP730"/>
      <c r="HQ730"/>
      <c r="HR730"/>
      <c r="HS730"/>
      <c r="HT730"/>
      <c r="HU730"/>
      <c r="HV730"/>
      <c r="HW730"/>
      <c r="HX730"/>
      <c r="HY730"/>
      <c r="HZ730"/>
      <c r="IA730"/>
      <c r="IB730"/>
      <c r="IC730"/>
      <c r="ID730"/>
      <c r="IE730"/>
      <c r="IF730"/>
      <c r="IG730"/>
      <c r="IH730"/>
      <c r="II730"/>
      <c r="IJ730"/>
      <c r="IK730"/>
      <c r="IL730"/>
      <c r="IM730"/>
      <c r="IN730"/>
      <c r="IO730"/>
      <c r="IP730"/>
      <c r="IQ730"/>
      <c r="IR730"/>
      <c r="IS730"/>
      <c r="IT730"/>
      <c r="IU730"/>
      <c r="IV730"/>
    </row>
    <row r="731" spans="1:256" ht="24.9" customHeight="1" x14ac:dyDescent="0.25">
      <c r="A731" s="107"/>
      <c r="B731" s="107"/>
      <c r="C731" s="107"/>
      <c r="D731" s="107"/>
      <c r="E731" s="107"/>
      <c r="F731" s="107"/>
      <c r="G731" s="107"/>
      <c r="H731" s="107"/>
      <c r="I731" s="107"/>
      <c r="J731" s="107"/>
      <c r="K731" s="107"/>
      <c r="L731" s="107"/>
      <c r="M731" s="107"/>
      <c r="N731" s="107"/>
      <c r="O731" s="107"/>
      <c r="P731" s="107"/>
      <c r="Q731" s="100"/>
      <c r="R731" s="107"/>
      <c r="S731" s="107"/>
      <c r="T731" s="107"/>
      <c r="U731" s="107"/>
      <c r="V731" s="107"/>
      <c r="W731" s="107"/>
      <c r="X731" s="107"/>
      <c r="Y731" s="107"/>
      <c r="Z731" s="107"/>
      <c r="AA731" s="107"/>
      <c r="AB731" s="107"/>
      <c r="AC731" s="107"/>
      <c r="AD731" s="101"/>
      <c r="AE731" s="10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c r="BY731"/>
      <c r="BZ731"/>
      <c r="CA731"/>
      <c r="CB731"/>
      <c r="CC731"/>
      <c r="CD731"/>
      <c r="CE731"/>
      <c r="CF731"/>
      <c r="CG731"/>
      <c r="CH731"/>
      <c r="CI731"/>
      <c r="CJ731"/>
      <c r="CK731"/>
      <c r="CL731"/>
      <c r="CM731"/>
      <c r="CN731"/>
      <c r="CO731"/>
      <c r="CP731"/>
      <c r="CQ731"/>
      <c r="CR731"/>
      <c r="CS731"/>
      <c r="CT731"/>
      <c r="CU731"/>
      <c r="CV731"/>
      <c r="CW731"/>
      <c r="CX731"/>
      <c r="CY731"/>
      <c r="CZ731"/>
      <c r="DA731"/>
      <c r="DB731"/>
      <c r="DC731"/>
      <c r="DD731"/>
      <c r="DE731"/>
      <c r="DF731"/>
      <c r="DG731"/>
      <c r="DH731"/>
      <c r="DI731"/>
      <c r="DJ731"/>
      <c r="DK731"/>
      <c r="DL731"/>
      <c r="DM731"/>
      <c r="DN731"/>
      <c r="DO731"/>
      <c r="DP731"/>
      <c r="DQ731"/>
      <c r="DR731"/>
      <c r="DS731"/>
      <c r="DT731"/>
      <c r="DU731"/>
      <c r="DV731"/>
      <c r="DW731"/>
      <c r="DX731"/>
      <c r="DY731"/>
      <c r="DZ731"/>
      <c r="EA731"/>
      <c r="EB731"/>
      <c r="EC731"/>
      <c r="ED731"/>
      <c r="EE731"/>
      <c r="EF731"/>
      <c r="EG731"/>
      <c r="EH731"/>
      <c r="EI731"/>
      <c r="EJ731"/>
      <c r="EK731"/>
      <c r="EL731"/>
      <c r="EM731"/>
      <c r="EN731"/>
      <c r="EO731"/>
      <c r="EP731"/>
      <c r="EQ731"/>
      <c r="ER731"/>
      <c r="ES731"/>
      <c r="ET731"/>
      <c r="EU731"/>
      <c r="EV731"/>
      <c r="EW731"/>
      <c r="EX731"/>
      <c r="EY731"/>
      <c r="EZ731"/>
      <c r="FA731"/>
      <c r="FB731"/>
      <c r="FC731"/>
      <c r="FD731"/>
      <c r="FE731"/>
      <c r="FF731"/>
      <c r="FG731"/>
      <c r="FH731"/>
      <c r="FI731"/>
      <c r="FJ731"/>
      <c r="FK731"/>
      <c r="FL731"/>
      <c r="FM731"/>
      <c r="FN731"/>
      <c r="FO731"/>
      <c r="FP731"/>
      <c r="FQ731"/>
      <c r="FR731"/>
      <c r="FS731"/>
      <c r="FT731"/>
      <c r="FU731"/>
      <c r="FV731"/>
      <c r="FW731"/>
      <c r="FX731"/>
      <c r="FY731"/>
      <c r="FZ731"/>
      <c r="GA731"/>
      <c r="GB731"/>
      <c r="GC731"/>
      <c r="GD731"/>
      <c r="GE731"/>
      <c r="GF731"/>
      <c r="GG731"/>
      <c r="GH731"/>
      <c r="GI731"/>
      <c r="GJ731"/>
      <c r="GK731"/>
      <c r="GL731"/>
      <c r="GM731"/>
      <c r="GN731"/>
      <c r="GO731"/>
      <c r="GP731"/>
      <c r="GQ731"/>
      <c r="GR731"/>
      <c r="GS731"/>
      <c r="GT731"/>
      <c r="GU731"/>
      <c r="GV731"/>
      <c r="GW731"/>
      <c r="GX731"/>
      <c r="GY731"/>
      <c r="GZ731"/>
      <c r="HA731"/>
      <c r="HB731"/>
      <c r="HC731"/>
      <c r="HD731"/>
      <c r="HE731"/>
      <c r="HF731"/>
      <c r="HG731"/>
      <c r="HH731"/>
      <c r="HI731"/>
      <c r="HJ731"/>
      <c r="HK731"/>
      <c r="HL731"/>
      <c r="HM731"/>
      <c r="HN731"/>
      <c r="HO731"/>
      <c r="HP731"/>
      <c r="HQ731"/>
      <c r="HR731"/>
      <c r="HS731"/>
      <c r="HT731"/>
      <c r="HU731"/>
      <c r="HV731"/>
      <c r="HW731"/>
      <c r="HX731"/>
      <c r="HY731"/>
      <c r="HZ731"/>
      <c r="IA731"/>
      <c r="IB731"/>
      <c r="IC731"/>
      <c r="ID731"/>
      <c r="IE731"/>
      <c r="IF731"/>
      <c r="IG731"/>
      <c r="IH731"/>
      <c r="II731"/>
      <c r="IJ731"/>
      <c r="IK731"/>
      <c r="IL731"/>
      <c r="IM731"/>
      <c r="IN731"/>
      <c r="IO731"/>
      <c r="IP731"/>
      <c r="IQ731"/>
      <c r="IR731"/>
      <c r="IS731"/>
      <c r="IT731"/>
      <c r="IU731"/>
      <c r="IV731"/>
    </row>
    <row r="732" spans="1:256" ht="24.9" customHeight="1" x14ac:dyDescent="0.25">
      <c r="A732" s="107"/>
      <c r="B732" s="107"/>
      <c r="C732" s="107"/>
      <c r="D732" s="107"/>
      <c r="E732" s="107"/>
      <c r="F732" s="107"/>
      <c r="G732" s="107"/>
      <c r="H732" s="107"/>
      <c r="I732" s="107"/>
      <c r="J732" s="107"/>
      <c r="K732" s="107"/>
      <c r="L732" s="107"/>
      <c r="M732" s="107"/>
      <c r="N732" s="107"/>
      <c r="O732" s="107"/>
      <c r="P732" s="107"/>
      <c r="Q732" s="100"/>
      <c r="R732" s="107"/>
      <c r="S732" s="107"/>
      <c r="T732" s="107"/>
      <c r="U732" s="107"/>
      <c r="V732" s="107"/>
      <c r="W732" s="107"/>
      <c r="X732" s="107"/>
      <c r="Y732" s="107"/>
      <c r="Z732" s="107"/>
      <c r="AA732" s="107"/>
      <c r="AB732" s="107"/>
      <c r="AC732" s="107"/>
      <c r="AD732" s="101"/>
      <c r="AE732" s="101"/>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c r="BY732"/>
      <c r="BZ732"/>
      <c r="CA732"/>
      <c r="CB732"/>
      <c r="CC732"/>
      <c r="CD732"/>
      <c r="CE732"/>
      <c r="CF732"/>
      <c r="CG732"/>
      <c r="CH732"/>
      <c r="CI732"/>
      <c r="CJ732"/>
      <c r="CK732"/>
      <c r="CL732"/>
      <c r="CM732"/>
      <c r="CN732"/>
      <c r="CO732"/>
      <c r="CP732"/>
      <c r="CQ732"/>
      <c r="CR732"/>
      <c r="CS732"/>
      <c r="CT732"/>
      <c r="CU732"/>
      <c r="CV732"/>
      <c r="CW732"/>
      <c r="CX732"/>
      <c r="CY732"/>
      <c r="CZ732"/>
      <c r="DA732"/>
      <c r="DB732"/>
      <c r="DC732"/>
      <c r="DD732"/>
      <c r="DE732"/>
      <c r="DF732"/>
      <c r="DG732"/>
      <c r="DH732"/>
      <c r="DI732"/>
      <c r="DJ732"/>
      <c r="DK732"/>
      <c r="DL732"/>
      <c r="DM732"/>
      <c r="DN732"/>
      <c r="DO732"/>
      <c r="DP732"/>
      <c r="DQ732"/>
      <c r="DR732"/>
      <c r="DS732"/>
      <c r="DT732"/>
      <c r="DU732"/>
      <c r="DV732"/>
      <c r="DW732"/>
      <c r="DX732"/>
      <c r="DY732"/>
      <c r="DZ732"/>
      <c r="EA732"/>
      <c r="EB732"/>
      <c r="EC732"/>
      <c r="ED732"/>
      <c r="EE732"/>
      <c r="EF732"/>
      <c r="EG732"/>
      <c r="EH732"/>
      <c r="EI732"/>
      <c r="EJ732"/>
      <c r="EK732"/>
      <c r="EL732"/>
      <c r="EM732"/>
      <c r="EN732"/>
      <c r="EO732"/>
      <c r="EP732"/>
      <c r="EQ732"/>
      <c r="ER732"/>
      <c r="ES732"/>
      <c r="ET732"/>
      <c r="EU732"/>
      <c r="EV732"/>
      <c r="EW732"/>
      <c r="EX732"/>
      <c r="EY732"/>
      <c r="EZ732"/>
      <c r="FA732"/>
      <c r="FB732"/>
      <c r="FC732"/>
      <c r="FD732"/>
      <c r="FE732"/>
      <c r="FF732"/>
      <c r="FG732"/>
      <c r="FH732"/>
      <c r="FI732"/>
      <c r="FJ732"/>
      <c r="FK732"/>
      <c r="FL732"/>
      <c r="FM732"/>
      <c r="FN732"/>
      <c r="FO732"/>
      <c r="FP732"/>
      <c r="FQ732"/>
      <c r="FR732"/>
      <c r="FS732"/>
      <c r="FT732"/>
      <c r="FU732"/>
      <c r="FV732"/>
      <c r="FW732"/>
      <c r="FX732"/>
      <c r="FY732"/>
      <c r="FZ732"/>
      <c r="GA732"/>
      <c r="GB732"/>
      <c r="GC732"/>
      <c r="GD732"/>
      <c r="GE732"/>
      <c r="GF732"/>
      <c r="GG732"/>
      <c r="GH732"/>
      <c r="GI732"/>
      <c r="GJ732"/>
      <c r="GK732"/>
      <c r="GL732"/>
      <c r="GM732"/>
      <c r="GN732"/>
      <c r="GO732"/>
      <c r="GP732"/>
      <c r="GQ732"/>
      <c r="GR732"/>
      <c r="GS732"/>
      <c r="GT732"/>
      <c r="GU732"/>
      <c r="GV732"/>
      <c r="GW732"/>
      <c r="GX732"/>
      <c r="GY732"/>
      <c r="GZ732"/>
      <c r="HA732"/>
      <c r="HB732"/>
      <c r="HC732"/>
      <c r="HD732"/>
      <c r="HE732"/>
      <c r="HF732"/>
      <c r="HG732"/>
      <c r="HH732"/>
      <c r="HI732"/>
      <c r="HJ732"/>
      <c r="HK732"/>
      <c r="HL732"/>
      <c r="HM732"/>
      <c r="HN732"/>
      <c r="HO732"/>
      <c r="HP732"/>
      <c r="HQ732"/>
      <c r="HR732"/>
      <c r="HS732"/>
      <c r="HT732"/>
      <c r="HU732"/>
      <c r="HV732"/>
      <c r="HW732"/>
      <c r="HX732"/>
      <c r="HY732"/>
      <c r="HZ732"/>
      <c r="IA732"/>
      <c r="IB732"/>
      <c r="IC732"/>
      <c r="ID732"/>
      <c r="IE732"/>
      <c r="IF732"/>
      <c r="IG732"/>
      <c r="IH732"/>
      <c r="II732"/>
      <c r="IJ732"/>
      <c r="IK732"/>
      <c r="IL732"/>
      <c r="IM732"/>
      <c r="IN732"/>
      <c r="IO732"/>
      <c r="IP732"/>
      <c r="IQ732"/>
      <c r="IR732"/>
      <c r="IS732"/>
      <c r="IT732"/>
      <c r="IU732"/>
      <c r="IV732"/>
    </row>
    <row r="733" spans="1:256" ht="24.9" customHeight="1" x14ac:dyDescent="0.25">
      <c r="A733" s="444" t="s">
        <v>2530</v>
      </c>
      <c r="B733" s="444"/>
      <c r="C733" s="444"/>
      <c r="D733" s="444"/>
      <c r="E733" s="444"/>
      <c r="F733" s="444"/>
      <c r="G733" s="444"/>
      <c r="H733" s="444"/>
      <c r="I733" s="444"/>
      <c r="J733" s="444"/>
      <c r="K733" s="444"/>
      <c r="L733" s="444"/>
      <c r="M733" s="444"/>
      <c r="N733" s="444"/>
      <c r="O733" s="444"/>
      <c r="P733" s="444"/>
      <c r="Q733" s="444"/>
      <c r="R733" s="444"/>
      <c r="S733" s="444"/>
      <c r="T733" s="444"/>
      <c r="U733" s="444"/>
      <c r="V733" s="444"/>
      <c r="W733" s="444"/>
      <c r="X733" s="444"/>
      <c r="Y733" s="444"/>
      <c r="Z733" s="444"/>
      <c r="AA733" s="444"/>
      <c r="AB733" s="444"/>
      <c r="AC733" s="444"/>
      <c r="AD733" s="295"/>
      <c r="AE733" s="295"/>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c r="BY733"/>
      <c r="BZ733"/>
      <c r="CA733"/>
      <c r="CB733"/>
      <c r="CC733"/>
      <c r="CD733"/>
      <c r="CE733"/>
      <c r="CF733"/>
      <c r="CG733"/>
      <c r="CH733"/>
      <c r="CI733"/>
      <c r="CJ733"/>
      <c r="CK733"/>
      <c r="CL733"/>
      <c r="CM733"/>
      <c r="CN733"/>
      <c r="CO733"/>
      <c r="CP733"/>
      <c r="CQ733"/>
      <c r="CR733"/>
      <c r="CS733"/>
      <c r="CT733"/>
      <c r="CU733"/>
      <c r="CV733"/>
      <c r="CW733"/>
      <c r="CX733"/>
      <c r="CY733"/>
      <c r="CZ733"/>
      <c r="DA733"/>
      <c r="DB733"/>
      <c r="DC733"/>
      <c r="DD733"/>
      <c r="DE733"/>
      <c r="DF733"/>
      <c r="DG733"/>
      <c r="DH733"/>
      <c r="DI733"/>
      <c r="DJ733"/>
      <c r="DK733"/>
      <c r="DL733"/>
      <c r="DM733"/>
      <c r="DN733"/>
      <c r="DO733"/>
      <c r="DP733"/>
      <c r="DQ733"/>
      <c r="DR733"/>
      <c r="DS733"/>
      <c r="DT733"/>
      <c r="DU733"/>
      <c r="DV733"/>
      <c r="DW733"/>
      <c r="DX733"/>
      <c r="DY733"/>
      <c r="DZ733"/>
      <c r="EA733"/>
      <c r="EB733"/>
      <c r="EC733"/>
      <c r="ED733"/>
      <c r="EE733"/>
      <c r="EF733"/>
      <c r="EG733"/>
      <c r="EH733"/>
      <c r="EI733"/>
      <c r="EJ733"/>
      <c r="EK733"/>
      <c r="EL733"/>
      <c r="EM733"/>
      <c r="EN733"/>
      <c r="EO733"/>
      <c r="EP733"/>
      <c r="EQ733"/>
      <c r="ER733"/>
      <c r="ES733"/>
      <c r="ET733"/>
      <c r="EU733"/>
      <c r="EV733"/>
      <c r="EW733"/>
      <c r="EX733"/>
      <c r="EY733"/>
      <c r="EZ733"/>
      <c r="FA733"/>
      <c r="FB733"/>
      <c r="FC733"/>
      <c r="FD733"/>
      <c r="FE733"/>
      <c r="FF733"/>
      <c r="FG733"/>
      <c r="FH733"/>
      <c r="FI733"/>
      <c r="FJ733"/>
      <c r="FK733"/>
      <c r="FL733"/>
      <c r="FM733"/>
      <c r="FN733"/>
      <c r="FO733"/>
      <c r="FP733"/>
      <c r="FQ733"/>
      <c r="FR733"/>
      <c r="FS733"/>
      <c r="FT733"/>
      <c r="FU733"/>
      <c r="FV733"/>
      <c r="FW733"/>
      <c r="FX733"/>
      <c r="FY733"/>
      <c r="FZ733"/>
      <c r="GA733"/>
      <c r="GB733"/>
      <c r="GC733"/>
      <c r="GD733"/>
      <c r="GE733"/>
      <c r="GF733"/>
      <c r="GG733"/>
      <c r="GH733"/>
      <c r="GI733"/>
      <c r="GJ733"/>
      <c r="GK733"/>
      <c r="GL733"/>
      <c r="GM733"/>
      <c r="GN733"/>
      <c r="GO733"/>
      <c r="GP733"/>
      <c r="GQ733"/>
      <c r="GR733"/>
      <c r="GS733"/>
      <c r="GT733"/>
      <c r="GU733"/>
      <c r="GV733"/>
      <c r="GW733"/>
      <c r="GX733"/>
      <c r="GY733"/>
      <c r="GZ733"/>
      <c r="HA733"/>
      <c r="HB733"/>
      <c r="HC733"/>
      <c r="HD733"/>
      <c r="HE733"/>
      <c r="HF733"/>
      <c r="HG733"/>
      <c r="HH733"/>
      <c r="HI733"/>
      <c r="HJ733"/>
      <c r="HK733"/>
      <c r="HL733"/>
      <c r="HM733"/>
      <c r="HN733"/>
      <c r="HO733"/>
      <c r="HP733"/>
      <c r="HQ733"/>
      <c r="HR733"/>
      <c r="HS733"/>
      <c r="HT733"/>
      <c r="HU733"/>
      <c r="HV733"/>
      <c r="HW733"/>
      <c r="HX733"/>
      <c r="HY733"/>
      <c r="HZ733"/>
      <c r="IA733"/>
      <c r="IB733"/>
      <c r="IC733"/>
      <c r="ID733"/>
      <c r="IE733"/>
      <c r="IF733"/>
      <c r="IG733"/>
      <c r="IH733"/>
      <c r="II733"/>
      <c r="IJ733"/>
      <c r="IK733"/>
      <c r="IL733"/>
      <c r="IM733"/>
      <c r="IN733"/>
      <c r="IO733"/>
      <c r="IP733"/>
      <c r="IQ733"/>
      <c r="IR733"/>
      <c r="IS733"/>
      <c r="IT733"/>
      <c r="IU733"/>
      <c r="IV733"/>
    </row>
    <row r="734" spans="1:256" ht="24.9" customHeight="1" x14ac:dyDescent="0.25">
      <c r="A734" s="296"/>
      <c r="B734" s="297"/>
      <c r="C734" s="297"/>
      <c r="D734" s="297"/>
      <c r="E734" s="297"/>
      <c r="F734" s="297"/>
      <c r="G734" s="297"/>
      <c r="H734" s="297"/>
      <c r="I734" s="297"/>
      <c r="J734" s="297"/>
      <c r="K734" s="297"/>
      <c r="L734" s="297"/>
      <c r="M734" s="297"/>
      <c r="N734" s="297"/>
      <c r="O734" s="297"/>
      <c r="P734" s="297"/>
      <c r="Q734" s="298"/>
      <c r="R734" s="297"/>
      <c r="S734" s="297"/>
      <c r="T734" s="297"/>
      <c r="U734" s="297"/>
      <c r="V734" s="297"/>
      <c r="W734" s="297"/>
      <c r="X734" s="297"/>
      <c r="Y734" s="297"/>
      <c r="Z734" s="297"/>
      <c r="AA734" s="297"/>
      <c r="AB734" s="297"/>
      <c r="AC734" s="297"/>
      <c r="AD734" s="299"/>
      <c r="AE734" s="299"/>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c r="BY734"/>
      <c r="BZ734"/>
      <c r="CA734"/>
      <c r="CB734"/>
      <c r="CC734"/>
      <c r="CD734"/>
      <c r="CE734"/>
      <c r="CF734"/>
      <c r="CG734"/>
      <c r="CH734"/>
      <c r="CI734"/>
      <c r="CJ734"/>
      <c r="CK734"/>
      <c r="CL734"/>
      <c r="CM734"/>
      <c r="CN734"/>
      <c r="CO734"/>
      <c r="CP734"/>
      <c r="CQ734"/>
      <c r="CR734"/>
      <c r="CS734"/>
      <c r="CT734"/>
      <c r="CU734"/>
      <c r="CV734"/>
      <c r="CW734"/>
      <c r="CX734"/>
      <c r="CY734"/>
      <c r="CZ734"/>
      <c r="DA734"/>
      <c r="DB734"/>
      <c r="DC734"/>
      <c r="DD734"/>
      <c r="DE734"/>
      <c r="DF734"/>
      <c r="DG734"/>
      <c r="DH734"/>
      <c r="DI734"/>
      <c r="DJ734"/>
      <c r="DK734"/>
      <c r="DL734"/>
      <c r="DM734"/>
      <c r="DN734"/>
      <c r="DO734"/>
      <c r="DP734"/>
      <c r="DQ734"/>
      <c r="DR734"/>
      <c r="DS734"/>
      <c r="DT734"/>
      <c r="DU734"/>
      <c r="DV734"/>
      <c r="DW734"/>
      <c r="DX734"/>
      <c r="DY734"/>
      <c r="DZ734"/>
      <c r="EA734"/>
      <c r="EB734"/>
      <c r="EC734"/>
      <c r="ED734"/>
      <c r="EE734"/>
      <c r="EF734"/>
      <c r="EG734"/>
      <c r="EH734"/>
      <c r="EI734"/>
      <c r="EJ734"/>
      <c r="EK734"/>
      <c r="EL734"/>
      <c r="EM734"/>
      <c r="EN734"/>
      <c r="EO734"/>
      <c r="EP734"/>
      <c r="EQ734"/>
      <c r="ER734"/>
      <c r="ES734"/>
      <c r="ET734"/>
      <c r="EU734"/>
      <c r="EV734"/>
      <c r="EW734"/>
      <c r="EX734"/>
      <c r="EY734"/>
      <c r="EZ734"/>
      <c r="FA734"/>
      <c r="FB734"/>
      <c r="FC734"/>
      <c r="FD734"/>
      <c r="FE734"/>
      <c r="FF734"/>
      <c r="FG734"/>
      <c r="FH734"/>
      <c r="FI734"/>
      <c r="FJ734"/>
      <c r="FK734"/>
      <c r="FL734"/>
      <c r="FM734"/>
      <c r="FN734"/>
      <c r="FO734"/>
      <c r="FP734"/>
      <c r="FQ734"/>
      <c r="FR734"/>
      <c r="FS734"/>
      <c r="FT734"/>
      <c r="FU734"/>
      <c r="FV734"/>
      <c r="FW734"/>
      <c r="FX734"/>
      <c r="FY734"/>
      <c r="FZ734"/>
      <c r="GA734"/>
      <c r="GB734"/>
      <c r="GC734"/>
      <c r="GD734"/>
      <c r="GE734"/>
      <c r="GF734"/>
      <c r="GG734"/>
      <c r="GH734"/>
      <c r="GI734"/>
      <c r="GJ734"/>
      <c r="GK734"/>
      <c r="GL734"/>
      <c r="GM734"/>
      <c r="GN734"/>
      <c r="GO734"/>
      <c r="GP734"/>
      <c r="GQ734"/>
      <c r="GR734"/>
      <c r="GS734"/>
      <c r="GT734"/>
      <c r="GU734"/>
      <c r="GV734"/>
      <c r="GW734"/>
      <c r="GX734"/>
      <c r="GY734"/>
      <c r="GZ734"/>
      <c r="HA734"/>
      <c r="HB734"/>
      <c r="HC734"/>
      <c r="HD734"/>
      <c r="HE734"/>
      <c r="HF734"/>
      <c r="HG734"/>
      <c r="HH734"/>
      <c r="HI734"/>
      <c r="HJ734"/>
      <c r="HK734"/>
      <c r="HL734"/>
      <c r="HM734"/>
      <c r="HN734"/>
      <c r="HO734"/>
      <c r="HP734"/>
      <c r="HQ734"/>
      <c r="HR734"/>
      <c r="HS734"/>
      <c r="HT734"/>
      <c r="HU734"/>
      <c r="HV734"/>
      <c r="HW734"/>
      <c r="HX734"/>
      <c r="HY734"/>
      <c r="HZ734"/>
      <c r="IA734"/>
      <c r="IB734"/>
      <c r="IC734"/>
      <c r="ID734"/>
      <c r="IE734"/>
      <c r="IF734"/>
      <c r="IG734"/>
      <c r="IH734"/>
      <c r="II734"/>
      <c r="IJ734"/>
      <c r="IK734"/>
      <c r="IL734"/>
      <c r="IM734"/>
      <c r="IN734"/>
      <c r="IO734"/>
      <c r="IP734"/>
      <c r="IQ734"/>
      <c r="IR734"/>
      <c r="IS734"/>
      <c r="IT734"/>
      <c r="IU734"/>
      <c r="IV734"/>
    </row>
    <row r="735" spans="1:256" ht="24.9" customHeight="1" thickBot="1" x14ac:dyDescent="0.3">
      <c r="A735" s="73"/>
      <c r="B735" s="73"/>
      <c r="C735" s="73"/>
      <c r="D735" s="73"/>
      <c r="E735" s="73"/>
      <c r="F735" s="73"/>
      <c r="G735" s="73"/>
      <c r="H735" s="73"/>
      <c r="I735" s="73"/>
      <c r="J735" s="73"/>
      <c r="K735" s="73"/>
      <c r="L735" s="73"/>
      <c r="M735" s="73"/>
      <c r="N735" s="73"/>
      <c r="O735" s="73"/>
      <c r="P735" s="73"/>
      <c r="Q735" s="100"/>
      <c r="R735" s="73"/>
      <c r="S735" s="73"/>
      <c r="T735" s="73"/>
      <c r="U735" s="73"/>
      <c r="V735" s="73"/>
      <c r="W735" s="73"/>
      <c r="X735" s="73"/>
      <c r="Y735" s="73"/>
      <c r="Z735" s="73"/>
      <c r="AA735" s="73"/>
      <c r="AB735" s="73"/>
      <c r="AC735" s="73"/>
      <c r="AD735" s="101"/>
      <c r="AE735" s="101"/>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c r="BY735"/>
      <c r="BZ735"/>
      <c r="CA735"/>
      <c r="CB735"/>
      <c r="CC735"/>
      <c r="CD735"/>
      <c r="CE735"/>
      <c r="CF735"/>
      <c r="CG735"/>
      <c r="CH735"/>
      <c r="CI735"/>
      <c r="CJ735"/>
      <c r="CK735"/>
      <c r="CL735"/>
      <c r="CM735"/>
      <c r="CN735"/>
      <c r="CO735"/>
      <c r="CP735"/>
      <c r="CQ735"/>
      <c r="CR735"/>
      <c r="CS735"/>
      <c r="CT735"/>
      <c r="CU735"/>
      <c r="CV735"/>
      <c r="CW735"/>
      <c r="CX735"/>
      <c r="CY735"/>
      <c r="CZ735"/>
      <c r="DA735"/>
      <c r="DB735"/>
      <c r="DC735"/>
      <c r="DD735"/>
      <c r="DE735"/>
      <c r="DF735"/>
      <c r="DG735"/>
      <c r="DH735"/>
      <c r="DI735"/>
      <c r="DJ735"/>
      <c r="DK735"/>
      <c r="DL735"/>
      <c r="DM735"/>
      <c r="DN735"/>
      <c r="DO735"/>
      <c r="DP735"/>
      <c r="DQ735"/>
      <c r="DR735"/>
      <c r="DS735"/>
      <c r="DT735"/>
      <c r="DU735"/>
      <c r="DV735"/>
      <c r="DW735"/>
      <c r="DX735"/>
      <c r="DY735"/>
      <c r="DZ735"/>
      <c r="EA735"/>
      <c r="EB735"/>
      <c r="EC735"/>
      <c r="ED735"/>
      <c r="EE735"/>
      <c r="EF735"/>
      <c r="EG735"/>
      <c r="EH735"/>
      <c r="EI735"/>
      <c r="EJ735"/>
      <c r="EK735"/>
      <c r="EL735"/>
      <c r="EM735"/>
      <c r="EN735"/>
      <c r="EO735"/>
      <c r="EP735"/>
      <c r="EQ735"/>
      <c r="ER735"/>
      <c r="ES735"/>
      <c r="ET735"/>
      <c r="EU735"/>
      <c r="EV735"/>
      <c r="EW735"/>
      <c r="EX735"/>
      <c r="EY735"/>
      <c r="EZ735"/>
      <c r="FA735"/>
      <c r="FB735"/>
      <c r="FC735"/>
      <c r="FD735"/>
      <c r="FE735"/>
      <c r="FF735"/>
      <c r="FG735"/>
      <c r="FH735"/>
      <c r="FI735"/>
      <c r="FJ735"/>
      <c r="FK735"/>
      <c r="FL735"/>
      <c r="FM735"/>
      <c r="FN735"/>
      <c r="FO735"/>
      <c r="FP735"/>
      <c r="FQ735"/>
      <c r="FR735"/>
      <c r="FS735"/>
      <c r="FT735"/>
      <c r="FU735"/>
      <c r="FV735"/>
      <c r="FW735"/>
      <c r="FX735"/>
      <c r="FY735"/>
      <c r="FZ735"/>
      <c r="GA735"/>
      <c r="GB735"/>
      <c r="GC735"/>
      <c r="GD735"/>
      <c r="GE735"/>
      <c r="GF735"/>
      <c r="GG735"/>
      <c r="GH735"/>
      <c r="GI735"/>
      <c r="GJ735"/>
      <c r="GK735"/>
      <c r="GL735"/>
      <c r="GM735"/>
      <c r="GN735"/>
      <c r="GO735"/>
      <c r="GP735"/>
      <c r="GQ735"/>
      <c r="GR735"/>
      <c r="GS735"/>
      <c r="GT735"/>
      <c r="GU735"/>
      <c r="GV735"/>
      <c r="GW735"/>
      <c r="GX735"/>
      <c r="GY735"/>
      <c r="GZ735"/>
      <c r="HA735"/>
      <c r="HB735"/>
      <c r="HC735"/>
      <c r="HD735"/>
      <c r="HE735"/>
      <c r="HF735"/>
      <c r="HG735"/>
      <c r="HH735"/>
      <c r="HI735"/>
      <c r="HJ735"/>
      <c r="HK735"/>
      <c r="HL735"/>
      <c r="HM735"/>
      <c r="HN735"/>
      <c r="HO735"/>
      <c r="HP735"/>
      <c r="HQ735"/>
      <c r="HR735"/>
      <c r="HS735"/>
      <c r="HT735"/>
      <c r="HU735"/>
      <c r="HV735"/>
      <c r="HW735"/>
      <c r="HX735"/>
      <c r="HY735"/>
      <c r="HZ735"/>
      <c r="IA735"/>
      <c r="IB735"/>
      <c r="IC735"/>
      <c r="ID735"/>
      <c r="IE735"/>
      <c r="IF735"/>
      <c r="IG735"/>
      <c r="IH735"/>
      <c r="II735"/>
      <c r="IJ735"/>
      <c r="IK735"/>
      <c r="IL735"/>
      <c r="IM735"/>
      <c r="IN735"/>
      <c r="IO735"/>
      <c r="IP735"/>
      <c r="IQ735"/>
      <c r="IR735"/>
      <c r="IS735"/>
      <c r="IT735"/>
      <c r="IU735"/>
      <c r="IV735"/>
    </row>
    <row r="736" spans="1:256" ht="24.9" customHeight="1" thickTop="1" thickBot="1" x14ac:dyDescent="0.3">
      <c r="A736" s="431" t="s">
        <v>163</v>
      </c>
      <c r="B736" s="432"/>
      <c r="C736" s="432"/>
      <c r="D736" s="432"/>
      <c r="E736" s="432"/>
      <c r="F736" s="432"/>
      <c r="G736" s="432"/>
      <c r="H736" s="432"/>
      <c r="I736" s="432"/>
      <c r="J736" s="432"/>
      <c r="K736" s="432"/>
      <c r="L736" s="432"/>
      <c r="M736" s="432"/>
      <c r="N736" s="432"/>
      <c r="O736" s="432"/>
      <c r="P736" s="432"/>
      <c r="Q736" s="432"/>
      <c r="R736" s="432"/>
      <c r="S736" s="432"/>
      <c r="T736" s="432"/>
      <c r="U736" s="432"/>
      <c r="V736" s="432"/>
      <c r="W736" s="432"/>
      <c r="X736" s="432"/>
      <c r="Y736" s="432"/>
      <c r="Z736" s="432"/>
      <c r="AA736" s="432"/>
      <c r="AB736" s="432"/>
      <c r="AC736" s="433"/>
      <c r="AD736" s="66" t="s">
        <v>187</v>
      </c>
      <c r="AE736" s="306" t="s">
        <v>7</v>
      </c>
      <c r="AF736" s="92" t="s">
        <v>1666</v>
      </c>
      <c r="AG736" s="92" t="s">
        <v>1667</v>
      </c>
      <c r="AH736" s="92" t="s">
        <v>1668</v>
      </c>
      <c r="AI736" s="93" t="s">
        <v>1669</v>
      </c>
      <c r="AJ736" s="92"/>
      <c r="AK736" s="93" t="s">
        <v>1670</v>
      </c>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c r="BY736"/>
      <c r="BZ736"/>
      <c r="CA736"/>
      <c r="CB736"/>
      <c r="CC736"/>
      <c r="CD736"/>
      <c r="CE736"/>
      <c r="CF736"/>
      <c r="CG736"/>
      <c r="CH736"/>
      <c r="CI736"/>
      <c r="CJ736"/>
      <c r="CK736"/>
      <c r="CL736"/>
      <c r="CM736"/>
      <c r="CN736"/>
      <c r="CO736"/>
      <c r="CP736"/>
      <c r="CQ736"/>
      <c r="CR736"/>
      <c r="CS736"/>
      <c r="CT736"/>
      <c r="CU736"/>
      <c r="CV736"/>
      <c r="CW736"/>
      <c r="CX736"/>
      <c r="CY736"/>
      <c r="CZ736"/>
      <c r="DA736"/>
      <c r="DB736"/>
      <c r="DC736"/>
      <c r="DD736"/>
      <c r="DE736"/>
      <c r="DF736"/>
      <c r="DG736"/>
      <c r="DH736"/>
      <c r="DI736"/>
      <c r="DJ736"/>
      <c r="DK736"/>
      <c r="DL736"/>
      <c r="DM736"/>
      <c r="DN736"/>
      <c r="DO736"/>
      <c r="DP736"/>
      <c r="DQ736"/>
      <c r="DR736"/>
      <c r="DS736"/>
      <c r="DT736"/>
      <c r="DU736"/>
      <c r="DV736"/>
      <c r="DW736"/>
      <c r="DX736"/>
      <c r="DY736"/>
      <c r="DZ736"/>
      <c r="EA736"/>
      <c r="EB736"/>
      <c r="EC736"/>
      <c r="ED736"/>
      <c r="EE736"/>
      <c r="EF736"/>
      <c r="EG736"/>
      <c r="EH736"/>
      <c r="EI736"/>
      <c r="EJ736"/>
      <c r="EK736"/>
      <c r="EL736"/>
      <c r="EM736"/>
      <c r="EN736"/>
      <c r="EO736"/>
      <c r="EP736"/>
      <c r="EQ736"/>
      <c r="ER736"/>
      <c r="ES736"/>
      <c r="ET736"/>
      <c r="EU736"/>
      <c r="EV736"/>
      <c r="EW736"/>
      <c r="EX736"/>
      <c r="EY736"/>
      <c r="EZ736"/>
      <c r="FA736"/>
      <c r="FB736"/>
      <c r="FC736"/>
      <c r="FD736"/>
      <c r="FE736"/>
      <c r="FF736"/>
      <c r="FG736"/>
      <c r="FH736"/>
      <c r="FI736"/>
      <c r="FJ736"/>
      <c r="FK736"/>
      <c r="FL736"/>
      <c r="FM736"/>
      <c r="FN736"/>
      <c r="FO736"/>
      <c r="FP736"/>
      <c r="FQ736"/>
      <c r="FR736"/>
      <c r="FS736"/>
      <c r="FT736"/>
      <c r="FU736"/>
      <c r="FV736"/>
      <c r="FW736"/>
      <c r="FX736"/>
      <c r="FY736"/>
      <c r="FZ736"/>
      <c r="GA736"/>
      <c r="GB736"/>
      <c r="GC736"/>
      <c r="GD736"/>
      <c r="GE736"/>
      <c r="GF736"/>
      <c r="GG736"/>
      <c r="GH736"/>
      <c r="GI736"/>
      <c r="GJ736"/>
      <c r="GK736"/>
      <c r="GL736"/>
      <c r="GM736"/>
      <c r="GN736"/>
      <c r="GO736"/>
      <c r="GP736"/>
      <c r="GQ736"/>
      <c r="GR736"/>
      <c r="GS736"/>
      <c r="GT736"/>
      <c r="GU736"/>
      <c r="GV736"/>
      <c r="GW736"/>
      <c r="GX736"/>
      <c r="GY736"/>
      <c r="GZ736"/>
      <c r="HA736"/>
      <c r="HB736"/>
      <c r="HC736"/>
      <c r="HD736"/>
      <c r="HE736"/>
      <c r="HF736"/>
      <c r="HG736"/>
      <c r="HH736"/>
      <c r="HI736"/>
      <c r="HJ736"/>
      <c r="HK736"/>
      <c r="HL736"/>
      <c r="HM736"/>
      <c r="HN736"/>
      <c r="HO736"/>
      <c r="HP736"/>
      <c r="HQ736"/>
      <c r="HR736"/>
      <c r="HS736"/>
      <c r="HT736"/>
      <c r="HU736"/>
      <c r="HV736"/>
      <c r="HW736"/>
      <c r="HX736"/>
      <c r="HY736"/>
      <c r="HZ736"/>
      <c r="IA736"/>
      <c r="IB736"/>
      <c r="IC736"/>
      <c r="ID736"/>
      <c r="IE736"/>
      <c r="IF736"/>
      <c r="IG736"/>
      <c r="IH736"/>
      <c r="II736"/>
      <c r="IJ736"/>
      <c r="IK736"/>
      <c r="IL736"/>
      <c r="IM736"/>
      <c r="IN736"/>
      <c r="IO736"/>
      <c r="IP736"/>
      <c r="IQ736"/>
      <c r="IR736"/>
      <c r="IS736"/>
      <c r="IT736"/>
      <c r="IU736"/>
      <c r="IV736"/>
    </row>
    <row r="737" spans="1:256" ht="24.9" customHeight="1" thickTop="1" thickBot="1" x14ac:dyDescent="0.3">
      <c r="A737" s="392" t="s">
        <v>2434</v>
      </c>
      <c r="B737" s="427"/>
      <c r="C737" s="427"/>
      <c r="D737" s="427"/>
      <c r="E737" s="427"/>
      <c r="F737" s="427"/>
      <c r="G737" s="427"/>
      <c r="H737" s="427"/>
      <c r="I737" s="427"/>
      <c r="J737" s="427"/>
      <c r="K737" s="427"/>
      <c r="L737" s="427"/>
      <c r="M737" s="427"/>
      <c r="N737" s="427"/>
      <c r="O737" s="427"/>
      <c r="P737" s="427"/>
      <c r="Q737" s="427"/>
      <c r="R737" s="427"/>
      <c r="S737" s="427"/>
      <c r="T737" s="427"/>
      <c r="U737" s="427"/>
      <c r="V737" s="427"/>
      <c r="W737" s="427"/>
      <c r="X737" s="427"/>
      <c r="Y737" s="427"/>
      <c r="Z737" s="427"/>
      <c r="AA737" s="427"/>
      <c r="AB737" s="427"/>
      <c r="AC737" s="428"/>
      <c r="AD737" s="310">
        <f>'Art. 123'!AF704</f>
        <v>3</v>
      </c>
      <c r="AE737" s="94" t="str">
        <f t="shared" ref="AE737:AE747" si="147">IF(AG737=1,AK737,AG737)</f>
        <v>No aplica</v>
      </c>
      <c r="AF737">
        <f t="shared" ref="AF737:AF747" si="148">AD737/2</f>
        <v>1.5</v>
      </c>
      <c r="AG737" s="92" t="str">
        <f t="shared" ref="AG737:AG747" si="149">IF(AND(AF737&gt;=0,AF737&lt;=1),1,"No aplica")</f>
        <v>No aplica</v>
      </c>
      <c r="AH737" s="95" t="e">
        <f t="shared" ref="AH737:AH747" si="150">AD737/(AG737*2)</f>
        <v>#VALUE!</v>
      </c>
      <c r="AI737" s="96" t="str">
        <f t="shared" ref="AI737:AI747" si="151">IF(AG737=1,AG737/$AG$748,"No aplica")</f>
        <v>No aplica</v>
      </c>
      <c r="AJ737" s="96" t="e">
        <f t="shared" ref="AJ737:AJ747" si="152">AF737*AI737</f>
        <v>#VALUE!</v>
      </c>
      <c r="AK737" s="96" t="e">
        <f t="shared" ref="AK737:AK747" si="153">AJ737*$AE$23</f>
        <v>#VALUE!</v>
      </c>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c r="BY737"/>
      <c r="BZ737"/>
      <c r="CA737"/>
      <c r="CB737"/>
      <c r="CC737"/>
      <c r="CD737"/>
      <c r="CE737"/>
      <c r="CF737"/>
      <c r="CG737"/>
      <c r="CH737"/>
      <c r="CI737"/>
      <c r="CJ737"/>
      <c r="CK737"/>
      <c r="CL737"/>
      <c r="CM737"/>
      <c r="CN737"/>
      <c r="CO737"/>
      <c r="CP737"/>
      <c r="CQ737"/>
      <c r="CR737"/>
      <c r="CS737"/>
      <c r="CT737"/>
      <c r="CU737"/>
      <c r="CV737"/>
      <c r="CW737"/>
      <c r="CX737"/>
      <c r="CY737"/>
      <c r="CZ737"/>
      <c r="DA737"/>
      <c r="DB737"/>
      <c r="DC737"/>
      <c r="DD737"/>
      <c r="DE737"/>
      <c r="DF737"/>
      <c r="DG737"/>
      <c r="DH737"/>
      <c r="DI737"/>
      <c r="DJ737"/>
      <c r="DK737"/>
      <c r="DL737"/>
      <c r="DM737"/>
      <c r="DN737"/>
      <c r="DO737"/>
      <c r="DP737"/>
      <c r="DQ737"/>
      <c r="DR737"/>
      <c r="DS737"/>
      <c r="DT737"/>
      <c r="DU737"/>
      <c r="DV737"/>
      <c r="DW737"/>
      <c r="DX737"/>
      <c r="DY737"/>
      <c r="DZ737"/>
      <c r="EA737"/>
      <c r="EB737"/>
      <c r="EC737"/>
      <c r="ED737"/>
      <c r="EE737"/>
      <c r="EF737"/>
      <c r="EG737"/>
      <c r="EH737"/>
      <c r="EI737"/>
      <c r="EJ737"/>
      <c r="EK737"/>
      <c r="EL737"/>
      <c r="EM737"/>
      <c r="EN737"/>
      <c r="EO737"/>
      <c r="EP737"/>
      <c r="EQ737"/>
      <c r="ER737"/>
      <c r="ES737"/>
      <c r="ET737"/>
      <c r="EU737"/>
      <c r="EV737"/>
      <c r="EW737"/>
      <c r="EX737"/>
      <c r="EY737"/>
      <c r="EZ737"/>
      <c r="FA737"/>
      <c r="FB737"/>
      <c r="FC737"/>
      <c r="FD737"/>
      <c r="FE737"/>
      <c r="FF737"/>
      <c r="FG737"/>
      <c r="FH737"/>
      <c r="FI737"/>
      <c r="FJ737"/>
      <c r="FK737"/>
      <c r="FL737"/>
      <c r="FM737"/>
      <c r="FN737"/>
      <c r="FO737"/>
      <c r="FP737"/>
      <c r="FQ737"/>
      <c r="FR737"/>
      <c r="FS737"/>
      <c r="FT737"/>
      <c r="FU737"/>
      <c r="FV737"/>
      <c r="FW737"/>
      <c r="FX737"/>
      <c r="FY737"/>
      <c r="FZ737"/>
      <c r="GA737"/>
      <c r="GB737"/>
      <c r="GC737"/>
      <c r="GD737"/>
      <c r="GE737"/>
      <c r="GF737"/>
      <c r="GG737"/>
      <c r="GH737"/>
      <c r="GI737"/>
      <c r="GJ737"/>
      <c r="GK737"/>
      <c r="GL737"/>
      <c r="GM737"/>
      <c r="GN737"/>
      <c r="GO737"/>
      <c r="GP737"/>
      <c r="GQ737"/>
      <c r="GR737"/>
      <c r="GS737"/>
      <c r="GT737"/>
      <c r="GU737"/>
      <c r="GV737"/>
      <c r="GW737"/>
      <c r="GX737"/>
      <c r="GY737"/>
      <c r="GZ737"/>
      <c r="HA737"/>
      <c r="HB737"/>
      <c r="HC737"/>
      <c r="HD737"/>
      <c r="HE737"/>
      <c r="HF737"/>
      <c r="HG737"/>
      <c r="HH737"/>
      <c r="HI737"/>
      <c r="HJ737"/>
      <c r="HK737"/>
      <c r="HL737"/>
      <c r="HM737"/>
      <c r="HN737"/>
      <c r="HO737"/>
      <c r="HP737"/>
      <c r="HQ737"/>
      <c r="HR737"/>
      <c r="HS737"/>
      <c r="HT737"/>
      <c r="HU737"/>
      <c r="HV737"/>
      <c r="HW737"/>
      <c r="HX737"/>
      <c r="HY737"/>
      <c r="HZ737"/>
      <c r="IA737"/>
      <c r="IB737"/>
      <c r="IC737"/>
      <c r="ID737"/>
      <c r="IE737"/>
      <c r="IF737"/>
      <c r="IG737"/>
      <c r="IH737"/>
      <c r="II737"/>
      <c r="IJ737"/>
      <c r="IK737"/>
      <c r="IL737"/>
      <c r="IM737"/>
      <c r="IN737"/>
      <c r="IO737"/>
      <c r="IP737"/>
      <c r="IQ737"/>
      <c r="IR737"/>
      <c r="IS737"/>
      <c r="IT737"/>
      <c r="IU737"/>
      <c r="IV737"/>
    </row>
    <row r="738" spans="1:256" ht="24.9" customHeight="1" thickTop="1" thickBot="1" x14ac:dyDescent="0.3">
      <c r="A738" s="392" t="s">
        <v>2435</v>
      </c>
      <c r="B738" s="427"/>
      <c r="C738" s="427"/>
      <c r="D738" s="427"/>
      <c r="E738" s="427"/>
      <c r="F738" s="427"/>
      <c r="G738" s="427"/>
      <c r="H738" s="427"/>
      <c r="I738" s="427"/>
      <c r="J738" s="427"/>
      <c r="K738" s="427"/>
      <c r="L738" s="427"/>
      <c r="M738" s="427"/>
      <c r="N738" s="427"/>
      <c r="O738" s="427"/>
      <c r="P738" s="427"/>
      <c r="Q738" s="427"/>
      <c r="R738" s="427"/>
      <c r="S738" s="427"/>
      <c r="T738" s="427"/>
      <c r="U738" s="427"/>
      <c r="V738" s="427"/>
      <c r="W738" s="427"/>
      <c r="X738" s="427"/>
      <c r="Y738" s="427"/>
      <c r="Z738" s="427"/>
      <c r="AA738" s="427"/>
      <c r="AB738" s="427"/>
      <c r="AC738" s="428"/>
      <c r="AD738" s="310">
        <f>'Art. 123'!AF705</f>
        <v>3</v>
      </c>
      <c r="AE738" s="94" t="str">
        <f t="shared" si="147"/>
        <v>No aplica</v>
      </c>
      <c r="AF738">
        <f t="shared" si="148"/>
        <v>1.5</v>
      </c>
      <c r="AG738" s="92" t="str">
        <f t="shared" si="149"/>
        <v>No aplica</v>
      </c>
      <c r="AH738" s="95" t="e">
        <f t="shared" si="150"/>
        <v>#VALUE!</v>
      </c>
      <c r="AI738" s="96" t="str">
        <f t="shared" si="151"/>
        <v>No aplica</v>
      </c>
      <c r="AJ738" s="96" t="e">
        <f t="shared" si="152"/>
        <v>#VALUE!</v>
      </c>
      <c r="AK738" s="96" t="e">
        <f t="shared" si="153"/>
        <v>#VALUE!</v>
      </c>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c r="BY738"/>
      <c r="BZ738"/>
      <c r="CA738"/>
      <c r="CB738"/>
      <c r="CC738"/>
      <c r="CD738"/>
      <c r="CE738"/>
      <c r="CF738"/>
      <c r="CG738"/>
      <c r="CH738"/>
      <c r="CI738"/>
      <c r="CJ738"/>
      <c r="CK738"/>
      <c r="CL738"/>
      <c r="CM738"/>
      <c r="CN738"/>
      <c r="CO738"/>
      <c r="CP738"/>
      <c r="CQ738"/>
      <c r="CR738"/>
      <c r="CS738"/>
      <c r="CT738"/>
      <c r="CU738"/>
      <c r="CV738"/>
      <c r="CW738"/>
      <c r="CX738"/>
      <c r="CY738"/>
      <c r="CZ738"/>
      <c r="DA738"/>
      <c r="DB738"/>
      <c r="DC738"/>
      <c r="DD738"/>
      <c r="DE738"/>
      <c r="DF738"/>
      <c r="DG738"/>
      <c r="DH738"/>
      <c r="DI738"/>
      <c r="DJ738"/>
      <c r="DK738"/>
      <c r="DL738"/>
      <c r="DM738"/>
      <c r="DN738"/>
      <c r="DO738"/>
      <c r="DP738"/>
      <c r="DQ738"/>
      <c r="DR738"/>
      <c r="DS738"/>
      <c r="DT738"/>
      <c r="DU738"/>
      <c r="DV738"/>
      <c r="DW738"/>
      <c r="DX738"/>
      <c r="DY738"/>
      <c r="DZ738"/>
      <c r="EA738"/>
      <c r="EB738"/>
      <c r="EC738"/>
      <c r="ED738"/>
      <c r="EE738"/>
      <c r="EF738"/>
      <c r="EG738"/>
      <c r="EH738"/>
      <c r="EI738"/>
      <c r="EJ738"/>
      <c r="EK738"/>
      <c r="EL738"/>
      <c r="EM738"/>
      <c r="EN738"/>
      <c r="EO738"/>
      <c r="EP738"/>
      <c r="EQ738"/>
      <c r="ER738"/>
      <c r="ES738"/>
      <c r="ET738"/>
      <c r="EU738"/>
      <c r="EV738"/>
      <c r="EW738"/>
      <c r="EX738"/>
      <c r="EY738"/>
      <c r="EZ738"/>
      <c r="FA738"/>
      <c r="FB738"/>
      <c r="FC738"/>
      <c r="FD738"/>
      <c r="FE738"/>
      <c r="FF738"/>
      <c r="FG738"/>
      <c r="FH738"/>
      <c r="FI738"/>
      <c r="FJ738"/>
      <c r="FK738"/>
      <c r="FL738"/>
      <c r="FM738"/>
      <c r="FN738"/>
      <c r="FO738"/>
      <c r="FP738"/>
      <c r="FQ738"/>
      <c r="FR738"/>
      <c r="FS738"/>
      <c r="FT738"/>
      <c r="FU738"/>
      <c r="FV738"/>
      <c r="FW738"/>
      <c r="FX738"/>
      <c r="FY738"/>
      <c r="FZ738"/>
      <c r="GA738"/>
      <c r="GB738"/>
      <c r="GC738"/>
      <c r="GD738"/>
      <c r="GE738"/>
      <c r="GF738"/>
      <c r="GG738"/>
      <c r="GH738"/>
      <c r="GI738"/>
      <c r="GJ738"/>
      <c r="GK738"/>
      <c r="GL738"/>
      <c r="GM738"/>
      <c r="GN738"/>
      <c r="GO738"/>
      <c r="GP738"/>
      <c r="GQ738"/>
      <c r="GR738"/>
      <c r="GS738"/>
      <c r="GT738"/>
      <c r="GU738"/>
      <c r="GV738"/>
      <c r="GW738"/>
      <c r="GX738"/>
      <c r="GY738"/>
      <c r="GZ738"/>
      <c r="HA738"/>
      <c r="HB738"/>
      <c r="HC738"/>
      <c r="HD738"/>
      <c r="HE738"/>
      <c r="HF738"/>
      <c r="HG738"/>
      <c r="HH738"/>
      <c r="HI738"/>
      <c r="HJ738"/>
      <c r="HK738"/>
      <c r="HL738"/>
      <c r="HM738"/>
      <c r="HN738"/>
      <c r="HO738"/>
      <c r="HP738"/>
      <c r="HQ738"/>
      <c r="HR738"/>
      <c r="HS738"/>
      <c r="HT738"/>
      <c r="HU738"/>
      <c r="HV738"/>
      <c r="HW738"/>
      <c r="HX738"/>
      <c r="HY738"/>
      <c r="HZ738"/>
      <c r="IA738"/>
      <c r="IB738"/>
      <c r="IC738"/>
      <c r="ID738"/>
      <c r="IE738"/>
      <c r="IF738"/>
      <c r="IG738"/>
      <c r="IH738"/>
      <c r="II738"/>
      <c r="IJ738"/>
      <c r="IK738"/>
      <c r="IL738"/>
      <c r="IM738"/>
      <c r="IN738"/>
      <c r="IO738"/>
      <c r="IP738"/>
      <c r="IQ738"/>
      <c r="IR738"/>
      <c r="IS738"/>
      <c r="IT738"/>
      <c r="IU738"/>
      <c r="IV738"/>
    </row>
    <row r="739" spans="1:256" ht="24.9" customHeight="1" thickTop="1" thickBot="1" x14ac:dyDescent="0.3">
      <c r="A739" s="392" t="s">
        <v>2436</v>
      </c>
      <c r="B739" s="427"/>
      <c r="C739" s="427"/>
      <c r="D739" s="427"/>
      <c r="E739" s="427"/>
      <c r="F739" s="427"/>
      <c r="G739" s="427"/>
      <c r="H739" s="427"/>
      <c r="I739" s="427"/>
      <c r="J739" s="427"/>
      <c r="K739" s="427"/>
      <c r="L739" s="427"/>
      <c r="M739" s="427"/>
      <c r="N739" s="427"/>
      <c r="O739" s="427"/>
      <c r="P739" s="427"/>
      <c r="Q739" s="427"/>
      <c r="R739" s="427"/>
      <c r="S739" s="427"/>
      <c r="T739" s="427"/>
      <c r="U739" s="427"/>
      <c r="V739" s="427"/>
      <c r="W739" s="427"/>
      <c r="X739" s="427"/>
      <c r="Y739" s="427"/>
      <c r="Z739" s="427"/>
      <c r="AA739" s="427"/>
      <c r="AB739" s="427"/>
      <c r="AC739" s="428"/>
      <c r="AD739" s="310">
        <f>'Art. 123'!AF706</f>
        <v>3</v>
      </c>
      <c r="AE739" s="94" t="str">
        <f t="shared" si="147"/>
        <v>No aplica</v>
      </c>
      <c r="AF739">
        <f t="shared" si="148"/>
        <v>1.5</v>
      </c>
      <c r="AG739" s="92" t="str">
        <f t="shared" si="149"/>
        <v>No aplica</v>
      </c>
      <c r="AH739" s="95" t="e">
        <f t="shared" si="150"/>
        <v>#VALUE!</v>
      </c>
      <c r="AI739" s="96" t="str">
        <f t="shared" si="151"/>
        <v>No aplica</v>
      </c>
      <c r="AJ739" s="96" t="e">
        <f t="shared" si="152"/>
        <v>#VALUE!</v>
      </c>
      <c r="AK739" s="96" t="e">
        <f t="shared" si="153"/>
        <v>#VALUE!</v>
      </c>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c r="BY739"/>
      <c r="BZ739"/>
      <c r="CA739"/>
      <c r="CB739"/>
      <c r="CC739"/>
      <c r="CD739"/>
      <c r="CE739"/>
      <c r="CF739"/>
      <c r="CG739"/>
      <c r="CH739"/>
      <c r="CI739"/>
      <c r="CJ739"/>
      <c r="CK739"/>
      <c r="CL739"/>
      <c r="CM739"/>
      <c r="CN739"/>
      <c r="CO739"/>
      <c r="CP739"/>
      <c r="CQ739"/>
      <c r="CR739"/>
      <c r="CS739"/>
      <c r="CT739"/>
      <c r="CU739"/>
      <c r="CV739"/>
      <c r="CW739"/>
      <c r="CX739"/>
      <c r="CY739"/>
      <c r="CZ739"/>
      <c r="DA739"/>
      <c r="DB739"/>
      <c r="DC739"/>
      <c r="DD739"/>
      <c r="DE739"/>
      <c r="DF739"/>
      <c r="DG739"/>
      <c r="DH739"/>
      <c r="DI739"/>
      <c r="DJ739"/>
      <c r="DK739"/>
      <c r="DL739"/>
      <c r="DM739"/>
      <c r="DN739"/>
      <c r="DO739"/>
      <c r="DP739"/>
      <c r="DQ739"/>
      <c r="DR739"/>
      <c r="DS739"/>
      <c r="DT739"/>
      <c r="DU739"/>
      <c r="DV739"/>
      <c r="DW739"/>
      <c r="DX739"/>
      <c r="DY739"/>
      <c r="DZ739"/>
      <c r="EA739"/>
      <c r="EB739"/>
      <c r="EC739"/>
      <c r="ED739"/>
      <c r="EE739"/>
      <c r="EF739"/>
      <c r="EG739"/>
      <c r="EH739"/>
      <c r="EI739"/>
      <c r="EJ739"/>
      <c r="EK739"/>
      <c r="EL739"/>
      <c r="EM739"/>
      <c r="EN739"/>
      <c r="EO739"/>
      <c r="EP739"/>
      <c r="EQ739"/>
      <c r="ER739"/>
      <c r="ES739"/>
      <c r="ET739"/>
      <c r="EU739"/>
      <c r="EV739"/>
      <c r="EW739"/>
      <c r="EX739"/>
      <c r="EY739"/>
      <c r="EZ739"/>
      <c r="FA739"/>
      <c r="FB739"/>
      <c r="FC739"/>
      <c r="FD739"/>
      <c r="FE739"/>
      <c r="FF739"/>
      <c r="FG739"/>
      <c r="FH739"/>
      <c r="FI739"/>
      <c r="FJ739"/>
      <c r="FK739"/>
      <c r="FL739"/>
      <c r="FM739"/>
      <c r="FN739"/>
      <c r="FO739"/>
      <c r="FP739"/>
      <c r="FQ739"/>
      <c r="FR739"/>
      <c r="FS739"/>
      <c r="FT739"/>
      <c r="FU739"/>
      <c r="FV739"/>
      <c r="FW739"/>
      <c r="FX739"/>
      <c r="FY739"/>
      <c r="FZ739"/>
      <c r="GA739"/>
      <c r="GB739"/>
      <c r="GC739"/>
      <c r="GD739"/>
      <c r="GE739"/>
      <c r="GF739"/>
      <c r="GG739"/>
      <c r="GH739"/>
      <c r="GI739"/>
      <c r="GJ739"/>
      <c r="GK739"/>
      <c r="GL739"/>
      <c r="GM739"/>
      <c r="GN739"/>
      <c r="GO739"/>
      <c r="GP739"/>
      <c r="GQ739"/>
      <c r="GR739"/>
      <c r="GS739"/>
      <c r="GT739"/>
      <c r="GU739"/>
      <c r="GV739"/>
      <c r="GW739"/>
      <c r="GX739"/>
      <c r="GY739"/>
      <c r="GZ739"/>
      <c r="HA739"/>
      <c r="HB739"/>
      <c r="HC739"/>
      <c r="HD739"/>
      <c r="HE739"/>
      <c r="HF739"/>
      <c r="HG739"/>
      <c r="HH739"/>
      <c r="HI739"/>
      <c r="HJ739"/>
      <c r="HK739"/>
      <c r="HL739"/>
      <c r="HM739"/>
      <c r="HN739"/>
      <c r="HO739"/>
      <c r="HP739"/>
      <c r="HQ739"/>
      <c r="HR739"/>
      <c r="HS739"/>
      <c r="HT739"/>
      <c r="HU739"/>
      <c r="HV739"/>
      <c r="HW739"/>
      <c r="HX739"/>
      <c r="HY739"/>
      <c r="HZ739"/>
      <c r="IA739"/>
      <c r="IB739"/>
      <c r="IC739"/>
      <c r="ID739"/>
      <c r="IE739"/>
      <c r="IF739"/>
      <c r="IG739"/>
      <c r="IH739"/>
      <c r="II739"/>
      <c r="IJ739"/>
      <c r="IK739"/>
      <c r="IL739"/>
      <c r="IM739"/>
      <c r="IN739"/>
      <c r="IO739"/>
      <c r="IP739"/>
      <c r="IQ739"/>
      <c r="IR739"/>
      <c r="IS739"/>
      <c r="IT739"/>
      <c r="IU739"/>
      <c r="IV739"/>
    </row>
    <row r="740" spans="1:256" ht="24.9" customHeight="1" thickTop="1" thickBot="1" x14ac:dyDescent="0.3">
      <c r="A740" s="392" t="s">
        <v>2301</v>
      </c>
      <c r="B740" s="427"/>
      <c r="C740" s="427"/>
      <c r="D740" s="427"/>
      <c r="E740" s="427"/>
      <c r="F740" s="427"/>
      <c r="G740" s="427"/>
      <c r="H740" s="427"/>
      <c r="I740" s="427"/>
      <c r="J740" s="427"/>
      <c r="K740" s="427"/>
      <c r="L740" s="427"/>
      <c r="M740" s="427"/>
      <c r="N740" s="427"/>
      <c r="O740" s="427"/>
      <c r="P740" s="427"/>
      <c r="Q740" s="427"/>
      <c r="R740" s="427"/>
      <c r="S740" s="427"/>
      <c r="T740" s="427"/>
      <c r="U740" s="427"/>
      <c r="V740" s="427"/>
      <c r="W740" s="427"/>
      <c r="X740" s="427"/>
      <c r="Y740" s="427"/>
      <c r="Z740" s="427"/>
      <c r="AA740" s="427"/>
      <c r="AB740" s="427"/>
      <c r="AC740" s="428"/>
      <c r="AD740" s="310">
        <f>'Art. 123'!AF707</f>
        <v>3</v>
      </c>
      <c r="AE740" s="94" t="str">
        <f t="shared" si="147"/>
        <v>No aplica</v>
      </c>
      <c r="AF740">
        <f t="shared" si="148"/>
        <v>1.5</v>
      </c>
      <c r="AG740" s="92" t="str">
        <f t="shared" si="149"/>
        <v>No aplica</v>
      </c>
      <c r="AH740" s="95" t="e">
        <f t="shared" si="150"/>
        <v>#VALUE!</v>
      </c>
      <c r="AI740" s="96" t="str">
        <f t="shared" si="151"/>
        <v>No aplica</v>
      </c>
      <c r="AJ740" s="96" t="e">
        <f t="shared" si="152"/>
        <v>#VALUE!</v>
      </c>
      <c r="AK740" s="96" t="e">
        <f t="shared" si="153"/>
        <v>#VALUE!</v>
      </c>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c r="BY740"/>
      <c r="BZ740"/>
      <c r="CA740"/>
      <c r="CB740"/>
      <c r="CC740"/>
      <c r="CD740"/>
      <c r="CE740"/>
      <c r="CF740"/>
      <c r="CG740"/>
      <c r="CH740"/>
      <c r="CI740"/>
      <c r="CJ740"/>
      <c r="CK740"/>
      <c r="CL740"/>
      <c r="CM740"/>
      <c r="CN740"/>
      <c r="CO740"/>
      <c r="CP740"/>
      <c r="CQ740"/>
      <c r="CR740"/>
      <c r="CS740"/>
      <c r="CT740"/>
      <c r="CU740"/>
      <c r="CV740"/>
      <c r="CW740"/>
      <c r="CX740"/>
      <c r="CY740"/>
      <c r="CZ740"/>
      <c r="DA740"/>
      <c r="DB740"/>
      <c r="DC740"/>
      <c r="DD740"/>
      <c r="DE740"/>
      <c r="DF740"/>
      <c r="DG740"/>
      <c r="DH740"/>
      <c r="DI740"/>
      <c r="DJ740"/>
      <c r="DK740"/>
      <c r="DL740"/>
      <c r="DM740"/>
      <c r="DN740"/>
      <c r="DO740"/>
      <c r="DP740"/>
      <c r="DQ740"/>
      <c r="DR740"/>
      <c r="DS740"/>
      <c r="DT740"/>
      <c r="DU740"/>
      <c r="DV740"/>
      <c r="DW740"/>
      <c r="DX740"/>
      <c r="DY740"/>
      <c r="DZ740"/>
      <c r="EA740"/>
      <c r="EB740"/>
      <c r="EC740"/>
      <c r="ED740"/>
      <c r="EE740"/>
      <c r="EF740"/>
      <c r="EG740"/>
      <c r="EH740"/>
      <c r="EI740"/>
      <c r="EJ740"/>
      <c r="EK740"/>
      <c r="EL740"/>
      <c r="EM740"/>
      <c r="EN740"/>
      <c r="EO740"/>
      <c r="EP740"/>
      <c r="EQ740"/>
      <c r="ER740"/>
      <c r="ES740"/>
      <c r="ET740"/>
      <c r="EU740"/>
      <c r="EV740"/>
      <c r="EW740"/>
      <c r="EX740"/>
      <c r="EY740"/>
      <c r="EZ740"/>
      <c r="FA740"/>
      <c r="FB740"/>
      <c r="FC740"/>
      <c r="FD740"/>
      <c r="FE740"/>
      <c r="FF740"/>
      <c r="FG740"/>
      <c r="FH740"/>
      <c r="FI740"/>
      <c r="FJ740"/>
      <c r="FK740"/>
      <c r="FL740"/>
      <c r="FM740"/>
      <c r="FN740"/>
      <c r="FO740"/>
      <c r="FP740"/>
      <c r="FQ740"/>
      <c r="FR740"/>
      <c r="FS740"/>
      <c r="FT740"/>
      <c r="FU740"/>
      <c r="FV740"/>
      <c r="FW740"/>
      <c r="FX740"/>
      <c r="FY740"/>
      <c r="FZ740"/>
      <c r="GA740"/>
      <c r="GB740"/>
      <c r="GC740"/>
      <c r="GD740"/>
      <c r="GE740"/>
      <c r="GF740"/>
      <c r="GG740"/>
      <c r="GH740"/>
      <c r="GI740"/>
      <c r="GJ740"/>
      <c r="GK740"/>
      <c r="GL740"/>
      <c r="GM740"/>
      <c r="GN740"/>
      <c r="GO740"/>
      <c r="GP740"/>
      <c r="GQ740"/>
      <c r="GR740"/>
      <c r="GS740"/>
      <c r="GT740"/>
      <c r="GU740"/>
      <c r="GV740"/>
      <c r="GW740"/>
      <c r="GX740"/>
      <c r="GY740"/>
      <c r="GZ740"/>
      <c r="HA740"/>
      <c r="HB740"/>
      <c r="HC740"/>
      <c r="HD740"/>
      <c r="HE740"/>
      <c r="HF740"/>
      <c r="HG740"/>
      <c r="HH740"/>
      <c r="HI740"/>
      <c r="HJ740"/>
      <c r="HK740"/>
      <c r="HL740"/>
      <c r="HM740"/>
      <c r="HN740"/>
      <c r="HO740"/>
      <c r="HP740"/>
      <c r="HQ740"/>
      <c r="HR740"/>
      <c r="HS740"/>
      <c r="HT740"/>
      <c r="HU740"/>
      <c r="HV740"/>
      <c r="HW740"/>
      <c r="HX740"/>
      <c r="HY740"/>
      <c r="HZ740"/>
      <c r="IA740"/>
      <c r="IB740"/>
      <c r="IC740"/>
      <c r="ID740"/>
      <c r="IE740"/>
      <c r="IF740"/>
      <c r="IG740"/>
      <c r="IH740"/>
      <c r="II740"/>
      <c r="IJ740"/>
      <c r="IK740"/>
      <c r="IL740"/>
      <c r="IM740"/>
      <c r="IN740"/>
      <c r="IO740"/>
      <c r="IP740"/>
      <c r="IQ740"/>
      <c r="IR740"/>
      <c r="IS740"/>
      <c r="IT740"/>
      <c r="IU740"/>
      <c r="IV740"/>
    </row>
    <row r="741" spans="1:256" ht="24.9" customHeight="1" thickTop="1" thickBot="1" x14ac:dyDescent="0.3">
      <c r="A741" s="434" t="s">
        <v>2453</v>
      </c>
      <c r="B741" s="435"/>
      <c r="C741" s="435"/>
      <c r="D741" s="435"/>
      <c r="E741" s="435"/>
      <c r="F741" s="435"/>
      <c r="G741" s="435"/>
      <c r="H741" s="435"/>
      <c r="I741" s="435"/>
      <c r="J741" s="435"/>
      <c r="K741" s="435"/>
      <c r="L741" s="435"/>
      <c r="M741" s="435"/>
      <c r="N741" s="435"/>
      <c r="O741" s="435"/>
      <c r="P741" s="435"/>
      <c r="Q741" s="435"/>
      <c r="R741" s="435"/>
      <c r="S741" s="435"/>
      <c r="T741" s="435"/>
      <c r="U741" s="435"/>
      <c r="V741" s="435"/>
      <c r="W741" s="435"/>
      <c r="X741" s="435"/>
      <c r="Y741" s="435"/>
      <c r="Z741" s="435"/>
      <c r="AA741" s="435"/>
      <c r="AB741" s="435"/>
      <c r="AC741" s="436"/>
      <c r="AD741" s="310">
        <f>'Art. 123'!AF708</f>
        <v>3</v>
      </c>
      <c r="AE741" s="94" t="str">
        <f t="shared" si="147"/>
        <v>No aplica</v>
      </c>
      <c r="AF741">
        <f t="shared" si="148"/>
        <v>1.5</v>
      </c>
      <c r="AG741" s="92" t="str">
        <f t="shared" si="149"/>
        <v>No aplica</v>
      </c>
      <c r="AH741" s="95" t="e">
        <f t="shared" si="150"/>
        <v>#VALUE!</v>
      </c>
      <c r="AI741" s="96" t="str">
        <f t="shared" si="151"/>
        <v>No aplica</v>
      </c>
      <c r="AJ741" s="96" t="e">
        <f t="shared" si="152"/>
        <v>#VALUE!</v>
      </c>
      <c r="AK741" s="96" t="e">
        <f t="shared" si="153"/>
        <v>#VALUE!</v>
      </c>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c r="BY741"/>
      <c r="BZ741"/>
      <c r="CA741"/>
      <c r="CB741"/>
      <c r="CC741"/>
      <c r="CD741"/>
      <c r="CE741"/>
      <c r="CF741"/>
      <c r="CG741"/>
      <c r="CH741"/>
      <c r="CI741"/>
      <c r="CJ741"/>
      <c r="CK741"/>
      <c r="CL741"/>
      <c r="CM741"/>
      <c r="CN741"/>
      <c r="CO741"/>
      <c r="CP741"/>
      <c r="CQ741"/>
      <c r="CR741"/>
      <c r="CS741"/>
      <c r="CT741"/>
      <c r="CU741"/>
      <c r="CV741"/>
      <c r="CW741"/>
      <c r="CX741"/>
      <c r="CY741"/>
      <c r="CZ741"/>
      <c r="DA741"/>
      <c r="DB741"/>
      <c r="DC741"/>
      <c r="DD741"/>
      <c r="DE741"/>
      <c r="DF741"/>
      <c r="DG741"/>
      <c r="DH741"/>
      <c r="DI741"/>
      <c r="DJ741"/>
      <c r="DK741"/>
      <c r="DL741"/>
      <c r="DM741"/>
      <c r="DN741"/>
      <c r="DO741"/>
      <c r="DP741"/>
      <c r="DQ741"/>
      <c r="DR741"/>
      <c r="DS741"/>
      <c r="DT741"/>
      <c r="DU741"/>
      <c r="DV741"/>
      <c r="DW741"/>
      <c r="DX741"/>
      <c r="DY741"/>
      <c r="DZ741"/>
      <c r="EA741"/>
      <c r="EB741"/>
      <c r="EC741"/>
      <c r="ED741"/>
      <c r="EE741"/>
      <c r="EF741"/>
      <c r="EG741"/>
      <c r="EH741"/>
      <c r="EI741"/>
      <c r="EJ741"/>
      <c r="EK741"/>
      <c r="EL741"/>
      <c r="EM741"/>
      <c r="EN741"/>
      <c r="EO741"/>
      <c r="EP741"/>
      <c r="EQ741"/>
      <c r="ER741"/>
      <c r="ES741"/>
      <c r="ET741"/>
      <c r="EU741"/>
      <c r="EV741"/>
      <c r="EW741"/>
      <c r="EX741"/>
      <c r="EY741"/>
      <c r="EZ741"/>
      <c r="FA741"/>
      <c r="FB741"/>
      <c r="FC741"/>
      <c r="FD741"/>
      <c r="FE741"/>
      <c r="FF741"/>
      <c r="FG741"/>
      <c r="FH741"/>
      <c r="FI741"/>
      <c r="FJ741"/>
      <c r="FK741"/>
      <c r="FL741"/>
      <c r="FM741"/>
      <c r="FN741"/>
      <c r="FO741"/>
      <c r="FP741"/>
      <c r="FQ741"/>
      <c r="FR741"/>
      <c r="FS741"/>
      <c r="FT741"/>
      <c r="FU741"/>
      <c r="FV741"/>
      <c r="FW741"/>
      <c r="FX741"/>
      <c r="FY741"/>
      <c r="FZ741"/>
      <c r="GA741"/>
      <c r="GB741"/>
      <c r="GC741"/>
      <c r="GD741"/>
      <c r="GE741"/>
      <c r="GF741"/>
      <c r="GG741"/>
      <c r="GH741"/>
      <c r="GI741"/>
      <c r="GJ741"/>
      <c r="GK741"/>
      <c r="GL741"/>
      <c r="GM741"/>
      <c r="GN741"/>
      <c r="GO741"/>
      <c r="GP741"/>
      <c r="GQ741"/>
      <c r="GR741"/>
      <c r="GS741"/>
      <c r="GT741"/>
      <c r="GU741"/>
      <c r="GV741"/>
      <c r="GW741"/>
      <c r="GX741"/>
      <c r="GY741"/>
      <c r="GZ741"/>
      <c r="HA741"/>
      <c r="HB741"/>
      <c r="HC741"/>
      <c r="HD741"/>
      <c r="HE741"/>
      <c r="HF741"/>
      <c r="HG741"/>
      <c r="HH741"/>
      <c r="HI741"/>
      <c r="HJ741"/>
      <c r="HK741"/>
      <c r="HL741"/>
      <c r="HM741"/>
      <c r="HN741"/>
      <c r="HO741"/>
      <c r="HP741"/>
      <c r="HQ741"/>
      <c r="HR741"/>
      <c r="HS741"/>
      <c r="HT741"/>
      <c r="HU741"/>
      <c r="HV741"/>
      <c r="HW741"/>
      <c r="HX741"/>
      <c r="HY741"/>
      <c r="HZ741"/>
      <c r="IA741"/>
      <c r="IB741"/>
      <c r="IC741"/>
      <c r="ID741"/>
      <c r="IE741"/>
      <c r="IF741"/>
      <c r="IG741"/>
      <c r="IH741"/>
      <c r="II741"/>
      <c r="IJ741"/>
      <c r="IK741"/>
      <c r="IL741"/>
      <c r="IM741"/>
      <c r="IN741"/>
      <c r="IO741"/>
      <c r="IP741"/>
      <c r="IQ741"/>
      <c r="IR741"/>
      <c r="IS741"/>
      <c r="IT741"/>
      <c r="IU741"/>
      <c r="IV741"/>
    </row>
    <row r="742" spans="1:256" ht="24.9" customHeight="1" thickTop="1" thickBot="1" x14ac:dyDescent="0.3">
      <c r="A742" s="434" t="s">
        <v>2438</v>
      </c>
      <c r="B742" s="435"/>
      <c r="C742" s="435"/>
      <c r="D742" s="435"/>
      <c r="E742" s="435"/>
      <c r="F742" s="435"/>
      <c r="G742" s="435"/>
      <c r="H742" s="435"/>
      <c r="I742" s="435"/>
      <c r="J742" s="435"/>
      <c r="K742" s="435"/>
      <c r="L742" s="435"/>
      <c r="M742" s="435"/>
      <c r="N742" s="435"/>
      <c r="O742" s="435"/>
      <c r="P742" s="435"/>
      <c r="Q742" s="435"/>
      <c r="R742" s="435"/>
      <c r="S742" s="435"/>
      <c r="T742" s="435"/>
      <c r="U742" s="435"/>
      <c r="V742" s="435"/>
      <c r="W742" s="435"/>
      <c r="X742" s="435"/>
      <c r="Y742" s="435"/>
      <c r="Z742" s="435"/>
      <c r="AA742" s="435"/>
      <c r="AB742" s="435"/>
      <c r="AC742" s="436"/>
      <c r="AD742" s="310">
        <f>'Art. 123'!AF709</f>
        <v>3</v>
      </c>
      <c r="AE742" s="94" t="str">
        <f t="shared" si="147"/>
        <v>No aplica</v>
      </c>
      <c r="AF742">
        <f t="shared" si="148"/>
        <v>1.5</v>
      </c>
      <c r="AG742" s="92" t="str">
        <f t="shared" si="149"/>
        <v>No aplica</v>
      </c>
      <c r="AH742" s="95" t="e">
        <f t="shared" si="150"/>
        <v>#VALUE!</v>
      </c>
      <c r="AI742" s="96" t="str">
        <f t="shared" si="151"/>
        <v>No aplica</v>
      </c>
      <c r="AJ742" s="96" t="e">
        <f t="shared" si="152"/>
        <v>#VALUE!</v>
      </c>
      <c r="AK742" s="96" t="e">
        <f t="shared" si="153"/>
        <v>#VALUE!</v>
      </c>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c r="BY742"/>
      <c r="BZ742"/>
      <c r="CA742"/>
      <c r="CB742"/>
      <c r="CC742"/>
      <c r="CD742"/>
      <c r="CE742"/>
      <c r="CF742"/>
      <c r="CG742"/>
      <c r="CH742"/>
      <c r="CI742"/>
      <c r="CJ742"/>
      <c r="CK742"/>
      <c r="CL742"/>
      <c r="CM742"/>
      <c r="CN742"/>
      <c r="CO742"/>
      <c r="CP742"/>
      <c r="CQ742"/>
      <c r="CR742"/>
      <c r="CS742"/>
      <c r="CT742"/>
      <c r="CU742"/>
      <c r="CV742"/>
      <c r="CW742"/>
      <c r="CX742"/>
      <c r="CY742"/>
      <c r="CZ742"/>
      <c r="DA742"/>
      <c r="DB742"/>
      <c r="DC742"/>
      <c r="DD742"/>
      <c r="DE742"/>
      <c r="DF742"/>
      <c r="DG742"/>
      <c r="DH742"/>
      <c r="DI742"/>
      <c r="DJ742"/>
      <c r="DK742"/>
      <c r="DL742"/>
      <c r="DM742"/>
      <c r="DN742"/>
      <c r="DO742"/>
      <c r="DP742"/>
      <c r="DQ742"/>
      <c r="DR742"/>
      <c r="DS742"/>
      <c r="DT742"/>
      <c r="DU742"/>
      <c r="DV742"/>
      <c r="DW742"/>
      <c r="DX742"/>
      <c r="DY742"/>
      <c r="DZ742"/>
      <c r="EA742"/>
      <c r="EB742"/>
      <c r="EC742"/>
      <c r="ED742"/>
      <c r="EE742"/>
      <c r="EF742"/>
      <c r="EG742"/>
      <c r="EH742"/>
      <c r="EI742"/>
      <c r="EJ742"/>
      <c r="EK742"/>
      <c r="EL742"/>
      <c r="EM742"/>
      <c r="EN742"/>
      <c r="EO742"/>
      <c r="EP742"/>
      <c r="EQ742"/>
      <c r="ER742"/>
      <c r="ES742"/>
      <c r="ET742"/>
      <c r="EU742"/>
      <c r="EV742"/>
      <c r="EW742"/>
      <c r="EX742"/>
      <c r="EY742"/>
      <c r="EZ742"/>
      <c r="FA742"/>
      <c r="FB742"/>
      <c r="FC742"/>
      <c r="FD742"/>
      <c r="FE742"/>
      <c r="FF742"/>
      <c r="FG742"/>
      <c r="FH742"/>
      <c r="FI742"/>
      <c r="FJ742"/>
      <c r="FK742"/>
      <c r="FL742"/>
      <c r="FM742"/>
      <c r="FN742"/>
      <c r="FO742"/>
      <c r="FP742"/>
      <c r="FQ742"/>
      <c r="FR742"/>
      <c r="FS742"/>
      <c r="FT742"/>
      <c r="FU742"/>
      <c r="FV742"/>
      <c r="FW742"/>
      <c r="FX742"/>
      <c r="FY742"/>
      <c r="FZ742"/>
      <c r="GA742"/>
      <c r="GB742"/>
      <c r="GC742"/>
      <c r="GD742"/>
      <c r="GE742"/>
      <c r="GF742"/>
      <c r="GG742"/>
      <c r="GH742"/>
      <c r="GI742"/>
      <c r="GJ742"/>
      <c r="GK742"/>
      <c r="GL742"/>
      <c r="GM742"/>
      <c r="GN742"/>
      <c r="GO742"/>
      <c r="GP742"/>
      <c r="GQ742"/>
      <c r="GR742"/>
      <c r="GS742"/>
      <c r="GT742"/>
      <c r="GU742"/>
      <c r="GV742"/>
      <c r="GW742"/>
      <c r="GX742"/>
      <c r="GY742"/>
      <c r="GZ742"/>
      <c r="HA742"/>
      <c r="HB742"/>
      <c r="HC742"/>
      <c r="HD742"/>
      <c r="HE742"/>
      <c r="HF742"/>
      <c r="HG742"/>
      <c r="HH742"/>
      <c r="HI742"/>
      <c r="HJ742"/>
      <c r="HK742"/>
      <c r="HL742"/>
      <c r="HM742"/>
      <c r="HN742"/>
      <c r="HO742"/>
      <c r="HP742"/>
      <c r="HQ742"/>
      <c r="HR742"/>
      <c r="HS742"/>
      <c r="HT742"/>
      <c r="HU742"/>
      <c r="HV742"/>
      <c r="HW742"/>
      <c r="HX742"/>
      <c r="HY742"/>
      <c r="HZ742"/>
      <c r="IA742"/>
      <c r="IB742"/>
      <c r="IC742"/>
      <c r="ID742"/>
      <c r="IE742"/>
      <c r="IF742"/>
      <c r="IG742"/>
      <c r="IH742"/>
      <c r="II742"/>
      <c r="IJ742"/>
      <c r="IK742"/>
      <c r="IL742"/>
      <c r="IM742"/>
      <c r="IN742"/>
      <c r="IO742"/>
      <c r="IP742"/>
      <c r="IQ742"/>
      <c r="IR742"/>
      <c r="IS742"/>
      <c r="IT742"/>
      <c r="IU742"/>
      <c r="IV742"/>
    </row>
    <row r="743" spans="1:256" ht="24.9" customHeight="1" thickTop="1" thickBot="1" x14ac:dyDescent="0.3">
      <c r="A743" s="392" t="s">
        <v>2439</v>
      </c>
      <c r="B743" s="427"/>
      <c r="C743" s="427"/>
      <c r="D743" s="427"/>
      <c r="E743" s="427"/>
      <c r="F743" s="427"/>
      <c r="G743" s="427"/>
      <c r="H743" s="427"/>
      <c r="I743" s="427"/>
      <c r="J743" s="427"/>
      <c r="K743" s="427"/>
      <c r="L743" s="427"/>
      <c r="M743" s="427"/>
      <c r="N743" s="427"/>
      <c r="O743" s="427"/>
      <c r="P743" s="427"/>
      <c r="Q743" s="427"/>
      <c r="R743" s="427"/>
      <c r="S743" s="427"/>
      <c r="T743" s="427"/>
      <c r="U743" s="427"/>
      <c r="V743" s="427"/>
      <c r="W743" s="427"/>
      <c r="X743" s="427"/>
      <c r="Y743" s="427"/>
      <c r="Z743" s="427"/>
      <c r="AA743" s="427"/>
      <c r="AB743" s="427"/>
      <c r="AC743" s="428"/>
      <c r="AD743" s="310">
        <f>'Art. 123'!AF710</f>
        <v>3</v>
      </c>
      <c r="AE743" s="94" t="str">
        <f t="shared" si="147"/>
        <v>No aplica</v>
      </c>
      <c r="AF743">
        <f t="shared" si="148"/>
        <v>1.5</v>
      </c>
      <c r="AG743" s="92" t="str">
        <f t="shared" si="149"/>
        <v>No aplica</v>
      </c>
      <c r="AH743" s="95" t="e">
        <f t="shared" si="150"/>
        <v>#VALUE!</v>
      </c>
      <c r="AI743" s="96" t="str">
        <f t="shared" si="151"/>
        <v>No aplica</v>
      </c>
      <c r="AJ743" s="96" t="e">
        <f t="shared" si="152"/>
        <v>#VALUE!</v>
      </c>
      <c r="AK743" s="96" t="e">
        <f t="shared" si="153"/>
        <v>#VALUE!</v>
      </c>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c r="BY743"/>
      <c r="BZ743"/>
      <c r="CA743"/>
      <c r="CB743"/>
      <c r="CC743"/>
      <c r="CD743"/>
      <c r="CE743"/>
      <c r="CF743"/>
      <c r="CG743"/>
      <c r="CH743"/>
      <c r="CI743"/>
      <c r="CJ743"/>
      <c r="CK743"/>
      <c r="CL743"/>
      <c r="CM743"/>
      <c r="CN743"/>
      <c r="CO743"/>
      <c r="CP743"/>
      <c r="CQ743"/>
      <c r="CR743"/>
      <c r="CS743"/>
      <c r="CT743"/>
      <c r="CU743"/>
      <c r="CV743"/>
      <c r="CW743"/>
      <c r="CX743"/>
      <c r="CY743"/>
      <c r="CZ743"/>
      <c r="DA743"/>
      <c r="DB743"/>
      <c r="DC743"/>
      <c r="DD743"/>
      <c r="DE743"/>
      <c r="DF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c r="FD743"/>
      <c r="FE743"/>
      <c r="FF743"/>
      <c r="FG743"/>
      <c r="FH743"/>
      <c r="FI743"/>
      <c r="FJ743"/>
      <c r="FK743"/>
      <c r="FL743"/>
      <c r="FM743"/>
      <c r="FN743"/>
      <c r="FO743"/>
      <c r="FP743"/>
      <c r="FQ743"/>
      <c r="FR743"/>
      <c r="FS743"/>
      <c r="FT743"/>
      <c r="FU743"/>
      <c r="FV743"/>
      <c r="FW743"/>
      <c r="FX743"/>
      <c r="FY743"/>
      <c r="FZ743"/>
      <c r="GA743"/>
      <c r="GB743"/>
      <c r="GC743"/>
      <c r="GD743"/>
      <c r="GE743"/>
      <c r="GF743"/>
      <c r="GG743"/>
      <c r="GH743"/>
      <c r="GI743"/>
      <c r="GJ743"/>
      <c r="GK743"/>
      <c r="GL743"/>
      <c r="GM743"/>
      <c r="GN743"/>
      <c r="GO743"/>
      <c r="GP743"/>
      <c r="GQ743"/>
      <c r="GR743"/>
      <c r="GS743"/>
      <c r="GT743"/>
      <c r="GU743"/>
      <c r="GV743"/>
      <c r="GW743"/>
      <c r="GX743"/>
      <c r="GY743"/>
      <c r="GZ743"/>
      <c r="HA743"/>
      <c r="HB743"/>
      <c r="HC743"/>
      <c r="HD743"/>
      <c r="HE743"/>
      <c r="HF743"/>
      <c r="HG743"/>
      <c r="HH743"/>
      <c r="HI743"/>
      <c r="HJ743"/>
      <c r="HK743"/>
      <c r="HL743"/>
      <c r="HM743"/>
      <c r="HN743"/>
      <c r="HO743"/>
      <c r="HP743"/>
      <c r="HQ743"/>
      <c r="HR743"/>
      <c r="HS743"/>
      <c r="HT743"/>
      <c r="HU743"/>
      <c r="HV743"/>
      <c r="HW743"/>
      <c r="HX743"/>
      <c r="HY743"/>
      <c r="HZ743"/>
      <c r="IA743"/>
      <c r="IB743"/>
      <c r="IC743"/>
      <c r="ID743"/>
      <c r="IE743"/>
      <c r="IF743"/>
      <c r="IG743"/>
      <c r="IH743"/>
      <c r="II743"/>
      <c r="IJ743"/>
      <c r="IK743"/>
      <c r="IL743"/>
      <c r="IM743"/>
      <c r="IN743"/>
      <c r="IO743"/>
      <c r="IP743"/>
      <c r="IQ743"/>
      <c r="IR743"/>
      <c r="IS743"/>
      <c r="IT743"/>
      <c r="IU743"/>
      <c r="IV743"/>
    </row>
    <row r="744" spans="1:256" ht="24.9" customHeight="1" thickTop="1" thickBot="1" x14ac:dyDescent="0.3">
      <c r="A744" s="392" t="s">
        <v>2454</v>
      </c>
      <c r="B744" s="427"/>
      <c r="C744" s="427"/>
      <c r="D744" s="427"/>
      <c r="E744" s="427"/>
      <c r="F744" s="427"/>
      <c r="G744" s="427"/>
      <c r="H744" s="427"/>
      <c r="I744" s="427"/>
      <c r="J744" s="427"/>
      <c r="K744" s="427"/>
      <c r="L744" s="427"/>
      <c r="M744" s="427"/>
      <c r="N744" s="427"/>
      <c r="O744" s="427"/>
      <c r="P744" s="427"/>
      <c r="Q744" s="427"/>
      <c r="R744" s="427"/>
      <c r="S744" s="427"/>
      <c r="T744" s="427"/>
      <c r="U744" s="427"/>
      <c r="V744" s="427"/>
      <c r="W744" s="427"/>
      <c r="X744" s="427"/>
      <c r="Y744" s="427"/>
      <c r="Z744" s="427"/>
      <c r="AA744" s="427"/>
      <c r="AB744" s="427"/>
      <c r="AC744" s="428"/>
      <c r="AD744" s="310">
        <f>'Art. 123'!AF711</f>
        <v>3</v>
      </c>
      <c r="AE744" s="94" t="str">
        <f t="shared" si="147"/>
        <v>No aplica</v>
      </c>
      <c r="AF744">
        <f t="shared" si="148"/>
        <v>1.5</v>
      </c>
      <c r="AG744" s="92" t="str">
        <f t="shared" si="149"/>
        <v>No aplica</v>
      </c>
      <c r="AH744" s="95" t="e">
        <f t="shared" si="150"/>
        <v>#VALUE!</v>
      </c>
      <c r="AI744" s="96" t="str">
        <f t="shared" si="151"/>
        <v>No aplica</v>
      </c>
      <c r="AJ744" s="96" t="e">
        <f t="shared" si="152"/>
        <v>#VALUE!</v>
      </c>
      <c r="AK744" s="96" t="e">
        <f t="shared" si="153"/>
        <v>#VALUE!</v>
      </c>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c r="BY744"/>
      <c r="BZ744"/>
      <c r="CA744"/>
      <c r="CB744"/>
      <c r="CC744"/>
      <c r="CD744"/>
      <c r="CE744"/>
      <c r="CF744"/>
      <c r="CG744"/>
      <c r="CH744"/>
      <c r="CI744"/>
      <c r="CJ744"/>
      <c r="CK744"/>
      <c r="CL744"/>
      <c r="CM744"/>
      <c r="CN744"/>
      <c r="CO744"/>
      <c r="CP744"/>
      <c r="CQ744"/>
      <c r="CR744"/>
      <c r="CS744"/>
      <c r="CT744"/>
      <c r="CU744"/>
      <c r="CV744"/>
      <c r="CW744"/>
      <c r="CX744"/>
      <c r="CY744"/>
      <c r="CZ744"/>
      <c r="DA744"/>
      <c r="DB744"/>
      <c r="DC744"/>
      <c r="DD744"/>
      <c r="DE744"/>
      <c r="DF744"/>
      <c r="DG744"/>
      <c r="DH744"/>
      <c r="DI744"/>
      <c r="DJ744"/>
      <c r="DK744"/>
      <c r="DL744"/>
      <c r="DM744"/>
      <c r="DN744"/>
      <c r="DO744"/>
      <c r="DP744"/>
      <c r="DQ744"/>
      <c r="DR744"/>
      <c r="DS744"/>
      <c r="DT744"/>
      <c r="DU744"/>
      <c r="DV744"/>
      <c r="DW744"/>
      <c r="DX744"/>
      <c r="DY744"/>
      <c r="DZ744"/>
      <c r="EA744"/>
      <c r="EB744"/>
      <c r="EC744"/>
      <c r="ED744"/>
      <c r="EE744"/>
      <c r="EF744"/>
      <c r="EG744"/>
      <c r="EH744"/>
      <c r="EI744"/>
      <c r="EJ744"/>
      <c r="EK744"/>
      <c r="EL744"/>
      <c r="EM744"/>
      <c r="EN744"/>
      <c r="EO744"/>
      <c r="EP744"/>
      <c r="EQ744"/>
      <c r="ER744"/>
      <c r="ES744"/>
      <c r="ET744"/>
      <c r="EU744"/>
      <c r="EV744"/>
      <c r="EW744"/>
      <c r="EX744"/>
      <c r="EY744"/>
      <c r="EZ744"/>
      <c r="FA744"/>
      <c r="FB744"/>
      <c r="FC744"/>
      <c r="FD744"/>
      <c r="FE744"/>
      <c r="FF744"/>
      <c r="FG744"/>
      <c r="FH744"/>
      <c r="FI744"/>
      <c r="FJ744"/>
      <c r="FK744"/>
      <c r="FL744"/>
      <c r="FM744"/>
      <c r="FN744"/>
      <c r="FO744"/>
      <c r="FP744"/>
      <c r="FQ744"/>
      <c r="FR744"/>
      <c r="FS744"/>
      <c r="FT744"/>
      <c r="FU744"/>
      <c r="FV744"/>
      <c r="FW744"/>
      <c r="FX744"/>
      <c r="FY744"/>
      <c r="FZ744"/>
      <c r="GA744"/>
      <c r="GB744"/>
      <c r="GC744"/>
      <c r="GD744"/>
      <c r="GE744"/>
      <c r="GF744"/>
      <c r="GG744"/>
      <c r="GH744"/>
      <c r="GI744"/>
      <c r="GJ744"/>
      <c r="GK744"/>
      <c r="GL744"/>
      <c r="GM744"/>
      <c r="GN744"/>
      <c r="GO744"/>
      <c r="GP744"/>
      <c r="GQ744"/>
      <c r="GR744"/>
      <c r="GS744"/>
      <c r="GT744"/>
      <c r="GU744"/>
      <c r="GV744"/>
      <c r="GW744"/>
      <c r="GX744"/>
      <c r="GY744"/>
      <c r="GZ744"/>
      <c r="HA744"/>
      <c r="HB744"/>
      <c r="HC744"/>
      <c r="HD744"/>
      <c r="HE744"/>
      <c r="HF744"/>
      <c r="HG744"/>
      <c r="HH744"/>
      <c r="HI744"/>
      <c r="HJ744"/>
      <c r="HK744"/>
      <c r="HL744"/>
      <c r="HM744"/>
      <c r="HN744"/>
      <c r="HO744"/>
      <c r="HP744"/>
      <c r="HQ744"/>
      <c r="HR744"/>
      <c r="HS744"/>
      <c r="HT744"/>
      <c r="HU744"/>
      <c r="HV744"/>
      <c r="HW744"/>
      <c r="HX744"/>
      <c r="HY744"/>
      <c r="HZ744"/>
      <c r="IA744"/>
      <c r="IB744"/>
      <c r="IC744"/>
      <c r="ID744"/>
      <c r="IE744"/>
      <c r="IF744"/>
      <c r="IG744"/>
      <c r="IH744"/>
      <c r="II744"/>
      <c r="IJ744"/>
      <c r="IK744"/>
      <c r="IL744"/>
      <c r="IM744"/>
      <c r="IN744"/>
      <c r="IO744"/>
      <c r="IP744"/>
      <c r="IQ744"/>
      <c r="IR744"/>
      <c r="IS744"/>
      <c r="IT744"/>
      <c r="IU744"/>
      <c r="IV744"/>
    </row>
    <row r="745" spans="1:256" ht="24.9" customHeight="1" thickTop="1" thickBot="1" x14ac:dyDescent="0.3">
      <c r="A745" s="392" t="s">
        <v>2455</v>
      </c>
      <c r="B745" s="427"/>
      <c r="C745" s="427"/>
      <c r="D745" s="427"/>
      <c r="E745" s="427"/>
      <c r="F745" s="427"/>
      <c r="G745" s="427"/>
      <c r="H745" s="427"/>
      <c r="I745" s="427"/>
      <c r="J745" s="427"/>
      <c r="K745" s="427"/>
      <c r="L745" s="427"/>
      <c r="M745" s="427"/>
      <c r="N745" s="427"/>
      <c r="O745" s="427"/>
      <c r="P745" s="427"/>
      <c r="Q745" s="427"/>
      <c r="R745" s="427"/>
      <c r="S745" s="427"/>
      <c r="T745" s="427"/>
      <c r="U745" s="427"/>
      <c r="V745" s="427"/>
      <c r="W745" s="427"/>
      <c r="X745" s="427"/>
      <c r="Y745" s="427"/>
      <c r="Z745" s="427"/>
      <c r="AA745" s="427"/>
      <c r="AB745" s="427"/>
      <c r="AC745" s="428"/>
      <c r="AD745" s="310">
        <f>'Art. 123'!AF712</f>
        <v>3</v>
      </c>
      <c r="AE745" s="94" t="str">
        <f t="shared" si="147"/>
        <v>No aplica</v>
      </c>
      <c r="AF745">
        <f t="shared" si="148"/>
        <v>1.5</v>
      </c>
      <c r="AG745" s="92" t="str">
        <f t="shared" si="149"/>
        <v>No aplica</v>
      </c>
      <c r="AH745" s="95" t="e">
        <f t="shared" si="150"/>
        <v>#VALUE!</v>
      </c>
      <c r="AI745" s="96" t="str">
        <f t="shared" si="151"/>
        <v>No aplica</v>
      </c>
      <c r="AJ745" s="96" t="e">
        <f t="shared" si="152"/>
        <v>#VALUE!</v>
      </c>
      <c r="AK745" s="96" t="e">
        <f t="shared" si="153"/>
        <v>#VALUE!</v>
      </c>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c r="BY745"/>
      <c r="BZ745"/>
      <c r="CA745"/>
      <c r="CB745"/>
      <c r="CC745"/>
      <c r="CD745"/>
      <c r="CE745"/>
      <c r="CF745"/>
      <c r="CG745"/>
      <c r="CH745"/>
      <c r="CI745"/>
      <c r="CJ745"/>
      <c r="CK745"/>
      <c r="CL745"/>
      <c r="CM745"/>
      <c r="CN745"/>
      <c r="CO745"/>
      <c r="CP745"/>
      <c r="CQ745"/>
      <c r="CR745"/>
      <c r="CS745"/>
      <c r="CT745"/>
      <c r="CU745"/>
      <c r="CV745"/>
      <c r="CW745"/>
      <c r="CX745"/>
      <c r="CY745"/>
      <c r="CZ745"/>
      <c r="DA745"/>
      <c r="DB745"/>
      <c r="DC745"/>
      <c r="DD745"/>
      <c r="DE745"/>
      <c r="DF745"/>
      <c r="DG745"/>
      <c r="DH745"/>
      <c r="DI745"/>
      <c r="DJ745"/>
      <c r="DK745"/>
      <c r="DL745"/>
      <c r="DM745"/>
      <c r="DN745"/>
      <c r="DO745"/>
      <c r="DP745"/>
      <c r="DQ745"/>
      <c r="DR745"/>
      <c r="DS745"/>
      <c r="DT745"/>
      <c r="DU745"/>
      <c r="DV745"/>
      <c r="DW745"/>
      <c r="DX745"/>
      <c r="DY745"/>
      <c r="DZ745"/>
      <c r="EA745"/>
      <c r="EB745"/>
      <c r="EC745"/>
      <c r="ED745"/>
      <c r="EE745"/>
      <c r="EF745"/>
      <c r="EG745"/>
      <c r="EH745"/>
      <c r="EI745"/>
      <c r="EJ745"/>
      <c r="EK745"/>
      <c r="EL745"/>
      <c r="EM745"/>
      <c r="EN745"/>
      <c r="EO745"/>
      <c r="EP745"/>
      <c r="EQ745"/>
      <c r="ER745"/>
      <c r="ES745"/>
      <c r="ET745"/>
      <c r="EU745"/>
      <c r="EV745"/>
      <c r="EW745"/>
      <c r="EX745"/>
      <c r="EY745"/>
      <c r="EZ745"/>
      <c r="FA745"/>
      <c r="FB745"/>
      <c r="FC745"/>
      <c r="FD745"/>
      <c r="FE745"/>
      <c r="FF745"/>
      <c r="FG745"/>
      <c r="FH745"/>
      <c r="FI745"/>
      <c r="FJ745"/>
      <c r="FK745"/>
      <c r="FL745"/>
      <c r="FM745"/>
      <c r="FN745"/>
      <c r="FO745"/>
      <c r="FP745"/>
      <c r="FQ745"/>
      <c r="FR745"/>
      <c r="FS745"/>
      <c r="FT745"/>
      <c r="FU745"/>
      <c r="FV745"/>
      <c r="FW745"/>
      <c r="FX745"/>
      <c r="FY745"/>
      <c r="FZ745"/>
      <c r="GA745"/>
      <c r="GB745"/>
      <c r="GC745"/>
      <c r="GD745"/>
      <c r="GE745"/>
      <c r="GF745"/>
      <c r="GG745"/>
      <c r="GH745"/>
      <c r="GI745"/>
      <c r="GJ745"/>
      <c r="GK745"/>
      <c r="GL745"/>
      <c r="GM745"/>
      <c r="GN745"/>
      <c r="GO745"/>
      <c r="GP745"/>
      <c r="GQ745"/>
      <c r="GR745"/>
      <c r="GS745"/>
      <c r="GT745"/>
      <c r="GU745"/>
      <c r="GV745"/>
      <c r="GW745"/>
      <c r="GX745"/>
      <c r="GY745"/>
      <c r="GZ745"/>
      <c r="HA745"/>
      <c r="HB745"/>
      <c r="HC745"/>
      <c r="HD745"/>
      <c r="HE745"/>
      <c r="HF745"/>
      <c r="HG745"/>
      <c r="HH745"/>
      <c r="HI745"/>
      <c r="HJ745"/>
      <c r="HK745"/>
      <c r="HL745"/>
      <c r="HM745"/>
      <c r="HN745"/>
      <c r="HO745"/>
      <c r="HP745"/>
      <c r="HQ745"/>
      <c r="HR745"/>
      <c r="HS745"/>
      <c r="HT745"/>
      <c r="HU745"/>
      <c r="HV745"/>
      <c r="HW745"/>
      <c r="HX745"/>
      <c r="HY745"/>
      <c r="HZ745"/>
      <c r="IA745"/>
      <c r="IB745"/>
      <c r="IC745"/>
      <c r="ID745"/>
      <c r="IE745"/>
      <c r="IF745"/>
      <c r="IG745"/>
      <c r="IH745"/>
      <c r="II745"/>
      <c r="IJ745"/>
      <c r="IK745"/>
      <c r="IL745"/>
      <c r="IM745"/>
      <c r="IN745"/>
      <c r="IO745"/>
      <c r="IP745"/>
      <c r="IQ745"/>
      <c r="IR745"/>
      <c r="IS745"/>
      <c r="IT745"/>
      <c r="IU745"/>
      <c r="IV745"/>
    </row>
    <row r="746" spans="1:256" ht="24.9" customHeight="1" thickTop="1" thickBot="1" x14ac:dyDescent="0.3">
      <c r="A746" s="392" t="s">
        <v>2456</v>
      </c>
      <c r="B746" s="427"/>
      <c r="C746" s="427"/>
      <c r="D746" s="427"/>
      <c r="E746" s="427"/>
      <c r="F746" s="427"/>
      <c r="G746" s="427"/>
      <c r="H746" s="427"/>
      <c r="I746" s="427"/>
      <c r="J746" s="427"/>
      <c r="K746" s="427"/>
      <c r="L746" s="427"/>
      <c r="M746" s="427"/>
      <c r="N746" s="427"/>
      <c r="O746" s="427"/>
      <c r="P746" s="427"/>
      <c r="Q746" s="427"/>
      <c r="R746" s="427"/>
      <c r="S746" s="427"/>
      <c r="T746" s="427"/>
      <c r="U746" s="427"/>
      <c r="V746" s="427"/>
      <c r="W746" s="427"/>
      <c r="X746" s="427"/>
      <c r="Y746" s="427"/>
      <c r="Z746" s="427"/>
      <c r="AA746" s="427"/>
      <c r="AB746" s="427"/>
      <c r="AC746" s="428"/>
      <c r="AD746" s="310">
        <f>'Art. 123'!AF713</f>
        <v>3</v>
      </c>
      <c r="AE746" s="94" t="str">
        <f t="shared" si="147"/>
        <v>No aplica</v>
      </c>
      <c r="AF746">
        <f t="shared" si="148"/>
        <v>1.5</v>
      </c>
      <c r="AG746" s="92" t="str">
        <f t="shared" si="149"/>
        <v>No aplica</v>
      </c>
      <c r="AH746" s="95" t="e">
        <f t="shared" si="150"/>
        <v>#VALUE!</v>
      </c>
      <c r="AI746" s="96" t="str">
        <f t="shared" si="151"/>
        <v>No aplica</v>
      </c>
      <c r="AJ746" s="96" t="e">
        <f t="shared" si="152"/>
        <v>#VALUE!</v>
      </c>
      <c r="AK746" s="96" t="e">
        <f t="shared" si="153"/>
        <v>#VALUE!</v>
      </c>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c r="BY746"/>
      <c r="BZ746"/>
      <c r="CA746"/>
      <c r="CB746"/>
      <c r="CC746"/>
      <c r="CD746"/>
      <c r="CE746"/>
      <c r="CF746"/>
      <c r="CG746"/>
      <c r="CH746"/>
      <c r="CI746"/>
      <c r="CJ746"/>
      <c r="CK746"/>
      <c r="CL746"/>
      <c r="CM746"/>
      <c r="CN746"/>
      <c r="CO746"/>
      <c r="CP746"/>
      <c r="CQ746"/>
      <c r="CR746"/>
      <c r="CS746"/>
      <c r="CT746"/>
      <c r="CU746"/>
      <c r="CV746"/>
      <c r="CW746"/>
      <c r="CX746"/>
      <c r="CY746"/>
      <c r="CZ746"/>
      <c r="DA746"/>
      <c r="DB746"/>
      <c r="DC746"/>
      <c r="DD746"/>
      <c r="DE746"/>
      <c r="DF746"/>
      <c r="DG746"/>
      <c r="DH746"/>
      <c r="DI746"/>
      <c r="DJ746"/>
      <c r="DK746"/>
      <c r="DL746"/>
      <c r="DM746"/>
      <c r="DN746"/>
      <c r="DO746"/>
      <c r="DP746"/>
      <c r="DQ746"/>
      <c r="DR746"/>
      <c r="DS746"/>
      <c r="DT746"/>
      <c r="DU746"/>
      <c r="DV746"/>
      <c r="DW746"/>
      <c r="DX746"/>
      <c r="DY746"/>
      <c r="DZ746"/>
      <c r="EA746"/>
      <c r="EB746"/>
      <c r="EC746"/>
      <c r="ED746"/>
      <c r="EE746"/>
      <c r="EF746"/>
      <c r="EG746"/>
      <c r="EH746"/>
      <c r="EI746"/>
      <c r="EJ746"/>
      <c r="EK746"/>
      <c r="EL746"/>
      <c r="EM746"/>
      <c r="EN746"/>
      <c r="EO746"/>
      <c r="EP746"/>
      <c r="EQ746"/>
      <c r="ER746"/>
      <c r="ES746"/>
      <c r="ET746"/>
      <c r="EU746"/>
      <c r="EV746"/>
      <c r="EW746"/>
      <c r="EX746"/>
      <c r="EY746"/>
      <c r="EZ746"/>
      <c r="FA746"/>
      <c r="FB746"/>
      <c r="FC746"/>
      <c r="FD746"/>
      <c r="FE746"/>
      <c r="FF746"/>
      <c r="FG746"/>
      <c r="FH746"/>
      <c r="FI746"/>
      <c r="FJ746"/>
      <c r="FK746"/>
      <c r="FL746"/>
      <c r="FM746"/>
      <c r="FN746"/>
      <c r="FO746"/>
      <c r="FP746"/>
      <c r="FQ746"/>
      <c r="FR746"/>
      <c r="FS746"/>
      <c r="FT746"/>
      <c r="FU746"/>
      <c r="FV746"/>
      <c r="FW746"/>
      <c r="FX746"/>
      <c r="FY746"/>
      <c r="FZ746"/>
      <c r="GA746"/>
      <c r="GB746"/>
      <c r="GC746"/>
      <c r="GD746"/>
      <c r="GE746"/>
      <c r="GF746"/>
      <c r="GG746"/>
      <c r="GH746"/>
      <c r="GI746"/>
      <c r="GJ746"/>
      <c r="GK746"/>
      <c r="GL746"/>
      <c r="GM746"/>
      <c r="GN746"/>
      <c r="GO746"/>
      <c r="GP746"/>
      <c r="GQ746"/>
      <c r="GR746"/>
      <c r="GS746"/>
      <c r="GT746"/>
      <c r="GU746"/>
      <c r="GV746"/>
      <c r="GW746"/>
      <c r="GX746"/>
      <c r="GY746"/>
      <c r="GZ746"/>
      <c r="HA746"/>
      <c r="HB746"/>
      <c r="HC746"/>
      <c r="HD746"/>
      <c r="HE746"/>
      <c r="HF746"/>
      <c r="HG746"/>
      <c r="HH746"/>
      <c r="HI746"/>
      <c r="HJ746"/>
      <c r="HK746"/>
      <c r="HL746"/>
      <c r="HM746"/>
      <c r="HN746"/>
      <c r="HO746"/>
      <c r="HP746"/>
      <c r="HQ746"/>
      <c r="HR746"/>
      <c r="HS746"/>
      <c r="HT746"/>
      <c r="HU746"/>
      <c r="HV746"/>
      <c r="HW746"/>
      <c r="HX746"/>
      <c r="HY746"/>
      <c r="HZ746"/>
      <c r="IA746"/>
      <c r="IB746"/>
      <c r="IC746"/>
      <c r="ID746"/>
      <c r="IE746"/>
      <c r="IF746"/>
      <c r="IG746"/>
      <c r="IH746"/>
      <c r="II746"/>
      <c r="IJ746"/>
      <c r="IK746"/>
      <c r="IL746"/>
      <c r="IM746"/>
      <c r="IN746"/>
      <c r="IO746"/>
      <c r="IP746"/>
      <c r="IQ746"/>
      <c r="IR746"/>
      <c r="IS746"/>
      <c r="IT746"/>
      <c r="IU746"/>
      <c r="IV746"/>
    </row>
    <row r="747" spans="1:256" ht="24.9" customHeight="1" thickTop="1" thickBot="1" x14ac:dyDescent="0.3">
      <c r="A747" s="392" t="s">
        <v>2457</v>
      </c>
      <c r="B747" s="427"/>
      <c r="C747" s="427"/>
      <c r="D747" s="427"/>
      <c r="E747" s="427"/>
      <c r="F747" s="427"/>
      <c r="G747" s="427"/>
      <c r="H747" s="427"/>
      <c r="I747" s="427"/>
      <c r="J747" s="427"/>
      <c r="K747" s="427"/>
      <c r="L747" s="427"/>
      <c r="M747" s="427"/>
      <c r="N747" s="427"/>
      <c r="O747" s="427"/>
      <c r="P747" s="427"/>
      <c r="Q747" s="427"/>
      <c r="R747" s="427"/>
      <c r="S747" s="427"/>
      <c r="T747" s="427"/>
      <c r="U747" s="427"/>
      <c r="V747" s="427"/>
      <c r="W747" s="427"/>
      <c r="X747" s="427"/>
      <c r="Y747" s="427"/>
      <c r="Z747" s="427"/>
      <c r="AA747" s="427"/>
      <c r="AB747" s="427"/>
      <c r="AC747" s="428"/>
      <c r="AD747" s="310">
        <f>'Art. 123'!AF714</f>
        <v>3</v>
      </c>
      <c r="AE747" s="94" t="str">
        <f t="shared" si="147"/>
        <v>No aplica</v>
      </c>
      <c r="AF747">
        <f t="shared" si="148"/>
        <v>1.5</v>
      </c>
      <c r="AG747" s="92" t="str">
        <f t="shared" si="149"/>
        <v>No aplica</v>
      </c>
      <c r="AH747" s="95" t="e">
        <f t="shared" si="150"/>
        <v>#VALUE!</v>
      </c>
      <c r="AI747" s="96" t="str">
        <f t="shared" si="151"/>
        <v>No aplica</v>
      </c>
      <c r="AJ747" s="96" t="e">
        <f t="shared" si="152"/>
        <v>#VALUE!</v>
      </c>
      <c r="AK747" s="96" t="e">
        <f t="shared" si="153"/>
        <v>#VALUE!</v>
      </c>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c r="BY747"/>
      <c r="BZ747"/>
      <c r="CA747"/>
      <c r="CB747"/>
      <c r="CC747"/>
      <c r="CD747"/>
      <c r="CE747"/>
      <c r="CF747"/>
      <c r="CG747"/>
      <c r="CH747"/>
      <c r="CI747"/>
      <c r="CJ747"/>
      <c r="CK747"/>
      <c r="CL747"/>
      <c r="CM747"/>
      <c r="CN747"/>
      <c r="CO747"/>
      <c r="CP747"/>
      <c r="CQ747"/>
      <c r="CR747"/>
      <c r="CS747"/>
      <c r="CT747"/>
      <c r="CU747"/>
      <c r="CV747"/>
      <c r="CW747"/>
      <c r="CX747"/>
      <c r="CY747"/>
      <c r="CZ747"/>
      <c r="DA747"/>
      <c r="DB747"/>
      <c r="DC747"/>
      <c r="DD747"/>
      <c r="DE747"/>
      <c r="DF747"/>
      <c r="DG747"/>
      <c r="DH747"/>
      <c r="DI747"/>
      <c r="DJ747"/>
      <c r="DK747"/>
      <c r="DL747"/>
      <c r="DM747"/>
      <c r="DN747"/>
      <c r="DO747"/>
      <c r="DP747"/>
      <c r="DQ747"/>
      <c r="DR747"/>
      <c r="DS747"/>
      <c r="DT747"/>
      <c r="DU747"/>
      <c r="DV747"/>
      <c r="DW747"/>
      <c r="DX747"/>
      <c r="DY747"/>
      <c r="DZ747"/>
      <c r="EA747"/>
      <c r="EB747"/>
      <c r="EC747"/>
      <c r="ED747"/>
      <c r="EE747"/>
      <c r="EF747"/>
      <c r="EG747"/>
      <c r="EH747"/>
      <c r="EI747"/>
      <c r="EJ747"/>
      <c r="EK747"/>
      <c r="EL747"/>
      <c r="EM747"/>
      <c r="EN747"/>
      <c r="EO747"/>
      <c r="EP747"/>
      <c r="EQ747"/>
      <c r="ER747"/>
      <c r="ES747"/>
      <c r="ET747"/>
      <c r="EU747"/>
      <c r="EV747"/>
      <c r="EW747"/>
      <c r="EX747"/>
      <c r="EY747"/>
      <c r="EZ747"/>
      <c r="FA747"/>
      <c r="FB747"/>
      <c r="FC747"/>
      <c r="FD747"/>
      <c r="FE747"/>
      <c r="FF747"/>
      <c r="FG747"/>
      <c r="FH747"/>
      <c r="FI747"/>
      <c r="FJ747"/>
      <c r="FK747"/>
      <c r="FL747"/>
      <c r="FM747"/>
      <c r="FN747"/>
      <c r="FO747"/>
      <c r="FP747"/>
      <c r="FQ747"/>
      <c r="FR747"/>
      <c r="FS747"/>
      <c r="FT747"/>
      <c r="FU747"/>
      <c r="FV747"/>
      <c r="FW747"/>
      <c r="FX747"/>
      <c r="FY747"/>
      <c r="FZ747"/>
      <c r="GA747"/>
      <c r="GB747"/>
      <c r="GC747"/>
      <c r="GD747"/>
      <c r="GE747"/>
      <c r="GF747"/>
      <c r="GG747"/>
      <c r="GH747"/>
      <c r="GI747"/>
      <c r="GJ747"/>
      <c r="GK747"/>
      <c r="GL747"/>
      <c r="GM747"/>
      <c r="GN747"/>
      <c r="GO747"/>
      <c r="GP747"/>
      <c r="GQ747"/>
      <c r="GR747"/>
      <c r="GS747"/>
      <c r="GT747"/>
      <c r="GU747"/>
      <c r="GV747"/>
      <c r="GW747"/>
      <c r="GX747"/>
      <c r="GY747"/>
      <c r="GZ747"/>
      <c r="HA747"/>
      <c r="HB747"/>
      <c r="HC747"/>
      <c r="HD747"/>
      <c r="HE747"/>
      <c r="HF747"/>
      <c r="HG747"/>
      <c r="HH747"/>
      <c r="HI747"/>
      <c r="HJ747"/>
      <c r="HK747"/>
      <c r="HL747"/>
      <c r="HM747"/>
      <c r="HN747"/>
      <c r="HO747"/>
      <c r="HP747"/>
      <c r="HQ747"/>
      <c r="HR747"/>
      <c r="HS747"/>
      <c r="HT747"/>
      <c r="HU747"/>
      <c r="HV747"/>
      <c r="HW747"/>
      <c r="HX747"/>
      <c r="HY747"/>
      <c r="HZ747"/>
      <c r="IA747"/>
      <c r="IB747"/>
      <c r="IC747"/>
      <c r="ID747"/>
      <c r="IE747"/>
      <c r="IF747"/>
      <c r="IG747"/>
      <c r="IH747"/>
      <c r="II747"/>
      <c r="IJ747"/>
      <c r="IK747"/>
      <c r="IL747"/>
      <c r="IM747"/>
      <c r="IN747"/>
      <c r="IO747"/>
      <c r="IP747"/>
      <c r="IQ747"/>
      <c r="IR747"/>
      <c r="IS747"/>
      <c r="IT747"/>
      <c r="IU747"/>
      <c r="IV747"/>
    </row>
    <row r="748" spans="1:256" ht="24.9" customHeight="1" thickTop="1" x14ac:dyDescent="0.25">
      <c r="A748" s="437" t="s">
        <v>1758</v>
      </c>
      <c r="B748" s="438"/>
      <c r="C748" s="438"/>
      <c r="D748" s="438"/>
      <c r="E748" s="438"/>
      <c r="F748" s="438"/>
      <c r="G748" s="438"/>
      <c r="H748" s="438"/>
      <c r="I748" s="438"/>
      <c r="J748" s="438"/>
      <c r="K748" s="438"/>
      <c r="L748" s="438"/>
      <c r="M748" s="438"/>
      <c r="N748" s="438"/>
      <c r="O748" s="438"/>
      <c r="P748" s="438"/>
      <c r="Q748" s="438"/>
      <c r="R748" s="438"/>
      <c r="S748" s="438"/>
      <c r="T748" s="438"/>
      <c r="U748" s="438"/>
      <c r="V748" s="438"/>
      <c r="W748" s="438"/>
      <c r="X748" s="438"/>
      <c r="Y748" s="438"/>
      <c r="Z748" s="438"/>
      <c r="AA748" s="438"/>
      <c r="AB748" s="438"/>
      <c r="AC748" s="438"/>
      <c r="AD748" s="439"/>
      <c r="AE748" s="94">
        <f>SUM(AE740:AE747)</f>
        <v>0</v>
      </c>
      <c r="AF748" s="61"/>
      <c r="AG748" s="97">
        <f>SUM(AG737:AG747)</f>
        <v>0</v>
      </c>
      <c r="AH748" s="98"/>
      <c r="AI748" s="99"/>
      <c r="AJ748" s="99"/>
      <c r="AK748" s="99"/>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c r="BY748"/>
      <c r="BZ748"/>
      <c r="CA748"/>
      <c r="CB748"/>
      <c r="CC748"/>
      <c r="CD748"/>
      <c r="CE748"/>
      <c r="CF748"/>
      <c r="CG748"/>
      <c r="CH748"/>
      <c r="CI748"/>
      <c r="CJ748"/>
      <c r="CK748"/>
      <c r="CL748"/>
      <c r="CM748"/>
      <c r="CN748"/>
      <c r="CO748"/>
      <c r="CP748"/>
      <c r="CQ748"/>
      <c r="CR748"/>
      <c r="CS748"/>
      <c r="CT748"/>
      <c r="CU748"/>
      <c r="CV748"/>
      <c r="CW748"/>
      <c r="CX748"/>
      <c r="CY748"/>
      <c r="CZ748"/>
      <c r="DA748"/>
      <c r="DB748"/>
      <c r="DC748"/>
      <c r="DD748"/>
      <c r="DE748"/>
      <c r="DF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c r="FD748"/>
      <c r="FE748"/>
      <c r="FF748"/>
      <c r="FG748"/>
      <c r="FH748"/>
      <c r="FI748"/>
      <c r="FJ748"/>
      <c r="FK748"/>
      <c r="FL748"/>
      <c r="FM748"/>
      <c r="FN748"/>
      <c r="FO748"/>
      <c r="FP748"/>
      <c r="FQ748"/>
      <c r="FR748"/>
      <c r="FS748"/>
      <c r="FT748"/>
      <c r="FU748"/>
      <c r="FV748"/>
      <c r="FW748"/>
      <c r="FX748"/>
      <c r="FY748"/>
      <c r="FZ748"/>
      <c r="GA748"/>
      <c r="GB748"/>
      <c r="GC748"/>
      <c r="GD748"/>
      <c r="GE748"/>
      <c r="GF748"/>
      <c r="GG748"/>
      <c r="GH748"/>
      <c r="GI748"/>
      <c r="GJ748"/>
      <c r="GK748"/>
      <c r="GL748"/>
      <c r="GM748"/>
      <c r="GN748"/>
      <c r="GO748"/>
      <c r="GP748"/>
      <c r="GQ748"/>
      <c r="GR748"/>
      <c r="GS748"/>
      <c r="GT748"/>
      <c r="GU748"/>
      <c r="GV748"/>
      <c r="GW748"/>
      <c r="GX748"/>
      <c r="GY748"/>
      <c r="GZ748"/>
      <c r="HA748"/>
      <c r="HB748"/>
      <c r="HC748"/>
      <c r="HD748"/>
      <c r="HE748"/>
      <c r="HF748"/>
      <c r="HG748"/>
      <c r="HH748"/>
      <c r="HI748"/>
      <c r="HJ748"/>
      <c r="HK748"/>
      <c r="HL748"/>
      <c r="HM748"/>
      <c r="HN748"/>
      <c r="HO748"/>
      <c r="HP748"/>
      <c r="HQ748"/>
      <c r="HR748"/>
      <c r="HS748"/>
      <c r="HT748"/>
      <c r="HU748"/>
      <c r="HV748"/>
      <c r="HW748"/>
      <c r="HX748"/>
      <c r="HY748"/>
      <c r="HZ748"/>
      <c r="IA748"/>
      <c r="IB748"/>
      <c r="IC748"/>
      <c r="ID748"/>
      <c r="IE748"/>
      <c r="IF748"/>
      <c r="IG748"/>
      <c r="IH748"/>
      <c r="II748"/>
      <c r="IJ748"/>
      <c r="IK748"/>
      <c r="IL748"/>
      <c r="IM748"/>
      <c r="IN748"/>
      <c r="IO748"/>
      <c r="IP748"/>
      <c r="IQ748"/>
      <c r="IR748"/>
      <c r="IS748"/>
      <c r="IT748"/>
      <c r="IU748"/>
      <c r="IV748"/>
    </row>
    <row r="749" spans="1:256" ht="24.9" customHeight="1" x14ac:dyDescent="0.25">
      <c r="A749" s="440" t="s">
        <v>1759</v>
      </c>
      <c r="B749" s="441"/>
      <c r="C749" s="441"/>
      <c r="D749" s="441"/>
      <c r="E749" s="441"/>
      <c r="F749" s="441"/>
      <c r="G749" s="441"/>
      <c r="H749" s="441"/>
      <c r="I749" s="441"/>
      <c r="J749" s="441"/>
      <c r="K749" s="441"/>
      <c r="L749" s="441"/>
      <c r="M749" s="441"/>
      <c r="N749" s="441"/>
      <c r="O749" s="441"/>
      <c r="P749" s="441"/>
      <c r="Q749" s="441"/>
      <c r="R749" s="441"/>
      <c r="S749" s="441"/>
      <c r="T749" s="441"/>
      <c r="U749" s="441"/>
      <c r="V749" s="441"/>
      <c r="W749" s="441"/>
      <c r="X749" s="441"/>
      <c r="Y749" s="441"/>
      <c r="Z749" s="441"/>
      <c r="AA749" s="441"/>
      <c r="AB749" s="441"/>
      <c r="AC749" s="441"/>
      <c r="AD749" s="442"/>
      <c r="AE749" s="94">
        <f>AE748/$AE$23*100</f>
        <v>0</v>
      </c>
      <c r="AF749" s="61"/>
      <c r="AG749" s="97"/>
      <c r="AH749" s="98"/>
      <c r="AI749" s="99"/>
      <c r="AJ749" s="99"/>
      <c r="AK749" s="9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c r="BY749"/>
      <c r="BZ749"/>
      <c r="CA749"/>
      <c r="CB749"/>
      <c r="CC749"/>
      <c r="CD749"/>
      <c r="CE749"/>
      <c r="CF749"/>
      <c r="CG749"/>
      <c r="CH749"/>
      <c r="CI749"/>
      <c r="CJ749"/>
      <c r="CK749"/>
      <c r="CL749"/>
      <c r="CM749"/>
      <c r="CN749"/>
      <c r="CO749"/>
      <c r="CP749"/>
      <c r="CQ749"/>
      <c r="CR749"/>
      <c r="CS749"/>
      <c r="CT749"/>
      <c r="CU749"/>
      <c r="CV749"/>
      <c r="CW749"/>
      <c r="CX749"/>
      <c r="CY749"/>
      <c r="CZ749"/>
      <c r="DA749"/>
      <c r="DB749"/>
      <c r="DC749"/>
      <c r="DD749"/>
      <c r="DE749"/>
      <c r="DF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c r="FD749"/>
      <c r="FE749"/>
      <c r="FF749"/>
      <c r="FG749"/>
      <c r="FH749"/>
      <c r="FI749"/>
      <c r="FJ749"/>
      <c r="FK749"/>
      <c r="FL749"/>
      <c r="FM749"/>
      <c r="FN749"/>
      <c r="FO749"/>
      <c r="FP749"/>
      <c r="FQ749"/>
      <c r="FR749"/>
      <c r="FS749"/>
      <c r="FT749"/>
      <c r="FU749"/>
      <c r="FV749"/>
      <c r="FW749"/>
      <c r="FX749"/>
      <c r="FY749"/>
      <c r="FZ749"/>
      <c r="GA749"/>
      <c r="GB749"/>
      <c r="GC749"/>
      <c r="GD749"/>
      <c r="GE749"/>
      <c r="GF749"/>
      <c r="GG749"/>
      <c r="GH749"/>
      <c r="GI749"/>
      <c r="GJ749"/>
      <c r="GK749"/>
      <c r="GL749"/>
      <c r="GM749"/>
      <c r="GN749"/>
      <c r="GO749"/>
      <c r="GP749"/>
      <c r="GQ749"/>
      <c r="GR749"/>
      <c r="GS749"/>
      <c r="GT749"/>
      <c r="GU749"/>
      <c r="GV749"/>
      <c r="GW749"/>
      <c r="GX749"/>
      <c r="GY749"/>
      <c r="GZ749"/>
      <c r="HA749"/>
      <c r="HB749"/>
      <c r="HC749"/>
      <c r="HD749"/>
      <c r="HE749"/>
      <c r="HF749"/>
      <c r="HG749"/>
      <c r="HH749"/>
      <c r="HI749"/>
      <c r="HJ749"/>
      <c r="HK749"/>
      <c r="HL749"/>
      <c r="HM749"/>
      <c r="HN749"/>
      <c r="HO749"/>
      <c r="HP749"/>
      <c r="HQ749"/>
      <c r="HR749"/>
      <c r="HS749"/>
      <c r="HT749"/>
      <c r="HU749"/>
      <c r="HV749"/>
      <c r="HW749"/>
      <c r="HX749"/>
      <c r="HY749"/>
      <c r="HZ749"/>
      <c r="IA749"/>
      <c r="IB749"/>
      <c r="IC749"/>
      <c r="ID749"/>
      <c r="IE749"/>
      <c r="IF749"/>
      <c r="IG749"/>
      <c r="IH749"/>
      <c r="II749"/>
      <c r="IJ749"/>
      <c r="IK749"/>
      <c r="IL749"/>
      <c r="IM749"/>
      <c r="IN749"/>
      <c r="IO749"/>
      <c r="IP749"/>
      <c r="IQ749"/>
      <c r="IR749"/>
      <c r="IS749"/>
      <c r="IT749"/>
      <c r="IU749"/>
      <c r="IV749"/>
    </row>
    <row r="750" spans="1:256" ht="24.9" customHeight="1" thickBot="1" x14ac:dyDescent="0.3">
      <c r="A750" s="73"/>
      <c r="B750" s="73"/>
      <c r="C750" s="73"/>
      <c r="D750" s="73"/>
      <c r="E750" s="73"/>
      <c r="F750" s="73"/>
      <c r="G750" s="73"/>
      <c r="H750" s="73"/>
      <c r="I750" s="73"/>
      <c r="J750" s="73"/>
      <c r="K750" s="73"/>
      <c r="L750" s="73"/>
      <c r="M750" s="73"/>
      <c r="N750" s="73"/>
      <c r="O750" s="73"/>
      <c r="P750" s="73"/>
      <c r="Q750" s="100"/>
      <c r="R750" s="73"/>
      <c r="S750" s="73"/>
      <c r="T750" s="73"/>
      <c r="U750" s="73"/>
      <c r="V750" s="73"/>
      <c r="W750" s="73"/>
      <c r="X750" s="73"/>
      <c r="Y750" s="73"/>
      <c r="Z750" s="73"/>
      <c r="AA750" s="73"/>
      <c r="AB750" s="73"/>
      <c r="AC750" s="73"/>
      <c r="AD750" s="101"/>
      <c r="AE750" s="101"/>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c r="BY750"/>
      <c r="BZ750"/>
      <c r="CA750"/>
      <c r="CB750"/>
      <c r="CC750"/>
      <c r="CD750"/>
      <c r="CE750"/>
      <c r="CF750"/>
      <c r="CG750"/>
      <c r="CH750"/>
      <c r="CI750"/>
      <c r="CJ750"/>
      <c r="CK750"/>
      <c r="CL750"/>
      <c r="CM750"/>
      <c r="CN750"/>
      <c r="CO750"/>
      <c r="CP750"/>
      <c r="CQ750"/>
      <c r="CR750"/>
      <c r="CS750"/>
      <c r="CT750"/>
      <c r="CU750"/>
      <c r="CV750"/>
      <c r="CW750"/>
      <c r="CX750"/>
      <c r="CY750"/>
      <c r="CZ750"/>
      <c r="DA750"/>
      <c r="DB750"/>
      <c r="DC750"/>
      <c r="DD750"/>
      <c r="DE750"/>
      <c r="DF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c r="FD750"/>
      <c r="FE750"/>
      <c r="FF750"/>
      <c r="FG750"/>
      <c r="FH750"/>
      <c r="FI750"/>
      <c r="FJ750"/>
      <c r="FK750"/>
      <c r="FL750"/>
      <c r="FM750"/>
      <c r="FN750"/>
      <c r="FO750"/>
      <c r="FP750"/>
      <c r="FQ750"/>
      <c r="FR750"/>
      <c r="FS750"/>
      <c r="FT750"/>
      <c r="FU750"/>
      <c r="FV750"/>
      <c r="FW750"/>
      <c r="FX750"/>
      <c r="FY750"/>
      <c r="FZ750"/>
      <c r="GA750"/>
      <c r="GB750"/>
      <c r="GC750"/>
      <c r="GD750"/>
      <c r="GE750"/>
      <c r="GF750"/>
      <c r="GG750"/>
      <c r="GH750"/>
      <c r="GI750"/>
      <c r="GJ750"/>
      <c r="GK750"/>
      <c r="GL750"/>
      <c r="GM750"/>
      <c r="GN750"/>
      <c r="GO750"/>
      <c r="GP750"/>
      <c r="GQ750"/>
      <c r="GR750"/>
      <c r="GS750"/>
      <c r="GT750"/>
      <c r="GU750"/>
      <c r="GV750"/>
      <c r="GW750"/>
      <c r="GX750"/>
      <c r="GY750"/>
      <c r="GZ750"/>
      <c r="HA750"/>
      <c r="HB750"/>
      <c r="HC750"/>
      <c r="HD750"/>
      <c r="HE750"/>
      <c r="HF750"/>
      <c r="HG750"/>
      <c r="HH750"/>
      <c r="HI750"/>
      <c r="HJ750"/>
      <c r="HK750"/>
      <c r="HL750"/>
      <c r="HM750"/>
      <c r="HN750"/>
      <c r="HO750"/>
      <c r="HP750"/>
      <c r="HQ750"/>
      <c r="HR750"/>
      <c r="HS750"/>
      <c r="HT750"/>
      <c r="HU750"/>
      <c r="HV750"/>
      <c r="HW750"/>
      <c r="HX750"/>
      <c r="HY750"/>
      <c r="HZ750"/>
      <c r="IA750"/>
      <c r="IB750"/>
      <c r="IC750"/>
      <c r="ID750"/>
      <c r="IE750"/>
      <c r="IF750"/>
      <c r="IG750"/>
      <c r="IH750"/>
      <c r="II750"/>
      <c r="IJ750"/>
      <c r="IK750"/>
      <c r="IL750"/>
      <c r="IM750"/>
      <c r="IN750"/>
      <c r="IO750"/>
      <c r="IP750"/>
      <c r="IQ750"/>
      <c r="IR750"/>
      <c r="IS750"/>
      <c r="IT750"/>
      <c r="IU750"/>
      <c r="IV750"/>
    </row>
    <row r="751" spans="1:256" ht="24.9" customHeight="1" thickTop="1" thickBot="1" x14ac:dyDescent="0.3">
      <c r="A751" s="391" t="s">
        <v>198</v>
      </c>
      <c r="B751" s="443"/>
      <c r="C751" s="443"/>
      <c r="D751" s="443"/>
      <c r="E751" s="443"/>
      <c r="F751" s="443"/>
      <c r="G751" s="443"/>
      <c r="H751" s="443"/>
      <c r="I751" s="443"/>
      <c r="J751" s="443"/>
      <c r="K751" s="443"/>
      <c r="L751" s="443"/>
      <c r="M751" s="443"/>
      <c r="N751" s="443"/>
      <c r="O751" s="443"/>
      <c r="P751" s="443"/>
      <c r="Q751" s="443"/>
      <c r="R751" s="443"/>
      <c r="S751" s="443"/>
      <c r="T751" s="443"/>
      <c r="U751" s="443"/>
      <c r="V751" s="443"/>
      <c r="W751" s="443"/>
      <c r="X751" s="443"/>
      <c r="Y751" s="443"/>
      <c r="Z751" s="443"/>
      <c r="AA751" s="443"/>
      <c r="AB751" s="443"/>
      <c r="AC751" s="443"/>
      <c r="AD751" s="112" t="s">
        <v>187</v>
      </c>
      <c r="AE751" s="113" t="s">
        <v>7</v>
      </c>
      <c r="AF751" s="92" t="s">
        <v>1666</v>
      </c>
      <c r="AG751" s="92" t="s">
        <v>1667</v>
      </c>
      <c r="AH751" s="92" t="s">
        <v>1668</v>
      </c>
      <c r="AI751" s="93" t="s">
        <v>1669</v>
      </c>
      <c r="AJ751" s="92"/>
      <c r="AK751" s="93" t="s">
        <v>1670</v>
      </c>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c r="BY751"/>
      <c r="BZ751"/>
      <c r="CA751"/>
      <c r="CB751"/>
      <c r="CC751"/>
      <c r="CD751"/>
      <c r="CE751"/>
      <c r="CF751"/>
      <c r="CG751"/>
      <c r="CH751"/>
      <c r="CI751"/>
      <c r="CJ751"/>
      <c r="CK751"/>
      <c r="CL751"/>
      <c r="CM751"/>
      <c r="CN751"/>
      <c r="CO751"/>
      <c r="CP751"/>
      <c r="CQ751"/>
      <c r="CR751"/>
      <c r="CS751"/>
      <c r="CT751"/>
      <c r="CU751"/>
      <c r="CV751"/>
      <c r="CW751"/>
      <c r="CX751"/>
      <c r="CY751"/>
      <c r="CZ751"/>
      <c r="DA751"/>
      <c r="DB751"/>
      <c r="DC751"/>
      <c r="DD751"/>
      <c r="DE751"/>
      <c r="DF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c r="FD751"/>
      <c r="FE751"/>
      <c r="FF751"/>
      <c r="FG751"/>
      <c r="FH751"/>
      <c r="FI751"/>
      <c r="FJ751"/>
      <c r="FK751"/>
      <c r="FL751"/>
      <c r="FM751"/>
      <c r="FN751"/>
      <c r="FO751"/>
      <c r="FP751"/>
      <c r="FQ751"/>
      <c r="FR751"/>
      <c r="FS751"/>
      <c r="FT751"/>
      <c r="FU751"/>
      <c r="FV751"/>
      <c r="FW751"/>
      <c r="FX751"/>
      <c r="FY751"/>
      <c r="FZ751"/>
      <c r="GA751"/>
      <c r="GB751"/>
      <c r="GC751"/>
      <c r="GD751"/>
      <c r="GE751"/>
      <c r="GF751"/>
      <c r="GG751"/>
      <c r="GH751"/>
      <c r="GI751"/>
      <c r="GJ751"/>
      <c r="GK751"/>
      <c r="GL751"/>
      <c r="GM751"/>
      <c r="GN751"/>
      <c r="GO751"/>
      <c r="GP751"/>
      <c r="GQ751"/>
      <c r="GR751"/>
      <c r="GS751"/>
      <c r="GT751"/>
      <c r="GU751"/>
      <c r="GV751"/>
      <c r="GW751"/>
      <c r="GX751"/>
      <c r="GY751"/>
      <c r="GZ751"/>
      <c r="HA751"/>
      <c r="HB751"/>
      <c r="HC751"/>
      <c r="HD751"/>
      <c r="HE751"/>
      <c r="HF751"/>
      <c r="HG751"/>
      <c r="HH751"/>
      <c r="HI751"/>
      <c r="HJ751"/>
      <c r="HK751"/>
      <c r="HL751"/>
      <c r="HM751"/>
      <c r="HN751"/>
      <c r="HO751"/>
      <c r="HP751"/>
      <c r="HQ751"/>
      <c r="HR751"/>
      <c r="HS751"/>
      <c r="HT751"/>
      <c r="HU751"/>
      <c r="HV751"/>
      <c r="HW751"/>
      <c r="HX751"/>
      <c r="HY751"/>
      <c r="HZ751"/>
      <c r="IA751"/>
      <c r="IB751"/>
      <c r="IC751"/>
      <c r="ID751"/>
      <c r="IE751"/>
      <c r="IF751"/>
      <c r="IG751"/>
      <c r="IH751"/>
      <c r="II751"/>
      <c r="IJ751"/>
      <c r="IK751"/>
      <c r="IL751"/>
      <c r="IM751"/>
      <c r="IN751"/>
      <c r="IO751"/>
      <c r="IP751"/>
      <c r="IQ751"/>
      <c r="IR751"/>
      <c r="IS751"/>
      <c r="IT751"/>
      <c r="IU751"/>
      <c r="IV751"/>
    </row>
    <row r="752" spans="1:256" ht="24.9" customHeight="1" thickTop="1" thickBot="1" x14ac:dyDescent="0.3">
      <c r="A752" s="392" t="s">
        <v>2458</v>
      </c>
      <c r="B752" s="427"/>
      <c r="C752" s="427"/>
      <c r="D752" s="427"/>
      <c r="E752" s="427"/>
      <c r="F752" s="427"/>
      <c r="G752" s="427"/>
      <c r="H752" s="427"/>
      <c r="I752" s="427"/>
      <c r="J752" s="427"/>
      <c r="K752" s="427"/>
      <c r="L752" s="427"/>
      <c r="M752" s="427"/>
      <c r="N752" s="427"/>
      <c r="O752" s="427"/>
      <c r="P752" s="427"/>
      <c r="Q752" s="427"/>
      <c r="R752" s="427"/>
      <c r="S752" s="427"/>
      <c r="T752" s="427"/>
      <c r="U752" s="427"/>
      <c r="V752" s="427"/>
      <c r="W752" s="427"/>
      <c r="X752" s="427"/>
      <c r="Y752" s="427"/>
      <c r="Z752" s="427"/>
      <c r="AA752" s="427"/>
      <c r="AB752" s="427"/>
      <c r="AC752" s="428"/>
      <c r="AD752" s="310">
        <f>'Art. 123'!AF717</f>
        <v>3</v>
      </c>
      <c r="AE752" s="94" t="str">
        <f t="shared" ref="AE752:AE760" si="154">IF(AG752=1,AK752,AG752)</f>
        <v>No aplica</v>
      </c>
      <c r="AF752">
        <f t="shared" ref="AF752:AF760" si="155">AD752/2</f>
        <v>1.5</v>
      </c>
      <c r="AG752" s="92" t="str">
        <f t="shared" ref="AG752:AG760" si="156">IF(AND(AF752&gt;=0,AF752&lt;=1),1,"No aplica")</f>
        <v>No aplica</v>
      </c>
      <c r="AH752" s="95" t="e">
        <f t="shared" ref="AH752:AH760" si="157">AD752/(AG752*2)</f>
        <v>#VALUE!</v>
      </c>
      <c r="AI752" s="96" t="str">
        <f t="shared" ref="AI752:AI760" si="158">IF(AG752=1,AG752/$AG$761,"No aplica")</f>
        <v>No aplica</v>
      </c>
      <c r="AJ752" s="96" t="e">
        <f t="shared" ref="AJ752:AJ760" si="159">AF752*AI752</f>
        <v>#VALUE!</v>
      </c>
      <c r="AK752" s="96" t="e">
        <f t="shared" ref="AK752:AK760" si="160">AJ752*$AE$23</f>
        <v>#VALUE!</v>
      </c>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c r="BY752"/>
      <c r="BZ752"/>
      <c r="CA752"/>
      <c r="CB752"/>
      <c r="CC752"/>
      <c r="CD752"/>
      <c r="CE752"/>
      <c r="CF752"/>
      <c r="CG752"/>
      <c r="CH752"/>
      <c r="CI752"/>
      <c r="CJ752"/>
      <c r="CK752"/>
      <c r="CL752"/>
      <c r="CM752"/>
      <c r="CN752"/>
      <c r="CO752"/>
      <c r="CP752"/>
      <c r="CQ752"/>
      <c r="CR752"/>
      <c r="CS752"/>
      <c r="CT752"/>
      <c r="CU752"/>
      <c r="CV752"/>
      <c r="CW752"/>
      <c r="CX752"/>
      <c r="CY752"/>
      <c r="CZ752"/>
      <c r="DA752"/>
      <c r="DB752"/>
      <c r="DC752"/>
      <c r="DD752"/>
      <c r="DE752"/>
      <c r="DF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c r="FD752"/>
      <c r="FE752"/>
      <c r="FF752"/>
      <c r="FG752"/>
      <c r="FH752"/>
      <c r="FI752"/>
      <c r="FJ752"/>
      <c r="FK752"/>
      <c r="FL752"/>
      <c r="FM752"/>
      <c r="FN752"/>
      <c r="FO752"/>
      <c r="FP752"/>
      <c r="FQ752"/>
      <c r="FR752"/>
      <c r="FS752"/>
      <c r="FT752"/>
      <c r="FU752"/>
      <c r="FV752"/>
      <c r="FW752"/>
      <c r="FX752"/>
      <c r="FY752"/>
      <c r="FZ752"/>
      <c r="GA752"/>
      <c r="GB752"/>
      <c r="GC752"/>
      <c r="GD752"/>
      <c r="GE752"/>
      <c r="GF752"/>
      <c r="GG752"/>
      <c r="GH752"/>
      <c r="GI752"/>
      <c r="GJ752"/>
      <c r="GK752"/>
      <c r="GL752"/>
      <c r="GM752"/>
      <c r="GN752"/>
      <c r="GO752"/>
      <c r="GP752"/>
      <c r="GQ752"/>
      <c r="GR752"/>
      <c r="GS752"/>
      <c r="GT752"/>
      <c r="GU752"/>
      <c r="GV752"/>
      <c r="GW752"/>
      <c r="GX752"/>
      <c r="GY752"/>
      <c r="GZ752"/>
      <c r="HA752"/>
      <c r="HB752"/>
      <c r="HC752"/>
      <c r="HD752"/>
      <c r="HE752"/>
      <c r="HF752"/>
      <c r="HG752"/>
      <c r="HH752"/>
      <c r="HI752"/>
      <c r="HJ752"/>
      <c r="HK752"/>
      <c r="HL752"/>
      <c r="HM752"/>
      <c r="HN752"/>
      <c r="HO752"/>
      <c r="HP752"/>
      <c r="HQ752"/>
      <c r="HR752"/>
      <c r="HS752"/>
      <c r="HT752"/>
      <c r="HU752"/>
      <c r="HV752"/>
      <c r="HW752"/>
      <c r="HX752"/>
      <c r="HY752"/>
      <c r="HZ752"/>
      <c r="IA752"/>
      <c r="IB752"/>
      <c r="IC752"/>
      <c r="ID752"/>
      <c r="IE752"/>
      <c r="IF752"/>
      <c r="IG752"/>
      <c r="IH752"/>
      <c r="II752"/>
      <c r="IJ752"/>
      <c r="IK752"/>
      <c r="IL752"/>
      <c r="IM752"/>
      <c r="IN752"/>
      <c r="IO752"/>
      <c r="IP752"/>
      <c r="IQ752"/>
      <c r="IR752"/>
      <c r="IS752"/>
      <c r="IT752"/>
      <c r="IU752"/>
      <c r="IV752"/>
    </row>
    <row r="753" spans="1:256" ht="24.9" customHeight="1" thickTop="1" thickBot="1" x14ac:dyDescent="0.3">
      <c r="A753" s="392" t="s">
        <v>2459</v>
      </c>
      <c r="B753" s="427"/>
      <c r="C753" s="427"/>
      <c r="D753" s="427"/>
      <c r="E753" s="427"/>
      <c r="F753" s="427"/>
      <c r="G753" s="427"/>
      <c r="H753" s="427"/>
      <c r="I753" s="427"/>
      <c r="J753" s="427"/>
      <c r="K753" s="427"/>
      <c r="L753" s="427"/>
      <c r="M753" s="427"/>
      <c r="N753" s="427"/>
      <c r="O753" s="427"/>
      <c r="P753" s="427"/>
      <c r="Q753" s="427"/>
      <c r="R753" s="427"/>
      <c r="S753" s="427"/>
      <c r="T753" s="427"/>
      <c r="U753" s="427"/>
      <c r="V753" s="427"/>
      <c r="W753" s="427"/>
      <c r="X753" s="427"/>
      <c r="Y753" s="427"/>
      <c r="Z753" s="427"/>
      <c r="AA753" s="427"/>
      <c r="AB753" s="427"/>
      <c r="AC753" s="428"/>
      <c r="AD753" s="310">
        <f>'Art. 123'!AF718</f>
        <v>3</v>
      </c>
      <c r="AE753" s="94" t="str">
        <f t="shared" si="154"/>
        <v>No aplica</v>
      </c>
      <c r="AF753">
        <f t="shared" si="155"/>
        <v>1.5</v>
      </c>
      <c r="AG753" s="92" t="str">
        <f t="shared" si="156"/>
        <v>No aplica</v>
      </c>
      <c r="AH753" s="95" t="e">
        <f t="shared" si="157"/>
        <v>#VALUE!</v>
      </c>
      <c r="AI753" s="96" t="str">
        <f t="shared" si="158"/>
        <v>No aplica</v>
      </c>
      <c r="AJ753" s="96" t="e">
        <f t="shared" si="159"/>
        <v>#VALUE!</v>
      </c>
      <c r="AK753" s="96" t="e">
        <f t="shared" si="160"/>
        <v>#VALUE!</v>
      </c>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c r="BY753"/>
      <c r="BZ753"/>
      <c r="CA753"/>
      <c r="CB753"/>
      <c r="CC753"/>
      <c r="CD753"/>
      <c r="CE753"/>
      <c r="CF753"/>
      <c r="CG753"/>
      <c r="CH753"/>
      <c r="CI753"/>
      <c r="CJ753"/>
      <c r="CK753"/>
      <c r="CL753"/>
      <c r="CM753"/>
      <c r="CN753"/>
      <c r="CO753"/>
      <c r="CP753"/>
      <c r="CQ753"/>
      <c r="CR753"/>
      <c r="CS753"/>
      <c r="CT753"/>
      <c r="CU753"/>
      <c r="CV753"/>
      <c r="CW753"/>
      <c r="CX753"/>
      <c r="CY753"/>
      <c r="CZ753"/>
      <c r="DA753"/>
      <c r="DB753"/>
      <c r="DC753"/>
      <c r="DD753"/>
      <c r="DE753"/>
      <c r="DF753"/>
      <c r="DG753"/>
      <c r="DH753"/>
      <c r="DI753"/>
      <c r="DJ753"/>
      <c r="DK753"/>
      <c r="DL753"/>
      <c r="DM753"/>
      <c r="DN753"/>
      <c r="DO753"/>
      <c r="DP753"/>
      <c r="DQ753"/>
      <c r="DR753"/>
      <c r="DS753"/>
      <c r="DT753"/>
      <c r="DU753"/>
      <c r="DV753"/>
      <c r="DW753"/>
      <c r="DX753"/>
      <c r="DY753"/>
      <c r="DZ753"/>
      <c r="EA753"/>
      <c r="EB753"/>
      <c r="EC753"/>
      <c r="ED753"/>
      <c r="EE753"/>
      <c r="EF753"/>
      <c r="EG753"/>
      <c r="EH753"/>
      <c r="EI753"/>
      <c r="EJ753"/>
      <c r="EK753"/>
      <c r="EL753"/>
      <c r="EM753"/>
      <c r="EN753"/>
      <c r="EO753"/>
      <c r="EP753"/>
      <c r="EQ753"/>
      <c r="ER753"/>
      <c r="ES753"/>
      <c r="ET753"/>
      <c r="EU753"/>
      <c r="EV753"/>
      <c r="EW753"/>
      <c r="EX753"/>
      <c r="EY753"/>
      <c r="EZ753"/>
      <c r="FA753"/>
      <c r="FB753"/>
      <c r="FC753"/>
      <c r="FD753"/>
      <c r="FE753"/>
      <c r="FF753"/>
      <c r="FG753"/>
      <c r="FH753"/>
      <c r="FI753"/>
      <c r="FJ753"/>
      <c r="FK753"/>
      <c r="FL753"/>
      <c r="FM753"/>
      <c r="FN753"/>
      <c r="FO753"/>
      <c r="FP753"/>
      <c r="FQ753"/>
      <c r="FR753"/>
      <c r="FS753"/>
      <c r="FT753"/>
      <c r="FU753"/>
      <c r="FV753"/>
      <c r="FW753"/>
      <c r="FX753"/>
      <c r="FY753"/>
      <c r="FZ753"/>
      <c r="GA753"/>
      <c r="GB753"/>
      <c r="GC753"/>
      <c r="GD753"/>
      <c r="GE753"/>
      <c r="GF753"/>
      <c r="GG753"/>
      <c r="GH753"/>
      <c r="GI753"/>
      <c r="GJ753"/>
      <c r="GK753"/>
      <c r="GL753"/>
      <c r="GM753"/>
      <c r="GN753"/>
      <c r="GO753"/>
      <c r="GP753"/>
      <c r="GQ753"/>
      <c r="GR753"/>
      <c r="GS753"/>
      <c r="GT753"/>
      <c r="GU753"/>
      <c r="GV753"/>
      <c r="GW753"/>
      <c r="GX753"/>
      <c r="GY753"/>
      <c r="GZ753"/>
      <c r="HA753"/>
      <c r="HB753"/>
      <c r="HC753"/>
      <c r="HD753"/>
      <c r="HE753"/>
      <c r="HF753"/>
      <c r="HG753"/>
      <c r="HH753"/>
      <c r="HI753"/>
      <c r="HJ753"/>
      <c r="HK753"/>
      <c r="HL753"/>
      <c r="HM753"/>
      <c r="HN753"/>
      <c r="HO753"/>
      <c r="HP753"/>
      <c r="HQ753"/>
      <c r="HR753"/>
      <c r="HS753"/>
      <c r="HT753"/>
      <c r="HU753"/>
      <c r="HV753"/>
      <c r="HW753"/>
      <c r="HX753"/>
      <c r="HY753"/>
      <c r="HZ753"/>
      <c r="IA753"/>
      <c r="IB753"/>
      <c r="IC753"/>
      <c r="ID753"/>
      <c r="IE753"/>
      <c r="IF753"/>
      <c r="IG753"/>
      <c r="IH753"/>
      <c r="II753"/>
      <c r="IJ753"/>
      <c r="IK753"/>
      <c r="IL753"/>
      <c r="IM753"/>
      <c r="IN753"/>
      <c r="IO753"/>
      <c r="IP753"/>
      <c r="IQ753"/>
      <c r="IR753"/>
      <c r="IS753"/>
      <c r="IT753"/>
      <c r="IU753"/>
      <c r="IV753"/>
    </row>
    <row r="754" spans="1:256" ht="24.9" customHeight="1" thickTop="1" thickBot="1" x14ac:dyDescent="0.3">
      <c r="A754" s="392" t="s">
        <v>2460</v>
      </c>
      <c r="B754" s="427"/>
      <c r="C754" s="427"/>
      <c r="D754" s="427"/>
      <c r="E754" s="427"/>
      <c r="F754" s="427"/>
      <c r="G754" s="427"/>
      <c r="H754" s="427"/>
      <c r="I754" s="427"/>
      <c r="J754" s="427"/>
      <c r="K754" s="427"/>
      <c r="L754" s="427"/>
      <c r="M754" s="427"/>
      <c r="N754" s="427"/>
      <c r="O754" s="427"/>
      <c r="P754" s="427"/>
      <c r="Q754" s="427"/>
      <c r="R754" s="427"/>
      <c r="S754" s="427"/>
      <c r="T754" s="427"/>
      <c r="U754" s="427"/>
      <c r="V754" s="427"/>
      <c r="W754" s="427"/>
      <c r="X754" s="427"/>
      <c r="Y754" s="427"/>
      <c r="Z754" s="427"/>
      <c r="AA754" s="427"/>
      <c r="AB754" s="427"/>
      <c r="AC754" s="428"/>
      <c r="AD754" s="310">
        <f>'Art. 123'!AF719</f>
        <v>3</v>
      </c>
      <c r="AE754" s="94" t="str">
        <f t="shared" si="154"/>
        <v>No aplica</v>
      </c>
      <c r="AF754">
        <f t="shared" si="155"/>
        <v>1.5</v>
      </c>
      <c r="AG754" s="92" t="str">
        <f t="shared" si="156"/>
        <v>No aplica</v>
      </c>
      <c r="AH754" s="95" t="e">
        <f t="shared" si="157"/>
        <v>#VALUE!</v>
      </c>
      <c r="AI754" s="96" t="str">
        <f t="shared" si="158"/>
        <v>No aplica</v>
      </c>
      <c r="AJ754" s="96" t="e">
        <f t="shared" si="159"/>
        <v>#VALUE!</v>
      </c>
      <c r="AK754" s="96" t="e">
        <f t="shared" si="160"/>
        <v>#VALUE!</v>
      </c>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c r="BY754"/>
      <c r="BZ754"/>
      <c r="CA754"/>
      <c r="CB754"/>
      <c r="CC754"/>
      <c r="CD754"/>
      <c r="CE754"/>
      <c r="CF754"/>
      <c r="CG754"/>
      <c r="CH754"/>
      <c r="CI754"/>
      <c r="CJ754"/>
      <c r="CK754"/>
      <c r="CL754"/>
      <c r="CM754"/>
      <c r="CN754"/>
      <c r="CO754"/>
      <c r="CP754"/>
      <c r="CQ754"/>
      <c r="CR754"/>
      <c r="CS754"/>
      <c r="CT754"/>
      <c r="CU754"/>
      <c r="CV754"/>
      <c r="CW754"/>
      <c r="CX754"/>
      <c r="CY754"/>
      <c r="CZ754"/>
      <c r="DA754"/>
      <c r="DB754"/>
      <c r="DC754"/>
      <c r="DD754"/>
      <c r="DE754"/>
      <c r="DF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c r="GD754"/>
      <c r="GE754"/>
      <c r="GF754"/>
      <c r="GG754"/>
      <c r="GH754"/>
      <c r="GI754"/>
      <c r="GJ754"/>
      <c r="GK754"/>
      <c r="GL754"/>
      <c r="GM754"/>
      <c r="GN754"/>
      <c r="GO754"/>
      <c r="GP754"/>
      <c r="GQ754"/>
      <c r="GR754"/>
      <c r="GS754"/>
      <c r="GT754"/>
      <c r="GU754"/>
      <c r="GV754"/>
      <c r="GW754"/>
      <c r="GX754"/>
      <c r="GY754"/>
      <c r="GZ754"/>
      <c r="HA754"/>
      <c r="HB754"/>
      <c r="HC754"/>
      <c r="HD754"/>
      <c r="HE754"/>
      <c r="HF754"/>
      <c r="HG754"/>
      <c r="HH754"/>
      <c r="HI754"/>
      <c r="HJ754"/>
      <c r="HK754"/>
      <c r="HL754"/>
      <c r="HM754"/>
      <c r="HN754"/>
      <c r="HO754"/>
      <c r="HP754"/>
      <c r="HQ754"/>
      <c r="HR754"/>
      <c r="HS754"/>
      <c r="HT754"/>
      <c r="HU754"/>
      <c r="HV754"/>
      <c r="HW754"/>
      <c r="HX754"/>
      <c r="HY754"/>
      <c r="HZ754"/>
      <c r="IA754"/>
      <c r="IB754"/>
      <c r="IC754"/>
      <c r="ID754"/>
      <c r="IE754"/>
      <c r="IF754"/>
      <c r="IG754"/>
      <c r="IH754"/>
      <c r="II754"/>
      <c r="IJ754"/>
      <c r="IK754"/>
      <c r="IL754"/>
      <c r="IM754"/>
      <c r="IN754"/>
      <c r="IO754"/>
      <c r="IP754"/>
      <c r="IQ754"/>
      <c r="IR754"/>
      <c r="IS754"/>
      <c r="IT754"/>
      <c r="IU754"/>
      <c r="IV754"/>
    </row>
    <row r="755" spans="1:256" ht="24.9" customHeight="1" thickTop="1" thickBot="1" x14ac:dyDescent="0.3">
      <c r="A755" s="392" t="s">
        <v>2461</v>
      </c>
      <c r="B755" s="427"/>
      <c r="C755" s="427"/>
      <c r="D755" s="427"/>
      <c r="E755" s="427"/>
      <c r="F755" s="427"/>
      <c r="G755" s="427"/>
      <c r="H755" s="427"/>
      <c r="I755" s="427"/>
      <c r="J755" s="427"/>
      <c r="K755" s="427"/>
      <c r="L755" s="427"/>
      <c r="M755" s="427"/>
      <c r="N755" s="427"/>
      <c r="O755" s="427"/>
      <c r="P755" s="427"/>
      <c r="Q755" s="427"/>
      <c r="R755" s="427"/>
      <c r="S755" s="427"/>
      <c r="T755" s="427"/>
      <c r="U755" s="427"/>
      <c r="V755" s="427"/>
      <c r="W755" s="427"/>
      <c r="X755" s="427"/>
      <c r="Y755" s="427"/>
      <c r="Z755" s="427"/>
      <c r="AA755" s="427"/>
      <c r="AB755" s="427"/>
      <c r="AC755" s="428"/>
      <c r="AD755" s="310">
        <f>'Art. 123'!AF720</f>
        <v>3</v>
      </c>
      <c r="AE755" s="94" t="str">
        <f t="shared" si="154"/>
        <v>No aplica</v>
      </c>
      <c r="AF755">
        <f t="shared" si="155"/>
        <v>1.5</v>
      </c>
      <c r="AG755" s="92" t="str">
        <f t="shared" si="156"/>
        <v>No aplica</v>
      </c>
      <c r="AH755" s="95" t="e">
        <f t="shared" si="157"/>
        <v>#VALUE!</v>
      </c>
      <c r="AI755" s="96" t="str">
        <f t="shared" si="158"/>
        <v>No aplica</v>
      </c>
      <c r="AJ755" s="96" t="e">
        <f t="shared" si="159"/>
        <v>#VALUE!</v>
      </c>
      <c r="AK755" s="96" t="e">
        <f t="shared" si="160"/>
        <v>#VALUE!</v>
      </c>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c r="BY755"/>
      <c r="BZ755"/>
      <c r="CA755"/>
      <c r="CB755"/>
      <c r="CC755"/>
      <c r="CD755"/>
      <c r="CE755"/>
      <c r="CF755"/>
      <c r="CG755"/>
      <c r="CH755"/>
      <c r="CI755"/>
      <c r="CJ755"/>
      <c r="CK755"/>
      <c r="CL755"/>
      <c r="CM755"/>
      <c r="CN755"/>
      <c r="CO755"/>
      <c r="CP755"/>
      <c r="CQ755"/>
      <c r="CR755"/>
      <c r="CS755"/>
      <c r="CT755"/>
      <c r="CU755"/>
      <c r="CV755"/>
      <c r="CW755"/>
      <c r="CX755"/>
      <c r="CY755"/>
      <c r="CZ755"/>
      <c r="DA755"/>
      <c r="DB755"/>
      <c r="DC755"/>
      <c r="DD755"/>
      <c r="DE755"/>
      <c r="DF755"/>
      <c r="DG755"/>
      <c r="DH755"/>
      <c r="DI755"/>
      <c r="DJ755"/>
      <c r="DK755"/>
      <c r="DL755"/>
      <c r="DM755"/>
      <c r="DN755"/>
      <c r="DO755"/>
      <c r="DP755"/>
      <c r="DQ755"/>
      <c r="DR755"/>
      <c r="DS755"/>
      <c r="DT755"/>
      <c r="DU755"/>
      <c r="DV755"/>
      <c r="DW755"/>
      <c r="DX755"/>
      <c r="DY755"/>
      <c r="DZ755"/>
      <c r="EA755"/>
      <c r="EB755"/>
      <c r="EC755"/>
      <c r="ED755"/>
      <c r="EE755"/>
      <c r="EF755"/>
      <c r="EG755"/>
      <c r="EH755"/>
      <c r="EI755"/>
      <c r="EJ755"/>
      <c r="EK755"/>
      <c r="EL755"/>
      <c r="EM755"/>
      <c r="EN755"/>
      <c r="EO755"/>
      <c r="EP755"/>
      <c r="EQ755"/>
      <c r="ER755"/>
      <c r="ES755"/>
      <c r="ET755"/>
      <c r="EU755"/>
      <c r="EV755"/>
      <c r="EW755"/>
      <c r="EX755"/>
      <c r="EY755"/>
      <c r="EZ755"/>
      <c r="FA755"/>
      <c r="FB755"/>
      <c r="FC755"/>
      <c r="FD755"/>
      <c r="FE755"/>
      <c r="FF755"/>
      <c r="FG755"/>
      <c r="FH755"/>
      <c r="FI755"/>
      <c r="FJ755"/>
      <c r="FK755"/>
      <c r="FL755"/>
      <c r="FM755"/>
      <c r="FN755"/>
      <c r="FO755"/>
      <c r="FP755"/>
      <c r="FQ755"/>
      <c r="FR755"/>
      <c r="FS755"/>
      <c r="FT755"/>
      <c r="FU755"/>
      <c r="FV755"/>
      <c r="FW755"/>
      <c r="FX755"/>
      <c r="FY755"/>
      <c r="FZ755"/>
      <c r="GA755"/>
      <c r="GB755"/>
      <c r="GC755"/>
      <c r="GD755"/>
      <c r="GE755"/>
      <c r="GF755"/>
      <c r="GG755"/>
      <c r="GH755"/>
      <c r="GI755"/>
      <c r="GJ755"/>
      <c r="GK755"/>
      <c r="GL755"/>
      <c r="GM755"/>
      <c r="GN755"/>
      <c r="GO755"/>
      <c r="GP755"/>
      <c r="GQ755"/>
      <c r="GR755"/>
      <c r="GS755"/>
      <c r="GT755"/>
      <c r="GU755"/>
      <c r="GV755"/>
      <c r="GW755"/>
      <c r="GX755"/>
      <c r="GY755"/>
      <c r="GZ755"/>
      <c r="HA755"/>
      <c r="HB755"/>
      <c r="HC755"/>
      <c r="HD755"/>
      <c r="HE755"/>
      <c r="HF755"/>
      <c r="HG755"/>
      <c r="HH755"/>
      <c r="HI755"/>
      <c r="HJ755"/>
      <c r="HK755"/>
      <c r="HL755"/>
      <c r="HM755"/>
      <c r="HN755"/>
      <c r="HO755"/>
      <c r="HP755"/>
      <c r="HQ755"/>
      <c r="HR755"/>
      <c r="HS755"/>
      <c r="HT755"/>
      <c r="HU755"/>
      <c r="HV755"/>
      <c r="HW755"/>
      <c r="HX755"/>
      <c r="HY755"/>
      <c r="HZ755"/>
      <c r="IA755"/>
      <c r="IB755"/>
      <c r="IC755"/>
      <c r="ID755"/>
      <c r="IE755"/>
      <c r="IF755"/>
      <c r="IG755"/>
      <c r="IH755"/>
      <c r="II755"/>
      <c r="IJ755"/>
      <c r="IK755"/>
      <c r="IL755"/>
      <c r="IM755"/>
      <c r="IN755"/>
      <c r="IO755"/>
      <c r="IP755"/>
      <c r="IQ755"/>
      <c r="IR755"/>
      <c r="IS755"/>
      <c r="IT755"/>
      <c r="IU755"/>
      <c r="IV755"/>
    </row>
    <row r="756" spans="1:256" ht="24.9" customHeight="1" thickTop="1" thickBot="1" x14ac:dyDescent="0.3">
      <c r="A756" s="392" t="s">
        <v>2462</v>
      </c>
      <c r="B756" s="427"/>
      <c r="C756" s="427"/>
      <c r="D756" s="427"/>
      <c r="E756" s="427"/>
      <c r="F756" s="427"/>
      <c r="G756" s="427"/>
      <c r="H756" s="427"/>
      <c r="I756" s="427"/>
      <c r="J756" s="427"/>
      <c r="K756" s="427"/>
      <c r="L756" s="427"/>
      <c r="M756" s="427"/>
      <c r="N756" s="427"/>
      <c r="O756" s="427"/>
      <c r="P756" s="427"/>
      <c r="Q756" s="427"/>
      <c r="R756" s="427"/>
      <c r="S756" s="427"/>
      <c r="T756" s="427"/>
      <c r="U756" s="427"/>
      <c r="V756" s="427"/>
      <c r="W756" s="427"/>
      <c r="X756" s="427"/>
      <c r="Y756" s="427"/>
      <c r="Z756" s="427"/>
      <c r="AA756" s="427"/>
      <c r="AB756" s="427"/>
      <c r="AC756" s="428"/>
      <c r="AD756" s="310">
        <f>'Art. 123'!AF721</f>
        <v>3</v>
      </c>
      <c r="AE756" s="94" t="str">
        <f t="shared" si="154"/>
        <v>No aplica</v>
      </c>
      <c r="AF756">
        <f t="shared" si="155"/>
        <v>1.5</v>
      </c>
      <c r="AG756" s="92" t="str">
        <f t="shared" si="156"/>
        <v>No aplica</v>
      </c>
      <c r="AH756" s="95" t="e">
        <f t="shared" si="157"/>
        <v>#VALUE!</v>
      </c>
      <c r="AI756" s="96" t="str">
        <f t="shared" si="158"/>
        <v>No aplica</v>
      </c>
      <c r="AJ756" s="96" t="e">
        <f t="shared" si="159"/>
        <v>#VALUE!</v>
      </c>
      <c r="AK756" s="96" t="e">
        <f t="shared" si="160"/>
        <v>#VALUE!</v>
      </c>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c r="BY756"/>
      <c r="BZ756"/>
      <c r="CA756"/>
      <c r="CB756"/>
      <c r="CC756"/>
      <c r="CD756"/>
      <c r="CE756"/>
      <c r="CF756"/>
      <c r="CG756"/>
      <c r="CH756"/>
      <c r="CI756"/>
      <c r="CJ756"/>
      <c r="CK756"/>
      <c r="CL756"/>
      <c r="CM756"/>
      <c r="CN756"/>
      <c r="CO756"/>
      <c r="CP756"/>
      <c r="CQ756"/>
      <c r="CR756"/>
      <c r="CS756"/>
      <c r="CT756"/>
      <c r="CU756"/>
      <c r="CV756"/>
      <c r="CW756"/>
      <c r="CX756"/>
      <c r="CY756"/>
      <c r="CZ756"/>
      <c r="DA756"/>
      <c r="DB756"/>
      <c r="DC756"/>
      <c r="DD756"/>
      <c r="DE756"/>
      <c r="DF756"/>
      <c r="DG756"/>
      <c r="DH756"/>
      <c r="DI756"/>
      <c r="DJ756"/>
      <c r="DK756"/>
      <c r="DL756"/>
      <c r="DM756"/>
      <c r="DN756"/>
      <c r="DO756"/>
      <c r="DP756"/>
      <c r="DQ756"/>
      <c r="DR756"/>
      <c r="DS756"/>
      <c r="DT756"/>
      <c r="DU756"/>
      <c r="DV756"/>
      <c r="DW756"/>
      <c r="DX756"/>
      <c r="DY756"/>
      <c r="DZ756"/>
      <c r="EA756"/>
      <c r="EB756"/>
      <c r="EC756"/>
      <c r="ED756"/>
      <c r="EE756"/>
      <c r="EF756"/>
      <c r="EG756"/>
      <c r="EH756"/>
      <c r="EI756"/>
      <c r="EJ756"/>
      <c r="EK756"/>
      <c r="EL756"/>
      <c r="EM756"/>
      <c r="EN756"/>
      <c r="EO756"/>
      <c r="EP756"/>
      <c r="EQ756"/>
      <c r="ER756"/>
      <c r="ES756"/>
      <c r="ET756"/>
      <c r="EU756"/>
      <c r="EV756"/>
      <c r="EW756"/>
      <c r="EX756"/>
      <c r="EY756"/>
      <c r="EZ756"/>
      <c r="FA756"/>
      <c r="FB756"/>
      <c r="FC756"/>
      <c r="FD756"/>
      <c r="FE756"/>
      <c r="FF756"/>
      <c r="FG756"/>
      <c r="FH756"/>
      <c r="FI756"/>
      <c r="FJ756"/>
      <c r="FK756"/>
      <c r="FL756"/>
      <c r="FM756"/>
      <c r="FN756"/>
      <c r="FO756"/>
      <c r="FP756"/>
      <c r="FQ756"/>
      <c r="FR756"/>
      <c r="FS756"/>
      <c r="FT756"/>
      <c r="FU756"/>
      <c r="FV756"/>
      <c r="FW756"/>
      <c r="FX756"/>
      <c r="FY756"/>
      <c r="FZ756"/>
      <c r="GA756"/>
      <c r="GB756"/>
      <c r="GC756"/>
      <c r="GD756"/>
      <c r="GE756"/>
      <c r="GF756"/>
      <c r="GG756"/>
      <c r="GH756"/>
      <c r="GI756"/>
      <c r="GJ756"/>
      <c r="GK756"/>
      <c r="GL756"/>
      <c r="GM756"/>
      <c r="GN756"/>
      <c r="GO756"/>
      <c r="GP756"/>
      <c r="GQ756"/>
      <c r="GR756"/>
      <c r="GS756"/>
      <c r="GT756"/>
      <c r="GU756"/>
      <c r="GV756"/>
      <c r="GW756"/>
      <c r="GX756"/>
      <c r="GY756"/>
      <c r="GZ756"/>
      <c r="HA756"/>
      <c r="HB756"/>
      <c r="HC756"/>
      <c r="HD756"/>
      <c r="HE756"/>
      <c r="HF756"/>
      <c r="HG756"/>
      <c r="HH756"/>
      <c r="HI756"/>
      <c r="HJ756"/>
      <c r="HK756"/>
      <c r="HL756"/>
      <c r="HM756"/>
      <c r="HN756"/>
      <c r="HO756"/>
      <c r="HP756"/>
      <c r="HQ756"/>
      <c r="HR756"/>
      <c r="HS756"/>
      <c r="HT756"/>
      <c r="HU756"/>
      <c r="HV756"/>
      <c r="HW756"/>
      <c r="HX756"/>
      <c r="HY756"/>
      <c r="HZ756"/>
      <c r="IA756"/>
      <c r="IB756"/>
      <c r="IC756"/>
      <c r="ID756"/>
      <c r="IE756"/>
      <c r="IF756"/>
      <c r="IG756"/>
      <c r="IH756"/>
      <c r="II756"/>
      <c r="IJ756"/>
      <c r="IK756"/>
      <c r="IL756"/>
      <c r="IM756"/>
      <c r="IN756"/>
      <c r="IO756"/>
      <c r="IP756"/>
      <c r="IQ756"/>
      <c r="IR756"/>
      <c r="IS756"/>
      <c r="IT756"/>
      <c r="IU756"/>
      <c r="IV756"/>
    </row>
    <row r="757" spans="1:256" ht="24.9" customHeight="1" thickTop="1" thickBot="1" x14ac:dyDescent="0.3">
      <c r="A757" s="392" t="s">
        <v>2463</v>
      </c>
      <c r="B757" s="427"/>
      <c r="C757" s="427"/>
      <c r="D757" s="427"/>
      <c r="E757" s="427"/>
      <c r="F757" s="427"/>
      <c r="G757" s="427"/>
      <c r="H757" s="427"/>
      <c r="I757" s="427"/>
      <c r="J757" s="427"/>
      <c r="K757" s="427"/>
      <c r="L757" s="427"/>
      <c r="M757" s="427"/>
      <c r="N757" s="427"/>
      <c r="O757" s="427"/>
      <c r="P757" s="427"/>
      <c r="Q757" s="427"/>
      <c r="R757" s="427"/>
      <c r="S757" s="427"/>
      <c r="T757" s="427"/>
      <c r="U757" s="427"/>
      <c r="V757" s="427"/>
      <c r="W757" s="427"/>
      <c r="X757" s="427"/>
      <c r="Y757" s="427"/>
      <c r="Z757" s="427"/>
      <c r="AA757" s="427"/>
      <c r="AB757" s="427"/>
      <c r="AC757" s="428"/>
      <c r="AD757" s="310">
        <f>'Art. 123'!AF722</f>
        <v>3</v>
      </c>
      <c r="AE757" s="94" t="str">
        <f t="shared" si="154"/>
        <v>No aplica</v>
      </c>
      <c r="AF757">
        <f t="shared" si="155"/>
        <v>1.5</v>
      </c>
      <c r="AG757" s="92" t="str">
        <f t="shared" si="156"/>
        <v>No aplica</v>
      </c>
      <c r="AH757" s="95" t="e">
        <f t="shared" si="157"/>
        <v>#VALUE!</v>
      </c>
      <c r="AI757" s="96" t="str">
        <f t="shared" si="158"/>
        <v>No aplica</v>
      </c>
      <c r="AJ757" s="96" t="e">
        <f t="shared" si="159"/>
        <v>#VALUE!</v>
      </c>
      <c r="AK757" s="96" t="e">
        <f t="shared" si="160"/>
        <v>#VALUE!</v>
      </c>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c r="BY757"/>
      <c r="BZ757"/>
      <c r="CA757"/>
      <c r="CB757"/>
      <c r="CC757"/>
      <c r="CD757"/>
      <c r="CE757"/>
      <c r="CF757"/>
      <c r="CG757"/>
      <c r="CH757"/>
      <c r="CI757"/>
      <c r="CJ757"/>
      <c r="CK757"/>
      <c r="CL757"/>
      <c r="CM757"/>
      <c r="CN757"/>
      <c r="CO757"/>
      <c r="CP757"/>
      <c r="CQ757"/>
      <c r="CR757"/>
      <c r="CS757"/>
      <c r="CT757"/>
      <c r="CU757"/>
      <c r="CV757"/>
      <c r="CW757"/>
      <c r="CX757"/>
      <c r="CY757"/>
      <c r="CZ757"/>
      <c r="DA757"/>
      <c r="DB757"/>
      <c r="DC757"/>
      <c r="DD757"/>
      <c r="DE757"/>
      <c r="DF757"/>
      <c r="DG757"/>
      <c r="DH757"/>
      <c r="DI757"/>
      <c r="DJ757"/>
      <c r="DK757"/>
      <c r="DL757"/>
      <c r="DM757"/>
      <c r="DN757"/>
      <c r="DO757"/>
      <c r="DP757"/>
      <c r="DQ757"/>
      <c r="DR757"/>
      <c r="DS757"/>
      <c r="DT757"/>
      <c r="DU757"/>
      <c r="DV757"/>
      <c r="DW757"/>
      <c r="DX757"/>
      <c r="DY757"/>
      <c r="DZ757"/>
      <c r="EA757"/>
      <c r="EB757"/>
      <c r="EC757"/>
      <c r="ED757"/>
      <c r="EE757"/>
      <c r="EF757"/>
      <c r="EG757"/>
      <c r="EH757"/>
      <c r="EI757"/>
      <c r="EJ757"/>
      <c r="EK757"/>
      <c r="EL757"/>
      <c r="EM757"/>
      <c r="EN757"/>
      <c r="EO757"/>
      <c r="EP757"/>
      <c r="EQ757"/>
      <c r="ER757"/>
      <c r="ES757"/>
      <c r="ET757"/>
      <c r="EU757"/>
      <c r="EV757"/>
      <c r="EW757"/>
      <c r="EX757"/>
      <c r="EY757"/>
      <c r="EZ757"/>
      <c r="FA757"/>
      <c r="FB757"/>
      <c r="FC757"/>
      <c r="FD757"/>
      <c r="FE757"/>
      <c r="FF757"/>
      <c r="FG757"/>
      <c r="FH757"/>
      <c r="FI757"/>
      <c r="FJ757"/>
      <c r="FK757"/>
      <c r="FL757"/>
      <c r="FM757"/>
      <c r="FN757"/>
      <c r="FO757"/>
      <c r="FP757"/>
      <c r="FQ757"/>
      <c r="FR757"/>
      <c r="FS757"/>
      <c r="FT757"/>
      <c r="FU757"/>
      <c r="FV757"/>
      <c r="FW757"/>
      <c r="FX757"/>
      <c r="FY757"/>
      <c r="FZ757"/>
      <c r="GA757"/>
      <c r="GB757"/>
      <c r="GC757"/>
      <c r="GD757"/>
      <c r="GE757"/>
      <c r="GF757"/>
      <c r="GG757"/>
      <c r="GH757"/>
      <c r="GI757"/>
      <c r="GJ757"/>
      <c r="GK757"/>
      <c r="GL757"/>
      <c r="GM757"/>
      <c r="GN757"/>
      <c r="GO757"/>
      <c r="GP757"/>
      <c r="GQ757"/>
      <c r="GR757"/>
      <c r="GS757"/>
      <c r="GT757"/>
      <c r="GU757"/>
      <c r="GV757"/>
      <c r="GW757"/>
      <c r="GX757"/>
      <c r="GY757"/>
      <c r="GZ757"/>
      <c r="HA757"/>
      <c r="HB757"/>
      <c r="HC757"/>
      <c r="HD757"/>
      <c r="HE757"/>
      <c r="HF757"/>
      <c r="HG757"/>
      <c r="HH757"/>
      <c r="HI757"/>
      <c r="HJ757"/>
      <c r="HK757"/>
      <c r="HL757"/>
      <c r="HM757"/>
      <c r="HN757"/>
      <c r="HO757"/>
      <c r="HP757"/>
      <c r="HQ757"/>
      <c r="HR757"/>
      <c r="HS757"/>
      <c r="HT757"/>
      <c r="HU757"/>
      <c r="HV757"/>
      <c r="HW757"/>
      <c r="HX757"/>
      <c r="HY757"/>
      <c r="HZ757"/>
      <c r="IA757"/>
      <c r="IB757"/>
      <c r="IC757"/>
      <c r="ID757"/>
      <c r="IE757"/>
      <c r="IF757"/>
      <c r="IG757"/>
      <c r="IH757"/>
      <c r="II757"/>
      <c r="IJ757"/>
      <c r="IK757"/>
      <c r="IL757"/>
      <c r="IM757"/>
      <c r="IN757"/>
      <c r="IO757"/>
      <c r="IP757"/>
      <c r="IQ757"/>
      <c r="IR757"/>
      <c r="IS757"/>
      <c r="IT757"/>
      <c r="IU757"/>
      <c r="IV757"/>
    </row>
    <row r="758" spans="1:256" ht="24.9" customHeight="1" thickTop="1" thickBot="1" x14ac:dyDescent="0.3">
      <c r="A758" s="392" t="s">
        <v>1121</v>
      </c>
      <c r="B758" s="427"/>
      <c r="C758" s="427"/>
      <c r="D758" s="427"/>
      <c r="E758" s="427"/>
      <c r="F758" s="427"/>
      <c r="G758" s="427"/>
      <c r="H758" s="427"/>
      <c r="I758" s="427"/>
      <c r="J758" s="427"/>
      <c r="K758" s="427"/>
      <c r="L758" s="427"/>
      <c r="M758" s="427"/>
      <c r="N758" s="427"/>
      <c r="O758" s="427"/>
      <c r="P758" s="427"/>
      <c r="Q758" s="427"/>
      <c r="R758" s="427"/>
      <c r="S758" s="427"/>
      <c r="T758" s="427"/>
      <c r="U758" s="427"/>
      <c r="V758" s="427"/>
      <c r="W758" s="427"/>
      <c r="X758" s="427"/>
      <c r="Y758" s="427"/>
      <c r="Z758" s="427"/>
      <c r="AA758" s="427"/>
      <c r="AB758" s="427"/>
      <c r="AC758" s="428"/>
      <c r="AD758" s="310">
        <f>'Art. 123'!AF723</f>
        <v>3</v>
      </c>
      <c r="AE758" s="94" t="str">
        <f t="shared" si="154"/>
        <v>No aplica</v>
      </c>
      <c r="AF758">
        <f t="shared" si="155"/>
        <v>1.5</v>
      </c>
      <c r="AG758" s="92" t="str">
        <f t="shared" si="156"/>
        <v>No aplica</v>
      </c>
      <c r="AH758" s="95" t="e">
        <f t="shared" si="157"/>
        <v>#VALUE!</v>
      </c>
      <c r="AI758" s="96" t="str">
        <f t="shared" si="158"/>
        <v>No aplica</v>
      </c>
      <c r="AJ758" s="96" t="e">
        <f t="shared" si="159"/>
        <v>#VALUE!</v>
      </c>
      <c r="AK758" s="96" t="e">
        <f t="shared" si="160"/>
        <v>#VALUE!</v>
      </c>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c r="BY758"/>
      <c r="BZ758"/>
      <c r="CA758"/>
      <c r="CB758"/>
      <c r="CC758"/>
      <c r="CD758"/>
      <c r="CE758"/>
      <c r="CF758"/>
      <c r="CG758"/>
      <c r="CH758"/>
      <c r="CI758"/>
      <c r="CJ758"/>
      <c r="CK758"/>
      <c r="CL758"/>
      <c r="CM758"/>
      <c r="CN758"/>
      <c r="CO758"/>
      <c r="CP758"/>
      <c r="CQ758"/>
      <c r="CR758"/>
      <c r="CS758"/>
      <c r="CT758"/>
      <c r="CU758"/>
      <c r="CV758"/>
      <c r="CW758"/>
      <c r="CX758"/>
      <c r="CY758"/>
      <c r="CZ758"/>
      <c r="DA758"/>
      <c r="DB758"/>
      <c r="DC758"/>
      <c r="DD758"/>
      <c r="DE758"/>
      <c r="DF758"/>
      <c r="DG758"/>
      <c r="DH758"/>
      <c r="DI758"/>
      <c r="DJ758"/>
      <c r="DK758"/>
      <c r="DL758"/>
      <c r="DM758"/>
      <c r="DN758"/>
      <c r="DO758"/>
      <c r="DP758"/>
      <c r="DQ758"/>
      <c r="DR758"/>
      <c r="DS758"/>
      <c r="DT758"/>
      <c r="DU758"/>
      <c r="DV758"/>
      <c r="DW758"/>
      <c r="DX758"/>
      <c r="DY758"/>
      <c r="DZ758"/>
      <c r="EA758"/>
      <c r="EB758"/>
      <c r="EC758"/>
      <c r="ED758"/>
      <c r="EE758"/>
      <c r="EF758"/>
      <c r="EG758"/>
      <c r="EH758"/>
      <c r="EI758"/>
      <c r="EJ758"/>
      <c r="EK758"/>
      <c r="EL758"/>
      <c r="EM758"/>
      <c r="EN758"/>
      <c r="EO758"/>
      <c r="EP758"/>
      <c r="EQ758"/>
      <c r="ER758"/>
      <c r="ES758"/>
      <c r="ET758"/>
      <c r="EU758"/>
      <c r="EV758"/>
      <c r="EW758"/>
      <c r="EX758"/>
      <c r="EY758"/>
      <c r="EZ758"/>
      <c r="FA758"/>
      <c r="FB758"/>
      <c r="FC758"/>
      <c r="FD758"/>
      <c r="FE758"/>
      <c r="FF758"/>
      <c r="FG758"/>
      <c r="FH758"/>
      <c r="FI758"/>
      <c r="FJ758"/>
      <c r="FK758"/>
      <c r="FL758"/>
      <c r="FM758"/>
      <c r="FN758"/>
      <c r="FO758"/>
      <c r="FP758"/>
      <c r="FQ758"/>
      <c r="FR758"/>
      <c r="FS758"/>
      <c r="FT758"/>
      <c r="FU758"/>
      <c r="FV758"/>
      <c r="FW758"/>
      <c r="FX758"/>
      <c r="FY758"/>
      <c r="FZ758"/>
      <c r="GA758"/>
      <c r="GB758"/>
      <c r="GC758"/>
      <c r="GD758"/>
      <c r="GE758"/>
      <c r="GF758"/>
      <c r="GG758"/>
      <c r="GH758"/>
      <c r="GI758"/>
      <c r="GJ758"/>
      <c r="GK758"/>
      <c r="GL758"/>
      <c r="GM758"/>
      <c r="GN758"/>
      <c r="GO758"/>
      <c r="GP758"/>
      <c r="GQ758"/>
      <c r="GR758"/>
      <c r="GS758"/>
      <c r="GT758"/>
      <c r="GU758"/>
      <c r="GV758"/>
      <c r="GW758"/>
      <c r="GX758"/>
      <c r="GY758"/>
      <c r="GZ758"/>
      <c r="HA758"/>
      <c r="HB758"/>
      <c r="HC758"/>
      <c r="HD758"/>
      <c r="HE758"/>
      <c r="HF758"/>
      <c r="HG758"/>
      <c r="HH758"/>
      <c r="HI758"/>
      <c r="HJ758"/>
      <c r="HK758"/>
      <c r="HL758"/>
      <c r="HM758"/>
      <c r="HN758"/>
      <c r="HO758"/>
      <c r="HP758"/>
      <c r="HQ758"/>
      <c r="HR758"/>
      <c r="HS758"/>
      <c r="HT758"/>
      <c r="HU758"/>
      <c r="HV758"/>
      <c r="HW758"/>
      <c r="HX758"/>
      <c r="HY758"/>
      <c r="HZ758"/>
      <c r="IA758"/>
      <c r="IB758"/>
      <c r="IC758"/>
      <c r="ID758"/>
      <c r="IE758"/>
      <c r="IF758"/>
      <c r="IG758"/>
      <c r="IH758"/>
      <c r="II758"/>
      <c r="IJ758"/>
      <c r="IK758"/>
      <c r="IL758"/>
      <c r="IM758"/>
      <c r="IN758"/>
      <c r="IO758"/>
      <c r="IP758"/>
      <c r="IQ758"/>
      <c r="IR758"/>
      <c r="IS758"/>
      <c r="IT758"/>
      <c r="IU758"/>
      <c r="IV758"/>
    </row>
    <row r="759" spans="1:256" ht="24.9" customHeight="1" thickTop="1" thickBot="1" x14ac:dyDescent="0.3">
      <c r="A759" s="392" t="s">
        <v>2464</v>
      </c>
      <c r="B759" s="427"/>
      <c r="C759" s="427"/>
      <c r="D759" s="427"/>
      <c r="E759" s="427"/>
      <c r="F759" s="427"/>
      <c r="G759" s="427"/>
      <c r="H759" s="427"/>
      <c r="I759" s="427"/>
      <c r="J759" s="427"/>
      <c r="K759" s="427"/>
      <c r="L759" s="427"/>
      <c r="M759" s="427"/>
      <c r="N759" s="427"/>
      <c r="O759" s="427"/>
      <c r="P759" s="427"/>
      <c r="Q759" s="427"/>
      <c r="R759" s="427"/>
      <c r="S759" s="427"/>
      <c r="T759" s="427"/>
      <c r="U759" s="427"/>
      <c r="V759" s="427"/>
      <c r="W759" s="427"/>
      <c r="X759" s="427"/>
      <c r="Y759" s="427"/>
      <c r="Z759" s="427"/>
      <c r="AA759" s="427"/>
      <c r="AB759" s="427"/>
      <c r="AC759" s="428"/>
      <c r="AD759" s="310">
        <f>'Art. 123'!AF724</f>
        <v>3</v>
      </c>
      <c r="AE759" s="94" t="str">
        <f t="shared" si="154"/>
        <v>No aplica</v>
      </c>
      <c r="AF759">
        <f t="shared" si="155"/>
        <v>1.5</v>
      </c>
      <c r="AG759" s="92" t="str">
        <f t="shared" si="156"/>
        <v>No aplica</v>
      </c>
      <c r="AH759" s="95" t="e">
        <f t="shared" si="157"/>
        <v>#VALUE!</v>
      </c>
      <c r="AI759" s="96" t="str">
        <f t="shared" si="158"/>
        <v>No aplica</v>
      </c>
      <c r="AJ759" s="96" t="e">
        <f t="shared" si="159"/>
        <v>#VALUE!</v>
      </c>
      <c r="AK759" s="96" t="e">
        <f t="shared" si="160"/>
        <v>#VALUE!</v>
      </c>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c r="BY759"/>
      <c r="BZ759"/>
      <c r="CA759"/>
      <c r="CB759"/>
      <c r="CC759"/>
      <c r="CD759"/>
      <c r="CE759"/>
      <c r="CF759"/>
      <c r="CG759"/>
      <c r="CH759"/>
      <c r="CI759"/>
      <c r="CJ759"/>
      <c r="CK759"/>
      <c r="CL759"/>
      <c r="CM759"/>
      <c r="CN759"/>
      <c r="CO759"/>
      <c r="CP759"/>
      <c r="CQ759"/>
      <c r="CR759"/>
      <c r="CS759"/>
      <c r="CT759"/>
      <c r="CU759"/>
      <c r="CV759"/>
      <c r="CW759"/>
      <c r="CX759"/>
      <c r="CY759"/>
      <c r="CZ759"/>
      <c r="DA759"/>
      <c r="DB759"/>
      <c r="DC759"/>
      <c r="DD759"/>
      <c r="DE759"/>
      <c r="DF759"/>
      <c r="DG759"/>
      <c r="DH759"/>
      <c r="DI759"/>
      <c r="DJ759"/>
      <c r="DK759"/>
      <c r="DL759"/>
      <c r="DM759"/>
      <c r="DN759"/>
      <c r="DO759"/>
      <c r="DP759"/>
      <c r="DQ759"/>
      <c r="DR759"/>
      <c r="DS759"/>
      <c r="DT759"/>
      <c r="DU759"/>
      <c r="DV759"/>
      <c r="DW759"/>
      <c r="DX759"/>
      <c r="DY759"/>
      <c r="DZ759"/>
      <c r="EA759"/>
      <c r="EB759"/>
      <c r="EC759"/>
      <c r="ED759"/>
      <c r="EE759"/>
      <c r="EF759"/>
      <c r="EG759"/>
      <c r="EH759"/>
      <c r="EI759"/>
      <c r="EJ759"/>
      <c r="EK759"/>
      <c r="EL759"/>
      <c r="EM759"/>
      <c r="EN759"/>
      <c r="EO759"/>
      <c r="EP759"/>
      <c r="EQ759"/>
      <c r="ER759"/>
      <c r="ES759"/>
      <c r="ET759"/>
      <c r="EU759"/>
      <c r="EV759"/>
      <c r="EW759"/>
      <c r="EX759"/>
      <c r="EY759"/>
      <c r="EZ759"/>
      <c r="FA759"/>
      <c r="FB759"/>
      <c r="FC759"/>
      <c r="FD759"/>
      <c r="FE759"/>
      <c r="FF759"/>
      <c r="FG759"/>
      <c r="FH759"/>
      <c r="FI759"/>
      <c r="FJ759"/>
      <c r="FK759"/>
      <c r="FL759"/>
      <c r="FM759"/>
      <c r="FN759"/>
      <c r="FO759"/>
      <c r="FP759"/>
      <c r="FQ759"/>
      <c r="FR759"/>
      <c r="FS759"/>
      <c r="FT759"/>
      <c r="FU759"/>
      <c r="FV759"/>
      <c r="FW759"/>
      <c r="FX759"/>
      <c r="FY759"/>
      <c r="FZ759"/>
      <c r="GA759"/>
      <c r="GB759"/>
      <c r="GC759"/>
      <c r="GD759"/>
      <c r="GE759"/>
      <c r="GF759"/>
      <c r="GG759"/>
      <c r="GH759"/>
      <c r="GI759"/>
      <c r="GJ759"/>
      <c r="GK759"/>
      <c r="GL759"/>
      <c r="GM759"/>
      <c r="GN759"/>
      <c r="GO759"/>
      <c r="GP759"/>
      <c r="GQ759"/>
      <c r="GR759"/>
      <c r="GS759"/>
      <c r="GT759"/>
      <c r="GU759"/>
      <c r="GV759"/>
      <c r="GW759"/>
      <c r="GX759"/>
      <c r="GY759"/>
      <c r="GZ759"/>
      <c r="HA759"/>
      <c r="HB759"/>
      <c r="HC759"/>
      <c r="HD759"/>
      <c r="HE759"/>
      <c r="HF759"/>
      <c r="HG759"/>
      <c r="HH759"/>
      <c r="HI759"/>
      <c r="HJ759"/>
      <c r="HK759"/>
      <c r="HL759"/>
      <c r="HM759"/>
      <c r="HN759"/>
      <c r="HO759"/>
      <c r="HP759"/>
      <c r="HQ759"/>
      <c r="HR759"/>
      <c r="HS759"/>
      <c r="HT759"/>
      <c r="HU759"/>
      <c r="HV759"/>
      <c r="HW759"/>
      <c r="HX759"/>
      <c r="HY759"/>
      <c r="HZ759"/>
      <c r="IA759"/>
      <c r="IB759"/>
      <c r="IC759"/>
      <c r="ID759"/>
      <c r="IE759"/>
      <c r="IF759"/>
      <c r="IG759"/>
      <c r="IH759"/>
      <c r="II759"/>
      <c r="IJ759"/>
      <c r="IK759"/>
      <c r="IL759"/>
      <c r="IM759"/>
      <c r="IN759"/>
      <c r="IO759"/>
      <c r="IP759"/>
      <c r="IQ759"/>
      <c r="IR759"/>
      <c r="IS759"/>
      <c r="IT759"/>
      <c r="IU759"/>
      <c r="IV759"/>
    </row>
    <row r="760" spans="1:256" ht="24.9" customHeight="1" thickTop="1" thickBot="1" x14ac:dyDescent="0.3">
      <c r="A760" s="392" t="s">
        <v>2465</v>
      </c>
      <c r="B760" s="427"/>
      <c r="C760" s="427"/>
      <c r="D760" s="427"/>
      <c r="E760" s="427"/>
      <c r="F760" s="427"/>
      <c r="G760" s="427"/>
      <c r="H760" s="427"/>
      <c r="I760" s="427"/>
      <c r="J760" s="427"/>
      <c r="K760" s="427"/>
      <c r="L760" s="427"/>
      <c r="M760" s="427"/>
      <c r="N760" s="427"/>
      <c r="O760" s="427"/>
      <c r="P760" s="427"/>
      <c r="Q760" s="427"/>
      <c r="R760" s="427"/>
      <c r="S760" s="427"/>
      <c r="T760" s="427"/>
      <c r="U760" s="427"/>
      <c r="V760" s="427"/>
      <c r="W760" s="427"/>
      <c r="X760" s="427"/>
      <c r="Y760" s="427"/>
      <c r="Z760" s="427"/>
      <c r="AA760" s="427"/>
      <c r="AB760" s="427"/>
      <c r="AC760" s="428"/>
      <c r="AD760" s="310">
        <f>'Art. 123'!AF725</f>
        <v>3</v>
      </c>
      <c r="AE760" s="94" t="str">
        <f t="shared" si="154"/>
        <v>No aplica</v>
      </c>
      <c r="AF760">
        <f t="shared" si="155"/>
        <v>1.5</v>
      </c>
      <c r="AG760" s="92" t="str">
        <f t="shared" si="156"/>
        <v>No aplica</v>
      </c>
      <c r="AH760" s="95" t="e">
        <f t="shared" si="157"/>
        <v>#VALUE!</v>
      </c>
      <c r="AI760" s="96" t="str">
        <f t="shared" si="158"/>
        <v>No aplica</v>
      </c>
      <c r="AJ760" s="96" t="e">
        <f t="shared" si="159"/>
        <v>#VALUE!</v>
      </c>
      <c r="AK760" s="96" t="e">
        <f t="shared" si="160"/>
        <v>#VALUE!</v>
      </c>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c r="BY760"/>
      <c r="BZ760"/>
      <c r="CA760"/>
      <c r="CB760"/>
      <c r="CC760"/>
      <c r="CD760"/>
      <c r="CE760"/>
      <c r="CF760"/>
      <c r="CG760"/>
      <c r="CH760"/>
      <c r="CI760"/>
      <c r="CJ760"/>
      <c r="CK760"/>
      <c r="CL760"/>
      <c r="CM760"/>
      <c r="CN760"/>
      <c r="CO760"/>
      <c r="CP760"/>
      <c r="CQ760"/>
      <c r="CR760"/>
      <c r="CS760"/>
      <c r="CT760"/>
      <c r="CU760"/>
      <c r="CV760"/>
      <c r="CW760"/>
      <c r="CX760"/>
      <c r="CY760"/>
      <c r="CZ760"/>
      <c r="DA760"/>
      <c r="DB760"/>
      <c r="DC760"/>
      <c r="DD760"/>
      <c r="DE760"/>
      <c r="DF760"/>
      <c r="DG760"/>
      <c r="DH760"/>
      <c r="DI760"/>
      <c r="DJ760"/>
      <c r="DK760"/>
      <c r="DL760"/>
      <c r="DM760"/>
      <c r="DN760"/>
      <c r="DO760"/>
      <c r="DP760"/>
      <c r="DQ760"/>
      <c r="DR760"/>
      <c r="DS760"/>
      <c r="DT760"/>
      <c r="DU760"/>
      <c r="DV760"/>
      <c r="DW760"/>
      <c r="DX760"/>
      <c r="DY760"/>
      <c r="DZ760"/>
      <c r="EA760"/>
      <c r="EB760"/>
      <c r="EC760"/>
      <c r="ED760"/>
      <c r="EE760"/>
      <c r="EF760"/>
      <c r="EG760"/>
      <c r="EH760"/>
      <c r="EI760"/>
      <c r="EJ760"/>
      <c r="EK760"/>
      <c r="EL760"/>
      <c r="EM760"/>
      <c r="EN760"/>
      <c r="EO760"/>
      <c r="EP760"/>
      <c r="EQ760"/>
      <c r="ER760"/>
      <c r="ES760"/>
      <c r="ET760"/>
      <c r="EU760"/>
      <c r="EV760"/>
      <c r="EW760"/>
      <c r="EX760"/>
      <c r="EY760"/>
      <c r="EZ760"/>
      <c r="FA760"/>
      <c r="FB760"/>
      <c r="FC760"/>
      <c r="FD760"/>
      <c r="FE760"/>
      <c r="FF760"/>
      <c r="FG760"/>
      <c r="FH760"/>
      <c r="FI760"/>
      <c r="FJ760"/>
      <c r="FK760"/>
      <c r="FL760"/>
      <c r="FM760"/>
      <c r="FN760"/>
      <c r="FO760"/>
      <c r="FP760"/>
      <c r="FQ760"/>
      <c r="FR760"/>
      <c r="FS760"/>
      <c r="FT760"/>
      <c r="FU760"/>
      <c r="FV760"/>
      <c r="FW760"/>
      <c r="FX760"/>
      <c r="FY760"/>
      <c r="FZ760"/>
      <c r="GA760"/>
      <c r="GB760"/>
      <c r="GC760"/>
      <c r="GD760"/>
      <c r="GE760"/>
      <c r="GF760"/>
      <c r="GG760"/>
      <c r="GH760"/>
      <c r="GI760"/>
      <c r="GJ760"/>
      <c r="GK760"/>
      <c r="GL760"/>
      <c r="GM760"/>
      <c r="GN760"/>
      <c r="GO760"/>
      <c r="GP760"/>
      <c r="GQ760"/>
      <c r="GR760"/>
      <c r="GS760"/>
      <c r="GT760"/>
      <c r="GU760"/>
      <c r="GV760"/>
      <c r="GW760"/>
      <c r="GX760"/>
      <c r="GY760"/>
      <c r="GZ760"/>
      <c r="HA760"/>
      <c r="HB760"/>
      <c r="HC760"/>
      <c r="HD760"/>
      <c r="HE760"/>
      <c r="HF760"/>
      <c r="HG760"/>
      <c r="HH760"/>
      <c r="HI760"/>
      <c r="HJ760"/>
      <c r="HK760"/>
      <c r="HL760"/>
      <c r="HM760"/>
      <c r="HN760"/>
      <c r="HO760"/>
      <c r="HP760"/>
      <c r="HQ760"/>
      <c r="HR760"/>
      <c r="HS760"/>
      <c r="HT760"/>
      <c r="HU760"/>
      <c r="HV760"/>
      <c r="HW760"/>
      <c r="HX760"/>
      <c r="HY760"/>
      <c r="HZ760"/>
      <c r="IA760"/>
      <c r="IB760"/>
      <c r="IC760"/>
      <c r="ID760"/>
      <c r="IE760"/>
      <c r="IF760"/>
      <c r="IG760"/>
      <c r="IH760"/>
      <c r="II760"/>
      <c r="IJ760"/>
      <c r="IK760"/>
      <c r="IL760"/>
      <c r="IM760"/>
      <c r="IN760"/>
      <c r="IO760"/>
      <c r="IP760"/>
      <c r="IQ760"/>
      <c r="IR760"/>
      <c r="IS760"/>
      <c r="IT760"/>
      <c r="IU760"/>
      <c r="IV760"/>
    </row>
    <row r="761" spans="1:256" ht="24.9" customHeight="1" thickTop="1" x14ac:dyDescent="0.25">
      <c r="A761" s="437" t="s">
        <v>1760</v>
      </c>
      <c r="B761" s="438"/>
      <c r="C761" s="438"/>
      <c r="D761" s="438"/>
      <c r="E761" s="438"/>
      <c r="F761" s="438"/>
      <c r="G761" s="438"/>
      <c r="H761" s="438"/>
      <c r="I761" s="438"/>
      <c r="J761" s="438"/>
      <c r="K761" s="438"/>
      <c r="L761" s="438"/>
      <c r="M761" s="438"/>
      <c r="N761" s="438"/>
      <c r="O761" s="438"/>
      <c r="P761" s="438"/>
      <c r="Q761" s="438"/>
      <c r="R761" s="438"/>
      <c r="S761" s="438"/>
      <c r="T761" s="438"/>
      <c r="U761" s="438"/>
      <c r="V761" s="438"/>
      <c r="W761" s="438"/>
      <c r="X761" s="438"/>
      <c r="Y761" s="438"/>
      <c r="Z761" s="438"/>
      <c r="AA761" s="438"/>
      <c r="AB761" s="438"/>
      <c r="AC761" s="438"/>
      <c r="AD761" s="439"/>
      <c r="AE761" s="94">
        <f>SUM(AE752:AE760)</f>
        <v>0</v>
      </c>
      <c r="AF761" s="61"/>
      <c r="AG761" s="97">
        <f>SUM(AG752:AG760)</f>
        <v>0</v>
      </c>
      <c r="AH761" s="98"/>
      <c r="AI761" s="99"/>
      <c r="AJ761" s="99"/>
      <c r="AK761" s="99"/>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c r="BY761"/>
      <c r="BZ761"/>
      <c r="CA761"/>
      <c r="CB761"/>
      <c r="CC761"/>
      <c r="CD761"/>
      <c r="CE761"/>
      <c r="CF761"/>
      <c r="CG761"/>
      <c r="CH761"/>
      <c r="CI761"/>
      <c r="CJ761"/>
      <c r="CK761"/>
      <c r="CL761"/>
      <c r="CM761"/>
      <c r="CN761"/>
      <c r="CO761"/>
      <c r="CP761"/>
      <c r="CQ761"/>
      <c r="CR761"/>
      <c r="CS761"/>
      <c r="CT761"/>
      <c r="CU761"/>
      <c r="CV761"/>
      <c r="CW761"/>
      <c r="CX761"/>
      <c r="CY761"/>
      <c r="CZ761"/>
      <c r="DA761"/>
      <c r="DB761"/>
      <c r="DC761"/>
      <c r="DD761"/>
      <c r="DE761"/>
      <c r="DF761"/>
      <c r="DG761"/>
      <c r="DH761"/>
      <c r="DI761"/>
      <c r="DJ761"/>
      <c r="DK761"/>
      <c r="DL761"/>
      <c r="DM761"/>
      <c r="DN761"/>
      <c r="DO761"/>
      <c r="DP761"/>
      <c r="DQ761"/>
      <c r="DR761"/>
      <c r="DS761"/>
      <c r="DT761"/>
      <c r="DU761"/>
      <c r="DV761"/>
      <c r="DW761"/>
      <c r="DX761"/>
      <c r="DY761"/>
      <c r="DZ761"/>
      <c r="EA761"/>
      <c r="EB761"/>
      <c r="EC761"/>
      <c r="ED761"/>
      <c r="EE761"/>
      <c r="EF761"/>
      <c r="EG761"/>
      <c r="EH761"/>
      <c r="EI761"/>
      <c r="EJ761"/>
      <c r="EK761"/>
      <c r="EL761"/>
      <c r="EM761"/>
      <c r="EN761"/>
      <c r="EO761"/>
      <c r="EP761"/>
      <c r="EQ761"/>
      <c r="ER761"/>
      <c r="ES761"/>
      <c r="ET761"/>
      <c r="EU761"/>
      <c r="EV761"/>
      <c r="EW761"/>
      <c r="EX761"/>
      <c r="EY761"/>
      <c r="EZ761"/>
      <c r="FA761"/>
      <c r="FB761"/>
      <c r="FC761"/>
      <c r="FD761"/>
      <c r="FE761"/>
      <c r="FF761"/>
      <c r="FG761"/>
      <c r="FH761"/>
      <c r="FI761"/>
      <c r="FJ761"/>
      <c r="FK761"/>
      <c r="FL761"/>
      <c r="FM761"/>
      <c r="FN761"/>
      <c r="FO761"/>
      <c r="FP761"/>
      <c r="FQ761"/>
      <c r="FR761"/>
      <c r="FS761"/>
      <c r="FT761"/>
      <c r="FU761"/>
      <c r="FV761"/>
      <c r="FW761"/>
      <c r="FX761"/>
      <c r="FY761"/>
      <c r="FZ761"/>
      <c r="GA761"/>
      <c r="GB761"/>
      <c r="GC761"/>
      <c r="GD761"/>
      <c r="GE761"/>
      <c r="GF761"/>
      <c r="GG761"/>
      <c r="GH761"/>
      <c r="GI761"/>
      <c r="GJ761"/>
      <c r="GK761"/>
      <c r="GL761"/>
      <c r="GM761"/>
      <c r="GN761"/>
      <c r="GO761"/>
      <c r="GP761"/>
      <c r="GQ761"/>
      <c r="GR761"/>
      <c r="GS761"/>
      <c r="GT761"/>
      <c r="GU761"/>
      <c r="GV761"/>
      <c r="GW761"/>
      <c r="GX761"/>
      <c r="GY761"/>
      <c r="GZ761"/>
      <c r="HA761"/>
      <c r="HB761"/>
      <c r="HC761"/>
      <c r="HD761"/>
      <c r="HE761"/>
      <c r="HF761"/>
      <c r="HG761"/>
      <c r="HH761"/>
      <c r="HI761"/>
      <c r="HJ761"/>
      <c r="HK761"/>
      <c r="HL761"/>
      <c r="HM761"/>
      <c r="HN761"/>
      <c r="HO761"/>
      <c r="HP761"/>
      <c r="HQ761"/>
      <c r="HR761"/>
      <c r="HS761"/>
      <c r="HT761"/>
      <c r="HU761"/>
      <c r="HV761"/>
      <c r="HW761"/>
      <c r="HX761"/>
      <c r="HY761"/>
      <c r="HZ761"/>
      <c r="IA761"/>
      <c r="IB761"/>
      <c r="IC761"/>
      <c r="ID761"/>
      <c r="IE761"/>
      <c r="IF761"/>
      <c r="IG761"/>
      <c r="IH761"/>
      <c r="II761"/>
      <c r="IJ761"/>
      <c r="IK761"/>
      <c r="IL761"/>
      <c r="IM761"/>
      <c r="IN761"/>
      <c r="IO761"/>
      <c r="IP761"/>
      <c r="IQ761"/>
      <c r="IR761"/>
      <c r="IS761"/>
      <c r="IT761"/>
      <c r="IU761"/>
      <c r="IV761"/>
    </row>
    <row r="762" spans="1:256" ht="24.9" customHeight="1" x14ac:dyDescent="0.25">
      <c r="A762" s="440" t="s">
        <v>1761</v>
      </c>
      <c r="B762" s="441"/>
      <c r="C762" s="441"/>
      <c r="D762" s="441"/>
      <c r="E762" s="441"/>
      <c r="F762" s="441"/>
      <c r="G762" s="441"/>
      <c r="H762" s="441"/>
      <c r="I762" s="441"/>
      <c r="J762" s="441"/>
      <c r="K762" s="441"/>
      <c r="L762" s="441"/>
      <c r="M762" s="441"/>
      <c r="N762" s="441"/>
      <c r="O762" s="441"/>
      <c r="P762" s="441"/>
      <c r="Q762" s="441"/>
      <c r="R762" s="441"/>
      <c r="S762" s="441"/>
      <c r="T762" s="441"/>
      <c r="U762" s="441"/>
      <c r="V762" s="441"/>
      <c r="W762" s="441"/>
      <c r="X762" s="441"/>
      <c r="Y762" s="441"/>
      <c r="Z762" s="441"/>
      <c r="AA762" s="441"/>
      <c r="AB762" s="441"/>
      <c r="AC762" s="441"/>
      <c r="AD762" s="442"/>
      <c r="AE762" s="94">
        <f>AE761/$AE$23*100</f>
        <v>0</v>
      </c>
      <c r="AF762" s="61"/>
      <c r="AG762" s="97"/>
      <c r="AH762" s="98"/>
      <c r="AI762" s="99"/>
      <c r="AJ762" s="99"/>
      <c r="AK762" s="99"/>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c r="BY762"/>
      <c r="BZ762"/>
      <c r="CA762"/>
      <c r="CB762"/>
      <c r="CC762"/>
      <c r="CD762"/>
      <c r="CE762"/>
      <c r="CF762"/>
      <c r="CG762"/>
      <c r="CH762"/>
      <c r="CI762"/>
      <c r="CJ762"/>
      <c r="CK762"/>
      <c r="CL762"/>
      <c r="CM762"/>
      <c r="CN762"/>
      <c r="CO762"/>
      <c r="CP762"/>
      <c r="CQ762"/>
      <c r="CR762"/>
      <c r="CS762"/>
      <c r="CT762"/>
      <c r="CU762"/>
      <c r="CV762"/>
      <c r="CW762"/>
      <c r="CX762"/>
      <c r="CY762"/>
      <c r="CZ762"/>
      <c r="DA762"/>
      <c r="DB762"/>
      <c r="DC762"/>
      <c r="DD762"/>
      <c r="DE762"/>
      <c r="DF762"/>
      <c r="DG762"/>
      <c r="DH762"/>
      <c r="DI762"/>
      <c r="DJ762"/>
      <c r="DK762"/>
      <c r="DL762"/>
      <c r="DM762"/>
      <c r="DN762"/>
      <c r="DO762"/>
      <c r="DP762"/>
      <c r="DQ762"/>
      <c r="DR762"/>
      <c r="DS762"/>
      <c r="DT762"/>
      <c r="DU762"/>
      <c r="DV762"/>
      <c r="DW762"/>
      <c r="DX762"/>
      <c r="DY762"/>
      <c r="DZ762"/>
      <c r="EA762"/>
      <c r="EB762"/>
      <c r="EC762"/>
      <c r="ED762"/>
      <c r="EE762"/>
      <c r="EF762"/>
      <c r="EG762"/>
      <c r="EH762"/>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c r="GD762"/>
      <c r="GE762"/>
      <c r="GF762"/>
      <c r="GG762"/>
      <c r="GH762"/>
      <c r="GI762"/>
      <c r="GJ762"/>
      <c r="GK762"/>
      <c r="GL762"/>
      <c r="GM762"/>
      <c r="GN762"/>
      <c r="GO762"/>
      <c r="GP762"/>
      <c r="GQ762"/>
      <c r="GR762"/>
      <c r="GS762"/>
      <c r="GT762"/>
      <c r="GU762"/>
      <c r="GV762"/>
      <c r="GW762"/>
      <c r="GX762"/>
      <c r="GY762"/>
      <c r="GZ762"/>
      <c r="HA762"/>
      <c r="HB762"/>
      <c r="HC762"/>
      <c r="HD762"/>
      <c r="HE762"/>
      <c r="HF762"/>
      <c r="HG762"/>
      <c r="HH762"/>
      <c r="HI762"/>
      <c r="HJ762"/>
      <c r="HK762"/>
      <c r="HL762"/>
      <c r="HM762"/>
      <c r="HN762"/>
      <c r="HO762"/>
      <c r="HP762"/>
      <c r="HQ762"/>
      <c r="HR762"/>
      <c r="HS762"/>
      <c r="HT762"/>
      <c r="HU762"/>
      <c r="HV762"/>
      <c r="HW762"/>
      <c r="HX762"/>
      <c r="HY762"/>
      <c r="HZ762"/>
      <c r="IA762"/>
      <c r="IB762"/>
      <c r="IC762"/>
      <c r="ID762"/>
      <c r="IE762"/>
      <c r="IF762"/>
      <c r="IG762"/>
      <c r="IH762"/>
      <c r="II762"/>
      <c r="IJ762"/>
      <c r="IK762"/>
      <c r="IL762"/>
      <c r="IM762"/>
      <c r="IN762"/>
      <c r="IO762"/>
      <c r="IP762"/>
      <c r="IQ762"/>
      <c r="IR762"/>
      <c r="IS762"/>
      <c r="IT762"/>
      <c r="IU762"/>
      <c r="IV762"/>
    </row>
    <row r="763" spans="1:256" ht="24.9" customHeight="1" x14ac:dyDescent="0.25">
      <c r="A763" s="107"/>
      <c r="B763" s="107"/>
      <c r="C763" s="107"/>
      <c r="D763" s="107"/>
      <c r="E763" s="107"/>
      <c r="F763" s="107"/>
      <c r="G763" s="107"/>
      <c r="H763" s="107"/>
      <c r="I763" s="107"/>
      <c r="J763" s="107"/>
      <c r="K763" s="107"/>
      <c r="L763" s="107"/>
      <c r="M763" s="107"/>
      <c r="N763" s="107"/>
      <c r="O763" s="107"/>
      <c r="P763" s="107"/>
      <c r="Q763" s="100"/>
      <c r="R763" s="107"/>
      <c r="S763" s="107"/>
      <c r="T763" s="107"/>
      <c r="U763" s="107"/>
      <c r="V763" s="107"/>
      <c r="W763" s="107"/>
      <c r="X763" s="107"/>
      <c r="Y763" s="107"/>
      <c r="Z763" s="107"/>
      <c r="AA763" s="107"/>
      <c r="AB763" s="107"/>
      <c r="AC763" s="107"/>
      <c r="AD763" s="101"/>
      <c r="AE763" s="101"/>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c r="BY763"/>
      <c r="BZ763"/>
      <c r="CA763"/>
      <c r="CB763"/>
      <c r="CC763"/>
      <c r="CD763"/>
      <c r="CE763"/>
      <c r="CF763"/>
      <c r="CG763"/>
      <c r="CH763"/>
      <c r="CI763"/>
      <c r="CJ763"/>
      <c r="CK763"/>
      <c r="CL763"/>
      <c r="CM763"/>
      <c r="CN763"/>
      <c r="CO763"/>
      <c r="CP763"/>
      <c r="CQ763"/>
      <c r="CR763"/>
      <c r="CS763"/>
      <c r="CT763"/>
      <c r="CU763"/>
      <c r="CV763"/>
      <c r="CW763"/>
      <c r="CX763"/>
      <c r="CY763"/>
      <c r="CZ763"/>
      <c r="DA763"/>
      <c r="DB763"/>
      <c r="DC763"/>
      <c r="DD763"/>
      <c r="DE763"/>
      <c r="DF763"/>
      <c r="DG763"/>
      <c r="DH763"/>
      <c r="DI763"/>
      <c r="DJ763"/>
      <c r="DK763"/>
      <c r="DL763"/>
      <c r="DM763"/>
      <c r="DN763"/>
      <c r="DO763"/>
      <c r="DP763"/>
      <c r="DQ763"/>
      <c r="DR763"/>
      <c r="DS763"/>
      <c r="DT763"/>
      <c r="DU763"/>
      <c r="DV763"/>
      <c r="DW763"/>
      <c r="DX763"/>
      <c r="DY763"/>
      <c r="DZ763"/>
      <c r="EA763"/>
      <c r="EB763"/>
      <c r="EC763"/>
      <c r="ED763"/>
      <c r="EE763"/>
      <c r="EF763"/>
      <c r="EG763"/>
      <c r="EH763"/>
      <c r="EI763"/>
      <c r="EJ763"/>
      <c r="EK763"/>
      <c r="EL763"/>
      <c r="EM763"/>
      <c r="EN763"/>
      <c r="EO763"/>
      <c r="EP763"/>
      <c r="EQ763"/>
      <c r="ER763"/>
      <c r="ES763"/>
      <c r="ET763"/>
      <c r="EU763"/>
      <c r="EV763"/>
      <c r="EW763"/>
      <c r="EX763"/>
      <c r="EY763"/>
      <c r="EZ763"/>
      <c r="FA763"/>
      <c r="FB763"/>
      <c r="FC763"/>
      <c r="FD763"/>
      <c r="FE763"/>
      <c r="FF763"/>
      <c r="FG763"/>
      <c r="FH763"/>
      <c r="FI763"/>
      <c r="FJ763"/>
      <c r="FK763"/>
      <c r="FL763"/>
      <c r="FM763"/>
      <c r="FN763"/>
      <c r="FO763"/>
      <c r="FP763"/>
      <c r="FQ763"/>
      <c r="FR763"/>
      <c r="FS763"/>
      <c r="FT763"/>
      <c r="FU763"/>
      <c r="FV763"/>
      <c r="FW763"/>
      <c r="FX763"/>
      <c r="FY763"/>
      <c r="FZ763"/>
      <c r="GA763"/>
      <c r="GB763"/>
      <c r="GC763"/>
      <c r="GD763"/>
      <c r="GE763"/>
      <c r="GF763"/>
      <c r="GG763"/>
      <c r="GH763"/>
      <c r="GI763"/>
      <c r="GJ763"/>
      <c r="GK763"/>
      <c r="GL763"/>
      <c r="GM763"/>
      <c r="GN763"/>
      <c r="GO763"/>
      <c r="GP763"/>
      <c r="GQ763"/>
      <c r="GR763"/>
      <c r="GS763"/>
      <c r="GT763"/>
      <c r="GU763"/>
      <c r="GV763"/>
      <c r="GW763"/>
      <c r="GX763"/>
      <c r="GY763"/>
      <c r="GZ763"/>
      <c r="HA763"/>
      <c r="HB763"/>
      <c r="HC763"/>
      <c r="HD763"/>
      <c r="HE763"/>
      <c r="HF763"/>
      <c r="HG763"/>
      <c r="HH763"/>
      <c r="HI763"/>
      <c r="HJ763"/>
      <c r="HK763"/>
      <c r="HL763"/>
      <c r="HM763"/>
      <c r="HN763"/>
      <c r="HO763"/>
      <c r="HP763"/>
      <c r="HQ763"/>
      <c r="HR763"/>
      <c r="HS763"/>
      <c r="HT763"/>
      <c r="HU763"/>
      <c r="HV763"/>
      <c r="HW763"/>
      <c r="HX763"/>
      <c r="HY763"/>
      <c r="HZ763"/>
      <c r="IA763"/>
      <c r="IB763"/>
      <c r="IC763"/>
      <c r="ID763"/>
      <c r="IE763"/>
      <c r="IF763"/>
      <c r="IG763"/>
      <c r="IH763"/>
      <c r="II763"/>
      <c r="IJ763"/>
      <c r="IK763"/>
      <c r="IL763"/>
      <c r="IM763"/>
      <c r="IN763"/>
      <c r="IO763"/>
      <c r="IP763"/>
      <c r="IQ763"/>
      <c r="IR763"/>
      <c r="IS763"/>
      <c r="IT763"/>
      <c r="IU763"/>
      <c r="IV763"/>
    </row>
    <row r="764" spans="1:256" ht="24.9" customHeight="1" x14ac:dyDescent="0.25">
      <c r="A764" s="107"/>
      <c r="B764" s="107"/>
      <c r="C764" s="107"/>
      <c r="D764" s="107"/>
      <c r="E764" s="107"/>
      <c r="F764" s="107"/>
      <c r="G764" s="107"/>
      <c r="H764" s="107"/>
      <c r="I764" s="107"/>
      <c r="J764" s="107"/>
      <c r="K764" s="107"/>
      <c r="L764" s="107"/>
      <c r="M764" s="107"/>
      <c r="N764" s="107"/>
      <c r="O764" s="107"/>
      <c r="P764" s="107"/>
      <c r="Q764" s="100"/>
      <c r="R764" s="107"/>
      <c r="S764" s="107"/>
      <c r="T764" s="107"/>
      <c r="U764" s="107"/>
      <c r="V764" s="107"/>
      <c r="W764" s="107"/>
      <c r="X764" s="107"/>
      <c r="Y764" s="107"/>
      <c r="Z764" s="107"/>
      <c r="AA764" s="107"/>
      <c r="AB764" s="107"/>
      <c r="AC764" s="107"/>
      <c r="AD764" s="101"/>
      <c r="AE764" s="101"/>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c r="BY764"/>
      <c r="BZ764"/>
      <c r="CA764"/>
      <c r="CB764"/>
      <c r="CC764"/>
      <c r="CD764"/>
      <c r="CE764"/>
      <c r="CF764"/>
      <c r="CG764"/>
      <c r="CH764"/>
      <c r="CI764"/>
      <c r="CJ764"/>
      <c r="CK764"/>
      <c r="CL764"/>
      <c r="CM764"/>
      <c r="CN764"/>
      <c r="CO764"/>
      <c r="CP764"/>
      <c r="CQ764"/>
      <c r="CR764"/>
      <c r="CS764"/>
      <c r="CT764"/>
      <c r="CU764"/>
      <c r="CV764"/>
      <c r="CW764"/>
      <c r="CX764"/>
      <c r="CY764"/>
      <c r="CZ764"/>
      <c r="DA764"/>
      <c r="DB764"/>
      <c r="DC764"/>
      <c r="DD764"/>
      <c r="DE764"/>
      <c r="DF764"/>
      <c r="DG764"/>
      <c r="DH764"/>
      <c r="DI764"/>
      <c r="DJ764"/>
      <c r="DK764"/>
      <c r="DL764"/>
      <c r="DM764"/>
      <c r="DN764"/>
      <c r="DO764"/>
      <c r="DP764"/>
      <c r="DQ764"/>
      <c r="DR764"/>
      <c r="DS764"/>
      <c r="DT764"/>
      <c r="DU764"/>
      <c r="DV764"/>
      <c r="DW764"/>
      <c r="DX764"/>
      <c r="DY764"/>
      <c r="DZ764"/>
      <c r="EA764"/>
      <c r="EB764"/>
      <c r="EC764"/>
      <c r="ED764"/>
      <c r="EE764"/>
      <c r="EF764"/>
      <c r="EG764"/>
      <c r="EH764"/>
      <c r="EI764"/>
      <c r="EJ764"/>
      <c r="EK764"/>
      <c r="EL764"/>
      <c r="EM764"/>
      <c r="EN764"/>
      <c r="EO764"/>
      <c r="EP764"/>
      <c r="EQ764"/>
      <c r="ER764"/>
      <c r="ES764"/>
      <c r="ET764"/>
      <c r="EU764"/>
      <c r="EV764"/>
      <c r="EW764"/>
      <c r="EX764"/>
      <c r="EY764"/>
      <c r="EZ764"/>
      <c r="FA764"/>
      <c r="FB764"/>
      <c r="FC764"/>
      <c r="FD764"/>
      <c r="FE764"/>
      <c r="FF764"/>
      <c r="FG764"/>
      <c r="FH764"/>
      <c r="FI764"/>
      <c r="FJ764"/>
      <c r="FK764"/>
      <c r="FL764"/>
      <c r="FM764"/>
      <c r="FN764"/>
      <c r="FO764"/>
      <c r="FP764"/>
      <c r="FQ764"/>
      <c r="FR764"/>
      <c r="FS764"/>
      <c r="FT764"/>
      <c r="FU764"/>
      <c r="FV764"/>
      <c r="FW764"/>
      <c r="FX764"/>
      <c r="FY764"/>
      <c r="FZ764"/>
      <c r="GA764"/>
      <c r="GB764"/>
      <c r="GC764"/>
      <c r="GD764"/>
      <c r="GE764"/>
      <c r="GF764"/>
      <c r="GG764"/>
      <c r="GH764"/>
      <c r="GI764"/>
      <c r="GJ764"/>
      <c r="GK764"/>
      <c r="GL764"/>
      <c r="GM764"/>
      <c r="GN764"/>
      <c r="GO764"/>
      <c r="GP764"/>
      <c r="GQ764"/>
      <c r="GR764"/>
      <c r="GS764"/>
      <c r="GT764"/>
      <c r="GU764"/>
      <c r="GV764"/>
      <c r="GW764"/>
      <c r="GX764"/>
      <c r="GY764"/>
      <c r="GZ764"/>
      <c r="HA764"/>
      <c r="HB764"/>
      <c r="HC764"/>
      <c r="HD764"/>
      <c r="HE764"/>
      <c r="HF764"/>
      <c r="HG764"/>
      <c r="HH764"/>
      <c r="HI764"/>
      <c r="HJ764"/>
      <c r="HK764"/>
      <c r="HL764"/>
      <c r="HM764"/>
      <c r="HN764"/>
      <c r="HO764"/>
      <c r="HP764"/>
      <c r="HQ764"/>
      <c r="HR764"/>
      <c r="HS764"/>
      <c r="HT764"/>
      <c r="HU764"/>
      <c r="HV764"/>
      <c r="HW764"/>
      <c r="HX764"/>
      <c r="HY764"/>
      <c r="HZ764"/>
      <c r="IA764"/>
      <c r="IB764"/>
      <c r="IC764"/>
      <c r="ID764"/>
      <c r="IE764"/>
      <c r="IF764"/>
      <c r="IG764"/>
      <c r="IH764"/>
      <c r="II764"/>
      <c r="IJ764"/>
      <c r="IK764"/>
      <c r="IL764"/>
      <c r="IM764"/>
      <c r="IN764"/>
      <c r="IO764"/>
      <c r="IP764"/>
      <c r="IQ764"/>
      <c r="IR764"/>
      <c r="IS764"/>
      <c r="IT764"/>
      <c r="IU764"/>
      <c r="IV764"/>
    </row>
    <row r="765" spans="1:256" ht="24.9" customHeight="1" x14ac:dyDescent="0.25">
      <c r="A765" s="444" t="s">
        <v>2466</v>
      </c>
      <c r="B765" s="444"/>
      <c r="C765" s="444"/>
      <c r="D765" s="444"/>
      <c r="E765" s="444"/>
      <c r="F765" s="444"/>
      <c r="G765" s="444"/>
      <c r="H765" s="444"/>
      <c r="I765" s="444"/>
      <c r="J765" s="444"/>
      <c r="K765" s="444"/>
      <c r="L765" s="444"/>
      <c r="M765" s="444"/>
      <c r="N765" s="444"/>
      <c r="O765" s="444"/>
      <c r="P765" s="444"/>
      <c r="Q765" s="444"/>
      <c r="R765" s="444"/>
      <c r="S765" s="444"/>
      <c r="T765" s="444"/>
      <c r="U765" s="444"/>
      <c r="V765" s="444"/>
      <c r="W765" s="444"/>
      <c r="X765" s="444"/>
      <c r="Y765" s="444"/>
      <c r="Z765" s="444"/>
      <c r="AA765" s="444"/>
      <c r="AB765" s="444"/>
      <c r="AC765" s="444"/>
      <c r="AD765" s="295"/>
      <c r="AE765" s="29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c r="BY765"/>
      <c r="BZ765"/>
      <c r="CA765"/>
      <c r="CB765"/>
      <c r="CC765"/>
      <c r="CD765"/>
      <c r="CE765"/>
      <c r="CF765"/>
      <c r="CG765"/>
      <c r="CH765"/>
      <c r="CI765"/>
      <c r="CJ765"/>
      <c r="CK765"/>
      <c r="CL765"/>
      <c r="CM765"/>
      <c r="CN765"/>
      <c r="CO765"/>
      <c r="CP765"/>
      <c r="CQ765"/>
      <c r="CR765"/>
      <c r="CS765"/>
      <c r="CT765"/>
      <c r="CU765"/>
      <c r="CV765"/>
      <c r="CW765"/>
      <c r="CX765"/>
      <c r="CY765"/>
      <c r="CZ765"/>
      <c r="DA765"/>
      <c r="DB765"/>
      <c r="DC765"/>
      <c r="DD765"/>
      <c r="DE765"/>
      <c r="DF765"/>
      <c r="DG765"/>
      <c r="DH765"/>
      <c r="DI765"/>
      <c r="DJ765"/>
      <c r="DK765"/>
      <c r="DL765"/>
      <c r="DM765"/>
      <c r="DN765"/>
      <c r="DO765"/>
      <c r="DP765"/>
      <c r="DQ765"/>
      <c r="DR765"/>
      <c r="DS765"/>
      <c r="DT765"/>
      <c r="DU765"/>
      <c r="DV765"/>
      <c r="DW765"/>
      <c r="DX765"/>
      <c r="DY765"/>
      <c r="DZ765"/>
      <c r="EA765"/>
      <c r="EB765"/>
      <c r="EC765"/>
      <c r="ED765"/>
      <c r="EE765"/>
      <c r="EF765"/>
      <c r="EG765"/>
      <c r="EH765"/>
      <c r="EI765"/>
      <c r="EJ765"/>
      <c r="EK765"/>
      <c r="EL765"/>
      <c r="EM765"/>
      <c r="EN765"/>
      <c r="EO765"/>
      <c r="EP765"/>
      <c r="EQ765"/>
      <c r="ER765"/>
      <c r="ES765"/>
      <c r="ET765"/>
      <c r="EU765"/>
      <c r="EV765"/>
      <c r="EW765"/>
      <c r="EX765"/>
      <c r="EY765"/>
      <c r="EZ765"/>
      <c r="FA765"/>
      <c r="FB765"/>
      <c r="FC765"/>
      <c r="FD765"/>
      <c r="FE765"/>
      <c r="FF765"/>
      <c r="FG765"/>
      <c r="FH765"/>
      <c r="FI765"/>
      <c r="FJ765"/>
      <c r="FK765"/>
      <c r="FL765"/>
      <c r="FM765"/>
      <c r="FN765"/>
      <c r="FO765"/>
      <c r="FP765"/>
      <c r="FQ765"/>
      <c r="FR765"/>
      <c r="FS765"/>
      <c r="FT765"/>
      <c r="FU765"/>
      <c r="FV765"/>
      <c r="FW765"/>
      <c r="FX765"/>
      <c r="FY765"/>
      <c r="FZ765"/>
      <c r="GA765"/>
      <c r="GB765"/>
      <c r="GC765"/>
      <c r="GD765"/>
      <c r="GE765"/>
      <c r="GF765"/>
      <c r="GG765"/>
      <c r="GH765"/>
      <c r="GI765"/>
      <c r="GJ765"/>
      <c r="GK765"/>
      <c r="GL765"/>
      <c r="GM765"/>
      <c r="GN765"/>
      <c r="GO765"/>
      <c r="GP765"/>
      <c r="GQ765"/>
      <c r="GR765"/>
      <c r="GS765"/>
      <c r="GT765"/>
      <c r="GU765"/>
      <c r="GV765"/>
      <c r="GW765"/>
      <c r="GX765"/>
      <c r="GY765"/>
      <c r="GZ765"/>
      <c r="HA765"/>
      <c r="HB765"/>
      <c r="HC765"/>
      <c r="HD765"/>
      <c r="HE765"/>
      <c r="HF765"/>
      <c r="HG765"/>
      <c r="HH765"/>
      <c r="HI765"/>
      <c r="HJ765"/>
      <c r="HK765"/>
      <c r="HL765"/>
      <c r="HM765"/>
      <c r="HN765"/>
      <c r="HO765"/>
      <c r="HP765"/>
      <c r="HQ765"/>
      <c r="HR765"/>
      <c r="HS765"/>
      <c r="HT765"/>
      <c r="HU765"/>
      <c r="HV765"/>
      <c r="HW765"/>
      <c r="HX765"/>
      <c r="HY765"/>
      <c r="HZ765"/>
      <c r="IA765"/>
      <c r="IB765"/>
      <c r="IC765"/>
      <c r="ID765"/>
      <c r="IE765"/>
      <c r="IF765"/>
      <c r="IG765"/>
      <c r="IH765"/>
      <c r="II765"/>
      <c r="IJ765"/>
      <c r="IK765"/>
      <c r="IL765"/>
      <c r="IM765"/>
      <c r="IN765"/>
      <c r="IO765"/>
      <c r="IP765"/>
      <c r="IQ765"/>
      <c r="IR765"/>
      <c r="IS765"/>
      <c r="IT765"/>
      <c r="IU765"/>
      <c r="IV765"/>
    </row>
    <row r="766" spans="1:256" ht="24.9" customHeight="1" x14ac:dyDescent="0.25">
      <c r="A766" s="296"/>
      <c r="B766" s="297"/>
      <c r="C766" s="297"/>
      <c r="D766" s="297"/>
      <c r="E766" s="297"/>
      <c r="F766" s="297"/>
      <c r="G766" s="297"/>
      <c r="H766" s="297"/>
      <c r="I766" s="297"/>
      <c r="J766" s="297"/>
      <c r="K766" s="297"/>
      <c r="L766" s="297"/>
      <c r="M766" s="297"/>
      <c r="N766" s="297"/>
      <c r="O766" s="297"/>
      <c r="P766" s="297"/>
      <c r="Q766" s="298"/>
      <c r="R766" s="297"/>
      <c r="S766" s="297"/>
      <c r="T766" s="297"/>
      <c r="U766" s="297"/>
      <c r="V766" s="297"/>
      <c r="W766" s="297"/>
      <c r="X766" s="297"/>
      <c r="Y766" s="297"/>
      <c r="Z766" s="297"/>
      <c r="AA766" s="297"/>
      <c r="AB766" s="297"/>
      <c r="AC766" s="297"/>
      <c r="AD766" s="299"/>
      <c r="AE766" s="299"/>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c r="BY766"/>
      <c r="BZ766"/>
      <c r="CA766"/>
      <c r="CB766"/>
      <c r="CC766"/>
      <c r="CD766"/>
      <c r="CE766"/>
      <c r="CF766"/>
      <c r="CG766"/>
      <c r="CH766"/>
      <c r="CI766"/>
      <c r="CJ766"/>
      <c r="CK766"/>
      <c r="CL766"/>
      <c r="CM766"/>
      <c r="CN766"/>
      <c r="CO766"/>
      <c r="CP766"/>
      <c r="CQ766"/>
      <c r="CR766"/>
      <c r="CS766"/>
      <c r="CT766"/>
      <c r="CU766"/>
      <c r="CV766"/>
      <c r="CW766"/>
      <c r="CX766"/>
      <c r="CY766"/>
      <c r="CZ766"/>
      <c r="DA766"/>
      <c r="DB766"/>
      <c r="DC766"/>
      <c r="DD766"/>
      <c r="DE766"/>
      <c r="DF766"/>
      <c r="DG766"/>
      <c r="DH766"/>
      <c r="DI766"/>
      <c r="DJ766"/>
      <c r="DK766"/>
      <c r="DL766"/>
      <c r="DM766"/>
      <c r="DN766"/>
      <c r="DO766"/>
      <c r="DP766"/>
      <c r="DQ766"/>
      <c r="DR766"/>
      <c r="DS766"/>
      <c r="DT766"/>
      <c r="DU766"/>
      <c r="DV766"/>
      <c r="DW766"/>
      <c r="DX766"/>
      <c r="DY766"/>
      <c r="DZ766"/>
      <c r="EA766"/>
      <c r="EB766"/>
      <c r="EC766"/>
      <c r="ED766"/>
      <c r="EE766"/>
      <c r="EF766"/>
      <c r="EG766"/>
      <c r="EH766"/>
      <c r="EI766"/>
      <c r="EJ766"/>
      <c r="EK766"/>
      <c r="EL766"/>
      <c r="EM766"/>
      <c r="EN766"/>
      <c r="EO766"/>
      <c r="EP766"/>
      <c r="EQ766"/>
      <c r="ER766"/>
      <c r="ES766"/>
      <c r="ET766"/>
      <c r="EU766"/>
      <c r="EV766"/>
      <c r="EW766"/>
      <c r="EX766"/>
      <c r="EY766"/>
      <c r="EZ766"/>
      <c r="FA766"/>
      <c r="FB766"/>
      <c r="FC766"/>
      <c r="FD766"/>
      <c r="FE766"/>
      <c r="FF766"/>
      <c r="FG766"/>
      <c r="FH766"/>
      <c r="FI766"/>
      <c r="FJ766"/>
      <c r="FK766"/>
      <c r="FL766"/>
      <c r="FM766"/>
      <c r="FN766"/>
      <c r="FO766"/>
      <c r="FP766"/>
      <c r="FQ766"/>
      <c r="FR766"/>
      <c r="FS766"/>
      <c r="FT766"/>
      <c r="FU766"/>
      <c r="FV766"/>
      <c r="FW766"/>
      <c r="FX766"/>
      <c r="FY766"/>
      <c r="FZ766"/>
      <c r="GA766"/>
      <c r="GB766"/>
      <c r="GC766"/>
      <c r="GD766"/>
      <c r="GE766"/>
      <c r="GF766"/>
      <c r="GG766"/>
      <c r="GH766"/>
      <c r="GI766"/>
      <c r="GJ766"/>
      <c r="GK766"/>
      <c r="GL766"/>
      <c r="GM766"/>
      <c r="GN766"/>
      <c r="GO766"/>
      <c r="GP766"/>
      <c r="GQ766"/>
      <c r="GR766"/>
      <c r="GS766"/>
      <c r="GT766"/>
      <c r="GU766"/>
      <c r="GV766"/>
      <c r="GW766"/>
      <c r="GX766"/>
      <c r="GY766"/>
      <c r="GZ766"/>
      <c r="HA766"/>
      <c r="HB766"/>
      <c r="HC766"/>
      <c r="HD766"/>
      <c r="HE766"/>
      <c r="HF766"/>
      <c r="HG766"/>
      <c r="HH766"/>
      <c r="HI766"/>
      <c r="HJ766"/>
      <c r="HK766"/>
      <c r="HL766"/>
      <c r="HM766"/>
      <c r="HN766"/>
      <c r="HO766"/>
      <c r="HP766"/>
      <c r="HQ766"/>
      <c r="HR766"/>
      <c r="HS766"/>
      <c r="HT766"/>
      <c r="HU766"/>
      <c r="HV766"/>
      <c r="HW766"/>
      <c r="HX766"/>
      <c r="HY766"/>
      <c r="HZ766"/>
      <c r="IA766"/>
      <c r="IB766"/>
      <c r="IC766"/>
      <c r="ID766"/>
      <c r="IE766"/>
      <c r="IF766"/>
      <c r="IG766"/>
      <c r="IH766"/>
      <c r="II766"/>
      <c r="IJ766"/>
      <c r="IK766"/>
      <c r="IL766"/>
      <c r="IM766"/>
      <c r="IN766"/>
      <c r="IO766"/>
      <c r="IP766"/>
      <c r="IQ766"/>
      <c r="IR766"/>
      <c r="IS766"/>
      <c r="IT766"/>
      <c r="IU766"/>
      <c r="IV766"/>
    </row>
    <row r="767" spans="1:256" ht="24.9" customHeight="1" thickBot="1" x14ac:dyDescent="0.3">
      <c r="A767" s="73"/>
      <c r="B767" s="73"/>
      <c r="C767" s="73"/>
      <c r="D767" s="73"/>
      <c r="E767" s="73"/>
      <c r="F767" s="73"/>
      <c r="G767" s="73"/>
      <c r="H767" s="73"/>
      <c r="I767" s="73"/>
      <c r="J767" s="73"/>
      <c r="K767" s="73"/>
      <c r="L767" s="73"/>
      <c r="M767" s="73"/>
      <c r="N767" s="73"/>
      <c r="O767" s="73"/>
      <c r="P767" s="73"/>
      <c r="Q767" s="100"/>
      <c r="R767" s="73"/>
      <c r="S767" s="73"/>
      <c r="T767" s="73"/>
      <c r="U767" s="73"/>
      <c r="V767" s="73"/>
      <c r="W767" s="73"/>
      <c r="X767" s="73"/>
      <c r="Y767" s="73"/>
      <c r="Z767" s="73"/>
      <c r="AA767" s="73"/>
      <c r="AB767" s="73"/>
      <c r="AC767" s="73"/>
      <c r="AD767" s="101"/>
      <c r="AE767" s="101"/>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c r="BY767"/>
      <c r="BZ767"/>
      <c r="CA767"/>
      <c r="CB767"/>
      <c r="CC767"/>
      <c r="CD767"/>
      <c r="CE767"/>
      <c r="CF767"/>
      <c r="CG767"/>
      <c r="CH767"/>
      <c r="CI767"/>
      <c r="CJ767"/>
      <c r="CK767"/>
      <c r="CL767"/>
      <c r="CM767"/>
      <c r="CN767"/>
      <c r="CO767"/>
      <c r="CP767"/>
      <c r="CQ767"/>
      <c r="CR767"/>
      <c r="CS767"/>
      <c r="CT767"/>
      <c r="CU767"/>
      <c r="CV767"/>
      <c r="CW767"/>
      <c r="CX767"/>
      <c r="CY767"/>
      <c r="CZ767"/>
      <c r="DA767"/>
      <c r="DB767"/>
      <c r="DC767"/>
      <c r="DD767"/>
      <c r="DE767"/>
      <c r="DF767"/>
      <c r="DG767"/>
      <c r="DH767"/>
      <c r="DI767"/>
      <c r="DJ767"/>
      <c r="DK767"/>
      <c r="DL767"/>
      <c r="DM767"/>
      <c r="DN767"/>
      <c r="DO767"/>
      <c r="DP767"/>
      <c r="DQ767"/>
      <c r="DR767"/>
      <c r="DS767"/>
      <c r="DT767"/>
      <c r="DU767"/>
      <c r="DV767"/>
      <c r="DW767"/>
      <c r="DX767"/>
      <c r="DY767"/>
      <c r="DZ767"/>
      <c r="EA767"/>
      <c r="EB767"/>
      <c r="EC767"/>
      <c r="ED767"/>
      <c r="EE767"/>
      <c r="EF767"/>
      <c r="EG767"/>
      <c r="EH767"/>
      <c r="EI767"/>
      <c r="EJ767"/>
      <c r="EK767"/>
      <c r="EL767"/>
      <c r="EM767"/>
      <c r="EN767"/>
      <c r="EO767"/>
      <c r="EP767"/>
      <c r="EQ767"/>
      <c r="ER767"/>
      <c r="ES767"/>
      <c r="ET767"/>
      <c r="EU767"/>
      <c r="EV767"/>
      <c r="EW767"/>
      <c r="EX767"/>
      <c r="EY767"/>
      <c r="EZ767"/>
      <c r="FA767"/>
      <c r="FB767"/>
      <c r="FC767"/>
      <c r="FD767"/>
      <c r="FE767"/>
      <c r="FF767"/>
      <c r="FG767"/>
      <c r="FH767"/>
      <c r="FI767"/>
      <c r="FJ767"/>
      <c r="FK767"/>
      <c r="FL767"/>
      <c r="FM767"/>
      <c r="FN767"/>
      <c r="FO767"/>
      <c r="FP767"/>
      <c r="FQ767"/>
      <c r="FR767"/>
      <c r="FS767"/>
      <c r="FT767"/>
      <c r="FU767"/>
      <c r="FV767"/>
      <c r="FW767"/>
      <c r="FX767"/>
      <c r="FY767"/>
      <c r="FZ767"/>
      <c r="GA767"/>
      <c r="GB767"/>
      <c r="GC767"/>
      <c r="GD767"/>
      <c r="GE767"/>
      <c r="GF767"/>
      <c r="GG767"/>
      <c r="GH767"/>
      <c r="GI767"/>
      <c r="GJ767"/>
      <c r="GK767"/>
      <c r="GL767"/>
      <c r="GM767"/>
      <c r="GN767"/>
      <c r="GO767"/>
      <c r="GP767"/>
      <c r="GQ767"/>
      <c r="GR767"/>
      <c r="GS767"/>
      <c r="GT767"/>
      <c r="GU767"/>
      <c r="GV767"/>
      <c r="GW767"/>
      <c r="GX767"/>
      <c r="GY767"/>
      <c r="GZ767"/>
      <c r="HA767"/>
      <c r="HB767"/>
      <c r="HC767"/>
      <c r="HD767"/>
      <c r="HE767"/>
      <c r="HF767"/>
      <c r="HG767"/>
      <c r="HH767"/>
      <c r="HI767"/>
      <c r="HJ767"/>
      <c r="HK767"/>
      <c r="HL767"/>
      <c r="HM767"/>
      <c r="HN767"/>
      <c r="HO767"/>
      <c r="HP767"/>
      <c r="HQ767"/>
      <c r="HR767"/>
      <c r="HS767"/>
      <c r="HT767"/>
      <c r="HU767"/>
      <c r="HV767"/>
      <c r="HW767"/>
      <c r="HX767"/>
      <c r="HY767"/>
      <c r="HZ767"/>
      <c r="IA767"/>
      <c r="IB767"/>
      <c r="IC767"/>
      <c r="ID767"/>
      <c r="IE767"/>
      <c r="IF767"/>
      <c r="IG767"/>
      <c r="IH767"/>
      <c r="II767"/>
      <c r="IJ767"/>
      <c r="IK767"/>
      <c r="IL767"/>
      <c r="IM767"/>
      <c r="IN767"/>
      <c r="IO767"/>
      <c r="IP767"/>
      <c r="IQ767"/>
      <c r="IR767"/>
      <c r="IS767"/>
      <c r="IT767"/>
      <c r="IU767"/>
      <c r="IV767"/>
    </row>
    <row r="768" spans="1:256" ht="24.9" customHeight="1" thickTop="1" thickBot="1" x14ac:dyDescent="0.3">
      <c r="A768" s="431" t="s">
        <v>163</v>
      </c>
      <c r="B768" s="432"/>
      <c r="C768" s="432"/>
      <c r="D768" s="432"/>
      <c r="E768" s="432"/>
      <c r="F768" s="432"/>
      <c r="G768" s="432"/>
      <c r="H768" s="432"/>
      <c r="I768" s="432"/>
      <c r="J768" s="432"/>
      <c r="K768" s="432"/>
      <c r="L768" s="432"/>
      <c r="M768" s="432"/>
      <c r="N768" s="432"/>
      <c r="O768" s="432"/>
      <c r="P768" s="432"/>
      <c r="Q768" s="432"/>
      <c r="R768" s="432"/>
      <c r="S768" s="432"/>
      <c r="T768" s="432"/>
      <c r="U768" s="432"/>
      <c r="V768" s="432"/>
      <c r="W768" s="432"/>
      <c r="X768" s="432"/>
      <c r="Y768" s="432"/>
      <c r="Z768" s="432"/>
      <c r="AA768" s="432"/>
      <c r="AB768" s="432"/>
      <c r="AC768" s="433"/>
      <c r="AD768" s="66" t="s">
        <v>187</v>
      </c>
      <c r="AE768" s="306" t="s">
        <v>7</v>
      </c>
      <c r="AF768" s="92" t="s">
        <v>1666</v>
      </c>
      <c r="AG768" s="92" t="s">
        <v>1667</v>
      </c>
      <c r="AH768" s="92" t="s">
        <v>1668</v>
      </c>
      <c r="AI768" s="93" t="s">
        <v>1669</v>
      </c>
      <c r="AJ768" s="92"/>
      <c r="AK768" s="93" t="s">
        <v>1670</v>
      </c>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c r="BY768"/>
      <c r="BZ768"/>
      <c r="CA768"/>
      <c r="CB768"/>
      <c r="CC768"/>
      <c r="CD768"/>
      <c r="CE768"/>
      <c r="CF768"/>
      <c r="CG768"/>
      <c r="CH768"/>
      <c r="CI768"/>
      <c r="CJ768"/>
      <c r="CK768"/>
      <c r="CL768"/>
      <c r="CM768"/>
      <c r="CN768"/>
      <c r="CO768"/>
      <c r="CP768"/>
      <c r="CQ768"/>
      <c r="CR768"/>
      <c r="CS768"/>
      <c r="CT768"/>
      <c r="CU768"/>
      <c r="CV768"/>
      <c r="CW768"/>
      <c r="CX768"/>
      <c r="CY768"/>
      <c r="CZ768"/>
      <c r="DA768"/>
      <c r="DB768"/>
      <c r="DC768"/>
      <c r="DD768"/>
      <c r="DE768"/>
      <c r="DF768"/>
      <c r="DG768"/>
      <c r="DH768"/>
      <c r="DI768"/>
      <c r="DJ768"/>
      <c r="DK768"/>
      <c r="DL768"/>
      <c r="DM768"/>
      <c r="DN768"/>
      <c r="DO768"/>
      <c r="DP768"/>
      <c r="DQ768"/>
      <c r="DR768"/>
      <c r="DS768"/>
      <c r="DT768"/>
      <c r="DU768"/>
      <c r="DV768"/>
      <c r="DW768"/>
      <c r="DX768"/>
      <c r="DY768"/>
      <c r="DZ768"/>
      <c r="EA768"/>
      <c r="EB768"/>
      <c r="EC768"/>
      <c r="ED768"/>
      <c r="EE768"/>
      <c r="EF768"/>
      <c r="EG768"/>
      <c r="EH768"/>
      <c r="EI768"/>
      <c r="EJ768"/>
      <c r="EK768"/>
      <c r="EL768"/>
      <c r="EM768"/>
      <c r="EN768"/>
      <c r="EO768"/>
      <c r="EP768"/>
      <c r="EQ768"/>
      <c r="ER768"/>
      <c r="ES768"/>
      <c r="ET768"/>
      <c r="EU768"/>
      <c r="EV768"/>
      <c r="EW768"/>
      <c r="EX768"/>
      <c r="EY768"/>
      <c r="EZ768"/>
      <c r="FA768"/>
      <c r="FB768"/>
      <c r="FC768"/>
      <c r="FD768"/>
      <c r="FE768"/>
      <c r="FF768"/>
      <c r="FG768"/>
      <c r="FH768"/>
      <c r="FI768"/>
      <c r="FJ768"/>
      <c r="FK768"/>
      <c r="FL768"/>
      <c r="FM768"/>
      <c r="FN768"/>
      <c r="FO768"/>
      <c r="FP768"/>
      <c r="FQ768"/>
      <c r="FR768"/>
      <c r="FS768"/>
      <c r="FT768"/>
      <c r="FU768"/>
      <c r="FV768"/>
      <c r="FW768"/>
      <c r="FX768"/>
      <c r="FY768"/>
      <c r="FZ768"/>
      <c r="GA768"/>
      <c r="GB768"/>
      <c r="GC768"/>
      <c r="GD768"/>
      <c r="GE768"/>
      <c r="GF768"/>
      <c r="GG768"/>
      <c r="GH768"/>
      <c r="GI768"/>
      <c r="GJ768"/>
      <c r="GK768"/>
      <c r="GL768"/>
      <c r="GM768"/>
      <c r="GN768"/>
      <c r="GO768"/>
      <c r="GP768"/>
      <c r="GQ768"/>
      <c r="GR768"/>
      <c r="GS768"/>
      <c r="GT768"/>
      <c r="GU768"/>
      <c r="GV768"/>
      <c r="GW768"/>
      <c r="GX768"/>
      <c r="GY768"/>
      <c r="GZ768"/>
      <c r="HA768"/>
      <c r="HB768"/>
      <c r="HC768"/>
      <c r="HD768"/>
      <c r="HE768"/>
      <c r="HF768"/>
      <c r="HG768"/>
      <c r="HH768"/>
      <c r="HI768"/>
      <c r="HJ768"/>
      <c r="HK768"/>
      <c r="HL768"/>
      <c r="HM768"/>
      <c r="HN768"/>
      <c r="HO768"/>
      <c r="HP768"/>
      <c r="HQ768"/>
      <c r="HR768"/>
      <c r="HS768"/>
      <c r="HT768"/>
      <c r="HU768"/>
      <c r="HV768"/>
      <c r="HW768"/>
      <c r="HX768"/>
      <c r="HY768"/>
      <c r="HZ768"/>
      <c r="IA768"/>
      <c r="IB768"/>
      <c r="IC768"/>
      <c r="ID768"/>
      <c r="IE768"/>
      <c r="IF768"/>
      <c r="IG768"/>
      <c r="IH768"/>
      <c r="II768"/>
      <c r="IJ768"/>
      <c r="IK768"/>
      <c r="IL768"/>
      <c r="IM768"/>
      <c r="IN768"/>
      <c r="IO768"/>
      <c r="IP768"/>
      <c r="IQ768"/>
      <c r="IR768"/>
      <c r="IS768"/>
      <c r="IT768"/>
      <c r="IU768"/>
      <c r="IV768"/>
    </row>
    <row r="769" spans="1:256" ht="24.9" customHeight="1" thickTop="1" thickBot="1" x14ac:dyDescent="0.3">
      <c r="A769" s="392" t="s">
        <v>2434</v>
      </c>
      <c r="B769" s="427"/>
      <c r="C769" s="427"/>
      <c r="D769" s="427"/>
      <c r="E769" s="427"/>
      <c r="F769" s="427"/>
      <c r="G769" s="427"/>
      <c r="H769" s="427"/>
      <c r="I769" s="427"/>
      <c r="J769" s="427"/>
      <c r="K769" s="427"/>
      <c r="L769" s="427"/>
      <c r="M769" s="427"/>
      <c r="N769" s="427"/>
      <c r="O769" s="427"/>
      <c r="P769" s="427"/>
      <c r="Q769" s="427"/>
      <c r="R769" s="427"/>
      <c r="S769" s="427"/>
      <c r="T769" s="427"/>
      <c r="U769" s="427"/>
      <c r="V769" s="427"/>
      <c r="W769" s="427"/>
      <c r="X769" s="427"/>
      <c r="Y769" s="427"/>
      <c r="Z769" s="427"/>
      <c r="AA769" s="427"/>
      <c r="AB769" s="427"/>
      <c r="AC769" s="428"/>
      <c r="AD769" s="310">
        <f>'Art. 123'!AF734</f>
        <v>3</v>
      </c>
      <c r="AE769" s="94" t="str">
        <f t="shared" ref="AE769:AE776" si="161">IF(AG769=1,AK769,AG769)</f>
        <v>No aplica</v>
      </c>
      <c r="AF769">
        <f t="shared" ref="AF769:AF776" si="162">AD769/2</f>
        <v>1.5</v>
      </c>
      <c r="AG769" s="92" t="str">
        <f t="shared" ref="AG769:AG776" si="163">IF(AND(AF769&gt;=0,AF769&lt;=1),1,"No aplica")</f>
        <v>No aplica</v>
      </c>
      <c r="AH769" s="95" t="e">
        <f t="shared" ref="AH769:AH776" si="164">AD769/(AG769*2)</f>
        <v>#VALUE!</v>
      </c>
      <c r="AI769" s="96" t="str">
        <f t="shared" ref="AI769:AI776" si="165">IF(AG769=1,AG769/$AG$777,"No aplica")</f>
        <v>No aplica</v>
      </c>
      <c r="AJ769" s="96" t="e">
        <f t="shared" ref="AJ769:AJ776" si="166">AF769*AI769</f>
        <v>#VALUE!</v>
      </c>
      <c r="AK769" s="96" t="e">
        <f t="shared" ref="AK769:AK776" si="167">AJ769*$AE$23</f>
        <v>#VALUE!</v>
      </c>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c r="BY769"/>
      <c r="BZ769"/>
      <c r="CA769"/>
      <c r="CB769"/>
      <c r="CC769"/>
      <c r="CD769"/>
      <c r="CE769"/>
      <c r="CF769"/>
      <c r="CG769"/>
      <c r="CH769"/>
      <c r="CI769"/>
      <c r="CJ769"/>
      <c r="CK769"/>
      <c r="CL769"/>
      <c r="CM769"/>
      <c r="CN769"/>
      <c r="CO769"/>
      <c r="CP769"/>
      <c r="CQ769"/>
      <c r="CR769"/>
      <c r="CS769"/>
      <c r="CT769"/>
      <c r="CU769"/>
      <c r="CV769"/>
      <c r="CW769"/>
      <c r="CX769"/>
      <c r="CY769"/>
      <c r="CZ769"/>
      <c r="DA769"/>
      <c r="DB769"/>
      <c r="DC769"/>
      <c r="DD769"/>
      <c r="DE769"/>
      <c r="DF769"/>
      <c r="DG769"/>
      <c r="DH769"/>
      <c r="DI769"/>
      <c r="DJ769"/>
      <c r="DK769"/>
      <c r="DL769"/>
      <c r="DM769"/>
      <c r="DN769"/>
      <c r="DO769"/>
      <c r="DP769"/>
      <c r="DQ769"/>
      <c r="DR769"/>
      <c r="DS769"/>
      <c r="DT769"/>
      <c r="DU769"/>
      <c r="DV769"/>
      <c r="DW769"/>
      <c r="DX769"/>
      <c r="DY769"/>
      <c r="DZ769"/>
      <c r="EA769"/>
      <c r="EB769"/>
      <c r="EC769"/>
      <c r="ED769"/>
      <c r="EE769"/>
      <c r="EF769"/>
      <c r="EG769"/>
      <c r="EH769"/>
      <c r="EI769"/>
      <c r="EJ769"/>
      <c r="EK769"/>
      <c r="EL769"/>
      <c r="EM769"/>
      <c r="EN769"/>
      <c r="EO769"/>
      <c r="EP769"/>
      <c r="EQ769"/>
      <c r="ER769"/>
      <c r="ES769"/>
      <c r="ET769"/>
      <c r="EU769"/>
      <c r="EV769"/>
      <c r="EW769"/>
      <c r="EX769"/>
      <c r="EY769"/>
      <c r="EZ769"/>
      <c r="FA769"/>
      <c r="FB769"/>
      <c r="FC769"/>
      <c r="FD769"/>
      <c r="FE769"/>
      <c r="FF769"/>
      <c r="FG769"/>
      <c r="FH769"/>
      <c r="FI769"/>
      <c r="FJ769"/>
      <c r="FK769"/>
      <c r="FL769"/>
      <c r="FM769"/>
      <c r="FN769"/>
      <c r="FO769"/>
      <c r="FP769"/>
      <c r="FQ769"/>
      <c r="FR769"/>
      <c r="FS769"/>
      <c r="FT769"/>
      <c r="FU769"/>
      <c r="FV769"/>
      <c r="FW769"/>
      <c r="FX769"/>
      <c r="FY769"/>
      <c r="FZ769"/>
      <c r="GA769"/>
      <c r="GB769"/>
      <c r="GC769"/>
      <c r="GD769"/>
      <c r="GE769"/>
      <c r="GF769"/>
      <c r="GG769"/>
      <c r="GH769"/>
      <c r="GI769"/>
      <c r="GJ769"/>
      <c r="GK769"/>
      <c r="GL769"/>
      <c r="GM769"/>
      <c r="GN769"/>
      <c r="GO769"/>
      <c r="GP769"/>
      <c r="GQ769"/>
      <c r="GR769"/>
      <c r="GS769"/>
      <c r="GT769"/>
      <c r="GU769"/>
      <c r="GV769"/>
      <c r="GW769"/>
      <c r="GX769"/>
      <c r="GY769"/>
      <c r="GZ769"/>
      <c r="HA769"/>
      <c r="HB769"/>
      <c r="HC769"/>
      <c r="HD769"/>
      <c r="HE769"/>
      <c r="HF769"/>
      <c r="HG769"/>
      <c r="HH769"/>
      <c r="HI769"/>
      <c r="HJ769"/>
      <c r="HK769"/>
      <c r="HL769"/>
      <c r="HM769"/>
      <c r="HN769"/>
      <c r="HO769"/>
      <c r="HP769"/>
      <c r="HQ769"/>
      <c r="HR769"/>
      <c r="HS769"/>
      <c r="HT769"/>
      <c r="HU769"/>
      <c r="HV769"/>
      <c r="HW769"/>
      <c r="HX769"/>
      <c r="HY769"/>
      <c r="HZ769"/>
      <c r="IA769"/>
      <c r="IB769"/>
      <c r="IC769"/>
      <c r="ID769"/>
      <c r="IE769"/>
      <c r="IF769"/>
      <c r="IG769"/>
      <c r="IH769"/>
      <c r="II769"/>
      <c r="IJ769"/>
      <c r="IK769"/>
      <c r="IL769"/>
      <c r="IM769"/>
      <c r="IN769"/>
      <c r="IO769"/>
      <c r="IP769"/>
      <c r="IQ769"/>
      <c r="IR769"/>
      <c r="IS769"/>
      <c r="IT769"/>
      <c r="IU769"/>
      <c r="IV769"/>
    </row>
    <row r="770" spans="1:256" ht="24.9" customHeight="1" thickTop="1" thickBot="1" x14ac:dyDescent="0.3">
      <c r="A770" s="392" t="s">
        <v>2435</v>
      </c>
      <c r="B770" s="427"/>
      <c r="C770" s="427"/>
      <c r="D770" s="427"/>
      <c r="E770" s="427"/>
      <c r="F770" s="427"/>
      <c r="G770" s="427"/>
      <c r="H770" s="427"/>
      <c r="I770" s="427"/>
      <c r="J770" s="427"/>
      <c r="K770" s="427"/>
      <c r="L770" s="427"/>
      <c r="M770" s="427"/>
      <c r="N770" s="427"/>
      <c r="O770" s="427"/>
      <c r="P770" s="427"/>
      <c r="Q770" s="427"/>
      <c r="R770" s="427"/>
      <c r="S770" s="427"/>
      <c r="T770" s="427"/>
      <c r="U770" s="427"/>
      <c r="V770" s="427"/>
      <c r="W770" s="427"/>
      <c r="X770" s="427"/>
      <c r="Y770" s="427"/>
      <c r="Z770" s="427"/>
      <c r="AA770" s="427"/>
      <c r="AB770" s="427"/>
      <c r="AC770" s="428"/>
      <c r="AD770" s="310">
        <f>'Art. 123'!AF735</f>
        <v>3</v>
      </c>
      <c r="AE770" s="94" t="str">
        <f t="shared" si="161"/>
        <v>No aplica</v>
      </c>
      <c r="AF770">
        <f t="shared" si="162"/>
        <v>1.5</v>
      </c>
      <c r="AG770" s="92" t="str">
        <f t="shared" si="163"/>
        <v>No aplica</v>
      </c>
      <c r="AH770" s="95" t="e">
        <f t="shared" si="164"/>
        <v>#VALUE!</v>
      </c>
      <c r="AI770" s="96" t="str">
        <f t="shared" si="165"/>
        <v>No aplica</v>
      </c>
      <c r="AJ770" s="96" t="e">
        <f t="shared" si="166"/>
        <v>#VALUE!</v>
      </c>
      <c r="AK770" s="96" t="e">
        <f t="shared" si="167"/>
        <v>#VALUE!</v>
      </c>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c r="BY770"/>
      <c r="BZ770"/>
      <c r="CA770"/>
      <c r="CB770"/>
      <c r="CC770"/>
      <c r="CD770"/>
      <c r="CE770"/>
      <c r="CF770"/>
      <c r="CG770"/>
      <c r="CH770"/>
      <c r="CI770"/>
      <c r="CJ770"/>
      <c r="CK770"/>
      <c r="CL770"/>
      <c r="CM770"/>
      <c r="CN770"/>
      <c r="CO770"/>
      <c r="CP770"/>
      <c r="CQ770"/>
      <c r="CR770"/>
      <c r="CS770"/>
      <c r="CT770"/>
      <c r="CU770"/>
      <c r="CV770"/>
      <c r="CW770"/>
      <c r="CX770"/>
      <c r="CY770"/>
      <c r="CZ770"/>
      <c r="DA770"/>
      <c r="DB770"/>
      <c r="DC770"/>
      <c r="DD770"/>
      <c r="DE770"/>
      <c r="DF770"/>
      <c r="DG770"/>
      <c r="DH770"/>
      <c r="DI770"/>
      <c r="DJ770"/>
      <c r="DK770"/>
      <c r="DL770"/>
      <c r="DM770"/>
      <c r="DN770"/>
      <c r="DO770"/>
      <c r="DP770"/>
      <c r="DQ770"/>
      <c r="DR770"/>
      <c r="DS770"/>
      <c r="DT770"/>
      <c r="DU770"/>
      <c r="DV770"/>
      <c r="DW770"/>
      <c r="DX770"/>
      <c r="DY770"/>
      <c r="DZ770"/>
      <c r="EA770"/>
      <c r="EB770"/>
      <c r="EC770"/>
      <c r="ED770"/>
      <c r="EE770"/>
      <c r="EF770"/>
      <c r="EG770"/>
      <c r="EH770"/>
      <c r="EI770"/>
      <c r="EJ770"/>
      <c r="EK770"/>
      <c r="EL770"/>
      <c r="EM770"/>
      <c r="EN770"/>
      <c r="EO770"/>
      <c r="EP770"/>
      <c r="EQ770"/>
      <c r="ER770"/>
      <c r="ES770"/>
      <c r="ET770"/>
      <c r="EU770"/>
      <c r="EV770"/>
      <c r="EW770"/>
      <c r="EX770"/>
      <c r="EY770"/>
      <c r="EZ770"/>
      <c r="FA770"/>
      <c r="FB770"/>
      <c r="FC770"/>
      <c r="FD770"/>
      <c r="FE770"/>
      <c r="FF770"/>
      <c r="FG770"/>
      <c r="FH770"/>
      <c r="FI770"/>
      <c r="FJ770"/>
      <c r="FK770"/>
      <c r="FL770"/>
      <c r="FM770"/>
      <c r="FN770"/>
      <c r="FO770"/>
      <c r="FP770"/>
      <c r="FQ770"/>
      <c r="FR770"/>
      <c r="FS770"/>
      <c r="FT770"/>
      <c r="FU770"/>
      <c r="FV770"/>
      <c r="FW770"/>
      <c r="FX770"/>
      <c r="FY770"/>
      <c r="FZ770"/>
      <c r="GA770"/>
      <c r="GB770"/>
      <c r="GC770"/>
      <c r="GD770"/>
      <c r="GE770"/>
      <c r="GF770"/>
      <c r="GG770"/>
      <c r="GH770"/>
      <c r="GI770"/>
      <c r="GJ770"/>
      <c r="GK770"/>
      <c r="GL770"/>
      <c r="GM770"/>
      <c r="GN770"/>
      <c r="GO770"/>
      <c r="GP770"/>
      <c r="GQ770"/>
      <c r="GR770"/>
      <c r="GS770"/>
      <c r="GT770"/>
      <c r="GU770"/>
      <c r="GV770"/>
      <c r="GW770"/>
      <c r="GX770"/>
      <c r="GY770"/>
      <c r="GZ770"/>
      <c r="HA770"/>
      <c r="HB770"/>
      <c r="HC770"/>
      <c r="HD770"/>
      <c r="HE770"/>
      <c r="HF770"/>
      <c r="HG770"/>
      <c r="HH770"/>
      <c r="HI770"/>
      <c r="HJ770"/>
      <c r="HK770"/>
      <c r="HL770"/>
      <c r="HM770"/>
      <c r="HN770"/>
      <c r="HO770"/>
      <c r="HP770"/>
      <c r="HQ770"/>
      <c r="HR770"/>
      <c r="HS770"/>
      <c r="HT770"/>
      <c r="HU770"/>
      <c r="HV770"/>
      <c r="HW770"/>
      <c r="HX770"/>
      <c r="HY770"/>
      <c r="HZ770"/>
      <c r="IA770"/>
      <c r="IB770"/>
      <c r="IC770"/>
      <c r="ID770"/>
      <c r="IE770"/>
      <c r="IF770"/>
      <c r="IG770"/>
      <c r="IH770"/>
      <c r="II770"/>
      <c r="IJ770"/>
      <c r="IK770"/>
      <c r="IL770"/>
      <c r="IM770"/>
      <c r="IN770"/>
      <c r="IO770"/>
      <c r="IP770"/>
      <c r="IQ770"/>
      <c r="IR770"/>
      <c r="IS770"/>
      <c r="IT770"/>
      <c r="IU770"/>
      <c r="IV770"/>
    </row>
    <row r="771" spans="1:256" ht="24.9" customHeight="1" thickTop="1" thickBot="1" x14ac:dyDescent="0.3">
      <c r="A771" s="392" t="s">
        <v>2436</v>
      </c>
      <c r="B771" s="427"/>
      <c r="C771" s="427"/>
      <c r="D771" s="427"/>
      <c r="E771" s="427"/>
      <c r="F771" s="427"/>
      <c r="G771" s="427"/>
      <c r="H771" s="427"/>
      <c r="I771" s="427"/>
      <c r="J771" s="427"/>
      <c r="K771" s="427"/>
      <c r="L771" s="427"/>
      <c r="M771" s="427"/>
      <c r="N771" s="427"/>
      <c r="O771" s="427"/>
      <c r="P771" s="427"/>
      <c r="Q771" s="427"/>
      <c r="R771" s="427"/>
      <c r="S771" s="427"/>
      <c r="T771" s="427"/>
      <c r="U771" s="427"/>
      <c r="V771" s="427"/>
      <c r="W771" s="427"/>
      <c r="X771" s="427"/>
      <c r="Y771" s="427"/>
      <c r="Z771" s="427"/>
      <c r="AA771" s="427"/>
      <c r="AB771" s="427"/>
      <c r="AC771" s="428"/>
      <c r="AD771" s="310">
        <f>'Art. 123'!AF736</f>
        <v>3</v>
      </c>
      <c r="AE771" s="94" t="str">
        <f t="shared" si="161"/>
        <v>No aplica</v>
      </c>
      <c r="AF771">
        <f t="shared" si="162"/>
        <v>1.5</v>
      </c>
      <c r="AG771" s="92" t="str">
        <f t="shared" si="163"/>
        <v>No aplica</v>
      </c>
      <c r="AH771" s="95" t="e">
        <f t="shared" si="164"/>
        <v>#VALUE!</v>
      </c>
      <c r="AI771" s="96" t="str">
        <f t="shared" si="165"/>
        <v>No aplica</v>
      </c>
      <c r="AJ771" s="96" t="e">
        <f t="shared" si="166"/>
        <v>#VALUE!</v>
      </c>
      <c r="AK771" s="96" t="e">
        <f t="shared" si="167"/>
        <v>#VALUE!</v>
      </c>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c r="BY771"/>
      <c r="BZ771"/>
      <c r="CA771"/>
      <c r="CB771"/>
      <c r="CC771"/>
      <c r="CD771"/>
      <c r="CE771"/>
      <c r="CF771"/>
      <c r="CG771"/>
      <c r="CH771"/>
      <c r="CI771"/>
      <c r="CJ771"/>
      <c r="CK771"/>
      <c r="CL771"/>
      <c r="CM771"/>
      <c r="CN771"/>
      <c r="CO771"/>
      <c r="CP771"/>
      <c r="CQ771"/>
      <c r="CR771"/>
      <c r="CS771"/>
      <c r="CT771"/>
      <c r="CU771"/>
      <c r="CV771"/>
      <c r="CW771"/>
      <c r="CX771"/>
      <c r="CY771"/>
      <c r="CZ771"/>
      <c r="DA771"/>
      <c r="DB771"/>
      <c r="DC771"/>
      <c r="DD771"/>
      <c r="DE771"/>
      <c r="DF771"/>
      <c r="DG771"/>
      <c r="DH771"/>
      <c r="DI771"/>
      <c r="DJ771"/>
      <c r="DK771"/>
      <c r="DL771"/>
      <c r="DM771"/>
      <c r="DN771"/>
      <c r="DO771"/>
      <c r="DP771"/>
      <c r="DQ771"/>
      <c r="DR771"/>
      <c r="DS771"/>
      <c r="DT771"/>
      <c r="DU771"/>
      <c r="DV771"/>
      <c r="DW771"/>
      <c r="DX771"/>
      <c r="DY771"/>
      <c r="DZ771"/>
      <c r="EA771"/>
      <c r="EB771"/>
      <c r="EC771"/>
      <c r="ED771"/>
      <c r="EE771"/>
      <c r="EF771"/>
      <c r="EG771"/>
      <c r="EH771"/>
      <c r="EI771"/>
      <c r="EJ771"/>
      <c r="EK771"/>
      <c r="EL771"/>
      <c r="EM771"/>
      <c r="EN771"/>
      <c r="EO771"/>
      <c r="EP771"/>
      <c r="EQ771"/>
      <c r="ER771"/>
      <c r="ES771"/>
      <c r="ET771"/>
      <c r="EU771"/>
      <c r="EV771"/>
      <c r="EW771"/>
      <c r="EX771"/>
      <c r="EY771"/>
      <c r="EZ771"/>
      <c r="FA771"/>
      <c r="FB771"/>
      <c r="FC771"/>
      <c r="FD771"/>
      <c r="FE771"/>
      <c r="FF771"/>
      <c r="FG771"/>
      <c r="FH771"/>
      <c r="FI771"/>
      <c r="FJ771"/>
      <c r="FK771"/>
      <c r="FL771"/>
      <c r="FM771"/>
      <c r="FN771"/>
      <c r="FO771"/>
      <c r="FP771"/>
      <c r="FQ771"/>
      <c r="FR771"/>
      <c r="FS771"/>
      <c r="FT771"/>
      <c r="FU771"/>
      <c r="FV771"/>
      <c r="FW771"/>
      <c r="FX771"/>
      <c r="FY771"/>
      <c r="FZ771"/>
      <c r="GA771"/>
      <c r="GB771"/>
      <c r="GC771"/>
      <c r="GD771"/>
      <c r="GE771"/>
      <c r="GF771"/>
      <c r="GG771"/>
      <c r="GH771"/>
      <c r="GI771"/>
      <c r="GJ771"/>
      <c r="GK771"/>
      <c r="GL771"/>
      <c r="GM771"/>
      <c r="GN771"/>
      <c r="GO771"/>
      <c r="GP771"/>
      <c r="GQ771"/>
      <c r="GR771"/>
      <c r="GS771"/>
      <c r="GT771"/>
      <c r="GU771"/>
      <c r="GV771"/>
      <c r="GW771"/>
      <c r="GX771"/>
      <c r="GY771"/>
      <c r="GZ771"/>
      <c r="HA771"/>
      <c r="HB771"/>
      <c r="HC771"/>
      <c r="HD771"/>
      <c r="HE771"/>
      <c r="HF771"/>
      <c r="HG771"/>
      <c r="HH771"/>
      <c r="HI771"/>
      <c r="HJ771"/>
      <c r="HK771"/>
      <c r="HL771"/>
      <c r="HM771"/>
      <c r="HN771"/>
      <c r="HO771"/>
      <c r="HP771"/>
      <c r="HQ771"/>
      <c r="HR771"/>
      <c r="HS771"/>
      <c r="HT771"/>
      <c r="HU771"/>
      <c r="HV771"/>
      <c r="HW771"/>
      <c r="HX771"/>
      <c r="HY771"/>
      <c r="HZ771"/>
      <c r="IA771"/>
      <c r="IB771"/>
      <c r="IC771"/>
      <c r="ID771"/>
      <c r="IE771"/>
      <c r="IF771"/>
      <c r="IG771"/>
      <c r="IH771"/>
      <c r="II771"/>
      <c r="IJ771"/>
      <c r="IK771"/>
      <c r="IL771"/>
      <c r="IM771"/>
      <c r="IN771"/>
      <c r="IO771"/>
      <c r="IP771"/>
      <c r="IQ771"/>
      <c r="IR771"/>
      <c r="IS771"/>
      <c r="IT771"/>
      <c r="IU771"/>
      <c r="IV771"/>
    </row>
    <row r="772" spans="1:256" ht="24.9" customHeight="1" thickTop="1" thickBot="1" x14ac:dyDescent="0.3">
      <c r="A772" s="392" t="s">
        <v>2301</v>
      </c>
      <c r="B772" s="427"/>
      <c r="C772" s="427"/>
      <c r="D772" s="427"/>
      <c r="E772" s="427"/>
      <c r="F772" s="427"/>
      <c r="G772" s="427"/>
      <c r="H772" s="427"/>
      <c r="I772" s="427"/>
      <c r="J772" s="427"/>
      <c r="K772" s="427"/>
      <c r="L772" s="427"/>
      <c r="M772" s="427"/>
      <c r="N772" s="427"/>
      <c r="O772" s="427"/>
      <c r="P772" s="427"/>
      <c r="Q772" s="427"/>
      <c r="R772" s="427"/>
      <c r="S772" s="427"/>
      <c r="T772" s="427"/>
      <c r="U772" s="427"/>
      <c r="V772" s="427"/>
      <c r="W772" s="427"/>
      <c r="X772" s="427"/>
      <c r="Y772" s="427"/>
      <c r="Z772" s="427"/>
      <c r="AA772" s="427"/>
      <c r="AB772" s="427"/>
      <c r="AC772" s="428"/>
      <c r="AD772" s="310">
        <f>'Art. 123'!AF737</f>
        <v>3</v>
      </c>
      <c r="AE772" s="94" t="str">
        <f t="shared" si="161"/>
        <v>No aplica</v>
      </c>
      <c r="AF772">
        <f t="shared" si="162"/>
        <v>1.5</v>
      </c>
      <c r="AG772" s="92" t="str">
        <f t="shared" si="163"/>
        <v>No aplica</v>
      </c>
      <c r="AH772" s="95" t="e">
        <f t="shared" si="164"/>
        <v>#VALUE!</v>
      </c>
      <c r="AI772" s="96" t="str">
        <f t="shared" si="165"/>
        <v>No aplica</v>
      </c>
      <c r="AJ772" s="96" t="e">
        <f t="shared" si="166"/>
        <v>#VALUE!</v>
      </c>
      <c r="AK772" s="96" t="e">
        <f t="shared" si="167"/>
        <v>#VALUE!</v>
      </c>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c r="BY772"/>
      <c r="BZ772"/>
      <c r="CA772"/>
      <c r="CB772"/>
      <c r="CC772"/>
      <c r="CD772"/>
      <c r="CE772"/>
      <c r="CF772"/>
      <c r="CG772"/>
      <c r="CH772"/>
      <c r="CI772"/>
      <c r="CJ772"/>
      <c r="CK772"/>
      <c r="CL772"/>
      <c r="CM772"/>
      <c r="CN772"/>
      <c r="CO772"/>
      <c r="CP772"/>
      <c r="CQ772"/>
      <c r="CR772"/>
      <c r="CS772"/>
      <c r="CT772"/>
      <c r="CU772"/>
      <c r="CV772"/>
      <c r="CW772"/>
      <c r="CX772"/>
      <c r="CY772"/>
      <c r="CZ772"/>
      <c r="DA772"/>
      <c r="DB772"/>
      <c r="DC772"/>
      <c r="DD772"/>
      <c r="DE772"/>
      <c r="DF772"/>
      <c r="DG772"/>
      <c r="DH772"/>
      <c r="DI772"/>
      <c r="DJ772"/>
      <c r="DK772"/>
      <c r="DL772"/>
      <c r="DM772"/>
      <c r="DN772"/>
      <c r="DO772"/>
      <c r="DP772"/>
      <c r="DQ772"/>
      <c r="DR772"/>
      <c r="DS772"/>
      <c r="DT772"/>
      <c r="DU772"/>
      <c r="DV772"/>
      <c r="DW772"/>
      <c r="DX772"/>
      <c r="DY772"/>
      <c r="DZ772"/>
      <c r="EA772"/>
      <c r="EB772"/>
      <c r="EC772"/>
      <c r="ED772"/>
      <c r="EE772"/>
      <c r="EF772"/>
      <c r="EG772"/>
      <c r="EH772"/>
      <c r="EI772"/>
      <c r="EJ772"/>
      <c r="EK772"/>
      <c r="EL772"/>
      <c r="EM772"/>
      <c r="EN772"/>
      <c r="EO772"/>
      <c r="EP772"/>
      <c r="EQ772"/>
      <c r="ER772"/>
      <c r="ES772"/>
      <c r="ET772"/>
      <c r="EU772"/>
      <c r="EV772"/>
      <c r="EW772"/>
      <c r="EX772"/>
      <c r="EY772"/>
      <c r="EZ772"/>
      <c r="FA772"/>
      <c r="FB772"/>
      <c r="FC772"/>
      <c r="FD772"/>
      <c r="FE772"/>
      <c r="FF772"/>
      <c r="FG772"/>
      <c r="FH772"/>
      <c r="FI772"/>
      <c r="FJ772"/>
      <c r="FK772"/>
      <c r="FL772"/>
      <c r="FM772"/>
      <c r="FN772"/>
      <c r="FO772"/>
      <c r="FP772"/>
      <c r="FQ772"/>
      <c r="FR772"/>
      <c r="FS772"/>
      <c r="FT772"/>
      <c r="FU772"/>
      <c r="FV772"/>
      <c r="FW772"/>
      <c r="FX772"/>
      <c r="FY772"/>
      <c r="FZ772"/>
      <c r="GA772"/>
      <c r="GB772"/>
      <c r="GC772"/>
      <c r="GD772"/>
      <c r="GE772"/>
      <c r="GF772"/>
      <c r="GG772"/>
      <c r="GH772"/>
      <c r="GI772"/>
      <c r="GJ772"/>
      <c r="GK772"/>
      <c r="GL772"/>
      <c r="GM772"/>
      <c r="GN772"/>
      <c r="GO772"/>
      <c r="GP772"/>
      <c r="GQ772"/>
      <c r="GR772"/>
      <c r="GS772"/>
      <c r="GT772"/>
      <c r="GU772"/>
      <c r="GV772"/>
      <c r="GW772"/>
      <c r="GX772"/>
      <c r="GY772"/>
      <c r="GZ772"/>
      <c r="HA772"/>
      <c r="HB772"/>
      <c r="HC772"/>
      <c r="HD772"/>
      <c r="HE772"/>
      <c r="HF772"/>
      <c r="HG772"/>
      <c r="HH772"/>
      <c r="HI772"/>
      <c r="HJ772"/>
      <c r="HK772"/>
      <c r="HL772"/>
      <c r="HM772"/>
      <c r="HN772"/>
      <c r="HO772"/>
      <c r="HP772"/>
      <c r="HQ772"/>
      <c r="HR772"/>
      <c r="HS772"/>
      <c r="HT772"/>
      <c r="HU772"/>
      <c r="HV772"/>
      <c r="HW772"/>
      <c r="HX772"/>
      <c r="HY772"/>
      <c r="HZ772"/>
      <c r="IA772"/>
      <c r="IB772"/>
      <c r="IC772"/>
      <c r="ID772"/>
      <c r="IE772"/>
      <c r="IF772"/>
      <c r="IG772"/>
      <c r="IH772"/>
      <c r="II772"/>
      <c r="IJ772"/>
      <c r="IK772"/>
      <c r="IL772"/>
      <c r="IM772"/>
      <c r="IN772"/>
      <c r="IO772"/>
      <c r="IP772"/>
      <c r="IQ772"/>
      <c r="IR772"/>
      <c r="IS772"/>
      <c r="IT772"/>
      <c r="IU772"/>
      <c r="IV772"/>
    </row>
    <row r="773" spans="1:256" ht="24.9" customHeight="1" thickTop="1" thickBot="1" x14ac:dyDescent="0.3">
      <c r="A773" s="392" t="s">
        <v>2467</v>
      </c>
      <c r="B773" s="427"/>
      <c r="C773" s="427"/>
      <c r="D773" s="427"/>
      <c r="E773" s="427"/>
      <c r="F773" s="427"/>
      <c r="G773" s="427"/>
      <c r="H773" s="427"/>
      <c r="I773" s="427"/>
      <c r="J773" s="427"/>
      <c r="K773" s="427"/>
      <c r="L773" s="427"/>
      <c r="M773" s="427"/>
      <c r="N773" s="427"/>
      <c r="O773" s="427"/>
      <c r="P773" s="427"/>
      <c r="Q773" s="427"/>
      <c r="R773" s="427"/>
      <c r="S773" s="427"/>
      <c r="T773" s="427"/>
      <c r="U773" s="427"/>
      <c r="V773" s="427"/>
      <c r="W773" s="427"/>
      <c r="X773" s="427"/>
      <c r="Y773" s="427"/>
      <c r="Z773" s="427"/>
      <c r="AA773" s="427"/>
      <c r="AB773" s="427"/>
      <c r="AC773" s="428"/>
      <c r="AD773" s="310">
        <f>'Art. 123'!AF738</f>
        <v>3</v>
      </c>
      <c r="AE773" s="94" t="str">
        <f t="shared" si="161"/>
        <v>No aplica</v>
      </c>
      <c r="AF773">
        <f t="shared" si="162"/>
        <v>1.5</v>
      </c>
      <c r="AG773" s="92" t="str">
        <f t="shared" si="163"/>
        <v>No aplica</v>
      </c>
      <c r="AH773" s="95" t="e">
        <f t="shared" si="164"/>
        <v>#VALUE!</v>
      </c>
      <c r="AI773" s="96" t="str">
        <f t="shared" si="165"/>
        <v>No aplica</v>
      </c>
      <c r="AJ773" s="96" t="e">
        <f t="shared" si="166"/>
        <v>#VALUE!</v>
      </c>
      <c r="AK773" s="96" t="e">
        <f t="shared" si="167"/>
        <v>#VALUE!</v>
      </c>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c r="BY773"/>
      <c r="BZ773"/>
      <c r="CA773"/>
      <c r="CB773"/>
      <c r="CC773"/>
      <c r="CD773"/>
      <c r="CE773"/>
      <c r="CF773"/>
      <c r="CG773"/>
      <c r="CH773"/>
      <c r="CI773"/>
      <c r="CJ773"/>
      <c r="CK773"/>
      <c r="CL773"/>
      <c r="CM773"/>
      <c r="CN773"/>
      <c r="CO773"/>
      <c r="CP773"/>
      <c r="CQ773"/>
      <c r="CR773"/>
      <c r="CS773"/>
      <c r="CT773"/>
      <c r="CU773"/>
      <c r="CV773"/>
      <c r="CW773"/>
      <c r="CX773"/>
      <c r="CY773"/>
      <c r="CZ773"/>
      <c r="DA773"/>
      <c r="DB773"/>
      <c r="DC773"/>
      <c r="DD773"/>
      <c r="DE773"/>
      <c r="DF773"/>
      <c r="DG773"/>
      <c r="DH773"/>
      <c r="DI773"/>
      <c r="DJ773"/>
      <c r="DK773"/>
      <c r="DL773"/>
      <c r="DM773"/>
      <c r="DN773"/>
      <c r="DO773"/>
      <c r="DP773"/>
      <c r="DQ773"/>
      <c r="DR773"/>
      <c r="DS773"/>
      <c r="DT773"/>
      <c r="DU773"/>
      <c r="DV773"/>
      <c r="DW773"/>
      <c r="DX773"/>
      <c r="DY773"/>
      <c r="DZ773"/>
      <c r="EA773"/>
      <c r="EB773"/>
      <c r="EC773"/>
      <c r="ED773"/>
      <c r="EE773"/>
      <c r="EF773"/>
      <c r="EG773"/>
      <c r="EH773"/>
      <c r="EI773"/>
      <c r="EJ773"/>
      <c r="EK773"/>
      <c r="EL773"/>
      <c r="EM773"/>
      <c r="EN773"/>
      <c r="EO773"/>
      <c r="EP773"/>
      <c r="EQ773"/>
      <c r="ER773"/>
      <c r="ES773"/>
      <c r="ET773"/>
      <c r="EU773"/>
      <c r="EV773"/>
      <c r="EW773"/>
      <c r="EX773"/>
      <c r="EY773"/>
      <c r="EZ773"/>
      <c r="FA773"/>
      <c r="FB773"/>
      <c r="FC773"/>
      <c r="FD773"/>
      <c r="FE773"/>
      <c r="FF773"/>
      <c r="FG773"/>
      <c r="FH773"/>
      <c r="FI773"/>
      <c r="FJ773"/>
      <c r="FK773"/>
      <c r="FL773"/>
      <c r="FM773"/>
      <c r="FN773"/>
      <c r="FO773"/>
      <c r="FP773"/>
      <c r="FQ773"/>
      <c r="FR773"/>
      <c r="FS773"/>
      <c r="FT773"/>
      <c r="FU773"/>
      <c r="FV773"/>
      <c r="FW773"/>
      <c r="FX773"/>
      <c r="FY773"/>
      <c r="FZ773"/>
      <c r="GA773"/>
      <c r="GB773"/>
      <c r="GC773"/>
      <c r="GD773"/>
      <c r="GE773"/>
      <c r="GF773"/>
      <c r="GG773"/>
      <c r="GH773"/>
      <c r="GI773"/>
      <c r="GJ773"/>
      <c r="GK773"/>
      <c r="GL773"/>
      <c r="GM773"/>
      <c r="GN773"/>
      <c r="GO773"/>
      <c r="GP773"/>
      <c r="GQ773"/>
      <c r="GR773"/>
      <c r="GS773"/>
      <c r="GT773"/>
      <c r="GU773"/>
      <c r="GV773"/>
      <c r="GW773"/>
      <c r="GX773"/>
      <c r="GY773"/>
      <c r="GZ773"/>
      <c r="HA773"/>
      <c r="HB773"/>
      <c r="HC773"/>
      <c r="HD773"/>
      <c r="HE773"/>
      <c r="HF773"/>
      <c r="HG773"/>
      <c r="HH773"/>
      <c r="HI773"/>
      <c r="HJ773"/>
      <c r="HK773"/>
      <c r="HL773"/>
      <c r="HM773"/>
      <c r="HN773"/>
      <c r="HO773"/>
      <c r="HP773"/>
      <c r="HQ773"/>
      <c r="HR773"/>
      <c r="HS773"/>
      <c r="HT773"/>
      <c r="HU773"/>
      <c r="HV773"/>
      <c r="HW773"/>
      <c r="HX773"/>
      <c r="HY773"/>
      <c r="HZ773"/>
      <c r="IA773"/>
      <c r="IB773"/>
      <c r="IC773"/>
      <c r="ID773"/>
      <c r="IE773"/>
      <c r="IF773"/>
      <c r="IG773"/>
      <c r="IH773"/>
      <c r="II773"/>
      <c r="IJ773"/>
      <c r="IK773"/>
      <c r="IL773"/>
      <c r="IM773"/>
      <c r="IN773"/>
      <c r="IO773"/>
      <c r="IP773"/>
      <c r="IQ773"/>
      <c r="IR773"/>
      <c r="IS773"/>
      <c r="IT773"/>
      <c r="IU773"/>
      <c r="IV773"/>
    </row>
    <row r="774" spans="1:256" ht="24.9" customHeight="1" thickTop="1" thickBot="1" x14ac:dyDescent="0.3">
      <c r="A774" s="392" t="s">
        <v>2468</v>
      </c>
      <c r="B774" s="427"/>
      <c r="C774" s="427"/>
      <c r="D774" s="427"/>
      <c r="E774" s="427"/>
      <c r="F774" s="427"/>
      <c r="G774" s="427"/>
      <c r="H774" s="427"/>
      <c r="I774" s="427"/>
      <c r="J774" s="427"/>
      <c r="K774" s="427"/>
      <c r="L774" s="427"/>
      <c r="M774" s="427"/>
      <c r="N774" s="427"/>
      <c r="O774" s="427"/>
      <c r="P774" s="427"/>
      <c r="Q774" s="427"/>
      <c r="R774" s="427"/>
      <c r="S774" s="427"/>
      <c r="T774" s="427"/>
      <c r="U774" s="427"/>
      <c r="V774" s="427"/>
      <c r="W774" s="427"/>
      <c r="X774" s="427"/>
      <c r="Y774" s="427"/>
      <c r="Z774" s="427"/>
      <c r="AA774" s="427"/>
      <c r="AB774" s="427"/>
      <c r="AC774" s="428"/>
      <c r="AD774" s="310">
        <f>'Art. 123'!AF739</f>
        <v>3</v>
      </c>
      <c r="AE774" s="94" t="str">
        <f t="shared" si="161"/>
        <v>No aplica</v>
      </c>
      <c r="AF774">
        <f t="shared" si="162"/>
        <v>1.5</v>
      </c>
      <c r="AG774" s="92" t="str">
        <f t="shared" si="163"/>
        <v>No aplica</v>
      </c>
      <c r="AH774" s="95" t="e">
        <f t="shared" si="164"/>
        <v>#VALUE!</v>
      </c>
      <c r="AI774" s="96" t="str">
        <f t="shared" si="165"/>
        <v>No aplica</v>
      </c>
      <c r="AJ774" s="96" t="e">
        <f t="shared" si="166"/>
        <v>#VALUE!</v>
      </c>
      <c r="AK774" s="96" t="e">
        <f t="shared" si="167"/>
        <v>#VALUE!</v>
      </c>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c r="BY774"/>
      <c r="BZ774"/>
      <c r="CA774"/>
      <c r="CB774"/>
      <c r="CC774"/>
      <c r="CD774"/>
      <c r="CE774"/>
      <c r="CF774"/>
      <c r="CG774"/>
      <c r="CH774"/>
      <c r="CI774"/>
      <c r="CJ774"/>
      <c r="CK774"/>
      <c r="CL774"/>
      <c r="CM774"/>
      <c r="CN774"/>
      <c r="CO774"/>
      <c r="CP774"/>
      <c r="CQ774"/>
      <c r="CR774"/>
      <c r="CS774"/>
      <c r="CT774"/>
      <c r="CU774"/>
      <c r="CV774"/>
      <c r="CW774"/>
      <c r="CX774"/>
      <c r="CY774"/>
      <c r="CZ774"/>
      <c r="DA774"/>
      <c r="DB774"/>
      <c r="DC774"/>
      <c r="DD774"/>
      <c r="DE774"/>
      <c r="DF774"/>
      <c r="DG774"/>
      <c r="DH774"/>
      <c r="DI774"/>
      <c r="DJ774"/>
      <c r="DK774"/>
      <c r="DL774"/>
      <c r="DM774"/>
      <c r="DN774"/>
      <c r="DO774"/>
      <c r="DP774"/>
      <c r="DQ774"/>
      <c r="DR774"/>
      <c r="DS774"/>
      <c r="DT774"/>
      <c r="DU774"/>
      <c r="DV774"/>
      <c r="DW774"/>
      <c r="DX774"/>
      <c r="DY774"/>
      <c r="DZ774"/>
      <c r="EA774"/>
      <c r="EB774"/>
      <c r="EC774"/>
      <c r="ED774"/>
      <c r="EE774"/>
      <c r="EF774"/>
      <c r="EG774"/>
      <c r="EH774"/>
      <c r="EI774"/>
      <c r="EJ774"/>
      <c r="EK774"/>
      <c r="EL774"/>
      <c r="EM774"/>
      <c r="EN774"/>
      <c r="EO774"/>
      <c r="EP774"/>
      <c r="EQ774"/>
      <c r="ER774"/>
      <c r="ES774"/>
      <c r="ET774"/>
      <c r="EU774"/>
      <c r="EV774"/>
      <c r="EW774"/>
      <c r="EX774"/>
      <c r="EY774"/>
      <c r="EZ774"/>
      <c r="FA774"/>
      <c r="FB774"/>
      <c r="FC774"/>
      <c r="FD774"/>
      <c r="FE774"/>
      <c r="FF774"/>
      <c r="FG774"/>
      <c r="FH774"/>
      <c r="FI774"/>
      <c r="FJ774"/>
      <c r="FK774"/>
      <c r="FL774"/>
      <c r="FM774"/>
      <c r="FN774"/>
      <c r="FO774"/>
      <c r="FP774"/>
      <c r="FQ774"/>
      <c r="FR774"/>
      <c r="FS774"/>
      <c r="FT774"/>
      <c r="FU774"/>
      <c r="FV774"/>
      <c r="FW774"/>
      <c r="FX774"/>
      <c r="FY774"/>
      <c r="FZ774"/>
      <c r="GA774"/>
      <c r="GB774"/>
      <c r="GC774"/>
      <c r="GD774"/>
      <c r="GE774"/>
      <c r="GF774"/>
      <c r="GG774"/>
      <c r="GH774"/>
      <c r="GI774"/>
      <c r="GJ774"/>
      <c r="GK774"/>
      <c r="GL774"/>
      <c r="GM774"/>
      <c r="GN774"/>
      <c r="GO774"/>
      <c r="GP774"/>
      <c r="GQ774"/>
      <c r="GR774"/>
      <c r="GS774"/>
      <c r="GT774"/>
      <c r="GU774"/>
      <c r="GV774"/>
      <c r="GW774"/>
      <c r="GX774"/>
      <c r="GY774"/>
      <c r="GZ774"/>
      <c r="HA774"/>
      <c r="HB774"/>
      <c r="HC774"/>
      <c r="HD774"/>
      <c r="HE774"/>
      <c r="HF774"/>
      <c r="HG774"/>
      <c r="HH774"/>
      <c r="HI774"/>
      <c r="HJ774"/>
      <c r="HK774"/>
      <c r="HL774"/>
      <c r="HM774"/>
      <c r="HN774"/>
      <c r="HO774"/>
      <c r="HP774"/>
      <c r="HQ774"/>
      <c r="HR774"/>
      <c r="HS774"/>
      <c r="HT774"/>
      <c r="HU774"/>
      <c r="HV774"/>
      <c r="HW774"/>
      <c r="HX774"/>
      <c r="HY774"/>
      <c r="HZ774"/>
      <c r="IA774"/>
      <c r="IB774"/>
      <c r="IC774"/>
      <c r="ID774"/>
      <c r="IE774"/>
      <c r="IF774"/>
      <c r="IG774"/>
      <c r="IH774"/>
      <c r="II774"/>
      <c r="IJ774"/>
      <c r="IK774"/>
      <c r="IL774"/>
      <c r="IM774"/>
      <c r="IN774"/>
      <c r="IO774"/>
      <c r="IP774"/>
      <c r="IQ774"/>
      <c r="IR774"/>
      <c r="IS774"/>
      <c r="IT774"/>
      <c r="IU774"/>
      <c r="IV774"/>
    </row>
    <row r="775" spans="1:256" ht="24.9" customHeight="1" thickTop="1" thickBot="1" x14ac:dyDescent="0.3">
      <c r="A775" s="392" t="s">
        <v>2469</v>
      </c>
      <c r="B775" s="427"/>
      <c r="C775" s="427"/>
      <c r="D775" s="427"/>
      <c r="E775" s="427"/>
      <c r="F775" s="427"/>
      <c r="G775" s="427"/>
      <c r="H775" s="427"/>
      <c r="I775" s="427"/>
      <c r="J775" s="427"/>
      <c r="K775" s="427"/>
      <c r="L775" s="427"/>
      <c r="M775" s="427"/>
      <c r="N775" s="427"/>
      <c r="O775" s="427"/>
      <c r="P775" s="427"/>
      <c r="Q775" s="427"/>
      <c r="R775" s="427"/>
      <c r="S775" s="427"/>
      <c r="T775" s="427"/>
      <c r="U775" s="427"/>
      <c r="V775" s="427"/>
      <c r="W775" s="427"/>
      <c r="X775" s="427"/>
      <c r="Y775" s="427"/>
      <c r="Z775" s="427"/>
      <c r="AA775" s="427"/>
      <c r="AB775" s="427"/>
      <c r="AC775" s="428"/>
      <c r="AD775" s="310">
        <f>'Art. 123'!AF740</f>
        <v>3</v>
      </c>
      <c r="AE775" s="94" t="str">
        <f t="shared" si="161"/>
        <v>No aplica</v>
      </c>
      <c r="AF775">
        <f t="shared" si="162"/>
        <v>1.5</v>
      </c>
      <c r="AG775" s="92" t="str">
        <f t="shared" si="163"/>
        <v>No aplica</v>
      </c>
      <c r="AH775" s="95" t="e">
        <f t="shared" si="164"/>
        <v>#VALUE!</v>
      </c>
      <c r="AI775" s="96" t="str">
        <f t="shared" si="165"/>
        <v>No aplica</v>
      </c>
      <c r="AJ775" s="96" t="e">
        <f t="shared" si="166"/>
        <v>#VALUE!</v>
      </c>
      <c r="AK775" s="96" t="e">
        <f t="shared" si="167"/>
        <v>#VALUE!</v>
      </c>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c r="BY775"/>
      <c r="BZ775"/>
      <c r="CA775"/>
      <c r="CB775"/>
      <c r="CC775"/>
      <c r="CD775"/>
      <c r="CE775"/>
      <c r="CF775"/>
      <c r="CG775"/>
      <c r="CH775"/>
      <c r="CI775"/>
      <c r="CJ775"/>
      <c r="CK775"/>
      <c r="CL775"/>
      <c r="CM775"/>
      <c r="CN775"/>
      <c r="CO775"/>
      <c r="CP775"/>
      <c r="CQ775"/>
      <c r="CR775"/>
      <c r="CS775"/>
      <c r="CT775"/>
      <c r="CU775"/>
      <c r="CV775"/>
      <c r="CW775"/>
      <c r="CX775"/>
      <c r="CY775"/>
      <c r="CZ775"/>
      <c r="DA775"/>
      <c r="DB775"/>
      <c r="DC775"/>
      <c r="DD775"/>
      <c r="DE775"/>
      <c r="DF775"/>
      <c r="DG775"/>
      <c r="DH775"/>
      <c r="DI775"/>
      <c r="DJ775"/>
      <c r="DK775"/>
      <c r="DL775"/>
      <c r="DM775"/>
      <c r="DN775"/>
      <c r="DO775"/>
      <c r="DP775"/>
      <c r="DQ775"/>
      <c r="DR775"/>
      <c r="DS775"/>
      <c r="DT775"/>
      <c r="DU775"/>
      <c r="DV775"/>
      <c r="DW775"/>
      <c r="DX775"/>
      <c r="DY775"/>
      <c r="DZ775"/>
      <c r="EA775"/>
      <c r="EB775"/>
      <c r="EC775"/>
      <c r="ED775"/>
      <c r="EE775"/>
      <c r="EF775"/>
      <c r="EG775"/>
      <c r="EH775"/>
      <c r="EI775"/>
      <c r="EJ775"/>
      <c r="EK775"/>
      <c r="EL775"/>
      <c r="EM775"/>
      <c r="EN775"/>
      <c r="EO775"/>
      <c r="EP775"/>
      <c r="EQ775"/>
      <c r="ER775"/>
      <c r="ES775"/>
      <c r="ET775"/>
      <c r="EU775"/>
      <c r="EV775"/>
      <c r="EW775"/>
      <c r="EX775"/>
      <c r="EY775"/>
      <c r="EZ775"/>
      <c r="FA775"/>
      <c r="FB775"/>
      <c r="FC775"/>
      <c r="FD775"/>
      <c r="FE775"/>
      <c r="FF775"/>
      <c r="FG775"/>
      <c r="FH775"/>
      <c r="FI775"/>
      <c r="FJ775"/>
      <c r="FK775"/>
      <c r="FL775"/>
      <c r="FM775"/>
      <c r="FN775"/>
      <c r="FO775"/>
      <c r="FP775"/>
      <c r="FQ775"/>
      <c r="FR775"/>
      <c r="FS775"/>
      <c r="FT775"/>
      <c r="FU775"/>
      <c r="FV775"/>
      <c r="FW775"/>
      <c r="FX775"/>
      <c r="FY775"/>
      <c r="FZ775"/>
      <c r="GA775"/>
      <c r="GB775"/>
      <c r="GC775"/>
      <c r="GD775"/>
      <c r="GE775"/>
      <c r="GF775"/>
      <c r="GG775"/>
      <c r="GH775"/>
      <c r="GI775"/>
      <c r="GJ775"/>
      <c r="GK775"/>
      <c r="GL775"/>
      <c r="GM775"/>
      <c r="GN775"/>
      <c r="GO775"/>
      <c r="GP775"/>
      <c r="GQ775"/>
      <c r="GR775"/>
      <c r="GS775"/>
      <c r="GT775"/>
      <c r="GU775"/>
      <c r="GV775"/>
      <c r="GW775"/>
      <c r="GX775"/>
      <c r="GY775"/>
      <c r="GZ775"/>
      <c r="HA775"/>
      <c r="HB775"/>
      <c r="HC775"/>
      <c r="HD775"/>
      <c r="HE775"/>
      <c r="HF775"/>
      <c r="HG775"/>
      <c r="HH775"/>
      <c r="HI775"/>
      <c r="HJ775"/>
      <c r="HK775"/>
      <c r="HL775"/>
      <c r="HM775"/>
      <c r="HN775"/>
      <c r="HO775"/>
      <c r="HP775"/>
      <c r="HQ775"/>
      <c r="HR775"/>
      <c r="HS775"/>
      <c r="HT775"/>
      <c r="HU775"/>
      <c r="HV775"/>
      <c r="HW775"/>
      <c r="HX775"/>
      <c r="HY775"/>
      <c r="HZ775"/>
      <c r="IA775"/>
      <c r="IB775"/>
      <c r="IC775"/>
      <c r="ID775"/>
      <c r="IE775"/>
      <c r="IF775"/>
      <c r="IG775"/>
      <c r="IH775"/>
      <c r="II775"/>
      <c r="IJ775"/>
      <c r="IK775"/>
      <c r="IL775"/>
      <c r="IM775"/>
      <c r="IN775"/>
      <c r="IO775"/>
      <c r="IP775"/>
      <c r="IQ775"/>
      <c r="IR775"/>
      <c r="IS775"/>
      <c r="IT775"/>
      <c r="IU775"/>
      <c r="IV775"/>
    </row>
    <row r="776" spans="1:256" ht="24.9" customHeight="1" thickTop="1" thickBot="1" x14ac:dyDescent="0.3">
      <c r="A776" s="392" t="s">
        <v>2470</v>
      </c>
      <c r="B776" s="427"/>
      <c r="C776" s="427"/>
      <c r="D776" s="427"/>
      <c r="E776" s="427"/>
      <c r="F776" s="427"/>
      <c r="G776" s="427"/>
      <c r="H776" s="427"/>
      <c r="I776" s="427"/>
      <c r="J776" s="427"/>
      <c r="K776" s="427"/>
      <c r="L776" s="427"/>
      <c r="M776" s="427"/>
      <c r="N776" s="427"/>
      <c r="O776" s="427"/>
      <c r="P776" s="427"/>
      <c r="Q776" s="427"/>
      <c r="R776" s="427"/>
      <c r="S776" s="427"/>
      <c r="T776" s="427"/>
      <c r="U776" s="427"/>
      <c r="V776" s="427"/>
      <c r="W776" s="427"/>
      <c r="X776" s="427"/>
      <c r="Y776" s="427"/>
      <c r="Z776" s="427"/>
      <c r="AA776" s="427"/>
      <c r="AB776" s="427"/>
      <c r="AC776" s="428"/>
      <c r="AD776" s="310">
        <f>'Art. 123'!AF741</f>
        <v>3</v>
      </c>
      <c r="AE776" s="94" t="str">
        <f t="shared" si="161"/>
        <v>No aplica</v>
      </c>
      <c r="AF776">
        <f t="shared" si="162"/>
        <v>1.5</v>
      </c>
      <c r="AG776" s="92" t="str">
        <f t="shared" si="163"/>
        <v>No aplica</v>
      </c>
      <c r="AH776" s="95" t="e">
        <f t="shared" si="164"/>
        <v>#VALUE!</v>
      </c>
      <c r="AI776" s="96" t="str">
        <f t="shared" si="165"/>
        <v>No aplica</v>
      </c>
      <c r="AJ776" s="96" t="e">
        <f t="shared" si="166"/>
        <v>#VALUE!</v>
      </c>
      <c r="AK776" s="96" t="e">
        <f t="shared" si="167"/>
        <v>#VALUE!</v>
      </c>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c r="BY776"/>
      <c r="BZ776"/>
      <c r="CA776"/>
      <c r="CB776"/>
      <c r="CC776"/>
      <c r="CD776"/>
      <c r="CE776"/>
      <c r="CF776"/>
      <c r="CG776"/>
      <c r="CH776"/>
      <c r="CI776"/>
      <c r="CJ776"/>
      <c r="CK776"/>
      <c r="CL776"/>
      <c r="CM776"/>
      <c r="CN776"/>
      <c r="CO776"/>
      <c r="CP776"/>
      <c r="CQ776"/>
      <c r="CR776"/>
      <c r="CS776"/>
      <c r="CT776"/>
      <c r="CU776"/>
      <c r="CV776"/>
      <c r="CW776"/>
      <c r="CX776"/>
      <c r="CY776"/>
      <c r="CZ776"/>
      <c r="DA776"/>
      <c r="DB776"/>
      <c r="DC776"/>
      <c r="DD776"/>
      <c r="DE776"/>
      <c r="DF776"/>
      <c r="DG776"/>
      <c r="DH776"/>
      <c r="DI776"/>
      <c r="DJ776"/>
      <c r="DK776"/>
      <c r="DL776"/>
      <c r="DM776"/>
      <c r="DN776"/>
      <c r="DO776"/>
      <c r="DP776"/>
      <c r="DQ776"/>
      <c r="DR776"/>
      <c r="DS776"/>
      <c r="DT776"/>
      <c r="DU776"/>
      <c r="DV776"/>
      <c r="DW776"/>
      <c r="DX776"/>
      <c r="DY776"/>
      <c r="DZ776"/>
      <c r="EA776"/>
      <c r="EB776"/>
      <c r="EC776"/>
      <c r="ED776"/>
      <c r="EE776"/>
      <c r="EF776"/>
      <c r="EG776"/>
      <c r="EH776"/>
      <c r="EI776"/>
      <c r="EJ776"/>
      <c r="EK776"/>
      <c r="EL776"/>
      <c r="EM776"/>
      <c r="EN776"/>
      <c r="EO776"/>
      <c r="EP776"/>
      <c r="EQ776"/>
      <c r="ER776"/>
      <c r="ES776"/>
      <c r="ET776"/>
      <c r="EU776"/>
      <c r="EV776"/>
      <c r="EW776"/>
      <c r="EX776"/>
      <c r="EY776"/>
      <c r="EZ776"/>
      <c r="FA776"/>
      <c r="FB776"/>
      <c r="FC776"/>
      <c r="FD776"/>
      <c r="FE776"/>
      <c r="FF776"/>
      <c r="FG776"/>
      <c r="FH776"/>
      <c r="FI776"/>
      <c r="FJ776"/>
      <c r="FK776"/>
      <c r="FL776"/>
      <c r="FM776"/>
      <c r="FN776"/>
      <c r="FO776"/>
      <c r="FP776"/>
      <c r="FQ776"/>
      <c r="FR776"/>
      <c r="FS776"/>
      <c r="FT776"/>
      <c r="FU776"/>
      <c r="FV776"/>
      <c r="FW776"/>
      <c r="FX776"/>
      <c r="FY776"/>
      <c r="FZ776"/>
      <c r="GA776"/>
      <c r="GB776"/>
      <c r="GC776"/>
      <c r="GD776"/>
      <c r="GE776"/>
      <c r="GF776"/>
      <c r="GG776"/>
      <c r="GH776"/>
      <c r="GI776"/>
      <c r="GJ776"/>
      <c r="GK776"/>
      <c r="GL776"/>
      <c r="GM776"/>
      <c r="GN776"/>
      <c r="GO776"/>
      <c r="GP776"/>
      <c r="GQ776"/>
      <c r="GR776"/>
      <c r="GS776"/>
      <c r="GT776"/>
      <c r="GU776"/>
      <c r="GV776"/>
      <c r="GW776"/>
      <c r="GX776"/>
      <c r="GY776"/>
      <c r="GZ776"/>
      <c r="HA776"/>
      <c r="HB776"/>
      <c r="HC776"/>
      <c r="HD776"/>
      <c r="HE776"/>
      <c r="HF776"/>
      <c r="HG776"/>
      <c r="HH776"/>
      <c r="HI776"/>
      <c r="HJ776"/>
      <c r="HK776"/>
      <c r="HL776"/>
      <c r="HM776"/>
      <c r="HN776"/>
      <c r="HO776"/>
      <c r="HP776"/>
      <c r="HQ776"/>
      <c r="HR776"/>
      <c r="HS776"/>
      <c r="HT776"/>
      <c r="HU776"/>
      <c r="HV776"/>
      <c r="HW776"/>
      <c r="HX776"/>
      <c r="HY776"/>
      <c r="HZ776"/>
      <c r="IA776"/>
      <c r="IB776"/>
      <c r="IC776"/>
      <c r="ID776"/>
      <c r="IE776"/>
      <c r="IF776"/>
      <c r="IG776"/>
      <c r="IH776"/>
      <c r="II776"/>
      <c r="IJ776"/>
      <c r="IK776"/>
      <c r="IL776"/>
      <c r="IM776"/>
      <c r="IN776"/>
      <c r="IO776"/>
      <c r="IP776"/>
      <c r="IQ776"/>
      <c r="IR776"/>
      <c r="IS776"/>
      <c r="IT776"/>
      <c r="IU776"/>
      <c r="IV776"/>
    </row>
    <row r="777" spans="1:256" ht="24.9" customHeight="1" thickTop="1" x14ac:dyDescent="0.25">
      <c r="A777" s="437" t="s">
        <v>1671</v>
      </c>
      <c r="B777" s="438"/>
      <c r="C777" s="438"/>
      <c r="D777" s="438"/>
      <c r="E777" s="438"/>
      <c r="F777" s="438"/>
      <c r="G777" s="438"/>
      <c r="H777" s="438"/>
      <c r="I777" s="438"/>
      <c r="J777" s="438"/>
      <c r="K777" s="438"/>
      <c r="L777" s="438"/>
      <c r="M777" s="438"/>
      <c r="N777" s="438"/>
      <c r="O777" s="438"/>
      <c r="P777" s="438"/>
      <c r="Q777" s="438"/>
      <c r="R777" s="438"/>
      <c r="S777" s="438"/>
      <c r="T777" s="438"/>
      <c r="U777" s="438"/>
      <c r="V777" s="438"/>
      <c r="W777" s="438"/>
      <c r="X777" s="438"/>
      <c r="Y777" s="438"/>
      <c r="Z777" s="438"/>
      <c r="AA777" s="438"/>
      <c r="AB777" s="438"/>
      <c r="AC777" s="438"/>
      <c r="AD777" s="439"/>
      <c r="AE777" s="94">
        <f>SUM(AE769:AE776)</f>
        <v>0</v>
      </c>
      <c r="AF777" s="61"/>
      <c r="AG777" s="97">
        <f>SUM(AG769:AG776)</f>
        <v>0</v>
      </c>
      <c r="AH777" s="98"/>
      <c r="AI777" s="99"/>
      <c r="AJ777" s="99"/>
      <c r="AK777" s="99"/>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c r="BY777"/>
      <c r="BZ777"/>
      <c r="CA777"/>
      <c r="CB777"/>
      <c r="CC777"/>
      <c r="CD777"/>
      <c r="CE777"/>
      <c r="CF777"/>
      <c r="CG777"/>
      <c r="CH777"/>
      <c r="CI777"/>
      <c r="CJ777"/>
      <c r="CK777"/>
      <c r="CL777"/>
      <c r="CM777"/>
      <c r="CN777"/>
      <c r="CO777"/>
      <c r="CP777"/>
      <c r="CQ777"/>
      <c r="CR777"/>
      <c r="CS777"/>
      <c r="CT777"/>
      <c r="CU777"/>
      <c r="CV777"/>
      <c r="CW777"/>
      <c r="CX777"/>
      <c r="CY777"/>
      <c r="CZ777"/>
      <c r="DA777"/>
      <c r="DB777"/>
      <c r="DC777"/>
      <c r="DD777"/>
      <c r="DE777"/>
      <c r="DF777"/>
      <c r="DG777"/>
      <c r="DH777"/>
      <c r="DI777"/>
      <c r="DJ777"/>
      <c r="DK777"/>
      <c r="DL777"/>
      <c r="DM777"/>
      <c r="DN777"/>
      <c r="DO777"/>
      <c r="DP777"/>
      <c r="DQ777"/>
      <c r="DR777"/>
      <c r="DS777"/>
      <c r="DT777"/>
      <c r="DU777"/>
      <c r="DV777"/>
      <c r="DW777"/>
      <c r="DX777"/>
      <c r="DY777"/>
      <c r="DZ777"/>
      <c r="EA777"/>
      <c r="EB777"/>
      <c r="EC777"/>
      <c r="ED777"/>
      <c r="EE777"/>
      <c r="EF777"/>
      <c r="EG777"/>
      <c r="EH777"/>
      <c r="EI777"/>
      <c r="EJ777"/>
      <c r="EK777"/>
      <c r="EL777"/>
      <c r="EM777"/>
      <c r="EN777"/>
      <c r="EO777"/>
      <c r="EP777"/>
      <c r="EQ777"/>
      <c r="ER777"/>
      <c r="ES777"/>
      <c r="ET777"/>
      <c r="EU777"/>
      <c r="EV777"/>
      <c r="EW777"/>
      <c r="EX777"/>
      <c r="EY777"/>
      <c r="EZ777"/>
      <c r="FA777"/>
      <c r="FB777"/>
      <c r="FC777"/>
      <c r="FD777"/>
      <c r="FE777"/>
      <c r="FF777"/>
      <c r="FG777"/>
      <c r="FH777"/>
      <c r="FI777"/>
      <c r="FJ777"/>
      <c r="FK777"/>
      <c r="FL777"/>
      <c r="FM777"/>
      <c r="FN777"/>
      <c r="FO777"/>
      <c r="FP777"/>
      <c r="FQ777"/>
      <c r="FR777"/>
      <c r="FS777"/>
      <c r="FT777"/>
      <c r="FU777"/>
      <c r="FV777"/>
      <c r="FW777"/>
      <c r="FX777"/>
      <c r="FY777"/>
      <c r="FZ777"/>
      <c r="GA777"/>
      <c r="GB777"/>
      <c r="GC777"/>
      <c r="GD777"/>
      <c r="GE777"/>
      <c r="GF777"/>
      <c r="GG777"/>
      <c r="GH777"/>
      <c r="GI777"/>
      <c r="GJ777"/>
      <c r="GK777"/>
      <c r="GL777"/>
      <c r="GM777"/>
      <c r="GN777"/>
      <c r="GO777"/>
      <c r="GP777"/>
      <c r="GQ777"/>
      <c r="GR777"/>
      <c r="GS777"/>
      <c r="GT777"/>
      <c r="GU777"/>
      <c r="GV777"/>
      <c r="GW777"/>
      <c r="GX777"/>
      <c r="GY777"/>
      <c r="GZ777"/>
      <c r="HA777"/>
      <c r="HB777"/>
      <c r="HC777"/>
      <c r="HD777"/>
      <c r="HE777"/>
      <c r="HF777"/>
      <c r="HG777"/>
      <c r="HH777"/>
      <c r="HI777"/>
      <c r="HJ777"/>
      <c r="HK777"/>
      <c r="HL777"/>
      <c r="HM777"/>
      <c r="HN777"/>
      <c r="HO777"/>
      <c r="HP777"/>
      <c r="HQ777"/>
      <c r="HR777"/>
      <c r="HS777"/>
      <c r="HT777"/>
      <c r="HU777"/>
      <c r="HV777"/>
      <c r="HW777"/>
      <c r="HX777"/>
      <c r="HY777"/>
      <c r="HZ777"/>
      <c r="IA777"/>
      <c r="IB777"/>
      <c r="IC777"/>
      <c r="ID777"/>
      <c r="IE777"/>
      <c r="IF777"/>
      <c r="IG777"/>
      <c r="IH777"/>
      <c r="II777"/>
      <c r="IJ777"/>
      <c r="IK777"/>
      <c r="IL777"/>
      <c r="IM777"/>
      <c r="IN777"/>
      <c r="IO777"/>
      <c r="IP777"/>
      <c r="IQ777"/>
      <c r="IR777"/>
      <c r="IS777"/>
      <c r="IT777"/>
      <c r="IU777"/>
      <c r="IV777"/>
    </row>
    <row r="778" spans="1:256" ht="24.9" customHeight="1" x14ac:dyDescent="0.25">
      <c r="A778" s="440" t="s">
        <v>1672</v>
      </c>
      <c r="B778" s="441"/>
      <c r="C778" s="441"/>
      <c r="D778" s="441"/>
      <c r="E778" s="441"/>
      <c r="F778" s="441"/>
      <c r="G778" s="441"/>
      <c r="H778" s="441"/>
      <c r="I778" s="441"/>
      <c r="J778" s="441"/>
      <c r="K778" s="441"/>
      <c r="L778" s="441"/>
      <c r="M778" s="441"/>
      <c r="N778" s="441"/>
      <c r="O778" s="441"/>
      <c r="P778" s="441"/>
      <c r="Q778" s="441"/>
      <c r="R778" s="441"/>
      <c r="S778" s="441"/>
      <c r="T778" s="441"/>
      <c r="U778" s="441"/>
      <c r="V778" s="441"/>
      <c r="W778" s="441"/>
      <c r="X778" s="441"/>
      <c r="Y778" s="441"/>
      <c r="Z778" s="441"/>
      <c r="AA778" s="441"/>
      <c r="AB778" s="441"/>
      <c r="AC778" s="441"/>
      <c r="AD778" s="442"/>
      <c r="AE778" s="94">
        <f>AE777/$AE$23*100</f>
        <v>0</v>
      </c>
      <c r="AF778" s="61"/>
      <c r="AG778" s="97"/>
      <c r="AH778" s="98"/>
      <c r="AI778" s="99"/>
      <c r="AJ778" s="99"/>
      <c r="AK778" s="99"/>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c r="BY778"/>
      <c r="BZ778"/>
      <c r="CA778"/>
      <c r="CB778"/>
      <c r="CC778"/>
      <c r="CD778"/>
      <c r="CE778"/>
      <c r="CF778"/>
      <c r="CG778"/>
      <c r="CH778"/>
      <c r="CI778"/>
      <c r="CJ778"/>
      <c r="CK778"/>
      <c r="CL778"/>
      <c r="CM778"/>
      <c r="CN778"/>
      <c r="CO778"/>
      <c r="CP778"/>
      <c r="CQ778"/>
      <c r="CR778"/>
      <c r="CS778"/>
      <c r="CT778"/>
      <c r="CU778"/>
      <c r="CV778"/>
      <c r="CW778"/>
      <c r="CX778"/>
      <c r="CY778"/>
      <c r="CZ778"/>
      <c r="DA778"/>
      <c r="DB778"/>
      <c r="DC778"/>
      <c r="DD778"/>
      <c r="DE778"/>
      <c r="DF778"/>
      <c r="DG778"/>
      <c r="DH778"/>
      <c r="DI778"/>
      <c r="DJ778"/>
      <c r="DK778"/>
      <c r="DL778"/>
      <c r="DM778"/>
      <c r="DN778"/>
      <c r="DO778"/>
      <c r="DP778"/>
      <c r="DQ778"/>
      <c r="DR778"/>
      <c r="DS778"/>
      <c r="DT778"/>
      <c r="DU778"/>
      <c r="DV778"/>
      <c r="DW778"/>
      <c r="DX778"/>
      <c r="DY778"/>
      <c r="DZ778"/>
      <c r="EA778"/>
      <c r="EB778"/>
      <c r="EC778"/>
      <c r="ED778"/>
      <c r="EE778"/>
      <c r="EF778"/>
      <c r="EG778"/>
      <c r="EH778"/>
      <c r="EI778"/>
      <c r="EJ778"/>
      <c r="EK778"/>
      <c r="EL778"/>
      <c r="EM778"/>
      <c r="EN778"/>
      <c r="EO778"/>
      <c r="EP778"/>
      <c r="EQ778"/>
      <c r="ER778"/>
      <c r="ES778"/>
      <c r="ET778"/>
      <c r="EU778"/>
      <c r="EV778"/>
      <c r="EW778"/>
      <c r="EX778"/>
      <c r="EY778"/>
      <c r="EZ778"/>
      <c r="FA778"/>
      <c r="FB778"/>
      <c r="FC778"/>
      <c r="FD778"/>
      <c r="FE778"/>
      <c r="FF778"/>
      <c r="FG778"/>
      <c r="FH778"/>
      <c r="FI778"/>
      <c r="FJ778"/>
      <c r="FK778"/>
      <c r="FL778"/>
      <c r="FM778"/>
      <c r="FN778"/>
      <c r="FO778"/>
      <c r="FP778"/>
      <c r="FQ778"/>
      <c r="FR778"/>
      <c r="FS778"/>
      <c r="FT778"/>
      <c r="FU778"/>
      <c r="FV778"/>
      <c r="FW778"/>
      <c r="FX778"/>
      <c r="FY778"/>
      <c r="FZ778"/>
      <c r="GA778"/>
      <c r="GB778"/>
      <c r="GC778"/>
      <c r="GD778"/>
      <c r="GE778"/>
      <c r="GF778"/>
      <c r="GG778"/>
      <c r="GH778"/>
      <c r="GI778"/>
      <c r="GJ778"/>
      <c r="GK778"/>
      <c r="GL778"/>
      <c r="GM778"/>
      <c r="GN778"/>
      <c r="GO778"/>
      <c r="GP778"/>
      <c r="GQ778"/>
      <c r="GR778"/>
      <c r="GS778"/>
      <c r="GT778"/>
      <c r="GU778"/>
      <c r="GV778"/>
      <c r="GW778"/>
      <c r="GX778"/>
      <c r="GY778"/>
      <c r="GZ778"/>
      <c r="HA778"/>
      <c r="HB778"/>
      <c r="HC778"/>
      <c r="HD778"/>
      <c r="HE778"/>
      <c r="HF778"/>
      <c r="HG778"/>
      <c r="HH778"/>
      <c r="HI778"/>
      <c r="HJ778"/>
      <c r="HK778"/>
      <c r="HL778"/>
      <c r="HM778"/>
      <c r="HN778"/>
      <c r="HO778"/>
      <c r="HP778"/>
      <c r="HQ778"/>
      <c r="HR778"/>
      <c r="HS778"/>
      <c r="HT778"/>
      <c r="HU778"/>
      <c r="HV778"/>
      <c r="HW778"/>
      <c r="HX778"/>
      <c r="HY778"/>
      <c r="HZ778"/>
      <c r="IA778"/>
      <c r="IB778"/>
      <c r="IC778"/>
      <c r="ID778"/>
      <c r="IE778"/>
      <c r="IF778"/>
      <c r="IG778"/>
      <c r="IH778"/>
      <c r="II778"/>
      <c r="IJ778"/>
      <c r="IK778"/>
      <c r="IL778"/>
      <c r="IM778"/>
      <c r="IN778"/>
      <c r="IO778"/>
      <c r="IP778"/>
      <c r="IQ778"/>
      <c r="IR778"/>
      <c r="IS778"/>
      <c r="IT778"/>
      <c r="IU778"/>
      <c r="IV778"/>
    </row>
    <row r="779" spans="1:256" ht="24.9" customHeight="1" thickBot="1" x14ac:dyDescent="0.3">
      <c r="A779" s="293"/>
      <c r="B779" s="293"/>
      <c r="C779" s="293"/>
      <c r="D779" s="293"/>
      <c r="E779" s="293"/>
      <c r="F779" s="293"/>
      <c r="G779" s="293"/>
      <c r="H779" s="293"/>
      <c r="I779" s="293"/>
      <c r="J779" s="293"/>
      <c r="K779" s="293"/>
      <c r="L779" s="293"/>
      <c r="M779" s="293"/>
      <c r="N779" s="293"/>
      <c r="O779" s="293"/>
      <c r="P779" s="293"/>
      <c r="Q779" s="294"/>
      <c r="R779" s="73"/>
      <c r="S779" s="73"/>
      <c r="T779" s="73"/>
      <c r="U779" s="73"/>
      <c r="V779" s="73"/>
      <c r="W779" s="73"/>
      <c r="X779" s="73"/>
      <c r="Y779" s="73"/>
      <c r="Z779" s="73"/>
      <c r="AA779" s="73"/>
      <c r="AB779" s="73"/>
      <c r="AC779" s="73"/>
      <c r="AD779" s="101"/>
      <c r="AE779" s="101"/>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c r="BY779"/>
      <c r="BZ779"/>
      <c r="CA779"/>
      <c r="CB779"/>
      <c r="CC779"/>
      <c r="CD779"/>
      <c r="CE779"/>
      <c r="CF779"/>
      <c r="CG779"/>
      <c r="CH779"/>
      <c r="CI779"/>
      <c r="CJ779"/>
      <c r="CK779"/>
      <c r="CL779"/>
      <c r="CM779"/>
      <c r="CN779"/>
      <c r="CO779"/>
      <c r="CP779"/>
      <c r="CQ779"/>
      <c r="CR779"/>
      <c r="CS779"/>
      <c r="CT779"/>
      <c r="CU779"/>
      <c r="CV779"/>
      <c r="CW779"/>
      <c r="CX779"/>
      <c r="CY779"/>
      <c r="CZ779"/>
      <c r="DA779"/>
      <c r="DB779"/>
      <c r="DC779"/>
      <c r="DD779"/>
      <c r="DE779"/>
      <c r="DF779"/>
      <c r="DG779"/>
      <c r="DH779"/>
      <c r="DI779"/>
      <c r="DJ779"/>
      <c r="DK779"/>
      <c r="DL779"/>
      <c r="DM779"/>
      <c r="DN779"/>
      <c r="DO779"/>
      <c r="DP779"/>
      <c r="DQ779"/>
      <c r="DR779"/>
      <c r="DS779"/>
      <c r="DT779"/>
      <c r="DU779"/>
      <c r="DV779"/>
      <c r="DW779"/>
      <c r="DX779"/>
      <c r="DY779"/>
      <c r="DZ779"/>
      <c r="EA779"/>
      <c r="EB779"/>
      <c r="EC779"/>
      <c r="ED779"/>
      <c r="EE779"/>
      <c r="EF779"/>
      <c r="EG779"/>
      <c r="EH779"/>
      <c r="EI779"/>
      <c r="EJ779"/>
      <c r="EK779"/>
      <c r="EL779"/>
      <c r="EM779"/>
      <c r="EN779"/>
      <c r="EO779"/>
      <c r="EP779"/>
      <c r="EQ779"/>
      <c r="ER779"/>
      <c r="ES779"/>
      <c r="ET779"/>
      <c r="EU779"/>
      <c r="EV779"/>
      <c r="EW779"/>
      <c r="EX779"/>
      <c r="EY779"/>
      <c r="EZ779"/>
      <c r="FA779"/>
      <c r="FB779"/>
      <c r="FC779"/>
      <c r="FD779"/>
      <c r="FE779"/>
      <c r="FF779"/>
      <c r="FG779"/>
      <c r="FH779"/>
      <c r="FI779"/>
      <c r="FJ779"/>
      <c r="FK779"/>
      <c r="FL779"/>
      <c r="FM779"/>
      <c r="FN779"/>
      <c r="FO779"/>
      <c r="FP779"/>
      <c r="FQ779"/>
      <c r="FR779"/>
      <c r="FS779"/>
      <c r="FT779"/>
      <c r="FU779"/>
      <c r="FV779"/>
      <c r="FW779"/>
      <c r="FX779"/>
      <c r="FY779"/>
      <c r="FZ779"/>
      <c r="GA779"/>
      <c r="GB779"/>
      <c r="GC779"/>
      <c r="GD779"/>
      <c r="GE779"/>
      <c r="GF779"/>
      <c r="GG779"/>
      <c r="GH779"/>
      <c r="GI779"/>
      <c r="GJ779"/>
      <c r="GK779"/>
      <c r="GL779"/>
      <c r="GM779"/>
      <c r="GN779"/>
      <c r="GO779"/>
      <c r="GP779"/>
      <c r="GQ779"/>
      <c r="GR779"/>
      <c r="GS779"/>
      <c r="GT779"/>
      <c r="GU779"/>
      <c r="GV779"/>
      <c r="GW779"/>
      <c r="GX779"/>
      <c r="GY779"/>
      <c r="GZ779"/>
      <c r="HA779"/>
      <c r="HB779"/>
      <c r="HC779"/>
      <c r="HD779"/>
      <c r="HE779"/>
      <c r="HF779"/>
      <c r="HG779"/>
      <c r="HH779"/>
      <c r="HI779"/>
      <c r="HJ779"/>
      <c r="HK779"/>
      <c r="HL779"/>
      <c r="HM779"/>
      <c r="HN779"/>
      <c r="HO779"/>
      <c r="HP779"/>
      <c r="HQ779"/>
      <c r="HR779"/>
      <c r="HS779"/>
      <c r="HT779"/>
      <c r="HU779"/>
      <c r="HV779"/>
      <c r="HW779"/>
      <c r="HX779"/>
      <c r="HY779"/>
      <c r="HZ779"/>
      <c r="IA779"/>
      <c r="IB779"/>
      <c r="IC779"/>
      <c r="ID779"/>
      <c r="IE779"/>
      <c r="IF779"/>
      <c r="IG779"/>
      <c r="IH779"/>
      <c r="II779"/>
      <c r="IJ779"/>
      <c r="IK779"/>
      <c r="IL779"/>
      <c r="IM779"/>
      <c r="IN779"/>
      <c r="IO779"/>
      <c r="IP779"/>
      <c r="IQ779"/>
      <c r="IR779"/>
      <c r="IS779"/>
      <c r="IT779"/>
      <c r="IU779"/>
      <c r="IV779"/>
    </row>
    <row r="780" spans="1:256" ht="24.9" customHeight="1" thickTop="1" thickBot="1" x14ac:dyDescent="0.3">
      <c r="A780" s="391" t="s">
        <v>2531</v>
      </c>
      <c r="B780" s="443"/>
      <c r="C780" s="443"/>
      <c r="D780" s="443"/>
      <c r="E780" s="443"/>
      <c r="F780" s="443"/>
      <c r="G780" s="443"/>
      <c r="H780" s="443"/>
      <c r="I780" s="443"/>
      <c r="J780" s="443"/>
      <c r="K780" s="443"/>
      <c r="L780" s="443"/>
      <c r="M780" s="443"/>
      <c r="N780" s="443"/>
      <c r="O780" s="443"/>
      <c r="P780" s="443"/>
      <c r="Q780" s="443"/>
      <c r="R780" s="443"/>
      <c r="S780" s="443"/>
      <c r="T780" s="443"/>
      <c r="U780" s="443"/>
      <c r="V780" s="443"/>
      <c r="W780" s="443"/>
      <c r="X780" s="443"/>
      <c r="Y780" s="443"/>
      <c r="Z780" s="443"/>
      <c r="AA780" s="443"/>
      <c r="AB780" s="443"/>
      <c r="AC780" s="443"/>
      <c r="AD780" s="112" t="s">
        <v>187</v>
      </c>
      <c r="AE780" s="113" t="s">
        <v>7</v>
      </c>
      <c r="AF780" s="92" t="s">
        <v>1666</v>
      </c>
      <c r="AG780" s="92" t="s">
        <v>1667</v>
      </c>
      <c r="AH780" s="92" t="s">
        <v>1668</v>
      </c>
      <c r="AI780" s="93" t="s">
        <v>1669</v>
      </c>
      <c r="AJ780" s="92"/>
      <c r="AK780" s="93" t="s">
        <v>1670</v>
      </c>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c r="BY780"/>
      <c r="BZ780"/>
      <c r="CA780"/>
      <c r="CB780"/>
      <c r="CC780"/>
      <c r="CD780"/>
      <c r="CE780"/>
      <c r="CF780"/>
      <c r="CG780"/>
      <c r="CH780"/>
      <c r="CI780"/>
      <c r="CJ780"/>
      <c r="CK780"/>
      <c r="CL780"/>
      <c r="CM780"/>
      <c r="CN780"/>
      <c r="CO780"/>
      <c r="CP780"/>
      <c r="CQ780"/>
      <c r="CR780"/>
      <c r="CS780"/>
      <c r="CT780"/>
      <c r="CU780"/>
      <c r="CV780"/>
      <c r="CW780"/>
      <c r="CX780"/>
      <c r="CY780"/>
      <c r="CZ780"/>
      <c r="DA780"/>
      <c r="DB780"/>
      <c r="DC780"/>
      <c r="DD780"/>
      <c r="DE780"/>
      <c r="DF780"/>
      <c r="DG780"/>
      <c r="DH780"/>
      <c r="DI780"/>
      <c r="DJ780"/>
      <c r="DK780"/>
      <c r="DL780"/>
      <c r="DM780"/>
      <c r="DN780"/>
      <c r="DO780"/>
      <c r="DP780"/>
      <c r="DQ780"/>
      <c r="DR780"/>
      <c r="DS780"/>
      <c r="DT780"/>
      <c r="DU780"/>
      <c r="DV780"/>
      <c r="DW780"/>
      <c r="DX780"/>
      <c r="DY780"/>
      <c r="DZ780"/>
      <c r="EA780"/>
      <c r="EB780"/>
      <c r="EC780"/>
      <c r="ED780"/>
      <c r="EE780"/>
      <c r="EF780"/>
      <c r="EG780"/>
      <c r="EH780"/>
      <c r="EI780"/>
      <c r="EJ780"/>
      <c r="EK780"/>
      <c r="EL780"/>
      <c r="EM780"/>
      <c r="EN780"/>
      <c r="EO780"/>
      <c r="EP780"/>
      <c r="EQ780"/>
      <c r="ER780"/>
      <c r="ES780"/>
      <c r="ET780"/>
      <c r="EU780"/>
      <c r="EV780"/>
      <c r="EW780"/>
      <c r="EX780"/>
      <c r="EY780"/>
      <c r="EZ780"/>
      <c r="FA780"/>
      <c r="FB780"/>
      <c r="FC780"/>
      <c r="FD780"/>
      <c r="FE780"/>
      <c r="FF780"/>
      <c r="FG780"/>
      <c r="FH780"/>
      <c r="FI780"/>
      <c r="FJ780"/>
      <c r="FK780"/>
      <c r="FL780"/>
      <c r="FM780"/>
      <c r="FN780"/>
      <c r="FO780"/>
      <c r="FP780"/>
      <c r="FQ780"/>
      <c r="FR780"/>
      <c r="FS780"/>
      <c r="FT780"/>
      <c r="FU780"/>
      <c r="FV780"/>
      <c r="FW780"/>
      <c r="FX780"/>
      <c r="FY780"/>
      <c r="FZ780"/>
      <c r="GA780"/>
      <c r="GB780"/>
      <c r="GC780"/>
      <c r="GD780"/>
      <c r="GE780"/>
      <c r="GF780"/>
      <c r="GG780"/>
      <c r="GH780"/>
      <c r="GI780"/>
      <c r="GJ780"/>
      <c r="GK780"/>
      <c r="GL780"/>
      <c r="GM780"/>
      <c r="GN780"/>
      <c r="GO780"/>
      <c r="GP780"/>
      <c r="GQ780"/>
      <c r="GR780"/>
      <c r="GS780"/>
      <c r="GT780"/>
      <c r="GU780"/>
      <c r="GV780"/>
      <c r="GW780"/>
      <c r="GX780"/>
      <c r="GY780"/>
      <c r="GZ780"/>
      <c r="HA780"/>
      <c r="HB780"/>
      <c r="HC780"/>
      <c r="HD780"/>
      <c r="HE780"/>
      <c r="HF780"/>
      <c r="HG780"/>
      <c r="HH780"/>
      <c r="HI780"/>
      <c r="HJ780"/>
      <c r="HK780"/>
      <c r="HL780"/>
      <c r="HM780"/>
      <c r="HN780"/>
      <c r="HO780"/>
      <c r="HP780"/>
      <c r="HQ780"/>
      <c r="HR780"/>
      <c r="HS780"/>
      <c r="HT780"/>
      <c r="HU780"/>
      <c r="HV780"/>
      <c r="HW780"/>
      <c r="HX780"/>
      <c r="HY780"/>
      <c r="HZ780"/>
      <c r="IA780"/>
      <c r="IB780"/>
      <c r="IC780"/>
      <c r="ID780"/>
      <c r="IE780"/>
      <c r="IF780"/>
      <c r="IG780"/>
      <c r="IH780"/>
      <c r="II780"/>
      <c r="IJ780"/>
      <c r="IK780"/>
      <c r="IL780"/>
      <c r="IM780"/>
      <c r="IN780"/>
      <c r="IO780"/>
      <c r="IP780"/>
      <c r="IQ780"/>
      <c r="IR780"/>
      <c r="IS780"/>
      <c r="IT780"/>
      <c r="IU780"/>
      <c r="IV780"/>
    </row>
    <row r="781" spans="1:256" ht="24.9" customHeight="1" thickTop="1" thickBot="1" x14ac:dyDescent="0.3">
      <c r="A781" s="392" t="s">
        <v>2471</v>
      </c>
      <c r="B781" s="427"/>
      <c r="C781" s="427"/>
      <c r="D781" s="427"/>
      <c r="E781" s="427"/>
      <c r="F781" s="427"/>
      <c r="G781" s="427"/>
      <c r="H781" s="427"/>
      <c r="I781" s="427"/>
      <c r="J781" s="427"/>
      <c r="K781" s="427"/>
      <c r="L781" s="427"/>
      <c r="M781" s="427"/>
      <c r="N781" s="427"/>
      <c r="O781" s="427"/>
      <c r="P781" s="427"/>
      <c r="Q781" s="427"/>
      <c r="R781" s="427"/>
      <c r="S781" s="427"/>
      <c r="T781" s="427"/>
      <c r="U781" s="427"/>
      <c r="V781" s="427"/>
      <c r="W781" s="427"/>
      <c r="X781" s="427"/>
      <c r="Y781" s="427"/>
      <c r="Z781" s="427"/>
      <c r="AA781" s="427"/>
      <c r="AB781" s="427"/>
      <c r="AC781" s="428"/>
      <c r="AD781" s="310">
        <f>'Art. 123'!AF744</f>
        <v>3</v>
      </c>
      <c r="AE781" s="94" t="str">
        <f t="shared" ref="AE781:AE789" si="168">IF(AG781=1,AK781,AG781)</f>
        <v>No aplica</v>
      </c>
      <c r="AF781">
        <f t="shared" ref="AF781:AF789" si="169">AD781/2</f>
        <v>1.5</v>
      </c>
      <c r="AG781" s="92" t="str">
        <f t="shared" ref="AG781:AG789" si="170">IF(AND(AF781&gt;=0,AF781&lt;=1),1,"No aplica")</f>
        <v>No aplica</v>
      </c>
      <c r="AH781" s="95" t="e">
        <f t="shared" ref="AH781:AH789" si="171">AD781/(AG781*2)</f>
        <v>#VALUE!</v>
      </c>
      <c r="AI781" s="96" t="str">
        <f t="shared" ref="AI781:AI789" si="172">IF(AG781=1,AG781/$AG$790,"No aplica")</f>
        <v>No aplica</v>
      </c>
      <c r="AJ781" s="96" t="e">
        <f t="shared" ref="AJ781:AJ789" si="173">AF781*AI781</f>
        <v>#VALUE!</v>
      </c>
      <c r="AK781" s="96" t="e">
        <f t="shared" ref="AK781:AK789" si="174">AJ781*$AE$23</f>
        <v>#VALUE!</v>
      </c>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c r="BY781"/>
      <c r="BZ781"/>
      <c r="CA781"/>
      <c r="CB781"/>
      <c r="CC781"/>
      <c r="CD781"/>
      <c r="CE781"/>
      <c r="CF781"/>
      <c r="CG781"/>
      <c r="CH781"/>
      <c r="CI781"/>
      <c r="CJ781"/>
      <c r="CK781"/>
      <c r="CL781"/>
      <c r="CM781"/>
      <c r="CN781"/>
      <c r="CO781"/>
      <c r="CP781"/>
      <c r="CQ781"/>
      <c r="CR781"/>
      <c r="CS781"/>
      <c r="CT781"/>
      <c r="CU781"/>
      <c r="CV781"/>
      <c r="CW781"/>
      <c r="CX781"/>
      <c r="CY781"/>
      <c r="CZ781"/>
      <c r="DA781"/>
      <c r="DB781"/>
      <c r="DC781"/>
      <c r="DD781"/>
      <c r="DE781"/>
      <c r="DF781"/>
      <c r="DG781"/>
      <c r="DH781"/>
      <c r="DI781"/>
      <c r="DJ781"/>
      <c r="DK781"/>
      <c r="DL781"/>
      <c r="DM781"/>
      <c r="DN781"/>
      <c r="DO781"/>
      <c r="DP781"/>
      <c r="DQ781"/>
      <c r="DR781"/>
      <c r="DS781"/>
      <c r="DT781"/>
      <c r="DU781"/>
      <c r="DV781"/>
      <c r="DW781"/>
      <c r="DX781"/>
      <c r="DY781"/>
      <c r="DZ781"/>
      <c r="EA781"/>
      <c r="EB781"/>
      <c r="EC781"/>
      <c r="ED781"/>
      <c r="EE781"/>
      <c r="EF781"/>
      <c r="EG781"/>
      <c r="EH781"/>
      <c r="EI781"/>
      <c r="EJ781"/>
      <c r="EK781"/>
      <c r="EL781"/>
      <c r="EM781"/>
      <c r="EN781"/>
      <c r="EO781"/>
      <c r="EP781"/>
      <c r="EQ781"/>
      <c r="ER781"/>
      <c r="ES781"/>
      <c r="ET781"/>
      <c r="EU781"/>
      <c r="EV781"/>
      <c r="EW781"/>
      <c r="EX781"/>
      <c r="EY781"/>
      <c r="EZ781"/>
      <c r="FA781"/>
      <c r="FB781"/>
      <c r="FC781"/>
      <c r="FD781"/>
      <c r="FE781"/>
      <c r="FF781"/>
      <c r="FG781"/>
      <c r="FH781"/>
      <c r="FI781"/>
      <c r="FJ781"/>
      <c r="FK781"/>
      <c r="FL781"/>
      <c r="FM781"/>
      <c r="FN781"/>
      <c r="FO781"/>
      <c r="FP781"/>
      <c r="FQ781"/>
      <c r="FR781"/>
      <c r="FS781"/>
      <c r="FT781"/>
      <c r="FU781"/>
      <c r="FV781"/>
      <c r="FW781"/>
      <c r="FX781"/>
      <c r="FY781"/>
      <c r="FZ781"/>
      <c r="GA781"/>
      <c r="GB781"/>
      <c r="GC781"/>
      <c r="GD781"/>
      <c r="GE781"/>
      <c r="GF781"/>
      <c r="GG781"/>
      <c r="GH781"/>
      <c r="GI781"/>
      <c r="GJ781"/>
      <c r="GK781"/>
      <c r="GL781"/>
      <c r="GM781"/>
      <c r="GN781"/>
      <c r="GO781"/>
      <c r="GP781"/>
      <c r="GQ781"/>
      <c r="GR781"/>
      <c r="GS781"/>
      <c r="GT781"/>
      <c r="GU781"/>
      <c r="GV781"/>
      <c r="GW781"/>
      <c r="GX781"/>
      <c r="GY781"/>
      <c r="GZ781"/>
      <c r="HA781"/>
      <c r="HB781"/>
      <c r="HC781"/>
      <c r="HD781"/>
      <c r="HE781"/>
      <c r="HF781"/>
      <c r="HG781"/>
      <c r="HH781"/>
      <c r="HI781"/>
      <c r="HJ781"/>
      <c r="HK781"/>
      <c r="HL781"/>
      <c r="HM781"/>
      <c r="HN781"/>
      <c r="HO781"/>
      <c r="HP781"/>
      <c r="HQ781"/>
      <c r="HR781"/>
      <c r="HS781"/>
      <c r="HT781"/>
      <c r="HU781"/>
      <c r="HV781"/>
      <c r="HW781"/>
      <c r="HX781"/>
      <c r="HY781"/>
      <c r="HZ781"/>
      <c r="IA781"/>
      <c r="IB781"/>
      <c r="IC781"/>
      <c r="ID781"/>
      <c r="IE781"/>
      <c r="IF781"/>
      <c r="IG781"/>
      <c r="IH781"/>
      <c r="II781"/>
      <c r="IJ781"/>
      <c r="IK781"/>
      <c r="IL781"/>
      <c r="IM781"/>
      <c r="IN781"/>
      <c r="IO781"/>
      <c r="IP781"/>
      <c r="IQ781"/>
      <c r="IR781"/>
      <c r="IS781"/>
      <c r="IT781"/>
      <c r="IU781"/>
      <c r="IV781"/>
    </row>
    <row r="782" spans="1:256" ht="24.9" customHeight="1" thickTop="1" thickBot="1" x14ac:dyDescent="0.3">
      <c r="A782" s="392" t="s">
        <v>2472</v>
      </c>
      <c r="B782" s="427"/>
      <c r="C782" s="427"/>
      <c r="D782" s="427"/>
      <c r="E782" s="427"/>
      <c r="F782" s="427"/>
      <c r="G782" s="427"/>
      <c r="H782" s="427"/>
      <c r="I782" s="427"/>
      <c r="J782" s="427"/>
      <c r="K782" s="427"/>
      <c r="L782" s="427"/>
      <c r="M782" s="427"/>
      <c r="N782" s="427"/>
      <c r="O782" s="427"/>
      <c r="P782" s="427"/>
      <c r="Q782" s="427"/>
      <c r="R782" s="427"/>
      <c r="S782" s="427"/>
      <c r="T782" s="427"/>
      <c r="U782" s="427"/>
      <c r="V782" s="427"/>
      <c r="W782" s="427"/>
      <c r="X782" s="427"/>
      <c r="Y782" s="427"/>
      <c r="Z782" s="427"/>
      <c r="AA782" s="427"/>
      <c r="AB782" s="427"/>
      <c r="AC782" s="428"/>
      <c r="AD782" s="310">
        <f>'Art. 123'!AF745</f>
        <v>3</v>
      </c>
      <c r="AE782" s="94" t="str">
        <f t="shared" si="168"/>
        <v>No aplica</v>
      </c>
      <c r="AF782">
        <f t="shared" si="169"/>
        <v>1.5</v>
      </c>
      <c r="AG782" s="92" t="str">
        <f t="shared" si="170"/>
        <v>No aplica</v>
      </c>
      <c r="AH782" s="95" t="e">
        <f t="shared" si="171"/>
        <v>#VALUE!</v>
      </c>
      <c r="AI782" s="96" t="str">
        <f t="shared" si="172"/>
        <v>No aplica</v>
      </c>
      <c r="AJ782" s="96" t="e">
        <f t="shared" si="173"/>
        <v>#VALUE!</v>
      </c>
      <c r="AK782" s="96" t="e">
        <f t="shared" si="174"/>
        <v>#VALUE!</v>
      </c>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c r="BY782"/>
      <c r="BZ782"/>
      <c r="CA782"/>
      <c r="CB782"/>
      <c r="CC782"/>
      <c r="CD782"/>
      <c r="CE782"/>
      <c r="CF782"/>
      <c r="CG782"/>
      <c r="CH782"/>
      <c r="CI782"/>
      <c r="CJ782"/>
      <c r="CK782"/>
      <c r="CL782"/>
      <c r="CM782"/>
      <c r="CN782"/>
      <c r="CO782"/>
      <c r="CP782"/>
      <c r="CQ782"/>
      <c r="CR782"/>
      <c r="CS782"/>
      <c r="CT782"/>
      <c r="CU782"/>
      <c r="CV782"/>
      <c r="CW782"/>
      <c r="CX782"/>
      <c r="CY782"/>
      <c r="CZ782"/>
      <c r="DA782"/>
      <c r="DB782"/>
      <c r="DC782"/>
      <c r="DD782"/>
      <c r="DE782"/>
      <c r="DF782"/>
      <c r="DG782"/>
      <c r="DH782"/>
      <c r="DI782"/>
      <c r="DJ782"/>
      <c r="DK782"/>
      <c r="DL782"/>
      <c r="DM782"/>
      <c r="DN782"/>
      <c r="DO782"/>
      <c r="DP782"/>
      <c r="DQ782"/>
      <c r="DR782"/>
      <c r="DS782"/>
      <c r="DT782"/>
      <c r="DU782"/>
      <c r="DV782"/>
      <c r="DW782"/>
      <c r="DX782"/>
      <c r="DY782"/>
      <c r="DZ782"/>
      <c r="EA782"/>
      <c r="EB782"/>
      <c r="EC782"/>
      <c r="ED782"/>
      <c r="EE782"/>
      <c r="EF782"/>
      <c r="EG782"/>
      <c r="EH782"/>
      <c r="EI782"/>
      <c r="EJ782"/>
      <c r="EK782"/>
      <c r="EL782"/>
      <c r="EM782"/>
      <c r="EN782"/>
      <c r="EO782"/>
      <c r="EP782"/>
      <c r="EQ782"/>
      <c r="ER782"/>
      <c r="ES782"/>
      <c r="ET782"/>
      <c r="EU782"/>
      <c r="EV782"/>
      <c r="EW782"/>
      <c r="EX782"/>
      <c r="EY782"/>
      <c r="EZ782"/>
      <c r="FA782"/>
      <c r="FB782"/>
      <c r="FC782"/>
      <c r="FD782"/>
      <c r="FE782"/>
      <c r="FF782"/>
      <c r="FG782"/>
      <c r="FH782"/>
      <c r="FI782"/>
      <c r="FJ782"/>
      <c r="FK782"/>
      <c r="FL782"/>
      <c r="FM782"/>
      <c r="FN782"/>
      <c r="FO782"/>
      <c r="FP782"/>
      <c r="FQ782"/>
      <c r="FR782"/>
      <c r="FS782"/>
      <c r="FT782"/>
      <c r="FU782"/>
      <c r="FV782"/>
      <c r="FW782"/>
      <c r="FX782"/>
      <c r="FY782"/>
      <c r="FZ782"/>
      <c r="GA782"/>
      <c r="GB782"/>
      <c r="GC782"/>
      <c r="GD782"/>
      <c r="GE782"/>
      <c r="GF782"/>
      <c r="GG782"/>
      <c r="GH782"/>
      <c r="GI782"/>
      <c r="GJ782"/>
      <c r="GK782"/>
      <c r="GL782"/>
      <c r="GM782"/>
      <c r="GN782"/>
      <c r="GO782"/>
      <c r="GP782"/>
      <c r="GQ782"/>
      <c r="GR782"/>
      <c r="GS782"/>
      <c r="GT782"/>
      <c r="GU782"/>
      <c r="GV782"/>
      <c r="GW782"/>
      <c r="GX782"/>
      <c r="GY782"/>
      <c r="GZ782"/>
      <c r="HA782"/>
      <c r="HB782"/>
      <c r="HC782"/>
      <c r="HD782"/>
      <c r="HE782"/>
      <c r="HF782"/>
      <c r="HG782"/>
      <c r="HH782"/>
      <c r="HI782"/>
      <c r="HJ782"/>
      <c r="HK782"/>
      <c r="HL782"/>
      <c r="HM782"/>
      <c r="HN782"/>
      <c r="HO782"/>
      <c r="HP782"/>
      <c r="HQ782"/>
      <c r="HR782"/>
      <c r="HS782"/>
      <c r="HT782"/>
      <c r="HU782"/>
      <c r="HV782"/>
      <c r="HW782"/>
      <c r="HX782"/>
      <c r="HY782"/>
      <c r="HZ782"/>
      <c r="IA782"/>
      <c r="IB782"/>
      <c r="IC782"/>
      <c r="ID782"/>
      <c r="IE782"/>
      <c r="IF782"/>
      <c r="IG782"/>
      <c r="IH782"/>
      <c r="II782"/>
      <c r="IJ782"/>
      <c r="IK782"/>
      <c r="IL782"/>
      <c r="IM782"/>
      <c r="IN782"/>
      <c r="IO782"/>
      <c r="IP782"/>
      <c r="IQ782"/>
      <c r="IR782"/>
      <c r="IS782"/>
      <c r="IT782"/>
      <c r="IU782"/>
      <c r="IV782"/>
    </row>
    <row r="783" spans="1:256" ht="24.9" customHeight="1" thickTop="1" thickBot="1" x14ac:dyDescent="0.3">
      <c r="A783" s="392" t="s">
        <v>2473</v>
      </c>
      <c r="B783" s="427"/>
      <c r="C783" s="427"/>
      <c r="D783" s="427"/>
      <c r="E783" s="427"/>
      <c r="F783" s="427"/>
      <c r="G783" s="427"/>
      <c r="H783" s="427"/>
      <c r="I783" s="427"/>
      <c r="J783" s="427"/>
      <c r="K783" s="427"/>
      <c r="L783" s="427"/>
      <c r="M783" s="427"/>
      <c r="N783" s="427"/>
      <c r="O783" s="427"/>
      <c r="P783" s="427"/>
      <c r="Q783" s="427"/>
      <c r="R783" s="427"/>
      <c r="S783" s="427"/>
      <c r="T783" s="427"/>
      <c r="U783" s="427"/>
      <c r="V783" s="427"/>
      <c r="W783" s="427"/>
      <c r="X783" s="427"/>
      <c r="Y783" s="427"/>
      <c r="Z783" s="427"/>
      <c r="AA783" s="427"/>
      <c r="AB783" s="427"/>
      <c r="AC783" s="428"/>
      <c r="AD783" s="310">
        <f>'Art. 123'!AF746</f>
        <v>3</v>
      </c>
      <c r="AE783" s="94" t="str">
        <f t="shared" si="168"/>
        <v>No aplica</v>
      </c>
      <c r="AF783">
        <f t="shared" si="169"/>
        <v>1.5</v>
      </c>
      <c r="AG783" s="92" t="str">
        <f t="shared" si="170"/>
        <v>No aplica</v>
      </c>
      <c r="AH783" s="95" t="e">
        <f t="shared" si="171"/>
        <v>#VALUE!</v>
      </c>
      <c r="AI783" s="96" t="str">
        <f t="shared" si="172"/>
        <v>No aplica</v>
      </c>
      <c r="AJ783" s="96" t="e">
        <f t="shared" si="173"/>
        <v>#VALUE!</v>
      </c>
      <c r="AK783" s="96" t="e">
        <f t="shared" si="174"/>
        <v>#VALUE!</v>
      </c>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c r="BY783"/>
      <c r="BZ783"/>
      <c r="CA783"/>
      <c r="CB783"/>
      <c r="CC783"/>
      <c r="CD783"/>
      <c r="CE783"/>
      <c r="CF783"/>
      <c r="CG783"/>
      <c r="CH783"/>
      <c r="CI783"/>
      <c r="CJ783"/>
      <c r="CK783"/>
      <c r="CL783"/>
      <c r="CM783"/>
      <c r="CN783"/>
      <c r="CO783"/>
      <c r="CP783"/>
      <c r="CQ783"/>
      <c r="CR783"/>
      <c r="CS783"/>
      <c r="CT783"/>
      <c r="CU783"/>
      <c r="CV783"/>
      <c r="CW783"/>
      <c r="CX783"/>
      <c r="CY783"/>
      <c r="CZ783"/>
      <c r="DA783"/>
      <c r="DB783"/>
      <c r="DC783"/>
      <c r="DD783"/>
      <c r="DE783"/>
      <c r="DF783"/>
      <c r="DG783"/>
      <c r="DH783"/>
      <c r="DI783"/>
      <c r="DJ783"/>
      <c r="DK783"/>
      <c r="DL783"/>
      <c r="DM783"/>
      <c r="DN783"/>
      <c r="DO783"/>
      <c r="DP783"/>
      <c r="DQ783"/>
      <c r="DR783"/>
      <c r="DS783"/>
      <c r="DT783"/>
      <c r="DU783"/>
      <c r="DV783"/>
      <c r="DW783"/>
      <c r="DX783"/>
      <c r="DY783"/>
      <c r="DZ783"/>
      <c r="EA783"/>
      <c r="EB783"/>
      <c r="EC783"/>
      <c r="ED783"/>
      <c r="EE783"/>
      <c r="EF783"/>
      <c r="EG783"/>
      <c r="EH783"/>
      <c r="EI783"/>
      <c r="EJ783"/>
      <c r="EK783"/>
      <c r="EL783"/>
      <c r="EM783"/>
      <c r="EN783"/>
      <c r="EO783"/>
      <c r="EP783"/>
      <c r="EQ783"/>
      <c r="ER783"/>
      <c r="ES783"/>
      <c r="ET783"/>
      <c r="EU783"/>
      <c r="EV783"/>
      <c r="EW783"/>
      <c r="EX783"/>
      <c r="EY783"/>
      <c r="EZ783"/>
      <c r="FA783"/>
      <c r="FB783"/>
      <c r="FC783"/>
      <c r="FD783"/>
      <c r="FE783"/>
      <c r="FF783"/>
      <c r="FG783"/>
      <c r="FH783"/>
      <c r="FI783"/>
      <c r="FJ783"/>
      <c r="FK783"/>
      <c r="FL783"/>
      <c r="FM783"/>
      <c r="FN783"/>
      <c r="FO783"/>
      <c r="FP783"/>
      <c r="FQ783"/>
      <c r="FR783"/>
      <c r="FS783"/>
      <c r="FT783"/>
      <c r="FU783"/>
      <c r="FV783"/>
      <c r="FW783"/>
      <c r="FX783"/>
      <c r="FY783"/>
      <c r="FZ783"/>
      <c r="GA783"/>
      <c r="GB783"/>
      <c r="GC783"/>
      <c r="GD783"/>
      <c r="GE783"/>
      <c r="GF783"/>
      <c r="GG783"/>
      <c r="GH783"/>
      <c r="GI783"/>
      <c r="GJ783"/>
      <c r="GK783"/>
      <c r="GL783"/>
      <c r="GM783"/>
      <c r="GN783"/>
      <c r="GO783"/>
      <c r="GP783"/>
      <c r="GQ783"/>
      <c r="GR783"/>
      <c r="GS783"/>
      <c r="GT783"/>
      <c r="GU783"/>
      <c r="GV783"/>
      <c r="GW783"/>
      <c r="GX783"/>
      <c r="GY783"/>
      <c r="GZ783"/>
      <c r="HA783"/>
      <c r="HB783"/>
      <c r="HC783"/>
      <c r="HD783"/>
      <c r="HE783"/>
      <c r="HF783"/>
      <c r="HG783"/>
      <c r="HH783"/>
      <c r="HI783"/>
      <c r="HJ783"/>
      <c r="HK783"/>
      <c r="HL783"/>
      <c r="HM783"/>
      <c r="HN783"/>
      <c r="HO783"/>
      <c r="HP783"/>
      <c r="HQ783"/>
      <c r="HR783"/>
      <c r="HS783"/>
      <c r="HT783"/>
      <c r="HU783"/>
      <c r="HV783"/>
      <c r="HW783"/>
      <c r="HX783"/>
      <c r="HY783"/>
      <c r="HZ783"/>
      <c r="IA783"/>
      <c r="IB783"/>
      <c r="IC783"/>
      <c r="ID783"/>
      <c r="IE783"/>
      <c r="IF783"/>
      <c r="IG783"/>
      <c r="IH783"/>
      <c r="II783"/>
      <c r="IJ783"/>
      <c r="IK783"/>
      <c r="IL783"/>
      <c r="IM783"/>
      <c r="IN783"/>
      <c r="IO783"/>
      <c r="IP783"/>
      <c r="IQ783"/>
      <c r="IR783"/>
      <c r="IS783"/>
      <c r="IT783"/>
      <c r="IU783"/>
      <c r="IV783"/>
    </row>
    <row r="784" spans="1:256" ht="24.9" customHeight="1" thickTop="1" thickBot="1" x14ac:dyDescent="0.3">
      <c r="A784" s="392" t="s">
        <v>2474</v>
      </c>
      <c r="B784" s="427"/>
      <c r="C784" s="427"/>
      <c r="D784" s="427"/>
      <c r="E784" s="427"/>
      <c r="F784" s="427"/>
      <c r="G784" s="427"/>
      <c r="H784" s="427"/>
      <c r="I784" s="427"/>
      <c r="J784" s="427"/>
      <c r="K784" s="427"/>
      <c r="L784" s="427"/>
      <c r="M784" s="427"/>
      <c r="N784" s="427"/>
      <c r="O784" s="427"/>
      <c r="P784" s="427"/>
      <c r="Q784" s="427"/>
      <c r="R784" s="427"/>
      <c r="S784" s="427"/>
      <c r="T784" s="427"/>
      <c r="U784" s="427"/>
      <c r="V784" s="427"/>
      <c r="W784" s="427"/>
      <c r="X784" s="427"/>
      <c r="Y784" s="427"/>
      <c r="Z784" s="427"/>
      <c r="AA784" s="427"/>
      <c r="AB784" s="427"/>
      <c r="AC784" s="428"/>
      <c r="AD784" s="310">
        <f>'Art. 123'!AF747</f>
        <v>3</v>
      </c>
      <c r="AE784" s="94" t="str">
        <f t="shared" si="168"/>
        <v>No aplica</v>
      </c>
      <c r="AF784">
        <f t="shared" si="169"/>
        <v>1.5</v>
      </c>
      <c r="AG784" s="92" t="str">
        <f t="shared" si="170"/>
        <v>No aplica</v>
      </c>
      <c r="AH784" s="95" t="e">
        <f t="shared" si="171"/>
        <v>#VALUE!</v>
      </c>
      <c r="AI784" s="96" t="str">
        <f t="shared" si="172"/>
        <v>No aplica</v>
      </c>
      <c r="AJ784" s="96" t="e">
        <f t="shared" si="173"/>
        <v>#VALUE!</v>
      </c>
      <c r="AK784" s="96" t="e">
        <f t="shared" si="174"/>
        <v>#VALUE!</v>
      </c>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c r="BY784"/>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c r="FS784"/>
      <c r="FT784"/>
      <c r="FU784"/>
      <c r="FV784"/>
      <c r="FW784"/>
      <c r="FX784"/>
      <c r="FY784"/>
      <c r="FZ784"/>
      <c r="GA784"/>
      <c r="GB784"/>
      <c r="GC784"/>
      <c r="GD784"/>
      <c r="GE784"/>
      <c r="GF784"/>
      <c r="GG784"/>
      <c r="GH784"/>
      <c r="GI784"/>
      <c r="GJ784"/>
      <c r="GK784"/>
      <c r="GL784"/>
      <c r="GM784"/>
      <c r="GN784"/>
      <c r="GO784"/>
      <c r="GP784"/>
      <c r="GQ784"/>
      <c r="GR784"/>
      <c r="GS784"/>
      <c r="GT784"/>
      <c r="GU784"/>
      <c r="GV784"/>
      <c r="GW784"/>
      <c r="GX784"/>
      <c r="GY784"/>
      <c r="GZ784"/>
      <c r="HA784"/>
      <c r="HB784"/>
      <c r="HC784"/>
      <c r="HD784"/>
      <c r="HE784"/>
      <c r="HF784"/>
      <c r="HG784"/>
      <c r="HH784"/>
      <c r="HI784"/>
      <c r="HJ784"/>
      <c r="HK784"/>
      <c r="HL784"/>
      <c r="HM784"/>
      <c r="HN784"/>
      <c r="HO784"/>
      <c r="HP784"/>
      <c r="HQ784"/>
      <c r="HR784"/>
      <c r="HS784"/>
      <c r="HT784"/>
      <c r="HU784"/>
      <c r="HV784"/>
      <c r="HW784"/>
      <c r="HX784"/>
      <c r="HY784"/>
      <c r="HZ784"/>
      <c r="IA784"/>
      <c r="IB784"/>
      <c r="IC784"/>
      <c r="ID784"/>
      <c r="IE784"/>
      <c r="IF784"/>
      <c r="IG784"/>
      <c r="IH784"/>
      <c r="II784"/>
      <c r="IJ784"/>
      <c r="IK784"/>
      <c r="IL784"/>
      <c r="IM784"/>
      <c r="IN784"/>
      <c r="IO784"/>
      <c r="IP784"/>
      <c r="IQ784"/>
      <c r="IR784"/>
      <c r="IS784"/>
      <c r="IT784"/>
      <c r="IU784"/>
      <c r="IV784"/>
    </row>
    <row r="785" spans="1:256" ht="24.9" customHeight="1" thickTop="1" thickBot="1" x14ac:dyDescent="0.3">
      <c r="A785" s="392" t="s">
        <v>2475</v>
      </c>
      <c r="B785" s="427"/>
      <c r="C785" s="427"/>
      <c r="D785" s="427"/>
      <c r="E785" s="427"/>
      <c r="F785" s="427"/>
      <c r="G785" s="427"/>
      <c r="H785" s="427"/>
      <c r="I785" s="427"/>
      <c r="J785" s="427"/>
      <c r="K785" s="427"/>
      <c r="L785" s="427"/>
      <c r="M785" s="427"/>
      <c r="N785" s="427"/>
      <c r="O785" s="427"/>
      <c r="P785" s="427"/>
      <c r="Q785" s="427"/>
      <c r="R785" s="427"/>
      <c r="S785" s="427"/>
      <c r="T785" s="427"/>
      <c r="U785" s="427"/>
      <c r="V785" s="427"/>
      <c r="W785" s="427"/>
      <c r="X785" s="427"/>
      <c r="Y785" s="427"/>
      <c r="Z785" s="427"/>
      <c r="AA785" s="427"/>
      <c r="AB785" s="427"/>
      <c r="AC785" s="428"/>
      <c r="AD785" s="310">
        <f>'Art. 123'!AF748</f>
        <v>3</v>
      </c>
      <c r="AE785" s="94" t="str">
        <f t="shared" si="168"/>
        <v>No aplica</v>
      </c>
      <c r="AF785">
        <f t="shared" si="169"/>
        <v>1.5</v>
      </c>
      <c r="AG785" s="92" t="str">
        <f t="shared" si="170"/>
        <v>No aplica</v>
      </c>
      <c r="AH785" s="95" t="e">
        <f t="shared" si="171"/>
        <v>#VALUE!</v>
      </c>
      <c r="AI785" s="96" t="str">
        <f t="shared" si="172"/>
        <v>No aplica</v>
      </c>
      <c r="AJ785" s="96" t="e">
        <f t="shared" si="173"/>
        <v>#VALUE!</v>
      </c>
      <c r="AK785" s="96" t="e">
        <f t="shared" si="174"/>
        <v>#VALUE!</v>
      </c>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c r="BY785"/>
      <c r="BZ785"/>
      <c r="CA785"/>
      <c r="CB785"/>
      <c r="CC785"/>
      <c r="CD785"/>
      <c r="CE785"/>
      <c r="CF785"/>
      <c r="CG785"/>
      <c r="CH785"/>
      <c r="CI785"/>
      <c r="CJ785"/>
      <c r="CK785"/>
      <c r="CL785"/>
      <c r="CM785"/>
      <c r="CN785"/>
      <c r="CO785"/>
      <c r="CP785"/>
      <c r="CQ785"/>
      <c r="CR785"/>
      <c r="CS785"/>
      <c r="CT785"/>
      <c r="CU785"/>
      <c r="CV785"/>
      <c r="CW785"/>
      <c r="CX785"/>
      <c r="CY785"/>
      <c r="CZ785"/>
      <c r="DA785"/>
      <c r="DB785"/>
      <c r="DC785"/>
      <c r="DD785"/>
      <c r="DE785"/>
      <c r="DF785"/>
      <c r="DG785"/>
      <c r="DH785"/>
      <c r="DI785"/>
      <c r="DJ785"/>
      <c r="DK785"/>
      <c r="DL785"/>
      <c r="DM785"/>
      <c r="DN785"/>
      <c r="DO785"/>
      <c r="DP785"/>
      <c r="DQ785"/>
      <c r="DR785"/>
      <c r="DS785"/>
      <c r="DT785"/>
      <c r="DU785"/>
      <c r="DV785"/>
      <c r="DW785"/>
      <c r="DX785"/>
      <c r="DY785"/>
      <c r="DZ785"/>
      <c r="EA785"/>
      <c r="EB785"/>
      <c r="EC785"/>
      <c r="ED785"/>
      <c r="EE785"/>
      <c r="EF785"/>
      <c r="EG785"/>
      <c r="EH785"/>
      <c r="EI785"/>
      <c r="EJ785"/>
      <c r="EK785"/>
      <c r="EL785"/>
      <c r="EM785"/>
      <c r="EN785"/>
      <c r="EO785"/>
      <c r="EP785"/>
      <c r="EQ785"/>
      <c r="ER785"/>
      <c r="ES785"/>
      <c r="ET785"/>
      <c r="EU785"/>
      <c r="EV785"/>
      <c r="EW785"/>
      <c r="EX785"/>
      <c r="EY785"/>
      <c r="EZ785"/>
      <c r="FA785"/>
      <c r="FB785"/>
      <c r="FC785"/>
      <c r="FD785"/>
      <c r="FE785"/>
      <c r="FF785"/>
      <c r="FG785"/>
      <c r="FH785"/>
      <c r="FI785"/>
      <c r="FJ785"/>
      <c r="FK785"/>
      <c r="FL785"/>
      <c r="FM785"/>
      <c r="FN785"/>
      <c r="FO785"/>
      <c r="FP785"/>
      <c r="FQ785"/>
      <c r="FR785"/>
      <c r="FS785"/>
      <c r="FT785"/>
      <c r="FU785"/>
      <c r="FV785"/>
      <c r="FW785"/>
      <c r="FX785"/>
      <c r="FY785"/>
      <c r="FZ785"/>
      <c r="GA785"/>
      <c r="GB785"/>
      <c r="GC785"/>
      <c r="GD785"/>
      <c r="GE785"/>
      <c r="GF785"/>
      <c r="GG785"/>
      <c r="GH785"/>
      <c r="GI785"/>
      <c r="GJ785"/>
      <c r="GK785"/>
      <c r="GL785"/>
      <c r="GM785"/>
      <c r="GN785"/>
      <c r="GO785"/>
      <c r="GP785"/>
      <c r="GQ785"/>
      <c r="GR785"/>
      <c r="GS785"/>
      <c r="GT785"/>
      <c r="GU785"/>
      <c r="GV785"/>
      <c r="GW785"/>
      <c r="GX785"/>
      <c r="GY785"/>
      <c r="GZ785"/>
      <c r="HA785"/>
      <c r="HB785"/>
      <c r="HC785"/>
      <c r="HD785"/>
      <c r="HE785"/>
      <c r="HF785"/>
      <c r="HG785"/>
      <c r="HH785"/>
      <c r="HI785"/>
      <c r="HJ785"/>
      <c r="HK785"/>
      <c r="HL785"/>
      <c r="HM785"/>
      <c r="HN785"/>
      <c r="HO785"/>
      <c r="HP785"/>
      <c r="HQ785"/>
      <c r="HR785"/>
      <c r="HS785"/>
      <c r="HT785"/>
      <c r="HU785"/>
      <c r="HV785"/>
      <c r="HW785"/>
      <c r="HX785"/>
      <c r="HY785"/>
      <c r="HZ785"/>
      <c r="IA785"/>
      <c r="IB785"/>
      <c r="IC785"/>
      <c r="ID785"/>
      <c r="IE785"/>
      <c r="IF785"/>
      <c r="IG785"/>
      <c r="IH785"/>
      <c r="II785"/>
      <c r="IJ785"/>
      <c r="IK785"/>
      <c r="IL785"/>
      <c r="IM785"/>
      <c r="IN785"/>
      <c r="IO785"/>
      <c r="IP785"/>
      <c r="IQ785"/>
      <c r="IR785"/>
      <c r="IS785"/>
      <c r="IT785"/>
      <c r="IU785"/>
      <c r="IV785"/>
    </row>
    <row r="786" spans="1:256" ht="24.9" customHeight="1" thickTop="1" thickBot="1" x14ac:dyDescent="0.3">
      <c r="A786" s="392" t="s">
        <v>2476</v>
      </c>
      <c r="B786" s="427"/>
      <c r="C786" s="427"/>
      <c r="D786" s="427"/>
      <c r="E786" s="427"/>
      <c r="F786" s="427"/>
      <c r="G786" s="427"/>
      <c r="H786" s="427"/>
      <c r="I786" s="427"/>
      <c r="J786" s="427"/>
      <c r="K786" s="427"/>
      <c r="L786" s="427"/>
      <c r="M786" s="427"/>
      <c r="N786" s="427"/>
      <c r="O786" s="427"/>
      <c r="P786" s="427"/>
      <c r="Q786" s="427"/>
      <c r="R786" s="427"/>
      <c r="S786" s="427"/>
      <c r="T786" s="427"/>
      <c r="U786" s="427"/>
      <c r="V786" s="427"/>
      <c r="W786" s="427"/>
      <c r="X786" s="427"/>
      <c r="Y786" s="427"/>
      <c r="Z786" s="427"/>
      <c r="AA786" s="427"/>
      <c r="AB786" s="427"/>
      <c r="AC786" s="428"/>
      <c r="AD786" s="310">
        <f>'Art. 123'!AF749</f>
        <v>3</v>
      </c>
      <c r="AE786" s="94" t="str">
        <f t="shared" si="168"/>
        <v>No aplica</v>
      </c>
      <c r="AF786">
        <f t="shared" si="169"/>
        <v>1.5</v>
      </c>
      <c r="AG786" s="92" t="str">
        <f t="shared" si="170"/>
        <v>No aplica</v>
      </c>
      <c r="AH786" s="95" t="e">
        <f t="shared" si="171"/>
        <v>#VALUE!</v>
      </c>
      <c r="AI786" s="96" t="str">
        <f t="shared" si="172"/>
        <v>No aplica</v>
      </c>
      <c r="AJ786" s="96" t="e">
        <f t="shared" si="173"/>
        <v>#VALUE!</v>
      </c>
      <c r="AK786" s="96" t="e">
        <f t="shared" si="174"/>
        <v>#VALUE!</v>
      </c>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c r="BY786"/>
      <c r="BZ786"/>
      <c r="CA786"/>
      <c r="CB786"/>
      <c r="CC786"/>
      <c r="CD786"/>
      <c r="CE786"/>
      <c r="CF786"/>
      <c r="CG786"/>
      <c r="CH786"/>
      <c r="CI786"/>
      <c r="CJ786"/>
      <c r="CK786"/>
      <c r="CL786"/>
      <c r="CM786"/>
      <c r="CN786"/>
      <c r="CO786"/>
      <c r="CP786"/>
      <c r="CQ786"/>
      <c r="CR786"/>
      <c r="CS786"/>
      <c r="CT786"/>
      <c r="CU786"/>
      <c r="CV786"/>
      <c r="CW786"/>
      <c r="CX786"/>
      <c r="CY786"/>
      <c r="CZ786"/>
      <c r="DA786"/>
      <c r="DB786"/>
      <c r="DC786"/>
      <c r="DD786"/>
      <c r="DE786"/>
      <c r="DF786"/>
      <c r="DG786"/>
      <c r="DH786"/>
      <c r="DI786"/>
      <c r="DJ786"/>
      <c r="DK786"/>
      <c r="DL786"/>
      <c r="DM786"/>
      <c r="DN786"/>
      <c r="DO786"/>
      <c r="DP786"/>
      <c r="DQ786"/>
      <c r="DR786"/>
      <c r="DS786"/>
      <c r="DT786"/>
      <c r="DU786"/>
      <c r="DV786"/>
      <c r="DW786"/>
      <c r="DX786"/>
      <c r="DY786"/>
      <c r="DZ786"/>
      <c r="EA786"/>
      <c r="EB786"/>
      <c r="EC786"/>
      <c r="ED786"/>
      <c r="EE786"/>
      <c r="EF786"/>
      <c r="EG786"/>
      <c r="EH786"/>
      <c r="EI786"/>
      <c r="EJ786"/>
      <c r="EK786"/>
      <c r="EL786"/>
      <c r="EM786"/>
      <c r="EN786"/>
      <c r="EO786"/>
      <c r="EP786"/>
      <c r="EQ786"/>
      <c r="ER786"/>
      <c r="ES786"/>
      <c r="ET786"/>
      <c r="EU786"/>
      <c r="EV786"/>
      <c r="EW786"/>
      <c r="EX786"/>
      <c r="EY786"/>
      <c r="EZ786"/>
      <c r="FA786"/>
      <c r="FB786"/>
      <c r="FC786"/>
      <c r="FD786"/>
      <c r="FE786"/>
      <c r="FF786"/>
      <c r="FG786"/>
      <c r="FH786"/>
      <c r="FI786"/>
      <c r="FJ786"/>
      <c r="FK786"/>
      <c r="FL786"/>
      <c r="FM786"/>
      <c r="FN786"/>
      <c r="FO786"/>
      <c r="FP786"/>
      <c r="FQ786"/>
      <c r="FR786"/>
      <c r="FS786"/>
      <c r="FT786"/>
      <c r="FU786"/>
      <c r="FV786"/>
      <c r="FW786"/>
      <c r="FX786"/>
      <c r="FY786"/>
      <c r="FZ786"/>
      <c r="GA786"/>
      <c r="GB786"/>
      <c r="GC786"/>
      <c r="GD786"/>
      <c r="GE786"/>
      <c r="GF786"/>
      <c r="GG786"/>
      <c r="GH786"/>
      <c r="GI786"/>
      <c r="GJ786"/>
      <c r="GK786"/>
      <c r="GL786"/>
      <c r="GM786"/>
      <c r="GN786"/>
      <c r="GO786"/>
      <c r="GP786"/>
      <c r="GQ786"/>
      <c r="GR786"/>
      <c r="GS786"/>
      <c r="GT786"/>
      <c r="GU786"/>
      <c r="GV786"/>
      <c r="GW786"/>
      <c r="GX786"/>
      <c r="GY786"/>
      <c r="GZ786"/>
      <c r="HA786"/>
      <c r="HB786"/>
      <c r="HC786"/>
      <c r="HD786"/>
      <c r="HE786"/>
      <c r="HF786"/>
      <c r="HG786"/>
      <c r="HH786"/>
      <c r="HI786"/>
      <c r="HJ786"/>
      <c r="HK786"/>
      <c r="HL786"/>
      <c r="HM786"/>
      <c r="HN786"/>
      <c r="HO786"/>
      <c r="HP786"/>
      <c r="HQ786"/>
      <c r="HR786"/>
      <c r="HS786"/>
      <c r="HT786"/>
      <c r="HU786"/>
      <c r="HV786"/>
      <c r="HW786"/>
      <c r="HX786"/>
      <c r="HY786"/>
      <c r="HZ786"/>
      <c r="IA786"/>
      <c r="IB786"/>
      <c r="IC786"/>
      <c r="ID786"/>
      <c r="IE786"/>
      <c r="IF786"/>
      <c r="IG786"/>
      <c r="IH786"/>
      <c r="II786"/>
      <c r="IJ786"/>
      <c r="IK786"/>
      <c r="IL786"/>
      <c r="IM786"/>
      <c r="IN786"/>
      <c r="IO786"/>
      <c r="IP786"/>
      <c r="IQ786"/>
      <c r="IR786"/>
      <c r="IS786"/>
      <c r="IT786"/>
      <c r="IU786"/>
      <c r="IV786"/>
    </row>
    <row r="787" spans="1:256" ht="24.9" customHeight="1" thickTop="1" thickBot="1" x14ac:dyDescent="0.3">
      <c r="A787" s="392" t="s">
        <v>1426</v>
      </c>
      <c r="B787" s="427"/>
      <c r="C787" s="427"/>
      <c r="D787" s="427"/>
      <c r="E787" s="427"/>
      <c r="F787" s="427"/>
      <c r="G787" s="427"/>
      <c r="H787" s="427"/>
      <c r="I787" s="427"/>
      <c r="J787" s="427"/>
      <c r="K787" s="427"/>
      <c r="L787" s="427"/>
      <c r="M787" s="427"/>
      <c r="N787" s="427"/>
      <c r="O787" s="427"/>
      <c r="P787" s="427"/>
      <c r="Q787" s="427"/>
      <c r="R787" s="427"/>
      <c r="S787" s="427"/>
      <c r="T787" s="427"/>
      <c r="U787" s="427"/>
      <c r="V787" s="427"/>
      <c r="W787" s="427"/>
      <c r="X787" s="427"/>
      <c r="Y787" s="427"/>
      <c r="Z787" s="427"/>
      <c r="AA787" s="427"/>
      <c r="AB787" s="427"/>
      <c r="AC787" s="428"/>
      <c r="AD787" s="310">
        <f>'Art. 123'!AF750</f>
        <v>3</v>
      </c>
      <c r="AE787" s="94" t="str">
        <f t="shared" si="168"/>
        <v>No aplica</v>
      </c>
      <c r="AF787">
        <f t="shared" si="169"/>
        <v>1.5</v>
      </c>
      <c r="AG787" s="92" t="str">
        <f t="shared" si="170"/>
        <v>No aplica</v>
      </c>
      <c r="AH787" s="95" t="e">
        <f t="shared" si="171"/>
        <v>#VALUE!</v>
      </c>
      <c r="AI787" s="96" t="str">
        <f t="shared" si="172"/>
        <v>No aplica</v>
      </c>
      <c r="AJ787" s="96" t="e">
        <f t="shared" si="173"/>
        <v>#VALUE!</v>
      </c>
      <c r="AK787" s="96" t="e">
        <f t="shared" si="174"/>
        <v>#VALUE!</v>
      </c>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c r="BY787"/>
      <c r="BZ787"/>
      <c r="CA787"/>
      <c r="CB787"/>
      <c r="CC787"/>
      <c r="CD787"/>
      <c r="CE787"/>
      <c r="CF787"/>
      <c r="CG787"/>
      <c r="CH787"/>
      <c r="CI787"/>
      <c r="CJ787"/>
      <c r="CK787"/>
      <c r="CL787"/>
      <c r="CM787"/>
      <c r="CN787"/>
      <c r="CO787"/>
      <c r="CP787"/>
      <c r="CQ787"/>
      <c r="CR787"/>
      <c r="CS787"/>
      <c r="CT787"/>
      <c r="CU787"/>
      <c r="CV787"/>
      <c r="CW787"/>
      <c r="CX787"/>
      <c r="CY787"/>
      <c r="CZ787"/>
      <c r="DA787"/>
      <c r="DB787"/>
      <c r="DC787"/>
      <c r="DD787"/>
      <c r="DE787"/>
      <c r="DF787"/>
      <c r="DG787"/>
      <c r="DH787"/>
      <c r="DI787"/>
      <c r="DJ787"/>
      <c r="DK787"/>
      <c r="DL787"/>
      <c r="DM787"/>
      <c r="DN787"/>
      <c r="DO787"/>
      <c r="DP787"/>
      <c r="DQ787"/>
      <c r="DR787"/>
      <c r="DS787"/>
      <c r="DT787"/>
      <c r="DU787"/>
      <c r="DV787"/>
      <c r="DW787"/>
      <c r="DX787"/>
      <c r="DY787"/>
      <c r="DZ787"/>
      <c r="EA787"/>
      <c r="EB787"/>
      <c r="EC787"/>
      <c r="ED787"/>
      <c r="EE787"/>
      <c r="EF787"/>
      <c r="EG787"/>
      <c r="EH787"/>
      <c r="EI787"/>
      <c r="EJ787"/>
      <c r="EK787"/>
      <c r="EL787"/>
      <c r="EM787"/>
      <c r="EN787"/>
      <c r="EO787"/>
      <c r="EP787"/>
      <c r="EQ787"/>
      <c r="ER787"/>
      <c r="ES787"/>
      <c r="ET787"/>
      <c r="EU787"/>
      <c r="EV787"/>
      <c r="EW787"/>
      <c r="EX787"/>
      <c r="EY787"/>
      <c r="EZ787"/>
      <c r="FA787"/>
      <c r="FB787"/>
      <c r="FC787"/>
      <c r="FD787"/>
      <c r="FE787"/>
      <c r="FF787"/>
      <c r="FG787"/>
      <c r="FH787"/>
      <c r="FI787"/>
      <c r="FJ787"/>
      <c r="FK787"/>
      <c r="FL787"/>
      <c r="FM787"/>
      <c r="FN787"/>
      <c r="FO787"/>
      <c r="FP787"/>
      <c r="FQ787"/>
      <c r="FR787"/>
      <c r="FS787"/>
      <c r="FT787"/>
      <c r="FU787"/>
      <c r="FV787"/>
      <c r="FW787"/>
      <c r="FX787"/>
      <c r="FY787"/>
      <c r="FZ787"/>
      <c r="GA787"/>
      <c r="GB787"/>
      <c r="GC787"/>
      <c r="GD787"/>
      <c r="GE787"/>
      <c r="GF787"/>
      <c r="GG787"/>
      <c r="GH787"/>
      <c r="GI787"/>
      <c r="GJ787"/>
      <c r="GK787"/>
      <c r="GL787"/>
      <c r="GM787"/>
      <c r="GN787"/>
      <c r="GO787"/>
      <c r="GP787"/>
      <c r="GQ787"/>
      <c r="GR787"/>
      <c r="GS787"/>
      <c r="GT787"/>
      <c r="GU787"/>
      <c r="GV787"/>
      <c r="GW787"/>
      <c r="GX787"/>
      <c r="GY787"/>
      <c r="GZ787"/>
      <c r="HA787"/>
      <c r="HB787"/>
      <c r="HC787"/>
      <c r="HD787"/>
      <c r="HE787"/>
      <c r="HF787"/>
      <c r="HG787"/>
      <c r="HH787"/>
      <c r="HI787"/>
      <c r="HJ787"/>
      <c r="HK787"/>
      <c r="HL787"/>
      <c r="HM787"/>
      <c r="HN787"/>
      <c r="HO787"/>
      <c r="HP787"/>
      <c r="HQ787"/>
      <c r="HR787"/>
      <c r="HS787"/>
      <c r="HT787"/>
      <c r="HU787"/>
      <c r="HV787"/>
      <c r="HW787"/>
      <c r="HX787"/>
      <c r="HY787"/>
      <c r="HZ787"/>
      <c r="IA787"/>
      <c r="IB787"/>
      <c r="IC787"/>
      <c r="ID787"/>
      <c r="IE787"/>
      <c r="IF787"/>
      <c r="IG787"/>
      <c r="IH787"/>
      <c r="II787"/>
      <c r="IJ787"/>
      <c r="IK787"/>
      <c r="IL787"/>
      <c r="IM787"/>
      <c r="IN787"/>
      <c r="IO787"/>
      <c r="IP787"/>
      <c r="IQ787"/>
      <c r="IR787"/>
      <c r="IS787"/>
      <c r="IT787"/>
      <c r="IU787"/>
      <c r="IV787"/>
    </row>
    <row r="788" spans="1:256" ht="24.9" customHeight="1" thickTop="1" thickBot="1" x14ac:dyDescent="0.3">
      <c r="A788" s="392" t="s">
        <v>2477</v>
      </c>
      <c r="B788" s="427"/>
      <c r="C788" s="427"/>
      <c r="D788" s="427"/>
      <c r="E788" s="427"/>
      <c r="F788" s="427"/>
      <c r="G788" s="427"/>
      <c r="H788" s="427"/>
      <c r="I788" s="427"/>
      <c r="J788" s="427"/>
      <c r="K788" s="427"/>
      <c r="L788" s="427"/>
      <c r="M788" s="427"/>
      <c r="N788" s="427"/>
      <c r="O788" s="427"/>
      <c r="P788" s="427"/>
      <c r="Q788" s="427"/>
      <c r="R788" s="427"/>
      <c r="S788" s="427"/>
      <c r="T788" s="427"/>
      <c r="U788" s="427"/>
      <c r="V788" s="427"/>
      <c r="W788" s="427"/>
      <c r="X788" s="427"/>
      <c r="Y788" s="427"/>
      <c r="Z788" s="427"/>
      <c r="AA788" s="427"/>
      <c r="AB788" s="427"/>
      <c r="AC788" s="428"/>
      <c r="AD788" s="310">
        <f>'Art. 123'!AF751</f>
        <v>3</v>
      </c>
      <c r="AE788" s="94" t="str">
        <f t="shared" si="168"/>
        <v>No aplica</v>
      </c>
      <c r="AF788">
        <f t="shared" si="169"/>
        <v>1.5</v>
      </c>
      <c r="AG788" s="92" t="str">
        <f t="shared" si="170"/>
        <v>No aplica</v>
      </c>
      <c r="AH788" s="95" t="e">
        <f t="shared" si="171"/>
        <v>#VALUE!</v>
      </c>
      <c r="AI788" s="96" t="str">
        <f t="shared" si="172"/>
        <v>No aplica</v>
      </c>
      <c r="AJ788" s="96" t="e">
        <f t="shared" si="173"/>
        <v>#VALUE!</v>
      </c>
      <c r="AK788" s="96" t="e">
        <f t="shared" si="174"/>
        <v>#VALUE!</v>
      </c>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c r="BY788"/>
      <c r="BZ788"/>
      <c r="CA788"/>
      <c r="CB788"/>
      <c r="CC788"/>
      <c r="CD788"/>
      <c r="CE788"/>
      <c r="CF788"/>
      <c r="CG788"/>
      <c r="CH788"/>
      <c r="CI788"/>
      <c r="CJ788"/>
      <c r="CK788"/>
      <c r="CL788"/>
      <c r="CM788"/>
      <c r="CN788"/>
      <c r="CO788"/>
      <c r="CP788"/>
      <c r="CQ788"/>
      <c r="CR788"/>
      <c r="CS788"/>
      <c r="CT788"/>
      <c r="CU788"/>
      <c r="CV788"/>
      <c r="CW788"/>
      <c r="CX788"/>
      <c r="CY788"/>
      <c r="CZ788"/>
      <c r="DA788"/>
      <c r="DB788"/>
      <c r="DC788"/>
      <c r="DD788"/>
      <c r="DE788"/>
      <c r="DF788"/>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c r="FD788"/>
      <c r="FE788"/>
      <c r="FF788"/>
      <c r="FG788"/>
      <c r="FH788"/>
      <c r="FI788"/>
      <c r="FJ788"/>
      <c r="FK788"/>
      <c r="FL788"/>
      <c r="FM788"/>
      <c r="FN788"/>
      <c r="FO788"/>
      <c r="FP788"/>
      <c r="FQ788"/>
      <c r="FR788"/>
      <c r="FS788"/>
      <c r="FT788"/>
      <c r="FU788"/>
      <c r="FV788"/>
      <c r="FW788"/>
      <c r="FX788"/>
      <c r="FY788"/>
      <c r="FZ788"/>
      <c r="GA788"/>
      <c r="GB788"/>
      <c r="GC788"/>
      <c r="GD788"/>
      <c r="GE788"/>
      <c r="GF788"/>
      <c r="GG788"/>
      <c r="GH788"/>
      <c r="GI788"/>
      <c r="GJ788"/>
      <c r="GK788"/>
      <c r="GL788"/>
      <c r="GM788"/>
      <c r="GN788"/>
      <c r="GO788"/>
      <c r="GP788"/>
      <c r="GQ788"/>
      <c r="GR788"/>
      <c r="GS788"/>
      <c r="GT788"/>
      <c r="GU788"/>
      <c r="GV788"/>
      <c r="GW788"/>
      <c r="GX788"/>
      <c r="GY788"/>
      <c r="GZ788"/>
      <c r="HA788"/>
      <c r="HB788"/>
      <c r="HC788"/>
      <c r="HD788"/>
      <c r="HE788"/>
      <c r="HF788"/>
      <c r="HG788"/>
      <c r="HH788"/>
      <c r="HI788"/>
      <c r="HJ788"/>
      <c r="HK788"/>
      <c r="HL788"/>
      <c r="HM788"/>
      <c r="HN788"/>
      <c r="HO788"/>
      <c r="HP788"/>
      <c r="HQ788"/>
      <c r="HR788"/>
      <c r="HS788"/>
      <c r="HT788"/>
      <c r="HU788"/>
      <c r="HV788"/>
      <c r="HW788"/>
      <c r="HX788"/>
      <c r="HY788"/>
      <c r="HZ788"/>
      <c r="IA788"/>
      <c r="IB788"/>
      <c r="IC788"/>
      <c r="ID788"/>
      <c r="IE788"/>
      <c r="IF788"/>
      <c r="IG788"/>
      <c r="IH788"/>
      <c r="II788"/>
      <c r="IJ788"/>
      <c r="IK788"/>
      <c r="IL788"/>
      <c r="IM788"/>
      <c r="IN788"/>
      <c r="IO788"/>
      <c r="IP788"/>
      <c r="IQ788"/>
      <c r="IR788"/>
      <c r="IS788"/>
      <c r="IT788"/>
      <c r="IU788"/>
      <c r="IV788"/>
    </row>
    <row r="789" spans="1:256" ht="24.9" customHeight="1" thickTop="1" thickBot="1" x14ac:dyDescent="0.3">
      <c r="A789" s="392" t="s">
        <v>2478</v>
      </c>
      <c r="B789" s="427"/>
      <c r="C789" s="427"/>
      <c r="D789" s="427"/>
      <c r="E789" s="427"/>
      <c r="F789" s="427"/>
      <c r="G789" s="427"/>
      <c r="H789" s="427"/>
      <c r="I789" s="427"/>
      <c r="J789" s="427"/>
      <c r="K789" s="427"/>
      <c r="L789" s="427"/>
      <c r="M789" s="427"/>
      <c r="N789" s="427"/>
      <c r="O789" s="427"/>
      <c r="P789" s="427"/>
      <c r="Q789" s="427"/>
      <c r="R789" s="427"/>
      <c r="S789" s="427"/>
      <c r="T789" s="427"/>
      <c r="U789" s="427"/>
      <c r="V789" s="427"/>
      <c r="W789" s="427"/>
      <c r="X789" s="427"/>
      <c r="Y789" s="427"/>
      <c r="Z789" s="427"/>
      <c r="AA789" s="427"/>
      <c r="AB789" s="427"/>
      <c r="AC789" s="428"/>
      <c r="AD789" s="310">
        <f>'Art. 123'!AF752</f>
        <v>3</v>
      </c>
      <c r="AE789" s="94" t="str">
        <f t="shared" si="168"/>
        <v>No aplica</v>
      </c>
      <c r="AF789">
        <f t="shared" si="169"/>
        <v>1.5</v>
      </c>
      <c r="AG789" s="92" t="str">
        <f t="shared" si="170"/>
        <v>No aplica</v>
      </c>
      <c r="AH789" s="95" t="e">
        <f t="shared" si="171"/>
        <v>#VALUE!</v>
      </c>
      <c r="AI789" s="96" t="str">
        <f t="shared" si="172"/>
        <v>No aplica</v>
      </c>
      <c r="AJ789" s="96" t="e">
        <f t="shared" si="173"/>
        <v>#VALUE!</v>
      </c>
      <c r="AK789" s="96" t="e">
        <f t="shared" si="174"/>
        <v>#VALUE!</v>
      </c>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c r="BY789"/>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c r="GS789"/>
      <c r="GT789"/>
      <c r="GU789"/>
      <c r="GV789"/>
      <c r="GW789"/>
      <c r="GX789"/>
      <c r="GY789"/>
      <c r="GZ789"/>
      <c r="HA789"/>
      <c r="HB789"/>
      <c r="HC789"/>
      <c r="HD789"/>
      <c r="HE789"/>
      <c r="HF789"/>
      <c r="HG789"/>
      <c r="HH789"/>
      <c r="HI789"/>
      <c r="HJ789"/>
      <c r="HK789"/>
      <c r="HL789"/>
      <c r="HM789"/>
      <c r="HN789"/>
      <c r="HO789"/>
      <c r="HP789"/>
      <c r="HQ789"/>
      <c r="HR789"/>
      <c r="HS789"/>
      <c r="HT789"/>
      <c r="HU789"/>
      <c r="HV789"/>
      <c r="HW789"/>
      <c r="HX789"/>
      <c r="HY789"/>
      <c r="HZ789"/>
      <c r="IA789"/>
      <c r="IB789"/>
      <c r="IC789"/>
      <c r="ID789"/>
      <c r="IE789"/>
      <c r="IF789"/>
      <c r="IG789"/>
      <c r="IH789"/>
      <c r="II789"/>
      <c r="IJ789"/>
      <c r="IK789"/>
      <c r="IL789"/>
      <c r="IM789"/>
      <c r="IN789"/>
      <c r="IO789"/>
      <c r="IP789"/>
      <c r="IQ789"/>
      <c r="IR789"/>
      <c r="IS789"/>
      <c r="IT789"/>
      <c r="IU789"/>
      <c r="IV789"/>
    </row>
    <row r="790" spans="1:256" ht="24.9" customHeight="1" thickTop="1" x14ac:dyDescent="0.25">
      <c r="A790" s="437" t="s">
        <v>1762</v>
      </c>
      <c r="B790" s="438"/>
      <c r="C790" s="438"/>
      <c r="D790" s="438"/>
      <c r="E790" s="438"/>
      <c r="F790" s="438"/>
      <c r="G790" s="438"/>
      <c r="H790" s="438"/>
      <c r="I790" s="438"/>
      <c r="J790" s="438"/>
      <c r="K790" s="438"/>
      <c r="L790" s="438"/>
      <c r="M790" s="438"/>
      <c r="N790" s="438"/>
      <c r="O790" s="438"/>
      <c r="P790" s="438"/>
      <c r="Q790" s="438"/>
      <c r="R790" s="438"/>
      <c r="S790" s="438"/>
      <c r="T790" s="438"/>
      <c r="U790" s="438"/>
      <c r="V790" s="438"/>
      <c r="W790" s="438"/>
      <c r="X790" s="438"/>
      <c r="Y790" s="438"/>
      <c r="Z790" s="438"/>
      <c r="AA790" s="438"/>
      <c r="AB790" s="438"/>
      <c r="AC790" s="438"/>
      <c r="AD790" s="439"/>
      <c r="AE790" s="94">
        <f>SUM(AE781:AE789)</f>
        <v>0</v>
      </c>
      <c r="AF790" s="61"/>
      <c r="AG790" s="97">
        <f>SUM(AG781:AG789)</f>
        <v>0</v>
      </c>
      <c r="AH790" s="98"/>
      <c r="AI790" s="99"/>
      <c r="AJ790" s="99"/>
      <c r="AK790" s="99"/>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c r="BY790"/>
      <c r="BZ790"/>
      <c r="CA790"/>
      <c r="CB790"/>
      <c r="CC790"/>
      <c r="CD790"/>
      <c r="CE790"/>
      <c r="CF790"/>
      <c r="CG790"/>
      <c r="CH790"/>
      <c r="CI790"/>
      <c r="CJ790"/>
      <c r="CK790"/>
      <c r="CL790"/>
      <c r="CM790"/>
      <c r="CN790"/>
      <c r="CO790"/>
      <c r="CP790"/>
      <c r="CQ790"/>
      <c r="CR790"/>
      <c r="CS790"/>
      <c r="CT790"/>
      <c r="CU790"/>
      <c r="CV790"/>
      <c r="CW790"/>
      <c r="CX790"/>
      <c r="CY790"/>
      <c r="CZ790"/>
      <c r="DA790"/>
      <c r="DB790"/>
      <c r="DC790"/>
      <c r="DD790"/>
      <c r="DE790"/>
      <c r="DF790"/>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c r="FD790"/>
      <c r="FE790"/>
      <c r="FF790"/>
      <c r="FG790"/>
      <c r="FH790"/>
      <c r="FI790"/>
      <c r="FJ790"/>
      <c r="FK790"/>
      <c r="FL790"/>
      <c r="FM790"/>
      <c r="FN790"/>
      <c r="FO790"/>
      <c r="FP790"/>
      <c r="FQ790"/>
      <c r="FR790"/>
      <c r="FS790"/>
      <c r="FT790"/>
      <c r="FU790"/>
      <c r="FV790"/>
      <c r="FW790"/>
      <c r="FX790"/>
      <c r="FY790"/>
      <c r="FZ790"/>
      <c r="GA790"/>
      <c r="GB790"/>
      <c r="GC790"/>
      <c r="GD790"/>
      <c r="GE790"/>
      <c r="GF790"/>
      <c r="GG790"/>
      <c r="GH790"/>
      <c r="GI790"/>
      <c r="GJ790"/>
      <c r="GK790"/>
      <c r="GL790"/>
      <c r="GM790"/>
      <c r="GN790"/>
      <c r="GO790"/>
      <c r="GP790"/>
      <c r="GQ790"/>
      <c r="GR790"/>
      <c r="GS790"/>
      <c r="GT790"/>
      <c r="GU790"/>
      <c r="GV790"/>
      <c r="GW790"/>
      <c r="GX790"/>
      <c r="GY790"/>
      <c r="GZ790"/>
      <c r="HA790"/>
      <c r="HB790"/>
      <c r="HC790"/>
      <c r="HD790"/>
      <c r="HE790"/>
      <c r="HF790"/>
      <c r="HG790"/>
      <c r="HH790"/>
      <c r="HI790"/>
      <c r="HJ790"/>
      <c r="HK790"/>
      <c r="HL790"/>
      <c r="HM790"/>
      <c r="HN790"/>
      <c r="HO790"/>
      <c r="HP790"/>
      <c r="HQ790"/>
      <c r="HR790"/>
      <c r="HS790"/>
      <c r="HT790"/>
      <c r="HU790"/>
      <c r="HV790"/>
      <c r="HW790"/>
      <c r="HX790"/>
      <c r="HY790"/>
      <c r="HZ790"/>
      <c r="IA790"/>
      <c r="IB790"/>
      <c r="IC790"/>
      <c r="ID790"/>
      <c r="IE790"/>
      <c r="IF790"/>
      <c r="IG790"/>
      <c r="IH790"/>
      <c r="II790"/>
      <c r="IJ790"/>
      <c r="IK790"/>
      <c r="IL790"/>
      <c r="IM790"/>
      <c r="IN790"/>
      <c r="IO790"/>
      <c r="IP790"/>
      <c r="IQ790"/>
      <c r="IR790"/>
      <c r="IS790"/>
      <c r="IT790"/>
      <c r="IU790"/>
      <c r="IV790"/>
    </row>
    <row r="791" spans="1:256" ht="24.9" customHeight="1" x14ac:dyDescent="0.25">
      <c r="A791" s="440" t="s">
        <v>1763</v>
      </c>
      <c r="B791" s="441"/>
      <c r="C791" s="441"/>
      <c r="D791" s="441"/>
      <c r="E791" s="441"/>
      <c r="F791" s="441"/>
      <c r="G791" s="441"/>
      <c r="H791" s="441"/>
      <c r="I791" s="441"/>
      <c r="J791" s="441"/>
      <c r="K791" s="441"/>
      <c r="L791" s="441"/>
      <c r="M791" s="441"/>
      <c r="N791" s="441"/>
      <c r="O791" s="441"/>
      <c r="P791" s="441"/>
      <c r="Q791" s="441"/>
      <c r="R791" s="441"/>
      <c r="S791" s="441"/>
      <c r="T791" s="441"/>
      <c r="U791" s="441"/>
      <c r="V791" s="441"/>
      <c r="W791" s="441"/>
      <c r="X791" s="441"/>
      <c r="Y791" s="441"/>
      <c r="Z791" s="441"/>
      <c r="AA791" s="441"/>
      <c r="AB791" s="441"/>
      <c r="AC791" s="441"/>
      <c r="AD791" s="442"/>
      <c r="AE791" s="94">
        <f>AE790/$AE$23*100</f>
        <v>0</v>
      </c>
      <c r="AF791" s="61"/>
      <c r="AG791" s="97"/>
      <c r="AH791" s="98"/>
      <c r="AI791" s="99"/>
      <c r="AJ791" s="99"/>
      <c r="AK791" s="99"/>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c r="BY791"/>
      <c r="BZ791"/>
      <c r="CA791"/>
      <c r="CB791"/>
      <c r="CC791"/>
      <c r="CD791"/>
      <c r="CE791"/>
      <c r="CF791"/>
      <c r="CG791"/>
      <c r="CH791"/>
      <c r="CI791"/>
      <c r="CJ791"/>
      <c r="CK791"/>
      <c r="CL791"/>
      <c r="CM791"/>
      <c r="CN791"/>
      <c r="CO791"/>
      <c r="CP791"/>
      <c r="CQ791"/>
      <c r="CR791"/>
      <c r="CS791"/>
      <c r="CT791"/>
      <c r="CU791"/>
      <c r="CV791"/>
      <c r="CW791"/>
      <c r="CX791"/>
      <c r="CY791"/>
      <c r="CZ791"/>
      <c r="DA791"/>
      <c r="DB791"/>
      <c r="DC791"/>
      <c r="DD791"/>
      <c r="DE791"/>
      <c r="DF791"/>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c r="FD791"/>
      <c r="FE791"/>
      <c r="FF791"/>
      <c r="FG791"/>
      <c r="FH791"/>
      <c r="FI791"/>
      <c r="FJ791"/>
      <c r="FK791"/>
      <c r="FL791"/>
      <c r="FM791"/>
      <c r="FN791"/>
      <c r="FO791"/>
      <c r="FP791"/>
      <c r="FQ791"/>
      <c r="FR791"/>
      <c r="FS791"/>
      <c r="FT791"/>
      <c r="FU791"/>
      <c r="FV791"/>
      <c r="FW791"/>
      <c r="FX791"/>
      <c r="FY791"/>
      <c r="FZ791"/>
      <c r="GA791"/>
      <c r="GB791"/>
      <c r="GC791"/>
      <c r="GD791"/>
      <c r="GE791"/>
      <c r="GF791"/>
      <c r="GG791"/>
      <c r="GH791"/>
      <c r="GI791"/>
      <c r="GJ791"/>
      <c r="GK791"/>
      <c r="GL791"/>
      <c r="GM791"/>
      <c r="GN791"/>
      <c r="GO791"/>
      <c r="GP791"/>
      <c r="GQ791"/>
      <c r="GR791"/>
      <c r="GS791"/>
      <c r="GT791"/>
      <c r="GU791"/>
      <c r="GV791"/>
      <c r="GW791"/>
      <c r="GX791"/>
      <c r="GY791"/>
      <c r="GZ791"/>
      <c r="HA791"/>
      <c r="HB791"/>
      <c r="HC791"/>
      <c r="HD791"/>
      <c r="HE791"/>
      <c r="HF791"/>
      <c r="HG791"/>
      <c r="HH791"/>
      <c r="HI791"/>
      <c r="HJ791"/>
      <c r="HK791"/>
      <c r="HL791"/>
      <c r="HM791"/>
      <c r="HN791"/>
      <c r="HO791"/>
      <c r="HP791"/>
      <c r="HQ791"/>
      <c r="HR791"/>
      <c r="HS791"/>
      <c r="HT791"/>
      <c r="HU791"/>
      <c r="HV791"/>
      <c r="HW791"/>
      <c r="HX791"/>
      <c r="HY791"/>
      <c r="HZ791"/>
      <c r="IA791"/>
      <c r="IB791"/>
      <c r="IC791"/>
      <c r="ID791"/>
      <c r="IE791"/>
      <c r="IF791"/>
      <c r="IG791"/>
      <c r="IH791"/>
      <c r="II791"/>
      <c r="IJ791"/>
      <c r="IK791"/>
      <c r="IL791"/>
      <c r="IM791"/>
      <c r="IN791"/>
      <c r="IO791"/>
      <c r="IP791"/>
      <c r="IQ791"/>
      <c r="IR791"/>
      <c r="IS791"/>
      <c r="IT791"/>
      <c r="IU791"/>
      <c r="IV791"/>
    </row>
    <row r="792" spans="1:256" ht="24.9" customHeight="1" x14ac:dyDescent="0.25">
      <c r="A792" s="107"/>
      <c r="B792" s="107"/>
      <c r="C792" s="107"/>
      <c r="D792" s="107"/>
      <c r="E792" s="107"/>
      <c r="F792" s="107"/>
      <c r="G792" s="107"/>
      <c r="H792" s="107"/>
      <c r="I792" s="107"/>
      <c r="J792" s="107"/>
      <c r="K792" s="107"/>
      <c r="L792" s="107"/>
      <c r="M792" s="107"/>
      <c r="N792" s="107"/>
      <c r="O792" s="107"/>
      <c r="P792" s="107"/>
      <c r="Q792" s="100"/>
      <c r="R792" s="107"/>
      <c r="S792" s="107"/>
      <c r="T792" s="107"/>
      <c r="U792" s="107"/>
      <c r="V792" s="107"/>
      <c r="W792" s="107"/>
      <c r="X792" s="107"/>
      <c r="Y792" s="107"/>
      <c r="Z792" s="107"/>
      <c r="AA792" s="107"/>
      <c r="AB792" s="107"/>
      <c r="AC792" s="107"/>
      <c r="AD792" s="101"/>
      <c r="AE792" s="101"/>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c r="BY792"/>
      <c r="BZ792"/>
      <c r="CA792"/>
      <c r="CB792"/>
      <c r="CC792"/>
      <c r="CD792"/>
      <c r="CE792"/>
      <c r="CF792"/>
      <c r="CG792"/>
      <c r="CH792"/>
      <c r="CI792"/>
      <c r="CJ792"/>
      <c r="CK792"/>
      <c r="CL792"/>
      <c r="CM792"/>
      <c r="CN792"/>
      <c r="CO792"/>
      <c r="CP792"/>
      <c r="CQ792"/>
      <c r="CR792"/>
      <c r="CS792"/>
      <c r="CT792"/>
      <c r="CU792"/>
      <c r="CV792"/>
      <c r="CW792"/>
      <c r="CX792"/>
      <c r="CY792"/>
      <c r="CZ792"/>
      <c r="DA792"/>
      <c r="DB792"/>
      <c r="DC792"/>
      <c r="DD792"/>
      <c r="DE792"/>
      <c r="DF79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c r="FD792"/>
      <c r="FE792"/>
      <c r="FF792"/>
      <c r="FG792"/>
      <c r="FH792"/>
      <c r="FI792"/>
      <c r="FJ792"/>
      <c r="FK792"/>
      <c r="FL792"/>
      <c r="FM792"/>
      <c r="FN792"/>
      <c r="FO792"/>
      <c r="FP792"/>
      <c r="FQ792"/>
      <c r="FR792"/>
      <c r="FS792"/>
      <c r="FT792"/>
      <c r="FU792"/>
      <c r="FV792"/>
      <c r="FW792"/>
      <c r="FX792"/>
      <c r="FY792"/>
      <c r="FZ792"/>
      <c r="GA792"/>
      <c r="GB792"/>
      <c r="GC792"/>
      <c r="GD792"/>
      <c r="GE792"/>
      <c r="GF792"/>
      <c r="GG792"/>
      <c r="GH792"/>
      <c r="GI792"/>
      <c r="GJ792"/>
      <c r="GK792"/>
      <c r="GL792"/>
      <c r="GM792"/>
      <c r="GN792"/>
      <c r="GO792"/>
      <c r="GP792"/>
      <c r="GQ792"/>
      <c r="GR792"/>
      <c r="GS792"/>
      <c r="GT792"/>
      <c r="GU792"/>
      <c r="GV792"/>
      <c r="GW792"/>
      <c r="GX792"/>
      <c r="GY792"/>
      <c r="GZ792"/>
      <c r="HA792"/>
      <c r="HB792"/>
      <c r="HC792"/>
      <c r="HD792"/>
      <c r="HE792"/>
      <c r="HF792"/>
      <c r="HG792"/>
      <c r="HH792"/>
      <c r="HI792"/>
      <c r="HJ792"/>
      <c r="HK792"/>
      <c r="HL792"/>
      <c r="HM792"/>
      <c r="HN792"/>
      <c r="HO792"/>
      <c r="HP792"/>
      <c r="HQ792"/>
      <c r="HR792"/>
      <c r="HS792"/>
      <c r="HT792"/>
      <c r="HU792"/>
      <c r="HV792"/>
      <c r="HW792"/>
      <c r="HX792"/>
      <c r="HY792"/>
      <c r="HZ792"/>
      <c r="IA792"/>
      <c r="IB792"/>
      <c r="IC792"/>
      <c r="ID792"/>
      <c r="IE792"/>
      <c r="IF792"/>
      <c r="IG792"/>
      <c r="IH792"/>
      <c r="II792"/>
      <c r="IJ792"/>
      <c r="IK792"/>
      <c r="IL792"/>
      <c r="IM792"/>
      <c r="IN792"/>
      <c r="IO792"/>
      <c r="IP792"/>
      <c r="IQ792"/>
      <c r="IR792"/>
      <c r="IS792"/>
      <c r="IT792"/>
      <c r="IU792"/>
      <c r="IV792"/>
    </row>
    <row r="793" spans="1:256" ht="24.9" customHeight="1" x14ac:dyDescent="0.25">
      <c r="A793" s="107"/>
      <c r="B793" s="107"/>
      <c r="C793" s="107"/>
      <c r="D793" s="107"/>
      <c r="E793" s="107"/>
      <c r="F793" s="107"/>
      <c r="G793" s="107"/>
      <c r="H793" s="107"/>
      <c r="I793" s="107"/>
      <c r="J793" s="107"/>
      <c r="K793" s="107"/>
      <c r="L793" s="107"/>
      <c r="M793" s="107"/>
      <c r="N793" s="107"/>
      <c r="O793" s="107"/>
      <c r="P793" s="107"/>
      <c r="Q793" s="100"/>
      <c r="R793" s="107"/>
      <c r="S793" s="107"/>
      <c r="T793" s="107"/>
      <c r="U793" s="107"/>
      <c r="V793" s="107"/>
      <c r="W793" s="107"/>
      <c r="X793" s="107"/>
      <c r="Y793" s="107"/>
      <c r="Z793" s="107"/>
      <c r="AA793" s="107"/>
      <c r="AB793" s="107"/>
      <c r="AC793" s="107"/>
      <c r="AD793" s="101"/>
      <c r="AE793" s="101"/>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c r="BY793"/>
      <c r="BZ793"/>
      <c r="CA793"/>
      <c r="CB793"/>
      <c r="CC793"/>
      <c r="CD793"/>
      <c r="CE793"/>
      <c r="CF793"/>
      <c r="CG793"/>
      <c r="CH793"/>
      <c r="CI793"/>
      <c r="CJ793"/>
      <c r="CK793"/>
      <c r="CL793"/>
      <c r="CM793"/>
      <c r="CN793"/>
      <c r="CO793"/>
      <c r="CP793"/>
      <c r="CQ793"/>
      <c r="CR793"/>
      <c r="CS793"/>
      <c r="CT793"/>
      <c r="CU793"/>
      <c r="CV793"/>
      <c r="CW793"/>
      <c r="CX793"/>
      <c r="CY793"/>
      <c r="CZ793"/>
      <c r="DA793"/>
      <c r="DB793"/>
      <c r="DC793"/>
      <c r="DD793"/>
      <c r="DE793"/>
      <c r="DF79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c r="FD793"/>
      <c r="FE793"/>
      <c r="FF793"/>
      <c r="FG793"/>
      <c r="FH793"/>
      <c r="FI793"/>
      <c r="FJ793"/>
      <c r="FK793"/>
      <c r="FL793"/>
      <c r="FM793"/>
      <c r="FN793"/>
      <c r="FO793"/>
      <c r="FP793"/>
      <c r="FQ793"/>
      <c r="FR793"/>
      <c r="FS793"/>
      <c r="FT793"/>
      <c r="FU793"/>
      <c r="FV793"/>
      <c r="FW793"/>
      <c r="FX793"/>
      <c r="FY793"/>
      <c r="FZ793"/>
      <c r="GA793"/>
      <c r="GB793"/>
      <c r="GC793"/>
      <c r="GD793"/>
      <c r="GE793"/>
      <c r="GF793"/>
      <c r="GG793"/>
      <c r="GH793"/>
      <c r="GI793"/>
      <c r="GJ793"/>
      <c r="GK793"/>
      <c r="GL793"/>
      <c r="GM793"/>
      <c r="GN793"/>
      <c r="GO793"/>
      <c r="GP793"/>
      <c r="GQ793"/>
      <c r="GR793"/>
      <c r="GS793"/>
      <c r="GT793"/>
      <c r="GU793"/>
      <c r="GV793"/>
      <c r="GW793"/>
      <c r="GX793"/>
      <c r="GY793"/>
      <c r="GZ793"/>
      <c r="HA793"/>
      <c r="HB793"/>
      <c r="HC793"/>
      <c r="HD793"/>
      <c r="HE793"/>
      <c r="HF793"/>
      <c r="HG793"/>
      <c r="HH793"/>
      <c r="HI793"/>
      <c r="HJ793"/>
      <c r="HK793"/>
      <c r="HL793"/>
      <c r="HM793"/>
      <c r="HN793"/>
      <c r="HO793"/>
      <c r="HP793"/>
      <c r="HQ793"/>
      <c r="HR793"/>
      <c r="HS793"/>
      <c r="HT793"/>
      <c r="HU793"/>
      <c r="HV793"/>
      <c r="HW793"/>
      <c r="HX793"/>
      <c r="HY793"/>
      <c r="HZ793"/>
      <c r="IA793"/>
      <c r="IB793"/>
      <c r="IC793"/>
      <c r="ID793"/>
      <c r="IE793"/>
      <c r="IF793"/>
      <c r="IG793"/>
      <c r="IH793"/>
      <c r="II793"/>
      <c r="IJ793"/>
      <c r="IK793"/>
      <c r="IL793"/>
      <c r="IM793"/>
      <c r="IN793"/>
      <c r="IO793"/>
      <c r="IP793"/>
      <c r="IQ793"/>
      <c r="IR793"/>
      <c r="IS793"/>
      <c r="IT793"/>
      <c r="IU793"/>
      <c r="IV793"/>
    </row>
    <row r="794" spans="1:256" ht="24.9" customHeight="1" x14ac:dyDescent="0.25">
      <c r="A794" s="444" t="s">
        <v>2479</v>
      </c>
      <c r="B794" s="444"/>
      <c r="C794" s="444"/>
      <c r="D794" s="444"/>
      <c r="E794" s="444"/>
      <c r="F794" s="444"/>
      <c r="G794" s="444"/>
      <c r="H794" s="444"/>
      <c r="I794" s="444"/>
      <c r="J794" s="444"/>
      <c r="K794" s="444"/>
      <c r="L794" s="444"/>
      <c r="M794" s="444"/>
      <c r="N794" s="444"/>
      <c r="O794" s="444"/>
      <c r="P794" s="444"/>
      <c r="Q794" s="444"/>
      <c r="R794" s="444"/>
      <c r="S794" s="444"/>
      <c r="T794" s="444"/>
      <c r="U794" s="444"/>
      <c r="V794" s="444"/>
      <c r="W794" s="444"/>
      <c r="X794" s="444"/>
      <c r="Y794" s="444"/>
      <c r="Z794" s="444"/>
      <c r="AA794" s="444"/>
      <c r="AB794" s="444"/>
      <c r="AC794" s="444"/>
      <c r="AD794" s="295"/>
      <c r="AE794" s="295"/>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c r="BY794"/>
      <c r="BZ794"/>
      <c r="CA794"/>
      <c r="CB794"/>
      <c r="CC794"/>
      <c r="CD794"/>
      <c r="CE794"/>
      <c r="CF794"/>
      <c r="CG794"/>
      <c r="CH794"/>
      <c r="CI794"/>
      <c r="CJ794"/>
      <c r="CK794"/>
      <c r="CL794"/>
      <c r="CM794"/>
      <c r="CN794"/>
      <c r="CO794"/>
      <c r="CP794"/>
      <c r="CQ794"/>
      <c r="CR794"/>
      <c r="CS794"/>
      <c r="CT794"/>
      <c r="CU794"/>
      <c r="CV794"/>
      <c r="CW794"/>
      <c r="CX794"/>
      <c r="CY794"/>
      <c r="CZ794"/>
      <c r="DA794"/>
      <c r="DB794"/>
      <c r="DC794"/>
      <c r="DD794"/>
      <c r="DE794"/>
      <c r="DF794"/>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c r="FD794"/>
      <c r="FE794"/>
      <c r="FF794"/>
      <c r="FG794"/>
      <c r="FH794"/>
      <c r="FI794"/>
      <c r="FJ794"/>
      <c r="FK794"/>
      <c r="FL794"/>
      <c r="FM794"/>
      <c r="FN794"/>
      <c r="FO794"/>
      <c r="FP794"/>
      <c r="FQ794"/>
      <c r="FR794"/>
      <c r="FS794"/>
      <c r="FT794"/>
      <c r="FU794"/>
      <c r="FV794"/>
      <c r="FW794"/>
      <c r="FX794"/>
      <c r="FY794"/>
      <c r="FZ794"/>
      <c r="GA794"/>
      <c r="GB794"/>
      <c r="GC794"/>
      <c r="GD794"/>
      <c r="GE794"/>
      <c r="GF794"/>
      <c r="GG794"/>
      <c r="GH794"/>
      <c r="GI794"/>
      <c r="GJ794"/>
      <c r="GK794"/>
      <c r="GL794"/>
      <c r="GM794"/>
      <c r="GN794"/>
      <c r="GO794"/>
      <c r="GP794"/>
      <c r="GQ794"/>
      <c r="GR794"/>
      <c r="GS794"/>
      <c r="GT794"/>
      <c r="GU794"/>
      <c r="GV794"/>
      <c r="GW794"/>
      <c r="GX794"/>
      <c r="GY794"/>
      <c r="GZ794"/>
      <c r="HA794"/>
      <c r="HB794"/>
      <c r="HC794"/>
      <c r="HD794"/>
      <c r="HE794"/>
      <c r="HF794"/>
      <c r="HG794"/>
      <c r="HH794"/>
      <c r="HI794"/>
      <c r="HJ794"/>
      <c r="HK794"/>
      <c r="HL794"/>
      <c r="HM794"/>
      <c r="HN794"/>
      <c r="HO794"/>
      <c r="HP794"/>
      <c r="HQ794"/>
      <c r="HR794"/>
      <c r="HS794"/>
      <c r="HT794"/>
      <c r="HU794"/>
      <c r="HV794"/>
      <c r="HW794"/>
      <c r="HX794"/>
      <c r="HY794"/>
      <c r="HZ794"/>
      <c r="IA794"/>
      <c r="IB794"/>
      <c r="IC794"/>
      <c r="ID794"/>
      <c r="IE794"/>
      <c r="IF794"/>
      <c r="IG794"/>
      <c r="IH794"/>
      <c r="II794"/>
      <c r="IJ794"/>
      <c r="IK794"/>
      <c r="IL794"/>
      <c r="IM794"/>
      <c r="IN794"/>
      <c r="IO794"/>
      <c r="IP794"/>
      <c r="IQ794"/>
      <c r="IR794"/>
      <c r="IS794"/>
      <c r="IT794"/>
      <c r="IU794"/>
      <c r="IV794"/>
    </row>
    <row r="795" spans="1:256" ht="24.9" customHeight="1" x14ac:dyDescent="0.25">
      <c r="A795" s="296"/>
      <c r="B795" s="297"/>
      <c r="C795" s="297"/>
      <c r="D795" s="297"/>
      <c r="E795" s="297"/>
      <c r="F795" s="297"/>
      <c r="G795" s="297"/>
      <c r="H795" s="297"/>
      <c r="I795" s="297"/>
      <c r="J795" s="297"/>
      <c r="K795" s="297"/>
      <c r="L795" s="297"/>
      <c r="M795" s="297"/>
      <c r="N795" s="297"/>
      <c r="O795" s="297"/>
      <c r="P795" s="297"/>
      <c r="Q795" s="298"/>
      <c r="R795" s="297"/>
      <c r="S795" s="297"/>
      <c r="T795" s="297"/>
      <c r="U795" s="297"/>
      <c r="V795" s="297"/>
      <c r="W795" s="297"/>
      <c r="X795" s="297"/>
      <c r="Y795" s="297"/>
      <c r="Z795" s="297"/>
      <c r="AA795" s="297"/>
      <c r="AB795" s="297"/>
      <c r="AC795" s="297"/>
      <c r="AD795" s="299"/>
      <c r="AE795" s="299"/>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c r="BY795"/>
      <c r="BZ795"/>
      <c r="CA795"/>
      <c r="CB795"/>
      <c r="CC795"/>
      <c r="CD795"/>
      <c r="CE795"/>
      <c r="CF795"/>
      <c r="CG795"/>
      <c r="CH795"/>
      <c r="CI795"/>
      <c r="CJ795"/>
      <c r="CK795"/>
      <c r="CL795"/>
      <c r="CM795"/>
      <c r="CN795"/>
      <c r="CO795"/>
      <c r="CP795"/>
      <c r="CQ795"/>
      <c r="CR795"/>
      <c r="CS795"/>
      <c r="CT795"/>
      <c r="CU795"/>
      <c r="CV795"/>
      <c r="CW795"/>
      <c r="CX795"/>
      <c r="CY795"/>
      <c r="CZ795"/>
      <c r="DA795"/>
      <c r="DB795"/>
      <c r="DC795"/>
      <c r="DD795"/>
      <c r="DE795"/>
      <c r="DF795"/>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c r="FD795"/>
      <c r="FE795"/>
      <c r="FF795"/>
      <c r="FG795"/>
      <c r="FH795"/>
      <c r="FI795"/>
      <c r="FJ795"/>
      <c r="FK795"/>
      <c r="FL795"/>
      <c r="FM795"/>
      <c r="FN795"/>
      <c r="FO795"/>
      <c r="FP795"/>
      <c r="FQ795"/>
      <c r="FR795"/>
      <c r="FS795"/>
      <c r="FT795"/>
      <c r="FU795"/>
      <c r="FV795"/>
      <c r="FW795"/>
      <c r="FX795"/>
      <c r="FY795"/>
      <c r="FZ795"/>
      <c r="GA795"/>
      <c r="GB795"/>
      <c r="GC795"/>
      <c r="GD795"/>
      <c r="GE795"/>
      <c r="GF795"/>
      <c r="GG795"/>
      <c r="GH795"/>
      <c r="GI795"/>
      <c r="GJ795"/>
      <c r="GK795"/>
      <c r="GL795"/>
      <c r="GM795"/>
      <c r="GN795"/>
      <c r="GO795"/>
      <c r="GP795"/>
      <c r="GQ795"/>
      <c r="GR795"/>
      <c r="GS795"/>
      <c r="GT795"/>
      <c r="GU795"/>
      <c r="GV795"/>
      <c r="GW795"/>
      <c r="GX795"/>
      <c r="GY795"/>
      <c r="GZ795"/>
      <c r="HA795"/>
      <c r="HB795"/>
      <c r="HC795"/>
      <c r="HD795"/>
      <c r="HE795"/>
      <c r="HF795"/>
      <c r="HG795"/>
      <c r="HH795"/>
      <c r="HI795"/>
      <c r="HJ795"/>
      <c r="HK795"/>
      <c r="HL795"/>
      <c r="HM795"/>
      <c r="HN795"/>
      <c r="HO795"/>
      <c r="HP795"/>
      <c r="HQ795"/>
      <c r="HR795"/>
      <c r="HS795"/>
      <c r="HT795"/>
      <c r="HU795"/>
      <c r="HV795"/>
      <c r="HW795"/>
      <c r="HX795"/>
      <c r="HY795"/>
      <c r="HZ795"/>
      <c r="IA795"/>
      <c r="IB795"/>
      <c r="IC795"/>
      <c r="ID795"/>
      <c r="IE795"/>
      <c r="IF795"/>
      <c r="IG795"/>
      <c r="IH795"/>
      <c r="II795"/>
      <c r="IJ795"/>
      <c r="IK795"/>
      <c r="IL795"/>
      <c r="IM795"/>
      <c r="IN795"/>
      <c r="IO795"/>
      <c r="IP795"/>
      <c r="IQ795"/>
      <c r="IR795"/>
      <c r="IS795"/>
      <c r="IT795"/>
      <c r="IU795"/>
      <c r="IV795"/>
    </row>
    <row r="796" spans="1:256" ht="24.9" customHeight="1" thickBot="1" x14ac:dyDescent="0.3">
      <c r="A796" s="73"/>
      <c r="B796" s="73"/>
      <c r="C796" s="73"/>
      <c r="D796" s="73"/>
      <c r="E796" s="73"/>
      <c r="F796" s="73"/>
      <c r="G796" s="73"/>
      <c r="H796" s="73"/>
      <c r="I796" s="73"/>
      <c r="J796" s="73"/>
      <c r="K796" s="73"/>
      <c r="L796" s="73"/>
      <c r="M796" s="73"/>
      <c r="N796" s="73"/>
      <c r="O796" s="73"/>
      <c r="P796" s="73"/>
      <c r="Q796" s="100"/>
      <c r="R796" s="73"/>
      <c r="S796" s="73"/>
      <c r="T796" s="73"/>
      <c r="U796" s="73"/>
      <c r="V796" s="73"/>
      <c r="W796" s="73"/>
      <c r="X796" s="73"/>
      <c r="Y796" s="73"/>
      <c r="Z796" s="73"/>
      <c r="AA796" s="73"/>
      <c r="AB796" s="73"/>
      <c r="AC796" s="73"/>
      <c r="AD796" s="101"/>
      <c r="AE796" s="101"/>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c r="BY796"/>
      <c r="BZ796"/>
      <c r="CA796"/>
      <c r="CB796"/>
      <c r="CC796"/>
      <c r="CD796"/>
      <c r="CE796"/>
      <c r="CF796"/>
      <c r="CG796"/>
      <c r="CH796"/>
      <c r="CI796"/>
      <c r="CJ796"/>
      <c r="CK796"/>
      <c r="CL796"/>
      <c r="CM796"/>
      <c r="CN796"/>
      <c r="CO796"/>
      <c r="CP796"/>
      <c r="CQ796"/>
      <c r="CR796"/>
      <c r="CS796"/>
      <c r="CT796"/>
      <c r="CU796"/>
      <c r="CV796"/>
      <c r="CW796"/>
      <c r="CX796"/>
      <c r="CY796"/>
      <c r="CZ796"/>
      <c r="DA796"/>
      <c r="DB796"/>
      <c r="DC796"/>
      <c r="DD796"/>
      <c r="DE796"/>
      <c r="DF796"/>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c r="FD796"/>
      <c r="FE796"/>
      <c r="FF796"/>
      <c r="FG796"/>
      <c r="FH796"/>
      <c r="FI796"/>
      <c r="FJ796"/>
      <c r="FK796"/>
      <c r="FL796"/>
      <c r="FM796"/>
      <c r="FN796"/>
      <c r="FO796"/>
      <c r="FP796"/>
      <c r="FQ796"/>
      <c r="FR796"/>
      <c r="FS796"/>
      <c r="FT796"/>
      <c r="FU796"/>
      <c r="FV796"/>
      <c r="FW796"/>
      <c r="FX796"/>
      <c r="FY796"/>
      <c r="FZ796"/>
      <c r="GA796"/>
      <c r="GB796"/>
      <c r="GC796"/>
      <c r="GD796"/>
      <c r="GE796"/>
      <c r="GF796"/>
      <c r="GG796"/>
      <c r="GH796"/>
      <c r="GI796"/>
      <c r="GJ796"/>
      <c r="GK796"/>
      <c r="GL796"/>
      <c r="GM796"/>
      <c r="GN796"/>
      <c r="GO796"/>
      <c r="GP796"/>
      <c r="GQ796"/>
      <c r="GR796"/>
      <c r="GS796"/>
      <c r="GT796"/>
      <c r="GU796"/>
      <c r="GV796"/>
      <c r="GW796"/>
      <c r="GX796"/>
      <c r="GY796"/>
      <c r="GZ796"/>
      <c r="HA796"/>
      <c r="HB796"/>
      <c r="HC796"/>
      <c r="HD796"/>
      <c r="HE796"/>
      <c r="HF796"/>
      <c r="HG796"/>
      <c r="HH796"/>
      <c r="HI796"/>
      <c r="HJ796"/>
      <c r="HK796"/>
      <c r="HL796"/>
      <c r="HM796"/>
      <c r="HN796"/>
      <c r="HO796"/>
      <c r="HP796"/>
      <c r="HQ796"/>
      <c r="HR796"/>
      <c r="HS796"/>
      <c r="HT796"/>
      <c r="HU796"/>
      <c r="HV796"/>
      <c r="HW796"/>
      <c r="HX796"/>
      <c r="HY796"/>
      <c r="HZ796"/>
      <c r="IA796"/>
      <c r="IB796"/>
      <c r="IC796"/>
      <c r="ID796"/>
      <c r="IE796"/>
      <c r="IF796"/>
      <c r="IG796"/>
      <c r="IH796"/>
      <c r="II796"/>
      <c r="IJ796"/>
      <c r="IK796"/>
      <c r="IL796"/>
      <c r="IM796"/>
      <c r="IN796"/>
      <c r="IO796"/>
      <c r="IP796"/>
      <c r="IQ796"/>
      <c r="IR796"/>
      <c r="IS796"/>
      <c r="IT796"/>
      <c r="IU796"/>
      <c r="IV796"/>
    </row>
    <row r="797" spans="1:256" ht="24.9" customHeight="1" thickTop="1" thickBot="1" x14ac:dyDescent="0.3">
      <c r="A797" s="431" t="s">
        <v>163</v>
      </c>
      <c r="B797" s="432"/>
      <c r="C797" s="432"/>
      <c r="D797" s="432"/>
      <c r="E797" s="432"/>
      <c r="F797" s="432"/>
      <c r="G797" s="432"/>
      <c r="H797" s="432"/>
      <c r="I797" s="432"/>
      <c r="J797" s="432"/>
      <c r="K797" s="432"/>
      <c r="L797" s="432"/>
      <c r="M797" s="432"/>
      <c r="N797" s="432"/>
      <c r="O797" s="432"/>
      <c r="P797" s="432"/>
      <c r="Q797" s="432"/>
      <c r="R797" s="432"/>
      <c r="S797" s="432"/>
      <c r="T797" s="432"/>
      <c r="U797" s="432"/>
      <c r="V797" s="432"/>
      <c r="W797" s="432"/>
      <c r="X797" s="432"/>
      <c r="Y797" s="432"/>
      <c r="Z797" s="432"/>
      <c r="AA797" s="432"/>
      <c r="AB797" s="432"/>
      <c r="AC797" s="433"/>
      <c r="AD797" s="66" t="s">
        <v>187</v>
      </c>
      <c r="AE797" s="306" t="s">
        <v>7</v>
      </c>
      <c r="AF797" s="92" t="s">
        <v>1666</v>
      </c>
      <c r="AG797" s="92" t="s">
        <v>1667</v>
      </c>
      <c r="AH797" s="92" t="s">
        <v>1668</v>
      </c>
      <c r="AI797" s="93" t="s">
        <v>1669</v>
      </c>
      <c r="AJ797" s="92"/>
      <c r="AK797" s="93" t="s">
        <v>1670</v>
      </c>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c r="BY797"/>
      <c r="BZ797"/>
      <c r="CA797"/>
      <c r="CB797"/>
      <c r="CC797"/>
      <c r="CD797"/>
      <c r="CE797"/>
      <c r="CF797"/>
      <c r="CG797"/>
      <c r="CH797"/>
      <c r="CI797"/>
      <c r="CJ797"/>
      <c r="CK797"/>
      <c r="CL797"/>
      <c r="CM797"/>
      <c r="CN797"/>
      <c r="CO797"/>
      <c r="CP797"/>
      <c r="CQ797"/>
      <c r="CR797"/>
      <c r="CS797"/>
      <c r="CT797"/>
      <c r="CU797"/>
      <c r="CV797"/>
      <c r="CW797"/>
      <c r="CX797"/>
      <c r="CY797"/>
      <c r="CZ797"/>
      <c r="DA797"/>
      <c r="DB797"/>
      <c r="DC797"/>
      <c r="DD797"/>
      <c r="DE797"/>
      <c r="DF797"/>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c r="FD797"/>
      <c r="FE797"/>
      <c r="FF797"/>
      <c r="FG797"/>
      <c r="FH797"/>
      <c r="FI797"/>
      <c r="FJ797"/>
      <c r="FK797"/>
      <c r="FL797"/>
      <c r="FM797"/>
      <c r="FN797"/>
      <c r="FO797"/>
      <c r="FP797"/>
      <c r="FQ797"/>
      <c r="FR797"/>
      <c r="FS797"/>
      <c r="FT797"/>
      <c r="FU797"/>
      <c r="FV797"/>
      <c r="FW797"/>
      <c r="FX797"/>
      <c r="FY797"/>
      <c r="FZ797"/>
      <c r="GA797"/>
      <c r="GB797"/>
      <c r="GC797"/>
      <c r="GD797"/>
      <c r="GE797"/>
      <c r="GF797"/>
      <c r="GG797"/>
      <c r="GH797"/>
      <c r="GI797"/>
      <c r="GJ797"/>
      <c r="GK797"/>
      <c r="GL797"/>
      <c r="GM797"/>
      <c r="GN797"/>
      <c r="GO797"/>
      <c r="GP797"/>
      <c r="GQ797"/>
      <c r="GR797"/>
      <c r="GS797"/>
      <c r="GT797"/>
      <c r="GU797"/>
      <c r="GV797"/>
      <c r="GW797"/>
      <c r="GX797"/>
      <c r="GY797"/>
      <c r="GZ797"/>
      <c r="HA797"/>
      <c r="HB797"/>
      <c r="HC797"/>
      <c r="HD797"/>
      <c r="HE797"/>
      <c r="HF797"/>
      <c r="HG797"/>
      <c r="HH797"/>
      <c r="HI797"/>
      <c r="HJ797"/>
      <c r="HK797"/>
      <c r="HL797"/>
      <c r="HM797"/>
      <c r="HN797"/>
      <c r="HO797"/>
      <c r="HP797"/>
      <c r="HQ797"/>
      <c r="HR797"/>
      <c r="HS797"/>
      <c r="HT797"/>
      <c r="HU797"/>
      <c r="HV797"/>
      <c r="HW797"/>
      <c r="HX797"/>
      <c r="HY797"/>
      <c r="HZ797"/>
      <c r="IA797"/>
      <c r="IB797"/>
      <c r="IC797"/>
      <c r="ID797"/>
      <c r="IE797"/>
      <c r="IF797"/>
      <c r="IG797"/>
      <c r="IH797"/>
      <c r="II797"/>
      <c r="IJ797"/>
      <c r="IK797"/>
      <c r="IL797"/>
      <c r="IM797"/>
      <c r="IN797"/>
      <c r="IO797"/>
      <c r="IP797"/>
      <c r="IQ797"/>
      <c r="IR797"/>
      <c r="IS797"/>
      <c r="IT797"/>
      <c r="IU797"/>
      <c r="IV797"/>
    </row>
    <row r="798" spans="1:256" ht="24.9" customHeight="1" thickTop="1" thickBot="1" x14ac:dyDescent="0.3">
      <c r="A798" s="392" t="s">
        <v>2480</v>
      </c>
      <c r="B798" s="427"/>
      <c r="C798" s="427"/>
      <c r="D798" s="427"/>
      <c r="E798" s="427"/>
      <c r="F798" s="427"/>
      <c r="G798" s="427"/>
      <c r="H798" s="427"/>
      <c r="I798" s="427"/>
      <c r="J798" s="427"/>
      <c r="K798" s="427"/>
      <c r="L798" s="427"/>
      <c r="M798" s="427"/>
      <c r="N798" s="427"/>
      <c r="O798" s="427"/>
      <c r="P798" s="427"/>
      <c r="Q798" s="427"/>
      <c r="R798" s="427"/>
      <c r="S798" s="427"/>
      <c r="T798" s="427"/>
      <c r="U798" s="427"/>
      <c r="V798" s="427"/>
      <c r="W798" s="427"/>
      <c r="X798" s="427"/>
      <c r="Y798" s="427"/>
      <c r="Z798" s="427"/>
      <c r="AA798" s="427"/>
      <c r="AB798" s="427"/>
      <c r="AC798" s="428"/>
      <c r="AD798" s="310">
        <f>'Art. 123'!AF761</f>
        <v>3</v>
      </c>
      <c r="AE798" s="94" t="str">
        <f t="shared" ref="AE798:AE806" si="175">IF(AG798=1,AK798,AG798)</f>
        <v>No aplica</v>
      </c>
      <c r="AF798">
        <f t="shared" ref="AF798:AF806" si="176">AD798/2</f>
        <v>1.5</v>
      </c>
      <c r="AG798" s="92" t="str">
        <f t="shared" ref="AG798:AG806" si="177">IF(AND(AF798&gt;=0,AF798&lt;=1),1,"No aplica")</f>
        <v>No aplica</v>
      </c>
      <c r="AH798" s="95" t="e">
        <f t="shared" ref="AH798:AH806" si="178">AD798/(AG798*2)</f>
        <v>#VALUE!</v>
      </c>
      <c r="AI798" s="96" t="str">
        <f t="shared" ref="AI798:AI806" si="179">IF(AG798=1,AG798/$AG$807,"No aplica")</f>
        <v>No aplica</v>
      </c>
      <c r="AJ798" s="96" t="e">
        <f t="shared" ref="AJ798:AJ806" si="180">AF798*AI798</f>
        <v>#VALUE!</v>
      </c>
      <c r="AK798" s="96" t="e">
        <f t="shared" ref="AK798:AK806" si="181">AJ798*$AE$23</f>
        <v>#VALUE!</v>
      </c>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c r="BY798"/>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c r="FS798"/>
      <c r="FT798"/>
      <c r="FU798"/>
      <c r="FV798"/>
      <c r="FW798"/>
      <c r="FX798"/>
      <c r="FY798"/>
      <c r="FZ798"/>
      <c r="GA798"/>
      <c r="GB798"/>
      <c r="GC798"/>
      <c r="GD798"/>
      <c r="GE798"/>
      <c r="GF798"/>
      <c r="GG798"/>
      <c r="GH798"/>
      <c r="GI798"/>
      <c r="GJ798"/>
      <c r="GK798"/>
      <c r="GL798"/>
      <c r="GM798"/>
      <c r="GN798"/>
      <c r="GO798"/>
      <c r="GP798"/>
      <c r="GQ798"/>
      <c r="GR798"/>
      <c r="GS798"/>
      <c r="GT798"/>
      <c r="GU798"/>
      <c r="GV798"/>
      <c r="GW798"/>
      <c r="GX798"/>
      <c r="GY798"/>
      <c r="GZ798"/>
      <c r="HA798"/>
      <c r="HB798"/>
      <c r="HC798"/>
      <c r="HD798"/>
      <c r="HE798"/>
      <c r="HF798"/>
      <c r="HG798"/>
      <c r="HH798"/>
      <c r="HI798"/>
      <c r="HJ798"/>
      <c r="HK798"/>
      <c r="HL798"/>
      <c r="HM798"/>
      <c r="HN798"/>
      <c r="HO798"/>
      <c r="HP798"/>
      <c r="HQ798"/>
      <c r="HR798"/>
      <c r="HS798"/>
      <c r="HT798"/>
      <c r="HU798"/>
      <c r="HV798"/>
      <c r="HW798"/>
      <c r="HX798"/>
      <c r="HY798"/>
      <c r="HZ798"/>
      <c r="IA798"/>
      <c r="IB798"/>
      <c r="IC798"/>
      <c r="ID798"/>
      <c r="IE798"/>
      <c r="IF798"/>
      <c r="IG798"/>
      <c r="IH798"/>
      <c r="II798"/>
      <c r="IJ798"/>
      <c r="IK798"/>
      <c r="IL798"/>
      <c r="IM798"/>
      <c r="IN798"/>
      <c r="IO798"/>
      <c r="IP798"/>
      <c r="IQ798"/>
      <c r="IR798"/>
      <c r="IS798"/>
      <c r="IT798"/>
      <c r="IU798"/>
      <c r="IV798"/>
    </row>
    <row r="799" spans="1:256" ht="24.9" customHeight="1" thickTop="1" thickBot="1" x14ac:dyDescent="0.3">
      <c r="A799" s="392" t="s">
        <v>2435</v>
      </c>
      <c r="B799" s="427"/>
      <c r="C799" s="427"/>
      <c r="D799" s="427"/>
      <c r="E799" s="427"/>
      <c r="F799" s="427"/>
      <c r="G799" s="427"/>
      <c r="H799" s="427"/>
      <c r="I799" s="427"/>
      <c r="J799" s="427"/>
      <c r="K799" s="427"/>
      <c r="L799" s="427"/>
      <c r="M799" s="427"/>
      <c r="N799" s="427"/>
      <c r="O799" s="427"/>
      <c r="P799" s="427"/>
      <c r="Q799" s="427"/>
      <c r="R799" s="427"/>
      <c r="S799" s="427"/>
      <c r="T799" s="427"/>
      <c r="U799" s="427"/>
      <c r="V799" s="427"/>
      <c r="W799" s="427"/>
      <c r="X799" s="427"/>
      <c r="Y799" s="427"/>
      <c r="Z799" s="427"/>
      <c r="AA799" s="427"/>
      <c r="AB799" s="427"/>
      <c r="AC799" s="428"/>
      <c r="AD799" s="310">
        <f>'Art. 123'!AF762</f>
        <v>3</v>
      </c>
      <c r="AE799" s="94" t="str">
        <f t="shared" si="175"/>
        <v>No aplica</v>
      </c>
      <c r="AF799">
        <f t="shared" si="176"/>
        <v>1.5</v>
      </c>
      <c r="AG799" s="92" t="str">
        <f t="shared" si="177"/>
        <v>No aplica</v>
      </c>
      <c r="AH799" s="95" t="e">
        <f t="shared" si="178"/>
        <v>#VALUE!</v>
      </c>
      <c r="AI799" s="96" t="str">
        <f t="shared" si="179"/>
        <v>No aplica</v>
      </c>
      <c r="AJ799" s="96" t="e">
        <f t="shared" si="180"/>
        <v>#VALUE!</v>
      </c>
      <c r="AK799" s="96" t="e">
        <f t="shared" si="181"/>
        <v>#VALUE!</v>
      </c>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c r="BY799"/>
      <c r="BZ799"/>
      <c r="CA799"/>
      <c r="CB799"/>
      <c r="CC799"/>
      <c r="CD799"/>
      <c r="CE799"/>
      <c r="CF799"/>
      <c r="CG799"/>
      <c r="CH799"/>
      <c r="CI799"/>
      <c r="CJ799"/>
      <c r="CK799"/>
      <c r="CL799"/>
      <c r="CM799"/>
      <c r="CN799"/>
      <c r="CO799"/>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c r="DU799"/>
      <c r="DV799"/>
      <c r="DW799"/>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c r="FC799"/>
      <c r="FD799"/>
      <c r="FE799"/>
      <c r="FF799"/>
      <c r="FG799"/>
      <c r="FH799"/>
      <c r="FI799"/>
      <c r="FJ799"/>
      <c r="FK799"/>
      <c r="FL799"/>
      <c r="FM799"/>
      <c r="FN799"/>
      <c r="FO799"/>
      <c r="FP799"/>
      <c r="FQ799"/>
      <c r="FR799"/>
      <c r="FS799"/>
      <c r="FT799"/>
      <c r="FU799"/>
      <c r="FV799"/>
      <c r="FW799"/>
      <c r="FX799"/>
      <c r="FY799"/>
      <c r="FZ799"/>
      <c r="GA799"/>
      <c r="GB799"/>
      <c r="GC799"/>
      <c r="GD799"/>
      <c r="GE799"/>
      <c r="GF799"/>
      <c r="GG799"/>
      <c r="GH799"/>
      <c r="GI799"/>
      <c r="GJ799"/>
      <c r="GK799"/>
      <c r="GL799"/>
      <c r="GM799"/>
      <c r="GN799"/>
      <c r="GO799"/>
      <c r="GP799"/>
      <c r="GQ799"/>
      <c r="GR799"/>
      <c r="GS799"/>
      <c r="GT799"/>
      <c r="GU799"/>
      <c r="GV799"/>
      <c r="GW799"/>
      <c r="GX799"/>
      <c r="GY799"/>
      <c r="GZ799"/>
      <c r="HA799"/>
      <c r="HB799"/>
      <c r="HC799"/>
      <c r="HD799"/>
      <c r="HE799"/>
      <c r="HF799"/>
      <c r="HG799"/>
      <c r="HH799"/>
      <c r="HI799"/>
      <c r="HJ799"/>
      <c r="HK799"/>
      <c r="HL799"/>
      <c r="HM799"/>
      <c r="HN799"/>
      <c r="HO799"/>
      <c r="HP799"/>
      <c r="HQ799"/>
      <c r="HR799"/>
      <c r="HS799"/>
      <c r="HT799"/>
      <c r="HU799"/>
      <c r="HV799"/>
      <c r="HW799"/>
      <c r="HX799"/>
      <c r="HY799"/>
      <c r="HZ799"/>
      <c r="IA799"/>
      <c r="IB799"/>
      <c r="IC799"/>
      <c r="ID799"/>
      <c r="IE799"/>
      <c r="IF799"/>
      <c r="IG799"/>
      <c r="IH799"/>
      <c r="II799"/>
      <c r="IJ799"/>
      <c r="IK799"/>
      <c r="IL799"/>
      <c r="IM799"/>
      <c r="IN799"/>
      <c r="IO799"/>
      <c r="IP799"/>
      <c r="IQ799"/>
      <c r="IR799"/>
      <c r="IS799"/>
      <c r="IT799"/>
      <c r="IU799"/>
      <c r="IV799"/>
    </row>
    <row r="800" spans="1:256" ht="24.9" customHeight="1" thickTop="1" thickBot="1" x14ac:dyDescent="0.3">
      <c r="A800" s="392" t="s">
        <v>2436</v>
      </c>
      <c r="B800" s="427"/>
      <c r="C800" s="427"/>
      <c r="D800" s="427"/>
      <c r="E800" s="427"/>
      <c r="F800" s="427"/>
      <c r="G800" s="427"/>
      <c r="H800" s="427"/>
      <c r="I800" s="427"/>
      <c r="J800" s="427"/>
      <c r="K800" s="427"/>
      <c r="L800" s="427"/>
      <c r="M800" s="427"/>
      <c r="N800" s="427"/>
      <c r="O800" s="427"/>
      <c r="P800" s="427"/>
      <c r="Q800" s="427"/>
      <c r="R800" s="427"/>
      <c r="S800" s="427"/>
      <c r="T800" s="427"/>
      <c r="U800" s="427"/>
      <c r="V800" s="427"/>
      <c r="W800" s="427"/>
      <c r="X800" s="427"/>
      <c r="Y800" s="427"/>
      <c r="Z800" s="427"/>
      <c r="AA800" s="427"/>
      <c r="AB800" s="427"/>
      <c r="AC800" s="428"/>
      <c r="AD800" s="310">
        <f>'Art. 123'!AF763</f>
        <v>3</v>
      </c>
      <c r="AE800" s="94" t="str">
        <f t="shared" si="175"/>
        <v>No aplica</v>
      </c>
      <c r="AF800">
        <f t="shared" si="176"/>
        <v>1.5</v>
      </c>
      <c r="AG800" s="92" t="str">
        <f t="shared" si="177"/>
        <v>No aplica</v>
      </c>
      <c r="AH800" s="95" t="e">
        <f t="shared" si="178"/>
        <v>#VALUE!</v>
      </c>
      <c r="AI800" s="96" t="str">
        <f t="shared" si="179"/>
        <v>No aplica</v>
      </c>
      <c r="AJ800" s="96" t="e">
        <f t="shared" si="180"/>
        <v>#VALUE!</v>
      </c>
      <c r="AK800" s="96" t="e">
        <f t="shared" si="181"/>
        <v>#VALUE!</v>
      </c>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c r="BY800"/>
      <c r="BZ800"/>
      <c r="CA800"/>
      <c r="CB800"/>
      <c r="CC800"/>
      <c r="CD800"/>
      <c r="CE800"/>
      <c r="CF800"/>
      <c r="CG800"/>
      <c r="CH800"/>
      <c r="CI800"/>
      <c r="CJ800"/>
      <c r="CK800"/>
      <c r="CL800"/>
      <c r="CM800"/>
      <c r="CN800"/>
      <c r="CO80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c r="DU800"/>
      <c r="DV800"/>
      <c r="DW800"/>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c r="FC800"/>
      <c r="FD800"/>
      <c r="FE800"/>
      <c r="FF800"/>
      <c r="FG800"/>
      <c r="FH800"/>
      <c r="FI800"/>
      <c r="FJ800"/>
      <c r="FK800"/>
      <c r="FL800"/>
      <c r="FM800"/>
      <c r="FN800"/>
      <c r="FO800"/>
      <c r="FP800"/>
      <c r="FQ800"/>
      <c r="FR800"/>
      <c r="FS800"/>
      <c r="FT800"/>
      <c r="FU800"/>
      <c r="FV800"/>
      <c r="FW800"/>
      <c r="FX800"/>
      <c r="FY800"/>
      <c r="FZ800"/>
      <c r="GA800"/>
      <c r="GB800"/>
      <c r="GC800"/>
      <c r="GD800"/>
      <c r="GE800"/>
      <c r="GF800"/>
      <c r="GG800"/>
      <c r="GH800"/>
      <c r="GI800"/>
      <c r="GJ800"/>
      <c r="GK800"/>
      <c r="GL800"/>
      <c r="GM800"/>
      <c r="GN800"/>
      <c r="GO800"/>
      <c r="GP800"/>
      <c r="GQ800"/>
      <c r="GR800"/>
      <c r="GS800"/>
      <c r="GT800"/>
      <c r="GU800"/>
      <c r="GV800"/>
      <c r="GW800"/>
      <c r="GX800"/>
      <c r="GY800"/>
      <c r="GZ800"/>
      <c r="HA800"/>
      <c r="HB800"/>
      <c r="HC800"/>
      <c r="HD800"/>
      <c r="HE800"/>
      <c r="HF800"/>
      <c r="HG800"/>
      <c r="HH800"/>
      <c r="HI800"/>
      <c r="HJ800"/>
      <c r="HK800"/>
      <c r="HL800"/>
      <c r="HM800"/>
      <c r="HN800"/>
      <c r="HO800"/>
      <c r="HP800"/>
      <c r="HQ800"/>
      <c r="HR800"/>
      <c r="HS800"/>
      <c r="HT800"/>
      <c r="HU800"/>
      <c r="HV800"/>
      <c r="HW800"/>
      <c r="HX800"/>
      <c r="HY800"/>
      <c r="HZ800"/>
      <c r="IA800"/>
      <c r="IB800"/>
      <c r="IC800"/>
      <c r="ID800"/>
      <c r="IE800"/>
      <c r="IF800"/>
      <c r="IG800"/>
      <c r="IH800"/>
      <c r="II800"/>
      <c r="IJ800"/>
      <c r="IK800"/>
      <c r="IL800"/>
      <c r="IM800"/>
      <c r="IN800"/>
      <c r="IO800"/>
      <c r="IP800"/>
      <c r="IQ800"/>
      <c r="IR800"/>
      <c r="IS800"/>
      <c r="IT800"/>
      <c r="IU800"/>
      <c r="IV800"/>
    </row>
    <row r="801" spans="1:256" ht="24.9" customHeight="1" thickTop="1" thickBot="1" x14ac:dyDescent="0.3">
      <c r="A801" s="392" t="s">
        <v>2301</v>
      </c>
      <c r="B801" s="427"/>
      <c r="C801" s="427"/>
      <c r="D801" s="427"/>
      <c r="E801" s="427"/>
      <c r="F801" s="427"/>
      <c r="G801" s="427"/>
      <c r="H801" s="427"/>
      <c r="I801" s="427"/>
      <c r="J801" s="427"/>
      <c r="K801" s="427"/>
      <c r="L801" s="427"/>
      <c r="M801" s="427"/>
      <c r="N801" s="427"/>
      <c r="O801" s="427"/>
      <c r="P801" s="427"/>
      <c r="Q801" s="427"/>
      <c r="R801" s="427"/>
      <c r="S801" s="427"/>
      <c r="T801" s="427"/>
      <c r="U801" s="427"/>
      <c r="V801" s="427"/>
      <c r="W801" s="427"/>
      <c r="X801" s="427"/>
      <c r="Y801" s="427"/>
      <c r="Z801" s="427"/>
      <c r="AA801" s="427"/>
      <c r="AB801" s="427"/>
      <c r="AC801" s="428"/>
      <c r="AD801" s="310">
        <f>'Art. 123'!AF764</f>
        <v>3</v>
      </c>
      <c r="AE801" s="94" t="str">
        <f t="shared" si="175"/>
        <v>No aplica</v>
      </c>
      <c r="AF801">
        <f t="shared" si="176"/>
        <v>1.5</v>
      </c>
      <c r="AG801" s="92" t="str">
        <f t="shared" si="177"/>
        <v>No aplica</v>
      </c>
      <c r="AH801" s="95" t="e">
        <f t="shared" si="178"/>
        <v>#VALUE!</v>
      </c>
      <c r="AI801" s="96" t="str">
        <f t="shared" si="179"/>
        <v>No aplica</v>
      </c>
      <c r="AJ801" s="96" t="e">
        <f t="shared" si="180"/>
        <v>#VALUE!</v>
      </c>
      <c r="AK801" s="96" t="e">
        <f t="shared" si="181"/>
        <v>#VALUE!</v>
      </c>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c r="BY801"/>
      <c r="BZ801"/>
      <c r="CA801"/>
      <c r="CB801"/>
      <c r="CC801"/>
      <c r="CD801"/>
      <c r="CE801"/>
      <c r="CF801"/>
      <c r="CG801"/>
      <c r="CH801"/>
      <c r="CI801"/>
      <c r="CJ801"/>
      <c r="CK801"/>
      <c r="CL801"/>
      <c r="CM801"/>
      <c r="CN801"/>
      <c r="CO801"/>
      <c r="CP801"/>
      <c r="CQ801"/>
      <c r="CR801"/>
      <c r="CS801"/>
      <c r="CT801"/>
      <c r="CU801"/>
      <c r="CV801"/>
      <c r="CW801"/>
      <c r="CX801"/>
      <c r="CY801"/>
      <c r="CZ801"/>
      <c r="DA801"/>
      <c r="DB801"/>
      <c r="DC801"/>
      <c r="DD801"/>
      <c r="DE801"/>
      <c r="DF801"/>
      <c r="DG801"/>
      <c r="DH801"/>
      <c r="DI801"/>
      <c r="DJ801"/>
      <c r="DK801"/>
      <c r="DL801"/>
      <c r="DM801"/>
      <c r="DN801"/>
      <c r="DO801"/>
      <c r="DP801"/>
      <c r="DQ801"/>
      <c r="DR801"/>
      <c r="DS801"/>
      <c r="DT801"/>
      <c r="DU801"/>
      <c r="DV801"/>
      <c r="DW801"/>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c r="FC801"/>
      <c r="FD801"/>
      <c r="FE801"/>
      <c r="FF801"/>
      <c r="FG801"/>
      <c r="FH801"/>
      <c r="FI801"/>
      <c r="FJ801"/>
      <c r="FK801"/>
      <c r="FL801"/>
      <c r="FM801"/>
      <c r="FN801"/>
      <c r="FO801"/>
      <c r="FP801"/>
      <c r="FQ801"/>
      <c r="FR801"/>
      <c r="FS801"/>
      <c r="FT801"/>
      <c r="FU801"/>
      <c r="FV801"/>
      <c r="FW801"/>
      <c r="FX801"/>
      <c r="FY801"/>
      <c r="FZ801"/>
      <c r="GA801"/>
      <c r="GB801"/>
      <c r="GC801"/>
      <c r="GD801"/>
      <c r="GE801"/>
      <c r="GF801"/>
      <c r="GG801"/>
      <c r="GH801"/>
      <c r="GI801"/>
      <c r="GJ801"/>
      <c r="GK801"/>
      <c r="GL801"/>
      <c r="GM801"/>
      <c r="GN801"/>
      <c r="GO801"/>
      <c r="GP801"/>
      <c r="GQ801"/>
      <c r="GR801"/>
      <c r="GS801"/>
      <c r="GT801"/>
      <c r="GU801"/>
      <c r="GV801"/>
      <c r="GW801"/>
      <c r="GX801"/>
      <c r="GY801"/>
      <c r="GZ801"/>
      <c r="HA801"/>
      <c r="HB801"/>
      <c r="HC801"/>
      <c r="HD801"/>
      <c r="HE801"/>
      <c r="HF801"/>
      <c r="HG801"/>
      <c r="HH801"/>
      <c r="HI801"/>
      <c r="HJ801"/>
      <c r="HK801"/>
      <c r="HL801"/>
      <c r="HM801"/>
      <c r="HN801"/>
      <c r="HO801"/>
      <c r="HP801"/>
      <c r="HQ801"/>
      <c r="HR801"/>
      <c r="HS801"/>
      <c r="HT801"/>
      <c r="HU801"/>
      <c r="HV801"/>
      <c r="HW801"/>
      <c r="HX801"/>
      <c r="HY801"/>
      <c r="HZ801"/>
      <c r="IA801"/>
      <c r="IB801"/>
      <c r="IC801"/>
      <c r="ID801"/>
      <c r="IE801"/>
      <c r="IF801"/>
      <c r="IG801"/>
      <c r="IH801"/>
      <c r="II801"/>
      <c r="IJ801"/>
      <c r="IK801"/>
      <c r="IL801"/>
      <c r="IM801"/>
      <c r="IN801"/>
      <c r="IO801"/>
      <c r="IP801"/>
      <c r="IQ801"/>
      <c r="IR801"/>
      <c r="IS801"/>
      <c r="IT801"/>
      <c r="IU801"/>
      <c r="IV801"/>
    </row>
    <row r="802" spans="1:256" ht="24.9" customHeight="1" thickTop="1" thickBot="1" x14ac:dyDescent="0.3">
      <c r="A802" s="434" t="s">
        <v>2481</v>
      </c>
      <c r="B802" s="435"/>
      <c r="C802" s="435"/>
      <c r="D802" s="435"/>
      <c r="E802" s="435"/>
      <c r="F802" s="435"/>
      <c r="G802" s="435"/>
      <c r="H802" s="435"/>
      <c r="I802" s="435"/>
      <c r="J802" s="435"/>
      <c r="K802" s="435"/>
      <c r="L802" s="435"/>
      <c r="M802" s="435"/>
      <c r="N802" s="435"/>
      <c r="O802" s="435"/>
      <c r="P802" s="435"/>
      <c r="Q802" s="435"/>
      <c r="R802" s="435"/>
      <c r="S802" s="435"/>
      <c r="T802" s="435"/>
      <c r="U802" s="435"/>
      <c r="V802" s="435"/>
      <c r="W802" s="435"/>
      <c r="X802" s="435"/>
      <c r="Y802" s="435"/>
      <c r="Z802" s="435"/>
      <c r="AA802" s="435"/>
      <c r="AB802" s="435"/>
      <c r="AC802" s="436"/>
      <c r="AD802" s="310">
        <f>'Art. 123'!AF765</f>
        <v>3</v>
      </c>
      <c r="AE802" s="94" t="str">
        <f t="shared" si="175"/>
        <v>No aplica</v>
      </c>
      <c r="AF802">
        <f t="shared" si="176"/>
        <v>1.5</v>
      </c>
      <c r="AG802" s="92" t="str">
        <f t="shared" si="177"/>
        <v>No aplica</v>
      </c>
      <c r="AH802" s="95" t="e">
        <f t="shared" si="178"/>
        <v>#VALUE!</v>
      </c>
      <c r="AI802" s="96" t="str">
        <f t="shared" si="179"/>
        <v>No aplica</v>
      </c>
      <c r="AJ802" s="96" t="e">
        <f t="shared" si="180"/>
        <v>#VALUE!</v>
      </c>
      <c r="AK802" s="96" t="e">
        <f t="shared" si="181"/>
        <v>#VALUE!</v>
      </c>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c r="BY802"/>
      <c r="BZ802"/>
      <c r="CA802"/>
      <c r="CB802"/>
      <c r="CC802"/>
      <c r="CD802"/>
      <c r="CE802"/>
      <c r="CF802"/>
      <c r="CG802"/>
      <c r="CH802"/>
      <c r="CI802"/>
      <c r="CJ802"/>
      <c r="CK802"/>
      <c r="CL802"/>
      <c r="CM802"/>
      <c r="CN802"/>
      <c r="CO802"/>
      <c r="CP802"/>
      <c r="CQ802"/>
      <c r="CR802"/>
      <c r="CS802"/>
      <c r="CT802"/>
      <c r="CU802"/>
      <c r="CV802"/>
      <c r="CW802"/>
      <c r="CX802"/>
      <c r="CY802"/>
      <c r="CZ802"/>
      <c r="DA802"/>
      <c r="DB802"/>
      <c r="DC802"/>
      <c r="DD802"/>
      <c r="DE802"/>
      <c r="DF802"/>
      <c r="DG802"/>
      <c r="DH802"/>
      <c r="DI802"/>
      <c r="DJ802"/>
      <c r="DK802"/>
      <c r="DL802"/>
      <c r="DM802"/>
      <c r="DN802"/>
      <c r="DO802"/>
      <c r="DP802"/>
      <c r="DQ802"/>
      <c r="DR802"/>
      <c r="DS802"/>
      <c r="DT802"/>
      <c r="DU802"/>
      <c r="DV802"/>
      <c r="DW802"/>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c r="FC802"/>
      <c r="FD802"/>
      <c r="FE802"/>
      <c r="FF802"/>
      <c r="FG802"/>
      <c r="FH802"/>
      <c r="FI802"/>
      <c r="FJ802"/>
      <c r="FK802"/>
      <c r="FL802"/>
      <c r="FM802"/>
      <c r="FN802"/>
      <c r="FO802"/>
      <c r="FP802"/>
      <c r="FQ802"/>
      <c r="FR802"/>
      <c r="FS802"/>
      <c r="FT802"/>
      <c r="FU802"/>
      <c r="FV802"/>
      <c r="FW802"/>
      <c r="FX802"/>
      <c r="FY802"/>
      <c r="FZ802"/>
      <c r="GA802"/>
      <c r="GB802"/>
      <c r="GC802"/>
      <c r="GD802"/>
      <c r="GE802"/>
      <c r="GF802"/>
      <c r="GG802"/>
      <c r="GH802"/>
      <c r="GI802"/>
      <c r="GJ802"/>
      <c r="GK802"/>
      <c r="GL802"/>
      <c r="GM802"/>
      <c r="GN802"/>
      <c r="GO802"/>
      <c r="GP802"/>
      <c r="GQ802"/>
      <c r="GR802"/>
      <c r="GS802"/>
      <c r="GT802"/>
      <c r="GU802"/>
      <c r="GV802"/>
      <c r="GW802"/>
      <c r="GX802"/>
      <c r="GY802"/>
      <c r="GZ802"/>
      <c r="HA802"/>
      <c r="HB802"/>
      <c r="HC802"/>
      <c r="HD802"/>
      <c r="HE802"/>
      <c r="HF802"/>
      <c r="HG802"/>
      <c r="HH802"/>
      <c r="HI802"/>
      <c r="HJ802"/>
      <c r="HK802"/>
      <c r="HL802"/>
      <c r="HM802"/>
      <c r="HN802"/>
      <c r="HO802"/>
      <c r="HP802"/>
      <c r="HQ802"/>
      <c r="HR802"/>
      <c r="HS802"/>
      <c r="HT802"/>
      <c r="HU802"/>
      <c r="HV802"/>
      <c r="HW802"/>
      <c r="HX802"/>
      <c r="HY802"/>
      <c r="HZ802"/>
      <c r="IA802"/>
      <c r="IB802"/>
      <c r="IC802"/>
      <c r="ID802"/>
      <c r="IE802"/>
      <c r="IF802"/>
      <c r="IG802"/>
      <c r="IH802"/>
      <c r="II802"/>
      <c r="IJ802"/>
      <c r="IK802"/>
      <c r="IL802"/>
      <c r="IM802"/>
      <c r="IN802"/>
      <c r="IO802"/>
      <c r="IP802"/>
      <c r="IQ802"/>
      <c r="IR802"/>
      <c r="IS802"/>
      <c r="IT802"/>
      <c r="IU802"/>
      <c r="IV802"/>
    </row>
    <row r="803" spans="1:256" ht="24.9" customHeight="1" thickTop="1" thickBot="1" x14ac:dyDescent="0.3">
      <c r="A803" s="434" t="s">
        <v>2482</v>
      </c>
      <c r="B803" s="435"/>
      <c r="C803" s="435"/>
      <c r="D803" s="435"/>
      <c r="E803" s="435"/>
      <c r="F803" s="435"/>
      <c r="G803" s="435"/>
      <c r="H803" s="435"/>
      <c r="I803" s="435"/>
      <c r="J803" s="435"/>
      <c r="K803" s="435"/>
      <c r="L803" s="435"/>
      <c r="M803" s="435"/>
      <c r="N803" s="435"/>
      <c r="O803" s="435"/>
      <c r="P803" s="435"/>
      <c r="Q803" s="435"/>
      <c r="R803" s="435"/>
      <c r="S803" s="435"/>
      <c r="T803" s="435"/>
      <c r="U803" s="435"/>
      <c r="V803" s="435"/>
      <c r="W803" s="435"/>
      <c r="X803" s="435"/>
      <c r="Y803" s="435"/>
      <c r="Z803" s="435"/>
      <c r="AA803" s="435"/>
      <c r="AB803" s="435"/>
      <c r="AC803" s="436"/>
      <c r="AD803" s="310">
        <f>'Art. 123'!AF766</f>
        <v>3</v>
      </c>
      <c r="AE803" s="94" t="str">
        <f t="shared" si="175"/>
        <v>No aplica</v>
      </c>
      <c r="AF803">
        <f t="shared" si="176"/>
        <v>1.5</v>
      </c>
      <c r="AG803" s="92" t="str">
        <f t="shared" si="177"/>
        <v>No aplica</v>
      </c>
      <c r="AH803" s="95" t="e">
        <f t="shared" si="178"/>
        <v>#VALUE!</v>
      </c>
      <c r="AI803" s="96" t="str">
        <f t="shared" si="179"/>
        <v>No aplica</v>
      </c>
      <c r="AJ803" s="96" t="e">
        <f t="shared" si="180"/>
        <v>#VALUE!</v>
      </c>
      <c r="AK803" s="96" t="e">
        <f t="shared" si="181"/>
        <v>#VALUE!</v>
      </c>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c r="BY803"/>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c r="GS803"/>
      <c r="GT803"/>
      <c r="GU803"/>
      <c r="GV803"/>
      <c r="GW803"/>
      <c r="GX803"/>
      <c r="GY803"/>
      <c r="GZ803"/>
      <c r="HA803"/>
      <c r="HB803"/>
      <c r="HC803"/>
      <c r="HD803"/>
      <c r="HE803"/>
      <c r="HF803"/>
      <c r="HG803"/>
      <c r="HH803"/>
      <c r="HI803"/>
      <c r="HJ803"/>
      <c r="HK803"/>
      <c r="HL803"/>
      <c r="HM803"/>
      <c r="HN803"/>
      <c r="HO803"/>
      <c r="HP803"/>
      <c r="HQ803"/>
      <c r="HR803"/>
      <c r="HS803"/>
      <c r="HT803"/>
      <c r="HU803"/>
      <c r="HV803"/>
      <c r="HW803"/>
      <c r="HX803"/>
      <c r="HY803"/>
      <c r="HZ803"/>
      <c r="IA803"/>
      <c r="IB803"/>
      <c r="IC803"/>
      <c r="ID803"/>
      <c r="IE803"/>
      <c r="IF803"/>
      <c r="IG803"/>
      <c r="IH803"/>
      <c r="II803"/>
      <c r="IJ803"/>
      <c r="IK803"/>
      <c r="IL803"/>
      <c r="IM803"/>
      <c r="IN803"/>
      <c r="IO803"/>
      <c r="IP803"/>
      <c r="IQ803"/>
      <c r="IR803"/>
      <c r="IS803"/>
      <c r="IT803"/>
      <c r="IU803"/>
      <c r="IV803"/>
    </row>
    <row r="804" spans="1:256" ht="24.9" customHeight="1" thickTop="1" thickBot="1" x14ac:dyDescent="0.3">
      <c r="A804" s="392" t="s">
        <v>2483</v>
      </c>
      <c r="B804" s="427"/>
      <c r="C804" s="427"/>
      <c r="D804" s="427"/>
      <c r="E804" s="427"/>
      <c r="F804" s="427"/>
      <c r="G804" s="427"/>
      <c r="H804" s="427"/>
      <c r="I804" s="427"/>
      <c r="J804" s="427"/>
      <c r="K804" s="427"/>
      <c r="L804" s="427"/>
      <c r="M804" s="427"/>
      <c r="N804" s="427"/>
      <c r="O804" s="427"/>
      <c r="P804" s="427"/>
      <c r="Q804" s="427"/>
      <c r="R804" s="427"/>
      <c r="S804" s="427"/>
      <c r="T804" s="427"/>
      <c r="U804" s="427"/>
      <c r="V804" s="427"/>
      <c r="W804" s="427"/>
      <c r="X804" s="427"/>
      <c r="Y804" s="427"/>
      <c r="Z804" s="427"/>
      <c r="AA804" s="427"/>
      <c r="AB804" s="427"/>
      <c r="AC804" s="428"/>
      <c r="AD804" s="310">
        <f>'Art. 123'!AF767</f>
        <v>3</v>
      </c>
      <c r="AE804" s="94" t="str">
        <f t="shared" si="175"/>
        <v>No aplica</v>
      </c>
      <c r="AF804">
        <f t="shared" si="176"/>
        <v>1.5</v>
      </c>
      <c r="AG804" s="92" t="str">
        <f t="shared" si="177"/>
        <v>No aplica</v>
      </c>
      <c r="AH804" s="95" t="e">
        <f t="shared" si="178"/>
        <v>#VALUE!</v>
      </c>
      <c r="AI804" s="96" t="str">
        <f t="shared" si="179"/>
        <v>No aplica</v>
      </c>
      <c r="AJ804" s="96" t="e">
        <f t="shared" si="180"/>
        <v>#VALUE!</v>
      </c>
      <c r="AK804" s="96" t="e">
        <f t="shared" si="181"/>
        <v>#VALUE!</v>
      </c>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c r="BY804"/>
      <c r="BZ804"/>
      <c r="CA804"/>
      <c r="CB804"/>
      <c r="CC804"/>
      <c r="CD804"/>
      <c r="CE804"/>
      <c r="CF804"/>
      <c r="CG804"/>
      <c r="CH804"/>
      <c r="CI804"/>
      <c r="CJ804"/>
      <c r="CK804"/>
      <c r="CL804"/>
      <c r="CM804"/>
      <c r="CN804"/>
      <c r="CO804"/>
      <c r="CP804"/>
      <c r="CQ804"/>
      <c r="CR804"/>
      <c r="CS804"/>
      <c r="CT804"/>
      <c r="CU804"/>
      <c r="CV804"/>
      <c r="CW804"/>
      <c r="CX804"/>
      <c r="CY804"/>
      <c r="CZ804"/>
      <c r="DA804"/>
      <c r="DB804"/>
      <c r="DC804"/>
      <c r="DD804"/>
      <c r="DE804"/>
      <c r="DF804"/>
      <c r="DG804"/>
      <c r="DH804"/>
      <c r="DI804"/>
      <c r="DJ804"/>
      <c r="DK804"/>
      <c r="DL804"/>
      <c r="DM804"/>
      <c r="DN804"/>
      <c r="DO804"/>
      <c r="DP804"/>
      <c r="DQ804"/>
      <c r="DR804"/>
      <c r="DS804"/>
      <c r="DT804"/>
      <c r="DU804"/>
      <c r="DV804"/>
      <c r="DW80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c r="FC804"/>
      <c r="FD804"/>
      <c r="FE804"/>
      <c r="FF804"/>
      <c r="FG804"/>
      <c r="FH804"/>
      <c r="FI804"/>
      <c r="FJ804"/>
      <c r="FK804"/>
      <c r="FL804"/>
      <c r="FM804"/>
      <c r="FN804"/>
      <c r="FO804"/>
      <c r="FP804"/>
      <c r="FQ804"/>
      <c r="FR804"/>
      <c r="FS804"/>
      <c r="FT804"/>
      <c r="FU804"/>
      <c r="FV804"/>
      <c r="FW804"/>
      <c r="FX804"/>
      <c r="FY804"/>
      <c r="FZ804"/>
      <c r="GA804"/>
      <c r="GB804"/>
      <c r="GC804"/>
      <c r="GD804"/>
      <c r="GE804"/>
      <c r="GF804"/>
      <c r="GG804"/>
      <c r="GH804"/>
      <c r="GI804"/>
      <c r="GJ804"/>
      <c r="GK804"/>
      <c r="GL804"/>
      <c r="GM804"/>
      <c r="GN804"/>
      <c r="GO804"/>
      <c r="GP804"/>
      <c r="GQ804"/>
      <c r="GR804"/>
      <c r="GS804"/>
      <c r="GT804"/>
      <c r="GU804"/>
      <c r="GV804"/>
      <c r="GW804"/>
      <c r="GX804"/>
      <c r="GY804"/>
      <c r="GZ804"/>
      <c r="HA804"/>
      <c r="HB804"/>
      <c r="HC804"/>
      <c r="HD804"/>
      <c r="HE804"/>
      <c r="HF804"/>
      <c r="HG804"/>
      <c r="HH804"/>
      <c r="HI804"/>
      <c r="HJ804"/>
      <c r="HK804"/>
      <c r="HL804"/>
      <c r="HM804"/>
      <c r="HN804"/>
      <c r="HO804"/>
      <c r="HP804"/>
      <c r="HQ804"/>
      <c r="HR804"/>
      <c r="HS804"/>
      <c r="HT804"/>
      <c r="HU804"/>
      <c r="HV804"/>
      <c r="HW804"/>
      <c r="HX804"/>
      <c r="HY804"/>
      <c r="HZ804"/>
      <c r="IA804"/>
      <c r="IB804"/>
      <c r="IC804"/>
      <c r="ID804"/>
      <c r="IE804"/>
      <c r="IF804"/>
      <c r="IG804"/>
      <c r="IH804"/>
      <c r="II804"/>
      <c r="IJ804"/>
      <c r="IK804"/>
      <c r="IL804"/>
      <c r="IM804"/>
      <c r="IN804"/>
      <c r="IO804"/>
      <c r="IP804"/>
      <c r="IQ804"/>
      <c r="IR804"/>
      <c r="IS804"/>
      <c r="IT804"/>
      <c r="IU804"/>
      <c r="IV804"/>
    </row>
    <row r="805" spans="1:256" ht="24.9" customHeight="1" thickTop="1" thickBot="1" x14ac:dyDescent="0.3">
      <c r="A805" s="392" t="s">
        <v>2484</v>
      </c>
      <c r="B805" s="427"/>
      <c r="C805" s="427"/>
      <c r="D805" s="427"/>
      <c r="E805" s="427"/>
      <c r="F805" s="427"/>
      <c r="G805" s="427"/>
      <c r="H805" s="427"/>
      <c r="I805" s="427"/>
      <c r="J805" s="427"/>
      <c r="K805" s="427"/>
      <c r="L805" s="427"/>
      <c r="M805" s="427"/>
      <c r="N805" s="427"/>
      <c r="O805" s="427"/>
      <c r="P805" s="427"/>
      <c r="Q805" s="427"/>
      <c r="R805" s="427"/>
      <c r="S805" s="427"/>
      <c r="T805" s="427"/>
      <c r="U805" s="427"/>
      <c r="V805" s="427"/>
      <c r="W805" s="427"/>
      <c r="X805" s="427"/>
      <c r="Y805" s="427"/>
      <c r="Z805" s="427"/>
      <c r="AA805" s="427"/>
      <c r="AB805" s="427"/>
      <c r="AC805" s="428"/>
      <c r="AD805" s="310">
        <f>'Art. 123'!AF768</f>
        <v>3</v>
      </c>
      <c r="AE805" s="94" t="str">
        <f t="shared" si="175"/>
        <v>No aplica</v>
      </c>
      <c r="AF805">
        <f t="shared" si="176"/>
        <v>1.5</v>
      </c>
      <c r="AG805" s="92" t="str">
        <f t="shared" si="177"/>
        <v>No aplica</v>
      </c>
      <c r="AH805" s="95" t="e">
        <f t="shared" si="178"/>
        <v>#VALUE!</v>
      </c>
      <c r="AI805" s="96" t="str">
        <f t="shared" si="179"/>
        <v>No aplica</v>
      </c>
      <c r="AJ805" s="96" t="e">
        <f t="shared" si="180"/>
        <v>#VALUE!</v>
      </c>
      <c r="AK805" s="96" t="e">
        <f t="shared" si="181"/>
        <v>#VALUE!</v>
      </c>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c r="BY805"/>
      <c r="BZ805"/>
      <c r="CA805"/>
      <c r="CB805"/>
      <c r="CC805"/>
      <c r="CD805"/>
      <c r="CE805"/>
      <c r="CF805"/>
      <c r="CG805"/>
      <c r="CH805"/>
      <c r="CI805"/>
      <c r="CJ805"/>
      <c r="CK805"/>
      <c r="CL805"/>
      <c r="CM805"/>
      <c r="CN805"/>
      <c r="CO805"/>
      <c r="CP805"/>
      <c r="CQ805"/>
      <c r="CR805"/>
      <c r="CS805"/>
      <c r="CT805"/>
      <c r="CU805"/>
      <c r="CV805"/>
      <c r="CW805"/>
      <c r="CX805"/>
      <c r="CY805"/>
      <c r="CZ805"/>
      <c r="DA805"/>
      <c r="DB805"/>
      <c r="DC805"/>
      <c r="DD805"/>
      <c r="DE805"/>
      <c r="DF805"/>
      <c r="DG805"/>
      <c r="DH805"/>
      <c r="DI805"/>
      <c r="DJ805"/>
      <c r="DK805"/>
      <c r="DL805"/>
      <c r="DM805"/>
      <c r="DN805"/>
      <c r="DO805"/>
      <c r="DP805"/>
      <c r="DQ805"/>
      <c r="DR805"/>
      <c r="DS805"/>
      <c r="DT805"/>
      <c r="DU805"/>
      <c r="DV805"/>
      <c r="DW805"/>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c r="FC805"/>
      <c r="FD805"/>
      <c r="FE805"/>
      <c r="FF805"/>
      <c r="FG805"/>
      <c r="FH805"/>
      <c r="FI805"/>
      <c r="FJ805"/>
      <c r="FK805"/>
      <c r="FL805"/>
      <c r="FM805"/>
      <c r="FN805"/>
      <c r="FO805"/>
      <c r="FP805"/>
      <c r="FQ805"/>
      <c r="FR805"/>
      <c r="FS805"/>
      <c r="FT805"/>
      <c r="FU805"/>
      <c r="FV805"/>
      <c r="FW805"/>
      <c r="FX805"/>
      <c r="FY805"/>
      <c r="FZ805"/>
      <c r="GA805"/>
      <c r="GB805"/>
      <c r="GC805"/>
      <c r="GD805"/>
      <c r="GE805"/>
      <c r="GF805"/>
      <c r="GG805"/>
      <c r="GH805"/>
      <c r="GI805"/>
      <c r="GJ805"/>
      <c r="GK805"/>
      <c r="GL805"/>
      <c r="GM805"/>
      <c r="GN805"/>
      <c r="GO805"/>
      <c r="GP805"/>
      <c r="GQ805"/>
      <c r="GR805"/>
      <c r="GS805"/>
      <c r="GT805"/>
      <c r="GU805"/>
      <c r="GV805"/>
      <c r="GW805"/>
      <c r="GX805"/>
      <c r="GY805"/>
      <c r="GZ805"/>
      <c r="HA805"/>
      <c r="HB805"/>
      <c r="HC805"/>
      <c r="HD805"/>
      <c r="HE805"/>
      <c r="HF805"/>
      <c r="HG805"/>
      <c r="HH805"/>
      <c r="HI805"/>
      <c r="HJ805"/>
      <c r="HK805"/>
      <c r="HL805"/>
      <c r="HM805"/>
      <c r="HN805"/>
      <c r="HO805"/>
      <c r="HP805"/>
      <c r="HQ805"/>
      <c r="HR805"/>
      <c r="HS805"/>
      <c r="HT805"/>
      <c r="HU805"/>
      <c r="HV805"/>
      <c r="HW805"/>
      <c r="HX805"/>
      <c r="HY805"/>
      <c r="HZ805"/>
      <c r="IA805"/>
      <c r="IB805"/>
      <c r="IC805"/>
      <c r="ID805"/>
      <c r="IE805"/>
      <c r="IF805"/>
      <c r="IG805"/>
      <c r="IH805"/>
      <c r="II805"/>
      <c r="IJ805"/>
      <c r="IK805"/>
      <c r="IL805"/>
      <c r="IM805"/>
      <c r="IN805"/>
      <c r="IO805"/>
      <c r="IP805"/>
      <c r="IQ805"/>
      <c r="IR805"/>
      <c r="IS805"/>
      <c r="IT805"/>
      <c r="IU805"/>
      <c r="IV805"/>
    </row>
    <row r="806" spans="1:256" ht="24.9" customHeight="1" thickTop="1" thickBot="1" x14ac:dyDescent="0.3">
      <c r="A806" s="392" t="s">
        <v>2485</v>
      </c>
      <c r="B806" s="427"/>
      <c r="C806" s="427"/>
      <c r="D806" s="427"/>
      <c r="E806" s="427"/>
      <c r="F806" s="427"/>
      <c r="G806" s="427"/>
      <c r="H806" s="427"/>
      <c r="I806" s="427"/>
      <c r="J806" s="427"/>
      <c r="K806" s="427"/>
      <c r="L806" s="427"/>
      <c r="M806" s="427"/>
      <c r="N806" s="427"/>
      <c r="O806" s="427"/>
      <c r="P806" s="427"/>
      <c r="Q806" s="427"/>
      <c r="R806" s="427"/>
      <c r="S806" s="427"/>
      <c r="T806" s="427"/>
      <c r="U806" s="427"/>
      <c r="V806" s="427"/>
      <c r="W806" s="427"/>
      <c r="X806" s="427"/>
      <c r="Y806" s="427"/>
      <c r="Z806" s="427"/>
      <c r="AA806" s="427"/>
      <c r="AB806" s="427"/>
      <c r="AC806" s="428"/>
      <c r="AD806" s="310">
        <f>'Art. 123'!AF769</f>
        <v>3</v>
      </c>
      <c r="AE806" s="94" t="str">
        <f t="shared" si="175"/>
        <v>No aplica</v>
      </c>
      <c r="AF806">
        <f t="shared" si="176"/>
        <v>1.5</v>
      </c>
      <c r="AG806" s="92" t="str">
        <f t="shared" si="177"/>
        <v>No aplica</v>
      </c>
      <c r="AH806" s="95" t="e">
        <f t="shared" si="178"/>
        <v>#VALUE!</v>
      </c>
      <c r="AI806" s="96" t="str">
        <f t="shared" si="179"/>
        <v>No aplica</v>
      </c>
      <c r="AJ806" s="96" t="e">
        <f t="shared" si="180"/>
        <v>#VALUE!</v>
      </c>
      <c r="AK806" s="96" t="e">
        <f t="shared" si="181"/>
        <v>#VALUE!</v>
      </c>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c r="BY806"/>
      <c r="BZ806"/>
      <c r="CA806"/>
      <c r="CB806"/>
      <c r="CC806"/>
      <c r="CD806"/>
      <c r="CE806"/>
      <c r="CF806"/>
      <c r="CG806"/>
      <c r="CH806"/>
      <c r="CI806"/>
      <c r="CJ806"/>
      <c r="CK806"/>
      <c r="CL806"/>
      <c r="CM806"/>
      <c r="CN806"/>
      <c r="CO806"/>
      <c r="CP806"/>
      <c r="CQ806"/>
      <c r="CR806"/>
      <c r="CS806"/>
      <c r="CT806"/>
      <c r="CU806"/>
      <c r="CV806"/>
      <c r="CW806"/>
      <c r="CX806"/>
      <c r="CY806"/>
      <c r="CZ806"/>
      <c r="DA806"/>
      <c r="DB806"/>
      <c r="DC806"/>
      <c r="DD806"/>
      <c r="DE806"/>
      <c r="DF806"/>
      <c r="DG806"/>
      <c r="DH806"/>
      <c r="DI806"/>
      <c r="DJ806"/>
      <c r="DK806"/>
      <c r="DL806"/>
      <c r="DM806"/>
      <c r="DN806"/>
      <c r="DO806"/>
      <c r="DP806"/>
      <c r="DQ806"/>
      <c r="DR806"/>
      <c r="DS806"/>
      <c r="DT806"/>
      <c r="DU806"/>
      <c r="DV806"/>
      <c r="DW806"/>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c r="FC806"/>
      <c r="FD806"/>
      <c r="FE806"/>
      <c r="FF806"/>
      <c r="FG806"/>
      <c r="FH806"/>
      <c r="FI806"/>
      <c r="FJ806"/>
      <c r="FK806"/>
      <c r="FL806"/>
      <c r="FM806"/>
      <c r="FN806"/>
      <c r="FO806"/>
      <c r="FP806"/>
      <c r="FQ806"/>
      <c r="FR806"/>
      <c r="FS806"/>
      <c r="FT806"/>
      <c r="FU806"/>
      <c r="FV806"/>
      <c r="FW806"/>
      <c r="FX806"/>
      <c r="FY806"/>
      <c r="FZ806"/>
      <c r="GA806"/>
      <c r="GB806"/>
      <c r="GC806"/>
      <c r="GD806"/>
      <c r="GE806"/>
      <c r="GF806"/>
      <c r="GG806"/>
      <c r="GH806"/>
      <c r="GI806"/>
      <c r="GJ806"/>
      <c r="GK806"/>
      <c r="GL806"/>
      <c r="GM806"/>
      <c r="GN806"/>
      <c r="GO806"/>
      <c r="GP806"/>
      <c r="GQ806"/>
      <c r="GR806"/>
      <c r="GS806"/>
      <c r="GT806"/>
      <c r="GU806"/>
      <c r="GV806"/>
      <c r="GW806"/>
      <c r="GX806"/>
      <c r="GY806"/>
      <c r="GZ806"/>
      <c r="HA806"/>
      <c r="HB806"/>
      <c r="HC806"/>
      <c r="HD806"/>
      <c r="HE806"/>
      <c r="HF806"/>
      <c r="HG806"/>
      <c r="HH806"/>
      <c r="HI806"/>
      <c r="HJ806"/>
      <c r="HK806"/>
      <c r="HL806"/>
      <c r="HM806"/>
      <c r="HN806"/>
      <c r="HO806"/>
      <c r="HP806"/>
      <c r="HQ806"/>
      <c r="HR806"/>
      <c r="HS806"/>
      <c r="HT806"/>
      <c r="HU806"/>
      <c r="HV806"/>
      <c r="HW806"/>
      <c r="HX806"/>
      <c r="HY806"/>
      <c r="HZ806"/>
      <c r="IA806"/>
      <c r="IB806"/>
      <c r="IC806"/>
      <c r="ID806"/>
      <c r="IE806"/>
      <c r="IF806"/>
      <c r="IG806"/>
      <c r="IH806"/>
      <c r="II806"/>
      <c r="IJ806"/>
      <c r="IK806"/>
      <c r="IL806"/>
      <c r="IM806"/>
      <c r="IN806"/>
      <c r="IO806"/>
      <c r="IP806"/>
      <c r="IQ806"/>
      <c r="IR806"/>
      <c r="IS806"/>
      <c r="IT806"/>
      <c r="IU806"/>
      <c r="IV806"/>
    </row>
    <row r="807" spans="1:256" ht="24.9" customHeight="1" thickTop="1" x14ac:dyDescent="0.25">
      <c r="A807" s="437" t="s">
        <v>1764</v>
      </c>
      <c r="B807" s="438"/>
      <c r="C807" s="438"/>
      <c r="D807" s="438"/>
      <c r="E807" s="438"/>
      <c r="F807" s="438"/>
      <c r="G807" s="438"/>
      <c r="H807" s="438"/>
      <c r="I807" s="438"/>
      <c r="J807" s="438"/>
      <c r="K807" s="438"/>
      <c r="L807" s="438"/>
      <c r="M807" s="438"/>
      <c r="N807" s="438"/>
      <c r="O807" s="438"/>
      <c r="P807" s="438"/>
      <c r="Q807" s="438"/>
      <c r="R807" s="438"/>
      <c r="S807" s="438"/>
      <c r="T807" s="438"/>
      <c r="U807" s="438"/>
      <c r="V807" s="438"/>
      <c r="W807" s="438"/>
      <c r="X807" s="438"/>
      <c r="Y807" s="438"/>
      <c r="Z807" s="438"/>
      <c r="AA807" s="438"/>
      <c r="AB807" s="438"/>
      <c r="AC807" s="438"/>
      <c r="AD807" s="439"/>
      <c r="AE807" s="94">
        <f>SUM(AE798:AE806)</f>
        <v>0</v>
      </c>
      <c r="AF807" s="61"/>
      <c r="AG807" s="97">
        <f>SUM(AG798:AG806)</f>
        <v>0</v>
      </c>
      <c r="AH807" s="98"/>
      <c r="AI807" s="99"/>
      <c r="AJ807" s="99"/>
      <c r="AK807" s="99"/>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c r="BY807"/>
      <c r="BZ807"/>
      <c r="CA807"/>
      <c r="CB807"/>
      <c r="CC807"/>
      <c r="CD807"/>
      <c r="CE807"/>
      <c r="CF807"/>
      <c r="CG807"/>
      <c r="CH807"/>
      <c r="CI807"/>
      <c r="CJ807"/>
      <c r="CK807"/>
      <c r="CL807"/>
      <c r="CM807"/>
      <c r="CN807"/>
      <c r="CO807"/>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c r="DU807"/>
      <c r="DV807"/>
      <c r="DW807"/>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c r="FC807"/>
      <c r="FD807"/>
      <c r="FE807"/>
      <c r="FF807"/>
      <c r="FG807"/>
      <c r="FH807"/>
      <c r="FI807"/>
      <c r="FJ807"/>
      <c r="FK807"/>
      <c r="FL807"/>
      <c r="FM807"/>
      <c r="FN807"/>
      <c r="FO807"/>
      <c r="FP807"/>
      <c r="FQ807"/>
      <c r="FR807"/>
      <c r="FS807"/>
      <c r="FT807"/>
      <c r="FU807"/>
      <c r="FV807"/>
      <c r="FW807"/>
      <c r="FX807"/>
      <c r="FY807"/>
      <c r="FZ807"/>
      <c r="GA807"/>
      <c r="GB807"/>
      <c r="GC807"/>
      <c r="GD807"/>
      <c r="GE807"/>
      <c r="GF807"/>
      <c r="GG807"/>
      <c r="GH807"/>
      <c r="GI807"/>
      <c r="GJ807"/>
      <c r="GK807"/>
      <c r="GL807"/>
      <c r="GM807"/>
      <c r="GN807"/>
      <c r="GO807"/>
      <c r="GP807"/>
      <c r="GQ807"/>
      <c r="GR807"/>
      <c r="GS807"/>
      <c r="GT807"/>
      <c r="GU807"/>
      <c r="GV807"/>
      <c r="GW807"/>
      <c r="GX807"/>
      <c r="GY807"/>
      <c r="GZ807"/>
      <c r="HA807"/>
      <c r="HB807"/>
      <c r="HC807"/>
      <c r="HD807"/>
      <c r="HE807"/>
      <c r="HF807"/>
      <c r="HG807"/>
      <c r="HH807"/>
      <c r="HI807"/>
      <c r="HJ807"/>
      <c r="HK807"/>
      <c r="HL807"/>
      <c r="HM807"/>
      <c r="HN807"/>
      <c r="HO807"/>
      <c r="HP807"/>
      <c r="HQ807"/>
      <c r="HR807"/>
      <c r="HS807"/>
      <c r="HT807"/>
      <c r="HU807"/>
      <c r="HV807"/>
      <c r="HW807"/>
      <c r="HX807"/>
      <c r="HY807"/>
      <c r="HZ807"/>
      <c r="IA807"/>
      <c r="IB807"/>
      <c r="IC807"/>
      <c r="ID807"/>
      <c r="IE807"/>
      <c r="IF807"/>
      <c r="IG807"/>
      <c r="IH807"/>
      <c r="II807"/>
      <c r="IJ807"/>
      <c r="IK807"/>
      <c r="IL807"/>
      <c r="IM807"/>
      <c r="IN807"/>
      <c r="IO807"/>
      <c r="IP807"/>
      <c r="IQ807"/>
      <c r="IR807"/>
      <c r="IS807"/>
      <c r="IT807"/>
      <c r="IU807"/>
      <c r="IV807"/>
    </row>
    <row r="808" spans="1:256" ht="24.9" customHeight="1" x14ac:dyDescent="0.25">
      <c r="A808" s="440" t="s">
        <v>1765</v>
      </c>
      <c r="B808" s="441"/>
      <c r="C808" s="441"/>
      <c r="D808" s="441"/>
      <c r="E808" s="441"/>
      <c r="F808" s="441"/>
      <c r="G808" s="441"/>
      <c r="H808" s="441"/>
      <c r="I808" s="441"/>
      <c r="J808" s="441"/>
      <c r="K808" s="441"/>
      <c r="L808" s="441"/>
      <c r="M808" s="441"/>
      <c r="N808" s="441"/>
      <c r="O808" s="441"/>
      <c r="P808" s="441"/>
      <c r="Q808" s="441"/>
      <c r="R808" s="441"/>
      <c r="S808" s="441"/>
      <c r="T808" s="441"/>
      <c r="U808" s="441"/>
      <c r="V808" s="441"/>
      <c r="W808" s="441"/>
      <c r="X808" s="441"/>
      <c r="Y808" s="441"/>
      <c r="Z808" s="441"/>
      <c r="AA808" s="441"/>
      <c r="AB808" s="441"/>
      <c r="AC808" s="441"/>
      <c r="AD808" s="442"/>
      <c r="AE808" s="94">
        <f>AE807/$AE$23*100</f>
        <v>0</v>
      </c>
      <c r="AF808" s="61"/>
      <c r="AG808" s="97"/>
      <c r="AH808" s="98"/>
      <c r="AI808" s="99"/>
      <c r="AJ808" s="99"/>
      <c r="AK808" s="99"/>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c r="BY808"/>
      <c r="BZ808"/>
      <c r="CA808"/>
      <c r="CB808"/>
      <c r="CC808"/>
      <c r="CD808"/>
      <c r="CE808"/>
      <c r="CF808"/>
      <c r="CG808"/>
      <c r="CH808"/>
      <c r="CI808"/>
      <c r="CJ808"/>
      <c r="CK808"/>
      <c r="CL808"/>
      <c r="CM808"/>
      <c r="CN808"/>
      <c r="CO808"/>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c r="DU808"/>
      <c r="DV808"/>
      <c r="DW808"/>
      <c r="DX808"/>
      <c r="DY808"/>
      <c r="DZ808"/>
      <c r="EA808"/>
      <c r="EB808"/>
      <c r="EC808"/>
      <c r="ED808"/>
      <c r="EE808"/>
      <c r="EF808"/>
      <c r="EG808"/>
      <c r="EH808"/>
      <c r="EI808"/>
      <c r="EJ808"/>
      <c r="EK808"/>
      <c r="EL808"/>
      <c r="EM808"/>
      <c r="EN808"/>
      <c r="EO808"/>
      <c r="EP808"/>
      <c r="EQ808"/>
      <c r="ER808"/>
      <c r="ES808"/>
      <c r="ET808"/>
      <c r="EU808"/>
      <c r="EV808"/>
      <c r="EW808"/>
      <c r="EX808"/>
      <c r="EY808"/>
      <c r="EZ808"/>
      <c r="FA808"/>
      <c r="FB808"/>
      <c r="FC808"/>
      <c r="FD808"/>
      <c r="FE808"/>
      <c r="FF808"/>
      <c r="FG808"/>
      <c r="FH808"/>
      <c r="FI808"/>
      <c r="FJ808"/>
      <c r="FK808"/>
      <c r="FL808"/>
      <c r="FM808"/>
      <c r="FN808"/>
      <c r="FO808"/>
      <c r="FP808"/>
      <c r="FQ808"/>
      <c r="FR808"/>
      <c r="FS808"/>
      <c r="FT808"/>
      <c r="FU808"/>
      <c r="FV808"/>
      <c r="FW808"/>
      <c r="FX808"/>
      <c r="FY808"/>
      <c r="FZ808"/>
      <c r="GA808"/>
      <c r="GB808"/>
      <c r="GC808"/>
      <c r="GD808"/>
      <c r="GE808"/>
      <c r="GF808"/>
      <c r="GG808"/>
      <c r="GH808"/>
      <c r="GI808"/>
      <c r="GJ808"/>
      <c r="GK808"/>
      <c r="GL808"/>
      <c r="GM808"/>
      <c r="GN808"/>
      <c r="GO808"/>
      <c r="GP808"/>
      <c r="GQ808"/>
      <c r="GR808"/>
      <c r="GS808"/>
      <c r="GT808"/>
      <c r="GU808"/>
      <c r="GV808"/>
      <c r="GW808"/>
      <c r="GX808"/>
      <c r="GY808"/>
      <c r="GZ808"/>
      <c r="HA808"/>
      <c r="HB808"/>
      <c r="HC808"/>
      <c r="HD808"/>
      <c r="HE808"/>
      <c r="HF808"/>
      <c r="HG808"/>
      <c r="HH808"/>
      <c r="HI808"/>
      <c r="HJ808"/>
      <c r="HK808"/>
      <c r="HL808"/>
      <c r="HM808"/>
      <c r="HN808"/>
      <c r="HO808"/>
      <c r="HP808"/>
      <c r="HQ808"/>
      <c r="HR808"/>
      <c r="HS808"/>
      <c r="HT808"/>
      <c r="HU808"/>
      <c r="HV808"/>
      <c r="HW808"/>
      <c r="HX808"/>
      <c r="HY808"/>
      <c r="HZ808"/>
      <c r="IA808"/>
      <c r="IB808"/>
      <c r="IC808"/>
      <c r="ID808"/>
      <c r="IE808"/>
      <c r="IF808"/>
      <c r="IG808"/>
      <c r="IH808"/>
      <c r="II808"/>
      <c r="IJ808"/>
      <c r="IK808"/>
      <c r="IL808"/>
      <c r="IM808"/>
      <c r="IN808"/>
      <c r="IO808"/>
      <c r="IP808"/>
      <c r="IQ808"/>
      <c r="IR808"/>
      <c r="IS808"/>
      <c r="IT808"/>
      <c r="IU808"/>
      <c r="IV808"/>
    </row>
    <row r="809" spans="1:256" ht="24.9" customHeight="1" thickBot="1" x14ac:dyDescent="0.3">
      <c r="A809" s="73"/>
      <c r="B809" s="73"/>
      <c r="C809" s="73"/>
      <c r="D809" s="73"/>
      <c r="E809" s="73"/>
      <c r="F809" s="73"/>
      <c r="G809" s="73"/>
      <c r="H809" s="73"/>
      <c r="I809" s="73"/>
      <c r="J809" s="73"/>
      <c r="K809" s="73"/>
      <c r="L809" s="73"/>
      <c r="M809" s="73"/>
      <c r="N809" s="73"/>
      <c r="O809" s="73"/>
      <c r="P809" s="73"/>
      <c r="Q809" s="100"/>
      <c r="R809" s="73"/>
      <c r="S809" s="73"/>
      <c r="T809" s="73"/>
      <c r="U809" s="73"/>
      <c r="V809" s="73"/>
      <c r="W809" s="73"/>
      <c r="X809" s="73"/>
      <c r="Y809" s="73"/>
      <c r="Z809" s="73"/>
      <c r="AA809" s="73"/>
      <c r="AB809" s="73"/>
      <c r="AC809" s="73"/>
      <c r="AD809" s="101"/>
      <c r="AE809" s="101"/>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c r="BY809"/>
      <c r="BZ809"/>
      <c r="CA809"/>
      <c r="CB809"/>
      <c r="CC809"/>
      <c r="CD809"/>
      <c r="CE809"/>
      <c r="CF809"/>
      <c r="CG809"/>
      <c r="CH809"/>
      <c r="CI809"/>
      <c r="CJ809"/>
      <c r="CK809"/>
      <c r="CL809"/>
      <c r="CM809"/>
      <c r="CN809"/>
      <c r="CO809"/>
      <c r="CP809"/>
      <c r="CQ809"/>
      <c r="CR809"/>
      <c r="CS809"/>
      <c r="CT809"/>
      <c r="CU809"/>
      <c r="CV809"/>
      <c r="CW809"/>
      <c r="CX809"/>
      <c r="CY809"/>
      <c r="CZ809"/>
      <c r="DA809"/>
      <c r="DB809"/>
      <c r="DC809"/>
      <c r="DD809"/>
      <c r="DE809"/>
      <c r="DF809"/>
      <c r="DG809"/>
      <c r="DH809"/>
      <c r="DI809"/>
      <c r="DJ809"/>
      <c r="DK809"/>
      <c r="DL809"/>
      <c r="DM809"/>
      <c r="DN809"/>
      <c r="DO809"/>
      <c r="DP809"/>
      <c r="DQ809"/>
      <c r="DR809"/>
      <c r="DS809"/>
      <c r="DT809"/>
      <c r="DU809"/>
      <c r="DV809"/>
      <c r="DW809"/>
      <c r="DX809"/>
      <c r="DY809"/>
      <c r="DZ809"/>
      <c r="EA809"/>
      <c r="EB809"/>
      <c r="EC809"/>
      <c r="ED809"/>
      <c r="EE809"/>
      <c r="EF809"/>
      <c r="EG809"/>
      <c r="EH809"/>
      <c r="EI809"/>
      <c r="EJ809"/>
      <c r="EK809"/>
      <c r="EL809"/>
      <c r="EM809"/>
      <c r="EN809"/>
      <c r="EO809"/>
      <c r="EP809"/>
      <c r="EQ809"/>
      <c r="ER809"/>
      <c r="ES809"/>
      <c r="ET809"/>
      <c r="EU809"/>
      <c r="EV809"/>
      <c r="EW809"/>
      <c r="EX809"/>
      <c r="EY809"/>
      <c r="EZ809"/>
      <c r="FA809"/>
      <c r="FB809"/>
      <c r="FC809"/>
      <c r="FD809"/>
      <c r="FE809"/>
      <c r="FF809"/>
      <c r="FG809"/>
      <c r="FH809"/>
      <c r="FI809"/>
      <c r="FJ809"/>
      <c r="FK809"/>
      <c r="FL809"/>
      <c r="FM809"/>
      <c r="FN809"/>
      <c r="FO809"/>
      <c r="FP809"/>
      <c r="FQ809"/>
      <c r="FR809"/>
      <c r="FS809"/>
      <c r="FT809"/>
      <c r="FU809"/>
      <c r="FV809"/>
      <c r="FW809"/>
      <c r="FX809"/>
      <c r="FY809"/>
      <c r="FZ809"/>
      <c r="GA809"/>
      <c r="GB809"/>
      <c r="GC809"/>
      <c r="GD809"/>
      <c r="GE809"/>
      <c r="GF809"/>
      <c r="GG809"/>
      <c r="GH809"/>
      <c r="GI809"/>
      <c r="GJ809"/>
      <c r="GK809"/>
      <c r="GL809"/>
      <c r="GM809"/>
      <c r="GN809"/>
      <c r="GO809"/>
      <c r="GP809"/>
      <c r="GQ809"/>
      <c r="GR809"/>
      <c r="GS809"/>
      <c r="GT809"/>
      <c r="GU809"/>
      <c r="GV809"/>
      <c r="GW809"/>
      <c r="GX809"/>
      <c r="GY809"/>
      <c r="GZ809"/>
      <c r="HA809"/>
      <c r="HB809"/>
      <c r="HC809"/>
      <c r="HD809"/>
      <c r="HE809"/>
      <c r="HF809"/>
      <c r="HG809"/>
      <c r="HH809"/>
      <c r="HI809"/>
      <c r="HJ809"/>
      <c r="HK809"/>
      <c r="HL809"/>
      <c r="HM809"/>
      <c r="HN809"/>
      <c r="HO809"/>
      <c r="HP809"/>
      <c r="HQ809"/>
      <c r="HR809"/>
      <c r="HS809"/>
      <c r="HT809"/>
      <c r="HU809"/>
      <c r="HV809"/>
      <c r="HW809"/>
      <c r="HX809"/>
      <c r="HY809"/>
      <c r="HZ809"/>
      <c r="IA809"/>
      <c r="IB809"/>
      <c r="IC809"/>
      <c r="ID809"/>
      <c r="IE809"/>
      <c r="IF809"/>
      <c r="IG809"/>
      <c r="IH809"/>
      <c r="II809"/>
      <c r="IJ809"/>
      <c r="IK809"/>
      <c r="IL809"/>
      <c r="IM809"/>
      <c r="IN809"/>
      <c r="IO809"/>
      <c r="IP809"/>
      <c r="IQ809"/>
      <c r="IR809"/>
      <c r="IS809"/>
      <c r="IT809"/>
      <c r="IU809"/>
      <c r="IV809"/>
    </row>
    <row r="810" spans="1:256" ht="24.9" customHeight="1" thickTop="1" thickBot="1" x14ac:dyDescent="0.3">
      <c r="A810" s="391" t="s">
        <v>198</v>
      </c>
      <c r="B810" s="443"/>
      <c r="C810" s="443"/>
      <c r="D810" s="443"/>
      <c r="E810" s="443"/>
      <c r="F810" s="443"/>
      <c r="G810" s="443"/>
      <c r="H810" s="443"/>
      <c r="I810" s="443"/>
      <c r="J810" s="443"/>
      <c r="K810" s="443"/>
      <c r="L810" s="443"/>
      <c r="M810" s="443"/>
      <c r="N810" s="443"/>
      <c r="O810" s="443"/>
      <c r="P810" s="443"/>
      <c r="Q810" s="443"/>
      <c r="R810" s="443"/>
      <c r="S810" s="443"/>
      <c r="T810" s="443"/>
      <c r="U810" s="443"/>
      <c r="V810" s="443"/>
      <c r="W810" s="443"/>
      <c r="X810" s="443"/>
      <c r="Y810" s="443"/>
      <c r="Z810" s="443"/>
      <c r="AA810" s="443"/>
      <c r="AB810" s="443"/>
      <c r="AC810" s="443"/>
      <c r="AD810" s="112" t="s">
        <v>187</v>
      </c>
      <c r="AE810" s="113" t="s">
        <v>7</v>
      </c>
      <c r="AF810" s="92" t="s">
        <v>1666</v>
      </c>
      <c r="AG810" s="92" t="s">
        <v>1667</v>
      </c>
      <c r="AH810" s="92" t="s">
        <v>1668</v>
      </c>
      <c r="AI810" s="93" t="s">
        <v>1669</v>
      </c>
      <c r="AJ810" s="92"/>
      <c r="AK810" s="93" t="s">
        <v>1670</v>
      </c>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c r="BY810"/>
      <c r="BZ810"/>
      <c r="CA810"/>
      <c r="CB810"/>
      <c r="CC810"/>
      <c r="CD810"/>
      <c r="CE810"/>
      <c r="CF810"/>
      <c r="CG810"/>
      <c r="CH810"/>
      <c r="CI810"/>
      <c r="CJ810"/>
      <c r="CK810"/>
      <c r="CL810"/>
      <c r="CM810"/>
      <c r="CN810"/>
      <c r="CO810"/>
      <c r="CP810"/>
      <c r="CQ810"/>
      <c r="CR810"/>
      <c r="CS810"/>
      <c r="CT810"/>
      <c r="CU810"/>
      <c r="CV810"/>
      <c r="CW810"/>
      <c r="CX810"/>
      <c r="CY810"/>
      <c r="CZ810"/>
      <c r="DA810"/>
      <c r="DB810"/>
      <c r="DC810"/>
      <c r="DD810"/>
      <c r="DE810"/>
      <c r="DF810"/>
      <c r="DG810"/>
      <c r="DH810"/>
      <c r="DI810"/>
      <c r="DJ810"/>
      <c r="DK810"/>
      <c r="DL810"/>
      <c r="DM810"/>
      <c r="DN810"/>
      <c r="DO810"/>
      <c r="DP810"/>
      <c r="DQ810"/>
      <c r="DR810"/>
      <c r="DS810"/>
      <c r="DT810"/>
      <c r="DU810"/>
      <c r="DV810"/>
      <c r="DW810"/>
      <c r="DX810"/>
      <c r="DY810"/>
      <c r="DZ810"/>
      <c r="EA810"/>
      <c r="EB810"/>
      <c r="EC810"/>
      <c r="ED810"/>
      <c r="EE810"/>
      <c r="EF810"/>
      <c r="EG810"/>
      <c r="EH810"/>
      <c r="EI810"/>
      <c r="EJ810"/>
      <c r="EK810"/>
      <c r="EL810"/>
      <c r="EM810"/>
      <c r="EN810"/>
      <c r="EO810"/>
      <c r="EP810"/>
      <c r="EQ810"/>
      <c r="ER810"/>
      <c r="ES810"/>
      <c r="ET810"/>
      <c r="EU810"/>
      <c r="EV810"/>
      <c r="EW810"/>
      <c r="EX810"/>
      <c r="EY810"/>
      <c r="EZ810"/>
      <c r="FA810"/>
      <c r="FB810"/>
      <c r="FC810"/>
      <c r="FD810"/>
      <c r="FE810"/>
      <c r="FF810"/>
      <c r="FG810"/>
      <c r="FH810"/>
      <c r="FI810"/>
      <c r="FJ810"/>
      <c r="FK810"/>
      <c r="FL810"/>
      <c r="FM810"/>
      <c r="FN810"/>
      <c r="FO810"/>
      <c r="FP810"/>
      <c r="FQ810"/>
      <c r="FR810"/>
      <c r="FS810"/>
      <c r="FT810"/>
      <c r="FU810"/>
      <c r="FV810"/>
      <c r="FW810"/>
      <c r="FX810"/>
      <c r="FY810"/>
      <c r="FZ810"/>
      <c r="GA810"/>
      <c r="GB810"/>
      <c r="GC810"/>
      <c r="GD810"/>
      <c r="GE810"/>
      <c r="GF810"/>
      <c r="GG810"/>
      <c r="GH810"/>
      <c r="GI810"/>
      <c r="GJ810"/>
      <c r="GK810"/>
      <c r="GL810"/>
      <c r="GM810"/>
      <c r="GN810"/>
      <c r="GO810"/>
      <c r="GP810"/>
      <c r="GQ810"/>
      <c r="GR810"/>
      <c r="GS810"/>
      <c r="GT810"/>
      <c r="GU810"/>
      <c r="GV810"/>
      <c r="GW810"/>
      <c r="GX810"/>
      <c r="GY810"/>
      <c r="GZ810"/>
      <c r="HA810"/>
      <c r="HB810"/>
      <c r="HC810"/>
      <c r="HD810"/>
      <c r="HE810"/>
      <c r="HF810"/>
      <c r="HG810"/>
      <c r="HH810"/>
      <c r="HI810"/>
      <c r="HJ810"/>
      <c r="HK810"/>
      <c r="HL810"/>
      <c r="HM810"/>
      <c r="HN810"/>
      <c r="HO810"/>
      <c r="HP810"/>
      <c r="HQ810"/>
      <c r="HR810"/>
      <c r="HS810"/>
      <c r="HT810"/>
      <c r="HU810"/>
      <c r="HV810"/>
      <c r="HW810"/>
      <c r="HX810"/>
      <c r="HY810"/>
      <c r="HZ810"/>
      <c r="IA810"/>
      <c r="IB810"/>
      <c r="IC810"/>
      <c r="ID810"/>
      <c r="IE810"/>
      <c r="IF810"/>
      <c r="IG810"/>
      <c r="IH810"/>
      <c r="II810"/>
      <c r="IJ810"/>
      <c r="IK810"/>
      <c r="IL810"/>
      <c r="IM810"/>
      <c r="IN810"/>
      <c r="IO810"/>
      <c r="IP810"/>
      <c r="IQ810"/>
      <c r="IR810"/>
      <c r="IS810"/>
      <c r="IT810"/>
      <c r="IU810"/>
      <c r="IV810"/>
    </row>
    <row r="811" spans="1:256" ht="24.9" customHeight="1" thickTop="1" thickBot="1" x14ac:dyDescent="0.3">
      <c r="A811" s="392" t="s">
        <v>2486</v>
      </c>
      <c r="B811" s="427"/>
      <c r="C811" s="427"/>
      <c r="D811" s="427"/>
      <c r="E811" s="427"/>
      <c r="F811" s="427"/>
      <c r="G811" s="427"/>
      <c r="H811" s="427"/>
      <c r="I811" s="427"/>
      <c r="J811" s="427"/>
      <c r="K811" s="427"/>
      <c r="L811" s="427"/>
      <c r="M811" s="427"/>
      <c r="N811" s="427"/>
      <c r="O811" s="427"/>
      <c r="P811" s="427"/>
      <c r="Q811" s="427"/>
      <c r="R811" s="427"/>
      <c r="S811" s="427"/>
      <c r="T811" s="427"/>
      <c r="U811" s="427"/>
      <c r="V811" s="427"/>
      <c r="W811" s="427"/>
      <c r="X811" s="427"/>
      <c r="Y811" s="427"/>
      <c r="Z811" s="427"/>
      <c r="AA811" s="427"/>
      <c r="AB811" s="427"/>
      <c r="AC811" s="428"/>
      <c r="AD811" s="310">
        <f>'Art. 123'!AF772</f>
        <v>3</v>
      </c>
      <c r="AE811" s="94" t="str">
        <f t="shared" ref="AE811:AE819" si="182">IF(AG811=1,AK811,AG811)</f>
        <v>No aplica</v>
      </c>
      <c r="AF811">
        <f t="shared" ref="AF811:AF819" si="183">AD811/2</f>
        <v>1.5</v>
      </c>
      <c r="AG811" s="92" t="str">
        <f t="shared" ref="AG811:AG819" si="184">IF(AND(AF811&gt;=0,AF811&lt;=1),1,"No aplica")</f>
        <v>No aplica</v>
      </c>
      <c r="AH811" s="95" t="e">
        <f t="shared" ref="AH811:AH819" si="185">AD811/(AG811*2)</f>
        <v>#VALUE!</v>
      </c>
      <c r="AI811" s="96" t="str">
        <f t="shared" ref="AI811:AI819" si="186">IF(AG811=1,AG811/$AG$820,"No aplica")</f>
        <v>No aplica</v>
      </c>
      <c r="AJ811" s="96" t="e">
        <f t="shared" ref="AJ811:AJ819" si="187">AF811*AI811</f>
        <v>#VALUE!</v>
      </c>
      <c r="AK811" s="96" t="e">
        <f t="shared" ref="AK811:AK819" si="188">AJ811*$AE$23</f>
        <v>#VALUE!</v>
      </c>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c r="BY811"/>
      <c r="BZ811"/>
      <c r="CA811"/>
      <c r="CB811"/>
      <c r="CC811"/>
      <c r="CD811"/>
      <c r="CE811"/>
      <c r="CF811"/>
      <c r="CG811"/>
      <c r="CH811"/>
      <c r="CI811"/>
      <c r="CJ811"/>
      <c r="CK811"/>
      <c r="CL811"/>
      <c r="CM811"/>
      <c r="CN811"/>
      <c r="CO811"/>
      <c r="CP811"/>
      <c r="CQ811"/>
      <c r="CR811"/>
      <c r="CS811"/>
      <c r="CT811"/>
      <c r="CU811"/>
      <c r="CV811"/>
      <c r="CW811"/>
      <c r="CX811"/>
      <c r="CY811"/>
      <c r="CZ811"/>
      <c r="DA811"/>
      <c r="DB811"/>
      <c r="DC811"/>
      <c r="DD811"/>
      <c r="DE811"/>
      <c r="DF811"/>
      <c r="DG811"/>
      <c r="DH811"/>
      <c r="DI811"/>
      <c r="DJ811"/>
      <c r="DK811"/>
      <c r="DL811"/>
      <c r="DM811"/>
      <c r="DN811"/>
      <c r="DO811"/>
      <c r="DP811"/>
      <c r="DQ811"/>
      <c r="DR811"/>
      <c r="DS811"/>
      <c r="DT811"/>
      <c r="DU811"/>
      <c r="DV811"/>
      <c r="DW811"/>
      <c r="DX811"/>
      <c r="DY811"/>
      <c r="DZ811"/>
      <c r="EA811"/>
      <c r="EB811"/>
      <c r="EC811"/>
      <c r="ED811"/>
      <c r="EE811"/>
      <c r="EF811"/>
      <c r="EG811"/>
      <c r="EH811"/>
      <c r="EI811"/>
      <c r="EJ811"/>
      <c r="EK811"/>
      <c r="EL811"/>
      <c r="EM811"/>
      <c r="EN811"/>
      <c r="EO811"/>
      <c r="EP811"/>
      <c r="EQ811"/>
      <c r="ER811"/>
      <c r="ES811"/>
      <c r="ET811"/>
      <c r="EU811"/>
      <c r="EV811"/>
      <c r="EW811"/>
      <c r="EX811"/>
      <c r="EY811"/>
      <c r="EZ811"/>
      <c r="FA811"/>
      <c r="FB811"/>
      <c r="FC811"/>
      <c r="FD811"/>
      <c r="FE811"/>
      <c r="FF811"/>
      <c r="FG811"/>
      <c r="FH811"/>
      <c r="FI811"/>
      <c r="FJ811"/>
      <c r="FK811"/>
      <c r="FL811"/>
      <c r="FM811"/>
      <c r="FN811"/>
      <c r="FO811"/>
      <c r="FP811"/>
      <c r="FQ811"/>
      <c r="FR811"/>
      <c r="FS811"/>
      <c r="FT811"/>
      <c r="FU811"/>
      <c r="FV811"/>
      <c r="FW811"/>
      <c r="FX811"/>
      <c r="FY811"/>
      <c r="FZ811"/>
      <c r="GA811"/>
      <c r="GB811"/>
      <c r="GC811"/>
      <c r="GD811"/>
      <c r="GE811"/>
      <c r="GF811"/>
      <c r="GG811"/>
      <c r="GH811"/>
      <c r="GI811"/>
      <c r="GJ811"/>
      <c r="GK811"/>
      <c r="GL811"/>
      <c r="GM811"/>
      <c r="GN811"/>
      <c r="GO811"/>
      <c r="GP811"/>
      <c r="GQ811"/>
      <c r="GR811"/>
      <c r="GS811"/>
      <c r="GT811"/>
      <c r="GU811"/>
      <c r="GV811"/>
      <c r="GW811"/>
      <c r="GX811"/>
      <c r="GY811"/>
      <c r="GZ811"/>
      <c r="HA811"/>
      <c r="HB811"/>
      <c r="HC811"/>
      <c r="HD811"/>
      <c r="HE811"/>
      <c r="HF811"/>
      <c r="HG811"/>
      <c r="HH811"/>
      <c r="HI811"/>
      <c r="HJ811"/>
      <c r="HK811"/>
      <c r="HL811"/>
      <c r="HM811"/>
      <c r="HN811"/>
      <c r="HO811"/>
      <c r="HP811"/>
      <c r="HQ811"/>
      <c r="HR811"/>
      <c r="HS811"/>
      <c r="HT811"/>
      <c r="HU811"/>
      <c r="HV811"/>
      <c r="HW811"/>
      <c r="HX811"/>
      <c r="HY811"/>
      <c r="HZ811"/>
      <c r="IA811"/>
      <c r="IB811"/>
      <c r="IC811"/>
      <c r="ID811"/>
      <c r="IE811"/>
      <c r="IF811"/>
      <c r="IG811"/>
      <c r="IH811"/>
      <c r="II811"/>
      <c r="IJ811"/>
      <c r="IK811"/>
      <c r="IL811"/>
      <c r="IM811"/>
      <c r="IN811"/>
      <c r="IO811"/>
      <c r="IP811"/>
      <c r="IQ811"/>
      <c r="IR811"/>
      <c r="IS811"/>
      <c r="IT811"/>
      <c r="IU811"/>
      <c r="IV811"/>
    </row>
    <row r="812" spans="1:256" ht="24.9" customHeight="1" thickTop="1" thickBot="1" x14ac:dyDescent="0.3">
      <c r="A812" s="392" t="s">
        <v>2487</v>
      </c>
      <c r="B812" s="427"/>
      <c r="C812" s="427"/>
      <c r="D812" s="427"/>
      <c r="E812" s="427"/>
      <c r="F812" s="427"/>
      <c r="G812" s="427"/>
      <c r="H812" s="427"/>
      <c r="I812" s="427"/>
      <c r="J812" s="427"/>
      <c r="K812" s="427"/>
      <c r="L812" s="427"/>
      <c r="M812" s="427"/>
      <c r="N812" s="427"/>
      <c r="O812" s="427"/>
      <c r="P812" s="427"/>
      <c r="Q812" s="427"/>
      <c r="R812" s="427"/>
      <c r="S812" s="427"/>
      <c r="T812" s="427"/>
      <c r="U812" s="427"/>
      <c r="V812" s="427"/>
      <c r="W812" s="427"/>
      <c r="X812" s="427"/>
      <c r="Y812" s="427"/>
      <c r="Z812" s="427"/>
      <c r="AA812" s="427"/>
      <c r="AB812" s="427"/>
      <c r="AC812" s="428"/>
      <c r="AD812" s="310">
        <f>'Art. 123'!AF773</f>
        <v>3</v>
      </c>
      <c r="AE812" s="94" t="str">
        <f t="shared" si="182"/>
        <v>No aplica</v>
      </c>
      <c r="AF812">
        <f t="shared" si="183"/>
        <v>1.5</v>
      </c>
      <c r="AG812" s="92" t="str">
        <f t="shared" si="184"/>
        <v>No aplica</v>
      </c>
      <c r="AH812" s="95" t="e">
        <f t="shared" si="185"/>
        <v>#VALUE!</v>
      </c>
      <c r="AI812" s="96" t="str">
        <f t="shared" si="186"/>
        <v>No aplica</v>
      </c>
      <c r="AJ812" s="96" t="e">
        <f t="shared" si="187"/>
        <v>#VALUE!</v>
      </c>
      <c r="AK812" s="96" t="e">
        <f t="shared" si="188"/>
        <v>#VALUE!</v>
      </c>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c r="BY812"/>
      <c r="BZ812"/>
      <c r="CA812"/>
      <c r="CB812"/>
      <c r="CC812"/>
      <c r="CD812"/>
      <c r="CE812"/>
      <c r="CF812"/>
      <c r="CG812"/>
      <c r="CH812"/>
      <c r="CI812"/>
      <c r="CJ812"/>
      <c r="CK812"/>
      <c r="CL812"/>
      <c r="CM812"/>
      <c r="CN812"/>
      <c r="CO812"/>
      <c r="CP812"/>
      <c r="CQ812"/>
      <c r="CR812"/>
      <c r="CS812"/>
      <c r="CT812"/>
      <c r="CU812"/>
      <c r="CV812"/>
      <c r="CW812"/>
      <c r="CX812"/>
      <c r="CY812"/>
      <c r="CZ812"/>
      <c r="DA812"/>
      <c r="DB812"/>
      <c r="DC812"/>
      <c r="DD812"/>
      <c r="DE812"/>
      <c r="DF812"/>
      <c r="DG812"/>
      <c r="DH812"/>
      <c r="DI812"/>
      <c r="DJ812"/>
      <c r="DK812"/>
      <c r="DL812"/>
      <c r="DM812"/>
      <c r="DN812"/>
      <c r="DO812"/>
      <c r="DP812"/>
      <c r="DQ812"/>
      <c r="DR812"/>
      <c r="DS812"/>
      <c r="DT812"/>
      <c r="DU812"/>
      <c r="DV812"/>
      <c r="DW812"/>
      <c r="DX812"/>
      <c r="DY812"/>
      <c r="DZ812"/>
      <c r="EA812"/>
      <c r="EB812"/>
      <c r="EC812"/>
      <c r="ED812"/>
      <c r="EE812"/>
      <c r="EF812"/>
      <c r="EG812"/>
      <c r="EH812"/>
      <c r="EI812"/>
      <c r="EJ812"/>
      <c r="EK812"/>
      <c r="EL812"/>
      <c r="EM812"/>
      <c r="EN812"/>
      <c r="EO812"/>
      <c r="EP812"/>
      <c r="EQ812"/>
      <c r="ER812"/>
      <c r="ES812"/>
      <c r="ET812"/>
      <c r="EU812"/>
      <c r="EV812"/>
      <c r="EW812"/>
      <c r="EX812"/>
      <c r="EY812"/>
      <c r="EZ812"/>
      <c r="FA812"/>
      <c r="FB812"/>
      <c r="FC812"/>
      <c r="FD812"/>
      <c r="FE812"/>
      <c r="FF812"/>
      <c r="FG812"/>
      <c r="FH812"/>
      <c r="FI812"/>
      <c r="FJ812"/>
      <c r="FK812"/>
      <c r="FL812"/>
      <c r="FM812"/>
      <c r="FN812"/>
      <c r="FO812"/>
      <c r="FP812"/>
      <c r="FQ812"/>
      <c r="FR812"/>
      <c r="FS812"/>
      <c r="FT812"/>
      <c r="FU812"/>
      <c r="FV812"/>
      <c r="FW812"/>
      <c r="FX812"/>
      <c r="FY812"/>
      <c r="FZ812"/>
      <c r="GA812"/>
      <c r="GB812"/>
      <c r="GC812"/>
      <c r="GD812"/>
      <c r="GE812"/>
      <c r="GF812"/>
      <c r="GG812"/>
      <c r="GH812"/>
      <c r="GI812"/>
      <c r="GJ812"/>
      <c r="GK812"/>
      <c r="GL812"/>
      <c r="GM812"/>
      <c r="GN812"/>
      <c r="GO812"/>
      <c r="GP812"/>
      <c r="GQ812"/>
      <c r="GR812"/>
      <c r="GS812"/>
      <c r="GT812"/>
      <c r="GU812"/>
      <c r="GV812"/>
      <c r="GW812"/>
      <c r="GX812"/>
      <c r="GY812"/>
      <c r="GZ812"/>
      <c r="HA812"/>
      <c r="HB812"/>
      <c r="HC812"/>
      <c r="HD812"/>
      <c r="HE812"/>
      <c r="HF812"/>
      <c r="HG812"/>
      <c r="HH812"/>
      <c r="HI812"/>
      <c r="HJ812"/>
      <c r="HK812"/>
      <c r="HL812"/>
      <c r="HM812"/>
      <c r="HN812"/>
      <c r="HO812"/>
      <c r="HP812"/>
      <c r="HQ812"/>
      <c r="HR812"/>
      <c r="HS812"/>
      <c r="HT812"/>
      <c r="HU812"/>
      <c r="HV812"/>
      <c r="HW812"/>
      <c r="HX812"/>
      <c r="HY812"/>
      <c r="HZ812"/>
      <c r="IA812"/>
      <c r="IB812"/>
      <c r="IC812"/>
      <c r="ID812"/>
      <c r="IE812"/>
      <c r="IF812"/>
      <c r="IG812"/>
      <c r="IH812"/>
      <c r="II812"/>
      <c r="IJ812"/>
      <c r="IK812"/>
      <c r="IL812"/>
      <c r="IM812"/>
      <c r="IN812"/>
      <c r="IO812"/>
      <c r="IP812"/>
      <c r="IQ812"/>
      <c r="IR812"/>
      <c r="IS812"/>
      <c r="IT812"/>
      <c r="IU812"/>
      <c r="IV812"/>
    </row>
    <row r="813" spans="1:256" ht="24.9" customHeight="1" thickTop="1" thickBot="1" x14ac:dyDescent="0.3">
      <c r="A813" s="392" t="s">
        <v>2488</v>
      </c>
      <c r="B813" s="427"/>
      <c r="C813" s="427"/>
      <c r="D813" s="427"/>
      <c r="E813" s="427"/>
      <c r="F813" s="427"/>
      <c r="G813" s="427"/>
      <c r="H813" s="427"/>
      <c r="I813" s="427"/>
      <c r="J813" s="427"/>
      <c r="K813" s="427"/>
      <c r="L813" s="427"/>
      <c r="M813" s="427"/>
      <c r="N813" s="427"/>
      <c r="O813" s="427"/>
      <c r="P813" s="427"/>
      <c r="Q813" s="427"/>
      <c r="R813" s="427"/>
      <c r="S813" s="427"/>
      <c r="T813" s="427"/>
      <c r="U813" s="427"/>
      <c r="V813" s="427"/>
      <c r="W813" s="427"/>
      <c r="X813" s="427"/>
      <c r="Y813" s="427"/>
      <c r="Z813" s="427"/>
      <c r="AA813" s="427"/>
      <c r="AB813" s="427"/>
      <c r="AC813" s="428"/>
      <c r="AD813" s="310">
        <f>'Art. 123'!AF774</f>
        <v>3</v>
      </c>
      <c r="AE813" s="94" t="str">
        <f t="shared" si="182"/>
        <v>No aplica</v>
      </c>
      <c r="AF813">
        <f t="shared" si="183"/>
        <v>1.5</v>
      </c>
      <c r="AG813" s="92" t="str">
        <f t="shared" si="184"/>
        <v>No aplica</v>
      </c>
      <c r="AH813" s="95" t="e">
        <f t="shared" si="185"/>
        <v>#VALUE!</v>
      </c>
      <c r="AI813" s="96" t="str">
        <f t="shared" si="186"/>
        <v>No aplica</v>
      </c>
      <c r="AJ813" s="96" t="e">
        <f t="shared" si="187"/>
        <v>#VALUE!</v>
      </c>
      <c r="AK813" s="96" t="e">
        <f t="shared" si="188"/>
        <v>#VALUE!</v>
      </c>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c r="BY813"/>
      <c r="BZ813"/>
      <c r="CA813"/>
      <c r="CB813"/>
      <c r="CC813"/>
      <c r="CD813"/>
      <c r="CE813"/>
      <c r="CF813"/>
      <c r="CG813"/>
      <c r="CH813"/>
      <c r="CI813"/>
      <c r="CJ813"/>
      <c r="CK813"/>
      <c r="CL813"/>
      <c r="CM813"/>
      <c r="CN813"/>
      <c r="CO813"/>
      <c r="CP813"/>
      <c r="CQ813"/>
      <c r="CR813"/>
      <c r="CS813"/>
      <c r="CT813"/>
      <c r="CU813"/>
      <c r="CV813"/>
      <c r="CW813"/>
      <c r="CX813"/>
      <c r="CY813"/>
      <c r="CZ813"/>
      <c r="DA813"/>
      <c r="DB813"/>
      <c r="DC813"/>
      <c r="DD813"/>
      <c r="DE813"/>
      <c r="DF813"/>
      <c r="DG813"/>
      <c r="DH813"/>
      <c r="DI813"/>
      <c r="DJ813"/>
      <c r="DK813"/>
      <c r="DL813"/>
      <c r="DM813"/>
      <c r="DN813"/>
      <c r="DO813"/>
      <c r="DP813"/>
      <c r="DQ813"/>
      <c r="DR813"/>
      <c r="DS813"/>
      <c r="DT813"/>
      <c r="DU813"/>
      <c r="DV813"/>
      <c r="DW813"/>
      <c r="DX813"/>
      <c r="DY813"/>
      <c r="DZ813"/>
      <c r="EA813"/>
      <c r="EB813"/>
      <c r="EC813"/>
      <c r="ED813"/>
      <c r="EE813"/>
      <c r="EF813"/>
      <c r="EG813"/>
      <c r="EH813"/>
      <c r="EI813"/>
      <c r="EJ813"/>
      <c r="EK813"/>
      <c r="EL813"/>
      <c r="EM813"/>
      <c r="EN813"/>
      <c r="EO813"/>
      <c r="EP813"/>
      <c r="EQ813"/>
      <c r="ER813"/>
      <c r="ES813"/>
      <c r="ET813"/>
      <c r="EU813"/>
      <c r="EV813"/>
      <c r="EW813"/>
      <c r="EX813"/>
      <c r="EY813"/>
      <c r="EZ813"/>
      <c r="FA813"/>
      <c r="FB813"/>
      <c r="FC813"/>
      <c r="FD813"/>
      <c r="FE813"/>
      <c r="FF813"/>
      <c r="FG813"/>
      <c r="FH813"/>
      <c r="FI813"/>
      <c r="FJ813"/>
      <c r="FK813"/>
      <c r="FL813"/>
      <c r="FM813"/>
      <c r="FN813"/>
      <c r="FO813"/>
      <c r="FP813"/>
      <c r="FQ813"/>
      <c r="FR813"/>
      <c r="FS813"/>
      <c r="FT813"/>
      <c r="FU813"/>
      <c r="FV813"/>
      <c r="FW813"/>
      <c r="FX813"/>
      <c r="FY813"/>
      <c r="FZ813"/>
      <c r="GA813"/>
      <c r="GB813"/>
      <c r="GC813"/>
      <c r="GD813"/>
      <c r="GE813"/>
      <c r="GF813"/>
      <c r="GG813"/>
      <c r="GH813"/>
      <c r="GI813"/>
      <c r="GJ813"/>
      <c r="GK813"/>
      <c r="GL813"/>
      <c r="GM813"/>
      <c r="GN813"/>
      <c r="GO813"/>
      <c r="GP813"/>
      <c r="GQ813"/>
      <c r="GR813"/>
      <c r="GS813"/>
      <c r="GT813"/>
      <c r="GU813"/>
      <c r="GV813"/>
      <c r="GW813"/>
      <c r="GX813"/>
      <c r="GY813"/>
      <c r="GZ813"/>
      <c r="HA813"/>
      <c r="HB813"/>
      <c r="HC813"/>
      <c r="HD813"/>
      <c r="HE813"/>
      <c r="HF813"/>
      <c r="HG813"/>
      <c r="HH813"/>
      <c r="HI813"/>
      <c r="HJ813"/>
      <c r="HK813"/>
      <c r="HL813"/>
      <c r="HM813"/>
      <c r="HN813"/>
      <c r="HO813"/>
      <c r="HP813"/>
      <c r="HQ813"/>
      <c r="HR813"/>
      <c r="HS813"/>
      <c r="HT813"/>
      <c r="HU813"/>
      <c r="HV813"/>
      <c r="HW813"/>
      <c r="HX813"/>
      <c r="HY813"/>
      <c r="HZ813"/>
      <c r="IA813"/>
      <c r="IB813"/>
      <c r="IC813"/>
      <c r="ID813"/>
      <c r="IE813"/>
      <c r="IF813"/>
      <c r="IG813"/>
      <c r="IH813"/>
      <c r="II813"/>
      <c r="IJ813"/>
      <c r="IK813"/>
      <c r="IL813"/>
      <c r="IM813"/>
      <c r="IN813"/>
      <c r="IO813"/>
      <c r="IP813"/>
      <c r="IQ813"/>
      <c r="IR813"/>
      <c r="IS813"/>
      <c r="IT813"/>
      <c r="IU813"/>
      <c r="IV813"/>
    </row>
    <row r="814" spans="1:256" ht="24.9" customHeight="1" thickTop="1" thickBot="1" x14ac:dyDescent="0.3">
      <c r="A814" s="392" t="s">
        <v>2489</v>
      </c>
      <c r="B814" s="427"/>
      <c r="C814" s="427"/>
      <c r="D814" s="427"/>
      <c r="E814" s="427"/>
      <c r="F814" s="427"/>
      <c r="G814" s="427"/>
      <c r="H814" s="427"/>
      <c r="I814" s="427"/>
      <c r="J814" s="427"/>
      <c r="K814" s="427"/>
      <c r="L814" s="427"/>
      <c r="M814" s="427"/>
      <c r="N814" s="427"/>
      <c r="O814" s="427"/>
      <c r="P814" s="427"/>
      <c r="Q814" s="427"/>
      <c r="R814" s="427"/>
      <c r="S814" s="427"/>
      <c r="T814" s="427"/>
      <c r="U814" s="427"/>
      <c r="V814" s="427"/>
      <c r="W814" s="427"/>
      <c r="X814" s="427"/>
      <c r="Y814" s="427"/>
      <c r="Z814" s="427"/>
      <c r="AA814" s="427"/>
      <c r="AB814" s="427"/>
      <c r="AC814" s="428"/>
      <c r="AD814" s="310">
        <f>'Art. 123'!AF775</f>
        <v>3</v>
      </c>
      <c r="AE814" s="94" t="str">
        <f t="shared" si="182"/>
        <v>No aplica</v>
      </c>
      <c r="AF814">
        <f t="shared" si="183"/>
        <v>1.5</v>
      </c>
      <c r="AG814" s="92" t="str">
        <f t="shared" si="184"/>
        <v>No aplica</v>
      </c>
      <c r="AH814" s="95" t="e">
        <f t="shared" si="185"/>
        <v>#VALUE!</v>
      </c>
      <c r="AI814" s="96" t="str">
        <f t="shared" si="186"/>
        <v>No aplica</v>
      </c>
      <c r="AJ814" s="96" t="e">
        <f t="shared" si="187"/>
        <v>#VALUE!</v>
      </c>
      <c r="AK814" s="96" t="e">
        <f t="shared" si="188"/>
        <v>#VALUE!</v>
      </c>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c r="BY814"/>
      <c r="BZ814"/>
      <c r="CA814"/>
      <c r="CB814"/>
      <c r="CC814"/>
      <c r="CD814"/>
      <c r="CE814"/>
      <c r="CF814"/>
      <c r="CG814"/>
      <c r="CH814"/>
      <c r="CI814"/>
      <c r="CJ814"/>
      <c r="CK814"/>
      <c r="CL814"/>
      <c r="CM814"/>
      <c r="CN814"/>
      <c r="CO814"/>
      <c r="CP814"/>
      <c r="CQ814"/>
      <c r="CR814"/>
      <c r="CS814"/>
      <c r="CT814"/>
      <c r="CU814"/>
      <c r="CV814"/>
      <c r="CW814"/>
      <c r="CX814"/>
      <c r="CY814"/>
      <c r="CZ814"/>
      <c r="DA814"/>
      <c r="DB814"/>
      <c r="DC814"/>
      <c r="DD814"/>
      <c r="DE814"/>
      <c r="DF814"/>
      <c r="DG814"/>
      <c r="DH814"/>
      <c r="DI814"/>
      <c r="DJ814"/>
      <c r="DK814"/>
      <c r="DL814"/>
      <c r="DM814"/>
      <c r="DN814"/>
      <c r="DO814"/>
      <c r="DP814"/>
      <c r="DQ814"/>
      <c r="DR814"/>
      <c r="DS814"/>
      <c r="DT814"/>
      <c r="DU814"/>
      <c r="DV814"/>
      <c r="DW814"/>
      <c r="DX814"/>
      <c r="DY814"/>
      <c r="DZ814"/>
      <c r="EA814"/>
      <c r="EB814"/>
      <c r="EC814"/>
      <c r="ED814"/>
      <c r="EE814"/>
      <c r="EF814"/>
      <c r="EG814"/>
      <c r="EH814"/>
      <c r="EI814"/>
      <c r="EJ814"/>
      <c r="EK814"/>
      <c r="EL814"/>
      <c r="EM814"/>
      <c r="EN814"/>
      <c r="EO814"/>
      <c r="EP814"/>
      <c r="EQ814"/>
      <c r="ER814"/>
      <c r="ES814"/>
      <c r="ET814"/>
      <c r="EU814"/>
      <c r="EV814"/>
      <c r="EW814"/>
      <c r="EX814"/>
      <c r="EY814"/>
      <c r="EZ814"/>
      <c r="FA814"/>
      <c r="FB814"/>
      <c r="FC814"/>
      <c r="FD814"/>
      <c r="FE814"/>
      <c r="FF814"/>
      <c r="FG814"/>
      <c r="FH814"/>
      <c r="FI814"/>
      <c r="FJ814"/>
      <c r="FK814"/>
      <c r="FL814"/>
      <c r="FM814"/>
      <c r="FN814"/>
      <c r="FO814"/>
      <c r="FP814"/>
      <c r="FQ814"/>
      <c r="FR814"/>
      <c r="FS814"/>
      <c r="FT814"/>
      <c r="FU814"/>
      <c r="FV814"/>
      <c r="FW814"/>
      <c r="FX814"/>
      <c r="FY814"/>
      <c r="FZ814"/>
      <c r="GA814"/>
      <c r="GB814"/>
      <c r="GC814"/>
      <c r="GD814"/>
      <c r="GE814"/>
      <c r="GF814"/>
      <c r="GG814"/>
      <c r="GH814"/>
      <c r="GI814"/>
      <c r="GJ814"/>
      <c r="GK814"/>
      <c r="GL814"/>
      <c r="GM814"/>
      <c r="GN814"/>
      <c r="GO814"/>
      <c r="GP814"/>
      <c r="GQ814"/>
      <c r="GR814"/>
      <c r="GS814"/>
      <c r="GT814"/>
      <c r="GU814"/>
      <c r="GV814"/>
      <c r="GW814"/>
      <c r="GX814"/>
      <c r="GY814"/>
      <c r="GZ814"/>
      <c r="HA814"/>
      <c r="HB814"/>
      <c r="HC814"/>
      <c r="HD814"/>
      <c r="HE814"/>
      <c r="HF814"/>
      <c r="HG814"/>
      <c r="HH814"/>
      <c r="HI814"/>
      <c r="HJ814"/>
      <c r="HK814"/>
      <c r="HL814"/>
      <c r="HM814"/>
      <c r="HN814"/>
      <c r="HO814"/>
      <c r="HP814"/>
      <c r="HQ814"/>
      <c r="HR814"/>
      <c r="HS814"/>
      <c r="HT814"/>
      <c r="HU814"/>
      <c r="HV814"/>
      <c r="HW814"/>
      <c r="HX814"/>
      <c r="HY814"/>
      <c r="HZ814"/>
      <c r="IA814"/>
      <c r="IB814"/>
      <c r="IC814"/>
      <c r="ID814"/>
      <c r="IE814"/>
      <c r="IF814"/>
      <c r="IG814"/>
      <c r="IH814"/>
      <c r="II814"/>
      <c r="IJ814"/>
      <c r="IK814"/>
      <c r="IL814"/>
      <c r="IM814"/>
      <c r="IN814"/>
      <c r="IO814"/>
      <c r="IP814"/>
      <c r="IQ814"/>
      <c r="IR814"/>
      <c r="IS814"/>
      <c r="IT814"/>
      <c r="IU814"/>
      <c r="IV814"/>
    </row>
    <row r="815" spans="1:256" ht="24.9" customHeight="1" thickTop="1" thickBot="1" x14ac:dyDescent="0.3">
      <c r="A815" s="392" t="s">
        <v>2490</v>
      </c>
      <c r="B815" s="427"/>
      <c r="C815" s="427"/>
      <c r="D815" s="427"/>
      <c r="E815" s="427"/>
      <c r="F815" s="427"/>
      <c r="G815" s="427"/>
      <c r="H815" s="427"/>
      <c r="I815" s="427"/>
      <c r="J815" s="427"/>
      <c r="K815" s="427"/>
      <c r="L815" s="427"/>
      <c r="M815" s="427"/>
      <c r="N815" s="427"/>
      <c r="O815" s="427"/>
      <c r="P815" s="427"/>
      <c r="Q815" s="427"/>
      <c r="R815" s="427"/>
      <c r="S815" s="427"/>
      <c r="T815" s="427"/>
      <c r="U815" s="427"/>
      <c r="V815" s="427"/>
      <c r="W815" s="427"/>
      <c r="X815" s="427"/>
      <c r="Y815" s="427"/>
      <c r="Z815" s="427"/>
      <c r="AA815" s="427"/>
      <c r="AB815" s="427"/>
      <c r="AC815" s="428"/>
      <c r="AD815" s="310">
        <f>'Art. 123'!AF776</f>
        <v>3</v>
      </c>
      <c r="AE815" s="94" t="str">
        <f t="shared" si="182"/>
        <v>No aplica</v>
      </c>
      <c r="AF815">
        <f t="shared" si="183"/>
        <v>1.5</v>
      </c>
      <c r="AG815" s="92" t="str">
        <f t="shared" si="184"/>
        <v>No aplica</v>
      </c>
      <c r="AH815" s="95" t="e">
        <f t="shared" si="185"/>
        <v>#VALUE!</v>
      </c>
      <c r="AI815" s="96" t="str">
        <f t="shared" si="186"/>
        <v>No aplica</v>
      </c>
      <c r="AJ815" s="96" t="e">
        <f t="shared" si="187"/>
        <v>#VALUE!</v>
      </c>
      <c r="AK815" s="96" t="e">
        <f t="shared" si="188"/>
        <v>#VALUE!</v>
      </c>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c r="BY815"/>
      <c r="BZ815"/>
      <c r="CA815"/>
      <c r="CB815"/>
      <c r="CC815"/>
      <c r="CD815"/>
      <c r="CE815"/>
      <c r="CF815"/>
      <c r="CG815"/>
      <c r="CH815"/>
      <c r="CI815"/>
      <c r="CJ815"/>
      <c r="CK815"/>
      <c r="CL815"/>
      <c r="CM815"/>
      <c r="CN815"/>
      <c r="CO815"/>
      <c r="CP815"/>
      <c r="CQ815"/>
      <c r="CR815"/>
      <c r="CS815"/>
      <c r="CT815"/>
      <c r="CU815"/>
      <c r="CV815"/>
      <c r="CW815"/>
      <c r="CX815"/>
      <c r="CY815"/>
      <c r="CZ815"/>
      <c r="DA815"/>
      <c r="DB815"/>
      <c r="DC815"/>
      <c r="DD815"/>
      <c r="DE815"/>
      <c r="DF815"/>
      <c r="DG815"/>
      <c r="DH815"/>
      <c r="DI815"/>
      <c r="DJ815"/>
      <c r="DK815"/>
      <c r="DL815"/>
      <c r="DM815"/>
      <c r="DN815"/>
      <c r="DO815"/>
      <c r="DP815"/>
      <c r="DQ815"/>
      <c r="DR815"/>
      <c r="DS815"/>
      <c r="DT815"/>
      <c r="DU815"/>
      <c r="DV815"/>
      <c r="DW815"/>
      <c r="DX815"/>
      <c r="DY815"/>
      <c r="DZ815"/>
      <c r="EA815"/>
      <c r="EB815"/>
      <c r="EC815"/>
      <c r="ED815"/>
      <c r="EE815"/>
      <c r="EF815"/>
      <c r="EG815"/>
      <c r="EH815"/>
      <c r="EI815"/>
      <c r="EJ815"/>
      <c r="EK815"/>
      <c r="EL815"/>
      <c r="EM815"/>
      <c r="EN815"/>
      <c r="EO815"/>
      <c r="EP815"/>
      <c r="EQ815"/>
      <c r="ER815"/>
      <c r="ES815"/>
      <c r="ET815"/>
      <c r="EU815"/>
      <c r="EV815"/>
      <c r="EW815"/>
      <c r="EX815"/>
      <c r="EY815"/>
      <c r="EZ815"/>
      <c r="FA815"/>
      <c r="FB815"/>
      <c r="FC815"/>
      <c r="FD815"/>
      <c r="FE815"/>
      <c r="FF815"/>
      <c r="FG815"/>
      <c r="FH815"/>
      <c r="FI815"/>
      <c r="FJ815"/>
      <c r="FK815"/>
      <c r="FL815"/>
      <c r="FM815"/>
      <c r="FN815"/>
      <c r="FO815"/>
      <c r="FP815"/>
      <c r="FQ815"/>
      <c r="FR815"/>
      <c r="FS815"/>
      <c r="FT815"/>
      <c r="FU815"/>
      <c r="FV815"/>
      <c r="FW815"/>
      <c r="FX815"/>
      <c r="FY815"/>
      <c r="FZ815"/>
      <c r="GA815"/>
      <c r="GB815"/>
      <c r="GC815"/>
      <c r="GD815"/>
      <c r="GE815"/>
      <c r="GF815"/>
      <c r="GG815"/>
      <c r="GH815"/>
      <c r="GI815"/>
      <c r="GJ815"/>
      <c r="GK815"/>
      <c r="GL815"/>
      <c r="GM815"/>
      <c r="GN815"/>
      <c r="GO815"/>
      <c r="GP815"/>
      <c r="GQ815"/>
      <c r="GR815"/>
      <c r="GS815"/>
      <c r="GT815"/>
      <c r="GU815"/>
      <c r="GV815"/>
      <c r="GW815"/>
      <c r="GX815"/>
      <c r="GY815"/>
      <c r="GZ815"/>
      <c r="HA815"/>
      <c r="HB815"/>
      <c r="HC815"/>
      <c r="HD815"/>
      <c r="HE815"/>
      <c r="HF815"/>
      <c r="HG815"/>
      <c r="HH815"/>
      <c r="HI815"/>
      <c r="HJ815"/>
      <c r="HK815"/>
      <c r="HL815"/>
      <c r="HM815"/>
      <c r="HN815"/>
      <c r="HO815"/>
      <c r="HP815"/>
      <c r="HQ815"/>
      <c r="HR815"/>
      <c r="HS815"/>
      <c r="HT815"/>
      <c r="HU815"/>
      <c r="HV815"/>
      <c r="HW815"/>
      <c r="HX815"/>
      <c r="HY815"/>
      <c r="HZ815"/>
      <c r="IA815"/>
      <c r="IB815"/>
      <c r="IC815"/>
      <c r="ID815"/>
      <c r="IE815"/>
      <c r="IF815"/>
      <c r="IG815"/>
      <c r="IH815"/>
      <c r="II815"/>
      <c r="IJ815"/>
      <c r="IK815"/>
      <c r="IL815"/>
      <c r="IM815"/>
      <c r="IN815"/>
      <c r="IO815"/>
      <c r="IP815"/>
      <c r="IQ815"/>
      <c r="IR815"/>
      <c r="IS815"/>
      <c r="IT815"/>
      <c r="IU815"/>
      <c r="IV815"/>
    </row>
    <row r="816" spans="1:256" ht="24.9" customHeight="1" thickTop="1" thickBot="1" x14ac:dyDescent="0.3">
      <c r="A816" s="392" t="s">
        <v>2491</v>
      </c>
      <c r="B816" s="427"/>
      <c r="C816" s="427"/>
      <c r="D816" s="427"/>
      <c r="E816" s="427"/>
      <c r="F816" s="427"/>
      <c r="G816" s="427"/>
      <c r="H816" s="427"/>
      <c r="I816" s="427"/>
      <c r="J816" s="427"/>
      <c r="K816" s="427"/>
      <c r="L816" s="427"/>
      <c r="M816" s="427"/>
      <c r="N816" s="427"/>
      <c r="O816" s="427"/>
      <c r="P816" s="427"/>
      <c r="Q816" s="427"/>
      <c r="R816" s="427"/>
      <c r="S816" s="427"/>
      <c r="T816" s="427"/>
      <c r="U816" s="427"/>
      <c r="V816" s="427"/>
      <c r="W816" s="427"/>
      <c r="X816" s="427"/>
      <c r="Y816" s="427"/>
      <c r="Z816" s="427"/>
      <c r="AA816" s="427"/>
      <c r="AB816" s="427"/>
      <c r="AC816" s="428"/>
      <c r="AD816" s="310">
        <f>'Art. 123'!AF777</f>
        <v>3</v>
      </c>
      <c r="AE816" s="94" t="str">
        <f t="shared" si="182"/>
        <v>No aplica</v>
      </c>
      <c r="AF816">
        <f t="shared" si="183"/>
        <v>1.5</v>
      </c>
      <c r="AG816" s="92" t="str">
        <f t="shared" si="184"/>
        <v>No aplica</v>
      </c>
      <c r="AH816" s="95" t="e">
        <f t="shared" si="185"/>
        <v>#VALUE!</v>
      </c>
      <c r="AI816" s="96" t="str">
        <f t="shared" si="186"/>
        <v>No aplica</v>
      </c>
      <c r="AJ816" s="96" t="e">
        <f t="shared" si="187"/>
        <v>#VALUE!</v>
      </c>
      <c r="AK816" s="96" t="e">
        <f t="shared" si="188"/>
        <v>#VALUE!</v>
      </c>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c r="BY816"/>
      <c r="BZ816"/>
      <c r="CA816"/>
      <c r="CB816"/>
      <c r="CC816"/>
      <c r="CD816"/>
      <c r="CE816"/>
      <c r="CF816"/>
      <c r="CG816"/>
      <c r="CH816"/>
      <c r="CI816"/>
      <c r="CJ816"/>
      <c r="CK816"/>
      <c r="CL816"/>
      <c r="CM816"/>
      <c r="CN816"/>
      <c r="CO816"/>
      <c r="CP816"/>
      <c r="CQ816"/>
      <c r="CR816"/>
      <c r="CS816"/>
      <c r="CT816"/>
      <c r="CU816"/>
      <c r="CV816"/>
      <c r="CW816"/>
      <c r="CX816"/>
      <c r="CY816"/>
      <c r="CZ816"/>
      <c r="DA816"/>
      <c r="DB816"/>
      <c r="DC816"/>
      <c r="DD816"/>
      <c r="DE816"/>
      <c r="DF816"/>
      <c r="DG816"/>
      <c r="DH816"/>
      <c r="DI816"/>
      <c r="DJ816"/>
      <c r="DK816"/>
      <c r="DL816"/>
      <c r="DM816"/>
      <c r="DN816"/>
      <c r="DO816"/>
      <c r="DP816"/>
      <c r="DQ816"/>
      <c r="DR816"/>
      <c r="DS816"/>
      <c r="DT816"/>
      <c r="DU816"/>
      <c r="DV816"/>
      <c r="DW816"/>
      <c r="DX816"/>
      <c r="DY816"/>
      <c r="DZ816"/>
      <c r="EA816"/>
      <c r="EB816"/>
      <c r="EC816"/>
      <c r="ED816"/>
      <c r="EE816"/>
      <c r="EF816"/>
      <c r="EG816"/>
      <c r="EH816"/>
      <c r="EI816"/>
      <c r="EJ816"/>
      <c r="EK816"/>
      <c r="EL816"/>
      <c r="EM816"/>
      <c r="EN816"/>
      <c r="EO816"/>
      <c r="EP816"/>
      <c r="EQ816"/>
      <c r="ER816"/>
      <c r="ES816"/>
      <c r="ET816"/>
      <c r="EU816"/>
      <c r="EV816"/>
      <c r="EW816"/>
      <c r="EX816"/>
      <c r="EY816"/>
      <c r="EZ816"/>
      <c r="FA816"/>
      <c r="FB816"/>
      <c r="FC816"/>
      <c r="FD816"/>
      <c r="FE816"/>
      <c r="FF816"/>
      <c r="FG816"/>
      <c r="FH816"/>
      <c r="FI816"/>
      <c r="FJ816"/>
      <c r="FK816"/>
      <c r="FL816"/>
      <c r="FM816"/>
      <c r="FN816"/>
      <c r="FO816"/>
      <c r="FP816"/>
      <c r="FQ816"/>
      <c r="FR816"/>
      <c r="FS816"/>
      <c r="FT816"/>
      <c r="FU816"/>
      <c r="FV816"/>
      <c r="FW816"/>
      <c r="FX816"/>
      <c r="FY816"/>
      <c r="FZ816"/>
      <c r="GA816"/>
      <c r="GB816"/>
      <c r="GC816"/>
      <c r="GD816"/>
      <c r="GE816"/>
      <c r="GF816"/>
      <c r="GG816"/>
      <c r="GH816"/>
      <c r="GI816"/>
      <c r="GJ816"/>
      <c r="GK816"/>
      <c r="GL816"/>
      <c r="GM816"/>
      <c r="GN816"/>
      <c r="GO816"/>
      <c r="GP816"/>
      <c r="GQ816"/>
      <c r="GR816"/>
      <c r="GS816"/>
      <c r="GT816"/>
      <c r="GU816"/>
      <c r="GV816"/>
      <c r="GW816"/>
      <c r="GX816"/>
      <c r="GY816"/>
      <c r="GZ816"/>
      <c r="HA816"/>
      <c r="HB816"/>
      <c r="HC816"/>
      <c r="HD816"/>
      <c r="HE816"/>
      <c r="HF816"/>
      <c r="HG816"/>
      <c r="HH816"/>
      <c r="HI816"/>
      <c r="HJ816"/>
      <c r="HK816"/>
      <c r="HL816"/>
      <c r="HM816"/>
      <c r="HN816"/>
      <c r="HO816"/>
      <c r="HP816"/>
      <c r="HQ816"/>
      <c r="HR816"/>
      <c r="HS816"/>
      <c r="HT816"/>
      <c r="HU816"/>
      <c r="HV816"/>
      <c r="HW816"/>
      <c r="HX816"/>
      <c r="HY816"/>
      <c r="HZ816"/>
      <c r="IA816"/>
      <c r="IB816"/>
      <c r="IC816"/>
      <c r="ID816"/>
      <c r="IE816"/>
      <c r="IF816"/>
      <c r="IG816"/>
      <c r="IH816"/>
      <c r="II816"/>
      <c r="IJ816"/>
      <c r="IK816"/>
      <c r="IL816"/>
      <c r="IM816"/>
      <c r="IN816"/>
      <c r="IO816"/>
      <c r="IP816"/>
      <c r="IQ816"/>
      <c r="IR816"/>
      <c r="IS816"/>
      <c r="IT816"/>
      <c r="IU816"/>
      <c r="IV816"/>
    </row>
    <row r="817" spans="1:256" ht="24.9" customHeight="1" thickTop="1" thickBot="1" x14ac:dyDescent="0.3">
      <c r="A817" s="392" t="s">
        <v>1268</v>
      </c>
      <c r="B817" s="427"/>
      <c r="C817" s="427"/>
      <c r="D817" s="427"/>
      <c r="E817" s="427"/>
      <c r="F817" s="427"/>
      <c r="G817" s="427"/>
      <c r="H817" s="427"/>
      <c r="I817" s="427"/>
      <c r="J817" s="427"/>
      <c r="K817" s="427"/>
      <c r="L817" s="427"/>
      <c r="M817" s="427"/>
      <c r="N817" s="427"/>
      <c r="O817" s="427"/>
      <c r="P817" s="427"/>
      <c r="Q817" s="427"/>
      <c r="R817" s="427"/>
      <c r="S817" s="427"/>
      <c r="T817" s="427"/>
      <c r="U817" s="427"/>
      <c r="V817" s="427"/>
      <c r="W817" s="427"/>
      <c r="X817" s="427"/>
      <c r="Y817" s="427"/>
      <c r="Z817" s="427"/>
      <c r="AA817" s="427"/>
      <c r="AB817" s="427"/>
      <c r="AC817" s="428"/>
      <c r="AD817" s="310">
        <f>'Art. 123'!AF778</f>
        <v>3</v>
      </c>
      <c r="AE817" s="94" t="str">
        <f t="shared" si="182"/>
        <v>No aplica</v>
      </c>
      <c r="AF817">
        <f t="shared" si="183"/>
        <v>1.5</v>
      </c>
      <c r="AG817" s="92" t="str">
        <f t="shared" si="184"/>
        <v>No aplica</v>
      </c>
      <c r="AH817" s="95" t="e">
        <f t="shared" si="185"/>
        <v>#VALUE!</v>
      </c>
      <c r="AI817" s="96" t="str">
        <f t="shared" si="186"/>
        <v>No aplica</v>
      </c>
      <c r="AJ817" s="96" t="e">
        <f t="shared" si="187"/>
        <v>#VALUE!</v>
      </c>
      <c r="AK817" s="96" t="e">
        <f t="shared" si="188"/>
        <v>#VALUE!</v>
      </c>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c r="BY817"/>
      <c r="BZ817"/>
      <c r="CA817"/>
      <c r="CB817"/>
      <c r="CC817"/>
      <c r="CD817"/>
      <c r="CE817"/>
      <c r="CF817"/>
      <c r="CG817"/>
      <c r="CH817"/>
      <c r="CI817"/>
      <c r="CJ817"/>
      <c r="CK817"/>
      <c r="CL817"/>
      <c r="CM817"/>
      <c r="CN817"/>
      <c r="CO817"/>
      <c r="CP817"/>
      <c r="CQ817"/>
      <c r="CR817"/>
      <c r="CS817"/>
      <c r="CT817"/>
      <c r="CU817"/>
      <c r="CV817"/>
      <c r="CW817"/>
      <c r="CX817"/>
      <c r="CY817"/>
      <c r="CZ817"/>
      <c r="DA817"/>
      <c r="DB817"/>
      <c r="DC817"/>
      <c r="DD817"/>
      <c r="DE817"/>
      <c r="DF817"/>
      <c r="DG817"/>
      <c r="DH817"/>
      <c r="DI817"/>
      <c r="DJ817"/>
      <c r="DK817"/>
      <c r="DL817"/>
      <c r="DM817"/>
      <c r="DN817"/>
      <c r="DO817"/>
      <c r="DP817"/>
      <c r="DQ817"/>
      <c r="DR817"/>
      <c r="DS817"/>
      <c r="DT817"/>
      <c r="DU817"/>
      <c r="DV817"/>
      <c r="DW817"/>
      <c r="DX817"/>
      <c r="DY817"/>
      <c r="DZ817"/>
      <c r="EA817"/>
      <c r="EB817"/>
      <c r="EC817"/>
      <c r="ED817"/>
      <c r="EE817"/>
      <c r="EF817"/>
      <c r="EG817"/>
      <c r="EH817"/>
      <c r="EI817"/>
      <c r="EJ817"/>
      <c r="EK817"/>
      <c r="EL817"/>
      <c r="EM817"/>
      <c r="EN817"/>
      <c r="EO817"/>
      <c r="EP817"/>
      <c r="EQ817"/>
      <c r="ER817"/>
      <c r="ES817"/>
      <c r="ET817"/>
      <c r="EU817"/>
      <c r="EV817"/>
      <c r="EW817"/>
      <c r="EX817"/>
      <c r="EY817"/>
      <c r="EZ817"/>
      <c r="FA817"/>
      <c r="FB817"/>
      <c r="FC817"/>
      <c r="FD817"/>
      <c r="FE817"/>
      <c r="FF817"/>
      <c r="FG817"/>
      <c r="FH817"/>
      <c r="FI817"/>
      <c r="FJ817"/>
      <c r="FK817"/>
      <c r="FL817"/>
      <c r="FM817"/>
      <c r="FN817"/>
      <c r="FO817"/>
      <c r="FP817"/>
      <c r="FQ817"/>
      <c r="FR817"/>
      <c r="FS817"/>
      <c r="FT817"/>
      <c r="FU817"/>
      <c r="FV817"/>
      <c r="FW817"/>
      <c r="FX817"/>
      <c r="FY817"/>
      <c r="FZ817"/>
      <c r="GA817"/>
      <c r="GB817"/>
      <c r="GC817"/>
      <c r="GD817"/>
      <c r="GE817"/>
      <c r="GF817"/>
      <c r="GG817"/>
      <c r="GH817"/>
      <c r="GI817"/>
      <c r="GJ817"/>
      <c r="GK817"/>
      <c r="GL817"/>
      <c r="GM817"/>
      <c r="GN817"/>
      <c r="GO817"/>
      <c r="GP817"/>
      <c r="GQ817"/>
      <c r="GR817"/>
      <c r="GS817"/>
      <c r="GT817"/>
      <c r="GU817"/>
      <c r="GV817"/>
      <c r="GW817"/>
      <c r="GX817"/>
      <c r="GY817"/>
      <c r="GZ817"/>
      <c r="HA817"/>
      <c r="HB817"/>
      <c r="HC817"/>
      <c r="HD817"/>
      <c r="HE817"/>
      <c r="HF817"/>
      <c r="HG817"/>
      <c r="HH817"/>
      <c r="HI817"/>
      <c r="HJ817"/>
      <c r="HK817"/>
      <c r="HL817"/>
      <c r="HM817"/>
      <c r="HN817"/>
      <c r="HO817"/>
      <c r="HP817"/>
      <c r="HQ817"/>
      <c r="HR817"/>
      <c r="HS817"/>
      <c r="HT817"/>
      <c r="HU817"/>
      <c r="HV817"/>
      <c r="HW817"/>
      <c r="HX817"/>
      <c r="HY817"/>
      <c r="HZ817"/>
      <c r="IA817"/>
      <c r="IB817"/>
      <c r="IC817"/>
      <c r="ID817"/>
      <c r="IE817"/>
      <c r="IF817"/>
      <c r="IG817"/>
      <c r="IH817"/>
      <c r="II817"/>
      <c r="IJ817"/>
      <c r="IK817"/>
      <c r="IL817"/>
      <c r="IM817"/>
      <c r="IN817"/>
      <c r="IO817"/>
      <c r="IP817"/>
      <c r="IQ817"/>
      <c r="IR817"/>
      <c r="IS817"/>
      <c r="IT817"/>
      <c r="IU817"/>
      <c r="IV817"/>
    </row>
    <row r="818" spans="1:256" ht="24.9" customHeight="1" thickTop="1" thickBot="1" x14ac:dyDescent="0.3">
      <c r="A818" s="392" t="s">
        <v>2492</v>
      </c>
      <c r="B818" s="427"/>
      <c r="C818" s="427"/>
      <c r="D818" s="427"/>
      <c r="E818" s="427"/>
      <c r="F818" s="427"/>
      <c r="G818" s="427"/>
      <c r="H818" s="427"/>
      <c r="I818" s="427"/>
      <c r="J818" s="427"/>
      <c r="K818" s="427"/>
      <c r="L818" s="427"/>
      <c r="M818" s="427"/>
      <c r="N818" s="427"/>
      <c r="O818" s="427"/>
      <c r="P818" s="427"/>
      <c r="Q818" s="427"/>
      <c r="R818" s="427"/>
      <c r="S818" s="427"/>
      <c r="T818" s="427"/>
      <c r="U818" s="427"/>
      <c r="V818" s="427"/>
      <c r="W818" s="427"/>
      <c r="X818" s="427"/>
      <c r="Y818" s="427"/>
      <c r="Z818" s="427"/>
      <c r="AA818" s="427"/>
      <c r="AB818" s="427"/>
      <c r="AC818" s="428"/>
      <c r="AD818" s="310">
        <f>'Art. 123'!AF779</f>
        <v>3</v>
      </c>
      <c r="AE818" s="94" t="str">
        <f t="shared" si="182"/>
        <v>No aplica</v>
      </c>
      <c r="AF818">
        <f t="shared" si="183"/>
        <v>1.5</v>
      </c>
      <c r="AG818" s="92" t="str">
        <f t="shared" si="184"/>
        <v>No aplica</v>
      </c>
      <c r="AH818" s="95" t="e">
        <f t="shared" si="185"/>
        <v>#VALUE!</v>
      </c>
      <c r="AI818" s="96" t="str">
        <f t="shared" si="186"/>
        <v>No aplica</v>
      </c>
      <c r="AJ818" s="96" t="e">
        <f t="shared" si="187"/>
        <v>#VALUE!</v>
      </c>
      <c r="AK818" s="96" t="e">
        <f t="shared" si="188"/>
        <v>#VALUE!</v>
      </c>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c r="BY818"/>
      <c r="BZ818"/>
      <c r="CA818"/>
      <c r="CB818"/>
      <c r="CC818"/>
      <c r="CD818"/>
      <c r="CE818"/>
      <c r="CF818"/>
      <c r="CG818"/>
      <c r="CH818"/>
      <c r="CI818"/>
      <c r="CJ818"/>
      <c r="CK818"/>
      <c r="CL818"/>
      <c r="CM818"/>
      <c r="CN818"/>
      <c r="CO818"/>
      <c r="CP818"/>
      <c r="CQ818"/>
      <c r="CR818"/>
      <c r="CS818"/>
      <c r="CT818"/>
      <c r="CU818"/>
      <c r="CV818"/>
      <c r="CW818"/>
      <c r="CX818"/>
      <c r="CY818"/>
      <c r="CZ818"/>
      <c r="DA818"/>
      <c r="DB818"/>
      <c r="DC818"/>
      <c r="DD818"/>
      <c r="DE818"/>
      <c r="DF818"/>
      <c r="DG818"/>
      <c r="DH818"/>
      <c r="DI818"/>
      <c r="DJ818"/>
      <c r="DK818"/>
      <c r="DL818"/>
      <c r="DM818"/>
      <c r="DN818"/>
      <c r="DO818"/>
      <c r="DP818"/>
      <c r="DQ818"/>
      <c r="DR818"/>
      <c r="DS818"/>
      <c r="DT818"/>
      <c r="DU818"/>
      <c r="DV818"/>
      <c r="DW818"/>
      <c r="DX818"/>
      <c r="DY818"/>
      <c r="DZ818"/>
      <c r="EA818"/>
      <c r="EB818"/>
      <c r="EC818"/>
      <c r="ED818"/>
      <c r="EE818"/>
      <c r="EF818"/>
      <c r="EG818"/>
      <c r="EH818"/>
      <c r="EI818"/>
      <c r="EJ818"/>
      <c r="EK818"/>
      <c r="EL818"/>
      <c r="EM818"/>
      <c r="EN818"/>
      <c r="EO818"/>
      <c r="EP818"/>
      <c r="EQ818"/>
      <c r="ER818"/>
      <c r="ES818"/>
      <c r="ET818"/>
      <c r="EU818"/>
      <c r="EV818"/>
      <c r="EW818"/>
      <c r="EX818"/>
      <c r="EY818"/>
      <c r="EZ818"/>
      <c r="FA818"/>
      <c r="FB818"/>
      <c r="FC818"/>
      <c r="FD818"/>
      <c r="FE818"/>
      <c r="FF818"/>
      <c r="FG818"/>
      <c r="FH818"/>
      <c r="FI818"/>
      <c r="FJ818"/>
      <c r="FK818"/>
      <c r="FL818"/>
      <c r="FM818"/>
      <c r="FN818"/>
      <c r="FO818"/>
      <c r="FP818"/>
      <c r="FQ818"/>
      <c r="FR818"/>
      <c r="FS818"/>
      <c r="FT818"/>
      <c r="FU818"/>
      <c r="FV818"/>
      <c r="FW818"/>
      <c r="FX818"/>
      <c r="FY818"/>
      <c r="FZ818"/>
      <c r="GA818"/>
      <c r="GB818"/>
      <c r="GC818"/>
      <c r="GD818"/>
      <c r="GE818"/>
      <c r="GF818"/>
      <c r="GG818"/>
      <c r="GH818"/>
      <c r="GI818"/>
      <c r="GJ818"/>
      <c r="GK818"/>
      <c r="GL818"/>
      <c r="GM818"/>
      <c r="GN818"/>
      <c r="GO818"/>
      <c r="GP818"/>
      <c r="GQ818"/>
      <c r="GR818"/>
      <c r="GS818"/>
      <c r="GT818"/>
      <c r="GU818"/>
      <c r="GV818"/>
      <c r="GW818"/>
      <c r="GX818"/>
      <c r="GY818"/>
      <c r="GZ818"/>
      <c r="HA818"/>
      <c r="HB818"/>
      <c r="HC818"/>
      <c r="HD818"/>
      <c r="HE818"/>
      <c r="HF818"/>
      <c r="HG818"/>
      <c r="HH818"/>
      <c r="HI818"/>
      <c r="HJ818"/>
      <c r="HK818"/>
      <c r="HL818"/>
      <c r="HM818"/>
      <c r="HN818"/>
      <c r="HO818"/>
      <c r="HP818"/>
      <c r="HQ818"/>
      <c r="HR818"/>
      <c r="HS818"/>
      <c r="HT818"/>
      <c r="HU818"/>
      <c r="HV818"/>
      <c r="HW818"/>
      <c r="HX818"/>
      <c r="HY818"/>
      <c r="HZ818"/>
      <c r="IA818"/>
      <c r="IB818"/>
      <c r="IC818"/>
      <c r="ID818"/>
      <c r="IE818"/>
      <c r="IF818"/>
      <c r="IG818"/>
      <c r="IH818"/>
      <c r="II818"/>
      <c r="IJ818"/>
      <c r="IK818"/>
      <c r="IL818"/>
      <c r="IM818"/>
      <c r="IN818"/>
      <c r="IO818"/>
      <c r="IP818"/>
      <c r="IQ818"/>
      <c r="IR818"/>
      <c r="IS818"/>
      <c r="IT818"/>
      <c r="IU818"/>
      <c r="IV818"/>
    </row>
    <row r="819" spans="1:256" ht="24.9" customHeight="1" thickTop="1" thickBot="1" x14ac:dyDescent="0.3">
      <c r="A819" s="392" t="s">
        <v>2493</v>
      </c>
      <c r="B819" s="427"/>
      <c r="C819" s="427"/>
      <c r="D819" s="427"/>
      <c r="E819" s="427"/>
      <c r="F819" s="427"/>
      <c r="G819" s="427"/>
      <c r="H819" s="427"/>
      <c r="I819" s="427"/>
      <c r="J819" s="427"/>
      <c r="K819" s="427"/>
      <c r="L819" s="427"/>
      <c r="M819" s="427"/>
      <c r="N819" s="427"/>
      <c r="O819" s="427"/>
      <c r="P819" s="427"/>
      <c r="Q819" s="427"/>
      <c r="R819" s="427"/>
      <c r="S819" s="427"/>
      <c r="T819" s="427"/>
      <c r="U819" s="427"/>
      <c r="V819" s="427"/>
      <c r="W819" s="427"/>
      <c r="X819" s="427"/>
      <c r="Y819" s="427"/>
      <c r="Z819" s="427"/>
      <c r="AA819" s="427"/>
      <c r="AB819" s="427"/>
      <c r="AC819" s="428"/>
      <c r="AD819" s="310">
        <f>'Art. 123'!AF780</f>
        <v>3</v>
      </c>
      <c r="AE819" s="94" t="str">
        <f t="shared" si="182"/>
        <v>No aplica</v>
      </c>
      <c r="AF819">
        <f t="shared" si="183"/>
        <v>1.5</v>
      </c>
      <c r="AG819" s="92" t="str">
        <f t="shared" si="184"/>
        <v>No aplica</v>
      </c>
      <c r="AH819" s="95" t="e">
        <f t="shared" si="185"/>
        <v>#VALUE!</v>
      </c>
      <c r="AI819" s="96" t="str">
        <f t="shared" si="186"/>
        <v>No aplica</v>
      </c>
      <c r="AJ819" s="96" t="e">
        <f t="shared" si="187"/>
        <v>#VALUE!</v>
      </c>
      <c r="AK819" s="96" t="e">
        <f t="shared" si="188"/>
        <v>#VALUE!</v>
      </c>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c r="BY819"/>
      <c r="BZ819"/>
      <c r="CA819"/>
      <c r="CB819"/>
      <c r="CC819"/>
      <c r="CD819"/>
      <c r="CE819"/>
      <c r="CF819"/>
      <c r="CG819"/>
      <c r="CH819"/>
      <c r="CI819"/>
      <c r="CJ819"/>
      <c r="CK819"/>
      <c r="CL819"/>
      <c r="CM819"/>
      <c r="CN819"/>
      <c r="CO819"/>
      <c r="CP819"/>
      <c r="CQ819"/>
      <c r="CR819"/>
      <c r="CS819"/>
      <c r="CT819"/>
      <c r="CU819"/>
      <c r="CV819"/>
      <c r="CW819"/>
      <c r="CX819"/>
      <c r="CY819"/>
      <c r="CZ819"/>
      <c r="DA819"/>
      <c r="DB819"/>
      <c r="DC819"/>
      <c r="DD819"/>
      <c r="DE819"/>
      <c r="DF819"/>
      <c r="DG819"/>
      <c r="DH819"/>
      <c r="DI819"/>
      <c r="DJ819"/>
      <c r="DK819"/>
      <c r="DL819"/>
      <c r="DM819"/>
      <c r="DN819"/>
      <c r="DO819"/>
      <c r="DP819"/>
      <c r="DQ819"/>
      <c r="DR819"/>
      <c r="DS819"/>
      <c r="DT819"/>
      <c r="DU819"/>
      <c r="DV819"/>
      <c r="DW819"/>
      <c r="DX819"/>
      <c r="DY819"/>
      <c r="DZ819"/>
      <c r="EA819"/>
      <c r="EB819"/>
      <c r="EC819"/>
      <c r="ED819"/>
      <c r="EE819"/>
      <c r="EF819"/>
      <c r="EG819"/>
      <c r="EH819"/>
      <c r="EI819"/>
      <c r="EJ819"/>
      <c r="EK819"/>
      <c r="EL819"/>
      <c r="EM819"/>
      <c r="EN819"/>
      <c r="EO819"/>
      <c r="EP819"/>
      <c r="EQ819"/>
      <c r="ER819"/>
      <c r="ES819"/>
      <c r="ET819"/>
      <c r="EU819"/>
      <c r="EV819"/>
      <c r="EW819"/>
      <c r="EX819"/>
      <c r="EY819"/>
      <c r="EZ819"/>
      <c r="FA819"/>
      <c r="FB819"/>
      <c r="FC819"/>
      <c r="FD819"/>
      <c r="FE819"/>
      <c r="FF819"/>
      <c r="FG819"/>
      <c r="FH819"/>
      <c r="FI819"/>
      <c r="FJ819"/>
      <c r="FK819"/>
      <c r="FL819"/>
      <c r="FM819"/>
      <c r="FN819"/>
      <c r="FO819"/>
      <c r="FP819"/>
      <c r="FQ819"/>
      <c r="FR819"/>
      <c r="FS819"/>
      <c r="FT819"/>
      <c r="FU819"/>
      <c r="FV819"/>
      <c r="FW819"/>
      <c r="FX819"/>
      <c r="FY819"/>
      <c r="FZ819"/>
      <c r="GA819"/>
      <c r="GB819"/>
      <c r="GC819"/>
      <c r="GD819"/>
      <c r="GE819"/>
      <c r="GF819"/>
      <c r="GG819"/>
      <c r="GH819"/>
      <c r="GI819"/>
      <c r="GJ819"/>
      <c r="GK819"/>
      <c r="GL819"/>
      <c r="GM819"/>
      <c r="GN819"/>
      <c r="GO819"/>
      <c r="GP819"/>
      <c r="GQ819"/>
      <c r="GR819"/>
      <c r="GS819"/>
      <c r="GT819"/>
      <c r="GU819"/>
      <c r="GV819"/>
      <c r="GW819"/>
      <c r="GX819"/>
      <c r="GY819"/>
      <c r="GZ819"/>
      <c r="HA819"/>
      <c r="HB819"/>
      <c r="HC819"/>
      <c r="HD819"/>
      <c r="HE819"/>
      <c r="HF819"/>
      <c r="HG819"/>
      <c r="HH819"/>
      <c r="HI819"/>
      <c r="HJ819"/>
      <c r="HK819"/>
      <c r="HL819"/>
      <c r="HM819"/>
      <c r="HN819"/>
      <c r="HO819"/>
      <c r="HP819"/>
      <c r="HQ819"/>
      <c r="HR819"/>
      <c r="HS819"/>
      <c r="HT819"/>
      <c r="HU819"/>
      <c r="HV819"/>
      <c r="HW819"/>
      <c r="HX819"/>
      <c r="HY819"/>
      <c r="HZ819"/>
      <c r="IA819"/>
      <c r="IB819"/>
      <c r="IC819"/>
      <c r="ID819"/>
      <c r="IE819"/>
      <c r="IF819"/>
      <c r="IG819"/>
      <c r="IH819"/>
      <c r="II819"/>
      <c r="IJ819"/>
      <c r="IK819"/>
      <c r="IL819"/>
      <c r="IM819"/>
      <c r="IN819"/>
      <c r="IO819"/>
      <c r="IP819"/>
      <c r="IQ819"/>
      <c r="IR819"/>
      <c r="IS819"/>
      <c r="IT819"/>
      <c r="IU819"/>
      <c r="IV819"/>
    </row>
    <row r="820" spans="1:256" ht="24.9" customHeight="1" thickTop="1" x14ac:dyDescent="0.25">
      <c r="A820" s="437" t="s">
        <v>1766</v>
      </c>
      <c r="B820" s="438"/>
      <c r="C820" s="438"/>
      <c r="D820" s="438"/>
      <c r="E820" s="438"/>
      <c r="F820" s="438"/>
      <c r="G820" s="438"/>
      <c r="H820" s="438"/>
      <c r="I820" s="438"/>
      <c r="J820" s="438"/>
      <c r="K820" s="438"/>
      <c r="L820" s="438"/>
      <c r="M820" s="438"/>
      <c r="N820" s="438"/>
      <c r="O820" s="438"/>
      <c r="P820" s="438"/>
      <c r="Q820" s="438"/>
      <c r="R820" s="438"/>
      <c r="S820" s="438"/>
      <c r="T820" s="438"/>
      <c r="U820" s="438"/>
      <c r="V820" s="438"/>
      <c r="W820" s="438"/>
      <c r="X820" s="438"/>
      <c r="Y820" s="438"/>
      <c r="Z820" s="438"/>
      <c r="AA820" s="438"/>
      <c r="AB820" s="438"/>
      <c r="AC820" s="438"/>
      <c r="AD820" s="439"/>
      <c r="AE820" s="94">
        <f>SUM(AE811:AE819)</f>
        <v>0</v>
      </c>
      <c r="AF820" s="61"/>
      <c r="AG820" s="97">
        <f>SUM(AG811:AG819)</f>
        <v>0</v>
      </c>
      <c r="AH820" s="98"/>
      <c r="AI820" s="99"/>
      <c r="AJ820" s="99"/>
      <c r="AK820" s="99"/>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c r="BY820"/>
      <c r="BZ820"/>
      <c r="CA820"/>
      <c r="CB820"/>
      <c r="CC820"/>
      <c r="CD820"/>
      <c r="CE820"/>
      <c r="CF820"/>
      <c r="CG820"/>
      <c r="CH820"/>
      <c r="CI820"/>
      <c r="CJ820"/>
      <c r="CK820"/>
      <c r="CL820"/>
      <c r="CM820"/>
      <c r="CN820"/>
      <c r="CO820"/>
      <c r="CP820"/>
      <c r="CQ820"/>
      <c r="CR820"/>
      <c r="CS820"/>
      <c r="CT820"/>
      <c r="CU820"/>
      <c r="CV820"/>
      <c r="CW820"/>
      <c r="CX820"/>
      <c r="CY820"/>
      <c r="CZ820"/>
      <c r="DA820"/>
      <c r="DB820"/>
      <c r="DC820"/>
      <c r="DD820"/>
      <c r="DE820"/>
      <c r="DF820"/>
      <c r="DG820"/>
      <c r="DH820"/>
      <c r="DI820"/>
      <c r="DJ820"/>
      <c r="DK820"/>
      <c r="DL820"/>
      <c r="DM820"/>
      <c r="DN820"/>
      <c r="DO820"/>
      <c r="DP820"/>
      <c r="DQ820"/>
      <c r="DR820"/>
      <c r="DS820"/>
      <c r="DT820"/>
      <c r="DU820"/>
      <c r="DV820"/>
      <c r="DW820"/>
      <c r="DX820"/>
      <c r="DY820"/>
      <c r="DZ820"/>
      <c r="EA820"/>
      <c r="EB820"/>
      <c r="EC820"/>
      <c r="ED820"/>
      <c r="EE820"/>
      <c r="EF820"/>
      <c r="EG820"/>
      <c r="EH820"/>
      <c r="EI820"/>
      <c r="EJ820"/>
      <c r="EK820"/>
      <c r="EL820"/>
      <c r="EM820"/>
      <c r="EN820"/>
      <c r="EO820"/>
      <c r="EP820"/>
      <c r="EQ820"/>
      <c r="ER820"/>
      <c r="ES820"/>
      <c r="ET820"/>
      <c r="EU820"/>
      <c r="EV820"/>
      <c r="EW820"/>
      <c r="EX820"/>
      <c r="EY820"/>
      <c r="EZ820"/>
      <c r="FA820"/>
      <c r="FB820"/>
      <c r="FC820"/>
      <c r="FD820"/>
      <c r="FE820"/>
      <c r="FF820"/>
      <c r="FG820"/>
      <c r="FH820"/>
      <c r="FI820"/>
      <c r="FJ820"/>
      <c r="FK820"/>
      <c r="FL820"/>
      <c r="FM820"/>
      <c r="FN820"/>
      <c r="FO820"/>
      <c r="FP820"/>
      <c r="FQ820"/>
      <c r="FR820"/>
      <c r="FS820"/>
      <c r="FT820"/>
      <c r="FU820"/>
      <c r="FV820"/>
      <c r="FW820"/>
      <c r="FX820"/>
      <c r="FY820"/>
      <c r="FZ820"/>
      <c r="GA820"/>
      <c r="GB820"/>
      <c r="GC820"/>
      <c r="GD820"/>
      <c r="GE820"/>
      <c r="GF820"/>
      <c r="GG820"/>
      <c r="GH820"/>
      <c r="GI820"/>
      <c r="GJ820"/>
      <c r="GK820"/>
      <c r="GL820"/>
      <c r="GM820"/>
      <c r="GN820"/>
      <c r="GO820"/>
      <c r="GP820"/>
      <c r="GQ820"/>
      <c r="GR820"/>
      <c r="GS820"/>
      <c r="GT820"/>
      <c r="GU820"/>
      <c r="GV820"/>
      <c r="GW820"/>
      <c r="GX820"/>
      <c r="GY820"/>
      <c r="GZ820"/>
      <c r="HA820"/>
      <c r="HB820"/>
      <c r="HC820"/>
      <c r="HD820"/>
      <c r="HE820"/>
      <c r="HF820"/>
      <c r="HG820"/>
      <c r="HH820"/>
      <c r="HI820"/>
      <c r="HJ820"/>
      <c r="HK820"/>
      <c r="HL820"/>
      <c r="HM820"/>
      <c r="HN820"/>
      <c r="HO820"/>
      <c r="HP820"/>
      <c r="HQ820"/>
      <c r="HR820"/>
      <c r="HS820"/>
      <c r="HT820"/>
      <c r="HU820"/>
      <c r="HV820"/>
      <c r="HW820"/>
      <c r="HX820"/>
      <c r="HY820"/>
      <c r="HZ820"/>
      <c r="IA820"/>
      <c r="IB820"/>
      <c r="IC820"/>
      <c r="ID820"/>
      <c r="IE820"/>
      <c r="IF820"/>
      <c r="IG820"/>
      <c r="IH820"/>
      <c r="II820"/>
      <c r="IJ820"/>
      <c r="IK820"/>
      <c r="IL820"/>
      <c r="IM820"/>
      <c r="IN820"/>
      <c r="IO820"/>
      <c r="IP820"/>
      <c r="IQ820"/>
      <c r="IR820"/>
      <c r="IS820"/>
      <c r="IT820"/>
      <c r="IU820"/>
      <c r="IV820"/>
    </row>
    <row r="821" spans="1:256" ht="24.9" customHeight="1" x14ac:dyDescent="0.25">
      <c r="A821" s="440" t="s">
        <v>1767</v>
      </c>
      <c r="B821" s="441"/>
      <c r="C821" s="441"/>
      <c r="D821" s="441"/>
      <c r="E821" s="441"/>
      <c r="F821" s="441"/>
      <c r="G821" s="441"/>
      <c r="H821" s="441"/>
      <c r="I821" s="441"/>
      <c r="J821" s="441"/>
      <c r="K821" s="441"/>
      <c r="L821" s="441"/>
      <c r="M821" s="441"/>
      <c r="N821" s="441"/>
      <c r="O821" s="441"/>
      <c r="P821" s="441"/>
      <c r="Q821" s="441"/>
      <c r="R821" s="441"/>
      <c r="S821" s="441"/>
      <c r="T821" s="441"/>
      <c r="U821" s="441"/>
      <c r="V821" s="441"/>
      <c r="W821" s="441"/>
      <c r="X821" s="441"/>
      <c r="Y821" s="441"/>
      <c r="Z821" s="441"/>
      <c r="AA821" s="441"/>
      <c r="AB821" s="441"/>
      <c r="AC821" s="441"/>
      <c r="AD821" s="442"/>
      <c r="AE821" s="94">
        <f>AE820/$AE$23*100</f>
        <v>0</v>
      </c>
      <c r="AF821" s="61"/>
      <c r="AG821" s="97"/>
      <c r="AH821" s="98"/>
      <c r="AI821" s="99"/>
      <c r="AJ821" s="99"/>
      <c r="AK821" s="99"/>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c r="BY821"/>
      <c r="BZ821"/>
      <c r="CA821"/>
      <c r="CB821"/>
      <c r="CC821"/>
      <c r="CD821"/>
      <c r="CE821"/>
      <c r="CF821"/>
      <c r="CG821"/>
      <c r="CH821"/>
      <c r="CI821"/>
      <c r="CJ821"/>
      <c r="CK821"/>
      <c r="CL821"/>
      <c r="CM821"/>
      <c r="CN821"/>
      <c r="CO821"/>
      <c r="CP821"/>
      <c r="CQ821"/>
      <c r="CR821"/>
      <c r="CS821"/>
      <c r="CT821"/>
      <c r="CU821"/>
      <c r="CV821"/>
      <c r="CW821"/>
      <c r="CX821"/>
      <c r="CY821"/>
      <c r="CZ821"/>
      <c r="DA821"/>
      <c r="DB821"/>
      <c r="DC821"/>
      <c r="DD821"/>
      <c r="DE821"/>
      <c r="DF821"/>
      <c r="DG821"/>
      <c r="DH821"/>
      <c r="DI821"/>
      <c r="DJ821"/>
      <c r="DK821"/>
      <c r="DL821"/>
      <c r="DM821"/>
      <c r="DN821"/>
      <c r="DO821"/>
      <c r="DP821"/>
      <c r="DQ821"/>
      <c r="DR821"/>
      <c r="DS821"/>
      <c r="DT821"/>
      <c r="DU821"/>
      <c r="DV821"/>
      <c r="DW821"/>
      <c r="DX821"/>
      <c r="DY821"/>
      <c r="DZ821"/>
      <c r="EA821"/>
      <c r="EB821"/>
      <c r="EC821"/>
      <c r="ED821"/>
      <c r="EE821"/>
      <c r="EF821"/>
      <c r="EG821"/>
      <c r="EH821"/>
      <c r="EI821"/>
      <c r="EJ821"/>
      <c r="EK821"/>
      <c r="EL821"/>
      <c r="EM821"/>
      <c r="EN821"/>
      <c r="EO821"/>
      <c r="EP821"/>
      <c r="EQ821"/>
      <c r="ER821"/>
      <c r="ES821"/>
      <c r="ET821"/>
      <c r="EU821"/>
      <c r="EV821"/>
      <c r="EW821"/>
      <c r="EX821"/>
      <c r="EY821"/>
      <c r="EZ821"/>
      <c r="FA821"/>
      <c r="FB821"/>
      <c r="FC821"/>
      <c r="FD821"/>
      <c r="FE821"/>
      <c r="FF821"/>
      <c r="FG821"/>
      <c r="FH821"/>
      <c r="FI821"/>
      <c r="FJ821"/>
      <c r="FK821"/>
      <c r="FL821"/>
      <c r="FM821"/>
      <c r="FN821"/>
      <c r="FO821"/>
      <c r="FP821"/>
      <c r="FQ821"/>
      <c r="FR821"/>
      <c r="FS821"/>
      <c r="FT821"/>
      <c r="FU821"/>
      <c r="FV821"/>
      <c r="FW821"/>
      <c r="FX821"/>
      <c r="FY821"/>
      <c r="FZ821"/>
      <c r="GA821"/>
      <c r="GB821"/>
      <c r="GC821"/>
      <c r="GD821"/>
      <c r="GE821"/>
      <c r="GF821"/>
      <c r="GG821"/>
      <c r="GH821"/>
      <c r="GI821"/>
      <c r="GJ821"/>
      <c r="GK821"/>
      <c r="GL821"/>
      <c r="GM821"/>
      <c r="GN821"/>
      <c r="GO821"/>
      <c r="GP821"/>
      <c r="GQ821"/>
      <c r="GR821"/>
      <c r="GS821"/>
      <c r="GT821"/>
      <c r="GU821"/>
      <c r="GV821"/>
      <c r="GW821"/>
      <c r="GX821"/>
      <c r="GY821"/>
      <c r="GZ821"/>
      <c r="HA821"/>
      <c r="HB821"/>
      <c r="HC821"/>
      <c r="HD821"/>
      <c r="HE821"/>
      <c r="HF821"/>
      <c r="HG821"/>
      <c r="HH821"/>
      <c r="HI821"/>
      <c r="HJ821"/>
      <c r="HK821"/>
      <c r="HL821"/>
      <c r="HM821"/>
      <c r="HN821"/>
      <c r="HO821"/>
      <c r="HP821"/>
      <c r="HQ821"/>
      <c r="HR821"/>
      <c r="HS821"/>
      <c r="HT821"/>
      <c r="HU821"/>
      <c r="HV821"/>
      <c r="HW821"/>
      <c r="HX821"/>
      <c r="HY821"/>
      <c r="HZ821"/>
      <c r="IA821"/>
      <c r="IB821"/>
      <c r="IC821"/>
      <c r="ID821"/>
      <c r="IE821"/>
      <c r="IF821"/>
      <c r="IG821"/>
      <c r="IH821"/>
      <c r="II821"/>
      <c r="IJ821"/>
      <c r="IK821"/>
      <c r="IL821"/>
      <c r="IM821"/>
      <c r="IN821"/>
      <c r="IO821"/>
      <c r="IP821"/>
      <c r="IQ821"/>
      <c r="IR821"/>
      <c r="IS821"/>
      <c r="IT821"/>
      <c r="IU821"/>
      <c r="IV821"/>
    </row>
    <row r="822" spans="1:256" ht="24.9" customHeight="1" x14ac:dyDescent="0.25">
      <c r="A822" s="107"/>
      <c r="B822" s="107"/>
      <c r="C822" s="107"/>
      <c r="D822" s="107"/>
      <c r="E822" s="107"/>
      <c r="F822" s="107"/>
      <c r="G822" s="107"/>
      <c r="H822" s="107"/>
      <c r="I822" s="107"/>
      <c r="J822" s="107"/>
      <c r="K822" s="107"/>
      <c r="L822" s="107"/>
      <c r="M822" s="107"/>
      <c r="N822" s="107"/>
      <c r="O822" s="107"/>
      <c r="P822" s="107"/>
      <c r="Q822" s="100"/>
      <c r="R822" s="107"/>
      <c r="S822" s="107"/>
      <c r="T822" s="107"/>
      <c r="U822" s="107"/>
      <c r="V822" s="107"/>
      <c r="W822" s="107"/>
      <c r="X822" s="107"/>
      <c r="Y822" s="107"/>
      <c r="Z822" s="107"/>
      <c r="AA822" s="107"/>
      <c r="AB822" s="107"/>
      <c r="AC822" s="107"/>
      <c r="AD822" s="101"/>
      <c r="AE822" s="101"/>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c r="BY822"/>
      <c r="BZ822"/>
      <c r="CA822"/>
      <c r="CB822"/>
      <c r="CC822"/>
      <c r="CD822"/>
      <c r="CE822"/>
      <c r="CF822"/>
      <c r="CG822"/>
      <c r="CH822"/>
      <c r="CI822"/>
      <c r="CJ822"/>
      <c r="CK822"/>
      <c r="CL822"/>
      <c r="CM822"/>
      <c r="CN822"/>
      <c r="CO822"/>
      <c r="CP822"/>
      <c r="CQ822"/>
      <c r="CR822"/>
      <c r="CS822"/>
      <c r="CT822"/>
      <c r="CU822"/>
      <c r="CV822"/>
      <c r="CW822"/>
      <c r="CX822"/>
      <c r="CY822"/>
      <c r="CZ822"/>
      <c r="DA822"/>
      <c r="DB822"/>
      <c r="DC822"/>
      <c r="DD822"/>
      <c r="DE822"/>
      <c r="DF822"/>
      <c r="DG822"/>
      <c r="DH822"/>
      <c r="DI822"/>
      <c r="DJ822"/>
      <c r="DK822"/>
      <c r="DL822"/>
      <c r="DM822"/>
      <c r="DN822"/>
      <c r="DO822"/>
      <c r="DP822"/>
      <c r="DQ822"/>
      <c r="DR822"/>
      <c r="DS822"/>
      <c r="DT822"/>
      <c r="DU822"/>
      <c r="DV822"/>
      <c r="DW822"/>
      <c r="DX822"/>
      <c r="DY822"/>
      <c r="DZ822"/>
      <c r="EA822"/>
      <c r="EB822"/>
      <c r="EC822"/>
      <c r="ED822"/>
      <c r="EE822"/>
      <c r="EF822"/>
      <c r="EG822"/>
      <c r="EH822"/>
      <c r="EI822"/>
      <c r="EJ822"/>
      <c r="EK822"/>
      <c r="EL822"/>
      <c r="EM822"/>
      <c r="EN822"/>
      <c r="EO822"/>
      <c r="EP822"/>
      <c r="EQ822"/>
      <c r="ER822"/>
      <c r="ES822"/>
      <c r="ET822"/>
      <c r="EU822"/>
      <c r="EV822"/>
      <c r="EW822"/>
      <c r="EX822"/>
      <c r="EY822"/>
      <c r="EZ822"/>
      <c r="FA822"/>
      <c r="FB822"/>
      <c r="FC822"/>
      <c r="FD822"/>
      <c r="FE822"/>
      <c r="FF822"/>
      <c r="FG822"/>
      <c r="FH822"/>
      <c r="FI822"/>
      <c r="FJ822"/>
      <c r="FK822"/>
      <c r="FL822"/>
      <c r="FM822"/>
      <c r="FN822"/>
      <c r="FO822"/>
      <c r="FP822"/>
      <c r="FQ822"/>
      <c r="FR822"/>
      <c r="FS822"/>
      <c r="FT822"/>
      <c r="FU822"/>
      <c r="FV822"/>
      <c r="FW822"/>
      <c r="FX822"/>
      <c r="FY822"/>
      <c r="FZ822"/>
      <c r="GA822"/>
      <c r="GB822"/>
      <c r="GC822"/>
      <c r="GD822"/>
      <c r="GE822"/>
      <c r="GF822"/>
      <c r="GG822"/>
      <c r="GH822"/>
      <c r="GI822"/>
      <c r="GJ822"/>
      <c r="GK822"/>
      <c r="GL822"/>
      <c r="GM822"/>
      <c r="GN822"/>
      <c r="GO822"/>
      <c r="GP822"/>
      <c r="GQ822"/>
      <c r="GR822"/>
      <c r="GS822"/>
      <c r="GT822"/>
      <c r="GU822"/>
      <c r="GV822"/>
      <c r="GW822"/>
      <c r="GX822"/>
      <c r="GY822"/>
      <c r="GZ822"/>
      <c r="HA822"/>
      <c r="HB822"/>
      <c r="HC822"/>
      <c r="HD822"/>
      <c r="HE822"/>
      <c r="HF822"/>
      <c r="HG822"/>
      <c r="HH822"/>
      <c r="HI822"/>
      <c r="HJ822"/>
      <c r="HK822"/>
      <c r="HL822"/>
      <c r="HM822"/>
      <c r="HN822"/>
      <c r="HO822"/>
      <c r="HP822"/>
      <c r="HQ822"/>
      <c r="HR822"/>
      <c r="HS822"/>
      <c r="HT822"/>
      <c r="HU822"/>
      <c r="HV822"/>
      <c r="HW822"/>
      <c r="HX822"/>
      <c r="HY822"/>
      <c r="HZ822"/>
      <c r="IA822"/>
      <c r="IB822"/>
      <c r="IC822"/>
      <c r="ID822"/>
      <c r="IE822"/>
      <c r="IF822"/>
      <c r="IG822"/>
      <c r="IH822"/>
      <c r="II822"/>
      <c r="IJ822"/>
      <c r="IK822"/>
      <c r="IL822"/>
      <c r="IM822"/>
      <c r="IN822"/>
      <c r="IO822"/>
      <c r="IP822"/>
      <c r="IQ822"/>
      <c r="IR822"/>
      <c r="IS822"/>
      <c r="IT822"/>
      <c r="IU822"/>
      <c r="IV822"/>
    </row>
    <row r="823" spans="1:256" ht="24.9" customHeight="1" x14ac:dyDescent="0.25">
      <c r="A823" s="107"/>
      <c r="B823" s="107"/>
      <c r="C823" s="107"/>
      <c r="D823" s="107"/>
      <c r="E823" s="107"/>
      <c r="F823" s="107"/>
      <c r="G823" s="107"/>
      <c r="H823" s="107"/>
      <c r="I823" s="107"/>
      <c r="J823" s="107"/>
      <c r="K823" s="107"/>
      <c r="L823" s="107"/>
      <c r="M823" s="107"/>
      <c r="N823" s="107"/>
      <c r="O823" s="107"/>
      <c r="P823" s="107"/>
      <c r="Q823" s="100"/>
      <c r="R823" s="107"/>
      <c r="S823" s="107"/>
      <c r="T823" s="107"/>
      <c r="U823" s="107"/>
      <c r="V823" s="107"/>
      <c r="W823" s="107"/>
      <c r="X823" s="107"/>
      <c r="Y823" s="107"/>
      <c r="Z823" s="107"/>
      <c r="AA823" s="107"/>
      <c r="AB823" s="107"/>
      <c r="AC823" s="107"/>
      <c r="AD823" s="101"/>
      <c r="AE823" s="101"/>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c r="BY823"/>
      <c r="BZ823"/>
      <c r="CA823"/>
      <c r="CB823"/>
      <c r="CC823"/>
      <c r="CD823"/>
      <c r="CE823"/>
      <c r="CF823"/>
      <c r="CG823"/>
      <c r="CH823"/>
      <c r="CI823"/>
      <c r="CJ823"/>
      <c r="CK823"/>
      <c r="CL823"/>
      <c r="CM823"/>
      <c r="CN823"/>
      <c r="CO823"/>
      <c r="CP823"/>
      <c r="CQ823"/>
      <c r="CR823"/>
      <c r="CS823"/>
      <c r="CT823"/>
      <c r="CU823"/>
      <c r="CV823"/>
      <c r="CW823"/>
      <c r="CX823"/>
      <c r="CY823"/>
      <c r="CZ823"/>
      <c r="DA823"/>
      <c r="DB823"/>
      <c r="DC823"/>
      <c r="DD823"/>
      <c r="DE823"/>
      <c r="DF823"/>
      <c r="DG823"/>
      <c r="DH823"/>
      <c r="DI823"/>
      <c r="DJ823"/>
      <c r="DK823"/>
      <c r="DL823"/>
      <c r="DM823"/>
      <c r="DN823"/>
      <c r="DO823"/>
      <c r="DP823"/>
      <c r="DQ823"/>
      <c r="DR823"/>
      <c r="DS823"/>
      <c r="DT823"/>
      <c r="DU823"/>
      <c r="DV823"/>
      <c r="DW823"/>
      <c r="DX823"/>
      <c r="DY823"/>
      <c r="DZ823"/>
      <c r="EA823"/>
      <c r="EB823"/>
      <c r="EC823"/>
      <c r="ED823"/>
      <c r="EE823"/>
      <c r="EF823"/>
      <c r="EG823"/>
      <c r="EH823"/>
      <c r="EI823"/>
      <c r="EJ823"/>
      <c r="EK823"/>
      <c r="EL823"/>
      <c r="EM823"/>
      <c r="EN823"/>
      <c r="EO823"/>
      <c r="EP823"/>
      <c r="EQ823"/>
      <c r="ER823"/>
      <c r="ES823"/>
      <c r="ET823"/>
      <c r="EU823"/>
      <c r="EV823"/>
      <c r="EW823"/>
      <c r="EX823"/>
      <c r="EY823"/>
      <c r="EZ823"/>
      <c r="FA823"/>
      <c r="FB823"/>
      <c r="FC823"/>
      <c r="FD823"/>
      <c r="FE823"/>
      <c r="FF823"/>
      <c r="FG823"/>
      <c r="FH823"/>
      <c r="FI823"/>
      <c r="FJ823"/>
      <c r="FK823"/>
      <c r="FL823"/>
      <c r="FM823"/>
      <c r="FN823"/>
      <c r="FO823"/>
      <c r="FP823"/>
      <c r="FQ823"/>
      <c r="FR823"/>
      <c r="FS823"/>
      <c r="FT823"/>
      <c r="FU823"/>
      <c r="FV823"/>
      <c r="FW823"/>
      <c r="FX823"/>
      <c r="FY823"/>
      <c r="FZ823"/>
      <c r="GA823"/>
      <c r="GB823"/>
      <c r="GC823"/>
      <c r="GD823"/>
      <c r="GE823"/>
      <c r="GF823"/>
      <c r="GG823"/>
      <c r="GH823"/>
      <c r="GI823"/>
      <c r="GJ823"/>
      <c r="GK823"/>
      <c r="GL823"/>
      <c r="GM823"/>
      <c r="GN823"/>
      <c r="GO823"/>
      <c r="GP823"/>
      <c r="GQ823"/>
      <c r="GR823"/>
      <c r="GS823"/>
      <c r="GT823"/>
      <c r="GU823"/>
      <c r="GV823"/>
      <c r="GW823"/>
      <c r="GX823"/>
      <c r="GY823"/>
      <c r="GZ823"/>
      <c r="HA823"/>
      <c r="HB823"/>
      <c r="HC823"/>
      <c r="HD823"/>
      <c r="HE823"/>
      <c r="HF823"/>
      <c r="HG823"/>
      <c r="HH823"/>
      <c r="HI823"/>
      <c r="HJ823"/>
      <c r="HK823"/>
      <c r="HL823"/>
      <c r="HM823"/>
      <c r="HN823"/>
      <c r="HO823"/>
      <c r="HP823"/>
      <c r="HQ823"/>
      <c r="HR823"/>
      <c r="HS823"/>
      <c r="HT823"/>
      <c r="HU823"/>
      <c r="HV823"/>
      <c r="HW823"/>
      <c r="HX823"/>
      <c r="HY823"/>
      <c r="HZ823"/>
      <c r="IA823"/>
      <c r="IB823"/>
      <c r="IC823"/>
      <c r="ID823"/>
      <c r="IE823"/>
      <c r="IF823"/>
      <c r="IG823"/>
      <c r="IH823"/>
      <c r="II823"/>
      <c r="IJ823"/>
      <c r="IK823"/>
      <c r="IL823"/>
      <c r="IM823"/>
      <c r="IN823"/>
      <c r="IO823"/>
      <c r="IP823"/>
      <c r="IQ823"/>
      <c r="IR823"/>
      <c r="IS823"/>
      <c r="IT823"/>
      <c r="IU823"/>
      <c r="IV823"/>
    </row>
    <row r="824" spans="1:256" ht="24.9" customHeight="1" x14ac:dyDescent="0.25">
      <c r="A824" s="444" t="s">
        <v>2532</v>
      </c>
      <c r="B824" s="444"/>
      <c r="C824" s="444"/>
      <c r="D824" s="444"/>
      <c r="E824" s="444"/>
      <c r="F824" s="444"/>
      <c r="G824" s="444"/>
      <c r="H824" s="444"/>
      <c r="I824" s="444"/>
      <c r="J824" s="444"/>
      <c r="K824" s="444"/>
      <c r="L824" s="444"/>
      <c r="M824" s="444"/>
      <c r="N824" s="444"/>
      <c r="O824" s="444"/>
      <c r="P824" s="444"/>
      <c r="Q824" s="444"/>
      <c r="R824" s="444"/>
      <c r="S824" s="444"/>
      <c r="T824" s="444"/>
      <c r="U824" s="444"/>
      <c r="V824" s="444"/>
      <c r="W824" s="444"/>
      <c r="X824" s="444"/>
      <c r="Y824" s="444"/>
      <c r="Z824" s="444"/>
      <c r="AA824" s="444"/>
      <c r="AB824" s="444"/>
      <c r="AC824" s="444"/>
      <c r="AD824" s="295"/>
      <c r="AE824" s="295"/>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c r="BY824"/>
      <c r="BZ824"/>
      <c r="CA824"/>
      <c r="CB824"/>
      <c r="CC824"/>
      <c r="CD824"/>
      <c r="CE824"/>
      <c r="CF824"/>
      <c r="CG824"/>
      <c r="CH824"/>
      <c r="CI824"/>
      <c r="CJ824"/>
      <c r="CK824"/>
      <c r="CL824"/>
      <c r="CM824"/>
      <c r="CN824"/>
      <c r="CO824"/>
      <c r="CP824"/>
      <c r="CQ824"/>
      <c r="CR824"/>
      <c r="CS824"/>
      <c r="CT824"/>
      <c r="CU824"/>
      <c r="CV824"/>
      <c r="CW824"/>
      <c r="CX824"/>
      <c r="CY824"/>
      <c r="CZ824"/>
      <c r="DA824"/>
      <c r="DB824"/>
      <c r="DC824"/>
      <c r="DD824"/>
      <c r="DE824"/>
      <c r="DF824"/>
      <c r="DG824"/>
      <c r="DH824"/>
      <c r="DI824"/>
      <c r="DJ824"/>
      <c r="DK824"/>
      <c r="DL824"/>
      <c r="DM824"/>
      <c r="DN824"/>
      <c r="DO824"/>
      <c r="DP824"/>
      <c r="DQ824"/>
      <c r="DR824"/>
      <c r="DS824"/>
      <c r="DT824"/>
      <c r="DU824"/>
      <c r="DV824"/>
      <c r="DW824"/>
      <c r="DX824"/>
      <c r="DY824"/>
      <c r="DZ824"/>
      <c r="EA824"/>
      <c r="EB824"/>
      <c r="EC824"/>
      <c r="ED824"/>
      <c r="EE824"/>
      <c r="EF824"/>
      <c r="EG824"/>
      <c r="EH824"/>
      <c r="EI824"/>
      <c r="EJ824"/>
      <c r="EK824"/>
      <c r="EL824"/>
      <c r="EM824"/>
      <c r="EN824"/>
      <c r="EO824"/>
      <c r="EP824"/>
      <c r="EQ824"/>
      <c r="ER824"/>
      <c r="ES824"/>
      <c r="ET824"/>
      <c r="EU824"/>
      <c r="EV824"/>
      <c r="EW824"/>
      <c r="EX824"/>
      <c r="EY824"/>
      <c r="EZ824"/>
      <c r="FA824"/>
      <c r="FB824"/>
      <c r="FC824"/>
      <c r="FD824"/>
      <c r="FE824"/>
      <c r="FF824"/>
      <c r="FG824"/>
      <c r="FH824"/>
      <c r="FI824"/>
      <c r="FJ824"/>
      <c r="FK824"/>
      <c r="FL824"/>
      <c r="FM824"/>
      <c r="FN824"/>
      <c r="FO824"/>
      <c r="FP824"/>
      <c r="FQ824"/>
      <c r="FR824"/>
      <c r="FS824"/>
      <c r="FT824"/>
      <c r="FU824"/>
      <c r="FV824"/>
      <c r="FW824"/>
      <c r="FX824"/>
      <c r="FY824"/>
      <c r="FZ824"/>
      <c r="GA824"/>
      <c r="GB824"/>
      <c r="GC824"/>
      <c r="GD824"/>
      <c r="GE824"/>
      <c r="GF824"/>
      <c r="GG824"/>
      <c r="GH824"/>
      <c r="GI824"/>
      <c r="GJ824"/>
      <c r="GK824"/>
      <c r="GL824"/>
      <c r="GM824"/>
      <c r="GN824"/>
      <c r="GO824"/>
      <c r="GP824"/>
      <c r="GQ824"/>
      <c r="GR824"/>
      <c r="GS824"/>
      <c r="GT824"/>
      <c r="GU824"/>
      <c r="GV824"/>
      <c r="GW824"/>
      <c r="GX824"/>
      <c r="GY824"/>
      <c r="GZ824"/>
      <c r="HA824"/>
      <c r="HB824"/>
      <c r="HC824"/>
      <c r="HD824"/>
      <c r="HE824"/>
      <c r="HF824"/>
      <c r="HG824"/>
      <c r="HH824"/>
      <c r="HI824"/>
      <c r="HJ824"/>
      <c r="HK824"/>
      <c r="HL824"/>
      <c r="HM824"/>
      <c r="HN824"/>
      <c r="HO824"/>
      <c r="HP824"/>
      <c r="HQ824"/>
      <c r="HR824"/>
      <c r="HS824"/>
      <c r="HT824"/>
      <c r="HU824"/>
      <c r="HV824"/>
      <c r="HW824"/>
      <c r="HX824"/>
      <c r="HY824"/>
      <c r="HZ824"/>
      <c r="IA824"/>
      <c r="IB824"/>
      <c r="IC824"/>
      <c r="ID824"/>
      <c r="IE824"/>
      <c r="IF824"/>
      <c r="IG824"/>
      <c r="IH824"/>
      <c r="II824"/>
      <c r="IJ824"/>
      <c r="IK824"/>
      <c r="IL824"/>
      <c r="IM824"/>
      <c r="IN824"/>
      <c r="IO824"/>
      <c r="IP824"/>
      <c r="IQ824"/>
      <c r="IR824"/>
      <c r="IS824"/>
      <c r="IT824"/>
      <c r="IU824"/>
      <c r="IV824"/>
    </row>
    <row r="825" spans="1:256" ht="24.9" customHeight="1" x14ac:dyDescent="0.25">
      <c r="A825" s="296"/>
      <c r="B825" s="297"/>
      <c r="C825" s="297"/>
      <c r="D825" s="297"/>
      <c r="E825" s="297"/>
      <c r="F825" s="297"/>
      <c r="G825" s="297"/>
      <c r="H825" s="297"/>
      <c r="I825" s="297"/>
      <c r="J825" s="297"/>
      <c r="K825" s="297"/>
      <c r="L825" s="297"/>
      <c r="M825" s="297"/>
      <c r="N825" s="297"/>
      <c r="O825" s="297"/>
      <c r="P825" s="297"/>
      <c r="Q825" s="298"/>
      <c r="R825" s="297"/>
      <c r="S825" s="297"/>
      <c r="T825" s="297"/>
      <c r="U825" s="297"/>
      <c r="V825" s="297"/>
      <c r="W825" s="297"/>
      <c r="X825" s="297"/>
      <c r="Y825" s="297"/>
      <c r="Z825" s="297"/>
      <c r="AA825" s="297"/>
      <c r="AB825" s="297"/>
      <c r="AC825" s="297"/>
      <c r="AD825" s="299"/>
      <c r="AE825" s="299"/>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c r="BY825"/>
      <c r="BZ825"/>
      <c r="CA825"/>
      <c r="CB825"/>
      <c r="CC825"/>
      <c r="CD825"/>
      <c r="CE825"/>
      <c r="CF825"/>
      <c r="CG825"/>
      <c r="CH825"/>
      <c r="CI825"/>
      <c r="CJ825"/>
      <c r="CK825"/>
      <c r="CL825"/>
      <c r="CM825"/>
      <c r="CN825"/>
      <c r="CO825"/>
      <c r="CP825"/>
      <c r="CQ825"/>
      <c r="CR825"/>
      <c r="CS825"/>
      <c r="CT825"/>
      <c r="CU825"/>
      <c r="CV825"/>
      <c r="CW825"/>
      <c r="CX825"/>
      <c r="CY825"/>
      <c r="CZ825"/>
      <c r="DA825"/>
      <c r="DB825"/>
      <c r="DC825"/>
      <c r="DD825"/>
      <c r="DE825"/>
      <c r="DF825"/>
      <c r="DG825"/>
      <c r="DH825"/>
      <c r="DI825"/>
      <c r="DJ825"/>
      <c r="DK825"/>
      <c r="DL825"/>
      <c r="DM825"/>
      <c r="DN825"/>
      <c r="DO825"/>
      <c r="DP825"/>
      <c r="DQ825"/>
      <c r="DR825"/>
      <c r="DS825"/>
      <c r="DT825"/>
      <c r="DU825"/>
      <c r="DV825"/>
      <c r="DW825"/>
      <c r="DX825"/>
      <c r="DY825"/>
      <c r="DZ825"/>
      <c r="EA825"/>
      <c r="EB825"/>
      <c r="EC825"/>
      <c r="ED825"/>
      <c r="EE825"/>
      <c r="EF825"/>
      <c r="EG825"/>
      <c r="EH825"/>
      <c r="EI825"/>
      <c r="EJ825"/>
      <c r="EK825"/>
      <c r="EL825"/>
      <c r="EM825"/>
      <c r="EN825"/>
      <c r="EO825"/>
      <c r="EP825"/>
      <c r="EQ825"/>
      <c r="ER825"/>
      <c r="ES825"/>
      <c r="ET825"/>
      <c r="EU825"/>
      <c r="EV825"/>
      <c r="EW825"/>
      <c r="EX825"/>
      <c r="EY825"/>
      <c r="EZ825"/>
      <c r="FA825"/>
      <c r="FB825"/>
      <c r="FC825"/>
      <c r="FD825"/>
      <c r="FE825"/>
      <c r="FF825"/>
      <c r="FG825"/>
      <c r="FH825"/>
      <c r="FI825"/>
      <c r="FJ825"/>
      <c r="FK825"/>
      <c r="FL825"/>
      <c r="FM825"/>
      <c r="FN825"/>
      <c r="FO825"/>
      <c r="FP825"/>
      <c r="FQ825"/>
      <c r="FR825"/>
      <c r="FS825"/>
      <c r="FT825"/>
      <c r="FU825"/>
      <c r="FV825"/>
      <c r="FW825"/>
      <c r="FX825"/>
      <c r="FY825"/>
      <c r="FZ825"/>
      <c r="GA825"/>
      <c r="GB825"/>
      <c r="GC825"/>
      <c r="GD825"/>
      <c r="GE825"/>
      <c r="GF825"/>
      <c r="GG825"/>
      <c r="GH825"/>
      <c r="GI825"/>
      <c r="GJ825"/>
      <c r="GK825"/>
      <c r="GL825"/>
      <c r="GM825"/>
      <c r="GN825"/>
      <c r="GO825"/>
      <c r="GP825"/>
      <c r="GQ825"/>
      <c r="GR825"/>
      <c r="GS825"/>
      <c r="GT825"/>
      <c r="GU825"/>
      <c r="GV825"/>
      <c r="GW825"/>
      <c r="GX825"/>
      <c r="GY825"/>
      <c r="GZ825"/>
      <c r="HA825"/>
      <c r="HB825"/>
      <c r="HC825"/>
      <c r="HD825"/>
      <c r="HE825"/>
      <c r="HF825"/>
      <c r="HG825"/>
      <c r="HH825"/>
      <c r="HI825"/>
      <c r="HJ825"/>
      <c r="HK825"/>
      <c r="HL825"/>
      <c r="HM825"/>
      <c r="HN825"/>
      <c r="HO825"/>
      <c r="HP825"/>
      <c r="HQ825"/>
      <c r="HR825"/>
      <c r="HS825"/>
      <c r="HT825"/>
      <c r="HU825"/>
      <c r="HV825"/>
      <c r="HW825"/>
      <c r="HX825"/>
      <c r="HY825"/>
      <c r="HZ825"/>
      <c r="IA825"/>
      <c r="IB825"/>
      <c r="IC825"/>
      <c r="ID825"/>
      <c r="IE825"/>
      <c r="IF825"/>
      <c r="IG825"/>
      <c r="IH825"/>
      <c r="II825"/>
      <c r="IJ825"/>
      <c r="IK825"/>
      <c r="IL825"/>
      <c r="IM825"/>
      <c r="IN825"/>
      <c r="IO825"/>
      <c r="IP825"/>
      <c r="IQ825"/>
      <c r="IR825"/>
      <c r="IS825"/>
      <c r="IT825"/>
      <c r="IU825"/>
      <c r="IV825"/>
    </row>
    <row r="826" spans="1:256" ht="24.9" customHeight="1" thickBot="1" x14ac:dyDescent="0.3">
      <c r="A826" s="73"/>
      <c r="B826" s="73"/>
      <c r="C826" s="73"/>
      <c r="D826" s="73"/>
      <c r="E826" s="73"/>
      <c r="F826" s="73"/>
      <c r="G826" s="73"/>
      <c r="H826" s="73"/>
      <c r="I826" s="73"/>
      <c r="J826" s="73"/>
      <c r="K826" s="73"/>
      <c r="L826" s="73"/>
      <c r="M826" s="73"/>
      <c r="N826" s="73"/>
      <c r="O826" s="73"/>
      <c r="P826" s="73"/>
      <c r="Q826" s="100"/>
      <c r="R826" s="73"/>
      <c r="S826" s="73"/>
      <c r="T826" s="73"/>
      <c r="U826" s="73"/>
      <c r="V826" s="73"/>
      <c r="W826" s="73"/>
      <c r="X826" s="73"/>
      <c r="Y826" s="73"/>
      <c r="Z826" s="73"/>
      <c r="AA826" s="73"/>
      <c r="AB826" s="73"/>
      <c r="AC826" s="73"/>
      <c r="AD826" s="101"/>
      <c r="AE826" s="101"/>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c r="BY826"/>
      <c r="BZ826"/>
      <c r="CA826"/>
      <c r="CB826"/>
      <c r="CC826"/>
      <c r="CD826"/>
      <c r="CE826"/>
      <c r="CF826"/>
      <c r="CG826"/>
      <c r="CH826"/>
      <c r="CI826"/>
      <c r="CJ826"/>
      <c r="CK826"/>
      <c r="CL826"/>
      <c r="CM826"/>
      <c r="CN826"/>
      <c r="CO826"/>
      <c r="CP826"/>
      <c r="CQ826"/>
      <c r="CR826"/>
      <c r="CS826"/>
      <c r="CT826"/>
      <c r="CU826"/>
      <c r="CV826"/>
      <c r="CW826"/>
      <c r="CX826"/>
      <c r="CY826"/>
      <c r="CZ826"/>
      <c r="DA826"/>
      <c r="DB826"/>
      <c r="DC826"/>
      <c r="DD826"/>
      <c r="DE826"/>
      <c r="DF826"/>
      <c r="DG826"/>
      <c r="DH826"/>
      <c r="DI826"/>
      <c r="DJ826"/>
      <c r="DK826"/>
      <c r="DL826"/>
      <c r="DM826"/>
      <c r="DN826"/>
      <c r="DO826"/>
      <c r="DP826"/>
      <c r="DQ826"/>
      <c r="DR826"/>
      <c r="DS826"/>
      <c r="DT826"/>
      <c r="DU826"/>
      <c r="DV826"/>
      <c r="DW826"/>
      <c r="DX826"/>
      <c r="DY826"/>
      <c r="DZ826"/>
      <c r="EA826"/>
      <c r="EB826"/>
      <c r="EC826"/>
      <c r="ED826"/>
      <c r="EE826"/>
      <c r="EF826"/>
      <c r="EG826"/>
      <c r="EH826"/>
      <c r="EI826"/>
      <c r="EJ826"/>
      <c r="EK826"/>
      <c r="EL826"/>
      <c r="EM826"/>
      <c r="EN826"/>
      <c r="EO826"/>
      <c r="EP826"/>
      <c r="EQ826"/>
      <c r="ER826"/>
      <c r="ES826"/>
      <c r="ET826"/>
      <c r="EU826"/>
      <c r="EV826"/>
      <c r="EW826"/>
      <c r="EX826"/>
      <c r="EY826"/>
      <c r="EZ826"/>
      <c r="FA826"/>
      <c r="FB826"/>
      <c r="FC826"/>
      <c r="FD826"/>
      <c r="FE826"/>
      <c r="FF826"/>
      <c r="FG826"/>
      <c r="FH826"/>
      <c r="FI826"/>
      <c r="FJ826"/>
      <c r="FK826"/>
      <c r="FL826"/>
      <c r="FM826"/>
      <c r="FN826"/>
      <c r="FO826"/>
      <c r="FP826"/>
      <c r="FQ826"/>
      <c r="FR826"/>
      <c r="FS826"/>
      <c r="FT826"/>
      <c r="FU826"/>
      <c r="FV826"/>
      <c r="FW826"/>
      <c r="FX826"/>
      <c r="FY826"/>
      <c r="FZ826"/>
      <c r="GA826"/>
      <c r="GB826"/>
      <c r="GC826"/>
      <c r="GD826"/>
      <c r="GE826"/>
      <c r="GF826"/>
      <c r="GG826"/>
      <c r="GH826"/>
      <c r="GI826"/>
      <c r="GJ826"/>
      <c r="GK826"/>
      <c r="GL826"/>
      <c r="GM826"/>
      <c r="GN826"/>
      <c r="GO826"/>
      <c r="GP826"/>
      <c r="GQ826"/>
      <c r="GR826"/>
      <c r="GS826"/>
      <c r="GT826"/>
      <c r="GU826"/>
      <c r="GV826"/>
      <c r="GW826"/>
      <c r="GX826"/>
      <c r="GY826"/>
      <c r="GZ826"/>
      <c r="HA826"/>
      <c r="HB826"/>
      <c r="HC826"/>
      <c r="HD826"/>
      <c r="HE826"/>
      <c r="HF826"/>
      <c r="HG826"/>
      <c r="HH826"/>
      <c r="HI826"/>
      <c r="HJ826"/>
      <c r="HK826"/>
      <c r="HL826"/>
      <c r="HM826"/>
      <c r="HN826"/>
      <c r="HO826"/>
      <c r="HP826"/>
      <c r="HQ826"/>
      <c r="HR826"/>
      <c r="HS826"/>
      <c r="HT826"/>
      <c r="HU826"/>
      <c r="HV826"/>
      <c r="HW826"/>
      <c r="HX826"/>
      <c r="HY826"/>
      <c r="HZ826"/>
      <c r="IA826"/>
      <c r="IB826"/>
      <c r="IC826"/>
      <c r="ID826"/>
      <c r="IE826"/>
      <c r="IF826"/>
      <c r="IG826"/>
      <c r="IH826"/>
      <c r="II826"/>
      <c r="IJ826"/>
      <c r="IK826"/>
      <c r="IL826"/>
      <c r="IM826"/>
      <c r="IN826"/>
      <c r="IO826"/>
      <c r="IP826"/>
      <c r="IQ826"/>
      <c r="IR826"/>
      <c r="IS826"/>
      <c r="IT826"/>
      <c r="IU826"/>
      <c r="IV826"/>
    </row>
    <row r="827" spans="1:256" ht="24.9" customHeight="1" thickTop="1" thickBot="1" x14ac:dyDescent="0.3">
      <c r="A827" s="431" t="s">
        <v>163</v>
      </c>
      <c r="B827" s="432"/>
      <c r="C827" s="432"/>
      <c r="D827" s="432"/>
      <c r="E827" s="432"/>
      <c r="F827" s="432"/>
      <c r="G827" s="432"/>
      <c r="H827" s="432"/>
      <c r="I827" s="432"/>
      <c r="J827" s="432"/>
      <c r="K827" s="432"/>
      <c r="L827" s="432"/>
      <c r="M827" s="432"/>
      <c r="N827" s="432"/>
      <c r="O827" s="432"/>
      <c r="P827" s="432"/>
      <c r="Q827" s="432"/>
      <c r="R827" s="432"/>
      <c r="S827" s="432"/>
      <c r="T827" s="432"/>
      <c r="U827" s="432"/>
      <c r="V827" s="432"/>
      <c r="W827" s="432"/>
      <c r="X827" s="432"/>
      <c r="Y827" s="432"/>
      <c r="Z827" s="432"/>
      <c r="AA827" s="432"/>
      <c r="AB827" s="432"/>
      <c r="AC827" s="433"/>
      <c r="AD827" s="66" t="s">
        <v>187</v>
      </c>
      <c r="AE827" s="306" t="s">
        <v>7</v>
      </c>
      <c r="AF827" s="92" t="s">
        <v>1666</v>
      </c>
      <c r="AG827" s="92" t="s">
        <v>1667</v>
      </c>
      <c r="AH827" s="92" t="s">
        <v>1668</v>
      </c>
      <c r="AI827" s="93" t="s">
        <v>1669</v>
      </c>
      <c r="AJ827" s="92"/>
      <c r="AK827" s="93" t="s">
        <v>1670</v>
      </c>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c r="BY827"/>
      <c r="BZ827"/>
      <c r="CA827"/>
      <c r="CB827"/>
      <c r="CC827"/>
      <c r="CD827"/>
      <c r="CE827"/>
      <c r="CF827"/>
      <c r="CG827"/>
      <c r="CH827"/>
      <c r="CI827"/>
      <c r="CJ827"/>
      <c r="CK827"/>
      <c r="CL827"/>
      <c r="CM827"/>
      <c r="CN827"/>
      <c r="CO827"/>
      <c r="CP827"/>
      <c r="CQ827"/>
      <c r="CR827"/>
      <c r="CS827"/>
      <c r="CT827"/>
      <c r="CU827"/>
      <c r="CV827"/>
      <c r="CW827"/>
      <c r="CX827"/>
      <c r="CY827"/>
      <c r="CZ827"/>
      <c r="DA827"/>
      <c r="DB827"/>
      <c r="DC827"/>
      <c r="DD827"/>
      <c r="DE827"/>
      <c r="DF827"/>
      <c r="DG827"/>
      <c r="DH827"/>
      <c r="DI827"/>
      <c r="DJ827"/>
      <c r="DK827"/>
      <c r="DL827"/>
      <c r="DM827"/>
      <c r="DN827"/>
      <c r="DO827"/>
      <c r="DP827"/>
      <c r="DQ827"/>
      <c r="DR827"/>
      <c r="DS827"/>
      <c r="DT827"/>
      <c r="DU827"/>
      <c r="DV827"/>
      <c r="DW827"/>
      <c r="DX827"/>
      <c r="DY827"/>
      <c r="DZ827"/>
      <c r="EA827"/>
      <c r="EB827"/>
      <c r="EC827"/>
      <c r="ED827"/>
      <c r="EE827"/>
      <c r="EF827"/>
      <c r="EG827"/>
      <c r="EH827"/>
      <c r="EI827"/>
      <c r="EJ827"/>
      <c r="EK827"/>
      <c r="EL827"/>
      <c r="EM827"/>
      <c r="EN827"/>
      <c r="EO827"/>
      <c r="EP827"/>
      <c r="EQ827"/>
      <c r="ER827"/>
      <c r="ES827"/>
      <c r="ET827"/>
      <c r="EU827"/>
      <c r="EV827"/>
      <c r="EW827"/>
      <c r="EX827"/>
      <c r="EY827"/>
      <c r="EZ827"/>
      <c r="FA827"/>
      <c r="FB827"/>
      <c r="FC827"/>
      <c r="FD827"/>
      <c r="FE827"/>
      <c r="FF827"/>
      <c r="FG827"/>
      <c r="FH827"/>
      <c r="FI827"/>
      <c r="FJ827"/>
      <c r="FK827"/>
      <c r="FL827"/>
      <c r="FM827"/>
      <c r="FN827"/>
      <c r="FO827"/>
      <c r="FP827"/>
      <c r="FQ827"/>
      <c r="FR827"/>
      <c r="FS827"/>
      <c r="FT827"/>
      <c r="FU827"/>
      <c r="FV827"/>
      <c r="FW827"/>
      <c r="FX827"/>
      <c r="FY827"/>
      <c r="FZ827"/>
      <c r="GA827"/>
      <c r="GB827"/>
      <c r="GC827"/>
      <c r="GD827"/>
      <c r="GE827"/>
      <c r="GF827"/>
      <c r="GG827"/>
      <c r="GH827"/>
      <c r="GI827"/>
      <c r="GJ827"/>
      <c r="GK827"/>
      <c r="GL827"/>
      <c r="GM827"/>
      <c r="GN827"/>
      <c r="GO827"/>
      <c r="GP827"/>
      <c r="GQ827"/>
      <c r="GR827"/>
      <c r="GS827"/>
      <c r="GT827"/>
      <c r="GU827"/>
      <c r="GV827"/>
      <c r="GW827"/>
      <c r="GX827"/>
      <c r="GY827"/>
      <c r="GZ827"/>
      <c r="HA827"/>
      <c r="HB827"/>
      <c r="HC827"/>
      <c r="HD827"/>
      <c r="HE827"/>
      <c r="HF827"/>
      <c r="HG827"/>
      <c r="HH827"/>
      <c r="HI827"/>
      <c r="HJ827"/>
      <c r="HK827"/>
      <c r="HL827"/>
      <c r="HM827"/>
      <c r="HN827"/>
      <c r="HO827"/>
      <c r="HP827"/>
      <c r="HQ827"/>
      <c r="HR827"/>
      <c r="HS827"/>
      <c r="HT827"/>
      <c r="HU827"/>
      <c r="HV827"/>
      <c r="HW827"/>
      <c r="HX827"/>
      <c r="HY827"/>
      <c r="HZ827"/>
      <c r="IA827"/>
      <c r="IB827"/>
      <c r="IC827"/>
      <c r="ID827"/>
      <c r="IE827"/>
      <c r="IF827"/>
      <c r="IG827"/>
      <c r="IH827"/>
      <c r="II827"/>
      <c r="IJ827"/>
      <c r="IK827"/>
      <c r="IL827"/>
      <c r="IM827"/>
      <c r="IN827"/>
      <c r="IO827"/>
      <c r="IP827"/>
      <c r="IQ827"/>
      <c r="IR827"/>
      <c r="IS827"/>
      <c r="IT827"/>
      <c r="IU827"/>
      <c r="IV827"/>
    </row>
    <row r="828" spans="1:256" ht="24.9" customHeight="1" thickTop="1" thickBot="1" x14ac:dyDescent="0.3">
      <c r="A828" s="392" t="s">
        <v>2495</v>
      </c>
      <c r="B828" s="427"/>
      <c r="C828" s="427"/>
      <c r="D828" s="427"/>
      <c r="E828" s="427"/>
      <c r="F828" s="427"/>
      <c r="G828" s="427"/>
      <c r="H828" s="427"/>
      <c r="I828" s="427"/>
      <c r="J828" s="427"/>
      <c r="K828" s="427"/>
      <c r="L828" s="427"/>
      <c r="M828" s="427"/>
      <c r="N828" s="427"/>
      <c r="O828" s="427"/>
      <c r="P828" s="427"/>
      <c r="Q828" s="427"/>
      <c r="R828" s="427"/>
      <c r="S828" s="427"/>
      <c r="T828" s="427"/>
      <c r="U828" s="427"/>
      <c r="V828" s="427"/>
      <c r="W828" s="427"/>
      <c r="X828" s="427"/>
      <c r="Y828" s="427"/>
      <c r="Z828" s="427"/>
      <c r="AA828" s="427"/>
      <c r="AB828" s="427"/>
      <c r="AC828" s="428"/>
      <c r="AD828" s="310">
        <f>'Art. 123'!AF789</f>
        <v>3</v>
      </c>
      <c r="AE828" s="94" t="str">
        <f t="shared" ref="AE828:AE838" si="189">IF(AG828=1,AK828,AG828)</f>
        <v>No aplica</v>
      </c>
      <c r="AF828">
        <f t="shared" ref="AF828:AF838" si="190">AD828/2</f>
        <v>1.5</v>
      </c>
      <c r="AG828" s="92" t="str">
        <f t="shared" ref="AG828:AG838" si="191">IF(AND(AF828&gt;=0,AF828&lt;=1),1,"No aplica")</f>
        <v>No aplica</v>
      </c>
      <c r="AH828" s="95" t="e">
        <f t="shared" ref="AH828:AH838" si="192">AD828/(AG828*2)</f>
        <v>#VALUE!</v>
      </c>
      <c r="AI828" s="96" t="str">
        <f t="shared" ref="AI828:AI838" si="193">IF(AG828=1,AG828/$AG$839,"No aplica")</f>
        <v>No aplica</v>
      </c>
      <c r="AJ828" s="96" t="e">
        <f t="shared" ref="AJ828:AJ838" si="194">AF828*AI828</f>
        <v>#VALUE!</v>
      </c>
      <c r="AK828" s="96" t="e">
        <f t="shared" ref="AK828:AK838" si="195">AJ828*$AE$23</f>
        <v>#VALUE!</v>
      </c>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c r="BY828"/>
      <c r="BZ828"/>
      <c r="CA828"/>
      <c r="CB828"/>
      <c r="CC828"/>
      <c r="CD828"/>
      <c r="CE828"/>
      <c r="CF828"/>
      <c r="CG828"/>
      <c r="CH828"/>
      <c r="CI828"/>
      <c r="CJ828"/>
      <c r="CK828"/>
      <c r="CL828"/>
      <c r="CM828"/>
      <c r="CN828"/>
      <c r="CO828"/>
      <c r="CP828"/>
      <c r="CQ828"/>
      <c r="CR828"/>
      <c r="CS828"/>
      <c r="CT828"/>
      <c r="CU828"/>
      <c r="CV828"/>
      <c r="CW828"/>
      <c r="CX828"/>
      <c r="CY828"/>
      <c r="CZ828"/>
      <c r="DA828"/>
      <c r="DB828"/>
      <c r="DC828"/>
      <c r="DD828"/>
      <c r="DE828"/>
      <c r="DF828"/>
      <c r="DG828"/>
      <c r="DH828"/>
      <c r="DI828"/>
      <c r="DJ828"/>
      <c r="DK828"/>
      <c r="DL828"/>
      <c r="DM828"/>
      <c r="DN828"/>
      <c r="DO828"/>
      <c r="DP828"/>
      <c r="DQ828"/>
      <c r="DR828"/>
      <c r="DS828"/>
      <c r="DT828"/>
      <c r="DU828"/>
      <c r="DV828"/>
      <c r="DW828"/>
      <c r="DX828"/>
      <c r="DY828"/>
      <c r="DZ828"/>
      <c r="EA828"/>
      <c r="EB828"/>
      <c r="EC828"/>
      <c r="ED828"/>
      <c r="EE828"/>
      <c r="EF828"/>
      <c r="EG828"/>
      <c r="EH828"/>
      <c r="EI828"/>
      <c r="EJ828"/>
      <c r="EK828"/>
      <c r="EL828"/>
      <c r="EM828"/>
      <c r="EN828"/>
      <c r="EO828"/>
      <c r="EP828"/>
      <c r="EQ828"/>
      <c r="ER828"/>
      <c r="ES828"/>
      <c r="ET828"/>
      <c r="EU828"/>
      <c r="EV828"/>
      <c r="EW828"/>
      <c r="EX828"/>
      <c r="EY828"/>
      <c r="EZ828"/>
      <c r="FA828"/>
      <c r="FB828"/>
      <c r="FC828"/>
      <c r="FD828"/>
      <c r="FE828"/>
      <c r="FF828"/>
      <c r="FG828"/>
      <c r="FH828"/>
      <c r="FI828"/>
      <c r="FJ828"/>
      <c r="FK828"/>
      <c r="FL828"/>
      <c r="FM828"/>
      <c r="FN828"/>
      <c r="FO828"/>
      <c r="FP828"/>
      <c r="FQ828"/>
      <c r="FR828"/>
      <c r="FS828"/>
      <c r="FT828"/>
      <c r="FU828"/>
      <c r="FV828"/>
      <c r="FW828"/>
      <c r="FX828"/>
      <c r="FY828"/>
      <c r="FZ828"/>
      <c r="GA828"/>
      <c r="GB828"/>
      <c r="GC828"/>
      <c r="GD828"/>
      <c r="GE828"/>
      <c r="GF828"/>
      <c r="GG828"/>
      <c r="GH828"/>
      <c r="GI828"/>
      <c r="GJ828"/>
      <c r="GK828"/>
      <c r="GL828"/>
      <c r="GM828"/>
      <c r="GN828"/>
      <c r="GO828"/>
      <c r="GP828"/>
      <c r="GQ828"/>
      <c r="GR828"/>
      <c r="GS828"/>
      <c r="GT828"/>
      <c r="GU828"/>
      <c r="GV828"/>
      <c r="GW828"/>
      <c r="GX828"/>
      <c r="GY828"/>
      <c r="GZ828"/>
      <c r="HA828"/>
      <c r="HB828"/>
      <c r="HC828"/>
      <c r="HD828"/>
      <c r="HE828"/>
      <c r="HF828"/>
      <c r="HG828"/>
      <c r="HH828"/>
      <c r="HI828"/>
      <c r="HJ828"/>
      <c r="HK828"/>
      <c r="HL828"/>
      <c r="HM828"/>
      <c r="HN828"/>
      <c r="HO828"/>
      <c r="HP828"/>
      <c r="HQ828"/>
      <c r="HR828"/>
      <c r="HS828"/>
      <c r="HT828"/>
      <c r="HU828"/>
      <c r="HV828"/>
      <c r="HW828"/>
      <c r="HX828"/>
      <c r="HY828"/>
      <c r="HZ828"/>
      <c r="IA828"/>
      <c r="IB828"/>
      <c r="IC828"/>
      <c r="ID828"/>
      <c r="IE828"/>
      <c r="IF828"/>
      <c r="IG828"/>
      <c r="IH828"/>
      <c r="II828"/>
      <c r="IJ828"/>
      <c r="IK828"/>
      <c r="IL828"/>
      <c r="IM828"/>
      <c r="IN828"/>
      <c r="IO828"/>
      <c r="IP828"/>
      <c r="IQ828"/>
      <c r="IR828"/>
      <c r="IS828"/>
      <c r="IT828"/>
      <c r="IU828"/>
      <c r="IV828"/>
    </row>
    <row r="829" spans="1:256" ht="24.9" customHeight="1" thickTop="1" thickBot="1" x14ac:dyDescent="0.3">
      <c r="A829" s="392" t="s">
        <v>2496</v>
      </c>
      <c r="B829" s="427"/>
      <c r="C829" s="427"/>
      <c r="D829" s="427"/>
      <c r="E829" s="427"/>
      <c r="F829" s="427"/>
      <c r="G829" s="427"/>
      <c r="H829" s="427"/>
      <c r="I829" s="427"/>
      <c r="J829" s="427"/>
      <c r="K829" s="427"/>
      <c r="L829" s="427"/>
      <c r="M829" s="427"/>
      <c r="N829" s="427"/>
      <c r="O829" s="427"/>
      <c r="P829" s="427"/>
      <c r="Q829" s="427"/>
      <c r="R829" s="427"/>
      <c r="S829" s="427"/>
      <c r="T829" s="427"/>
      <c r="U829" s="427"/>
      <c r="V829" s="427"/>
      <c r="W829" s="427"/>
      <c r="X829" s="427"/>
      <c r="Y829" s="427"/>
      <c r="Z829" s="427"/>
      <c r="AA829" s="427"/>
      <c r="AB829" s="427"/>
      <c r="AC829" s="428"/>
      <c r="AD829" s="310">
        <f>'Art. 123'!AF790</f>
        <v>3</v>
      </c>
      <c r="AE829" s="94" t="str">
        <f t="shared" si="189"/>
        <v>No aplica</v>
      </c>
      <c r="AF829">
        <f t="shared" si="190"/>
        <v>1.5</v>
      </c>
      <c r="AG829" s="92" t="str">
        <f t="shared" si="191"/>
        <v>No aplica</v>
      </c>
      <c r="AH829" s="95" t="e">
        <f t="shared" si="192"/>
        <v>#VALUE!</v>
      </c>
      <c r="AI829" s="96" t="str">
        <f t="shared" si="193"/>
        <v>No aplica</v>
      </c>
      <c r="AJ829" s="96" t="e">
        <f t="shared" si="194"/>
        <v>#VALUE!</v>
      </c>
      <c r="AK829" s="96" t="e">
        <f t="shared" si="195"/>
        <v>#VALUE!</v>
      </c>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c r="BY829"/>
      <c r="BZ829"/>
      <c r="CA829"/>
      <c r="CB829"/>
      <c r="CC829"/>
      <c r="CD829"/>
      <c r="CE829"/>
      <c r="CF829"/>
      <c r="CG829"/>
      <c r="CH829"/>
      <c r="CI829"/>
      <c r="CJ829"/>
      <c r="CK829"/>
      <c r="CL829"/>
      <c r="CM829"/>
      <c r="CN829"/>
      <c r="CO829"/>
      <c r="CP829"/>
      <c r="CQ829"/>
      <c r="CR829"/>
      <c r="CS829"/>
      <c r="CT829"/>
      <c r="CU829"/>
      <c r="CV829"/>
      <c r="CW829"/>
      <c r="CX829"/>
      <c r="CY829"/>
      <c r="CZ829"/>
      <c r="DA829"/>
      <c r="DB829"/>
      <c r="DC829"/>
      <c r="DD829"/>
      <c r="DE829"/>
      <c r="DF829"/>
      <c r="DG829"/>
      <c r="DH829"/>
      <c r="DI829"/>
      <c r="DJ829"/>
      <c r="DK829"/>
      <c r="DL829"/>
      <c r="DM829"/>
      <c r="DN829"/>
      <c r="DO829"/>
      <c r="DP829"/>
      <c r="DQ829"/>
      <c r="DR829"/>
      <c r="DS829"/>
      <c r="DT829"/>
      <c r="DU829"/>
      <c r="DV829"/>
      <c r="DW829"/>
      <c r="DX829"/>
      <c r="DY829"/>
      <c r="DZ829"/>
      <c r="EA829"/>
      <c r="EB829"/>
      <c r="EC829"/>
      <c r="ED829"/>
      <c r="EE829"/>
      <c r="EF829"/>
      <c r="EG829"/>
      <c r="EH829"/>
      <c r="EI829"/>
      <c r="EJ829"/>
      <c r="EK829"/>
      <c r="EL829"/>
      <c r="EM829"/>
      <c r="EN829"/>
      <c r="EO829"/>
      <c r="EP829"/>
      <c r="EQ829"/>
      <c r="ER829"/>
      <c r="ES829"/>
      <c r="ET829"/>
      <c r="EU829"/>
      <c r="EV829"/>
      <c r="EW829"/>
      <c r="EX829"/>
      <c r="EY829"/>
      <c r="EZ829"/>
      <c r="FA829"/>
      <c r="FB829"/>
      <c r="FC829"/>
      <c r="FD829"/>
      <c r="FE829"/>
      <c r="FF829"/>
      <c r="FG829"/>
      <c r="FH829"/>
      <c r="FI829"/>
      <c r="FJ829"/>
      <c r="FK829"/>
      <c r="FL829"/>
      <c r="FM829"/>
      <c r="FN829"/>
      <c r="FO829"/>
      <c r="FP829"/>
      <c r="FQ829"/>
      <c r="FR829"/>
      <c r="FS829"/>
      <c r="FT829"/>
      <c r="FU829"/>
      <c r="FV829"/>
      <c r="FW829"/>
      <c r="FX829"/>
      <c r="FY829"/>
      <c r="FZ829"/>
      <c r="GA829"/>
      <c r="GB829"/>
      <c r="GC829"/>
      <c r="GD829"/>
      <c r="GE829"/>
      <c r="GF829"/>
      <c r="GG829"/>
      <c r="GH829"/>
      <c r="GI829"/>
      <c r="GJ829"/>
      <c r="GK829"/>
      <c r="GL829"/>
      <c r="GM829"/>
      <c r="GN829"/>
      <c r="GO829"/>
      <c r="GP829"/>
      <c r="GQ829"/>
      <c r="GR829"/>
      <c r="GS829"/>
      <c r="GT829"/>
      <c r="GU829"/>
      <c r="GV829"/>
      <c r="GW829"/>
      <c r="GX829"/>
      <c r="GY829"/>
      <c r="GZ829"/>
      <c r="HA829"/>
      <c r="HB829"/>
      <c r="HC829"/>
      <c r="HD829"/>
      <c r="HE829"/>
      <c r="HF829"/>
      <c r="HG829"/>
      <c r="HH829"/>
      <c r="HI829"/>
      <c r="HJ829"/>
      <c r="HK829"/>
      <c r="HL829"/>
      <c r="HM829"/>
      <c r="HN829"/>
      <c r="HO829"/>
      <c r="HP829"/>
      <c r="HQ829"/>
      <c r="HR829"/>
      <c r="HS829"/>
      <c r="HT829"/>
      <c r="HU829"/>
      <c r="HV829"/>
      <c r="HW829"/>
      <c r="HX829"/>
      <c r="HY829"/>
      <c r="HZ829"/>
      <c r="IA829"/>
      <c r="IB829"/>
      <c r="IC829"/>
      <c r="ID829"/>
      <c r="IE829"/>
      <c r="IF829"/>
      <c r="IG829"/>
      <c r="IH829"/>
      <c r="II829"/>
      <c r="IJ829"/>
      <c r="IK829"/>
      <c r="IL829"/>
      <c r="IM829"/>
      <c r="IN829"/>
      <c r="IO829"/>
      <c r="IP829"/>
      <c r="IQ829"/>
      <c r="IR829"/>
      <c r="IS829"/>
      <c r="IT829"/>
      <c r="IU829"/>
      <c r="IV829"/>
    </row>
    <row r="830" spans="1:256" ht="24.9" customHeight="1" thickTop="1" thickBot="1" x14ac:dyDescent="0.3">
      <c r="A830" s="392" t="s">
        <v>2497</v>
      </c>
      <c r="B830" s="427"/>
      <c r="C830" s="427"/>
      <c r="D830" s="427"/>
      <c r="E830" s="427"/>
      <c r="F830" s="427"/>
      <c r="G830" s="427"/>
      <c r="H830" s="427"/>
      <c r="I830" s="427"/>
      <c r="J830" s="427"/>
      <c r="K830" s="427"/>
      <c r="L830" s="427"/>
      <c r="M830" s="427"/>
      <c r="N830" s="427"/>
      <c r="O830" s="427"/>
      <c r="P830" s="427"/>
      <c r="Q830" s="427"/>
      <c r="R830" s="427"/>
      <c r="S830" s="427"/>
      <c r="T830" s="427"/>
      <c r="U830" s="427"/>
      <c r="V830" s="427"/>
      <c r="W830" s="427"/>
      <c r="X830" s="427"/>
      <c r="Y830" s="427"/>
      <c r="Z830" s="427"/>
      <c r="AA830" s="427"/>
      <c r="AB830" s="427"/>
      <c r="AC830" s="428"/>
      <c r="AD830" s="310">
        <f>'Art. 123'!AF791</f>
        <v>3</v>
      </c>
      <c r="AE830" s="94" t="str">
        <f t="shared" si="189"/>
        <v>No aplica</v>
      </c>
      <c r="AF830">
        <f t="shared" si="190"/>
        <v>1.5</v>
      </c>
      <c r="AG830" s="92" t="str">
        <f t="shared" si="191"/>
        <v>No aplica</v>
      </c>
      <c r="AH830" s="95" t="e">
        <f t="shared" si="192"/>
        <v>#VALUE!</v>
      </c>
      <c r="AI830" s="96" t="str">
        <f t="shared" si="193"/>
        <v>No aplica</v>
      </c>
      <c r="AJ830" s="96" t="e">
        <f t="shared" si="194"/>
        <v>#VALUE!</v>
      </c>
      <c r="AK830" s="96" t="e">
        <f t="shared" si="195"/>
        <v>#VALUE!</v>
      </c>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c r="BY830"/>
      <c r="BZ830"/>
      <c r="CA830"/>
      <c r="CB830"/>
      <c r="CC830"/>
      <c r="CD830"/>
      <c r="CE830"/>
      <c r="CF830"/>
      <c r="CG830"/>
      <c r="CH830"/>
      <c r="CI830"/>
      <c r="CJ830"/>
      <c r="CK830"/>
      <c r="CL830"/>
      <c r="CM830"/>
      <c r="CN830"/>
      <c r="CO830"/>
      <c r="CP830"/>
      <c r="CQ830"/>
      <c r="CR830"/>
      <c r="CS830"/>
      <c r="CT830"/>
      <c r="CU830"/>
      <c r="CV830"/>
      <c r="CW830"/>
      <c r="CX830"/>
      <c r="CY830"/>
      <c r="CZ830"/>
      <c r="DA830"/>
      <c r="DB830"/>
      <c r="DC830"/>
      <c r="DD830"/>
      <c r="DE830"/>
      <c r="DF830"/>
      <c r="DG830"/>
      <c r="DH830"/>
      <c r="DI830"/>
      <c r="DJ830"/>
      <c r="DK830"/>
      <c r="DL830"/>
      <c r="DM830"/>
      <c r="DN830"/>
      <c r="DO830"/>
      <c r="DP830"/>
      <c r="DQ830"/>
      <c r="DR830"/>
      <c r="DS830"/>
      <c r="DT830"/>
      <c r="DU830"/>
      <c r="DV830"/>
      <c r="DW830"/>
      <c r="DX830"/>
      <c r="DY830"/>
      <c r="DZ830"/>
      <c r="EA830"/>
      <c r="EB830"/>
      <c r="EC830"/>
      <c r="ED830"/>
      <c r="EE830"/>
      <c r="EF830"/>
      <c r="EG830"/>
      <c r="EH830"/>
      <c r="EI830"/>
      <c r="EJ830"/>
      <c r="EK830"/>
      <c r="EL830"/>
      <c r="EM830"/>
      <c r="EN830"/>
      <c r="EO830"/>
      <c r="EP830"/>
      <c r="EQ830"/>
      <c r="ER830"/>
      <c r="ES830"/>
      <c r="ET830"/>
      <c r="EU830"/>
      <c r="EV830"/>
      <c r="EW830"/>
      <c r="EX830"/>
      <c r="EY830"/>
      <c r="EZ830"/>
      <c r="FA830"/>
      <c r="FB830"/>
      <c r="FC830"/>
      <c r="FD830"/>
      <c r="FE830"/>
      <c r="FF830"/>
      <c r="FG830"/>
      <c r="FH830"/>
      <c r="FI830"/>
      <c r="FJ830"/>
      <c r="FK830"/>
      <c r="FL830"/>
      <c r="FM830"/>
      <c r="FN830"/>
      <c r="FO830"/>
      <c r="FP830"/>
      <c r="FQ830"/>
      <c r="FR830"/>
      <c r="FS830"/>
      <c r="FT830"/>
      <c r="FU830"/>
      <c r="FV830"/>
      <c r="FW830"/>
      <c r="FX830"/>
      <c r="FY830"/>
      <c r="FZ830"/>
      <c r="GA830"/>
      <c r="GB830"/>
      <c r="GC830"/>
      <c r="GD830"/>
      <c r="GE830"/>
      <c r="GF830"/>
      <c r="GG830"/>
      <c r="GH830"/>
      <c r="GI830"/>
      <c r="GJ830"/>
      <c r="GK830"/>
      <c r="GL830"/>
      <c r="GM830"/>
      <c r="GN830"/>
      <c r="GO830"/>
      <c r="GP830"/>
      <c r="GQ830"/>
      <c r="GR830"/>
      <c r="GS830"/>
      <c r="GT830"/>
      <c r="GU830"/>
      <c r="GV830"/>
      <c r="GW830"/>
      <c r="GX830"/>
      <c r="GY830"/>
      <c r="GZ830"/>
      <c r="HA830"/>
      <c r="HB830"/>
      <c r="HC830"/>
      <c r="HD830"/>
      <c r="HE830"/>
      <c r="HF830"/>
      <c r="HG830"/>
      <c r="HH830"/>
      <c r="HI830"/>
      <c r="HJ830"/>
      <c r="HK830"/>
      <c r="HL830"/>
      <c r="HM830"/>
      <c r="HN830"/>
      <c r="HO830"/>
      <c r="HP830"/>
      <c r="HQ830"/>
      <c r="HR830"/>
      <c r="HS830"/>
      <c r="HT830"/>
      <c r="HU830"/>
      <c r="HV830"/>
      <c r="HW830"/>
      <c r="HX830"/>
      <c r="HY830"/>
      <c r="HZ830"/>
      <c r="IA830"/>
      <c r="IB830"/>
      <c r="IC830"/>
      <c r="ID830"/>
      <c r="IE830"/>
      <c r="IF830"/>
      <c r="IG830"/>
      <c r="IH830"/>
      <c r="II830"/>
      <c r="IJ830"/>
      <c r="IK830"/>
      <c r="IL830"/>
      <c r="IM830"/>
      <c r="IN830"/>
      <c r="IO830"/>
      <c r="IP830"/>
      <c r="IQ830"/>
      <c r="IR830"/>
      <c r="IS830"/>
      <c r="IT830"/>
      <c r="IU830"/>
      <c r="IV830"/>
    </row>
    <row r="831" spans="1:256" ht="24.9" customHeight="1" thickTop="1" thickBot="1" x14ac:dyDescent="0.3">
      <c r="A831" s="392" t="s">
        <v>2301</v>
      </c>
      <c r="B831" s="427"/>
      <c r="C831" s="427"/>
      <c r="D831" s="427"/>
      <c r="E831" s="427"/>
      <c r="F831" s="427"/>
      <c r="G831" s="427"/>
      <c r="H831" s="427"/>
      <c r="I831" s="427"/>
      <c r="J831" s="427"/>
      <c r="K831" s="427"/>
      <c r="L831" s="427"/>
      <c r="M831" s="427"/>
      <c r="N831" s="427"/>
      <c r="O831" s="427"/>
      <c r="P831" s="427"/>
      <c r="Q831" s="427"/>
      <c r="R831" s="427"/>
      <c r="S831" s="427"/>
      <c r="T831" s="427"/>
      <c r="U831" s="427"/>
      <c r="V831" s="427"/>
      <c r="W831" s="427"/>
      <c r="X831" s="427"/>
      <c r="Y831" s="427"/>
      <c r="Z831" s="427"/>
      <c r="AA831" s="427"/>
      <c r="AB831" s="427"/>
      <c r="AC831" s="428"/>
      <c r="AD831" s="310">
        <f>'Art. 123'!AF792</f>
        <v>3</v>
      </c>
      <c r="AE831" s="94" t="str">
        <f t="shared" si="189"/>
        <v>No aplica</v>
      </c>
      <c r="AF831">
        <f t="shared" si="190"/>
        <v>1.5</v>
      </c>
      <c r="AG831" s="92" t="str">
        <f t="shared" si="191"/>
        <v>No aplica</v>
      </c>
      <c r="AH831" s="95" t="e">
        <f t="shared" si="192"/>
        <v>#VALUE!</v>
      </c>
      <c r="AI831" s="96" t="str">
        <f t="shared" si="193"/>
        <v>No aplica</v>
      </c>
      <c r="AJ831" s="96" t="e">
        <f t="shared" si="194"/>
        <v>#VALUE!</v>
      </c>
      <c r="AK831" s="96" t="e">
        <f t="shared" si="195"/>
        <v>#VALUE!</v>
      </c>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c r="BY831"/>
      <c r="BZ831"/>
      <c r="CA831"/>
      <c r="CB831"/>
      <c r="CC831"/>
      <c r="CD831"/>
      <c r="CE831"/>
      <c r="CF831"/>
      <c r="CG831"/>
      <c r="CH831"/>
      <c r="CI831"/>
      <c r="CJ831"/>
      <c r="CK831"/>
      <c r="CL831"/>
      <c r="CM831"/>
      <c r="CN831"/>
      <c r="CO831"/>
      <c r="CP831"/>
      <c r="CQ831"/>
      <c r="CR831"/>
      <c r="CS831"/>
      <c r="CT831"/>
      <c r="CU831"/>
      <c r="CV831"/>
      <c r="CW831"/>
      <c r="CX831"/>
      <c r="CY831"/>
      <c r="CZ831"/>
      <c r="DA831"/>
      <c r="DB831"/>
      <c r="DC831"/>
      <c r="DD831"/>
      <c r="DE831"/>
      <c r="DF831"/>
      <c r="DG831"/>
      <c r="DH831"/>
      <c r="DI831"/>
      <c r="DJ831"/>
      <c r="DK831"/>
      <c r="DL831"/>
      <c r="DM831"/>
      <c r="DN831"/>
      <c r="DO831"/>
      <c r="DP831"/>
      <c r="DQ831"/>
      <c r="DR831"/>
      <c r="DS831"/>
      <c r="DT831"/>
      <c r="DU831"/>
      <c r="DV831"/>
      <c r="DW831"/>
      <c r="DX831"/>
      <c r="DY831"/>
      <c r="DZ831"/>
      <c r="EA831"/>
      <c r="EB831"/>
      <c r="EC831"/>
      <c r="ED831"/>
      <c r="EE831"/>
      <c r="EF831"/>
      <c r="EG831"/>
      <c r="EH831"/>
      <c r="EI831"/>
      <c r="EJ831"/>
      <c r="EK831"/>
      <c r="EL831"/>
      <c r="EM831"/>
      <c r="EN831"/>
      <c r="EO831"/>
      <c r="EP831"/>
      <c r="EQ831"/>
      <c r="ER831"/>
      <c r="ES831"/>
      <c r="ET831"/>
      <c r="EU831"/>
      <c r="EV831"/>
      <c r="EW831"/>
      <c r="EX831"/>
      <c r="EY831"/>
      <c r="EZ831"/>
      <c r="FA831"/>
      <c r="FB831"/>
      <c r="FC831"/>
      <c r="FD831"/>
      <c r="FE831"/>
      <c r="FF831"/>
      <c r="FG831"/>
      <c r="FH831"/>
      <c r="FI831"/>
      <c r="FJ831"/>
      <c r="FK831"/>
      <c r="FL831"/>
      <c r="FM831"/>
      <c r="FN831"/>
      <c r="FO831"/>
      <c r="FP831"/>
      <c r="FQ831"/>
      <c r="FR831"/>
      <c r="FS831"/>
      <c r="FT831"/>
      <c r="FU831"/>
      <c r="FV831"/>
      <c r="FW831"/>
      <c r="FX831"/>
      <c r="FY831"/>
      <c r="FZ831"/>
      <c r="GA831"/>
      <c r="GB831"/>
      <c r="GC831"/>
      <c r="GD831"/>
      <c r="GE831"/>
      <c r="GF831"/>
      <c r="GG831"/>
      <c r="GH831"/>
      <c r="GI831"/>
      <c r="GJ831"/>
      <c r="GK831"/>
      <c r="GL831"/>
      <c r="GM831"/>
      <c r="GN831"/>
      <c r="GO831"/>
      <c r="GP831"/>
      <c r="GQ831"/>
      <c r="GR831"/>
      <c r="GS831"/>
      <c r="GT831"/>
      <c r="GU831"/>
      <c r="GV831"/>
      <c r="GW831"/>
      <c r="GX831"/>
      <c r="GY831"/>
      <c r="GZ831"/>
      <c r="HA831"/>
      <c r="HB831"/>
      <c r="HC831"/>
      <c r="HD831"/>
      <c r="HE831"/>
      <c r="HF831"/>
      <c r="HG831"/>
      <c r="HH831"/>
      <c r="HI831"/>
      <c r="HJ831"/>
      <c r="HK831"/>
      <c r="HL831"/>
      <c r="HM831"/>
      <c r="HN831"/>
      <c r="HO831"/>
      <c r="HP831"/>
      <c r="HQ831"/>
      <c r="HR831"/>
      <c r="HS831"/>
      <c r="HT831"/>
      <c r="HU831"/>
      <c r="HV831"/>
      <c r="HW831"/>
      <c r="HX831"/>
      <c r="HY831"/>
      <c r="HZ831"/>
      <c r="IA831"/>
      <c r="IB831"/>
      <c r="IC831"/>
      <c r="ID831"/>
      <c r="IE831"/>
      <c r="IF831"/>
      <c r="IG831"/>
      <c r="IH831"/>
      <c r="II831"/>
      <c r="IJ831"/>
      <c r="IK831"/>
      <c r="IL831"/>
      <c r="IM831"/>
      <c r="IN831"/>
      <c r="IO831"/>
      <c r="IP831"/>
      <c r="IQ831"/>
      <c r="IR831"/>
      <c r="IS831"/>
      <c r="IT831"/>
      <c r="IU831"/>
      <c r="IV831"/>
    </row>
    <row r="832" spans="1:256" ht="24.9" customHeight="1" thickTop="1" thickBot="1" x14ac:dyDescent="0.3">
      <c r="A832" s="434" t="s">
        <v>2498</v>
      </c>
      <c r="B832" s="435"/>
      <c r="C832" s="435"/>
      <c r="D832" s="435"/>
      <c r="E832" s="435"/>
      <c r="F832" s="435"/>
      <c r="G832" s="435"/>
      <c r="H832" s="435"/>
      <c r="I832" s="435"/>
      <c r="J832" s="435"/>
      <c r="K832" s="435"/>
      <c r="L832" s="435"/>
      <c r="M832" s="435"/>
      <c r="N832" s="435"/>
      <c r="O832" s="435"/>
      <c r="P832" s="435"/>
      <c r="Q832" s="435"/>
      <c r="R832" s="435"/>
      <c r="S832" s="435"/>
      <c r="T832" s="435"/>
      <c r="U832" s="435"/>
      <c r="V832" s="435"/>
      <c r="W832" s="435"/>
      <c r="X832" s="435"/>
      <c r="Y832" s="435"/>
      <c r="Z832" s="435"/>
      <c r="AA832" s="435"/>
      <c r="AB832" s="435"/>
      <c r="AC832" s="436"/>
      <c r="AD832" s="310">
        <f>'Art. 123'!AF793</f>
        <v>3</v>
      </c>
      <c r="AE832" s="94" t="str">
        <f t="shared" si="189"/>
        <v>No aplica</v>
      </c>
      <c r="AF832">
        <f t="shared" si="190"/>
        <v>1.5</v>
      </c>
      <c r="AG832" s="92" t="str">
        <f t="shared" si="191"/>
        <v>No aplica</v>
      </c>
      <c r="AH832" s="95" t="e">
        <f t="shared" si="192"/>
        <v>#VALUE!</v>
      </c>
      <c r="AI832" s="96" t="str">
        <f t="shared" si="193"/>
        <v>No aplica</v>
      </c>
      <c r="AJ832" s="96" t="e">
        <f t="shared" si="194"/>
        <v>#VALUE!</v>
      </c>
      <c r="AK832" s="96" t="e">
        <f t="shared" si="195"/>
        <v>#VALUE!</v>
      </c>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c r="BY832"/>
      <c r="BZ832"/>
      <c r="CA832"/>
      <c r="CB832"/>
      <c r="CC832"/>
      <c r="CD832"/>
      <c r="CE832"/>
      <c r="CF832"/>
      <c r="CG832"/>
      <c r="CH832"/>
      <c r="CI832"/>
      <c r="CJ832"/>
      <c r="CK832"/>
      <c r="CL832"/>
      <c r="CM832"/>
      <c r="CN832"/>
      <c r="CO832"/>
      <c r="CP832"/>
      <c r="CQ832"/>
      <c r="CR832"/>
      <c r="CS832"/>
      <c r="CT832"/>
      <c r="CU832"/>
      <c r="CV832"/>
      <c r="CW832"/>
      <c r="CX832"/>
      <c r="CY832"/>
      <c r="CZ832"/>
      <c r="DA832"/>
      <c r="DB832"/>
      <c r="DC832"/>
      <c r="DD832"/>
      <c r="DE832"/>
      <c r="DF832"/>
      <c r="DG832"/>
      <c r="DH832"/>
      <c r="DI832"/>
      <c r="DJ832"/>
      <c r="DK832"/>
      <c r="DL832"/>
      <c r="DM832"/>
      <c r="DN832"/>
      <c r="DO832"/>
      <c r="DP832"/>
      <c r="DQ832"/>
      <c r="DR832"/>
      <c r="DS832"/>
      <c r="DT832"/>
      <c r="DU832"/>
      <c r="DV832"/>
      <c r="DW832"/>
      <c r="DX832"/>
      <c r="DY832"/>
      <c r="DZ832"/>
      <c r="EA832"/>
      <c r="EB832"/>
      <c r="EC832"/>
      <c r="ED832"/>
      <c r="EE832"/>
      <c r="EF832"/>
      <c r="EG832"/>
      <c r="EH832"/>
      <c r="EI832"/>
      <c r="EJ832"/>
      <c r="EK832"/>
      <c r="EL832"/>
      <c r="EM832"/>
      <c r="EN832"/>
      <c r="EO832"/>
      <c r="EP832"/>
      <c r="EQ832"/>
      <c r="ER832"/>
      <c r="ES832"/>
      <c r="ET832"/>
      <c r="EU832"/>
      <c r="EV832"/>
      <c r="EW832"/>
      <c r="EX832"/>
      <c r="EY832"/>
      <c r="EZ832"/>
      <c r="FA832"/>
      <c r="FB832"/>
      <c r="FC832"/>
      <c r="FD832"/>
      <c r="FE832"/>
      <c r="FF832"/>
      <c r="FG832"/>
      <c r="FH832"/>
      <c r="FI832"/>
      <c r="FJ832"/>
      <c r="FK832"/>
      <c r="FL832"/>
      <c r="FM832"/>
      <c r="FN832"/>
      <c r="FO832"/>
      <c r="FP832"/>
      <c r="FQ832"/>
      <c r="FR832"/>
      <c r="FS832"/>
      <c r="FT832"/>
      <c r="FU832"/>
      <c r="FV832"/>
      <c r="FW832"/>
      <c r="FX832"/>
      <c r="FY832"/>
      <c r="FZ832"/>
      <c r="GA832"/>
      <c r="GB832"/>
      <c r="GC832"/>
      <c r="GD832"/>
      <c r="GE832"/>
      <c r="GF832"/>
      <c r="GG832"/>
      <c r="GH832"/>
      <c r="GI832"/>
      <c r="GJ832"/>
      <c r="GK832"/>
      <c r="GL832"/>
      <c r="GM832"/>
      <c r="GN832"/>
      <c r="GO832"/>
      <c r="GP832"/>
      <c r="GQ832"/>
      <c r="GR832"/>
      <c r="GS832"/>
      <c r="GT832"/>
      <c r="GU832"/>
      <c r="GV832"/>
      <c r="GW832"/>
      <c r="GX832"/>
      <c r="GY832"/>
      <c r="GZ832"/>
      <c r="HA832"/>
      <c r="HB832"/>
      <c r="HC832"/>
      <c r="HD832"/>
      <c r="HE832"/>
      <c r="HF832"/>
      <c r="HG832"/>
      <c r="HH832"/>
      <c r="HI832"/>
      <c r="HJ832"/>
      <c r="HK832"/>
      <c r="HL832"/>
      <c r="HM832"/>
      <c r="HN832"/>
      <c r="HO832"/>
      <c r="HP832"/>
      <c r="HQ832"/>
      <c r="HR832"/>
      <c r="HS832"/>
      <c r="HT832"/>
      <c r="HU832"/>
      <c r="HV832"/>
      <c r="HW832"/>
      <c r="HX832"/>
      <c r="HY832"/>
      <c r="HZ832"/>
      <c r="IA832"/>
      <c r="IB832"/>
      <c r="IC832"/>
      <c r="ID832"/>
      <c r="IE832"/>
      <c r="IF832"/>
      <c r="IG832"/>
      <c r="IH832"/>
      <c r="II832"/>
      <c r="IJ832"/>
      <c r="IK832"/>
      <c r="IL832"/>
      <c r="IM832"/>
      <c r="IN832"/>
      <c r="IO832"/>
      <c r="IP832"/>
      <c r="IQ832"/>
      <c r="IR832"/>
      <c r="IS832"/>
      <c r="IT832"/>
      <c r="IU832"/>
      <c r="IV832"/>
    </row>
    <row r="833" spans="1:256" ht="24.9" customHeight="1" thickTop="1" thickBot="1" x14ac:dyDescent="0.3">
      <c r="A833" s="434" t="s">
        <v>2499</v>
      </c>
      <c r="B833" s="435"/>
      <c r="C833" s="435"/>
      <c r="D833" s="435"/>
      <c r="E833" s="435"/>
      <c r="F833" s="435"/>
      <c r="G833" s="435"/>
      <c r="H833" s="435"/>
      <c r="I833" s="435"/>
      <c r="J833" s="435"/>
      <c r="K833" s="435"/>
      <c r="L833" s="435"/>
      <c r="M833" s="435"/>
      <c r="N833" s="435"/>
      <c r="O833" s="435"/>
      <c r="P833" s="435"/>
      <c r="Q833" s="435"/>
      <c r="R833" s="435"/>
      <c r="S833" s="435"/>
      <c r="T833" s="435"/>
      <c r="U833" s="435"/>
      <c r="V833" s="435"/>
      <c r="W833" s="435"/>
      <c r="X833" s="435"/>
      <c r="Y833" s="435"/>
      <c r="Z833" s="435"/>
      <c r="AA833" s="435"/>
      <c r="AB833" s="435"/>
      <c r="AC833" s="436"/>
      <c r="AD833" s="310">
        <f>'Art. 123'!AF794</f>
        <v>3</v>
      </c>
      <c r="AE833" s="94" t="str">
        <f t="shared" si="189"/>
        <v>No aplica</v>
      </c>
      <c r="AF833">
        <f t="shared" si="190"/>
        <v>1.5</v>
      </c>
      <c r="AG833" s="92" t="str">
        <f t="shared" si="191"/>
        <v>No aplica</v>
      </c>
      <c r="AH833" s="95" t="e">
        <f t="shared" si="192"/>
        <v>#VALUE!</v>
      </c>
      <c r="AI833" s="96" t="str">
        <f t="shared" si="193"/>
        <v>No aplica</v>
      </c>
      <c r="AJ833" s="96" t="e">
        <f t="shared" si="194"/>
        <v>#VALUE!</v>
      </c>
      <c r="AK833" s="96" t="e">
        <f t="shared" si="195"/>
        <v>#VALUE!</v>
      </c>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c r="BY833"/>
      <c r="BZ833"/>
      <c r="CA833"/>
      <c r="CB833"/>
      <c r="CC833"/>
      <c r="CD833"/>
      <c r="CE833"/>
      <c r="CF833"/>
      <c r="CG833"/>
      <c r="CH833"/>
      <c r="CI833"/>
      <c r="CJ833"/>
      <c r="CK833"/>
      <c r="CL833"/>
      <c r="CM833"/>
      <c r="CN833"/>
      <c r="CO833"/>
      <c r="CP833"/>
      <c r="CQ833"/>
      <c r="CR833"/>
      <c r="CS833"/>
      <c r="CT833"/>
      <c r="CU833"/>
      <c r="CV833"/>
      <c r="CW833"/>
      <c r="CX833"/>
      <c r="CY833"/>
      <c r="CZ833"/>
      <c r="DA833"/>
      <c r="DB833"/>
      <c r="DC833"/>
      <c r="DD833"/>
      <c r="DE833"/>
      <c r="DF833"/>
      <c r="DG833"/>
      <c r="DH833"/>
      <c r="DI833"/>
      <c r="DJ833"/>
      <c r="DK833"/>
      <c r="DL833"/>
      <c r="DM833"/>
      <c r="DN833"/>
      <c r="DO833"/>
      <c r="DP833"/>
      <c r="DQ833"/>
      <c r="DR833"/>
      <c r="DS833"/>
      <c r="DT833"/>
      <c r="DU833"/>
      <c r="DV833"/>
      <c r="DW833"/>
      <c r="DX833"/>
      <c r="DY833"/>
      <c r="DZ833"/>
      <c r="EA833"/>
      <c r="EB833"/>
      <c r="EC833"/>
      <c r="ED833"/>
      <c r="EE833"/>
      <c r="EF833"/>
      <c r="EG833"/>
      <c r="EH833"/>
      <c r="EI833"/>
      <c r="EJ833"/>
      <c r="EK833"/>
      <c r="EL833"/>
      <c r="EM833"/>
      <c r="EN833"/>
      <c r="EO833"/>
      <c r="EP833"/>
      <c r="EQ833"/>
      <c r="ER833"/>
      <c r="ES833"/>
      <c r="ET833"/>
      <c r="EU833"/>
      <c r="EV833"/>
      <c r="EW833"/>
      <c r="EX833"/>
      <c r="EY833"/>
      <c r="EZ833"/>
      <c r="FA833"/>
      <c r="FB833"/>
      <c r="FC833"/>
      <c r="FD833"/>
      <c r="FE833"/>
      <c r="FF833"/>
      <c r="FG833"/>
      <c r="FH833"/>
      <c r="FI833"/>
      <c r="FJ833"/>
      <c r="FK833"/>
      <c r="FL833"/>
      <c r="FM833"/>
      <c r="FN833"/>
      <c r="FO833"/>
      <c r="FP833"/>
      <c r="FQ833"/>
      <c r="FR833"/>
      <c r="FS833"/>
      <c r="FT833"/>
      <c r="FU833"/>
      <c r="FV833"/>
      <c r="FW833"/>
      <c r="FX833"/>
      <c r="FY833"/>
      <c r="FZ833"/>
      <c r="GA833"/>
      <c r="GB833"/>
      <c r="GC833"/>
      <c r="GD833"/>
      <c r="GE833"/>
      <c r="GF833"/>
      <c r="GG833"/>
      <c r="GH833"/>
      <c r="GI833"/>
      <c r="GJ833"/>
      <c r="GK833"/>
      <c r="GL833"/>
      <c r="GM833"/>
      <c r="GN833"/>
      <c r="GO833"/>
      <c r="GP833"/>
      <c r="GQ833"/>
      <c r="GR833"/>
      <c r="GS833"/>
      <c r="GT833"/>
      <c r="GU833"/>
      <c r="GV833"/>
      <c r="GW833"/>
      <c r="GX833"/>
      <c r="GY833"/>
      <c r="GZ833"/>
      <c r="HA833"/>
      <c r="HB833"/>
      <c r="HC833"/>
      <c r="HD833"/>
      <c r="HE833"/>
      <c r="HF833"/>
      <c r="HG833"/>
      <c r="HH833"/>
      <c r="HI833"/>
      <c r="HJ833"/>
      <c r="HK833"/>
      <c r="HL833"/>
      <c r="HM833"/>
      <c r="HN833"/>
      <c r="HO833"/>
      <c r="HP833"/>
      <c r="HQ833"/>
      <c r="HR833"/>
      <c r="HS833"/>
      <c r="HT833"/>
      <c r="HU833"/>
      <c r="HV833"/>
      <c r="HW833"/>
      <c r="HX833"/>
      <c r="HY833"/>
      <c r="HZ833"/>
      <c r="IA833"/>
      <c r="IB833"/>
      <c r="IC833"/>
      <c r="ID833"/>
      <c r="IE833"/>
      <c r="IF833"/>
      <c r="IG833"/>
      <c r="IH833"/>
      <c r="II833"/>
      <c r="IJ833"/>
      <c r="IK833"/>
      <c r="IL833"/>
      <c r="IM833"/>
      <c r="IN833"/>
      <c r="IO833"/>
      <c r="IP833"/>
      <c r="IQ833"/>
      <c r="IR833"/>
      <c r="IS833"/>
      <c r="IT833"/>
      <c r="IU833"/>
      <c r="IV833"/>
    </row>
    <row r="834" spans="1:256" ht="24.9" customHeight="1" thickTop="1" thickBot="1" x14ac:dyDescent="0.3">
      <c r="A834" s="392" t="s">
        <v>2500</v>
      </c>
      <c r="B834" s="427"/>
      <c r="C834" s="427"/>
      <c r="D834" s="427"/>
      <c r="E834" s="427"/>
      <c r="F834" s="427"/>
      <c r="G834" s="427"/>
      <c r="H834" s="427"/>
      <c r="I834" s="427"/>
      <c r="J834" s="427"/>
      <c r="K834" s="427"/>
      <c r="L834" s="427"/>
      <c r="M834" s="427"/>
      <c r="N834" s="427"/>
      <c r="O834" s="427"/>
      <c r="P834" s="427"/>
      <c r="Q834" s="427"/>
      <c r="R834" s="427"/>
      <c r="S834" s="427"/>
      <c r="T834" s="427"/>
      <c r="U834" s="427"/>
      <c r="V834" s="427"/>
      <c r="W834" s="427"/>
      <c r="X834" s="427"/>
      <c r="Y834" s="427"/>
      <c r="Z834" s="427"/>
      <c r="AA834" s="427"/>
      <c r="AB834" s="427"/>
      <c r="AC834" s="428"/>
      <c r="AD834" s="310">
        <f>'Art. 123'!AF795</f>
        <v>3</v>
      </c>
      <c r="AE834" s="94" t="str">
        <f t="shared" si="189"/>
        <v>No aplica</v>
      </c>
      <c r="AF834">
        <f t="shared" si="190"/>
        <v>1.5</v>
      </c>
      <c r="AG834" s="92" t="str">
        <f t="shared" si="191"/>
        <v>No aplica</v>
      </c>
      <c r="AH834" s="95" t="e">
        <f t="shared" si="192"/>
        <v>#VALUE!</v>
      </c>
      <c r="AI834" s="96" t="str">
        <f t="shared" si="193"/>
        <v>No aplica</v>
      </c>
      <c r="AJ834" s="96" t="e">
        <f t="shared" si="194"/>
        <v>#VALUE!</v>
      </c>
      <c r="AK834" s="96" t="e">
        <f t="shared" si="195"/>
        <v>#VALUE!</v>
      </c>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c r="BY834"/>
      <c r="BZ834"/>
      <c r="CA834"/>
      <c r="CB834"/>
      <c r="CC834"/>
      <c r="CD834"/>
      <c r="CE834"/>
      <c r="CF834"/>
      <c r="CG834"/>
      <c r="CH834"/>
      <c r="CI834"/>
      <c r="CJ834"/>
      <c r="CK834"/>
      <c r="CL834"/>
      <c r="CM834"/>
      <c r="CN834"/>
      <c r="CO834"/>
      <c r="CP834"/>
      <c r="CQ834"/>
      <c r="CR834"/>
      <c r="CS834"/>
      <c r="CT834"/>
      <c r="CU834"/>
      <c r="CV834"/>
      <c r="CW834"/>
      <c r="CX834"/>
      <c r="CY834"/>
      <c r="CZ834"/>
      <c r="DA834"/>
      <c r="DB834"/>
      <c r="DC834"/>
      <c r="DD834"/>
      <c r="DE834"/>
      <c r="DF834"/>
      <c r="DG834"/>
      <c r="DH834"/>
      <c r="DI834"/>
      <c r="DJ834"/>
      <c r="DK834"/>
      <c r="DL834"/>
      <c r="DM834"/>
      <c r="DN834"/>
      <c r="DO834"/>
      <c r="DP834"/>
      <c r="DQ834"/>
      <c r="DR834"/>
      <c r="DS834"/>
      <c r="DT834"/>
      <c r="DU834"/>
      <c r="DV834"/>
      <c r="DW834"/>
      <c r="DX834"/>
      <c r="DY834"/>
      <c r="DZ834"/>
      <c r="EA834"/>
      <c r="EB834"/>
      <c r="EC834"/>
      <c r="ED834"/>
      <c r="EE834"/>
      <c r="EF834"/>
      <c r="EG834"/>
      <c r="EH834"/>
      <c r="EI834"/>
      <c r="EJ834"/>
      <c r="EK834"/>
      <c r="EL834"/>
      <c r="EM834"/>
      <c r="EN834"/>
      <c r="EO834"/>
      <c r="EP834"/>
      <c r="EQ834"/>
      <c r="ER834"/>
      <c r="ES834"/>
      <c r="ET834"/>
      <c r="EU834"/>
      <c r="EV834"/>
      <c r="EW834"/>
      <c r="EX834"/>
      <c r="EY834"/>
      <c r="EZ834"/>
      <c r="FA834"/>
      <c r="FB834"/>
      <c r="FC834"/>
      <c r="FD834"/>
      <c r="FE834"/>
      <c r="FF834"/>
      <c r="FG834"/>
      <c r="FH834"/>
      <c r="FI834"/>
      <c r="FJ834"/>
      <c r="FK834"/>
      <c r="FL834"/>
      <c r="FM834"/>
      <c r="FN834"/>
      <c r="FO834"/>
      <c r="FP834"/>
      <c r="FQ834"/>
      <c r="FR834"/>
      <c r="FS834"/>
      <c r="FT834"/>
      <c r="FU834"/>
      <c r="FV834"/>
      <c r="FW834"/>
      <c r="FX834"/>
      <c r="FY834"/>
      <c r="FZ834"/>
      <c r="GA834"/>
      <c r="GB834"/>
      <c r="GC834"/>
      <c r="GD834"/>
      <c r="GE834"/>
      <c r="GF834"/>
      <c r="GG834"/>
      <c r="GH834"/>
      <c r="GI834"/>
      <c r="GJ834"/>
      <c r="GK834"/>
      <c r="GL834"/>
      <c r="GM834"/>
      <c r="GN834"/>
      <c r="GO834"/>
      <c r="GP834"/>
      <c r="GQ834"/>
      <c r="GR834"/>
      <c r="GS834"/>
      <c r="GT834"/>
      <c r="GU834"/>
      <c r="GV834"/>
      <c r="GW834"/>
      <c r="GX834"/>
      <c r="GY834"/>
      <c r="GZ834"/>
      <c r="HA834"/>
      <c r="HB834"/>
      <c r="HC834"/>
      <c r="HD834"/>
      <c r="HE834"/>
      <c r="HF834"/>
      <c r="HG834"/>
      <c r="HH834"/>
      <c r="HI834"/>
      <c r="HJ834"/>
      <c r="HK834"/>
      <c r="HL834"/>
      <c r="HM834"/>
      <c r="HN834"/>
      <c r="HO834"/>
      <c r="HP834"/>
      <c r="HQ834"/>
      <c r="HR834"/>
      <c r="HS834"/>
      <c r="HT834"/>
      <c r="HU834"/>
      <c r="HV834"/>
      <c r="HW834"/>
      <c r="HX834"/>
      <c r="HY834"/>
      <c r="HZ834"/>
      <c r="IA834"/>
      <c r="IB834"/>
      <c r="IC834"/>
      <c r="ID834"/>
      <c r="IE834"/>
      <c r="IF834"/>
      <c r="IG834"/>
      <c r="IH834"/>
      <c r="II834"/>
      <c r="IJ834"/>
      <c r="IK834"/>
      <c r="IL834"/>
      <c r="IM834"/>
      <c r="IN834"/>
      <c r="IO834"/>
      <c r="IP834"/>
      <c r="IQ834"/>
      <c r="IR834"/>
      <c r="IS834"/>
      <c r="IT834"/>
      <c r="IU834"/>
      <c r="IV834"/>
    </row>
    <row r="835" spans="1:256" ht="24.9" customHeight="1" thickTop="1" thickBot="1" x14ac:dyDescent="0.3">
      <c r="A835" s="392" t="s">
        <v>2501</v>
      </c>
      <c r="B835" s="427"/>
      <c r="C835" s="427"/>
      <c r="D835" s="427"/>
      <c r="E835" s="427"/>
      <c r="F835" s="427"/>
      <c r="G835" s="427"/>
      <c r="H835" s="427"/>
      <c r="I835" s="427"/>
      <c r="J835" s="427"/>
      <c r="K835" s="427"/>
      <c r="L835" s="427"/>
      <c r="M835" s="427"/>
      <c r="N835" s="427"/>
      <c r="O835" s="427"/>
      <c r="P835" s="427"/>
      <c r="Q835" s="427"/>
      <c r="R835" s="427"/>
      <c r="S835" s="427"/>
      <c r="T835" s="427"/>
      <c r="U835" s="427"/>
      <c r="V835" s="427"/>
      <c r="W835" s="427"/>
      <c r="X835" s="427"/>
      <c r="Y835" s="427"/>
      <c r="Z835" s="427"/>
      <c r="AA835" s="427"/>
      <c r="AB835" s="427"/>
      <c r="AC835" s="428"/>
      <c r="AD835" s="310">
        <f>'Art. 123'!AF796</f>
        <v>3</v>
      </c>
      <c r="AE835" s="94" t="str">
        <f t="shared" si="189"/>
        <v>No aplica</v>
      </c>
      <c r="AF835">
        <f t="shared" si="190"/>
        <v>1.5</v>
      </c>
      <c r="AG835" s="92" t="str">
        <f t="shared" si="191"/>
        <v>No aplica</v>
      </c>
      <c r="AH835" s="95" t="e">
        <f t="shared" si="192"/>
        <v>#VALUE!</v>
      </c>
      <c r="AI835" s="96" t="str">
        <f t="shared" si="193"/>
        <v>No aplica</v>
      </c>
      <c r="AJ835" s="96" t="e">
        <f t="shared" si="194"/>
        <v>#VALUE!</v>
      </c>
      <c r="AK835" s="96" t="e">
        <f t="shared" si="195"/>
        <v>#VALUE!</v>
      </c>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c r="BY835"/>
      <c r="BZ835"/>
      <c r="CA835"/>
      <c r="CB835"/>
      <c r="CC835"/>
      <c r="CD835"/>
      <c r="CE835"/>
      <c r="CF835"/>
      <c r="CG835"/>
      <c r="CH835"/>
      <c r="CI835"/>
      <c r="CJ835"/>
      <c r="CK835"/>
      <c r="CL835"/>
      <c r="CM835"/>
      <c r="CN835"/>
      <c r="CO835"/>
      <c r="CP835"/>
      <c r="CQ835"/>
      <c r="CR835"/>
      <c r="CS835"/>
      <c r="CT835"/>
      <c r="CU835"/>
      <c r="CV835"/>
      <c r="CW835"/>
      <c r="CX835"/>
      <c r="CY835"/>
      <c r="CZ835"/>
      <c r="DA835"/>
      <c r="DB835"/>
      <c r="DC835"/>
      <c r="DD835"/>
      <c r="DE835"/>
      <c r="DF835"/>
      <c r="DG835"/>
      <c r="DH835"/>
      <c r="DI835"/>
      <c r="DJ835"/>
      <c r="DK835"/>
      <c r="DL835"/>
      <c r="DM835"/>
      <c r="DN835"/>
      <c r="DO835"/>
      <c r="DP835"/>
      <c r="DQ835"/>
      <c r="DR835"/>
      <c r="DS835"/>
      <c r="DT835"/>
      <c r="DU835"/>
      <c r="DV835"/>
      <c r="DW835"/>
      <c r="DX835"/>
      <c r="DY835"/>
      <c r="DZ835"/>
      <c r="EA835"/>
      <c r="EB835"/>
      <c r="EC835"/>
      <c r="ED835"/>
      <c r="EE835"/>
      <c r="EF835"/>
      <c r="EG835"/>
      <c r="EH835"/>
      <c r="EI835"/>
      <c r="EJ835"/>
      <c r="EK835"/>
      <c r="EL835"/>
      <c r="EM835"/>
      <c r="EN835"/>
      <c r="EO835"/>
      <c r="EP835"/>
      <c r="EQ835"/>
      <c r="ER835"/>
      <c r="ES835"/>
      <c r="ET835"/>
      <c r="EU835"/>
      <c r="EV835"/>
      <c r="EW835"/>
      <c r="EX835"/>
      <c r="EY835"/>
      <c r="EZ835"/>
      <c r="FA835"/>
      <c r="FB835"/>
      <c r="FC835"/>
      <c r="FD835"/>
      <c r="FE835"/>
      <c r="FF835"/>
      <c r="FG835"/>
      <c r="FH835"/>
      <c r="FI835"/>
      <c r="FJ835"/>
      <c r="FK835"/>
      <c r="FL835"/>
      <c r="FM835"/>
      <c r="FN835"/>
      <c r="FO835"/>
      <c r="FP835"/>
      <c r="FQ835"/>
      <c r="FR835"/>
      <c r="FS835"/>
      <c r="FT835"/>
      <c r="FU835"/>
      <c r="FV835"/>
      <c r="FW835"/>
      <c r="FX835"/>
      <c r="FY835"/>
      <c r="FZ835"/>
      <c r="GA835"/>
      <c r="GB835"/>
      <c r="GC835"/>
      <c r="GD835"/>
      <c r="GE835"/>
      <c r="GF835"/>
      <c r="GG835"/>
      <c r="GH835"/>
      <c r="GI835"/>
      <c r="GJ835"/>
      <c r="GK835"/>
      <c r="GL835"/>
      <c r="GM835"/>
      <c r="GN835"/>
      <c r="GO835"/>
      <c r="GP835"/>
      <c r="GQ835"/>
      <c r="GR835"/>
      <c r="GS835"/>
      <c r="GT835"/>
      <c r="GU835"/>
      <c r="GV835"/>
      <c r="GW835"/>
      <c r="GX835"/>
      <c r="GY835"/>
      <c r="GZ835"/>
      <c r="HA835"/>
      <c r="HB835"/>
      <c r="HC835"/>
      <c r="HD835"/>
      <c r="HE835"/>
      <c r="HF835"/>
      <c r="HG835"/>
      <c r="HH835"/>
      <c r="HI835"/>
      <c r="HJ835"/>
      <c r="HK835"/>
      <c r="HL835"/>
      <c r="HM835"/>
      <c r="HN835"/>
      <c r="HO835"/>
      <c r="HP835"/>
      <c r="HQ835"/>
      <c r="HR835"/>
      <c r="HS835"/>
      <c r="HT835"/>
      <c r="HU835"/>
      <c r="HV835"/>
      <c r="HW835"/>
      <c r="HX835"/>
      <c r="HY835"/>
      <c r="HZ835"/>
      <c r="IA835"/>
      <c r="IB835"/>
      <c r="IC835"/>
      <c r="ID835"/>
      <c r="IE835"/>
      <c r="IF835"/>
      <c r="IG835"/>
      <c r="IH835"/>
      <c r="II835"/>
      <c r="IJ835"/>
      <c r="IK835"/>
      <c r="IL835"/>
      <c r="IM835"/>
      <c r="IN835"/>
      <c r="IO835"/>
      <c r="IP835"/>
      <c r="IQ835"/>
      <c r="IR835"/>
      <c r="IS835"/>
      <c r="IT835"/>
      <c r="IU835"/>
      <c r="IV835"/>
    </row>
    <row r="836" spans="1:256" ht="24.9" customHeight="1" thickTop="1" thickBot="1" x14ac:dyDescent="0.3">
      <c r="A836" s="392" t="s">
        <v>2502</v>
      </c>
      <c r="B836" s="427"/>
      <c r="C836" s="427"/>
      <c r="D836" s="427"/>
      <c r="E836" s="427"/>
      <c r="F836" s="427"/>
      <c r="G836" s="427"/>
      <c r="H836" s="427"/>
      <c r="I836" s="427"/>
      <c r="J836" s="427"/>
      <c r="K836" s="427"/>
      <c r="L836" s="427"/>
      <c r="M836" s="427"/>
      <c r="N836" s="427"/>
      <c r="O836" s="427"/>
      <c r="P836" s="427"/>
      <c r="Q836" s="427"/>
      <c r="R836" s="427"/>
      <c r="S836" s="427"/>
      <c r="T836" s="427"/>
      <c r="U836" s="427"/>
      <c r="V836" s="427"/>
      <c r="W836" s="427"/>
      <c r="X836" s="427"/>
      <c r="Y836" s="427"/>
      <c r="Z836" s="427"/>
      <c r="AA836" s="427"/>
      <c r="AB836" s="427"/>
      <c r="AC836" s="428"/>
      <c r="AD836" s="310">
        <f>'Art. 123'!AF797</f>
        <v>3</v>
      </c>
      <c r="AE836" s="94" t="str">
        <f t="shared" si="189"/>
        <v>No aplica</v>
      </c>
      <c r="AF836">
        <f t="shared" si="190"/>
        <v>1.5</v>
      </c>
      <c r="AG836" s="92" t="str">
        <f t="shared" si="191"/>
        <v>No aplica</v>
      </c>
      <c r="AH836" s="95" t="e">
        <f t="shared" si="192"/>
        <v>#VALUE!</v>
      </c>
      <c r="AI836" s="96" t="str">
        <f t="shared" si="193"/>
        <v>No aplica</v>
      </c>
      <c r="AJ836" s="96" t="e">
        <f t="shared" si="194"/>
        <v>#VALUE!</v>
      </c>
      <c r="AK836" s="96" t="e">
        <f t="shared" si="195"/>
        <v>#VALUE!</v>
      </c>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c r="BY836"/>
      <c r="BZ836"/>
      <c r="CA836"/>
      <c r="CB836"/>
      <c r="CC836"/>
      <c r="CD836"/>
      <c r="CE836"/>
      <c r="CF836"/>
      <c r="CG836"/>
      <c r="CH836"/>
      <c r="CI836"/>
      <c r="CJ836"/>
      <c r="CK836"/>
      <c r="CL836"/>
      <c r="CM836"/>
      <c r="CN836"/>
      <c r="CO836"/>
      <c r="CP836"/>
      <c r="CQ836"/>
      <c r="CR836"/>
      <c r="CS836"/>
      <c r="CT836"/>
      <c r="CU836"/>
      <c r="CV836"/>
      <c r="CW836"/>
      <c r="CX836"/>
      <c r="CY836"/>
      <c r="CZ836"/>
      <c r="DA836"/>
      <c r="DB836"/>
      <c r="DC836"/>
      <c r="DD836"/>
      <c r="DE836"/>
      <c r="DF836"/>
      <c r="DG836"/>
      <c r="DH836"/>
      <c r="DI836"/>
      <c r="DJ836"/>
      <c r="DK836"/>
      <c r="DL836"/>
      <c r="DM836"/>
      <c r="DN836"/>
      <c r="DO836"/>
      <c r="DP836"/>
      <c r="DQ836"/>
      <c r="DR836"/>
      <c r="DS836"/>
      <c r="DT836"/>
      <c r="DU836"/>
      <c r="DV836"/>
      <c r="DW836"/>
      <c r="DX836"/>
      <c r="DY836"/>
      <c r="DZ836"/>
      <c r="EA836"/>
      <c r="EB836"/>
      <c r="EC836"/>
      <c r="ED836"/>
      <c r="EE836"/>
      <c r="EF836"/>
      <c r="EG836"/>
      <c r="EH836"/>
      <c r="EI836"/>
      <c r="EJ836"/>
      <c r="EK836"/>
      <c r="EL836"/>
      <c r="EM836"/>
      <c r="EN836"/>
      <c r="EO836"/>
      <c r="EP836"/>
      <c r="EQ836"/>
      <c r="ER836"/>
      <c r="ES836"/>
      <c r="ET836"/>
      <c r="EU836"/>
      <c r="EV836"/>
      <c r="EW836"/>
      <c r="EX836"/>
      <c r="EY836"/>
      <c r="EZ836"/>
      <c r="FA836"/>
      <c r="FB836"/>
      <c r="FC836"/>
      <c r="FD836"/>
      <c r="FE836"/>
      <c r="FF836"/>
      <c r="FG836"/>
      <c r="FH836"/>
      <c r="FI836"/>
      <c r="FJ836"/>
      <c r="FK836"/>
      <c r="FL836"/>
      <c r="FM836"/>
      <c r="FN836"/>
      <c r="FO836"/>
      <c r="FP836"/>
      <c r="FQ836"/>
      <c r="FR836"/>
      <c r="FS836"/>
      <c r="FT836"/>
      <c r="FU836"/>
      <c r="FV836"/>
      <c r="FW836"/>
      <c r="FX836"/>
      <c r="FY836"/>
      <c r="FZ836"/>
      <c r="GA836"/>
      <c r="GB836"/>
      <c r="GC836"/>
      <c r="GD836"/>
      <c r="GE836"/>
      <c r="GF836"/>
      <c r="GG836"/>
      <c r="GH836"/>
      <c r="GI836"/>
      <c r="GJ836"/>
      <c r="GK836"/>
      <c r="GL836"/>
      <c r="GM836"/>
      <c r="GN836"/>
      <c r="GO836"/>
      <c r="GP836"/>
      <c r="GQ836"/>
      <c r="GR836"/>
      <c r="GS836"/>
      <c r="GT836"/>
      <c r="GU836"/>
      <c r="GV836"/>
      <c r="GW836"/>
      <c r="GX836"/>
      <c r="GY836"/>
      <c r="GZ836"/>
      <c r="HA836"/>
      <c r="HB836"/>
      <c r="HC836"/>
      <c r="HD836"/>
      <c r="HE836"/>
      <c r="HF836"/>
      <c r="HG836"/>
      <c r="HH836"/>
      <c r="HI836"/>
      <c r="HJ836"/>
      <c r="HK836"/>
      <c r="HL836"/>
      <c r="HM836"/>
      <c r="HN836"/>
      <c r="HO836"/>
      <c r="HP836"/>
      <c r="HQ836"/>
      <c r="HR836"/>
      <c r="HS836"/>
      <c r="HT836"/>
      <c r="HU836"/>
      <c r="HV836"/>
      <c r="HW836"/>
      <c r="HX836"/>
      <c r="HY836"/>
      <c r="HZ836"/>
      <c r="IA836"/>
      <c r="IB836"/>
      <c r="IC836"/>
      <c r="ID836"/>
      <c r="IE836"/>
      <c r="IF836"/>
      <c r="IG836"/>
      <c r="IH836"/>
      <c r="II836"/>
      <c r="IJ836"/>
      <c r="IK836"/>
      <c r="IL836"/>
      <c r="IM836"/>
      <c r="IN836"/>
      <c r="IO836"/>
      <c r="IP836"/>
      <c r="IQ836"/>
      <c r="IR836"/>
      <c r="IS836"/>
      <c r="IT836"/>
      <c r="IU836"/>
      <c r="IV836"/>
    </row>
    <row r="837" spans="1:256" ht="24.9" customHeight="1" thickTop="1" thickBot="1" x14ac:dyDescent="0.3">
      <c r="A837" s="392" t="s">
        <v>2503</v>
      </c>
      <c r="B837" s="427"/>
      <c r="C837" s="427"/>
      <c r="D837" s="427"/>
      <c r="E837" s="427"/>
      <c r="F837" s="427"/>
      <c r="G837" s="427"/>
      <c r="H837" s="427"/>
      <c r="I837" s="427"/>
      <c r="J837" s="427"/>
      <c r="K837" s="427"/>
      <c r="L837" s="427"/>
      <c r="M837" s="427"/>
      <c r="N837" s="427"/>
      <c r="O837" s="427"/>
      <c r="P837" s="427"/>
      <c r="Q837" s="427"/>
      <c r="R837" s="427"/>
      <c r="S837" s="427"/>
      <c r="T837" s="427"/>
      <c r="U837" s="427"/>
      <c r="V837" s="427"/>
      <c r="W837" s="427"/>
      <c r="X837" s="427"/>
      <c r="Y837" s="427"/>
      <c r="Z837" s="427"/>
      <c r="AA837" s="427"/>
      <c r="AB837" s="427"/>
      <c r="AC837" s="428"/>
      <c r="AD837" s="310">
        <f>'Art. 123'!AF798</f>
        <v>3</v>
      </c>
      <c r="AE837" s="94" t="str">
        <f t="shared" si="189"/>
        <v>No aplica</v>
      </c>
      <c r="AF837">
        <f t="shared" si="190"/>
        <v>1.5</v>
      </c>
      <c r="AG837" s="92" t="str">
        <f t="shared" si="191"/>
        <v>No aplica</v>
      </c>
      <c r="AH837" s="95" t="e">
        <f t="shared" si="192"/>
        <v>#VALUE!</v>
      </c>
      <c r="AI837" s="96" t="str">
        <f t="shared" si="193"/>
        <v>No aplica</v>
      </c>
      <c r="AJ837" s="96" t="e">
        <f t="shared" si="194"/>
        <v>#VALUE!</v>
      </c>
      <c r="AK837" s="96" t="e">
        <f t="shared" si="195"/>
        <v>#VALUE!</v>
      </c>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c r="BY837"/>
      <c r="BZ837"/>
      <c r="CA837"/>
      <c r="CB837"/>
      <c r="CC837"/>
      <c r="CD837"/>
      <c r="CE837"/>
      <c r="CF837"/>
      <c r="CG837"/>
      <c r="CH837"/>
      <c r="CI837"/>
      <c r="CJ837"/>
      <c r="CK837"/>
      <c r="CL837"/>
      <c r="CM837"/>
      <c r="CN837"/>
      <c r="CO837"/>
      <c r="CP837"/>
      <c r="CQ837"/>
      <c r="CR837"/>
      <c r="CS837"/>
      <c r="CT837"/>
      <c r="CU837"/>
      <c r="CV837"/>
      <c r="CW837"/>
      <c r="CX837"/>
      <c r="CY837"/>
      <c r="CZ837"/>
      <c r="DA837"/>
      <c r="DB837"/>
      <c r="DC837"/>
      <c r="DD837"/>
      <c r="DE837"/>
      <c r="DF837"/>
      <c r="DG837"/>
      <c r="DH837"/>
      <c r="DI837"/>
      <c r="DJ837"/>
      <c r="DK837"/>
      <c r="DL837"/>
      <c r="DM837"/>
      <c r="DN837"/>
      <c r="DO837"/>
      <c r="DP837"/>
      <c r="DQ837"/>
      <c r="DR837"/>
      <c r="DS837"/>
      <c r="DT837"/>
      <c r="DU837"/>
      <c r="DV837"/>
      <c r="DW837"/>
      <c r="DX837"/>
      <c r="DY837"/>
      <c r="DZ837"/>
      <c r="EA837"/>
      <c r="EB837"/>
      <c r="EC837"/>
      <c r="ED837"/>
      <c r="EE837"/>
      <c r="EF837"/>
      <c r="EG837"/>
      <c r="EH837"/>
      <c r="EI837"/>
      <c r="EJ837"/>
      <c r="EK837"/>
      <c r="EL837"/>
      <c r="EM837"/>
      <c r="EN837"/>
      <c r="EO837"/>
      <c r="EP837"/>
      <c r="EQ837"/>
      <c r="ER837"/>
      <c r="ES837"/>
      <c r="ET837"/>
      <c r="EU837"/>
      <c r="EV837"/>
      <c r="EW837"/>
      <c r="EX837"/>
      <c r="EY837"/>
      <c r="EZ837"/>
      <c r="FA837"/>
      <c r="FB837"/>
      <c r="FC837"/>
      <c r="FD837"/>
      <c r="FE837"/>
      <c r="FF837"/>
      <c r="FG837"/>
      <c r="FH837"/>
      <c r="FI837"/>
      <c r="FJ837"/>
      <c r="FK837"/>
      <c r="FL837"/>
      <c r="FM837"/>
      <c r="FN837"/>
      <c r="FO837"/>
      <c r="FP837"/>
      <c r="FQ837"/>
      <c r="FR837"/>
      <c r="FS837"/>
      <c r="FT837"/>
      <c r="FU837"/>
      <c r="FV837"/>
      <c r="FW837"/>
      <c r="FX837"/>
      <c r="FY837"/>
      <c r="FZ837"/>
      <c r="GA837"/>
      <c r="GB837"/>
      <c r="GC837"/>
      <c r="GD837"/>
      <c r="GE837"/>
      <c r="GF837"/>
      <c r="GG837"/>
      <c r="GH837"/>
      <c r="GI837"/>
      <c r="GJ837"/>
      <c r="GK837"/>
      <c r="GL837"/>
      <c r="GM837"/>
      <c r="GN837"/>
      <c r="GO837"/>
      <c r="GP837"/>
      <c r="GQ837"/>
      <c r="GR837"/>
      <c r="GS837"/>
      <c r="GT837"/>
      <c r="GU837"/>
      <c r="GV837"/>
      <c r="GW837"/>
      <c r="GX837"/>
      <c r="GY837"/>
      <c r="GZ837"/>
      <c r="HA837"/>
      <c r="HB837"/>
      <c r="HC837"/>
      <c r="HD837"/>
      <c r="HE837"/>
      <c r="HF837"/>
      <c r="HG837"/>
      <c r="HH837"/>
      <c r="HI837"/>
      <c r="HJ837"/>
      <c r="HK837"/>
      <c r="HL837"/>
      <c r="HM837"/>
      <c r="HN837"/>
      <c r="HO837"/>
      <c r="HP837"/>
      <c r="HQ837"/>
      <c r="HR837"/>
      <c r="HS837"/>
      <c r="HT837"/>
      <c r="HU837"/>
      <c r="HV837"/>
      <c r="HW837"/>
      <c r="HX837"/>
      <c r="HY837"/>
      <c r="HZ837"/>
      <c r="IA837"/>
      <c r="IB837"/>
      <c r="IC837"/>
      <c r="ID837"/>
      <c r="IE837"/>
      <c r="IF837"/>
      <c r="IG837"/>
      <c r="IH837"/>
      <c r="II837"/>
      <c r="IJ837"/>
      <c r="IK837"/>
      <c r="IL837"/>
      <c r="IM837"/>
      <c r="IN837"/>
      <c r="IO837"/>
      <c r="IP837"/>
      <c r="IQ837"/>
      <c r="IR837"/>
      <c r="IS837"/>
      <c r="IT837"/>
      <c r="IU837"/>
      <c r="IV837"/>
    </row>
    <row r="838" spans="1:256" ht="24.9" customHeight="1" thickTop="1" thickBot="1" x14ac:dyDescent="0.3">
      <c r="A838" s="392" t="s">
        <v>2504</v>
      </c>
      <c r="B838" s="427"/>
      <c r="C838" s="427"/>
      <c r="D838" s="427"/>
      <c r="E838" s="427"/>
      <c r="F838" s="427"/>
      <c r="G838" s="427"/>
      <c r="H838" s="427"/>
      <c r="I838" s="427"/>
      <c r="J838" s="427"/>
      <c r="K838" s="427"/>
      <c r="L838" s="427"/>
      <c r="M838" s="427"/>
      <c r="N838" s="427"/>
      <c r="O838" s="427"/>
      <c r="P838" s="427"/>
      <c r="Q838" s="427"/>
      <c r="R838" s="427"/>
      <c r="S838" s="427"/>
      <c r="T838" s="427"/>
      <c r="U838" s="427"/>
      <c r="V838" s="427"/>
      <c r="W838" s="427"/>
      <c r="X838" s="427"/>
      <c r="Y838" s="427"/>
      <c r="Z838" s="427"/>
      <c r="AA838" s="427"/>
      <c r="AB838" s="427"/>
      <c r="AC838" s="428"/>
      <c r="AD838" s="310">
        <f>'Art. 123'!AF799</f>
        <v>3</v>
      </c>
      <c r="AE838" s="94" t="str">
        <f t="shared" si="189"/>
        <v>No aplica</v>
      </c>
      <c r="AF838">
        <f t="shared" si="190"/>
        <v>1.5</v>
      </c>
      <c r="AG838" s="92" t="str">
        <f t="shared" si="191"/>
        <v>No aplica</v>
      </c>
      <c r="AH838" s="95" t="e">
        <f t="shared" si="192"/>
        <v>#VALUE!</v>
      </c>
      <c r="AI838" s="96" t="str">
        <f t="shared" si="193"/>
        <v>No aplica</v>
      </c>
      <c r="AJ838" s="96" t="e">
        <f t="shared" si="194"/>
        <v>#VALUE!</v>
      </c>
      <c r="AK838" s="96" t="e">
        <f t="shared" si="195"/>
        <v>#VALUE!</v>
      </c>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c r="BY838"/>
      <c r="BZ838"/>
      <c r="CA838"/>
      <c r="CB838"/>
      <c r="CC838"/>
      <c r="CD838"/>
      <c r="CE838"/>
      <c r="CF838"/>
      <c r="CG838"/>
      <c r="CH838"/>
      <c r="CI838"/>
      <c r="CJ838"/>
      <c r="CK838"/>
      <c r="CL838"/>
      <c r="CM838"/>
      <c r="CN838"/>
      <c r="CO838"/>
      <c r="CP838"/>
      <c r="CQ838"/>
      <c r="CR838"/>
      <c r="CS838"/>
      <c r="CT838"/>
      <c r="CU838"/>
      <c r="CV838"/>
      <c r="CW838"/>
      <c r="CX838"/>
      <c r="CY838"/>
      <c r="CZ838"/>
      <c r="DA838"/>
      <c r="DB838"/>
      <c r="DC838"/>
      <c r="DD838"/>
      <c r="DE838"/>
      <c r="DF838"/>
      <c r="DG838"/>
      <c r="DH838"/>
      <c r="DI838"/>
      <c r="DJ838"/>
      <c r="DK838"/>
      <c r="DL838"/>
      <c r="DM838"/>
      <c r="DN838"/>
      <c r="DO838"/>
      <c r="DP838"/>
      <c r="DQ838"/>
      <c r="DR838"/>
      <c r="DS838"/>
      <c r="DT838"/>
      <c r="DU838"/>
      <c r="DV838"/>
      <c r="DW838"/>
      <c r="DX838"/>
      <c r="DY838"/>
      <c r="DZ838"/>
      <c r="EA838"/>
      <c r="EB838"/>
      <c r="EC838"/>
      <c r="ED838"/>
      <c r="EE838"/>
      <c r="EF838"/>
      <c r="EG838"/>
      <c r="EH838"/>
      <c r="EI838"/>
      <c r="EJ838"/>
      <c r="EK838"/>
      <c r="EL838"/>
      <c r="EM838"/>
      <c r="EN838"/>
      <c r="EO838"/>
      <c r="EP838"/>
      <c r="EQ838"/>
      <c r="ER838"/>
      <c r="ES838"/>
      <c r="ET838"/>
      <c r="EU838"/>
      <c r="EV838"/>
      <c r="EW838"/>
      <c r="EX838"/>
      <c r="EY838"/>
      <c r="EZ838"/>
      <c r="FA838"/>
      <c r="FB838"/>
      <c r="FC838"/>
      <c r="FD838"/>
      <c r="FE838"/>
      <c r="FF838"/>
      <c r="FG838"/>
      <c r="FH838"/>
      <c r="FI838"/>
      <c r="FJ838"/>
      <c r="FK838"/>
      <c r="FL838"/>
      <c r="FM838"/>
      <c r="FN838"/>
      <c r="FO838"/>
      <c r="FP838"/>
      <c r="FQ838"/>
      <c r="FR838"/>
      <c r="FS838"/>
      <c r="FT838"/>
      <c r="FU838"/>
      <c r="FV838"/>
      <c r="FW838"/>
      <c r="FX838"/>
      <c r="FY838"/>
      <c r="FZ838"/>
      <c r="GA838"/>
      <c r="GB838"/>
      <c r="GC838"/>
      <c r="GD838"/>
      <c r="GE838"/>
      <c r="GF838"/>
      <c r="GG838"/>
      <c r="GH838"/>
      <c r="GI838"/>
      <c r="GJ838"/>
      <c r="GK838"/>
      <c r="GL838"/>
      <c r="GM838"/>
      <c r="GN838"/>
      <c r="GO838"/>
      <c r="GP838"/>
      <c r="GQ838"/>
      <c r="GR838"/>
      <c r="GS838"/>
      <c r="GT838"/>
      <c r="GU838"/>
      <c r="GV838"/>
      <c r="GW838"/>
      <c r="GX838"/>
      <c r="GY838"/>
      <c r="GZ838"/>
      <c r="HA838"/>
      <c r="HB838"/>
      <c r="HC838"/>
      <c r="HD838"/>
      <c r="HE838"/>
      <c r="HF838"/>
      <c r="HG838"/>
      <c r="HH838"/>
      <c r="HI838"/>
      <c r="HJ838"/>
      <c r="HK838"/>
      <c r="HL838"/>
      <c r="HM838"/>
      <c r="HN838"/>
      <c r="HO838"/>
      <c r="HP838"/>
      <c r="HQ838"/>
      <c r="HR838"/>
      <c r="HS838"/>
      <c r="HT838"/>
      <c r="HU838"/>
      <c r="HV838"/>
      <c r="HW838"/>
      <c r="HX838"/>
      <c r="HY838"/>
      <c r="HZ838"/>
      <c r="IA838"/>
      <c r="IB838"/>
      <c r="IC838"/>
      <c r="ID838"/>
      <c r="IE838"/>
      <c r="IF838"/>
      <c r="IG838"/>
      <c r="IH838"/>
      <c r="II838"/>
      <c r="IJ838"/>
      <c r="IK838"/>
      <c r="IL838"/>
      <c r="IM838"/>
      <c r="IN838"/>
      <c r="IO838"/>
      <c r="IP838"/>
      <c r="IQ838"/>
      <c r="IR838"/>
      <c r="IS838"/>
      <c r="IT838"/>
      <c r="IU838"/>
      <c r="IV838"/>
    </row>
    <row r="839" spans="1:256" ht="24.9" customHeight="1" thickTop="1" x14ac:dyDescent="0.25">
      <c r="A839" s="437" t="s">
        <v>1768</v>
      </c>
      <c r="B839" s="438"/>
      <c r="C839" s="438"/>
      <c r="D839" s="438"/>
      <c r="E839" s="438"/>
      <c r="F839" s="438"/>
      <c r="G839" s="438"/>
      <c r="H839" s="438"/>
      <c r="I839" s="438"/>
      <c r="J839" s="438"/>
      <c r="K839" s="438"/>
      <c r="L839" s="438"/>
      <c r="M839" s="438"/>
      <c r="N839" s="438"/>
      <c r="O839" s="438"/>
      <c r="P839" s="438"/>
      <c r="Q839" s="438"/>
      <c r="R839" s="438"/>
      <c r="S839" s="438"/>
      <c r="T839" s="438"/>
      <c r="U839" s="438"/>
      <c r="V839" s="438"/>
      <c r="W839" s="438"/>
      <c r="X839" s="438"/>
      <c r="Y839" s="438"/>
      <c r="Z839" s="438"/>
      <c r="AA839" s="438"/>
      <c r="AB839" s="438"/>
      <c r="AC839" s="438"/>
      <c r="AD839" s="439"/>
      <c r="AE839" s="94">
        <f>SUM(AE828:AE838)</f>
        <v>0</v>
      </c>
      <c r="AF839" s="61"/>
      <c r="AG839" s="97">
        <f>SUM(AG828:AG838)</f>
        <v>0</v>
      </c>
      <c r="AH839" s="98"/>
      <c r="AI839" s="99"/>
      <c r="AJ839" s="99"/>
      <c r="AK839" s="9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c r="BY839"/>
      <c r="BZ839"/>
      <c r="CA839"/>
      <c r="CB839"/>
      <c r="CC839"/>
      <c r="CD839"/>
      <c r="CE839"/>
      <c r="CF839"/>
      <c r="CG839"/>
      <c r="CH839"/>
      <c r="CI839"/>
      <c r="CJ839"/>
      <c r="CK839"/>
      <c r="CL839"/>
      <c r="CM839"/>
      <c r="CN839"/>
      <c r="CO839"/>
      <c r="CP839"/>
      <c r="CQ839"/>
      <c r="CR839"/>
      <c r="CS839"/>
      <c r="CT839"/>
      <c r="CU839"/>
      <c r="CV839"/>
      <c r="CW839"/>
      <c r="CX839"/>
      <c r="CY839"/>
      <c r="CZ839"/>
      <c r="DA839"/>
      <c r="DB839"/>
      <c r="DC839"/>
      <c r="DD839"/>
      <c r="DE839"/>
      <c r="DF839"/>
      <c r="DG839"/>
      <c r="DH839"/>
      <c r="DI839"/>
      <c r="DJ839"/>
      <c r="DK839"/>
      <c r="DL839"/>
      <c r="DM839"/>
      <c r="DN839"/>
      <c r="DO839"/>
      <c r="DP839"/>
      <c r="DQ839"/>
      <c r="DR839"/>
      <c r="DS839"/>
      <c r="DT839"/>
      <c r="DU839"/>
      <c r="DV839"/>
      <c r="DW839"/>
      <c r="DX839"/>
      <c r="DY839"/>
      <c r="DZ839"/>
      <c r="EA839"/>
      <c r="EB839"/>
      <c r="EC839"/>
      <c r="ED839"/>
      <c r="EE839"/>
      <c r="EF839"/>
      <c r="EG839"/>
      <c r="EH839"/>
      <c r="EI839"/>
      <c r="EJ839"/>
      <c r="EK839"/>
      <c r="EL839"/>
      <c r="EM839"/>
      <c r="EN839"/>
      <c r="EO839"/>
      <c r="EP839"/>
      <c r="EQ839"/>
      <c r="ER839"/>
      <c r="ES839"/>
      <c r="ET839"/>
      <c r="EU839"/>
      <c r="EV839"/>
      <c r="EW839"/>
      <c r="EX839"/>
      <c r="EY839"/>
      <c r="EZ839"/>
      <c r="FA839"/>
      <c r="FB839"/>
      <c r="FC839"/>
      <c r="FD839"/>
      <c r="FE839"/>
      <c r="FF839"/>
      <c r="FG839"/>
      <c r="FH839"/>
      <c r="FI839"/>
      <c r="FJ839"/>
      <c r="FK839"/>
      <c r="FL839"/>
      <c r="FM839"/>
      <c r="FN839"/>
      <c r="FO839"/>
      <c r="FP839"/>
      <c r="FQ839"/>
      <c r="FR839"/>
      <c r="FS839"/>
      <c r="FT839"/>
      <c r="FU839"/>
      <c r="FV839"/>
      <c r="FW839"/>
      <c r="FX839"/>
      <c r="FY839"/>
      <c r="FZ839"/>
      <c r="GA839"/>
      <c r="GB839"/>
      <c r="GC839"/>
      <c r="GD839"/>
      <c r="GE839"/>
      <c r="GF839"/>
      <c r="GG839"/>
      <c r="GH839"/>
      <c r="GI839"/>
      <c r="GJ839"/>
      <c r="GK839"/>
      <c r="GL839"/>
      <c r="GM839"/>
      <c r="GN839"/>
      <c r="GO839"/>
      <c r="GP839"/>
      <c r="GQ839"/>
      <c r="GR839"/>
      <c r="GS839"/>
      <c r="GT839"/>
      <c r="GU839"/>
      <c r="GV839"/>
      <c r="GW839"/>
      <c r="GX839"/>
      <c r="GY839"/>
      <c r="GZ839"/>
      <c r="HA839"/>
      <c r="HB839"/>
      <c r="HC839"/>
      <c r="HD839"/>
      <c r="HE839"/>
      <c r="HF839"/>
      <c r="HG839"/>
      <c r="HH839"/>
      <c r="HI839"/>
      <c r="HJ839"/>
      <c r="HK839"/>
      <c r="HL839"/>
      <c r="HM839"/>
      <c r="HN839"/>
      <c r="HO839"/>
      <c r="HP839"/>
      <c r="HQ839"/>
      <c r="HR839"/>
      <c r="HS839"/>
      <c r="HT839"/>
      <c r="HU839"/>
      <c r="HV839"/>
      <c r="HW839"/>
      <c r="HX839"/>
      <c r="HY839"/>
      <c r="HZ839"/>
      <c r="IA839"/>
      <c r="IB839"/>
      <c r="IC839"/>
      <c r="ID839"/>
      <c r="IE839"/>
      <c r="IF839"/>
      <c r="IG839"/>
      <c r="IH839"/>
      <c r="II839"/>
      <c r="IJ839"/>
      <c r="IK839"/>
      <c r="IL839"/>
      <c r="IM839"/>
      <c r="IN839"/>
      <c r="IO839"/>
      <c r="IP839"/>
      <c r="IQ839"/>
      <c r="IR839"/>
      <c r="IS839"/>
      <c r="IT839"/>
      <c r="IU839"/>
      <c r="IV839"/>
    </row>
    <row r="840" spans="1:256" ht="24.9" customHeight="1" x14ac:dyDescent="0.25">
      <c r="A840" s="440" t="s">
        <v>1769</v>
      </c>
      <c r="B840" s="441"/>
      <c r="C840" s="441"/>
      <c r="D840" s="441"/>
      <c r="E840" s="441"/>
      <c r="F840" s="441"/>
      <c r="G840" s="441"/>
      <c r="H840" s="441"/>
      <c r="I840" s="441"/>
      <c r="J840" s="441"/>
      <c r="K840" s="441"/>
      <c r="L840" s="441"/>
      <c r="M840" s="441"/>
      <c r="N840" s="441"/>
      <c r="O840" s="441"/>
      <c r="P840" s="441"/>
      <c r="Q840" s="441"/>
      <c r="R840" s="441"/>
      <c r="S840" s="441"/>
      <c r="T840" s="441"/>
      <c r="U840" s="441"/>
      <c r="V840" s="441"/>
      <c r="W840" s="441"/>
      <c r="X840" s="441"/>
      <c r="Y840" s="441"/>
      <c r="Z840" s="441"/>
      <c r="AA840" s="441"/>
      <c r="AB840" s="441"/>
      <c r="AC840" s="441"/>
      <c r="AD840" s="442"/>
      <c r="AE840" s="94">
        <f>AE839/$AE$23*100</f>
        <v>0</v>
      </c>
      <c r="AF840" s="61"/>
      <c r="AG840" s="97"/>
      <c r="AH840" s="98"/>
      <c r="AI840" s="99"/>
      <c r="AJ840" s="99"/>
      <c r="AK840" s="99"/>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c r="BY840"/>
      <c r="BZ840"/>
      <c r="CA840"/>
      <c r="CB840"/>
      <c r="CC840"/>
      <c r="CD840"/>
      <c r="CE840"/>
      <c r="CF840"/>
      <c r="CG840"/>
      <c r="CH840"/>
      <c r="CI840"/>
      <c r="CJ840"/>
      <c r="CK840"/>
      <c r="CL840"/>
      <c r="CM840"/>
      <c r="CN840"/>
      <c r="CO840"/>
      <c r="CP840"/>
      <c r="CQ840"/>
      <c r="CR840"/>
      <c r="CS840"/>
      <c r="CT840"/>
      <c r="CU840"/>
      <c r="CV840"/>
      <c r="CW840"/>
      <c r="CX840"/>
      <c r="CY840"/>
      <c r="CZ840"/>
      <c r="DA840"/>
      <c r="DB840"/>
      <c r="DC840"/>
      <c r="DD840"/>
      <c r="DE840"/>
      <c r="DF840"/>
      <c r="DG840"/>
      <c r="DH840"/>
      <c r="DI840"/>
      <c r="DJ840"/>
      <c r="DK840"/>
      <c r="DL840"/>
      <c r="DM840"/>
      <c r="DN840"/>
      <c r="DO840"/>
      <c r="DP840"/>
      <c r="DQ840"/>
      <c r="DR840"/>
      <c r="DS840"/>
      <c r="DT840"/>
      <c r="DU840"/>
      <c r="DV840"/>
      <c r="DW840"/>
      <c r="DX840"/>
      <c r="DY840"/>
      <c r="DZ840"/>
      <c r="EA840"/>
      <c r="EB840"/>
      <c r="EC840"/>
      <c r="ED840"/>
      <c r="EE840"/>
      <c r="EF840"/>
      <c r="EG840"/>
      <c r="EH840"/>
      <c r="EI840"/>
      <c r="EJ840"/>
      <c r="EK840"/>
      <c r="EL840"/>
      <c r="EM840"/>
      <c r="EN840"/>
      <c r="EO840"/>
      <c r="EP840"/>
      <c r="EQ840"/>
      <c r="ER840"/>
      <c r="ES840"/>
      <c r="ET840"/>
      <c r="EU840"/>
      <c r="EV840"/>
      <c r="EW840"/>
      <c r="EX840"/>
      <c r="EY840"/>
      <c r="EZ840"/>
      <c r="FA840"/>
      <c r="FB840"/>
      <c r="FC840"/>
      <c r="FD840"/>
      <c r="FE840"/>
      <c r="FF840"/>
      <c r="FG840"/>
      <c r="FH840"/>
      <c r="FI840"/>
      <c r="FJ840"/>
      <c r="FK840"/>
      <c r="FL840"/>
      <c r="FM840"/>
      <c r="FN840"/>
      <c r="FO840"/>
      <c r="FP840"/>
      <c r="FQ840"/>
      <c r="FR840"/>
      <c r="FS840"/>
      <c r="FT840"/>
      <c r="FU840"/>
      <c r="FV840"/>
      <c r="FW840"/>
      <c r="FX840"/>
      <c r="FY840"/>
      <c r="FZ840"/>
      <c r="GA840"/>
      <c r="GB840"/>
      <c r="GC840"/>
      <c r="GD840"/>
      <c r="GE840"/>
      <c r="GF840"/>
      <c r="GG840"/>
      <c r="GH840"/>
      <c r="GI840"/>
      <c r="GJ840"/>
      <c r="GK840"/>
      <c r="GL840"/>
      <c r="GM840"/>
      <c r="GN840"/>
      <c r="GO840"/>
      <c r="GP840"/>
      <c r="GQ840"/>
      <c r="GR840"/>
      <c r="GS840"/>
      <c r="GT840"/>
      <c r="GU840"/>
      <c r="GV840"/>
      <c r="GW840"/>
      <c r="GX840"/>
      <c r="GY840"/>
      <c r="GZ840"/>
      <c r="HA840"/>
      <c r="HB840"/>
      <c r="HC840"/>
      <c r="HD840"/>
      <c r="HE840"/>
      <c r="HF840"/>
      <c r="HG840"/>
      <c r="HH840"/>
      <c r="HI840"/>
      <c r="HJ840"/>
      <c r="HK840"/>
      <c r="HL840"/>
      <c r="HM840"/>
      <c r="HN840"/>
      <c r="HO840"/>
      <c r="HP840"/>
      <c r="HQ840"/>
      <c r="HR840"/>
      <c r="HS840"/>
      <c r="HT840"/>
      <c r="HU840"/>
      <c r="HV840"/>
      <c r="HW840"/>
      <c r="HX840"/>
      <c r="HY840"/>
      <c r="HZ840"/>
      <c r="IA840"/>
      <c r="IB840"/>
      <c r="IC840"/>
      <c r="ID840"/>
      <c r="IE840"/>
      <c r="IF840"/>
      <c r="IG840"/>
      <c r="IH840"/>
      <c r="II840"/>
      <c r="IJ840"/>
      <c r="IK840"/>
      <c r="IL840"/>
      <c r="IM840"/>
      <c r="IN840"/>
      <c r="IO840"/>
      <c r="IP840"/>
      <c r="IQ840"/>
      <c r="IR840"/>
      <c r="IS840"/>
      <c r="IT840"/>
      <c r="IU840"/>
      <c r="IV840"/>
    </row>
    <row r="841" spans="1:256" ht="24.9" customHeight="1" thickBot="1" x14ac:dyDescent="0.3">
      <c r="A841" s="73"/>
      <c r="B841" s="73"/>
      <c r="C841" s="73"/>
      <c r="D841" s="73"/>
      <c r="E841" s="73"/>
      <c r="F841" s="73"/>
      <c r="G841" s="73"/>
      <c r="H841" s="73"/>
      <c r="I841" s="73"/>
      <c r="J841" s="73"/>
      <c r="K841" s="73"/>
      <c r="L841" s="73"/>
      <c r="M841" s="73"/>
      <c r="N841" s="73"/>
      <c r="O841" s="73"/>
      <c r="P841" s="73"/>
      <c r="Q841" s="100"/>
      <c r="R841" s="73"/>
      <c r="S841" s="73"/>
      <c r="T841" s="73"/>
      <c r="U841" s="73"/>
      <c r="V841" s="73"/>
      <c r="W841" s="73"/>
      <c r="X841" s="73"/>
      <c r="Y841" s="73"/>
      <c r="Z841" s="73"/>
      <c r="AA841" s="73"/>
      <c r="AB841" s="73"/>
      <c r="AC841" s="73"/>
      <c r="AD841" s="101"/>
      <c r="AE841" s="10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c r="BY841"/>
      <c r="BZ841"/>
      <c r="CA841"/>
      <c r="CB841"/>
      <c r="CC841"/>
      <c r="CD841"/>
      <c r="CE841"/>
      <c r="CF841"/>
      <c r="CG841"/>
      <c r="CH841"/>
      <c r="CI841"/>
      <c r="CJ841"/>
      <c r="CK841"/>
      <c r="CL841"/>
      <c r="CM841"/>
      <c r="CN841"/>
      <c r="CO841"/>
      <c r="CP841"/>
      <c r="CQ841"/>
      <c r="CR841"/>
      <c r="CS841"/>
      <c r="CT841"/>
      <c r="CU841"/>
      <c r="CV841"/>
      <c r="CW841"/>
      <c r="CX841"/>
      <c r="CY841"/>
      <c r="CZ841"/>
      <c r="DA841"/>
      <c r="DB841"/>
      <c r="DC841"/>
      <c r="DD841"/>
      <c r="DE841"/>
      <c r="DF841"/>
      <c r="DG841"/>
      <c r="DH841"/>
      <c r="DI841"/>
      <c r="DJ841"/>
      <c r="DK841"/>
      <c r="DL841"/>
      <c r="DM841"/>
      <c r="DN841"/>
      <c r="DO841"/>
      <c r="DP841"/>
      <c r="DQ841"/>
      <c r="DR841"/>
      <c r="DS841"/>
      <c r="DT841"/>
      <c r="DU841"/>
      <c r="DV841"/>
      <c r="DW841"/>
      <c r="DX841"/>
      <c r="DY841"/>
      <c r="DZ841"/>
      <c r="EA841"/>
      <c r="EB841"/>
      <c r="EC841"/>
      <c r="ED841"/>
      <c r="EE841"/>
      <c r="EF841"/>
      <c r="EG841"/>
      <c r="EH841"/>
      <c r="EI841"/>
      <c r="EJ841"/>
      <c r="EK841"/>
      <c r="EL841"/>
      <c r="EM841"/>
      <c r="EN841"/>
      <c r="EO841"/>
      <c r="EP841"/>
      <c r="EQ841"/>
      <c r="ER841"/>
      <c r="ES841"/>
      <c r="ET841"/>
      <c r="EU841"/>
      <c r="EV841"/>
      <c r="EW841"/>
      <c r="EX841"/>
      <c r="EY841"/>
      <c r="EZ841"/>
      <c r="FA841"/>
      <c r="FB841"/>
      <c r="FC841"/>
      <c r="FD841"/>
      <c r="FE841"/>
      <c r="FF841"/>
      <c r="FG841"/>
      <c r="FH841"/>
      <c r="FI841"/>
      <c r="FJ841"/>
      <c r="FK841"/>
      <c r="FL841"/>
      <c r="FM841"/>
      <c r="FN841"/>
      <c r="FO841"/>
      <c r="FP841"/>
      <c r="FQ841"/>
      <c r="FR841"/>
      <c r="FS841"/>
      <c r="FT841"/>
      <c r="FU841"/>
      <c r="FV841"/>
      <c r="FW841"/>
      <c r="FX841"/>
      <c r="FY841"/>
      <c r="FZ841"/>
      <c r="GA841"/>
      <c r="GB841"/>
      <c r="GC841"/>
      <c r="GD841"/>
      <c r="GE841"/>
      <c r="GF841"/>
      <c r="GG841"/>
      <c r="GH841"/>
      <c r="GI841"/>
      <c r="GJ841"/>
      <c r="GK841"/>
      <c r="GL841"/>
      <c r="GM841"/>
      <c r="GN841"/>
      <c r="GO841"/>
      <c r="GP841"/>
      <c r="GQ841"/>
      <c r="GR841"/>
      <c r="GS841"/>
      <c r="GT841"/>
      <c r="GU841"/>
      <c r="GV841"/>
      <c r="GW841"/>
      <c r="GX841"/>
      <c r="GY841"/>
      <c r="GZ841"/>
      <c r="HA841"/>
      <c r="HB841"/>
      <c r="HC841"/>
      <c r="HD841"/>
      <c r="HE841"/>
      <c r="HF841"/>
      <c r="HG841"/>
      <c r="HH841"/>
      <c r="HI841"/>
      <c r="HJ841"/>
      <c r="HK841"/>
      <c r="HL841"/>
      <c r="HM841"/>
      <c r="HN841"/>
      <c r="HO841"/>
      <c r="HP841"/>
      <c r="HQ841"/>
      <c r="HR841"/>
      <c r="HS841"/>
      <c r="HT841"/>
      <c r="HU841"/>
      <c r="HV841"/>
      <c r="HW841"/>
      <c r="HX841"/>
      <c r="HY841"/>
      <c r="HZ841"/>
      <c r="IA841"/>
      <c r="IB841"/>
      <c r="IC841"/>
      <c r="ID841"/>
      <c r="IE841"/>
      <c r="IF841"/>
      <c r="IG841"/>
      <c r="IH841"/>
      <c r="II841"/>
      <c r="IJ841"/>
      <c r="IK841"/>
      <c r="IL841"/>
      <c r="IM841"/>
      <c r="IN841"/>
      <c r="IO841"/>
      <c r="IP841"/>
      <c r="IQ841"/>
      <c r="IR841"/>
      <c r="IS841"/>
      <c r="IT841"/>
      <c r="IU841"/>
      <c r="IV841"/>
    </row>
    <row r="842" spans="1:256" ht="24.9" customHeight="1" thickTop="1" thickBot="1" x14ac:dyDescent="0.3">
      <c r="A842" s="391" t="s">
        <v>198</v>
      </c>
      <c r="B842" s="443"/>
      <c r="C842" s="443"/>
      <c r="D842" s="443"/>
      <c r="E842" s="443"/>
      <c r="F842" s="443"/>
      <c r="G842" s="443"/>
      <c r="H842" s="443"/>
      <c r="I842" s="443"/>
      <c r="J842" s="443"/>
      <c r="K842" s="443"/>
      <c r="L842" s="443"/>
      <c r="M842" s="443"/>
      <c r="N842" s="443"/>
      <c r="O842" s="443"/>
      <c r="P842" s="443"/>
      <c r="Q842" s="443"/>
      <c r="R842" s="443"/>
      <c r="S842" s="443"/>
      <c r="T842" s="443"/>
      <c r="U842" s="443"/>
      <c r="V842" s="443"/>
      <c r="W842" s="443"/>
      <c r="X842" s="443"/>
      <c r="Y842" s="443"/>
      <c r="Z842" s="443"/>
      <c r="AA842" s="443"/>
      <c r="AB842" s="443"/>
      <c r="AC842" s="443"/>
      <c r="AD842" s="112" t="s">
        <v>187</v>
      </c>
      <c r="AE842" s="113" t="s">
        <v>7</v>
      </c>
      <c r="AF842" s="92" t="s">
        <v>1666</v>
      </c>
      <c r="AG842" s="92" t="s">
        <v>1667</v>
      </c>
      <c r="AH842" s="92" t="s">
        <v>1668</v>
      </c>
      <c r="AI842" s="93" t="s">
        <v>1669</v>
      </c>
      <c r="AJ842" s="92"/>
      <c r="AK842" s="93" t="s">
        <v>1670</v>
      </c>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c r="BY842"/>
      <c r="BZ842"/>
      <c r="CA842"/>
      <c r="CB842"/>
      <c r="CC842"/>
      <c r="CD842"/>
      <c r="CE842"/>
      <c r="CF842"/>
      <c r="CG842"/>
      <c r="CH842"/>
      <c r="CI842"/>
      <c r="CJ842"/>
      <c r="CK842"/>
      <c r="CL842"/>
      <c r="CM842"/>
      <c r="CN842"/>
      <c r="CO842"/>
      <c r="CP842"/>
      <c r="CQ842"/>
      <c r="CR842"/>
      <c r="CS842"/>
      <c r="CT842"/>
      <c r="CU842"/>
      <c r="CV842"/>
      <c r="CW842"/>
      <c r="CX842"/>
      <c r="CY842"/>
      <c r="CZ842"/>
      <c r="DA842"/>
      <c r="DB842"/>
      <c r="DC842"/>
      <c r="DD842"/>
      <c r="DE842"/>
      <c r="DF842"/>
      <c r="DG842"/>
      <c r="DH842"/>
      <c r="DI842"/>
      <c r="DJ842"/>
      <c r="DK842"/>
      <c r="DL842"/>
      <c r="DM842"/>
      <c r="DN842"/>
      <c r="DO842"/>
      <c r="DP842"/>
      <c r="DQ842"/>
      <c r="DR842"/>
      <c r="DS842"/>
      <c r="DT842"/>
      <c r="DU842"/>
      <c r="DV842"/>
      <c r="DW842"/>
      <c r="DX842"/>
      <c r="DY842"/>
      <c r="DZ842"/>
      <c r="EA842"/>
      <c r="EB842"/>
      <c r="EC842"/>
      <c r="ED842"/>
      <c r="EE842"/>
      <c r="EF842"/>
      <c r="EG842"/>
      <c r="EH842"/>
      <c r="EI842"/>
      <c r="EJ842"/>
      <c r="EK842"/>
      <c r="EL842"/>
      <c r="EM842"/>
      <c r="EN842"/>
      <c r="EO842"/>
      <c r="EP842"/>
      <c r="EQ842"/>
      <c r="ER842"/>
      <c r="ES842"/>
      <c r="ET842"/>
      <c r="EU842"/>
      <c r="EV842"/>
      <c r="EW842"/>
      <c r="EX842"/>
      <c r="EY842"/>
      <c r="EZ842"/>
      <c r="FA842"/>
      <c r="FB842"/>
      <c r="FC842"/>
      <c r="FD842"/>
      <c r="FE842"/>
      <c r="FF842"/>
      <c r="FG842"/>
      <c r="FH842"/>
      <c r="FI842"/>
      <c r="FJ842"/>
      <c r="FK842"/>
      <c r="FL842"/>
      <c r="FM842"/>
      <c r="FN842"/>
      <c r="FO842"/>
      <c r="FP842"/>
      <c r="FQ842"/>
      <c r="FR842"/>
      <c r="FS842"/>
      <c r="FT842"/>
      <c r="FU842"/>
      <c r="FV842"/>
      <c r="FW842"/>
      <c r="FX842"/>
      <c r="FY842"/>
      <c r="FZ842"/>
      <c r="GA842"/>
      <c r="GB842"/>
      <c r="GC842"/>
      <c r="GD842"/>
      <c r="GE842"/>
      <c r="GF842"/>
      <c r="GG842"/>
      <c r="GH842"/>
      <c r="GI842"/>
      <c r="GJ842"/>
      <c r="GK842"/>
      <c r="GL842"/>
      <c r="GM842"/>
      <c r="GN842"/>
      <c r="GO842"/>
      <c r="GP842"/>
      <c r="GQ842"/>
      <c r="GR842"/>
      <c r="GS842"/>
      <c r="GT842"/>
      <c r="GU842"/>
      <c r="GV842"/>
      <c r="GW842"/>
      <c r="GX842"/>
      <c r="GY842"/>
      <c r="GZ842"/>
      <c r="HA842"/>
      <c r="HB842"/>
      <c r="HC842"/>
      <c r="HD842"/>
      <c r="HE842"/>
      <c r="HF842"/>
      <c r="HG842"/>
      <c r="HH842"/>
      <c r="HI842"/>
      <c r="HJ842"/>
      <c r="HK842"/>
      <c r="HL842"/>
      <c r="HM842"/>
      <c r="HN842"/>
      <c r="HO842"/>
      <c r="HP842"/>
      <c r="HQ842"/>
      <c r="HR842"/>
      <c r="HS842"/>
      <c r="HT842"/>
      <c r="HU842"/>
      <c r="HV842"/>
      <c r="HW842"/>
      <c r="HX842"/>
      <c r="HY842"/>
      <c r="HZ842"/>
      <c r="IA842"/>
      <c r="IB842"/>
      <c r="IC842"/>
      <c r="ID842"/>
      <c r="IE842"/>
      <c r="IF842"/>
      <c r="IG842"/>
      <c r="IH842"/>
      <c r="II842"/>
      <c r="IJ842"/>
      <c r="IK842"/>
      <c r="IL842"/>
      <c r="IM842"/>
      <c r="IN842"/>
      <c r="IO842"/>
      <c r="IP842"/>
      <c r="IQ842"/>
      <c r="IR842"/>
      <c r="IS842"/>
      <c r="IT842"/>
      <c r="IU842"/>
      <c r="IV842"/>
    </row>
    <row r="843" spans="1:256" ht="24.9" customHeight="1" thickTop="1" thickBot="1" x14ac:dyDescent="0.3">
      <c r="A843" s="392" t="s">
        <v>2505</v>
      </c>
      <c r="B843" s="427"/>
      <c r="C843" s="427"/>
      <c r="D843" s="427"/>
      <c r="E843" s="427"/>
      <c r="F843" s="427"/>
      <c r="G843" s="427"/>
      <c r="H843" s="427"/>
      <c r="I843" s="427"/>
      <c r="J843" s="427"/>
      <c r="K843" s="427"/>
      <c r="L843" s="427"/>
      <c r="M843" s="427"/>
      <c r="N843" s="427"/>
      <c r="O843" s="427"/>
      <c r="P843" s="427"/>
      <c r="Q843" s="427"/>
      <c r="R843" s="427"/>
      <c r="S843" s="427"/>
      <c r="T843" s="427"/>
      <c r="U843" s="427"/>
      <c r="V843" s="427"/>
      <c r="W843" s="427"/>
      <c r="X843" s="427"/>
      <c r="Y843" s="427"/>
      <c r="Z843" s="427"/>
      <c r="AA843" s="427"/>
      <c r="AB843" s="427"/>
      <c r="AC843" s="428"/>
      <c r="AD843" s="310">
        <f>'Art. 123'!AF802</f>
        <v>3</v>
      </c>
      <c r="AE843" s="94" t="str">
        <f t="shared" ref="AE843:AE851" si="196">IF(AG843=1,AK843,AG843)</f>
        <v>No aplica</v>
      </c>
      <c r="AF843">
        <f t="shared" ref="AF843:AF851" si="197">AD843/2</f>
        <v>1.5</v>
      </c>
      <c r="AG843" s="92" t="str">
        <f t="shared" ref="AG843:AG851" si="198">IF(AND(AF843&gt;=0,AF843&lt;=1),1,"No aplica")</f>
        <v>No aplica</v>
      </c>
      <c r="AH843" s="95" t="e">
        <f t="shared" ref="AH843:AH851" si="199">AD843/(AG843*2)</f>
        <v>#VALUE!</v>
      </c>
      <c r="AI843" s="96" t="str">
        <f t="shared" ref="AI843:AI851" si="200">IF(AG843=1,AG843/$AG$852,"No aplica")</f>
        <v>No aplica</v>
      </c>
      <c r="AJ843" s="96" t="e">
        <f t="shared" ref="AJ843:AJ851" si="201">AF843*AI843</f>
        <v>#VALUE!</v>
      </c>
      <c r="AK843" s="96" t="e">
        <f t="shared" ref="AK843:AK851" si="202">AJ843*$AE$23</f>
        <v>#VALUE!</v>
      </c>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c r="BY843"/>
      <c r="BZ843"/>
      <c r="CA843"/>
      <c r="CB843"/>
      <c r="CC843"/>
      <c r="CD843"/>
      <c r="CE843"/>
      <c r="CF843"/>
      <c r="CG843"/>
      <c r="CH843"/>
      <c r="CI843"/>
      <c r="CJ843"/>
      <c r="CK843"/>
      <c r="CL843"/>
      <c r="CM843"/>
      <c r="CN843"/>
      <c r="CO843"/>
      <c r="CP843"/>
      <c r="CQ843"/>
      <c r="CR843"/>
      <c r="CS843"/>
      <c r="CT843"/>
      <c r="CU843"/>
      <c r="CV843"/>
      <c r="CW843"/>
      <c r="CX843"/>
      <c r="CY843"/>
      <c r="CZ843"/>
      <c r="DA843"/>
      <c r="DB843"/>
      <c r="DC843"/>
      <c r="DD843"/>
      <c r="DE843"/>
      <c r="DF843"/>
      <c r="DG843"/>
      <c r="DH843"/>
      <c r="DI843"/>
      <c r="DJ843"/>
      <c r="DK843"/>
      <c r="DL843"/>
      <c r="DM843"/>
      <c r="DN843"/>
      <c r="DO843"/>
      <c r="DP843"/>
      <c r="DQ843"/>
      <c r="DR843"/>
      <c r="DS843"/>
      <c r="DT843"/>
      <c r="DU843"/>
      <c r="DV843"/>
      <c r="DW843"/>
      <c r="DX843"/>
      <c r="DY843"/>
      <c r="DZ843"/>
      <c r="EA843"/>
      <c r="EB843"/>
      <c r="EC843"/>
      <c r="ED843"/>
      <c r="EE843"/>
      <c r="EF843"/>
      <c r="EG843"/>
      <c r="EH843"/>
      <c r="EI843"/>
      <c r="EJ843"/>
      <c r="EK843"/>
      <c r="EL843"/>
      <c r="EM843"/>
      <c r="EN843"/>
      <c r="EO843"/>
      <c r="EP843"/>
      <c r="EQ843"/>
      <c r="ER843"/>
      <c r="ES843"/>
      <c r="ET843"/>
      <c r="EU843"/>
      <c r="EV843"/>
      <c r="EW843"/>
      <c r="EX843"/>
      <c r="EY843"/>
      <c r="EZ843"/>
      <c r="FA843"/>
      <c r="FB843"/>
      <c r="FC843"/>
      <c r="FD843"/>
      <c r="FE843"/>
      <c r="FF843"/>
      <c r="FG843"/>
      <c r="FH843"/>
      <c r="FI843"/>
      <c r="FJ843"/>
      <c r="FK843"/>
      <c r="FL843"/>
      <c r="FM843"/>
      <c r="FN843"/>
      <c r="FO843"/>
      <c r="FP843"/>
      <c r="FQ843"/>
      <c r="FR843"/>
      <c r="FS843"/>
      <c r="FT843"/>
      <c r="FU843"/>
      <c r="FV843"/>
      <c r="FW843"/>
      <c r="FX843"/>
      <c r="FY843"/>
      <c r="FZ843"/>
      <c r="GA843"/>
      <c r="GB843"/>
      <c r="GC843"/>
      <c r="GD843"/>
      <c r="GE843"/>
      <c r="GF843"/>
      <c r="GG843"/>
      <c r="GH843"/>
      <c r="GI843"/>
      <c r="GJ843"/>
      <c r="GK843"/>
      <c r="GL843"/>
      <c r="GM843"/>
      <c r="GN843"/>
      <c r="GO843"/>
      <c r="GP843"/>
      <c r="GQ843"/>
      <c r="GR843"/>
      <c r="GS843"/>
      <c r="GT843"/>
      <c r="GU843"/>
      <c r="GV843"/>
      <c r="GW843"/>
      <c r="GX843"/>
      <c r="GY843"/>
      <c r="GZ843"/>
      <c r="HA843"/>
      <c r="HB843"/>
      <c r="HC843"/>
      <c r="HD843"/>
      <c r="HE843"/>
      <c r="HF843"/>
      <c r="HG843"/>
      <c r="HH843"/>
      <c r="HI843"/>
      <c r="HJ843"/>
      <c r="HK843"/>
      <c r="HL843"/>
      <c r="HM843"/>
      <c r="HN843"/>
      <c r="HO843"/>
      <c r="HP843"/>
      <c r="HQ843"/>
      <c r="HR843"/>
      <c r="HS843"/>
      <c r="HT843"/>
      <c r="HU843"/>
      <c r="HV843"/>
      <c r="HW843"/>
      <c r="HX843"/>
      <c r="HY843"/>
      <c r="HZ843"/>
      <c r="IA843"/>
      <c r="IB843"/>
      <c r="IC843"/>
      <c r="ID843"/>
      <c r="IE843"/>
      <c r="IF843"/>
      <c r="IG843"/>
      <c r="IH843"/>
      <c r="II843"/>
      <c r="IJ843"/>
      <c r="IK843"/>
      <c r="IL843"/>
      <c r="IM843"/>
      <c r="IN843"/>
      <c r="IO843"/>
      <c r="IP843"/>
      <c r="IQ843"/>
      <c r="IR843"/>
      <c r="IS843"/>
      <c r="IT843"/>
      <c r="IU843"/>
      <c r="IV843"/>
    </row>
    <row r="844" spans="1:256" ht="24.9" customHeight="1" thickTop="1" thickBot="1" x14ac:dyDescent="0.3">
      <c r="A844" s="392" t="s">
        <v>2506</v>
      </c>
      <c r="B844" s="427"/>
      <c r="C844" s="427"/>
      <c r="D844" s="427"/>
      <c r="E844" s="427"/>
      <c r="F844" s="427"/>
      <c r="G844" s="427"/>
      <c r="H844" s="427"/>
      <c r="I844" s="427"/>
      <c r="J844" s="427"/>
      <c r="K844" s="427"/>
      <c r="L844" s="427"/>
      <c r="M844" s="427"/>
      <c r="N844" s="427"/>
      <c r="O844" s="427"/>
      <c r="P844" s="427"/>
      <c r="Q844" s="427"/>
      <c r="R844" s="427"/>
      <c r="S844" s="427"/>
      <c r="T844" s="427"/>
      <c r="U844" s="427"/>
      <c r="V844" s="427"/>
      <c r="W844" s="427"/>
      <c r="X844" s="427"/>
      <c r="Y844" s="427"/>
      <c r="Z844" s="427"/>
      <c r="AA844" s="427"/>
      <c r="AB844" s="427"/>
      <c r="AC844" s="428"/>
      <c r="AD844" s="310">
        <f>'Art. 123'!AF803</f>
        <v>3</v>
      </c>
      <c r="AE844" s="94" t="str">
        <f t="shared" si="196"/>
        <v>No aplica</v>
      </c>
      <c r="AF844">
        <f t="shared" si="197"/>
        <v>1.5</v>
      </c>
      <c r="AG844" s="92" t="str">
        <f t="shared" si="198"/>
        <v>No aplica</v>
      </c>
      <c r="AH844" s="95" t="e">
        <f t="shared" si="199"/>
        <v>#VALUE!</v>
      </c>
      <c r="AI844" s="96" t="str">
        <f t="shared" si="200"/>
        <v>No aplica</v>
      </c>
      <c r="AJ844" s="96" t="e">
        <f t="shared" si="201"/>
        <v>#VALUE!</v>
      </c>
      <c r="AK844" s="96" t="e">
        <f t="shared" si="202"/>
        <v>#VALUE!</v>
      </c>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c r="BY844"/>
      <c r="BZ844"/>
      <c r="CA844"/>
      <c r="CB844"/>
      <c r="CC844"/>
      <c r="CD844"/>
      <c r="CE844"/>
      <c r="CF844"/>
      <c r="CG844"/>
      <c r="CH844"/>
      <c r="CI844"/>
      <c r="CJ844"/>
      <c r="CK844"/>
      <c r="CL844"/>
      <c r="CM844"/>
      <c r="CN844"/>
      <c r="CO844"/>
      <c r="CP844"/>
      <c r="CQ844"/>
      <c r="CR844"/>
      <c r="CS844"/>
      <c r="CT844"/>
      <c r="CU844"/>
      <c r="CV844"/>
      <c r="CW844"/>
      <c r="CX844"/>
      <c r="CY844"/>
      <c r="CZ844"/>
      <c r="DA844"/>
      <c r="DB844"/>
      <c r="DC844"/>
      <c r="DD844"/>
      <c r="DE844"/>
      <c r="DF844"/>
      <c r="DG844"/>
      <c r="DH844"/>
      <c r="DI844"/>
      <c r="DJ844"/>
      <c r="DK844"/>
      <c r="DL844"/>
      <c r="DM844"/>
      <c r="DN844"/>
      <c r="DO844"/>
      <c r="DP844"/>
      <c r="DQ844"/>
      <c r="DR844"/>
      <c r="DS844"/>
      <c r="DT844"/>
      <c r="DU844"/>
      <c r="DV844"/>
      <c r="DW844"/>
      <c r="DX844"/>
      <c r="DY844"/>
      <c r="DZ844"/>
      <c r="EA844"/>
      <c r="EB844"/>
      <c r="EC844"/>
      <c r="ED844"/>
      <c r="EE844"/>
      <c r="EF844"/>
      <c r="EG844"/>
      <c r="EH844"/>
      <c r="EI844"/>
      <c r="EJ844"/>
      <c r="EK844"/>
      <c r="EL844"/>
      <c r="EM844"/>
      <c r="EN844"/>
      <c r="EO844"/>
      <c r="EP844"/>
      <c r="EQ844"/>
      <c r="ER844"/>
      <c r="ES844"/>
      <c r="ET844"/>
      <c r="EU844"/>
      <c r="EV844"/>
      <c r="EW844"/>
      <c r="EX844"/>
      <c r="EY844"/>
      <c r="EZ844"/>
      <c r="FA844"/>
      <c r="FB844"/>
      <c r="FC844"/>
      <c r="FD844"/>
      <c r="FE844"/>
      <c r="FF844"/>
      <c r="FG844"/>
      <c r="FH844"/>
      <c r="FI844"/>
      <c r="FJ844"/>
      <c r="FK844"/>
      <c r="FL844"/>
      <c r="FM844"/>
      <c r="FN844"/>
      <c r="FO844"/>
      <c r="FP844"/>
      <c r="FQ844"/>
      <c r="FR844"/>
      <c r="FS844"/>
      <c r="FT844"/>
      <c r="FU844"/>
      <c r="FV844"/>
      <c r="FW844"/>
      <c r="FX844"/>
      <c r="FY844"/>
      <c r="FZ844"/>
      <c r="GA844"/>
      <c r="GB844"/>
      <c r="GC844"/>
      <c r="GD844"/>
      <c r="GE844"/>
      <c r="GF844"/>
      <c r="GG844"/>
      <c r="GH844"/>
      <c r="GI844"/>
      <c r="GJ844"/>
      <c r="GK844"/>
      <c r="GL844"/>
      <c r="GM844"/>
      <c r="GN844"/>
      <c r="GO844"/>
      <c r="GP844"/>
      <c r="GQ844"/>
      <c r="GR844"/>
      <c r="GS844"/>
      <c r="GT844"/>
      <c r="GU844"/>
      <c r="GV844"/>
      <c r="GW844"/>
      <c r="GX844"/>
      <c r="GY844"/>
      <c r="GZ844"/>
      <c r="HA844"/>
      <c r="HB844"/>
      <c r="HC844"/>
      <c r="HD844"/>
      <c r="HE844"/>
      <c r="HF844"/>
      <c r="HG844"/>
      <c r="HH844"/>
      <c r="HI844"/>
      <c r="HJ844"/>
      <c r="HK844"/>
      <c r="HL844"/>
      <c r="HM844"/>
      <c r="HN844"/>
      <c r="HO844"/>
      <c r="HP844"/>
      <c r="HQ844"/>
      <c r="HR844"/>
      <c r="HS844"/>
      <c r="HT844"/>
      <c r="HU844"/>
      <c r="HV844"/>
      <c r="HW844"/>
      <c r="HX844"/>
      <c r="HY844"/>
      <c r="HZ844"/>
      <c r="IA844"/>
      <c r="IB844"/>
      <c r="IC844"/>
      <c r="ID844"/>
      <c r="IE844"/>
      <c r="IF844"/>
      <c r="IG844"/>
      <c r="IH844"/>
      <c r="II844"/>
      <c r="IJ844"/>
      <c r="IK844"/>
      <c r="IL844"/>
      <c r="IM844"/>
      <c r="IN844"/>
      <c r="IO844"/>
      <c r="IP844"/>
      <c r="IQ844"/>
      <c r="IR844"/>
      <c r="IS844"/>
      <c r="IT844"/>
      <c r="IU844"/>
      <c r="IV844"/>
    </row>
    <row r="845" spans="1:256" ht="24.9" customHeight="1" thickTop="1" thickBot="1" x14ac:dyDescent="0.3">
      <c r="A845" s="392" t="s">
        <v>2507</v>
      </c>
      <c r="B845" s="427"/>
      <c r="C845" s="427"/>
      <c r="D845" s="427"/>
      <c r="E845" s="427"/>
      <c r="F845" s="427"/>
      <c r="G845" s="427"/>
      <c r="H845" s="427"/>
      <c r="I845" s="427"/>
      <c r="J845" s="427"/>
      <c r="K845" s="427"/>
      <c r="L845" s="427"/>
      <c r="M845" s="427"/>
      <c r="N845" s="427"/>
      <c r="O845" s="427"/>
      <c r="P845" s="427"/>
      <c r="Q845" s="427"/>
      <c r="R845" s="427"/>
      <c r="S845" s="427"/>
      <c r="T845" s="427"/>
      <c r="U845" s="427"/>
      <c r="V845" s="427"/>
      <c r="W845" s="427"/>
      <c r="X845" s="427"/>
      <c r="Y845" s="427"/>
      <c r="Z845" s="427"/>
      <c r="AA845" s="427"/>
      <c r="AB845" s="427"/>
      <c r="AC845" s="428"/>
      <c r="AD845" s="310">
        <f>'Art. 123'!AF804</f>
        <v>3</v>
      </c>
      <c r="AE845" s="94" t="str">
        <f t="shared" si="196"/>
        <v>No aplica</v>
      </c>
      <c r="AF845">
        <f t="shared" si="197"/>
        <v>1.5</v>
      </c>
      <c r="AG845" s="92" t="str">
        <f t="shared" si="198"/>
        <v>No aplica</v>
      </c>
      <c r="AH845" s="95" t="e">
        <f t="shared" si="199"/>
        <v>#VALUE!</v>
      </c>
      <c r="AI845" s="96" t="str">
        <f t="shared" si="200"/>
        <v>No aplica</v>
      </c>
      <c r="AJ845" s="96" t="e">
        <f t="shared" si="201"/>
        <v>#VALUE!</v>
      </c>
      <c r="AK845" s="96" t="e">
        <f t="shared" si="202"/>
        <v>#VALUE!</v>
      </c>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c r="BY845"/>
      <c r="BZ845"/>
      <c r="CA845"/>
      <c r="CB845"/>
      <c r="CC845"/>
      <c r="CD845"/>
      <c r="CE845"/>
      <c r="CF845"/>
      <c r="CG845"/>
      <c r="CH845"/>
      <c r="CI845"/>
      <c r="CJ845"/>
      <c r="CK845"/>
      <c r="CL845"/>
      <c r="CM845"/>
      <c r="CN845"/>
      <c r="CO845"/>
      <c r="CP845"/>
      <c r="CQ845"/>
      <c r="CR845"/>
      <c r="CS845"/>
      <c r="CT845"/>
      <c r="CU845"/>
      <c r="CV845"/>
      <c r="CW845"/>
      <c r="CX845"/>
      <c r="CY845"/>
      <c r="CZ845"/>
      <c r="DA845"/>
      <c r="DB845"/>
      <c r="DC845"/>
      <c r="DD845"/>
      <c r="DE845"/>
      <c r="DF845"/>
      <c r="DG845"/>
      <c r="DH845"/>
      <c r="DI845"/>
      <c r="DJ845"/>
      <c r="DK845"/>
      <c r="DL845"/>
      <c r="DM845"/>
      <c r="DN845"/>
      <c r="DO845"/>
      <c r="DP845"/>
      <c r="DQ845"/>
      <c r="DR845"/>
      <c r="DS845"/>
      <c r="DT845"/>
      <c r="DU845"/>
      <c r="DV845"/>
      <c r="DW845"/>
      <c r="DX845"/>
      <c r="DY845"/>
      <c r="DZ845"/>
      <c r="EA845"/>
      <c r="EB845"/>
      <c r="EC845"/>
      <c r="ED845"/>
      <c r="EE845"/>
      <c r="EF845"/>
      <c r="EG845"/>
      <c r="EH845"/>
      <c r="EI845"/>
      <c r="EJ845"/>
      <c r="EK845"/>
      <c r="EL845"/>
      <c r="EM845"/>
      <c r="EN845"/>
      <c r="EO845"/>
      <c r="EP845"/>
      <c r="EQ845"/>
      <c r="ER845"/>
      <c r="ES845"/>
      <c r="ET845"/>
      <c r="EU845"/>
      <c r="EV845"/>
      <c r="EW845"/>
      <c r="EX845"/>
      <c r="EY845"/>
      <c r="EZ845"/>
      <c r="FA845"/>
      <c r="FB845"/>
      <c r="FC845"/>
      <c r="FD845"/>
      <c r="FE845"/>
      <c r="FF845"/>
      <c r="FG845"/>
      <c r="FH845"/>
      <c r="FI845"/>
      <c r="FJ845"/>
      <c r="FK845"/>
      <c r="FL845"/>
      <c r="FM845"/>
      <c r="FN845"/>
      <c r="FO845"/>
      <c r="FP845"/>
      <c r="FQ845"/>
      <c r="FR845"/>
      <c r="FS845"/>
      <c r="FT845"/>
      <c r="FU845"/>
      <c r="FV845"/>
      <c r="FW845"/>
      <c r="FX845"/>
      <c r="FY845"/>
      <c r="FZ845"/>
      <c r="GA845"/>
      <c r="GB845"/>
      <c r="GC845"/>
      <c r="GD845"/>
      <c r="GE845"/>
      <c r="GF845"/>
      <c r="GG845"/>
      <c r="GH845"/>
      <c r="GI845"/>
      <c r="GJ845"/>
      <c r="GK845"/>
      <c r="GL845"/>
      <c r="GM845"/>
      <c r="GN845"/>
      <c r="GO845"/>
      <c r="GP845"/>
      <c r="GQ845"/>
      <c r="GR845"/>
      <c r="GS845"/>
      <c r="GT845"/>
      <c r="GU845"/>
      <c r="GV845"/>
      <c r="GW845"/>
      <c r="GX845"/>
      <c r="GY845"/>
      <c r="GZ845"/>
      <c r="HA845"/>
      <c r="HB845"/>
      <c r="HC845"/>
      <c r="HD845"/>
      <c r="HE845"/>
      <c r="HF845"/>
      <c r="HG845"/>
      <c r="HH845"/>
      <c r="HI845"/>
      <c r="HJ845"/>
      <c r="HK845"/>
      <c r="HL845"/>
      <c r="HM845"/>
      <c r="HN845"/>
      <c r="HO845"/>
      <c r="HP845"/>
      <c r="HQ845"/>
      <c r="HR845"/>
      <c r="HS845"/>
      <c r="HT845"/>
      <c r="HU845"/>
      <c r="HV845"/>
      <c r="HW845"/>
      <c r="HX845"/>
      <c r="HY845"/>
      <c r="HZ845"/>
      <c r="IA845"/>
      <c r="IB845"/>
      <c r="IC845"/>
      <c r="ID845"/>
      <c r="IE845"/>
      <c r="IF845"/>
      <c r="IG845"/>
      <c r="IH845"/>
      <c r="II845"/>
      <c r="IJ845"/>
      <c r="IK845"/>
      <c r="IL845"/>
      <c r="IM845"/>
      <c r="IN845"/>
      <c r="IO845"/>
      <c r="IP845"/>
      <c r="IQ845"/>
      <c r="IR845"/>
      <c r="IS845"/>
      <c r="IT845"/>
      <c r="IU845"/>
      <c r="IV845"/>
    </row>
    <row r="846" spans="1:256" ht="24.9" customHeight="1" thickTop="1" thickBot="1" x14ac:dyDescent="0.3">
      <c r="A846" s="392" t="s">
        <v>2461</v>
      </c>
      <c r="B846" s="427"/>
      <c r="C846" s="427"/>
      <c r="D846" s="427"/>
      <c r="E846" s="427"/>
      <c r="F846" s="427"/>
      <c r="G846" s="427"/>
      <c r="H846" s="427"/>
      <c r="I846" s="427"/>
      <c r="J846" s="427"/>
      <c r="K846" s="427"/>
      <c r="L846" s="427"/>
      <c r="M846" s="427"/>
      <c r="N846" s="427"/>
      <c r="O846" s="427"/>
      <c r="P846" s="427"/>
      <c r="Q846" s="427"/>
      <c r="R846" s="427"/>
      <c r="S846" s="427"/>
      <c r="T846" s="427"/>
      <c r="U846" s="427"/>
      <c r="V846" s="427"/>
      <c r="W846" s="427"/>
      <c r="X846" s="427"/>
      <c r="Y846" s="427"/>
      <c r="Z846" s="427"/>
      <c r="AA846" s="427"/>
      <c r="AB846" s="427"/>
      <c r="AC846" s="428"/>
      <c r="AD846" s="310">
        <f>'Art. 123'!AF805</f>
        <v>3</v>
      </c>
      <c r="AE846" s="94" t="str">
        <f t="shared" si="196"/>
        <v>No aplica</v>
      </c>
      <c r="AF846">
        <f t="shared" si="197"/>
        <v>1.5</v>
      </c>
      <c r="AG846" s="92" t="str">
        <f t="shared" si="198"/>
        <v>No aplica</v>
      </c>
      <c r="AH846" s="95" t="e">
        <f t="shared" si="199"/>
        <v>#VALUE!</v>
      </c>
      <c r="AI846" s="96" t="str">
        <f t="shared" si="200"/>
        <v>No aplica</v>
      </c>
      <c r="AJ846" s="96" t="e">
        <f t="shared" si="201"/>
        <v>#VALUE!</v>
      </c>
      <c r="AK846" s="96" t="e">
        <f t="shared" si="202"/>
        <v>#VALUE!</v>
      </c>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c r="BY846"/>
      <c r="BZ846"/>
      <c r="CA846"/>
      <c r="CB846"/>
      <c r="CC846"/>
      <c r="CD846"/>
      <c r="CE846"/>
      <c r="CF846"/>
      <c r="CG846"/>
      <c r="CH846"/>
      <c r="CI846"/>
      <c r="CJ846"/>
      <c r="CK846"/>
      <c r="CL846"/>
      <c r="CM846"/>
      <c r="CN846"/>
      <c r="CO846"/>
      <c r="CP846"/>
      <c r="CQ846"/>
      <c r="CR846"/>
      <c r="CS846"/>
      <c r="CT846"/>
      <c r="CU846"/>
      <c r="CV846"/>
      <c r="CW846"/>
      <c r="CX846"/>
      <c r="CY846"/>
      <c r="CZ846"/>
      <c r="DA846"/>
      <c r="DB846"/>
      <c r="DC846"/>
      <c r="DD846"/>
      <c r="DE846"/>
      <c r="DF846"/>
      <c r="DG846"/>
      <c r="DH846"/>
      <c r="DI846"/>
      <c r="DJ846"/>
      <c r="DK846"/>
      <c r="DL846"/>
      <c r="DM846"/>
      <c r="DN846"/>
      <c r="DO846"/>
      <c r="DP846"/>
      <c r="DQ846"/>
      <c r="DR846"/>
      <c r="DS846"/>
      <c r="DT846"/>
      <c r="DU846"/>
      <c r="DV846"/>
      <c r="DW846"/>
      <c r="DX846"/>
      <c r="DY846"/>
      <c r="DZ846"/>
      <c r="EA846"/>
      <c r="EB846"/>
      <c r="EC846"/>
      <c r="ED846"/>
      <c r="EE846"/>
      <c r="EF846"/>
      <c r="EG846"/>
      <c r="EH846"/>
      <c r="EI846"/>
      <c r="EJ846"/>
      <c r="EK846"/>
      <c r="EL846"/>
      <c r="EM846"/>
      <c r="EN846"/>
      <c r="EO846"/>
      <c r="EP846"/>
      <c r="EQ846"/>
      <c r="ER846"/>
      <c r="ES846"/>
      <c r="ET846"/>
      <c r="EU846"/>
      <c r="EV846"/>
      <c r="EW846"/>
      <c r="EX846"/>
      <c r="EY846"/>
      <c r="EZ846"/>
      <c r="FA846"/>
      <c r="FB846"/>
      <c r="FC846"/>
      <c r="FD846"/>
      <c r="FE846"/>
      <c r="FF846"/>
      <c r="FG846"/>
      <c r="FH846"/>
      <c r="FI846"/>
      <c r="FJ846"/>
      <c r="FK846"/>
      <c r="FL846"/>
      <c r="FM846"/>
      <c r="FN846"/>
      <c r="FO846"/>
      <c r="FP846"/>
      <c r="FQ846"/>
      <c r="FR846"/>
      <c r="FS846"/>
      <c r="FT846"/>
      <c r="FU846"/>
      <c r="FV846"/>
      <c r="FW846"/>
      <c r="FX846"/>
      <c r="FY846"/>
      <c r="FZ846"/>
      <c r="GA846"/>
      <c r="GB846"/>
      <c r="GC846"/>
      <c r="GD846"/>
      <c r="GE846"/>
      <c r="GF846"/>
      <c r="GG846"/>
      <c r="GH846"/>
      <c r="GI846"/>
      <c r="GJ846"/>
      <c r="GK846"/>
      <c r="GL846"/>
      <c r="GM846"/>
      <c r="GN846"/>
      <c r="GO846"/>
      <c r="GP846"/>
      <c r="GQ846"/>
      <c r="GR846"/>
      <c r="GS846"/>
      <c r="GT846"/>
      <c r="GU846"/>
      <c r="GV846"/>
      <c r="GW846"/>
      <c r="GX846"/>
      <c r="GY846"/>
      <c r="GZ846"/>
      <c r="HA846"/>
      <c r="HB846"/>
      <c r="HC846"/>
      <c r="HD846"/>
      <c r="HE846"/>
      <c r="HF846"/>
      <c r="HG846"/>
      <c r="HH846"/>
      <c r="HI846"/>
      <c r="HJ846"/>
      <c r="HK846"/>
      <c r="HL846"/>
      <c r="HM846"/>
      <c r="HN846"/>
      <c r="HO846"/>
      <c r="HP846"/>
      <c r="HQ846"/>
      <c r="HR846"/>
      <c r="HS846"/>
      <c r="HT846"/>
      <c r="HU846"/>
      <c r="HV846"/>
      <c r="HW846"/>
      <c r="HX846"/>
      <c r="HY846"/>
      <c r="HZ846"/>
      <c r="IA846"/>
      <c r="IB846"/>
      <c r="IC846"/>
      <c r="ID846"/>
      <c r="IE846"/>
      <c r="IF846"/>
      <c r="IG846"/>
      <c r="IH846"/>
      <c r="II846"/>
      <c r="IJ846"/>
      <c r="IK846"/>
      <c r="IL846"/>
      <c r="IM846"/>
      <c r="IN846"/>
      <c r="IO846"/>
      <c r="IP846"/>
      <c r="IQ846"/>
      <c r="IR846"/>
      <c r="IS846"/>
      <c r="IT846"/>
      <c r="IU846"/>
      <c r="IV846"/>
    </row>
    <row r="847" spans="1:256" ht="24.9" customHeight="1" thickTop="1" thickBot="1" x14ac:dyDescent="0.3">
      <c r="A847" s="392" t="s">
        <v>2462</v>
      </c>
      <c r="B847" s="427"/>
      <c r="C847" s="427"/>
      <c r="D847" s="427"/>
      <c r="E847" s="427"/>
      <c r="F847" s="427"/>
      <c r="G847" s="427"/>
      <c r="H847" s="427"/>
      <c r="I847" s="427"/>
      <c r="J847" s="427"/>
      <c r="K847" s="427"/>
      <c r="L847" s="427"/>
      <c r="M847" s="427"/>
      <c r="N847" s="427"/>
      <c r="O847" s="427"/>
      <c r="P847" s="427"/>
      <c r="Q847" s="427"/>
      <c r="R847" s="427"/>
      <c r="S847" s="427"/>
      <c r="T847" s="427"/>
      <c r="U847" s="427"/>
      <c r="V847" s="427"/>
      <c r="W847" s="427"/>
      <c r="X847" s="427"/>
      <c r="Y847" s="427"/>
      <c r="Z847" s="427"/>
      <c r="AA847" s="427"/>
      <c r="AB847" s="427"/>
      <c r="AC847" s="428"/>
      <c r="AD847" s="310">
        <f>'Art. 123'!AF806</f>
        <v>3</v>
      </c>
      <c r="AE847" s="94" t="str">
        <f t="shared" si="196"/>
        <v>No aplica</v>
      </c>
      <c r="AF847">
        <f t="shared" si="197"/>
        <v>1.5</v>
      </c>
      <c r="AG847" s="92" t="str">
        <f t="shared" si="198"/>
        <v>No aplica</v>
      </c>
      <c r="AH847" s="95" t="e">
        <f t="shared" si="199"/>
        <v>#VALUE!</v>
      </c>
      <c r="AI847" s="96" t="str">
        <f t="shared" si="200"/>
        <v>No aplica</v>
      </c>
      <c r="AJ847" s="96" t="e">
        <f t="shared" si="201"/>
        <v>#VALUE!</v>
      </c>
      <c r="AK847" s="96" t="e">
        <f t="shared" si="202"/>
        <v>#VALUE!</v>
      </c>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c r="BY847"/>
      <c r="BZ847"/>
      <c r="CA847"/>
      <c r="CB847"/>
      <c r="CC847"/>
      <c r="CD847"/>
      <c r="CE847"/>
      <c r="CF847"/>
      <c r="CG847"/>
      <c r="CH847"/>
      <c r="CI847"/>
      <c r="CJ847"/>
      <c r="CK847"/>
      <c r="CL847"/>
      <c r="CM847"/>
      <c r="CN847"/>
      <c r="CO847"/>
      <c r="CP847"/>
      <c r="CQ847"/>
      <c r="CR847"/>
      <c r="CS847"/>
      <c r="CT847"/>
      <c r="CU847"/>
      <c r="CV847"/>
      <c r="CW847"/>
      <c r="CX847"/>
      <c r="CY847"/>
      <c r="CZ847"/>
      <c r="DA847"/>
      <c r="DB847"/>
      <c r="DC847"/>
      <c r="DD847"/>
      <c r="DE847"/>
      <c r="DF847"/>
      <c r="DG847"/>
      <c r="DH847"/>
      <c r="DI847"/>
      <c r="DJ847"/>
      <c r="DK847"/>
      <c r="DL847"/>
      <c r="DM847"/>
      <c r="DN847"/>
      <c r="DO847"/>
      <c r="DP847"/>
      <c r="DQ847"/>
      <c r="DR847"/>
      <c r="DS847"/>
      <c r="DT847"/>
      <c r="DU847"/>
      <c r="DV847"/>
      <c r="DW847"/>
      <c r="DX847"/>
      <c r="DY847"/>
      <c r="DZ847"/>
      <c r="EA847"/>
      <c r="EB847"/>
      <c r="EC847"/>
      <c r="ED847"/>
      <c r="EE847"/>
      <c r="EF847"/>
      <c r="EG847"/>
      <c r="EH847"/>
      <c r="EI847"/>
      <c r="EJ847"/>
      <c r="EK847"/>
      <c r="EL847"/>
      <c r="EM847"/>
      <c r="EN847"/>
      <c r="EO847"/>
      <c r="EP847"/>
      <c r="EQ847"/>
      <c r="ER847"/>
      <c r="ES847"/>
      <c r="ET847"/>
      <c r="EU847"/>
      <c r="EV847"/>
      <c r="EW847"/>
      <c r="EX847"/>
      <c r="EY847"/>
      <c r="EZ847"/>
      <c r="FA847"/>
      <c r="FB847"/>
      <c r="FC847"/>
      <c r="FD847"/>
      <c r="FE847"/>
      <c r="FF847"/>
      <c r="FG847"/>
      <c r="FH847"/>
      <c r="FI847"/>
      <c r="FJ847"/>
      <c r="FK847"/>
      <c r="FL847"/>
      <c r="FM847"/>
      <c r="FN847"/>
      <c r="FO847"/>
      <c r="FP847"/>
      <c r="FQ847"/>
      <c r="FR847"/>
      <c r="FS847"/>
      <c r="FT847"/>
      <c r="FU847"/>
      <c r="FV847"/>
      <c r="FW847"/>
      <c r="FX847"/>
      <c r="FY847"/>
      <c r="FZ847"/>
      <c r="GA847"/>
      <c r="GB847"/>
      <c r="GC847"/>
      <c r="GD847"/>
      <c r="GE847"/>
      <c r="GF847"/>
      <c r="GG847"/>
      <c r="GH847"/>
      <c r="GI847"/>
      <c r="GJ847"/>
      <c r="GK847"/>
      <c r="GL847"/>
      <c r="GM847"/>
      <c r="GN847"/>
      <c r="GO847"/>
      <c r="GP847"/>
      <c r="GQ847"/>
      <c r="GR847"/>
      <c r="GS847"/>
      <c r="GT847"/>
      <c r="GU847"/>
      <c r="GV847"/>
      <c r="GW847"/>
      <c r="GX847"/>
      <c r="GY847"/>
      <c r="GZ847"/>
      <c r="HA847"/>
      <c r="HB847"/>
      <c r="HC847"/>
      <c r="HD847"/>
      <c r="HE847"/>
      <c r="HF847"/>
      <c r="HG847"/>
      <c r="HH847"/>
      <c r="HI847"/>
      <c r="HJ847"/>
      <c r="HK847"/>
      <c r="HL847"/>
      <c r="HM847"/>
      <c r="HN847"/>
      <c r="HO847"/>
      <c r="HP847"/>
      <c r="HQ847"/>
      <c r="HR847"/>
      <c r="HS847"/>
      <c r="HT847"/>
      <c r="HU847"/>
      <c r="HV847"/>
      <c r="HW847"/>
      <c r="HX847"/>
      <c r="HY847"/>
      <c r="HZ847"/>
      <c r="IA847"/>
      <c r="IB847"/>
      <c r="IC847"/>
      <c r="ID847"/>
      <c r="IE847"/>
      <c r="IF847"/>
      <c r="IG847"/>
      <c r="IH847"/>
      <c r="II847"/>
      <c r="IJ847"/>
      <c r="IK847"/>
      <c r="IL847"/>
      <c r="IM847"/>
      <c r="IN847"/>
      <c r="IO847"/>
      <c r="IP847"/>
      <c r="IQ847"/>
      <c r="IR847"/>
      <c r="IS847"/>
      <c r="IT847"/>
      <c r="IU847"/>
      <c r="IV847"/>
    </row>
    <row r="848" spans="1:256" ht="24.9" customHeight="1" thickTop="1" thickBot="1" x14ac:dyDescent="0.3">
      <c r="A848" s="392" t="s">
        <v>2463</v>
      </c>
      <c r="B848" s="427"/>
      <c r="C848" s="427"/>
      <c r="D848" s="427"/>
      <c r="E848" s="427"/>
      <c r="F848" s="427"/>
      <c r="G848" s="427"/>
      <c r="H848" s="427"/>
      <c r="I848" s="427"/>
      <c r="J848" s="427"/>
      <c r="K848" s="427"/>
      <c r="L848" s="427"/>
      <c r="M848" s="427"/>
      <c r="N848" s="427"/>
      <c r="O848" s="427"/>
      <c r="P848" s="427"/>
      <c r="Q848" s="427"/>
      <c r="R848" s="427"/>
      <c r="S848" s="427"/>
      <c r="T848" s="427"/>
      <c r="U848" s="427"/>
      <c r="V848" s="427"/>
      <c r="W848" s="427"/>
      <c r="X848" s="427"/>
      <c r="Y848" s="427"/>
      <c r="Z848" s="427"/>
      <c r="AA848" s="427"/>
      <c r="AB848" s="427"/>
      <c r="AC848" s="428"/>
      <c r="AD848" s="310">
        <f>'Art. 123'!AF807</f>
        <v>3</v>
      </c>
      <c r="AE848" s="94" t="str">
        <f t="shared" si="196"/>
        <v>No aplica</v>
      </c>
      <c r="AF848">
        <f t="shared" si="197"/>
        <v>1.5</v>
      </c>
      <c r="AG848" s="92" t="str">
        <f t="shared" si="198"/>
        <v>No aplica</v>
      </c>
      <c r="AH848" s="95" t="e">
        <f t="shared" si="199"/>
        <v>#VALUE!</v>
      </c>
      <c r="AI848" s="96" t="str">
        <f t="shared" si="200"/>
        <v>No aplica</v>
      </c>
      <c r="AJ848" s="96" t="e">
        <f t="shared" si="201"/>
        <v>#VALUE!</v>
      </c>
      <c r="AK848" s="96" t="e">
        <f t="shared" si="202"/>
        <v>#VALUE!</v>
      </c>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c r="BY848"/>
      <c r="BZ848"/>
      <c r="CA848"/>
      <c r="CB848"/>
      <c r="CC848"/>
      <c r="CD848"/>
      <c r="CE848"/>
      <c r="CF848"/>
      <c r="CG848"/>
      <c r="CH848"/>
      <c r="CI848"/>
      <c r="CJ848"/>
      <c r="CK848"/>
      <c r="CL848"/>
      <c r="CM848"/>
      <c r="CN848"/>
      <c r="CO848"/>
      <c r="CP848"/>
      <c r="CQ848"/>
      <c r="CR848"/>
      <c r="CS848"/>
      <c r="CT848"/>
      <c r="CU848"/>
      <c r="CV848"/>
      <c r="CW848"/>
      <c r="CX848"/>
      <c r="CY848"/>
      <c r="CZ848"/>
      <c r="DA848"/>
      <c r="DB848"/>
      <c r="DC848"/>
      <c r="DD848"/>
      <c r="DE848"/>
      <c r="DF848"/>
      <c r="DG848"/>
      <c r="DH848"/>
      <c r="DI848"/>
      <c r="DJ848"/>
      <c r="DK848"/>
      <c r="DL848"/>
      <c r="DM848"/>
      <c r="DN848"/>
      <c r="DO848"/>
      <c r="DP848"/>
      <c r="DQ848"/>
      <c r="DR848"/>
      <c r="DS848"/>
      <c r="DT848"/>
      <c r="DU848"/>
      <c r="DV848"/>
      <c r="DW848"/>
      <c r="DX848"/>
      <c r="DY848"/>
      <c r="DZ848"/>
      <c r="EA848"/>
      <c r="EB848"/>
      <c r="EC848"/>
      <c r="ED848"/>
      <c r="EE848"/>
      <c r="EF848"/>
      <c r="EG848"/>
      <c r="EH848"/>
      <c r="EI848"/>
      <c r="EJ848"/>
      <c r="EK848"/>
      <c r="EL848"/>
      <c r="EM848"/>
      <c r="EN848"/>
      <c r="EO848"/>
      <c r="EP848"/>
      <c r="EQ848"/>
      <c r="ER848"/>
      <c r="ES848"/>
      <c r="ET848"/>
      <c r="EU848"/>
      <c r="EV848"/>
      <c r="EW848"/>
      <c r="EX848"/>
      <c r="EY848"/>
      <c r="EZ848"/>
      <c r="FA848"/>
      <c r="FB848"/>
      <c r="FC848"/>
      <c r="FD848"/>
      <c r="FE848"/>
      <c r="FF848"/>
      <c r="FG848"/>
      <c r="FH848"/>
      <c r="FI848"/>
      <c r="FJ848"/>
      <c r="FK848"/>
      <c r="FL848"/>
      <c r="FM848"/>
      <c r="FN848"/>
      <c r="FO848"/>
      <c r="FP848"/>
      <c r="FQ848"/>
      <c r="FR848"/>
      <c r="FS848"/>
      <c r="FT848"/>
      <c r="FU848"/>
      <c r="FV848"/>
      <c r="FW848"/>
      <c r="FX848"/>
      <c r="FY848"/>
      <c r="FZ848"/>
      <c r="GA848"/>
      <c r="GB848"/>
      <c r="GC848"/>
      <c r="GD848"/>
      <c r="GE848"/>
      <c r="GF848"/>
      <c r="GG848"/>
      <c r="GH848"/>
      <c r="GI848"/>
      <c r="GJ848"/>
      <c r="GK848"/>
      <c r="GL848"/>
      <c r="GM848"/>
      <c r="GN848"/>
      <c r="GO848"/>
      <c r="GP848"/>
      <c r="GQ848"/>
      <c r="GR848"/>
      <c r="GS848"/>
      <c r="GT848"/>
      <c r="GU848"/>
      <c r="GV848"/>
      <c r="GW848"/>
      <c r="GX848"/>
      <c r="GY848"/>
      <c r="GZ848"/>
      <c r="HA848"/>
      <c r="HB848"/>
      <c r="HC848"/>
      <c r="HD848"/>
      <c r="HE848"/>
      <c r="HF848"/>
      <c r="HG848"/>
      <c r="HH848"/>
      <c r="HI848"/>
      <c r="HJ848"/>
      <c r="HK848"/>
      <c r="HL848"/>
      <c r="HM848"/>
      <c r="HN848"/>
      <c r="HO848"/>
      <c r="HP848"/>
      <c r="HQ848"/>
      <c r="HR848"/>
      <c r="HS848"/>
      <c r="HT848"/>
      <c r="HU848"/>
      <c r="HV848"/>
      <c r="HW848"/>
      <c r="HX848"/>
      <c r="HY848"/>
      <c r="HZ848"/>
      <c r="IA848"/>
      <c r="IB848"/>
      <c r="IC848"/>
      <c r="ID848"/>
      <c r="IE848"/>
      <c r="IF848"/>
      <c r="IG848"/>
      <c r="IH848"/>
      <c r="II848"/>
      <c r="IJ848"/>
      <c r="IK848"/>
      <c r="IL848"/>
      <c r="IM848"/>
      <c r="IN848"/>
      <c r="IO848"/>
      <c r="IP848"/>
      <c r="IQ848"/>
      <c r="IR848"/>
      <c r="IS848"/>
      <c r="IT848"/>
      <c r="IU848"/>
      <c r="IV848"/>
    </row>
    <row r="849" spans="1:256" ht="24.9" customHeight="1" thickTop="1" thickBot="1" x14ac:dyDescent="0.3">
      <c r="A849" s="392" t="s">
        <v>1121</v>
      </c>
      <c r="B849" s="427"/>
      <c r="C849" s="427"/>
      <c r="D849" s="427"/>
      <c r="E849" s="427"/>
      <c r="F849" s="427"/>
      <c r="G849" s="427"/>
      <c r="H849" s="427"/>
      <c r="I849" s="427"/>
      <c r="J849" s="427"/>
      <c r="K849" s="427"/>
      <c r="L849" s="427"/>
      <c r="M849" s="427"/>
      <c r="N849" s="427"/>
      <c r="O849" s="427"/>
      <c r="P849" s="427"/>
      <c r="Q849" s="427"/>
      <c r="R849" s="427"/>
      <c r="S849" s="427"/>
      <c r="T849" s="427"/>
      <c r="U849" s="427"/>
      <c r="V849" s="427"/>
      <c r="W849" s="427"/>
      <c r="X849" s="427"/>
      <c r="Y849" s="427"/>
      <c r="Z849" s="427"/>
      <c r="AA849" s="427"/>
      <c r="AB849" s="427"/>
      <c r="AC849" s="428"/>
      <c r="AD849" s="310">
        <f>'Art. 123'!AF808</f>
        <v>3</v>
      </c>
      <c r="AE849" s="94" t="str">
        <f t="shared" si="196"/>
        <v>No aplica</v>
      </c>
      <c r="AF849">
        <f t="shared" si="197"/>
        <v>1.5</v>
      </c>
      <c r="AG849" s="92" t="str">
        <f t="shared" si="198"/>
        <v>No aplica</v>
      </c>
      <c r="AH849" s="95" t="e">
        <f t="shared" si="199"/>
        <v>#VALUE!</v>
      </c>
      <c r="AI849" s="96" t="str">
        <f t="shared" si="200"/>
        <v>No aplica</v>
      </c>
      <c r="AJ849" s="96" t="e">
        <f t="shared" si="201"/>
        <v>#VALUE!</v>
      </c>
      <c r="AK849" s="96" t="e">
        <f t="shared" si="202"/>
        <v>#VALUE!</v>
      </c>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c r="BY849"/>
      <c r="BZ849"/>
      <c r="CA849"/>
      <c r="CB849"/>
      <c r="CC849"/>
      <c r="CD849"/>
      <c r="CE849"/>
      <c r="CF849"/>
      <c r="CG849"/>
      <c r="CH849"/>
      <c r="CI849"/>
      <c r="CJ849"/>
      <c r="CK849"/>
      <c r="CL849"/>
      <c r="CM849"/>
      <c r="CN849"/>
      <c r="CO849"/>
      <c r="CP849"/>
      <c r="CQ849"/>
      <c r="CR849"/>
      <c r="CS849"/>
      <c r="CT849"/>
      <c r="CU849"/>
      <c r="CV849"/>
      <c r="CW849"/>
      <c r="CX849"/>
      <c r="CY849"/>
      <c r="CZ849"/>
      <c r="DA849"/>
      <c r="DB849"/>
      <c r="DC849"/>
      <c r="DD849"/>
      <c r="DE849"/>
      <c r="DF849"/>
      <c r="DG849"/>
      <c r="DH849"/>
      <c r="DI849"/>
      <c r="DJ849"/>
      <c r="DK849"/>
      <c r="DL849"/>
      <c r="DM849"/>
      <c r="DN849"/>
      <c r="DO849"/>
      <c r="DP849"/>
      <c r="DQ849"/>
      <c r="DR849"/>
      <c r="DS849"/>
      <c r="DT849"/>
      <c r="DU849"/>
      <c r="DV849"/>
      <c r="DW849"/>
      <c r="DX849"/>
      <c r="DY849"/>
      <c r="DZ849"/>
      <c r="EA849"/>
      <c r="EB849"/>
      <c r="EC849"/>
      <c r="ED849"/>
      <c r="EE849"/>
      <c r="EF849"/>
      <c r="EG849"/>
      <c r="EH849"/>
      <c r="EI849"/>
      <c r="EJ849"/>
      <c r="EK849"/>
      <c r="EL849"/>
      <c r="EM849"/>
      <c r="EN849"/>
      <c r="EO849"/>
      <c r="EP849"/>
      <c r="EQ849"/>
      <c r="ER849"/>
      <c r="ES849"/>
      <c r="ET849"/>
      <c r="EU849"/>
      <c r="EV849"/>
      <c r="EW849"/>
      <c r="EX849"/>
      <c r="EY849"/>
      <c r="EZ849"/>
      <c r="FA849"/>
      <c r="FB849"/>
      <c r="FC849"/>
      <c r="FD849"/>
      <c r="FE849"/>
      <c r="FF849"/>
      <c r="FG849"/>
      <c r="FH849"/>
      <c r="FI849"/>
      <c r="FJ849"/>
      <c r="FK849"/>
      <c r="FL849"/>
      <c r="FM849"/>
      <c r="FN849"/>
      <c r="FO849"/>
      <c r="FP849"/>
      <c r="FQ849"/>
      <c r="FR849"/>
      <c r="FS849"/>
      <c r="FT849"/>
      <c r="FU849"/>
      <c r="FV849"/>
      <c r="FW849"/>
      <c r="FX849"/>
      <c r="FY849"/>
      <c r="FZ849"/>
      <c r="GA849"/>
      <c r="GB849"/>
      <c r="GC849"/>
      <c r="GD849"/>
      <c r="GE849"/>
      <c r="GF849"/>
      <c r="GG849"/>
      <c r="GH849"/>
      <c r="GI849"/>
      <c r="GJ849"/>
      <c r="GK849"/>
      <c r="GL849"/>
      <c r="GM849"/>
      <c r="GN849"/>
      <c r="GO849"/>
      <c r="GP849"/>
      <c r="GQ849"/>
      <c r="GR849"/>
      <c r="GS849"/>
      <c r="GT849"/>
      <c r="GU849"/>
      <c r="GV849"/>
      <c r="GW849"/>
      <c r="GX849"/>
      <c r="GY849"/>
      <c r="GZ849"/>
      <c r="HA849"/>
      <c r="HB849"/>
      <c r="HC849"/>
      <c r="HD849"/>
      <c r="HE849"/>
      <c r="HF849"/>
      <c r="HG849"/>
      <c r="HH849"/>
      <c r="HI849"/>
      <c r="HJ849"/>
      <c r="HK849"/>
      <c r="HL849"/>
      <c r="HM849"/>
      <c r="HN849"/>
      <c r="HO849"/>
      <c r="HP849"/>
      <c r="HQ849"/>
      <c r="HR849"/>
      <c r="HS849"/>
      <c r="HT849"/>
      <c r="HU849"/>
      <c r="HV849"/>
      <c r="HW849"/>
      <c r="HX849"/>
      <c r="HY849"/>
      <c r="HZ849"/>
      <c r="IA849"/>
      <c r="IB849"/>
      <c r="IC849"/>
      <c r="ID849"/>
      <c r="IE849"/>
      <c r="IF849"/>
      <c r="IG849"/>
      <c r="IH849"/>
      <c r="II849"/>
      <c r="IJ849"/>
      <c r="IK849"/>
      <c r="IL849"/>
      <c r="IM849"/>
      <c r="IN849"/>
      <c r="IO849"/>
      <c r="IP849"/>
      <c r="IQ849"/>
      <c r="IR849"/>
      <c r="IS849"/>
      <c r="IT849"/>
      <c r="IU849"/>
      <c r="IV849"/>
    </row>
    <row r="850" spans="1:256" ht="24.9" customHeight="1" thickTop="1" thickBot="1" x14ac:dyDescent="0.3">
      <c r="A850" s="392" t="s">
        <v>2508</v>
      </c>
      <c r="B850" s="427"/>
      <c r="C850" s="427"/>
      <c r="D850" s="427"/>
      <c r="E850" s="427"/>
      <c r="F850" s="427"/>
      <c r="G850" s="427"/>
      <c r="H850" s="427"/>
      <c r="I850" s="427"/>
      <c r="J850" s="427"/>
      <c r="K850" s="427"/>
      <c r="L850" s="427"/>
      <c r="M850" s="427"/>
      <c r="N850" s="427"/>
      <c r="O850" s="427"/>
      <c r="P850" s="427"/>
      <c r="Q850" s="427"/>
      <c r="R850" s="427"/>
      <c r="S850" s="427"/>
      <c r="T850" s="427"/>
      <c r="U850" s="427"/>
      <c r="V850" s="427"/>
      <c r="W850" s="427"/>
      <c r="X850" s="427"/>
      <c r="Y850" s="427"/>
      <c r="Z850" s="427"/>
      <c r="AA850" s="427"/>
      <c r="AB850" s="427"/>
      <c r="AC850" s="428"/>
      <c r="AD850" s="310">
        <f>'Art. 123'!AF809</f>
        <v>3</v>
      </c>
      <c r="AE850" s="94" t="str">
        <f t="shared" si="196"/>
        <v>No aplica</v>
      </c>
      <c r="AF850">
        <f t="shared" si="197"/>
        <v>1.5</v>
      </c>
      <c r="AG850" s="92" t="str">
        <f t="shared" si="198"/>
        <v>No aplica</v>
      </c>
      <c r="AH850" s="95" t="e">
        <f t="shared" si="199"/>
        <v>#VALUE!</v>
      </c>
      <c r="AI850" s="96" t="str">
        <f t="shared" si="200"/>
        <v>No aplica</v>
      </c>
      <c r="AJ850" s="96" t="e">
        <f t="shared" si="201"/>
        <v>#VALUE!</v>
      </c>
      <c r="AK850" s="96" t="e">
        <f t="shared" si="202"/>
        <v>#VALUE!</v>
      </c>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c r="BY850"/>
      <c r="BZ850"/>
      <c r="CA850"/>
      <c r="CB850"/>
      <c r="CC850"/>
      <c r="CD850"/>
      <c r="CE850"/>
      <c r="CF850"/>
      <c r="CG850"/>
      <c r="CH850"/>
      <c r="CI850"/>
      <c r="CJ850"/>
      <c r="CK850"/>
      <c r="CL850"/>
      <c r="CM850"/>
      <c r="CN850"/>
      <c r="CO850"/>
      <c r="CP850"/>
      <c r="CQ850"/>
      <c r="CR850"/>
      <c r="CS850"/>
      <c r="CT850"/>
      <c r="CU850"/>
      <c r="CV850"/>
      <c r="CW850"/>
      <c r="CX850"/>
      <c r="CY850"/>
      <c r="CZ850"/>
      <c r="DA850"/>
      <c r="DB850"/>
      <c r="DC850"/>
      <c r="DD850"/>
      <c r="DE850"/>
      <c r="DF850"/>
      <c r="DG850"/>
      <c r="DH850"/>
      <c r="DI850"/>
      <c r="DJ850"/>
      <c r="DK850"/>
      <c r="DL850"/>
      <c r="DM850"/>
      <c r="DN850"/>
      <c r="DO850"/>
      <c r="DP850"/>
      <c r="DQ850"/>
      <c r="DR850"/>
      <c r="DS850"/>
      <c r="DT850"/>
      <c r="DU850"/>
      <c r="DV850"/>
      <c r="DW850"/>
      <c r="DX850"/>
      <c r="DY850"/>
      <c r="DZ850"/>
      <c r="EA850"/>
      <c r="EB850"/>
      <c r="EC850"/>
      <c r="ED850"/>
      <c r="EE850"/>
      <c r="EF850"/>
      <c r="EG850"/>
      <c r="EH850"/>
      <c r="EI850"/>
      <c r="EJ850"/>
      <c r="EK850"/>
      <c r="EL850"/>
      <c r="EM850"/>
      <c r="EN850"/>
      <c r="EO850"/>
      <c r="EP850"/>
      <c r="EQ850"/>
      <c r="ER850"/>
      <c r="ES850"/>
      <c r="ET850"/>
      <c r="EU850"/>
      <c r="EV850"/>
      <c r="EW850"/>
      <c r="EX850"/>
      <c r="EY850"/>
      <c r="EZ850"/>
      <c r="FA850"/>
      <c r="FB850"/>
      <c r="FC850"/>
      <c r="FD850"/>
      <c r="FE850"/>
      <c r="FF850"/>
      <c r="FG850"/>
      <c r="FH850"/>
      <c r="FI850"/>
      <c r="FJ850"/>
      <c r="FK850"/>
      <c r="FL850"/>
      <c r="FM850"/>
      <c r="FN850"/>
      <c r="FO850"/>
      <c r="FP850"/>
      <c r="FQ850"/>
      <c r="FR850"/>
      <c r="FS850"/>
      <c r="FT850"/>
      <c r="FU850"/>
      <c r="FV850"/>
      <c r="FW850"/>
      <c r="FX850"/>
      <c r="FY850"/>
      <c r="FZ850"/>
      <c r="GA850"/>
      <c r="GB850"/>
      <c r="GC850"/>
      <c r="GD850"/>
      <c r="GE850"/>
      <c r="GF850"/>
      <c r="GG850"/>
      <c r="GH850"/>
      <c r="GI850"/>
      <c r="GJ850"/>
      <c r="GK850"/>
      <c r="GL850"/>
      <c r="GM850"/>
      <c r="GN850"/>
      <c r="GO850"/>
      <c r="GP850"/>
      <c r="GQ850"/>
      <c r="GR850"/>
      <c r="GS850"/>
      <c r="GT850"/>
      <c r="GU850"/>
      <c r="GV850"/>
      <c r="GW850"/>
      <c r="GX850"/>
      <c r="GY850"/>
      <c r="GZ850"/>
      <c r="HA850"/>
      <c r="HB850"/>
      <c r="HC850"/>
      <c r="HD850"/>
      <c r="HE850"/>
      <c r="HF850"/>
      <c r="HG850"/>
      <c r="HH850"/>
      <c r="HI850"/>
      <c r="HJ850"/>
      <c r="HK850"/>
      <c r="HL850"/>
      <c r="HM850"/>
      <c r="HN850"/>
      <c r="HO850"/>
      <c r="HP850"/>
      <c r="HQ850"/>
      <c r="HR850"/>
      <c r="HS850"/>
      <c r="HT850"/>
      <c r="HU850"/>
      <c r="HV850"/>
      <c r="HW850"/>
      <c r="HX850"/>
      <c r="HY850"/>
      <c r="HZ850"/>
      <c r="IA850"/>
      <c r="IB850"/>
      <c r="IC850"/>
      <c r="ID850"/>
      <c r="IE850"/>
      <c r="IF850"/>
      <c r="IG850"/>
      <c r="IH850"/>
      <c r="II850"/>
      <c r="IJ850"/>
      <c r="IK850"/>
      <c r="IL850"/>
      <c r="IM850"/>
      <c r="IN850"/>
      <c r="IO850"/>
      <c r="IP850"/>
      <c r="IQ850"/>
      <c r="IR850"/>
      <c r="IS850"/>
      <c r="IT850"/>
      <c r="IU850"/>
      <c r="IV850"/>
    </row>
    <row r="851" spans="1:256" ht="24.9" customHeight="1" thickTop="1" thickBot="1" x14ac:dyDescent="0.3">
      <c r="A851" s="392" t="s">
        <v>2465</v>
      </c>
      <c r="B851" s="427"/>
      <c r="C851" s="427"/>
      <c r="D851" s="427"/>
      <c r="E851" s="427"/>
      <c r="F851" s="427"/>
      <c r="G851" s="427"/>
      <c r="H851" s="427"/>
      <c r="I851" s="427"/>
      <c r="J851" s="427"/>
      <c r="K851" s="427"/>
      <c r="L851" s="427"/>
      <c r="M851" s="427"/>
      <c r="N851" s="427"/>
      <c r="O851" s="427"/>
      <c r="P851" s="427"/>
      <c r="Q851" s="427"/>
      <c r="R851" s="427"/>
      <c r="S851" s="427"/>
      <c r="T851" s="427"/>
      <c r="U851" s="427"/>
      <c r="V851" s="427"/>
      <c r="W851" s="427"/>
      <c r="X851" s="427"/>
      <c r="Y851" s="427"/>
      <c r="Z851" s="427"/>
      <c r="AA851" s="427"/>
      <c r="AB851" s="427"/>
      <c r="AC851" s="428"/>
      <c r="AD851" s="310">
        <f>'Art. 123'!AF810</f>
        <v>3</v>
      </c>
      <c r="AE851" s="94" t="str">
        <f t="shared" si="196"/>
        <v>No aplica</v>
      </c>
      <c r="AF851">
        <f t="shared" si="197"/>
        <v>1.5</v>
      </c>
      <c r="AG851" s="92" t="str">
        <f t="shared" si="198"/>
        <v>No aplica</v>
      </c>
      <c r="AH851" s="95" t="e">
        <f t="shared" si="199"/>
        <v>#VALUE!</v>
      </c>
      <c r="AI851" s="96" t="str">
        <f t="shared" si="200"/>
        <v>No aplica</v>
      </c>
      <c r="AJ851" s="96" t="e">
        <f t="shared" si="201"/>
        <v>#VALUE!</v>
      </c>
      <c r="AK851" s="96" t="e">
        <f t="shared" si="202"/>
        <v>#VALUE!</v>
      </c>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c r="BY851"/>
      <c r="BZ851"/>
      <c r="CA851"/>
      <c r="CB851"/>
      <c r="CC851"/>
      <c r="CD851"/>
      <c r="CE851"/>
      <c r="CF851"/>
      <c r="CG851"/>
      <c r="CH851"/>
      <c r="CI851"/>
      <c r="CJ851"/>
      <c r="CK851"/>
      <c r="CL851"/>
      <c r="CM851"/>
      <c r="CN851"/>
      <c r="CO851"/>
      <c r="CP851"/>
      <c r="CQ851"/>
      <c r="CR851"/>
      <c r="CS851"/>
      <c r="CT851"/>
      <c r="CU851"/>
      <c r="CV851"/>
      <c r="CW851"/>
      <c r="CX851"/>
      <c r="CY851"/>
      <c r="CZ851"/>
      <c r="DA851"/>
      <c r="DB851"/>
      <c r="DC851"/>
      <c r="DD851"/>
      <c r="DE851"/>
      <c r="DF851"/>
      <c r="DG851"/>
      <c r="DH851"/>
      <c r="DI851"/>
      <c r="DJ851"/>
      <c r="DK851"/>
      <c r="DL851"/>
      <c r="DM851"/>
      <c r="DN851"/>
      <c r="DO851"/>
      <c r="DP851"/>
      <c r="DQ851"/>
      <c r="DR851"/>
      <c r="DS851"/>
      <c r="DT851"/>
      <c r="DU851"/>
      <c r="DV851"/>
      <c r="DW851"/>
      <c r="DX851"/>
      <c r="DY851"/>
      <c r="DZ851"/>
      <c r="EA851"/>
      <c r="EB851"/>
      <c r="EC851"/>
      <c r="ED851"/>
      <c r="EE851"/>
      <c r="EF851"/>
      <c r="EG851"/>
      <c r="EH851"/>
      <c r="EI851"/>
      <c r="EJ851"/>
      <c r="EK851"/>
      <c r="EL851"/>
      <c r="EM851"/>
      <c r="EN851"/>
      <c r="EO851"/>
      <c r="EP851"/>
      <c r="EQ851"/>
      <c r="ER851"/>
      <c r="ES851"/>
      <c r="ET851"/>
      <c r="EU851"/>
      <c r="EV851"/>
      <c r="EW851"/>
      <c r="EX851"/>
      <c r="EY851"/>
      <c r="EZ851"/>
      <c r="FA851"/>
      <c r="FB851"/>
      <c r="FC851"/>
      <c r="FD851"/>
      <c r="FE851"/>
      <c r="FF851"/>
      <c r="FG851"/>
      <c r="FH851"/>
      <c r="FI851"/>
      <c r="FJ851"/>
      <c r="FK851"/>
      <c r="FL851"/>
      <c r="FM851"/>
      <c r="FN851"/>
      <c r="FO851"/>
      <c r="FP851"/>
      <c r="FQ851"/>
      <c r="FR851"/>
      <c r="FS851"/>
      <c r="FT851"/>
      <c r="FU851"/>
      <c r="FV851"/>
      <c r="FW851"/>
      <c r="FX851"/>
      <c r="FY851"/>
      <c r="FZ851"/>
      <c r="GA851"/>
      <c r="GB851"/>
      <c r="GC851"/>
      <c r="GD851"/>
      <c r="GE851"/>
      <c r="GF851"/>
      <c r="GG851"/>
      <c r="GH851"/>
      <c r="GI851"/>
      <c r="GJ851"/>
      <c r="GK851"/>
      <c r="GL851"/>
      <c r="GM851"/>
      <c r="GN851"/>
      <c r="GO851"/>
      <c r="GP851"/>
      <c r="GQ851"/>
      <c r="GR851"/>
      <c r="GS851"/>
      <c r="GT851"/>
      <c r="GU851"/>
      <c r="GV851"/>
      <c r="GW851"/>
      <c r="GX851"/>
      <c r="GY851"/>
      <c r="GZ851"/>
      <c r="HA851"/>
      <c r="HB851"/>
      <c r="HC851"/>
      <c r="HD851"/>
      <c r="HE851"/>
      <c r="HF851"/>
      <c r="HG851"/>
      <c r="HH851"/>
      <c r="HI851"/>
      <c r="HJ851"/>
      <c r="HK851"/>
      <c r="HL851"/>
      <c r="HM851"/>
      <c r="HN851"/>
      <c r="HO851"/>
      <c r="HP851"/>
      <c r="HQ851"/>
      <c r="HR851"/>
      <c r="HS851"/>
      <c r="HT851"/>
      <c r="HU851"/>
      <c r="HV851"/>
      <c r="HW851"/>
      <c r="HX851"/>
      <c r="HY851"/>
      <c r="HZ851"/>
      <c r="IA851"/>
      <c r="IB851"/>
      <c r="IC851"/>
      <c r="ID851"/>
      <c r="IE851"/>
      <c r="IF851"/>
      <c r="IG851"/>
      <c r="IH851"/>
      <c r="II851"/>
      <c r="IJ851"/>
      <c r="IK851"/>
      <c r="IL851"/>
      <c r="IM851"/>
      <c r="IN851"/>
      <c r="IO851"/>
      <c r="IP851"/>
      <c r="IQ851"/>
      <c r="IR851"/>
      <c r="IS851"/>
      <c r="IT851"/>
      <c r="IU851"/>
      <c r="IV851"/>
    </row>
    <row r="852" spans="1:256" ht="24.9" customHeight="1" thickTop="1" x14ac:dyDescent="0.25">
      <c r="A852" s="437" t="s">
        <v>1770</v>
      </c>
      <c r="B852" s="438"/>
      <c r="C852" s="438"/>
      <c r="D852" s="438"/>
      <c r="E852" s="438"/>
      <c r="F852" s="438"/>
      <c r="G852" s="438"/>
      <c r="H852" s="438"/>
      <c r="I852" s="438"/>
      <c r="J852" s="438"/>
      <c r="K852" s="438"/>
      <c r="L852" s="438"/>
      <c r="M852" s="438"/>
      <c r="N852" s="438"/>
      <c r="O852" s="438"/>
      <c r="P852" s="438"/>
      <c r="Q852" s="438"/>
      <c r="R852" s="438"/>
      <c r="S852" s="438"/>
      <c r="T852" s="438"/>
      <c r="U852" s="438"/>
      <c r="V852" s="438"/>
      <c r="W852" s="438"/>
      <c r="X852" s="438"/>
      <c r="Y852" s="438"/>
      <c r="Z852" s="438"/>
      <c r="AA852" s="438"/>
      <c r="AB852" s="438"/>
      <c r="AC852" s="438"/>
      <c r="AD852" s="439"/>
      <c r="AE852" s="94">
        <f>SUM(AE843:AE851)</f>
        <v>0</v>
      </c>
      <c r="AF852" s="61"/>
      <c r="AG852" s="97">
        <f>SUM(AG843:AG851)</f>
        <v>0</v>
      </c>
      <c r="AH852" s="98"/>
      <c r="AI852" s="99"/>
      <c r="AJ852" s="99"/>
      <c r="AK852" s="99"/>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c r="BY852"/>
      <c r="BZ852"/>
      <c r="CA852"/>
      <c r="CB852"/>
      <c r="CC852"/>
      <c r="CD852"/>
      <c r="CE852"/>
      <c r="CF852"/>
      <c r="CG852"/>
      <c r="CH852"/>
      <c r="CI852"/>
      <c r="CJ852"/>
      <c r="CK852"/>
      <c r="CL852"/>
      <c r="CM852"/>
      <c r="CN852"/>
      <c r="CO852"/>
      <c r="CP852"/>
      <c r="CQ852"/>
      <c r="CR852"/>
      <c r="CS852"/>
      <c r="CT852"/>
      <c r="CU852"/>
      <c r="CV852"/>
      <c r="CW852"/>
      <c r="CX852"/>
      <c r="CY852"/>
      <c r="CZ852"/>
      <c r="DA852"/>
      <c r="DB852"/>
      <c r="DC852"/>
      <c r="DD852"/>
      <c r="DE852"/>
      <c r="DF852"/>
      <c r="DG852"/>
      <c r="DH852"/>
      <c r="DI852"/>
      <c r="DJ852"/>
      <c r="DK852"/>
      <c r="DL852"/>
      <c r="DM852"/>
      <c r="DN852"/>
      <c r="DO852"/>
      <c r="DP852"/>
      <c r="DQ852"/>
      <c r="DR852"/>
      <c r="DS852"/>
      <c r="DT852"/>
      <c r="DU852"/>
      <c r="DV852"/>
      <c r="DW852"/>
      <c r="DX852"/>
      <c r="DY852"/>
      <c r="DZ852"/>
      <c r="EA852"/>
      <c r="EB852"/>
      <c r="EC852"/>
      <c r="ED852"/>
      <c r="EE852"/>
      <c r="EF852"/>
      <c r="EG852"/>
      <c r="EH852"/>
      <c r="EI852"/>
      <c r="EJ852"/>
      <c r="EK852"/>
      <c r="EL852"/>
      <c r="EM852"/>
      <c r="EN852"/>
      <c r="EO852"/>
      <c r="EP852"/>
      <c r="EQ852"/>
      <c r="ER852"/>
      <c r="ES852"/>
      <c r="ET852"/>
      <c r="EU852"/>
      <c r="EV852"/>
      <c r="EW852"/>
      <c r="EX852"/>
      <c r="EY852"/>
      <c r="EZ852"/>
      <c r="FA852"/>
      <c r="FB852"/>
      <c r="FC852"/>
      <c r="FD852"/>
      <c r="FE852"/>
      <c r="FF852"/>
      <c r="FG852"/>
      <c r="FH852"/>
      <c r="FI852"/>
      <c r="FJ852"/>
      <c r="FK852"/>
      <c r="FL852"/>
      <c r="FM852"/>
      <c r="FN852"/>
      <c r="FO852"/>
      <c r="FP852"/>
      <c r="FQ852"/>
      <c r="FR852"/>
      <c r="FS852"/>
      <c r="FT852"/>
      <c r="FU852"/>
      <c r="FV852"/>
      <c r="FW852"/>
      <c r="FX852"/>
      <c r="FY852"/>
      <c r="FZ852"/>
      <c r="GA852"/>
      <c r="GB852"/>
      <c r="GC852"/>
      <c r="GD852"/>
      <c r="GE852"/>
      <c r="GF852"/>
      <c r="GG852"/>
      <c r="GH852"/>
      <c r="GI852"/>
      <c r="GJ852"/>
      <c r="GK852"/>
      <c r="GL852"/>
      <c r="GM852"/>
      <c r="GN852"/>
      <c r="GO852"/>
      <c r="GP852"/>
      <c r="GQ852"/>
      <c r="GR852"/>
      <c r="GS852"/>
      <c r="GT852"/>
      <c r="GU852"/>
      <c r="GV852"/>
      <c r="GW852"/>
      <c r="GX852"/>
      <c r="GY852"/>
      <c r="GZ852"/>
      <c r="HA852"/>
      <c r="HB852"/>
      <c r="HC852"/>
      <c r="HD852"/>
      <c r="HE852"/>
      <c r="HF852"/>
      <c r="HG852"/>
      <c r="HH852"/>
      <c r="HI852"/>
      <c r="HJ852"/>
      <c r="HK852"/>
      <c r="HL852"/>
      <c r="HM852"/>
      <c r="HN852"/>
      <c r="HO852"/>
      <c r="HP852"/>
      <c r="HQ852"/>
      <c r="HR852"/>
      <c r="HS852"/>
      <c r="HT852"/>
      <c r="HU852"/>
      <c r="HV852"/>
      <c r="HW852"/>
      <c r="HX852"/>
      <c r="HY852"/>
      <c r="HZ852"/>
      <c r="IA852"/>
      <c r="IB852"/>
      <c r="IC852"/>
      <c r="ID852"/>
      <c r="IE852"/>
      <c r="IF852"/>
      <c r="IG852"/>
      <c r="IH852"/>
      <c r="II852"/>
      <c r="IJ852"/>
      <c r="IK852"/>
      <c r="IL852"/>
      <c r="IM852"/>
      <c r="IN852"/>
      <c r="IO852"/>
      <c r="IP852"/>
      <c r="IQ852"/>
      <c r="IR852"/>
      <c r="IS852"/>
      <c r="IT852"/>
      <c r="IU852"/>
      <c r="IV852"/>
    </row>
    <row r="853" spans="1:256" ht="24.9" customHeight="1" x14ac:dyDescent="0.25">
      <c r="A853" s="440" t="s">
        <v>1771</v>
      </c>
      <c r="B853" s="441"/>
      <c r="C853" s="441"/>
      <c r="D853" s="441"/>
      <c r="E853" s="441"/>
      <c r="F853" s="441"/>
      <c r="G853" s="441"/>
      <c r="H853" s="441"/>
      <c r="I853" s="441"/>
      <c r="J853" s="441"/>
      <c r="K853" s="441"/>
      <c r="L853" s="441"/>
      <c r="M853" s="441"/>
      <c r="N853" s="441"/>
      <c r="O853" s="441"/>
      <c r="P853" s="441"/>
      <c r="Q853" s="441"/>
      <c r="R853" s="441"/>
      <c r="S853" s="441"/>
      <c r="T853" s="441"/>
      <c r="U853" s="441"/>
      <c r="V853" s="441"/>
      <c r="W853" s="441"/>
      <c r="X853" s="441"/>
      <c r="Y853" s="441"/>
      <c r="Z853" s="441"/>
      <c r="AA853" s="441"/>
      <c r="AB853" s="441"/>
      <c r="AC853" s="441"/>
      <c r="AD853" s="442"/>
      <c r="AE853" s="94">
        <f>AE852/$AE$23*100</f>
        <v>0</v>
      </c>
      <c r="AF853" s="61"/>
      <c r="AG853" s="97"/>
      <c r="AH853" s="98"/>
      <c r="AI853" s="99"/>
      <c r="AJ853" s="99"/>
      <c r="AK853" s="99"/>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c r="BY853"/>
      <c r="BZ853"/>
      <c r="CA853"/>
      <c r="CB853"/>
      <c r="CC853"/>
      <c r="CD853"/>
      <c r="CE853"/>
      <c r="CF853"/>
      <c r="CG853"/>
      <c r="CH853"/>
      <c r="CI853"/>
      <c r="CJ853"/>
      <c r="CK853"/>
      <c r="CL853"/>
      <c r="CM853"/>
      <c r="CN853"/>
      <c r="CO853"/>
      <c r="CP853"/>
      <c r="CQ853"/>
      <c r="CR853"/>
      <c r="CS853"/>
      <c r="CT853"/>
      <c r="CU853"/>
      <c r="CV853"/>
      <c r="CW853"/>
      <c r="CX853"/>
      <c r="CY853"/>
      <c r="CZ853"/>
      <c r="DA853"/>
      <c r="DB853"/>
      <c r="DC853"/>
      <c r="DD853"/>
      <c r="DE853"/>
      <c r="DF853"/>
      <c r="DG853"/>
      <c r="DH853"/>
      <c r="DI853"/>
      <c r="DJ853"/>
      <c r="DK853"/>
      <c r="DL853"/>
      <c r="DM853"/>
      <c r="DN853"/>
      <c r="DO853"/>
      <c r="DP853"/>
      <c r="DQ853"/>
      <c r="DR853"/>
      <c r="DS853"/>
      <c r="DT853"/>
      <c r="DU853"/>
      <c r="DV853"/>
      <c r="DW853"/>
      <c r="DX853"/>
      <c r="DY853"/>
      <c r="DZ853"/>
      <c r="EA853"/>
      <c r="EB853"/>
      <c r="EC853"/>
      <c r="ED853"/>
      <c r="EE853"/>
      <c r="EF853"/>
      <c r="EG853"/>
      <c r="EH853"/>
      <c r="EI853"/>
      <c r="EJ853"/>
      <c r="EK853"/>
      <c r="EL853"/>
      <c r="EM853"/>
      <c r="EN853"/>
      <c r="EO853"/>
      <c r="EP853"/>
      <c r="EQ853"/>
      <c r="ER853"/>
      <c r="ES853"/>
      <c r="ET853"/>
      <c r="EU853"/>
      <c r="EV853"/>
      <c r="EW853"/>
      <c r="EX853"/>
      <c r="EY853"/>
      <c r="EZ853"/>
      <c r="FA853"/>
      <c r="FB853"/>
      <c r="FC853"/>
      <c r="FD853"/>
      <c r="FE853"/>
      <c r="FF853"/>
      <c r="FG853"/>
      <c r="FH853"/>
      <c r="FI853"/>
      <c r="FJ853"/>
      <c r="FK853"/>
      <c r="FL853"/>
      <c r="FM853"/>
      <c r="FN853"/>
      <c r="FO853"/>
      <c r="FP853"/>
      <c r="FQ853"/>
      <c r="FR853"/>
      <c r="FS853"/>
      <c r="FT853"/>
      <c r="FU853"/>
      <c r="FV853"/>
      <c r="FW853"/>
      <c r="FX853"/>
      <c r="FY853"/>
      <c r="FZ853"/>
      <c r="GA853"/>
      <c r="GB853"/>
      <c r="GC853"/>
      <c r="GD853"/>
      <c r="GE853"/>
      <c r="GF853"/>
      <c r="GG853"/>
      <c r="GH853"/>
      <c r="GI853"/>
      <c r="GJ853"/>
      <c r="GK853"/>
      <c r="GL853"/>
      <c r="GM853"/>
      <c r="GN853"/>
      <c r="GO853"/>
      <c r="GP853"/>
      <c r="GQ853"/>
      <c r="GR853"/>
      <c r="GS853"/>
      <c r="GT853"/>
      <c r="GU853"/>
      <c r="GV853"/>
      <c r="GW853"/>
      <c r="GX853"/>
      <c r="GY853"/>
      <c r="GZ853"/>
      <c r="HA853"/>
      <c r="HB853"/>
      <c r="HC853"/>
      <c r="HD853"/>
      <c r="HE853"/>
      <c r="HF853"/>
      <c r="HG853"/>
      <c r="HH853"/>
      <c r="HI853"/>
      <c r="HJ853"/>
      <c r="HK853"/>
      <c r="HL853"/>
      <c r="HM853"/>
      <c r="HN853"/>
      <c r="HO853"/>
      <c r="HP853"/>
      <c r="HQ853"/>
      <c r="HR853"/>
      <c r="HS853"/>
      <c r="HT853"/>
      <c r="HU853"/>
      <c r="HV853"/>
      <c r="HW853"/>
      <c r="HX853"/>
      <c r="HY853"/>
      <c r="HZ853"/>
      <c r="IA853"/>
      <c r="IB853"/>
      <c r="IC853"/>
      <c r="ID853"/>
      <c r="IE853"/>
      <c r="IF853"/>
      <c r="IG853"/>
      <c r="IH853"/>
      <c r="II853"/>
      <c r="IJ853"/>
      <c r="IK853"/>
      <c r="IL853"/>
      <c r="IM853"/>
      <c r="IN853"/>
      <c r="IO853"/>
      <c r="IP853"/>
      <c r="IQ853"/>
      <c r="IR853"/>
      <c r="IS853"/>
      <c r="IT853"/>
      <c r="IU853"/>
      <c r="IV853"/>
    </row>
    <row r="854" spans="1:256" ht="24.9" customHeight="1" x14ac:dyDescent="0.25">
      <c r="A854" s="107"/>
      <c r="B854" s="107"/>
      <c r="C854" s="107"/>
      <c r="D854" s="107"/>
      <c r="E854" s="107"/>
      <c r="F854" s="107"/>
      <c r="G854" s="107"/>
      <c r="H854" s="107"/>
      <c r="I854" s="107"/>
      <c r="J854" s="107"/>
      <c r="K854" s="107"/>
      <c r="L854" s="107"/>
      <c r="M854" s="107"/>
      <c r="N854" s="107"/>
      <c r="O854" s="107"/>
      <c r="P854" s="107"/>
      <c r="Q854" s="100"/>
      <c r="R854" s="107"/>
      <c r="S854" s="107"/>
      <c r="T854" s="107"/>
      <c r="U854" s="107"/>
      <c r="V854" s="107"/>
      <c r="W854" s="107"/>
      <c r="X854" s="107"/>
      <c r="Y854" s="107"/>
      <c r="Z854" s="107"/>
      <c r="AA854" s="107"/>
      <c r="AB854" s="107"/>
      <c r="AC854" s="107"/>
      <c r="AD854" s="101"/>
      <c r="AE854" s="101"/>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c r="BY854"/>
      <c r="BZ854"/>
      <c r="CA854"/>
      <c r="CB854"/>
      <c r="CC854"/>
      <c r="CD854"/>
      <c r="CE854"/>
      <c r="CF854"/>
      <c r="CG854"/>
      <c r="CH854"/>
      <c r="CI854"/>
      <c r="CJ854"/>
      <c r="CK854"/>
      <c r="CL854"/>
      <c r="CM854"/>
      <c r="CN854"/>
      <c r="CO854"/>
      <c r="CP854"/>
      <c r="CQ854"/>
      <c r="CR854"/>
      <c r="CS854"/>
      <c r="CT854"/>
      <c r="CU854"/>
      <c r="CV854"/>
      <c r="CW854"/>
      <c r="CX854"/>
      <c r="CY854"/>
      <c r="CZ854"/>
      <c r="DA854"/>
      <c r="DB854"/>
      <c r="DC854"/>
      <c r="DD854"/>
      <c r="DE854"/>
      <c r="DF854"/>
      <c r="DG854"/>
      <c r="DH854"/>
      <c r="DI854"/>
      <c r="DJ854"/>
      <c r="DK854"/>
      <c r="DL854"/>
      <c r="DM854"/>
      <c r="DN854"/>
      <c r="DO854"/>
      <c r="DP854"/>
      <c r="DQ854"/>
      <c r="DR854"/>
      <c r="DS854"/>
      <c r="DT854"/>
      <c r="DU854"/>
      <c r="DV854"/>
      <c r="DW854"/>
      <c r="DX854"/>
      <c r="DY854"/>
      <c r="DZ854"/>
      <c r="EA854"/>
      <c r="EB854"/>
      <c r="EC854"/>
      <c r="ED854"/>
      <c r="EE854"/>
      <c r="EF854"/>
      <c r="EG854"/>
      <c r="EH854"/>
      <c r="EI854"/>
      <c r="EJ854"/>
      <c r="EK854"/>
      <c r="EL854"/>
      <c r="EM854"/>
      <c r="EN854"/>
      <c r="EO854"/>
      <c r="EP854"/>
      <c r="EQ854"/>
      <c r="ER854"/>
      <c r="ES854"/>
      <c r="ET854"/>
      <c r="EU854"/>
      <c r="EV854"/>
      <c r="EW854"/>
      <c r="EX854"/>
      <c r="EY854"/>
      <c r="EZ854"/>
      <c r="FA854"/>
      <c r="FB854"/>
      <c r="FC854"/>
      <c r="FD854"/>
      <c r="FE854"/>
      <c r="FF854"/>
      <c r="FG854"/>
      <c r="FH854"/>
      <c r="FI854"/>
      <c r="FJ854"/>
      <c r="FK854"/>
      <c r="FL854"/>
      <c r="FM854"/>
      <c r="FN854"/>
      <c r="FO854"/>
      <c r="FP854"/>
      <c r="FQ854"/>
      <c r="FR854"/>
      <c r="FS854"/>
      <c r="FT854"/>
      <c r="FU854"/>
      <c r="FV854"/>
      <c r="FW854"/>
      <c r="FX854"/>
      <c r="FY854"/>
      <c r="FZ854"/>
      <c r="GA854"/>
      <c r="GB854"/>
      <c r="GC854"/>
      <c r="GD854"/>
      <c r="GE854"/>
      <c r="GF854"/>
      <c r="GG854"/>
      <c r="GH854"/>
      <c r="GI854"/>
      <c r="GJ854"/>
      <c r="GK854"/>
      <c r="GL854"/>
      <c r="GM854"/>
      <c r="GN854"/>
      <c r="GO854"/>
      <c r="GP854"/>
      <c r="GQ854"/>
      <c r="GR854"/>
      <c r="GS854"/>
      <c r="GT854"/>
      <c r="GU854"/>
      <c r="GV854"/>
      <c r="GW854"/>
      <c r="GX854"/>
      <c r="GY854"/>
      <c r="GZ854"/>
      <c r="HA854"/>
      <c r="HB854"/>
      <c r="HC854"/>
      <c r="HD854"/>
      <c r="HE854"/>
      <c r="HF854"/>
      <c r="HG854"/>
      <c r="HH854"/>
      <c r="HI854"/>
      <c r="HJ854"/>
      <c r="HK854"/>
      <c r="HL854"/>
      <c r="HM854"/>
      <c r="HN854"/>
      <c r="HO854"/>
      <c r="HP854"/>
      <c r="HQ854"/>
      <c r="HR854"/>
      <c r="HS854"/>
      <c r="HT854"/>
      <c r="HU854"/>
      <c r="HV854"/>
      <c r="HW854"/>
      <c r="HX854"/>
      <c r="HY854"/>
      <c r="HZ854"/>
      <c r="IA854"/>
      <c r="IB854"/>
      <c r="IC854"/>
      <c r="ID854"/>
      <c r="IE854"/>
      <c r="IF854"/>
      <c r="IG854"/>
      <c r="IH854"/>
      <c r="II854"/>
      <c r="IJ854"/>
      <c r="IK854"/>
      <c r="IL854"/>
      <c r="IM854"/>
      <c r="IN854"/>
      <c r="IO854"/>
      <c r="IP854"/>
      <c r="IQ854"/>
      <c r="IR854"/>
      <c r="IS854"/>
      <c r="IT854"/>
      <c r="IU854"/>
      <c r="IV854"/>
    </row>
    <row r="855" spans="1:256" ht="24.9" customHeight="1" x14ac:dyDescent="0.25">
      <c r="A855" s="107"/>
      <c r="B855" s="107"/>
      <c r="C855" s="107"/>
      <c r="D855" s="107"/>
      <c r="E855" s="107"/>
      <c r="F855" s="107"/>
      <c r="G855" s="107"/>
      <c r="H855" s="107"/>
      <c r="I855" s="107"/>
      <c r="J855" s="107"/>
      <c r="K855" s="107"/>
      <c r="L855" s="107"/>
      <c r="M855" s="107"/>
      <c r="N855" s="107"/>
      <c r="O855" s="107"/>
      <c r="P855" s="107"/>
      <c r="Q855" s="100"/>
      <c r="R855" s="107"/>
      <c r="S855" s="107"/>
      <c r="T855" s="107"/>
      <c r="U855" s="107"/>
      <c r="V855" s="107"/>
      <c r="W855" s="107"/>
      <c r="X855" s="107"/>
      <c r="Y855" s="107"/>
      <c r="Z855" s="107"/>
      <c r="AA855" s="107"/>
      <c r="AB855" s="107"/>
      <c r="AC855" s="107"/>
      <c r="AD855" s="101"/>
      <c r="AE855" s="101"/>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c r="BY855"/>
      <c r="BZ855"/>
      <c r="CA855"/>
      <c r="CB855"/>
      <c r="CC855"/>
      <c r="CD855"/>
      <c r="CE855"/>
      <c r="CF855"/>
      <c r="CG855"/>
      <c r="CH855"/>
      <c r="CI855"/>
      <c r="CJ855"/>
      <c r="CK855"/>
      <c r="CL855"/>
      <c r="CM855"/>
      <c r="CN855"/>
      <c r="CO855"/>
      <c r="CP855"/>
      <c r="CQ855"/>
      <c r="CR855"/>
      <c r="CS855"/>
      <c r="CT855"/>
      <c r="CU855"/>
      <c r="CV855"/>
      <c r="CW855"/>
      <c r="CX855"/>
      <c r="CY855"/>
      <c r="CZ855"/>
      <c r="DA855"/>
      <c r="DB855"/>
      <c r="DC855"/>
      <c r="DD855"/>
      <c r="DE855"/>
      <c r="DF855"/>
      <c r="DG855"/>
      <c r="DH855"/>
      <c r="DI855"/>
      <c r="DJ855"/>
      <c r="DK855"/>
      <c r="DL855"/>
      <c r="DM855"/>
      <c r="DN855"/>
      <c r="DO855"/>
      <c r="DP855"/>
      <c r="DQ855"/>
      <c r="DR855"/>
      <c r="DS855"/>
      <c r="DT855"/>
      <c r="DU855"/>
      <c r="DV855"/>
      <c r="DW855"/>
      <c r="DX855"/>
      <c r="DY855"/>
      <c r="DZ855"/>
      <c r="EA855"/>
      <c r="EB855"/>
      <c r="EC855"/>
      <c r="ED855"/>
      <c r="EE855"/>
      <c r="EF855"/>
      <c r="EG855"/>
      <c r="EH855"/>
      <c r="EI855"/>
      <c r="EJ855"/>
      <c r="EK855"/>
      <c r="EL855"/>
      <c r="EM855"/>
      <c r="EN855"/>
      <c r="EO855"/>
      <c r="EP855"/>
      <c r="EQ855"/>
      <c r="ER855"/>
      <c r="ES855"/>
      <c r="ET855"/>
      <c r="EU855"/>
      <c r="EV855"/>
      <c r="EW855"/>
      <c r="EX855"/>
      <c r="EY855"/>
      <c r="EZ855"/>
      <c r="FA855"/>
      <c r="FB855"/>
      <c r="FC855"/>
      <c r="FD855"/>
      <c r="FE855"/>
      <c r="FF855"/>
      <c r="FG855"/>
      <c r="FH855"/>
      <c r="FI855"/>
      <c r="FJ855"/>
      <c r="FK855"/>
      <c r="FL855"/>
      <c r="FM855"/>
      <c r="FN855"/>
      <c r="FO855"/>
      <c r="FP855"/>
      <c r="FQ855"/>
      <c r="FR855"/>
      <c r="FS855"/>
      <c r="FT855"/>
      <c r="FU855"/>
      <c r="FV855"/>
      <c r="FW855"/>
      <c r="FX855"/>
      <c r="FY855"/>
      <c r="FZ855"/>
      <c r="GA855"/>
      <c r="GB855"/>
      <c r="GC855"/>
      <c r="GD855"/>
      <c r="GE855"/>
      <c r="GF855"/>
      <c r="GG855"/>
      <c r="GH855"/>
      <c r="GI855"/>
      <c r="GJ855"/>
      <c r="GK855"/>
      <c r="GL855"/>
      <c r="GM855"/>
      <c r="GN855"/>
      <c r="GO855"/>
      <c r="GP855"/>
      <c r="GQ855"/>
      <c r="GR855"/>
      <c r="GS855"/>
      <c r="GT855"/>
      <c r="GU855"/>
      <c r="GV855"/>
      <c r="GW855"/>
      <c r="GX855"/>
      <c r="GY855"/>
      <c r="GZ855"/>
      <c r="HA855"/>
      <c r="HB855"/>
      <c r="HC855"/>
      <c r="HD855"/>
      <c r="HE855"/>
      <c r="HF855"/>
      <c r="HG855"/>
      <c r="HH855"/>
      <c r="HI855"/>
      <c r="HJ855"/>
      <c r="HK855"/>
      <c r="HL855"/>
      <c r="HM855"/>
      <c r="HN855"/>
      <c r="HO855"/>
      <c r="HP855"/>
      <c r="HQ855"/>
      <c r="HR855"/>
      <c r="HS855"/>
      <c r="HT855"/>
      <c r="HU855"/>
      <c r="HV855"/>
      <c r="HW855"/>
      <c r="HX855"/>
      <c r="HY855"/>
      <c r="HZ855"/>
      <c r="IA855"/>
      <c r="IB855"/>
      <c r="IC855"/>
      <c r="ID855"/>
      <c r="IE855"/>
      <c r="IF855"/>
      <c r="IG855"/>
      <c r="IH855"/>
      <c r="II855"/>
      <c r="IJ855"/>
      <c r="IK855"/>
      <c r="IL855"/>
      <c r="IM855"/>
      <c r="IN855"/>
      <c r="IO855"/>
      <c r="IP855"/>
      <c r="IQ855"/>
      <c r="IR855"/>
      <c r="IS855"/>
      <c r="IT855"/>
      <c r="IU855"/>
      <c r="IV855"/>
    </row>
    <row r="856" spans="1:256" ht="24.9" customHeight="1" x14ac:dyDescent="0.25">
      <c r="A856" s="444" t="s">
        <v>2509</v>
      </c>
      <c r="B856" s="444"/>
      <c r="C856" s="444"/>
      <c r="D856" s="444"/>
      <c r="E856" s="444"/>
      <c r="F856" s="444"/>
      <c r="G856" s="444"/>
      <c r="H856" s="444"/>
      <c r="I856" s="444"/>
      <c r="J856" s="444"/>
      <c r="K856" s="444"/>
      <c r="L856" s="444"/>
      <c r="M856" s="444"/>
      <c r="N856" s="444"/>
      <c r="O856" s="444"/>
      <c r="P856" s="444"/>
      <c r="Q856" s="444"/>
      <c r="R856" s="444"/>
      <c r="S856" s="444"/>
      <c r="T856" s="444"/>
      <c r="U856" s="444"/>
      <c r="V856" s="444"/>
      <c r="W856" s="444"/>
      <c r="X856" s="444"/>
      <c r="Y856" s="444"/>
      <c r="Z856" s="444"/>
      <c r="AA856" s="444"/>
      <c r="AB856" s="444"/>
      <c r="AC856" s="444"/>
      <c r="AD856" s="295"/>
      <c r="AE856" s="295"/>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c r="BY856"/>
      <c r="BZ856"/>
      <c r="CA856"/>
      <c r="CB856"/>
      <c r="CC856"/>
      <c r="CD856"/>
      <c r="CE856"/>
      <c r="CF856"/>
      <c r="CG856"/>
      <c r="CH856"/>
      <c r="CI856"/>
      <c r="CJ856"/>
      <c r="CK856"/>
      <c r="CL856"/>
      <c r="CM856"/>
      <c r="CN856"/>
      <c r="CO856"/>
      <c r="CP856"/>
      <c r="CQ856"/>
      <c r="CR856"/>
      <c r="CS856"/>
      <c r="CT856"/>
      <c r="CU856"/>
      <c r="CV856"/>
      <c r="CW856"/>
      <c r="CX856"/>
      <c r="CY856"/>
      <c r="CZ856"/>
      <c r="DA856"/>
      <c r="DB856"/>
      <c r="DC856"/>
      <c r="DD856"/>
      <c r="DE856"/>
      <c r="DF856"/>
      <c r="DG856"/>
      <c r="DH856"/>
      <c r="DI856"/>
      <c r="DJ856"/>
      <c r="DK856"/>
      <c r="DL856"/>
      <c r="DM856"/>
      <c r="DN856"/>
      <c r="DO856"/>
      <c r="DP856"/>
      <c r="DQ856"/>
      <c r="DR856"/>
      <c r="DS856"/>
      <c r="DT856"/>
      <c r="DU856"/>
      <c r="DV856"/>
      <c r="DW856"/>
      <c r="DX856"/>
      <c r="DY856"/>
      <c r="DZ856"/>
      <c r="EA856"/>
      <c r="EB856"/>
      <c r="EC856"/>
      <c r="ED856"/>
      <c r="EE856"/>
      <c r="EF856"/>
      <c r="EG856"/>
      <c r="EH856"/>
      <c r="EI856"/>
      <c r="EJ856"/>
      <c r="EK856"/>
      <c r="EL856"/>
      <c r="EM856"/>
      <c r="EN856"/>
      <c r="EO856"/>
      <c r="EP856"/>
      <c r="EQ856"/>
      <c r="ER856"/>
      <c r="ES856"/>
      <c r="ET856"/>
      <c r="EU856"/>
      <c r="EV856"/>
      <c r="EW856"/>
      <c r="EX856"/>
      <c r="EY856"/>
      <c r="EZ856"/>
      <c r="FA856"/>
      <c r="FB856"/>
      <c r="FC856"/>
      <c r="FD856"/>
      <c r="FE856"/>
      <c r="FF856"/>
      <c r="FG856"/>
      <c r="FH856"/>
      <c r="FI856"/>
      <c r="FJ856"/>
      <c r="FK856"/>
      <c r="FL856"/>
      <c r="FM856"/>
      <c r="FN856"/>
      <c r="FO856"/>
      <c r="FP856"/>
      <c r="FQ856"/>
      <c r="FR856"/>
      <c r="FS856"/>
      <c r="FT856"/>
      <c r="FU856"/>
      <c r="FV856"/>
      <c r="FW856"/>
      <c r="FX856"/>
      <c r="FY856"/>
      <c r="FZ856"/>
      <c r="GA856"/>
      <c r="GB856"/>
      <c r="GC856"/>
      <c r="GD856"/>
      <c r="GE856"/>
      <c r="GF856"/>
      <c r="GG856"/>
      <c r="GH856"/>
      <c r="GI856"/>
      <c r="GJ856"/>
      <c r="GK856"/>
      <c r="GL856"/>
      <c r="GM856"/>
      <c r="GN856"/>
      <c r="GO856"/>
      <c r="GP856"/>
      <c r="GQ856"/>
      <c r="GR856"/>
      <c r="GS856"/>
      <c r="GT856"/>
      <c r="GU856"/>
      <c r="GV856"/>
      <c r="GW856"/>
      <c r="GX856"/>
      <c r="GY856"/>
      <c r="GZ856"/>
      <c r="HA856"/>
      <c r="HB856"/>
      <c r="HC856"/>
      <c r="HD856"/>
      <c r="HE856"/>
      <c r="HF856"/>
      <c r="HG856"/>
      <c r="HH856"/>
      <c r="HI856"/>
      <c r="HJ856"/>
      <c r="HK856"/>
      <c r="HL856"/>
      <c r="HM856"/>
      <c r="HN856"/>
      <c r="HO856"/>
      <c r="HP856"/>
      <c r="HQ856"/>
      <c r="HR856"/>
      <c r="HS856"/>
      <c r="HT856"/>
      <c r="HU856"/>
      <c r="HV856"/>
      <c r="HW856"/>
      <c r="HX856"/>
      <c r="HY856"/>
      <c r="HZ856"/>
      <c r="IA856"/>
      <c r="IB856"/>
      <c r="IC856"/>
      <c r="ID856"/>
      <c r="IE856"/>
      <c r="IF856"/>
      <c r="IG856"/>
      <c r="IH856"/>
      <c r="II856"/>
      <c r="IJ856"/>
      <c r="IK856"/>
      <c r="IL856"/>
      <c r="IM856"/>
      <c r="IN856"/>
      <c r="IO856"/>
      <c r="IP856"/>
      <c r="IQ856"/>
      <c r="IR856"/>
      <c r="IS856"/>
      <c r="IT856"/>
      <c r="IU856"/>
      <c r="IV856"/>
    </row>
    <row r="857" spans="1:256" ht="24.9" customHeight="1" x14ac:dyDescent="0.25">
      <c r="A857" s="296"/>
      <c r="B857" s="297"/>
      <c r="C857" s="297"/>
      <c r="D857" s="297"/>
      <c r="E857" s="297"/>
      <c r="F857" s="297"/>
      <c r="G857" s="297"/>
      <c r="H857" s="297"/>
      <c r="I857" s="297"/>
      <c r="J857" s="297"/>
      <c r="K857" s="297"/>
      <c r="L857" s="297"/>
      <c r="M857" s="297"/>
      <c r="N857" s="297"/>
      <c r="O857" s="297"/>
      <c r="P857" s="297"/>
      <c r="Q857" s="298"/>
      <c r="R857" s="297"/>
      <c r="S857" s="297"/>
      <c r="T857" s="297"/>
      <c r="U857" s="297"/>
      <c r="V857" s="297"/>
      <c r="W857" s="297"/>
      <c r="X857" s="297"/>
      <c r="Y857" s="297"/>
      <c r="Z857" s="297"/>
      <c r="AA857" s="297"/>
      <c r="AB857" s="297"/>
      <c r="AC857" s="297"/>
      <c r="AD857" s="299"/>
      <c r="AE857" s="299"/>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c r="BY857"/>
      <c r="BZ857"/>
      <c r="CA857"/>
      <c r="CB857"/>
      <c r="CC857"/>
      <c r="CD857"/>
      <c r="CE857"/>
      <c r="CF857"/>
      <c r="CG857"/>
      <c r="CH857"/>
      <c r="CI857"/>
      <c r="CJ857"/>
      <c r="CK857"/>
      <c r="CL857"/>
      <c r="CM857"/>
      <c r="CN857"/>
      <c r="CO857"/>
      <c r="CP857"/>
      <c r="CQ857"/>
      <c r="CR857"/>
      <c r="CS857"/>
      <c r="CT857"/>
      <c r="CU857"/>
      <c r="CV857"/>
      <c r="CW857"/>
      <c r="CX857"/>
      <c r="CY857"/>
      <c r="CZ857"/>
      <c r="DA857"/>
      <c r="DB857"/>
      <c r="DC857"/>
      <c r="DD857"/>
      <c r="DE857"/>
      <c r="DF857"/>
      <c r="DG857"/>
      <c r="DH857"/>
      <c r="DI857"/>
      <c r="DJ857"/>
      <c r="DK857"/>
      <c r="DL857"/>
      <c r="DM857"/>
      <c r="DN857"/>
      <c r="DO857"/>
      <c r="DP857"/>
      <c r="DQ857"/>
      <c r="DR857"/>
      <c r="DS857"/>
      <c r="DT857"/>
      <c r="DU857"/>
      <c r="DV857"/>
      <c r="DW857"/>
      <c r="DX857"/>
      <c r="DY857"/>
      <c r="DZ857"/>
      <c r="EA857"/>
      <c r="EB857"/>
      <c r="EC857"/>
      <c r="ED857"/>
      <c r="EE857"/>
      <c r="EF857"/>
      <c r="EG857"/>
      <c r="EH857"/>
      <c r="EI857"/>
      <c r="EJ857"/>
      <c r="EK857"/>
      <c r="EL857"/>
      <c r="EM857"/>
      <c r="EN857"/>
      <c r="EO857"/>
      <c r="EP857"/>
      <c r="EQ857"/>
      <c r="ER857"/>
      <c r="ES857"/>
      <c r="ET857"/>
      <c r="EU857"/>
      <c r="EV857"/>
      <c r="EW857"/>
      <c r="EX857"/>
      <c r="EY857"/>
      <c r="EZ857"/>
      <c r="FA857"/>
      <c r="FB857"/>
      <c r="FC857"/>
      <c r="FD857"/>
      <c r="FE857"/>
      <c r="FF857"/>
      <c r="FG857"/>
      <c r="FH857"/>
      <c r="FI857"/>
      <c r="FJ857"/>
      <c r="FK857"/>
      <c r="FL857"/>
      <c r="FM857"/>
      <c r="FN857"/>
      <c r="FO857"/>
      <c r="FP857"/>
      <c r="FQ857"/>
      <c r="FR857"/>
      <c r="FS857"/>
      <c r="FT857"/>
      <c r="FU857"/>
      <c r="FV857"/>
      <c r="FW857"/>
      <c r="FX857"/>
      <c r="FY857"/>
      <c r="FZ857"/>
      <c r="GA857"/>
      <c r="GB857"/>
      <c r="GC857"/>
      <c r="GD857"/>
      <c r="GE857"/>
      <c r="GF857"/>
      <c r="GG857"/>
      <c r="GH857"/>
      <c r="GI857"/>
      <c r="GJ857"/>
      <c r="GK857"/>
      <c r="GL857"/>
      <c r="GM857"/>
      <c r="GN857"/>
      <c r="GO857"/>
      <c r="GP857"/>
      <c r="GQ857"/>
      <c r="GR857"/>
      <c r="GS857"/>
      <c r="GT857"/>
      <c r="GU857"/>
      <c r="GV857"/>
      <c r="GW857"/>
      <c r="GX857"/>
      <c r="GY857"/>
      <c r="GZ857"/>
      <c r="HA857"/>
      <c r="HB857"/>
      <c r="HC857"/>
      <c r="HD857"/>
      <c r="HE857"/>
      <c r="HF857"/>
      <c r="HG857"/>
      <c r="HH857"/>
      <c r="HI857"/>
      <c r="HJ857"/>
      <c r="HK857"/>
      <c r="HL857"/>
      <c r="HM857"/>
      <c r="HN857"/>
      <c r="HO857"/>
      <c r="HP857"/>
      <c r="HQ857"/>
      <c r="HR857"/>
      <c r="HS857"/>
      <c r="HT857"/>
      <c r="HU857"/>
      <c r="HV857"/>
      <c r="HW857"/>
      <c r="HX857"/>
      <c r="HY857"/>
      <c r="HZ857"/>
      <c r="IA857"/>
      <c r="IB857"/>
      <c r="IC857"/>
      <c r="ID857"/>
      <c r="IE857"/>
      <c r="IF857"/>
      <c r="IG857"/>
      <c r="IH857"/>
      <c r="II857"/>
      <c r="IJ857"/>
      <c r="IK857"/>
      <c r="IL857"/>
      <c r="IM857"/>
      <c r="IN857"/>
      <c r="IO857"/>
      <c r="IP857"/>
      <c r="IQ857"/>
      <c r="IR857"/>
      <c r="IS857"/>
      <c r="IT857"/>
      <c r="IU857"/>
      <c r="IV857"/>
    </row>
    <row r="858" spans="1:256" ht="24.9" customHeight="1" thickBot="1" x14ac:dyDescent="0.3">
      <c r="A858" s="73"/>
      <c r="B858" s="73"/>
      <c r="C858" s="73"/>
      <c r="D858" s="73"/>
      <c r="E858" s="73"/>
      <c r="F858" s="73"/>
      <c r="G858" s="73"/>
      <c r="H858" s="73"/>
      <c r="I858" s="73"/>
      <c r="J858" s="73"/>
      <c r="K858" s="73"/>
      <c r="L858" s="73"/>
      <c r="M858" s="73"/>
      <c r="N858" s="73"/>
      <c r="O858" s="73"/>
      <c r="P858" s="73"/>
      <c r="Q858" s="100"/>
      <c r="R858" s="73"/>
      <c r="S858" s="73"/>
      <c r="T858" s="73"/>
      <c r="U858" s="73"/>
      <c r="V858" s="73"/>
      <c r="W858" s="73"/>
      <c r="X858" s="73"/>
      <c r="Y858" s="73"/>
      <c r="Z858" s="73"/>
      <c r="AA858" s="73"/>
      <c r="AB858" s="73"/>
      <c r="AC858" s="73"/>
      <c r="AD858" s="101"/>
      <c r="AE858" s="101"/>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c r="BY858"/>
      <c r="BZ858"/>
      <c r="CA858"/>
      <c r="CB858"/>
      <c r="CC858"/>
      <c r="CD858"/>
      <c r="CE858"/>
      <c r="CF858"/>
      <c r="CG858"/>
      <c r="CH858"/>
      <c r="CI858"/>
      <c r="CJ858"/>
      <c r="CK858"/>
      <c r="CL858"/>
      <c r="CM858"/>
      <c r="CN858"/>
      <c r="CO858"/>
      <c r="CP858"/>
      <c r="CQ858"/>
      <c r="CR858"/>
      <c r="CS858"/>
      <c r="CT858"/>
      <c r="CU858"/>
      <c r="CV858"/>
      <c r="CW858"/>
      <c r="CX858"/>
      <c r="CY858"/>
      <c r="CZ858"/>
      <c r="DA858"/>
      <c r="DB858"/>
      <c r="DC858"/>
      <c r="DD858"/>
      <c r="DE858"/>
      <c r="DF858"/>
      <c r="DG858"/>
      <c r="DH858"/>
      <c r="DI858"/>
      <c r="DJ858"/>
      <c r="DK858"/>
      <c r="DL858"/>
      <c r="DM858"/>
      <c r="DN858"/>
      <c r="DO858"/>
      <c r="DP858"/>
      <c r="DQ858"/>
      <c r="DR858"/>
      <c r="DS858"/>
      <c r="DT858"/>
      <c r="DU858"/>
      <c r="DV858"/>
      <c r="DW858"/>
      <c r="DX858"/>
      <c r="DY858"/>
      <c r="DZ858"/>
      <c r="EA858"/>
      <c r="EB858"/>
      <c r="EC858"/>
      <c r="ED858"/>
      <c r="EE858"/>
      <c r="EF858"/>
      <c r="EG858"/>
      <c r="EH858"/>
      <c r="EI858"/>
      <c r="EJ858"/>
      <c r="EK858"/>
      <c r="EL858"/>
      <c r="EM858"/>
      <c r="EN858"/>
      <c r="EO858"/>
      <c r="EP858"/>
      <c r="EQ858"/>
      <c r="ER858"/>
      <c r="ES858"/>
      <c r="ET858"/>
      <c r="EU858"/>
      <c r="EV858"/>
      <c r="EW858"/>
      <c r="EX858"/>
      <c r="EY858"/>
      <c r="EZ858"/>
      <c r="FA858"/>
      <c r="FB858"/>
      <c r="FC858"/>
      <c r="FD858"/>
      <c r="FE858"/>
      <c r="FF858"/>
      <c r="FG858"/>
      <c r="FH858"/>
      <c r="FI858"/>
      <c r="FJ858"/>
      <c r="FK858"/>
      <c r="FL858"/>
      <c r="FM858"/>
      <c r="FN858"/>
      <c r="FO858"/>
      <c r="FP858"/>
      <c r="FQ858"/>
      <c r="FR858"/>
      <c r="FS858"/>
      <c r="FT858"/>
      <c r="FU858"/>
      <c r="FV858"/>
      <c r="FW858"/>
      <c r="FX858"/>
      <c r="FY858"/>
      <c r="FZ858"/>
      <c r="GA858"/>
      <c r="GB858"/>
      <c r="GC858"/>
      <c r="GD858"/>
      <c r="GE858"/>
      <c r="GF858"/>
      <c r="GG858"/>
      <c r="GH858"/>
      <c r="GI858"/>
      <c r="GJ858"/>
      <c r="GK858"/>
      <c r="GL858"/>
      <c r="GM858"/>
      <c r="GN858"/>
      <c r="GO858"/>
      <c r="GP858"/>
      <c r="GQ858"/>
      <c r="GR858"/>
      <c r="GS858"/>
      <c r="GT858"/>
      <c r="GU858"/>
      <c r="GV858"/>
      <c r="GW858"/>
      <c r="GX858"/>
      <c r="GY858"/>
      <c r="GZ858"/>
      <c r="HA858"/>
      <c r="HB858"/>
      <c r="HC858"/>
      <c r="HD858"/>
      <c r="HE858"/>
      <c r="HF858"/>
      <c r="HG858"/>
      <c r="HH858"/>
      <c r="HI858"/>
      <c r="HJ858"/>
      <c r="HK858"/>
      <c r="HL858"/>
      <c r="HM858"/>
      <c r="HN858"/>
      <c r="HO858"/>
      <c r="HP858"/>
      <c r="HQ858"/>
      <c r="HR858"/>
      <c r="HS858"/>
      <c r="HT858"/>
      <c r="HU858"/>
      <c r="HV858"/>
      <c r="HW858"/>
      <c r="HX858"/>
      <c r="HY858"/>
      <c r="HZ858"/>
      <c r="IA858"/>
      <c r="IB858"/>
      <c r="IC858"/>
      <c r="ID858"/>
      <c r="IE858"/>
      <c r="IF858"/>
      <c r="IG858"/>
      <c r="IH858"/>
      <c r="II858"/>
      <c r="IJ858"/>
      <c r="IK858"/>
      <c r="IL858"/>
      <c r="IM858"/>
      <c r="IN858"/>
      <c r="IO858"/>
      <c r="IP858"/>
      <c r="IQ858"/>
      <c r="IR858"/>
      <c r="IS858"/>
      <c r="IT858"/>
      <c r="IU858"/>
      <c r="IV858"/>
    </row>
    <row r="859" spans="1:256" ht="24.9" customHeight="1" thickTop="1" thickBot="1" x14ac:dyDescent="0.3">
      <c r="A859" s="431" t="s">
        <v>163</v>
      </c>
      <c r="B859" s="432"/>
      <c r="C859" s="432"/>
      <c r="D859" s="432"/>
      <c r="E859" s="432"/>
      <c r="F859" s="432"/>
      <c r="G859" s="432"/>
      <c r="H859" s="432"/>
      <c r="I859" s="432"/>
      <c r="J859" s="432"/>
      <c r="K859" s="432"/>
      <c r="L859" s="432"/>
      <c r="M859" s="432"/>
      <c r="N859" s="432"/>
      <c r="O859" s="432"/>
      <c r="P859" s="432"/>
      <c r="Q859" s="432"/>
      <c r="R859" s="432"/>
      <c r="S859" s="432"/>
      <c r="T859" s="432"/>
      <c r="U859" s="432"/>
      <c r="V859" s="432"/>
      <c r="W859" s="432"/>
      <c r="X859" s="432"/>
      <c r="Y859" s="432"/>
      <c r="Z859" s="432"/>
      <c r="AA859" s="432"/>
      <c r="AB859" s="432"/>
      <c r="AC859" s="433"/>
      <c r="AD859" s="66" t="s">
        <v>187</v>
      </c>
      <c r="AE859" s="306" t="s">
        <v>7</v>
      </c>
      <c r="AF859" s="92" t="s">
        <v>1666</v>
      </c>
      <c r="AG859" s="92" t="s">
        <v>1667</v>
      </c>
      <c r="AH859" s="92" t="s">
        <v>1668</v>
      </c>
      <c r="AI859" s="93" t="s">
        <v>1669</v>
      </c>
      <c r="AJ859" s="92"/>
      <c r="AK859" s="93" t="s">
        <v>1670</v>
      </c>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c r="BY859"/>
      <c r="BZ859"/>
      <c r="CA859"/>
      <c r="CB859"/>
      <c r="CC859"/>
      <c r="CD859"/>
      <c r="CE859"/>
      <c r="CF859"/>
      <c r="CG859"/>
      <c r="CH859"/>
      <c r="CI859"/>
      <c r="CJ859"/>
      <c r="CK859"/>
      <c r="CL859"/>
      <c r="CM859"/>
      <c r="CN859"/>
      <c r="CO859"/>
      <c r="CP859"/>
      <c r="CQ859"/>
      <c r="CR859"/>
      <c r="CS859"/>
      <c r="CT859"/>
      <c r="CU859"/>
      <c r="CV859"/>
      <c r="CW859"/>
      <c r="CX859"/>
      <c r="CY859"/>
      <c r="CZ859"/>
      <c r="DA859"/>
      <c r="DB859"/>
      <c r="DC859"/>
      <c r="DD859"/>
      <c r="DE859"/>
      <c r="DF859"/>
      <c r="DG859"/>
      <c r="DH859"/>
      <c r="DI859"/>
      <c r="DJ859"/>
      <c r="DK859"/>
      <c r="DL859"/>
      <c r="DM859"/>
      <c r="DN859"/>
      <c r="DO859"/>
      <c r="DP859"/>
      <c r="DQ859"/>
      <c r="DR859"/>
      <c r="DS859"/>
      <c r="DT859"/>
      <c r="DU859"/>
      <c r="DV859"/>
      <c r="DW859"/>
      <c r="DX859"/>
      <c r="DY859"/>
      <c r="DZ859"/>
      <c r="EA859"/>
      <c r="EB859"/>
      <c r="EC859"/>
      <c r="ED859"/>
      <c r="EE859"/>
      <c r="EF859"/>
      <c r="EG859"/>
      <c r="EH859"/>
      <c r="EI859"/>
      <c r="EJ859"/>
      <c r="EK859"/>
      <c r="EL859"/>
      <c r="EM859"/>
      <c r="EN859"/>
      <c r="EO859"/>
      <c r="EP859"/>
      <c r="EQ859"/>
      <c r="ER859"/>
      <c r="ES859"/>
      <c r="ET859"/>
      <c r="EU859"/>
      <c r="EV859"/>
      <c r="EW859"/>
      <c r="EX859"/>
      <c r="EY859"/>
      <c r="EZ859"/>
      <c r="FA859"/>
      <c r="FB859"/>
      <c r="FC859"/>
      <c r="FD859"/>
      <c r="FE859"/>
      <c r="FF859"/>
      <c r="FG859"/>
      <c r="FH859"/>
      <c r="FI859"/>
      <c r="FJ859"/>
      <c r="FK859"/>
      <c r="FL859"/>
      <c r="FM859"/>
      <c r="FN859"/>
      <c r="FO859"/>
      <c r="FP859"/>
      <c r="FQ859"/>
      <c r="FR859"/>
      <c r="FS859"/>
      <c r="FT859"/>
      <c r="FU859"/>
      <c r="FV859"/>
      <c r="FW859"/>
      <c r="FX859"/>
      <c r="FY859"/>
      <c r="FZ859"/>
      <c r="GA859"/>
      <c r="GB859"/>
      <c r="GC859"/>
      <c r="GD859"/>
      <c r="GE859"/>
      <c r="GF859"/>
      <c r="GG859"/>
      <c r="GH859"/>
      <c r="GI859"/>
      <c r="GJ859"/>
      <c r="GK859"/>
      <c r="GL859"/>
      <c r="GM859"/>
      <c r="GN859"/>
      <c r="GO859"/>
      <c r="GP859"/>
      <c r="GQ859"/>
      <c r="GR859"/>
      <c r="GS859"/>
      <c r="GT859"/>
      <c r="GU859"/>
      <c r="GV859"/>
      <c r="GW859"/>
      <c r="GX859"/>
      <c r="GY859"/>
      <c r="GZ859"/>
      <c r="HA859"/>
      <c r="HB859"/>
      <c r="HC859"/>
      <c r="HD859"/>
      <c r="HE859"/>
      <c r="HF859"/>
      <c r="HG859"/>
      <c r="HH859"/>
      <c r="HI859"/>
      <c r="HJ859"/>
      <c r="HK859"/>
      <c r="HL859"/>
      <c r="HM859"/>
      <c r="HN859"/>
      <c r="HO859"/>
      <c r="HP859"/>
      <c r="HQ859"/>
      <c r="HR859"/>
      <c r="HS859"/>
      <c r="HT859"/>
      <c r="HU859"/>
      <c r="HV859"/>
      <c r="HW859"/>
      <c r="HX859"/>
      <c r="HY859"/>
      <c r="HZ859"/>
      <c r="IA859"/>
      <c r="IB859"/>
      <c r="IC859"/>
      <c r="ID859"/>
      <c r="IE859"/>
      <c r="IF859"/>
      <c r="IG859"/>
      <c r="IH859"/>
      <c r="II859"/>
      <c r="IJ859"/>
      <c r="IK859"/>
      <c r="IL859"/>
      <c r="IM859"/>
      <c r="IN859"/>
      <c r="IO859"/>
      <c r="IP859"/>
      <c r="IQ859"/>
      <c r="IR859"/>
      <c r="IS859"/>
      <c r="IT859"/>
      <c r="IU859"/>
      <c r="IV859"/>
    </row>
    <row r="860" spans="1:256" ht="24.9" customHeight="1" thickTop="1" thickBot="1" x14ac:dyDescent="0.3">
      <c r="A860" s="392" t="s">
        <v>2510</v>
      </c>
      <c r="B860" s="427"/>
      <c r="C860" s="427"/>
      <c r="D860" s="427"/>
      <c r="E860" s="427"/>
      <c r="F860" s="427"/>
      <c r="G860" s="427"/>
      <c r="H860" s="427"/>
      <c r="I860" s="427"/>
      <c r="J860" s="427"/>
      <c r="K860" s="427"/>
      <c r="L860" s="427"/>
      <c r="M860" s="427"/>
      <c r="N860" s="427"/>
      <c r="O860" s="427"/>
      <c r="P860" s="427"/>
      <c r="Q860" s="427"/>
      <c r="R860" s="427"/>
      <c r="S860" s="427"/>
      <c r="T860" s="427"/>
      <c r="U860" s="427"/>
      <c r="V860" s="427"/>
      <c r="W860" s="427"/>
      <c r="X860" s="427"/>
      <c r="Y860" s="427"/>
      <c r="Z860" s="427"/>
      <c r="AA860" s="427"/>
      <c r="AB860" s="427"/>
      <c r="AC860" s="428"/>
      <c r="AD860" s="310">
        <f>'Art. 123'!AF819</f>
        <v>3</v>
      </c>
      <c r="AE860" s="94" t="str">
        <f t="shared" ref="AE860:AE872" si="203">IF(AG860=1,AK860,AG860)</f>
        <v>No aplica</v>
      </c>
      <c r="AF860">
        <f t="shared" ref="AF860:AF872" si="204">AD860/2</f>
        <v>1.5</v>
      </c>
      <c r="AG860" s="92" t="str">
        <f t="shared" ref="AG860:AG872" si="205">IF(AND(AF860&gt;=0,AF860&lt;=1),1,"No aplica")</f>
        <v>No aplica</v>
      </c>
      <c r="AH860" s="95" t="e">
        <f t="shared" ref="AH860:AH872" si="206">AD860/(AG860*2)</f>
        <v>#VALUE!</v>
      </c>
      <c r="AI860" s="96" t="str">
        <f t="shared" ref="AI860:AI872" si="207">IF(AG860=1,AG860/$AG$873,"No aplica")</f>
        <v>No aplica</v>
      </c>
      <c r="AJ860" s="96" t="e">
        <f t="shared" ref="AJ860:AJ872" si="208">AF860*AI860</f>
        <v>#VALUE!</v>
      </c>
      <c r="AK860" s="96" t="e">
        <f t="shared" ref="AK860:AK872" si="209">AJ860*$AE$23</f>
        <v>#VALUE!</v>
      </c>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c r="BY860"/>
      <c r="BZ860"/>
      <c r="CA860"/>
      <c r="CB860"/>
      <c r="CC860"/>
      <c r="CD860"/>
      <c r="CE860"/>
      <c r="CF860"/>
      <c r="CG860"/>
      <c r="CH860"/>
      <c r="CI860"/>
      <c r="CJ860"/>
      <c r="CK860"/>
      <c r="CL860"/>
      <c r="CM860"/>
      <c r="CN860"/>
      <c r="CO860"/>
      <c r="CP860"/>
      <c r="CQ860"/>
      <c r="CR860"/>
      <c r="CS860"/>
      <c r="CT860"/>
      <c r="CU860"/>
      <c r="CV860"/>
      <c r="CW860"/>
      <c r="CX860"/>
      <c r="CY860"/>
      <c r="CZ860"/>
      <c r="DA860"/>
      <c r="DB860"/>
      <c r="DC860"/>
      <c r="DD860"/>
      <c r="DE860"/>
      <c r="DF860"/>
      <c r="DG860"/>
      <c r="DH860"/>
      <c r="DI860"/>
      <c r="DJ860"/>
      <c r="DK860"/>
      <c r="DL860"/>
      <c r="DM860"/>
      <c r="DN860"/>
      <c r="DO860"/>
      <c r="DP860"/>
      <c r="DQ860"/>
      <c r="DR860"/>
      <c r="DS860"/>
      <c r="DT860"/>
      <c r="DU860"/>
      <c r="DV860"/>
      <c r="DW860"/>
      <c r="DX860"/>
      <c r="DY860"/>
      <c r="DZ860"/>
      <c r="EA860"/>
      <c r="EB860"/>
      <c r="EC860"/>
      <c r="ED860"/>
      <c r="EE860"/>
      <c r="EF860"/>
      <c r="EG860"/>
      <c r="EH860"/>
      <c r="EI860"/>
      <c r="EJ860"/>
      <c r="EK860"/>
      <c r="EL860"/>
      <c r="EM860"/>
      <c r="EN860"/>
      <c r="EO860"/>
      <c r="EP860"/>
      <c r="EQ860"/>
      <c r="ER860"/>
      <c r="ES860"/>
      <c r="ET860"/>
      <c r="EU860"/>
      <c r="EV860"/>
      <c r="EW860"/>
      <c r="EX860"/>
      <c r="EY860"/>
      <c r="EZ860"/>
      <c r="FA860"/>
      <c r="FB860"/>
      <c r="FC860"/>
      <c r="FD860"/>
      <c r="FE860"/>
      <c r="FF860"/>
      <c r="FG860"/>
      <c r="FH860"/>
      <c r="FI860"/>
      <c r="FJ860"/>
      <c r="FK860"/>
      <c r="FL860"/>
      <c r="FM860"/>
      <c r="FN860"/>
      <c r="FO860"/>
      <c r="FP860"/>
      <c r="FQ860"/>
      <c r="FR860"/>
      <c r="FS860"/>
      <c r="FT860"/>
      <c r="FU860"/>
      <c r="FV860"/>
      <c r="FW860"/>
      <c r="FX860"/>
      <c r="FY860"/>
      <c r="FZ860"/>
      <c r="GA860"/>
      <c r="GB860"/>
      <c r="GC860"/>
      <c r="GD860"/>
      <c r="GE860"/>
      <c r="GF860"/>
      <c r="GG860"/>
      <c r="GH860"/>
      <c r="GI860"/>
      <c r="GJ860"/>
      <c r="GK860"/>
      <c r="GL860"/>
      <c r="GM860"/>
      <c r="GN860"/>
      <c r="GO860"/>
      <c r="GP860"/>
      <c r="GQ860"/>
      <c r="GR860"/>
      <c r="GS860"/>
      <c r="GT860"/>
      <c r="GU860"/>
      <c r="GV860"/>
      <c r="GW860"/>
      <c r="GX860"/>
      <c r="GY860"/>
      <c r="GZ860"/>
      <c r="HA860"/>
      <c r="HB860"/>
      <c r="HC860"/>
      <c r="HD860"/>
      <c r="HE860"/>
      <c r="HF860"/>
      <c r="HG860"/>
      <c r="HH860"/>
      <c r="HI860"/>
      <c r="HJ860"/>
      <c r="HK860"/>
      <c r="HL860"/>
      <c r="HM860"/>
      <c r="HN860"/>
      <c r="HO860"/>
      <c r="HP860"/>
      <c r="HQ860"/>
      <c r="HR860"/>
      <c r="HS860"/>
      <c r="HT860"/>
      <c r="HU860"/>
      <c r="HV860"/>
      <c r="HW860"/>
      <c r="HX860"/>
      <c r="HY860"/>
      <c r="HZ860"/>
      <c r="IA860"/>
      <c r="IB860"/>
      <c r="IC860"/>
      <c r="ID860"/>
      <c r="IE860"/>
      <c r="IF860"/>
      <c r="IG860"/>
      <c r="IH860"/>
      <c r="II860"/>
      <c r="IJ860"/>
      <c r="IK860"/>
      <c r="IL860"/>
      <c r="IM860"/>
      <c r="IN860"/>
      <c r="IO860"/>
      <c r="IP860"/>
      <c r="IQ860"/>
      <c r="IR860"/>
      <c r="IS860"/>
      <c r="IT860"/>
      <c r="IU860"/>
      <c r="IV860"/>
    </row>
    <row r="861" spans="1:256" ht="24.9" customHeight="1" thickTop="1" thickBot="1" x14ac:dyDescent="0.3">
      <c r="A861" s="392" t="s">
        <v>2496</v>
      </c>
      <c r="B861" s="427"/>
      <c r="C861" s="427"/>
      <c r="D861" s="427"/>
      <c r="E861" s="427"/>
      <c r="F861" s="427"/>
      <c r="G861" s="427"/>
      <c r="H861" s="427"/>
      <c r="I861" s="427"/>
      <c r="J861" s="427"/>
      <c r="K861" s="427"/>
      <c r="L861" s="427"/>
      <c r="M861" s="427"/>
      <c r="N861" s="427"/>
      <c r="O861" s="427"/>
      <c r="P861" s="427"/>
      <c r="Q861" s="427"/>
      <c r="R861" s="427"/>
      <c r="S861" s="427"/>
      <c r="T861" s="427"/>
      <c r="U861" s="427"/>
      <c r="V861" s="427"/>
      <c r="W861" s="427"/>
      <c r="X861" s="427"/>
      <c r="Y861" s="427"/>
      <c r="Z861" s="427"/>
      <c r="AA861" s="427"/>
      <c r="AB861" s="427"/>
      <c r="AC861" s="428"/>
      <c r="AD861" s="310">
        <f>'Art. 123'!AF820</f>
        <v>3</v>
      </c>
      <c r="AE861" s="94" t="str">
        <f t="shared" si="203"/>
        <v>No aplica</v>
      </c>
      <c r="AF861">
        <f t="shared" si="204"/>
        <v>1.5</v>
      </c>
      <c r="AG861" s="92" t="str">
        <f t="shared" si="205"/>
        <v>No aplica</v>
      </c>
      <c r="AH861" s="95" t="e">
        <f t="shared" si="206"/>
        <v>#VALUE!</v>
      </c>
      <c r="AI861" s="96" t="str">
        <f t="shared" si="207"/>
        <v>No aplica</v>
      </c>
      <c r="AJ861" s="96" t="e">
        <f t="shared" si="208"/>
        <v>#VALUE!</v>
      </c>
      <c r="AK861" s="96" t="e">
        <f t="shared" si="209"/>
        <v>#VALUE!</v>
      </c>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c r="BY861"/>
      <c r="BZ861"/>
      <c r="CA861"/>
      <c r="CB861"/>
      <c r="CC861"/>
      <c r="CD861"/>
      <c r="CE861"/>
      <c r="CF861"/>
      <c r="CG861"/>
      <c r="CH861"/>
      <c r="CI861"/>
      <c r="CJ861"/>
      <c r="CK861"/>
      <c r="CL861"/>
      <c r="CM861"/>
      <c r="CN861"/>
      <c r="CO861"/>
      <c r="CP861"/>
      <c r="CQ861"/>
      <c r="CR861"/>
      <c r="CS861"/>
      <c r="CT861"/>
      <c r="CU861"/>
      <c r="CV861"/>
      <c r="CW861"/>
      <c r="CX861"/>
      <c r="CY861"/>
      <c r="CZ861"/>
      <c r="DA861"/>
      <c r="DB861"/>
      <c r="DC861"/>
      <c r="DD861"/>
      <c r="DE861"/>
      <c r="DF861"/>
      <c r="DG861"/>
      <c r="DH861"/>
      <c r="DI861"/>
      <c r="DJ861"/>
      <c r="DK861"/>
      <c r="DL861"/>
      <c r="DM861"/>
      <c r="DN861"/>
      <c r="DO861"/>
      <c r="DP861"/>
      <c r="DQ861"/>
      <c r="DR861"/>
      <c r="DS861"/>
      <c r="DT861"/>
      <c r="DU861"/>
      <c r="DV861"/>
      <c r="DW861"/>
      <c r="DX861"/>
      <c r="DY861"/>
      <c r="DZ861"/>
      <c r="EA861"/>
      <c r="EB861"/>
      <c r="EC861"/>
      <c r="ED861"/>
      <c r="EE861"/>
      <c r="EF861"/>
      <c r="EG861"/>
      <c r="EH861"/>
      <c r="EI861"/>
      <c r="EJ861"/>
      <c r="EK861"/>
      <c r="EL861"/>
      <c r="EM861"/>
      <c r="EN861"/>
      <c r="EO861"/>
      <c r="EP861"/>
      <c r="EQ861"/>
      <c r="ER861"/>
      <c r="ES861"/>
      <c r="ET861"/>
      <c r="EU861"/>
      <c r="EV861"/>
      <c r="EW861"/>
      <c r="EX861"/>
      <c r="EY861"/>
      <c r="EZ861"/>
      <c r="FA861"/>
      <c r="FB861"/>
      <c r="FC861"/>
      <c r="FD861"/>
      <c r="FE861"/>
      <c r="FF861"/>
      <c r="FG861"/>
      <c r="FH861"/>
      <c r="FI861"/>
      <c r="FJ861"/>
      <c r="FK861"/>
      <c r="FL861"/>
      <c r="FM861"/>
      <c r="FN861"/>
      <c r="FO861"/>
      <c r="FP861"/>
      <c r="FQ861"/>
      <c r="FR861"/>
      <c r="FS861"/>
      <c r="FT861"/>
      <c r="FU861"/>
      <c r="FV861"/>
      <c r="FW861"/>
      <c r="FX861"/>
      <c r="FY861"/>
      <c r="FZ861"/>
      <c r="GA861"/>
      <c r="GB861"/>
      <c r="GC861"/>
      <c r="GD861"/>
      <c r="GE861"/>
      <c r="GF861"/>
      <c r="GG861"/>
      <c r="GH861"/>
      <c r="GI861"/>
      <c r="GJ861"/>
      <c r="GK861"/>
      <c r="GL861"/>
      <c r="GM861"/>
      <c r="GN861"/>
      <c r="GO861"/>
      <c r="GP861"/>
      <c r="GQ861"/>
      <c r="GR861"/>
      <c r="GS861"/>
      <c r="GT861"/>
      <c r="GU861"/>
      <c r="GV861"/>
      <c r="GW861"/>
      <c r="GX861"/>
      <c r="GY861"/>
      <c r="GZ861"/>
      <c r="HA861"/>
      <c r="HB861"/>
      <c r="HC861"/>
      <c r="HD861"/>
      <c r="HE861"/>
      <c r="HF861"/>
      <c r="HG861"/>
      <c r="HH861"/>
      <c r="HI861"/>
      <c r="HJ861"/>
      <c r="HK861"/>
      <c r="HL861"/>
      <c r="HM861"/>
      <c r="HN861"/>
      <c r="HO861"/>
      <c r="HP861"/>
      <c r="HQ861"/>
      <c r="HR861"/>
      <c r="HS861"/>
      <c r="HT861"/>
      <c r="HU861"/>
      <c r="HV861"/>
      <c r="HW861"/>
      <c r="HX861"/>
      <c r="HY861"/>
      <c r="HZ861"/>
      <c r="IA861"/>
      <c r="IB861"/>
      <c r="IC861"/>
      <c r="ID861"/>
      <c r="IE861"/>
      <c r="IF861"/>
      <c r="IG861"/>
      <c r="IH861"/>
      <c r="II861"/>
      <c r="IJ861"/>
      <c r="IK861"/>
      <c r="IL861"/>
      <c r="IM861"/>
      <c r="IN861"/>
      <c r="IO861"/>
      <c r="IP861"/>
      <c r="IQ861"/>
      <c r="IR861"/>
      <c r="IS861"/>
      <c r="IT861"/>
      <c r="IU861"/>
      <c r="IV861"/>
    </row>
    <row r="862" spans="1:256" ht="24.9" customHeight="1" thickTop="1" thickBot="1" x14ac:dyDescent="0.3">
      <c r="A862" s="392" t="s">
        <v>2497</v>
      </c>
      <c r="B862" s="427"/>
      <c r="C862" s="427"/>
      <c r="D862" s="427"/>
      <c r="E862" s="427"/>
      <c r="F862" s="427"/>
      <c r="G862" s="427"/>
      <c r="H862" s="427"/>
      <c r="I862" s="427"/>
      <c r="J862" s="427"/>
      <c r="K862" s="427"/>
      <c r="L862" s="427"/>
      <c r="M862" s="427"/>
      <c r="N862" s="427"/>
      <c r="O862" s="427"/>
      <c r="P862" s="427"/>
      <c r="Q862" s="427"/>
      <c r="R862" s="427"/>
      <c r="S862" s="427"/>
      <c r="T862" s="427"/>
      <c r="U862" s="427"/>
      <c r="V862" s="427"/>
      <c r="W862" s="427"/>
      <c r="X862" s="427"/>
      <c r="Y862" s="427"/>
      <c r="Z862" s="427"/>
      <c r="AA862" s="427"/>
      <c r="AB862" s="427"/>
      <c r="AC862" s="428"/>
      <c r="AD862" s="310">
        <f>'Art. 123'!AF821</f>
        <v>3</v>
      </c>
      <c r="AE862" s="94" t="str">
        <f t="shared" si="203"/>
        <v>No aplica</v>
      </c>
      <c r="AF862">
        <f t="shared" si="204"/>
        <v>1.5</v>
      </c>
      <c r="AG862" s="92" t="str">
        <f t="shared" si="205"/>
        <v>No aplica</v>
      </c>
      <c r="AH862" s="95" t="e">
        <f t="shared" si="206"/>
        <v>#VALUE!</v>
      </c>
      <c r="AI862" s="96" t="str">
        <f t="shared" si="207"/>
        <v>No aplica</v>
      </c>
      <c r="AJ862" s="96" t="e">
        <f t="shared" si="208"/>
        <v>#VALUE!</v>
      </c>
      <c r="AK862" s="96" t="e">
        <f t="shared" si="209"/>
        <v>#VALUE!</v>
      </c>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c r="BY862"/>
      <c r="BZ862"/>
      <c r="CA862"/>
      <c r="CB862"/>
      <c r="CC862"/>
      <c r="CD862"/>
      <c r="CE862"/>
      <c r="CF862"/>
      <c r="CG862"/>
      <c r="CH862"/>
      <c r="CI862"/>
      <c r="CJ862"/>
      <c r="CK862"/>
      <c r="CL862"/>
      <c r="CM862"/>
      <c r="CN862"/>
      <c r="CO862"/>
      <c r="CP862"/>
      <c r="CQ862"/>
      <c r="CR862"/>
      <c r="CS862"/>
      <c r="CT862"/>
      <c r="CU862"/>
      <c r="CV862"/>
      <c r="CW862"/>
      <c r="CX862"/>
      <c r="CY862"/>
      <c r="CZ862"/>
      <c r="DA862"/>
      <c r="DB862"/>
      <c r="DC862"/>
      <c r="DD862"/>
      <c r="DE862"/>
      <c r="DF862"/>
      <c r="DG862"/>
      <c r="DH862"/>
      <c r="DI862"/>
      <c r="DJ862"/>
      <c r="DK862"/>
      <c r="DL862"/>
      <c r="DM862"/>
      <c r="DN862"/>
      <c r="DO862"/>
      <c r="DP862"/>
      <c r="DQ862"/>
      <c r="DR862"/>
      <c r="DS862"/>
      <c r="DT862"/>
      <c r="DU862"/>
      <c r="DV862"/>
      <c r="DW862"/>
      <c r="DX862"/>
      <c r="DY862"/>
      <c r="DZ862"/>
      <c r="EA862"/>
      <c r="EB862"/>
      <c r="EC862"/>
      <c r="ED862"/>
      <c r="EE862"/>
      <c r="EF862"/>
      <c r="EG862"/>
      <c r="EH862"/>
      <c r="EI862"/>
      <c r="EJ862"/>
      <c r="EK862"/>
      <c r="EL862"/>
      <c r="EM862"/>
      <c r="EN862"/>
      <c r="EO862"/>
      <c r="EP862"/>
      <c r="EQ862"/>
      <c r="ER862"/>
      <c r="ES862"/>
      <c r="ET862"/>
      <c r="EU862"/>
      <c r="EV862"/>
      <c r="EW862"/>
      <c r="EX862"/>
      <c r="EY862"/>
      <c r="EZ862"/>
      <c r="FA862"/>
      <c r="FB862"/>
      <c r="FC862"/>
      <c r="FD862"/>
      <c r="FE862"/>
      <c r="FF862"/>
      <c r="FG862"/>
      <c r="FH862"/>
      <c r="FI862"/>
      <c r="FJ862"/>
      <c r="FK862"/>
      <c r="FL862"/>
      <c r="FM862"/>
      <c r="FN862"/>
      <c r="FO862"/>
      <c r="FP862"/>
      <c r="FQ862"/>
      <c r="FR862"/>
      <c r="FS862"/>
      <c r="FT862"/>
      <c r="FU862"/>
      <c r="FV862"/>
      <c r="FW862"/>
      <c r="FX862"/>
      <c r="FY862"/>
      <c r="FZ862"/>
      <c r="GA862"/>
      <c r="GB862"/>
      <c r="GC862"/>
      <c r="GD862"/>
      <c r="GE862"/>
      <c r="GF862"/>
      <c r="GG862"/>
      <c r="GH862"/>
      <c r="GI862"/>
      <c r="GJ862"/>
      <c r="GK862"/>
      <c r="GL862"/>
      <c r="GM862"/>
      <c r="GN862"/>
      <c r="GO862"/>
      <c r="GP862"/>
      <c r="GQ862"/>
      <c r="GR862"/>
      <c r="GS862"/>
      <c r="GT862"/>
      <c r="GU862"/>
      <c r="GV862"/>
      <c r="GW862"/>
      <c r="GX862"/>
      <c r="GY862"/>
      <c r="GZ862"/>
      <c r="HA862"/>
      <c r="HB862"/>
      <c r="HC862"/>
      <c r="HD862"/>
      <c r="HE862"/>
      <c r="HF862"/>
      <c r="HG862"/>
      <c r="HH862"/>
      <c r="HI862"/>
      <c r="HJ862"/>
      <c r="HK862"/>
      <c r="HL862"/>
      <c r="HM862"/>
      <c r="HN862"/>
      <c r="HO862"/>
      <c r="HP862"/>
      <c r="HQ862"/>
      <c r="HR862"/>
      <c r="HS862"/>
      <c r="HT862"/>
      <c r="HU862"/>
      <c r="HV862"/>
      <c r="HW862"/>
      <c r="HX862"/>
      <c r="HY862"/>
      <c r="HZ862"/>
      <c r="IA862"/>
      <c r="IB862"/>
      <c r="IC862"/>
      <c r="ID862"/>
      <c r="IE862"/>
      <c r="IF862"/>
      <c r="IG862"/>
      <c r="IH862"/>
      <c r="II862"/>
      <c r="IJ862"/>
      <c r="IK862"/>
      <c r="IL862"/>
      <c r="IM862"/>
      <c r="IN862"/>
      <c r="IO862"/>
      <c r="IP862"/>
      <c r="IQ862"/>
      <c r="IR862"/>
      <c r="IS862"/>
      <c r="IT862"/>
      <c r="IU862"/>
      <c r="IV862"/>
    </row>
    <row r="863" spans="1:256" ht="24.9" customHeight="1" thickTop="1" thickBot="1" x14ac:dyDescent="0.3">
      <c r="A863" s="392" t="s">
        <v>2301</v>
      </c>
      <c r="B863" s="427"/>
      <c r="C863" s="427"/>
      <c r="D863" s="427"/>
      <c r="E863" s="427"/>
      <c r="F863" s="427"/>
      <c r="G863" s="427"/>
      <c r="H863" s="427"/>
      <c r="I863" s="427"/>
      <c r="J863" s="427"/>
      <c r="K863" s="427"/>
      <c r="L863" s="427"/>
      <c r="M863" s="427"/>
      <c r="N863" s="427"/>
      <c r="O863" s="427"/>
      <c r="P863" s="427"/>
      <c r="Q863" s="427"/>
      <c r="R863" s="427"/>
      <c r="S863" s="427"/>
      <c r="T863" s="427"/>
      <c r="U863" s="427"/>
      <c r="V863" s="427"/>
      <c r="W863" s="427"/>
      <c r="X863" s="427"/>
      <c r="Y863" s="427"/>
      <c r="Z863" s="427"/>
      <c r="AA863" s="427"/>
      <c r="AB863" s="427"/>
      <c r="AC863" s="428"/>
      <c r="AD863" s="310">
        <f>'Art. 123'!AF822</f>
        <v>3</v>
      </c>
      <c r="AE863" s="94" t="str">
        <f t="shared" si="203"/>
        <v>No aplica</v>
      </c>
      <c r="AF863">
        <f t="shared" si="204"/>
        <v>1.5</v>
      </c>
      <c r="AG863" s="92" t="str">
        <f t="shared" si="205"/>
        <v>No aplica</v>
      </c>
      <c r="AH863" s="95" t="e">
        <f t="shared" si="206"/>
        <v>#VALUE!</v>
      </c>
      <c r="AI863" s="96" t="str">
        <f t="shared" si="207"/>
        <v>No aplica</v>
      </c>
      <c r="AJ863" s="96" t="e">
        <f t="shared" si="208"/>
        <v>#VALUE!</v>
      </c>
      <c r="AK863" s="96" t="e">
        <f t="shared" si="209"/>
        <v>#VALUE!</v>
      </c>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c r="BY863"/>
      <c r="BZ863"/>
      <c r="CA863"/>
      <c r="CB863"/>
      <c r="CC863"/>
      <c r="CD863"/>
      <c r="CE863"/>
      <c r="CF863"/>
      <c r="CG863"/>
      <c r="CH863"/>
      <c r="CI863"/>
      <c r="CJ863"/>
      <c r="CK863"/>
      <c r="CL863"/>
      <c r="CM863"/>
      <c r="CN863"/>
      <c r="CO863"/>
      <c r="CP863"/>
      <c r="CQ863"/>
      <c r="CR863"/>
      <c r="CS863"/>
      <c r="CT863"/>
      <c r="CU863"/>
      <c r="CV863"/>
      <c r="CW863"/>
      <c r="CX863"/>
      <c r="CY863"/>
      <c r="CZ863"/>
      <c r="DA863"/>
      <c r="DB863"/>
      <c r="DC863"/>
      <c r="DD863"/>
      <c r="DE863"/>
      <c r="DF863"/>
      <c r="DG863"/>
      <c r="DH863"/>
      <c r="DI863"/>
      <c r="DJ863"/>
      <c r="DK863"/>
      <c r="DL863"/>
      <c r="DM863"/>
      <c r="DN863"/>
      <c r="DO863"/>
      <c r="DP863"/>
      <c r="DQ863"/>
      <c r="DR863"/>
      <c r="DS863"/>
      <c r="DT863"/>
      <c r="DU863"/>
      <c r="DV863"/>
      <c r="DW863"/>
      <c r="DX863"/>
      <c r="DY863"/>
      <c r="DZ863"/>
      <c r="EA863"/>
      <c r="EB863"/>
      <c r="EC863"/>
      <c r="ED863"/>
      <c r="EE863"/>
      <c r="EF863"/>
      <c r="EG863"/>
      <c r="EH863"/>
      <c r="EI863"/>
      <c r="EJ863"/>
      <c r="EK863"/>
      <c r="EL863"/>
      <c r="EM863"/>
      <c r="EN863"/>
      <c r="EO863"/>
      <c r="EP863"/>
      <c r="EQ863"/>
      <c r="ER863"/>
      <c r="ES863"/>
      <c r="ET863"/>
      <c r="EU863"/>
      <c r="EV863"/>
      <c r="EW863"/>
      <c r="EX863"/>
      <c r="EY863"/>
      <c r="EZ863"/>
      <c r="FA863"/>
      <c r="FB863"/>
      <c r="FC863"/>
      <c r="FD863"/>
      <c r="FE863"/>
      <c r="FF863"/>
      <c r="FG863"/>
      <c r="FH863"/>
      <c r="FI863"/>
      <c r="FJ863"/>
      <c r="FK863"/>
      <c r="FL863"/>
      <c r="FM863"/>
      <c r="FN863"/>
      <c r="FO863"/>
      <c r="FP863"/>
      <c r="FQ863"/>
      <c r="FR863"/>
      <c r="FS863"/>
      <c r="FT863"/>
      <c r="FU863"/>
      <c r="FV863"/>
      <c r="FW863"/>
      <c r="FX863"/>
      <c r="FY863"/>
      <c r="FZ863"/>
      <c r="GA863"/>
      <c r="GB863"/>
      <c r="GC863"/>
      <c r="GD863"/>
      <c r="GE863"/>
      <c r="GF863"/>
      <c r="GG863"/>
      <c r="GH863"/>
      <c r="GI863"/>
      <c r="GJ863"/>
      <c r="GK863"/>
      <c r="GL863"/>
      <c r="GM863"/>
      <c r="GN863"/>
      <c r="GO863"/>
      <c r="GP863"/>
      <c r="GQ863"/>
      <c r="GR863"/>
      <c r="GS863"/>
      <c r="GT863"/>
      <c r="GU863"/>
      <c r="GV863"/>
      <c r="GW863"/>
      <c r="GX863"/>
      <c r="GY863"/>
      <c r="GZ863"/>
      <c r="HA863"/>
      <c r="HB863"/>
      <c r="HC863"/>
      <c r="HD863"/>
      <c r="HE863"/>
      <c r="HF863"/>
      <c r="HG863"/>
      <c r="HH863"/>
      <c r="HI863"/>
      <c r="HJ863"/>
      <c r="HK863"/>
      <c r="HL863"/>
      <c r="HM863"/>
      <c r="HN863"/>
      <c r="HO863"/>
      <c r="HP863"/>
      <c r="HQ863"/>
      <c r="HR863"/>
      <c r="HS863"/>
      <c r="HT863"/>
      <c r="HU863"/>
      <c r="HV863"/>
      <c r="HW863"/>
      <c r="HX863"/>
      <c r="HY863"/>
      <c r="HZ863"/>
      <c r="IA863"/>
      <c r="IB863"/>
      <c r="IC863"/>
      <c r="ID863"/>
      <c r="IE863"/>
      <c r="IF863"/>
      <c r="IG863"/>
      <c r="IH863"/>
      <c r="II863"/>
      <c r="IJ863"/>
      <c r="IK863"/>
      <c r="IL863"/>
      <c r="IM863"/>
      <c r="IN863"/>
      <c r="IO863"/>
      <c r="IP863"/>
      <c r="IQ863"/>
      <c r="IR863"/>
      <c r="IS863"/>
      <c r="IT863"/>
      <c r="IU863"/>
      <c r="IV863"/>
    </row>
    <row r="864" spans="1:256" ht="24.9" customHeight="1" thickTop="1" thickBot="1" x14ac:dyDescent="0.3">
      <c r="A864" s="434" t="s">
        <v>2511</v>
      </c>
      <c r="B864" s="435"/>
      <c r="C864" s="435"/>
      <c r="D864" s="435"/>
      <c r="E864" s="435"/>
      <c r="F864" s="435"/>
      <c r="G864" s="435"/>
      <c r="H864" s="435"/>
      <c r="I864" s="435"/>
      <c r="J864" s="435"/>
      <c r="K864" s="435"/>
      <c r="L864" s="435"/>
      <c r="M864" s="435"/>
      <c r="N864" s="435"/>
      <c r="O864" s="435"/>
      <c r="P864" s="435"/>
      <c r="Q864" s="435"/>
      <c r="R864" s="435"/>
      <c r="S864" s="435"/>
      <c r="T864" s="435"/>
      <c r="U864" s="435"/>
      <c r="V864" s="435"/>
      <c r="W864" s="435"/>
      <c r="X864" s="435"/>
      <c r="Y864" s="435"/>
      <c r="Z864" s="435"/>
      <c r="AA864" s="435"/>
      <c r="AB864" s="435"/>
      <c r="AC864" s="436"/>
      <c r="AD864" s="310">
        <f>'Art. 123'!AF823</f>
        <v>3</v>
      </c>
      <c r="AE864" s="94" t="str">
        <f t="shared" si="203"/>
        <v>No aplica</v>
      </c>
      <c r="AF864">
        <f t="shared" si="204"/>
        <v>1.5</v>
      </c>
      <c r="AG864" s="92" t="str">
        <f t="shared" si="205"/>
        <v>No aplica</v>
      </c>
      <c r="AH864" s="95" t="e">
        <f t="shared" si="206"/>
        <v>#VALUE!</v>
      </c>
      <c r="AI864" s="96" t="str">
        <f t="shared" si="207"/>
        <v>No aplica</v>
      </c>
      <c r="AJ864" s="96" t="e">
        <f t="shared" si="208"/>
        <v>#VALUE!</v>
      </c>
      <c r="AK864" s="96" t="e">
        <f t="shared" si="209"/>
        <v>#VALUE!</v>
      </c>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c r="BY864"/>
      <c r="BZ864"/>
      <c r="CA864"/>
      <c r="CB864"/>
      <c r="CC864"/>
      <c r="CD864"/>
      <c r="CE864"/>
      <c r="CF864"/>
      <c r="CG864"/>
      <c r="CH864"/>
      <c r="CI864"/>
      <c r="CJ864"/>
      <c r="CK864"/>
      <c r="CL864"/>
      <c r="CM864"/>
      <c r="CN864"/>
      <c r="CO864"/>
      <c r="CP864"/>
      <c r="CQ864"/>
      <c r="CR864"/>
      <c r="CS864"/>
      <c r="CT864"/>
      <c r="CU864"/>
      <c r="CV864"/>
      <c r="CW864"/>
      <c r="CX864"/>
      <c r="CY864"/>
      <c r="CZ864"/>
      <c r="DA864"/>
      <c r="DB864"/>
      <c r="DC864"/>
      <c r="DD864"/>
      <c r="DE864"/>
      <c r="DF864"/>
      <c r="DG864"/>
      <c r="DH864"/>
      <c r="DI864"/>
      <c r="DJ864"/>
      <c r="DK864"/>
      <c r="DL864"/>
      <c r="DM864"/>
      <c r="DN864"/>
      <c r="DO864"/>
      <c r="DP864"/>
      <c r="DQ864"/>
      <c r="DR864"/>
      <c r="DS864"/>
      <c r="DT864"/>
      <c r="DU864"/>
      <c r="DV864"/>
      <c r="DW864"/>
      <c r="DX864"/>
      <c r="DY864"/>
      <c r="DZ864"/>
      <c r="EA864"/>
      <c r="EB864"/>
      <c r="EC864"/>
      <c r="ED864"/>
      <c r="EE864"/>
      <c r="EF864"/>
      <c r="EG864"/>
      <c r="EH864"/>
      <c r="EI864"/>
      <c r="EJ864"/>
      <c r="EK864"/>
      <c r="EL864"/>
      <c r="EM864"/>
      <c r="EN864"/>
      <c r="EO864"/>
      <c r="EP864"/>
      <c r="EQ864"/>
      <c r="ER864"/>
      <c r="ES864"/>
      <c r="ET864"/>
      <c r="EU864"/>
      <c r="EV864"/>
      <c r="EW864"/>
      <c r="EX864"/>
      <c r="EY864"/>
      <c r="EZ864"/>
      <c r="FA864"/>
      <c r="FB864"/>
      <c r="FC864"/>
      <c r="FD864"/>
      <c r="FE864"/>
      <c r="FF864"/>
      <c r="FG864"/>
      <c r="FH864"/>
      <c r="FI864"/>
      <c r="FJ864"/>
      <c r="FK864"/>
      <c r="FL864"/>
      <c r="FM864"/>
      <c r="FN864"/>
      <c r="FO864"/>
      <c r="FP864"/>
      <c r="FQ864"/>
      <c r="FR864"/>
      <c r="FS864"/>
      <c r="FT864"/>
      <c r="FU864"/>
      <c r="FV864"/>
      <c r="FW864"/>
      <c r="FX864"/>
      <c r="FY864"/>
      <c r="FZ864"/>
      <c r="GA864"/>
      <c r="GB864"/>
      <c r="GC864"/>
      <c r="GD864"/>
      <c r="GE864"/>
      <c r="GF864"/>
      <c r="GG864"/>
      <c r="GH864"/>
      <c r="GI864"/>
      <c r="GJ864"/>
      <c r="GK864"/>
      <c r="GL864"/>
      <c r="GM864"/>
      <c r="GN864"/>
      <c r="GO864"/>
      <c r="GP864"/>
      <c r="GQ864"/>
      <c r="GR864"/>
      <c r="GS864"/>
      <c r="GT864"/>
      <c r="GU864"/>
      <c r="GV864"/>
      <c r="GW864"/>
      <c r="GX864"/>
      <c r="GY864"/>
      <c r="GZ864"/>
      <c r="HA864"/>
      <c r="HB864"/>
      <c r="HC864"/>
      <c r="HD864"/>
      <c r="HE864"/>
      <c r="HF864"/>
      <c r="HG864"/>
      <c r="HH864"/>
      <c r="HI864"/>
      <c r="HJ864"/>
      <c r="HK864"/>
      <c r="HL864"/>
      <c r="HM864"/>
      <c r="HN864"/>
      <c r="HO864"/>
      <c r="HP864"/>
      <c r="HQ864"/>
      <c r="HR864"/>
      <c r="HS864"/>
      <c r="HT864"/>
      <c r="HU864"/>
      <c r="HV864"/>
      <c r="HW864"/>
      <c r="HX864"/>
      <c r="HY864"/>
      <c r="HZ864"/>
      <c r="IA864"/>
      <c r="IB864"/>
      <c r="IC864"/>
      <c r="ID864"/>
      <c r="IE864"/>
      <c r="IF864"/>
      <c r="IG864"/>
      <c r="IH864"/>
      <c r="II864"/>
      <c r="IJ864"/>
      <c r="IK864"/>
      <c r="IL864"/>
      <c r="IM864"/>
      <c r="IN864"/>
      <c r="IO864"/>
      <c r="IP864"/>
      <c r="IQ864"/>
      <c r="IR864"/>
      <c r="IS864"/>
      <c r="IT864"/>
      <c r="IU864"/>
      <c r="IV864"/>
    </row>
    <row r="865" spans="1:256" ht="24.9" customHeight="1" thickTop="1" thickBot="1" x14ac:dyDescent="0.3">
      <c r="A865" s="434" t="s">
        <v>2512</v>
      </c>
      <c r="B865" s="435"/>
      <c r="C865" s="435"/>
      <c r="D865" s="435"/>
      <c r="E865" s="435"/>
      <c r="F865" s="435"/>
      <c r="G865" s="435"/>
      <c r="H865" s="435"/>
      <c r="I865" s="435"/>
      <c r="J865" s="435"/>
      <c r="K865" s="435"/>
      <c r="L865" s="435"/>
      <c r="M865" s="435"/>
      <c r="N865" s="435"/>
      <c r="O865" s="435"/>
      <c r="P865" s="435"/>
      <c r="Q865" s="435"/>
      <c r="R865" s="435"/>
      <c r="S865" s="435"/>
      <c r="T865" s="435"/>
      <c r="U865" s="435"/>
      <c r="V865" s="435"/>
      <c r="W865" s="435"/>
      <c r="X865" s="435"/>
      <c r="Y865" s="435"/>
      <c r="Z865" s="435"/>
      <c r="AA865" s="435"/>
      <c r="AB865" s="435"/>
      <c r="AC865" s="436"/>
      <c r="AD865" s="310">
        <f>'Art. 123'!AF824</f>
        <v>3</v>
      </c>
      <c r="AE865" s="94" t="str">
        <f t="shared" si="203"/>
        <v>No aplica</v>
      </c>
      <c r="AF865">
        <f t="shared" si="204"/>
        <v>1.5</v>
      </c>
      <c r="AG865" s="92" t="str">
        <f t="shared" si="205"/>
        <v>No aplica</v>
      </c>
      <c r="AH865" s="95" t="e">
        <f t="shared" si="206"/>
        <v>#VALUE!</v>
      </c>
      <c r="AI865" s="96" t="str">
        <f t="shared" si="207"/>
        <v>No aplica</v>
      </c>
      <c r="AJ865" s="96" t="e">
        <f t="shared" si="208"/>
        <v>#VALUE!</v>
      </c>
      <c r="AK865" s="96" t="e">
        <f t="shared" si="209"/>
        <v>#VALUE!</v>
      </c>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c r="BY865"/>
      <c r="BZ865"/>
      <c r="CA865"/>
      <c r="CB865"/>
      <c r="CC865"/>
      <c r="CD865"/>
      <c r="CE865"/>
      <c r="CF865"/>
      <c r="CG865"/>
      <c r="CH865"/>
      <c r="CI865"/>
      <c r="CJ865"/>
      <c r="CK865"/>
      <c r="CL865"/>
      <c r="CM865"/>
      <c r="CN865"/>
      <c r="CO865"/>
      <c r="CP865"/>
      <c r="CQ865"/>
      <c r="CR865"/>
      <c r="CS865"/>
      <c r="CT865"/>
      <c r="CU865"/>
      <c r="CV865"/>
      <c r="CW865"/>
      <c r="CX865"/>
      <c r="CY865"/>
      <c r="CZ865"/>
      <c r="DA865"/>
      <c r="DB865"/>
      <c r="DC865"/>
      <c r="DD865"/>
      <c r="DE865"/>
      <c r="DF865"/>
      <c r="DG865"/>
      <c r="DH865"/>
      <c r="DI865"/>
      <c r="DJ865"/>
      <c r="DK865"/>
      <c r="DL865"/>
      <c r="DM865"/>
      <c r="DN865"/>
      <c r="DO865"/>
      <c r="DP865"/>
      <c r="DQ865"/>
      <c r="DR865"/>
      <c r="DS865"/>
      <c r="DT865"/>
      <c r="DU865"/>
      <c r="DV865"/>
      <c r="DW865"/>
      <c r="DX865"/>
      <c r="DY865"/>
      <c r="DZ865"/>
      <c r="EA865"/>
      <c r="EB865"/>
      <c r="EC865"/>
      <c r="ED865"/>
      <c r="EE865"/>
      <c r="EF865"/>
      <c r="EG865"/>
      <c r="EH865"/>
      <c r="EI865"/>
      <c r="EJ865"/>
      <c r="EK865"/>
      <c r="EL865"/>
      <c r="EM865"/>
      <c r="EN865"/>
      <c r="EO865"/>
      <c r="EP865"/>
      <c r="EQ865"/>
      <c r="ER865"/>
      <c r="ES865"/>
      <c r="ET865"/>
      <c r="EU865"/>
      <c r="EV865"/>
      <c r="EW865"/>
      <c r="EX865"/>
      <c r="EY865"/>
      <c r="EZ865"/>
      <c r="FA865"/>
      <c r="FB865"/>
      <c r="FC865"/>
      <c r="FD865"/>
      <c r="FE865"/>
      <c r="FF865"/>
      <c r="FG865"/>
      <c r="FH865"/>
      <c r="FI865"/>
      <c r="FJ865"/>
      <c r="FK865"/>
      <c r="FL865"/>
      <c r="FM865"/>
      <c r="FN865"/>
      <c r="FO865"/>
      <c r="FP865"/>
      <c r="FQ865"/>
      <c r="FR865"/>
      <c r="FS865"/>
      <c r="FT865"/>
      <c r="FU865"/>
      <c r="FV865"/>
      <c r="FW865"/>
      <c r="FX865"/>
      <c r="FY865"/>
      <c r="FZ865"/>
      <c r="GA865"/>
      <c r="GB865"/>
      <c r="GC865"/>
      <c r="GD865"/>
      <c r="GE865"/>
      <c r="GF865"/>
      <c r="GG865"/>
      <c r="GH865"/>
      <c r="GI865"/>
      <c r="GJ865"/>
      <c r="GK865"/>
      <c r="GL865"/>
      <c r="GM865"/>
      <c r="GN865"/>
      <c r="GO865"/>
      <c r="GP865"/>
      <c r="GQ865"/>
      <c r="GR865"/>
      <c r="GS865"/>
      <c r="GT865"/>
      <c r="GU865"/>
      <c r="GV865"/>
      <c r="GW865"/>
      <c r="GX865"/>
      <c r="GY865"/>
      <c r="GZ865"/>
      <c r="HA865"/>
      <c r="HB865"/>
      <c r="HC865"/>
      <c r="HD865"/>
      <c r="HE865"/>
      <c r="HF865"/>
      <c r="HG865"/>
      <c r="HH865"/>
      <c r="HI865"/>
      <c r="HJ865"/>
      <c r="HK865"/>
      <c r="HL865"/>
      <c r="HM865"/>
      <c r="HN865"/>
      <c r="HO865"/>
      <c r="HP865"/>
      <c r="HQ865"/>
      <c r="HR865"/>
      <c r="HS865"/>
      <c r="HT865"/>
      <c r="HU865"/>
      <c r="HV865"/>
      <c r="HW865"/>
      <c r="HX865"/>
      <c r="HY865"/>
      <c r="HZ865"/>
      <c r="IA865"/>
      <c r="IB865"/>
      <c r="IC865"/>
      <c r="ID865"/>
      <c r="IE865"/>
      <c r="IF865"/>
      <c r="IG865"/>
      <c r="IH865"/>
      <c r="II865"/>
      <c r="IJ865"/>
      <c r="IK865"/>
      <c r="IL865"/>
      <c r="IM865"/>
      <c r="IN865"/>
      <c r="IO865"/>
      <c r="IP865"/>
      <c r="IQ865"/>
      <c r="IR865"/>
      <c r="IS865"/>
      <c r="IT865"/>
      <c r="IU865"/>
      <c r="IV865"/>
    </row>
    <row r="866" spans="1:256" ht="24.9" customHeight="1" thickTop="1" thickBot="1" x14ac:dyDescent="0.3">
      <c r="A866" s="392" t="s">
        <v>2513</v>
      </c>
      <c r="B866" s="427"/>
      <c r="C866" s="427"/>
      <c r="D866" s="427"/>
      <c r="E866" s="427"/>
      <c r="F866" s="427"/>
      <c r="G866" s="427"/>
      <c r="H866" s="427"/>
      <c r="I866" s="427"/>
      <c r="J866" s="427"/>
      <c r="K866" s="427"/>
      <c r="L866" s="427"/>
      <c r="M866" s="427"/>
      <c r="N866" s="427"/>
      <c r="O866" s="427"/>
      <c r="P866" s="427"/>
      <c r="Q866" s="427"/>
      <c r="R866" s="427"/>
      <c r="S866" s="427"/>
      <c r="T866" s="427"/>
      <c r="U866" s="427"/>
      <c r="V866" s="427"/>
      <c r="W866" s="427"/>
      <c r="X866" s="427"/>
      <c r="Y866" s="427"/>
      <c r="Z866" s="427"/>
      <c r="AA866" s="427"/>
      <c r="AB866" s="427"/>
      <c r="AC866" s="428"/>
      <c r="AD866" s="310">
        <f>'Art. 123'!AF825</f>
        <v>3</v>
      </c>
      <c r="AE866" s="94" t="str">
        <f t="shared" si="203"/>
        <v>No aplica</v>
      </c>
      <c r="AF866">
        <f t="shared" si="204"/>
        <v>1.5</v>
      </c>
      <c r="AG866" s="92" t="str">
        <f t="shared" si="205"/>
        <v>No aplica</v>
      </c>
      <c r="AH866" s="95" t="e">
        <f t="shared" si="206"/>
        <v>#VALUE!</v>
      </c>
      <c r="AI866" s="96" t="str">
        <f t="shared" si="207"/>
        <v>No aplica</v>
      </c>
      <c r="AJ866" s="96" t="e">
        <f t="shared" si="208"/>
        <v>#VALUE!</v>
      </c>
      <c r="AK866" s="96" t="e">
        <f t="shared" si="209"/>
        <v>#VALUE!</v>
      </c>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c r="BY866"/>
      <c r="BZ866"/>
      <c r="CA866"/>
      <c r="CB866"/>
      <c r="CC866"/>
      <c r="CD866"/>
      <c r="CE866"/>
      <c r="CF866"/>
      <c r="CG866"/>
      <c r="CH866"/>
      <c r="CI866"/>
      <c r="CJ866"/>
      <c r="CK866"/>
      <c r="CL866"/>
      <c r="CM866"/>
      <c r="CN866"/>
      <c r="CO866"/>
      <c r="CP866"/>
      <c r="CQ866"/>
      <c r="CR866"/>
      <c r="CS866"/>
      <c r="CT866"/>
      <c r="CU866"/>
      <c r="CV866"/>
      <c r="CW866"/>
      <c r="CX866"/>
      <c r="CY866"/>
      <c r="CZ866"/>
      <c r="DA866"/>
      <c r="DB866"/>
      <c r="DC866"/>
      <c r="DD866"/>
      <c r="DE866"/>
      <c r="DF866"/>
      <c r="DG866"/>
      <c r="DH866"/>
      <c r="DI866"/>
      <c r="DJ866"/>
      <c r="DK866"/>
      <c r="DL866"/>
      <c r="DM866"/>
      <c r="DN866"/>
      <c r="DO866"/>
      <c r="DP866"/>
      <c r="DQ866"/>
      <c r="DR866"/>
      <c r="DS866"/>
      <c r="DT866"/>
      <c r="DU866"/>
      <c r="DV866"/>
      <c r="DW866"/>
      <c r="DX866"/>
      <c r="DY866"/>
      <c r="DZ866"/>
      <c r="EA866"/>
      <c r="EB866"/>
      <c r="EC866"/>
      <c r="ED866"/>
      <c r="EE866"/>
      <c r="EF866"/>
      <c r="EG866"/>
      <c r="EH866"/>
      <c r="EI866"/>
      <c r="EJ866"/>
      <c r="EK866"/>
      <c r="EL866"/>
      <c r="EM866"/>
      <c r="EN866"/>
      <c r="EO866"/>
      <c r="EP866"/>
      <c r="EQ866"/>
      <c r="ER866"/>
      <c r="ES866"/>
      <c r="ET866"/>
      <c r="EU866"/>
      <c r="EV866"/>
      <c r="EW866"/>
      <c r="EX866"/>
      <c r="EY866"/>
      <c r="EZ866"/>
      <c r="FA866"/>
      <c r="FB866"/>
      <c r="FC866"/>
      <c r="FD866"/>
      <c r="FE866"/>
      <c r="FF866"/>
      <c r="FG866"/>
      <c r="FH866"/>
      <c r="FI866"/>
      <c r="FJ866"/>
      <c r="FK866"/>
      <c r="FL866"/>
      <c r="FM866"/>
      <c r="FN866"/>
      <c r="FO866"/>
      <c r="FP866"/>
      <c r="FQ866"/>
      <c r="FR866"/>
      <c r="FS866"/>
      <c r="FT866"/>
      <c r="FU866"/>
      <c r="FV866"/>
      <c r="FW866"/>
      <c r="FX866"/>
      <c r="FY866"/>
      <c r="FZ866"/>
      <c r="GA866"/>
      <c r="GB866"/>
      <c r="GC866"/>
      <c r="GD866"/>
      <c r="GE866"/>
      <c r="GF866"/>
      <c r="GG866"/>
      <c r="GH866"/>
      <c r="GI866"/>
      <c r="GJ866"/>
      <c r="GK866"/>
      <c r="GL866"/>
      <c r="GM866"/>
      <c r="GN866"/>
      <c r="GO866"/>
      <c r="GP866"/>
      <c r="GQ866"/>
      <c r="GR866"/>
      <c r="GS866"/>
      <c r="GT866"/>
      <c r="GU866"/>
      <c r="GV866"/>
      <c r="GW866"/>
      <c r="GX866"/>
      <c r="GY866"/>
      <c r="GZ866"/>
      <c r="HA866"/>
      <c r="HB866"/>
      <c r="HC866"/>
      <c r="HD866"/>
      <c r="HE866"/>
      <c r="HF866"/>
      <c r="HG866"/>
      <c r="HH866"/>
      <c r="HI866"/>
      <c r="HJ866"/>
      <c r="HK866"/>
      <c r="HL866"/>
      <c r="HM866"/>
      <c r="HN866"/>
      <c r="HO866"/>
      <c r="HP866"/>
      <c r="HQ866"/>
      <c r="HR866"/>
      <c r="HS866"/>
      <c r="HT866"/>
      <c r="HU866"/>
      <c r="HV866"/>
      <c r="HW866"/>
      <c r="HX866"/>
      <c r="HY866"/>
      <c r="HZ866"/>
      <c r="IA866"/>
      <c r="IB866"/>
      <c r="IC866"/>
      <c r="ID866"/>
      <c r="IE866"/>
      <c r="IF866"/>
      <c r="IG866"/>
      <c r="IH866"/>
      <c r="II866"/>
      <c r="IJ866"/>
      <c r="IK866"/>
      <c r="IL866"/>
      <c r="IM866"/>
      <c r="IN866"/>
      <c r="IO866"/>
      <c r="IP866"/>
      <c r="IQ866"/>
      <c r="IR866"/>
      <c r="IS866"/>
      <c r="IT866"/>
      <c r="IU866"/>
      <c r="IV866"/>
    </row>
    <row r="867" spans="1:256" ht="24.9" customHeight="1" thickTop="1" thickBot="1" x14ac:dyDescent="0.3">
      <c r="A867" s="392" t="s">
        <v>2514</v>
      </c>
      <c r="B867" s="427"/>
      <c r="C867" s="427"/>
      <c r="D867" s="427"/>
      <c r="E867" s="427"/>
      <c r="F867" s="427"/>
      <c r="G867" s="427"/>
      <c r="H867" s="427"/>
      <c r="I867" s="427"/>
      <c r="J867" s="427"/>
      <c r="K867" s="427"/>
      <c r="L867" s="427"/>
      <c r="M867" s="427"/>
      <c r="N867" s="427"/>
      <c r="O867" s="427"/>
      <c r="P867" s="427"/>
      <c r="Q867" s="427"/>
      <c r="R867" s="427"/>
      <c r="S867" s="427"/>
      <c r="T867" s="427"/>
      <c r="U867" s="427"/>
      <c r="V867" s="427"/>
      <c r="W867" s="427"/>
      <c r="X867" s="427"/>
      <c r="Y867" s="427"/>
      <c r="Z867" s="427"/>
      <c r="AA867" s="427"/>
      <c r="AB867" s="427"/>
      <c r="AC867" s="428"/>
      <c r="AD867" s="310">
        <f>'Art. 123'!AF826</f>
        <v>3</v>
      </c>
      <c r="AE867" s="94" t="str">
        <f t="shared" si="203"/>
        <v>No aplica</v>
      </c>
      <c r="AF867">
        <f t="shared" si="204"/>
        <v>1.5</v>
      </c>
      <c r="AG867" s="92" t="str">
        <f t="shared" si="205"/>
        <v>No aplica</v>
      </c>
      <c r="AH867" s="95" t="e">
        <f t="shared" si="206"/>
        <v>#VALUE!</v>
      </c>
      <c r="AI867" s="96" t="str">
        <f t="shared" si="207"/>
        <v>No aplica</v>
      </c>
      <c r="AJ867" s="96" t="e">
        <f t="shared" si="208"/>
        <v>#VALUE!</v>
      </c>
      <c r="AK867" s="96" t="e">
        <f t="shared" si="209"/>
        <v>#VALUE!</v>
      </c>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c r="BY867"/>
      <c r="BZ867"/>
      <c r="CA867"/>
      <c r="CB867"/>
      <c r="CC867"/>
      <c r="CD867"/>
      <c r="CE867"/>
      <c r="CF867"/>
      <c r="CG867"/>
      <c r="CH867"/>
      <c r="CI867"/>
      <c r="CJ867"/>
      <c r="CK867"/>
      <c r="CL867"/>
      <c r="CM867"/>
      <c r="CN867"/>
      <c r="CO867"/>
      <c r="CP867"/>
      <c r="CQ867"/>
      <c r="CR867"/>
      <c r="CS867"/>
      <c r="CT867"/>
      <c r="CU867"/>
      <c r="CV867"/>
      <c r="CW867"/>
      <c r="CX867"/>
      <c r="CY867"/>
      <c r="CZ867"/>
      <c r="DA867"/>
      <c r="DB867"/>
      <c r="DC867"/>
      <c r="DD867"/>
      <c r="DE867"/>
      <c r="DF867"/>
      <c r="DG867"/>
      <c r="DH867"/>
      <c r="DI867"/>
      <c r="DJ867"/>
      <c r="DK867"/>
      <c r="DL867"/>
      <c r="DM867"/>
      <c r="DN867"/>
      <c r="DO867"/>
      <c r="DP867"/>
      <c r="DQ867"/>
      <c r="DR867"/>
      <c r="DS867"/>
      <c r="DT867"/>
      <c r="DU867"/>
      <c r="DV867"/>
      <c r="DW867"/>
      <c r="DX867"/>
      <c r="DY867"/>
      <c r="DZ867"/>
      <c r="EA867"/>
      <c r="EB867"/>
      <c r="EC867"/>
      <c r="ED867"/>
      <c r="EE867"/>
      <c r="EF867"/>
      <c r="EG867"/>
      <c r="EH867"/>
      <c r="EI867"/>
      <c r="EJ867"/>
      <c r="EK867"/>
      <c r="EL867"/>
      <c r="EM867"/>
      <c r="EN867"/>
      <c r="EO867"/>
      <c r="EP867"/>
      <c r="EQ867"/>
      <c r="ER867"/>
      <c r="ES867"/>
      <c r="ET867"/>
      <c r="EU867"/>
      <c r="EV867"/>
      <c r="EW867"/>
      <c r="EX867"/>
      <c r="EY867"/>
      <c r="EZ867"/>
      <c r="FA867"/>
      <c r="FB867"/>
      <c r="FC867"/>
      <c r="FD867"/>
      <c r="FE867"/>
      <c r="FF867"/>
      <c r="FG867"/>
      <c r="FH867"/>
      <c r="FI867"/>
      <c r="FJ867"/>
      <c r="FK867"/>
      <c r="FL867"/>
      <c r="FM867"/>
      <c r="FN867"/>
      <c r="FO867"/>
      <c r="FP867"/>
      <c r="FQ867"/>
      <c r="FR867"/>
      <c r="FS867"/>
      <c r="FT867"/>
      <c r="FU867"/>
      <c r="FV867"/>
      <c r="FW867"/>
      <c r="FX867"/>
      <c r="FY867"/>
      <c r="FZ867"/>
      <c r="GA867"/>
      <c r="GB867"/>
      <c r="GC867"/>
      <c r="GD867"/>
      <c r="GE867"/>
      <c r="GF867"/>
      <c r="GG867"/>
      <c r="GH867"/>
      <c r="GI867"/>
      <c r="GJ867"/>
      <c r="GK867"/>
      <c r="GL867"/>
      <c r="GM867"/>
      <c r="GN867"/>
      <c r="GO867"/>
      <c r="GP867"/>
      <c r="GQ867"/>
      <c r="GR867"/>
      <c r="GS867"/>
      <c r="GT867"/>
      <c r="GU867"/>
      <c r="GV867"/>
      <c r="GW867"/>
      <c r="GX867"/>
      <c r="GY867"/>
      <c r="GZ867"/>
      <c r="HA867"/>
      <c r="HB867"/>
      <c r="HC867"/>
      <c r="HD867"/>
      <c r="HE867"/>
      <c r="HF867"/>
      <c r="HG867"/>
      <c r="HH867"/>
      <c r="HI867"/>
      <c r="HJ867"/>
      <c r="HK867"/>
      <c r="HL867"/>
      <c r="HM867"/>
      <c r="HN867"/>
      <c r="HO867"/>
      <c r="HP867"/>
      <c r="HQ867"/>
      <c r="HR867"/>
      <c r="HS867"/>
      <c r="HT867"/>
      <c r="HU867"/>
      <c r="HV867"/>
      <c r="HW867"/>
      <c r="HX867"/>
      <c r="HY867"/>
      <c r="HZ867"/>
      <c r="IA867"/>
      <c r="IB867"/>
      <c r="IC867"/>
      <c r="ID867"/>
      <c r="IE867"/>
      <c r="IF867"/>
      <c r="IG867"/>
      <c r="IH867"/>
      <c r="II867"/>
      <c r="IJ867"/>
      <c r="IK867"/>
      <c r="IL867"/>
      <c r="IM867"/>
      <c r="IN867"/>
      <c r="IO867"/>
      <c r="IP867"/>
      <c r="IQ867"/>
      <c r="IR867"/>
      <c r="IS867"/>
      <c r="IT867"/>
      <c r="IU867"/>
      <c r="IV867"/>
    </row>
    <row r="868" spans="1:256" ht="24.9" customHeight="1" thickTop="1" thickBot="1" x14ac:dyDescent="0.3">
      <c r="A868" s="392" t="s">
        <v>2515</v>
      </c>
      <c r="B868" s="427"/>
      <c r="C868" s="427"/>
      <c r="D868" s="427"/>
      <c r="E868" s="427"/>
      <c r="F868" s="427"/>
      <c r="G868" s="427"/>
      <c r="H868" s="427"/>
      <c r="I868" s="427"/>
      <c r="J868" s="427"/>
      <c r="K868" s="427"/>
      <c r="L868" s="427"/>
      <c r="M868" s="427"/>
      <c r="N868" s="427"/>
      <c r="O868" s="427"/>
      <c r="P868" s="427"/>
      <c r="Q868" s="427"/>
      <c r="R868" s="427"/>
      <c r="S868" s="427"/>
      <c r="T868" s="427"/>
      <c r="U868" s="427"/>
      <c r="V868" s="427"/>
      <c r="W868" s="427"/>
      <c r="X868" s="427"/>
      <c r="Y868" s="427"/>
      <c r="Z868" s="427"/>
      <c r="AA868" s="427"/>
      <c r="AB868" s="427"/>
      <c r="AC868" s="428"/>
      <c r="AD868" s="310">
        <f>'Art. 123'!AF827</f>
        <v>3</v>
      </c>
      <c r="AE868" s="94" t="str">
        <f t="shared" si="203"/>
        <v>No aplica</v>
      </c>
      <c r="AF868">
        <f t="shared" si="204"/>
        <v>1.5</v>
      </c>
      <c r="AG868" s="92" t="str">
        <f t="shared" si="205"/>
        <v>No aplica</v>
      </c>
      <c r="AH868" s="95" t="e">
        <f t="shared" si="206"/>
        <v>#VALUE!</v>
      </c>
      <c r="AI868" s="96" t="str">
        <f t="shared" si="207"/>
        <v>No aplica</v>
      </c>
      <c r="AJ868" s="96" t="e">
        <f t="shared" si="208"/>
        <v>#VALUE!</v>
      </c>
      <c r="AK868" s="96" t="e">
        <f t="shared" si="209"/>
        <v>#VALUE!</v>
      </c>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c r="BY868"/>
      <c r="BZ868"/>
      <c r="CA868"/>
      <c r="CB868"/>
      <c r="CC868"/>
      <c r="CD868"/>
      <c r="CE868"/>
      <c r="CF868"/>
      <c r="CG868"/>
      <c r="CH868"/>
      <c r="CI868"/>
      <c r="CJ868"/>
      <c r="CK868"/>
      <c r="CL868"/>
      <c r="CM868"/>
      <c r="CN868"/>
      <c r="CO868"/>
      <c r="CP868"/>
      <c r="CQ868"/>
      <c r="CR868"/>
      <c r="CS868"/>
      <c r="CT868"/>
      <c r="CU868"/>
      <c r="CV868"/>
      <c r="CW868"/>
      <c r="CX868"/>
      <c r="CY868"/>
      <c r="CZ868"/>
      <c r="DA868"/>
      <c r="DB868"/>
      <c r="DC868"/>
      <c r="DD868"/>
      <c r="DE868"/>
      <c r="DF868"/>
      <c r="DG868"/>
      <c r="DH868"/>
      <c r="DI868"/>
      <c r="DJ868"/>
      <c r="DK868"/>
      <c r="DL868"/>
      <c r="DM868"/>
      <c r="DN868"/>
      <c r="DO868"/>
      <c r="DP868"/>
      <c r="DQ868"/>
      <c r="DR868"/>
      <c r="DS868"/>
      <c r="DT868"/>
      <c r="DU868"/>
      <c r="DV868"/>
      <c r="DW868"/>
      <c r="DX868"/>
      <c r="DY868"/>
      <c r="DZ868"/>
      <c r="EA868"/>
      <c r="EB868"/>
      <c r="EC868"/>
      <c r="ED868"/>
      <c r="EE868"/>
      <c r="EF868"/>
      <c r="EG868"/>
      <c r="EH868"/>
      <c r="EI868"/>
      <c r="EJ868"/>
      <c r="EK868"/>
      <c r="EL868"/>
      <c r="EM868"/>
      <c r="EN868"/>
      <c r="EO868"/>
      <c r="EP868"/>
      <c r="EQ868"/>
      <c r="ER868"/>
      <c r="ES868"/>
      <c r="ET868"/>
      <c r="EU868"/>
      <c r="EV868"/>
      <c r="EW868"/>
      <c r="EX868"/>
      <c r="EY868"/>
      <c r="EZ868"/>
      <c r="FA868"/>
      <c r="FB868"/>
      <c r="FC868"/>
      <c r="FD868"/>
      <c r="FE868"/>
      <c r="FF868"/>
      <c r="FG868"/>
      <c r="FH868"/>
      <c r="FI868"/>
      <c r="FJ868"/>
      <c r="FK868"/>
      <c r="FL868"/>
      <c r="FM868"/>
      <c r="FN868"/>
      <c r="FO868"/>
      <c r="FP868"/>
      <c r="FQ868"/>
      <c r="FR868"/>
      <c r="FS868"/>
      <c r="FT868"/>
      <c r="FU868"/>
      <c r="FV868"/>
      <c r="FW868"/>
      <c r="FX868"/>
      <c r="FY868"/>
      <c r="FZ868"/>
      <c r="GA868"/>
      <c r="GB868"/>
      <c r="GC868"/>
      <c r="GD868"/>
      <c r="GE868"/>
      <c r="GF868"/>
      <c r="GG868"/>
      <c r="GH868"/>
      <c r="GI868"/>
      <c r="GJ868"/>
      <c r="GK868"/>
      <c r="GL868"/>
      <c r="GM868"/>
      <c r="GN868"/>
      <c r="GO868"/>
      <c r="GP868"/>
      <c r="GQ868"/>
      <c r="GR868"/>
      <c r="GS868"/>
      <c r="GT868"/>
      <c r="GU868"/>
      <c r="GV868"/>
      <c r="GW868"/>
      <c r="GX868"/>
      <c r="GY868"/>
      <c r="GZ868"/>
      <c r="HA868"/>
      <c r="HB868"/>
      <c r="HC868"/>
      <c r="HD868"/>
      <c r="HE868"/>
      <c r="HF868"/>
      <c r="HG868"/>
      <c r="HH868"/>
      <c r="HI868"/>
      <c r="HJ868"/>
      <c r="HK868"/>
      <c r="HL868"/>
      <c r="HM868"/>
      <c r="HN868"/>
      <c r="HO868"/>
      <c r="HP868"/>
      <c r="HQ868"/>
      <c r="HR868"/>
      <c r="HS868"/>
      <c r="HT868"/>
      <c r="HU868"/>
      <c r="HV868"/>
      <c r="HW868"/>
      <c r="HX868"/>
      <c r="HY868"/>
      <c r="HZ868"/>
      <c r="IA868"/>
      <c r="IB868"/>
      <c r="IC868"/>
      <c r="ID868"/>
      <c r="IE868"/>
      <c r="IF868"/>
      <c r="IG868"/>
      <c r="IH868"/>
      <c r="II868"/>
      <c r="IJ868"/>
      <c r="IK868"/>
      <c r="IL868"/>
      <c r="IM868"/>
      <c r="IN868"/>
      <c r="IO868"/>
      <c r="IP868"/>
      <c r="IQ868"/>
      <c r="IR868"/>
      <c r="IS868"/>
      <c r="IT868"/>
      <c r="IU868"/>
      <c r="IV868"/>
    </row>
    <row r="869" spans="1:256" ht="24.9" customHeight="1" thickTop="1" thickBot="1" x14ac:dyDescent="0.3">
      <c r="A869" s="392" t="s">
        <v>2516</v>
      </c>
      <c r="B869" s="427"/>
      <c r="C869" s="427"/>
      <c r="D869" s="427"/>
      <c r="E869" s="427"/>
      <c r="F869" s="427"/>
      <c r="G869" s="427"/>
      <c r="H869" s="427"/>
      <c r="I869" s="427"/>
      <c r="J869" s="427"/>
      <c r="K869" s="427"/>
      <c r="L869" s="427"/>
      <c r="M869" s="427"/>
      <c r="N869" s="427"/>
      <c r="O869" s="427"/>
      <c r="P869" s="427"/>
      <c r="Q869" s="427"/>
      <c r="R869" s="427"/>
      <c r="S869" s="427"/>
      <c r="T869" s="427"/>
      <c r="U869" s="427"/>
      <c r="V869" s="427"/>
      <c r="W869" s="427"/>
      <c r="X869" s="427"/>
      <c r="Y869" s="427"/>
      <c r="Z869" s="427"/>
      <c r="AA869" s="427"/>
      <c r="AB869" s="427"/>
      <c r="AC869" s="428"/>
      <c r="AD869" s="310">
        <f>'Art. 123'!AF828</f>
        <v>3</v>
      </c>
      <c r="AE869" s="94" t="str">
        <f t="shared" si="203"/>
        <v>No aplica</v>
      </c>
      <c r="AF869">
        <f t="shared" si="204"/>
        <v>1.5</v>
      </c>
      <c r="AG869" s="92" t="str">
        <f t="shared" si="205"/>
        <v>No aplica</v>
      </c>
      <c r="AH869" s="95" t="e">
        <f t="shared" si="206"/>
        <v>#VALUE!</v>
      </c>
      <c r="AI869" s="96" t="str">
        <f t="shared" si="207"/>
        <v>No aplica</v>
      </c>
      <c r="AJ869" s="96" t="e">
        <f t="shared" si="208"/>
        <v>#VALUE!</v>
      </c>
      <c r="AK869" s="96" t="e">
        <f t="shared" si="209"/>
        <v>#VALUE!</v>
      </c>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c r="BY869"/>
      <c r="BZ869"/>
      <c r="CA869"/>
      <c r="CB869"/>
      <c r="CC869"/>
      <c r="CD869"/>
      <c r="CE869"/>
      <c r="CF869"/>
      <c r="CG869"/>
      <c r="CH869"/>
      <c r="CI869"/>
      <c r="CJ869"/>
      <c r="CK869"/>
      <c r="CL869"/>
      <c r="CM869"/>
      <c r="CN869"/>
      <c r="CO869"/>
      <c r="CP869"/>
      <c r="CQ869"/>
      <c r="CR869"/>
      <c r="CS869"/>
      <c r="CT869"/>
      <c r="CU869"/>
      <c r="CV869"/>
      <c r="CW869"/>
      <c r="CX869"/>
      <c r="CY869"/>
      <c r="CZ869"/>
      <c r="DA869"/>
      <c r="DB869"/>
      <c r="DC869"/>
      <c r="DD869"/>
      <c r="DE869"/>
      <c r="DF869"/>
      <c r="DG869"/>
      <c r="DH869"/>
      <c r="DI869"/>
      <c r="DJ869"/>
      <c r="DK869"/>
      <c r="DL869"/>
      <c r="DM869"/>
      <c r="DN869"/>
      <c r="DO869"/>
      <c r="DP869"/>
      <c r="DQ869"/>
      <c r="DR869"/>
      <c r="DS869"/>
      <c r="DT869"/>
      <c r="DU869"/>
      <c r="DV869"/>
      <c r="DW869"/>
      <c r="DX869"/>
      <c r="DY869"/>
      <c r="DZ869"/>
      <c r="EA869"/>
      <c r="EB869"/>
      <c r="EC869"/>
      <c r="ED869"/>
      <c r="EE869"/>
      <c r="EF869"/>
      <c r="EG869"/>
      <c r="EH869"/>
      <c r="EI869"/>
      <c r="EJ869"/>
      <c r="EK869"/>
      <c r="EL869"/>
      <c r="EM869"/>
      <c r="EN869"/>
      <c r="EO869"/>
      <c r="EP869"/>
      <c r="EQ869"/>
      <c r="ER869"/>
      <c r="ES869"/>
      <c r="ET869"/>
      <c r="EU869"/>
      <c r="EV869"/>
      <c r="EW869"/>
      <c r="EX869"/>
      <c r="EY869"/>
      <c r="EZ869"/>
      <c r="FA869"/>
      <c r="FB869"/>
      <c r="FC869"/>
      <c r="FD869"/>
      <c r="FE869"/>
      <c r="FF869"/>
      <c r="FG869"/>
      <c r="FH869"/>
      <c r="FI869"/>
      <c r="FJ869"/>
      <c r="FK869"/>
      <c r="FL869"/>
      <c r="FM869"/>
      <c r="FN869"/>
      <c r="FO869"/>
      <c r="FP869"/>
      <c r="FQ869"/>
      <c r="FR869"/>
      <c r="FS869"/>
      <c r="FT869"/>
      <c r="FU869"/>
      <c r="FV869"/>
      <c r="FW869"/>
      <c r="FX869"/>
      <c r="FY869"/>
      <c r="FZ869"/>
      <c r="GA869"/>
      <c r="GB869"/>
      <c r="GC869"/>
      <c r="GD869"/>
      <c r="GE869"/>
      <c r="GF869"/>
      <c r="GG869"/>
      <c r="GH869"/>
      <c r="GI869"/>
      <c r="GJ869"/>
      <c r="GK869"/>
      <c r="GL869"/>
      <c r="GM869"/>
      <c r="GN869"/>
      <c r="GO869"/>
      <c r="GP869"/>
      <c r="GQ869"/>
      <c r="GR869"/>
      <c r="GS869"/>
      <c r="GT869"/>
      <c r="GU869"/>
      <c r="GV869"/>
      <c r="GW869"/>
      <c r="GX869"/>
      <c r="GY869"/>
      <c r="GZ869"/>
      <c r="HA869"/>
      <c r="HB869"/>
      <c r="HC869"/>
      <c r="HD869"/>
      <c r="HE869"/>
      <c r="HF869"/>
      <c r="HG869"/>
      <c r="HH869"/>
      <c r="HI869"/>
      <c r="HJ869"/>
      <c r="HK869"/>
      <c r="HL869"/>
      <c r="HM869"/>
      <c r="HN869"/>
      <c r="HO869"/>
      <c r="HP869"/>
      <c r="HQ869"/>
      <c r="HR869"/>
      <c r="HS869"/>
      <c r="HT869"/>
      <c r="HU869"/>
      <c r="HV869"/>
      <c r="HW869"/>
      <c r="HX869"/>
      <c r="HY869"/>
      <c r="HZ869"/>
      <c r="IA869"/>
      <c r="IB869"/>
      <c r="IC869"/>
      <c r="ID869"/>
      <c r="IE869"/>
      <c r="IF869"/>
      <c r="IG869"/>
      <c r="IH869"/>
      <c r="II869"/>
      <c r="IJ869"/>
      <c r="IK869"/>
      <c r="IL869"/>
      <c r="IM869"/>
      <c r="IN869"/>
      <c r="IO869"/>
      <c r="IP869"/>
      <c r="IQ869"/>
      <c r="IR869"/>
      <c r="IS869"/>
      <c r="IT869"/>
      <c r="IU869"/>
      <c r="IV869"/>
    </row>
    <row r="870" spans="1:256" ht="24.9" customHeight="1" thickTop="1" thickBot="1" x14ac:dyDescent="0.3">
      <c r="A870" s="392" t="s">
        <v>1472</v>
      </c>
      <c r="B870" s="427"/>
      <c r="C870" s="427"/>
      <c r="D870" s="427"/>
      <c r="E870" s="427"/>
      <c r="F870" s="427"/>
      <c r="G870" s="427"/>
      <c r="H870" s="427"/>
      <c r="I870" s="427"/>
      <c r="J870" s="427"/>
      <c r="K870" s="427"/>
      <c r="L870" s="427"/>
      <c r="M870" s="427"/>
      <c r="N870" s="427"/>
      <c r="O870" s="427"/>
      <c r="P870" s="427"/>
      <c r="Q870" s="427"/>
      <c r="R870" s="427"/>
      <c r="S870" s="427"/>
      <c r="T870" s="427"/>
      <c r="U870" s="427"/>
      <c r="V870" s="427"/>
      <c r="W870" s="427"/>
      <c r="X870" s="427"/>
      <c r="Y870" s="427"/>
      <c r="Z870" s="427"/>
      <c r="AA870" s="427"/>
      <c r="AB870" s="427"/>
      <c r="AC870" s="428"/>
      <c r="AD870" s="310">
        <f>'Art. 123'!AF829</f>
        <v>3</v>
      </c>
      <c r="AE870" s="94" t="str">
        <f t="shared" si="203"/>
        <v>No aplica</v>
      </c>
      <c r="AF870">
        <f t="shared" si="204"/>
        <v>1.5</v>
      </c>
      <c r="AG870" s="92" t="str">
        <f t="shared" si="205"/>
        <v>No aplica</v>
      </c>
      <c r="AH870" s="95" t="e">
        <f t="shared" si="206"/>
        <v>#VALUE!</v>
      </c>
      <c r="AI870" s="96" t="str">
        <f t="shared" si="207"/>
        <v>No aplica</v>
      </c>
      <c r="AJ870" s="96" t="e">
        <f t="shared" si="208"/>
        <v>#VALUE!</v>
      </c>
      <c r="AK870" s="96" t="e">
        <f t="shared" si="209"/>
        <v>#VALUE!</v>
      </c>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c r="BY870"/>
      <c r="BZ870"/>
      <c r="CA870"/>
      <c r="CB870"/>
      <c r="CC870"/>
      <c r="CD870"/>
      <c r="CE870"/>
      <c r="CF870"/>
      <c r="CG870"/>
      <c r="CH870"/>
      <c r="CI870"/>
      <c r="CJ870"/>
      <c r="CK870"/>
      <c r="CL870"/>
      <c r="CM870"/>
      <c r="CN870"/>
      <c r="CO870"/>
      <c r="CP870"/>
      <c r="CQ870"/>
      <c r="CR870"/>
      <c r="CS870"/>
      <c r="CT870"/>
      <c r="CU870"/>
      <c r="CV870"/>
      <c r="CW870"/>
      <c r="CX870"/>
      <c r="CY870"/>
      <c r="CZ870"/>
      <c r="DA870"/>
      <c r="DB870"/>
      <c r="DC870"/>
      <c r="DD870"/>
      <c r="DE870"/>
      <c r="DF870"/>
      <c r="DG870"/>
      <c r="DH870"/>
      <c r="DI870"/>
      <c r="DJ870"/>
      <c r="DK870"/>
      <c r="DL870"/>
      <c r="DM870"/>
      <c r="DN870"/>
      <c r="DO870"/>
      <c r="DP870"/>
      <c r="DQ870"/>
      <c r="DR870"/>
      <c r="DS870"/>
      <c r="DT870"/>
      <c r="DU870"/>
      <c r="DV870"/>
      <c r="DW870"/>
      <c r="DX870"/>
      <c r="DY870"/>
      <c r="DZ870"/>
      <c r="EA870"/>
      <c r="EB870"/>
      <c r="EC870"/>
      <c r="ED870"/>
      <c r="EE870"/>
      <c r="EF870"/>
      <c r="EG870"/>
      <c r="EH870"/>
      <c r="EI870"/>
      <c r="EJ870"/>
      <c r="EK870"/>
      <c r="EL870"/>
      <c r="EM870"/>
      <c r="EN870"/>
      <c r="EO870"/>
      <c r="EP870"/>
      <c r="EQ870"/>
      <c r="ER870"/>
      <c r="ES870"/>
      <c r="ET870"/>
      <c r="EU870"/>
      <c r="EV870"/>
      <c r="EW870"/>
      <c r="EX870"/>
      <c r="EY870"/>
      <c r="EZ870"/>
      <c r="FA870"/>
      <c r="FB870"/>
      <c r="FC870"/>
      <c r="FD870"/>
      <c r="FE870"/>
      <c r="FF870"/>
      <c r="FG870"/>
      <c r="FH870"/>
      <c r="FI870"/>
      <c r="FJ870"/>
      <c r="FK870"/>
      <c r="FL870"/>
      <c r="FM870"/>
      <c r="FN870"/>
      <c r="FO870"/>
      <c r="FP870"/>
      <c r="FQ870"/>
      <c r="FR870"/>
      <c r="FS870"/>
      <c r="FT870"/>
      <c r="FU870"/>
      <c r="FV870"/>
      <c r="FW870"/>
      <c r="FX870"/>
      <c r="FY870"/>
      <c r="FZ870"/>
      <c r="GA870"/>
      <c r="GB870"/>
      <c r="GC870"/>
      <c r="GD870"/>
      <c r="GE870"/>
      <c r="GF870"/>
      <c r="GG870"/>
      <c r="GH870"/>
      <c r="GI870"/>
      <c r="GJ870"/>
      <c r="GK870"/>
      <c r="GL870"/>
      <c r="GM870"/>
      <c r="GN870"/>
      <c r="GO870"/>
      <c r="GP870"/>
      <c r="GQ870"/>
      <c r="GR870"/>
      <c r="GS870"/>
      <c r="GT870"/>
      <c r="GU870"/>
      <c r="GV870"/>
      <c r="GW870"/>
      <c r="GX870"/>
      <c r="GY870"/>
      <c r="GZ870"/>
      <c r="HA870"/>
      <c r="HB870"/>
      <c r="HC870"/>
      <c r="HD870"/>
      <c r="HE870"/>
      <c r="HF870"/>
      <c r="HG870"/>
      <c r="HH870"/>
      <c r="HI870"/>
      <c r="HJ870"/>
      <c r="HK870"/>
      <c r="HL870"/>
      <c r="HM870"/>
      <c r="HN870"/>
      <c r="HO870"/>
      <c r="HP870"/>
      <c r="HQ870"/>
      <c r="HR870"/>
      <c r="HS870"/>
      <c r="HT870"/>
      <c r="HU870"/>
      <c r="HV870"/>
      <c r="HW870"/>
      <c r="HX870"/>
      <c r="HY870"/>
      <c r="HZ870"/>
      <c r="IA870"/>
      <c r="IB870"/>
      <c r="IC870"/>
      <c r="ID870"/>
      <c r="IE870"/>
      <c r="IF870"/>
      <c r="IG870"/>
      <c r="IH870"/>
      <c r="II870"/>
      <c r="IJ870"/>
      <c r="IK870"/>
      <c r="IL870"/>
      <c r="IM870"/>
      <c r="IN870"/>
      <c r="IO870"/>
      <c r="IP870"/>
      <c r="IQ870"/>
      <c r="IR870"/>
      <c r="IS870"/>
      <c r="IT870"/>
      <c r="IU870"/>
      <c r="IV870"/>
    </row>
    <row r="871" spans="1:256" ht="24.9" customHeight="1" thickTop="1" thickBot="1" x14ac:dyDescent="0.3">
      <c r="A871" s="434" t="s">
        <v>2517</v>
      </c>
      <c r="B871" s="435"/>
      <c r="C871" s="435"/>
      <c r="D871" s="435"/>
      <c r="E871" s="435"/>
      <c r="F871" s="435"/>
      <c r="G871" s="435"/>
      <c r="H871" s="435"/>
      <c r="I871" s="435"/>
      <c r="J871" s="435"/>
      <c r="K871" s="435"/>
      <c r="L871" s="435"/>
      <c r="M871" s="435"/>
      <c r="N871" s="435"/>
      <c r="O871" s="435"/>
      <c r="P871" s="435"/>
      <c r="Q871" s="435"/>
      <c r="R871" s="435"/>
      <c r="S871" s="435"/>
      <c r="T871" s="435"/>
      <c r="U871" s="435"/>
      <c r="V871" s="435"/>
      <c r="W871" s="435"/>
      <c r="X871" s="435"/>
      <c r="Y871" s="435"/>
      <c r="Z871" s="435"/>
      <c r="AA871" s="435"/>
      <c r="AB871" s="435"/>
      <c r="AC871" s="436"/>
      <c r="AD871" s="310">
        <f>'Art. 123'!AF830</f>
        <v>3</v>
      </c>
      <c r="AE871" s="94" t="str">
        <f t="shared" si="203"/>
        <v>No aplica</v>
      </c>
      <c r="AF871">
        <f t="shared" si="204"/>
        <v>1.5</v>
      </c>
      <c r="AG871" s="92" t="str">
        <f t="shared" si="205"/>
        <v>No aplica</v>
      </c>
      <c r="AH871" s="95" t="e">
        <f t="shared" si="206"/>
        <v>#VALUE!</v>
      </c>
      <c r="AI871" s="96" t="str">
        <f t="shared" si="207"/>
        <v>No aplica</v>
      </c>
      <c r="AJ871" s="96" t="e">
        <f t="shared" si="208"/>
        <v>#VALUE!</v>
      </c>
      <c r="AK871" s="96" t="e">
        <f t="shared" si="209"/>
        <v>#VALUE!</v>
      </c>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c r="BY871"/>
      <c r="BZ871"/>
      <c r="CA871"/>
      <c r="CB871"/>
      <c r="CC871"/>
      <c r="CD871"/>
      <c r="CE871"/>
      <c r="CF871"/>
      <c r="CG871"/>
      <c r="CH871"/>
      <c r="CI871"/>
      <c r="CJ871"/>
      <c r="CK871"/>
      <c r="CL871"/>
      <c r="CM871"/>
      <c r="CN871"/>
      <c r="CO871"/>
      <c r="CP871"/>
      <c r="CQ871"/>
      <c r="CR871"/>
      <c r="CS871"/>
      <c r="CT871"/>
      <c r="CU871"/>
      <c r="CV871"/>
      <c r="CW871"/>
      <c r="CX871"/>
      <c r="CY871"/>
      <c r="CZ871"/>
      <c r="DA871"/>
      <c r="DB871"/>
      <c r="DC871"/>
      <c r="DD871"/>
      <c r="DE871"/>
      <c r="DF871"/>
      <c r="DG871"/>
      <c r="DH871"/>
      <c r="DI871"/>
      <c r="DJ871"/>
      <c r="DK871"/>
      <c r="DL871"/>
      <c r="DM871"/>
      <c r="DN871"/>
      <c r="DO871"/>
      <c r="DP871"/>
      <c r="DQ871"/>
      <c r="DR871"/>
      <c r="DS871"/>
      <c r="DT871"/>
      <c r="DU871"/>
      <c r="DV871"/>
      <c r="DW871"/>
      <c r="DX871"/>
      <c r="DY871"/>
      <c r="DZ871"/>
      <c r="EA871"/>
      <c r="EB871"/>
      <c r="EC871"/>
      <c r="ED871"/>
      <c r="EE871"/>
      <c r="EF871"/>
      <c r="EG871"/>
      <c r="EH871"/>
      <c r="EI871"/>
      <c r="EJ871"/>
      <c r="EK871"/>
      <c r="EL871"/>
      <c r="EM871"/>
      <c r="EN871"/>
      <c r="EO871"/>
      <c r="EP871"/>
      <c r="EQ871"/>
      <c r="ER871"/>
      <c r="ES871"/>
      <c r="ET871"/>
      <c r="EU871"/>
      <c r="EV871"/>
      <c r="EW871"/>
      <c r="EX871"/>
      <c r="EY871"/>
      <c r="EZ871"/>
      <c r="FA871"/>
      <c r="FB871"/>
      <c r="FC871"/>
      <c r="FD871"/>
      <c r="FE871"/>
      <c r="FF871"/>
      <c r="FG871"/>
      <c r="FH871"/>
      <c r="FI871"/>
      <c r="FJ871"/>
      <c r="FK871"/>
      <c r="FL871"/>
      <c r="FM871"/>
      <c r="FN871"/>
      <c r="FO871"/>
      <c r="FP871"/>
      <c r="FQ871"/>
      <c r="FR871"/>
      <c r="FS871"/>
      <c r="FT871"/>
      <c r="FU871"/>
      <c r="FV871"/>
      <c r="FW871"/>
      <c r="FX871"/>
      <c r="FY871"/>
      <c r="FZ871"/>
      <c r="GA871"/>
      <c r="GB871"/>
      <c r="GC871"/>
      <c r="GD871"/>
      <c r="GE871"/>
      <c r="GF871"/>
      <c r="GG871"/>
      <c r="GH871"/>
      <c r="GI871"/>
      <c r="GJ871"/>
      <c r="GK871"/>
      <c r="GL871"/>
      <c r="GM871"/>
      <c r="GN871"/>
      <c r="GO871"/>
      <c r="GP871"/>
      <c r="GQ871"/>
      <c r="GR871"/>
      <c r="GS871"/>
      <c r="GT871"/>
      <c r="GU871"/>
      <c r="GV871"/>
      <c r="GW871"/>
      <c r="GX871"/>
      <c r="GY871"/>
      <c r="GZ871"/>
      <c r="HA871"/>
      <c r="HB871"/>
      <c r="HC871"/>
      <c r="HD871"/>
      <c r="HE871"/>
      <c r="HF871"/>
      <c r="HG871"/>
      <c r="HH871"/>
      <c r="HI871"/>
      <c r="HJ871"/>
      <c r="HK871"/>
      <c r="HL871"/>
      <c r="HM871"/>
      <c r="HN871"/>
      <c r="HO871"/>
      <c r="HP871"/>
      <c r="HQ871"/>
      <c r="HR871"/>
      <c r="HS871"/>
      <c r="HT871"/>
      <c r="HU871"/>
      <c r="HV871"/>
      <c r="HW871"/>
      <c r="HX871"/>
      <c r="HY871"/>
      <c r="HZ871"/>
      <c r="IA871"/>
      <c r="IB871"/>
      <c r="IC871"/>
      <c r="ID871"/>
      <c r="IE871"/>
      <c r="IF871"/>
      <c r="IG871"/>
      <c r="IH871"/>
      <c r="II871"/>
      <c r="IJ871"/>
      <c r="IK871"/>
      <c r="IL871"/>
      <c r="IM871"/>
      <c r="IN871"/>
      <c r="IO871"/>
      <c r="IP871"/>
      <c r="IQ871"/>
      <c r="IR871"/>
      <c r="IS871"/>
      <c r="IT871"/>
      <c r="IU871"/>
      <c r="IV871"/>
    </row>
    <row r="872" spans="1:256" ht="24.9" customHeight="1" thickTop="1" thickBot="1" x14ac:dyDescent="0.3">
      <c r="A872" s="434" t="s">
        <v>2518</v>
      </c>
      <c r="B872" s="435"/>
      <c r="C872" s="435"/>
      <c r="D872" s="435"/>
      <c r="E872" s="435"/>
      <c r="F872" s="435"/>
      <c r="G872" s="435"/>
      <c r="H872" s="435"/>
      <c r="I872" s="435"/>
      <c r="J872" s="435"/>
      <c r="K872" s="435"/>
      <c r="L872" s="435"/>
      <c r="M872" s="435"/>
      <c r="N872" s="435"/>
      <c r="O872" s="435"/>
      <c r="P872" s="435"/>
      <c r="Q872" s="435"/>
      <c r="R872" s="435"/>
      <c r="S872" s="435"/>
      <c r="T872" s="435"/>
      <c r="U872" s="435"/>
      <c r="V872" s="435"/>
      <c r="W872" s="435"/>
      <c r="X872" s="435"/>
      <c r="Y872" s="435"/>
      <c r="Z872" s="435"/>
      <c r="AA872" s="435"/>
      <c r="AB872" s="435"/>
      <c r="AC872" s="436"/>
      <c r="AD872" s="310">
        <f>'Art. 123'!AF831</f>
        <v>3</v>
      </c>
      <c r="AE872" s="94" t="str">
        <f t="shared" si="203"/>
        <v>No aplica</v>
      </c>
      <c r="AF872">
        <f t="shared" si="204"/>
        <v>1.5</v>
      </c>
      <c r="AG872" s="92" t="str">
        <f t="shared" si="205"/>
        <v>No aplica</v>
      </c>
      <c r="AH872" s="95" t="e">
        <f t="shared" si="206"/>
        <v>#VALUE!</v>
      </c>
      <c r="AI872" s="96" t="str">
        <f t="shared" si="207"/>
        <v>No aplica</v>
      </c>
      <c r="AJ872" s="96" t="e">
        <f t="shared" si="208"/>
        <v>#VALUE!</v>
      </c>
      <c r="AK872" s="96" t="e">
        <f t="shared" si="209"/>
        <v>#VALUE!</v>
      </c>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c r="BY872"/>
      <c r="BZ872"/>
      <c r="CA872"/>
      <c r="CB872"/>
      <c r="CC872"/>
      <c r="CD872"/>
      <c r="CE872"/>
      <c r="CF872"/>
      <c r="CG872"/>
      <c r="CH872"/>
      <c r="CI872"/>
      <c r="CJ872"/>
      <c r="CK872"/>
      <c r="CL872"/>
      <c r="CM872"/>
      <c r="CN872"/>
      <c r="CO872"/>
      <c r="CP872"/>
      <c r="CQ872"/>
      <c r="CR872"/>
      <c r="CS872"/>
      <c r="CT872"/>
      <c r="CU872"/>
      <c r="CV872"/>
      <c r="CW872"/>
      <c r="CX872"/>
      <c r="CY872"/>
      <c r="CZ872"/>
      <c r="DA872"/>
      <c r="DB872"/>
      <c r="DC872"/>
      <c r="DD872"/>
      <c r="DE872"/>
      <c r="DF872"/>
      <c r="DG872"/>
      <c r="DH872"/>
      <c r="DI872"/>
      <c r="DJ872"/>
      <c r="DK872"/>
      <c r="DL872"/>
      <c r="DM872"/>
      <c r="DN872"/>
      <c r="DO872"/>
      <c r="DP872"/>
      <c r="DQ872"/>
      <c r="DR872"/>
      <c r="DS872"/>
      <c r="DT872"/>
      <c r="DU872"/>
      <c r="DV872"/>
      <c r="DW872"/>
      <c r="DX872"/>
      <c r="DY872"/>
      <c r="DZ872"/>
      <c r="EA872"/>
      <c r="EB872"/>
      <c r="EC872"/>
      <c r="ED872"/>
      <c r="EE872"/>
      <c r="EF872"/>
      <c r="EG872"/>
      <c r="EH872"/>
      <c r="EI872"/>
      <c r="EJ872"/>
      <c r="EK872"/>
      <c r="EL872"/>
      <c r="EM872"/>
      <c r="EN872"/>
      <c r="EO872"/>
      <c r="EP872"/>
      <c r="EQ872"/>
      <c r="ER872"/>
      <c r="ES872"/>
      <c r="ET872"/>
      <c r="EU872"/>
      <c r="EV872"/>
      <c r="EW872"/>
      <c r="EX872"/>
      <c r="EY872"/>
      <c r="EZ872"/>
      <c r="FA872"/>
      <c r="FB872"/>
      <c r="FC872"/>
      <c r="FD872"/>
      <c r="FE872"/>
      <c r="FF872"/>
      <c r="FG872"/>
      <c r="FH872"/>
      <c r="FI872"/>
      <c r="FJ872"/>
      <c r="FK872"/>
      <c r="FL872"/>
      <c r="FM872"/>
      <c r="FN872"/>
      <c r="FO872"/>
      <c r="FP872"/>
      <c r="FQ872"/>
      <c r="FR872"/>
      <c r="FS872"/>
      <c r="FT872"/>
      <c r="FU872"/>
      <c r="FV872"/>
      <c r="FW872"/>
      <c r="FX872"/>
      <c r="FY872"/>
      <c r="FZ872"/>
      <c r="GA872"/>
      <c r="GB872"/>
      <c r="GC872"/>
      <c r="GD872"/>
      <c r="GE872"/>
      <c r="GF872"/>
      <c r="GG872"/>
      <c r="GH872"/>
      <c r="GI872"/>
      <c r="GJ872"/>
      <c r="GK872"/>
      <c r="GL872"/>
      <c r="GM872"/>
      <c r="GN872"/>
      <c r="GO872"/>
      <c r="GP872"/>
      <c r="GQ872"/>
      <c r="GR872"/>
      <c r="GS872"/>
      <c r="GT872"/>
      <c r="GU872"/>
      <c r="GV872"/>
      <c r="GW872"/>
      <c r="GX872"/>
      <c r="GY872"/>
      <c r="GZ872"/>
      <c r="HA872"/>
      <c r="HB872"/>
      <c r="HC872"/>
      <c r="HD872"/>
      <c r="HE872"/>
      <c r="HF872"/>
      <c r="HG872"/>
      <c r="HH872"/>
      <c r="HI872"/>
      <c r="HJ872"/>
      <c r="HK872"/>
      <c r="HL872"/>
      <c r="HM872"/>
      <c r="HN872"/>
      <c r="HO872"/>
      <c r="HP872"/>
      <c r="HQ872"/>
      <c r="HR872"/>
      <c r="HS872"/>
      <c r="HT872"/>
      <c r="HU872"/>
      <c r="HV872"/>
      <c r="HW872"/>
      <c r="HX872"/>
      <c r="HY872"/>
      <c r="HZ872"/>
      <c r="IA872"/>
      <c r="IB872"/>
      <c r="IC872"/>
      <c r="ID872"/>
      <c r="IE872"/>
      <c r="IF872"/>
      <c r="IG872"/>
      <c r="IH872"/>
      <c r="II872"/>
      <c r="IJ872"/>
      <c r="IK872"/>
      <c r="IL872"/>
      <c r="IM872"/>
      <c r="IN872"/>
      <c r="IO872"/>
      <c r="IP872"/>
      <c r="IQ872"/>
      <c r="IR872"/>
      <c r="IS872"/>
      <c r="IT872"/>
      <c r="IU872"/>
      <c r="IV872"/>
    </row>
    <row r="873" spans="1:256" ht="24.9" customHeight="1" thickTop="1" x14ac:dyDescent="0.25">
      <c r="A873" s="437" t="s">
        <v>1772</v>
      </c>
      <c r="B873" s="438"/>
      <c r="C873" s="438"/>
      <c r="D873" s="438"/>
      <c r="E873" s="438"/>
      <c r="F873" s="438"/>
      <c r="G873" s="438"/>
      <c r="H873" s="438"/>
      <c r="I873" s="438"/>
      <c r="J873" s="438"/>
      <c r="K873" s="438"/>
      <c r="L873" s="438"/>
      <c r="M873" s="438"/>
      <c r="N873" s="438"/>
      <c r="O873" s="438"/>
      <c r="P873" s="438"/>
      <c r="Q873" s="438"/>
      <c r="R873" s="438"/>
      <c r="S873" s="438"/>
      <c r="T873" s="438"/>
      <c r="U873" s="438"/>
      <c r="V873" s="438"/>
      <c r="W873" s="438"/>
      <c r="X873" s="438"/>
      <c r="Y873" s="438"/>
      <c r="Z873" s="438"/>
      <c r="AA873" s="438"/>
      <c r="AB873" s="438"/>
      <c r="AC873" s="438"/>
      <c r="AD873" s="439"/>
      <c r="AE873" s="94">
        <f>SUM(AE860:AE872)</f>
        <v>0</v>
      </c>
      <c r="AF873" s="61"/>
      <c r="AG873" s="97">
        <f>SUM(AG860:AG872)</f>
        <v>0</v>
      </c>
      <c r="AH873" s="98"/>
      <c r="AI873" s="99"/>
      <c r="AJ873" s="99"/>
      <c r="AK873" s="99"/>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c r="BY873"/>
      <c r="BZ873"/>
      <c r="CA873"/>
      <c r="CB873"/>
      <c r="CC873"/>
      <c r="CD873"/>
      <c r="CE873"/>
      <c r="CF873"/>
      <c r="CG873"/>
      <c r="CH873"/>
      <c r="CI873"/>
      <c r="CJ873"/>
      <c r="CK873"/>
      <c r="CL873"/>
      <c r="CM873"/>
      <c r="CN873"/>
      <c r="CO873"/>
      <c r="CP873"/>
      <c r="CQ873"/>
      <c r="CR873"/>
      <c r="CS873"/>
      <c r="CT873"/>
      <c r="CU873"/>
      <c r="CV873"/>
      <c r="CW873"/>
      <c r="CX873"/>
      <c r="CY873"/>
      <c r="CZ873"/>
      <c r="DA873"/>
      <c r="DB873"/>
      <c r="DC873"/>
      <c r="DD873"/>
      <c r="DE873"/>
      <c r="DF873"/>
      <c r="DG873"/>
      <c r="DH873"/>
      <c r="DI873"/>
      <c r="DJ873"/>
      <c r="DK873"/>
      <c r="DL873"/>
      <c r="DM873"/>
      <c r="DN873"/>
      <c r="DO873"/>
      <c r="DP873"/>
      <c r="DQ873"/>
      <c r="DR873"/>
      <c r="DS873"/>
      <c r="DT873"/>
      <c r="DU873"/>
      <c r="DV873"/>
      <c r="DW873"/>
      <c r="DX873"/>
      <c r="DY873"/>
      <c r="DZ873"/>
      <c r="EA873"/>
      <c r="EB873"/>
      <c r="EC873"/>
      <c r="ED873"/>
      <c r="EE873"/>
      <c r="EF873"/>
      <c r="EG873"/>
      <c r="EH873"/>
      <c r="EI873"/>
      <c r="EJ873"/>
      <c r="EK873"/>
      <c r="EL873"/>
      <c r="EM873"/>
      <c r="EN873"/>
      <c r="EO873"/>
      <c r="EP873"/>
      <c r="EQ873"/>
      <c r="ER873"/>
      <c r="ES873"/>
      <c r="ET873"/>
      <c r="EU873"/>
      <c r="EV873"/>
      <c r="EW873"/>
      <c r="EX873"/>
      <c r="EY873"/>
      <c r="EZ873"/>
      <c r="FA873"/>
      <c r="FB873"/>
      <c r="FC873"/>
      <c r="FD873"/>
      <c r="FE873"/>
      <c r="FF873"/>
      <c r="FG873"/>
      <c r="FH873"/>
      <c r="FI873"/>
      <c r="FJ873"/>
      <c r="FK873"/>
      <c r="FL873"/>
      <c r="FM873"/>
      <c r="FN873"/>
      <c r="FO873"/>
      <c r="FP873"/>
      <c r="FQ873"/>
      <c r="FR873"/>
      <c r="FS873"/>
      <c r="FT873"/>
      <c r="FU873"/>
      <c r="FV873"/>
      <c r="FW873"/>
      <c r="FX873"/>
      <c r="FY873"/>
      <c r="FZ873"/>
      <c r="GA873"/>
      <c r="GB873"/>
      <c r="GC873"/>
      <c r="GD873"/>
      <c r="GE873"/>
      <c r="GF873"/>
      <c r="GG873"/>
      <c r="GH873"/>
      <c r="GI873"/>
      <c r="GJ873"/>
      <c r="GK873"/>
      <c r="GL873"/>
      <c r="GM873"/>
      <c r="GN873"/>
      <c r="GO873"/>
      <c r="GP873"/>
      <c r="GQ873"/>
      <c r="GR873"/>
      <c r="GS873"/>
      <c r="GT873"/>
      <c r="GU873"/>
      <c r="GV873"/>
      <c r="GW873"/>
      <c r="GX873"/>
      <c r="GY873"/>
      <c r="GZ873"/>
      <c r="HA873"/>
      <c r="HB873"/>
      <c r="HC873"/>
      <c r="HD873"/>
      <c r="HE873"/>
      <c r="HF873"/>
      <c r="HG873"/>
      <c r="HH873"/>
      <c r="HI873"/>
      <c r="HJ873"/>
      <c r="HK873"/>
      <c r="HL873"/>
      <c r="HM873"/>
      <c r="HN873"/>
      <c r="HO873"/>
      <c r="HP873"/>
      <c r="HQ873"/>
      <c r="HR873"/>
      <c r="HS873"/>
      <c r="HT873"/>
      <c r="HU873"/>
      <c r="HV873"/>
      <c r="HW873"/>
      <c r="HX873"/>
      <c r="HY873"/>
      <c r="HZ873"/>
      <c r="IA873"/>
      <c r="IB873"/>
      <c r="IC873"/>
      <c r="ID873"/>
      <c r="IE873"/>
      <c r="IF873"/>
      <c r="IG873"/>
      <c r="IH873"/>
      <c r="II873"/>
      <c r="IJ873"/>
      <c r="IK873"/>
      <c r="IL873"/>
      <c r="IM873"/>
      <c r="IN873"/>
      <c r="IO873"/>
      <c r="IP873"/>
      <c r="IQ873"/>
      <c r="IR873"/>
      <c r="IS873"/>
      <c r="IT873"/>
      <c r="IU873"/>
      <c r="IV873"/>
    </row>
    <row r="874" spans="1:256" ht="24.9" customHeight="1" x14ac:dyDescent="0.25">
      <c r="A874" s="440" t="s">
        <v>1773</v>
      </c>
      <c r="B874" s="441"/>
      <c r="C874" s="441"/>
      <c r="D874" s="441"/>
      <c r="E874" s="441"/>
      <c r="F874" s="441"/>
      <c r="G874" s="441"/>
      <c r="H874" s="441"/>
      <c r="I874" s="441"/>
      <c r="J874" s="441"/>
      <c r="K874" s="441"/>
      <c r="L874" s="441"/>
      <c r="M874" s="441"/>
      <c r="N874" s="441"/>
      <c r="O874" s="441"/>
      <c r="P874" s="441"/>
      <c r="Q874" s="441"/>
      <c r="R874" s="441"/>
      <c r="S874" s="441"/>
      <c r="T874" s="441"/>
      <c r="U874" s="441"/>
      <c r="V874" s="441"/>
      <c r="W874" s="441"/>
      <c r="X874" s="441"/>
      <c r="Y874" s="441"/>
      <c r="Z874" s="441"/>
      <c r="AA874" s="441"/>
      <c r="AB874" s="441"/>
      <c r="AC874" s="441"/>
      <c r="AD874" s="442"/>
      <c r="AE874" s="94">
        <f>AE873/$AE$23*100</f>
        <v>0</v>
      </c>
      <c r="AF874" s="61"/>
      <c r="AG874" s="97"/>
      <c r="AH874" s="98"/>
      <c r="AI874" s="99"/>
      <c r="AJ874" s="99"/>
      <c r="AK874" s="99"/>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c r="BY874"/>
      <c r="BZ874"/>
      <c r="CA874"/>
      <c r="CB874"/>
      <c r="CC874"/>
      <c r="CD874"/>
      <c r="CE874"/>
      <c r="CF874"/>
      <c r="CG874"/>
      <c r="CH874"/>
      <c r="CI874"/>
      <c r="CJ874"/>
      <c r="CK874"/>
      <c r="CL874"/>
      <c r="CM874"/>
      <c r="CN874"/>
      <c r="CO874"/>
      <c r="CP874"/>
      <c r="CQ874"/>
      <c r="CR874"/>
      <c r="CS874"/>
      <c r="CT874"/>
      <c r="CU874"/>
      <c r="CV874"/>
      <c r="CW874"/>
      <c r="CX874"/>
      <c r="CY874"/>
      <c r="CZ874"/>
      <c r="DA874"/>
      <c r="DB874"/>
      <c r="DC874"/>
      <c r="DD874"/>
      <c r="DE874"/>
      <c r="DF874"/>
      <c r="DG874"/>
      <c r="DH874"/>
      <c r="DI874"/>
      <c r="DJ874"/>
      <c r="DK874"/>
      <c r="DL874"/>
      <c r="DM874"/>
      <c r="DN874"/>
      <c r="DO874"/>
      <c r="DP874"/>
      <c r="DQ874"/>
      <c r="DR874"/>
      <c r="DS874"/>
      <c r="DT874"/>
      <c r="DU874"/>
      <c r="DV874"/>
      <c r="DW874"/>
      <c r="DX874"/>
      <c r="DY874"/>
      <c r="DZ874"/>
      <c r="EA874"/>
      <c r="EB874"/>
      <c r="EC874"/>
      <c r="ED874"/>
      <c r="EE874"/>
      <c r="EF874"/>
      <c r="EG874"/>
      <c r="EH874"/>
      <c r="EI874"/>
      <c r="EJ874"/>
      <c r="EK874"/>
      <c r="EL874"/>
      <c r="EM874"/>
      <c r="EN874"/>
      <c r="EO874"/>
      <c r="EP874"/>
      <c r="EQ874"/>
      <c r="ER874"/>
      <c r="ES874"/>
      <c r="ET874"/>
      <c r="EU874"/>
      <c r="EV874"/>
      <c r="EW874"/>
      <c r="EX874"/>
      <c r="EY874"/>
      <c r="EZ874"/>
      <c r="FA874"/>
      <c r="FB874"/>
      <c r="FC874"/>
      <c r="FD874"/>
      <c r="FE874"/>
      <c r="FF874"/>
      <c r="FG874"/>
      <c r="FH874"/>
      <c r="FI874"/>
      <c r="FJ874"/>
      <c r="FK874"/>
      <c r="FL874"/>
      <c r="FM874"/>
      <c r="FN874"/>
      <c r="FO874"/>
      <c r="FP874"/>
      <c r="FQ874"/>
      <c r="FR874"/>
      <c r="FS874"/>
      <c r="FT874"/>
      <c r="FU874"/>
      <c r="FV874"/>
      <c r="FW874"/>
      <c r="FX874"/>
      <c r="FY874"/>
      <c r="FZ874"/>
      <c r="GA874"/>
      <c r="GB874"/>
      <c r="GC874"/>
      <c r="GD874"/>
      <c r="GE874"/>
      <c r="GF874"/>
      <c r="GG874"/>
      <c r="GH874"/>
      <c r="GI874"/>
      <c r="GJ874"/>
      <c r="GK874"/>
      <c r="GL874"/>
      <c r="GM874"/>
      <c r="GN874"/>
      <c r="GO874"/>
      <c r="GP874"/>
      <c r="GQ874"/>
      <c r="GR874"/>
      <c r="GS874"/>
      <c r="GT874"/>
      <c r="GU874"/>
      <c r="GV874"/>
      <c r="GW874"/>
      <c r="GX874"/>
      <c r="GY874"/>
      <c r="GZ874"/>
      <c r="HA874"/>
      <c r="HB874"/>
      <c r="HC874"/>
      <c r="HD874"/>
      <c r="HE874"/>
      <c r="HF874"/>
      <c r="HG874"/>
      <c r="HH874"/>
      <c r="HI874"/>
      <c r="HJ874"/>
      <c r="HK874"/>
      <c r="HL874"/>
      <c r="HM874"/>
      <c r="HN874"/>
      <c r="HO874"/>
      <c r="HP874"/>
      <c r="HQ874"/>
      <c r="HR874"/>
      <c r="HS874"/>
      <c r="HT874"/>
      <c r="HU874"/>
      <c r="HV874"/>
      <c r="HW874"/>
      <c r="HX874"/>
      <c r="HY874"/>
      <c r="HZ874"/>
      <c r="IA874"/>
      <c r="IB874"/>
      <c r="IC874"/>
      <c r="ID874"/>
      <c r="IE874"/>
      <c r="IF874"/>
      <c r="IG874"/>
      <c r="IH874"/>
      <c r="II874"/>
      <c r="IJ874"/>
      <c r="IK874"/>
      <c r="IL874"/>
      <c r="IM874"/>
      <c r="IN874"/>
      <c r="IO874"/>
      <c r="IP874"/>
      <c r="IQ874"/>
      <c r="IR874"/>
      <c r="IS874"/>
      <c r="IT874"/>
      <c r="IU874"/>
      <c r="IV874"/>
    </row>
    <row r="875" spans="1:256" ht="24.9" customHeight="1" thickBot="1" x14ac:dyDescent="0.3">
      <c r="A875" s="73"/>
      <c r="B875" s="73"/>
      <c r="C875" s="73"/>
      <c r="D875" s="73"/>
      <c r="E875" s="73"/>
      <c r="F875" s="73"/>
      <c r="G875" s="73"/>
      <c r="H875" s="73"/>
      <c r="I875" s="73"/>
      <c r="J875" s="73"/>
      <c r="K875" s="73"/>
      <c r="L875" s="73"/>
      <c r="M875" s="73"/>
      <c r="N875" s="73"/>
      <c r="O875" s="73"/>
      <c r="P875" s="73"/>
      <c r="Q875" s="100"/>
      <c r="R875" s="73"/>
      <c r="S875" s="73"/>
      <c r="T875" s="73"/>
      <c r="U875" s="73"/>
      <c r="V875" s="73"/>
      <c r="W875" s="73"/>
      <c r="X875" s="73"/>
      <c r="Y875" s="73"/>
      <c r="Z875" s="73"/>
      <c r="AA875" s="73"/>
      <c r="AB875" s="73"/>
      <c r="AC875" s="73"/>
      <c r="AD875" s="101"/>
      <c r="AE875" s="101"/>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c r="BY875"/>
      <c r="BZ875"/>
      <c r="CA875"/>
      <c r="CB875"/>
      <c r="CC875"/>
      <c r="CD875"/>
      <c r="CE875"/>
      <c r="CF875"/>
      <c r="CG875"/>
      <c r="CH875"/>
      <c r="CI875"/>
      <c r="CJ875"/>
      <c r="CK875"/>
      <c r="CL875"/>
      <c r="CM875"/>
      <c r="CN875"/>
      <c r="CO875"/>
      <c r="CP875"/>
      <c r="CQ875"/>
      <c r="CR875"/>
      <c r="CS875"/>
      <c r="CT875"/>
      <c r="CU875"/>
      <c r="CV875"/>
      <c r="CW875"/>
      <c r="CX875"/>
      <c r="CY875"/>
      <c r="CZ875"/>
      <c r="DA875"/>
      <c r="DB875"/>
      <c r="DC875"/>
      <c r="DD875"/>
      <c r="DE875"/>
      <c r="DF875"/>
      <c r="DG875"/>
      <c r="DH875"/>
      <c r="DI875"/>
      <c r="DJ875"/>
      <c r="DK875"/>
      <c r="DL875"/>
      <c r="DM875"/>
      <c r="DN875"/>
      <c r="DO875"/>
      <c r="DP875"/>
      <c r="DQ875"/>
      <c r="DR875"/>
      <c r="DS875"/>
      <c r="DT875"/>
      <c r="DU875"/>
      <c r="DV875"/>
      <c r="DW875"/>
      <c r="DX875"/>
      <c r="DY875"/>
      <c r="DZ875"/>
      <c r="EA875"/>
      <c r="EB875"/>
      <c r="EC875"/>
      <c r="ED875"/>
      <c r="EE875"/>
      <c r="EF875"/>
      <c r="EG875"/>
      <c r="EH875"/>
      <c r="EI875"/>
      <c r="EJ875"/>
      <c r="EK875"/>
      <c r="EL875"/>
      <c r="EM875"/>
      <c r="EN875"/>
      <c r="EO875"/>
      <c r="EP875"/>
      <c r="EQ875"/>
      <c r="ER875"/>
      <c r="ES875"/>
      <c r="ET875"/>
      <c r="EU875"/>
      <c r="EV875"/>
      <c r="EW875"/>
      <c r="EX875"/>
      <c r="EY875"/>
      <c r="EZ875"/>
      <c r="FA875"/>
      <c r="FB875"/>
      <c r="FC875"/>
      <c r="FD875"/>
      <c r="FE875"/>
      <c r="FF875"/>
      <c r="FG875"/>
      <c r="FH875"/>
      <c r="FI875"/>
      <c r="FJ875"/>
      <c r="FK875"/>
      <c r="FL875"/>
      <c r="FM875"/>
      <c r="FN875"/>
      <c r="FO875"/>
      <c r="FP875"/>
      <c r="FQ875"/>
      <c r="FR875"/>
      <c r="FS875"/>
      <c r="FT875"/>
      <c r="FU875"/>
      <c r="FV875"/>
      <c r="FW875"/>
      <c r="FX875"/>
      <c r="FY875"/>
      <c r="FZ875"/>
      <c r="GA875"/>
      <c r="GB875"/>
      <c r="GC875"/>
      <c r="GD875"/>
      <c r="GE875"/>
      <c r="GF875"/>
      <c r="GG875"/>
      <c r="GH875"/>
      <c r="GI875"/>
      <c r="GJ875"/>
      <c r="GK875"/>
      <c r="GL875"/>
      <c r="GM875"/>
      <c r="GN875"/>
      <c r="GO875"/>
      <c r="GP875"/>
      <c r="GQ875"/>
      <c r="GR875"/>
      <c r="GS875"/>
      <c r="GT875"/>
      <c r="GU875"/>
      <c r="GV875"/>
      <c r="GW875"/>
      <c r="GX875"/>
      <c r="GY875"/>
      <c r="GZ875"/>
      <c r="HA875"/>
      <c r="HB875"/>
      <c r="HC875"/>
      <c r="HD875"/>
      <c r="HE875"/>
      <c r="HF875"/>
      <c r="HG875"/>
      <c r="HH875"/>
      <c r="HI875"/>
      <c r="HJ875"/>
      <c r="HK875"/>
      <c r="HL875"/>
      <c r="HM875"/>
      <c r="HN875"/>
      <c r="HO875"/>
      <c r="HP875"/>
      <c r="HQ875"/>
      <c r="HR875"/>
      <c r="HS875"/>
      <c r="HT875"/>
      <c r="HU875"/>
      <c r="HV875"/>
      <c r="HW875"/>
      <c r="HX875"/>
      <c r="HY875"/>
      <c r="HZ875"/>
      <c r="IA875"/>
      <c r="IB875"/>
      <c r="IC875"/>
      <c r="ID875"/>
      <c r="IE875"/>
      <c r="IF875"/>
      <c r="IG875"/>
      <c r="IH875"/>
      <c r="II875"/>
      <c r="IJ875"/>
      <c r="IK875"/>
      <c r="IL875"/>
      <c r="IM875"/>
      <c r="IN875"/>
      <c r="IO875"/>
      <c r="IP875"/>
      <c r="IQ875"/>
      <c r="IR875"/>
      <c r="IS875"/>
      <c r="IT875"/>
      <c r="IU875"/>
      <c r="IV875"/>
    </row>
    <row r="876" spans="1:256" ht="24.9" customHeight="1" thickTop="1" thickBot="1" x14ac:dyDescent="0.3">
      <c r="A876" s="391" t="s">
        <v>198</v>
      </c>
      <c r="B876" s="443"/>
      <c r="C876" s="443"/>
      <c r="D876" s="443"/>
      <c r="E876" s="443"/>
      <c r="F876" s="443"/>
      <c r="G876" s="443"/>
      <c r="H876" s="443"/>
      <c r="I876" s="443"/>
      <c r="J876" s="443"/>
      <c r="K876" s="443"/>
      <c r="L876" s="443"/>
      <c r="M876" s="443"/>
      <c r="N876" s="443"/>
      <c r="O876" s="443"/>
      <c r="P876" s="443"/>
      <c r="Q876" s="443"/>
      <c r="R876" s="443"/>
      <c r="S876" s="443"/>
      <c r="T876" s="443"/>
      <c r="U876" s="443"/>
      <c r="V876" s="443"/>
      <c r="W876" s="443"/>
      <c r="X876" s="443"/>
      <c r="Y876" s="443"/>
      <c r="Z876" s="443"/>
      <c r="AA876" s="443"/>
      <c r="AB876" s="443"/>
      <c r="AC876" s="443"/>
      <c r="AD876" s="112" t="s">
        <v>187</v>
      </c>
      <c r="AE876" s="113" t="s">
        <v>7</v>
      </c>
      <c r="AF876" s="92" t="s">
        <v>1666</v>
      </c>
      <c r="AG876" s="92" t="s">
        <v>1667</v>
      </c>
      <c r="AH876" s="92" t="s">
        <v>1668</v>
      </c>
      <c r="AI876" s="93" t="s">
        <v>1669</v>
      </c>
      <c r="AJ876" s="92"/>
      <c r="AK876" s="93" t="s">
        <v>1670</v>
      </c>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c r="BY876"/>
      <c r="BZ876"/>
      <c r="CA876"/>
      <c r="CB876"/>
      <c r="CC876"/>
      <c r="CD876"/>
      <c r="CE876"/>
      <c r="CF876"/>
      <c r="CG876"/>
      <c r="CH876"/>
      <c r="CI876"/>
      <c r="CJ876"/>
      <c r="CK876"/>
      <c r="CL876"/>
      <c r="CM876"/>
      <c r="CN876"/>
      <c r="CO876"/>
      <c r="CP876"/>
      <c r="CQ876"/>
      <c r="CR876"/>
      <c r="CS876"/>
      <c r="CT876"/>
      <c r="CU876"/>
      <c r="CV876"/>
      <c r="CW876"/>
      <c r="CX876"/>
      <c r="CY876"/>
      <c r="CZ876"/>
      <c r="DA876"/>
      <c r="DB876"/>
      <c r="DC876"/>
      <c r="DD876"/>
      <c r="DE876"/>
      <c r="DF876"/>
      <c r="DG876"/>
      <c r="DH876"/>
      <c r="DI876"/>
      <c r="DJ876"/>
      <c r="DK876"/>
      <c r="DL876"/>
      <c r="DM876"/>
      <c r="DN876"/>
      <c r="DO876"/>
      <c r="DP876"/>
      <c r="DQ876"/>
      <c r="DR876"/>
      <c r="DS876"/>
      <c r="DT876"/>
      <c r="DU876"/>
      <c r="DV876"/>
      <c r="DW876"/>
      <c r="DX876"/>
      <c r="DY876"/>
      <c r="DZ876"/>
      <c r="EA876"/>
      <c r="EB876"/>
      <c r="EC876"/>
      <c r="ED876"/>
      <c r="EE876"/>
      <c r="EF876"/>
      <c r="EG876"/>
      <c r="EH876"/>
      <c r="EI876"/>
      <c r="EJ876"/>
      <c r="EK876"/>
      <c r="EL876"/>
      <c r="EM876"/>
      <c r="EN876"/>
      <c r="EO876"/>
      <c r="EP876"/>
      <c r="EQ876"/>
      <c r="ER876"/>
      <c r="ES876"/>
      <c r="ET876"/>
      <c r="EU876"/>
      <c r="EV876"/>
      <c r="EW876"/>
      <c r="EX876"/>
      <c r="EY876"/>
      <c r="EZ876"/>
      <c r="FA876"/>
      <c r="FB876"/>
      <c r="FC876"/>
      <c r="FD876"/>
      <c r="FE876"/>
      <c r="FF876"/>
      <c r="FG876"/>
      <c r="FH876"/>
      <c r="FI876"/>
      <c r="FJ876"/>
      <c r="FK876"/>
      <c r="FL876"/>
      <c r="FM876"/>
      <c r="FN876"/>
      <c r="FO876"/>
      <c r="FP876"/>
      <c r="FQ876"/>
      <c r="FR876"/>
      <c r="FS876"/>
      <c r="FT876"/>
      <c r="FU876"/>
      <c r="FV876"/>
      <c r="FW876"/>
      <c r="FX876"/>
      <c r="FY876"/>
      <c r="FZ876"/>
      <c r="GA876"/>
      <c r="GB876"/>
      <c r="GC876"/>
      <c r="GD876"/>
      <c r="GE876"/>
      <c r="GF876"/>
      <c r="GG876"/>
      <c r="GH876"/>
      <c r="GI876"/>
      <c r="GJ876"/>
      <c r="GK876"/>
      <c r="GL876"/>
      <c r="GM876"/>
      <c r="GN876"/>
      <c r="GO876"/>
      <c r="GP876"/>
      <c r="GQ876"/>
      <c r="GR876"/>
      <c r="GS876"/>
      <c r="GT876"/>
      <c r="GU876"/>
      <c r="GV876"/>
      <c r="GW876"/>
      <c r="GX876"/>
      <c r="GY876"/>
      <c r="GZ876"/>
      <c r="HA876"/>
      <c r="HB876"/>
      <c r="HC876"/>
      <c r="HD876"/>
      <c r="HE876"/>
      <c r="HF876"/>
      <c r="HG876"/>
      <c r="HH876"/>
      <c r="HI876"/>
      <c r="HJ876"/>
      <c r="HK876"/>
      <c r="HL876"/>
      <c r="HM876"/>
      <c r="HN876"/>
      <c r="HO876"/>
      <c r="HP876"/>
      <c r="HQ876"/>
      <c r="HR876"/>
      <c r="HS876"/>
      <c r="HT876"/>
      <c r="HU876"/>
      <c r="HV876"/>
      <c r="HW876"/>
      <c r="HX876"/>
      <c r="HY876"/>
      <c r="HZ876"/>
      <c r="IA876"/>
      <c r="IB876"/>
      <c r="IC876"/>
      <c r="ID876"/>
      <c r="IE876"/>
      <c r="IF876"/>
      <c r="IG876"/>
      <c r="IH876"/>
      <c r="II876"/>
      <c r="IJ876"/>
      <c r="IK876"/>
      <c r="IL876"/>
      <c r="IM876"/>
      <c r="IN876"/>
      <c r="IO876"/>
      <c r="IP876"/>
      <c r="IQ876"/>
      <c r="IR876"/>
      <c r="IS876"/>
      <c r="IT876"/>
      <c r="IU876"/>
      <c r="IV876"/>
    </row>
    <row r="877" spans="1:256" ht="24.9" customHeight="1" thickTop="1" thickBot="1" x14ac:dyDescent="0.3">
      <c r="A877" s="392" t="s">
        <v>2519</v>
      </c>
      <c r="B877" s="427"/>
      <c r="C877" s="427"/>
      <c r="D877" s="427"/>
      <c r="E877" s="427"/>
      <c r="F877" s="427"/>
      <c r="G877" s="427"/>
      <c r="H877" s="427"/>
      <c r="I877" s="427"/>
      <c r="J877" s="427"/>
      <c r="K877" s="427"/>
      <c r="L877" s="427"/>
      <c r="M877" s="427"/>
      <c r="N877" s="427"/>
      <c r="O877" s="427"/>
      <c r="P877" s="427"/>
      <c r="Q877" s="427"/>
      <c r="R877" s="427"/>
      <c r="S877" s="427"/>
      <c r="T877" s="427"/>
      <c r="U877" s="427"/>
      <c r="V877" s="427"/>
      <c r="W877" s="427"/>
      <c r="X877" s="427"/>
      <c r="Y877" s="427"/>
      <c r="Z877" s="427"/>
      <c r="AA877" s="427"/>
      <c r="AB877" s="427"/>
      <c r="AC877" s="428"/>
      <c r="AD877" s="310">
        <f>'Art. 123'!AF834</f>
        <v>3</v>
      </c>
      <c r="AE877" s="94" t="str">
        <f t="shared" ref="AE877:AE885" si="210">IF(AG877=1,AK877,AG877)</f>
        <v>No aplica</v>
      </c>
      <c r="AF877">
        <f t="shared" ref="AF877:AF885" si="211">AD877/2</f>
        <v>1.5</v>
      </c>
      <c r="AG877" s="92" t="str">
        <f t="shared" ref="AG877:AG885" si="212">IF(AND(AF877&gt;=0,AF877&lt;=1),1,"No aplica")</f>
        <v>No aplica</v>
      </c>
      <c r="AH877" s="95" t="e">
        <f t="shared" ref="AH877:AH885" si="213">AD877/(AG877*2)</f>
        <v>#VALUE!</v>
      </c>
      <c r="AI877" s="96" t="str">
        <f t="shared" ref="AI877:AI885" si="214">IF(AG877=1,AG877/$AG$886,"No aplica")</f>
        <v>No aplica</v>
      </c>
      <c r="AJ877" s="96" t="e">
        <f t="shared" ref="AJ877:AJ885" si="215">AF877*AI877</f>
        <v>#VALUE!</v>
      </c>
      <c r="AK877" s="96" t="e">
        <f t="shared" ref="AK877:AK885" si="216">AJ877*$AE$23</f>
        <v>#VALUE!</v>
      </c>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c r="BY877"/>
      <c r="BZ877"/>
      <c r="CA877"/>
      <c r="CB877"/>
      <c r="CC877"/>
      <c r="CD877"/>
      <c r="CE877"/>
      <c r="CF877"/>
      <c r="CG877"/>
      <c r="CH877"/>
      <c r="CI877"/>
      <c r="CJ877"/>
      <c r="CK877"/>
      <c r="CL877"/>
      <c r="CM877"/>
      <c r="CN877"/>
      <c r="CO877"/>
      <c r="CP877"/>
      <c r="CQ877"/>
      <c r="CR877"/>
      <c r="CS877"/>
      <c r="CT877"/>
      <c r="CU877"/>
      <c r="CV877"/>
      <c r="CW877"/>
      <c r="CX877"/>
      <c r="CY877"/>
      <c r="CZ877"/>
      <c r="DA877"/>
      <c r="DB877"/>
      <c r="DC877"/>
      <c r="DD877"/>
      <c r="DE877"/>
      <c r="DF877"/>
      <c r="DG877"/>
      <c r="DH877"/>
      <c r="DI877"/>
      <c r="DJ877"/>
      <c r="DK877"/>
      <c r="DL877"/>
      <c r="DM877"/>
      <c r="DN877"/>
      <c r="DO877"/>
      <c r="DP877"/>
      <c r="DQ877"/>
      <c r="DR877"/>
      <c r="DS877"/>
      <c r="DT877"/>
      <c r="DU877"/>
      <c r="DV877"/>
      <c r="DW877"/>
      <c r="DX877"/>
      <c r="DY877"/>
      <c r="DZ877"/>
      <c r="EA877"/>
      <c r="EB877"/>
      <c r="EC877"/>
      <c r="ED877"/>
      <c r="EE877"/>
      <c r="EF877"/>
      <c r="EG877"/>
      <c r="EH877"/>
      <c r="EI877"/>
      <c r="EJ877"/>
      <c r="EK877"/>
      <c r="EL877"/>
      <c r="EM877"/>
      <c r="EN877"/>
      <c r="EO877"/>
      <c r="EP877"/>
      <c r="EQ877"/>
      <c r="ER877"/>
      <c r="ES877"/>
      <c r="ET877"/>
      <c r="EU877"/>
      <c r="EV877"/>
      <c r="EW877"/>
      <c r="EX877"/>
      <c r="EY877"/>
      <c r="EZ877"/>
      <c r="FA877"/>
      <c r="FB877"/>
      <c r="FC877"/>
      <c r="FD877"/>
      <c r="FE877"/>
      <c r="FF877"/>
      <c r="FG877"/>
      <c r="FH877"/>
      <c r="FI877"/>
      <c r="FJ877"/>
      <c r="FK877"/>
      <c r="FL877"/>
      <c r="FM877"/>
      <c r="FN877"/>
      <c r="FO877"/>
      <c r="FP877"/>
      <c r="FQ877"/>
      <c r="FR877"/>
      <c r="FS877"/>
      <c r="FT877"/>
      <c r="FU877"/>
      <c r="FV877"/>
      <c r="FW877"/>
      <c r="FX877"/>
      <c r="FY877"/>
      <c r="FZ877"/>
      <c r="GA877"/>
      <c r="GB877"/>
      <c r="GC877"/>
      <c r="GD877"/>
      <c r="GE877"/>
      <c r="GF877"/>
      <c r="GG877"/>
      <c r="GH877"/>
      <c r="GI877"/>
      <c r="GJ877"/>
      <c r="GK877"/>
      <c r="GL877"/>
      <c r="GM877"/>
      <c r="GN877"/>
      <c r="GO877"/>
      <c r="GP877"/>
      <c r="GQ877"/>
      <c r="GR877"/>
      <c r="GS877"/>
      <c r="GT877"/>
      <c r="GU877"/>
      <c r="GV877"/>
      <c r="GW877"/>
      <c r="GX877"/>
      <c r="GY877"/>
      <c r="GZ877"/>
      <c r="HA877"/>
      <c r="HB877"/>
      <c r="HC877"/>
      <c r="HD877"/>
      <c r="HE877"/>
      <c r="HF877"/>
      <c r="HG877"/>
      <c r="HH877"/>
      <c r="HI877"/>
      <c r="HJ877"/>
      <c r="HK877"/>
      <c r="HL877"/>
      <c r="HM877"/>
      <c r="HN877"/>
      <c r="HO877"/>
      <c r="HP877"/>
      <c r="HQ877"/>
      <c r="HR877"/>
      <c r="HS877"/>
      <c r="HT877"/>
      <c r="HU877"/>
      <c r="HV877"/>
      <c r="HW877"/>
      <c r="HX877"/>
      <c r="HY877"/>
      <c r="HZ877"/>
      <c r="IA877"/>
      <c r="IB877"/>
      <c r="IC877"/>
      <c r="ID877"/>
      <c r="IE877"/>
      <c r="IF877"/>
      <c r="IG877"/>
      <c r="IH877"/>
      <c r="II877"/>
      <c r="IJ877"/>
      <c r="IK877"/>
      <c r="IL877"/>
      <c r="IM877"/>
      <c r="IN877"/>
      <c r="IO877"/>
      <c r="IP877"/>
      <c r="IQ877"/>
      <c r="IR877"/>
      <c r="IS877"/>
      <c r="IT877"/>
      <c r="IU877"/>
      <c r="IV877"/>
    </row>
    <row r="878" spans="1:256" ht="24.9" customHeight="1" thickTop="1" thickBot="1" x14ac:dyDescent="0.3">
      <c r="A878" s="392" t="s">
        <v>2520</v>
      </c>
      <c r="B878" s="427"/>
      <c r="C878" s="427"/>
      <c r="D878" s="427"/>
      <c r="E878" s="427"/>
      <c r="F878" s="427"/>
      <c r="G878" s="427"/>
      <c r="H878" s="427"/>
      <c r="I878" s="427"/>
      <c r="J878" s="427"/>
      <c r="K878" s="427"/>
      <c r="L878" s="427"/>
      <c r="M878" s="427"/>
      <c r="N878" s="427"/>
      <c r="O878" s="427"/>
      <c r="P878" s="427"/>
      <c r="Q878" s="427"/>
      <c r="R878" s="427"/>
      <c r="S878" s="427"/>
      <c r="T878" s="427"/>
      <c r="U878" s="427"/>
      <c r="V878" s="427"/>
      <c r="W878" s="427"/>
      <c r="X878" s="427"/>
      <c r="Y878" s="427"/>
      <c r="Z878" s="427"/>
      <c r="AA878" s="427"/>
      <c r="AB878" s="427"/>
      <c r="AC878" s="428"/>
      <c r="AD878" s="310">
        <f>'Art. 123'!AF835</f>
        <v>3</v>
      </c>
      <c r="AE878" s="94" t="str">
        <f t="shared" si="210"/>
        <v>No aplica</v>
      </c>
      <c r="AF878">
        <f t="shared" si="211"/>
        <v>1.5</v>
      </c>
      <c r="AG878" s="92" t="str">
        <f t="shared" si="212"/>
        <v>No aplica</v>
      </c>
      <c r="AH878" s="95" t="e">
        <f t="shared" si="213"/>
        <v>#VALUE!</v>
      </c>
      <c r="AI878" s="96" t="str">
        <f t="shared" si="214"/>
        <v>No aplica</v>
      </c>
      <c r="AJ878" s="96" t="e">
        <f t="shared" si="215"/>
        <v>#VALUE!</v>
      </c>
      <c r="AK878" s="96" t="e">
        <f t="shared" si="216"/>
        <v>#VALUE!</v>
      </c>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c r="BY878"/>
      <c r="BZ878"/>
      <c r="CA878"/>
      <c r="CB878"/>
      <c r="CC878"/>
      <c r="CD878"/>
      <c r="CE878"/>
      <c r="CF878"/>
      <c r="CG878"/>
      <c r="CH878"/>
      <c r="CI878"/>
      <c r="CJ878"/>
      <c r="CK878"/>
      <c r="CL878"/>
      <c r="CM878"/>
      <c r="CN878"/>
      <c r="CO878"/>
      <c r="CP878"/>
      <c r="CQ878"/>
      <c r="CR878"/>
      <c r="CS878"/>
      <c r="CT878"/>
      <c r="CU878"/>
      <c r="CV878"/>
      <c r="CW878"/>
      <c r="CX878"/>
      <c r="CY878"/>
      <c r="CZ878"/>
      <c r="DA878"/>
      <c r="DB878"/>
      <c r="DC878"/>
      <c r="DD878"/>
      <c r="DE878"/>
      <c r="DF878"/>
      <c r="DG878"/>
      <c r="DH878"/>
      <c r="DI878"/>
      <c r="DJ878"/>
      <c r="DK878"/>
      <c r="DL878"/>
      <c r="DM878"/>
      <c r="DN878"/>
      <c r="DO878"/>
      <c r="DP878"/>
      <c r="DQ878"/>
      <c r="DR878"/>
      <c r="DS878"/>
      <c r="DT878"/>
      <c r="DU878"/>
      <c r="DV878"/>
      <c r="DW878"/>
      <c r="DX878"/>
      <c r="DY878"/>
      <c r="DZ878"/>
      <c r="EA878"/>
      <c r="EB878"/>
      <c r="EC878"/>
      <c r="ED878"/>
      <c r="EE878"/>
      <c r="EF878"/>
      <c r="EG878"/>
      <c r="EH878"/>
      <c r="EI878"/>
      <c r="EJ878"/>
      <c r="EK878"/>
      <c r="EL878"/>
      <c r="EM878"/>
      <c r="EN878"/>
      <c r="EO878"/>
      <c r="EP878"/>
      <c r="EQ878"/>
      <c r="ER878"/>
      <c r="ES878"/>
      <c r="ET878"/>
      <c r="EU878"/>
      <c r="EV878"/>
      <c r="EW878"/>
      <c r="EX878"/>
      <c r="EY878"/>
      <c r="EZ878"/>
      <c r="FA878"/>
      <c r="FB878"/>
      <c r="FC878"/>
      <c r="FD878"/>
      <c r="FE878"/>
      <c r="FF878"/>
      <c r="FG878"/>
      <c r="FH878"/>
      <c r="FI878"/>
      <c r="FJ878"/>
      <c r="FK878"/>
      <c r="FL878"/>
      <c r="FM878"/>
      <c r="FN878"/>
      <c r="FO878"/>
      <c r="FP878"/>
      <c r="FQ878"/>
      <c r="FR878"/>
      <c r="FS878"/>
      <c r="FT878"/>
      <c r="FU878"/>
      <c r="FV878"/>
      <c r="FW878"/>
      <c r="FX878"/>
      <c r="FY878"/>
      <c r="FZ878"/>
      <c r="GA878"/>
      <c r="GB878"/>
      <c r="GC878"/>
      <c r="GD878"/>
      <c r="GE878"/>
      <c r="GF878"/>
      <c r="GG878"/>
      <c r="GH878"/>
      <c r="GI878"/>
      <c r="GJ878"/>
      <c r="GK878"/>
      <c r="GL878"/>
      <c r="GM878"/>
      <c r="GN878"/>
      <c r="GO878"/>
      <c r="GP878"/>
      <c r="GQ878"/>
      <c r="GR878"/>
      <c r="GS878"/>
      <c r="GT878"/>
      <c r="GU878"/>
      <c r="GV878"/>
      <c r="GW878"/>
      <c r="GX878"/>
      <c r="GY878"/>
      <c r="GZ878"/>
      <c r="HA878"/>
      <c r="HB878"/>
      <c r="HC878"/>
      <c r="HD878"/>
      <c r="HE878"/>
      <c r="HF878"/>
      <c r="HG878"/>
      <c r="HH878"/>
      <c r="HI878"/>
      <c r="HJ878"/>
      <c r="HK878"/>
      <c r="HL878"/>
      <c r="HM878"/>
      <c r="HN878"/>
      <c r="HO878"/>
      <c r="HP878"/>
      <c r="HQ878"/>
      <c r="HR878"/>
      <c r="HS878"/>
      <c r="HT878"/>
      <c r="HU878"/>
      <c r="HV878"/>
      <c r="HW878"/>
      <c r="HX878"/>
      <c r="HY878"/>
      <c r="HZ878"/>
      <c r="IA878"/>
      <c r="IB878"/>
      <c r="IC878"/>
      <c r="ID878"/>
      <c r="IE878"/>
      <c r="IF878"/>
      <c r="IG878"/>
      <c r="IH878"/>
      <c r="II878"/>
      <c r="IJ878"/>
      <c r="IK878"/>
      <c r="IL878"/>
      <c r="IM878"/>
      <c r="IN878"/>
      <c r="IO878"/>
      <c r="IP878"/>
      <c r="IQ878"/>
      <c r="IR878"/>
      <c r="IS878"/>
      <c r="IT878"/>
      <c r="IU878"/>
      <c r="IV878"/>
    </row>
    <row r="879" spans="1:256" ht="24.9" customHeight="1" thickTop="1" thickBot="1" x14ac:dyDescent="0.3">
      <c r="A879" s="392" t="s">
        <v>2521</v>
      </c>
      <c r="B879" s="427"/>
      <c r="C879" s="427"/>
      <c r="D879" s="427"/>
      <c r="E879" s="427"/>
      <c r="F879" s="427"/>
      <c r="G879" s="427"/>
      <c r="H879" s="427"/>
      <c r="I879" s="427"/>
      <c r="J879" s="427"/>
      <c r="K879" s="427"/>
      <c r="L879" s="427"/>
      <c r="M879" s="427"/>
      <c r="N879" s="427"/>
      <c r="O879" s="427"/>
      <c r="P879" s="427"/>
      <c r="Q879" s="427"/>
      <c r="R879" s="427"/>
      <c r="S879" s="427"/>
      <c r="T879" s="427"/>
      <c r="U879" s="427"/>
      <c r="V879" s="427"/>
      <c r="W879" s="427"/>
      <c r="X879" s="427"/>
      <c r="Y879" s="427"/>
      <c r="Z879" s="427"/>
      <c r="AA879" s="427"/>
      <c r="AB879" s="427"/>
      <c r="AC879" s="428"/>
      <c r="AD879" s="310">
        <f>'Art. 123'!AF836</f>
        <v>3</v>
      </c>
      <c r="AE879" s="94" t="str">
        <f t="shared" si="210"/>
        <v>No aplica</v>
      </c>
      <c r="AF879">
        <f t="shared" si="211"/>
        <v>1.5</v>
      </c>
      <c r="AG879" s="92" t="str">
        <f t="shared" si="212"/>
        <v>No aplica</v>
      </c>
      <c r="AH879" s="95" t="e">
        <f t="shared" si="213"/>
        <v>#VALUE!</v>
      </c>
      <c r="AI879" s="96" t="str">
        <f t="shared" si="214"/>
        <v>No aplica</v>
      </c>
      <c r="AJ879" s="96" t="e">
        <f t="shared" si="215"/>
        <v>#VALUE!</v>
      </c>
      <c r="AK879" s="96" t="e">
        <f t="shared" si="216"/>
        <v>#VALUE!</v>
      </c>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c r="BY879"/>
      <c r="BZ879"/>
      <c r="CA879"/>
      <c r="CB879"/>
      <c r="CC879"/>
      <c r="CD879"/>
      <c r="CE879"/>
      <c r="CF879"/>
      <c r="CG879"/>
      <c r="CH879"/>
      <c r="CI879"/>
      <c r="CJ879"/>
      <c r="CK879"/>
      <c r="CL879"/>
      <c r="CM879"/>
      <c r="CN879"/>
      <c r="CO879"/>
      <c r="CP879"/>
      <c r="CQ879"/>
      <c r="CR879"/>
      <c r="CS879"/>
      <c r="CT879"/>
      <c r="CU879"/>
      <c r="CV879"/>
      <c r="CW879"/>
      <c r="CX879"/>
      <c r="CY879"/>
      <c r="CZ879"/>
      <c r="DA879"/>
      <c r="DB879"/>
      <c r="DC879"/>
      <c r="DD879"/>
      <c r="DE879"/>
      <c r="DF879"/>
      <c r="DG879"/>
      <c r="DH879"/>
      <c r="DI879"/>
      <c r="DJ879"/>
      <c r="DK879"/>
      <c r="DL879"/>
      <c r="DM879"/>
      <c r="DN879"/>
      <c r="DO879"/>
      <c r="DP879"/>
      <c r="DQ879"/>
      <c r="DR879"/>
      <c r="DS879"/>
      <c r="DT879"/>
      <c r="DU879"/>
      <c r="DV879"/>
      <c r="DW879"/>
      <c r="DX879"/>
      <c r="DY879"/>
      <c r="DZ879"/>
      <c r="EA879"/>
      <c r="EB879"/>
      <c r="EC879"/>
      <c r="ED879"/>
      <c r="EE879"/>
      <c r="EF879"/>
      <c r="EG879"/>
      <c r="EH879"/>
      <c r="EI879"/>
      <c r="EJ879"/>
      <c r="EK879"/>
      <c r="EL879"/>
      <c r="EM879"/>
      <c r="EN879"/>
      <c r="EO879"/>
      <c r="EP879"/>
      <c r="EQ879"/>
      <c r="ER879"/>
      <c r="ES879"/>
      <c r="ET879"/>
      <c r="EU879"/>
      <c r="EV879"/>
      <c r="EW879"/>
      <c r="EX879"/>
      <c r="EY879"/>
      <c r="EZ879"/>
      <c r="FA879"/>
      <c r="FB879"/>
      <c r="FC879"/>
      <c r="FD879"/>
      <c r="FE879"/>
      <c r="FF879"/>
      <c r="FG879"/>
      <c r="FH879"/>
      <c r="FI879"/>
      <c r="FJ879"/>
      <c r="FK879"/>
      <c r="FL879"/>
      <c r="FM879"/>
      <c r="FN879"/>
      <c r="FO879"/>
      <c r="FP879"/>
      <c r="FQ879"/>
      <c r="FR879"/>
      <c r="FS879"/>
      <c r="FT879"/>
      <c r="FU879"/>
      <c r="FV879"/>
      <c r="FW879"/>
      <c r="FX879"/>
      <c r="FY879"/>
      <c r="FZ879"/>
      <c r="GA879"/>
      <c r="GB879"/>
      <c r="GC879"/>
      <c r="GD879"/>
      <c r="GE879"/>
      <c r="GF879"/>
      <c r="GG879"/>
      <c r="GH879"/>
      <c r="GI879"/>
      <c r="GJ879"/>
      <c r="GK879"/>
      <c r="GL879"/>
      <c r="GM879"/>
      <c r="GN879"/>
      <c r="GO879"/>
      <c r="GP879"/>
      <c r="GQ879"/>
      <c r="GR879"/>
      <c r="GS879"/>
      <c r="GT879"/>
      <c r="GU879"/>
      <c r="GV879"/>
      <c r="GW879"/>
      <c r="GX879"/>
      <c r="GY879"/>
      <c r="GZ879"/>
      <c r="HA879"/>
      <c r="HB879"/>
      <c r="HC879"/>
      <c r="HD879"/>
      <c r="HE879"/>
      <c r="HF879"/>
      <c r="HG879"/>
      <c r="HH879"/>
      <c r="HI879"/>
      <c r="HJ879"/>
      <c r="HK879"/>
      <c r="HL879"/>
      <c r="HM879"/>
      <c r="HN879"/>
      <c r="HO879"/>
      <c r="HP879"/>
      <c r="HQ879"/>
      <c r="HR879"/>
      <c r="HS879"/>
      <c r="HT879"/>
      <c r="HU879"/>
      <c r="HV879"/>
      <c r="HW879"/>
      <c r="HX879"/>
      <c r="HY879"/>
      <c r="HZ879"/>
      <c r="IA879"/>
      <c r="IB879"/>
      <c r="IC879"/>
      <c r="ID879"/>
      <c r="IE879"/>
      <c r="IF879"/>
      <c r="IG879"/>
      <c r="IH879"/>
      <c r="II879"/>
      <c r="IJ879"/>
      <c r="IK879"/>
      <c r="IL879"/>
      <c r="IM879"/>
      <c r="IN879"/>
      <c r="IO879"/>
      <c r="IP879"/>
      <c r="IQ879"/>
      <c r="IR879"/>
      <c r="IS879"/>
      <c r="IT879"/>
      <c r="IU879"/>
      <c r="IV879"/>
    </row>
    <row r="880" spans="1:256" ht="24.9" customHeight="1" thickTop="1" thickBot="1" x14ac:dyDescent="0.3">
      <c r="A880" s="392" t="s">
        <v>2522</v>
      </c>
      <c r="B880" s="427"/>
      <c r="C880" s="427"/>
      <c r="D880" s="427"/>
      <c r="E880" s="427"/>
      <c r="F880" s="427"/>
      <c r="G880" s="427"/>
      <c r="H880" s="427"/>
      <c r="I880" s="427"/>
      <c r="J880" s="427"/>
      <c r="K880" s="427"/>
      <c r="L880" s="427"/>
      <c r="M880" s="427"/>
      <c r="N880" s="427"/>
      <c r="O880" s="427"/>
      <c r="P880" s="427"/>
      <c r="Q880" s="427"/>
      <c r="R880" s="427"/>
      <c r="S880" s="427"/>
      <c r="T880" s="427"/>
      <c r="U880" s="427"/>
      <c r="V880" s="427"/>
      <c r="W880" s="427"/>
      <c r="X880" s="427"/>
      <c r="Y880" s="427"/>
      <c r="Z880" s="427"/>
      <c r="AA880" s="427"/>
      <c r="AB880" s="427"/>
      <c r="AC880" s="428"/>
      <c r="AD880" s="310">
        <f>'Art. 123'!AF837</f>
        <v>3</v>
      </c>
      <c r="AE880" s="94" t="str">
        <f t="shared" si="210"/>
        <v>No aplica</v>
      </c>
      <c r="AF880">
        <f t="shared" si="211"/>
        <v>1.5</v>
      </c>
      <c r="AG880" s="92" t="str">
        <f t="shared" si="212"/>
        <v>No aplica</v>
      </c>
      <c r="AH880" s="95" t="e">
        <f t="shared" si="213"/>
        <v>#VALUE!</v>
      </c>
      <c r="AI880" s="96" t="str">
        <f t="shared" si="214"/>
        <v>No aplica</v>
      </c>
      <c r="AJ880" s="96" t="e">
        <f t="shared" si="215"/>
        <v>#VALUE!</v>
      </c>
      <c r="AK880" s="96" t="e">
        <f t="shared" si="216"/>
        <v>#VALUE!</v>
      </c>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c r="BY880"/>
      <c r="BZ880"/>
      <c r="CA880"/>
      <c r="CB880"/>
      <c r="CC880"/>
      <c r="CD880"/>
      <c r="CE880"/>
      <c r="CF880"/>
      <c r="CG880"/>
      <c r="CH880"/>
      <c r="CI880"/>
      <c r="CJ880"/>
      <c r="CK880"/>
      <c r="CL880"/>
      <c r="CM880"/>
      <c r="CN880"/>
      <c r="CO880"/>
      <c r="CP880"/>
      <c r="CQ880"/>
      <c r="CR880"/>
      <c r="CS880"/>
      <c r="CT880"/>
      <c r="CU880"/>
      <c r="CV880"/>
      <c r="CW880"/>
      <c r="CX880"/>
      <c r="CY880"/>
      <c r="CZ880"/>
      <c r="DA880"/>
      <c r="DB880"/>
      <c r="DC880"/>
      <c r="DD880"/>
      <c r="DE880"/>
      <c r="DF880"/>
      <c r="DG880"/>
      <c r="DH880"/>
      <c r="DI880"/>
      <c r="DJ880"/>
      <c r="DK880"/>
      <c r="DL880"/>
      <c r="DM880"/>
      <c r="DN880"/>
      <c r="DO880"/>
      <c r="DP880"/>
      <c r="DQ880"/>
      <c r="DR880"/>
      <c r="DS880"/>
      <c r="DT880"/>
      <c r="DU880"/>
      <c r="DV880"/>
      <c r="DW880"/>
      <c r="DX880"/>
      <c r="DY880"/>
      <c r="DZ880"/>
      <c r="EA880"/>
      <c r="EB880"/>
      <c r="EC880"/>
      <c r="ED880"/>
      <c r="EE880"/>
      <c r="EF880"/>
      <c r="EG880"/>
      <c r="EH880"/>
      <c r="EI880"/>
      <c r="EJ880"/>
      <c r="EK880"/>
      <c r="EL880"/>
      <c r="EM880"/>
      <c r="EN880"/>
      <c r="EO880"/>
      <c r="EP880"/>
      <c r="EQ880"/>
      <c r="ER880"/>
      <c r="ES880"/>
      <c r="ET880"/>
      <c r="EU880"/>
      <c r="EV880"/>
      <c r="EW880"/>
      <c r="EX880"/>
      <c r="EY880"/>
      <c r="EZ880"/>
      <c r="FA880"/>
      <c r="FB880"/>
      <c r="FC880"/>
      <c r="FD880"/>
      <c r="FE880"/>
      <c r="FF880"/>
      <c r="FG880"/>
      <c r="FH880"/>
      <c r="FI880"/>
      <c r="FJ880"/>
      <c r="FK880"/>
      <c r="FL880"/>
      <c r="FM880"/>
      <c r="FN880"/>
      <c r="FO880"/>
      <c r="FP880"/>
      <c r="FQ880"/>
      <c r="FR880"/>
      <c r="FS880"/>
      <c r="FT880"/>
      <c r="FU880"/>
      <c r="FV880"/>
      <c r="FW880"/>
      <c r="FX880"/>
      <c r="FY880"/>
      <c r="FZ880"/>
      <c r="GA880"/>
      <c r="GB880"/>
      <c r="GC880"/>
      <c r="GD880"/>
      <c r="GE880"/>
      <c r="GF880"/>
      <c r="GG880"/>
      <c r="GH880"/>
      <c r="GI880"/>
      <c r="GJ880"/>
      <c r="GK880"/>
      <c r="GL880"/>
      <c r="GM880"/>
      <c r="GN880"/>
      <c r="GO880"/>
      <c r="GP880"/>
      <c r="GQ880"/>
      <c r="GR880"/>
      <c r="GS880"/>
      <c r="GT880"/>
      <c r="GU880"/>
      <c r="GV880"/>
      <c r="GW880"/>
      <c r="GX880"/>
      <c r="GY880"/>
      <c r="GZ880"/>
      <c r="HA880"/>
      <c r="HB880"/>
      <c r="HC880"/>
      <c r="HD880"/>
      <c r="HE880"/>
      <c r="HF880"/>
      <c r="HG880"/>
      <c r="HH880"/>
      <c r="HI880"/>
      <c r="HJ880"/>
      <c r="HK880"/>
      <c r="HL880"/>
      <c r="HM880"/>
      <c r="HN880"/>
      <c r="HO880"/>
      <c r="HP880"/>
      <c r="HQ880"/>
      <c r="HR880"/>
      <c r="HS880"/>
      <c r="HT880"/>
      <c r="HU880"/>
      <c r="HV880"/>
      <c r="HW880"/>
      <c r="HX880"/>
      <c r="HY880"/>
      <c r="HZ880"/>
      <c r="IA880"/>
      <c r="IB880"/>
      <c r="IC880"/>
      <c r="ID880"/>
      <c r="IE880"/>
      <c r="IF880"/>
      <c r="IG880"/>
      <c r="IH880"/>
      <c r="II880"/>
      <c r="IJ880"/>
      <c r="IK880"/>
      <c r="IL880"/>
      <c r="IM880"/>
      <c r="IN880"/>
      <c r="IO880"/>
      <c r="IP880"/>
      <c r="IQ880"/>
      <c r="IR880"/>
      <c r="IS880"/>
      <c r="IT880"/>
      <c r="IU880"/>
      <c r="IV880"/>
    </row>
    <row r="881" spans="1:256" ht="24.9" customHeight="1" thickTop="1" thickBot="1" x14ac:dyDescent="0.3">
      <c r="A881" s="392" t="s">
        <v>2523</v>
      </c>
      <c r="B881" s="427"/>
      <c r="C881" s="427"/>
      <c r="D881" s="427"/>
      <c r="E881" s="427"/>
      <c r="F881" s="427"/>
      <c r="G881" s="427"/>
      <c r="H881" s="427"/>
      <c r="I881" s="427"/>
      <c r="J881" s="427"/>
      <c r="K881" s="427"/>
      <c r="L881" s="427"/>
      <c r="M881" s="427"/>
      <c r="N881" s="427"/>
      <c r="O881" s="427"/>
      <c r="P881" s="427"/>
      <c r="Q881" s="427"/>
      <c r="R881" s="427"/>
      <c r="S881" s="427"/>
      <c r="T881" s="427"/>
      <c r="U881" s="427"/>
      <c r="V881" s="427"/>
      <c r="W881" s="427"/>
      <c r="X881" s="427"/>
      <c r="Y881" s="427"/>
      <c r="Z881" s="427"/>
      <c r="AA881" s="427"/>
      <c r="AB881" s="427"/>
      <c r="AC881" s="428"/>
      <c r="AD881" s="310">
        <f>'Art. 123'!AF838</f>
        <v>3</v>
      </c>
      <c r="AE881" s="94" t="str">
        <f t="shared" si="210"/>
        <v>No aplica</v>
      </c>
      <c r="AF881">
        <f t="shared" si="211"/>
        <v>1.5</v>
      </c>
      <c r="AG881" s="92" t="str">
        <f t="shared" si="212"/>
        <v>No aplica</v>
      </c>
      <c r="AH881" s="95" t="e">
        <f t="shared" si="213"/>
        <v>#VALUE!</v>
      </c>
      <c r="AI881" s="96" t="str">
        <f t="shared" si="214"/>
        <v>No aplica</v>
      </c>
      <c r="AJ881" s="96" t="e">
        <f t="shared" si="215"/>
        <v>#VALUE!</v>
      </c>
      <c r="AK881" s="96" t="e">
        <f t="shared" si="216"/>
        <v>#VALUE!</v>
      </c>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c r="BY881"/>
      <c r="BZ881"/>
      <c r="CA881"/>
      <c r="CB881"/>
      <c r="CC881"/>
      <c r="CD881"/>
      <c r="CE881"/>
      <c r="CF881"/>
      <c r="CG881"/>
      <c r="CH881"/>
      <c r="CI881"/>
      <c r="CJ881"/>
      <c r="CK881"/>
      <c r="CL881"/>
      <c r="CM881"/>
      <c r="CN881"/>
      <c r="CO881"/>
      <c r="CP881"/>
      <c r="CQ881"/>
      <c r="CR881"/>
      <c r="CS881"/>
      <c r="CT881"/>
      <c r="CU881"/>
      <c r="CV881"/>
      <c r="CW881"/>
      <c r="CX881"/>
      <c r="CY881"/>
      <c r="CZ881"/>
      <c r="DA881"/>
      <c r="DB881"/>
      <c r="DC881"/>
      <c r="DD881"/>
      <c r="DE881"/>
      <c r="DF881"/>
      <c r="DG881"/>
      <c r="DH881"/>
      <c r="DI881"/>
      <c r="DJ881"/>
      <c r="DK881"/>
      <c r="DL881"/>
      <c r="DM881"/>
      <c r="DN881"/>
      <c r="DO881"/>
      <c r="DP881"/>
      <c r="DQ881"/>
      <c r="DR881"/>
      <c r="DS881"/>
      <c r="DT881"/>
      <c r="DU881"/>
      <c r="DV881"/>
      <c r="DW881"/>
      <c r="DX881"/>
      <c r="DY881"/>
      <c r="DZ881"/>
      <c r="EA881"/>
      <c r="EB881"/>
      <c r="EC881"/>
      <c r="ED881"/>
      <c r="EE881"/>
      <c r="EF881"/>
      <c r="EG881"/>
      <c r="EH881"/>
      <c r="EI881"/>
      <c r="EJ881"/>
      <c r="EK881"/>
      <c r="EL881"/>
      <c r="EM881"/>
      <c r="EN881"/>
      <c r="EO881"/>
      <c r="EP881"/>
      <c r="EQ881"/>
      <c r="ER881"/>
      <c r="ES881"/>
      <c r="ET881"/>
      <c r="EU881"/>
      <c r="EV881"/>
      <c r="EW881"/>
      <c r="EX881"/>
      <c r="EY881"/>
      <c r="EZ881"/>
      <c r="FA881"/>
      <c r="FB881"/>
      <c r="FC881"/>
      <c r="FD881"/>
      <c r="FE881"/>
      <c r="FF881"/>
      <c r="FG881"/>
      <c r="FH881"/>
      <c r="FI881"/>
      <c r="FJ881"/>
      <c r="FK881"/>
      <c r="FL881"/>
      <c r="FM881"/>
      <c r="FN881"/>
      <c r="FO881"/>
      <c r="FP881"/>
      <c r="FQ881"/>
      <c r="FR881"/>
      <c r="FS881"/>
      <c r="FT881"/>
      <c r="FU881"/>
      <c r="FV881"/>
      <c r="FW881"/>
      <c r="FX881"/>
      <c r="FY881"/>
      <c r="FZ881"/>
      <c r="GA881"/>
      <c r="GB881"/>
      <c r="GC881"/>
      <c r="GD881"/>
      <c r="GE881"/>
      <c r="GF881"/>
      <c r="GG881"/>
      <c r="GH881"/>
      <c r="GI881"/>
      <c r="GJ881"/>
      <c r="GK881"/>
      <c r="GL881"/>
      <c r="GM881"/>
      <c r="GN881"/>
      <c r="GO881"/>
      <c r="GP881"/>
      <c r="GQ881"/>
      <c r="GR881"/>
      <c r="GS881"/>
      <c r="GT881"/>
      <c r="GU881"/>
      <c r="GV881"/>
      <c r="GW881"/>
      <c r="GX881"/>
      <c r="GY881"/>
      <c r="GZ881"/>
      <c r="HA881"/>
      <c r="HB881"/>
      <c r="HC881"/>
      <c r="HD881"/>
      <c r="HE881"/>
      <c r="HF881"/>
      <c r="HG881"/>
      <c r="HH881"/>
      <c r="HI881"/>
      <c r="HJ881"/>
      <c r="HK881"/>
      <c r="HL881"/>
      <c r="HM881"/>
      <c r="HN881"/>
      <c r="HO881"/>
      <c r="HP881"/>
      <c r="HQ881"/>
      <c r="HR881"/>
      <c r="HS881"/>
      <c r="HT881"/>
      <c r="HU881"/>
      <c r="HV881"/>
      <c r="HW881"/>
      <c r="HX881"/>
      <c r="HY881"/>
      <c r="HZ881"/>
      <c r="IA881"/>
      <c r="IB881"/>
      <c r="IC881"/>
      <c r="ID881"/>
      <c r="IE881"/>
      <c r="IF881"/>
      <c r="IG881"/>
      <c r="IH881"/>
      <c r="II881"/>
      <c r="IJ881"/>
      <c r="IK881"/>
      <c r="IL881"/>
      <c r="IM881"/>
      <c r="IN881"/>
      <c r="IO881"/>
      <c r="IP881"/>
      <c r="IQ881"/>
      <c r="IR881"/>
      <c r="IS881"/>
      <c r="IT881"/>
      <c r="IU881"/>
      <c r="IV881"/>
    </row>
    <row r="882" spans="1:256" ht="24.9" customHeight="1" thickTop="1" thickBot="1" x14ac:dyDescent="0.3">
      <c r="A882" s="392" t="s">
        <v>2524</v>
      </c>
      <c r="B882" s="427"/>
      <c r="C882" s="427"/>
      <c r="D882" s="427"/>
      <c r="E882" s="427"/>
      <c r="F882" s="427"/>
      <c r="G882" s="427"/>
      <c r="H882" s="427"/>
      <c r="I882" s="427"/>
      <c r="J882" s="427"/>
      <c r="K882" s="427"/>
      <c r="L882" s="427"/>
      <c r="M882" s="427"/>
      <c r="N882" s="427"/>
      <c r="O882" s="427"/>
      <c r="P882" s="427"/>
      <c r="Q882" s="427"/>
      <c r="R882" s="427"/>
      <c r="S882" s="427"/>
      <c r="T882" s="427"/>
      <c r="U882" s="427"/>
      <c r="V882" s="427"/>
      <c r="W882" s="427"/>
      <c r="X882" s="427"/>
      <c r="Y882" s="427"/>
      <c r="Z882" s="427"/>
      <c r="AA882" s="427"/>
      <c r="AB882" s="427"/>
      <c r="AC882" s="428"/>
      <c r="AD882" s="310">
        <f>'Art. 123'!AF839</f>
        <v>3</v>
      </c>
      <c r="AE882" s="94" t="str">
        <f t="shared" si="210"/>
        <v>No aplica</v>
      </c>
      <c r="AF882">
        <f t="shared" si="211"/>
        <v>1.5</v>
      </c>
      <c r="AG882" s="92" t="str">
        <f t="shared" si="212"/>
        <v>No aplica</v>
      </c>
      <c r="AH882" s="95" t="e">
        <f t="shared" si="213"/>
        <v>#VALUE!</v>
      </c>
      <c r="AI882" s="96" t="str">
        <f t="shared" si="214"/>
        <v>No aplica</v>
      </c>
      <c r="AJ882" s="96" t="e">
        <f t="shared" si="215"/>
        <v>#VALUE!</v>
      </c>
      <c r="AK882" s="96" t="e">
        <f t="shared" si="216"/>
        <v>#VALUE!</v>
      </c>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c r="BY882"/>
      <c r="BZ882"/>
      <c r="CA882"/>
      <c r="CB882"/>
      <c r="CC882"/>
      <c r="CD882"/>
      <c r="CE882"/>
      <c r="CF882"/>
      <c r="CG882"/>
      <c r="CH882"/>
      <c r="CI882"/>
      <c r="CJ882"/>
      <c r="CK882"/>
      <c r="CL882"/>
      <c r="CM882"/>
      <c r="CN882"/>
      <c r="CO882"/>
      <c r="CP882"/>
      <c r="CQ882"/>
      <c r="CR882"/>
      <c r="CS882"/>
      <c r="CT882"/>
      <c r="CU882"/>
      <c r="CV882"/>
      <c r="CW882"/>
      <c r="CX882"/>
      <c r="CY882"/>
      <c r="CZ882"/>
      <c r="DA882"/>
      <c r="DB882"/>
      <c r="DC882"/>
      <c r="DD882"/>
      <c r="DE882"/>
      <c r="DF882"/>
      <c r="DG882"/>
      <c r="DH882"/>
      <c r="DI882"/>
      <c r="DJ882"/>
      <c r="DK882"/>
      <c r="DL882"/>
      <c r="DM882"/>
      <c r="DN882"/>
      <c r="DO882"/>
      <c r="DP882"/>
      <c r="DQ882"/>
      <c r="DR882"/>
      <c r="DS882"/>
      <c r="DT882"/>
      <c r="DU882"/>
      <c r="DV882"/>
      <c r="DW882"/>
      <c r="DX882"/>
      <c r="DY882"/>
      <c r="DZ882"/>
      <c r="EA882"/>
      <c r="EB882"/>
      <c r="EC882"/>
      <c r="ED882"/>
      <c r="EE882"/>
      <c r="EF882"/>
      <c r="EG882"/>
      <c r="EH882"/>
      <c r="EI882"/>
      <c r="EJ882"/>
      <c r="EK882"/>
      <c r="EL882"/>
      <c r="EM882"/>
      <c r="EN882"/>
      <c r="EO882"/>
      <c r="EP882"/>
      <c r="EQ882"/>
      <c r="ER882"/>
      <c r="ES882"/>
      <c r="ET882"/>
      <c r="EU882"/>
      <c r="EV882"/>
      <c r="EW882"/>
      <c r="EX882"/>
      <c r="EY882"/>
      <c r="EZ882"/>
      <c r="FA882"/>
      <c r="FB882"/>
      <c r="FC882"/>
      <c r="FD882"/>
      <c r="FE882"/>
      <c r="FF882"/>
      <c r="FG882"/>
      <c r="FH882"/>
      <c r="FI882"/>
      <c r="FJ882"/>
      <c r="FK882"/>
      <c r="FL882"/>
      <c r="FM882"/>
      <c r="FN882"/>
      <c r="FO882"/>
      <c r="FP882"/>
      <c r="FQ882"/>
      <c r="FR882"/>
      <c r="FS882"/>
      <c r="FT882"/>
      <c r="FU882"/>
      <c r="FV882"/>
      <c r="FW882"/>
      <c r="FX882"/>
      <c r="FY882"/>
      <c r="FZ882"/>
      <c r="GA882"/>
      <c r="GB882"/>
      <c r="GC882"/>
      <c r="GD882"/>
      <c r="GE882"/>
      <c r="GF882"/>
      <c r="GG882"/>
      <c r="GH882"/>
      <c r="GI882"/>
      <c r="GJ882"/>
      <c r="GK882"/>
      <c r="GL882"/>
      <c r="GM882"/>
      <c r="GN882"/>
      <c r="GO882"/>
      <c r="GP882"/>
      <c r="GQ882"/>
      <c r="GR882"/>
      <c r="GS882"/>
      <c r="GT882"/>
      <c r="GU882"/>
      <c r="GV882"/>
      <c r="GW882"/>
      <c r="GX882"/>
      <c r="GY882"/>
      <c r="GZ882"/>
      <c r="HA882"/>
      <c r="HB882"/>
      <c r="HC882"/>
      <c r="HD882"/>
      <c r="HE882"/>
      <c r="HF882"/>
      <c r="HG882"/>
      <c r="HH882"/>
      <c r="HI882"/>
      <c r="HJ882"/>
      <c r="HK882"/>
      <c r="HL882"/>
      <c r="HM882"/>
      <c r="HN882"/>
      <c r="HO882"/>
      <c r="HP882"/>
      <c r="HQ882"/>
      <c r="HR882"/>
      <c r="HS882"/>
      <c r="HT882"/>
      <c r="HU882"/>
      <c r="HV882"/>
      <c r="HW882"/>
      <c r="HX882"/>
      <c r="HY882"/>
      <c r="HZ882"/>
      <c r="IA882"/>
      <c r="IB882"/>
      <c r="IC882"/>
      <c r="ID882"/>
      <c r="IE882"/>
      <c r="IF882"/>
      <c r="IG882"/>
      <c r="IH882"/>
      <c r="II882"/>
      <c r="IJ882"/>
      <c r="IK882"/>
      <c r="IL882"/>
      <c r="IM882"/>
      <c r="IN882"/>
      <c r="IO882"/>
      <c r="IP882"/>
      <c r="IQ882"/>
      <c r="IR882"/>
      <c r="IS882"/>
      <c r="IT882"/>
      <c r="IU882"/>
      <c r="IV882"/>
    </row>
    <row r="883" spans="1:256" ht="24.9" customHeight="1" thickTop="1" thickBot="1" x14ac:dyDescent="0.3">
      <c r="A883" s="392" t="s">
        <v>1448</v>
      </c>
      <c r="B883" s="427"/>
      <c r="C883" s="427"/>
      <c r="D883" s="427"/>
      <c r="E883" s="427"/>
      <c r="F883" s="427"/>
      <c r="G883" s="427"/>
      <c r="H883" s="427"/>
      <c r="I883" s="427"/>
      <c r="J883" s="427"/>
      <c r="K883" s="427"/>
      <c r="L883" s="427"/>
      <c r="M883" s="427"/>
      <c r="N883" s="427"/>
      <c r="O883" s="427"/>
      <c r="P883" s="427"/>
      <c r="Q883" s="427"/>
      <c r="R883" s="427"/>
      <c r="S883" s="427"/>
      <c r="T883" s="427"/>
      <c r="U883" s="427"/>
      <c r="V883" s="427"/>
      <c r="W883" s="427"/>
      <c r="X883" s="427"/>
      <c r="Y883" s="427"/>
      <c r="Z883" s="427"/>
      <c r="AA883" s="427"/>
      <c r="AB883" s="427"/>
      <c r="AC883" s="428"/>
      <c r="AD883" s="310">
        <f>'Art. 123'!AF840</f>
        <v>3</v>
      </c>
      <c r="AE883" s="94" t="str">
        <f t="shared" si="210"/>
        <v>No aplica</v>
      </c>
      <c r="AF883">
        <f t="shared" si="211"/>
        <v>1.5</v>
      </c>
      <c r="AG883" s="92" t="str">
        <f t="shared" si="212"/>
        <v>No aplica</v>
      </c>
      <c r="AH883" s="95" t="e">
        <f t="shared" si="213"/>
        <v>#VALUE!</v>
      </c>
      <c r="AI883" s="96" t="str">
        <f t="shared" si="214"/>
        <v>No aplica</v>
      </c>
      <c r="AJ883" s="96" t="e">
        <f t="shared" si="215"/>
        <v>#VALUE!</v>
      </c>
      <c r="AK883" s="96" t="e">
        <f t="shared" si="216"/>
        <v>#VALUE!</v>
      </c>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c r="BY883"/>
      <c r="BZ883"/>
      <c r="CA883"/>
      <c r="CB883"/>
      <c r="CC883"/>
      <c r="CD883"/>
      <c r="CE883"/>
      <c r="CF883"/>
      <c r="CG883"/>
      <c r="CH883"/>
      <c r="CI883"/>
      <c r="CJ883"/>
      <c r="CK883"/>
      <c r="CL883"/>
      <c r="CM883"/>
      <c r="CN883"/>
      <c r="CO883"/>
      <c r="CP883"/>
      <c r="CQ883"/>
      <c r="CR883"/>
      <c r="CS883"/>
      <c r="CT883"/>
      <c r="CU883"/>
      <c r="CV883"/>
      <c r="CW883"/>
      <c r="CX883"/>
      <c r="CY883"/>
      <c r="CZ883"/>
      <c r="DA883"/>
      <c r="DB883"/>
      <c r="DC883"/>
      <c r="DD883"/>
      <c r="DE883"/>
      <c r="DF883"/>
      <c r="DG883"/>
      <c r="DH883"/>
      <c r="DI883"/>
      <c r="DJ883"/>
      <c r="DK883"/>
      <c r="DL883"/>
      <c r="DM883"/>
      <c r="DN883"/>
      <c r="DO883"/>
      <c r="DP883"/>
      <c r="DQ883"/>
      <c r="DR883"/>
      <c r="DS883"/>
      <c r="DT883"/>
      <c r="DU883"/>
      <c r="DV883"/>
      <c r="DW883"/>
      <c r="DX883"/>
      <c r="DY883"/>
      <c r="DZ883"/>
      <c r="EA883"/>
      <c r="EB883"/>
      <c r="EC883"/>
      <c r="ED883"/>
      <c r="EE883"/>
      <c r="EF883"/>
      <c r="EG883"/>
      <c r="EH883"/>
      <c r="EI883"/>
      <c r="EJ883"/>
      <c r="EK883"/>
      <c r="EL883"/>
      <c r="EM883"/>
      <c r="EN883"/>
      <c r="EO883"/>
      <c r="EP883"/>
      <c r="EQ883"/>
      <c r="ER883"/>
      <c r="ES883"/>
      <c r="ET883"/>
      <c r="EU883"/>
      <c r="EV883"/>
      <c r="EW883"/>
      <c r="EX883"/>
      <c r="EY883"/>
      <c r="EZ883"/>
      <c r="FA883"/>
      <c r="FB883"/>
      <c r="FC883"/>
      <c r="FD883"/>
      <c r="FE883"/>
      <c r="FF883"/>
      <c r="FG883"/>
      <c r="FH883"/>
      <c r="FI883"/>
      <c r="FJ883"/>
      <c r="FK883"/>
      <c r="FL883"/>
      <c r="FM883"/>
      <c r="FN883"/>
      <c r="FO883"/>
      <c r="FP883"/>
      <c r="FQ883"/>
      <c r="FR883"/>
      <c r="FS883"/>
      <c r="FT883"/>
      <c r="FU883"/>
      <c r="FV883"/>
      <c r="FW883"/>
      <c r="FX883"/>
      <c r="FY883"/>
      <c r="FZ883"/>
      <c r="GA883"/>
      <c r="GB883"/>
      <c r="GC883"/>
      <c r="GD883"/>
      <c r="GE883"/>
      <c r="GF883"/>
      <c r="GG883"/>
      <c r="GH883"/>
      <c r="GI883"/>
      <c r="GJ883"/>
      <c r="GK883"/>
      <c r="GL883"/>
      <c r="GM883"/>
      <c r="GN883"/>
      <c r="GO883"/>
      <c r="GP883"/>
      <c r="GQ883"/>
      <c r="GR883"/>
      <c r="GS883"/>
      <c r="GT883"/>
      <c r="GU883"/>
      <c r="GV883"/>
      <c r="GW883"/>
      <c r="GX883"/>
      <c r="GY883"/>
      <c r="GZ883"/>
      <c r="HA883"/>
      <c r="HB883"/>
      <c r="HC883"/>
      <c r="HD883"/>
      <c r="HE883"/>
      <c r="HF883"/>
      <c r="HG883"/>
      <c r="HH883"/>
      <c r="HI883"/>
      <c r="HJ883"/>
      <c r="HK883"/>
      <c r="HL883"/>
      <c r="HM883"/>
      <c r="HN883"/>
      <c r="HO883"/>
      <c r="HP883"/>
      <c r="HQ883"/>
      <c r="HR883"/>
      <c r="HS883"/>
      <c r="HT883"/>
      <c r="HU883"/>
      <c r="HV883"/>
      <c r="HW883"/>
      <c r="HX883"/>
      <c r="HY883"/>
      <c r="HZ883"/>
      <c r="IA883"/>
      <c r="IB883"/>
      <c r="IC883"/>
      <c r="ID883"/>
      <c r="IE883"/>
      <c r="IF883"/>
      <c r="IG883"/>
      <c r="IH883"/>
      <c r="II883"/>
      <c r="IJ883"/>
      <c r="IK883"/>
      <c r="IL883"/>
      <c r="IM883"/>
      <c r="IN883"/>
      <c r="IO883"/>
      <c r="IP883"/>
      <c r="IQ883"/>
      <c r="IR883"/>
      <c r="IS883"/>
      <c r="IT883"/>
      <c r="IU883"/>
      <c r="IV883"/>
    </row>
    <row r="884" spans="1:256" ht="24.9" customHeight="1" thickTop="1" thickBot="1" x14ac:dyDescent="0.3">
      <c r="A884" s="392" t="s">
        <v>2525</v>
      </c>
      <c r="B884" s="427"/>
      <c r="C884" s="427"/>
      <c r="D884" s="427"/>
      <c r="E884" s="427"/>
      <c r="F884" s="427"/>
      <c r="G884" s="427"/>
      <c r="H884" s="427"/>
      <c r="I884" s="427"/>
      <c r="J884" s="427"/>
      <c r="K884" s="427"/>
      <c r="L884" s="427"/>
      <c r="M884" s="427"/>
      <c r="N884" s="427"/>
      <c r="O884" s="427"/>
      <c r="P884" s="427"/>
      <c r="Q884" s="427"/>
      <c r="R884" s="427"/>
      <c r="S884" s="427"/>
      <c r="T884" s="427"/>
      <c r="U884" s="427"/>
      <c r="V884" s="427"/>
      <c r="W884" s="427"/>
      <c r="X884" s="427"/>
      <c r="Y884" s="427"/>
      <c r="Z884" s="427"/>
      <c r="AA884" s="427"/>
      <c r="AB884" s="427"/>
      <c r="AC884" s="428"/>
      <c r="AD884" s="310">
        <f>'Art. 123'!AF841</f>
        <v>3</v>
      </c>
      <c r="AE884" s="94" t="str">
        <f t="shared" si="210"/>
        <v>No aplica</v>
      </c>
      <c r="AF884">
        <f t="shared" si="211"/>
        <v>1.5</v>
      </c>
      <c r="AG884" s="92" t="str">
        <f t="shared" si="212"/>
        <v>No aplica</v>
      </c>
      <c r="AH884" s="95" t="e">
        <f t="shared" si="213"/>
        <v>#VALUE!</v>
      </c>
      <c r="AI884" s="96" t="str">
        <f t="shared" si="214"/>
        <v>No aplica</v>
      </c>
      <c r="AJ884" s="96" t="e">
        <f t="shared" si="215"/>
        <v>#VALUE!</v>
      </c>
      <c r="AK884" s="96" t="e">
        <f t="shared" si="216"/>
        <v>#VALUE!</v>
      </c>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c r="BY884"/>
      <c r="BZ884"/>
      <c r="CA884"/>
      <c r="CB884"/>
      <c r="CC884"/>
      <c r="CD884"/>
      <c r="CE884"/>
      <c r="CF884"/>
      <c r="CG884"/>
      <c r="CH884"/>
      <c r="CI884"/>
      <c r="CJ884"/>
      <c r="CK884"/>
      <c r="CL884"/>
      <c r="CM884"/>
      <c r="CN884"/>
      <c r="CO884"/>
      <c r="CP884"/>
      <c r="CQ884"/>
      <c r="CR884"/>
      <c r="CS884"/>
      <c r="CT884"/>
      <c r="CU884"/>
      <c r="CV884"/>
      <c r="CW884"/>
      <c r="CX884"/>
      <c r="CY884"/>
      <c r="CZ884"/>
      <c r="DA884"/>
      <c r="DB884"/>
      <c r="DC884"/>
      <c r="DD884"/>
      <c r="DE884"/>
      <c r="DF884"/>
      <c r="DG884"/>
      <c r="DH884"/>
      <c r="DI884"/>
      <c r="DJ884"/>
      <c r="DK884"/>
      <c r="DL884"/>
      <c r="DM884"/>
      <c r="DN884"/>
      <c r="DO884"/>
      <c r="DP884"/>
      <c r="DQ884"/>
      <c r="DR884"/>
      <c r="DS884"/>
      <c r="DT884"/>
      <c r="DU884"/>
      <c r="DV884"/>
      <c r="DW884"/>
      <c r="DX884"/>
      <c r="DY884"/>
      <c r="DZ884"/>
      <c r="EA884"/>
      <c r="EB884"/>
      <c r="EC884"/>
      <c r="ED884"/>
      <c r="EE884"/>
      <c r="EF884"/>
      <c r="EG884"/>
      <c r="EH884"/>
      <c r="EI884"/>
      <c r="EJ884"/>
      <c r="EK884"/>
      <c r="EL884"/>
      <c r="EM884"/>
      <c r="EN884"/>
      <c r="EO884"/>
      <c r="EP884"/>
      <c r="EQ884"/>
      <c r="ER884"/>
      <c r="ES884"/>
      <c r="ET884"/>
      <c r="EU884"/>
      <c r="EV884"/>
      <c r="EW884"/>
      <c r="EX884"/>
      <c r="EY884"/>
      <c r="EZ884"/>
      <c r="FA884"/>
      <c r="FB884"/>
      <c r="FC884"/>
      <c r="FD884"/>
      <c r="FE884"/>
      <c r="FF884"/>
      <c r="FG884"/>
      <c r="FH884"/>
      <c r="FI884"/>
      <c r="FJ884"/>
      <c r="FK884"/>
      <c r="FL884"/>
      <c r="FM884"/>
      <c r="FN884"/>
      <c r="FO884"/>
      <c r="FP884"/>
      <c r="FQ884"/>
      <c r="FR884"/>
      <c r="FS884"/>
      <c r="FT884"/>
      <c r="FU884"/>
      <c r="FV884"/>
      <c r="FW884"/>
      <c r="FX884"/>
      <c r="FY884"/>
      <c r="FZ884"/>
      <c r="GA884"/>
      <c r="GB884"/>
      <c r="GC884"/>
      <c r="GD884"/>
      <c r="GE884"/>
      <c r="GF884"/>
      <c r="GG884"/>
      <c r="GH884"/>
      <c r="GI884"/>
      <c r="GJ884"/>
      <c r="GK884"/>
      <c r="GL884"/>
      <c r="GM884"/>
      <c r="GN884"/>
      <c r="GO884"/>
      <c r="GP884"/>
      <c r="GQ884"/>
      <c r="GR884"/>
      <c r="GS884"/>
      <c r="GT884"/>
      <c r="GU884"/>
      <c r="GV884"/>
      <c r="GW884"/>
      <c r="GX884"/>
      <c r="GY884"/>
      <c r="GZ884"/>
      <c r="HA884"/>
      <c r="HB884"/>
      <c r="HC884"/>
      <c r="HD884"/>
      <c r="HE884"/>
      <c r="HF884"/>
      <c r="HG884"/>
      <c r="HH884"/>
      <c r="HI884"/>
      <c r="HJ884"/>
      <c r="HK884"/>
      <c r="HL884"/>
      <c r="HM884"/>
      <c r="HN884"/>
      <c r="HO884"/>
      <c r="HP884"/>
      <c r="HQ884"/>
      <c r="HR884"/>
      <c r="HS884"/>
      <c r="HT884"/>
      <c r="HU884"/>
      <c r="HV884"/>
      <c r="HW884"/>
      <c r="HX884"/>
      <c r="HY884"/>
      <c r="HZ884"/>
      <c r="IA884"/>
      <c r="IB884"/>
      <c r="IC884"/>
      <c r="ID884"/>
      <c r="IE884"/>
      <c r="IF884"/>
      <c r="IG884"/>
      <c r="IH884"/>
      <c r="II884"/>
      <c r="IJ884"/>
      <c r="IK884"/>
      <c r="IL884"/>
      <c r="IM884"/>
      <c r="IN884"/>
      <c r="IO884"/>
      <c r="IP884"/>
      <c r="IQ884"/>
      <c r="IR884"/>
      <c r="IS884"/>
      <c r="IT884"/>
      <c r="IU884"/>
      <c r="IV884"/>
    </row>
    <row r="885" spans="1:256" ht="24.9" customHeight="1" thickTop="1" thickBot="1" x14ac:dyDescent="0.3">
      <c r="A885" s="392" t="s">
        <v>2526</v>
      </c>
      <c r="B885" s="427"/>
      <c r="C885" s="427"/>
      <c r="D885" s="427"/>
      <c r="E885" s="427"/>
      <c r="F885" s="427"/>
      <c r="G885" s="427"/>
      <c r="H885" s="427"/>
      <c r="I885" s="427"/>
      <c r="J885" s="427"/>
      <c r="K885" s="427"/>
      <c r="L885" s="427"/>
      <c r="M885" s="427"/>
      <c r="N885" s="427"/>
      <c r="O885" s="427"/>
      <c r="P885" s="427"/>
      <c r="Q885" s="427"/>
      <c r="R885" s="427"/>
      <c r="S885" s="427"/>
      <c r="T885" s="427"/>
      <c r="U885" s="427"/>
      <c r="V885" s="427"/>
      <c r="W885" s="427"/>
      <c r="X885" s="427"/>
      <c r="Y885" s="427"/>
      <c r="Z885" s="427"/>
      <c r="AA885" s="427"/>
      <c r="AB885" s="427"/>
      <c r="AC885" s="428"/>
      <c r="AD885" s="310">
        <f>'Art. 123'!AF842</f>
        <v>3</v>
      </c>
      <c r="AE885" s="94" t="str">
        <f t="shared" si="210"/>
        <v>No aplica</v>
      </c>
      <c r="AF885">
        <f t="shared" si="211"/>
        <v>1.5</v>
      </c>
      <c r="AG885" s="92" t="str">
        <f t="shared" si="212"/>
        <v>No aplica</v>
      </c>
      <c r="AH885" s="95" t="e">
        <f t="shared" si="213"/>
        <v>#VALUE!</v>
      </c>
      <c r="AI885" s="96" t="str">
        <f t="shared" si="214"/>
        <v>No aplica</v>
      </c>
      <c r="AJ885" s="96" t="e">
        <f t="shared" si="215"/>
        <v>#VALUE!</v>
      </c>
      <c r="AK885" s="96" t="e">
        <f t="shared" si="216"/>
        <v>#VALUE!</v>
      </c>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c r="BY885"/>
      <c r="BZ885"/>
      <c r="CA885"/>
      <c r="CB885"/>
      <c r="CC885"/>
      <c r="CD885"/>
      <c r="CE885"/>
      <c r="CF885"/>
      <c r="CG885"/>
      <c r="CH885"/>
      <c r="CI885"/>
      <c r="CJ885"/>
      <c r="CK885"/>
      <c r="CL885"/>
      <c r="CM885"/>
      <c r="CN885"/>
      <c r="CO885"/>
      <c r="CP885"/>
      <c r="CQ885"/>
      <c r="CR885"/>
      <c r="CS885"/>
      <c r="CT885"/>
      <c r="CU885"/>
      <c r="CV885"/>
      <c r="CW885"/>
      <c r="CX885"/>
      <c r="CY885"/>
      <c r="CZ885"/>
      <c r="DA885"/>
      <c r="DB885"/>
      <c r="DC885"/>
      <c r="DD885"/>
      <c r="DE885"/>
      <c r="DF885"/>
      <c r="DG885"/>
      <c r="DH885"/>
      <c r="DI885"/>
      <c r="DJ885"/>
      <c r="DK885"/>
      <c r="DL885"/>
      <c r="DM885"/>
      <c r="DN885"/>
      <c r="DO885"/>
      <c r="DP885"/>
      <c r="DQ885"/>
      <c r="DR885"/>
      <c r="DS885"/>
      <c r="DT885"/>
      <c r="DU885"/>
      <c r="DV885"/>
      <c r="DW885"/>
      <c r="DX885"/>
      <c r="DY885"/>
      <c r="DZ885"/>
      <c r="EA885"/>
      <c r="EB885"/>
      <c r="EC885"/>
      <c r="ED885"/>
      <c r="EE885"/>
      <c r="EF885"/>
      <c r="EG885"/>
      <c r="EH885"/>
      <c r="EI885"/>
      <c r="EJ885"/>
      <c r="EK885"/>
      <c r="EL885"/>
      <c r="EM885"/>
      <c r="EN885"/>
      <c r="EO885"/>
      <c r="EP885"/>
      <c r="EQ885"/>
      <c r="ER885"/>
      <c r="ES885"/>
      <c r="ET885"/>
      <c r="EU885"/>
      <c r="EV885"/>
      <c r="EW885"/>
      <c r="EX885"/>
      <c r="EY885"/>
      <c r="EZ885"/>
      <c r="FA885"/>
      <c r="FB885"/>
      <c r="FC885"/>
      <c r="FD885"/>
      <c r="FE885"/>
      <c r="FF885"/>
      <c r="FG885"/>
      <c r="FH885"/>
      <c r="FI885"/>
      <c r="FJ885"/>
      <c r="FK885"/>
      <c r="FL885"/>
      <c r="FM885"/>
      <c r="FN885"/>
      <c r="FO885"/>
      <c r="FP885"/>
      <c r="FQ885"/>
      <c r="FR885"/>
      <c r="FS885"/>
      <c r="FT885"/>
      <c r="FU885"/>
      <c r="FV885"/>
      <c r="FW885"/>
      <c r="FX885"/>
      <c r="FY885"/>
      <c r="FZ885"/>
      <c r="GA885"/>
      <c r="GB885"/>
      <c r="GC885"/>
      <c r="GD885"/>
      <c r="GE885"/>
      <c r="GF885"/>
      <c r="GG885"/>
      <c r="GH885"/>
      <c r="GI885"/>
      <c r="GJ885"/>
      <c r="GK885"/>
      <c r="GL885"/>
      <c r="GM885"/>
      <c r="GN885"/>
      <c r="GO885"/>
      <c r="GP885"/>
      <c r="GQ885"/>
      <c r="GR885"/>
      <c r="GS885"/>
      <c r="GT885"/>
      <c r="GU885"/>
      <c r="GV885"/>
      <c r="GW885"/>
      <c r="GX885"/>
      <c r="GY885"/>
      <c r="GZ885"/>
      <c r="HA885"/>
      <c r="HB885"/>
      <c r="HC885"/>
      <c r="HD885"/>
      <c r="HE885"/>
      <c r="HF885"/>
      <c r="HG885"/>
      <c r="HH885"/>
      <c r="HI885"/>
      <c r="HJ885"/>
      <c r="HK885"/>
      <c r="HL885"/>
      <c r="HM885"/>
      <c r="HN885"/>
      <c r="HO885"/>
      <c r="HP885"/>
      <c r="HQ885"/>
      <c r="HR885"/>
      <c r="HS885"/>
      <c r="HT885"/>
      <c r="HU885"/>
      <c r="HV885"/>
      <c r="HW885"/>
      <c r="HX885"/>
      <c r="HY885"/>
      <c r="HZ885"/>
      <c r="IA885"/>
      <c r="IB885"/>
      <c r="IC885"/>
      <c r="ID885"/>
      <c r="IE885"/>
      <c r="IF885"/>
      <c r="IG885"/>
      <c r="IH885"/>
      <c r="II885"/>
      <c r="IJ885"/>
      <c r="IK885"/>
      <c r="IL885"/>
      <c r="IM885"/>
      <c r="IN885"/>
      <c r="IO885"/>
      <c r="IP885"/>
      <c r="IQ885"/>
      <c r="IR885"/>
      <c r="IS885"/>
      <c r="IT885"/>
      <c r="IU885"/>
      <c r="IV885"/>
    </row>
    <row r="886" spans="1:256" ht="24.9" customHeight="1" thickTop="1" x14ac:dyDescent="0.25">
      <c r="A886" s="437" t="s">
        <v>1774</v>
      </c>
      <c r="B886" s="438"/>
      <c r="C886" s="438"/>
      <c r="D886" s="438"/>
      <c r="E886" s="438"/>
      <c r="F886" s="438"/>
      <c r="G886" s="438"/>
      <c r="H886" s="438"/>
      <c r="I886" s="438"/>
      <c r="J886" s="438"/>
      <c r="K886" s="438"/>
      <c r="L886" s="438"/>
      <c r="M886" s="438"/>
      <c r="N886" s="438"/>
      <c r="O886" s="438"/>
      <c r="P886" s="438"/>
      <c r="Q886" s="438"/>
      <c r="R886" s="438"/>
      <c r="S886" s="438"/>
      <c r="T886" s="438"/>
      <c r="U886" s="438"/>
      <c r="V886" s="438"/>
      <c r="W886" s="438"/>
      <c r="X886" s="438"/>
      <c r="Y886" s="438"/>
      <c r="Z886" s="438"/>
      <c r="AA886" s="438"/>
      <c r="AB886" s="438"/>
      <c r="AC886" s="438"/>
      <c r="AD886" s="439"/>
      <c r="AE886" s="94">
        <f>SUM(AE877:AE885)</f>
        <v>0</v>
      </c>
      <c r="AF886" s="61"/>
      <c r="AG886" s="97">
        <f>SUM(AG877:AG885)</f>
        <v>0</v>
      </c>
      <c r="AH886" s="98"/>
      <c r="AI886" s="99"/>
      <c r="AJ886" s="99"/>
      <c r="AK886" s="99"/>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c r="BY886"/>
      <c r="BZ886"/>
      <c r="CA886"/>
      <c r="CB886"/>
      <c r="CC886"/>
      <c r="CD886"/>
      <c r="CE886"/>
      <c r="CF886"/>
      <c r="CG886"/>
      <c r="CH886"/>
      <c r="CI886"/>
      <c r="CJ886"/>
      <c r="CK886"/>
      <c r="CL886"/>
      <c r="CM886"/>
      <c r="CN886"/>
      <c r="CO886"/>
      <c r="CP886"/>
      <c r="CQ886"/>
      <c r="CR886"/>
      <c r="CS886"/>
      <c r="CT886"/>
      <c r="CU886"/>
      <c r="CV886"/>
      <c r="CW886"/>
      <c r="CX886"/>
      <c r="CY886"/>
      <c r="CZ886"/>
      <c r="DA886"/>
      <c r="DB886"/>
      <c r="DC886"/>
      <c r="DD886"/>
      <c r="DE886"/>
      <c r="DF886"/>
      <c r="DG886"/>
      <c r="DH886"/>
      <c r="DI886"/>
      <c r="DJ886"/>
      <c r="DK886"/>
      <c r="DL886"/>
      <c r="DM886"/>
      <c r="DN886"/>
      <c r="DO886"/>
      <c r="DP886"/>
      <c r="DQ886"/>
      <c r="DR886"/>
      <c r="DS886"/>
      <c r="DT886"/>
      <c r="DU886"/>
      <c r="DV886"/>
      <c r="DW886"/>
      <c r="DX886"/>
      <c r="DY886"/>
      <c r="DZ886"/>
      <c r="EA886"/>
      <c r="EB886"/>
      <c r="EC886"/>
      <c r="ED886"/>
      <c r="EE886"/>
      <c r="EF886"/>
      <c r="EG886"/>
      <c r="EH886"/>
      <c r="EI886"/>
      <c r="EJ886"/>
      <c r="EK886"/>
      <c r="EL886"/>
      <c r="EM886"/>
      <c r="EN886"/>
      <c r="EO886"/>
      <c r="EP886"/>
      <c r="EQ886"/>
      <c r="ER886"/>
      <c r="ES886"/>
      <c r="ET886"/>
      <c r="EU886"/>
      <c r="EV886"/>
      <c r="EW886"/>
      <c r="EX886"/>
      <c r="EY886"/>
      <c r="EZ886"/>
      <c r="FA886"/>
      <c r="FB886"/>
      <c r="FC886"/>
      <c r="FD886"/>
      <c r="FE886"/>
      <c r="FF886"/>
      <c r="FG886"/>
      <c r="FH886"/>
      <c r="FI886"/>
      <c r="FJ886"/>
      <c r="FK886"/>
      <c r="FL886"/>
      <c r="FM886"/>
      <c r="FN886"/>
      <c r="FO886"/>
      <c r="FP886"/>
      <c r="FQ886"/>
      <c r="FR886"/>
      <c r="FS886"/>
      <c r="FT886"/>
      <c r="FU886"/>
      <c r="FV886"/>
      <c r="FW886"/>
      <c r="FX886"/>
      <c r="FY886"/>
      <c r="FZ886"/>
      <c r="GA886"/>
      <c r="GB886"/>
      <c r="GC886"/>
      <c r="GD886"/>
      <c r="GE886"/>
      <c r="GF886"/>
      <c r="GG886"/>
      <c r="GH886"/>
      <c r="GI886"/>
      <c r="GJ886"/>
      <c r="GK886"/>
      <c r="GL886"/>
      <c r="GM886"/>
      <c r="GN886"/>
      <c r="GO886"/>
      <c r="GP886"/>
      <c r="GQ886"/>
      <c r="GR886"/>
      <c r="GS886"/>
      <c r="GT886"/>
      <c r="GU886"/>
      <c r="GV886"/>
      <c r="GW886"/>
      <c r="GX886"/>
      <c r="GY886"/>
      <c r="GZ886"/>
      <c r="HA886"/>
      <c r="HB886"/>
      <c r="HC886"/>
      <c r="HD886"/>
      <c r="HE886"/>
      <c r="HF886"/>
      <c r="HG886"/>
      <c r="HH886"/>
      <c r="HI886"/>
      <c r="HJ886"/>
      <c r="HK886"/>
      <c r="HL886"/>
      <c r="HM886"/>
      <c r="HN886"/>
      <c r="HO886"/>
      <c r="HP886"/>
      <c r="HQ886"/>
      <c r="HR886"/>
      <c r="HS886"/>
      <c r="HT886"/>
      <c r="HU886"/>
      <c r="HV886"/>
      <c r="HW886"/>
      <c r="HX886"/>
      <c r="HY886"/>
      <c r="HZ886"/>
      <c r="IA886"/>
      <c r="IB886"/>
      <c r="IC886"/>
      <c r="ID886"/>
      <c r="IE886"/>
      <c r="IF886"/>
      <c r="IG886"/>
      <c r="IH886"/>
      <c r="II886"/>
      <c r="IJ886"/>
      <c r="IK886"/>
      <c r="IL886"/>
      <c r="IM886"/>
      <c r="IN886"/>
      <c r="IO886"/>
      <c r="IP886"/>
      <c r="IQ886"/>
      <c r="IR886"/>
      <c r="IS886"/>
      <c r="IT886"/>
      <c r="IU886"/>
      <c r="IV886"/>
    </row>
    <row r="887" spans="1:256" ht="24.9" customHeight="1" x14ac:dyDescent="0.25">
      <c r="A887" s="440" t="s">
        <v>1775</v>
      </c>
      <c r="B887" s="441"/>
      <c r="C887" s="441"/>
      <c r="D887" s="441"/>
      <c r="E887" s="441"/>
      <c r="F887" s="441"/>
      <c r="G887" s="441"/>
      <c r="H887" s="441"/>
      <c r="I887" s="441"/>
      <c r="J887" s="441"/>
      <c r="K887" s="441"/>
      <c r="L887" s="441"/>
      <c r="M887" s="441"/>
      <c r="N887" s="441"/>
      <c r="O887" s="441"/>
      <c r="P887" s="441"/>
      <c r="Q887" s="441"/>
      <c r="R887" s="441"/>
      <c r="S887" s="441"/>
      <c r="T887" s="441"/>
      <c r="U887" s="441"/>
      <c r="V887" s="441"/>
      <c r="W887" s="441"/>
      <c r="X887" s="441"/>
      <c r="Y887" s="441"/>
      <c r="Z887" s="441"/>
      <c r="AA887" s="441"/>
      <c r="AB887" s="441"/>
      <c r="AC887" s="441"/>
      <c r="AD887" s="442"/>
      <c r="AE887" s="94">
        <f>AE886/$AE$23*100</f>
        <v>0</v>
      </c>
      <c r="AF887" s="61"/>
      <c r="AG887" s="97"/>
      <c r="AH887" s="98"/>
      <c r="AI887" s="99"/>
      <c r="AJ887" s="99"/>
      <c r="AK887" s="99"/>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c r="BY887"/>
      <c r="BZ887"/>
      <c r="CA887"/>
      <c r="CB887"/>
      <c r="CC887"/>
      <c r="CD887"/>
      <c r="CE887"/>
      <c r="CF887"/>
      <c r="CG887"/>
      <c r="CH887"/>
      <c r="CI887"/>
      <c r="CJ887"/>
      <c r="CK887"/>
      <c r="CL887"/>
      <c r="CM887"/>
      <c r="CN887"/>
      <c r="CO887"/>
      <c r="CP887"/>
      <c r="CQ887"/>
      <c r="CR887"/>
      <c r="CS887"/>
      <c r="CT887"/>
      <c r="CU887"/>
      <c r="CV887"/>
      <c r="CW887"/>
      <c r="CX887"/>
      <c r="CY887"/>
      <c r="CZ887"/>
      <c r="DA887"/>
      <c r="DB887"/>
      <c r="DC887"/>
      <c r="DD887"/>
      <c r="DE887"/>
      <c r="DF887"/>
      <c r="DG887"/>
      <c r="DH887"/>
      <c r="DI887"/>
      <c r="DJ887"/>
      <c r="DK887"/>
      <c r="DL887"/>
      <c r="DM887"/>
      <c r="DN887"/>
      <c r="DO887"/>
      <c r="DP887"/>
      <c r="DQ887"/>
      <c r="DR887"/>
      <c r="DS887"/>
      <c r="DT887"/>
      <c r="DU887"/>
      <c r="DV887"/>
      <c r="DW887"/>
      <c r="DX887"/>
      <c r="DY887"/>
      <c r="DZ887"/>
      <c r="EA887"/>
      <c r="EB887"/>
      <c r="EC887"/>
      <c r="ED887"/>
      <c r="EE887"/>
      <c r="EF887"/>
      <c r="EG887"/>
      <c r="EH887"/>
      <c r="EI887"/>
      <c r="EJ887"/>
      <c r="EK887"/>
      <c r="EL887"/>
      <c r="EM887"/>
      <c r="EN887"/>
      <c r="EO887"/>
      <c r="EP887"/>
      <c r="EQ887"/>
      <c r="ER887"/>
      <c r="ES887"/>
      <c r="ET887"/>
      <c r="EU887"/>
      <c r="EV887"/>
      <c r="EW887"/>
      <c r="EX887"/>
      <c r="EY887"/>
      <c r="EZ887"/>
      <c r="FA887"/>
      <c r="FB887"/>
      <c r="FC887"/>
      <c r="FD887"/>
      <c r="FE887"/>
      <c r="FF887"/>
      <c r="FG887"/>
      <c r="FH887"/>
      <c r="FI887"/>
      <c r="FJ887"/>
      <c r="FK887"/>
      <c r="FL887"/>
      <c r="FM887"/>
      <c r="FN887"/>
      <c r="FO887"/>
      <c r="FP887"/>
      <c r="FQ887"/>
      <c r="FR887"/>
      <c r="FS887"/>
      <c r="FT887"/>
      <c r="FU887"/>
      <c r="FV887"/>
      <c r="FW887"/>
      <c r="FX887"/>
      <c r="FY887"/>
      <c r="FZ887"/>
      <c r="GA887"/>
      <c r="GB887"/>
      <c r="GC887"/>
      <c r="GD887"/>
      <c r="GE887"/>
      <c r="GF887"/>
      <c r="GG887"/>
      <c r="GH887"/>
      <c r="GI887"/>
      <c r="GJ887"/>
      <c r="GK887"/>
      <c r="GL887"/>
      <c r="GM887"/>
      <c r="GN887"/>
      <c r="GO887"/>
      <c r="GP887"/>
      <c r="GQ887"/>
      <c r="GR887"/>
      <c r="GS887"/>
      <c r="GT887"/>
      <c r="GU887"/>
      <c r="GV887"/>
      <c r="GW887"/>
      <c r="GX887"/>
      <c r="GY887"/>
      <c r="GZ887"/>
      <c r="HA887"/>
      <c r="HB887"/>
      <c r="HC887"/>
      <c r="HD887"/>
      <c r="HE887"/>
      <c r="HF887"/>
      <c r="HG887"/>
      <c r="HH887"/>
      <c r="HI887"/>
      <c r="HJ887"/>
      <c r="HK887"/>
      <c r="HL887"/>
      <c r="HM887"/>
      <c r="HN887"/>
      <c r="HO887"/>
      <c r="HP887"/>
      <c r="HQ887"/>
      <c r="HR887"/>
      <c r="HS887"/>
      <c r="HT887"/>
      <c r="HU887"/>
      <c r="HV887"/>
      <c r="HW887"/>
      <c r="HX887"/>
      <c r="HY887"/>
      <c r="HZ887"/>
      <c r="IA887"/>
      <c r="IB887"/>
      <c r="IC887"/>
      <c r="ID887"/>
      <c r="IE887"/>
      <c r="IF887"/>
      <c r="IG887"/>
      <c r="IH887"/>
      <c r="II887"/>
      <c r="IJ887"/>
      <c r="IK887"/>
      <c r="IL887"/>
      <c r="IM887"/>
      <c r="IN887"/>
      <c r="IO887"/>
      <c r="IP887"/>
      <c r="IQ887"/>
      <c r="IR887"/>
      <c r="IS887"/>
      <c r="IT887"/>
      <c r="IU887"/>
      <c r="IV887"/>
    </row>
    <row r="888" spans="1:256" ht="13.5" customHeight="1" thickBot="1" x14ac:dyDescent="0.3">
      <c r="A888"/>
      <c r="B888"/>
      <c r="C888"/>
      <c r="D888"/>
      <c r="E888"/>
      <c r="F888"/>
      <c r="G888"/>
      <c r="H888"/>
      <c r="I888"/>
      <c r="J888"/>
      <c r="K888"/>
      <c r="L888"/>
      <c r="M888"/>
      <c r="N888"/>
      <c r="O888"/>
      <c r="P888"/>
      <c r="Q888"/>
      <c r="R888"/>
      <c r="S888"/>
      <c r="T888"/>
      <c r="U888"/>
      <c r="V888"/>
      <c r="W888"/>
      <c r="X888"/>
      <c r="Y888"/>
      <c r="Z888"/>
      <c r="AA888"/>
      <c r="AB888"/>
      <c r="AC888"/>
      <c r="AD888" s="307"/>
      <c r="AE888" s="81"/>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c r="BY888"/>
      <c r="BZ888"/>
      <c r="CA888"/>
      <c r="CB888"/>
      <c r="CC888"/>
      <c r="CD888"/>
      <c r="CE888"/>
      <c r="CF888"/>
      <c r="CG888"/>
      <c r="CH888"/>
      <c r="CI888"/>
      <c r="CJ888"/>
      <c r="CK888"/>
      <c r="CL888"/>
      <c r="CM888"/>
      <c r="CN888"/>
      <c r="CO888"/>
      <c r="CP888"/>
      <c r="CQ888"/>
      <c r="CR888"/>
      <c r="CS888"/>
      <c r="CT888"/>
      <c r="CU888"/>
      <c r="CV888"/>
      <c r="CW888"/>
      <c r="CX888"/>
      <c r="CY888"/>
      <c r="CZ888"/>
      <c r="DA888"/>
      <c r="DB888"/>
      <c r="DC888"/>
      <c r="DD888"/>
      <c r="DE888"/>
      <c r="DF888"/>
      <c r="DG888"/>
      <c r="DH888"/>
      <c r="DI888"/>
      <c r="DJ888"/>
      <c r="DK888"/>
      <c r="DL888"/>
      <c r="DM888"/>
      <c r="DN888"/>
      <c r="DO888"/>
      <c r="DP888"/>
      <c r="DQ888"/>
      <c r="DR888"/>
      <c r="DS888"/>
      <c r="DT888"/>
      <c r="DU888"/>
      <c r="DV888"/>
      <c r="DW888"/>
      <c r="DX888"/>
      <c r="DY888"/>
      <c r="DZ888"/>
      <c r="EA888"/>
      <c r="EB888"/>
      <c r="EC888"/>
      <c r="ED888"/>
      <c r="EE888"/>
      <c r="EF888"/>
      <c r="EG888"/>
      <c r="EH888"/>
      <c r="EI888"/>
      <c r="EJ888"/>
      <c r="EK888"/>
      <c r="EL888"/>
      <c r="EM888"/>
      <c r="EN888"/>
      <c r="EO888"/>
      <c r="EP888"/>
      <c r="EQ888"/>
      <c r="ER888"/>
      <c r="ES888"/>
      <c r="ET888"/>
      <c r="EU888"/>
      <c r="EV888"/>
      <c r="EW888"/>
      <c r="EX888"/>
      <c r="EY888"/>
      <c r="EZ888"/>
      <c r="FA888"/>
      <c r="FB888"/>
      <c r="FC888"/>
      <c r="FD888"/>
      <c r="FE888"/>
      <c r="FF888"/>
      <c r="FG888"/>
      <c r="FH888"/>
      <c r="FI888"/>
      <c r="FJ888"/>
      <c r="FK888"/>
      <c r="FL888"/>
      <c r="FM888"/>
      <c r="FN888"/>
      <c r="FO888"/>
      <c r="FP888"/>
      <c r="FQ888"/>
      <c r="FR888"/>
      <c r="FS888"/>
      <c r="FT888"/>
      <c r="FU888"/>
      <c r="FV888"/>
      <c r="FW888"/>
      <c r="FX888"/>
      <c r="FY888"/>
      <c r="FZ888"/>
      <c r="GA888"/>
      <c r="GB888"/>
      <c r="GC888"/>
      <c r="GD888"/>
      <c r="GE888"/>
      <c r="GF888"/>
      <c r="GG888"/>
      <c r="GH888"/>
      <c r="GI888"/>
      <c r="GJ888"/>
      <c r="GK888"/>
      <c r="GL888"/>
      <c r="GM888"/>
      <c r="GN888"/>
      <c r="GO888"/>
      <c r="GP888"/>
      <c r="GQ888"/>
      <c r="GR888"/>
      <c r="GS888"/>
      <c r="GT888"/>
      <c r="GU888"/>
      <c r="GV888"/>
      <c r="GW888"/>
      <c r="GX888"/>
      <c r="GY888"/>
      <c r="GZ888"/>
      <c r="HA888"/>
      <c r="HB888"/>
      <c r="HC888"/>
      <c r="HD888"/>
      <c r="HE888"/>
      <c r="HF888"/>
      <c r="HG888"/>
      <c r="HH888"/>
      <c r="HI888"/>
      <c r="HJ888"/>
      <c r="HK888"/>
      <c r="HL888"/>
      <c r="HM888"/>
      <c r="HN888"/>
      <c r="HO888"/>
      <c r="HP888"/>
      <c r="HQ888"/>
      <c r="HR888"/>
      <c r="HS888"/>
      <c r="HT888"/>
      <c r="HU888"/>
      <c r="HV888"/>
      <c r="HW888"/>
      <c r="HX888"/>
      <c r="HY888"/>
      <c r="HZ888"/>
      <c r="IA888"/>
      <c r="IB888"/>
      <c r="IC888"/>
      <c r="ID888"/>
      <c r="IE888"/>
      <c r="IF888"/>
      <c r="IG888"/>
      <c r="IH888"/>
      <c r="II888"/>
      <c r="IJ888"/>
      <c r="IK888"/>
      <c r="IL888"/>
      <c r="IM888"/>
      <c r="IN888"/>
      <c r="IO888"/>
      <c r="IP888"/>
      <c r="IQ888"/>
      <c r="IR888"/>
      <c r="IS888"/>
      <c r="IT888"/>
      <c r="IU888"/>
      <c r="IV888"/>
    </row>
    <row r="889" spans="1:256" ht="15" customHeight="1" thickTop="1" thickBot="1" x14ac:dyDescent="0.3">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114" t="s">
        <v>2533</v>
      </c>
      <c r="AE889" s="115">
        <f>AE34+AE80+AE111+AE149+AE197+AE249+AE314+AE339+AE379+AE404+AE453+AE478+AE505+AE528+AE556+AE583+AE604+AE632+AE658+AE689+AE716+AE748+AE777+AE807+AE839+AE873</f>
        <v>67.597701149425291</v>
      </c>
      <c r="AF889" s="74"/>
      <c r="AG889" s="116"/>
      <c r="AH889" s="117"/>
      <c r="AI889" s="117"/>
      <c r="AJ889" s="117"/>
      <c r="AK889" s="117"/>
      <c r="AL889"/>
    </row>
    <row r="890" spans="1:256" ht="15" customHeight="1" thickTop="1" thickBot="1" x14ac:dyDescent="0.3">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263"/>
      <c r="AE890" s="300"/>
      <c r="AF890" s="74"/>
      <c r="AG890" s="117"/>
      <c r="AH890" s="117"/>
      <c r="AI890" s="74"/>
      <c r="AJ890" s="117"/>
      <c r="AK890" s="117"/>
      <c r="AL890"/>
    </row>
    <row r="891" spans="1:256" ht="15" customHeight="1" thickTop="1" thickBot="1" x14ac:dyDescent="0.3">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114" t="s">
        <v>2534</v>
      </c>
      <c r="AE891" s="115">
        <f>AE43+AE89+AE120+AE158+AE206+AE258+AE323+AE348+AE388+AE413+AE462+AE487+AE514+AE537+AE565+AE592+AE613+AE641+AE667+AE698+AE729+AE761+AE790+AE820+AE852+AE886</f>
        <v>84</v>
      </c>
      <c r="AF891" s="74"/>
      <c r="AG891" s="116"/>
      <c r="AH891" s="117"/>
      <c r="AI891" s="117"/>
      <c r="AJ891" s="117"/>
      <c r="AK891" s="117"/>
      <c r="AL891"/>
    </row>
    <row r="892" spans="1:256" ht="15" customHeight="1" thickTop="1" thickBot="1" x14ac:dyDescent="0.3">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120"/>
      <c r="AE892" s="121"/>
      <c r="AF892" s="74"/>
      <c r="AG892" s="122"/>
      <c r="AH892" s="117"/>
      <c r="AI892" s="74"/>
      <c r="AJ892" s="74"/>
      <c r="AK892" s="74"/>
      <c r="AL892"/>
    </row>
    <row r="893" spans="1:256" ht="15" customHeight="1" thickTop="1" thickBot="1" x14ac:dyDescent="0.3">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114" t="s">
        <v>2535</v>
      </c>
      <c r="AE893" s="115">
        <f>(AE889*0.8)+(AE891*0.2)</f>
        <v>70.878160919540235</v>
      </c>
      <c r="AF893" s="74"/>
      <c r="AG893" s="122"/>
      <c r="AH893" s="74"/>
      <c r="AI893" s="74"/>
      <c r="AJ893" s="74"/>
      <c r="AK893" s="74"/>
      <c r="AL893"/>
    </row>
    <row r="894" spans="1:256" ht="13.5" customHeight="1" thickTop="1" x14ac:dyDescent="0.25">
      <c r="A894"/>
      <c r="B894"/>
      <c r="C894"/>
      <c r="D894"/>
      <c r="E894"/>
      <c r="F894"/>
      <c r="G894"/>
      <c r="H894"/>
      <c r="I894"/>
      <c r="J894"/>
      <c r="K894"/>
      <c r="L894"/>
      <c r="M894"/>
      <c r="N894"/>
      <c r="O894"/>
      <c r="P894"/>
      <c r="Q894"/>
      <c r="R894"/>
      <c r="S894"/>
      <c r="T894"/>
      <c r="U894"/>
      <c r="V894"/>
      <c r="W894"/>
      <c r="X894"/>
      <c r="Y894"/>
      <c r="Z894"/>
      <c r="AA894"/>
      <c r="AB894"/>
      <c r="AC894"/>
      <c r="AD894"/>
      <c r="AE894" s="46"/>
      <c r="AF894"/>
      <c r="AG894"/>
      <c r="AH894" s="230"/>
      <c r="AI894"/>
      <c r="AJ894"/>
      <c r="AK894"/>
      <c r="AL894"/>
    </row>
    <row r="895" spans="1:256" ht="24.9" customHeight="1" x14ac:dyDescent="0.25"/>
  </sheetData>
  <sheetProtection algorithmName="SHA-512" hashValue="VYi79ryULCT5YX8zss90pZEOK9LXijERtk0oCbtCYU3Rqg5Wy7haqEZkBK2BnIMRWzbjtXFVb51uDzznN6ntyQ==" saltValue="DBchGh5gVRJKgSN3gAupRQ==" spinCount="100000" sheet="1" objects="1" scenarios="1" selectLockedCells="1" selectUnlockedCells="1"/>
  <mergeCells count="748">
    <mergeCell ref="A877:AC877"/>
    <mergeCell ref="A886:AD886"/>
    <mergeCell ref="A887:AD887"/>
    <mergeCell ref="A878:AC878"/>
    <mergeCell ref="A879:AC879"/>
    <mergeCell ref="A880:AC880"/>
    <mergeCell ref="A881:AC881"/>
    <mergeCell ref="A882:AC882"/>
    <mergeCell ref="A883:AC883"/>
    <mergeCell ref="A884:AC884"/>
    <mergeCell ref="A885:AC885"/>
    <mergeCell ref="A860:AC860"/>
    <mergeCell ref="A861:AC861"/>
    <mergeCell ref="A862:AC862"/>
    <mergeCell ref="A863:AC863"/>
    <mergeCell ref="A864:AC864"/>
    <mergeCell ref="A873:AD873"/>
    <mergeCell ref="A874:AD874"/>
    <mergeCell ref="A876:AC876"/>
    <mergeCell ref="A865:AC865"/>
    <mergeCell ref="A866:AC866"/>
    <mergeCell ref="A867:AC867"/>
    <mergeCell ref="A868:AC868"/>
    <mergeCell ref="A869:AC869"/>
    <mergeCell ref="A870:AC870"/>
    <mergeCell ref="A871:AC871"/>
    <mergeCell ref="A872:AC872"/>
    <mergeCell ref="A846:AC846"/>
    <mergeCell ref="A847:AC847"/>
    <mergeCell ref="A848:AC848"/>
    <mergeCell ref="A859:AC859"/>
    <mergeCell ref="A852:AD852"/>
    <mergeCell ref="A853:AD853"/>
    <mergeCell ref="A856:AC856"/>
    <mergeCell ref="A849:AC849"/>
    <mergeCell ref="A850:AC850"/>
    <mergeCell ref="A851:AC851"/>
    <mergeCell ref="A839:AD839"/>
    <mergeCell ref="A840:AD840"/>
    <mergeCell ref="A842:AC842"/>
    <mergeCell ref="A836:AC836"/>
    <mergeCell ref="A837:AC837"/>
    <mergeCell ref="A838:AC838"/>
    <mergeCell ref="A843:AC843"/>
    <mergeCell ref="A844:AC844"/>
    <mergeCell ref="A845:AC845"/>
    <mergeCell ref="A827:AC827"/>
    <mergeCell ref="A828:AC828"/>
    <mergeCell ref="A829:AC829"/>
    <mergeCell ref="A830:AC830"/>
    <mergeCell ref="A831:AC831"/>
    <mergeCell ref="A832:AC832"/>
    <mergeCell ref="A833:AC833"/>
    <mergeCell ref="A834:AC834"/>
    <mergeCell ref="A835:AC835"/>
    <mergeCell ref="A814:AC814"/>
    <mergeCell ref="A815:AC815"/>
    <mergeCell ref="A816:AC816"/>
    <mergeCell ref="A817:AC817"/>
    <mergeCell ref="A818:AC818"/>
    <mergeCell ref="A819:AC819"/>
    <mergeCell ref="A820:AD820"/>
    <mergeCell ref="A821:AD821"/>
    <mergeCell ref="A824:AC824"/>
    <mergeCell ref="A804:AC804"/>
    <mergeCell ref="A805:AC805"/>
    <mergeCell ref="A806:AC806"/>
    <mergeCell ref="A807:AD807"/>
    <mergeCell ref="A808:AD808"/>
    <mergeCell ref="A810:AC810"/>
    <mergeCell ref="A811:AC811"/>
    <mergeCell ref="A812:AC812"/>
    <mergeCell ref="A813:AC813"/>
    <mergeCell ref="A791:AD791"/>
    <mergeCell ref="A794:AC794"/>
    <mergeCell ref="A797:AC797"/>
    <mergeCell ref="A798:AC798"/>
    <mergeCell ref="A799:AC799"/>
    <mergeCell ref="A800:AC800"/>
    <mergeCell ref="A801:AC801"/>
    <mergeCell ref="A802:AC802"/>
    <mergeCell ref="A803:AC803"/>
    <mergeCell ref="A790:AD790"/>
    <mergeCell ref="A778:AD778"/>
    <mergeCell ref="A780:AC780"/>
    <mergeCell ref="A781:AC781"/>
    <mergeCell ref="A782:AC782"/>
    <mergeCell ref="A783:AC783"/>
    <mergeCell ref="A784:AC784"/>
    <mergeCell ref="A785:AC785"/>
    <mergeCell ref="A786:AC786"/>
    <mergeCell ref="A787:AC787"/>
    <mergeCell ref="A788:AC788"/>
    <mergeCell ref="A789:AC789"/>
    <mergeCell ref="A777:AD777"/>
    <mergeCell ref="A762:AD762"/>
    <mergeCell ref="A765:AC765"/>
    <mergeCell ref="A768:AC768"/>
    <mergeCell ref="A769:AC769"/>
    <mergeCell ref="A770:AC770"/>
    <mergeCell ref="A771:AC771"/>
    <mergeCell ref="A772:AC772"/>
    <mergeCell ref="A773:AC773"/>
    <mergeCell ref="A774:AC774"/>
    <mergeCell ref="A775:AC775"/>
    <mergeCell ref="A776:AC776"/>
    <mergeCell ref="A761:AD761"/>
    <mergeCell ref="A749:AD749"/>
    <mergeCell ref="A751:AC751"/>
    <mergeCell ref="A752:AC752"/>
    <mergeCell ref="A753:AC753"/>
    <mergeCell ref="A754:AC754"/>
    <mergeCell ref="A755:AC755"/>
    <mergeCell ref="A756:AC756"/>
    <mergeCell ref="A757:AC757"/>
    <mergeCell ref="A758:AC758"/>
    <mergeCell ref="A759:AC759"/>
    <mergeCell ref="A760:AC760"/>
    <mergeCell ref="A748:AD748"/>
    <mergeCell ref="A737:AC737"/>
    <mergeCell ref="A738:AC738"/>
    <mergeCell ref="A739:AC739"/>
    <mergeCell ref="A740:AC740"/>
    <mergeCell ref="A741:AC741"/>
    <mergeCell ref="A742:AC742"/>
    <mergeCell ref="A743:AC743"/>
    <mergeCell ref="A744:AC744"/>
    <mergeCell ref="A745:AC745"/>
    <mergeCell ref="A746:AC746"/>
    <mergeCell ref="A747:AC747"/>
    <mergeCell ref="A720:AC720"/>
    <mergeCell ref="A729:AD729"/>
    <mergeCell ref="A730:AD730"/>
    <mergeCell ref="A733:AC733"/>
    <mergeCell ref="A736:AC736"/>
    <mergeCell ref="A721:AC721"/>
    <mergeCell ref="A722:AC722"/>
    <mergeCell ref="A723:AC723"/>
    <mergeCell ref="A724:AC724"/>
    <mergeCell ref="A725:AC725"/>
    <mergeCell ref="A726:AC726"/>
    <mergeCell ref="A727:AC727"/>
    <mergeCell ref="A728:AC728"/>
    <mergeCell ref="A706:AC706"/>
    <mergeCell ref="A707:AC707"/>
    <mergeCell ref="A716:AD716"/>
    <mergeCell ref="A717:AD717"/>
    <mergeCell ref="A719:AC719"/>
    <mergeCell ref="A708:AC708"/>
    <mergeCell ref="A709:AC709"/>
    <mergeCell ref="A710:AC710"/>
    <mergeCell ref="A711:AC711"/>
    <mergeCell ref="A712:AC712"/>
    <mergeCell ref="A713:AC713"/>
    <mergeCell ref="A714:AC714"/>
    <mergeCell ref="A715:AC715"/>
    <mergeCell ref="A698:AD698"/>
    <mergeCell ref="A699:AD699"/>
    <mergeCell ref="A702:AC702"/>
    <mergeCell ref="A705:AC705"/>
    <mergeCell ref="A692:AC692"/>
    <mergeCell ref="A693:AC693"/>
    <mergeCell ref="A694:AC694"/>
    <mergeCell ref="A695:AC695"/>
    <mergeCell ref="A696:AC696"/>
    <mergeCell ref="A697:AC697"/>
    <mergeCell ref="A675:AC675"/>
    <mergeCell ref="A676:AC676"/>
    <mergeCell ref="A677:AC677"/>
    <mergeCell ref="A678:AC678"/>
    <mergeCell ref="A689:AD689"/>
    <mergeCell ref="A690:AD690"/>
    <mergeCell ref="A679:AC679"/>
    <mergeCell ref="A680:AC680"/>
    <mergeCell ref="A681:AC681"/>
    <mergeCell ref="A682:AC682"/>
    <mergeCell ref="A683:AC683"/>
    <mergeCell ref="A684:AC684"/>
    <mergeCell ref="A685:AC685"/>
    <mergeCell ref="A686:AC686"/>
    <mergeCell ref="A687:AC687"/>
    <mergeCell ref="A688:AC688"/>
    <mergeCell ref="A662:AC662"/>
    <mergeCell ref="A671:AC671"/>
    <mergeCell ref="A674:AC674"/>
    <mergeCell ref="A667:AD667"/>
    <mergeCell ref="A668:AD668"/>
    <mergeCell ref="A663:AC663"/>
    <mergeCell ref="A664:AC664"/>
    <mergeCell ref="A665:AC665"/>
    <mergeCell ref="A666:AC666"/>
    <mergeCell ref="A649:AC649"/>
    <mergeCell ref="A658:AD658"/>
    <mergeCell ref="A659:AD659"/>
    <mergeCell ref="A661:AC661"/>
    <mergeCell ref="A650:AC650"/>
    <mergeCell ref="A651:AC651"/>
    <mergeCell ref="A652:AC652"/>
    <mergeCell ref="A653:AC653"/>
    <mergeCell ref="A654:AC654"/>
    <mergeCell ref="A655:AC655"/>
    <mergeCell ref="A656:AC656"/>
    <mergeCell ref="A657:AC657"/>
    <mergeCell ref="A641:AD641"/>
    <mergeCell ref="A642:AD642"/>
    <mergeCell ref="A645:AC645"/>
    <mergeCell ref="A648:AC648"/>
    <mergeCell ref="A633:AD633"/>
    <mergeCell ref="A635:AC635"/>
    <mergeCell ref="A636:AC636"/>
    <mergeCell ref="A637:AC637"/>
    <mergeCell ref="A638:AC638"/>
    <mergeCell ref="A639:AC639"/>
    <mergeCell ref="A640:AC640"/>
    <mergeCell ref="A632:AD632"/>
    <mergeCell ref="A621:AC621"/>
    <mergeCell ref="A622:AC622"/>
    <mergeCell ref="A623:AC623"/>
    <mergeCell ref="A624:AC624"/>
    <mergeCell ref="A625:AC625"/>
    <mergeCell ref="A626:AC626"/>
    <mergeCell ref="A627:AC627"/>
    <mergeCell ref="A628:AC628"/>
    <mergeCell ref="A629:AC629"/>
    <mergeCell ref="A630:AC630"/>
    <mergeCell ref="A631:AC631"/>
    <mergeCell ref="A600:AC600"/>
    <mergeCell ref="A601:AC601"/>
    <mergeCell ref="A602:AC602"/>
    <mergeCell ref="A603:AC603"/>
    <mergeCell ref="A613:AD613"/>
    <mergeCell ref="A614:AD614"/>
    <mergeCell ref="A617:AC617"/>
    <mergeCell ref="A620:AC620"/>
    <mergeCell ref="A604:AD604"/>
    <mergeCell ref="A605:AD605"/>
    <mergeCell ref="A607:AC607"/>
    <mergeCell ref="A608:AC608"/>
    <mergeCell ref="A609:AC609"/>
    <mergeCell ref="A610:AC610"/>
    <mergeCell ref="A611:AC611"/>
    <mergeCell ref="A612:AC612"/>
    <mergeCell ref="A587:AC587"/>
    <mergeCell ref="A596:AC596"/>
    <mergeCell ref="A599:AC599"/>
    <mergeCell ref="A592:AD592"/>
    <mergeCell ref="A593:AD593"/>
    <mergeCell ref="A588:AC588"/>
    <mergeCell ref="A589:AC589"/>
    <mergeCell ref="A590:AC590"/>
    <mergeCell ref="A591:AC591"/>
    <mergeCell ref="A573:AC573"/>
    <mergeCell ref="A574:AC574"/>
    <mergeCell ref="A583:AD583"/>
    <mergeCell ref="A584:AD584"/>
    <mergeCell ref="A586:AC586"/>
    <mergeCell ref="A575:AC575"/>
    <mergeCell ref="A576:AC576"/>
    <mergeCell ref="A577:AC577"/>
    <mergeCell ref="A578:AC578"/>
    <mergeCell ref="A579:AC579"/>
    <mergeCell ref="A580:AC580"/>
    <mergeCell ref="A581:AC581"/>
    <mergeCell ref="A582:AC582"/>
    <mergeCell ref="A565:AD565"/>
    <mergeCell ref="A566:AD566"/>
    <mergeCell ref="A569:AC569"/>
    <mergeCell ref="A572:AC572"/>
    <mergeCell ref="A559:AC559"/>
    <mergeCell ref="A560:AC560"/>
    <mergeCell ref="A561:AC561"/>
    <mergeCell ref="A562:AC562"/>
    <mergeCell ref="A563:AC563"/>
    <mergeCell ref="A564:AC564"/>
    <mergeCell ref="A545:AC545"/>
    <mergeCell ref="A556:AD556"/>
    <mergeCell ref="A557:AD557"/>
    <mergeCell ref="A546:AC546"/>
    <mergeCell ref="A547:AC547"/>
    <mergeCell ref="A548:AC548"/>
    <mergeCell ref="A549:AC549"/>
    <mergeCell ref="A550:AC550"/>
    <mergeCell ref="A551:AC551"/>
    <mergeCell ref="A552:AC552"/>
    <mergeCell ref="A553:AC553"/>
    <mergeCell ref="A554:AC554"/>
    <mergeCell ref="A555:AC555"/>
    <mergeCell ref="A537:AD537"/>
    <mergeCell ref="A538:AD538"/>
    <mergeCell ref="A541:AC541"/>
    <mergeCell ref="A544:AC544"/>
    <mergeCell ref="A529:AD529"/>
    <mergeCell ref="A531:AC531"/>
    <mergeCell ref="A532:AC532"/>
    <mergeCell ref="A533:AC533"/>
    <mergeCell ref="A534:AC534"/>
    <mergeCell ref="A535:AC535"/>
    <mergeCell ref="A536:AC536"/>
    <mergeCell ref="A509:AC509"/>
    <mergeCell ref="A510:AC510"/>
    <mergeCell ref="A511:AC511"/>
    <mergeCell ref="A512:AC512"/>
    <mergeCell ref="A528:AD528"/>
    <mergeCell ref="A514:AD514"/>
    <mergeCell ref="A515:AD515"/>
    <mergeCell ref="A518:AC518"/>
    <mergeCell ref="A521:AC521"/>
    <mergeCell ref="A513:AC513"/>
    <mergeCell ref="A522:AC522"/>
    <mergeCell ref="A523:AC523"/>
    <mergeCell ref="A524:AC524"/>
    <mergeCell ref="A525:AC525"/>
    <mergeCell ref="A526:AC526"/>
    <mergeCell ref="A527:AC527"/>
    <mergeCell ref="A495:AC495"/>
    <mergeCell ref="A496:AC496"/>
    <mergeCell ref="A497:AC497"/>
    <mergeCell ref="A498:AC498"/>
    <mergeCell ref="A499:AC499"/>
    <mergeCell ref="A506:AD506"/>
    <mergeCell ref="A508:AC508"/>
    <mergeCell ref="A505:AD505"/>
    <mergeCell ref="A500:AC500"/>
    <mergeCell ref="A501:AC501"/>
    <mergeCell ref="A502:AC502"/>
    <mergeCell ref="A503:AC503"/>
    <mergeCell ref="A504:AC504"/>
    <mergeCell ref="A482:AC482"/>
    <mergeCell ref="A483:AC483"/>
    <mergeCell ref="A494:AC494"/>
    <mergeCell ref="A487:AD487"/>
    <mergeCell ref="A488:AD488"/>
    <mergeCell ref="A491:AC491"/>
    <mergeCell ref="A484:AC484"/>
    <mergeCell ref="A485:AC485"/>
    <mergeCell ref="A486:AC486"/>
    <mergeCell ref="A470:AC470"/>
    <mergeCell ref="A478:AD478"/>
    <mergeCell ref="A479:AD479"/>
    <mergeCell ref="A481:AC481"/>
    <mergeCell ref="A471:AC471"/>
    <mergeCell ref="A472:AC472"/>
    <mergeCell ref="A473:AC473"/>
    <mergeCell ref="A474:AC474"/>
    <mergeCell ref="A475:AC475"/>
    <mergeCell ref="A476:AC476"/>
    <mergeCell ref="A477:AC477"/>
    <mergeCell ref="A462:AD462"/>
    <mergeCell ref="A463:AD463"/>
    <mergeCell ref="A466:AC466"/>
    <mergeCell ref="A469:AC469"/>
    <mergeCell ref="A454:AD454"/>
    <mergeCell ref="A456:AC456"/>
    <mergeCell ref="A457:AC457"/>
    <mergeCell ref="A458:AC458"/>
    <mergeCell ref="A459:AC459"/>
    <mergeCell ref="A460:AC460"/>
    <mergeCell ref="A461:AC461"/>
    <mergeCell ref="A436:AC436"/>
    <mergeCell ref="A437:AC437"/>
    <mergeCell ref="A438:AC438"/>
    <mergeCell ref="A439:AC439"/>
    <mergeCell ref="A440:AC440"/>
    <mergeCell ref="A441:AC441"/>
    <mergeCell ref="A453:AD453"/>
    <mergeCell ref="A442:AC442"/>
    <mergeCell ref="A443:AC443"/>
    <mergeCell ref="A444:AC444"/>
    <mergeCell ref="A445:AC445"/>
    <mergeCell ref="A446:AC446"/>
    <mergeCell ref="A447:AC447"/>
    <mergeCell ref="A448:AC448"/>
    <mergeCell ref="A449:AC449"/>
    <mergeCell ref="A450:AC450"/>
    <mergeCell ref="A451:AC451"/>
    <mergeCell ref="A452:AC452"/>
    <mergeCell ref="A427:AC427"/>
    <mergeCell ref="A428:AC428"/>
    <mergeCell ref="A429:AC429"/>
    <mergeCell ref="A430:AC430"/>
    <mergeCell ref="A431:AC431"/>
    <mergeCell ref="A432:AC432"/>
    <mergeCell ref="A433:AC433"/>
    <mergeCell ref="A434:AC434"/>
    <mergeCell ref="A435:AC435"/>
    <mergeCell ref="A414:AD414"/>
    <mergeCell ref="A417:AC417"/>
    <mergeCell ref="A420:AC420"/>
    <mergeCell ref="A421:AC421"/>
    <mergeCell ref="A422:AC422"/>
    <mergeCell ref="A423:AC423"/>
    <mergeCell ref="A424:AC424"/>
    <mergeCell ref="A425:AC425"/>
    <mergeCell ref="A426:AC426"/>
    <mergeCell ref="A397:AC397"/>
    <mergeCell ref="A398:AC398"/>
    <mergeCell ref="A399:AC399"/>
    <mergeCell ref="A400:AC400"/>
    <mergeCell ref="A413:AD413"/>
    <mergeCell ref="A404:AD404"/>
    <mergeCell ref="A405:AD405"/>
    <mergeCell ref="A407:AC407"/>
    <mergeCell ref="A401:AC401"/>
    <mergeCell ref="A402:AC402"/>
    <mergeCell ref="A403:AC403"/>
    <mergeCell ref="A408:AC408"/>
    <mergeCell ref="A409:AC409"/>
    <mergeCell ref="A410:AC410"/>
    <mergeCell ref="A411:AC411"/>
    <mergeCell ref="A412:AC412"/>
    <mergeCell ref="A384:AC384"/>
    <mergeCell ref="A395:AC395"/>
    <mergeCell ref="A388:AD388"/>
    <mergeCell ref="A389:AD389"/>
    <mergeCell ref="A392:AE392"/>
    <mergeCell ref="A385:AC385"/>
    <mergeCell ref="A386:AC386"/>
    <mergeCell ref="A387:AC387"/>
    <mergeCell ref="A396:AC396"/>
    <mergeCell ref="A382:AC382"/>
    <mergeCell ref="A372:AC372"/>
    <mergeCell ref="A373:AC373"/>
    <mergeCell ref="A374:AC374"/>
    <mergeCell ref="A375:AC375"/>
    <mergeCell ref="A376:AC376"/>
    <mergeCell ref="A377:AC377"/>
    <mergeCell ref="A378:AC378"/>
    <mergeCell ref="A383:AC383"/>
    <mergeCell ref="A365:AC365"/>
    <mergeCell ref="A366:AC366"/>
    <mergeCell ref="A367:AC367"/>
    <mergeCell ref="A368:AC368"/>
    <mergeCell ref="A369:AC369"/>
    <mergeCell ref="A370:AC370"/>
    <mergeCell ref="A371:AC371"/>
    <mergeCell ref="A379:AD379"/>
    <mergeCell ref="A380:AD380"/>
    <mergeCell ref="A356:AC356"/>
    <mergeCell ref="A357:AC357"/>
    <mergeCell ref="A358:AC358"/>
    <mergeCell ref="A359:AC359"/>
    <mergeCell ref="A360:AC360"/>
    <mergeCell ref="A361:AC361"/>
    <mergeCell ref="A362:AC362"/>
    <mergeCell ref="A363:AC363"/>
    <mergeCell ref="A364:AC364"/>
    <mergeCell ref="A343:AC343"/>
    <mergeCell ref="A352:AE352"/>
    <mergeCell ref="A355:AC355"/>
    <mergeCell ref="A348:AD348"/>
    <mergeCell ref="A349:AD349"/>
    <mergeCell ref="A344:AC344"/>
    <mergeCell ref="A345:AC345"/>
    <mergeCell ref="A346:AC346"/>
    <mergeCell ref="A347:AC347"/>
    <mergeCell ref="A339:AD339"/>
    <mergeCell ref="A340:AD340"/>
    <mergeCell ref="A342:AC342"/>
    <mergeCell ref="A331:AC331"/>
    <mergeCell ref="A332:AC332"/>
    <mergeCell ref="A333:AC333"/>
    <mergeCell ref="A334:AC334"/>
    <mergeCell ref="A335:AC335"/>
    <mergeCell ref="A336:AC336"/>
    <mergeCell ref="A337:AC337"/>
    <mergeCell ref="A338:AC338"/>
    <mergeCell ref="A311:AC311"/>
    <mergeCell ref="A312:AC312"/>
    <mergeCell ref="A313:AC313"/>
    <mergeCell ref="A323:AD323"/>
    <mergeCell ref="A324:AD324"/>
    <mergeCell ref="A327:AE327"/>
    <mergeCell ref="A330:AC330"/>
    <mergeCell ref="A314:AD314"/>
    <mergeCell ref="A315:AD315"/>
    <mergeCell ref="A317:AC317"/>
    <mergeCell ref="A318:AC318"/>
    <mergeCell ref="A319:AC319"/>
    <mergeCell ref="A320:AC320"/>
    <mergeCell ref="A321:AC321"/>
    <mergeCell ref="A322:AC322"/>
    <mergeCell ref="A302:AC302"/>
    <mergeCell ref="A303:AC303"/>
    <mergeCell ref="A304:AC304"/>
    <mergeCell ref="A305:AC305"/>
    <mergeCell ref="A306:AC306"/>
    <mergeCell ref="A307:AC307"/>
    <mergeCell ref="A308:AC308"/>
    <mergeCell ref="A309:AC309"/>
    <mergeCell ref="A310:AC310"/>
    <mergeCell ref="A293:AC293"/>
    <mergeCell ref="A294:AC294"/>
    <mergeCell ref="A295:AC295"/>
    <mergeCell ref="A296:AC296"/>
    <mergeCell ref="A297:AC297"/>
    <mergeCell ref="A298:AC298"/>
    <mergeCell ref="A299:AC299"/>
    <mergeCell ref="A300:AC300"/>
    <mergeCell ref="A301:AC301"/>
    <mergeCell ref="A284:AC284"/>
    <mergeCell ref="A285:AC285"/>
    <mergeCell ref="A286:AC286"/>
    <mergeCell ref="A287:AC287"/>
    <mergeCell ref="A288:AC288"/>
    <mergeCell ref="A289:AC289"/>
    <mergeCell ref="A290:AC290"/>
    <mergeCell ref="A291:AC291"/>
    <mergeCell ref="A292:AC292"/>
    <mergeCell ref="A275:AC275"/>
    <mergeCell ref="A276:AC276"/>
    <mergeCell ref="A277:AC277"/>
    <mergeCell ref="A278:AC278"/>
    <mergeCell ref="A279:AC279"/>
    <mergeCell ref="A280:AC280"/>
    <mergeCell ref="A281:AC281"/>
    <mergeCell ref="A282:AC282"/>
    <mergeCell ref="A283:AC283"/>
    <mergeCell ref="A266:AC266"/>
    <mergeCell ref="A267:AC267"/>
    <mergeCell ref="A268:AC268"/>
    <mergeCell ref="A269:AC269"/>
    <mergeCell ref="A270:AC270"/>
    <mergeCell ref="A271:AC271"/>
    <mergeCell ref="A272:AC272"/>
    <mergeCell ref="A273:AC273"/>
    <mergeCell ref="A274:AC274"/>
    <mergeCell ref="A258:AD258"/>
    <mergeCell ref="A259:AD259"/>
    <mergeCell ref="A262:AE262"/>
    <mergeCell ref="A265:AC265"/>
    <mergeCell ref="A249:AD249"/>
    <mergeCell ref="A250:AD250"/>
    <mergeCell ref="A252:AC252"/>
    <mergeCell ref="A253:AC253"/>
    <mergeCell ref="A254:AC254"/>
    <mergeCell ref="A255:AC255"/>
    <mergeCell ref="A256:AC256"/>
    <mergeCell ref="A257:AC257"/>
    <mergeCell ref="A240:AC240"/>
    <mergeCell ref="A241:AC241"/>
    <mergeCell ref="A242:AC242"/>
    <mergeCell ref="A243:AC243"/>
    <mergeCell ref="A244:AC244"/>
    <mergeCell ref="A245:AC245"/>
    <mergeCell ref="A246:AC246"/>
    <mergeCell ref="A247:AC247"/>
    <mergeCell ref="A248:AC248"/>
    <mergeCell ref="A231:AC231"/>
    <mergeCell ref="A232:AC232"/>
    <mergeCell ref="A233:AC233"/>
    <mergeCell ref="A234:AC234"/>
    <mergeCell ref="A235:AC235"/>
    <mergeCell ref="A236:AC236"/>
    <mergeCell ref="A237:AC237"/>
    <mergeCell ref="A238:AC238"/>
    <mergeCell ref="A239:AC239"/>
    <mergeCell ref="A222:AC222"/>
    <mergeCell ref="A223:AC223"/>
    <mergeCell ref="A224:AC224"/>
    <mergeCell ref="A225:AC225"/>
    <mergeCell ref="A226:AC226"/>
    <mergeCell ref="A227:AC227"/>
    <mergeCell ref="A228:AC228"/>
    <mergeCell ref="A229:AC229"/>
    <mergeCell ref="A230:AC230"/>
    <mergeCell ref="A213:AC213"/>
    <mergeCell ref="A214:AC214"/>
    <mergeCell ref="A215:AC215"/>
    <mergeCell ref="A216:AC216"/>
    <mergeCell ref="A217:AC217"/>
    <mergeCell ref="A218:AC218"/>
    <mergeCell ref="A219:AC219"/>
    <mergeCell ref="A220:AC220"/>
    <mergeCell ref="A221:AC221"/>
    <mergeCell ref="A193:AC193"/>
    <mergeCell ref="A194:AC194"/>
    <mergeCell ref="A195:AC195"/>
    <mergeCell ref="A206:AD206"/>
    <mergeCell ref="A207:AD207"/>
    <mergeCell ref="A210:AE210"/>
    <mergeCell ref="A197:AD197"/>
    <mergeCell ref="A198:AD198"/>
    <mergeCell ref="A200:AC200"/>
    <mergeCell ref="A196:AC196"/>
    <mergeCell ref="A201:AC201"/>
    <mergeCell ref="A202:AC202"/>
    <mergeCell ref="A203:AC203"/>
    <mergeCell ref="A204:AC204"/>
    <mergeCell ref="A205:AC205"/>
    <mergeCell ref="A184:AC184"/>
    <mergeCell ref="A185:AC185"/>
    <mergeCell ref="A186:AC186"/>
    <mergeCell ref="A187:AC187"/>
    <mergeCell ref="A188:AC188"/>
    <mergeCell ref="A189:AC189"/>
    <mergeCell ref="A190:AC190"/>
    <mergeCell ref="A191:AC191"/>
    <mergeCell ref="A192:AC192"/>
    <mergeCell ref="A175:AC175"/>
    <mergeCell ref="A176:AC176"/>
    <mergeCell ref="A177:AC177"/>
    <mergeCell ref="A178:AC178"/>
    <mergeCell ref="A179:AC179"/>
    <mergeCell ref="A180:AC180"/>
    <mergeCell ref="A181:AC181"/>
    <mergeCell ref="A182:AC182"/>
    <mergeCell ref="A183:AC183"/>
    <mergeCell ref="A166:AC166"/>
    <mergeCell ref="A167:AC167"/>
    <mergeCell ref="A168:AC168"/>
    <mergeCell ref="A169:AC169"/>
    <mergeCell ref="A170:AC170"/>
    <mergeCell ref="A171:AC171"/>
    <mergeCell ref="A172:AC172"/>
    <mergeCell ref="A173:AC173"/>
    <mergeCell ref="A174:AC174"/>
    <mergeCell ref="A153:AC153"/>
    <mergeCell ref="A154:AC154"/>
    <mergeCell ref="A155:AC155"/>
    <mergeCell ref="A158:AD158"/>
    <mergeCell ref="A159:AD159"/>
    <mergeCell ref="A162:AE162"/>
    <mergeCell ref="A165:AC165"/>
    <mergeCell ref="A156:AC156"/>
    <mergeCell ref="A157:AC157"/>
    <mergeCell ref="A137:AC137"/>
    <mergeCell ref="A138:AC138"/>
    <mergeCell ref="A139:AC139"/>
    <mergeCell ref="A140:AC140"/>
    <mergeCell ref="A141:AC141"/>
    <mergeCell ref="A142:AC142"/>
    <mergeCell ref="A149:AD149"/>
    <mergeCell ref="A150:AD150"/>
    <mergeCell ref="A152:AC152"/>
    <mergeCell ref="A143:AC143"/>
    <mergeCell ref="A144:AC144"/>
    <mergeCell ref="A145:AC145"/>
    <mergeCell ref="A146:AC146"/>
    <mergeCell ref="A147:AC147"/>
    <mergeCell ref="A148:AC148"/>
    <mergeCell ref="A128:AC128"/>
    <mergeCell ref="A129:AC129"/>
    <mergeCell ref="A130:AC130"/>
    <mergeCell ref="A131:AC131"/>
    <mergeCell ref="A132:AC132"/>
    <mergeCell ref="A133:AC133"/>
    <mergeCell ref="A134:AC134"/>
    <mergeCell ref="A135:AC135"/>
    <mergeCell ref="A136:AC136"/>
    <mergeCell ref="A121:AD121"/>
    <mergeCell ref="A124:AE124"/>
    <mergeCell ref="A127:AC127"/>
    <mergeCell ref="A115:AC115"/>
    <mergeCell ref="A116:AC116"/>
    <mergeCell ref="A117:AC117"/>
    <mergeCell ref="A118:AC118"/>
    <mergeCell ref="A119:AC119"/>
    <mergeCell ref="A120:AD120"/>
    <mergeCell ref="A97:AC97"/>
    <mergeCell ref="A98:AC98"/>
    <mergeCell ref="A99:AC99"/>
    <mergeCell ref="A100:AC100"/>
    <mergeCell ref="A101:AC101"/>
    <mergeCell ref="A111:AD111"/>
    <mergeCell ref="A112:AD112"/>
    <mergeCell ref="A114:AC114"/>
    <mergeCell ref="A102:AC102"/>
    <mergeCell ref="A103:AC103"/>
    <mergeCell ref="A104:AC104"/>
    <mergeCell ref="A105:AC105"/>
    <mergeCell ref="A106:AC106"/>
    <mergeCell ref="A107:AC107"/>
    <mergeCell ref="A108:AC108"/>
    <mergeCell ref="A109:AC109"/>
    <mergeCell ref="A110:AC110"/>
    <mergeCell ref="A84:AC84"/>
    <mergeCell ref="A85:AC85"/>
    <mergeCell ref="A96:AC96"/>
    <mergeCell ref="A89:AD89"/>
    <mergeCell ref="A90:AD90"/>
    <mergeCell ref="A93:AE93"/>
    <mergeCell ref="A86:AC86"/>
    <mergeCell ref="A87:AC87"/>
    <mergeCell ref="A88:AC88"/>
    <mergeCell ref="A67:AC67"/>
    <mergeCell ref="A68:AC68"/>
    <mergeCell ref="A69:AC69"/>
    <mergeCell ref="A70:AC70"/>
    <mergeCell ref="A71:AC71"/>
    <mergeCell ref="A72:AC72"/>
    <mergeCell ref="A80:AD80"/>
    <mergeCell ref="A81:AD81"/>
    <mergeCell ref="A83:AC83"/>
    <mergeCell ref="A73:AC73"/>
    <mergeCell ref="A74:AC74"/>
    <mergeCell ref="A75:AC75"/>
    <mergeCell ref="A76:AC76"/>
    <mergeCell ref="A77:AC77"/>
    <mergeCell ref="A78:AC78"/>
    <mergeCell ref="A79:AC79"/>
    <mergeCell ref="A58:AC58"/>
    <mergeCell ref="A59:AC59"/>
    <mergeCell ref="A60:AC60"/>
    <mergeCell ref="A61:AC61"/>
    <mergeCell ref="A62:AC62"/>
    <mergeCell ref="A63:AC63"/>
    <mergeCell ref="A64:AC64"/>
    <mergeCell ref="A65:AC65"/>
    <mergeCell ref="A66:AC66"/>
    <mergeCell ref="A47:AE47"/>
    <mergeCell ref="A50:AC50"/>
    <mergeCell ref="A51:AC51"/>
    <mergeCell ref="A52:AC52"/>
    <mergeCell ref="A53:AC53"/>
    <mergeCell ref="A54:AC54"/>
    <mergeCell ref="A55:AC55"/>
    <mergeCell ref="A56:AC56"/>
    <mergeCell ref="A57:AC57"/>
    <mergeCell ref="A43:AD43"/>
    <mergeCell ref="A44:AD44"/>
    <mergeCell ref="A34:AD34"/>
    <mergeCell ref="A35:AD35"/>
    <mergeCell ref="A37:AC37"/>
    <mergeCell ref="A32:AC32"/>
    <mergeCell ref="A33:AC33"/>
    <mergeCell ref="A38:AC38"/>
    <mergeCell ref="A39:AC39"/>
    <mergeCell ref="A40:AC40"/>
    <mergeCell ref="A41:AC41"/>
    <mergeCell ref="A42:AC42"/>
    <mergeCell ref="A28:AC28"/>
    <mergeCell ref="A11:B11"/>
    <mergeCell ref="V13:AA13"/>
    <mergeCell ref="A15:AE15"/>
    <mergeCell ref="A17:AE17"/>
    <mergeCell ref="A24:AC24"/>
    <mergeCell ref="A29:AC29"/>
    <mergeCell ref="A30:AC30"/>
    <mergeCell ref="A31:AC31"/>
    <mergeCell ref="A2:AD2"/>
    <mergeCell ref="A3:AD3"/>
    <mergeCell ref="B5:AC5"/>
    <mergeCell ref="A9:B9"/>
    <mergeCell ref="C9:AB9"/>
    <mergeCell ref="A10:B10"/>
    <mergeCell ref="A25:AC25"/>
    <mergeCell ref="A26:AC26"/>
    <mergeCell ref="A27:AC27"/>
  </mergeCells>
  <dataValidations count="1">
    <dataValidation allowBlank="1" showErrorMessage="1" sqref="A5" xr:uid="{00000000-0002-0000-0F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F41"/>
  <sheetViews>
    <sheetView showGridLines="0" zoomScale="75" zoomScaleNormal="75" zoomScalePageLayoutView="75" workbookViewId="0">
      <selection activeCell="H8" sqref="H8:AE8"/>
    </sheetView>
  </sheetViews>
  <sheetFormatPr baseColWidth="10" defaultColWidth="10.88671875" defaultRowHeight="13.2" x14ac:dyDescent="0.25"/>
  <cols>
    <col min="1" max="1" width="19.6640625" style="86" customWidth="1"/>
    <col min="2" max="3" width="16.6640625" style="123" customWidth="1"/>
    <col min="4" max="4" width="1.6640625" style="192" customWidth="1"/>
    <col min="5" max="5" width="16.6640625" style="123" customWidth="1"/>
    <col min="6" max="6" width="16.6640625" style="86" customWidth="1"/>
    <col min="7" max="16384" width="10.88671875" style="86"/>
  </cols>
  <sheetData>
    <row r="1" spans="1:6" ht="18" customHeight="1" x14ac:dyDescent="0.25">
      <c r="A1" s="312"/>
      <c r="B1" s="312"/>
      <c r="C1" s="312"/>
      <c r="E1" s="312"/>
    </row>
    <row r="2" spans="1:6" ht="18" customHeight="1" x14ac:dyDescent="0.25">
      <c r="A2" s="394" t="s">
        <v>2536</v>
      </c>
      <c r="B2" s="394"/>
      <c r="C2" s="394"/>
      <c r="D2" s="394"/>
      <c r="E2" s="394"/>
      <c r="F2" s="394"/>
    </row>
    <row r="3" spans="1:6" ht="18" customHeight="1" x14ac:dyDescent="0.25">
      <c r="A3" s="394" t="s">
        <v>5</v>
      </c>
      <c r="B3" s="394"/>
      <c r="C3" s="394"/>
      <c r="D3" s="394"/>
      <c r="E3" s="394"/>
      <c r="F3" s="394"/>
    </row>
    <row r="4" spans="1:6" ht="18" customHeight="1" x14ac:dyDescent="0.25">
      <c r="A4" s="124"/>
      <c r="B4" s="124"/>
      <c r="C4" s="124"/>
      <c r="D4" s="193"/>
      <c r="E4" s="124"/>
      <c r="F4" s="124"/>
    </row>
    <row r="5" spans="1:6" ht="36" customHeight="1" x14ac:dyDescent="0.25">
      <c r="A5" s="395" t="str">
        <f>IGOT!C5</f>
        <v>Planta Productora de Mezclas Asfálticas.</v>
      </c>
      <c r="B5" s="395"/>
      <c r="C5" s="395"/>
      <c r="D5" s="395"/>
      <c r="E5" s="395"/>
      <c r="F5" s="395"/>
    </row>
    <row r="6" spans="1:6" ht="18" customHeight="1" x14ac:dyDescent="0.25">
      <c r="A6" s="312"/>
      <c r="B6" s="312"/>
      <c r="C6" s="312"/>
      <c r="E6" s="312"/>
    </row>
    <row r="7" spans="1:6" ht="18" customHeight="1" x14ac:dyDescent="0.25">
      <c r="A7" s="312"/>
      <c r="B7" s="86"/>
      <c r="C7" s="125" t="s">
        <v>1887</v>
      </c>
      <c r="D7" s="126"/>
      <c r="E7" s="312"/>
      <c r="F7" s="126"/>
    </row>
    <row r="8" spans="1:6" ht="18" customHeight="1" x14ac:dyDescent="0.25">
      <c r="B8" s="127"/>
      <c r="C8" s="128">
        <f>'Artículo 123 (cálculo PI)'!AB13</f>
        <v>5</v>
      </c>
      <c r="D8" s="194"/>
      <c r="E8" s="312"/>
      <c r="F8" s="130"/>
    </row>
    <row r="9" spans="1:6" ht="18" customHeight="1" x14ac:dyDescent="0.25">
      <c r="B9" s="312"/>
      <c r="C9" s="312"/>
      <c r="E9" s="312"/>
    </row>
    <row r="10" spans="1:6" ht="18" customHeight="1" x14ac:dyDescent="0.25">
      <c r="A10" s="396" t="s">
        <v>1609</v>
      </c>
      <c r="B10" s="397" t="s">
        <v>163</v>
      </c>
      <c r="C10" s="397"/>
      <c r="D10" s="195"/>
      <c r="E10" s="398" t="s">
        <v>2048</v>
      </c>
      <c r="F10" s="398"/>
    </row>
    <row r="11" spans="1:6" ht="54" customHeight="1" x14ac:dyDescent="0.25">
      <c r="A11" s="396"/>
      <c r="B11" s="132" t="s">
        <v>1888</v>
      </c>
      <c r="C11" s="133" t="s">
        <v>1889</v>
      </c>
      <c r="D11" s="196"/>
      <c r="E11" s="135" t="s">
        <v>1888</v>
      </c>
      <c r="F11" s="136" t="s">
        <v>1889</v>
      </c>
    </row>
    <row r="12" spans="1:6" ht="18" customHeight="1" x14ac:dyDescent="0.25">
      <c r="A12" s="146" t="s">
        <v>1890</v>
      </c>
      <c r="B12" s="170">
        <f>'Artículo 123 (cálculo PI)'!AE34</f>
        <v>0</v>
      </c>
      <c r="C12" s="170">
        <f t="shared" ref="C12:C37" si="0">(B12/(1/$C$8))</f>
        <v>0</v>
      </c>
      <c r="D12" s="197"/>
      <c r="E12" s="170">
        <f>'Artículo 123 (cálculo PI)'!AE43</f>
        <v>0</v>
      </c>
      <c r="F12" s="170">
        <f t="shared" ref="F12:F37" si="1">(E12/(1/$C$8))</f>
        <v>0</v>
      </c>
    </row>
    <row r="13" spans="1:6" ht="18" customHeight="1" x14ac:dyDescent="0.25">
      <c r="A13" s="149" t="s">
        <v>1891</v>
      </c>
      <c r="B13" s="147">
        <f>'Artículo 123 (cálculo PI)'!AE80</f>
        <v>17.93103448275863</v>
      </c>
      <c r="C13" s="170">
        <f t="shared" si="0"/>
        <v>89.655172413793139</v>
      </c>
      <c r="D13" s="197"/>
      <c r="E13" s="147">
        <f>'Artículo 123 (cálculo PI)'!AE89</f>
        <v>20</v>
      </c>
      <c r="F13" s="147">
        <f t="shared" si="1"/>
        <v>100</v>
      </c>
    </row>
    <row r="14" spans="1:6" ht="18" customHeight="1" x14ac:dyDescent="0.25">
      <c r="A14" s="149" t="s">
        <v>1892</v>
      </c>
      <c r="B14" s="147">
        <f>'Artículo 123 (cálculo PI)'!AE111</f>
        <v>13.333333333333332</v>
      </c>
      <c r="C14" s="170">
        <f t="shared" si="0"/>
        <v>66.666666666666657</v>
      </c>
      <c r="D14" s="197"/>
      <c r="E14" s="147">
        <f>'Artículo 123 (cálculo PI)'!AE120</f>
        <v>20</v>
      </c>
      <c r="F14" s="147">
        <f t="shared" si="1"/>
        <v>100</v>
      </c>
    </row>
    <row r="15" spans="1:6" ht="18" customHeight="1" x14ac:dyDescent="0.25">
      <c r="A15" s="149" t="s">
        <v>1893</v>
      </c>
      <c r="B15" s="147">
        <f>'Artículo 123 (cálculo PI)'!AE149</f>
        <v>0</v>
      </c>
      <c r="C15" s="170">
        <f t="shared" si="0"/>
        <v>0</v>
      </c>
      <c r="D15" s="197"/>
      <c r="E15" s="147">
        <f>'Artículo 123 (cálculo PI)'!AE158</f>
        <v>0</v>
      </c>
      <c r="F15" s="147">
        <f t="shared" si="1"/>
        <v>0</v>
      </c>
    </row>
    <row r="16" spans="1:6" ht="18" customHeight="1" x14ac:dyDescent="0.25">
      <c r="A16" s="149" t="s">
        <v>1894</v>
      </c>
      <c r="B16" s="147">
        <f>'Artículo 123 (cálculo PI)'!AE197</f>
        <v>0</v>
      </c>
      <c r="C16" s="170">
        <f t="shared" si="0"/>
        <v>0</v>
      </c>
      <c r="D16" s="197"/>
      <c r="E16" s="147">
        <f>'Artículo 123 (cálculo PI)'!AE206</f>
        <v>0</v>
      </c>
      <c r="F16" s="147">
        <f t="shared" si="1"/>
        <v>0</v>
      </c>
    </row>
    <row r="17" spans="1:6" ht="18" customHeight="1" x14ac:dyDescent="0.25">
      <c r="A17" s="149" t="s">
        <v>1895</v>
      </c>
      <c r="B17" s="147">
        <f>'Artículo 123 (cálculo PI)'!AE249</f>
        <v>0</v>
      </c>
      <c r="C17" s="170">
        <f t="shared" si="0"/>
        <v>0</v>
      </c>
      <c r="D17" s="197"/>
      <c r="E17" s="147">
        <f>'Artículo 123 (cálculo PI)'!AE258</f>
        <v>0</v>
      </c>
      <c r="F17" s="147">
        <f t="shared" si="1"/>
        <v>0</v>
      </c>
    </row>
    <row r="18" spans="1:6" ht="18" customHeight="1" x14ac:dyDescent="0.25">
      <c r="A18" s="149" t="s">
        <v>1896</v>
      </c>
      <c r="B18" s="147">
        <f>'Artículo 123 (cálculo PI)'!AE314</f>
        <v>0</v>
      </c>
      <c r="C18" s="170">
        <f t="shared" si="0"/>
        <v>0</v>
      </c>
      <c r="D18" s="197"/>
      <c r="E18" s="147">
        <f>'Artículo 123 (cálculo PI)'!AE323</f>
        <v>0</v>
      </c>
      <c r="F18" s="147">
        <f t="shared" si="1"/>
        <v>0</v>
      </c>
    </row>
    <row r="19" spans="1:6" ht="18" customHeight="1" x14ac:dyDescent="0.25">
      <c r="A19" s="149" t="s">
        <v>1897</v>
      </c>
      <c r="B19" s="147">
        <f>'Artículo 123 (cálculo PI)'!AE339</f>
        <v>0</v>
      </c>
      <c r="C19" s="170">
        <f t="shared" si="0"/>
        <v>0</v>
      </c>
      <c r="D19" s="197"/>
      <c r="E19" s="147">
        <f>'Artículo 123 (cálculo PI)'!AE348</f>
        <v>0</v>
      </c>
      <c r="F19" s="147">
        <f t="shared" si="1"/>
        <v>0</v>
      </c>
    </row>
    <row r="20" spans="1:6" ht="18" customHeight="1" x14ac:dyDescent="0.25">
      <c r="A20" s="149" t="s">
        <v>1898</v>
      </c>
      <c r="B20" s="147">
        <f>'Artículo 123 (cálculo PI)'!AE379</f>
        <v>0</v>
      </c>
      <c r="C20" s="170">
        <f t="shared" si="0"/>
        <v>0</v>
      </c>
      <c r="D20" s="197"/>
      <c r="E20" s="147">
        <f>'Artículo 123 (cálculo PI)'!AE388</f>
        <v>0</v>
      </c>
      <c r="F20" s="147">
        <f t="shared" si="1"/>
        <v>0</v>
      </c>
    </row>
    <row r="21" spans="1:6" ht="18" customHeight="1" x14ac:dyDescent="0.25">
      <c r="A21" s="149" t="s">
        <v>1899</v>
      </c>
      <c r="B21" s="147">
        <f>'Artículo 123 (cálculo PI)'!AE404</f>
        <v>0</v>
      </c>
      <c r="C21" s="170">
        <f t="shared" si="0"/>
        <v>0</v>
      </c>
      <c r="D21" s="197"/>
      <c r="E21" s="147">
        <f>'Artículo 123 (cálculo PI)'!AE413</f>
        <v>0</v>
      </c>
      <c r="F21" s="147">
        <f t="shared" si="1"/>
        <v>0</v>
      </c>
    </row>
    <row r="22" spans="1:6" ht="18" customHeight="1" x14ac:dyDescent="0.25">
      <c r="A22" s="149" t="s">
        <v>1900</v>
      </c>
      <c r="B22" s="147">
        <f>'Artículo 123 (cálculo PI)'!AE453</f>
        <v>0</v>
      </c>
      <c r="C22" s="170">
        <f t="shared" si="0"/>
        <v>0</v>
      </c>
      <c r="D22" s="197"/>
      <c r="E22" s="147">
        <f>'Artículo 123 (cálculo PI)'!AE462</f>
        <v>0</v>
      </c>
      <c r="F22" s="147">
        <f t="shared" si="1"/>
        <v>0</v>
      </c>
    </row>
    <row r="23" spans="1:6" ht="18" customHeight="1" x14ac:dyDescent="0.25">
      <c r="A23" s="149" t="s">
        <v>1901</v>
      </c>
      <c r="B23" s="147">
        <f>'Artículo 123 (cálculo PI)'!AE478</f>
        <v>0</v>
      </c>
      <c r="C23" s="170">
        <f t="shared" si="0"/>
        <v>0</v>
      </c>
      <c r="D23" s="197"/>
      <c r="E23" s="147">
        <f>'Artículo 123 (cálculo PI)'!AE487</f>
        <v>0</v>
      </c>
      <c r="F23" s="147">
        <f t="shared" si="1"/>
        <v>0</v>
      </c>
    </row>
    <row r="24" spans="1:6" ht="18" customHeight="1" x14ac:dyDescent="0.25">
      <c r="A24" s="149" t="s">
        <v>1902</v>
      </c>
      <c r="B24" s="147">
        <f>'Artículo 123 (cálculo PI)'!AE505</f>
        <v>18</v>
      </c>
      <c r="C24" s="170">
        <f t="shared" si="0"/>
        <v>90</v>
      </c>
      <c r="D24" s="197"/>
      <c r="E24" s="147">
        <f>'Artículo 123 (cálculo PI)'!AE514</f>
        <v>20</v>
      </c>
      <c r="F24" s="147">
        <f t="shared" si="1"/>
        <v>100</v>
      </c>
    </row>
    <row r="25" spans="1:6" ht="18" customHeight="1" x14ac:dyDescent="0.25">
      <c r="A25" s="149" t="s">
        <v>1903</v>
      </c>
      <c r="B25" s="147">
        <f>'Artículo 123 (cálculo PI)'!AE528</f>
        <v>3.333333333333333</v>
      </c>
      <c r="C25" s="170">
        <f t="shared" si="0"/>
        <v>16.666666666666664</v>
      </c>
      <c r="D25" s="130"/>
      <c r="E25" s="147">
        <f>'Artículo 123 (cálculo PI)'!AE537</f>
        <v>20</v>
      </c>
      <c r="F25" s="147">
        <f t="shared" si="1"/>
        <v>100</v>
      </c>
    </row>
    <row r="26" spans="1:6" ht="18" customHeight="1" x14ac:dyDescent="0.25">
      <c r="A26" s="149" t="s">
        <v>1904</v>
      </c>
      <c r="B26" s="147">
        <f>'Artículo 123 (cálculo PI)'!AE556</f>
        <v>0</v>
      </c>
      <c r="C26" s="170">
        <f t="shared" si="0"/>
        <v>0</v>
      </c>
      <c r="D26" s="130"/>
      <c r="E26" s="147">
        <f>'Artículo 123 (cálculo PI)'!AE565</f>
        <v>0</v>
      </c>
      <c r="F26" s="147">
        <f t="shared" si="1"/>
        <v>0</v>
      </c>
    </row>
    <row r="27" spans="1:6" ht="18" customHeight="1" x14ac:dyDescent="0.25">
      <c r="A27" s="149" t="s">
        <v>1905</v>
      </c>
      <c r="B27" s="147">
        <f>'Artículo 123 (cálculo PI)'!AE583</f>
        <v>0</v>
      </c>
      <c r="C27" s="170">
        <f t="shared" si="0"/>
        <v>0</v>
      </c>
      <c r="D27" s="130"/>
      <c r="E27" s="147">
        <f>'Artículo 123 (cálculo PI)'!AE592</f>
        <v>0</v>
      </c>
      <c r="F27" s="147">
        <f t="shared" si="1"/>
        <v>0</v>
      </c>
    </row>
    <row r="28" spans="1:6" ht="18" customHeight="1" x14ac:dyDescent="0.25">
      <c r="A28" s="149" t="s">
        <v>1906</v>
      </c>
      <c r="B28" s="147">
        <f>'Artículo 123 (cálculo PI)'!AE604</f>
        <v>15</v>
      </c>
      <c r="C28" s="170">
        <f t="shared" si="0"/>
        <v>75</v>
      </c>
      <c r="D28" s="130"/>
      <c r="E28" s="147">
        <f>'Artículo 123 (cálculo PI)'!AE613</f>
        <v>20</v>
      </c>
      <c r="F28" s="147">
        <f t="shared" si="1"/>
        <v>100</v>
      </c>
    </row>
    <row r="29" spans="1:6" ht="18" customHeight="1" x14ac:dyDescent="0.25">
      <c r="A29" s="149" t="s">
        <v>1907</v>
      </c>
      <c r="B29" s="147">
        <f>'Artículo 123 (cálculo PI)'!AE632</f>
        <v>0</v>
      </c>
      <c r="C29" s="170">
        <f t="shared" si="0"/>
        <v>0</v>
      </c>
      <c r="D29" s="130"/>
      <c r="E29" s="147">
        <f>'Artículo 123 (cálculo PI)'!AE641</f>
        <v>0</v>
      </c>
      <c r="F29" s="147">
        <f t="shared" si="1"/>
        <v>0</v>
      </c>
    </row>
    <row r="30" spans="1:6" ht="18" customHeight="1" x14ac:dyDescent="0.25">
      <c r="A30" s="149" t="s">
        <v>1908</v>
      </c>
      <c r="B30" s="147">
        <f>'Artículo 123 (cálculo PI)'!AE658</f>
        <v>0</v>
      </c>
      <c r="C30" s="170">
        <f t="shared" si="0"/>
        <v>0</v>
      </c>
      <c r="D30" s="130"/>
      <c r="E30" s="147">
        <f>'Artículo 123 (cálculo PI)'!AE667</f>
        <v>0</v>
      </c>
      <c r="F30" s="147">
        <f t="shared" si="1"/>
        <v>0</v>
      </c>
    </row>
    <row r="31" spans="1:6" ht="18" customHeight="1" x14ac:dyDescent="0.25">
      <c r="A31" s="149" t="s">
        <v>1909</v>
      </c>
      <c r="B31" s="147">
        <f>'Artículo 123 (cálculo PI)'!AE689</f>
        <v>0</v>
      </c>
      <c r="C31" s="170">
        <f t="shared" si="0"/>
        <v>0</v>
      </c>
      <c r="D31" s="130"/>
      <c r="E31" s="147">
        <f>'Artículo 123 (cálculo PI)'!AE698</f>
        <v>0</v>
      </c>
      <c r="F31" s="147">
        <f t="shared" si="1"/>
        <v>0</v>
      </c>
    </row>
    <row r="32" spans="1:6" ht="18" customHeight="1" x14ac:dyDescent="0.25">
      <c r="A32" s="149" t="s">
        <v>1910</v>
      </c>
      <c r="B32" s="147">
        <f>'Artículo 123 (cálculo PI)'!AE716</f>
        <v>0</v>
      </c>
      <c r="C32" s="170">
        <f t="shared" si="0"/>
        <v>0</v>
      </c>
      <c r="D32" s="130"/>
      <c r="E32" s="147">
        <f>'Artículo 123 (cálculo PI)'!AE729</f>
        <v>0</v>
      </c>
      <c r="F32" s="147">
        <f t="shared" si="1"/>
        <v>0</v>
      </c>
    </row>
    <row r="33" spans="1:6" ht="18" customHeight="1" x14ac:dyDescent="0.25">
      <c r="A33" s="149" t="s">
        <v>1911</v>
      </c>
      <c r="B33" s="147">
        <f>'Artículo 123 (cálculo PI)'!AE748</f>
        <v>0</v>
      </c>
      <c r="C33" s="170">
        <f t="shared" si="0"/>
        <v>0</v>
      </c>
      <c r="D33" s="130"/>
      <c r="E33" s="147">
        <f>'Artículo 123 (cálculo PI)'!AE761</f>
        <v>0</v>
      </c>
      <c r="F33" s="147">
        <f t="shared" si="1"/>
        <v>0</v>
      </c>
    </row>
    <row r="34" spans="1:6" ht="18" customHeight="1" x14ac:dyDescent="0.25">
      <c r="A34" s="149" t="s">
        <v>1912</v>
      </c>
      <c r="B34" s="147">
        <f>'Artículo 123 (cálculo PI)'!AE777</f>
        <v>0</v>
      </c>
      <c r="C34" s="170">
        <f t="shared" si="0"/>
        <v>0</v>
      </c>
      <c r="D34" s="130"/>
      <c r="E34" s="147">
        <f>'Artículo 123 (cálculo PI)'!AE790</f>
        <v>0</v>
      </c>
      <c r="F34" s="147">
        <f t="shared" si="1"/>
        <v>0</v>
      </c>
    </row>
    <row r="35" spans="1:6" ht="18" customHeight="1" x14ac:dyDescent="0.25">
      <c r="A35" s="149" t="s">
        <v>1913</v>
      </c>
      <c r="B35" s="147">
        <f>'Artículo 123 (cálculo PI)'!AE807</f>
        <v>0</v>
      </c>
      <c r="C35" s="170">
        <f t="shared" si="0"/>
        <v>0</v>
      </c>
      <c r="D35" s="130"/>
      <c r="E35" s="147">
        <f>'Artículo 123 (cálculo PI)'!AE820</f>
        <v>0</v>
      </c>
      <c r="F35" s="147">
        <f t="shared" si="1"/>
        <v>0</v>
      </c>
    </row>
    <row r="36" spans="1:6" ht="18" customHeight="1" x14ac:dyDescent="0.25">
      <c r="A36" s="149" t="s">
        <v>1914</v>
      </c>
      <c r="B36" s="147">
        <f>'Artículo 123 (cálculo PI)'!AE839</f>
        <v>0</v>
      </c>
      <c r="C36" s="170">
        <f t="shared" si="0"/>
        <v>0</v>
      </c>
      <c r="D36" s="130"/>
      <c r="E36" s="147">
        <f>'Artículo 123 (cálculo PI)'!AE852</f>
        <v>0</v>
      </c>
      <c r="F36" s="147">
        <f t="shared" si="1"/>
        <v>0</v>
      </c>
    </row>
    <row r="37" spans="1:6" ht="18" customHeight="1" x14ac:dyDescent="0.25">
      <c r="A37" s="149" t="s">
        <v>1915</v>
      </c>
      <c r="B37" s="147">
        <f>'Artículo 123 (cálculo PI)'!AE873</f>
        <v>0</v>
      </c>
      <c r="C37" s="170">
        <f t="shared" si="0"/>
        <v>0</v>
      </c>
      <c r="D37" s="130"/>
      <c r="E37" s="147">
        <f>'Artículo 123 (cálculo PI)'!AE886</f>
        <v>0</v>
      </c>
      <c r="F37" s="147">
        <f t="shared" si="1"/>
        <v>0</v>
      </c>
    </row>
    <row r="38" spans="1:6" ht="18" customHeight="1" x14ac:dyDescent="0.25">
      <c r="B38" s="312"/>
      <c r="C38" s="312"/>
      <c r="E38" s="312"/>
    </row>
    <row r="39" spans="1:6" ht="18" customHeight="1" x14ac:dyDescent="0.25">
      <c r="A39" s="149" t="s">
        <v>2537</v>
      </c>
      <c r="B39" s="147">
        <f>SUM(B12:B37)</f>
        <v>67.597701149425291</v>
      </c>
      <c r="C39" s="129"/>
      <c r="D39" s="198"/>
      <c r="E39" s="147">
        <f>SUM(E12:E37)</f>
        <v>100</v>
      </c>
    </row>
    <row r="40" spans="1:6" ht="6" customHeight="1" x14ac:dyDescent="0.25">
      <c r="B40" s="312"/>
      <c r="C40" s="312"/>
      <c r="E40" s="312"/>
    </row>
    <row r="41" spans="1:6" s="123" customFormat="1" ht="18" customHeight="1" x14ac:dyDescent="0.25">
      <c r="A41" s="145" t="s">
        <v>2538</v>
      </c>
      <c r="B41" s="147">
        <f>(B39*0.8)+(E39*0.2)</f>
        <v>74.078160919540238</v>
      </c>
      <c r="C41" s="312"/>
      <c r="D41" s="192"/>
      <c r="E41" s="312"/>
      <c r="F41" s="86"/>
    </row>
  </sheetData>
  <sheetProtection algorithmName="SHA-512" hashValue="ShpXdZ1laVVFsfNA46s2B0vX4HEYAlSa0QbGZ3+8bPqshA8SVmUqrZQRzb5tbF6QaO9sI5Jt2maS5znMTXbLhA==" saltValue="vSUqDtOEqjkCTRfLZb+NXQ=="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F41"/>
  <sheetViews>
    <sheetView showGridLines="0" zoomScale="75" zoomScaleNormal="75" zoomScalePageLayoutView="75" workbookViewId="0">
      <selection activeCell="H8" sqref="H8:AE8"/>
    </sheetView>
  </sheetViews>
  <sheetFormatPr baseColWidth="10" defaultColWidth="10.88671875" defaultRowHeight="13.2" x14ac:dyDescent="0.25"/>
  <cols>
    <col min="1" max="1" width="19.6640625" style="86" customWidth="1"/>
    <col min="2" max="3" width="16.6640625" style="123" customWidth="1"/>
    <col min="4" max="4" width="1.6640625" style="192" customWidth="1"/>
    <col min="5" max="5" width="16.6640625" style="123" customWidth="1"/>
    <col min="6" max="6" width="16.6640625" style="86" customWidth="1"/>
    <col min="7" max="16384" width="10.88671875" style="86"/>
  </cols>
  <sheetData>
    <row r="1" spans="1:6" ht="18" customHeight="1" x14ac:dyDescent="0.25">
      <c r="A1" s="312"/>
      <c r="B1" s="312"/>
      <c r="C1" s="312"/>
      <c r="E1" s="312"/>
    </row>
    <row r="2" spans="1:6" ht="18" customHeight="1" x14ac:dyDescent="0.25">
      <c r="A2" s="394" t="s">
        <v>2536</v>
      </c>
      <c r="B2" s="394"/>
      <c r="C2" s="394"/>
      <c r="D2" s="394"/>
      <c r="E2" s="394"/>
      <c r="F2" s="394"/>
    </row>
    <row r="3" spans="1:6" ht="18" customHeight="1" x14ac:dyDescent="0.25">
      <c r="A3" s="394" t="s">
        <v>167</v>
      </c>
      <c r="B3" s="394"/>
      <c r="C3" s="394"/>
      <c r="D3" s="394"/>
      <c r="E3" s="394"/>
      <c r="F3" s="394"/>
    </row>
    <row r="4" spans="1:6" ht="18" customHeight="1" x14ac:dyDescent="0.25">
      <c r="A4" s="124"/>
      <c r="B4" s="124"/>
      <c r="C4" s="124"/>
      <c r="D4" s="193"/>
      <c r="E4" s="124"/>
      <c r="F4" s="124"/>
    </row>
    <row r="5" spans="1:6" ht="36" customHeight="1" x14ac:dyDescent="0.25">
      <c r="A5" s="395" t="str">
        <f>IGOT!C5</f>
        <v>Planta Productora de Mezclas Asfálticas.</v>
      </c>
      <c r="B5" s="395"/>
      <c r="C5" s="395"/>
      <c r="D5" s="395"/>
      <c r="E5" s="395"/>
      <c r="F5" s="395"/>
    </row>
    <row r="6" spans="1:6" ht="18" customHeight="1" x14ac:dyDescent="0.25">
      <c r="A6" s="312"/>
      <c r="B6" s="312"/>
      <c r="C6" s="312"/>
      <c r="E6" s="312"/>
    </row>
    <row r="7" spans="1:6" ht="18" customHeight="1" x14ac:dyDescent="0.25">
      <c r="A7" s="312"/>
      <c r="B7" s="86"/>
      <c r="C7" s="125" t="s">
        <v>1887</v>
      </c>
      <c r="D7" s="126"/>
      <c r="E7" s="312"/>
      <c r="F7" s="126"/>
    </row>
    <row r="8" spans="1:6" ht="18" customHeight="1" x14ac:dyDescent="0.25">
      <c r="B8" s="127"/>
      <c r="C8" s="128">
        <f>'Artículo 123 (cálculo SIPOT)'!AB13</f>
        <v>5</v>
      </c>
      <c r="D8" s="194"/>
      <c r="E8" s="312"/>
      <c r="F8" s="130"/>
    </row>
    <row r="9" spans="1:6" ht="18" customHeight="1" x14ac:dyDescent="0.25">
      <c r="B9" s="312"/>
      <c r="C9" s="312"/>
      <c r="E9" s="312"/>
    </row>
    <row r="10" spans="1:6" ht="18" customHeight="1" x14ac:dyDescent="0.25">
      <c r="A10" s="396" t="s">
        <v>1609</v>
      </c>
      <c r="B10" s="397" t="s">
        <v>163</v>
      </c>
      <c r="C10" s="397"/>
      <c r="D10" s="195"/>
      <c r="E10" s="398" t="s">
        <v>2048</v>
      </c>
      <c r="F10" s="398"/>
    </row>
    <row r="11" spans="1:6" ht="54" customHeight="1" x14ac:dyDescent="0.25">
      <c r="A11" s="396"/>
      <c r="B11" s="132" t="s">
        <v>1888</v>
      </c>
      <c r="C11" s="133" t="s">
        <v>1889</v>
      </c>
      <c r="D11" s="196"/>
      <c r="E11" s="135" t="s">
        <v>1888</v>
      </c>
      <c r="F11" s="136" t="s">
        <v>1889</v>
      </c>
    </row>
    <row r="12" spans="1:6" ht="18" customHeight="1" x14ac:dyDescent="0.25">
      <c r="A12" s="146" t="s">
        <v>1890</v>
      </c>
      <c r="B12" s="170">
        <f>'Artículo 123 (cálculo SIPOT)'!AE34</f>
        <v>0</v>
      </c>
      <c r="C12" s="170">
        <f t="shared" ref="C12:C37" si="0">(B12/(1/$C$8))</f>
        <v>0</v>
      </c>
      <c r="D12" s="197"/>
      <c r="E12" s="170">
        <f>'Artículo 123 (cálculo SIPOT)'!AE43</f>
        <v>0</v>
      </c>
      <c r="F12" s="170">
        <f t="shared" ref="F12:F37" si="1">(E12/(1/$C$8))</f>
        <v>0</v>
      </c>
    </row>
    <row r="13" spans="1:6" ht="18" customHeight="1" x14ac:dyDescent="0.25">
      <c r="A13" s="149" t="s">
        <v>1891</v>
      </c>
      <c r="B13" s="147">
        <f>'Artículo 123 (cálculo SIPOT)'!AE80</f>
        <v>17.93103448275863</v>
      </c>
      <c r="C13" s="170">
        <f t="shared" si="0"/>
        <v>89.655172413793139</v>
      </c>
      <c r="D13" s="197"/>
      <c r="E13" s="147">
        <f>'Artículo 123 (cálculo SIPOT)'!AE89</f>
        <v>20</v>
      </c>
      <c r="F13" s="147">
        <f t="shared" si="1"/>
        <v>100</v>
      </c>
    </row>
    <row r="14" spans="1:6" ht="18" customHeight="1" x14ac:dyDescent="0.25">
      <c r="A14" s="149" t="s">
        <v>1892</v>
      </c>
      <c r="B14" s="147">
        <f>'Artículo 123 (cálculo SIPOT)'!AE111</f>
        <v>13.333333333333332</v>
      </c>
      <c r="C14" s="170">
        <f t="shared" si="0"/>
        <v>66.666666666666657</v>
      </c>
      <c r="D14" s="197"/>
      <c r="E14" s="147">
        <f>'Artículo 123 (cálculo SIPOT)'!AE120</f>
        <v>4</v>
      </c>
      <c r="F14" s="147">
        <f t="shared" si="1"/>
        <v>20</v>
      </c>
    </row>
    <row r="15" spans="1:6" ht="18" customHeight="1" x14ac:dyDescent="0.25">
      <c r="A15" s="149" t="s">
        <v>1893</v>
      </c>
      <c r="B15" s="147">
        <f>'Artículo 123 (cálculo SIPOT)'!AE149</f>
        <v>0</v>
      </c>
      <c r="C15" s="170">
        <f t="shared" si="0"/>
        <v>0</v>
      </c>
      <c r="D15" s="197"/>
      <c r="E15" s="147">
        <f>'Artículo 123 (cálculo SIPOT)'!AE158</f>
        <v>0</v>
      </c>
      <c r="F15" s="147">
        <f t="shared" si="1"/>
        <v>0</v>
      </c>
    </row>
    <row r="16" spans="1:6" ht="18" customHeight="1" x14ac:dyDescent="0.25">
      <c r="A16" s="149" t="s">
        <v>1894</v>
      </c>
      <c r="B16" s="147">
        <f>'Artículo 123 (cálculo SIPOT)'!AE197</f>
        <v>0</v>
      </c>
      <c r="C16" s="170">
        <f t="shared" si="0"/>
        <v>0</v>
      </c>
      <c r="D16" s="197"/>
      <c r="E16" s="147">
        <f>'Artículo 123 (cálculo SIPOT)'!AE206</f>
        <v>0</v>
      </c>
      <c r="F16" s="147">
        <f t="shared" si="1"/>
        <v>0</v>
      </c>
    </row>
    <row r="17" spans="1:6" ht="18" customHeight="1" x14ac:dyDescent="0.25">
      <c r="A17" s="149" t="s">
        <v>1895</v>
      </c>
      <c r="B17" s="147">
        <f>'Artículo 123 (cálculo SIPOT)'!AE249</f>
        <v>0</v>
      </c>
      <c r="C17" s="170">
        <f t="shared" si="0"/>
        <v>0</v>
      </c>
      <c r="D17" s="197"/>
      <c r="E17" s="147">
        <f>'Artículo 123 (cálculo SIPOT)'!AE258</f>
        <v>0</v>
      </c>
      <c r="F17" s="147">
        <f t="shared" si="1"/>
        <v>0</v>
      </c>
    </row>
    <row r="18" spans="1:6" ht="18" customHeight="1" x14ac:dyDescent="0.25">
      <c r="A18" s="149" t="s">
        <v>1896</v>
      </c>
      <c r="B18" s="147">
        <f>'Artículo 123 (cálculo SIPOT)'!AE314</f>
        <v>0</v>
      </c>
      <c r="C18" s="170">
        <f t="shared" si="0"/>
        <v>0</v>
      </c>
      <c r="D18" s="197"/>
      <c r="E18" s="147">
        <f>'Artículo 123 (cálculo SIPOT)'!AE323</f>
        <v>0</v>
      </c>
      <c r="F18" s="147">
        <f t="shared" si="1"/>
        <v>0</v>
      </c>
    </row>
    <row r="19" spans="1:6" ht="18" customHeight="1" x14ac:dyDescent="0.25">
      <c r="A19" s="149" t="s">
        <v>1897</v>
      </c>
      <c r="B19" s="147">
        <f>'Artículo 123 (cálculo SIPOT)'!AE339</f>
        <v>0</v>
      </c>
      <c r="C19" s="170">
        <f t="shared" si="0"/>
        <v>0</v>
      </c>
      <c r="D19" s="197"/>
      <c r="E19" s="147">
        <f>'Artículo 123 (cálculo SIPOT)'!AE348</f>
        <v>0</v>
      </c>
      <c r="F19" s="147">
        <f t="shared" si="1"/>
        <v>0</v>
      </c>
    </row>
    <row r="20" spans="1:6" ht="18" customHeight="1" x14ac:dyDescent="0.25">
      <c r="A20" s="149" t="s">
        <v>1898</v>
      </c>
      <c r="B20" s="147">
        <f>'Artículo 123 (cálculo SIPOT)'!AE379</f>
        <v>0</v>
      </c>
      <c r="C20" s="170">
        <f t="shared" si="0"/>
        <v>0</v>
      </c>
      <c r="D20" s="197"/>
      <c r="E20" s="147">
        <f>'Artículo 123 (cálculo SIPOT)'!AE388</f>
        <v>0</v>
      </c>
      <c r="F20" s="147">
        <f t="shared" si="1"/>
        <v>0</v>
      </c>
    </row>
    <row r="21" spans="1:6" ht="18" customHeight="1" x14ac:dyDescent="0.25">
      <c r="A21" s="149" t="s">
        <v>1899</v>
      </c>
      <c r="B21" s="147">
        <f>'Artículo 123 (cálculo SIPOT)'!AE404</f>
        <v>0</v>
      </c>
      <c r="C21" s="170">
        <f t="shared" si="0"/>
        <v>0</v>
      </c>
      <c r="D21" s="197"/>
      <c r="E21" s="147">
        <f>'Artículo 123 (cálculo SIPOT)'!AE413</f>
        <v>0</v>
      </c>
      <c r="F21" s="147">
        <f t="shared" si="1"/>
        <v>0</v>
      </c>
    </row>
    <row r="22" spans="1:6" ht="18" customHeight="1" x14ac:dyDescent="0.25">
      <c r="A22" s="149" t="s">
        <v>1900</v>
      </c>
      <c r="B22" s="147">
        <f>'Artículo 123 (cálculo SIPOT)'!AE453</f>
        <v>0</v>
      </c>
      <c r="C22" s="170">
        <f t="shared" si="0"/>
        <v>0</v>
      </c>
      <c r="D22" s="197"/>
      <c r="E22" s="147">
        <f>'Artículo 123 (cálculo SIPOT)'!AE462</f>
        <v>0</v>
      </c>
      <c r="F22" s="147">
        <f t="shared" si="1"/>
        <v>0</v>
      </c>
    </row>
    <row r="23" spans="1:6" ht="18" customHeight="1" x14ac:dyDescent="0.25">
      <c r="A23" s="149" t="s">
        <v>1901</v>
      </c>
      <c r="B23" s="147">
        <f>'Artículo 123 (cálculo SIPOT)'!AE478</f>
        <v>0</v>
      </c>
      <c r="C23" s="170">
        <f t="shared" si="0"/>
        <v>0</v>
      </c>
      <c r="D23" s="197"/>
      <c r="E23" s="147">
        <f>'Artículo 123 (cálculo SIPOT)'!AE487</f>
        <v>0</v>
      </c>
      <c r="F23" s="147">
        <f t="shared" si="1"/>
        <v>0</v>
      </c>
    </row>
    <row r="24" spans="1:6" ht="18" customHeight="1" x14ac:dyDescent="0.25">
      <c r="A24" s="149" t="s">
        <v>1902</v>
      </c>
      <c r="B24" s="147">
        <f>'Artículo 123 (cálculo SIPOT)'!AE505</f>
        <v>18</v>
      </c>
      <c r="C24" s="170">
        <f t="shared" si="0"/>
        <v>90</v>
      </c>
      <c r="D24" s="197"/>
      <c r="E24" s="147">
        <f>'Artículo 123 (cálculo SIPOT)'!AE514</f>
        <v>20</v>
      </c>
      <c r="F24" s="147">
        <f t="shared" si="1"/>
        <v>100</v>
      </c>
    </row>
    <row r="25" spans="1:6" ht="18" customHeight="1" x14ac:dyDescent="0.25">
      <c r="A25" s="149" t="s">
        <v>1903</v>
      </c>
      <c r="B25" s="147">
        <f>'Artículo 123 (cálculo SIPOT)'!AE528</f>
        <v>3.333333333333333</v>
      </c>
      <c r="C25" s="170">
        <f t="shared" si="0"/>
        <v>16.666666666666664</v>
      </c>
      <c r="D25" s="130"/>
      <c r="E25" s="147">
        <f>'Artículo 123 (cálculo SIPOT)'!AE537</f>
        <v>20</v>
      </c>
      <c r="F25" s="147">
        <f t="shared" si="1"/>
        <v>100</v>
      </c>
    </row>
    <row r="26" spans="1:6" ht="18" customHeight="1" x14ac:dyDescent="0.25">
      <c r="A26" s="149" t="s">
        <v>1904</v>
      </c>
      <c r="B26" s="147">
        <f>'Artículo 123 (cálculo SIPOT)'!AE556</f>
        <v>0</v>
      </c>
      <c r="C26" s="170">
        <f t="shared" si="0"/>
        <v>0</v>
      </c>
      <c r="D26" s="130"/>
      <c r="E26" s="147">
        <f>'Artículo 123 (cálculo SIPOT)'!AE565</f>
        <v>0</v>
      </c>
      <c r="F26" s="147">
        <f t="shared" si="1"/>
        <v>0</v>
      </c>
    </row>
    <row r="27" spans="1:6" ht="18" customHeight="1" x14ac:dyDescent="0.25">
      <c r="A27" s="149" t="s">
        <v>1905</v>
      </c>
      <c r="B27" s="147">
        <f>'Artículo 123 (cálculo SIPOT)'!AE583</f>
        <v>0</v>
      </c>
      <c r="C27" s="170">
        <f t="shared" si="0"/>
        <v>0</v>
      </c>
      <c r="D27" s="130"/>
      <c r="E27" s="147">
        <f>'Artículo 123 (cálculo SIPOT)'!AE592</f>
        <v>0</v>
      </c>
      <c r="F27" s="147">
        <f t="shared" si="1"/>
        <v>0</v>
      </c>
    </row>
    <row r="28" spans="1:6" ht="18" customHeight="1" x14ac:dyDescent="0.25">
      <c r="A28" s="149" t="s">
        <v>1906</v>
      </c>
      <c r="B28" s="147">
        <f>'Artículo 123 (cálculo SIPOT)'!AE604</f>
        <v>15</v>
      </c>
      <c r="C28" s="170">
        <f t="shared" si="0"/>
        <v>75</v>
      </c>
      <c r="D28" s="130"/>
      <c r="E28" s="147">
        <f>'Artículo 123 (cálculo SIPOT)'!AE613</f>
        <v>20</v>
      </c>
      <c r="F28" s="147">
        <f t="shared" si="1"/>
        <v>100</v>
      </c>
    </row>
    <row r="29" spans="1:6" ht="18" customHeight="1" x14ac:dyDescent="0.25">
      <c r="A29" s="149" t="s">
        <v>1907</v>
      </c>
      <c r="B29" s="147">
        <f>'Artículo 123 (cálculo SIPOT)'!AE632</f>
        <v>0</v>
      </c>
      <c r="C29" s="170">
        <f t="shared" si="0"/>
        <v>0</v>
      </c>
      <c r="D29" s="130"/>
      <c r="E29" s="147">
        <f>'Artículo 123 (cálculo SIPOT)'!AE641</f>
        <v>0</v>
      </c>
      <c r="F29" s="147">
        <f t="shared" si="1"/>
        <v>0</v>
      </c>
    </row>
    <row r="30" spans="1:6" ht="18" customHeight="1" x14ac:dyDescent="0.25">
      <c r="A30" s="149" t="s">
        <v>1908</v>
      </c>
      <c r="B30" s="147">
        <f>'Artículo 123 (cálculo SIPOT)'!AE658</f>
        <v>0</v>
      </c>
      <c r="C30" s="170">
        <f t="shared" si="0"/>
        <v>0</v>
      </c>
      <c r="D30" s="130"/>
      <c r="E30" s="147">
        <f>'Artículo 123 (cálculo SIPOT)'!AE667</f>
        <v>0</v>
      </c>
      <c r="F30" s="147">
        <f t="shared" si="1"/>
        <v>0</v>
      </c>
    </row>
    <row r="31" spans="1:6" ht="18" customHeight="1" x14ac:dyDescent="0.25">
      <c r="A31" s="149" t="s">
        <v>1909</v>
      </c>
      <c r="B31" s="147">
        <f>'Artículo 123 (cálculo SIPOT)'!AE689</f>
        <v>0</v>
      </c>
      <c r="C31" s="170">
        <f t="shared" si="0"/>
        <v>0</v>
      </c>
      <c r="D31" s="130"/>
      <c r="E31" s="147">
        <f>'Artículo 123 (cálculo SIPOT)'!AE698</f>
        <v>0</v>
      </c>
      <c r="F31" s="147">
        <f t="shared" si="1"/>
        <v>0</v>
      </c>
    </row>
    <row r="32" spans="1:6" ht="18" customHeight="1" x14ac:dyDescent="0.25">
      <c r="A32" s="149" t="s">
        <v>1910</v>
      </c>
      <c r="B32" s="147">
        <f>'Artículo 123 (cálculo SIPOT)'!AE716</f>
        <v>0</v>
      </c>
      <c r="C32" s="170">
        <f t="shared" si="0"/>
        <v>0</v>
      </c>
      <c r="D32" s="130"/>
      <c r="E32" s="147">
        <f>'Artículo 123 (cálculo SIPOT)'!AE729</f>
        <v>0</v>
      </c>
      <c r="F32" s="147">
        <f t="shared" si="1"/>
        <v>0</v>
      </c>
    </row>
    <row r="33" spans="1:6" ht="18" customHeight="1" x14ac:dyDescent="0.25">
      <c r="A33" s="149" t="s">
        <v>1911</v>
      </c>
      <c r="B33" s="147">
        <f>'Artículo 123 (cálculo SIPOT)'!AE748</f>
        <v>0</v>
      </c>
      <c r="C33" s="170">
        <f t="shared" si="0"/>
        <v>0</v>
      </c>
      <c r="D33" s="130"/>
      <c r="E33" s="147">
        <f>'Artículo 123 (cálculo SIPOT)'!AE761</f>
        <v>0</v>
      </c>
      <c r="F33" s="147">
        <f t="shared" si="1"/>
        <v>0</v>
      </c>
    </row>
    <row r="34" spans="1:6" ht="18" customHeight="1" x14ac:dyDescent="0.25">
      <c r="A34" s="149" t="s">
        <v>1912</v>
      </c>
      <c r="B34" s="147">
        <f>'Artículo 123 (cálculo SIPOT)'!AE777</f>
        <v>0</v>
      </c>
      <c r="C34" s="170">
        <f t="shared" si="0"/>
        <v>0</v>
      </c>
      <c r="D34" s="130"/>
      <c r="E34" s="147">
        <f>'Artículo 123 (cálculo SIPOT)'!AE790</f>
        <v>0</v>
      </c>
      <c r="F34" s="147">
        <f t="shared" si="1"/>
        <v>0</v>
      </c>
    </row>
    <row r="35" spans="1:6" ht="18" customHeight="1" x14ac:dyDescent="0.25">
      <c r="A35" s="149" t="s">
        <v>1913</v>
      </c>
      <c r="B35" s="147">
        <f>'Artículo 123 (cálculo SIPOT)'!AE807</f>
        <v>0</v>
      </c>
      <c r="C35" s="170">
        <f t="shared" si="0"/>
        <v>0</v>
      </c>
      <c r="D35" s="130"/>
      <c r="E35" s="147">
        <f>'Artículo 123 (cálculo SIPOT)'!AE820</f>
        <v>0</v>
      </c>
      <c r="F35" s="147">
        <f t="shared" si="1"/>
        <v>0</v>
      </c>
    </row>
    <row r="36" spans="1:6" ht="18" customHeight="1" x14ac:dyDescent="0.25">
      <c r="A36" s="149" t="s">
        <v>1914</v>
      </c>
      <c r="B36" s="147">
        <f>'Artículo 123 (cálculo SIPOT)'!AE839</f>
        <v>0</v>
      </c>
      <c r="C36" s="170">
        <f t="shared" si="0"/>
        <v>0</v>
      </c>
      <c r="D36" s="130"/>
      <c r="E36" s="147">
        <f>'Artículo 123 (cálculo SIPOT)'!AE852</f>
        <v>0</v>
      </c>
      <c r="F36" s="147">
        <f t="shared" si="1"/>
        <v>0</v>
      </c>
    </row>
    <row r="37" spans="1:6" ht="18" customHeight="1" x14ac:dyDescent="0.25">
      <c r="A37" s="149" t="s">
        <v>1915</v>
      </c>
      <c r="B37" s="147">
        <f>'Artículo 123 (cálculo SIPOT)'!AE873</f>
        <v>0</v>
      </c>
      <c r="C37" s="170">
        <f t="shared" si="0"/>
        <v>0</v>
      </c>
      <c r="D37" s="130"/>
      <c r="E37" s="147">
        <f>'Artículo 123 (cálculo SIPOT)'!AE886</f>
        <v>0</v>
      </c>
      <c r="F37" s="147">
        <f t="shared" si="1"/>
        <v>0</v>
      </c>
    </row>
    <row r="38" spans="1:6" ht="18" customHeight="1" x14ac:dyDescent="0.25">
      <c r="B38" s="312"/>
      <c r="C38" s="312"/>
      <c r="E38" s="312"/>
    </row>
    <row r="39" spans="1:6" ht="18" customHeight="1" x14ac:dyDescent="0.25">
      <c r="A39" s="149" t="s">
        <v>2537</v>
      </c>
      <c r="B39" s="147">
        <f>SUM(B12:B37)</f>
        <v>67.597701149425291</v>
      </c>
      <c r="C39" s="129"/>
      <c r="D39" s="198"/>
      <c r="E39" s="147">
        <f>SUM(E12:E37)</f>
        <v>84</v>
      </c>
    </row>
    <row r="40" spans="1:6" ht="6" customHeight="1" x14ac:dyDescent="0.25">
      <c r="B40" s="312"/>
      <c r="C40" s="312"/>
      <c r="E40" s="312"/>
    </row>
    <row r="41" spans="1:6" s="123" customFormat="1" ht="18" customHeight="1" x14ac:dyDescent="0.25">
      <c r="A41" s="145" t="s">
        <v>2538</v>
      </c>
      <c r="B41" s="147">
        <f>(B39*0.8)+(E39*0.2)</f>
        <v>70.878160919540235</v>
      </c>
      <c r="C41" s="312"/>
      <c r="D41" s="192"/>
      <c r="E41" s="312"/>
      <c r="F41" s="86"/>
    </row>
  </sheetData>
  <sheetProtection algorithmName="SHA-512" hashValue="V5nKgXDm9io0SicjtKw5rNG8aOND/1NN7qzjrCsKHZBL4VYVAug4JGeTReCQ0MrLY5WIzZBLo1jL7ioJW0RKKA==" saltValue="7ifB7PzObvqQH9GgYXaDww=="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48"/>
  <dimension ref="A1:IV65536"/>
  <sheetViews>
    <sheetView showGridLines="0" topLeftCell="A37" zoomScale="75" zoomScaleNormal="75" zoomScaleSheetLayoutView="85" zoomScalePageLayoutView="75" workbookViewId="0">
      <selection activeCell="R38" sqref="R38:AE38"/>
    </sheetView>
  </sheetViews>
  <sheetFormatPr baseColWidth="10" defaultColWidth="10.88671875" defaultRowHeight="18" customHeight="1" x14ac:dyDescent="0.25"/>
  <cols>
    <col min="1" max="16" width="5.6640625" style="74" customWidth="1"/>
    <col min="17" max="17" width="12.6640625" style="172" customWidth="1"/>
    <col min="18" max="31" width="5.6640625" style="74" customWidth="1"/>
    <col min="32" max="32" width="12.6640625" style="172" customWidth="1"/>
    <col min="33" max="46" width="5.6640625" style="74" customWidth="1"/>
    <col min="47" max="16384" width="10.88671875" style="74"/>
  </cols>
  <sheetData>
    <row r="1" spans="1:256" ht="21" customHeight="1" x14ac:dyDescent="0.25">
      <c r="B1" s="25"/>
      <c r="C1" s="25"/>
      <c r="E1" s="25"/>
      <c r="F1" s="413" t="s">
        <v>0</v>
      </c>
      <c r="G1" s="413"/>
      <c r="H1" s="413"/>
      <c r="I1" s="413"/>
      <c r="J1" s="413"/>
      <c r="K1" s="413"/>
      <c r="L1" s="413"/>
      <c r="M1" s="413"/>
      <c r="N1" s="413"/>
      <c r="O1" s="413"/>
      <c r="P1" s="413"/>
      <c r="Q1" s="413"/>
      <c r="R1" s="413"/>
      <c r="S1" s="413"/>
      <c r="T1" s="413"/>
      <c r="U1" s="413"/>
      <c r="V1" s="413"/>
      <c r="W1" s="413"/>
      <c r="X1" s="413"/>
      <c r="Y1" s="413"/>
      <c r="Z1" s="413"/>
      <c r="AA1" s="413"/>
      <c r="AB1" s="413"/>
      <c r="AC1" s="413"/>
      <c r="AD1" s="413"/>
      <c r="AE1" s="41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13" t="s">
        <v>2767</v>
      </c>
      <c r="G2" s="413"/>
      <c r="H2" s="413"/>
      <c r="I2" s="413"/>
      <c r="J2" s="413"/>
      <c r="K2" s="413"/>
      <c r="L2" s="413"/>
      <c r="M2" s="413"/>
      <c r="N2" s="413"/>
      <c r="O2" s="413"/>
      <c r="P2" s="413"/>
      <c r="Q2" s="413"/>
      <c r="R2" s="413"/>
      <c r="S2" s="413"/>
      <c r="T2" s="413"/>
      <c r="U2" s="413"/>
      <c r="V2" s="413"/>
      <c r="W2" s="413"/>
      <c r="X2" s="413"/>
      <c r="Y2" s="413"/>
      <c r="Z2" s="413"/>
      <c r="AA2" s="413"/>
      <c r="AB2" s="413"/>
      <c r="AC2" s="413"/>
      <c r="AD2" s="413"/>
      <c r="AE2" s="41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14" t="s">
        <v>2539</v>
      </c>
      <c r="G3" s="414"/>
      <c r="H3" s="414"/>
      <c r="I3" s="414"/>
      <c r="J3" s="414"/>
      <c r="K3" s="414"/>
      <c r="L3" s="414"/>
      <c r="M3" s="414"/>
      <c r="N3" s="414"/>
      <c r="O3" s="414"/>
      <c r="P3" s="414"/>
      <c r="Q3" s="414"/>
      <c r="R3" s="414"/>
      <c r="S3" s="414"/>
      <c r="T3" s="414"/>
      <c r="U3" s="414"/>
      <c r="V3" s="414"/>
      <c r="W3" s="414"/>
      <c r="X3" s="414"/>
      <c r="Y3" s="414"/>
      <c r="Z3" s="414"/>
      <c r="AA3" s="414"/>
      <c r="AB3" s="414"/>
      <c r="AC3" s="414"/>
      <c r="AD3" s="414"/>
      <c r="AE3" s="41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305"/>
      <c r="E4" s="305"/>
      <c r="F4" s="305"/>
      <c r="G4" s="305"/>
      <c r="H4" s="305"/>
      <c r="I4" s="305"/>
      <c r="J4" s="305"/>
      <c r="K4" s="305"/>
      <c r="L4" s="305"/>
      <c r="M4" s="305"/>
      <c r="N4" s="305"/>
      <c r="O4" s="305"/>
      <c r="P4" s="305"/>
      <c r="Q4" s="305"/>
      <c r="R4" s="305"/>
      <c r="S4" s="305"/>
      <c r="T4" s="305"/>
      <c r="U4" s="305"/>
      <c r="V4" s="305"/>
      <c r="W4" s="305"/>
      <c r="X4" s="305"/>
      <c r="Y4" s="305"/>
      <c r="Z4" s="305"/>
      <c r="AA4" s="305"/>
      <c r="AB4" s="305"/>
      <c r="AC4" s="305"/>
      <c r="AD4" s="305"/>
      <c r="AE4" s="30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415" t="s">
        <v>2540</v>
      </c>
      <c r="G5" s="415"/>
      <c r="H5" s="415"/>
      <c r="I5" s="415"/>
      <c r="J5" s="415"/>
      <c r="K5" s="415"/>
      <c r="L5" s="415"/>
      <c r="M5" s="415"/>
      <c r="N5" s="415"/>
      <c r="O5" s="415"/>
      <c r="P5" s="415"/>
      <c r="Q5" s="415"/>
      <c r="R5" s="415"/>
      <c r="S5" s="415"/>
      <c r="T5" s="415"/>
      <c r="U5" s="415"/>
      <c r="V5" s="415"/>
      <c r="W5" s="415"/>
      <c r="X5" s="415"/>
      <c r="Y5" s="415"/>
      <c r="Z5" s="415"/>
      <c r="AA5" s="415"/>
      <c r="AB5" s="415"/>
      <c r="AC5" s="415"/>
      <c r="AD5" s="415"/>
      <c r="AE5" s="41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3"/>
      <c r="G7" s="173"/>
      <c r="H7" s="173"/>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x14ac:dyDescent="0.25">
      <c r="A8" s="25"/>
      <c r="B8" s="25"/>
      <c r="C8" s="25"/>
      <c r="D8" s="25"/>
      <c r="E8" s="25"/>
      <c r="F8" s="25"/>
      <c r="G8" s="201" t="s">
        <v>170</v>
      </c>
      <c r="H8" s="339" t="s">
        <v>18</v>
      </c>
      <c r="I8" s="339"/>
      <c r="J8" s="339"/>
      <c r="K8" s="339"/>
      <c r="L8" s="339"/>
      <c r="M8" s="339"/>
      <c r="N8" s="339"/>
      <c r="O8" s="339"/>
      <c r="P8" s="339"/>
      <c r="Q8" s="339"/>
      <c r="R8" s="339"/>
      <c r="S8" s="339"/>
      <c r="T8" s="339"/>
      <c r="U8" s="339"/>
      <c r="V8" s="339"/>
      <c r="W8" s="339"/>
      <c r="X8" s="339"/>
      <c r="Y8" s="339"/>
      <c r="Z8" s="339"/>
      <c r="AA8" s="339"/>
      <c r="AB8" s="339"/>
      <c r="AC8" s="339"/>
      <c r="AD8" s="339"/>
      <c r="AE8" s="339"/>
      <c r="AF8"/>
      <c r="AG8"/>
      <c r="AH8"/>
      <c r="AI8"/>
      <c r="AJ8"/>
      <c r="AK8"/>
      <c r="AL8"/>
      <c r="AM8"/>
      <c r="AN8"/>
      <c r="AO8"/>
      <c r="AP8"/>
      <c r="AQ8"/>
      <c r="AR8"/>
      <c r="AS8"/>
      <c r="AT8"/>
    </row>
    <row r="9" spans="1:256" s="41" customFormat="1" ht="18" customHeight="1" x14ac:dyDescent="0.25">
      <c r="A9" s="202"/>
      <c r="B9" s="202"/>
      <c r="C9" s="202"/>
      <c r="D9" s="202"/>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1" customFormat="1" ht="18" customHeight="1" x14ac:dyDescent="0.25">
      <c r="A10" s="202"/>
      <c r="B10" s="202"/>
      <c r="C10" s="202"/>
      <c r="D10" s="202"/>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25">
      <c r="A11"/>
      <c r="B11"/>
      <c r="C11"/>
      <c r="D11" s="1"/>
      <c r="E11" s="1"/>
      <c r="F11" s="1"/>
      <c r="G11" s="203" t="s">
        <v>171</v>
      </c>
      <c r="H11" s="340" t="s">
        <v>174</v>
      </c>
      <c r="I11" s="340"/>
      <c r="J11" s="204" t="s">
        <v>173</v>
      </c>
      <c r="K11" s="341" t="s">
        <v>2541</v>
      </c>
      <c r="L11" s="341"/>
      <c r="M11" s="204" t="s">
        <v>173</v>
      </c>
      <c r="N11" s="325">
        <v>2020</v>
      </c>
      <c r="O11" s="325"/>
      <c r="P11" s="32"/>
      <c r="Q11" s="33"/>
      <c r="R11"/>
      <c r="S11"/>
      <c r="T11"/>
      <c r="U11"/>
      <c r="V11" s="203"/>
      <c r="W11" s="203" t="s">
        <v>175</v>
      </c>
      <c r="X11" s="340" t="s">
        <v>2542</v>
      </c>
      <c r="Y11" s="340"/>
      <c r="Z11" s="204" t="s">
        <v>173</v>
      </c>
      <c r="AA11" s="341" t="s">
        <v>2541</v>
      </c>
      <c r="AB11" s="341"/>
      <c r="AC11" s="204" t="s">
        <v>173</v>
      </c>
      <c r="AD11" s="325">
        <v>2020</v>
      </c>
      <c r="AE11" s="32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205"/>
      <c r="D12" s="205"/>
      <c r="E12" s="205"/>
      <c r="F12" s="205"/>
      <c r="G12" s="1"/>
      <c r="H12" s="335" t="s">
        <v>177</v>
      </c>
      <c r="I12" s="335"/>
      <c r="J12" s="206"/>
      <c r="K12" s="335" t="s">
        <v>178</v>
      </c>
      <c r="L12" s="335"/>
      <c r="M12" s="206"/>
      <c r="N12" s="335" t="s">
        <v>179</v>
      </c>
      <c r="O12" s="335"/>
      <c r="P12" s="32"/>
      <c r="Q12" s="33"/>
      <c r="R12"/>
      <c r="S12"/>
      <c r="T12"/>
      <c r="U12"/>
      <c r="V12"/>
      <c r="W12"/>
      <c r="X12" s="335" t="s">
        <v>177</v>
      </c>
      <c r="Y12" s="335"/>
      <c r="Z12" s="206"/>
      <c r="AA12" s="335" t="s">
        <v>178</v>
      </c>
      <c r="AB12" s="335"/>
      <c r="AC12" s="206"/>
      <c r="AD12" s="335" t="s">
        <v>179</v>
      </c>
      <c r="AE12" s="33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205"/>
      <c r="D13" s="205"/>
      <c r="E13" s="205"/>
      <c r="F13" s="205"/>
      <c r="G13" s="1"/>
      <c r="H13" s="207"/>
      <c r="I13" s="207"/>
      <c r="J13" s="206"/>
      <c r="K13" s="207"/>
      <c r="L13" s="207"/>
      <c r="M13" s="206"/>
      <c r="N13" s="207"/>
      <c r="O13" s="207"/>
      <c r="P13" s="32"/>
      <c r="Q13" s="33"/>
      <c r="R13"/>
      <c r="S13"/>
      <c r="T13"/>
      <c r="U13"/>
      <c r="V13"/>
      <c r="W13"/>
      <c r="X13" s="207"/>
      <c r="Y13" s="207"/>
      <c r="Z13" s="206"/>
      <c r="AA13" s="207"/>
      <c r="AB13" s="207"/>
      <c r="AC13" s="206"/>
      <c r="AD13" s="207"/>
      <c r="AE13" s="20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205"/>
      <c r="D14" s="205"/>
      <c r="E14" s="205"/>
      <c r="F14" s="205"/>
      <c r="G14" s="1"/>
      <c r="H14" s="207"/>
      <c r="I14" s="207"/>
      <c r="J14" s="206"/>
      <c r="K14" s="207"/>
      <c r="L14" s="207"/>
      <c r="M14" s="206"/>
      <c r="N14" s="207"/>
      <c r="O14" s="207"/>
      <c r="P14" s="32"/>
      <c r="Q14" s="33"/>
      <c r="R14"/>
      <c r="S14"/>
      <c r="T14"/>
      <c r="U14"/>
      <c r="V14"/>
      <c r="W14"/>
      <c r="X14" s="207"/>
      <c r="Y14" s="207"/>
      <c r="Z14" s="206"/>
      <c r="AA14" s="207"/>
      <c r="AB14" s="207"/>
      <c r="AC14" s="206"/>
      <c r="AD14" s="207"/>
      <c r="AE14" s="20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321" t="s">
        <v>5</v>
      </c>
      <c r="B15" s="321"/>
      <c r="C15" s="321"/>
      <c r="D15" s="321"/>
      <c r="E15" s="321"/>
      <c r="F15" s="321"/>
      <c r="G15" s="321"/>
      <c r="H15" s="321"/>
      <c r="I15" s="321"/>
      <c r="J15" s="321"/>
      <c r="K15" s="321"/>
      <c r="L15" s="321"/>
      <c r="M15" s="321"/>
      <c r="N15" s="321"/>
      <c r="O15" s="321"/>
      <c r="P15" s="321"/>
      <c r="Q15" s="321"/>
      <c r="R15" s="321"/>
      <c r="S15" s="321"/>
      <c r="T15" s="321"/>
      <c r="U15" s="321"/>
      <c r="V15" s="321"/>
      <c r="W15" s="321"/>
      <c r="X15" s="321"/>
      <c r="Y15" s="321"/>
      <c r="Z15" s="321"/>
      <c r="AA15" s="321"/>
      <c r="AB15" s="321"/>
      <c r="AC15" s="321"/>
      <c r="AD15" s="321"/>
      <c r="AE15" s="321"/>
      <c r="AF15"/>
      <c r="AG15"/>
      <c r="AH15"/>
      <c r="AI15"/>
      <c r="AJ15"/>
      <c r="AK15"/>
      <c r="AL15"/>
      <c r="AM15"/>
      <c r="AN15"/>
      <c r="AO15"/>
      <c r="AP15"/>
      <c r="AQ15"/>
      <c r="AR15"/>
      <c r="AS15"/>
      <c r="AT15"/>
    </row>
    <row r="16" spans="1:256" ht="18" customHeight="1" x14ac:dyDescent="0.25">
      <c r="A16"/>
      <c r="B16"/>
      <c r="C16" s="205"/>
      <c r="D16" s="205"/>
      <c r="E16" s="205"/>
      <c r="F16" s="205"/>
      <c r="G16" s="1"/>
      <c r="H16" s="207"/>
      <c r="I16" s="207"/>
      <c r="J16" s="206"/>
      <c r="K16" s="207"/>
      <c r="L16" s="207"/>
      <c r="M16" s="206"/>
      <c r="N16" s="207"/>
      <c r="O16" s="207"/>
      <c r="P16" s="32"/>
      <c r="Q16" s="33"/>
      <c r="R16"/>
      <c r="S16"/>
      <c r="T16"/>
      <c r="U16"/>
      <c r="V16"/>
      <c r="W16" s="207"/>
      <c r="X16" s="207"/>
      <c r="Y16" s="206"/>
      <c r="Z16" s="207"/>
      <c r="AA16" s="207"/>
      <c r="AB16" s="206"/>
      <c r="AC16" s="207"/>
      <c r="AD16" s="20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5.75" customHeight="1" x14ac:dyDescent="0.25">
      <c r="A17" s="445" t="s">
        <v>2543</v>
      </c>
      <c r="B17" s="445"/>
      <c r="C17" s="445"/>
      <c r="D17" s="445"/>
      <c r="E17" s="445"/>
      <c r="F17" s="445"/>
      <c r="G17" s="445"/>
      <c r="H17" s="334">
        <f>'Artículo 141 (cálculo PI)'!AE35</f>
        <v>99.999999999999986</v>
      </c>
      <c r="I17" s="334"/>
      <c r="J17" s="208"/>
      <c r="K17" s="208"/>
      <c r="L17" s="209"/>
      <c r="M17" s="445" t="s">
        <v>2544</v>
      </c>
      <c r="N17" s="445"/>
      <c r="O17" s="445"/>
      <c r="P17" s="445"/>
      <c r="Q17" s="445"/>
      <c r="R17" s="334">
        <f>'Artículo 141 (cálculo PI)'!AE37</f>
        <v>100</v>
      </c>
      <c r="S17" s="334"/>
      <c r="T17" s="40"/>
      <c r="U17" s="40"/>
      <c r="V17" s="40"/>
      <c r="W17" s="445"/>
      <c r="X17" s="445"/>
      <c r="Y17" s="445"/>
      <c r="Z17" s="445"/>
      <c r="AA17" s="445"/>
      <c r="AB17" s="445"/>
      <c r="AC17" s="445"/>
      <c r="AD17" s="446"/>
      <c r="AE17" s="446"/>
      <c r="AF17"/>
      <c r="AG17"/>
      <c r="AH17"/>
      <c r="AI17"/>
      <c r="AJ17"/>
      <c r="AK17"/>
      <c r="AL17"/>
      <c r="AM17"/>
      <c r="AN17"/>
      <c r="AO17"/>
      <c r="AP17"/>
      <c r="AQ17"/>
      <c r="AR17"/>
      <c r="AS17"/>
      <c r="AT17"/>
    </row>
    <row r="18" spans="1:256" s="41" customFormat="1" ht="18" customHeight="1" x14ac:dyDescent="0.25">
      <c r="A18" s="40"/>
      <c r="B18" s="212"/>
      <c r="C18" s="212"/>
      <c r="D18" s="212"/>
      <c r="E18" s="212"/>
      <c r="F18" s="40"/>
      <c r="G18" s="223"/>
      <c r="H18" s="210"/>
      <c r="I18" s="210"/>
      <c r="J18" s="208"/>
      <c r="K18" s="208"/>
      <c r="L18" s="209"/>
      <c r="M18" s="212"/>
      <c r="N18" s="212"/>
      <c r="O18" s="40"/>
      <c r="P18" s="223"/>
      <c r="Q18" s="210"/>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6"/>
      <c r="B19" s="46"/>
      <c r="C19" s="213"/>
      <c r="D19" s="213"/>
      <c r="E19" s="213"/>
      <c r="F19" s="213"/>
      <c r="G19" s="12"/>
      <c r="H19" s="214"/>
      <c r="I19" s="214"/>
      <c r="J19" s="215"/>
      <c r="K19" s="214"/>
      <c r="L19" s="214"/>
      <c r="M19" s="215"/>
      <c r="N19" s="214"/>
      <c r="O19" s="214"/>
      <c r="P19" s="51"/>
      <c r="Q19" s="52"/>
      <c r="R19" s="46"/>
      <c r="S19" s="46"/>
      <c r="T19" s="46"/>
      <c r="U19" s="46"/>
      <c r="V19" s="46"/>
      <c r="W19" s="46"/>
      <c r="X19" s="214"/>
      <c r="Y19" s="214"/>
      <c r="Z19" s="215"/>
      <c r="AA19" s="214"/>
      <c r="AB19" s="214"/>
      <c r="AC19" s="215"/>
      <c r="AD19" s="214"/>
      <c r="AE19" s="21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417" t="s">
        <v>167</v>
      </c>
      <c r="B20" s="417"/>
      <c r="C20" s="417"/>
      <c r="D20" s="417"/>
      <c r="E20" s="417"/>
      <c r="F20" s="417"/>
      <c r="G20" s="417"/>
      <c r="H20" s="417"/>
      <c r="I20" s="417"/>
      <c r="J20" s="417"/>
      <c r="K20" s="417"/>
      <c r="L20" s="417"/>
      <c r="M20" s="417"/>
      <c r="N20" s="417"/>
      <c r="O20" s="417"/>
      <c r="P20" s="417"/>
      <c r="Q20" s="417"/>
      <c r="R20" s="417"/>
      <c r="S20" s="417"/>
      <c r="T20" s="417"/>
      <c r="U20" s="417"/>
      <c r="V20" s="417"/>
      <c r="W20" s="417"/>
      <c r="X20" s="417"/>
      <c r="Y20" s="417"/>
      <c r="Z20" s="417"/>
      <c r="AA20" s="417"/>
      <c r="AB20" s="417"/>
      <c r="AC20" s="417"/>
      <c r="AD20" s="417"/>
      <c r="AE20" s="417"/>
      <c r="AF20"/>
      <c r="AG20"/>
      <c r="AH20"/>
      <c r="AI20"/>
      <c r="AJ20"/>
      <c r="AK20"/>
      <c r="AL20"/>
      <c r="AM20"/>
      <c r="AN20"/>
      <c r="AO20"/>
      <c r="AP20"/>
      <c r="AQ20"/>
      <c r="AR20"/>
      <c r="AS20"/>
      <c r="AT20"/>
    </row>
    <row r="21" spans="1:256" ht="18" customHeight="1" x14ac:dyDescent="0.25">
      <c r="A21" s="46"/>
      <c r="B21" s="46"/>
      <c r="C21" s="213"/>
      <c r="D21" s="213"/>
      <c r="E21" s="213"/>
      <c r="F21" s="213"/>
      <c r="G21" s="12"/>
      <c r="H21" s="214"/>
      <c r="I21" s="214"/>
      <c r="J21" s="215"/>
      <c r="K21" s="214"/>
      <c r="L21" s="214"/>
      <c r="M21" s="215"/>
      <c r="N21" s="214"/>
      <c r="O21" s="214"/>
      <c r="P21" s="51"/>
      <c r="Q21" s="52"/>
      <c r="R21" s="46"/>
      <c r="S21" s="46"/>
      <c r="T21" s="46"/>
      <c r="U21" s="46"/>
      <c r="V21" s="46"/>
      <c r="W21" s="214"/>
      <c r="X21" s="214"/>
      <c r="Y21" s="215"/>
      <c r="Z21" s="214"/>
      <c r="AA21" s="214"/>
      <c r="AB21" s="215"/>
      <c r="AC21" s="214"/>
      <c r="AD21" s="214"/>
      <c r="AE21" s="46"/>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 customHeight="1" x14ac:dyDescent="0.25">
      <c r="A22" s="445" t="s">
        <v>2543</v>
      </c>
      <c r="B22" s="445"/>
      <c r="C22" s="445"/>
      <c r="D22" s="445"/>
      <c r="E22" s="445"/>
      <c r="F22" s="445"/>
      <c r="G22" s="445"/>
      <c r="H22" s="334">
        <f>'Artículo 141 (cálculo SIPOT)'!AE35</f>
        <v>99.999999999999986</v>
      </c>
      <c r="I22" s="334"/>
      <c r="J22" s="208"/>
      <c r="K22" s="208"/>
      <c r="L22" s="209"/>
      <c r="M22" s="445" t="s">
        <v>2544</v>
      </c>
      <c r="N22" s="445"/>
      <c r="O22" s="445"/>
      <c r="P22" s="445"/>
      <c r="Q22" s="445"/>
      <c r="R22" s="334">
        <f>'Artículo 141 (cálculo SIPOT)'!AE37</f>
        <v>100</v>
      </c>
      <c r="S22" s="334"/>
      <c r="T22" s="40"/>
      <c r="U22" s="40"/>
      <c r="V22" s="40"/>
      <c r="W22" s="445"/>
      <c r="X22" s="445"/>
      <c r="Y22" s="445"/>
      <c r="Z22" s="445"/>
      <c r="AA22" s="445"/>
      <c r="AB22" s="445"/>
      <c r="AC22" s="445"/>
      <c r="AD22" s="446"/>
      <c r="AE22" s="446"/>
      <c r="AF22"/>
      <c r="AG22"/>
      <c r="AH22"/>
      <c r="AI22"/>
      <c r="AJ22"/>
      <c r="AK22"/>
      <c r="AL22"/>
      <c r="AM22"/>
      <c r="AN22"/>
      <c r="AO22"/>
      <c r="AP22"/>
      <c r="AQ22"/>
      <c r="AR22"/>
      <c r="AS22"/>
      <c r="AT22"/>
    </row>
    <row r="23" spans="1:256" s="41" customFormat="1" ht="18" customHeight="1" x14ac:dyDescent="0.25">
      <c r="A23" s="40"/>
      <c r="B23" s="212"/>
      <c r="C23" s="212"/>
      <c r="D23" s="212"/>
      <c r="E23" s="212"/>
      <c r="F23" s="40"/>
      <c r="G23" s="223"/>
      <c r="H23" s="210"/>
      <c r="I23" s="210"/>
      <c r="J23" s="208"/>
      <c r="K23" s="208"/>
      <c r="L23" s="209"/>
      <c r="M23" s="212"/>
      <c r="N23" s="212"/>
      <c r="O23" s="40"/>
      <c r="P23" s="223"/>
      <c r="Q23" s="210"/>
      <c r="R23" s="210"/>
      <c r="S23" s="210"/>
      <c r="T23" s="40"/>
      <c r="U23" s="40"/>
      <c r="V23" s="40"/>
      <c r="W23" s="304"/>
      <c r="X23" s="304"/>
      <c r="Y23" s="304"/>
      <c r="Z23" s="304"/>
      <c r="AA23" s="304"/>
      <c r="AB23" s="304"/>
      <c r="AC23" s="304"/>
      <c r="AD23" s="211"/>
      <c r="AE23" s="211"/>
      <c r="AF23"/>
      <c r="AG23"/>
      <c r="AH23"/>
      <c r="AI23"/>
      <c r="AJ23"/>
      <c r="AK23"/>
      <c r="AL23"/>
      <c r="AM23"/>
      <c r="AN23"/>
      <c r="AO23"/>
      <c r="AP23"/>
      <c r="AQ23"/>
      <c r="AR23"/>
      <c r="AS23"/>
      <c r="AT23"/>
    </row>
    <row r="24" spans="1:256" s="41" customFormat="1" ht="18" customHeight="1" x14ac:dyDescent="0.25">
      <c r="C24" s="202"/>
      <c r="D24" s="202"/>
      <c r="E24" s="202"/>
      <c r="F24" s="202"/>
      <c r="G24" s="25"/>
      <c r="H24" s="216"/>
      <c r="I24" s="216"/>
      <c r="J24" s="217"/>
      <c r="K24" s="216"/>
      <c r="L24" s="216"/>
      <c r="M24" s="217"/>
      <c r="N24" s="216"/>
      <c r="O24" s="216"/>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1" customFormat="1" ht="54" customHeight="1" x14ac:dyDescent="0.25">
      <c r="A25" s="447" t="s">
        <v>2545</v>
      </c>
      <c r="B25" s="447"/>
      <c r="C25" s="447"/>
      <c r="D25" s="447"/>
      <c r="E25" s="447"/>
      <c r="F25" s="447"/>
      <c r="G25" s="447"/>
      <c r="H25" s="447"/>
      <c r="I25" s="447"/>
      <c r="J25" s="447"/>
      <c r="K25" s="447"/>
      <c r="L25" s="447"/>
      <c r="M25" s="447"/>
      <c r="N25" s="447"/>
      <c r="O25" s="447"/>
      <c r="P25" s="447"/>
      <c r="Q25" s="447"/>
      <c r="R25" s="447"/>
      <c r="S25" s="447"/>
      <c r="T25" s="447"/>
      <c r="U25" s="447"/>
      <c r="V25" s="447"/>
      <c r="W25" s="447"/>
      <c r="X25" s="447"/>
      <c r="Y25" s="447"/>
      <c r="Z25" s="447"/>
      <c r="AA25" s="447"/>
      <c r="AB25" s="447"/>
      <c r="AC25" s="447"/>
      <c r="AD25" s="447"/>
      <c r="AE25" s="447"/>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86" t="s">
        <v>185</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4.75" customHeight="1" x14ac:dyDescent="0.25">
      <c r="A29" s="448" t="s">
        <v>2546</v>
      </c>
      <c r="B29" s="448"/>
      <c r="C29" s="448"/>
      <c r="D29" s="448"/>
      <c r="E29" s="448"/>
      <c r="F29" s="448"/>
      <c r="G29" s="448"/>
      <c r="H29" s="448"/>
      <c r="I29" s="448"/>
      <c r="J29" s="448"/>
      <c r="K29" s="448"/>
      <c r="L29" s="448"/>
      <c r="M29" s="448"/>
      <c r="N29" s="448"/>
      <c r="O29" s="448"/>
      <c r="P29" s="448"/>
      <c r="Q29" s="448"/>
      <c r="V29" s="424"/>
      <c r="W29" s="424"/>
      <c r="X29" s="424"/>
      <c r="Y29" s="424"/>
      <c r="Z29" s="424"/>
      <c r="AA29" s="424"/>
      <c r="AB29" s="424"/>
      <c r="AC29" s="424"/>
      <c r="AD29" s="424"/>
      <c r="AE29" s="424"/>
      <c r="AF29" s="74"/>
      <c r="AK29" s="424"/>
      <c r="AL29" s="424"/>
      <c r="AM29" s="424"/>
      <c r="AN29" s="424"/>
      <c r="AO29" s="424"/>
      <c r="AP29" s="424"/>
      <c r="AQ29" s="424"/>
      <c r="AR29" s="424"/>
      <c r="AS29" s="424"/>
      <c r="AT29" s="424"/>
    </row>
    <row r="30" spans="1:256" ht="18" customHeight="1" thickTop="1" thickBot="1" x14ac:dyDescent="0.3">
      <c r="A30" s="449" t="s">
        <v>163</v>
      </c>
      <c r="B30" s="449"/>
      <c r="C30" s="449"/>
      <c r="D30" s="449"/>
      <c r="E30" s="449"/>
      <c r="F30" s="449"/>
      <c r="G30" s="449"/>
      <c r="H30" s="449"/>
      <c r="I30" s="449"/>
      <c r="J30" s="449"/>
      <c r="K30" s="449"/>
      <c r="L30" s="449"/>
      <c r="M30" s="449"/>
      <c r="N30" s="449"/>
      <c r="O30" s="449"/>
      <c r="P30" s="449"/>
      <c r="Q30" s="218" t="s">
        <v>187</v>
      </c>
      <c r="R30" s="450" t="s">
        <v>188</v>
      </c>
      <c r="S30" s="450"/>
      <c r="T30" s="450"/>
      <c r="U30" s="450"/>
      <c r="V30" s="450"/>
      <c r="W30" s="450"/>
      <c r="X30" s="450"/>
      <c r="Y30" s="450"/>
      <c r="Z30" s="450"/>
      <c r="AA30" s="450"/>
      <c r="AB30" s="450"/>
      <c r="AC30" s="450"/>
      <c r="AD30" s="450"/>
      <c r="AE30" s="450"/>
      <c r="AF30" s="219" t="s">
        <v>187</v>
      </c>
      <c r="AG30" s="451" t="s">
        <v>189</v>
      </c>
      <c r="AH30" s="451"/>
      <c r="AI30" s="451"/>
      <c r="AJ30" s="451"/>
      <c r="AK30" s="451"/>
      <c r="AL30" s="451"/>
      <c r="AM30" s="451"/>
      <c r="AN30" s="451"/>
      <c r="AO30" s="451"/>
      <c r="AP30" s="451"/>
      <c r="AQ30" s="451"/>
      <c r="AR30" s="451"/>
      <c r="AS30" s="451"/>
      <c r="AT30" s="451"/>
    </row>
    <row r="31" spans="1:256" ht="63" customHeight="1" thickTop="1" thickBot="1" x14ac:dyDescent="0.3">
      <c r="A31" s="452" t="s">
        <v>2547</v>
      </c>
      <c r="B31" s="452"/>
      <c r="C31" s="452"/>
      <c r="D31" s="452"/>
      <c r="E31" s="452"/>
      <c r="F31" s="452"/>
      <c r="G31" s="452"/>
      <c r="H31" s="452"/>
      <c r="I31" s="452"/>
      <c r="J31" s="452"/>
      <c r="K31" s="452"/>
      <c r="L31" s="452"/>
      <c r="M31" s="452"/>
      <c r="N31" s="452"/>
      <c r="O31" s="452"/>
      <c r="P31" s="452"/>
      <c r="Q31" s="287">
        <v>2</v>
      </c>
      <c r="R31" s="365" t="s">
        <v>676</v>
      </c>
      <c r="S31" s="366"/>
      <c r="T31" s="366"/>
      <c r="U31" s="366"/>
      <c r="V31" s="366"/>
      <c r="W31" s="366"/>
      <c r="X31" s="366"/>
      <c r="Y31" s="366"/>
      <c r="Z31" s="366"/>
      <c r="AA31" s="366"/>
      <c r="AB31" s="366"/>
      <c r="AC31" s="366"/>
      <c r="AD31" s="366"/>
      <c r="AE31" s="367"/>
      <c r="AF31" s="288">
        <v>2</v>
      </c>
      <c r="AG31" s="368" t="s">
        <v>676</v>
      </c>
      <c r="AH31" s="369"/>
      <c r="AI31" s="369"/>
      <c r="AJ31" s="369"/>
      <c r="AK31" s="369"/>
      <c r="AL31" s="369"/>
      <c r="AM31" s="369"/>
      <c r="AN31" s="369"/>
      <c r="AO31" s="369"/>
      <c r="AP31" s="369"/>
      <c r="AQ31" s="369"/>
      <c r="AR31" s="369"/>
      <c r="AS31" s="369"/>
      <c r="AT31" s="370"/>
    </row>
    <row r="32" spans="1:256" ht="63" customHeight="1" thickTop="1" thickBot="1" x14ac:dyDescent="0.3">
      <c r="A32" s="452" t="s">
        <v>2548</v>
      </c>
      <c r="B32" s="452"/>
      <c r="C32" s="452"/>
      <c r="D32" s="452"/>
      <c r="E32" s="452"/>
      <c r="F32" s="452"/>
      <c r="G32" s="452"/>
      <c r="H32" s="452"/>
      <c r="I32" s="452"/>
      <c r="J32" s="452"/>
      <c r="K32" s="452"/>
      <c r="L32" s="452"/>
      <c r="M32" s="452"/>
      <c r="N32" s="452"/>
      <c r="O32" s="452"/>
      <c r="P32" s="452"/>
      <c r="Q32" s="287">
        <v>2</v>
      </c>
      <c r="R32" s="365" t="s">
        <v>676</v>
      </c>
      <c r="S32" s="366"/>
      <c r="T32" s="366"/>
      <c r="U32" s="366"/>
      <c r="V32" s="366"/>
      <c r="W32" s="366"/>
      <c r="X32" s="366"/>
      <c r="Y32" s="366"/>
      <c r="Z32" s="366"/>
      <c r="AA32" s="366"/>
      <c r="AB32" s="366"/>
      <c r="AC32" s="366"/>
      <c r="AD32" s="366"/>
      <c r="AE32" s="367"/>
      <c r="AF32" s="288">
        <v>2</v>
      </c>
      <c r="AG32" s="368" t="s">
        <v>676</v>
      </c>
      <c r="AH32" s="369"/>
      <c r="AI32" s="369"/>
      <c r="AJ32" s="369"/>
      <c r="AK32" s="369"/>
      <c r="AL32" s="369"/>
      <c r="AM32" s="369"/>
      <c r="AN32" s="369"/>
      <c r="AO32" s="369"/>
      <c r="AP32" s="369"/>
      <c r="AQ32" s="369"/>
      <c r="AR32" s="369"/>
      <c r="AS32" s="369"/>
      <c r="AT32" s="370"/>
    </row>
    <row r="33" spans="1:46" ht="63" customHeight="1" thickTop="1" thickBot="1" x14ac:dyDescent="0.3">
      <c r="A33" s="452" t="s">
        <v>2549</v>
      </c>
      <c r="B33" s="452"/>
      <c r="C33" s="452"/>
      <c r="D33" s="452"/>
      <c r="E33" s="452"/>
      <c r="F33" s="452"/>
      <c r="G33" s="452"/>
      <c r="H33" s="452"/>
      <c r="I33" s="452"/>
      <c r="J33" s="452"/>
      <c r="K33" s="452"/>
      <c r="L33" s="452"/>
      <c r="M33" s="452"/>
      <c r="N33" s="452"/>
      <c r="O33" s="452"/>
      <c r="P33" s="452"/>
      <c r="Q33" s="287">
        <v>2</v>
      </c>
      <c r="R33" s="365" t="s">
        <v>676</v>
      </c>
      <c r="S33" s="366"/>
      <c r="T33" s="366"/>
      <c r="U33" s="366"/>
      <c r="V33" s="366"/>
      <c r="W33" s="366"/>
      <c r="X33" s="366"/>
      <c r="Y33" s="366"/>
      <c r="Z33" s="366"/>
      <c r="AA33" s="366"/>
      <c r="AB33" s="366"/>
      <c r="AC33" s="366"/>
      <c r="AD33" s="366"/>
      <c r="AE33" s="367"/>
      <c r="AF33" s="288">
        <v>2</v>
      </c>
      <c r="AG33" s="368" t="s">
        <v>676</v>
      </c>
      <c r="AH33" s="369"/>
      <c r="AI33" s="369"/>
      <c r="AJ33" s="369"/>
      <c r="AK33" s="369"/>
      <c r="AL33" s="369"/>
      <c r="AM33" s="369"/>
      <c r="AN33" s="369"/>
      <c r="AO33" s="369"/>
      <c r="AP33" s="369"/>
      <c r="AQ33" s="369"/>
      <c r="AR33" s="369"/>
      <c r="AS33" s="369"/>
      <c r="AT33" s="370"/>
    </row>
    <row r="34" spans="1:46" ht="45" customHeight="1" thickTop="1" thickBot="1" x14ac:dyDescent="0.3">
      <c r="Q34" s="220"/>
      <c r="AF34" s="220"/>
    </row>
    <row r="35" spans="1:46" ht="45" customHeight="1" thickTop="1" thickBot="1" x14ac:dyDescent="0.3">
      <c r="A35" s="453" t="s">
        <v>198</v>
      </c>
      <c r="B35" s="453"/>
      <c r="C35" s="453"/>
      <c r="D35" s="453"/>
      <c r="E35" s="453"/>
      <c r="F35" s="453"/>
      <c r="G35" s="453"/>
      <c r="H35" s="453"/>
      <c r="I35" s="453"/>
      <c r="J35" s="453"/>
      <c r="K35" s="453"/>
      <c r="L35" s="453"/>
      <c r="M35" s="453"/>
      <c r="N35" s="453"/>
      <c r="O35" s="453"/>
      <c r="P35" s="453"/>
      <c r="Q35" s="221" t="s">
        <v>187</v>
      </c>
      <c r="R35" s="454" t="s">
        <v>188</v>
      </c>
      <c r="S35" s="454"/>
      <c r="T35" s="454"/>
      <c r="U35" s="454"/>
      <c r="V35" s="454"/>
      <c r="W35" s="454"/>
      <c r="X35" s="454"/>
      <c r="Y35" s="454"/>
      <c r="Z35" s="454"/>
      <c r="AA35" s="454"/>
      <c r="AB35" s="454"/>
      <c r="AC35" s="454"/>
      <c r="AD35" s="454"/>
      <c r="AE35" s="454"/>
      <c r="AF35" s="222" t="s">
        <v>187</v>
      </c>
      <c r="AG35" s="455" t="s">
        <v>189</v>
      </c>
      <c r="AH35" s="455"/>
      <c r="AI35" s="455"/>
      <c r="AJ35" s="455"/>
      <c r="AK35" s="455"/>
      <c r="AL35" s="455"/>
      <c r="AM35" s="455"/>
      <c r="AN35" s="455"/>
      <c r="AO35" s="455"/>
      <c r="AP35" s="455"/>
      <c r="AQ35" s="455"/>
      <c r="AR35" s="455"/>
      <c r="AS35" s="455"/>
      <c r="AT35" s="455"/>
    </row>
    <row r="36" spans="1:46" ht="45" customHeight="1" thickTop="1" thickBot="1" x14ac:dyDescent="0.3">
      <c r="A36" s="452" t="s">
        <v>2550</v>
      </c>
      <c r="B36" s="452"/>
      <c r="C36" s="452"/>
      <c r="D36" s="452"/>
      <c r="E36" s="452"/>
      <c r="F36" s="452"/>
      <c r="G36" s="452"/>
      <c r="H36" s="452"/>
      <c r="I36" s="452"/>
      <c r="J36" s="452"/>
      <c r="K36" s="452"/>
      <c r="L36" s="452"/>
      <c r="M36" s="452"/>
      <c r="N36" s="452"/>
      <c r="O36" s="452"/>
      <c r="P36" s="452"/>
      <c r="Q36" s="287">
        <v>2</v>
      </c>
      <c r="R36" s="365" t="s">
        <v>676</v>
      </c>
      <c r="S36" s="366"/>
      <c r="T36" s="366"/>
      <c r="U36" s="366"/>
      <c r="V36" s="366"/>
      <c r="W36" s="366"/>
      <c r="X36" s="366"/>
      <c r="Y36" s="366"/>
      <c r="Z36" s="366"/>
      <c r="AA36" s="366"/>
      <c r="AB36" s="366"/>
      <c r="AC36" s="366"/>
      <c r="AD36" s="366"/>
      <c r="AE36" s="367"/>
      <c r="AF36" s="288">
        <v>2</v>
      </c>
      <c r="AG36" s="368" t="s">
        <v>676</v>
      </c>
      <c r="AH36" s="369"/>
      <c r="AI36" s="369"/>
      <c r="AJ36" s="369"/>
      <c r="AK36" s="369"/>
      <c r="AL36" s="369"/>
      <c r="AM36" s="369"/>
      <c r="AN36" s="369"/>
      <c r="AO36" s="369"/>
      <c r="AP36" s="369"/>
      <c r="AQ36" s="369"/>
      <c r="AR36" s="369"/>
      <c r="AS36" s="369"/>
      <c r="AT36" s="370"/>
    </row>
    <row r="37" spans="1:46" ht="45" customHeight="1" thickTop="1" thickBot="1" x14ac:dyDescent="0.3">
      <c r="A37" s="452" t="s">
        <v>2551</v>
      </c>
      <c r="B37" s="452"/>
      <c r="C37" s="452"/>
      <c r="D37" s="452"/>
      <c r="E37" s="452"/>
      <c r="F37" s="452"/>
      <c r="G37" s="452"/>
      <c r="H37" s="452"/>
      <c r="I37" s="452"/>
      <c r="J37" s="452"/>
      <c r="K37" s="452"/>
      <c r="L37" s="452"/>
      <c r="M37" s="452"/>
      <c r="N37" s="452"/>
      <c r="O37" s="452"/>
      <c r="P37" s="452"/>
      <c r="Q37" s="287">
        <v>2</v>
      </c>
      <c r="R37" s="365" t="s">
        <v>676</v>
      </c>
      <c r="S37" s="366"/>
      <c r="T37" s="366"/>
      <c r="U37" s="366"/>
      <c r="V37" s="366"/>
      <c r="W37" s="366"/>
      <c r="X37" s="366"/>
      <c r="Y37" s="366"/>
      <c r="Z37" s="366"/>
      <c r="AA37" s="366"/>
      <c r="AB37" s="366"/>
      <c r="AC37" s="366"/>
      <c r="AD37" s="366"/>
      <c r="AE37" s="367"/>
      <c r="AF37" s="288">
        <v>2</v>
      </c>
      <c r="AG37" s="368" t="s">
        <v>676</v>
      </c>
      <c r="AH37" s="369"/>
      <c r="AI37" s="369"/>
      <c r="AJ37" s="369"/>
      <c r="AK37" s="369"/>
      <c r="AL37" s="369"/>
      <c r="AM37" s="369"/>
      <c r="AN37" s="369"/>
      <c r="AO37" s="369"/>
      <c r="AP37" s="369"/>
      <c r="AQ37" s="369"/>
      <c r="AR37" s="369"/>
      <c r="AS37" s="369"/>
      <c r="AT37" s="370"/>
    </row>
    <row r="38" spans="1:46" ht="52.5" customHeight="1" thickTop="1" thickBot="1" x14ac:dyDescent="0.3">
      <c r="A38" s="452" t="s">
        <v>2552</v>
      </c>
      <c r="B38" s="452"/>
      <c r="C38" s="452"/>
      <c r="D38" s="452"/>
      <c r="E38" s="452"/>
      <c r="F38" s="452"/>
      <c r="G38" s="452"/>
      <c r="H38" s="452"/>
      <c r="I38" s="452"/>
      <c r="J38" s="452"/>
      <c r="K38" s="452"/>
      <c r="L38" s="452"/>
      <c r="M38" s="452"/>
      <c r="N38" s="452"/>
      <c r="O38" s="452"/>
      <c r="P38" s="452"/>
      <c r="Q38" s="287">
        <v>2</v>
      </c>
      <c r="R38" s="365" t="s">
        <v>676</v>
      </c>
      <c r="S38" s="366"/>
      <c r="T38" s="366"/>
      <c r="U38" s="366"/>
      <c r="V38" s="366"/>
      <c r="W38" s="366"/>
      <c r="X38" s="366"/>
      <c r="Y38" s="366"/>
      <c r="Z38" s="366"/>
      <c r="AA38" s="366"/>
      <c r="AB38" s="366"/>
      <c r="AC38" s="366"/>
      <c r="AD38" s="366"/>
      <c r="AE38" s="367"/>
      <c r="AF38" s="288">
        <v>2</v>
      </c>
      <c r="AG38" s="368" t="s">
        <v>676</v>
      </c>
      <c r="AH38" s="369"/>
      <c r="AI38" s="369"/>
      <c r="AJ38" s="369"/>
      <c r="AK38" s="369"/>
      <c r="AL38" s="369"/>
      <c r="AM38" s="369"/>
      <c r="AN38" s="369"/>
      <c r="AO38" s="369"/>
      <c r="AP38" s="369"/>
      <c r="AQ38" s="369"/>
      <c r="AR38" s="369"/>
      <c r="AS38" s="369"/>
      <c r="AT38" s="370"/>
    </row>
    <row r="39" spans="1:46" ht="67.5" customHeight="1" thickTop="1" thickBot="1" x14ac:dyDescent="0.3">
      <c r="A39" s="452" t="s">
        <v>2553</v>
      </c>
      <c r="B39" s="452"/>
      <c r="C39" s="452"/>
      <c r="D39" s="452"/>
      <c r="E39" s="452"/>
      <c r="F39" s="452"/>
      <c r="G39" s="452"/>
      <c r="H39" s="452"/>
      <c r="I39" s="452"/>
      <c r="J39" s="452"/>
      <c r="K39" s="452"/>
      <c r="L39" s="452"/>
      <c r="M39" s="452"/>
      <c r="N39" s="452"/>
      <c r="O39" s="452"/>
      <c r="P39" s="452"/>
      <c r="Q39" s="287">
        <v>2</v>
      </c>
      <c r="R39" s="365" t="s">
        <v>676</v>
      </c>
      <c r="S39" s="366"/>
      <c r="T39" s="366"/>
      <c r="U39" s="366"/>
      <c r="V39" s="366"/>
      <c r="W39" s="366"/>
      <c r="X39" s="366"/>
      <c r="Y39" s="366"/>
      <c r="Z39" s="366"/>
      <c r="AA39" s="366"/>
      <c r="AB39" s="366"/>
      <c r="AC39" s="366"/>
      <c r="AD39" s="366"/>
      <c r="AE39" s="367"/>
      <c r="AF39" s="288">
        <v>2</v>
      </c>
      <c r="AG39" s="368" t="s">
        <v>676</v>
      </c>
      <c r="AH39" s="369"/>
      <c r="AI39" s="369"/>
      <c r="AJ39" s="369"/>
      <c r="AK39" s="369"/>
      <c r="AL39" s="369"/>
      <c r="AM39" s="369"/>
      <c r="AN39" s="369"/>
      <c r="AO39" s="369"/>
      <c r="AP39" s="369"/>
      <c r="AQ39" s="369"/>
      <c r="AR39" s="369"/>
      <c r="AS39" s="369"/>
      <c r="AT39" s="370"/>
    </row>
    <row r="40" spans="1:46" ht="63" customHeight="1" thickTop="1" thickBot="1" x14ac:dyDescent="0.3">
      <c r="A40" s="452" t="s">
        <v>2554</v>
      </c>
      <c r="B40" s="452"/>
      <c r="C40" s="452"/>
      <c r="D40" s="452"/>
      <c r="E40" s="452"/>
      <c r="F40" s="452"/>
      <c r="G40" s="452"/>
      <c r="H40" s="452"/>
      <c r="I40" s="452"/>
      <c r="J40" s="452"/>
      <c r="K40" s="452"/>
      <c r="L40" s="452"/>
      <c r="M40" s="452"/>
      <c r="N40" s="452"/>
      <c r="O40" s="452"/>
      <c r="P40" s="452"/>
      <c r="Q40" s="287">
        <v>2</v>
      </c>
      <c r="R40" s="365" t="s">
        <v>676</v>
      </c>
      <c r="S40" s="366"/>
      <c r="T40" s="366"/>
      <c r="U40" s="366"/>
      <c r="V40" s="366"/>
      <c r="W40" s="366"/>
      <c r="X40" s="366"/>
      <c r="Y40" s="366"/>
      <c r="Z40" s="366"/>
      <c r="AA40" s="366"/>
      <c r="AB40" s="366"/>
      <c r="AC40" s="366"/>
      <c r="AD40" s="366"/>
      <c r="AE40" s="367"/>
      <c r="AF40" s="288">
        <v>2</v>
      </c>
      <c r="AG40" s="368" t="s">
        <v>676</v>
      </c>
      <c r="AH40" s="369"/>
      <c r="AI40" s="369"/>
      <c r="AJ40" s="369"/>
      <c r="AK40" s="369"/>
      <c r="AL40" s="369"/>
      <c r="AM40" s="369"/>
      <c r="AN40" s="369"/>
      <c r="AO40" s="369"/>
      <c r="AP40" s="369"/>
      <c r="AQ40" s="369"/>
      <c r="AR40" s="369"/>
      <c r="AS40" s="369"/>
      <c r="AT40" s="370"/>
    </row>
    <row r="41" spans="1:46" ht="18" customHeight="1" thickTop="1" x14ac:dyDescent="0.25"/>
    <row r="65533" s="74" customFormat="1" ht="12.75" customHeight="1" x14ac:dyDescent="0.25"/>
    <row r="65534" s="74" customFormat="1" ht="12.75" customHeight="1" x14ac:dyDescent="0.25"/>
    <row r="65535" s="74" customFormat="1" ht="12.75" customHeight="1" x14ac:dyDescent="0.25"/>
    <row r="65536" s="74" customFormat="1" ht="12.75" customHeight="1" x14ac:dyDescent="0.25"/>
  </sheetData>
  <sheetProtection algorithmName="SHA-512" hashValue="4FCUUUNsHi/aCFZpdMr8K1YQD49b3+rIIOJ0HJS8cjVDZNs0ei4ZZm7GaRTyzDH+IL+1zEZFvl/ok1SKeM410Q==" saltValue="VS499DSHfF2cOB9J5DQVJA==" spinCount="100000" sheet="1" objects="1" scenarios="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2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147_SECITI&amp;R&amp;P de &amp;N</oddFooter>
  </headerFooter>
  <rowBreaks count="2" manualBreakCount="2">
    <brk id="28" max="16383" man="1"/>
    <brk id="34" max="16383" man="1"/>
  </rowBreaks>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B1:IV21"/>
  <sheetViews>
    <sheetView showGridLines="0" zoomScale="75" zoomScaleNormal="75" zoomScalePageLayoutView="75" workbookViewId="0">
      <selection activeCell="K2" sqref="K2"/>
    </sheetView>
  </sheetViews>
  <sheetFormatPr baseColWidth="10" defaultColWidth="10.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0.88671875" style="1"/>
  </cols>
  <sheetData>
    <row r="1" spans="2:256" ht="48" customHeight="1" x14ac:dyDescent="0.3">
      <c r="D1" s="319" t="s">
        <v>0</v>
      </c>
      <c r="E1" s="319"/>
      <c r="F1" s="319"/>
      <c r="G1" s="319"/>
      <c r="H1" s="319"/>
      <c r="I1" s="319"/>
      <c r="K1" s="2" t="s">
        <v>1</v>
      </c>
    </row>
    <row r="2" spans="2:256" ht="24" customHeight="1" x14ac:dyDescent="0.25">
      <c r="D2" s="320" t="s">
        <v>2767</v>
      </c>
      <c r="E2" s="320"/>
      <c r="F2" s="320"/>
      <c r="G2" s="320"/>
      <c r="H2" s="320"/>
      <c r="I2" s="320"/>
      <c r="K2" s="3">
        <v>44160</v>
      </c>
    </row>
    <row r="3" spans="2:256" ht="60" customHeight="1" x14ac:dyDescent="0.25">
      <c r="B3" s="4"/>
      <c r="D3" s="319" t="s">
        <v>2</v>
      </c>
      <c r="E3" s="319"/>
      <c r="F3" s="319"/>
      <c r="G3" s="319"/>
      <c r="H3" s="319"/>
      <c r="I3" s="319"/>
      <c r="J3" s="20"/>
      <c r="K3" s="5" t="s">
        <v>3</v>
      </c>
    </row>
    <row r="4" spans="2:256" ht="24" customHeight="1" x14ac:dyDescent="0.25"/>
    <row r="5" spans="2:256" ht="24" customHeight="1" x14ac:dyDescent="0.25">
      <c r="B5" s="320" t="s">
        <v>5</v>
      </c>
      <c r="C5" s="320"/>
      <c r="D5" s="320"/>
      <c r="E5" s="320"/>
      <c r="F5" s="320"/>
      <c r="G5" s="320"/>
      <c r="H5" s="320"/>
      <c r="I5" s="320"/>
      <c r="J5" s="320"/>
      <c r="K5" s="320"/>
    </row>
    <row r="6" spans="2:256" ht="24" customHeight="1" x14ac:dyDescent="0.25">
      <c r="B6" s="6"/>
      <c r="C6" s="6"/>
      <c r="D6" s="6"/>
      <c r="E6" s="6"/>
      <c r="F6" s="6"/>
      <c r="G6" s="6"/>
      <c r="H6" s="6"/>
      <c r="I6" s="6"/>
      <c r="J6" s="6"/>
      <c r="K6" s="6"/>
    </row>
    <row r="7" spans="2:256" ht="24" customHeight="1" x14ac:dyDescent="0.25">
      <c r="B7" s="327" t="str">
        <f>IGOT!C5</f>
        <v>Planta Productora de Mezclas Asfálticas.</v>
      </c>
      <c r="C7" s="327"/>
      <c r="D7" s="327"/>
      <c r="E7" s="327"/>
      <c r="F7" s="327"/>
      <c r="G7" s="327"/>
      <c r="H7" s="327"/>
      <c r="I7" s="327"/>
      <c r="J7" s="327"/>
      <c r="K7" s="32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x14ac:dyDescent="0.25"/>
    <row r="9" spans="2:256" ht="63" customHeight="1" x14ac:dyDescent="0.25">
      <c r="B9" s="326" t="s">
        <v>4</v>
      </c>
      <c r="C9" s="326"/>
      <c r="D9" s="326"/>
      <c r="E9" s="326"/>
      <c r="G9" s="7" t="s">
        <v>163</v>
      </c>
      <c r="I9" s="7" t="s">
        <v>164</v>
      </c>
      <c r="K9" s="7" t="s">
        <v>7</v>
      </c>
    </row>
    <row r="10" spans="2:256" ht="6" customHeight="1" x14ac:dyDescent="0.25">
      <c r="G10" s="10"/>
      <c r="I10" s="10"/>
      <c r="K10" s="10"/>
    </row>
    <row r="11" spans="2:256" ht="24" customHeight="1" x14ac:dyDescent="0.25">
      <c r="B11" s="318" t="s">
        <v>8</v>
      </c>
      <c r="C11" s="318"/>
      <c r="D11" s="318"/>
      <c r="E11" s="318"/>
      <c r="G11" s="11">
        <f>'Artículo 121 (cálculo PI)'!AE2176</f>
        <v>45.319601649259297</v>
      </c>
      <c r="H11" s="12"/>
      <c r="I11" s="11">
        <f>'Artículo 121 (cálculo PI)'!AE2178</f>
        <v>101.75324675324666</v>
      </c>
      <c r="J11" s="12"/>
      <c r="K11" s="11">
        <f>G11*0.8+I11*0.2</f>
        <v>56.606330670056771</v>
      </c>
    </row>
    <row r="12" spans="2:256" ht="6" customHeight="1" thickBot="1" x14ac:dyDescent="0.3">
      <c r="G12" s="14"/>
      <c r="H12" s="12"/>
      <c r="I12" s="14"/>
      <c r="J12" s="12"/>
      <c r="K12" s="14"/>
    </row>
    <row r="13" spans="2:256" ht="24" customHeight="1" thickBot="1" x14ac:dyDescent="0.3">
      <c r="B13" s="318" t="s">
        <v>9</v>
      </c>
      <c r="C13" s="318"/>
      <c r="D13" s="318"/>
      <c r="E13" s="318"/>
      <c r="G13" s="11">
        <f>'Artículo 123 (cálculo PI)'!AE889</f>
        <v>67.597701149425291</v>
      </c>
      <c r="H13" s="12"/>
      <c r="I13" s="11">
        <f>'Artículo 123 (cálculo PI)'!AE891</f>
        <v>100</v>
      </c>
      <c r="J13" s="12"/>
      <c r="K13" s="11">
        <f>G13*0.8+I13*0.2</f>
        <v>74.078160919540238</v>
      </c>
    </row>
    <row r="14" spans="2:256" ht="6" customHeight="1" thickBot="1" x14ac:dyDescent="0.3">
      <c r="G14" s="14"/>
      <c r="H14" s="12"/>
      <c r="I14" s="14"/>
      <c r="J14" s="12"/>
      <c r="K14" s="14"/>
    </row>
    <row r="15" spans="2:256" ht="24" customHeight="1" thickBot="1" x14ac:dyDescent="0.3">
      <c r="B15" s="318" t="s">
        <v>10</v>
      </c>
      <c r="C15" s="318"/>
      <c r="D15" s="318"/>
      <c r="E15" s="318"/>
      <c r="G15" s="11">
        <f>'Artículo 143 (cálculo PI)'!R39</f>
        <v>0</v>
      </c>
      <c r="H15" s="12"/>
      <c r="I15" s="11">
        <f>'Artículo 143 (cálculo PI)'!R41</f>
        <v>0</v>
      </c>
      <c r="J15" s="12"/>
      <c r="K15" s="11">
        <f>G15*0.8+I15*0.2</f>
        <v>0</v>
      </c>
    </row>
    <row r="16" spans="2:256" ht="6" customHeight="1" thickBot="1" x14ac:dyDescent="0.3">
      <c r="G16" s="14"/>
      <c r="H16" s="12"/>
      <c r="I16" s="14"/>
      <c r="J16" s="12"/>
      <c r="K16" s="14"/>
    </row>
    <row r="17" spans="2:11" ht="24" customHeight="1" thickBot="1" x14ac:dyDescent="0.3">
      <c r="B17" s="318" t="s">
        <v>11</v>
      </c>
      <c r="C17" s="318"/>
      <c r="D17" s="318"/>
      <c r="E17" s="318"/>
      <c r="G17" s="21" t="s">
        <v>165</v>
      </c>
      <c r="H17" s="12"/>
      <c r="I17" s="21" t="s">
        <v>165</v>
      </c>
      <c r="J17" s="12"/>
      <c r="K17" s="11">
        <f>'Artículo 145 (cálculo PI)'!R28</f>
        <v>0</v>
      </c>
    </row>
    <row r="18" spans="2:11" ht="6" customHeight="1" x14ac:dyDescent="0.25">
      <c r="G18" s="14"/>
      <c r="H18" s="12"/>
      <c r="I18" s="14"/>
      <c r="J18" s="12"/>
      <c r="K18" s="14"/>
    </row>
    <row r="19" spans="2:11" ht="24" customHeight="1" x14ac:dyDescent="0.25">
      <c r="B19" s="318" t="s">
        <v>12</v>
      </c>
      <c r="C19" s="318"/>
      <c r="D19" s="318"/>
      <c r="E19" s="318"/>
      <c r="G19" s="11">
        <f>'Artículo 146 (cálculo PI)'!R32</f>
        <v>100.00000000000001</v>
      </c>
      <c r="H19" s="12"/>
      <c r="I19" s="11">
        <f>'Artículo 146 (cálculo PI)'!R34</f>
        <v>100</v>
      </c>
      <c r="J19" s="12"/>
      <c r="K19" s="11">
        <f>G19*0.8+I19*0.2</f>
        <v>100.00000000000001</v>
      </c>
    </row>
    <row r="20" spans="2:11" ht="6" customHeight="1" thickBot="1" x14ac:dyDescent="0.3">
      <c r="G20" s="14"/>
      <c r="H20" s="12"/>
      <c r="I20" s="14"/>
      <c r="J20" s="12"/>
      <c r="K20" s="14"/>
    </row>
    <row r="21" spans="2:11" ht="48" customHeight="1" thickBot="1" x14ac:dyDescent="0.3">
      <c r="B21" s="328" t="s">
        <v>166</v>
      </c>
      <c r="C21" s="328"/>
      <c r="D21" s="328"/>
      <c r="E21" s="328"/>
      <c r="F21" s="328"/>
      <c r="G21" s="328"/>
      <c r="H21" s="328"/>
      <c r="I21" s="328"/>
      <c r="K21" s="21">
        <f>K11*0.65+K13*0.2+K15*0.05+K17*0.05+K19*0.05</f>
        <v>56.609747119444954</v>
      </c>
    </row>
  </sheetData>
  <sheetProtection algorithmName="SHA-512" hashValue="aPQ8XanUzUG4B4sROQQUohtjBvDhGkRRwV0+QGHTXb03PCqQGsaljnCtxeQcigklMrjwU5xSMGza+XI7k2iFkw==" saltValue="241cvGPK4r67JuE9B8MoWg==" spinCount="100000" sheet="1" objects="1" scenarios="1" selectLockedCells="1" selectUnlockedCells="1"/>
  <mergeCells count="12">
    <mergeCell ref="B21:I21"/>
    <mergeCell ref="B11:E11"/>
    <mergeCell ref="B13:E13"/>
    <mergeCell ref="B15:E15"/>
    <mergeCell ref="B17:E17"/>
    <mergeCell ref="B19:E19"/>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headerFooter alignWithMargins="0">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19"/>
  <dimension ref="A1:AK39"/>
  <sheetViews>
    <sheetView showGridLines="0" topLeftCell="A16" zoomScale="75" zoomScaleNormal="75" zoomScalePageLayoutView="75" workbookViewId="0">
      <selection activeCell="A17" sqref="A17:AC17"/>
    </sheetView>
  </sheetViews>
  <sheetFormatPr baseColWidth="10" defaultColWidth="11" defaultRowHeight="13.2" x14ac:dyDescent="0.25"/>
  <cols>
    <col min="1" max="29" width="7.6640625" customWidth="1"/>
    <col min="30" max="30" width="11.44140625" customWidth="1"/>
    <col min="31" max="31" width="11.44140625" style="46" customWidth="1"/>
    <col min="32" max="38" width="11.441406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9"/>
      <c r="AF1" s="82"/>
      <c r="AG1" s="82"/>
      <c r="AH1" s="82"/>
      <c r="AI1" s="82"/>
      <c r="AJ1" s="82"/>
      <c r="AK1" s="82"/>
    </row>
    <row r="2" spans="1:37" ht="15" customHeight="1" x14ac:dyDescent="0.25">
      <c r="A2" s="378" t="s">
        <v>2555</v>
      </c>
      <c r="B2" s="378"/>
      <c r="C2" s="378"/>
      <c r="D2" s="378"/>
      <c r="E2" s="378"/>
      <c r="F2" s="378"/>
      <c r="G2" s="378"/>
      <c r="H2" s="378"/>
      <c r="I2" s="378"/>
      <c r="J2" s="378"/>
      <c r="K2" s="378"/>
      <c r="L2" s="378"/>
      <c r="M2" s="378"/>
      <c r="N2" s="378"/>
      <c r="O2" s="378"/>
      <c r="P2" s="378"/>
      <c r="Q2" s="378"/>
      <c r="R2" s="378"/>
      <c r="S2" s="378"/>
      <c r="T2" s="378"/>
      <c r="U2" s="378"/>
      <c r="V2" s="378"/>
      <c r="W2" s="378"/>
      <c r="X2" s="378"/>
      <c r="Y2" s="378"/>
      <c r="Z2" s="378"/>
      <c r="AA2" s="378"/>
      <c r="AB2" s="378"/>
      <c r="AC2" s="378"/>
      <c r="AD2" s="378"/>
      <c r="AE2" s="200"/>
      <c r="AF2" s="86"/>
      <c r="AG2" s="86"/>
      <c r="AH2" s="86"/>
      <c r="AI2" s="86"/>
      <c r="AJ2" s="86"/>
      <c r="AK2" s="86"/>
    </row>
    <row r="3" spans="1:37" ht="15" customHeight="1" x14ac:dyDescent="0.25">
      <c r="A3" s="378" t="s">
        <v>5</v>
      </c>
      <c r="B3" s="378"/>
      <c r="C3" s="378"/>
      <c r="D3" s="378"/>
      <c r="E3" s="378"/>
      <c r="F3" s="378"/>
      <c r="G3" s="378"/>
      <c r="H3" s="378"/>
      <c r="I3" s="378"/>
      <c r="J3" s="378"/>
      <c r="K3" s="378"/>
      <c r="L3" s="378"/>
      <c r="M3" s="378"/>
      <c r="N3" s="378"/>
      <c r="O3" s="378"/>
      <c r="P3" s="378"/>
      <c r="Q3" s="378"/>
      <c r="R3" s="378"/>
      <c r="S3" s="378"/>
      <c r="T3" s="378"/>
      <c r="U3" s="378"/>
      <c r="V3" s="378"/>
      <c r="W3" s="378"/>
      <c r="X3" s="378"/>
      <c r="Y3" s="378"/>
      <c r="Z3" s="378"/>
      <c r="AA3" s="378"/>
      <c r="AB3" s="378"/>
      <c r="AC3" s="378"/>
      <c r="AD3" s="378"/>
      <c r="AE3" s="200"/>
      <c r="AF3" s="86"/>
      <c r="AG3" s="86"/>
      <c r="AH3" s="86"/>
      <c r="AI3" s="86"/>
      <c r="AJ3" s="86"/>
      <c r="AK3" s="86"/>
    </row>
    <row r="4" spans="1:37" ht="15" customHeight="1" x14ac:dyDescent="0.25"/>
    <row r="5" spans="1:37" ht="15" customHeight="1" x14ac:dyDescent="0.25">
      <c r="B5" s="403" t="str">
        <f>IGOT!C5</f>
        <v>Planta Productora de Mezclas Asfálticas.</v>
      </c>
      <c r="C5" s="403"/>
      <c r="D5" s="403"/>
      <c r="E5" s="403"/>
      <c r="F5" s="403"/>
      <c r="G5" s="403"/>
      <c r="H5" s="403"/>
      <c r="I5" s="403"/>
      <c r="J5" s="403"/>
      <c r="K5" s="403"/>
      <c r="L5" s="403"/>
      <c r="M5" s="403"/>
      <c r="N5" s="403"/>
      <c r="O5" s="403"/>
      <c r="P5" s="403"/>
      <c r="Q5" s="403"/>
      <c r="R5" s="403"/>
      <c r="S5" s="403"/>
      <c r="T5" s="403"/>
      <c r="U5" s="403"/>
      <c r="V5" s="403"/>
      <c r="W5" s="403"/>
      <c r="X5" s="403"/>
      <c r="Y5" s="403"/>
      <c r="Z5" s="403"/>
      <c r="AA5" s="403"/>
      <c r="AB5" s="403"/>
      <c r="AC5" s="403"/>
    </row>
    <row r="6" spans="1:37" ht="15" customHeight="1" x14ac:dyDescent="0.25"/>
    <row r="7" spans="1:37" ht="15" customHeight="1" x14ac:dyDescent="0.25"/>
    <row r="8" spans="1:37" ht="15" customHeight="1" x14ac:dyDescent="0.25">
      <c r="A8" s="82" t="s">
        <v>1608</v>
      </c>
    </row>
    <row r="9" spans="1:37" ht="15" customHeight="1" x14ac:dyDescent="0.25">
      <c r="A9" s="404"/>
      <c r="B9" s="404"/>
      <c r="C9" s="224" t="s">
        <v>2556</v>
      </c>
    </row>
    <row r="10" spans="1:37" ht="15" customHeight="1" x14ac:dyDescent="0.25">
      <c r="A10" s="381" t="s">
        <v>1609</v>
      </c>
      <c r="B10" s="381"/>
      <c r="C10" s="309" t="s">
        <v>1610</v>
      </c>
    </row>
    <row r="11" spans="1:37" ht="15" customHeight="1" x14ac:dyDescent="0.25">
      <c r="A11" s="381" t="s">
        <v>1636</v>
      </c>
      <c r="B11" s="381"/>
      <c r="C11" s="309">
        <v>1</v>
      </c>
      <c r="E11" s="389" t="s">
        <v>1664</v>
      </c>
      <c r="F11" s="389"/>
      <c r="G11" s="389"/>
      <c r="H11" s="389"/>
      <c r="I11" s="389"/>
      <c r="J11" s="389"/>
      <c r="K11" s="309">
        <f>C11</f>
        <v>1</v>
      </c>
    </row>
    <row r="12" spans="1:37" ht="15" customHeight="1" x14ac:dyDescent="0.25"/>
    <row r="13" spans="1:37" ht="15" customHeight="1" x14ac:dyDescent="0.25"/>
    <row r="14" spans="1:37" ht="45" customHeight="1" x14ac:dyDescent="0.25">
      <c r="A14" s="447" t="s">
        <v>2557</v>
      </c>
      <c r="B14" s="447"/>
      <c r="C14" s="447"/>
      <c r="D14" s="447"/>
      <c r="E14" s="447"/>
      <c r="F14" s="447"/>
      <c r="G14" s="447"/>
      <c r="H14" s="447"/>
      <c r="I14" s="447"/>
      <c r="J14" s="447"/>
      <c r="K14" s="447"/>
      <c r="L14" s="447"/>
      <c r="M14" s="447"/>
      <c r="N14" s="447"/>
      <c r="O14" s="447"/>
      <c r="P14" s="447"/>
      <c r="Q14" s="447"/>
      <c r="R14" s="447"/>
      <c r="S14" s="447"/>
      <c r="T14" s="447"/>
      <c r="U14" s="447"/>
      <c r="V14" s="447"/>
      <c r="W14" s="447"/>
      <c r="X14" s="447"/>
      <c r="Y14" s="447"/>
      <c r="Z14" s="447"/>
      <c r="AA14" s="447"/>
      <c r="AB14" s="447"/>
      <c r="AC14" s="447"/>
      <c r="AD14" s="447"/>
      <c r="AE14" s="447"/>
    </row>
    <row r="15" spans="1:37" ht="15" customHeight="1" x14ac:dyDescent="0.25"/>
    <row r="16" spans="1:37" ht="15" customHeight="1" x14ac:dyDescent="0.25">
      <c r="A16" s="225"/>
      <c r="B16" s="225"/>
      <c r="C16" s="225"/>
      <c r="D16" s="225"/>
      <c r="E16" s="225"/>
      <c r="F16" s="225"/>
      <c r="G16" s="225"/>
      <c r="H16" s="225"/>
      <c r="I16" s="225"/>
      <c r="J16" s="225"/>
      <c r="K16" s="225"/>
      <c r="L16" s="225"/>
      <c r="M16" s="225"/>
      <c r="N16" s="225"/>
      <c r="O16" s="225"/>
      <c r="P16" s="225"/>
      <c r="Q16" s="225"/>
      <c r="R16" s="225"/>
      <c r="S16" s="225"/>
      <c r="T16" s="225"/>
      <c r="U16" s="225"/>
      <c r="V16" s="225"/>
      <c r="W16" s="225"/>
      <c r="X16" s="225"/>
      <c r="Y16" s="225"/>
      <c r="Z16" s="225"/>
      <c r="AA16" s="225"/>
      <c r="AB16" s="225"/>
      <c r="AC16" s="225"/>
      <c r="AD16" s="74"/>
      <c r="AE16" s="116">
        <f>1/$K$11*100</f>
        <v>100</v>
      </c>
      <c r="AF16" s="120"/>
      <c r="AG16" s="92"/>
      <c r="AH16" s="120"/>
      <c r="AI16" s="120"/>
      <c r="AJ16" s="120"/>
      <c r="AK16" s="120"/>
    </row>
    <row r="17" spans="1:37" ht="15" customHeight="1" x14ac:dyDescent="0.25">
      <c r="A17" s="462" t="s">
        <v>163</v>
      </c>
      <c r="B17" s="462"/>
      <c r="C17" s="462"/>
      <c r="D17" s="462"/>
      <c r="E17" s="462"/>
      <c r="F17" s="462"/>
      <c r="G17" s="462"/>
      <c r="H17" s="462"/>
      <c r="I17" s="462"/>
      <c r="J17" s="462"/>
      <c r="K17" s="462"/>
      <c r="L17" s="462"/>
      <c r="M17" s="462"/>
      <c r="N17" s="462"/>
      <c r="O17" s="462"/>
      <c r="P17" s="462"/>
      <c r="Q17" s="462"/>
      <c r="R17" s="462"/>
      <c r="S17" s="462"/>
      <c r="T17" s="462"/>
      <c r="U17" s="462"/>
      <c r="V17" s="462"/>
      <c r="W17" s="462"/>
      <c r="X17" s="462"/>
      <c r="Y17" s="462"/>
      <c r="Z17" s="462"/>
      <c r="AA17" s="462"/>
      <c r="AB17" s="462"/>
      <c r="AC17" s="462"/>
      <c r="AD17" s="226" t="s">
        <v>187</v>
      </c>
      <c r="AE17" s="227" t="s">
        <v>7</v>
      </c>
      <c r="AF17" s="92" t="s">
        <v>1666</v>
      </c>
      <c r="AG17" s="92" t="s">
        <v>1667</v>
      </c>
      <c r="AH17" s="92" t="s">
        <v>1668</v>
      </c>
      <c r="AI17" s="93" t="s">
        <v>1669</v>
      </c>
      <c r="AJ17" s="92"/>
      <c r="AK17" s="93" t="s">
        <v>1670</v>
      </c>
    </row>
    <row r="18" spans="1:37" ht="30" customHeight="1" x14ac:dyDescent="0.25">
      <c r="A18" s="459" t="s">
        <v>2547</v>
      </c>
      <c r="B18" s="460"/>
      <c r="C18" s="460"/>
      <c r="D18" s="460"/>
      <c r="E18" s="460"/>
      <c r="F18" s="460"/>
      <c r="G18" s="460"/>
      <c r="H18" s="460"/>
      <c r="I18" s="460"/>
      <c r="J18" s="460"/>
      <c r="K18" s="460"/>
      <c r="L18" s="460"/>
      <c r="M18" s="460"/>
      <c r="N18" s="460"/>
      <c r="O18" s="460"/>
      <c r="P18" s="460"/>
      <c r="Q18" s="460"/>
      <c r="R18" s="460"/>
      <c r="S18" s="460"/>
      <c r="T18" s="460"/>
      <c r="U18" s="460"/>
      <c r="V18" s="460"/>
      <c r="W18" s="460"/>
      <c r="X18" s="460"/>
      <c r="Y18" s="460"/>
      <c r="Z18" s="460"/>
      <c r="AA18" s="460"/>
      <c r="AB18" s="460"/>
      <c r="AC18" s="461"/>
      <c r="AD18" s="228">
        <f>'Art. 141'!Q31</f>
        <v>2</v>
      </c>
      <c r="AE18" s="157">
        <f>IF(AG18=1,AK18,AG18)</f>
        <v>33.333333333333329</v>
      </c>
      <c r="AF18" s="92">
        <f>IF(AD18=2,1,IF(AD18=1,0.5,IF(AD18=0,0," ")))</f>
        <v>1</v>
      </c>
      <c r="AG18" s="92">
        <f>IF(AND(AF18&gt;=0,AF18&lt;=1),1,"No aplica")</f>
        <v>1</v>
      </c>
      <c r="AH18" s="95">
        <f>AD18/(AG18*2)</f>
        <v>1</v>
      </c>
      <c r="AI18" s="96">
        <f>IF(AG18=1,AG18/$AG$21,"No aplica")</f>
        <v>0.33333333333333331</v>
      </c>
      <c r="AJ18" s="96">
        <f>AF18*AI18</f>
        <v>0.33333333333333331</v>
      </c>
      <c r="AK18" s="96">
        <f>AJ18*$AE$16</f>
        <v>33.333333333333329</v>
      </c>
    </row>
    <row r="19" spans="1:37" ht="30" customHeight="1" x14ac:dyDescent="0.25">
      <c r="A19" s="459" t="s">
        <v>2548</v>
      </c>
      <c r="B19" s="460"/>
      <c r="C19" s="460"/>
      <c r="D19" s="460"/>
      <c r="E19" s="460"/>
      <c r="F19" s="460"/>
      <c r="G19" s="460"/>
      <c r="H19" s="460"/>
      <c r="I19" s="460"/>
      <c r="J19" s="460"/>
      <c r="K19" s="460"/>
      <c r="L19" s="460"/>
      <c r="M19" s="460"/>
      <c r="N19" s="460"/>
      <c r="O19" s="460"/>
      <c r="P19" s="460"/>
      <c r="Q19" s="460"/>
      <c r="R19" s="460"/>
      <c r="S19" s="460"/>
      <c r="T19" s="460"/>
      <c r="U19" s="460"/>
      <c r="V19" s="460"/>
      <c r="W19" s="460"/>
      <c r="X19" s="460"/>
      <c r="Y19" s="460"/>
      <c r="Z19" s="460"/>
      <c r="AA19" s="460"/>
      <c r="AB19" s="460"/>
      <c r="AC19" s="461"/>
      <c r="AD19" s="228">
        <f>'Art. 141'!Q32</f>
        <v>2</v>
      </c>
      <c r="AE19" s="157">
        <f>IF(AG19=1,AK19,AG19)</f>
        <v>33.333333333333329</v>
      </c>
      <c r="AF19" s="92">
        <f>IF(AD19=2,1,IF(AD19=1,0.5,IF(AD19=0,0," ")))</f>
        <v>1</v>
      </c>
      <c r="AG19" s="92">
        <f>IF(AND(AF19&gt;=0,AF19&lt;=1),1,"No aplica")</f>
        <v>1</v>
      </c>
      <c r="AH19" s="95">
        <f>AD19/(AG19*2)</f>
        <v>1</v>
      </c>
      <c r="AI19" s="96">
        <f>IF(AG19=1,AG19/$AG$21,"No aplica")</f>
        <v>0.33333333333333331</v>
      </c>
      <c r="AJ19" s="96">
        <f>AF19*AI19</f>
        <v>0.33333333333333331</v>
      </c>
      <c r="AK19" s="96">
        <f>AJ19*$AE$16</f>
        <v>33.333333333333329</v>
      </c>
    </row>
    <row r="20" spans="1:37" ht="30" customHeight="1" x14ac:dyDescent="0.25">
      <c r="A20" s="459" t="s">
        <v>2549</v>
      </c>
      <c r="B20" s="460"/>
      <c r="C20" s="460"/>
      <c r="D20" s="460"/>
      <c r="E20" s="460"/>
      <c r="F20" s="460"/>
      <c r="G20" s="460"/>
      <c r="H20" s="460"/>
      <c r="I20" s="460"/>
      <c r="J20" s="460"/>
      <c r="K20" s="460"/>
      <c r="L20" s="460"/>
      <c r="M20" s="460"/>
      <c r="N20" s="460"/>
      <c r="O20" s="460"/>
      <c r="P20" s="460"/>
      <c r="Q20" s="460"/>
      <c r="R20" s="460"/>
      <c r="S20" s="460"/>
      <c r="T20" s="460"/>
      <c r="U20" s="460"/>
      <c r="V20" s="460"/>
      <c r="W20" s="460"/>
      <c r="X20" s="460"/>
      <c r="Y20" s="460"/>
      <c r="Z20" s="460"/>
      <c r="AA20" s="460"/>
      <c r="AB20" s="460"/>
      <c r="AC20" s="461"/>
      <c r="AD20" s="228">
        <f>'Art. 141'!Q33</f>
        <v>2</v>
      </c>
      <c r="AE20" s="157">
        <f>IF(AG20=1,AK20,AG20)</f>
        <v>33.333333333333329</v>
      </c>
      <c r="AF20" s="92">
        <f>IF(AD20=2,1,IF(AD20=1,0.5,IF(AD20=0,0," ")))</f>
        <v>1</v>
      </c>
      <c r="AG20" s="92">
        <f>IF(AND(AF20&gt;=0,AF20&lt;=1),1,"No aplica")</f>
        <v>1</v>
      </c>
      <c r="AH20" s="95">
        <f>AD20/(AG20*2)</f>
        <v>1</v>
      </c>
      <c r="AI20" s="96">
        <f>IF(AG20=1,AG20/$AG$21,"No aplica")</f>
        <v>0.33333333333333331</v>
      </c>
      <c r="AJ20" s="96">
        <f>AF20*AI20</f>
        <v>0.33333333333333331</v>
      </c>
      <c r="AK20" s="96">
        <f>AJ20*$AE$16</f>
        <v>33.333333333333329</v>
      </c>
    </row>
    <row r="21" spans="1:37" ht="30" customHeight="1" x14ac:dyDescent="0.25">
      <c r="A21" s="440" t="s">
        <v>2558</v>
      </c>
      <c r="B21" s="441"/>
      <c r="C21" s="441"/>
      <c r="D21" s="441"/>
      <c r="E21" s="441"/>
      <c r="F21" s="441"/>
      <c r="G21" s="441"/>
      <c r="H21" s="441"/>
      <c r="I21" s="441"/>
      <c r="J21" s="441"/>
      <c r="K21" s="441"/>
      <c r="L21" s="441"/>
      <c r="M21" s="441"/>
      <c r="N21" s="441"/>
      <c r="O21" s="441"/>
      <c r="P21" s="441"/>
      <c r="Q21" s="441"/>
      <c r="R21" s="441"/>
      <c r="S21" s="441"/>
      <c r="T21" s="441"/>
      <c r="U21" s="441"/>
      <c r="V21" s="441"/>
      <c r="W21" s="441"/>
      <c r="X21" s="441"/>
      <c r="Y21" s="441"/>
      <c r="Z21" s="441"/>
      <c r="AA21" s="441"/>
      <c r="AB21" s="441"/>
      <c r="AC21" s="441"/>
      <c r="AD21" s="442"/>
      <c r="AE21" s="157">
        <f>SUM(AE18:AE20)</f>
        <v>99.999999999999986</v>
      </c>
      <c r="AF21" s="74"/>
      <c r="AG21" s="122">
        <f>SUM(AG18:AG20)</f>
        <v>3</v>
      </c>
      <c r="AH21" s="229"/>
      <c r="AI21" s="74"/>
      <c r="AJ21" s="74"/>
      <c r="AK21" s="74"/>
    </row>
    <row r="22" spans="1:37" ht="30" customHeight="1" x14ac:dyDescent="0.25">
      <c r="A22" s="440" t="s">
        <v>2559</v>
      </c>
      <c r="B22" s="441"/>
      <c r="C22" s="441"/>
      <c r="D22" s="441"/>
      <c r="E22" s="441"/>
      <c r="F22" s="441"/>
      <c r="G22" s="441"/>
      <c r="H22" s="441"/>
      <c r="I22" s="441"/>
      <c r="J22" s="441"/>
      <c r="K22" s="441"/>
      <c r="L22" s="441"/>
      <c r="M22" s="441"/>
      <c r="N22" s="441"/>
      <c r="O22" s="441"/>
      <c r="P22" s="441"/>
      <c r="Q22" s="441"/>
      <c r="R22" s="441"/>
      <c r="S22" s="441"/>
      <c r="T22" s="441"/>
      <c r="U22" s="441"/>
      <c r="V22" s="441"/>
      <c r="W22" s="441"/>
      <c r="X22" s="441"/>
      <c r="Y22" s="441"/>
      <c r="Z22" s="441"/>
      <c r="AA22" s="441"/>
      <c r="AB22" s="441"/>
      <c r="AC22" s="441"/>
      <c r="AD22" s="442"/>
      <c r="AE22" s="157">
        <f>AE21/AE16*100</f>
        <v>99.999999999999986</v>
      </c>
      <c r="AF22" s="74"/>
      <c r="AG22" s="122"/>
      <c r="AH22" s="229"/>
      <c r="AI22" s="74"/>
      <c r="AJ22" s="74"/>
      <c r="AK22" s="74"/>
    </row>
    <row r="23" spans="1:37" ht="15" customHeight="1" x14ac:dyDescent="0.25">
      <c r="AH23" s="230"/>
    </row>
    <row r="24" spans="1:37" ht="15" customHeight="1" x14ac:dyDescent="0.25">
      <c r="A24" s="456" t="s">
        <v>2048</v>
      </c>
      <c r="B24" s="457"/>
      <c r="C24" s="457"/>
      <c r="D24" s="457"/>
      <c r="E24" s="457"/>
      <c r="F24" s="457"/>
      <c r="G24" s="457"/>
      <c r="H24" s="457"/>
      <c r="I24" s="457"/>
      <c r="J24" s="457"/>
      <c r="K24" s="457"/>
      <c r="L24" s="457"/>
      <c r="M24" s="457"/>
      <c r="N24" s="457"/>
      <c r="O24" s="457"/>
      <c r="P24" s="457"/>
      <c r="Q24" s="457"/>
      <c r="R24" s="457"/>
      <c r="S24" s="457"/>
      <c r="T24" s="457"/>
      <c r="U24" s="457"/>
      <c r="V24" s="457"/>
      <c r="W24" s="457"/>
      <c r="X24" s="457"/>
      <c r="Y24" s="457"/>
      <c r="Z24" s="457"/>
      <c r="AA24" s="457"/>
      <c r="AB24" s="457"/>
      <c r="AC24" s="458"/>
      <c r="AD24" s="231" t="s">
        <v>187</v>
      </c>
      <c r="AE24" s="232" t="s">
        <v>7</v>
      </c>
      <c r="AF24" s="74"/>
      <c r="AG24" s="122"/>
      <c r="AH24" s="229"/>
      <c r="AI24" s="74"/>
      <c r="AJ24" s="74"/>
      <c r="AK24" s="74"/>
    </row>
    <row r="25" spans="1:37" ht="30" customHeight="1" x14ac:dyDescent="0.25">
      <c r="A25" s="459" t="s">
        <v>2550</v>
      </c>
      <c r="B25" s="460"/>
      <c r="C25" s="460"/>
      <c r="D25" s="460"/>
      <c r="E25" s="460"/>
      <c r="F25" s="460"/>
      <c r="G25" s="460"/>
      <c r="H25" s="460"/>
      <c r="I25" s="460"/>
      <c r="J25" s="460"/>
      <c r="K25" s="460"/>
      <c r="L25" s="460"/>
      <c r="M25" s="460"/>
      <c r="N25" s="460"/>
      <c r="O25" s="460"/>
      <c r="P25" s="460"/>
      <c r="Q25" s="460"/>
      <c r="R25" s="460"/>
      <c r="S25" s="460"/>
      <c r="T25" s="460"/>
      <c r="U25" s="460"/>
      <c r="V25" s="460"/>
      <c r="W25" s="460"/>
      <c r="X25" s="460"/>
      <c r="Y25" s="460"/>
      <c r="Z25" s="460"/>
      <c r="AA25" s="460"/>
      <c r="AB25" s="460"/>
      <c r="AC25" s="461"/>
      <c r="AD25" s="228">
        <f>'Art. 141'!Q36</f>
        <v>2</v>
      </c>
      <c r="AE25" s="157">
        <f>IF(AG25=1,AK25,AG25)</f>
        <v>20</v>
      </c>
      <c r="AF25" s="233">
        <f>IF(AD25=2,1,IF(AD25=1,0.5,IF(AD25=0,0," ")))</f>
        <v>1</v>
      </c>
      <c r="AG25" s="233">
        <f>IF(AND(AF25&gt;=0,AF25&lt;=1),1,"No aplica")</f>
        <v>1</v>
      </c>
      <c r="AH25" s="95">
        <f>AD25/(AG25*2)</f>
        <v>1</v>
      </c>
      <c r="AI25" s="96">
        <f>IF(AG25=1,AG25/$AG$30,"No aplica")</f>
        <v>0.2</v>
      </c>
      <c r="AJ25" s="96">
        <f>AF25*AI25</f>
        <v>0.2</v>
      </c>
      <c r="AK25" s="96">
        <f>AJ25*$AE$16</f>
        <v>20</v>
      </c>
    </row>
    <row r="26" spans="1:37" ht="30" customHeight="1" x14ac:dyDescent="0.25">
      <c r="A26" s="459" t="s">
        <v>2551</v>
      </c>
      <c r="B26" s="460"/>
      <c r="C26" s="460"/>
      <c r="D26" s="460"/>
      <c r="E26" s="460"/>
      <c r="F26" s="460"/>
      <c r="G26" s="460"/>
      <c r="H26" s="460"/>
      <c r="I26" s="460"/>
      <c r="J26" s="460"/>
      <c r="K26" s="460"/>
      <c r="L26" s="460"/>
      <c r="M26" s="460"/>
      <c r="N26" s="460"/>
      <c r="O26" s="460"/>
      <c r="P26" s="460"/>
      <c r="Q26" s="460"/>
      <c r="R26" s="460"/>
      <c r="S26" s="460"/>
      <c r="T26" s="460"/>
      <c r="U26" s="460"/>
      <c r="V26" s="460"/>
      <c r="W26" s="460"/>
      <c r="X26" s="460"/>
      <c r="Y26" s="460"/>
      <c r="Z26" s="460"/>
      <c r="AA26" s="460"/>
      <c r="AB26" s="460"/>
      <c r="AC26" s="461"/>
      <c r="AD26" s="228">
        <f>'Art. 141'!Q37</f>
        <v>2</v>
      </c>
      <c r="AE26" s="157">
        <f>IF(AG26=1,AK26,AG26)</f>
        <v>20</v>
      </c>
      <c r="AF26" s="233">
        <f>IF(AD26=2,1,IF(AD26=1,0.5,IF(AD26=0,0," ")))</f>
        <v>1</v>
      </c>
      <c r="AG26" s="233">
        <f>IF(AND(AF26&gt;=0,AF26&lt;=1),1,"No aplica")</f>
        <v>1</v>
      </c>
      <c r="AH26" s="95">
        <f>AD26/(AG26*2)</f>
        <v>1</v>
      </c>
      <c r="AI26" s="96">
        <f>IF(AG26=1,AG26/$AG$30,"No aplica")</f>
        <v>0.2</v>
      </c>
      <c r="AJ26" s="96">
        <f>AF26*AI26</f>
        <v>0.2</v>
      </c>
      <c r="AK26" s="96">
        <f>AJ26*$AE$16</f>
        <v>20</v>
      </c>
    </row>
    <row r="27" spans="1:37" ht="30" customHeight="1" x14ac:dyDescent="0.25">
      <c r="A27" s="459" t="s">
        <v>2552</v>
      </c>
      <c r="B27" s="460"/>
      <c r="C27" s="460"/>
      <c r="D27" s="460"/>
      <c r="E27" s="460"/>
      <c r="F27" s="460"/>
      <c r="G27" s="460"/>
      <c r="H27" s="460"/>
      <c r="I27" s="460"/>
      <c r="J27" s="460"/>
      <c r="K27" s="460"/>
      <c r="L27" s="460"/>
      <c r="M27" s="460"/>
      <c r="N27" s="460"/>
      <c r="O27" s="460"/>
      <c r="P27" s="460"/>
      <c r="Q27" s="460"/>
      <c r="R27" s="460"/>
      <c r="S27" s="460"/>
      <c r="T27" s="460"/>
      <c r="U27" s="460"/>
      <c r="V27" s="460"/>
      <c r="W27" s="460"/>
      <c r="X27" s="460"/>
      <c r="Y27" s="460"/>
      <c r="Z27" s="460"/>
      <c r="AA27" s="460"/>
      <c r="AB27" s="460"/>
      <c r="AC27" s="461"/>
      <c r="AD27" s="228">
        <f>'Art. 141'!Q38</f>
        <v>2</v>
      </c>
      <c r="AE27" s="157">
        <f>IF(AG27=1,AK27,AG27)</f>
        <v>20</v>
      </c>
      <c r="AF27" s="233">
        <f>IF(AD27=2,1,IF(AD27=1,0.5,IF(AD27=0,0," ")))</f>
        <v>1</v>
      </c>
      <c r="AG27" s="233">
        <f>IF(AND(AF27&gt;=0,AF27&lt;=1),1,"No aplica")</f>
        <v>1</v>
      </c>
      <c r="AH27" s="95">
        <f>AD27/(AG27*2)</f>
        <v>1</v>
      </c>
      <c r="AI27" s="96">
        <f>IF(AG27=1,AG27/$AG$30,"No aplica")</f>
        <v>0.2</v>
      </c>
      <c r="AJ27" s="96">
        <f>AF27*AI27</f>
        <v>0.2</v>
      </c>
      <c r="AK27" s="96">
        <f>AJ27*$AE$16</f>
        <v>20</v>
      </c>
    </row>
    <row r="28" spans="1:37" ht="30" customHeight="1" x14ac:dyDescent="0.25">
      <c r="A28" s="459" t="s">
        <v>2553</v>
      </c>
      <c r="B28" s="460"/>
      <c r="C28" s="460"/>
      <c r="D28" s="460"/>
      <c r="E28" s="460"/>
      <c r="F28" s="460"/>
      <c r="G28" s="460"/>
      <c r="H28" s="460"/>
      <c r="I28" s="460"/>
      <c r="J28" s="460"/>
      <c r="K28" s="460"/>
      <c r="L28" s="460"/>
      <c r="M28" s="460"/>
      <c r="N28" s="460"/>
      <c r="O28" s="460"/>
      <c r="P28" s="460"/>
      <c r="Q28" s="460"/>
      <c r="R28" s="460"/>
      <c r="S28" s="460"/>
      <c r="T28" s="460"/>
      <c r="U28" s="460"/>
      <c r="V28" s="460"/>
      <c r="W28" s="460"/>
      <c r="X28" s="460"/>
      <c r="Y28" s="460"/>
      <c r="Z28" s="460"/>
      <c r="AA28" s="460"/>
      <c r="AB28" s="460"/>
      <c r="AC28" s="461"/>
      <c r="AD28" s="228">
        <f>'Art. 141'!Q39</f>
        <v>2</v>
      </c>
      <c r="AE28" s="157">
        <f>IF(AG28=1,AK28,AG28)</f>
        <v>20</v>
      </c>
      <c r="AF28" s="233">
        <f>IF(AD28=2,1,IF(AD28=1,0.5,IF(AD28=0,0," ")))</f>
        <v>1</v>
      </c>
      <c r="AG28" s="233">
        <f>IF(AND(AF28&gt;=0,AF28&lt;=1),1,"No aplica")</f>
        <v>1</v>
      </c>
      <c r="AH28" s="95">
        <f>AD28/(AG28*2)</f>
        <v>1</v>
      </c>
      <c r="AI28" s="96">
        <f>IF(AG28=1,AG28/$AG$30,"No aplica")</f>
        <v>0.2</v>
      </c>
      <c r="AJ28" s="96">
        <f>AF28*AI28</f>
        <v>0.2</v>
      </c>
      <c r="AK28" s="96">
        <f>AJ28*$AE$16</f>
        <v>20</v>
      </c>
    </row>
    <row r="29" spans="1:37" ht="30" customHeight="1" x14ac:dyDescent="0.25">
      <c r="A29" s="459" t="s">
        <v>2554</v>
      </c>
      <c r="B29" s="460"/>
      <c r="C29" s="460"/>
      <c r="D29" s="460"/>
      <c r="E29" s="460"/>
      <c r="F29" s="460"/>
      <c r="G29" s="460"/>
      <c r="H29" s="460"/>
      <c r="I29" s="460"/>
      <c r="J29" s="460"/>
      <c r="K29" s="460"/>
      <c r="L29" s="460"/>
      <c r="M29" s="460"/>
      <c r="N29" s="460"/>
      <c r="O29" s="460"/>
      <c r="P29" s="460"/>
      <c r="Q29" s="460"/>
      <c r="R29" s="460"/>
      <c r="S29" s="460"/>
      <c r="T29" s="460"/>
      <c r="U29" s="460"/>
      <c r="V29" s="460"/>
      <c r="W29" s="460"/>
      <c r="X29" s="460"/>
      <c r="Y29" s="460"/>
      <c r="Z29" s="460"/>
      <c r="AA29" s="460"/>
      <c r="AB29" s="460"/>
      <c r="AC29" s="461"/>
      <c r="AD29" s="228">
        <f>'Art. 141'!Q40</f>
        <v>2</v>
      </c>
      <c r="AE29" s="157">
        <f>IF(AG29=1,AK29,AG29)</f>
        <v>20</v>
      </c>
      <c r="AF29" s="233">
        <f>IF(AD29=2,1,IF(AD29=1,0.5,IF(AD29=0,0," ")))</f>
        <v>1</v>
      </c>
      <c r="AG29" s="233">
        <f>IF(AND(AF29&gt;=0,AF29&lt;=1),1,"No aplica")</f>
        <v>1</v>
      </c>
      <c r="AH29" s="95">
        <f>AD29/(AG29*2)</f>
        <v>1</v>
      </c>
      <c r="AI29" s="96">
        <f>IF(AG29=1,AG29/$AG$30,"No aplica")</f>
        <v>0.2</v>
      </c>
      <c r="AJ29" s="96">
        <f>AF29*AI29</f>
        <v>0.2</v>
      </c>
      <c r="AK29" s="96">
        <f>AJ29*$AE$16</f>
        <v>20</v>
      </c>
    </row>
    <row r="30" spans="1:37" ht="30" customHeight="1" x14ac:dyDescent="0.25">
      <c r="A30" s="440" t="s">
        <v>2560</v>
      </c>
      <c r="B30" s="441"/>
      <c r="C30" s="441"/>
      <c r="D30" s="441"/>
      <c r="E30" s="441"/>
      <c r="F30" s="441"/>
      <c r="G30" s="441"/>
      <c r="H30" s="441"/>
      <c r="I30" s="441"/>
      <c r="J30" s="441"/>
      <c r="K30" s="441"/>
      <c r="L30" s="441"/>
      <c r="M30" s="441"/>
      <c r="N30" s="441"/>
      <c r="O30" s="441"/>
      <c r="P30" s="441"/>
      <c r="Q30" s="441"/>
      <c r="R30" s="441"/>
      <c r="S30" s="441"/>
      <c r="T30" s="441"/>
      <c r="U30" s="441"/>
      <c r="V30" s="441"/>
      <c r="W30" s="441"/>
      <c r="X30" s="441"/>
      <c r="Y30" s="441"/>
      <c r="Z30" s="441"/>
      <c r="AA30" s="441"/>
      <c r="AB30" s="441"/>
      <c r="AC30" s="441"/>
      <c r="AD30" s="442"/>
      <c r="AE30" s="157">
        <f>SUM(AE25:AE29)</f>
        <v>100</v>
      </c>
      <c r="AF30" s="74"/>
      <c r="AG30" s="122">
        <f>SUM(AG25:AG29)</f>
        <v>5</v>
      </c>
      <c r="AH30" s="229"/>
      <c r="AI30" s="74"/>
      <c r="AJ30" s="74"/>
      <c r="AK30" s="74"/>
    </row>
    <row r="31" spans="1:37" ht="30" customHeight="1" x14ac:dyDescent="0.25">
      <c r="A31" s="440" t="s">
        <v>2561</v>
      </c>
      <c r="B31" s="441"/>
      <c r="C31" s="441"/>
      <c r="D31" s="441"/>
      <c r="E31" s="441"/>
      <c r="F31" s="441"/>
      <c r="G31" s="441"/>
      <c r="H31" s="441"/>
      <c r="I31" s="441"/>
      <c r="J31" s="441"/>
      <c r="K31" s="441"/>
      <c r="L31" s="441"/>
      <c r="M31" s="441"/>
      <c r="N31" s="441"/>
      <c r="O31" s="441"/>
      <c r="P31" s="441"/>
      <c r="Q31" s="441"/>
      <c r="R31" s="441"/>
      <c r="S31" s="441"/>
      <c r="T31" s="441"/>
      <c r="U31" s="441"/>
      <c r="V31" s="441"/>
      <c r="W31" s="441"/>
      <c r="X31" s="441"/>
      <c r="Y31" s="441"/>
      <c r="Z31" s="441"/>
      <c r="AA31" s="441"/>
      <c r="AB31" s="441"/>
      <c r="AC31" s="441"/>
      <c r="AD31" s="442"/>
      <c r="AE31" s="157">
        <f>AE30/AE16*100</f>
        <v>100</v>
      </c>
      <c r="AF31" s="74"/>
      <c r="AG31" s="122"/>
      <c r="AH31" s="229"/>
      <c r="AI31" s="74"/>
      <c r="AJ31" s="74"/>
      <c r="AK31" s="74"/>
    </row>
    <row r="32" spans="1:37" ht="15" customHeight="1" x14ac:dyDescent="0.25">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234"/>
      <c r="AF32" s="74"/>
      <c r="AG32" s="122"/>
      <c r="AH32" s="229"/>
      <c r="AI32" s="74"/>
      <c r="AJ32" s="74"/>
      <c r="AK32" s="74"/>
    </row>
    <row r="33" spans="1:37" ht="15" customHeight="1" thickBot="1" x14ac:dyDescent="0.3">
      <c r="AH33" s="230"/>
    </row>
    <row r="34" spans="1:37" s="60" customFormat="1" ht="15" customHeight="1" thickTop="1" thickBot="1" x14ac:dyDescent="0.3">
      <c r="A34" s="235"/>
      <c r="B34" s="235"/>
      <c r="C34" s="235"/>
      <c r="D34" s="235"/>
      <c r="E34" s="235"/>
      <c r="F34" s="235"/>
      <c r="G34" s="235"/>
      <c r="H34" s="235"/>
      <c r="I34" s="235"/>
      <c r="J34" s="235"/>
      <c r="K34" s="235"/>
      <c r="L34" s="235"/>
      <c r="M34" s="235"/>
      <c r="N34" s="235"/>
      <c r="O34" s="235"/>
      <c r="P34" s="235"/>
      <c r="Q34" s="235"/>
      <c r="R34" s="235"/>
      <c r="S34" s="235"/>
      <c r="T34" s="235"/>
      <c r="U34" s="235"/>
      <c r="V34" s="235"/>
      <c r="W34" s="235"/>
      <c r="X34" s="235"/>
      <c r="Y34" s="235"/>
      <c r="Z34" s="235"/>
      <c r="AA34" s="235"/>
      <c r="AB34" s="235"/>
      <c r="AC34" s="235"/>
      <c r="AD34" s="235"/>
      <c r="AE34" s="236"/>
      <c r="AF34" s="74"/>
      <c r="AG34" s="122"/>
      <c r="AH34" s="74"/>
      <c r="AI34" s="74"/>
      <c r="AJ34" s="74"/>
      <c r="AK34" s="74"/>
    </row>
    <row r="35" spans="1:37" s="60" customFormat="1" ht="15" customHeight="1" thickTop="1" thickBot="1" x14ac:dyDescent="0.3">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114" t="s">
        <v>2562</v>
      </c>
      <c r="AE35" s="237">
        <f>AE21</f>
        <v>99.999999999999986</v>
      </c>
      <c r="AF35" s="74"/>
      <c r="AG35" s="116"/>
      <c r="AH35" s="117"/>
      <c r="AI35" s="117"/>
      <c r="AJ35" s="117"/>
      <c r="AK35" s="117"/>
    </row>
    <row r="36" spans="1:37" s="60" customFormat="1" ht="15" customHeight="1" thickTop="1" thickBot="1" x14ac:dyDescent="0.3">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118"/>
      <c r="AE36" s="238"/>
      <c r="AF36" s="74"/>
      <c r="AG36" s="117"/>
      <c r="AH36" s="117"/>
      <c r="AI36" s="74"/>
      <c r="AJ36" s="117"/>
      <c r="AK36" s="117"/>
    </row>
    <row r="37" spans="1:37" s="60" customFormat="1" ht="15" customHeight="1" thickTop="1" thickBot="1" x14ac:dyDescent="0.3">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114" t="s">
        <v>2563</v>
      </c>
      <c r="AE37" s="237">
        <f>AE30</f>
        <v>100</v>
      </c>
      <c r="AF37" s="74"/>
      <c r="AG37" s="116"/>
      <c r="AH37" s="117"/>
      <c r="AI37" s="117"/>
      <c r="AJ37" s="117"/>
      <c r="AK37" s="117"/>
    </row>
    <row r="38" spans="1:37" s="60" customFormat="1" ht="15" customHeight="1" thickTop="1" thickBot="1" x14ac:dyDescent="0.3">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120"/>
      <c r="AE38" s="239"/>
      <c r="AF38" s="74"/>
      <c r="AG38" s="122"/>
      <c r="AH38" s="74"/>
      <c r="AI38" s="74"/>
      <c r="AJ38" s="74"/>
      <c r="AK38" s="74"/>
    </row>
    <row r="39" spans="1:37" s="60" customFormat="1" ht="15" customHeight="1" thickTop="1" thickBot="1" x14ac:dyDescent="0.3">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114" t="s">
        <v>2564</v>
      </c>
      <c r="AE39" s="237">
        <f>(AE35*0.8)+(AE37*0.2)</f>
        <v>100</v>
      </c>
      <c r="AF39" s="74"/>
      <c r="AG39" s="122"/>
      <c r="AH39" s="74"/>
      <c r="AI39" s="74"/>
      <c r="AJ39" s="74"/>
      <c r="AK39" s="74"/>
    </row>
  </sheetData>
  <sheetProtection algorithmName="SHA-512" hashValue="aAnAb1bQzEAquxGrtGUGu/fTjh+/9+SU9zoATdCC3Q0LthdJezWMdmhyN591G00LFhUTVDTWqWdrp6unCxJSLw==" saltValue="voFVtxJ7orjHz5adQ6TARg==" spinCount="100000" sheet="1" objects="1" scenarios="1" selectLockedCells="1" selectUnlockedCells="1"/>
  <mergeCells count="22">
    <mergeCell ref="A11:B11"/>
    <mergeCell ref="E11:J11"/>
    <mergeCell ref="A2:AD2"/>
    <mergeCell ref="A3:AD3"/>
    <mergeCell ref="B5:AC5"/>
    <mergeCell ref="A9:B9"/>
    <mergeCell ref="A10:B10"/>
    <mergeCell ref="A14:AE14"/>
    <mergeCell ref="A17:AC17"/>
    <mergeCell ref="A20:AC20"/>
    <mergeCell ref="A18:AC18"/>
    <mergeCell ref="A19:AC19"/>
    <mergeCell ref="A31:AD31"/>
    <mergeCell ref="A21:AD21"/>
    <mergeCell ref="A22:AD22"/>
    <mergeCell ref="A24:AC24"/>
    <mergeCell ref="A30:AD30"/>
    <mergeCell ref="A25:AC25"/>
    <mergeCell ref="A26:AC26"/>
    <mergeCell ref="A27:AC27"/>
    <mergeCell ref="A28:AC28"/>
    <mergeCell ref="A29:AC29"/>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20"/>
  <dimension ref="A1:AK40"/>
  <sheetViews>
    <sheetView showGridLines="0" topLeftCell="A22" zoomScale="75" zoomScaleNormal="75" zoomScalePageLayoutView="75" workbookViewId="0">
      <selection activeCell="A17" sqref="A17:AC17"/>
    </sheetView>
  </sheetViews>
  <sheetFormatPr baseColWidth="10" defaultColWidth="11" defaultRowHeight="13.2" x14ac:dyDescent="0.25"/>
  <cols>
    <col min="1" max="29" width="7.6640625" customWidth="1"/>
    <col min="30" max="30" width="11.44140625" customWidth="1"/>
    <col min="31" max="31" width="11.44140625" style="46" customWidth="1"/>
    <col min="32" max="38" width="11.441406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9"/>
      <c r="AF1" s="82"/>
      <c r="AG1" s="82"/>
      <c r="AH1" s="82"/>
      <c r="AI1" s="82"/>
      <c r="AJ1" s="82"/>
      <c r="AK1" s="82"/>
    </row>
    <row r="2" spans="1:37" ht="15" customHeight="1" x14ac:dyDescent="0.25">
      <c r="A2" s="378" t="s">
        <v>2555</v>
      </c>
      <c r="B2" s="378"/>
      <c r="C2" s="378"/>
      <c r="D2" s="378"/>
      <c r="E2" s="378"/>
      <c r="F2" s="378"/>
      <c r="G2" s="378"/>
      <c r="H2" s="378"/>
      <c r="I2" s="378"/>
      <c r="J2" s="378"/>
      <c r="K2" s="378"/>
      <c r="L2" s="378"/>
      <c r="M2" s="378"/>
      <c r="N2" s="378"/>
      <c r="O2" s="378"/>
      <c r="P2" s="378"/>
      <c r="Q2" s="378"/>
      <c r="R2" s="378"/>
      <c r="S2" s="378"/>
      <c r="T2" s="378"/>
      <c r="U2" s="378"/>
      <c r="V2" s="378"/>
      <c r="W2" s="378"/>
      <c r="X2" s="378"/>
      <c r="Y2" s="378"/>
      <c r="Z2" s="378"/>
      <c r="AA2" s="378"/>
      <c r="AB2" s="378"/>
      <c r="AC2" s="378"/>
      <c r="AD2" s="378"/>
      <c r="AE2" s="200"/>
      <c r="AF2" s="86"/>
      <c r="AG2" s="86"/>
      <c r="AH2" s="86"/>
      <c r="AI2" s="86"/>
      <c r="AJ2" s="86"/>
      <c r="AK2" s="86"/>
    </row>
    <row r="3" spans="1:37" ht="15" customHeight="1" x14ac:dyDescent="0.25">
      <c r="A3" s="378" t="s">
        <v>5</v>
      </c>
      <c r="B3" s="378"/>
      <c r="C3" s="378"/>
      <c r="D3" s="378"/>
      <c r="E3" s="378"/>
      <c r="F3" s="378"/>
      <c r="G3" s="378"/>
      <c r="H3" s="378"/>
      <c r="I3" s="378"/>
      <c r="J3" s="378"/>
      <c r="K3" s="378"/>
      <c r="L3" s="378"/>
      <c r="M3" s="378"/>
      <c r="N3" s="378"/>
      <c r="O3" s="378"/>
      <c r="P3" s="378"/>
      <c r="Q3" s="378"/>
      <c r="R3" s="378"/>
      <c r="S3" s="378"/>
      <c r="T3" s="378"/>
      <c r="U3" s="378"/>
      <c r="V3" s="378"/>
      <c r="W3" s="378"/>
      <c r="X3" s="378"/>
      <c r="Y3" s="378"/>
      <c r="Z3" s="378"/>
      <c r="AA3" s="378"/>
      <c r="AB3" s="378"/>
      <c r="AC3" s="378"/>
      <c r="AD3" s="378"/>
      <c r="AE3" s="200"/>
      <c r="AF3" s="86"/>
      <c r="AG3" s="86"/>
      <c r="AH3" s="86"/>
      <c r="AI3" s="86"/>
      <c r="AJ3" s="86"/>
      <c r="AK3" s="86"/>
    </row>
    <row r="4" spans="1:37" ht="15" customHeight="1" x14ac:dyDescent="0.25"/>
    <row r="5" spans="1:37" ht="15" customHeight="1" x14ac:dyDescent="0.25">
      <c r="B5" s="403" t="str">
        <f>IGOT!C5</f>
        <v>Planta Productora de Mezclas Asfálticas.</v>
      </c>
      <c r="C5" s="403"/>
      <c r="D5" s="403"/>
      <c r="E5" s="403"/>
      <c r="F5" s="403"/>
      <c r="G5" s="403"/>
      <c r="H5" s="403"/>
      <c r="I5" s="403"/>
      <c r="J5" s="403"/>
      <c r="K5" s="403"/>
      <c r="L5" s="403"/>
      <c r="M5" s="403"/>
      <c r="N5" s="403"/>
      <c r="O5" s="403"/>
      <c r="P5" s="403"/>
      <c r="Q5" s="403"/>
      <c r="R5" s="403"/>
      <c r="S5" s="403"/>
      <c r="T5" s="403"/>
      <c r="U5" s="403"/>
      <c r="V5" s="403"/>
      <c r="W5" s="403"/>
      <c r="X5" s="403"/>
      <c r="Y5" s="403"/>
      <c r="Z5" s="403"/>
      <c r="AA5" s="403"/>
      <c r="AB5" s="403"/>
      <c r="AC5" s="403"/>
    </row>
    <row r="6" spans="1:37" ht="15" customHeight="1" x14ac:dyDescent="0.25"/>
    <row r="7" spans="1:37" ht="15" customHeight="1" x14ac:dyDescent="0.25"/>
    <row r="8" spans="1:37" ht="15" customHeight="1" x14ac:dyDescent="0.25">
      <c r="A8" s="82" t="s">
        <v>1608</v>
      </c>
    </row>
    <row r="9" spans="1:37" ht="15" customHeight="1" x14ac:dyDescent="0.25">
      <c r="A9" s="404"/>
      <c r="B9" s="404"/>
      <c r="C9" s="224" t="s">
        <v>2556</v>
      </c>
    </row>
    <row r="10" spans="1:37" ht="15" customHeight="1" x14ac:dyDescent="0.25">
      <c r="A10" s="381" t="s">
        <v>1609</v>
      </c>
      <c r="B10" s="381"/>
      <c r="C10" s="309" t="s">
        <v>1610</v>
      </c>
    </row>
    <row r="11" spans="1:37" ht="15" customHeight="1" x14ac:dyDescent="0.25">
      <c r="A11" s="381" t="s">
        <v>1636</v>
      </c>
      <c r="B11" s="381"/>
      <c r="C11" s="309">
        <v>1</v>
      </c>
      <c r="E11" s="389" t="s">
        <v>1664</v>
      </c>
      <c r="F11" s="389"/>
      <c r="G11" s="389"/>
      <c r="H11" s="389"/>
      <c r="I11" s="389"/>
      <c r="J11" s="389"/>
      <c r="K11" s="309">
        <f>C11</f>
        <v>1</v>
      </c>
    </row>
    <row r="12" spans="1:37" ht="15" customHeight="1" x14ac:dyDescent="0.25"/>
    <row r="13" spans="1:37" ht="15" customHeight="1" x14ac:dyDescent="0.25"/>
    <row r="14" spans="1:37" ht="45" customHeight="1" x14ac:dyDescent="0.25">
      <c r="A14" s="447" t="s">
        <v>2557</v>
      </c>
      <c r="B14" s="447"/>
      <c r="C14" s="447"/>
      <c r="D14" s="447"/>
      <c r="E14" s="447"/>
      <c r="F14" s="447"/>
      <c r="G14" s="447"/>
      <c r="H14" s="447"/>
      <c r="I14" s="447"/>
      <c r="J14" s="447"/>
      <c r="K14" s="447"/>
      <c r="L14" s="447"/>
      <c r="M14" s="447"/>
      <c r="N14" s="447"/>
      <c r="O14" s="447"/>
      <c r="P14" s="447"/>
      <c r="Q14" s="447"/>
      <c r="R14" s="447"/>
      <c r="S14" s="447"/>
      <c r="T14" s="447"/>
      <c r="U14" s="447"/>
      <c r="V14" s="447"/>
      <c r="W14" s="447"/>
      <c r="X14" s="447"/>
      <c r="Y14" s="447"/>
      <c r="Z14" s="447"/>
      <c r="AA14" s="447"/>
      <c r="AB14" s="447"/>
      <c r="AC14" s="447"/>
      <c r="AD14" s="447"/>
      <c r="AE14" s="447"/>
    </row>
    <row r="15" spans="1:37" ht="15" customHeight="1" x14ac:dyDescent="0.25"/>
    <row r="16" spans="1:37" ht="15" customHeight="1" x14ac:dyDescent="0.25">
      <c r="A16" s="225"/>
      <c r="B16" s="225"/>
      <c r="C16" s="225"/>
      <c r="D16" s="225"/>
      <c r="E16" s="225"/>
      <c r="F16" s="225"/>
      <c r="G16" s="225"/>
      <c r="H16" s="225"/>
      <c r="I16" s="225"/>
      <c r="J16" s="225"/>
      <c r="K16" s="225"/>
      <c r="L16" s="225"/>
      <c r="M16" s="225"/>
      <c r="N16" s="225"/>
      <c r="O16" s="225"/>
      <c r="P16" s="225"/>
      <c r="Q16" s="225"/>
      <c r="R16" s="225"/>
      <c r="S16" s="225"/>
      <c r="T16" s="225"/>
      <c r="U16" s="225"/>
      <c r="V16" s="225"/>
      <c r="W16" s="225"/>
      <c r="X16" s="225"/>
      <c r="Y16" s="225"/>
      <c r="Z16" s="225"/>
      <c r="AA16" s="225"/>
      <c r="AB16" s="225"/>
      <c r="AC16" s="225"/>
      <c r="AD16" s="74"/>
      <c r="AE16" s="116">
        <f>1/$K$11*100</f>
        <v>100</v>
      </c>
      <c r="AF16" s="120"/>
      <c r="AG16" s="92"/>
      <c r="AH16" s="120"/>
      <c r="AI16" s="120"/>
      <c r="AJ16" s="120"/>
      <c r="AK16" s="120"/>
    </row>
    <row r="17" spans="1:37" ht="15" customHeight="1" x14ac:dyDescent="0.25">
      <c r="A17" s="462" t="s">
        <v>163</v>
      </c>
      <c r="B17" s="462"/>
      <c r="C17" s="462"/>
      <c r="D17" s="462"/>
      <c r="E17" s="462"/>
      <c r="F17" s="462"/>
      <c r="G17" s="462"/>
      <c r="H17" s="462"/>
      <c r="I17" s="462"/>
      <c r="J17" s="462"/>
      <c r="K17" s="462"/>
      <c r="L17" s="462"/>
      <c r="M17" s="462"/>
      <c r="N17" s="462"/>
      <c r="O17" s="462"/>
      <c r="P17" s="462"/>
      <c r="Q17" s="462"/>
      <c r="R17" s="462"/>
      <c r="S17" s="462"/>
      <c r="T17" s="462"/>
      <c r="U17" s="462"/>
      <c r="V17" s="462"/>
      <c r="W17" s="462"/>
      <c r="X17" s="462"/>
      <c r="Y17" s="462"/>
      <c r="Z17" s="462"/>
      <c r="AA17" s="462"/>
      <c r="AB17" s="462"/>
      <c r="AC17" s="462"/>
      <c r="AD17" s="226" t="s">
        <v>187</v>
      </c>
      <c r="AE17" s="227" t="s">
        <v>7</v>
      </c>
      <c r="AF17" s="92" t="s">
        <v>1666</v>
      </c>
      <c r="AG17" s="92" t="s">
        <v>1667</v>
      </c>
      <c r="AH17" s="92" t="s">
        <v>1668</v>
      </c>
      <c r="AI17" s="93" t="s">
        <v>1669</v>
      </c>
      <c r="AJ17" s="92"/>
      <c r="AK17" s="93" t="s">
        <v>1670</v>
      </c>
    </row>
    <row r="18" spans="1:37" ht="30" customHeight="1" x14ac:dyDescent="0.25">
      <c r="A18" s="459" t="s">
        <v>2547</v>
      </c>
      <c r="B18" s="460"/>
      <c r="C18" s="460"/>
      <c r="D18" s="460"/>
      <c r="E18" s="460"/>
      <c r="F18" s="460"/>
      <c r="G18" s="460"/>
      <c r="H18" s="460"/>
      <c r="I18" s="460"/>
      <c r="J18" s="460"/>
      <c r="K18" s="460"/>
      <c r="L18" s="460"/>
      <c r="M18" s="460"/>
      <c r="N18" s="460"/>
      <c r="O18" s="460"/>
      <c r="P18" s="460"/>
      <c r="Q18" s="460"/>
      <c r="R18" s="460"/>
      <c r="S18" s="460"/>
      <c r="T18" s="460"/>
      <c r="U18" s="460"/>
      <c r="V18" s="460"/>
      <c r="W18" s="460"/>
      <c r="X18" s="460"/>
      <c r="Y18" s="460"/>
      <c r="Z18" s="460"/>
      <c r="AA18" s="460"/>
      <c r="AB18" s="460"/>
      <c r="AC18" s="461"/>
      <c r="AD18" s="228">
        <f>'Art. 141'!AF31</f>
        <v>2</v>
      </c>
      <c r="AE18" s="157">
        <f>IF(AG18=1,AK18,AG18)</f>
        <v>33.333333333333329</v>
      </c>
      <c r="AF18" s="92">
        <f>IF(AD18=2,1,IF(AD18=1,0.5,IF(AD18=0,0," ")))</f>
        <v>1</v>
      </c>
      <c r="AG18" s="92">
        <f>IF(AND(AF18&gt;=0,AF18&lt;=1),1,"No aplica")</f>
        <v>1</v>
      </c>
      <c r="AH18" s="95">
        <f>AD18/(AG18*2)</f>
        <v>1</v>
      </c>
      <c r="AI18" s="96">
        <f>IF(AG18=1,AG18/$AG$21,"No aplica")</f>
        <v>0.33333333333333331</v>
      </c>
      <c r="AJ18" s="96">
        <f>AF18*AI18</f>
        <v>0.33333333333333331</v>
      </c>
      <c r="AK18" s="96">
        <f>AJ18*$AE$16</f>
        <v>33.333333333333329</v>
      </c>
    </row>
    <row r="19" spans="1:37" ht="30" customHeight="1" x14ac:dyDescent="0.25">
      <c r="A19" s="459" t="s">
        <v>2548</v>
      </c>
      <c r="B19" s="460"/>
      <c r="C19" s="460"/>
      <c r="D19" s="460"/>
      <c r="E19" s="460"/>
      <c r="F19" s="460"/>
      <c r="G19" s="460"/>
      <c r="H19" s="460"/>
      <c r="I19" s="460"/>
      <c r="J19" s="460"/>
      <c r="K19" s="460"/>
      <c r="L19" s="460"/>
      <c r="M19" s="460"/>
      <c r="N19" s="460"/>
      <c r="O19" s="460"/>
      <c r="P19" s="460"/>
      <c r="Q19" s="460"/>
      <c r="R19" s="460"/>
      <c r="S19" s="460"/>
      <c r="T19" s="460"/>
      <c r="U19" s="460"/>
      <c r="V19" s="460"/>
      <c r="W19" s="460"/>
      <c r="X19" s="460"/>
      <c r="Y19" s="460"/>
      <c r="Z19" s="460"/>
      <c r="AA19" s="460"/>
      <c r="AB19" s="460"/>
      <c r="AC19" s="461"/>
      <c r="AD19" s="228">
        <f>'Art. 141'!AF32</f>
        <v>2</v>
      </c>
      <c r="AE19" s="157">
        <f>IF(AG19=1,AK19,AG19)</f>
        <v>33.333333333333329</v>
      </c>
      <c r="AF19" s="92">
        <f>IF(AD19=2,1,IF(AD19=1,0.5,IF(AD19=0,0," ")))</f>
        <v>1</v>
      </c>
      <c r="AG19" s="92">
        <f>IF(AND(AF19&gt;=0,AF19&lt;=1),1,"No aplica")</f>
        <v>1</v>
      </c>
      <c r="AH19" s="95">
        <f>AD19/(AG19*2)</f>
        <v>1</v>
      </c>
      <c r="AI19" s="96">
        <f>IF(AG19=1,AG19/$AG$21,"No aplica")</f>
        <v>0.33333333333333331</v>
      </c>
      <c r="AJ19" s="96">
        <f>AF19*AI19</f>
        <v>0.33333333333333331</v>
      </c>
      <c r="AK19" s="96">
        <f>AJ19*$AE$16</f>
        <v>33.333333333333329</v>
      </c>
    </row>
    <row r="20" spans="1:37" ht="30" customHeight="1" x14ac:dyDescent="0.25">
      <c r="A20" s="459" t="s">
        <v>2549</v>
      </c>
      <c r="B20" s="460"/>
      <c r="C20" s="460"/>
      <c r="D20" s="460"/>
      <c r="E20" s="460"/>
      <c r="F20" s="460"/>
      <c r="G20" s="460"/>
      <c r="H20" s="460"/>
      <c r="I20" s="460"/>
      <c r="J20" s="460"/>
      <c r="K20" s="460"/>
      <c r="L20" s="460"/>
      <c r="M20" s="460"/>
      <c r="N20" s="460"/>
      <c r="O20" s="460"/>
      <c r="P20" s="460"/>
      <c r="Q20" s="460"/>
      <c r="R20" s="460"/>
      <c r="S20" s="460"/>
      <c r="T20" s="460"/>
      <c r="U20" s="460"/>
      <c r="V20" s="460"/>
      <c r="W20" s="460"/>
      <c r="X20" s="460"/>
      <c r="Y20" s="460"/>
      <c r="Z20" s="460"/>
      <c r="AA20" s="460"/>
      <c r="AB20" s="460"/>
      <c r="AC20" s="461"/>
      <c r="AD20" s="228">
        <f>'Art. 141'!AF33</f>
        <v>2</v>
      </c>
      <c r="AE20" s="157">
        <f>IF(AG20=1,AK20,AG20)</f>
        <v>33.333333333333329</v>
      </c>
      <c r="AF20" s="92">
        <f>IF(AD20=2,1,IF(AD20=1,0.5,IF(AD20=0,0," ")))</f>
        <v>1</v>
      </c>
      <c r="AG20" s="92">
        <f>IF(AND(AF20&gt;=0,AF20&lt;=1),1,"No aplica")</f>
        <v>1</v>
      </c>
      <c r="AH20" s="95">
        <f>AD20/(AG20*2)</f>
        <v>1</v>
      </c>
      <c r="AI20" s="96">
        <f>IF(AG20=1,AG20/$AG$21,"No aplica")</f>
        <v>0.33333333333333331</v>
      </c>
      <c r="AJ20" s="96">
        <f>AF20*AI20</f>
        <v>0.33333333333333331</v>
      </c>
      <c r="AK20" s="96">
        <f>AJ20*$AE$16</f>
        <v>33.333333333333329</v>
      </c>
    </row>
    <row r="21" spans="1:37" ht="30" customHeight="1" x14ac:dyDescent="0.25">
      <c r="A21" s="440" t="s">
        <v>2558</v>
      </c>
      <c r="B21" s="441"/>
      <c r="C21" s="441"/>
      <c r="D21" s="441"/>
      <c r="E21" s="441"/>
      <c r="F21" s="441"/>
      <c r="G21" s="441"/>
      <c r="H21" s="441"/>
      <c r="I21" s="441"/>
      <c r="J21" s="441"/>
      <c r="K21" s="441"/>
      <c r="L21" s="441"/>
      <c r="M21" s="441"/>
      <c r="N21" s="441"/>
      <c r="O21" s="441"/>
      <c r="P21" s="441"/>
      <c r="Q21" s="441"/>
      <c r="R21" s="441"/>
      <c r="S21" s="441"/>
      <c r="T21" s="441"/>
      <c r="U21" s="441"/>
      <c r="V21" s="441"/>
      <c r="W21" s="441"/>
      <c r="X21" s="441"/>
      <c r="Y21" s="441"/>
      <c r="Z21" s="441"/>
      <c r="AA21" s="441"/>
      <c r="AB21" s="441"/>
      <c r="AC21" s="441"/>
      <c r="AD21" s="442"/>
      <c r="AE21" s="157">
        <f>SUM(AE18:AE20)</f>
        <v>99.999999999999986</v>
      </c>
      <c r="AF21" s="74"/>
      <c r="AG21" s="122">
        <f>SUM(AG18:AG20)</f>
        <v>3</v>
      </c>
      <c r="AH21" s="229"/>
      <c r="AI21" s="74"/>
      <c r="AJ21" s="74"/>
      <c r="AK21" s="74"/>
    </row>
    <row r="22" spans="1:37" ht="30" customHeight="1" x14ac:dyDescent="0.25">
      <c r="A22" s="440" t="s">
        <v>2559</v>
      </c>
      <c r="B22" s="441"/>
      <c r="C22" s="441"/>
      <c r="D22" s="441"/>
      <c r="E22" s="441"/>
      <c r="F22" s="441"/>
      <c r="G22" s="441"/>
      <c r="H22" s="441"/>
      <c r="I22" s="441"/>
      <c r="J22" s="441"/>
      <c r="K22" s="441"/>
      <c r="L22" s="441"/>
      <c r="M22" s="441"/>
      <c r="N22" s="441"/>
      <c r="O22" s="441"/>
      <c r="P22" s="441"/>
      <c r="Q22" s="441"/>
      <c r="R22" s="441"/>
      <c r="S22" s="441"/>
      <c r="T22" s="441"/>
      <c r="U22" s="441"/>
      <c r="V22" s="441"/>
      <c r="W22" s="441"/>
      <c r="X22" s="441"/>
      <c r="Y22" s="441"/>
      <c r="Z22" s="441"/>
      <c r="AA22" s="441"/>
      <c r="AB22" s="441"/>
      <c r="AC22" s="441"/>
      <c r="AD22" s="442"/>
      <c r="AE22" s="157">
        <f>AE21/AE16*100</f>
        <v>99.999999999999986</v>
      </c>
      <c r="AF22" s="74"/>
      <c r="AG22" s="122"/>
      <c r="AH22" s="229"/>
      <c r="AI22" s="74"/>
      <c r="AJ22" s="74"/>
      <c r="AK22" s="74"/>
    </row>
    <row r="23" spans="1:37" ht="15" customHeight="1" x14ac:dyDescent="0.25">
      <c r="AH23" s="230"/>
    </row>
    <row r="24" spans="1:37" ht="15" customHeight="1" x14ac:dyDescent="0.25">
      <c r="A24" s="456" t="s">
        <v>2048</v>
      </c>
      <c r="B24" s="457"/>
      <c r="C24" s="457"/>
      <c r="D24" s="457"/>
      <c r="E24" s="457"/>
      <c r="F24" s="457"/>
      <c r="G24" s="457"/>
      <c r="H24" s="457"/>
      <c r="I24" s="457"/>
      <c r="J24" s="457"/>
      <c r="K24" s="457"/>
      <c r="L24" s="457"/>
      <c r="M24" s="457"/>
      <c r="N24" s="457"/>
      <c r="O24" s="457"/>
      <c r="P24" s="457"/>
      <c r="Q24" s="457"/>
      <c r="R24" s="457"/>
      <c r="S24" s="457"/>
      <c r="T24" s="457"/>
      <c r="U24" s="457"/>
      <c r="V24" s="457"/>
      <c r="W24" s="457"/>
      <c r="X24" s="457"/>
      <c r="Y24" s="457"/>
      <c r="Z24" s="457"/>
      <c r="AA24" s="457"/>
      <c r="AB24" s="457"/>
      <c r="AC24" s="458"/>
      <c r="AD24" s="231" t="s">
        <v>187</v>
      </c>
      <c r="AE24" s="232" t="s">
        <v>7</v>
      </c>
      <c r="AF24" s="74"/>
      <c r="AG24" s="122"/>
      <c r="AH24" s="229"/>
      <c r="AI24" s="74"/>
      <c r="AJ24" s="74"/>
      <c r="AK24" s="74"/>
    </row>
    <row r="25" spans="1:37" ht="30" customHeight="1" x14ac:dyDescent="0.25">
      <c r="A25" s="459" t="s">
        <v>2550</v>
      </c>
      <c r="B25" s="460"/>
      <c r="C25" s="460"/>
      <c r="D25" s="460"/>
      <c r="E25" s="460"/>
      <c r="F25" s="460"/>
      <c r="G25" s="460"/>
      <c r="H25" s="460"/>
      <c r="I25" s="460"/>
      <c r="J25" s="460"/>
      <c r="K25" s="460"/>
      <c r="L25" s="460"/>
      <c r="M25" s="460"/>
      <c r="N25" s="460"/>
      <c r="O25" s="460"/>
      <c r="P25" s="460"/>
      <c r="Q25" s="460"/>
      <c r="R25" s="460"/>
      <c r="S25" s="460"/>
      <c r="T25" s="460"/>
      <c r="U25" s="460"/>
      <c r="V25" s="460"/>
      <c r="W25" s="460"/>
      <c r="X25" s="460"/>
      <c r="Y25" s="460"/>
      <c r="Z25" s="460"/>
      <c r="AA25" s="460"/>
      <c r="AB25" s="460"/>
      <c r="AC25" s="461"/>
      <c r="AD25" s="228">
        <f>'Art. 141'!AF36</f>
        <v>2</v>
      </c>
      <c r="AE25" s="157">
        <f>IF(AG25=1,AK25,AG25)</f>
        <v>20</v>
      </c>
      <c r="AF25" s="233">
        <f>IF(AD25=2,1,IF(AD25=1,0.5,IF(AD25=0,0," ")))</f>
        <v>1</v>
      </c>
      <c r="AG25" s="233">
        <f>IF(AND(AF25&gt;=0,AF25&lt;=1),1,"No aplica")</f>
        <v>1</v>
      </c>
      <c r="AH25" s="95">
        <f>AD25/(AG25*2)</f>
        <v>1</v>
      </c>
      <c r="AI25" s="96">
        <f>IF(AG25=1,AG25/$AG$30,"No aplica")</f>
        <v>0.2</v>
      </c>
      <c r="AJ25" s="96">
        <f>AF25*AI25</f>
        <v>0.2</v>
      </c>
      <c r="AK25" s="96">
        <f>AJ25*$AE$16</f>
        <v>20</v>
      </c>
    </row>
    <row r="26" spans="1:37" ht="30" customHeight="1" x14ac:dyDescent="0.25">
      <c r="A26" s="459" t="s">
        <v>2551</v>
      </c>
      <c r="B26" s="460"/>
      <c r="C26" s="460"/>
      <c r="D26" s="460"/>
      <c r="E26" s="460"/>
      <c r="F26" s="460"/>
      <c r="G26" s="460"/>
      <c r="H26" s="460"/>
      <c r="I26" s="460"/>
      <c r="J26" s="460"/>
      <c r="K26" s="460"/>
      <c r="L26" s="460"/>
      <c r="M26" s="460"/>
      <c r="N26" s="460"/>
      <c r="O26" s="460"/>
      <c r="P26" s="460"/>
      <c r="Q26" s="460"/>
      <c r="R26" s="460"/>
      <c r="S26" s="460"/>
      <c r="T26" s="460"/>
      <c r="U26" s="460"/>
      <c r="V26" s="460"/>
      <c r="W26" s="460"/>
      <c r="X26" s="460"/>
      <c r="Y26" s="460"/>
      <c r="Z26" s="460"/>
      <c r="AA26" s="460"/>
      <c r="AB26" s="460"/>
      <c r="AC26" s="461"/>
      <c r="AD26" s="228">
        <f>'Art. 141'!AF37</f>
        <v>2</v>
      </c>
      <c r="AE26" s="157">
        <f>IF(AG26=1,AK26,AG26)</f>
        <v>20</v>
      </c>
      <c r="AF26" s="233">
        <f>IF(AD26=2,1,IF(AD26=1,0.5,IF(AD26=0,0," ")))</f>
        <v>1</v>
      </c>
      <c r="AG26" s="233">
        <f>IF(AND(AF26&gt;=0,AF26&lt;=1),1,"No aplica")</f>
        <v>1</v>
      </c>
      <c r="AH26" s="95">
        <f>AD26/(AG26*2)</f>
        <v>1</v>
      </c>
      <c r="AI26" s="96">
        <f>IF(AG26=1,AG26/$AG$30,"No aplica")</f>
        <v>0.2</v>
      </c>
      <c r="AJ26" s="96">
        <f>AF26*AI26</f>
        <v>0.2</v>
      </c>
      <c r="AK26" s="96">
        <f>AJ26*$AE$16</f>
        <v>20</v>
      </c>
    </row>
    <row r="27" spans="1:37" ht="30" customHeight="1" x14ac:dyDescent="0.25">
      <c r="A27" s="459" t="s">
        <v>2552</v>
      </c>
      <c r="B27" s="460"/>
      <c r="C27" s="460"/>
      <c r="D27" s="460"/>
      <c r="E27" s="460"/>
      <c r="F27" s="460"/>
      <c r="G27" s="460"/>
      <c r="H27" s="460"/>
      <c r="I27" s="460"/>
      <c r="J27" s="460"/>
      <c r="K27" s="460"/>
      <c r="L27" s="460"/>
      <c r="M27" s="460"/>
      <c r="N27" s="460"/>
      <c r="O27" s="460"/>
      <c r="P27" s="460"/>
      <c r="Q27" s="460"/>
      <c r="R27" s="460"/>
      <c r="S27" s="460"/>
      <c r="T27" s="460"/>
      <c r="U27" s="460"/>
      <c r="V27" s="460"/>
      <c r="W27" s="460"/>
      <c r="X27" s="460"/>
      <c r="Y27" s="460"/>
      <c r="Z27" s="460"/>
      <c r="AA27" s="460"/>
      <c r="AB27" s="460"/>
      <c r="AC27" s="461"/>
      <c r="AD27" s="228">
        <f>'Art. 141'!AF38</f>
        <v>2</v>
      </c>
      <c r="AE27" s="157">
        <f>IF(AG27=1,AK27,AG27)</f>
        <v>20</v>
      </c>
      <c r="AF27" s="233">
        <f>IF(AD27=2,1,IF(AD27=1,0.5,IF(AD27=0,0," ")))</f>
        <v>1</v>
      </c>
      <c r="AG27" s="233">
        <f>IF(AND(AF27&gt;=0,AF27&lt;=1),1,"No aplica")</f>
        <v>1</v>
      </c>
      <c r="AH27" s="95">
        <f>AD27/(AG27*2)</f>
        <v>1</v>
      </c>
      <c r="AI27" s="96">
        <f>IF(AG27=1,AG27/$AG$30,"No aplica")</f>
        <v>0.2</v>
      </c>
      <c r="AJ27" s="96">
        <f>AF27*AI27</f>
        <v>0.2</v>
      </c>
      <c r="AK27" s="96">
        <f>AJ27*$AE$16</f>
        <v>20</v>
      </c>
    </row>
    <row r="28" spans="1:37" ht="30" customHeight="1" x14ac:dyDescent="0.25">
      <c r="A28" s="459" t="s">
        <v>2553</v>
      </c>
      <c r="B28" s="460"/>
      <c r="C28" s="460"/>
      <c r="D28" s="460"/>
      <c r="E28" s="460"/>
      <c r="F28" s="460"/>
      <c r="G28" s="460"/>
      <c r="H28" s="460"/>
      <c r="I28" s="460"/>
      <c r="J28" s="460"/>
      <c r="K28" s="460"/>
      <c r="L28" s="460"/>
      <c r="M28" s="460"/>
      <c r="N28" s="460"/>
      <c r="O28" s="460"/>
      <c r="P28" s="460"/>
      <c r="Q28" s="460"/>
      <c r="R28" s="460"/>
      <c r="S28" s="460"/>
      <c r="T28" s="460"/>
      <c r="U28" s="460"/>
      <c r="V28" s="460"/>
      <c r="W28" s="460"/>
      <c r="X28" s="460"/>
      <c r="Y28" s="460"/>
      <c r="Z28" s="460"/>
      <c r="AA28" s="460"/>
      <c r="AB28" s="460"/>
      <c r="AC28" s="461"/>
      <c r="AD28" s="228">
        <f>'Art. 141'!AF39</f>
        <v>2</v>
      </c>
      <c r="AE28" s="157">
        <f>IF(AG28=1,AK28,AG28)</f>
        <v>20</v>
      </c>
      <c r="AF28" s="233">
        <f>IF(AD28=2,1,IF(AD28=1,0.5,IF(AD28=0,0," ")))</f>
        <v>1</v>
      </c>
      <c r="AG28" s="233">
        <f>IF(AND(AF28&gt;=0,AF28&lt;=1),1,"No aplica")</f>
        <v>1</v>
      </c>
      <c r="AH28" s="95">
        <f>AD28/(AG28*2)</f>
        <v>1</v>
      </c>
      <c r="AI28" s="96">
        <f>IF(AG28=1,AG28/$AG$30,"No aplica")</f>
        <v>0.2</v>
      </c>
      <c r="AJ28" s="96">
        <f>AF28*AI28</f>
        <v>0.2</v>
      </c>
      <c r="AK28" s="96">
        <f>AJ28*$AE$16</f>
        <v>20</v>
      </c>
    </row>
    <row r="29" spans="1:37" ht="30" customHeight="1" x14ac:dyDescent="0.25">
      <c r="A29" s="459" t="s">
        <v>2554</v>
      </c>
      <c r="B29" s="460"/>
      <c r="C29" s="460"/>
      <c r="D29" s="460"/>
      <c r="E29" s="460"/>
      <c r="F29" s="460"/>
      <c r="G29" s="460"/>
      <c r="H29" s="460"/>
      <c r="I29" s="460"/>
      <c r="J29" s="460"/>
      <c r="K29" s="460"/>
      <c r="L29" s="460"/>
      <c r="M29" s="460"/>
      <c r="N29" s="460"/>
      <c r="O29" s="460"/>
      <c r="P29" s="460"/>
      <c r="Q29" s="460"/>
      <c r="R29" s="460"/>
      <c r="S29" s="460"/>
      <c r="T29" s="460"/>
      <c r="U29" s="460"/>
      <c r="V29" s="460"/>
      <c r="W29" s="460"/>
      <c r="X29" s="460"/>
      <c r="Y29" s="460"/>
      <c r="Z29" s="460"/>
      <c r="AA29" s="460"/>
      <c r="AB29" s="460"/>
      <c r="AC29" s="461"/>
      <c r="AD29" s="228">
        <f>'Art. 141'!AF40</f>
        <v>2</v>
      </c>
      <c r="AE29" s="157">
        <f>IF(AG29=1,AK29,AG29)</f>
        <v>20</v>
      </c>
      <c r="AF29" s="233">
        <f>IF(AD29=2,1,IF(AD29=1,0.5,IF(AD29=0,0," ")))</f>
        <v>1</v>
      </c>
      <c r="AG29" s="233">
        <f>IF(AND(AF29&gt;=0,AF29&lt;=1),1,"No aplica")</f>
        <v>1</v>
      </c>
      <c r="AH29" s="95">
        <f>AD29/(AG29*2)</f>
        <v>1</v>
      </c>
      <c r="AI29" s="96">
        <f>IF(AG29=1,AG29/$AG$30,"No aplica")</f>
        <v>0.2</v>
      </c>
      <c r="AJ29" s="96">
        <f>AF29*AI29</f>
        <v>0.2</v>
      </c>
      <c r="AK29" s="96">
        <f>AJ29*$AE$16</f>
        <v>20</v>
      </c>
    </row>
    <row r="30" spans="1:37" ht="30" customHeight="1" x14ac:dyDescent="0.25">
      <c r="A30" s="440" t="s">
        <v>2560</v>
      </c>
      <c r="B30" s="441"/>
      <c r="C30" s="441"/>
      <c r="D30" s="441"/>
      <c r="E30" s="441"/>
      <c r="F30" s="441"/>
      <c r="G30" s="441"/>
      <c r="H30" s="441"/>
      <c r="I30" s="441"/>
      <c r="J30" s="441"/>
      <c r="K30" s="441"/>
      <c r="L30" s="441"/>
      <c r="M30" s="441"/>
      <c r="N30" s="441"/>
      <c r="O30" s="441"/>
      <c r="P30" s="441"/>
      <c r="Q30" s="441"/>
      <c r="R30" s="441"/>
      <c r="S30" s="441"/>
      <c r="T30" s="441"/>
      <c r="U30" s="441"/>
      <c r="V30" s="441"/>
      <c r="W30" s="441"/>
      <c r="X30" s="441"/>
      <c r="Y30" s="441"/>
      <c r="Z30" s="441"/>
      <c r="AA30" s="441"/>
      <c r="AB30" s="441"/>
      <c r="AC30" s="441"/>
      <c r="AD30" s="442"/>
      <c r="AE30" s="157">
        <f>SUM(AE25:AE29)</f>
        <v>100</v>
      </c>
      <c r="AF30" s="74"/>
      <c r="AG30" s="122">
        <f>SUM(AG25:AG29)</f>
        <v>5</v>
      </c>
      <c r="AH30" s="229"/>
      <c r="AI30" s="74"/>
      <c r="AJ30" s="74"/>
      <c r="AK30" s="74"/>
    </row>
    <row r="31" spans="1:37" ht="30" customHeight="1" x14ac:dyDescent="0.25">
      <c r="A31" s="440" t="s">
        <v>2561</v>
      </c>
      <c r="B31" s="441"/>
      <c r="C31" s="441"/>
      <c r="D31" s="441"/>
      <c r="E31" s="441"/>
      <c r="F31" s="441"/>
      <c r="G31" s="441"/>
      <c r="H31" s="441"/>
      <c r="I31" s="441"/>
      <c r="J31" s="441"/>
      <c r="K31" s="441"/>
      <c r="L31" s="441"/>
      <c r="M31" s="441"/>
      <c r="N31" s="441"/>
      <c r="O31" s="441"/>
      <c r="P31" s="441"/>
      <c r="Q31" s="441"/>
      <c r="R31" s="441"/>
      <c r="S31" s="441"/>
      <c r="T31" s="441"/>
      <c r="U31" s="441"/>
      <c r="V31" s="441"/>
      <c r="W31" s="441"/>
      <c r="X31" s="441"/>
      <c r="Y31" s="441"/>
      <c r="Z31" s="441"/>
      <c r="AA31" s="441"/>
      <c r="AB31" s="441"/>
      <c r="AC31" s="441"/>
      <c r="AD31" s="442"/>
      <c r="AE31" s="157">
        <f>AE30/AE16*100</f>
        <v>100</v>
      </c>
      <c r="AF31" s="74"/>
      <c r="AG31" s="122"/>
      <c r="AH31" s="229"/>
      <c r="AI31" s="74"/>
      <c r="AJ31" s="74"/>
      <c r="AK31" s="74"/>
    </row>
    <row r="32" spans="1:37" ht="15" customHeight="1" x14ac:dyDescent="0.25">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234"/>
      <c r="AF32" s="74"/>
      <c r="AG32" s="122"/>
      <c r="AH32" s="229"/>
      <c r="AI32" s="74"/>
      <c r="AJ32" s="74"/>
      <c r="AK32" s="74"/>
    </row>
    <row r="33" spans="1:37" ht="15" customHeight="1" thickBot="1" x14ac:dyDescent="0.3">
      <c r="AH33" s="230"/>
    </row>
    <row r="34" spans="1:37" s="60" customFormat="1" ht="15" customHeight="1" thickTop="1" thickBot="1" x14ac:dyDescent="0.3">
      <c r="A34" s="235"/>
      <c r="B34" s="235"/>
      <c r="C34" s="235"/>
      <c r="D34" s="235"/>
      <c r="E34" s="235"/>
      <c r="F34" s="235"/>
      <c r="G34" s="235"/>
      <c r="H34" s="235"/>
      <c r="I34" s="235"/>
      <c r="J34" s="235"/>
      <c r="K34" s="235"/>
      <c r="L34" s="235"/>
      <c r="M34" s="235"/>
      <c r="N34" s="235"/>
      <c r="O34" s="235"/>
      <c r="P34" s="235"/>
      <c r="Q34" s="235"/>
      <c r="R34" s="235"/>
      <c r="S34" s="235"/>
      <c r="T34" s="235"/>
      <c r="U34" s="235"/>
      <c r="V34" s="235"/>
      <c r="W34" s="235"/>
      <c r="X34" s="235"/>
      <c r="Y34" s="235"/>
      <c r="Z34" s="235"/>
      <c r="AA34" s="235"/>
      <c r="AB34" s="235"/>
      <c r="AC34" s="235"/>
      <c r="AD34" s="235"/>
      <c r="AE34" s="236"/>
      <c r="AF34" s="74"/>
      <c r="AG34" s="122"/>
      <c r="AH34" s="74"/>
      <c r="AI34" s="74"/>
      <c r="AJ34" s="74"/>
      <c r="AK34" s="74"/>
    </row>
    <row r="35" spans="1:37" s="60" customFormat="1" ht="15" customHeight="1" thickTop="1" thickBot="1" x14ac:dyDescent="0.3">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114" t="s">
        <v>2562</v>
      </c>
      <c r="AE35" s="237">
        <f>AE21</f>
        <v>99.999999999999986</v>
      </c>
      <c r="AF35" s="74"/>
      <c r="AG35" s="116"/>
      <c r="AH35" s="117"/>
      <c r="AI35" s="117"/>
      <c r="AJ35" s="117"/>
      <c r="AK35" s="117"/>
    </row>
    <row r="36" spans="1:37" s="60" customFormat="1" ht="15" customHeight="1" thickTop="1" thickBot="1" x14ac:dyDescent="0.3">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118"/>
      <c r="AE36" s="238"/>
      <c r="AF36" s="74"/>
      <c r="AG36" s="117"/>
      <c r="AH36" s="117"/>
      <c r="AI36" s="74"/>
      <c r="AJ36" s="117"/>
      <c r="AK36" s="117"/>
    </row>
    <row r="37" spans="1:37" s="60" customFormat="1" ht="15" customHeight="1" thickTop="1" thickBot="1" x14ac:dyDescent="0.3">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114" t="s">
        <v>2563</v>
      </c>
      <c r="AE37" s="237">
        <f>AE30</f>
        <v>100</v>
      </c>
      <c r="AF37" s="74"/>
      <c r="AG37" s="116"/>
      <c r="AH37" s="117"/>
      <c r="AI37" s="117"/>
      <c r="AJ37" s="117"/>
      <c r="AK37" s="117"/>
    </row>
    <row r="38" spans="1:37" s="60" customFormat="1" ht="15" customHeight="1" thickTop="1" thickBot="1" x14ac:dyDescent="0.3">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120"/>
      <c r="AE38" s="239"/>
      <c r="AF38" s="74"/>
      <c r="AG38" s="122"/>
      <c r="AH38" s="74"/>
      <c r="AI38" s="74"/>
      <c r="AJ38" s="74"/>
      <c r="AK38" s="74"/>
    </row>
    <row r="39" spans="1:37" s="60" customFormat="1" ht="15" customHeight="1" thickTop="1" thickBot="1" x14ac:dyDescent="0.3">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114" t="s">
        <v>2564</v>
      </c>
      <c r="AE39" s="237">
        <f>(AE35*0.8)+(AE37*0.2)</f>
        <v>100</v>
      </c>
      <c r="AF39" s="74"/>
      <c r="AG39" s="122"/>
      <c r="AH39" s="74"/>
      <c r="AI39" s="74"/>
      <c r="AJ39" s="74"/>
      <c r="AK39" s="74"/>
    </row>
    <row r="40" spans="1:37" ht="13.8" thickTop="1" x14ac:dyDescent="0.25"/>
  </sheetData>
  <sheetProtection algorithmName="SHA-512" hashValue="DPKkQKLqdTzSB/bEUnIZoXAS2Fz/flJpKqIJC5FJmc2QBnH4LJ/iJC3nbx1mDJH2sV00Lf3dcjbQBimXTck5fA==" saltValue="aVLD29tnhwti5bREpX7Dr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20:AC20"/>
    <mergeCell ref="A18:AC18"/>
    <mergeCell ref="A19:AC19"/>
    <mergeCell ref="A30:AD30"/>
    <mergeCell ref="A31:AD31"/>
    <mergeCell ref="A22:AD22"/>
    <mergeCell ref="A24:AC24"/>
    <mergeCell ref="A25:AC25"/>
    <mergeCell ref="A26:AC26"/>
    <mergeCell ref="A27:AC27"/>
    <mergeCell ref="A28:AC28"/>
    <mergeCell ref="A29:AC29"/>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21"/>
  <dimension ref="A2:IO30"/>
  <sheetViews>
    <sheetView showGridLines="0" zoomScale="75" zoomScaleNormal="75" zoomScalePageLayoutView="75" workbookViewId="0">
      <selection activeCell="A17" sqref="A17:AC17"/>
    </sheetView>
  </sheetViews>
  <sheetFormatPr baseColWidth="10" defaultColWidth="11" defaultRowHeight="18" customHeight="1" x14ac:dyDescent="0.25"/>
  <cols>
    <col min="1" max="1" width="21.6640625" style="18" customWidth="1"/>
    <col min="2" max="3" width="16.6640625" style="159"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323" t="s">
        <v>2565</v>
      </c>
      <c r="B2" s="323"/>
      <c r="C2" s="323"/>
      <c r="D2" s="323"/>
      <c r="E2" s="323"/>
      <c r="F2" s="323"/>
      <c r="G2" s="323"/>
    </row>
    <row r="3" spans="1:7" ht="18" customHeight="1" x14ac:dyDescent="0.25">
      <c r="A3" s="323" t="s">
        <v>5</v>
      </c>
      <c r="B3" s="323"/>
      <c r="C3" s="323"/>
      <c r="D3" s="323"/>
      <c r="E3" s="323"/>
      <c r="F3" s="323"/>
      <c r="G3" s="323"/>
    </row>
    <row r="5" spans="1:7" ht="36" customHeight="1" x14ac:dyDescent="0.25">
      <c r="B5" s="463" t="str">
        <f>IGOT!C5</f>
        <v>Planta Productora de Mezclas Asfálticas.</v>
      </c>
      <c r="C5" s="463"/>
      <c r="D5" s="463"/>
      <c r="E5" s="463"/>
      <c r="F5" s="463"/>
    </row>
    <row r="7" spans="1:7" ht="18" customHeight="1" thickBot="1" x14ac:dyDescent="0.3">
      <c r="A7" s="159"/>
    </row>
    <row r="8" spans="1:7" ht="18" customHeight="1" thickBot="1" x14ac:dyDescent="0.3">
      <c r="A8" s="240" t="s">
        <v>1887</v>
      </c>
      <c r="B8" s="241">
        <f>'Artículo 141 (cálculo PI)'!AG21</f>
        <v>3</v>
      </c>
      <c r="C8"/>
      <c r="E8" s="242" t="s">
        <v>1887</v>
      </c>
      <c r="F8" s="241">
        <f>'Artículo 141 (cálculo PI)'!AG30</f>
        <v>5</v>
      </c>
      <c r="G8"/>
    </row>
    <row r="9" spans="1:7" ht="6" customHeight="1" thickBot="1" x14ac:dyDescent="0.3">
      <c r="F9" s="159"/>
      <c r="G9" s="159"/>
    </row>
    <row r="10" spans="1:7" ht="36" customHeight="1" thickBot="1" x14ac:dyDescent="0.3">
      <c r="A10" s="464"/>
      <c r="B10" s="465" t="s">
        <v>163</v>
      </c>
      <c r="C10" s="465"/>
      <c r="E10" s="466"/>
      <c r="F10" s="467" t="s">
        <v>164</v>
      </c>
      <c r="G10" s="467"/>
    </row>
    <row r="11" spans="1:7" ht="54" customHeight="1" thickBot="1" x14ac:dyDescent="0.3">
      <c r="A11" s="464"/>
      <c r="B11" s="243" t="s">
        <v>2566</v>
      </c>
      <c r="C11" s="244" t="s">
        <v>2567</v>
      </c>
      <c r="E11" s="466"/>
      <c r="F11" s="245" t="s">
        <v>2566</v>
      </c>
      <c r="G11" s="246" t="s">
        <v>2567</v>
      </c>
    </row>
    <row r="12" spans="1:7" ht="18" customHeight="1" thickBot="1" x14ac:dyDescent="0.3">
      <c r="A12" s="247" t="s">
        <v>2568</v>
      </c>
      <c r="B12" s="248">
        <f>'Artículo 141 (cálculo PI)'!AE18</f>
        <v>33.333333333333329</v>
      </c>
      <c r="C12" s="248">
        <f>(B12/(1/$B$8))</f>
        <v>99.999999999999986</v>
      </c>
      <c r="E12" s="247" t="s">
        <v>2569</v>
      </c>
      <c r="F12" s="248">
        <f>'Artículo 141 (cálculo PI)'!AE25</f>
        <v>20</v>
      </c>
      <c r="G12" s="248">
        <f>(F12/(1/$F$8))</f>
        <v>100</v>
      </c>
    </row>
    <row r="13" spans="1:7" ht="18" customHeight="1" thickBot="1" x14ac:dyDescent="0.3">
      <c r="A13" s="247" t="s">
        <v>2570</v>
      </c>
      <c r="B13" s="248">
        <f>'Artículo 141 (cálculo PI)'!AE19</f>
        <v>33.333333333333329</v>
      </c>
      <c r="C13" s="248">
        <f>(B13/(1/$B$8))</f>
        <v>99.999999999999986</v>
      </c>
      <c r="E13" s="247" t="s">
        <v>2571</v>
      </c>
      <c r="F13" s="248">
        <f>'Artículo 141 (cálculo PI)'!AE26</f>
        <v>20</v>
      </c>
      <c r="G13" s="248">
        <f>(F13/(1/$F$8))</f>
        <v>100</v>
      </c>
    </row>
    <row r="14" spans="1:7" ht="18" customHeight="1" thickBot="1" x14ac:dyDescent="0.3">
      <c r="A14" s="247" t="s">
        <v>2572</v>
      </c>
      <c r="B14" s="248">
        <f>'Artículo 141 (cálculo PI)'!AE20</f>
        <v>33.333333333333329</v>
      </c>
      <c r="C14" s="248">
        <f>(B14/(1/$B$8))</f>
        <v>99.999999999999986</v>
      </c>
      <c r="E14" s="247" t="s">
        <v>2573</v>
      </c>
      <c r="F14" s="248">
        <f>'Artículo 141 (cálculo PI)'!AE27</f>
        <v>20</v>
      </c>
      <c r="G14" s="248">
        <f>(F14/(1/$F$8))</f>
        <v>100</v>
      </c>
    </row>
    <row r="15" spans="1:7" ht="18" customHeight="1" thickBot="1" x14ac:dyDescent="0.3">
      <c r="B15" s="18"/>
      <c r="C15" s="18"/>
      <c r="E15" s="247" t="s">
        <v>2574</v>
      </c>
      <c r="F15" s="248">
        <f>'Artículo 141 (cálculo PI)'!AE28</f>
        <v>20</v>
      </c>
      <c r="G15" s="248">
        <f>(F15/(1/$F$8))</f>
        <v>100</v>
      </c>
    </row>
    <row r="16" spans="1:7" ht="18" customHeight="1" thickBot="1" x14ac:dyDescent="0.3">
      <c r="B16" s="18"/>
      <c r="C16" s="18"/>
      <c r="E16" s="247" t="s">
        <v>2575</v>
      </c>
      <c r="F16" s="248">
        <f>'Artículo 141 (cálculo PI)'!AE29</f>
        <v>20</v>
      </c>
      <c r="G16" s="248">
        <f>(F16/(1/$F$8))</f>
        <v>100</v>
      </c>
    </row>
    <row r="17" spans="1:6" ht="18" customHeight="1" thickBot="1" x14ac:dyDescent="0.3">
      <c r="A17" s="250" t="s">
        <v>2576</v>
      </c>
      <c r="B17" s="248">
        <f>SUM(B12:B14)</f>
        <v>99.999999999999986</v>
      </c>
      <c r="C17" s="251"/>
    </row>
    <row r="18" spans="1:6" ht="18" customHeight="1" thickBot="1" x14ac:dyDescent="0.3"/>
    <row r="19" spans="1:6" ht="18" customHeight="1" thickBot="1" x14ac:dyDescent="0.3">
      <c r="A19" s="252" t="s">
        <v>2577</v>
      </c>
      <c r="B19" s="253"/>
      <c r="C19" s="248">
        <f>(B17*0.8)+(F19*0.2)</f>
        <v>100</v>
      </c>
      <c r="E19" s="254" t="s">
        <v>2578</v>
      </c>
      <c r="F19" s="248">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9"/>
      <c r="C28" s="159"/>
    </row>
    <row r="30" spans="1:6" s="18" customFormat="1" ht="6" customHeight="1" x14ac:dyDescent="0.25">
      <c r="B30" s="159"/>
      <c r="C30" s="159"/>
    </row>
  </sheetData>
  <sheetProtection algorithmName="SHA-512" hashValue="LfzR+3ZXlDrpemCtDSl4AVy3Jsk+cRZ3l7mE+q0I+P14Zv6hBz2UdRY7yPIxSl3istbIt5nR+UGJXLJJTGCJQQ==" saltValue="9UJITi8kc4jsk2WYJs8OM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22"/>
  <dimension ref="A2:IO30"/>
  <sheetViews>
    <sheetView showGridLines="0" zoomScale="75" zoomScaleNormal="75" zoomScalePageLayoutView="75" workbookViewId="0">
      <selection activeCell="A17" sqref="A17:AC17"/>
    </sheetView>
  </sheetViews>
  <sheetFormatPr baseColWidth="10" defaultColWidth="11" defaultRowHeight="18" customHeight="1" x14ac:dyDescent="0.25"/>
  <cols>
    <col min="1" max="1" width="21.6640625" style="18" customWidth="1"/>
    <col min="2" max="3" width="16.6640625" style="159"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323" t="s">
        <v>2565</v>
      </c>
      <c r="B2" s="323"/>
      <c r="C2" s="323"/>
      <c r="D2" s="323"/>
      <c r="E2" s="323"/>
      <c r="F2" s="323"/>
      <c r="G2" s="323"/>
    </row>
    <row r="3" spans="1:7" ht="18" customHeight="1" x14ac:dyDescent="0.25">
      <c r="A3" s="323" t="s">
        <v>5</v>
      </c>
      <c r="B3" s="323"/>
      <c r="C3" s="323"/>
      <c r="D3" s="323"/>
      <c r="E3" s="323"/>
      <c r="F3" s="323"/>
      <c r="G3" s="323"/>
    </row>
    <row r="5" spans="1:7" ht="36" customHeight="1" x14ac:dyDescent="0.25">
      <c r="B5" s="463" t="str">
        <f>IGOT!C5</f>
        <v>Planta Productora de Mezclas Asfálticas.</v>
      </c>
      <c r="C5" s="463"/>
      <c r="D5" s="463"/>
      <c r="E5" s="463"/>
      <c r="F5" s="463"/>
    </row>
    <row r="7" spans="1:7" ht="18" customHeight="1" thickBot="1" x14ac:dyDescent="0.3">
      <c r="A7" s="159"/>
    </row>
    <row r="8" spans="1:7" ht="18" customHeight="1" thickBot="1" x14ac:dyDescent="0.3">
      <c r="A8" s="240" t="s">
        <v>1887</v>
      </c>
      <c r="B8" s="241">
        <f>'Artículo 141 (cálculo SIPOT)'!AG21</f>
        <v>3</v>
      </c>
      <c r="C8"/>
      <c r="E8" s="242" t="s">
        <v>1887</v>
      </c>
      <c r="F8" s="241">
        <f>'Artículo 141 (cálculo SIPOT)'!AG30</f>
        <v>5</v>
      </c>
      <c r="G8"/>
    </row>
    <row r="9" spans="1:7" ht="6" customHeight="1" thickBot="1" x14ac:dyDescent="0.3">
      <c r="F9" s="159"/>
      <c r="G9" s="159"/>
    </row>
    <row r="10" spans="1:7" ht="36" customHeight="1" thickBot="1" x14ac:dyDescent="0.3">
      <c r="A10" s="464"/>
      <c r="B10" s="465" t="s">
        <v>163</v>
      </c>
      <c r="C10" s="465"/>
      <c r="E10" s="466"/>
      <c r="F10" s="467" t="s">
        <v>164</v>
      </c>
      <c r="G10" s="467"/>
    </row>
    <row r="11" spans="1:7" ht="54" customHeight="1" thickBot="1" x14ac:dyDescent="0.3">
      <c r="A11" s="464"/>
      <c r="B11" s="243" t="s">
        <v>2566</v>
      </c>
      <c r="C11" s="244" t="s">
        <v>2567</v>
      </c>
      <c r="E11" s="466"/>
      <c r="F11" s="245" t="s">
        <v>2566</v>
      </c>
      <c r="G11" s="246" t="s">
        <v>2567</v>
      </c>
    </row>
    <row r="12" spans="1:7" ht="18" customHeight="1" thickBot="1" x14ac:dyDescent="0.3">
      <c r="A12" s="247" t="s">
        <v>2568</v>
      </c>
      <c r="B12" s="248">
        <f>'Artículo 141 (cálculo SIPOT)'!AE18</f>
        <v>33.333333333333329</v>
      </c>
      <c r="C12" s="248">
        <f>(B12/(1/$B$8))</f>
        <v>99.999999999999986</v>
      </c>
      <c r="E12" s="247" t="s">
        <v>2569</v>
      </c>
      <c r="F12" s="248">
        <f>'Artículo 141 (cálculo SIPOT)'!AE25</f>
        <v>20</v>
      </c>
      <c r="G12" s="248">
        <f>(F12/(1/$F$8))</f>
        <v>100</v>
      </c>
    </row>
    <row r="13" spans="1:7" ht="18" customHeight="1" thickBot="1" x14ac:dyDescent="0.3">
      <c r="A13" s="247" t="s">
        <v>2570</v>
      </c>
      <c r="B13" s="248">
        <f>'Artículo 141 (cálculo SIPOT)'!AE19</f>
        <v>33.333333333333329</v>
      </c>
      <c r="C13" s="248">
        <f>(B13/(1/$B$8))</f>
        <v>99.999999999999986</v>
      </c>
      <c r="E13" s="247" t="s">
        <v>2571</v>
      </c>
      <c r="F13" s="248">
        <f>'Artículo 141 (cálculo SIPOT)'!AE26</f>
        <v>20</v>
      </c>
      <c r="G13" s="248">
        <f>(F13/(1/$F$8))</f>
        <v>100</v>
      </c>
    </row>
    <row r="14" spans="1:7" ht="18" customHeight="1" thickBot="1" x14ac:dyDescent="0.3">
      <c r="A14" s="247" t="s">
        <v>2572</v>
      </c>
      <c r="B14" s="248">
        <f>'Artículo 141 (cálculo SIPOT)'!AE20</f>
        <v>33.333333333333329</v>
      </c>
      <c r="C14" s="248">
        <f>(B14/(1/$B$8))</f>
        <v>99.999999999999986</v>
      </c>
      <c r="E14" s="247" t="s">
        <v>2573</v>
      </c>
      <c r="F14" s="248">
        <f>'Artículo 141 (cálculo SIPOT)'!AE27</f>
        <v>20</v>
      </c>
      <c r="G14" s="248">
        <f>(F14/(1/$F$8))</f>
        <v>100</v>
      </c>
    </row>
    <row r="15" spans="1:7" ht="18" customHeight="1" thickBot="1" x14ac:dyDescent="0.3">
      <c r="B15" s="18"/>
      <c r="C15" s="18"/>
      <c r="E15" s="247" t="s">
        <v>2574</v>
      </c>
      <c r="F15" s="248">
        <f>'Artículo 141 (cálculo SIPOT)'!AE28</f>
        <v>20</v>
      </c>
      <c r="G15" s="248">
        <f>(F15/(1/$F$8))</f>
        <v>100</v>
      </c>
    </row>
    <row r="16" spans="1:7" ht="18" customHeight="1" thickBot="1" x14ac:dyDescent="0.3">
      <c r="B16" s="18"/>
      <c r="C16" s="18"/>
      <c r="E16" s="247" t="s">
        <v>2575</v>
      </c>
      <c r="F16" s="248">
        <f>'Artículo 141 (cálculo SIPOT)'!AE29</f>
        <v>20</v>
      </c>
      <c r="G16" s="248">
        <f>(F16/(1/$F$8))</f>
        <v>100</v>
      </c>
    </row>
    <row r="17" spans="1:6" ht="18" customHeight="1" thickBot="1" x14ac:dyDescent="0.3">
      <c r="A17" s="250" t="s">
        <v>2576</v>
      </c>
      <c r="B17" s="248">
        <f>SUM(B12:B14)</f>
        <v>99.999999999999986</v>
      </c>
      <c r="C17" s="251"/>
    </row>
    <row r="18" spans="1:6" ht="18" customHeight="1" thickBot="1" x14ac:dyDescent="0.3"/>
    <row r="19" spans="1:6" ht="18" customHeight="1" thickBot="1" x14ac:dyDescent="0.3">
      <c r="A19" s="252" t="s">
        <v>2577</v>
      </c>
      <c r="B19" s="253"/>
      <c r="C19" s="248">
        <f>(B17*0.8)+(F19*0.2)</f>
        <v>100</v>
      </c>
      <c r="E19" s="254" t="s">
        <v>2578</v>
      </c>
      <c r="F19" s="248">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9"/>
      <c r="C28" s="159"/>
    </row>
    <row r="30" spans="1:6" s="18" customFormat="1" ht="6" customHeight="1" x14ac:dyDescent="0.25">
      <c r="B30" s="159"/>
      <c r="C30" s="159"/>
    </row>
  </sheetData>
  <sheetProtection algorithmName="SHA-512" hashValue="urhzY/t4knyIWdK/EtDtwLfmjsK0qLW3jUMSUYgp13aWp9AXgQw61A6alFFYPow1bLOZY/90RWOHY1WbmetdoA==" saltValue="kF2Q0LjHW390jhWpijDic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5"/>
  <dimension ref="A1:IV65536"/>
  <sheetViews>
    <sheetView showGridLines="0" topLeftCell="A40" zoomScale="75" zoomScaleNormal="75" zoomScaleSheetLayoutView="85" zoomScalePageLayoutView="75" workbookViewId="0">
      <selection activeCell="R38" sqref="R38:AE38"/>
    </sheetView>
  </sheetViews>
  <sheetFormatPr baseColWidth="10" defaultColWidth="10.88671875" defaultRowHeight="18" customHeight="1" x14ac:dyDescent="0.25"/>
  <cols>
    <col min="1" max="16" width="5.6640625" style="74" customWidth="1"/>
    <col min="17" max="17" width="12.6640625" style="172" customWidth="1"/>
    <col min="18" max="31" width="5.6640625" style="74" customWidth="1"/>
    <col min="32" max="32" width="12.6640625" style="172" customWidth="1"/>
    <col min="33" max="46" width="5.6640625" style="74" customWidth="1"/>
    <col min="47" max="16384" width="10.88671875" style="74"/>
  </cols>
  <sheetData>
    <row r="1" spans="1:256" ht="21" customHeight="1" x14ac:dyDescent="0.25">
      <c r="B1" s="25"/>
      <c r="C1" s="25"/>
      <c r="E1" s="25"/>
      <c r="F1" s="413" t="s">
        <v>0</v>
      </c>
      <c r="G1" s="413"/>
      <c r="H1" s="413"/>
      <c r="I1" s="413"/>
      <c r="J1" s="413"/>
      <c r="K1" s="413"/>
      <c r="L1" s="413"/>
      <c r="M1" s="413"/>
      <c r="N1" s="413"/>
      <c r="O1" s="413"/>
      <c r="P1" s="413"/>
      <c r="Q1" s="413"/>
      <c r="R1" s="413"/>
      <c r="S1" s="413"/>
      <c r="T1" s="413"/>
      <c r="U1" s="413"/>
      <c r="V1" s="413"/>
      <c r="W1" s="413"/>
      <c r="X1" s="413"/>
      <c r="Y1" s="413"/>
      <c r="Z1" s="413"/>
      <c r="AA1" s="413"/>
      <c r="AB1" s="413"/>
      <c r="AC1" s="413"/>
      <c r="AD1" s="413"/>
      <c r="AE1" s="41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13" t="s">
        <v>2767</v>
      </c>
      <c r="G2" s="413"/>
      <c r="H2" s="413"/>
      <c r="I2" s="413"/>
      <c r="J2" s="413"/>
      <c r="K2" s="413"/>
      <c r="L2" s="413"/>
      <c r="M2" s="413"/>
      <c r="N2" s="413"/>
      <c r="O2" s="413"/>
      <c r="P2" s="413"/>
      <c r="Q2" s="413"/>
      <c r="R2" s="413"/>
      <c r="S2" s="413"/>
      <c r="T2" s="413"/>
      <c r="U2" s="413"/>
      <c r="V2" s="413"/>
      <c r="W2" s="413"/>
      <c r="X2" s="413"/>
      <c r="Y2" s="413"/>
      <c r="Z2" s="413"/>
      <c r="AA2" s="413"/>
      <c r="AB2" s="413"/>
      <c r="AC2" s="413"/>
      <c r="AD2" s="413"/>
      <c r="AE2" s="41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14" t="s">
        <v>2539</v>
      </c>
      <c r="G3" s="414"/>
      <c r="H3" s="414"/>
      <c r="I3" s="414"/>
      <c r="J3" s="414"/>
      <c r="K3" s="414"/>
      <c r="L3" s="414"/>
      <c r="M3" s="414"/>
      <c r="N3" s="414"/>
      <c r="O3" s="414"/>
      <c r="P3" s="414"/>
      <c r="Q3" s="414"/>
      <c r="R3" s="414"/>
      <c r="S3" s="414"/>
      <c r="T3" s="414"/>
      <c r="U3" s="414"/>
      <c r="V3" s="414"/>
      <c r="W3" s="414"/>
      <c r="X3" s="414"/>
      <c r="Y3" s="414"/>
      <c r="Z3" s="414"/>
      <c r="AA3" s="414"/>
      <c r="AB3" s="414"/>
      <c r="AC3" s="414"/>
      <c r="AD3" s="414"/>
      <c r="AE3" s="41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305"/>
      <c r="E4" s="305"/>
      <c r="F4" s="305"/>
      <c r="G4" s="305"/>
      <c r="H4" s="305"/>
      <c r="I4" s="305"/>
      <c r="J4" s="305"/>
      <c r="K4" s="305"/>
      <c r="L4" s="305"/>
      <c r="M4" s="305"/>
      <c r="N4" s="305"/>
      <c r="O4" s="305"/>
      <c r="P4" s="305"/>
      <c r="Q4" s="305"/>
      <c r="R4" s="305"/>
      <c r="S4" s="305"/>
      <c r="T4" s="305"/>
      <c r="U4" s="305"/>
      <c r="V4" s="305"/>
      <c r="W4" s="305"/>
      <c r="X4" s="305"/>
      <c r="Y4" s="305"/>
      <c r="Z4" s="305"/>
      <c r="AA4" s="305"/>
      <c r="AB4" s="305"/>
      <c r="AC4" s="305"/>
      <c r="AD4" s="305"/>
      <c r="AE4" s="30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415" t="s">
        <v>2579</v>
      </c>
      <c r="G5" s="415"/>
      <c r="H5" s="415"/>
      <c r="I5" s="415"/>
      <c r="J5" s="415"/>
      <c r="K5" s="415"/>
      <c r="L5" s="415"/>
      <c r="M5" s="415"/>
      <c r="N5" s="415"/>
      <c r="O5" s="415"/>
      <c r="P5" s="415"/>
      <c r="Q5" s="415"/>
      <c r="R5" s="415"/>
      <c r="S5" s="415"/>
      <c r="T5" s="415"/>
      <c r="U5" s="415"/>
      <c r="V5" s="415"/>
      <c r="W5" s="415"/>
      <c r="X5" s="415"/>
      <c r="Y5" s="415"/>
      <c r="Z5" s="415"/>
      <c r="AA5" s="415"/>
      <c r="AB5" s="415"/>
      <c r="AC5" s="415"/>
      <c r="AD5" s="415"/>
      <c r="AE5" s="41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3"/>
      <c r="G7" s="173"/>
      <c r="H7" s="173"/>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x14ac:dyDescent="0.25">
      <c r="A8" s="25"/>
      <c r="B8" s="25"/>
      <c r="C8" s="25"/>
      <c r="D8" s="25"/>
      <c r="E8" s="25"/>
      <c r="F8" s="25"/>
      <c r="G8" s="201" t="s">
        <v>170</v>
      </c>
      <c r="H8" s="339" t="s">
        <v>18</v>
      </c>
      <c r="I8" s="339"/>
      <c r="J8" s="339"/>
      <c r="K8" s="339"/>
      <c r="L8" s="339"/>
      <c r="M8" s="339"/>
      <c r="N8" s="339"/>
      <c r="O8" s="339"/>
      <c r="P8" s="339"/>
      <c r="Q8" s="339"/>
      <c r="R8" s="339"/>
      <c r="S8" s="339"/>
      <c r="T8" s="339"/>
      <c r="U8" s="339"/>
      <c r="V8" s="339"/>
      <c r="W8" s="339"/>
      <c r="X8" s="339"/>
      <c r="Y8" s="339"/>
      <c r="Z8" s="339"/>
      <c r="AA8" s="339"/>
      <c r="AB8" s="339"/>
      <c r="AC8" s="339"/>
      <c r="AD8" s="339"/>
      <c r="AE8" s="339"/>
      <c r="AF8"/>
      <c r="AG8"/>
      <c r="AH8"/>
      <c r="AI8"/>
      <c r="AJ8"/>
      <c r="AK8"/>
      <c r="AL8"/>
      <c r="AM8"/>
      <c r="AN8"/>
      <c r="AO8"/>
      <c r="AP8"/>
      <c r="AQ8"/>
      <c r="AR8"/>
      <c r="AS8"/>
      <c r="AT8"/>
    </row>
    <row r="9" spans="1:256" s="41" customFormat="1" ht="18" customHeight="1" x14ac:dyDescent="0.25">
      <c r="A9" s="202"/>
      <c r="B9" s="202"/>
      <c r="C9" s="202"/>
      <c r="D9" s="202"/>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1" customFormat="1" ht="18" customHeight="1" x14ac:dyDescent="0.25">
      <c r="A10" s="202"/>
      <c r="B10" s="202"/>
      <c r="C10" s="202"/>
      <c r="D10" s="202"/>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25">
      <c r="A11"/>
      <c r="B11"/>
      <c r="C11"/>
      <c r="D11" s="1"/>
      <c r="E11" s="1"/>
      <c r="F11" s="1"/>
      <c r="G11" s="203" t="s">
        <v>171</v>
      </c>
      <c r="H11" s="340" t="s">
        <v>174</v>
      </c>
      <c r="I11" s="340"/>
      <c r="J11" s="204" t="s">
        <v>173</v>
      </c>
      <c r="K11" s="341" t="s">
        <v>2541</v>
      </c>
      <c r="L11" s="341"/>
      <c r="M11" s="204" t="s">
        <v>173</v>
      </c>
      <c r="N11" s="325">
        <v>2020</v>
      </c>
      <c r="O11" s="325"/>
      <c r="P11" s="32"/>
      <c r="Q11" s="33"/>
      <c r="R11"/>
      <c r="S11"/>
      <c r="T11"/>
      <c r="U11"/>
      <c r="V11" s="203"/>
      <c r="W11" s="203" t="s">
        <v>175</v>
      </c>
      <c r="X11" s="340" t="s">
        <v>2542</v>
      </c>
      <c r="Y11" s="340"/>
      <c r="Z11" s="204" t="s">
        <v>173</v>
      </c>
      <c r="AA11" s="341" t="s">
        <v>2541</v>
      </c>
      <c r="AB11" s="341"/>
      <c r="AC11" s="204" t="s">
        <v>173</v>
      </c>
      <c r="AD11" s="325">
        <v>2020</v>
      </c>
      <c r="AE11" s="32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205"/>
      <c r="D12" s="205"/>
      <c r="E12" s="205"/>
      <c r="F12" s="205"/>
      <c r="G12" s="1"/>
      <c r="H12" s="335" t="s">
        <v>177</v>
      </c>
      <c r="I12" s="335"/>
      <c r="J12" s="206"/>
      <c r="K12" s="335" t="s">
        <v>178</v>
      </c>
      <c r="L12" s="335"/>
      <c r="M12" s="206"/>
      <c r="N12" s="335" t="s">
        <v>179</v>
      </c>
      <c r="O12" s="335"/>
      <c r="P12" s="32"/>
      <c r="Q12" s="33"/>
      <c r="R12"/>
      <c r="S12"/>
      <c r="T12"/>
      <c r="U12"/>
      <c r="V12"/>
      <c r="W12"/>
      <c r="X12" s="335" t="s">
        <v>177</v>
      </c>
      <c r="Y12" s="335"/>
      <c r="Z12" s="206"/>
      <c r="AA12" s="335" t="s">
        <v>178</v>
      </c>
      <c r="AB12" s="335"/>
      <c r="AC12" s="206"/>
      <c r="AD12" s="335" t="s">
        <v>179</v>
      </c>
      <c r="AE12" s="33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205"/>
      <c r="D13" s="205"/>
      <c r="E13" s="205"/>
      <c r="F13" s="205"/>
      <c r="G13" s="1"/>
      <c r="H13" s="207"/>
      <c r="I13" s="207"/>
      <c r="J13" s="206"/>
      <c r="K13" s="207"/>
      <c r="L13" s="207"/>
      <c r="M13" s="206"/>
      <c r="N13" s="207"/>
      <c r="O13" s="207"/>
      <c r="P13" s="32"/>
      <c r="Q13" s="33"/>
      <c r="R13"/>
      <c r="S13"/>
      <c r="T13"/>
      <c r="U13"/>
      <c r="V13"/>
      <c r="W13"/>
      <c r="X13" s="207"/>
      <c r="Y13" s="207"/>
      <c r="Z13" s="206"/>
      <c r="AA13" s="207"/>
      <c r="AB13" s="207"/>
      <c r="AC13" s="206"/>
      <c r="AD13" s="207"/>
      <c r="AE13" s="20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205"/>
      <c r="D14" s="205"/>
      <c r="E14" s="205"/>
      <c r="F14" s="205"/>
      <c r="G14" s="1"/>
      <c r="H14" s="207"/>
      <c r="I14" s="207"/>
      <c r="J14" s="206"/>
      <c r="K14" s="207"/>
      <c r="L14" s="207"/>
      <c r="M14" s="206"/>
      <c r="N14" s="207"/>
      <c r="O14" s="207"/>
      <c r="P14" s="32"/>
      <c r="Q14" s="33"/>
      <c r="R14"/>
      <c r="S14"/>
      <c r="T14"/>
      <c r="U14"/>
      <c r="V14"/>
      <c r="W14"/>
      <c r="X14" s="207"/>
      <c r="Y14" s="207"/>
      <c r="Z14" s="206"/>
      <c r="AA14" s="207"/>
      <c r="AB14" s="207"/>
      <c r="AC14" s="206"/>
      <c r="AD14" s="207"/>
      <c r="AE14" s="20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321" t="s">
        <v>5</v>
      </c>
      <c r="B15" s="321"/>
      <c r="C15" s="321"/>
      <c r="D15" s="321"/>
      <c r="E15" s="321"/>
      <c r="F15" s="321"/>
      <c r="G15" s="321"/>
      <c r="H15" s="321"/>
      <c r="I15" s="321"/>
      <c r="J15" s="321"/>
      <c r="K15" s="321"/>
      <c r="L15" s="321"/>
      <c r="M15" s="321"/>
      <c r="N15" s="321"/>
      <c r="O15" s="321"/>
      <c r="P15" s="321"/>
      <c r="Q15" s="321"/>
      <c r="R15" s="321"/>
      <c r="S15" s="321"/>
      <c r="T15" s="321"/>
      <c r="U15" s="321"/>
      <c r="V15" s="321"/>
      <c r="W15" s="321"/>
      <c r="X15" s="321"/>
      <c r="Y15" s="321"/>
      <c r="Z15" s="321"/>
      <c r="AA15" s="321"/>
      <c r="AB15" s="321"/>
      <c r="AC15" s="321"/>
      <c r="AD15" s="321"/>
      <c r="AE15" s="321"/>
      <c r="AF15"/>
      <c r="AG15"/>
      <c r="AH15"/>
      <c r="AI15"/>
      <c r="AJ15"/>
      <c r="AK15"/>
      <c r="AL15"/>
      <c r="AM15"/>
      <c r="AN15"/>
      <c r="AO15"/>
      <c r="AP15"/>
      <c r="AQ15"/>
      <c r="AR15"/>
      <c r="AS15"/>
      <c r="AT15"/>
    </row>
    <row r="16" spans="1:256" ht="18" customHeight="1" x14ac:dyDescent="0.25">
      <c r="A16"/>
      <c r="B16"/>
      <c r="C16" s="205"/>
      <c r="D16" s="205"/>
      <c r="E16" s="205"/>
      <c r="F16" s="205"/>
      <c r="G16" s="1"/>
      <c r="H16" s="207"/>
      <c r="I16" s="207"/>
      <c r="J16" s="206"/>
      <c r="K16" s="207"/>
      <c r="L16" s="207"/>
      <c r="M16" s="206"/>
      <c r="N16" s="207"/>
      <c r="O16" s="207"/>
      <c r="P16" s="32"/>
      <c r="Q16" s="33"/>
      <c r="R16"/>
      <c r="S16"/>
      <c r="T16"/>
      <c r="U16"/>
      <c r="V16"/>
      <c r="W16" s="207"/>
      <c r="X16" s="207"/>
      <c r="Y16" s="206"/>
      <c r="Z16" s="207"/>
      <c r="AA16" s="207"/>
      <c r="AB16" s="206"/>
      <c r="AC16" s="207"/>
      <c r="AD16" s="20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x14ac:dyDescent="0.25">
      <c r="A17" s="445" t="s">
        <v>2580</v>
      </c>
      <c r="B17" s="445"/>
      <c r="C17" s="445"/>
      <c r="D17" s="445"/>
      <c r="E17" s="445"/>
      <c r="F17" s="445"/>
      <c r="G17" s="445"/>
      <c r="H17" s="334">
        <f>'Artículo 142 (cálculo PI)'!AE35</f>
        <v>99.999999999999986</v>
      </c>
      <c r="I17" s="334"/>
      <c r="J17" s="208"/>
      <c r="K17" s="208"/>
      <c r="L17" s="209"/>
      <c r="M17" s="445" t="s">
        <v>2581</v>
      </c>
      <c r="N17" s="445"/>
      <c r="O17" s="445"/>
      <c r="P17" s="445"/>
      <c r="Q17" s="445"/>
      <c r="R17" s="334">
        <f>'Artículo 142 (cálculo PI)'!AE37</f>
        <v>100</v>
      </c>
      <c r="S17" s="334"/>
      <c r="T17" s="40"/>
      <c r="U17" s="40"/>
      <c r="V17" s="40"/>
      <c r="W17" s="445"/>
      <c r="X17" s="445"/>
      <c r="Y17" s="445"/>
      <c r="Z17" s="445"/>
      <c r="AA17" s="445"/>
      <c r="AB17" s="445"/>
      <c r="AC17" s="445"/>
      <c r="AD17" s="446"/>
      <c r="AE17" s="446"/>
      <c r="AF17"/>
      <c r="AG17"/>
      <c r="AH17"/>
      <c r="AI17"/>
      <c r="AJ17"/>
      <c r="AK17"/>
      <c r="AL17"/>
      <c r="AM17"/>
      <c r="AN17"/>
      <c r="AO17"/>
      <c r="AP17"/>
      <c r="AQ17"/>
      <c r="AR17"/>
      <c r="AS17"/>
      <c r="AT17"/>
    </row>
    <row r="18" spans="1:256" s="41" customFormat="1" ht="18" customHeight="1" x14ac:dyDescent="0.25">
      <c r="A18" s="40"/>
      <c r="B18" s="212"/>
      <c r="C18" s="212"/>
      <c r="D18" s="212"/>
      <c r="E18" s="212"/>
      <c r="F18" s="40"/>
      <c r="G18" s="223"/>
      <c r="H18" s="210"/>
      <c r="I18" s="210"/>
      <c r="J18" s="208"/>
      <c r="K18" s="208"/>
      <c r="L18" s="209"/>
      <c r="M18" s="212"/>
      <c r="N18" s="212"/>
      <c r="O18" s="40"/>
      <c r="P18" s="223"/>
      <c r="Q18" s="210"/>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6"/>
      <c r="B19" s="46"/>
      <c r="C19" s="213"/>
      <c r="D19" s="213"/>
      <c r="E19" s="213"/>
      <c r="F19" s="213"/>
      <c r="G19" s="12"/>
      <c r="H19" s="214"/>
      <c r="I19" s="214"/>
      <c r="J19" s="215"/>
      <c r="K19" s="214"/>
      <c r="L19" s="214"/>
      <c r="M19" s="215"/>
      <c r="N19" s="214"/>
      <c r="O19" s="214"/>
      <c r="P19" s="51"/>
      <c r="Q19" s="52"/>
      <c r="R19" s="46"/>
      <c r="S19" s="46"/>
      <c r="T19" s="46"/>
      <c r="U19" s="46"/>
      <c r="V19" s="46"/>
      <c r="W19" s="46"/>
      <c r="X19" s="214"/>
      <c r="Y19" s="214"/>
      <c r="Z19" s="215"/>
      <c r="AA19" s="214"/>
      <c r="AB19" s="214"/>
      <c r="AC19" s="215"/>
      <c r="AD19" s="214"/>
      <c r="AE19" s="21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417" t="s">
        <v>167</v>
      </c>
      <c r="B20" s="417"/>
      <c r="C20" s="417"/>
      <c r="D20" s="417"/>
      <c r="E20" s="417"/>
      <c r="F20" s="417"/>
      <c r="G20" s="417"/>
      <c r="H20" s="417"/>
      <c r="I20" s="417"/>
      <c r="J20" s="417"/>
      <c r="K20" s="417"/>
      <c r="L20" s="417"/>
      <c r="M20" s="417"/>
      <c r="N20" s="417"/>
      <c r="O20" s="417"/>
      <c r="P20" s="417"/>
      <c r="Q20" s="417"/>
      <c r="R20" s="417"/>
      <c r="S20" s="417"/>
      <c r="T20" s="417"/>
      <c r="U20" s="417"/>
      <c r="V20" s="417"/>
      <c r="W20" s="417"/>
      <c r="X20" s="417"/>
      <c r="Y20" s="417"/>
      <c r="Z20" s="417"/>
      <c r="AA20" s="417"/>
      <c r="AB20" s="417"/>
      <c r="AC20" s="417"/>
      <c r="AD20" s="417"/>
      <c r="AE20" s="417"/>
      <c r="AF20"/>
      <c r="AG20"/>
      <c r="AH20"/>
      <c r="AI20"/>
      <c r="AJ20"/>
      <c r="AK20"/>
      <c r="AL20"/>
      <c r="AM20"/>
      <c r="AN20"/>
      <c r="AO20"/>
      <c r="AP20"/>
      <c r="AQ20"/>
      <c r="AR20"/>
      <c r="AS20"/>
      <c r="AT20"/>
    </row>
    <row r="21" spans="1:256" ht="18" customHeight="1" x14ac:dyDescent="0.25">
      <c r="A21" s="46"/>
      <c r="B21" s="46"/>
      <c r="C21" s="213"/>
      <c r="D21" s="213"/>
      <c r="E21" s="213"/>
      <c r="F21" s="213"/>
      <c r="G21" s="12"/>
      <c r="H21" s="214"/>
      <c r="I21" s="214"/>
      <c r="J21" s="215"/>
      <c r="K21" s="214"/>
      <c r="L21" s="214"/>
      <c r="M21" s="215"/>
      <c r="N21" s="214"/>
      <c r="O21" s="214"/>
      <c r="P21" s="51"/>
      <c r="Q21" s="52"/>
      <c r="R21" s="46"/>
      <c r="S21" s="46"/>
      <c r="T21" s="46"/>
      <c r="U21" s="46"/>
      <c r="V21" s="46"/>
      <c r="W21" s="214"/>
      <c r="X21" s="214"/>
      <c r="Y21" s="215"/>
      <c r="Z21" s="214"/>
      <c r="AA21" s="214"/>
      <c r="AB21" s="215"/>
      <c r="AC21" s="214"/>
      <c r="AD21" s="214"/>
      <c r="AE21" s="46"/>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x14ac:dyDescent="0.25">
      <c r="A22" s="445" t="s">
        <v>2580</v>
      </c>
      <c r="B22" s="445"/>
      <c r="C22" s="445"/>
      <c r="D22" s="445"/>
      <c r="E22" s="445"/>
      <c r="F22" s="445"/>
      <c r="G22" s="445"/>
      <c r="H22" s="334">
        <f>'Artículo 142 (cálculo SIPOT)'!AE35</f>
        <v>99.999999999999986</v>
      </c>
      <c r="I22" s="334"/>
      <c r="J22" s="208"/>
      <c r="K22" s="208"/>
      <c r="L22" s="209"/>
      <c r="M22" s="445" t="s">
        <v>2581</v>
      </c>
      <c r="N22" s="445"/>
      <c r="O22" s="445"/>
      <c r="P22" s="445"/>
      <c r="Q22" s="445"/>
      <c r="R22" s="334">
        <f>'Artículo 142 (cálculo SIPOT)'!AE37</f>
        <v>100</v>
      </c>
      <c r="S22" s="334"/>
      <c r="T22" s="40"/>
      <c r="U22" s="40"/>
      <c r="V22" s="40"/>
      <c r="W22" s="445"/>
      <c r="X22" s="445"/>
      <c r="Y22" s="445"/>
      <c r="Z22" s="445"/>
      <c r="AA22" s="445"/>
      <c r="AB22" s="445"/>
      <c r="AC22" s="445"/>
      <c r="AD22" s="446"/>
      <c r="AE22" s="446"/>
      <c r="AF22"/>
      <c r="AG22"/>
      <c r="AH22"/>
      <c r="AI22"/>
      <c r="AJ22"/>
      <c r="AK22"/>
      <c r="AL22"/>
      <c r="AM22"/>
      <c r="AN22"/>
      <c r="AO22"/>
      <c r="AP22"/>
      <c r="AQ22"/>
      <c r="AR22"/>
      <c r="AS22"/>
      <c r="AT22"/>
    </row>
    <row r="23" spans="1:256" s="41" customFormat="1" ht="18" customHeight="1" x14ac:dyDescent="0.25">
      <c r="A23" s="40"/>
      <c r="B23" s="212"/>
      <c r="C23" s="212"/>
      <c r="D23" s="212"/>
      <c r="E23" s="212"/>
      <c r="F23" s="40"/>
      <c r="G23" s="223"/>
      <c r="H23" s="210"/>
      <c r="I23" s="210"/>
      <c r="J23" s="208"/>
      <c r="K23" s="208"/>
      <c r="L23" s="209"/>
      <c r="M23" s="212"/>
      <c r="N23" s="212"/>
      <c r="O23" s="40"/>
      <c r="P23" s="223"/>
      <c r="Q23" s="210"/>
      <c r="R23" s="210"/>
      <c r="S23" s="210"/>
      <c r="T23" s="40"/>
      <c r="U23" s="40"/>
      <c r="V23" s="40"/>
      <c r="W23" s="304"/>
      <c r="X23" s="304"/>
      <c r="Y23" s="304"/>
      <c r="Z23" s="304"/>
      <c r="AA23" s="304"/>
      <c r="AB23" s="304"/>
      <c r="AC23" s="304"/>
      <c r="AD23" s="211"/>
      <c r="AE23" s="211"/>
      <c r="AF23"/>
      <c r="AG23"/>
      <c r="AH23"/>
      <c r="AI23"/>
      <c r="AJ23"/>
      <c r="AK23"/>
      <c r="AL23"/>
      <c r="AM23"/>
      <c r="AN23"/>
      <c r="AO23"/>
      <c r="AP23"/>
      <c r="AQ23"/>
      <c r="AR23"/>
      <c r="AS23"/>
      <c r="AT23"/>
    </row>
    <row r="24" spans="1:256" s="41" customFormat="1" ht="18" customHeight="1" x14ac:dyDescent="0.25">
      <c r="C24" s="202"/>
      <c r="D24" s="202"/>
      <c r="E24" s="202"/>
      <c r="F24" s="202"/>
      <c r="G24" s="25"/>
      <c r="H24" s="216"/>
      <c r="I24" s="216"/>
      <c r="J24" s="217"/>
      <c r="K24" s="216"/>
      <c r="L24" s="216"/>
      <c r="M24" s="217"/>
      <c r="N24" s="216"/>
      <c r="O24" s="216"/>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1" customFormat="1" ht="107.25" customHeight="1" x14ac:dyDescent="0.25">
      <c r="A25" s="447" t="s">
        <v>2582</v>
      </c>
      <c r="B25" s="447"/>
      <c r="C25" s="447"/>
      <c r="D25" s="447"/>
      <c r="E25" s="447"/>
      <c r="F25" s="447"/>
      <c r="G25" s="447"/>
      <c r="H25" s="447"/>
      <c r="I25" s="447"/>
      <c r="J25" s="447"/>
      <c r="K25" s="447"/>
      <c r="L25" s="447"/>
      <c r="M25" s="447"/>
      <c r="N25" s="447"/>
      <c r="O25" s="447"/>
      <c r="P25" s="447"/>
      <c r="Q25" s="447"/>
      <c r="R25" s="447"/>
      <c r="S25" s="447"/>
      <c r="T25" s="447"/>
      <c r="U25" s="447"/>
      <c r="V25" s="447"/>
      <c r="W25" s="447"/>
      <c r="X25" s="447"/>
      <c r="Y25" s="447"/>
      <c r="Z25" s="447"/>
      <c r="AA25" s="447"/>
      <c r="AB25" s="447"/>
      <c r="AC25" s="447"/>
      <c r="AD25" s="447"/>
      <c r="AE25" s="447"/>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86" t="s">
        <v>185</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448" t="s">
        <v>2583</v>
      </c>
      <c r="B29" s="448"/>
      <c r="C29" s="448"/>
      <c r="D29" s="448"/>
      <c r="E29" s="448"/>
      <c r="F29" s="448"/>
      <c r="G29" s="448"/>
      <c r="H29" s="448"/>
      <c r="I29" s="448"/>
      <c r="J29" s="448"/>
      <c r="K29" s="448"/>
      <c r="L29" s="448"/>
      <c r="M29" s="448"/>
      <c r="N29" s="448"/>
      <c r="O29" s="448"/>
      <c r="P29" s="448"/>
      <c r="Q29" s="448"/>
      <c r="V29" s="424"/>
      <c r="W29" s="424"/>
      <c r="X29" s="424"/>
      <c r="Y29" s="424"/>
      <c r="Z29" s="424"/>
      <c r="AA29" s="424"/>
      <c r="AB29" s="424"/>
      <c r="AC29" s="424"/>
      <c r="AD29" s="424"/>
      <c r="AE29" s="424"/>
      <c r="AF29" s="74"/>
      <c r="AK29" s="424"/>
      <c r="AL29" s="424"/>
      <c r="AM29" s="424"/>
      <c r="AN29" s="424"/>
      <c r="AO29" s="424"/>
      <c r="AP29" s="424"/>
      <c r="AQ29" s="424"/>
      <c r="AR29" s="424"/>
      <c r="AS29" s="424"/>
      <c r="AT29" s="424"/>
    </row>
    <row r="30" spans="1:256" ht="18" customHeight="1" thickTop="1" thickBot="1" x14ac:dyDescent="0.3">
      <c r="A30" s="449" t="s">
        <v>163</v>
      </c>
      <c r="B30" s="449"/>
      <c r="C30" s="449"/>
      <c r="D30" s="449"/>
      <c r="E30" s="449"/>
      <c r="F30" s="449"/>
      <c r="G30" s="449"/>
      <c r="H30" s="449"/>
      <c r="I30" s="449"/>
      <c r="J30" s="449"/>
      <c r="K30" s="449"/>
      <c r="L30" s="449"/>
      <c r="M30" s="449"/>
      <c r="N30" s="449"/>
      <c r="O30" s="449"/>
      <c r="P30" s="449"/>
      <c r="Q30" s="218" t="s">
        <v>187</v>
      </c>
      <c r="R30" s="450" t="s">
        <v>188</v>
      </c>
      <c r="S30" s="450"/>
      <c r="T30" s="450"/>
      <c r="U30" s="450"/>
      <c r="V30" s="450"/>
      <c r="W30" s="450"/>
      <c r="X30" s="450"/>
      <c r="Y30" s="450"/>
      <c r="Z30" s="450"/>
      <c r="AA30" s="450"/>
      <c r="AB30" s="450"/>
      <c r="AC30" s="450"/>
      <c r="AD30" s="450"/>
      <c r="AE30" s="450"/>
      <c r="AF30" s="219" t="s">
        <v>187</v>
      </c>
      <c r="AG30" s="451" t="s">
        <v>189</v>
      </c>
      <c r="AH30" s="451"/>
      <c r="AI30" s="451"/>
      <c r="AJ30" s="451"/>
      <c r="AK30" s="451"/>
      <c r="AL30" s="451"/>
      <c r="AM30" s="451"/>
      <c r="AN30" s="451"/>
      <c r="AO30" s="451"/>
      <c r="AP30" s="451"/>
      <c r="AQ30" s="451"/>
      <c r="AR30" s="451"/>
      <c r="AS30" s="451"/>
      <c r="AT30" s="451"/>
    </row>
    <row r="31" spans="1:256" ht="63" customHeight="1" thickTop="1" thickBot="1" x14ac:dyDescent="0.3">
      <c r="A31" s="452" t="s">
        <v>2547</v>
      </c>
      <c r="B31" s="452"/>
      <c r="C31" s="452"/>
      <c r="D31" s="452"/>
      <c r="E31" s="452"/>
      <c r="F31" s="452"/>
      <c r="G31" s="452"/>
      <c r="H31" s="452"/>
      <c r="I31" s="452"/>
      <c r="J31" s="452"/>
      <c r="K31" s="452"/>
      <c r="L31" s="452"/>
      <c r="M31" s="452"/>
      <c r="N31" s="452"/>
      <c r="O31" s="452"/>
      <c r="P31" s="452"/>
      <c r="Q31" s="287">
        <v>2</v>
      </c>
      <c r="R31" s="365" t="s">
        <v>676</v>
      </c>
      <c r="S31" s="366"/>
      <c r="T31" s="366"/>
      <c r="U31" s="366"/>
      <c r="V31" s="366"/>
      <c r="W31" s="366"/>
      <c r="X31" s="366"/>
      <c r="Y31" s="366"/>
      <c r="Z31" s="366"/>
      <c r="AA31" s="366"/>
      <c r="AB31" s="366"/>
      <c r="AC31" s="366"/>
      <c r="AD31" s="366"/>
      <c r="AE31" s="367"/>
      <c r="AF31" s="288">
        <v>2</v>
      </c>
      <c r="AG31" s="368" t="s">
        <v>676</v>
      </c>
      <c r="AH31" s="369"/>
      <c r="AI31" s="369"/>
      <c r="AJ31" s="369"/>
      <c r="AK31" s="369"/>
      <c r="AL31" s="369"/>
      <c r="AM31" s="369"/>
      <c r="AN31" s="369"/>
      <c r="AO31" s="369"/>
      <c r="AP31" s="369"/>
      <c r="AQ31" s="369"/>
      <c r="AR31" s="369"/>
      <c r="AS31" s="369"/>
      <c r="AT31" s="370"/>
    </row>
    <row r="32" spans="1:256" ht="63" customHeight="1" thickTop="1" thickBot="1" x14ac:dyDescent="0.3">
      <c r="A32" s="452" t="s">
        <v>2548</v>
      </c>
      <c r="B32" s="452"/>
      <c r="C32" s="452"/>
      <c r="D32" s="452"/>
      <c r="E32" s="452"/>
      <c r="F32" s="452"/>
      <c r="G32" s="452"/>
      <c r="H32" s="452"/>
      <c r="I32" s="452"/>
      <c r="J32" s="452"/>
      <c r="K32" s="452"/>
      <c r="L32" s="452"/>
      <c r="M32" s="452"/>
      <c r="N32" s="452"/>
      <c r="O32" s="452"/>
      <c r="P32" s="452"/>
      <c r="Q32" s="287">
        <v>2</v>
      </c>
      <c r="R32" s="365" t="s">
        <v>676</v>
      </c>
      <c r="S32" s="366"/>
      <c r="T32" s="366"/>
      <c r="U32" s="366"/>
      <c r="V32" s="366"/>
      <c r="W32" s="366"/>
      <c r="X32" s="366"/>
      <c r="Y32" s="366"/>
      <c r="Z32" s="366"/>
      <c r="AA32" s="366"/>
      <c r="AB32" s="366"/>
      <c r="AC32" s="366"/>
      <c r="AD32" s="366"/>
      <c r="AE32" s="367"/>
      <c r="AF32" s="288">
        <v>2</v>
      </c>
      <c r="AG32" s="368" t="s">
        <v>676</v>
      </c>
      <c r="AH32" s="369"/>
      <c r="AI32" s="369"/>
      <c r="AJ32" s="369"/>
      <c r="AK32" s="369"/>
      <c r="AL32" s="369"/>
      <c r="AM32" s="369"/>
      <c r="AN32" s="369"/>
      <c r="AO32" s="369"/>
      <c r="AP32" s="369"/>
      <c r="AQ32" s="369"/>
      <c r="AR32" s="369"/>
      <c r="AS32" s="369"/>
      <c r="AT32" s="370"/>
    </row>
    <row r="33" spans="1:46" ht="63" customHeight="1" thickTop="1" thickBot="1" x14ac:dyDescent="0.3">
      <c r="A33" s="452" t="s">
        <v>2584</v>
      </c>
      <c r="B33" s="452"/>
      <c r="C33" s="452"/>
      <c r="D33" s="452"/>
      <c r="E33" s="452"/>
      <c r="F33" s="452"/>
      <c r="G33" s="452"/>
      <c r="H33" s="452"/>
      <c r="I33" s="452"/>
      <c r="J33" s="452"/>
      <c r="K33" s="452"/>
      <c r="L33" s="452"/>
      <c r="M33" s="452"/>
      <c r="N33" s="452"/>
      <c r="O33" s="452"/>
      <c r="P33" s="452"/>
      <c r="Q33" s="287">
        <v>2</v>
      </c>
      <c r="R33" s="365" t="s">
        <v>676</v>
      </c>
      <c r="S33" s="366"/>
      <c r="T33" s="366"/>
      <c r="U33" s="366"/>
      <c r="V33" s="366"/>
      <c r="W33" s="366"/>
      <c r="X33" s="366"/>
      <c r="Y33" s="366"/>
      <c r="Z33" s="366"/>
      <c r="AA33" s="366"/>
      <c r="AB33" s="366"/>
      <c r="AC33" s="366"/>
      <c r="AD33" s="366"/>
      <c r="AE33" s="367"/>
      <c r="AF33" s="288">
        <v>2</v>
      </c>
      <c r="AG33" s="368" t="s">
        <v>676</v>
      </c>
      <c r="AH33" s="369"/>
      <c r="AI33" s="369"/>
      <c r="AJ33" s="369"/>
      <c r="AK33" s="369"/>
      <c r="AL33" s="369"/>
      <c r="AM33" s="369"/>
      <c r="AN33" s="369"/>
      <c r="AO33" s="369"/>
      <c r="AP33" s="369"/>
      <c r="AQ33" s="369"/>
      <c r="AR33" s="369"/>
      <c r="AS33" s="369"/>
      <c r="AT33" s="370"/>
    </row>
    <row r="34" spans="1:46" ht="45" customHeight="1" thickTop="1" thickBot="1" x14ac:dyDescent="0.3">
      <c r="Q34" s="220"/>
      <c r="AF34" s="220"/>
    </row>
    <row r="35" spans="1:46" ht="45" customHeight="1" thickTop="1" thickBot="1" x14ac:dyDescent="0.3">
      <c r="A35" s="453" t="s">
        <v>198</v>
      </c>
      <c r="B35" s="453"/>
      <c r="C35" s="453"/>
      <c r="D35" s="453"/>
      <c r="E35" s="453"/>
      <c r="F35" s="453"/>
      <c r="G35" s="453"/>
      <c r="H35" s="453"/>
      <c r="I35" s="453"/>
      <c r="J35" s="453"/>
      <c r="K35" s="453"/>
      <c r="L35" s="453"/>
      <c r="M35" s="453"/>
      <c r="N35" s="453"/>
      <c r="O35" s="453"/>
      <c r="P35" s="453"/>
      <c r="Q35" s="221" t="s">
        <v>187</v>
      </c>
      <c r="R35" s="454" t="s">
        <v>188</v>
      </c>
      <c r="S35" s="454"/>
      <c r="T35" s="454"/>
      <c r="U35" s="454"/>
      <c r="V35" s="454"/>
      <c r="W35" s="454"/>
      <c r="X35" s="454"/>
      <c r="Y35" s="454"/>
      <c r="Z35" s="454"/>
      <c r="AA35" s="454"/>
      <c r="AB35" s="454"/>
      <c r="AC35" s="454"/>
      <c r="AD35" s="454"/>
      <c r="AE35" s="454"/>
      <c r="AF35" s="222" t="s">
        <v>187</v>
      </c>
      <c r="AG35" s="455" t="s">
        <v>189</v>
      </c>
      <c r="AH35" s="455"/>
      <c r="AI35" s="455"/>
      <c r="AJ35" s="455"/>
      <c r="AK35" s="455"/>
      <c r="AL35" s="455"/>
      <c r="AM35" s="455"/>
      <c r="AN35" s="455"/>
      <c r="AO35" s="455"/>
      <c r="AP35" s="455"/>
      <c r="AQ35" s="455"/>
      <c r="AR35" s="455"/>
      <c r="AS35" s="455"/>
      <c r="AT35" s="455"/>
    </row>
    <row r="36" spans="1:46" ht="45" customHeight="1" thickTop="1" thickBot="1" x14ac:dyDescent="0.3">
      <c r="A36" s="452" t="s">
        <v>2550</v>
      </c>
      <c r="B36" s="452"/>
      <c r="C36" s="452"/>
      <c r="D36" s="452"/>
      <c r="E36" s="452"/>
      <c r="F36" s="452"/>
      <c r="G36" s="452"/>
      <c r="H36" s="452"/>
      <c r="I36" s="452"/>
      <c r="J36" s="452"/>
      <c r="K36" s="452"/>
      <c r="L36" s="452"/>
      <c r="M36" s="452"/>
      <c r="N36" s="452"/>
      <c r="O36" s="452"/>
      <c r="P36" s="452"/>
      <c r="Q36" s="287">
        <v>2</v>
      </c>
      <c r="R36" s="365" t="s">
        <v>676</v>
      </c>
      <c r="S36" s="366"/>
      <c r="T36" s="366"/>
      <c r="U36" s="366"/>
      <c r="V36" s="366"/>
      <c r="W36" s="366"/>
      <c r="X36" s="366"/>
      <c r="Y36" s="366"/>
      <c r="Z36" s="366"/>
      <c r="AA36" s="366"/>
      <c r="AB36" s="366"/>
      <c r="AC36" s="366"/>
      <c r="AD36" s="366"/>
      <c r="AE36" s="367"/>
      <c r="AF36" s="288">
        <v>2</v>
      </c>
      <c r="AG36" s="368" t="s">
        <v>676</v>
      </c>
      <c r="AH36" s="369"/>
      <c r="AI36" s="369"/>
      <c r="AJ36" s="369"/>
      <c r="AK36" s="369"/>
      <c r="AL36" s="369"/>
      <c r="AM36" s="369"/>
      <c r="AN36" s="369"/>
      <c r="AO36" s="369"/>
      <c r="AP36" s="369"/>
      <c r="AQ36" s="369"/>
      <c r="AR36" s="369"/>
      <c r="AS36" s="369"/>
      <c r="AT36" s="370"/>
    </row>
    <row r="37" spans="1:46" ht="45" customHeight="1" thickTop="1" thickBot="1" x14ac:dyDescent="0.3">
      <c r="A37" s="452" t="s">
        <v>2585</v>
      </c>
      <c r="B37" s="452"/>
      <c r="C37" s="452"/>
      <c r="D37" s="452"/>
      <c r="E37" s="452"/>
      <c r="F37" s="452"/>
      <c r="G37" s="452"/>
      <c r="H37" s="452"/>
      <c r="I37" s="452"/>
      <c r="J37" s="452"/>
      <c r="K37" s="452"/>
      <c r="L37" s="452"/>
      <c r="M37" s="452"/>
      <c r="N37" s="452"/>
      <c r="O37" s="452"/>
      <c r="P37" s="452"/>
      <c r="Q37" s="287">
        <v>2</v>
      </c>
      <c r="R37" s="365" t="s">
        <v>676</v>
      </c>
      <c r="S37" s="366"/>
      <c r="T37" s="366"/>
      <c r="U37" s="366"/>
      <c r="V37" s="366"/>
      <c r="W37" s="366"/>
      <c r="X37" s="366"/>
      <c r="Y37" s="366"/>
      <c r="Z37" s="366"/>
      <c r="AA37" s="366"/>
      <c r="AB37" s="366"/>
      <c r="AC37" s="366"/>
      <c r="AD37" s="366"/>
      <c r="AE37" s="367"/>
      <c r="AF37" s="288">
        <v>2</v>
      </c>
      <c r="AG37" s="368" t="s">
        <v>676</v>
      </c>
      <c r="AH37" s="369"/>
      <c r="AI37" s="369"/>
      <c r="AJ37" s="369"/>
      <c r="AK37" s="369"/>
      <c r="AL37" s="369"/>
      <c r="AM37" s="369"/>
      <c r="AN37" s="369"/>
      <c r="AO37" s="369"/>
      <c r="AP37" s="369"/>
      <c r="AQ37" s="369"/>
      <c r="AR37" s="369"/>
      <c r="AS37" s="369"/>
      <c r="AT37" s="370"/>
    </row>
    <row r="38" spans="1:46" ht="52.5" customHeight="1" thickTop="1" thickBot="1" x14ac:dyDescent="0.3">
      <c r="A38" s="452" t="s">
        <v>2552</v>
      </c>
      <c r="B38" s="452"/>
      <c r="C38" s="452"/>
      <c r="D38" s="452"/>
      <c r="E38" s="452"/>
      <c r="F38" s="452"/>
      <c r="G38" s="452"/>
      <c r="H38" s="452"/>
      <c r="I38" s="452"/>
      <c r="J38" s="452"/>
      <c r="K38" s="452"/>
      <c r="L38" s="452"/>
      <c r="M38" s="452"/>
      <c r="N38" s="452"/>
      <c r="O38" s="452"/>
      <c r="P38" s="452"/>
      <c r="Q38" s="287">
        <v>2</v>
      </c>
      <c r="R38" s="365" t="s">
        <v>676</v>
      </c>
      <c r="S38" s="366"/>
      <c r="T38" s="366"/>
      <c r="U38" s="366"/>
      <c r="V38" s="366"/>
      <c r="W38" s="366"/>
      <c r="X38" s="366"/>
      <c r="Y38" s="366"/>
      <c r="Z38" s="366"/>
      <c r="AA38" s="366"/>
      <c r="AB38" s="366"/>
      <c r="AC38" s="366"/>
      <c r="AD38" s="366"/>
      <c r="AE38" s="367"/>
      <c r="AF38" s="288">
        <v>2</v>
      </c>
      <c r="AG38" s="368" t="s">
        <v>676</v>
      </c>
      <c r="AH38" s="369"/>
      <c r="AI38" s="369"/>
      <c r="AJ38" s="369"/>
      <c r="AK38" s="369"/>
      <c r="AL38" s="369"/>
      <c r="AM38" s="369"/>
      <c r="AN38" s="369"/>
      <c r="AO38" s="369"/>
      <c r="AP38" s="369"/>
      <c r="AQ38" s="369"/>
      <c r="AR38" s="369"/>
      <c r="AS38" s="369"/>
      <c r="AT38" s="370"/>
    </row>
    <row r="39" spans="1:46" ht="67.5" customHeight="1" thickTop="1" thickBot="1" x14ac:dyDescent="0.3">
      <c r="A39" s="452" t="s">
        <v>2553</v>
      </c>
      <c r="B39" s="452"/>
      <c r="C39" s="452"/>
      <c r="D39" s="452"/>
      <c r="E39" s="452"/>
      <c r="F39" s="452"/>
      <c r="G39" s="452"/>
      <c r="H39" s="452"/>
      <c r="I39" s="452"/>
      <c r="J39" s="452"/>
      <c r="K39" s="452"/>
      <c r="L39" s="452"/>
      <c r="M39" s="452"/>
      <c r="N39" s="452"/>
      <c r="O39" s="452"/>
      <c r="P39" s="452"/>
      <c r="Q39" s="287">
        <v>2</v>
      </c>
      <c r="R39" s="365" t="s">
        <v>676</v>
      </c>
      <c r="S39" s="366"/>
      <c r="T39" s="366"/>
      <c r="U39" s="366"/>
      <c r="V39" s="366"/>
      <c r="W39" s="366"/>
      <c r="X39" s="366"/>
      <c r="Y39" s="366"/>
      <c r="Z39" s="366"/>
      <c r="AA39" s="366"/>
      <c r="AB39" s="366"/>
      <c r="AC39" s="366"/>
      <c r="AD39" s="366"/>
      <c r="AE39" s="367"/>
      <c r="AF39" s="288">
        <v>2</v>
      </c>
      <c r="AG39" s="368" t="s">
        <v>676</v>
      </c>
      <c r="AH39" s="369"/>
      <c r="AI39" s="369"/>
      <c r="AJ39" s="369"/>
      <c r="AK39" s="369"/>
      <c r="AL39" s="369"/>
      <c r="AM39" s="369"/>
      <c r="AN39" s="369"/>
      <c r="AO39" s="369"/>
      <c r="AP39" s="369"/>
      <c r="AQ39" s="369"/>
      <c r="AR39" s="369"/>
      <c r="AS39" s="369"/>
      <c r="AT39" s="370"/>
    </row>
    <row r="40" spans="1:46" ht="63" customHeight="1" thickTop="1" thickBot="1" x14ac:dyDescent="0.3">
      <c r="A40" s="452" t="s">
        <v>2554</v>
      </c>
      <c r="B40" s="452"/>
      <c r="C40" s="452"/>
      <c r="D40" s="452"/>
      <c r="E40" s="452"/>
      <c r="F40" s="452"/>
      <c r="G40" s="452"/>
      <c r="H40" s="452"/>
      <c r="I40" s="452"/>
      <c r="J40" s="452"/>
      <c r="K40" s="452"/>
      <c r="L40" s="452"/>
      <c r="M40" s="452"/>
      <c r="N40" s="452"/>
      <c r="O40" s="452"/>
      <c r="P40" s="452"/>
      <c r="Q40" s="287">
        <v>2</v>
      </c>
      <c r="R40" s="365" t="s">
        <v>676</v>
      </c>
      <c r="S40" s="366"/>
      <c r="T40" s="366"/>
      <c r="U40" s="366"/>
      <c r="V40" s="366"/>
      <c r="W40" s="366"/>
      <c r="X40" s="366"/>
      <c r="Y40" s="366"/>
      <c r="Z40" s="366"/>
      <c r="AA40" s="366"/>
      <c r="AB40" s="366"/>
      <c r="AC40" s="366"/>
      <c r="AD40" s="366"/>
      <c r="AE40" s="367"/>
      <c r="AF40" s="288">
        <v>2</v>
      </c>
      <c r="AG40" s="368" t="s">
        <v>676</v>
      </c>
      <c r="AH40" s="369"/>
      <c r="AI40" s="369"/>
      <c r="AJ40" s="369"/>
      <c r="AK40" s="369"/>
      <c r="AL40" s="369"/>
      <c r="AM40" s="369"/>
      <c r="AN40" s="369"/>
      <c r="AO40" s="369"/>
      <c r="AP40" s="369"/>
      <c r="AQ40" s="369"/>
      <c r="AR40" s="369"/>
      <c r="AS40" s="369"/>
      <c r="AT40" s="370"/>
    </row>
    <row r="41" spans="1:46" ht="18" customHeight="1" thickTop="1" x14ac:dyDescent="0.25"/>
    <row r="65533" s="74" customFormat="1" ht="12.75" customHeight="1" x14ac:dyDescent="0.25"/>
    <row r="65534" s="74" customFormat="1" ht="12.75" customHeight="1" x14ac:dyDescent="0.25"/>
    <row r="65535" s="74" customFormat="1" ht="12.75" customHeight="1" x14ac:dyDescent="0.25"/>
    <row r="65536" s="74" customFormat="1" ht="12.75" customHeight="1" x14ac:dyDescent="0.25"/>
  </sheetData>
  <sheetProtection algorithmName="SHA-512" hashValue="mbRoDOQ/7vXqoENcBrVTBo3W8JUy9OBEypKLC2M3khJE24Abhr2M+yIfwwHWgUp1KqhhTY/6Wvvi8ul74uTeaQ==" saltValue="Vlgu9mAOXs++59cU4JvYmg==" spinCount="100000" sheet="1" objects="1" scenarios="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7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147_SECITI&amp;R&amp;P de &amp;N</oddFooter>
  </headerFooter>
  <rowBreaks count="2" manualBreakCount="2">
    <brk id="28" max="16383" man="1"/>
    <brk id="34" max="16383" man="1"/>
  </rowBreaks>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23"/>
  <dimension ref="A1:AK40"/>
  <sheetViews>
    <sheetView showGridLines="0" topLeftCell="A19" zoomScale="75" zoomScaleNormal="75" zoomScalePageLayoutView="75" workbookViewId="0">
      <selection activeCell="A22" sqref="A22:AD22"/>
    </sheetView>
  </sheetViews>
  <sheetFormatPr baseColWidth="10" defaultColWidth="11" defaultRowHeight="13.2" x14ac:dyDescent="0.25"/>
  <cols>
    <col min="1" max="29" width="7.6640625" customWidth="1"/>
    <col min="30" max="30" width="11.44140625" customWidth="1"/>
    <col min="31" max="31" width="11.44140625" style="46" customWidth="1"/>
    <col min="32" max="38" width="11.441406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9"/>
      <c r="AF1" s="82"/>
      <c r="AG1" s="82"/>
      <c r="AH1" s="82"/>
      <c r="AI1" s="82"/>
      <c r="AJ1" s="82"/>
      <c r="AK1" s="82"/>
    </row>
    <row r="2" spans="1:37" ht="15" customHeight="1" x14ac:dyDescent="0.25">
      <c r="A2" s="378" t="s">
        <v>2586</v>
      </c>
      <c r="B2" s="378"/>
      <c r="C2" s="378"/>
      <c r="D2" s="378"/>
      <c r="E2" s="378"/>
      <c r="F2" s="378"/>
      <c r="G2" s="378"/>
      <c r="H2" s="378"/>
      <c r="I2" s="378"/>
      <c r="J2" s="378"/>
      <c r="K2" s="378"/>
      <c r="L2" s="378"/>
      <c r="M2" s="378"/>
      <c r="N2" s="378"/>
      <c r="O2" s="378"/>
      <c r="P2" s="378"/>
      <c r="Q2" s="378"/>
      <c r="R2" s="378"/>
      <c r="S2" s="378"/>
      <c r="T2" s="378"/>
      <c r="U2" s="378"/>
      <c r="V2" s="378"/>
      <c r="W2" s="378"/>
      <c r="X2" s="378"/>
      <c r="Y2" s="378"/>
      <c r="Z2" s="378"/>
      <c r="AA2" s="378"/>
      <c r="AB2" s="378"/>
      <c r="AC2" s="378"/>
      <c r="AD2" s="378"/>
      <c r="AE2" s="200"/>
      <c r="AF2" s="86"/>
      <c r="AG2" s="86"/>
      <c r="AH2" s="86"/>
      <c r="AI2" s="86"/>
      <c r="AJ2" s="86"/>
      <c r="AK2" s="86"/>
    </row>
    <row r="3" spans="1:37" ht="15" customHeight="1" x14ac:dyDescent="0.25">
      <c r="A3" s="378" t="s">
        <v>5</v>
      </c>
      <c r="B3" s="378"/>
      <c r="C3" s="378"/>
      <c r="D3" s="378"/>
      <c r="E3" s="378"/>
      <c r="F3" s="378"/>
      <c r="G3" s="378"/>
      <c r="H3" s="378"/>
      <c r="I3" s="378"/>
      <c r="J3" s="378"/>
      <c r="K3" s="378"/>
      <c r="L3" s="378"/>
      <c r="M3" s="378"/>
      <c r="N3" s="378"/>
      <c r="O3" s="378"/>
      <c r="P3" s="378"/>
      <c r="Q3" s="378"/>
      <c r="R3" s="378"/>
      <c r="S3" s="378"/>
      <c r="T3" s="378"/>
      <c r="U3" s="378"/>
      <c r="V3" s="378"/>
      <c r="W3" s="378"/>
      <c r="X3" s="378"/>
      <c r="Y3" s="378"/>
      <c r="Z3" s="378"/>
      <c r="AA3" s="378"/>
      <c r="AB3" s="378"/>
      <c r="AC3" s="378"/>
      <c r="AD3" s="378"/>
      <c r="AE3" s="200"/>
      <c r="AF3" s="86"/>
      <c r="AG3" s="86"/>
      <c r="AH3" s="86"/>
      <c r="AI3" s="86"/>
      <c r="AJ3" s="86"/>
      <c r="AK3" s="86"/>
    </row>
    <row r="4" spans="1:37" ht="15" customHeight="1" x14ac:dyDescent="0.25"/>
    <row r="5" spans="1:37" ht="15" customHeight="1" x14ac:dyDescent="0.25">
      <c r="B5" s="403" t="str">
        <f>IGOT!C5</f>
        <v>Planta Productora de Mezclas Asfálticas.</v>
      </c>
      <c r="C5" s="403"/>
      <c r="D5" s="403"/>
      <c r="E5" s="403"/>
      <c r="F5" s="403"/>
      <c r="G5" s="403"/>
      <c r="H5" s="403"/>
      <c r="I5" s="403"/>
      <c r="J5" s="403"/>
      <c r="K5" s="403"/>
      <c r="L5" s="403"/>
      <c r="M5" s="403"/>
      <c r="N5" s="403"/>
      <c r="O5" s="403"/>
      <c r="P5" s="403"/>
      <c r="Q5" s="403"/>
      <c r="R5" s="403"/>
      <c r="S5" s="403"/>
      <c r="T5" s="403"/>
      <c r="U5" s="403"/>
      <c r="V5" s="403"/>
      <c r="W5" s="403"/>
      <c r="X5" s="403"/>
      <c r="Y5" s="403"/>
      <c r="Z5" s="403"/>
      <c r="AA5" s="403"/>
      <c r="AB5" s="403"/>
      <c r="AC5" s="403"/>
    </row>
    <row r="6" spans="1:37" ht="15" customHeight="1" x14ac:dyDescent="0.25"/>
    <row r="7" spans="1:37" ht="15" customHeight="1" x14ac:dyDescent="0.25"/>
    <row r="8" spans="1:37" ht="15" customHeight="1" x14ac:dyDescent="0.25">
      <c r="A8" s="82" t="s">
        <v>1608</v>
      </c>
    </row>
    <row r="9" spans="1:37" ht="15" customHeight="1" x14ac:dyDescent="0.25">
      <c r="A9" s="404"/>
      <c r="B9" s="404"/>
      <c r="C9" s="224" t="s">
        <v>2587</v>
      </c>
    </row>
    <row r="10" spans="1:37" ht="15" customHeight="1" x14ac:dyDescent="0.25">
      <c r="A10" s="381" t="s">
        <v>1609</v>
      </c>
      <c r="B10" s="381"/>
      <c r="C10" s="309" t="s">
        <v>1610</v>
      </c>
    </row>
    <row r="11" spans="1:37" ht="15" customHeight="1" x14ac:dyDescent="0.25">
      <c r="A11" s="381" t="s">
        <v>1636</v>
      </c>
      <c r="B11" s="381"/>
      <c r="C11" s="309">
        <v>1</v>
      </c>
      <c r="E11" s="389" t="s">
        <v>1664</v>
      </c>
      <c r="F11" s="389"/>
      <c r="G11" s="389"/>
      <c r="H11" s="389"/>
      <c r="I11" s="389"/>
      <c r="J11" s="389"/>
      <c r="K11" s="309">
        <f>C11</f>
        <v>1</v>
      </c>
    </row>
    <row r="12" spans="1:37" ht="15" customHeight="1" x14ac:dyDescent="0.25"/>
    <row r="13" spans="1:37" ht="15" customHeight="1" x14ac:dyDescent="0.25"/>
    <row r="14" spans="1:37" ht="45" customHeight="1" x14ac:dyDescent="0.25">
      <c r="A14" s="447" t="s">
        <v>2588</v>
      </c>
      <c r="B14" s="447"/>
      <c r="C14" s="447"/>
      <c r="D14" s="447"/>
      <c r="E14" s="447"/>
      <c r="F14" s="447"/>
      <c r="G14" s="447"/>
      <c r="H14" s="447"/>
      <c r="I14" s="447"/>
      <c r="J14" s="447"/>
      <c r="K14" s="447"/>
      <c r="L14" s="447"/>
      <c r="M14" s="447"/>
      <c r="N14" s="447"/>
      <c r="O14" s="447"/>
      <c r="P14" s="447"/>
      <c r="Q14" s="447"/>
      <c r="R14" s="447"/>
      <c r="S14" s="447"/>
      <c r="T14" s="447"/>
      <c r="U14" s="447"/>
      <c r="V14" s="447"/>
      <c r="W14" s="447"/>
      <c r="X14" s="447"/>
      <c r="Y14" s="447"/>
      <c r="Z14" s="447"/>
      <c r="AA14" s="447"/>
      <c r="AB14" s="447"/>
      <c r="AC14" s="447"/>
      <c r="AD14" s="447"/>
      <c r="AE14" s="447"/>
    </row>
    <row r="15" spans="1:37" ht="15" customHeight="1" x14ac:dyDescent="0.25"/>
    <row r="16" spans="1:37" ht="15" customHeight="1" x14ac:dyDescent="0.25">
      <c r="A16" s="225"/>
      <c r="B16" s="225"/>
      <c r="C16" s="225"/>
      <c r="D16" s="225"/>
      <c r="E16" s="225"/>
      <c r="F16" s="225"/>
      <c r="G16" s="225"/>
      <c r="H16" s="225"/>
      <c r="I16" s="225"/>
      <c r="J16" s="225"/>
      <c r="K16" s="225"/>
      <c r="L16" s="225"/>
      <c r="M16" s="225"/>
      <c r="N16" s="225"/>
      <c r="O16" s="225"/>
      <c r="P16" s="225"/>
      <c r="Q16" s="225"/>
      <c r="R16" s="225"/>
      <c r="S16" s="225"/>
      <c r="T16" s="225"/>
      <c r="U16" s="225"/>
      <c r="V16" s="225"/>
      <c r="W16" s="225"/>
      <c r="X16" s="225"/>
      <c r="Y16" s="225"/>
      <c r="Z16" s="225"/>
      <c r="AA16" s="225"/>
      <c r="AB16" s="225"/>
      <c r="AC16" s="225"/>
      <c r="AD16" s="74"/>
      <c r="AE16" s="116">
        <f>1/$K$11*100</f>
        <v>100</v>
      </c>
      <c r="AF16" s="120"/>
      <c r="AG16" s="92"/>
      <c r="AH16" s="120"/>
      <c r="AI16" s="120"/>
      <c r="AJ16" s="120"/>
      <c r="AK16" s="120"/>
    </row>
    <row r="17" spans="1:37" ht="15" customHeight="1" x14ac:dyDescent="0.25">
      <c r="A17" s="462" t="s">
        <v>163</v>
      </c>
      <c r="B17" s="462"/>
      <c r="C17" s="462"/>
      <c r="D17" s="462"/>
      <c r="E17" s="462"/>
      <c r="F17" s="462"/>
      <c r="G17" s="462"/>
      <c r="H17" s="462"/>
      <c r="I17" s="462"/>
      <c r="J17" s="462"/>
      <c r="K17" s="462"/>
      <c r="L17" s="462"/>
      <c r="M17" s="462"/>
      <c r="N17" s="462"/>
      <c r="O17" s="462"/>
      <c r="P17" s="462"/>
      <c r="Q17" s="462"/>
      <c r="R17" s="462"/>
      <c r="S17" s="462"/>
      <c r="T17" s="462"/>
      <c r="U17" s="462"/>
      <c r="V17" s="462"/>
      <c r="W17" s="462"/>
      <c r="X17" s="462"/>
      <c r="Y17" s="462"/>
      <c r="Z17" s="462"/>
      <c r="AA17" s="462"/>
      <c r="AB17" s="462"/>
      <c r="AC17" s="462"/>
      <c r="AD17" s="226" t="s">
        <v>187</v>
      </c>
      <c r="AE17" s="227" t="s">
        <v>7</v>
      </c>
      <c r="AF17" s="92" t="s">
        <v>1666</v>
      </c>
      <c r="AG17" s="92" t="s">
        <v>1667</v>
      </c>
      <c r="AH17" s="92" t="s">
        <v>1668</v>
      </c>
      <c r="AI17" s="93" t="s">
        <v>1669</v>
      </c>
      <c r="AJ17" s="92"/>
      <c r="AK17" s="93" t="s">
        <v>1670</v>
      </c>
    </row>
    <row r="18" spans="1:37" ht="30" customHeight="1" x14ac:dyDescent="0.25">
      <c r="A18" s="459" t="s">
        <v>2547</v>
      </c>
      <c r="B18" s="460"/>
      <c r="C18" s="460"/>
      <c r="D18" s="460"/>
      <c r="E18" s="460"/>
      <c r="F18" s="460"/>
      <c r="G18" s="460"/>
      <c r="H18" s="460"/>
      <c r="I18" s="460"/>
      <c r="J18" s="460"/>
      <c r="K18" s="460"/>
      <c r="L18" s="460"/>
      <c r="M18" s="460"/>
      <c r="N18" s="460"/>
      <c r="O18" s="460"/>
      <c r="P18" s="460"/>
      <c r="Q18" s="460"/>
      <c r="R18" s="460"/>
      <c r="S18" s="460"/>
      <c r="T18" s="460"/>
      <c r="U18" s="460"/>
      <c r="V18" s="460"/>
      <c r="W18" s="460"/>
      <c r="X18" s="460"/>
      <c r="Y18" s="460"/>
      <c r="Z18" s="460"/>
      <c r="AA18" s="460"/>
      <c r="AB18" s="460"/>
      <c r="AC18" s="461"/>
      <c r="AD18" s="228">
        <f>'Art. 142'!Q31</f>
        <v>2</v>
      </c>
      <c r="AE18" s="157">
        <f>IF(AG18=1,AK18,AG18)</f>
        <v>33.333333333333329</v>
      </c>
      <c r="AF18" s="92">
        <f>IF(AD18=2,1,IF(AD18=1,0.5,IF(AD18=0,0," ")))</f>
        <v>1</v>
      </c>
      <c r="AG18" s="92">
        <f>IF(AND(AF18&gt;=0,AF18&lt;=1),1,"No aplica")</f>
        <v>1</v>
      </c>
      <c r="AH18" s="95">
        <f>AD18/(AG18*2)</f>
        <v>1</v>
      </c>
      <c r="AI18" s="96">
        <f>IF(AG18=1,AG18/$AG$21,"No aplica")</f>
        <v>0.33333333333333331</v>
      </c>
      <c r="AJ18" s="96">
        <f>AF18*AI18</f>
        <v>0.33333333333333331</v>
      </c>
      <c r="AK18" s="96">
        <f>AJ18*$AE$16</f>
        <v>33.333333333333329</v>
      </c>
    </row>
    <row r="19" spans="1:37" ht="30" customHeight="1" x14ac:dyDescent="0.25">
      <c r="A19" s="459" t="s">
        <v>2548</v>
      </c>
      <c r="B19" s="460"/>
      <c r="C19" s="460"/>
      <c r="D19" s="460"/>
      <c r="E19" s="460"/>
      <c r="F19" s="460"/>
      <c r="G19" s="460"/>
      <c r="H19" s="460"/>
      <c r="I19" s="460"/>
      <c r="J19" s="460"/>
      <c r="K19" s="460"/>
      <c r="L19" s="460"/>
      <c r="M19" s="460"/>
      <c r="N19" s="460"/>
      <c r="O19" s="460"/>
      <c r="P19" s="460"/>
      <c r="Q19" s="460"/>
      <c r="R19" s="460"/>
      <c r="S19" s="460"/>
      <c r="T19" s="460"/>
      <c r="U19" s="460"/>
      <c r="V19" s="460"/>
      <c r="W19" s="460"/>
      <c r="X19" s="460"/>
      <c r="Y19" s="460"/>
      <c r="Z19" s="460"/>
      <c r="AA19" s="460"/>
      <c r="AB19" s="460"/>
      <c r="AC19" s="461"/>
      <c r="AD19" s="228">
        <f>'Art. 142'!Q32</f>
        <v>2</v>
      </c>
      <c r="AE19" s="157">
        <f>IF(AG19=1,AK19,AG19)</f>
        <v>33.333333333333329</v>
      </c>
      <c r="AF19" s="92">
        <f>IF(AD19=2,1,IF(AD19=1,0.5,IF(AD19=0,0," ")))</f>
        <v>1</v>
      </c>
      <c r="AG19" s="92">
        <f>IF(AND(AF19&gt;=0,AF19&lt;=1),1,"No aplica")</f>
        <v>1</v>
      </c>
      <c r="AH19" s="95">
        <f>AD19/(AG19*2)</f>
        <v>1</v>
      </c>
      <c r="AI19" s="96">
        <f>IF(AG19=1,AG19/$AG$21,"No aplica")</f>
        <v>0.33333333333333331</v>
      </c>
      <c r="AJ19" s="96">
        <f>AF19*AI19</f>
        <v>0.33333333333333331</v>
      </c>
      <c r="AK19" s="96">
        <f>AJ19*$AE$16</f>
        <v>33.333333333333329</v>
      </c>
    </row>
    <row r="20" spans="1:37" ht="30" customHeight="1" x14ac:dyDescent="0.25">
      <c r="A20" s="459" t="s">
        <v>2584</v>
      </c>
      <c r="B20" s="460"/>
      <c r="C20" s="460"/>
      <c r="D20" s="460"/>
      <c r="E20" s="460"/>
      <c r="F20" s="460"/>
      <c r="G20" s="460"/>
      <c r="H20" s="460"/>
      <c r="I20" s="460"/>
      <c r="J20" s="460"/>
      <c r="K20" s="460"/>
      <c r="L20" s="460"/>
      <c r="M20" s="460"/>
      <c r="N20" s="460"/>
      <c r="O20" s="460"/>
      <c r="P20" s="460"/>
      <c r="Q20" s="460"/>
      <c r="R20" s="460"/>
      <c r="S20" s="460"/>
      <c r="T20" s="460"/>
      <c r="U20" s="460"/>
      <c r="V20" s="460"/>
      <c r="W20" s="460"/>
      <c r="X20" s="460"/>
      <c r="Y20" s="460"/>
      <c r="Z20" s="460"/>
      <c r="AA20" s="460"/>
      <c r="AB20" s="460"/>
      <c r="AC20" s="461"/>
      <c r="AD20" s="228">
        <f>'Art. 142'!Q33</f>
        <v>2</v>
      </c>
      <c r="AE20" s="157">
        <f>IF(AG20=1,AK20,AG20)</f>
        <v>33.333333333333329</v>
      </c>
      <c r="AF20" s="92">
        <f>IF(AD20=2,1,IF(AD20=1,0.5,IF(AD20=0,0," ")))</f>
        <v>1</v>
      </c>
      <c r="AG20" s="92">
        <f>IF(AND(AF20&gt;=0,AF20&lt;=1),1,"No aplica")</f>
        <v>1</v>
      </c>
      <c r="AH20" s="95">
        <f>AD20/(AG20*2)</f>
        <v>1</v>
      </c>
      <c r="AI20" s="96">
        <f>IF(AG20=1,AG20/$AG$21,"No aplica")</f>
        <v>0.33333333333333331</v>
      </c>
      <c r="AJ20" s="96">
        <f>AF20*AI20</f>
        <v>0.33333333333333331</v>
      </c>
      <c r="AK20" s="96">
        <f>AJ20*$AE$16</f>
        <v>33.333333333333329</v>
      </c>
    </row>
    <row r="21" spans="1:37" ht="30" customHeight="1" x14ac:dyDescent="0.25">
      <c r="A21" s="440" t="s">
        <v>2589</v>
      </c>
      <c r="B21" s="441"/>
      <c r="C21" s="441"/>
      <c r="D21" s="441"/>
      <c r="E21" s="441"/>
      <c r="F21" s="441"/>
      <c r="G21" s="441"/>
      <c r="H21" s="441"/>
      <c r="I21" s="441"/>
      <c r="J21" s="441"/>
      <c r="K21" s="441"/>
      <c r="L21" s="441"/>
      <c r="M21" s="441"/>
      <c r="N21" s="441"/>
      <c r="O21" s="441"/>
      <c r="P21" s="441"/>
      <c r="Q21" s="441"/>
      <c r="R21" s="441"/>
      <c r="S21" s="441"/>
      <c r="T21" s="441"/>
      <c r="U21" s="441"/>
      <c r="V21" s="441"/>
      <c r="W21" s="441"/>
      <c r="X21" s="441"/>
      <c r="Y21" s="441"/>
      <c r="Z21" s="441"/>
      <c r="AA21" s="441"/>
      <c r="AB21" s="441"/>
      <c r="AC21" s="441"/>
      <c r="AD21" s="442"/>
      <c r="AE21" s="157">
        <f>SUM(AE18:AE20)</f>
        <v>99.999999999999986</v>
      </c>
      <c r="AF21" s="74"/>
      <c r="AG21" s="122">
        <f>SUM(AG18:AG20)</f>
        <v>3</v>
      </c>
      <c r="AH21" s="229"/>
      <c r="AI21" s="74"/>
      <c r="AJ21" s="74"/>
      <c r="AK21" s="74"/>
    </row>
    <row r="22" spans="1:37" ht="30" customHeight="1" x14ac:dyDescent="0.25">
      <c r="A22" s="440" t="s">
        <v>2590</v>
      </c>
      <c r="B22" s="441"/>
      <c r="C22" s="441"/>
      <c r="D22" s="441"/>
      <c r="E22" s="441"/>
      <c r="F22" s="441"/>
      <c r="G22" s="441"/>
      <c r="H22" s="441"/>
      <c r="I22" s="441"/>
      <c r="J22" s="441"/>
      <c r="K22" s="441"/>
      <c r="L22" s="441"/>
      <c r="M22" s="441"/>
      <c r="N22" s="441"/>
      <c r="O22" s="441"/>
      <c r="P22" s="441"/>
      <c r="Q22" s="441"/>
      <c r="R22" s="441"/>
      <c r="S22" s="441"/>
      <c r="T22" s="441"/>
      <c r="U22" s="441"/>
      <c r="V22" s="441"/>
      <c r="W22" s="441"/>
      <c r="X22" s="441"/>
      <c r="Y22" s="441"/>
      <c r="Z22" s="441"/>
      <c r="AA22" s="441"/>
      <c r="AB22" s="441"/>
      <c r="AC22" s="441"/>
      <c r="AD22" s="442"/>
      <c r="AE22" s="157">
        <f>AE21/AE16*100</f>
        <v>99.999999999999986</v>
      </c>
      <c r="AF22" s="74"/>
      <c r="AG22" s="122"/>
      <c r="AH22" s="229"/>
      <c r="AI22" s="74"/>
      <c r="AJ22" s="74"/>
      <c r="AK22" s="74"/>
    </row>
    <row r="23" spans="1:37" ht="15" customHeight="1" x14ac:dyDescent="0.25">
      <c r="AH23" s="230"/>
    </row>
    <row r="24" spans="1:37" ht="15" customHeight="1" x14ac:dyDescent="0.25">
      <c r="A24" s="456" t="s">
        <v>2048</v>
      </c>
      <c r="B24" s="457"/>
      <c r="C24" s="457"/>
      <c r="D24" s="457"/>
      <c r="E24" s="457"/>
      <c r="F24" s="457"/>
      <c r="G24" s="457"/>
      <c r="H24" s="457"/>
      <c r="I24" s="457"/>
      <c r="J24" s="457"/>
      <c r="K24" s="457"/>
      <c r="L24" s="457"/>
      <c r="M24" s="457"/>
      <c r="N24" s="457"/>
      <c r="O24" s="457"/>
      <c r="P24" s="457"/>
      <c r="Q24" s="457"/>
      <c r="R24" s="457"/>
      <c r="S24" s="457"/>
      <c r="T24" s="457"/>
      <c r="U24" s="457"/>
      <c r="V24" s="457"/>
      <c r="W24" s="457"/>
      <c r="X24" s="457"/>
      <c r="Y24" s="457"/>
      <c r="Z24" s="457"/>
      <c r="AA24" s="457"/>
      <c r="AB24" s="457"/>
      <c r="AC24" s="458"/>
      <c r="AD24" s="231" t="s">
        <v>187</v>
      </c>
      <c r="AE24" s="232" t="s">
        <v>7</v>
      </c>
      <c r="AF24" s="74"/>
      <c r="AG24" s="122"/>
      <c r="AH24" s="229"/>
      <c r="AI24" s="74"/>
      <c r="AJ24" s="74"/>
      <c r="AK24" s="74"/>
    </row>
    <row r="25" spans="1:37" ht="30" customHeight="1" x14ac:dyDescent="0.25">
      <c r="A25" s="459" t="s">
        <v>2550</v>
      </c>
      <c r="B25" s="460"/>
      <c r="C25" s="460"/>
      <c r="D25" s="460"/>
      <c r="E25" s="460"/>
      <c r="F25" s="460"/>
      <c r="G25" s="460"/>
      <c r="H25" s="460"/>
      <c r="I25" s="460"/>
      <c r="J25" s="460"/>
      <c r="K25" s="460"/>
      <c r="L25" s="460"/>
      <c r="M25" s="460"/>
      <c r="N25" s="460"/>
      <c r="O25" s="460"/>
      <c r="P25" s="460"/>
      <c r="Q25" s="460"/>
      <c r="R25" s="460"/>
      <c r="S25" s="460"/>
      <c r="T25" s="460"/>
      <c r="U25" s="460"/>
      <c r="V25" s="460"/>
      <c r="W25" s="460"/>
      <c r="X25" s="460"/>
      <c r="Y25" s="460"/>
      <c r="Z25" s="460"/>
      <c r="AA25" s="460"/>
      <c r="AB25" s="460"/>
      <c r="AC25" s="461"/>
      <c r="AD25" s="228">
        <f>'Art. 142'!Q36</f>
        <v>2</v>
      </c>
      <c r="AE25" s="157">
        <f>IF(AG25=1,AK25,AG25)</f>
        <v>20</v>
      </c>
      <c r="AF25" s="233">
        <f>IF(AD25=2,1,IF(AD25=1,0.5,IF(AD25=0,0," ")))</f>
        <v>1</v>
      </c>
      <c r="AG25" s="233">
        <f>IF(AND(AF25&gt;=0,AF25&lt;=1),1,"No aplica")</f>
        <v>1</v>
      </c>
      <c r="AH25" s="95">
        <f>AD25/(AG25*2)</f>
        <v>1</v>
      </c>
      <c r="AI25" s="96">
        <f>IF(AG25=1,AG25/$AG$30,"No aplica")</f>
        <v>0.2</v>
      </c>
      <c r="AJ25" s="96">
        <f>AF25*AI25</f>
        <v>0.2</v>
      </c>
      <c r="AK25" s="96">
        <f>AJ25*$AE$16</f>
        <v>20</v>
      </c>
    </row>
    <row r="26" spans="1:37" ht="30" customHeight="1" x14ac:dyDescent="0.25">
      <c r="A26" s="459" t="s">
        <v>2585</v>
      </c>
      <c r="B26" s="460"/>
      <c r="C26" s="460"/>
      <c r="D26" s="460"/>
      <c r="E26" s="460"/>
      <c r="F26" s="460"/>
      <c r="G26" s="460"/>
      <c r="H26" s="460"/>
      <c r="I26" s="460"/>
      <c r="J26" s="460"/>
      <c r="K26" s="460"/>
      <c r="L26" s="460"/>
      <c r="M26" s="460"/>
      <c r="N26" s="460"/>
      <c r="O26" s="460"/>
      <c r="P26" s="460"/>
      <c r="Q26" s="460"/>
      <c r="R26" s="460"/>
      <c r="S26" s="460"/>
      <c r="T26" s="460"/>
      <c r="U26" s="460"/>
      <c r="V26" s="460"/>
      <c r="W26" s="460"/>
      <c r="X26" s="460"/>
      <c r="Y26" s="460"/>
      <c r="Z26" s="460"/>
      <c r="AA26" s="460"/>
      <c r="AB26" s="460"/>
      <c r="AC26" s="461"/>
      <c r="AD26" s="228">
        <f>'Art. 142'!Q37</f>
        <v>2</v>
      </c>
      <c r="AE26" s="157">
        <f>IF(AG26=1,AK26,AG26)</f>
        <v>20</v>
      </c>
      <c r="AF26" s="233">
        <f>IF(AD26=2,1,IF(AD26=1,0.5,IF(AD26=0,0," ")))</f>
        <v>1</v>
      </c>
      <c r="AG26" s="233">
        <f>IF(AND(AF26&gt;=0,AF26&lt;=1),1,"No aplica")</f>
        <v>1</v>
      </c>
      <c r="AH26" s="95">
        <f>AD26/(AG26*2)</f>
        <v>1</v>
      </c>
      <c r="AI26" s="96">
        <f>IF(AG26=1,AG26/$AG$30,"No aplica")</f>
        <v>0.2</v>
      </c>
      <c r="AJ26" s="96">
        <f>AF26*AI26</f>
        <v>0.2</v>
      </c>
      <c r="AK26" s="96">
        <f>AJ26*$AE$16</f>
        <v>20</v>
      </c>
    </row>
    <row r="27" spans="1:37" ht="30" customHeight="1" x14ac:dyDescent="0.25">
      <c r="A27" s="459" t="s">
        <v>2552</v>
      </c>
      <c r="B27" s="460"/>
      <c r="C27" s="460"/>
      <c r="D27" s="460"/>
      <c r="E27" s="460"/>
      <c r="F27" s="460"/>
      <c r="G27" s="460"/>
      <c r="H27" s="460"/>
      <c r="I27" s="460"/>
      <c r="J27" s="460"/>
      <c r="K27" s="460"/>
      <c r="L27" s="460"/>
      <c r="M27" s="460"/>
      <c r="N27" s="460"/>
      <c r="O27" s="460"/>
      <c r="P27" s="460"/>
      <c r="Q27" s="460"/>
      <c r="R27" s="460"/>
      <c r="S27" s="460"/>
      <c r="T27" s="460"/>
      <c r="U27" s="460"/>
      <c r="V27" s="460"/>
      <c r="W27" s="460"/>
      <c r="X27" s="460"/>
      <c r="Y27" s="460"/>
      <c r="Z27" s="460"/>
      <c r="AA27" s="460"/>
      <c r="AB27" s="460"/>
      <c r="AC27" s="461"/>
      <c r="AD27" s="228">
        <f>'Art. 142'!Q38</f>
        <v>2</v>
      </c>
      <c r="AE27" s="157">
        <f>IF(AG27=1,AK27,AG27)</f>
        <v>20</v>
      </c>
      <c r="AF27" s="233">
        <f>IF(AD27=2,1,IF(AD27=1,0.5,IF(AD27=0,0," ")))</f>
        <v>1</v>
      </c>
      <c r="AG27" s="233">
        <f>IF(AND(AF27&gt;=0,AF27&lt;=1),1,"No aplica")</f>
        <v>1</v>
      </c>
      <c r="AH27" s="95">
        <f>AD27/(AG27*2)</f>
        <v>1</v>
      </c>
      <c r="AI27" s="96">
        <f>IF(AG27=1,AG27/$AG$30,"No aplica")</f>
        <v>0.2</v>
      </c>
      <c r="AJ27" s="96">
        <f>AF27*AI27</f>
        <v>0.2</v>
      </c>
      <c r="AK27" s="96">
        <f>AJ27*$AE$16</f>
        <v>20</v>
      </c>
    </row>
    <row r="28" spans="1:37" ht="30" customHeight="1" x14ac:dyDescent="0.25">
      <c r="A28" s="459" t="s">
        <v>2553</v>
      </c>
      <c r="B28" s="460"/>
      <c r="C28" s="460"/>
      <c r="D28" s="460"/>
      <c r="E28" s="460"/>
      <c r="F28" s="460"/>
      <c r="G28" s="460"/>
      <c r="H28" s="460"/>
      <c r="I28" s="460"/>
      <c r="J28" s="460"/>
      <c r="K28" s="460"/>
      <c r="L28" s="460"/>
      <c r="M28" s="460"/>
      <c r="N28" s="460"/>
      <c r="O28" s="460"/>
      <c r="P28" s="460"/>
      <c r="Q28" s="460"/>
      <c r="R28" s="460"/>
      <c r="S28" s="460"/>
      <c r="T28" s="460"/>
      <c r="U28" s="460"/>
      <c r="V28" s="460"/>
      <c r="W28" s="460"/>
      <c r="X28" s="460"/>
      <c r="Y28" s="460"/>
      <c r="Z28" s="460"/>
      <c r="AA28" s="460"/>
      <c r="AB28" s="460"/>
      <c r="AC28" s="461"/>
      <c r="AD28" s="228">
        <f>'Art. 142'!Q39</f>
        <v>2</v>
      </c>
      <c r="AE28" s="157">
        <f>IF(AG28=1,AK28,AG28)</f>
        <v>20</v>
      </c>
      <c r="AF28" s="233">
        <f>IF(AD28=2,1,IF(AD28=1,0.5,IF(AD28=0,0," ")))</f>
        <v>1</v>
      </c>
      <c r="AG28" s="233">
        <f>IF(AND(AF28&gt;=0,AF28&lt;=1),1,"No aplica")</f>
        <v>1</v>
      </c>
      <c r="AH28" s="95">
        <f>AD28/(AG28*2)</f>
        <v>1</v>
      </c>
      <c r="AI28" s="96">
        <f>IF(AG28=1,AG28/$AG$30,"No aplica")</f>
        <v>0.2</v>
      </c>
      <c r="AJ28" s="96">
        <f>AF28*AI28</f>
        <v>0.2</v>
      </c>
      <c r="AK28" s="96">
        <f>AJ28*$AE$16</f>
        <v>20</v>
      </c>
    </row>
    <row r="29" spans="1:37" ht="30" customHeight="1" x14ac:dyDescent="0.25">
      <c r="A29" s="459" t="s">
        <v>2554</v>
      </c>
      <c r="B29" s="460"/>
      <c r="C29" s="460"/>
      <c r="D29" s="460"/>
      <c r="E29" s="460"/>
      <c r="F29" s="460"/>
      <c r="G29" s="460"/>
      <c r="H29" s="460"/>
      <c r="I29" s="460"/>
      <c r="J29" s="460"/>
      <c r="K29" s="460"/>
      <c r="L29" s="460"/>
      <c r="M29" s="460"/>
      <c r="N29" s="460"/>
      <c r="O29" s="460"/>
      <c r="P29" s="460"/>
      <c r="Q29" s="460"/>
      <c r="R29" s="460"/>
      <c r="S29" s="460"/>
      <c r="T29" s="460"/>
      <c r="U29" s="460"/>
      <c r="V29" s="460"/>
      <c r="W29" s="460"/>
      <c r="X29" s="460"/>
      <c r="Y29" s="460"/>
      <c r="Z29" s="460"/>
      <c r="AA29" s="460"/>
      <c r="AB29" s="460"/>
      <c r="AC29" s="461"/>
      <c r="AD29" s="228">
        <f>'Art. 142'!Q40</f>
        <v>2</v>
      </c>
      <c r="AE29" s="157">
        <f>IF(AG29=1,AK29,AG29)</f>
        <v>20</v>
      </c>
      <c r="AF29" s="233">
        <f>IF(AD29=2,1,IF(AD29=1,0.5,IF(AD29=0,0," ")))</f>
        <v>1</v>
      </c>
      <c r="AG29" s="233">
        <f>IF(AND(AF29&gt;=0,AF29&lt;=1),1,"No aplica")</f>
        <v>1</v>
      </c>
      <c r="AH29" s="95">
        <f>AD29/(AG29*2)</f>
        <v>1</v>
      </c>
      <c r="AI29" s="96">
        <f>IF(AG29=1,AG29/$AG$30,"No aplica")</f>
        <v>0.2</v>
      </c>
      <c r="AJ29" s="96">
        <f>AF29*AI29</f>
        <v>0.2</v>
      </c>
      <c r="AK29" s="96">
        <f>AJ29*$AE$16</f>
        <v>20</v>
      </c>
    </row>
    <row r="30" spans="1:37" ht="30" customHeight="1" x14ac:dyDescent="0.25">
      <c r="A30" s="440" t="s">
        <v>2591</v>
      </c>
      <c r="B30" s="441"/>
      <c r="C30" s="441"/>
      <c r="D30" s="441"/>
      <c r="E30" s="441"/>
      <c r="F30" s="441"/>
      <c r="G30" s="441"/>
      <c r="H30" s="441"/>
      <c r="I30" s="441"/>
      <c r="J30" s="441"/>
      <c r="K30" s="441"/>
      <c r="L30" s="441"/>
      <c r="M30" s="441"/>
      <c r="N30" s="441"/>
      <c r="O30" s="441"/>
      <c r="P30" s="441"/>
      <c r="Q30" s="441"/>
      <c r="R30" s="441"/>
      <c r="S30" s="441"/>
      <c r="T30" s="441"/>
      <c r="U30" s="441"/>
      <c r="V30" s="441"/>
      <c r="W30" s="441"/>
      <c r="X30" s="441"/>
      <c r="Y30" s="441"/>
      <c r="Z30" s="441"/>
      <c r="AA30" s="441"/>
      <c r="AB30" s="441"/>
      <c r="AC30" s="441"/>
      <c r="AD30" s="442"/>
      <c r="AE30" s="157">
        <f>SUM(AE25:AE29)</f>
        <v>100</v>
      </c>
      <c r="AF30" s="74"/>
      <c r="AG30" s="122">
        <f>SUM(AG25:AG29)</f>
        <v>5</v>
      </c>
      <c r="AH30" s="229"/>
      <c r="AI30" s="74"/>
      <c r="AJ30" s="74"/>
      <c r="AK30" s="74"/>
    </row>
    <row r="31" spans="1:37" ht="30" customHeight="1" x14ac:dyDescent="0.25">
      <c r="A31" s="440" t="s">
        <v>2592</v>
      </c>
      <c r="B31" s="441"/>
      <c r="C31" s="441"/>
      <c r="D31" s="441"/>
      <c r="E31" s="441"/>
      <c r="F31" s="441"/>
      <c r="G31" s="441"/>
      <c r="H31" s="441"/>
      <c r="I31" s="441"/>
      <c r="J31" s="441"/>
      <c r="K31" s="441"/>
      <c r="L31" s="441"/>
      <c r="M31" s="441"/>
      <c r="N31" s="441"/>
      <c r="O31" s="441"/>
      <c r="P31" s="441"/>
      <c r="Q31" s="441"/>
      <c r="R31" s="441"/>
      <c r="S31" s="441"/>
      <c r="T31" s="441"/>
      <c r="U31" s="441"/>
      <c r="V31" s="441"/>
      <c r="W31" s="441"/>
      <c r="X31" s="441"/>
      <c r="Y31" s="441"/>
      <c r="Z31" s="441"/>
      <c r="AA31" s="441"/>
      <c r="AB31" s="441"/>
      <c r="AC31" s="441"/>
      <c r="AD31" s="442"/>
      <c r="AE31" s="157">
        <f>AE30/AE16*100</f>
        <v>100</v>
      </c>
      <c r="AF31" s="74"/>
      <c r="AG31" s="122"/>
      <c r="AH31" s="229"/>
      <c r="AI31" s="74"/>
      <c r="AJ31" s="74"/>
      <c r="AK31" s="74"/>
    </row>
    <row r="32" spans="1:37" ht="15" customHeight="1" x14ac:dyDescent="0.25">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234"/>
      <c r="AF32" s="74"/>
      <c r="AG32" s="122"/>
      <c r="AH32" s="229"/>
      <c r="AI32" s="74"/>
      <c r="AJ32" s="74"/>
      <c r="AK32" s="74"/>
    </row>
    <row r="33" spans="1:37" ht="15" customHeight="1" thickBot="1" x14ac:dyDescent="0.3">
      <c r="AH33" s="230"/>
    </row>
    <row r="34" spans="1:37" s="60" customFormat="1" ht="15" customHeight="1" thickTop="1" thickBot="1" x14ac:dyDescent="0.3">
      <c r="A34" s="235"/>
      <c r="B34" s="235"/>
      <c r="C34" s="235"/>
      <c r="D34" s="235"/>
      <c r="E34" s="235"/>
      <c r="F34" s="235"/>
      <c r="G34" s="235"/>
      <c r="H34" s="235"/>
      <c r="I34" s="235"/>
      <c r="J34" s="235"/>
      <c r="K34" s="235"/>
      <c r="L34" s="235"/>
      <c r="M34" s="235"/>
      <c r="N34" s="235"/>
      <c r="O34" s="235"/>
      <c r="P34" s="235"/>
      <c r="Q34" s="235"/>
      <c r="R34" s="235"/>
      <c r="S34" s="235"/>
      <c r="T34" s="235"/>
      <c r="U34" s="235"/>
      <c r="V34" s="235"/>
      <c r="W34" s="235"/>
      <c r="X34" s="235"/>
      <c r="Y34" s="235"/>
      <c r="Z34" s="235"/>
      <c r="AA34" s="235"/>
      <c r="AB34" s="235"/>
      <c r="AC34" s="235"/>
      <c r="AD34" s="235"/>
      <c r="AE34" s="236"/>
      <c r="AF34" s="74"/>
      <c r="AG34" s="122"/>
      <c r="AH34" s="74"/>
      <c r="AI34" s="74"/>
      <c r="AJ34" s="74"/>
      <c r="AK34" s="74"/>
    </row>
    <row r="35" spans="1:37" s="60" customFormat="1" ht="15" customHeight="1" thickTop="1" thickBot="1" x14ac:dyDescent="0.3">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114" t="s">
        <v>2593</v>
      </c>
      <c r="AE35" s="237">
        <f>AE21</f>
        <v>99.999999999999986</v>
      </c>
      <c r="AF35" s="74"/>
      <c r="AG35" s="116"/>
      <c r="AH35" s="117"/>
      <c r="AI35" s="117"/>
      <c r="AJ35" s="117"/>
      <c r="AK35" s="117"/>
    </row>
    <row r="36" spans="1:37" s="60" customFormat="1" ht="15" customHeight="1" thickTop="1" thickBot="1" x14ac:dyDescent="0.3">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118"/>
      <c r="AE36" s="238"/>
      <c r="AF36" s="74"/>
      <c r="AG36" s="117"/>
      <c r="AH36" s="117"/>
      <c r="AI36" s="74"/>
      <c r="AJ36" s="117"/>
      <c r="AK36" s="117"/>
    </row>
    <row r="37" spans="1:37" s="60" customFormat="1" ht="15" customHeight="1" thickTop="1" thickBot="1" x14ac:dyDescent="0.3">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114" t="s">
        <v>2594</v>
      </c>
      <c r="AE37" s="237">
        <f>AE30</f>
        <v>100</v>
      </c>
      <c r="AF37" s="74"/>
      <c r="AG37" s="116"/>
      <c r="AH37" s="117"/>
      <c r="AI37" s="117"/>
      <c r="AJ37" s="117"/>
      <c r="AK37" s="117"/>
    </row>
    <row r="38" spans="1:37" s="60" customFormat="1" ht="15" customHeight="1" thickTop="1" thickBot="1" x14ac:dyDescent="0.3">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120"/>
      <c r="AE38" s="239"/>
      <c r="AF38" s="74"/>
      <c r="AG38" s="122"/>
      <c r="AH38" s="74"/>
      <c r="AI38" s="74"/>
      <c r="AJ38" s="74"/>
      <c r="AK38" s="74"/>
    </row>
    <row r="39" spans="1:37" s="60" customFormat="1" ht="15" customHeight="1" thickTop="1" thickBot="1" x14ac:dyDescent="0.3">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114" t="s">
        <v>2595</v>
      </c>
      <c r="AE39" s="237">
        <f>(AE35*0.8)+(AE37*0.2)</f>
        <v>100</v>
      </c>
      <c r="AF39" s="74"/>
      <c r="AG39" s="122"/>
      <c r="AH39" s="74"/>
      <c r="AI39" s="74"/>
      <c r="AJ39" s="74"/>
      <c r="AK39" s="74"/>
    </row>
    <row r="40" spans="1:37" ht="13.8" thickTop="1" x14ac:dyDescent="0.25"/>
  </sheetData>
  <sheetProtection algorithmName="SHA-512" hashValue="o2+d8mA++JdK3M6JtxBGRsBaM0sFNFR4Q+YKud/sL5GwU/RVFaW3ye7WaM3P3+Mq/VztzwTUJuOXjv12kttpBQ==" saltValue="V2habcqyrmnDkHGAP0ipC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20:AC20"/>
    <mergeCell ref="A18:AC18"/>
    <mergeCell ref="A19:AC19"/>
    <mergeCell ref="A30:AD30"/>
    <mergeCell ref="A31:AD31"/>
    <mergeCell ref="A22:AD22"/>
    <mergeCell ref="A24:AC24"/>
    <mergeCell ref="A25:AC25"/>
    <mergeCell ref="A26:AC26"/>
    <mergeCell ref="A27:AC27"/>
    <mergeCell ref="A28:AC28"/>
    <mergeCell ref="A29:AC29"/>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124"/>
  <dimension ref="A1:AK40"/>
  <sheetViews>
    <sheetView showGridLines="0" topLeftCell="A22" zoomScale="75" zoomScaleNormal="75" zoomScalePageLayoutView="75" workbookViewId="0">
      <selection activeCell="A22" sqref="A22:AD22"/>
    </sheetView>
  </sheetViews>
  <sheetFormatPr baseColWidth="10" defaultColWidth="11" defaultRowHeight="13.2" x14ac:dyDescent="0.25"/>
  <cols>
    <col min="1" max="29" width="7.6640625" customWidth="1"/>
    <col min="30" max="30" width="11.44140625" customWidth="1"/>
    <col min="31" max="31" width="11.44140625" style="46" customWidth="1"/>
    <col min="32" max="38" width="11.441406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9"/>
      <c r="AF1" s="82"/>
      <c r="AG1" s="82"/>
      <c r="AH1" s="82"/>
      <c r="AI1" s="82"/>
      <c r="AJ1" s="82"/>
      <c r="AK1" s="82"/>
    </row>
    <row r="2" spans="1:37" ht="15" customHeight="1" x14ac:dyDescent="0.25">
      <c r="A2" s="378" t="s">
        <v>2586</v>
      </c>
      <c r="B2" s="378"/>
      <c r="C2" s="378"/>
      <c r="D2" s="378"/>
      <c r="E2" s="378"/>
      <c r="F2" s="378"/>
      <c r="G2" s="378"/>
      <c r="H2" s="378"/>
      <c r="I2" s="378"/>
      <c r="J2" s="378"/>
      <c r="K2" s="378"/>
      <c r="L2" s="378"/>
      <c r="M2" s="378"/>
      <c r="N2" s="378"/>
      <c r="O2" s="378"/>
      <c r="P2" s="378"/>
      <c r="Q2" s="378"/>
      <c r="R2" s="378"/>
      <c r="S2" s="378"/>
      <c r="T2" s="378"/>
      <c r="U2" s="378"/>
      <c r="V2" s="378"/>
      <c r="W2" s="378"/>
      <c r="X2" s="378"/>
      <c r="Y2" s="378"/>
      <c r="Z2" s="378"/>
      <c r="AA2" s="378"/>
      <c r="AB2" s="378"/>
      <c r="AC2" s="378"/>
      <c r="AD2" s="378"/>
      <c r="AE2" s="200"/>
      <c r="AF2" s="86"/>
      <c r="AG2" s="86"/>
      <c r="AH2" s="86"/>
      <c r="AI2" s="86"/>
      <c r="AJ2" s="86"/>
      <c r="AK2" s="86"/>
    </row>
    <row r="3" spans="1:37" ht="15" customHeight="1" x14ac:dyDescent="0.25">
      <c r="A3" s="378" t="s">
        <v>5</v>
      </c>
      <c r="B3" s="378"/>
      <c r="C3" s="378"/>
      <c r="D3" s="378"/>
      <c r="E3" s="378"/>
      <c r="F3" s="378"/>
      <c r="G3" s="378"/>
      <c r="H3" s="378"/>
      <c r="I3" s="378"/>
      <c r="J3" s="378"/>
      <c r="K3" s="378"/>
      <c r="L3" s="378"/>
      <c r="M3" s="378"/>
      <c r="N3" s="378"/>
      <c r="O3" s="378"/>
      <c r="P3" s="378"/>
      <c r="Q3" s="378"/>
      <c r="R3" s="378"/>
      <c r="S3" s="378"/>
      <c r="T3" s="378"/>
      <c r="U3" s="378"/>
      <c r="V3" s="378"/>
      <c r="W3" s="378"/>
      <c r="X3" s="378"/>
      <c r="Y3" s="378"/>
      <c r="Z3" s="378"/>
      <c r="AA3" s="378"/>
      <c r="AB3" s="378"/>
      <c r="AC3" s="378"/>
      <c r="AD3" s="378"/>
      <c r="AE3" s="200"/>
      <c r="AF3" s="86"/>
      <c r="AG3" s="86"/>
      <c r="AH3" s="86"/>
      <c r="AI3" s="86"/>
      <c r="AJ3" s="86"/>
      <c r="AK3" s="86"/>
    </row>
    <row r="4" spans="1:37" ht="15" customHeight="1" x14ac:dyDescent="0.25"/>
    <row r="5" spans="1:37" ht="15" customHeight="1" x14ac:dyDescent="0.25">
      <c r="B5" s="403" t="str">
        <f>IGOT!C5</f>
        <v>Planta Productora de Mezclas Asfálticas.</v>
      </c>
      <c r="C5" s="403"/>
      <c r="D5" s="403"/>
      <c r="E5" s="403"/>
      <c r="F5" s="403"/>
      <c r="G5" s="403"/>
      <c r="H5" s="403"/>
      <c r="I5" s="403"/>
      <c r="J5" s="403"/>
      <c r="K5" s="403"/>
      <c r="L5" s="403"/>
      <c r="M5" s="403"/>
      <c r="N5" s="403"/>
      <c r="O5" s="403"/>
      <c r="P5" s="403"/>
      <c r="Q5" s="403"/>
      <c r="R5" s="403"/>
      <c r="S5" s="403"/>
      <c r="T5" s="403"/>
      <c r="U5" s="403"/>
      <c r="V5" s="403"/>
      <c r="W5" s="403"/>
      <c r="X5" s="403"/>
      <c r="Y5" s="403"/>
      <c r="Z5" s="403"/>
      <c r="AA5" s="403"/>
      <c r="AB5" s="403"/>
      <c r="AC5" s="403"/>
    </row>
    <row r="6" spans="1:37" ht="15" customHeight="1" x14ac:dyDescent="0.25"/>
    <row r="7" spans="1:37" ht="15" customHeight="1" x14ac:dyDescent="0.25"/>
    <row r="8" spans="1:37" ht="15" customHeight="1" x14ac:dyDescent="0.25">
      <c r="A8" s="82" t="s">
        <v>1608</v>
      </c>
    </row>
    <row r="9" spans="1:37" ht="15" customHeight="1" x14ac:dyDescent="0.25">
      <c r="A9" s="404"/>
      <c r="B9" s="404"/>
      <c r="C9" s="224" t="s">
        <v>2587</v>
      </c>
    </row>
    <row r="10" spans="1:37" ht="15" customHeight="1" x14ac:dyDescent="0.25">
      <c r="A10" s="381" t="s">
        <v>1609</v>
      </c>
      <c r="B10" s="381"/>
      <c r="C10" s="309" t="s">
        <v>1610</v>
      </c>
    </row>
    <row r="11" spans="1:37" ht="15" customHeight="1" x14ac:dyDescent="0.25">
      <c r="A11" s="381" t="s">
        <v>1636</v>
      </c>
      <c r="B11" s="381"/>
      <c r="C11" s="309">
        <v>1</v>
      </c>
      <c r="E11" s="389" t="s">
        <v>1664</v>
      </c>
      <c r="F11" s="389"/>
      <c r="G11" s="389"/>
      <c r="H11" s="389"/>
      <c r="I11" s="389"/>
      <c r="J11" s="389"/>
      <c r="K11" s="309">
        <f>C11</f>
        <v>1</v>
      </c>
    </row>
    <row r="12" spans="1:37" ht="15" customHeight="1" x14ac:dyDescent="0.25"/>
    <row r="13" spans="1:37" ht="15" customHeight="1" x14ac:dyDescent="0.25"/>
    <row r="14" spans="1:37" ht="45" customHeight="1" x14ac:dyDescent="0.25">
      <c r="A14" s="447" t="s">
        <v>2588</v>
      </c>
      <c r="B14" s="447"/>
      <c r="C14" s="447"/>
      <c r="D14" s="447"/>
      <c r="E14" s="447"/>
      <c r="F14" s="447"/>
      <c r="G14" s="447"/>
      <c r="H14" s="447"/>
      <c r="I14" s="447"/>
      <c r="J14" s="447"/>
      <c r="K14" s="447"/>
      <c r="L14" s="447"/>
      <c r="M14" s="447"/>
      <c r="N14" s="447"/>
      <c r="O14" s="447"/>
      <c r="P14" s="447"/>
      <c r="Q14" s="447"/>
      <c r="R14" s="447"/>
      <c r="S14" s="447"/>
      <c r="T14" s="447"/>
      <c r="U14" s="447"/>
      <c r="V14" s="447"/>
      <c r="W14" s="447"/>
      <c r="X14" s="447"/>
      <c r="Y14" s="447"/>
      <c r="Z14" s="447"/>
      <c r="AA14" s="447"/>
      <c r="AB14" s="447"/>
      <c r="AC14" s="447"/>
      <c r="AD14" s="447"/>
      <c r="AE14" s="447"/>
    </row>
    <row r="15" spans="1:37" ht="15" customHeight="1" x14ac:dyDescent="0.25"/>
    <row r="16" spans="1:37" ht="15" customHeight="1" x14ac:dyDescent="0.25">
      <c r="A16" s="225"/>
      <c r="B16" s="225"/>
      <c r="C16" s="225"/>
      <c r="D16" s="225"/>
      <c r="E16" s="225"/>
      <c r="F16" s="225"/>
      <c r="G16" s="225"/>
      <c r="H16" s="225"/>
      <c r="I16" s="225"/>
      <c r="J16" s="225"/>
      <c r="K16" s="225"/>
      <c r="L16" s="225"/>
      <c r="M16" s="225"/>
      <c r="N16" s="225"/>
      <c r="O16" s="225"/>
      <c r="P16" s="225"/>
      <c r="Q16" s="225"/>
      <c r="R16" s="225"/>
      <c r="S16" s="225"/>
      <c r="T16" s="225"/>
      <c r="U16" s="225"/>
      <c r="V16" s="225"/>
      <c r="W16" s="225"/>
      <c r="X16" s="225"/>
      <c r="Y16" s="225"/>
      <c r="Z16" s="225"/>
      <c r="AA16" s="225"/>
      <c r="AB16" s="225"/>
      <c r="AC16" s="225"/>
      <c r="AD16" s="74"/>
      <c r="AE16" s="116">
        <f>1/$K$11*100</f>
        <v>100</v>
      </c>
      <c r="AF16" s="120"/>
      <c r="AG16" s="92"/>
      <c r="AH16" s="120"/>
      <c r="AI16" s="120"/>
      <c r="AJ16" s="120"/>
      <c r="AK16" s="120"/>
    </row>
    <row r="17" spans="1:37" ht="15" customHeight="1" x14ac:dyDescent="0.25">
      <c r="A17" s="462" t="s">
        <v>163</v>
      </c>
      <c r="B17" s="462"/>
      <c r="C17" s="462"/>
      <c r="D17" s="462"/>
      <c r="E17" s="462"/>
      <c r="F17" s="462"/>
      <c r="G17" s="462"/>
      <c r="H17" s="462"/>
      <c r="I17" s="462"/>
      <c r="J17" s="462"/>
      <c r="K17" s="462"/>
      <c r="L17" s="462"/>
      <c r="M17" s="462"/>
      <c r="N17" s="462"/>
      <c r="O17" s="462"/>
      <c r="P17" s="462"/>
      <c r="Q17" s="462"/>
      <c r="R17" s="462"/>
      <c r="S17" s="462"/>
      <c r="T17" s="462"/>
      <c r="U17" s="462"/>
      <c r="V17" s="462"/>
      <c r="W17" s="462"/>
      <c r="X17" s="462"/>
      <c r="Y17" s="462"/>
      <c r="Z17" s="462"/>
      <c r="AA17" s="462"/>
      <c r="AB17" s="462"/>
      <c r="AC17" s="462"/>
      <c r="AD17" s="226" t="s">
        <v>187</v>
      </c>
      <c r="AE17" s="227" t="s">
        <v>7</v>
      </c>
      <c r="AF17" s="92" t="s">
        <v>1666</v>
      </c>
      <c r="AG17" s="92" t="s">
        <v>1667</v>
      </c>
      <c r="AH17" s="92" t="s">
        <v>1668</v>
      </c>
      <c r="AI17" s="93" t="s">
        <v>1669</v>
      </c>
      <c r="AJ17" s="92"/>
      <c r="AK17" s="93" t="s">
        <v>1670</v>
      </c>
    </row>
    <row r="18" spans="1:37" ht="30" customHeight="1" x14ac:dyDescent="0.25">
      <c r="A18" s="459" t="s">
        <v>2547</v>
      </c>
      <c r="B18" s="460"/>
      <c r="C18" s="460"/>
      <c r="D18" s="460"/>
      <c r="E18" s="460"/>
      <c r="F18" s="460"/>
      <c r="G18" s="460"/>
      <c r="H18" s="460"/>
      <c r="I18" s="460"/>
      <c r="J18" s="460"/>
      <c r="K18" s="460"/>
      <c r="L18" s="460"/>
      <c r="M18" s="460"/>
      <c r="N18" s="460"/>
      <c r="O18" s="460"/>
      <c r="P18" s="460"/>
      <c r="Q18" s="460"/>
      <c r="R18" s="460"/>
      <c r="S18" s="460"/>
      <c r="T18" s="460"/>
      <c r="U18" s="460"/>
      <c r="V18" s="460"/>
      <c r="W18" s="460"/>
      <c r="X18" s="460"/>
      <c r="Y18" s="460"/>
      <c r="Z18" s="460"/>
      <c r="AA18" s="460"/>
      <c r="AB18" s="460"/>
      <c r="AC18" s="461"/>
      <c r="AD18" s="228">
        <f>'Art. 142'!AF31</f>
        <v>2</v>
      </c>
      <c r="AE18" s="157">
        <f>IF(AG18=1,AK18,AG18)</f>
        <v>33.333333333333329</v>
      </c>
      <c r="AF18" s="92">
        <f>IF(AD18=2,1,IF(AD18=1,0.5,IF(AD18=0,0," ")))</f>
        <v>1</v>
      </c>
      <c r="AG18" s="92">
        <f>IF(AND(AF18&gt;=0,AF18&lt;=1),1,"No aplica")</f>
        <v>1</v>
      </c>
      <c r="AH18" s="95">
        <f>AD18/(AG18*2)</f>
        <v>1</v>
      </c>
      <c r="AI18" s="96">
        <f>IF(AG18=1,AG18/$AG$21,"No aplica")</f>
        <v>0.33333333333333331</v>
      </c>
      <c r="AJ18" s="96">
        <f>AF18*AI18</f>
        <v>0.33333333333333331</v>
      </c>
      <c r="AK18" s="96">
        <f>AJ18*$AE$16</f>
        <v>33.333333333333329</v>
      </c>
    </row>
    <row r="19" spans="1:37" ht="30" customHeight="1" x14ac:dyDescent="0.25">
      <c r="A19" s="459" t="s">
        <v>2548</v>
      </c>
      <c r="B19" s="460"/>
      <c r="C19" s="460"/>
      <c r="D19" s="460"/>
      <c r="E19" s="460"/>
      <c r="F19" s="460"/>
      <c r="G19" s="460"/>
      <c r="H19" s="460"/>
      <c r="I19" s="460"/>
      <c r="J19" s="460"/>
      <c r="K19" s="460"/>
      <c r="L19" s="460"/>
      <c r="M19" s="460"/>
      <c r="N19" s="460"/>
      <c r="O19" s="460"/>
      <c r="P19" s="460"/>
      <c r="Q19" s="460"/>
      <c r="R19" s="460"/>
      <c r="S19" s="460"/>
      <c r="T19" s="460"/>
      <c r="U19" s="460"/>
      <c r="V19" s="460"/>
      <c r="W19" s="460"/>
      <c r="X19" s="460"/>
      <c r="Y19" s="460"/>
      <c r="Z19" s="460"/>
      <c r="AA19" s="460"/>
      <c r="AB19" s="460"/>
      <c r="AC19" s="461"/>
      <c r="AD19" s="228">
        <f>'Art. 142'!AF32</f>
        <v>2</v>
      </c>
      <c r="AE19" s="157">
        <f>IF(AG19=1,AK19,AG19)</f>
        <v>33.333333333333329</v>
      </c>
      <c r="AF19" s="92">
        <f>IF(AD19=2,1,IF(AD19=1,0.5,IF(AD19=0,0," ")))</f>
        <v>1</v>
      </c>
      <c r="AG19" s="92">
        <f>IF(AND(AF19&gt;=0,AF19&lt;=1),1,"No aplica")</f>
        <v>1</v>
      </c>
      <c r="AH19" s="95">
        <f>AD19/(AG19*2)</f>
        <v>1</v>
      </c>
      <c r="AI19" s="96">
        <f>IF(AG19=1,AG19/$AG$21,"No aplica")</f>
        <v>0.33333333333333331</v>
      </c>
      <c r="AJ19" s="96">
        <f>AF19*AI19</f>
        <v>0.33333333333333331</v>
      </c>
      <c r="AK19" s="96">
        <f>AJ19*$AE$16</f>
        <v>33.333333333333329</v>
      </c>
    </row>
    <row r="20" spans="1:37" ht="30" customHeight="1" x14ac:dyDescent="0.25">
      <c r="A20" s="459" t="s">
        <v>2584</v>
      </c>
      <c r="B20" s="460"/>
      <c r="C20" s="460"/>
      <c r="D20" s="460"/>
      <c r="E20" s="460"/>
      <c r="F20" s="460"/>
      <c r="G20" s="460"/>
      <c r="H20" s="460"/>
      <c r="I20" s="460"/>
      <c r="J20" s="460"/>
      <c r="K20" s="460"/>
      <c r="L20" s="460"/>
      <c r="M20" s="460"/>
      <c r="N20" s="460"/>
      <c r="O20" s="460"/>
      <c r="P20" s="460"/>
      <c r="Q20" s="460"/>
      <c r="R20" s="460"/>
      <c r="S20" s="460"/>
      <c r="T20" s="460"/>
      <c r="U20" s="460"/>
      <c r="V20" s="460"/>
      <c r="W20" s="460"/>
      <c r="X20" s="460"/>
      <c r="Y20" s="460"/>
      <c r="Z20" s="460"/>
      <c r="AA20" s="460"/>
      <c r="AB20" s="460"/>
      <c r="AC20" s="461"/>
      <c r="AD20" s="228">
        <f>'Art. 142'!AF33</f>
        <v>2</v>
      </c>
      <c r="AE20" s="157">
        <f>IF(AG20=1,AK20,AG20)</f>
        <v>33.333333333333329</v>
      </c>
      <c r="AF20" s="92">
        <f>IF(AD20=2,1,IF(AD20=1,0.5,IF(AD20=0,0," ")))</f>
        <v>1</v>
      </c>
      <c r="AG20" s="92">
        <f>IF(AND(AF20&gt;=0,AF20&lt;=1),1,"No aplica")</f>
        <v>1</v>
      </c>
      <c r="AH20" s="95">
        <f>AD20/(AG20*2)</f>
        <v>1</v>
      </c>
      <c r="AI20" s="96">
        <f>IF(AG20=1,AG20/$AG$21,"No aplica")</f>
        <v>0.33333333333333331</v>
      </c>
      <c r="AJ20" s="96">
        <f>AF20*AI20</f>
        <v>0.33333333333333331</v>
      </c>
      <c r="AK20" s="96">
        <f>AJ20*$AE$16</f>
        <v>33.333333333333329</v>
      </c>
    </row>
    <row r="21" spans="1:37" ht="30" customHeight="1" x14ac:dyDescent="0.25">
      <c r="A21" s="440" t="s">
        <v>2589</v>
      </c>
      <c r="B21" s="441"/>
      <c r="C21" s="441"/>
      <c r="D21" s="441"/>
      <c r="E21" s="441"/>
      <c r="F21" s="441"/>
      <c r="G21" s="441"/>
      <c r="H21" s="441"/>
      <c r="I21" s="441"/>
      <c r="J21" s="441"/>
      <c r="K21" s="441"/>
      <c r="L21" s="441"/>
      <c r="M21" s="441"/>
      <c r="N21" s="441"/>
      <c r="O21" s="441"/>
      <c r="P21" s="441"/>
      <c r="Q21" s="441"/>
      <c r="R21" s="441"/>
      <c r="S21" s="441"/>
      <c r="T21" s="441"/>
      <c r="U21" s="441"/>
      <c r="V21" s="441"/>
      <c r="W21" s="441"/>
      <c r="X21" s="441"/>
      <c r="Y21" s="441"/>
      <c r="Z21" s="441"/>
      <c r="AA21" s="441"/>
      <c r="AB21" s="441"/>
      <c r="AC21" s="441"/>
      <c r="AD21" s="442"/>
      <c r="AE21" s="157">
        <f>SUM(AE18:AE20)</f>
        <v>99.999999999999986</v>
      </c>
      <c r="AF21" s="74"/>
      <c r="AG21" s="122">
        <f>SUM(AG18:AG20)</f>
        <v>3</v>
      </c>
      <c r="AH21" s="229"/>
      <c r="AI21" s="74"/>
      <c r="AJ21" s="74"/>
      <c r="AK21" s="74"/>
    </row>
    <row r="22" spans="1:37" ht="30" customHeight="1" x14ac:dyDescent="0.25">
      <c r="A22" s="440" t="s">
        <v>2590</v>
      </c>
      <c r="B22" s="441"/>
      <c r="C22" s="441"/>
      <c r="D22" s="441"/>
      <c r="E22" s="441"/>
      <c r="F22" s="441"/>
      <c r="G22" s="441"/>
      <c r="H22" s="441"/>
      <c r="I22" s="441"/>
      <c r="J22" s="441"/>
      <c r="K22" s="441"/>
      <c r="L22" s="441"/>
      <c r="M22" s="441"/>
      <c r="N22" s="441"/>
      <c r="O22" s="441"/>
      <c r="P22" s="441"/>
      <c r="Q22" s="441"/>
      <c r="R22" s="441"/>
      <c r="S22" s="441"/>
      <c r="T22" s="441"/>
      <c r="U22" s="441"/>
      <c r="V22" s="441"/>
      <c r="W22" s="441"/>
      <c r="X22" s="441"/>
      <c r="Y22" s="441"/>
      <c r="Z22" s="441"/>
      <c r="AA22" s="441"/>
      <c r="AB22" s="441"/>
      <c r="AC22" s="441"/>
      <c r="AD22" s="442"/>
      <c r="AE22" s="157">
        <f>AE21/AE16*100</f>
        <v>99.999999999999986</v>
      </c>
      <c r="AF22" s="74"/>
      <c r="AG22" s="122"/>
      <c r="AH22" s="229"/>
      <c r="AI22" s="74"/>
      <c r="AJ22" s="74"/>
      <c r="AK22" s="74"/>
    </row>
    <row r="23" spans="1:37" ht="15" customHeight="1" x14ac:dyDescent="0.25">
      <c r="AH23" s="230"/>
    </row>
    <row r="24" spans="1:37" ht="15" customHeight="1" x14ac:dyDescent="0.25">
      <c r="A24" s="456" t="s">
        <v>2048</v>
      </c>
      <c r="B24" s="457"/>
      <c r="C24" s="457"/>
      <c r="D24" s="457"/>
      <c r="E24" s="457"/>
      <c r="F24" s="457"/>
      <c r="G24" s="457"/>
      <c r="H24" s="457"/>
      <c r="I24" s="457"/>
      <c r="J24" s="457"/>
      <c r="K24" s="457"/>
      <c r="L24" s="457"/>
      <c r="M24" s="457"/>
      <c r="N24" s="457"/>
      <c r="O24" s="457"/>
      <c r="P24" s="457"/>
      <c r="Q24" s="457"/>
      <c r="R24" s="457"/>
      <c r="S24" s="457"/>
      <c r="T24" s="457"/>
      <c r="U24" s="457"/>
      <c r="V24" s="457"/>
      <c r="W24" s="457"/>
      <c r="X24" s="457"/>
      <c r="Y24" s="457"/>
      <c r="Z24" s="457"/>
      <c r="AA24" s="457"/>
      <c r="AB24" s="457"/>
      <c r="AC24" s="458"/>
      <c r="AD24" s="231" t="s">
        <v>187</v>
      </c>
      <c r="AE24" s="232" t="s">
        <v>7</v>
      </c>
      <c r="AF24" s="74"/>
      <c r="AG24" s="122"/>
      <c r="AH24" s="229"/>
      <c r="AI24" s="74"/>
      <c r="AJ24" s="74"/>
      <c r="AK24" s="74"/>
    </row>
    <row r="25" spans="1:37" ht="30" customHeight="1" x14ac:dyDescent="0.25">
      <c r="A25" s="459" t="s">
        <v>2550</v>
      </c>
      <c r="B25" s="460"/>
      <c r="C25" s="460"/>
      <c r="D25" s="460"/>
      <c r="E25" s="460"/>
      <c r="F25" s="460"/>
      <c r="G25" s="460"/>
      <c r="H25" s="460"/>
      <c r="I25" s="460"/>
      <c r="J25" s="460"/>
      <c r="K25" s="460"/>
      <c r="L25" s="460"/>
      <c r="M25" s="460"/>
      <c r="N25" s="460"/>
      <c r="O25" s="460"/>
      <c r="P25" s="460"/>
      <c r="Q25" s="460"/>
      <c r="R25" s="460"/>
      <c r="S25" s="460"/>
      <c r="T25" s="460"/>
      <c r="U25" s="460"/>
      <c r="V25" s="460"/>
      <c r="W25" s="460"/>
      <c r="X25" s="460"/>
      <c r="Y25" s="460"/>
      <c r="Z25" s="460"/>
      <c r="AA25" s="460"/>
      <c r="AB25" s="460"/>
      <c r="AC25" s="461"/>
      <c r="AD25" s="228">
        <f>'Art. 142'!AF36</f>
        <v>2</v>
      </c>
      <c r="AE25" s="157">
        <f>IF(AG25=1,AK25,AG25)</f>
        <v>20</v>
      </c>
      <c r="AF25" s="233">
        <f>IF(AD25=2,1,IF(AD25=1,0.5,IF(AD25=0,0," ")))</f>
        <v>1</v>
      </c>
      <c r="AG25" s="233">
        <f>IF(AND(AF25&gt;=0,AF25&lt;=1),1,"No aplica")</f>
        <v>1</v>
      </c>
      <c r="AH25" s="95">
        <f>AD25/(AG25*2)</f>
        <v>1</v>
      </c>
      <c r="AI25" s="96">
        <f>IF(AG25=1,AG25/$AG$30,"No aplica")</f>
        <v>0.2</v>
      </c>
      <c r="AJ25" s="96">
        <f>AF25*AI25</f>
        <v>0.2</v>
      </c>
      <c r="AK25" s="96">
        <f>AJ25*$AE$16</f>
        <v>20</v>
      </c>
    </row>
    <row r="26" spans="1:37" ht="30" customHeight="1" x14ac:dyDescent="0.25">
      <c r="A26" s="459" t="s">
        <v>2585</v>
      </c>
      <c r="B26" s="460"/>
      <c r="C26" s="460"/>
      <c r="D26" s="460"/>
      <c r="E26" s="460"/>
      <c r="F26" s="460"/>
      <c r="G26" s="460"/>
      <c r="H26" s="460"/>
      <c r="I26" s="460"/>
      <c r="J26" s="460"/>
      <c r="K26" s="460"/>
      <c r="L26" s="460"/>
      <c r="M26" s="460"/>
      <c r="N26" s="460"/>
      <c r="O26" s="460"/>
      <c r="P26" s="460"/>
      <c r="Q26" s="460"/>
      <c r="R26" s="460"/>
      <c r="S26" s="460"/>
      <c r="T26" s="460"/>
      <c r="U26" s="460"/>
      <c r="V26" s="460"/>
      <c r="W26" s="460"/>
      <c r="X26" s="460"/>
      <c r="Y26" s="460"/>
      <c r="Z26" s="460"/>
      <c r="AA26" s="460"/>
      <c r="AB26" s="460"/>
      <c r="AC26" s="461"/>
      <c r="AD26" s="228">
        <f>'Art. 142'!AF37</f>
        <v>2</v>
      </c>
      <c r="AE26" s="157">
        <f>IF(AG26=1,AK26,AG26)</f>
        <v>20</v>
      </c>
      <c r="AF26" s="233">
        <f>IF(AD26=2,1,IF(AD26=1,0.5,IF(AD26=0,0," ")))</f>
        <v>1</v>
      </c>
      <c r="AG26" s="233">
        <f>IF(AND(AF26&gt;=0,AF26&lt;=1),1,"No aplica")</f>
        <v>1</v>
      </c>
      <c r="AH26" s="95">
        <f>AD26/(AG26*2)</f>
        <v>1</v>
      </c>
      <c r="AI26" s="96">
        <f>IF(AG26=1,AG26/$AG$30,"No aplica")</f>
        <v>0.2</v>
      </c>
      <c r="AJ26" s="96">
        <f>AF26*AI26</f>
        <v>0.2</v>
      </c>
      <c r="AK26" s="96">
        <f>AJ26*$AE$16</f>
        <v>20</v>
      </c>
    </row>
    <row r="27" spans="1:37" ht="30" customHeight="1" x14ac:dyDescent="0.25">
      <c r="A27" s="459" t="s">
        <v>2552</v>
      </c>
      <c r="B27" s="460"/>
      <c r="C27" s="460"/>
      <c r="D27" s="460"/>
      <c r="E27" s="460"/>
      <c r="F27" s="460"/>
      <c r="G27" s="460"/>
      <c r="H27" s="460"/>
      <c r="I27" s="460"/>
      <c r="J27" s="460"/>
      <c r="K27" s="460"/>
      <c r="L27" s="460"/>
      <c r="M27" s="460"/>
      <c r="N27" s="460"/>
      <c r="O27" s="460"/>
      <c r="P27" s="460"/>
      <c r="Q27" s="460"/>
      <c r="R27" s="460"/>
      <c r="S27" s="460"/>
      <c r="T27" s="460"/>
      <c r="U27" s="460"/>
      <c r="V27" s="460"/>
      <c r="W27" s="460"/>
      <c r="X27" s="460"/>
      <c r="Y27" s="460"/>
      <c r="Z27" s="460"/>
      <c r="AA27" s="460"/>
      <c r="AB27" s="460"/>
      <c r="AC27" s="461"/>
      <c r="AD27" s="228">
        <f>'Art. 142'!AF38</f>
        <v>2</v>
      </c>
      <c r="AE27" s="157">
        <f>IF(AG27=1,AK27,AG27)</f>
        <v>20</v>
      </c>
      <c r="AF27" s="233">
        <f>IF(AD27=2,1,IF(AD27=1,0.5,IF(AD27=0,0," ")))</f>
        <v>1</v>
      </c>
      <c r="AG27" s="233">
        <f>IF(AND(AF27&gt;=0,AF27&lt;=1),1,"No aplica")</f>
        <v>1</v>
      </c>
      <c r="AH27" s="95">
        <f>AD27/(AG27*2)</f>
        <v>1</v>
      </c>
      <c r="AI27" s="96">
        <f>IF(AG27=1,AG27/$AG$30,"No aplica")</f>
        <v>0.2</v>
      </c>
      <c r="AJ27" s="96">
        <f>AF27*AI27</f>
        <v>0.2</v>
      </c>
      <c r="AK27" s="96">
        <f>AJ27*$AE$16</f>
        <v>20</v>
      </c>
    </row>
    <row r="28" spans="1:37" ht="30" customHeight="1" x14ac:dyDescent="0.25">
      <c r="A28" s="459" t="s">
        <v>2553</v>
      </c>
      <c r="B28" s="460"/>
      <c r="C28" s="460"/>
      <c r="D28" s="460"/>
      <c r="E28" s="460"/>
      <c r="F28" s="460"/>
      <c r="G28" s="460"/>
      <c r="H28" s="460"/>
      <c r="I28" s="460"/>
      <c r="J28" s="460"/>
      <c r="K28" s="460"/>
      <c r="L28" s="460"/>
      <c r="M28" s="460"/>
      <c r="N28" s="460"/>
      <c r="O28" s="460"/>
      <c r="P28" s="460"/>
      <c r="Q28" s="460"/>
      <c r="R28" s="460"/>
      <c r="S28" s="460"/>
      <c r="T28" s="460"/>
      <c r="U28" s="460"/>
      <c r="V28" s="460"/>
      <c r="W28" s="460"/>
      <c r="X28" s="460"/>
      <c r="Y28" s="460"/>
      <c r="Z28" s="460"/>
      <c r="AA28" s="460"/>
      <c r="AB28" s="460"/>
      <c r="AC28" s="461"/>
      <c r="AD28" s="228">
        <f>'Art. 142'!AF39</f>
        <v>2</v>
      </c>
      <c r="AE28" s="157">
        <f>IF(AG28=1,AK28,AG28)</f>
        <v>20</v>
      </c>
      <c r="AF28" s="233">
        <f>IF(AD28=2,1,IF(AD28=1,0.5,IF(AD28=0,0," ")))</f>
        <v>1</v>
      </c>
      <c r="AG28" s="233">
        <f>IF(AND(AF28&gt;=0,AF28&lt;=1),1,"No aplica")</f>
        <v>1</v>
      </c>
      <c r="AH28" s="95">
        <f>AD28/(AG28*2)</f>
        <v>1</v>
      </c>
      <c r="AI28" s="96">
        <f>IF(AG28=1,AG28/$AG$30,"No aplica")</f>
        <v>0.2</v>
      </c>
      <c r="AJ28" s="96">
        <f>AF28*AI28</f>
        <v>0.2</v>
      </c>
      <c r="AK28" s="96">
        <f>AJ28*$AE$16</f>
        <v>20</v>
      </c>
    </row>
    <row r="29" spans="1:37" ht="30" customHeight="1" x14ac:dyDescent="0.25">
      <c r="A29" s="459" t="s">
        <v>2554</v>
      </c>
      <c r="B29" s="460"/>
      <c r="C29" s="460"/>
      <c r="D29" s="460"/>
      <c r="E29" s="460"/>
      <c r="F29" s="460"/>
      <c r="G29" s="460"/>
      <c r="H29" s="460"/>
      <c r="I29" s="460"/>
      <c r="J29" s="460"/>
      <c r="K29" s="460"/>
      <c r="L29" s="460"/>
      <c r="M29" s="460"/>
      <c r="N29" s="460"/>
      <c r="O29" s="460"/>
      <c r="P29" s="460"/>
      <c r="Q29" s="460"/>
      <c r="R29" s="460"/>
      <c r="S29" s="460"/>
      <c r="T29" s="460"/>
      <c r="U29" s="460"/>
      <c r="V29" s="460"/>
      <c r="W29" s="460"/>
      <c r="X29" s="460"/>
      <c r="Y29" s="460"/>
      <c r="Z29" s="460"/>
      <c r="AA29" s="460"/>
      <c r="AB29" s="460"/>
      <c r="AC29" s="461"/>
      <c r="AD29" s="228">
        <f>'Art. 142'!AF40</f>
        <v>2</v>
      </c>
      <c r="AE29" s="157">
        <f>IF(AG29=1,AK29,AG29)</f>
        <v>20</v>
      </c>
      <c r="AF29" s="233">
        <f>IF(AD29=2,1,IF(AD29=1,0.5,IF(AD29=0,0," ")))</f>
        <v>1</v>
      </c>
      <c r="AG29" s="233">
        <f>IF(AND(AF29&gt;=0,AF29&lt;=1),1,"No aplica")</f>
        <v>1</v>
      </c>
      <c r="AH29" s="95">
        <f>AD29/(AG29*2)</f>
        <v>1</v>
      </c>
      <c r="AI29" s="96">
        <f>IF(AG29=1,AG29/$AG$30,"No aplica")</f>
        <v>0.2</v>
      </c>
      <c r="AJ29" s="96">
        <f>AF29*AI29</f>
        <v>0.2</v>
      </c>
      <c r="AK29" s="96">
        <f>AJ29*$AE$16</f>
        <v>20</v>
      </c>
    </row>
    <row r="30" spans="1:37" ht="30" customHeight="1" x14ac:dyDescent="0.25">
      <c r="A30" s="440" t="s">
        <v>2591</v>
      </c>
      <c r="B30" s="441"/>
      <c r="C30" s="441"/>
      <c r="D30" s="441"/>
      <c r="E30" s="441"/>
      <c r="F30" s="441"/>
      <c r="G30" s="441"/>
      <c r="H30" s="441"/>
      <c r="I30" s="441"/>
      <c r="J30" s="441"/>
      <c r="K30" s="441"/>
      <c r="L30" s="441"/>
      <c r="M30" s="441"/>
      <c r="N30" s="441"/>
      <c r="O30" s="441"/>
      <c r="P30" s="441"/>
      <c r="Q30" s="441"/>
      <c r="R30" s="441"/>
      <c r="S30" s="441"/>
      <c r="T30" s="441"/>
      <c r="U30" s="441"/>
      <c r="V30" s="441"/>
      <c r="W30" s="441"/>
      <c r="X30" s="441"/>
      <c r="Y30" s="441"/>
      <c r="Z30" s="441"/>
      <c r="AA30" s="441"/>
      <c r="AB30" s="441"/>
      <c r="AC30" s="441"/>
      <c r="AD30" s="442"/>
      <c r="AE30" s="157">
        <f>SUM(AE25:AE29)</f>
        <v>100</v>
      </c>
      <c r="AF30" s="74"/>
      <c r="AG30" s="122">
        <f>SUM(AG25:AG29)</f>
        <v>5</v>
      </c>
      <c r="AH30" s="229"/>
      <c r="AI30" s="74"/>
      <c r="AJ30" s="74"/>
      <c r="AK30" s="74"/>
    </row>
    <row r="31" spans="1:37" ht="30" customHeight="1" x14ac:dyDescent="0.25">
      <c r="A31" s="440" t="s">
        <v>2592</v>
      </c>
      <c r="B31" s="441"/>
      <c r="C31" s="441"/>
      <c r="D31" s="441"/>
      <c r="E31" s="441"/>
      <c r="F31" s="441"/>
      <c r="G31" s="441"/>
      <c r="H31" s="441"/>
      <c r="I31" s="441"/>
      <c r="J31" s="441"/>
      <c r="K31" s="441"/>
      <c r="L31" s="441"/>
      <c r="M31" s="441"/>
      <c r="N31" s="441"/>
      <c r="O31" s="441"/>
      <c r="P31" s="441"/>
      <c r="Q31" s="441"/>
      <c r="R31" s="441"/>
      <c r="S31" s="441"/>
      <c r="T31" s="441"/>
      <c r="U31" s="441"/>
      <c r="V31" s="441"/>
      <c r="W31" s="441"/>
      <c r="X31" s="441"/>
      <c r="Y31" s="441"/>
      <c r="Z31" s="441"/>
      <c r="AA31" s="441"/>
      <c r="AB31" s="441"/>
      <c r="AC31" s="441"/>
      <c r="AD31" s="442"/>
      <c r="AE31" s="157">
        <f>AE30/AE16*100</f>
        <v>100</v>
      </c>
      <c r="AF31" s="74"/>
      <c r="AG31" s="122"/>
      <c r="AH31" s="229"/>
      <c r="AI31" s="74"/>
      <c r="AJ31" s="74"/>
      <c r="AK31" s="74"/>
    </row>
    <row r="32" spans="1:37" ht="15" customHeight="1" x14ac:dyDescent="0.25">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234"/>
      <c r="AF32" s="74"/>
      <c r="AG32" s="122"/>
      <c r="AH32" s="229"/>
      <c r="AI32" s="74"/>
      <c r="AJ32" s="74"/>
      <c r="AK32" s="74"/>
    </row>
    <row r="33" spans="1:37" ht="15" customHeight="1" thickBot="1" x14ac:dyDescent="0.3">
      <c r="AH33" s="230"/>
    </row>
    <row r="34" spans="1:37" s="60" customFormat="1" ht="15" customHeight="1" thickTop="1" thickBot="1" x14ac:dyDescent="0.3">
      <c r="A34" s="235"/>
      <c r="B34" s="235"/>
      <c r="C34" s="235"/>
      <c r="D34" s="235"/>
      <c r="E34" s="235"/>
      <c r="F34" s="235"/>
      <c r="G34" s="235"/>
      <c r="H34" s="235"/>
      <c r="I34" s="235"/>
      <c r="J34" s="235"/>
      <c r="K34" s="235"/>
      <c r="L34" s="235"/>
      <c r="M34" s="235"/>
      <c r="N34" s="235"/>
      <c r="O34" s="235"/>
      <c r="P34" s="235"/>
      <c r="Q34" s="235"/>
      <c r="R34" s="235"/>
      <c r="S34" s="235"/>
      <c r="T34" s="235"/>
      <c r="U34" s="235"/>
      <c r="V34" s="235"/>
      <c r="W34" s="235"/>
      <c r="X34" s="235"/>
      <c r="Y34" s="235"/>
      <c r="Z34" s="235"/>
      <c r="AA34" s="235"/>
      <c r="AB34" s="235"/>
      <c r="AC34" s="235"/>
      <c r="AD34" s="235"/>
      <c r="AE34" s="236"/>
      <c r="AF34" s="74"/>
      <c r="AG34" s="122"/>
      <c r="AH34" s="74"/>
      <c r="AI34" s="74"/>
      <c r="AJ34" s="74"/>
      <c r="AK34" s="74"/>
    </row>
    <row r="35" spans="1:37" s="60" customFormat="1" ht="15" customHeight="1" thickTop="1" thickBot="1" x14ac:dyDescent="0.3">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114" t="s">
        <v>2593</v>
      </c>
      <c r="AE35" s="237">
        <f>AE21</f>
        <v>99.999999999999986</v>
      </c>
      <c r="AF35" s="74"/>
      <c r="AG35" s="116"/>
      <c r="AH35" s="117"/>
      <c r="AI35" s="117"/>
      <c r="AJ35" s="117"/>
      <c r="AK35" s="117"/>
    </row>
    <row r="36" spans="1:37" s="60" customFormat="1" ht="15" customHeight="1" thickTop="1" thickBot="1" x14ac:dyDescent="0.3">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118"/>
      <c r="AE36" s="238"/>
      <c r="AF36" s="74"/>
      <c r="AG36" s="117"/>
      <c r="AH36" s="117"/>
      <c r="AI36" s="74"/>
      <c r="AJ36" s="117"/>
      <c r="AK36" s="117"/>
    </row>
    <row r="37" spans="1:37" s="60" customFormat="1" ht="15" customHeight="1" thickTop="1" thickBot="1" x14ac:dyDescent="0.3">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114" t="s">
        <v>2594</v>
      </c>
      <c r="AE37" s="237">
        <f>AE30</f>
        <v>100</v>
      </c>
      <c r="AF37" s="74"/>
      <c r="AG37" s="116"/>
      <c r="AH37" s="117"/>
      <c r="AI37" s="117"/>
      <c r="AJ37" s="117"/>
      <c r="AK37" s="117"/>
    </row>
    <row r="38" spans="1:37" s="60" customFormat="1" ht="15" customHeight="1" thickTop="1" thickBot="1" x14ac:dyDescent="0.3">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120"/>
      <c r="AE38" s="239"/>
      <c r="AF38" s="74"/>
      <c r="AG38" s="122"/>
      <c r="AH38" s="74"/>
      <c r="AI38" s="74"/>
      <c r="AJ38" s="74"/>
      <c r="AK38" s="74"/>
    </row>
    <row r="39" spans="1:37" s="60" customFormat="1" ht="15" customHeight="1" thickTop="1" thickBot="1" x14ac:dyDescent="0.3">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114" t="s">
        <v>2595</v>
      </c>
      <c r="AE39" s="237">
        <f>(AE35*0.8)+(AE37*0.2)</f>
        <v>100</v>
      </c>
      <c r="AF39" s="74"/>
      <c r="AG39" s="122"/>
      <c r="AH39" s="74"/>
      <c r="AI39" s="74"/>
      <c r="AJ39" s="74"/>
      <c r="AK39" s="74"/>
    </row>
    <row r="40" spans="1:37" ht="13.8" thickTop="1" x14ac:dyDescent="0.25"/>
  </sheetData>
  <sheetProtection algorithmName="SHA-512" hashValue="vmkUgtN10Dw9spXugnLtZUSCO448KUdcO6UN/y+tY4SEFNYN/o9VJUJV3eXV8d9vCuPQUiwMBU96zZkCBoKIHg==" saltValue="Nr2fkX2bv4v887cPLtrlI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20:AC20"/>
    <mergeCell ref="A18:AC18"/>
    <mergeCell ref="A19:AC19"/>
    <mergeCell ref="A30:AD30"/>
    <mergeCell ref="A31:AD31"/>
    <mergeCell ref="A22:AD22"/>
    <mergeCell ref="A24:AC24"/>
    <mergeCell ref="A25:AC25"/>
    <mergeCell ref="A26:AC26"/>
    <mergeCell ref="A27:AC27"/>
    <mergeCell ref="A28:AC28"/>
    <mergeCell ref="A29:AC29"/>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125"/>
  <dimension ref="A2:IO30"/>
  <sheetViews>
    <sheetView showGridLines="0" zoomScale="75" zoomScaleNormal="75" zoomScalePageLayoutView="75" workbookViewId="0">
      <selection activeCell="A22" sqref="A22:AD22"/>
    </sheetView>
  </sheetViews>
  <sheetFormatPr baseColWidth="10" defaultColWidth="11" defaultRowHeight="18" customHeight="1" x14ac:dyDescent="0.25"/>
  <cols>
    <col min="1" max="1" width="21.6640625" style="18" customWidth="1"/>
    <col min="2" max="3" width="16.6640625" style="159"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323" t="s">
        <v>2596</v>
      </c>
      <c r="B2" s="323"/>
      <c r="C2" s="323"/>
      <c r="D2" s="323"/>
      <c r="E2" s="323"/>
      <c r="F2" s="323"/>
      <c r="G2" s="323"/>
    </row>
    <row r="3" spans="1:7" ht="18" customHeight="1" x14ac:dyDescent="0.25">
      <c r="A3" s="323" t="s">
        <v>5</v>
      </c>
      <c r="B3" s="323"/>
      <c r="C3" s="323"/>
      <c r="D3" s="323"/>
      <c r="E3" s="323"/>
      <c r="F3" s="323"/>
      <c r="G3" s="323"/>
    </row>
    <row r="5" spans="1:7" ht="36" customHeight="1" x14ac:dyDescent="0.25">
      <c r="B5" s="463" t="str">
        <f>IGOT!C5</f>
        <v>Planta Productora de Mezclas Asfálticas.</v>
      </c>
      <c r="C5" s="463"/>
      <c r="D5" s="463"/>
      <c r="E5" s="463"/>
      <c r="F5" s="463"/>
    </row>
    <row r="7" spans="1:7" ht="18" customHeight="1" thickBot="1" x14ac:dyDescent="0.3">
      <c r="A7" s="159"/>
    </row>
    <row r="8" spans="1:7" ht="18" customHeight="1" thickBot="1" x14ac:dyDescent="0.3">
      <c r="A8" s="240" t="s">
        <v>1887</v>
      </c>
      <c r="B8" s="241">
        <f>'Artículo 142 (cálculo PI)'!AG21</f>
        <v>3</v>
      </c>
      <c r="C8"/>
      <c r="E8" s="242" t="s">
        <v>1887</v>
      </c>
      <c r="F8" s="241">
        <f>'Artículo 142 (cálculo PI)'!AG30</f>
        <v>5</v>
      </c>
      <c r="G8"/>
    </row>
    <row r="9" spans="1:7" ht="6" customHeight="1" thickBot="1" x14ac:dyDescent="0.3">
      <c r="F9" s="159"/>
      <c r="G9" s="159"/>
    </row>
    <row r="10" spans="1:7" ht="36" customHeight="1" thickBot="1" x14ac:dyDescent="0.3">
      <c r="A10" s="464"/>
      <c r="B10" s="465" t="s">
        <v>163</v>
      </c>
      <c r="C10" s="465"/>
      <c r="E10" s="466"/>
      <c r="F10" s="467" t="s">
        <v>164</v>
      </c>
      <c r="G10" s="467"/>
    </row>
    <row r="11" spans="1:7" ht="54" customHeight="1" thickBot="1" x14ac:dyDescent="0.3">
      <c r="A11" s="464"/>
      <c r="B11" s="243" t="s">
        <v>2566</v>
      </c>
      <c r="C11" s="244" t="s">
        <v>2567</v>
      </c>
      <c r="E11" s="466"/>
      <c r="F11" s="245" t="s">
        <v>2566</v>
      </c>
      <c r="G11" s="246" t="s">
        <v>2567</v>
      </c>
    </row>
    <row r="12" spans="1:7" ht="18" customHeight="1" thickBot="1" x14ac:dyDescent="0.3">
      <c r="A12" s="247" t="s">
        <v>2568</v>
      </c>
      <c r="B12" s="248">
        <f>'Artículo 142 (cálculo PI)'!AE18</f>
        <v>33.333333333333329</v>
      </c>
      <c r="C12" s="248">
        <f>(B12/(1/$B$8))</f>
        <v>99.999999999999986</v>
      </c>
      <c r="E12" s="247" t="s">
        <v>2569</v>
      </c>
      <c r="F12" s="248">
        <f>'Artículo 142 (cálculo PI)'!AE25</f>
        <v>20</v>
      </c>
      <c r="G12" s="248">
        <f>(F12/(1/$F$8))</f>
        <v>100</v>
      </c>
    </row>
    <row r="13" spans="1:7" ht="18" customHeight="1" thickBot="1" x14ac:dyDescent="0.3">
      <c r="A13" s="247" t="s">
        <v>2570</v>
      </c>
      <c r="B13" s="248">
        <f>'Artículo 142 (cálculo PI)'!AE19</f>
        <v>33.333333333333329</v>
      </c>
      <c r="C13" s="248">
        <f>(B13/(1/$B$8))</f>
        <v>99.999999999999986</v>
      </c>
      <c r="E13" s="247" t="s">
        <v>2571</v>
      </c>
      <c r="F13" s="248">
        <f>'Artículo 142 (cálculo PI)'!AE26</f>
        <v>20</v>
      </c>
      <c r="G13" s="248">
        <f>(F13/(1/$F$8))</f>
        <v>100</v>
      </c>
    </row>
    <row r="14" spans="1:7" ht="18" customHeight="1" thickBot="1" x14ac:dyDescent="0.3">
      <c r="A14" s="247" t="s">
        <v>2572</v>
      </c>
      <c r="B14" s="248">
        <f>'Artículo 142 (cálculo PI)'!AE20</f>
        <v>33.333333333333329</v>
      </c>
      <c r="C14" s="248">
        <f>(B14/(1/$B$8))</f>
        <v>99.999999999999986</v>
      </c>
      <c r="E14" s="247" t="s">
        <v>2573</v>
      </c>
      <c r="F14" s="248">
        <f>'Artículo 142 (cálculo PI)'!AE27</f>
        <v>20</v>
      </c>
      <c r="G14" s="248">
        <f>(F14/(1/$F$8))</f>
        <v>100</v>
      </c>
    </row>
    <row r="15" spans="1:7" ht="18" customHeight="1" thickBot="1" x14ac:dyDescent="0.3">
      <c r="B15" s="18"/>
      <c r="C15" s="18"/>
      <c r="E15" s="247" t="s">
        <v>2574</v>
      </c>
      <c r="F15" s="248">
        <f>'Artículo 142 (cálculo PI)'!AE28</f>
        <v>20</v>
      </c>
      <c r="G15" s="248">
        <f>(F15/(1/$F$8))</f>
        <v>100</v>
      </c>
    </row>
    <row r="16" spans="1:7" ht="18" customHeight="1" thickBot="1" x14ac:dyDescent="0.3">
      <c r="B16" s="18"/>
      <c r="C16" s="18"/>
      <c r="E16" s="247" t="s">
        <v>2575</v>
      </c>
      <c r="F16" s="248">
        <f>'Artículo 142 (cálculo PI)'!AE29</f>
        <v>20</v>
      </c>
      <c r="G16" s="248">
        <f>(F16/(1/$F$8))</f>
        <v>100</v>
      </c>
    </row>
    <row r="17" spans="1:6" ht="18" customHeight="1" thickBot="1" x14ac:dyDescent="0.3">
      <c r="A17" s="250" t="s">
        <v>2597</v>
      </c>
      <c r="B17" s="248">
        <f>SUM(B12:B14)</f>
        <v>99.999999999999986</v>
      </c>
      <c r="C17" s="251"/>
    </row>
    <row r="18" spans="1:6" ht="18" customHeight="1" thickBot="1" x14ac:dyDescent="0.3"/>
    <row r="19" spans="1:6" ht="18" customHeight="1" thickBot="1" x14ac:dyDescent="0.3">
      <c r="A19" s="252" t="s">
        <v>2598</v>
      </c>
      <c r="B19" s="253"/>
      <c r="C19" s="248">
        <f>(B17*0.8)+(F19*0.2)</f>
        <v>100</v>
      </c>
      <c r="E19" s="254" t="s">
        <v>2599</v>
      </c>
      <c r="F19" s="248">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9"/>
      <c r="C28" s="159"/>
    </row>
    <row r="30" spans="1:6" s="18" customFormat="1" ht="6" customHeight="1" x14ac:dyDescent="0.25">
      <c r="B30" s="159"/>
      <c r="C30" s="159"/>
    </row>
  </sheetData>
  <sheetProtection algorithmName="SHA-512" hashValue="eQ6Av1h5kkv+Ics6aq/jDXl+ZNUnGEpb7Te1xswmXnh2ju5/msMKv9YS4SaQ9UqZdOmy+LbUJTqGgh1MlhQbAA==" saltValue="cXtu+Q3OoNU/K2crI0YmC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126"/>
  <dimension ref="A2:IO30"/>
  <sheetViews>
    <sheetView showGridLines="0" zoomScale="75" zoomScaleNormal="75" zoomScalePageLayoutView="75" workbookViewId="0">
      <selection activeCell="A22" sqref="A22:AD22"/>
    </sheetView>
  </sheetViews>
  <sheetFormatPr baseColWidth="10" defaultColWidth="11" defaultRowHeight="18" customHeight="1" x14ac:dyDescent="0.25"/>
  <cols>
    <col min="1" max="1" width="21.6640625" style="18" customWidth="1"/>
    <col min="2" max="3" width="16.6640625" style="159"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323" t="s">
        <v>2596</v>
      </c>
      <c r="B2" s="323"/>
      <c r="C2" s="323"/>
      <c r="D2" s="323"/>
      <c r="E2" s="323"/>
      <c r="F2" s="323"/>
      <c r="G2" s="323"/>
    </row>
    <row r="3" spans="1:7" ht="18" customHeight="1" x14ac:dyDescent="0.25">
      <c r="A3" s="323" t="s">
        <v>5</v>
      </c>
      <c r="B3" s="323"/>
      <c r="C3" s="323"/>
      <c r="D3" s="323"/>
      <c r="E3" s="323"/>
      <c r="F3" s="323"/>
      <c r="G3" s="323"/>
    </row>
    <row r="5" spans="1:7" ht="36" customHeight="1" x14ac:dyDescent="0.25">
      <c r="B5" s="463" t="str">
        <f>IGOT!C5</f>
        <v>Planta Productora de Mezclas Asfálticas.</v>
      </c>
      <c r="C5" s="463"/>
      <c r="D5" s="463"/>
      <c r="E5" s="463"/>
      <c r="F5" s="463"/>
    </row>
    <row r="7" spans="1:7" ht="18" customHeight="1" thickBot="1" x14ac:dyDescent="0.3">
      <c r="A7" s="159"/>
    </row>
    <row r="8" spans="1:7" ht="18" customHeight="1" thickBot="1" x14ac:dyDescent="0.3">
      <c r="A8" s="240" t="s">
        <v>1887</v>
      </c>
      <c r="B8" s="241">
        <f>'Artículo 142 (cálculo SIPOT)'!AG21</f>
        <v>3</v>
      </c>
      <c r="C8"/>
      <c r="E8" s="242" t="s">
        <v>1887</v>
      </c>
      <c r="F8" s="241">
        <f>'Artículo 142 (cálculo SIPOT)'!AG30</f>
        <v>5</v>
      </c>
      <c r="G8"/>
    </row>
    <row r="9" spans="1:7" ht="6" customHeight="1" thickBot="1" x14ac:dyDescent="0.3">
      <c r="F9" s="159"/>
      <c r="G9" s="159"/>
    </row>
    <row r="10" spans="1:7" ht="36" customHeight="1" thickBot="1" x14ac:dyDescent="0.3">
      <c r="A10" s="464"/>
      <c r="B10" s="465" t="s">
        <v>163</v>
      </c>
      <c r="C10" s="465"/>
      <c r="E10" s="466"/>
      <c r="F10" s="467" t="s">
        <v>164</v>
      </c>
      <c r="G10" s="467"/>
    </row>
    <row r="11" spans="1:7" ht="54" customHeight="1" thickBot="1" x14ac:dyDescent="0.3">
      <c r="A11" s="464"/>
      <c r="B11" s="243" t="s">
        <v>2566</v>
      </c>
      <c r="C11" s="244" t="s">
        <v>2567</v>
      </c>
      <c r="E11" s="466"/>
      <c r="F11" s="245" t="s">
        <v>2566</v>
      </c>
      <c r="G11" s="246" t="s">
        <v>2567</v>
      </c>
    </row>
    <row r="12" spans="1:7" ht="18" customHeight="1" thickBot="1" x14ac:dyDescent="0.3">
      <c r="A12" s="247" t="s">
        <v>2568</v>
      </c>
      <c r="B12" s="248">
        <f>'Artículo 142 (cálculo SIPOT)'!AE18</f>
        <v>33.333333333333329</v>
      </c>
      <c r="C12" s="248">
        <f>(B12/(1/$B$8))</f>
        <v>99.999999999999986</v>
      </c>
      <c r="E12" s="247" t="s">
        <v>2569</v>
      </c>
      <c r="F12" s="248">
        <f>'Artículo 142 (cálculo SIPOT)'!AE25</f>
        <v>20</v>
      </c>
      <c r="G12" s="248">
        <f>(F12/(1/$F$8))</f>
        <v>100</v>
      </c>
    </row>
    <row r="13" spans="1:7" ht="18" customHeight="1" thickBot="1" x14ac:dyDescent="0.3">
      <c r="A13" s="247" t="s">
        <v>2570</v>
      </c>
      <c r="B13" s="248">
        <f>'Artículo 142 (cálculo SIPOT)'!AE19</f>
        <v>33.333333333333329</v>
      </c>
      <c r="C13" s="248">
        <f>(B13/(1/$B$8))</f>
        <v>99.999999999999986</v>
      </c>
      <c r="E13" s="247" t="s">
        <v>2571</v>
      </c>
      <c r="F13" s="248">
        <f>'Artículo 142 (cálculo SIPOT)'!AE26</f>
        <v>20</v>
      </c>
      <c r="G13" s="248">
        <f>(F13/(1/$F$8))</f>
        <v>100</v>
      </c>
    </row>
    <row r="14" spans="1:7" ht="18" customHeight="1" thickBot="1" x14ac:dyDescent="0.3">
      <c r="A14" s="247" t="s">
        <v>2572</v>
      </c>
      <c r="B14" s="248">
        <f>'Artículo 142 (cálculo SIPOT)'!AE20</f>
        <v>33.333333333333329</v>
      </c>
      <c r="C14" s="248">
        <f>(B14/(1/$B$8))</f>
        <v>99.999999999999986</v>
      </c>
      <c r="E14" s="247" t="s">
        <v>2573</v>
      </c>
      <c r="F14" s="248">
        <f>'Artículo 142 (cálculo SIPOT)'!AE27</f>
        <v>20</v>
      </c>
      <c r="G14" s="248">
        <f>(F14/(1/$F$8))</f>
        <v>100</v>
      </c>
    </row>
    <row r="15" spans="1:7" ht="18" customHeight="1" thickBot="1" x14ac:dyDescent="0.3">
      <c r="B15" s="18"/>
      <c r="C15" s="18"/>
      <c r="E15" s="247" t="s">
        <v>2574</v>
      </c>
      <c r="F15" s="248">
        <f>'Artículo 142 (cálculo SIPOT)'!AE28</f>
        <v>20</v>
      </c>
      <c r="G15" s="248">
        <f>(F15/(1/$F$8))</f>
        <v>100</v>
      </c>
    </row>
    <row r="16" spans="1:7" ht="18" customHeight="1" thickBot="1" x14ac:dyDescent="0.3">
      <c r="B16" s="18"/>
      <c r="C16" s="18"/>
      <c r="E16" s="247" t="s">
        <v>2575</v>
      </c>
      <c r="F16" s="248">
        <f>'Artículo 142 (cálculo SIPOT)'!AE29</f>
        <v>20</v>
      </c>
      <c r="G16" s="248">
        <f>(F16/(1/$F$8))</f>
        <v>100</v>
      </c>
    </row>
    <row r="17" spans="1:6" ht="18" customHeight="1" thickBot="1" x14ac:dyDescent="0.3">
      <c r="A17" s="250" t="s">
        <v>2597</v>
      </c>
      <c r="B17" s="248">
        <f>SUM(B12:B14)</f>
        <v>99.999999999999986</v>
      </c>
      <c r="C17" s="251"/>
    </row>
    <row r="18" spans="1:6" ht="18" customHeight="1" thickBot="1" x14ac:dyDescent="0.3"/>
    <row r="19" spans="1:6" ht="18" customHeight="1" thickBot="1" x14ac:dyDescent="0.3">
      <c r="A19" s="252" t="s">
        <v>2598</v>
      </c>
      <c r="B19" s="253"/>
      <c r="C19" s="248">
        <f>(B17*0.8)+(F19*0.2)</f>
        <v>100</v>
      </c>
      <c r="E19" s="254" t="s">
        <v>2599</v>
      </c>
      <c r="F19" s="248">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9"/>
      <c r="C28" s="159"/>
    </row>
    <row r="30" spans="1:6" s="18" customFormat="1" ht="6" customHeight="1" x14ac:dyDescent="0.25">
      <c r="B30" s="159"/>
      <c r="C30" s="159"/>
    </row>
  </sheetData>
  <sheetProtection algorithmName="SHA-512" hashValue="AmjKOQfHwqMZFvD7aw4nooqiiOohanMUCBKuY+Bl7q7jLa3YG7N7hs0Ry/ssptUgLwCjk0qc0t6zxTsotX8SHQ==" saltValue="x5eQ0OwD5ItuZIDheI3mY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7"/>
  <dimension ref="A1:IV58"/>
  <sheetViews>
    <sheetView showGridLines="0" topLeftCell="A8" zoomScale="70" zoomScaleNormal="70" zoomScaleSheetLayoutView="85" zoomScalePageLayoutView="70" workbookViewId="0">
      <selection activeCell="Q35" sqref="Q35:AT35"/>
    </sheetView>
  </sheetViews>
  <sheetFormatPr baseColWidth="10" defaultColWidth="10.88671875" defaultRowHeight="18" customHeight="1" x14ac:dyDescent="0.25"/>
  <cols>
    <col min="1" max="16" width="5.6640625" style="74" customWidth="1"/>
    <col min="17" max="17" width="12.6640625" style="172" customWidth="1"/>
    <col min="18" max="31" width="5.6640625" style="74" customWidth="1"/>
    <col min="32" max="32" width="12.6640625" style="172" customWidth="1"/>
    <col min="33" max="46" width="5.6640625" style="74" customWidth="1"/>
    <col min="47" max="16384" width="10.88671875" style="74"/>
  </cols>
  <sheetData>
    <row r="1" spans="1:256" ht="21" customHeight="1" x14ac:dyDescent="0.25">
      <c r="B1" s="25"/>
      <c r="C1" s="25"/>
      <c r="E1" s="25"/>
      <c r="F1" s="413" t="s">
        <v>0</v>
      </c>
      <c r="G1" s="413"/>
      <c r="H1" s="413"/>
      <c r="I1" s="413"/>
      <c r="J1" s="413"/>
      <c r="K1" s="413"/>
      <c r="L1" s="413"/>
      <c r="M1" s="413"/>
      <c r="N1" s="413"/>
      <c r="O1" s="413"/>
      <c r="P1" s="413"/>
      <c r="Q1" s="413"/>
      <c r="R1" s="413"/>
      <c r="S1" s="413"/>
      <c r="T1" s="413"/>
      <c r="U1" s="413"/>
      <c r="V1" s="413"/>
      <c r="W1" s="413"/>
      <c r="X1" s="413"/>
      <c r="Y1" s="413"/>
      <c r="Z1" s="413"/>
      <c r="AA1" s="413"/>
      <c r="AB1" s="413"/>
      <c r="AC1" s="413"/>
      <c r="AD1" s="413"/>
      <c r="AE1" s="41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13" t="s">
        <v>2767</v>
      </c>
      <c r="G2" s="413"/>
      <c r="H2" s="413"/>
      <c r="I2" s="413"/>
      <c r="J2" s="413"/>
      <c r="K2" s="413"/>
      <c r="L2" s="413"/>
      <c r="M2" s="413"/>
      <c r="N2" s="413"/>
      <c r="O2" s="413"/>
      <c r="P2" s="413"/>
      <c r="Q2" s="413"/>
      <c r="R2" s="413"/>
      <c r="S2" s="413"/>
      <c r="T2" s="413"/>
      <c r="U2" s="413"/>
      <c r="V2" s="413"/>
      <c r="W2" s="413"/>
      <c r="X2" s="413"/>
      <c r="Y2" s="413"/>
      <c r="Z2" s="413"/>
      <c r="AA2" s="413"/>
      <c r="AB2" s="413"/>
      <c r="AC2" s="413"/>
      <c r="AD2" s="413"/>
      <c r="AE2" s="41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14" t="s">
        <v>2</v>
      </c>
      <c r="G3" s="414"/>
      <c r="H3" s="414"/>
      <c r="I3" s="414"/>
      <c r="J3" s="414"/>
      <c r="K3" s="414"/>
      <c r="L3" s="414"/>
      <c r="M3" s="414"/>
      <c r="N3" s="414"/>
      <c r="O3" s="414"/>
      <c r="P3" s="414"/>
      <c r="Q3" s="414"/>
      <c r="R3" s="414"/>
      <c r="S3" s="414"/>
      <c r="T3" s="414"/>
      <c r="U3" s="414"/>
      <c r="V3" s="414"/>
      <c r="W3" s="414"/>
      <c r="X3" s="414"/>
      <c r="Y3" s="414"/>
      <c r="Z3" s="414"/>
      <c r="AA3" s="414"/>
      <c r="AB3" s="414"/>
      <c r="AC3" s="414"/>
      <c r="AD3" s="414"/>
      <c r="AE3" s="41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305"/>
      <c r="E4" s="305"/>
      <c r="F4" s="305"/>
      <c r="G4" s="305"/>
      <c r="H4" s="305"/>
      <c r="I4" s="305"/>
      <c r="J4" s="305"/>
      <c r="K4" s="305"/>
      <c r="L4" s="305"/>
      <c r="M4" s="305"/>
      <c r="N4" s="305"/>
      <c r="O4" s="305"/>
      <c r="P4" s="305"/>
      <c r="Q4" s="305"/>
      <c r="R4" s="305"/>
      <c r="S4" s="305"/>
      <c r="T4" s="305"/>
      <c r="U4" s="305"/>
      <c r="V4" s="305"/>
      <c r="W4" s="305"/>
      <c r="X4" s="305"/>
      <c r="Y4" s="305"/>
      <c r="Z4" s="305"/>
      <c r="AA4" s="305"/>
      <c r="AB4" s="305"/>
      <c r="AC4" s="305"/>
      <c r="AD4" s="305"/>
      <c r="AE4" s="30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415" t="s">
        <v>2600</v>
      </c>
      <c r="G5" s="415"/>
      <c r="H5" s="415"/>
      <c r="I5" s="415"/>
      <c r="J5" s="415"/>
      <c r="K5" s="415"/>
      <c r="L5" s="415"/>
      <c r="M5" s="415"/>
      <c r="N5" s="415"/>
      <c r="O5" s="415"/>
      <c r="P5" s="415"/>
      <c r="Q5" s="415"/>
      <c r="R5" s="415"/>
      <c r="S5" s="415"/>
      <c r="T5" s="415"/>
      <c r="U5" s="415"/>
      <c r="V5" s="415"/>
      <c r="W5" s="415"/>
      <c r="X5" s="415"/>
      <c r="Y5" s="415"/>
      <c r="Z5" s="415"/>
      <c r="AA5" s="415"/>
      <c r="AB5" s="415"/>
      <c r="AC5" s="415"/>
      <c r="AD5" s="415"/>
      <c r="AE5" s="41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3"/>
      <c r="G7" s="173"/>
      <c r="H7" s="173"/>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x14ac:dyDescent="0.25">
      <c r="A8" s="174"/>
      <c r="B8" s="174"/>
      <c r="C8" s="174"/>
      <c r="D8" s="174"/>
      <c r="E8" s="174"/>
      <c r="F8" s="174"/>
      <c r="G8" s="28" t="s">
        <v>170</v>
      </c>
      <c r="H8" s="416" t="str">
        <f>IGOT!C5</f>
        <v>Planta Productora de Mezclas Asfálticas.</v>
      </c>
      <c r="I8" s="416"/>
      <c r="J8" s="416"/>
      <c r="K8" s="416"/>
      <c r="L8" s="416"/>
      <c r="M8" s="416"/>
      <c r="N8" s="416"/>
      <c r="O8" s="416"/>
      <c r="P8" s="416"/>
      <c r="Q8" s="416"/>
      <c r="R8" s="416"/>
      <c r="S8" s="416"/>
      <c r="T8" s="416"/>
      <c r="U8" s="416"/>
      <c r="V8" s="416"/>
      <c r="W8" s="416"/>
      <c r="X8" s="416"/>
      <c r="Y8" s="416"/>
      <c r="Z8" s="416"/>
      <c r="AA8" s="416"/>
      <c r="AB8" s="416"/>
      <c r="AC8" s="416"/>
      <c r="AD8" s="416"/>
      <c r="AE8" s="416"/>
      <c r="AF8"/>
      <c r="AG8"/>
      <c r="AH8"/>
      <c r="AI8"/>
      <c r="AJ8"/>
      <c r="AK8"/>
      <c r="AL8"/>
      <c r="AM8"/>
      <c r="AN8"/>
      <c r="AO8"/>
      <c r="AP8"/>
      <c r="AQ8"/>
      <c r="AR8"/>
      <c r="AS8"/>
      <c r="AT8"/>
    </row>
    <row r="9" spans="1:256" s="41" customFormat="1" ht="18" customHeight="1" x14ac:dyDescent="0.25">
      <c r="A9" s="174"/>
      <c r="B9" s="174"/>
      <c r="C9" s="174"/>
      <c r="D9" s="174"/>
      <c r="E9" s="174"/>
      <c r="F9" s="174"/>
      <c r="G9" s="28"/>
      <c r="H9" s="175"/>
      <c r="I9" s="175"/>
      <c r="J9" s="175"/>
      <c r="K9" s="175"/>
      <c r="L9" s="175"/>
      <c r="M9" s="175"/>
      <c r="N9" s="175"/>
      <c r="O9" s="175"/>
      <c r="P9" s="175"/>
      <c r="Q9" s="175"/>
      <c r="R9" s="175"/>
      <c r="S9" s="175"/>
      <c r="T9" s="175"/>
      <c r="U9" s="175"/>
      <c r="V9" s="175"/>
      <c r="W9" s="175"/>
      <c r="X9" s="175"/>
      <c r="Y9" s="175"/>
      <c r="Z9" s="175"/>
      <c r="AA9" s="175"/>
      <c r="AB9" s="175"/>
      <c r="AC9" s="175"/>
      <c r="AD9" s="175"/>
      <c r="AE9" s="175"/>
      <c r="AF9"/>
      <c r="AG9"/>
      <c r="AH9"/>
      <c r="AI9"/>
      <c r="AJ9"/>
      <c r="AK9"/>
      <c r="AL9"/>
      <c r="AM9"/>
      <c r="AN9"/>
      <c r="AO9"/>
      <c r="AP9"/>
      <c r="AQ9"/>
      <c r="AR9"/>
      <c r="AS9"/>
      <c r="AT9"/>
    </row>
    <row r="10" spans="1:256" s="41" customFormat="1" ht="18" customHeight="1" x14ac:dyDescent="0.25">
      <c r="A10" s="315"/>
      <c r="B10" s="315"/>
      <c r="C10" s="315"/>
      <c r="D10" s="315"/>
      <c r="E10" s="174"/>
      <c r="F10" s="58"/>
      <c r="G10" s="58"/>
      <c r="H10" s="58"/>
      <c r="I10" s="58"/>
      <c r="J10" s="58"/>
      <c r="K10" s="58"/>
      <c r="L10" s="58"/>
      <c r="M10" s="58"/>
      <c r="N10" s="58"/>
      <c r="O10" s="58"/>
      <c r="P10" s="58"/>
      <c r="Q10" s="58"/>
      <c r="R10" s="58"/>
      <c r="S10" s="58"/>
      <c r="T10" s="58"/>
      <c r="U10" s="58"/>
      <c r="V10" s="58"/>
      <c r="W10" s="58"/>
      <c r="X10" s="58"/>
      <c r="Y10" s="58"/>
      <c r="Z10" s="58"/>
      <c r="AA10" s="58"/>
      <c r="AB10" s="58"/>
      <c r="AC10" s="58"/>
      <c r="AD10" s="58"/>
      <c r="AE10" s="58"/>
      <c r="AF10"/>
      <c r="AG10"/>
      <c r="AH10"/>
      <c r="AI10"/>
      <c r="AJ10"/>
      <c r="AK10"/>
      <c r="AL10"/>
      <c r="AM10"/>
      <c r="AN10"/>
      <c r="AO10"/>
      <c r="AP10"/>
      <c r="AQ10"/>
      <c r="AR10"/>
      <c r="AS10"/>
      <c r="AT10"/>
    </row>
    <row r="11" spans="1:256" ht="18" customHeight="1" x14ac:dyDescent="0.25">
      <c r="A11"/>
      <c r="B11"/>
      <c r="C11"/>
      <c r="D11" s="30"/>
      <c r="E11" s="30"/>
      <c r="F11" s="30"/>
      <c r="G11" s="31" t="s">
        <v>171</v>
      </c>
      <c r="H11" s="340" t="s">
        <v>172</v>
      </c>
      <c r="I11" s="340"/>
      <c r="J11" s="204" t="s">
        <v>173</v>
      </c>
      <c r="K11" s="341" t="s">
        <v>174</v>
      </c>
      <c r="L11" s="341"/>
      <c r="M11" s="204" t="s">
        <v>173</v>
      </c>
      <c r="N11" s="325">
        <v>2020</v>
      </c>
      <c r="O11" s="325"/>
      <c r="P11" s="32"/>
      <c r="Q11" s="33"/>
      <c r="R11"/>
      <c r="S11"/>
      <c r="T11"/>
      <c r="U11"/>
      <c r="V11" s="203"/>
      <c r="W11" s="203" t="s">
        <v>175</v>
      </c>
      <c r="X11" s="340" t="s">
        <v>176</v>
      </c>
      <c r="Y11" s="340"/>
      <c r="Z11" s="204" t="s">
        <v>173</v>
      </c>
      <c r="AA11" s="341" t="s">
        <v>174</v>
      </c>
      <c r="AB11" s="341"/>
      <c r="AC11" s="204" t="s">
        <v>173</v>
      </c>
      <c r="AD11" s="325">
        <v>2020</v>
      </c>
      <c r="AE11" s="32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30"/>
      <c r="H12" s="420" t="s">
        <v>177</v>
      </c>
      <c r="I12" s="420"/>
      <c r="J12" s="35"/>
      <c r="K12" s="420" t="s">
        <v>178</v>
      </c>
      <c r="L12" s="420"/>
      <c r="M12" s="35"/>
      <c r="N12" s="420" t="s">
        <v>179</v>
      </c>
      <c r="O12" s="420"/>
      <c r="P12" s="32"/>
      <c r="Q12" s="33"/>
      <c r="R12"/>
      <c r="S12"/>
      <c r="T12"/>
      <c r="U12"/>
      <c r="V12"/>
      <c r="W12"/>
      <c r="X12" s="420" t="s">
        <v>177</v>
      </c>
      <c r="Y12" s="420"/>
      <c r="Z12" s="35"/>
      <c r="AA12" s="420" t="s">
        <v>178</v>
      </c>
      <c r="AB12" s="420"/>
      <c r="AC12" s="35"/>
      <c r="AD12" s="420" t="s">
        <v>179</v>
      </c>
      <c r="AE12" s="42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30"/>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30"/>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321" t="s">
        <v>5</v>
      </c>
      <c r="B15" s="321"/>
      <c r="C15" s="321"/>
      <c r="D15" s="321"/>
      <c r="E15" s="321"/>
      <c r="F15" s="321"/>
      <c r="G15" s="321"/>
      <c r="H15" s="321"/>
      <c r="I15" s="321"/>
      <c r="J15" s="321"/>
      <c r="K15" s="321"/>
      <c r="L15" s="321"/>
      <c r="M15" s="321"/>
      <c r="N15" s="321"/>
      <c r="O15" s="321"/>
      <c r="P15" s="321"/>
      <c r="Q15" s="321"/>
      <c r="R15" s="321"/>
      <c r="S15" s="321"/>
      <c r="T15" s="321"/>
      <c r="U15" s="321"/>
      <c r="V15" s="321"/>
      <c r="W15" s="321"/>
      <c r="X15" s="321"/>
      <c r="Y15" s="321"/>
      <c r="Z15" s="321"/>
      <c r="AA15" s="321"/>
      <c r="AB15" s="321"/>
      <c r="AC15" s="321"/>
      <c r="AD15" s="321"/>
      <c r="AE15" s="321"/>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30"/>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x14ac:dyDescent="0.25">
      <c r="A17" s="418" t="s">
        <v>2601</v>
      </c>
      <c r="B17" s="418"/>
      <c r="C17" s="418"/>
      <c r="D17" s="418"/>
      <c r="E17" s="418"/>
      <c r="F17" s="418"/>
      <c r="G17" s="418"/>
      <c r="H17" s="419">
        <f>'Artículo 143 (cálculo PI)'!R39</f>
        <v>0</v>
      </c>
      <c r="I17" s="419"/>
      <c r="J17" s="38"/>
      <c r="K17" s="38"/>
      <c r="L17" s="39"/>
      <c r="M17" s="418" t="s">
        <v>2602</v>
      </c>
      <c r="N17" s="418"/>
      <c r="O17" s="418"/>
      <c r="P17" s="418"/>
      <c r="Q17" s="418"/>
      <c r="R17" s="419">
        <f>'Artículo 143 (cálculo PI)'!R41</f>
        <v>0</v>
      </c>
      <c r="S17" s="419"/>
      <c r="T17" s="40"/>
      <c r="U17" s="40"/>
      <c r="V17" s="40"/>
      <c r="W17" s="418"/>
      <c r="X17" s="418"/>
      <c r="Y17" s="418"/>
      <c r="Z17" s="418"/>
      <c r="AA17" s="418"/>
      <c r="AB17" s="418"/>
      <c r="AC17" s="418"/>
      <c r="AD17"/>
      <c r="AE17"/>
      <c r="AF17"/>
      <c r="AG17"/>
      <c r="AH17"/>
      <c r="AI17"/>
      <c r="AJ17"/>
      <c r="AK17"/>
      <c r="AL17"/>
      <c r="AM17"/>
      <c r="AN17"/>
      <c r="AO17"/>
      <c r="AP17"/>
      <c r="AQ17"/>
      <c r="AR17"/>
      <c r="AS17"/>
      <c r="AT17"/>
    </row>
    <row r="18" spans="1:256" s="41" customFormat="1" ht="18" customHeight="1" x14ac:dyDescent="0.25">
      <c r="A18" s="40"/>
      <c r="B18" s="44"/>
      <c r="C18" s="44"/>
      <c r="D18" s="44"/>
      <c r="E18" s="44"/>
      <c r="F18" s="40"/>
      <c r="G18" s="176"/>
      <c r="H18" s="42"/>
      <c r="I18" s="42"/>
      <c r="J18" s="38"/>
      <c r="K18" s="38"/>
      <c r="L18" s="39"/>
      <c r="M18" s="44"/>
      <c r="N18" s="44"/>
      <c r="O18" s="40"/>
      <c r="P18" s="176"/>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6"/>
      <c r="B19" s="46"/>
      <c r="C19" s="47"/>
      <c r="D19" s="47"/>
      <c r="E19" s="47"/>
      <c r="F19" s="47"/>
      <c r="G19" s="48"/>
      <c r="H19" s="49"/>
      <c r="I19" s="49"/>
      <c r="J19" s="50"/>
      <c r="K19" s="49"/>
      <c r="L19" s="49"/>
      <c r="M19" s="50"/>
      <c r="N19" s="49"/>
      <c r="O19" s="49"/>
      <c r="P19" s="51"/>
      <c r="Q19" s="52"/>
      <c r="R19" s="46"/>
      <c r="S19" s="46"/>
      <c r="T19" s="46"/>
      <c r="U19" s="46"/>
      <c r="V19" s="46"/>
      <c r="W19" s="46"/>
      <c r="X19" s="49"/>
      <c r="Y19" s="49"/>
      <c r="Z19" s="50"/>
      <c r="AA19" s="49"/>
      <c r="AB19" s="49"/>
      <c r="AC19" s="50"/>
      <c r="AD19" s="49"/>
      <c r="AE19" s="4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417" t="s">
        <v>167</v>
      </c>
      <c r="B20" s="417"/>
      <c r="C20" s="417"/>
      <c r="D20" s="417"/>
      <c r="E20" s="417"/>
      <c r="F20" s="417"/>
      <c r="G20" s="417"/>
      <c r="H20" s="417"/>
      <c r="I20" s="417"/>
      <c r="J20" s="417"/>
      <c r="K20" s="417"/>
      <c r="L20" s="417"/>
      <c r="M20" s="417"/>
      <c r="N20" s="417"/>
      <c r="O20" s="417"/>
      <c r="P20" s="417"/>
      <c r="Q20" s="417"/>
      <c r="R20" s="417"/>
      <c r="S20" s="417"/>
      <c r="T20" s="417"/>
      <c r="U20" s="417"/>
      <c r="V20" s="417"/>
      <c r="W20" s="417"/>
      <c r="X20" s="417"/>
      <c r="Y20" s="417"/>
      <c r="Z20" s="417"/>
      <c r="AA20" s="417"/>
      <c r="AB20" s="417"/>
      <c r="AC20" s="417"/>
      <c r="AD20" s="417"/>
      <c r="AE20" s="417"/>
      <c r="AF20"/>
      <c r="AG20"/>
      <c r="AH20"/>
      <c r="AI20"/>
      <c r="AJ20"/>
      <c r="AK20"/>
      <c r="AL20"/>
      <c r="AM20"/>
      <c r="AN20"/>
      <c r="AO20"/>
      <c r="AP20"/>
      <c r="AQ20"/>
      <c r="AR20"/>
      <c r="AS20"/>
      <c r="AT20"/>
      <c r="AU20"/>
      <c r="AV20"/>
      <c r="AW20"/>
      <c r="AX20"/>
      <c r="AY20"/>
      <c r="AZ20"/>
      <c r="BA20"/>
      <c r="BB20"/>
    </row>
    <row r="21" spans="1:256" ht="18" customHeight="1" x14ac:dyDescent="0.25">
      <c r="A21" s="46"/>
      <c r="B21" s="46"/>
      <c r="C21" s="47"/>
      <c r="D21" s="47"/>
      <c r="E21" s="47"/>
      <c r="F21" s="47"/>
      <c r="G21" s="48"/>
      <c r="H21" s="49"/>
      <c r="I21" s="49"/>
      <c r="J21" s="50"/>
      <c r="K21" s="49"/>
      <c r="L21" s="49"/>
      <c r="M21" s="50"/>
      <c r="N21" s="49"/>
      <c r="O21" s="49"/>
      <c r="P21" s="51"/>
      <c r="Q21" s="52"/>
      <c r="R21" s="46"/>
      <c r="S21" s="46"/>
      <c r="T21" s="46"/>
      <c r="U21" s="46"/>
      <c r="V21" s="46"/>
      <c r="W21" s="49"/>
      <c r="X21" s="49"/>
      <c r="Y21" s="50"/>
      <c r="Z21" s="49"/>
      <c r="AA21" s="49"/>
      <c r="AB21" s="50"/>
      <c r="AC21" s="49"/>
      <c r="AD21" s="49"/>
      <c r="AE21" s="46"/>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x14ac:dyDescent="0.25">
      <c r="A22" s="418" t="s">
        <v>2601</v>
      </c>
      <c r="B22" s="418"/>
      <c r="C22" s="418"/>
      <c r="D22" s="418"/>
      <c r="E22" s="418"/>
      <c r="F22" s="418"/>
      <c r="G22" s="418"/>
      <c r="H22" s="419">
        <f>'Artículo 143 (cálculo SIPOT)'!R38</f>
        <v>0</v>
      </c>
      <c r="I22" s="419"/>
      <c r="J22" s="38"/>
      <c r="K22" s="38"/>
      <c r="L22" s="39"/>
      <c r="M22" s="418" t="s">
        <v>2602</v>
      </c>
      <c r="N22" s="418"/>
      <c r="O22" s="418"/>
      <c r="P22" s="418"/>
      <c r="Q22" s="418"/>
      <c r="R22" s="419">
        <f>'Artículo 143 (cálculo SIPOT)'!R40</f>
        <v>0</v>
      </c>
      <c r="S22" s="419"/>
      <c r="T22" s="40"/>
      <c r="U22" s="40"/>
      <c r="V22" s="40"/>
      <c r="W22" s="418"/>
      <c r="X22" s="418"/>
      <c r="Y22" s="418"/>
      <c r="Z22" s="418"/>
      <c r="AA22" s="418"/>
      <c r="AB22" s="418"/>
      <c r="AC22" s="418"/>
      <c r="AD22"/>
      <c r="AE22"/>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4"/>
      <c r="C23" s="44"/>
      <c r="D23" s="44"/>
      <c r="E23" s="44"/>
      <c r="F23" s="40"/>
      <c r="G23" s="176"/>
      <c r="H23" s="42"/>
      <c r="I23" s="42"/>
      <c r="J23" s="38"/>
      <c r="K23" s="38"/>
      <c r="L23" s="39"/>
      <c r="M23" s="44"/>
      <c r="N23" s="44"/>
      <c r="O23" s="40"/>
      <c r="P23" s="176"/>
      <c r="Q23" s="42"/>
      <c r="R23" s="42"/>
      <c r="S23" s="42"/>
      <c r="T23" s="40"/>
      <c r="U23" s="40"/>
      <c r="V23" s="40"/>
      <c r="W23" s="311"/>
      <c r="X23" s="311"/>
      <c r="Y23" s="311"/>
      <c r="Z23" s="311"/>
      <c r="AA23" s="311"/>
      <c r="AB23" s="311"/>
      <c r="AC23" s="311"/>
      <c r="AD23" s="43"/>
      <c r="AE23" s="43"/>
      <c r="AF23"/>
      <c r="AG23"/>
      <c r="AH23"/>
      <c r="AI23"/>
      <c r="AJ23"/>
      <c r="AK23"/>
      <c r="AL23"/>
      <c r="AM23"/>
      <c r="AN23"/>
      <c r="AO23"/>
      <c r="AP23"/>
      <c r="AQ23"/>
      <c r="AR23"/>
      <c r="AS23"/>
      <c r="AT23"/>
      <c r="AU23"/>
      <c r="AV23"/>
      <c r="AW23"/>
      <c r="AX23"/>
      <c r="AY23"/>
      <c r="AZ23"/>
      <c r="BA23"/>
      <c r="BB23"/>
    </row>
    <row r="24" spans="1:256" s="41" customFormat="1" ht="18" customHeight="1" x14ac:dyDescent="0.25">
      <c r="C24" s="315"/>
      <c r="D24" s="315"/>
      <c r="E24" s="315"/>
      <c r="F24" s="315"/>
      <c r="G24" s="174"/>
      <c r="H24" s="177"/>
      <c r="I24" s="177"/>
      <c r="J24" s="178"/>
      <c r="K24" s="177"/>
      <c r="L24" s="177"/>
      <c r="M24" s="178"/>
      <c r="N24" s="177"/>
      <c r="O24" s="177"/>
      <c r="Q24" s="58"/>
      <c r="R24" s="58"/>
      <c r="S24" s="58"/>
      <c r="T24" s="58"/>
      <c r="U24" s="58"/>
      <c r="V24" s="58"/>
      <c r="W24" s="58"/>
      <c r="X24" s="58"/>
      <c r="Y24" s="58"/>
      <c r="Z24" s="58"/>
      <c r="AA24" s="58"/>
      <c r="AB24" s="58"/>
      <c r="AC24" s="58"/>
      <c r="AD24" s="58"/>
      <c r="AE24" s="58"/>
      <c r="AF24"/>
      <c r="AG24"/>
      <c r="AH24"/>
      <c r="AI24"/>
      <c r="AJ24"/>
      <c r="AK24"/>
      <c r="AL24"/>
      <c r="AM24"/>
      <c r="AN24"/>
      <c r="AO24"/>
      <c r="AP24"/>
      <c r="AQ24"/>
      <c r="AR24"/>
      <c r="AS24"/>
      <c r="AT24"/>
    </row>
    <row r="25" spans="1:256" s="41" customFormat="1" ht="165" customHeight="1" x14ac:dyDescent="0.25">
      <c r="A25" s="421" t="s">
        <v>2603</v>
      </c>
      <c r="B25" s="421"/>
      <c r="C25" s="421"/>
      <c r="D25" s="421"/>
      <c r="E25" s="421"/>
      <c r="F25" s="421"/>
      <c r="G25" s="421"/>
      <c r="H25" s="421"/>
      <c r="I25" s="421"/>
      <c r="J25" s="421"/>
      <c r="K25" s="421"/>
      <c r="L25" s="421"/>
      <c r="M25" s="421"/>
      <c r="N25" s="421"/>
      <c r="O25" s="421"/>
      <c r="P25" s="421"/>
      <c r="Q25" s="421"/>
      <c r="R25" s="421"/>
      <c r="S25" s="421"/>
      <c r="T25" s="421"/>
      <c r="U25" s="421"/>
      <c r="V25" s="421"/>
      <c r="W25" s="421"/>
      <c r="X25" s="421"/>
      <c r="Y25" s="421"/>
      <c r="Z25" s="421"/>
      <c r="AA25" s="421"/>
      <c r="AB25" s="421"/>
      <c r="AC25" s="421"/>
      <c r="AD25" s="421"/>
      <c r="AE25" s="421"/>
      <c r="AF25"/>
      <c r="AG25"/>
      <c r="AH25"/>
      <c r="AI25"/>
      <c r="AJ25"/>
      <c r="AK25"/>
      <c r="AL25"/>
      <c r="AM25"/>
      <c r="AN25"/>
      <c r="AO25"/>
      <c r="AP25"/>
      <c r="AQ25"/>
      <c r="AR25"/>
      <c r="AS25"/>
      <c r="AT25"/>
    </row>
    <row r="26" spans="1:256" s="61" customFormat="1" ht="18" customHeight="1" x14ac:dyDescent="0.25">
      <c r="Q26" s="172"/>
      <c r="AF26"/>
      <c r="AG26"/>
      <c r="AH26"/>
      <c r="AI26"/>
      <c r="AJ26"/>
      <c r="AK26"/>
      <c r="AL26"/>
      <c r="AM26"/>
      <c r="AN26"/>
      <c r="AO26"/>
      <c r="AP26"/>
      <c r="AQ26"/>
      <c r="AR26"/>
      <c r="AS26"/>
      <c r="AT26"/>
    </row>
    <row r="27" spans="1:256" s="61" customFormat="1" ht="18" customHeight="1" x14ac:dyDescent="0.25">
      <c r="A27" s="62" t="s">
        <v>185</v>
      </c>
      <c r="B27" s="179"/>
      <c r="C27" s="179"/>
      <c r="D27" s="179"/>
      <c r="E27" s="179"/>
      <c r="F27" s="179"/>
      <c r="G27" s="179"/>
      <c r="H27" s="179"/>
      <c r="I27" s="179"/>
      <c r="J27" s="179"/>
      <c r="K27" s="179"/>
      <c r="L27" s="179"/>
      <c r="M27" s="179"/>
      <c r="N27" s="179"/>
      <c r="O27" s="179"/>
      <c r="P27" s="179"/>
      <c r="Q27" s="180"/>
      <c r="R27" s="179"/>
      <c r="S27" s="179"/>
      <c r="T27" s="179"/>
      <c r="U27" s="179"/>
      <c r="V27" s="179"/>
      <c r="W27" s="179"/>
      <c r="X27" s="179"/>
      <c r="Y27" s="179"/>
      <c r="Z27" s="179"/>
      <c r="AA27" s="179"/>
      <c r="AB27" s="179"/>
      <c r="AC27" s="179"/>
      <c r="AD27" s="179"/>
      <c r="AE27" s="179"/>
      <c r="AF27"/>
      <c r="AG27"/>
      <c r="AH27"/>
      <c r="AI27"/>
      <c r="AJ27"/>
      <c r="AK27"/>
      <c r="AL27"/>
      <c r="AM27"/>
      <c r="AN27"/>
      <c r="AO27"/>
      <c r="AP27"/>
      <c r="AQ27"/>
      <c r="AR27"/>
      <c r="AS27"/>
      <c r="AT27"/>
    </row>
    <row r="28" spans="1:256" s="61" customFormat="1" ht="18" customHeight="1" x14ac:dyDescent="0.25">
      <c r="Q28" s="172"/>
      <c r="AF28" s="172"/>
    </row>
    <row r="29" spans="1:256" s="255" customFormat="1" ht="54" customHeight="1" x14ac:dyDescent="0.25">
      <c r="A29" s="423" t="s">
        <v>2604</v>
      </c>
      <c r="B29" s="423"/>
      <c r="C29" s="423"/>
      <c r="D29" s="423"/>
      <c r="E29" s="423"/>
      <c r="F29" s="423"/>
      <c r="G29" s="423"/>
      <c r="H29" s="423"/>
      <c r="I29" s="423"/>
      <c r="J29" s="423"/>
      <c r="K29" s="423"/>
      <c r="L29" s="423"/>
      <c r="M29" s="423"/>
      <c r="N29" s="423"/>
      <c r="O29" s="423"/>
      <c r="P29" s="423"/>
      <c r="Q29" s="423"/>
      <c r="V29" s="468"/>
      <c r="W29" s="468"/>
      <c r="X29" s="468"/>
      <c r="Y29" s="468"/>
      <c r="Z29" s="468"/>
      <c r="AA29" s="468"/>
      <c r="AB29" s="468"/>
      <c r="AC29" s="468"/>
      <c r="AD29" s="468"/>
      <c r="AE29" s="468"/>
      <c r="AK29" s="468"/>
      <c r="AL29" s="468"/>
      <c r="AM29" s="468"/>
      <c r="AN29" s="468"/>
      <c r="AO29" s="468"/>
      <c r="AP29" s="468"/>
      <c r="AQ29" s="468"/>
      <c r="AR29" s="468"/>
      <c r="AS29" s="468"/>
      <c r="AT29" s="468"/>
    </row>
    <row r="34" spans="1:46" ht="18" customHeight="1" x14ac:dyDescent="0.25">
      <c r="A34" s="449" t="s">
        <v>163</v>
      </c>
      <c r="B34" s="449"/>
      <c r="C34" s="449"/>
      <c r="D34" s="449"/>
      <c r="E34" s="449"/>
      <c r="F34" s="449"/>
      <c r="G34" s="449"/>
      <c r="H34" s="449"/>
      <c r="I34" s="449"/>
      <c r="J34" s="449"/>
      <c r="K34" s="449"/>
      <c r="L34" s="449"/>
      <c r="M34" s="449"/>
      <c r="N34" s="449"/>
      <c r="O34" s="449"/>
      <c r="P34" s="449"/>
      <c r="Q34" s="218" t="s">
        <v>187</v>
      </c>
      <c r="R34" s="450" t="s">
        <v>188</v>
      </c>
      <c r="S34" s="450"/>
      <c r="T34" s="450"/>
      <c r="U34" s="450"/>
      <c r="V34" s="450"/>
      <c r="W34" s="450"/>
      <c r="X34" s="450"/>
      <c r="Y34" s="450"/>
      <c r="Z34" s="450"/>
      <c r="AA34" s="450"/>
      <c r="AB34" s="450"/>
      <c r="AC34" s="450"/>
      <c r="AD34" s="450"/>
      <c r="AE34" s="450"/>
      <c r="AF34" s="219" t="s">
        <v>187</v>
      </c>
      <c r="AG34" s="451" t="s">
        <v>189</v>
      </c>
      <c r="AH34" s="451"/>
      <c r="AI34" s="451"/>
      <c r="AJ34" s="451"/>
      <c r="AK34" s="451"/>
      <c r="AL34" s="451"/>
      <c r="AM34" s="451"/>
      <c r="AN34" s="451"/>
      <c r="AO34" s="451"/>
      <c r="AP34" s="451"/>
      <c r="AQ34" s="451"/>
      <c r="AR34" s="451"/>
      <c r="AS34" s="451"/>
      <c r="AT34" s="451"/>
    </row>
    <row r="35" spans="1:46" ht="63" customHeight="1" x14ac:dyDescent="0.25">
      <c r="A35" s="452" t="s">
        <v>190</v>
      </c>
      <c r="B35" s="452"/>
      <c r="C35" s="452"/>
      <c r="D35" s="452"/>
      <c r="E35" s="452"/>
      <c r="F35" s="452"/>
      <c r="G35" s="452"/>
      <c r="H35" s="452"/>
      <c r="I35" s="452"/>
      <c r="J35" s="452"/>
      <c r="K35" s="452"/>
      <c r="L35" s="452"/>
      <c r="M35" s="452"/>
      <c r="N35" s="452"/>
      <c r="O35" s="452"/>
      <c r="P35" s="452"/>
      <c r="Q35" s="287">
        <v>3</v>
      </c>
      <c r="R35" s="365" t="s">
        <v>676</v>
      </c>
      <c r="S35" s="366"/>
      <c r="T35" s="366"/>
      <c r="U35" s="366"/>
      <c r="V35" s="366"/>
      <c r="W35" s="366"/>
      <c r="X35" s="366"/>
      <c r="Y35" s="366"/>
      <c r="Z35" s="366"/>
      <c r="AA35" s="366"/>
      <c r="AB35" s="366"/>
      <c r="AC35" s="366"/>
      <c r="AD35" s="366"/>
      <c r="AE35" s="367"/>
      <c r="AF35" s="288">
        <v>3</v>
      </c>
      <c r="AG35" s="365" t="s">
        <v>676</v>
      </c>
      <c r="AH35" s="366"/>
      <c r="AI35" s="366"/>
      <c r="AJ35" s="366"/>
      <c r="AK35" s="366"/>
      <c r="AL35" s="366"/>
      <c r="AM35" s="366"/>
      <c r="AN35" s="366"/>
      <c r="AO35" s="366"/>
      <c r="AP35" s="366"/>
      <c r="AQ35" s="366"/>
      <c r="AR35" s="366"/>
      <c r="AS35" s="366"/>
      <c r="AT35" s="367"/>
    </row>
    <row r="36" spans="1:46" ht="63" customHeight="1" x14ac:dyDescent="0.25">
      <c r="A36" s="452" t="s">
        <v>2605</v>
      </c>
      <c r="B36" s="452"/>
      <c r="C36" s="452"/>
      <c r="D36" s="452"/>
      <c r="E36" s="452"/>
      <c r="F36" s="452"/>
      <c r="G36" s="452"/>
      <c r="H36" s="452"/>
      <c r="I36" s="452"/>
      <c r="J36" s="452"/>
      <c r="K36" s="452"/>
      <c r="L36" s="452"/>
      <c r="M36" s="452"/>
      <c r="N36" s="452"/>
      <c r="O36" s="452"/>
      <c r="P36" s="452"/>
      <c r="Q36" s="68">
        <v>3</v>
      </c>
      <c r="R36" s="368" t="s">
        <v>676</v>
      </c>
      <c r="S36" s="369"/>
      <c r="T36" s="369"/>
      <c r="U36" s="369"/>
      <c r="V36" s="369"/>
      <c r="W36" s="369"/>
      <c r="X36" s="369"/>
      <c r="Y36" s="369"/>
      <c r="Z36" s="369"/>
      <c r="AA36" s="369"/>
      <c r="AB36" s="369"/>
      <c r="AC36" s="369"/>
      <c r="AD36" s="369"/>
      <c r="AE36" s="370"/>
      <c r="AF36" s="68">
        <v>3</v>
      </c>
      <c r="AG36" s="368" t="s">
        <v>676</v>
      </c>
      <c r="AH36" s="369"/>
      <c r="AI36" s="369"/>
      <c r="AJ36" s="369"/>
      <c r="AK36" s="369"/>
      <c r="AL36" s="369"/>
      <c r="AM36" s="369"/>
      <c r="AN36" s="369"/>
      <c r="AO36" s="369"/>
      <c r="AP36" s="369"/>
      <c r="AQ36" s="369"/>
      <c r="AR36" s="369"/>
      <c r="AS36" s="369"/>
      <c r="AT36" s="370"/>
    </row>
    <row r="37" spans="1:46" ht="63" customHeight="1" x14ac:dyDescent="0.25">
      <c r="A37" s="452" t="s">
        <v>2606</v>
      </c>
      <c r="B37" s="452"/>
      <c r="C37" s="452"/>
      <c r="D37" s="452"/>
      <c r="E37" s="452"/>
      <c r="F37" s="452"/>
      <c r="G37" s="452"/>
      <c r="H37" s="452"/>
      <c r="I37" s="452"/>
      <c r="J37" s="452"/>
      <c r="K37" s="452"/>
      <c r="L37" s="452"/>
      <c r="M37" s="452"/>
      <c r="N37" s="452"/>
      <c r="O37" s="452"/>
      <c r="P37" s="452"/>
      <c r="Q37" s="68">
        <v>3</v>
      </c>
      <c r="R37" s="368" t="s">
        <v>676</v>
      </c>
      <c r="S37" s="369"/>
      <c r="T37" s="369"/>
      <c r="U37" s="369"/>
      <c r="V37" s="369"/>
      <c r="W37" s="369"/>
      <c r="X37" s="369"/>
      <c r="Y37" s="369"/>
      <c r="Z37" s="369"/>
      <c r="AA37" s="369"/>
      <c r="AB37" s="369"/>
      <c r="AC37" s="369"/>
      <c r="AD37" s="369"/>
      <c r="AE37" s="370"/>
      <c r="AF37" s="68">
        <v>3</v>
      </c>
      <c r="AG37" s="368" t="s">
        <v>676</v>
      </c>
      <c r="AH37" s="369"/>
      <c r="AI37" s="369"/>
      <c r="AJ37" s="369"/>
      <c r="AK37" s="369"/>
      <c r="AL37" s="369"/>
      <c r="AM37" s="369"/>
      <c r="AN37" s="369"/>
      <c r="AO37" s="369"/>
      <c r="AP37" s="369"/>
      <c r="AQ37" s="369"/>
      <c r="AR37" s="369"/>
      <c r="AS37" s="369"/>
      <c r="AT37" s="370"/>
    </row>
    <row r="38" spans="1:46" ht="107.25" customHeight="1" x14ac:dyDescent="0.25">
      <c r="A38" s="452" t="s">
        <v>2607</v>
      </c>
      <c r="B38" s="452"/>
      <c r="C38" s="452"/>
      <c r="D38" s="452"/>
      <c r="E38" s="452"/>
      <c r="F38" s="452"/>
      <c r="G38" s="452"/>
      <c r="H38" s="452"/>
      <c r="I38" s="452"/>
      <c r="J38" s="452"/>
      <c r="K38" s="452"/>
      <c r="L38" s="452"/>
      <c r="M38" s="452"/>
      <c r="N38" s="452"/>
      <c r="O38" s="452"/>
      <c r="P38" s="452"/>
      <c r="Q38" s="68">
        <v>3</v>
      </c>
      <c r="R38" s="368" t="s">
        <v>676</v>
      </c>
      <c r="S38" s="369"/>
      <c r="T38" s="369"/>
      <c r="U38" s="369"/>
      <c r="V38" s="369"/>
      <c r="W38" s="369"/>
      <c r="X38" s="369"/>
      <c r="Y38" s="369"/>
      <c r="Z38" s="369"/>
      <c r="AA38" s="369"/>
      <c r="AB38" s="369"/>
      <c r="AC38" s="369"/>
      <c r="AD38" s="369"/>
      <c r="AE38" s="370"/>
      <c r="AF38" s="68">
        <v>3</v>
      </c>
      <c r="AG38" s="368" t="s">
        <v>676</v>
      </c>
      <c r="AH38" s="369"/>
      <c r="AI38" s="369"/>
      <c r="AJ38" s="369"/>
      <c r="AK38" s="369"/>
      <c r="AL38" s="369"/>
      <c r="AM38" s="369"/>
      <c r="AN38" s="369"/>
      <c r="AO38" s="369"/>
      <c r="AP38" s="369"/>
      <c r="AQ38" s="369"/>
      <c r="AR38" s="369"/>
      <c r="AS38" s="369"/>
      <c r="AT38" s="370"/>
    </row>
    <row r="39" spans="1:46" ht="63" customHeight="1" x14ac:dyDescent="0.25">
      <c r="A39" s="452" t="s">
        <v>2608</v>
      </c>
      <c r="B39" s="452"/>
      <c r="C39" s="452"/>
      <c r="D39" s="452"/>
      <c r="E39" s="452"/>
      <c r="F39" s="452"/>
      <c r="G39" s="452"/>
      <c r="H39" s="452"/>
      <c r="I39" s="452"/>
      <c r="J39" s="452"/>
      <c r="K39" s="452"/>
      <c r="L39" s="452"/>
      <c r="M39" s="452"/>
      <c r="N39" s="452"/>
      <c r="O39" s="452"/>
      <c r="P39" s="452"/>
      <c r="Q39" s="68">
        <v>3</v>
      </c>
      <c r="R39" s="368" t="s">
        <v>676</v>
      </c>
      <c r="S39" s="369"/>
      <c r="T39" s="369"/>
      <c r="U39" s="369"/>
      <c r="V39" s="369"/>
      <c r="W39" s="369"/>
      <c r="X39" s="369"/>
      <c r="Y39" s="369"/>
      <c r="Z39" s="369"/>
      <c r="AA39" s="369"/>
      <c r="AB39" s="369"/>
      <c r="AC39" s="369"/>
      <c r="AD39" s="369"/>
      <c r="AE39" s="370"/>
      <c r="AF39" s="68">
        <v>3</v>
      </c>
      <c r="AG39" s="368" t="s">
        <v>676</v>
      </c>
      <c r="AH39" s="369"/>
      <c r="AI39" s="369"/>
      <c r="AJ39" s="369"/>
      <c r="AK39" s="369"/>
      <c r="AL39" s="369"/>
      <c r="AM39" s="369"/>
      <c r="AN39" s="369"/>
      <c r="AO39" s="369"/>
      <c r="AP39" s="369"/>
      <c r="AQ39" s="369"/>
      <c r="AR39" s="369"/>
      <c r="AS39" s="369"/>
      <c r="AT39" s="370"/>
    </row>
    <row r="40" spans="1:46" ht="63" customHeight="1" x14ac:dyDescent="0.25">
      <c r="A40" s="452" t="s">
        <v>2609</v>
      </c>
      <c r="B40" s="452"/>
      <c r="C40" s="452"/>
      <c r="D40" s="452"/>
      <c r="E40" s="452"/>
      <c r="F40" s="452"/>
      <c r="G40" s="452"/>
      <c r="H40" s="452"/>
      <c r="I40" s="452"/>
      <c r="J40" s="452"/>
      <c r="K40" s="452"/>
      <c r="L40" s="452"/>
      <c r="M40" s="452"/>
      <c r="N40" s="452"/>
      <c r="O40" s="452"/>
      <c r="P40" s="452"/>
      <c r="Q40" s="68">
        <v>3</v>
      </c>
      <c r="R40" s="368" t="s">
        <v>676</v>
      </c>
      <c r="S40" s="369"/>
      <c r="T40" s="369"/>
      <c r="U40" s="369"/>
      <c r="V40" s="369"/>
      <c r="W40" s="369"/>
      <c r="X40" s="369"/>
      <c r="Y40" s="369"/>
      <c r="Z40" s="369"/>
      <c r="AA40" s="369"/>
      <c r="AB40" s="369"/>
      <c r="AC40" s="369"/>
      <c r="AD40" s="369"/>
      <c r="AE40" s="370"/>
      <c r="AF40" s="68">
        <v>3</v>
      </c>
      <c r="AG40" s="368" t="s">
        <v>676</v>
      </c>
      <c r="AH40" s="369"/>
      <c r="AI40" s="369"/>
      <c r="AJ40" s="369"/>
      <c r="AK40" s="369"/>
      <c r="AL40" s="369"/>
      <c r="AM40" s="369"/>
      <c r="AN40" s="369"/>
      <c r="AO40" s="369"/>
      <c r="AP40" s="369"/>
      <c r="AQ40" s="369"/>
      <c r="AR40" s="369"/>
      <c r="AS40" s="369"/>
      <c r="AT40" s="370"/>
    </row>
    <row r="41" spans="1:46" ht="63" customHeight="1" x14ac:dyDescent="0.25">
      <c r="A41" s="452" t="s">
        <v>2610</v>
      </c>
      <c r="B41" s="452"/>
      <c r="C41" s="452"/>
      <c r="D41" s="452"/>
      <c r="E41" s="452"/>
      <c r="F41" s="452"/>
      <c r="G41" s="452"/>
      <c r="H41" s="452"/>
      <c r="I41" s="452"/>
      <c r="J41" s="452"/>
      <c r="K41" s="452"/>
      <c r="L41" s="452"/>
      <c r="M41" s="452"/>
      <c r="N41" s="452"/>
      <c r="O41" s="452"/>
      <c r="P41" s="452"/>
      <c r="Q41" s="68">
        <v>3</v>
      </c>
      <c r="R41" s="368" t="s">
        <v>676</v>
      </c>
      <c r="S41" s="369"/>
      <c r="T41" s="369"/>
      <c r="U41" s="369"/>
      <c r="V41" s="369"/>
      <c r="W41" s="369"/>
      <c r="X41" s="369"/>
      <c r="Y41" s="369"/>
      <c r="Z41" s="369"/>
      <c r="AA41" s="369"/>
      <c r="AB41" s="369"/>
      <c r="AC41" s="369"/>
      <c r="AD41" s="369"/>
      <c r="AE41" s="370"/>
      <c r="AF41" s="68">
        <v>3</v>
      </c>
      <c r="AG41" s="368" t="s">
        <v>676</v>
      </c>
      <c r="AH41" s="369"/>
      <c r="AI41" s="369"/>
      <c r="AJ41" s="369"/>
      <c r="AK41" s="369"/>
      <c r="AL41" s="369"/>
      <c r="AM41" s="369"/>
      <c r="AN41" s="369"/>
      <c r="AO41" s="369"/>
      <c r="AP41" s="369"/>
      <c r="AQ41" s="369"/>
      <c r="AR41" s="369"/>
      <c r="AS41" s="369"/>
      <c r="AT41" s="370"/>
    </row>
    <row r="42" spans="1:46" ht="63" customHeight="1" x14ac:dyDescent="0.25">
      <c r="A42" s="452" t="s">
        <v>2611</v>
      </c>
      <c r="B42" s="452"/>
      <c r="C42" s="452"/>
      <c r="D42" s="452"/>
      <c r="E42" s="452"/>
      <c r="F42" s="452"/>
      <c r="G42" s="452"/>
      <c r="H42" s="452"/>
      <c r="I42" s="452"/>
      <c r="J42" s="452"/>
      <c r="K42" s="452"/>
      <c r="L42" s="452"/>
      <c r="M42" s="452"/>
      <c r="N42" s="452"/>
      <c r="O42" s="452"/>
      <c r="P42" s="452"/>
      <c r="Q42" s="68">
        <v>3</v>
      </c>
      <c r="R42" s="368" t="s">
        <v>676</v>
      </c>
      <c r="S42" s="369"/>
      <c r="T42" s="369"/>
      <c r="U42" s="369"/>
      <c r="V42" s="369"/>
      <c r="W42" s="369"/>
      <c r="X42" s="369"/>
      <c r="Y42" s="369"/>
      <c r="Z42" s="369"/>
      <c r="AA42" s="369"/>
      <c r="AB42" s="369"/>
      <c r="AC42" s="369"/>
      <c r="AD42" s="369"/>
      <c r="AE42" s="370"/>
      <c r="AF42" s="68">
        <v>3</v>
      </c>
      <c r="AG42" s="368" t="s">
        <v>676</v>
      </c>
      <c r="AH42" s="369"/>
      <c r="AI42" s="369"/>
      <c r="AJ42" s="369"/>
      <c r="AK42" s="369"/>
      <c r="AL42" s="369"/>
      <c r="AM42" s="369"/>
      <c r="AN42" s="369"/>
      <c r="AO42" s="369"/>
      <c r="AP42" s="369"/>
      <c r="AQ42" s="369"/>
      <c r="AR42" s="369"/>
      <c r="AS42" s="369"/>
      <c r="AT42" s="370"/>
    </row>
    <row r="43" spans="1:46" ht="63" customHeight="1" x14ac:dyDescent="0.25">
      <c r="A43" s="469" t="s">
        <v>2612</v>
      </c>
      <c r="B43" s="469"/>
      <c r="C43" s="469"/>
      <c r="D43" s="469"/>
      <c r="E43" s="469"/>
      <c r="F43" s="469"/>
      <c r="G43" s="469"/>
      <c r="H43" s="469"/>
      <c r="I43" s="469"/>
      <c r="J43" s="469"/>
      <c r="K43" s="469"/>
      <c r="L43" s="469"/>
      <c r="M43" s="469"/>
      <c r="N43" s="469"/>
      <c r="O43" s="469"/>
      <c r="P43" s="469"/>
      <c r="Q43" s="68">
        <v>3</v>
      </c>
      <c r="R43" s="368" t="s">
        <v>676</v>
      </c>
      <c r="S43" s="369"/>
      <c r="T43" s="369"/>
      <c r="U43" s="369"/>
      <c r="V43" s="369"/>
      <c r="W43" s="369"/>
      <c r="X43" s="369"/>
      <c r="Y43" s="369"/>
      <c r="Z43" s="369"/>
      <c r="AA43" s="369"/>
      <c r="AB43" s="369"/>
      <c r="AC43" s="369"/>
      <c r="AD43" s="369"/>
      <c r="AE43" s="370"/>
      <c r="AF43" s="68">
        <v>3</v>
      </c>
      <c r="AG43" s="368" t="s">
        <v>676</v>
      </c>
      <c r="AH43" s="369"/>
      <c r="AI43" s="369"/>
      <c r="AJ43" s="369"/>
      <c r="AK43" s="369"/>
      <c r="AL43" s="369"/>
      <c r="AM43" s="369"/>
      <c r="AN43" s="369"/>
      <c r="AO43" s="369"/>
      <c r="AP43" s="369"/>
      <c r="AQ43" s="369"/>
      <c r="AR43" s="369"/>
      <c r="AS43" s="369"/>
      <c r="AT43" s="370"/>
    </row>
    <row r="44" spans="1:46" ht="63" customHeight="1" x14ac:dyDescent="0.25">
      <c r="A44" s="452" t="s">
        <v>2613</v>
      </c>
      <c r="B44" s="452"/>
      <c r="C44" s="452"/>
      <c r="D44" s="452"/>
      <c r="E44" s="452"/>
      <c r="F44" s="452"/>
      <c r="G44" s="452"/>
      <c r="H44" s="452"/>
      <c r="I44" s="452"/>
      <c r="J44" s="452"/>
      <c r="K44" s="452"/>
      <c r="L44" s="452"/>
      <c r="M44" s="452"/>
      <c r="N44" s="452"/>
      <c r="O44" s="452"/>
      <c r="P44" s="452"/>
      <c r="Q44" s="68">
        <v>3</v>
      </c>
      <c r="R44" s="368" t="s">
        <v>676</v>
      </c>
      <c r="S44" s="369"/>
      <c r="T44" s="369"/>
      <c r="U44" s="369"/>
      <c r="V44" s="369"/>
      <c r="W44" s="369"/>
      <c r="X44" s="369"/>
      <c r="Y44" s="369"/>
      <c r="Z44" s="369"/>
      <c r="AA44" s="369"/>
      <c r="AB44" s="369"/>
      <c r="AC44" s="369"/>
      <c r="AD44" s="369"/>
      <c r="AE44" s="370"/>
      <c r="AF44" s="68">
        <v>3</v>
      </c>
      <c r="AG44" s="368" t="s">
        <v>676</v>
      </c>
      <c r="AH44" s="369"/>
      <c r="AI44" s="369"/>
      <c r="AJ44" s="369"/>
      <c r="AK44" s="369"/>
      <c r="AL44" s="369"/>
      <c r="AM44" s="369"/>
      <c r="AN44" s="369"/>
      <c r="AO44" s="369"/>
      <c r="AP44" s="369"/>
      <c r="AQ44" s="369"/>
      <c r="AR44" s="369"/>
      <c r="AS44" s="369"/>
      <c r="AT44" s="370"/>
    </row>
    <row r="45" spans="1:46" ht="63" customHeight="1" x14ac:dyDescent="0.25">
      <c r="A45" s="452" t="s">
        <v>2614</v>
      </c>
      <c r="B45" s="452"/>
      <c r="C45" s="452"/>
      <c r="D45" s="452"/>
      <c r="E45" s="452"/>
      <c r="F45" s="452"/>
      <c r="G45" s="452"/>
      <c r="H45" s="452"/>
      <c r="I45" s="452"/>
      <c r="J45" s="452"/>
      <c r="K45" s="452"/>
      <c r="L45" s="452"/>
      <c r="M45" s="452"/>
      <c r="N45" s="452"/>
      <c r="O45" s="452"/>
      <c r="P45" s="452"/>
      <c r="Q45" s="68">
        <v>3</v>
      </c>
      <c r="R45" s="368" t="s">
        <v>676</v>
      </c>
      <c r="S45" s="369"/>
      <c r="T45" s="369"/>
      <c r="U45" s="369"/>
      <c r="V45" s="369"/>
      <c r="W45" s="369"/>
      <c r="X45" s="369"/>
      <c r="Y45" s="369"/>
      <c r="Z45" s="369"/>
      <c r="AA45" s="369"/>
      <c r="AB45" s="369"/>
      <c r="AC45" s="369"/>
      <c r="AD45" s="369"/>
      <c r="AE45" s="370"/>
      <c r="AF45" s="68">
        <v>3</v>
      </c>
      <c r="AG45" s="368" t="s">
        <v>676</v>
      </c>
      <c r="AH45" s="369"/>
      <c r="AI45" s="369"/>
      <c r="AJ45" s="369"/>
      <c r="AK45" s="369"/>
      <c r="AL45" s="369"/>
      <c r="AM45" s="369"/>
      <c r="AN45" s="369"/>
      <c r="AO45" s="369"/>
      <c r="AP45" s="369"/>
      <c r="AQ45" s="369"/>
      <c r="AR45" s="369"/>
      <c r="AS45" s="369"/>
      <c r="AT45" s="370"/>
    </row>
    <row r="46" spans="1:46" ht="63" customHeight="1" x14ac:dyDescent="0.25">
      <c r="A46" s="452" t="s">
        <v>2615</v>
      </c>
      <c r="B46" s="452"/>
      <c r="C46" s="452"/>
      <c r="D46" s="452"/>
      <c r="E46" s="452"/>
      <c r="F46" s="452"/>
      <c r="G46" s="452"/>
      <c r="H46" s="452"/>
      <c r="I46" s="452"/>
      <c r="J46" s="452"/>
      <c r="K46" s="452"/>
      <c r="L46" s="452"/>
      <c r="M46" s="452"/>
      <c r="N46" s="452"/>
      <c r="O46" s="452"/>
      <c r="P46" s="452"/>
      <c r="Q46" s="68">
        <v>3</v>
      </c>
      <c r="R46" s="368" t="s">
        <v>676</v>
      </c>
      <c r="S46" s="369"/>
      <c r="T46" s="369"/>
      <c r="U46" s="369"/>
      <c r="V46" s="369"/>
      <c r="W46" s="369"/>
      <c r="X46" s="369"/>
      <c r="Y46" s="369"/>
      <c r="Z46" s="369"/>
      <c r="AA46" s="369"/>
      <c r="AB46" s="369"/>
      <c r="AC46" s="369"/>
      <c r="AD46" s="369"/>
      <c r="AE46" s="370"/>
      <c r="AF46" s="68">
        <v>3</v>
      </c>
      <c r="AG46" s="368" t="s">
        <v>676</v>
      </c>
      <c r="AH46" s="369"/>
      <c r="AI46" s="369"/>
      <c r="AJ46" s="369"/>
      <c r="AK46" s="369"/>
      <c r="AL46" s="369"/>
      <c r="AM46" s="369"/>
      <c r="AN46" s="369"/>
      <c r="AO46" s="369"/>
      <c r="AP46" s="369"/>
      <c r="AQ46" s="369"/>
      <c r="AR46" s="369"/>
      <c r="AS46" s="369"/>
      <c r="AT46" s="370"/>
    </row>
    <row r="47" spans="1:46" ht="63" customHeight="1" x14ac:dyDescent="0.25">
      <c r="A47" s="452" t="s">
        <v>2616</v>
      </c>
      <c r="B47" s="452"/>
      <c r="C47" s="452"/>
      <c r="D47" s="452"/>
      <c r="E47" s="452"/>
      <c r="F47" s="452"/>
      <c r="G47" s="452"/>
      <c r="H47" s="452"/>
      <c r="I47" s="452"/>
      <c r="J47" s="452"/>
      <c r="K47" s="452"/>
      <c r="L47" s="452"/>
      <c r="M47" s="452"/>
      <c r="N47" s="452"/>
      <c r="O47" s="452"/>
      <c r="P47" s="452"/>
      <c r="Q47" s="68">
        <v>3</v>
      </c>
      <c r="R47" s="368" t="s">
        <v>676</v>
      </c>
      <c r="S47" s="369"/>
      <c r="T47" s="369"/>
      <c r="U47" s="369"/>
      <c r="V47" s="369"/>
      <c r="W47" s="369"/>
      <c r="X47" s="369"/>
      <c r="Y47" s="369"/>
      <c r="Z47" s="369"/>
      <c r="AA47" s="369"/>
      <c r="AB47" s="369"/>
      <c r="AC47" s="369"/>
      <c r="AD47" s="369"/>
      <c r="AE47" s="370"/>
      <c r="AF47" s="68">
        <v>3</v>
      </c>
      <c r="AG47" s="368" t="s">
        <v>676</v>
      </c>
      <c r="AH47" s="369"/>
      <c r="AI47" s="369"/>
      <c r="AJ47" s="369"/>
      <c r="AK47" s="369"/>
      <c r="AL47" s="369"/>
      <c r="AM47" s="369"/>
      <c r="AN47" s="369"/>
      <c r="AO47" s="369"/>
      <c r="AP47" s="369"/>
      <c r="AQ47" s="369"/>
      <c r="AR47" s="369"/>
      <c r="AS47" s="369"/>
      <c r="AT47" s="370"/>
    </row>
    <row r="48" spans="1:46" ht="63" customHeight="1" x14ac:dyDescent="0.25">
      <c r="A48" s="452" t="s">
        <v>2617</v>
      </c>
      <c r="B48" s="452"/>
      <c r="C48" s="452"/>
      <c r="D48" s="452"/>
      <c r="E48" s="452"/>
      <c r="F48" s="452"/>
      <c r="G48" s="452"/>
      <c r="H48" s="452"/>
      <c r="I48" s="452"/>
      <c r="J48" s="452"/>
      <c r="K48" s="452"/>
      <c r="L48" s="452"/>
      <c r="M48" s="452"/>
      <c r="N48" s="452"/>
      <c r="O48" s="452"/>
      <c r="P48" s="452"/>
      <c r="Q48" s="68">
        <v>3</v>
      </c>
      <c r="R48" s="368" t="s">
        <v>676</v>
      </c>
      <c r="S48" s="369"/>
      <c r="T48" s="369"/>
      <c r="U48" s="369"/>
      <c r="V48" s="369"/>
      <c r="W48" s="369"/>
      <c r="X48" s="369"/>
      <c r="Y48" s="369"/>
      <c r="Z48" s="369"/>
      <c r="AA48" s="369"/>
      <c r="AB48" s="369"/>
      <c r="AC48" s="369"/>
      <c r="AD48" s="369"/>
      <c r="AE48" s="370"/>
      <c r="AF48" s="68">
        <v>3</v>
      </c>
      <c r="AG48" s="368" t="s">
        <v>676</v>
      </c>
      <c r="AH48" s="369"/>
      <c r="AI48" s="369"/>
      <c r="AJ48" s="369"/>
      <c r="AK48" s="369"/>
      <c r="AL48" s="369"/>
      <c r="AM48" s="369"/>
      <c r="AN48" s="369"/>
      <c r="AO48" s="369"/>
      <c r="AP48" s="369"/>
      <c r="AQ48" s="369"/>
      <c r="AR48" s="369"/>
      <c r="AS48" s="369"/>
      <c r="AT48" s="370"/>
    </row>
    <row r="49" spans="1:46" ht="63" customHeight="1" x14ac:dyDescent="0.25">
      <c r="A49" s="452" t="s">
        <v>2618</v>
      </c>
      <c r="B49" s="452"/>
      <c r="C49" s="452"/>
      <c r="D49" s="452"/>
      <c r="E49" s="452"/>
      <c r="F49" s="452"/>
      <c r="G49" s="452"/>
      <c r="H49" s="452"/>
      <c r="I49" s="452"/>
      <c r="J49" s="452"/>
      <c r="K49" s="452"/>
      <c r="L49" s="452"/>
      <c r="M49" s="452"/>
      <c r="N49" s="452"/>
      <c r="O49" s="452"/>
      <c r="P49" s="452"/>
      <c r="Q49" s="68">
        <v>3</v>
      </c>
      <c r="R49" s="368" t="s">
        <v>676</v>
      </c>
      <c r="S49" s="369"/>
      <c r="T49" s="369"/>
      <c r="U49" s="369"/>
      <c r="V49" s="369"/>
      <c r="W49" s="369"/>
      <c r="X49" s="369"/>
      <c r="Y49" s="369"/>
      <c r="Z49" s="369"/>
      <c r="AA49" s="369"/>
      <c r="AB49" s="369"/>
      <c r="AC49" s="369"/>
      <c r="AD49" s="369"/>
      <c r="AE49" s="370"/>
      <c r="AF49" s="68">
        <v>3</v>
      </c>
      <c r="AG49" s="368" t="s">
        <v>676</v>
      </c>
      <c r="AH49" s="369"/>
      <c r="AI49" s="369"/>
      <c r="AJ49" s="369"/>
      <c r="AK49" s="369"/>
      <c r="AL49" s="369"/>
      <c r="AM49" s="369"/>
      <c r="AN49" s="369"/>
      <c r="AO49" s="369"/>
      <c r="AP49" s="369"/>
      <c r="AQ49" s="369"/>
      <c r="AR49" s="369"/>
      <c r="AS49" s="369"/>
      <c r="AT49" s="370"/>
    </row>
    <row r="50" spans="1:46" ht="63" customHeight="1" x14ac:dyDescent="0.25">
      <c r="A50" s="452" t="s">
        <v>2619</v>
      </c>
      <c r="B50" s="452"/>
      <c r="C50" s="452"/>
      <c r="D50" s="452"/>
      <c r="E50" s="452"/>
      <c r="F50" s="452"/>
      <c r="G50" s="452"/>
      <c r="H50" s="452"/>
      <c r="I50" s="452"/>
      <c r="J50" s="452"/>
      <c r="K50" s="452"/>
      <c r="L50" s="452"/>
      <c r="M50" s="452"/>
      <c r="N50" s="452"/>
      <c r="O50" s="452"/>
      <c r="P50" s="452"/>
      <c r="Q50" s="68">
        <v>3</v>
      </c>
      <c r="R50" s="368" t="s">
        <v>676</v>
      </c>
      <c r="S50" s="369"/>
      <c r="T50" s="369"/>
      <c r="U50" s="369"/>
      <c r="V50" s="369"/>
      <c r="W50" s="369"/>
      <c r="X50" s="369"/>
      <c r="Y50" s="369"/>
      <c r="Z50" s="369"/>
      <c r="AA50" s="369"/>
      <c r="AB50" s="369"/>
      <c r="AC50" s="369"/>
      <c r="AD50" s="369"/>
      <c r="AE50" s="370"/>
      <c r="AF50" s="68">
        <v>3</v>
      </c>
      <c r="AG50" s="368" t="s">
        <v>676</v>
      </c>
      <c r="AH50" s="369"/>
      <c r="AI50" s="369"/>
      <c r="AJ50" s="369"/>
      <c r="AK50" s="369"/>
      <c r="AL50" s="369"/>
      <c r="AM50" s="369"/>
      <c r="AN50" s="369"/>
      <c r="AO50" s="369"/>
      <c r="AP50" s="369"/>
      <c r="AQ50" s="369"/>
      <c r="AR50" s="369"/>
      <c r="AS50" s="369"/>
      <c r="AT50" s="370"/>
    </row>
    <row r="51" spans="1:46" ht="63" customHeight="1" x14ac:dyDescent="0.25">
      <c r="A51" s="452" t="s">
        <v>2620</v>
      </c>
      <c r="B51" s="452"/>
      <c r="C51" s="452"/>
      <c r="D51" s="452"/>
      <c r="E51" s="452"/>
      <c r="F51" s="452"/>
      <c r="G51" s="452"/>
      <c r="H51" s="452"/>
      <c r="I51" s="452"/>
      <c r="J51" s="452"/>
      <c r="K51" s="452"/>
      <c r="L51" s="452"/>
      <c r="M51" s="452"/>
      <c r="N51" s="452"/>
      <c r="O51" s="452"/>
      <c r="P51" s="452"/>
      <c r="Q51" s="68">
        <v>3</v>
      </c>
      <c r="R51" s="368" t="s">
        <v>676</v>
      </c>
      <c r="S51" s="369"/>
      <c r="T51" s="369"/>
      <c r="U51" s="369"/>
      <c r="V51" s="369"/>
      <c r="W51" s="369"/>
      <c r="X51" s="369"/>
      <c r="Y51" s="369"/>
      <c r="Z51" s="369"/>
      <c r="AA51" s="369"/>
      <c r="AB51" s="369"/>
      <c r="AC51" s="369"/>
      <c r="AD51" s="369"/>
      <c r="AE51" s="370"/>
      <c r="AF51" s="68">
        <v>3</v>
      </c>
      <c r="AG51" s="368" t="s">
        <v>676</v>
      </c>
      <c r="AH51" s="369"/>
      <c r="AI51" s="369"/>
      <c r="AJ51" s="369"/>
      <c r="AK51" s="369"/>
      <c r="AL51" s="369"/>
      <c r="AM51" s="369"/>
      <c r="AN51" s="369"/>
      <c r="AO51" s="369"/>
      <c r="AP51" s="369"/>
      <c r="AQ51" s="369"/>
      <c r="AR51" s="369"/>
      <c r="AS51" s="369"/>
      <c r="AT51" s="370"/>
    </row>
    <row r="52" spans="1:46" ht="45" customHeight="1" x14ac:dyDescent="0.25">
      <c r="Q52" s="220"/>
      <c r="AF52" s="220"/>
    </row>
    <row r="53" spans="1:46" ht="45" customHeight="1" x14ac:dyDescent="0.25">
      <c r="A53" s="453" t="s">
        <v>198</v>
      </c>
      <c r="B53" s="453"/>
      <c r="C53" s="453"/>
      <c r="D53" s="453"/>
      <c r="E53" s="453"/>
      <c r="F53" s="453"/>
      <c r="G53" s="453"/>
      <c r="H53" s="453"/>
      <c r="I53" s="453"/>
      <c r="J53" s="453"/>
      <c r="K53" s="453"/>
      <c r="L53" s="453"/>
      <c r="M53" s="453"/>
      <c r="N53" s="453"/>
      <c r="O53" s="453"/>
      <c r="P53" s="453"/>
      <c r="Q53" s="221" t="s">
        <v>187</v>
      </c>
      <c r="R53" s="454" t="s">
        <v>188</v>
      </c>
      <c r="S53" s="454"/>
      <c r="T53" s="454"/>
      <c r="U53" s="454"/>
      <c r="V53" s="454"/>
      <c r="W53" s="454"/>
      <c r="X53" s="454"/>
      <c r="Y53" s="454"/>
      <c r="Z53" s="454"/>
      <c r="AA53" s="454"/>
      <c r="AB53" s="454"/>
      <c r="AC53" s="454"/>
      <c r="AD53" s="454"/>
      <c r="AE53" s="454"/>
      <c r="AF53" s="222" t="s">
        <v>187</v>
      </c>
      <c r="AG53" s="455" t="s">
        <v>189</v>
      </c>
      <c r="AH53" s="455"/>
      <c r="AI53" s="455"/>
      <c r="AJ53" s="455"/>
      <c r="AK53" s="455"/>
      <c r="AL53" s="455"/>
      <c r="AM53" s="455"/>
      <c r="AN53" s="455"/>
      <c r="AO53" s="455"/>
      <c r="AP53" s="455"/>
      <c r="AQ53" s="455"/>
      <c r="AR53" s="455"/>
      <c r="AS53" s="455"/>
      <c r="AT53" s="455"/>
    </row>
    <row r="54" spans="1:46" ht="45" customHeight="1" x14ac:dyDescent="0.25">
      <c r="A54" s="452" t="s">
        <v>452</v>
      </c>
      <c r="B54" s="452"/>
      <c r="C54" s="452"/>
      <c r="D54" s="452"/>
      <c r="E54" s="452"/>
      <c r="F54" s="452"/>
      <c r="G54" s="452"/>
      <c r="H54" s="452"/>
      <c r="I54" s="452"/>
      <c r="J54" s="452"/>
      <c r="K54" s="452"/>
      <c r="L54" s="452"/>
      <c r="M54" s="452"/>
      <c r="N54" s="452"/>
      <c r="O54" s="452"/>
      <c r="P54" s="452"/>
      <c r="Q54" s="68">
        <v>3</v>
      </c>
      <c r="R54" s="368" t="s">
        <v>676</v>
      </c>
      <c r="S54" s="369"/>
      <c r="T54" s="369"/>
      <c r="U54" s="369"/>
      <c r="V54" s="369"/>
      <c r="W54" s="369"/>
      <c r="X54" s="369"/>
      <c r="Y54" s="369"/>
      <c r="Z54" s="369"/>
      <c r="AA54" s="369"/>
      <c r="AB54" s="369"/>
      <c r="AC54" s="369"/>
      <c r="AD54" s="369"/>
      <c r="AE54" s="370"/>
      <c r="AF54" s="68">
        <v>3</v>
      </c>
      <c r="AG54" s="368" t="s">
        <v>676</v>
      </c>
      <c r="AH54" s="369"/>
      <c r="AI54" s="369"/>
      <c r="AJ54" s="369"/>
      <c r="AK54" s="369"/>
      <c r="AL54" s="369"/>
      <c r="AM54" s="369"/>
      <c r="AN54" s="369"/>
      <c r="AO54" s="369"/>
      <c r="AP54" s="369"/>
      <c r="AQ54" s="369"/>
      <c r="AR54" s="369"/>
      <c r="AS54" s="369"/>
      <c r="AT54" s="370"/>
    </row>
    <row r="55" spans="1:46" ht="45" customHeight="1" x14ac:dyDescent="0.25">
      <c r="A55" s="452" t="s">
        <v>2621</v>
      </c>
      <c r="B55" s="452"/>
      <c r="C55" s="452"/>
      <c r="D55" s="452"/>
      <c r="E55" s="452"/>
      <c r="F55" s="452"/>
      <c r="G55" s="452"/>
      <c r="H55" s="452"/>
      <c r="I55" s="452"/>
      <c r="J55" s="452"/>
      <c r="K55" s="452"/>
      <c r="L55" s="452"/>
      <c r="M55" s="452"/>
      <c r="N55" s="452"/>
      <c r="O55" s="452"/>
      <c r="P55" s="452"/>
      <c r="Q55" s="68">
        <v>3</v>
      </c>
      <c r="R55" s="368" t="s">
        <v>676</v>
      </c>
      <c r="S55" s="369"/>
      <c r="T55" s="369"/>
      <c r="U55" s="369"/>
      <c r="V55" s="369"/>
      <c r="W55" s="369"/>
      <c r="X55" s="369"/>
      <c r="Y55" s="369"/>
      <c r="Z55" s="369"/>
      <c r="AA55" s="369"/>
      <c r="AB55" s="369"/>
      <c r="AC55" s="369"/>
      <c r="AD55" s="369"/>
      <c r="AE55" s="370"/>
      <c r="AF55" s="68">
        <v>3</v>
      </c>
      <c r="AG55" s="368" t="s">
        <v>676</v>
      </c>
      <c r="AH55" s="369"/>
      <c r="AI55" s="369"/>
      <c r="AJ55" s="369"/>
      <c r="AK55" s="369"/>
      <c r="AL55" s="369"/>
      <c r="AM55" s="369"/>
      <c r="AN55" s="369"/>
      <c r="AO55" s="369"/>
      <c r="AP55" s="369"/>
      <c r="AQ55" s="369"/>
      <c r="AR55" s="369"/>
      <c r="AS55" s="369"/>
      <c r="AT55" s="370"/>
    </row>
    <row r="56" spans="1:46" ht="52.5" customHeight="1" x14ac:dyDescent="0.25">
      <c r="A56" s="452" t="s">
        <v>2622</v>
      </c>
      <c r="B56" s="452"/>
      <c r="C56" s="452"/>
      <c r="D56" s="452"/>
      <c r="E56" s="452"/>
      <c r="F56" s="452"/>
      <c r="G56" s="452"/>
      <c r="H56" s="452"/>
      <c r="I56" s="452"/>
      <c r="J56" s="452"/>
      <c r="K56" s="452"/>
      <c r="L56" s="452"/>
      <c r="M56" s="452"/>
      <c r="N56" s="452"/>
      <c r="O56" s="452"/>
      <c r="P56" s="452"/>
      <c r="Q56" s="68">
        <v>3</v>
      </c>
      <c r="R56" s="368" t="s">
        <v>676</v>
      </c>
      <c r="S56" s="369"/>
      <c r="T56" s="369"/>
      <c r="U56" s="369"/>
      <c r="V56" s="369"/>
      <c r="W56" s="369"/>
      <c r="X56" s="369"/>
      <c r="Y56" s="369"/>
      <c r="Z56" s="369"/>
      <c r="AA56" s="369"/>
      <c r="AB56" s="369"/>
      <c r="AC56" s="369"/>
      <c r="AD56" s="369"/>
      <c r="AE56" s="370"/>
      <c r="AF56" s="68">
        <v>3</v>
      </c>
      <c r="AG56" s="368" t="s">
        <v>676</v>
      </c>
      <c r="AH56" s="369"/>
      <c r="AI56" s="369"/>
      <c r="AJ56" s="369"/>
      <c r="AK56" s="369"/>
      <c r="AL56" s="369"/>
      <c r="AM56" s="369"/>
      <c r="AN56" s="369"/>
      <c r="AO56" s="369"/>
      <c r="AP56" s="369"/>
      <c r="AQ56" s="369"/>
      <c r="AR56" s="369"/>
      <c r="AS56" s="369"/>
      <c r="AT56" s="370"/>
    </row>
    <row r="57" spans="1:46" ht="67.5" customHeight="1" x14ac:dyDescent="0.25">
      <c r="A57" s="452" t="s">
        <v>2623</v>
      </c>
      <c r="B57" s="452"/>
      <c r="C57" s="452"/>
      <c r="D57" s="452"/>
      <c r="E57" s="452"/>
      <c r="F57" s="452"/>
      <c r="G57" s="452"/>
      <c r="H57" s="452"/>
      <c r="I57" s="452"/>
      <c r="J57" s="452"/>
      <c r="K57" s="452"/>
      <c r="L57" s="452"/>
      <c r="M57" s="452"/>
      <c r="N57" s="452"/>
      <c r="O57" s="452"/>
      <c r="P57" s="452"/>
      <c r="Q57" s="68">
        <v>3</v>
      </c>
      <c r="R57" s="368" t="s">
        <v>676</v>
      </c>
      <c r="S57" s="369"/>
      <c r="T57" s="369"/>
      <c r="U57" s="369"/>
      <c r="V57" s="369"/>
      <c r="W57" s="369"/>
      <c r="X57" s="369"/>
      <c r="Y57" s="369"/>
      <c r="Z57" s="369"/>
      <c r="AA57" s="369"/>
      <c r="AB57" s="369"/>
      <c r="AC57" s="369"/>
      <c r="AD57" s="369"/>
      <c r="AE57" s="370"/>
      <c r="AF57" s="68">
        <v>3</v>
      </c>
      <c r="AG57" s="368" t="s">
        <v>676</v>
      </c>
      <c r="AH57" s="369"/>
      <c r="AI57" s="369"/>
      <c r="AJ57" s="369"/>
      <c r="AK57" s="369"/>
      <c r="AL57" s="369"/>
      <c r="AM57" s="369"/>
      <c r="AN57" s="369"/>
      <c r="AO57" s="369"/>
      <c r="AP57" s="369"/>
      <c r="AQ57" s="369"/>
      <c r="AR57" s="369"/>
      <c r="AS57" s="369"/>
      <c r="AT57" s="370"/>
    </row>
    <row r="58" spans="1:46" ht="63" customHeight="1" x14ac:dyDescent="0.25">
      <c r="A58" s="452" t="s">
        <v>2624</v>
      </c>
      <c r="B58" s="452"/>
      <c r="C58" s="452"/>
      <c r="D58" s="452"/>
      <c r="E58" s="452"/>
      <c r="F58" s="452"/>
      <c r="G58" s="452"/>
      <c r="H58" s="452"/>
      <c r="I58" s="452"/>
      <c r="J58" s="452"/>
      <c r="K58" s="452"/>
      <c r="L58" s="452"/>
      <c r="M58" s="452"/>
      <c r="N58" s="452"/>
      <c r="O58" s="452"/>
      <c r="P58" s="452"/>
      <c r="Q58" s="68">
        <v>3</v>
      </c>
      <c r="R58" s="368" t="s">
        <v>676</v>
      </c>
      <c r="S58" s="369"/>
      <c r="T58" s="369"/>
      <c r="U58" s="369"/>
      <c r="V58" s="369"/>
      <c r="W58" s="369"/>
      <c r="X58" s="369"/>
      <c r="Y58" s="369"/>
      <c r="Z58" s="369"/>
      <c r="AA58" s="369"/>
      <c r="AB58" s="369"/>
      <c r="AC58" s="369"/>
      <c r="AD58" s="369"/>
      <c r="AE58" s="370"/>
      <c r="AF58" s="68">
        <v>3</v>
      </c>
      <c r="AG58" s="368" t="s">
        <v>676</v>
      </c>
      <c r="AH58" s="369"/>
      <c r="AI58" s="369"/>
      <c r="AJ58" s="369"/>
      <c r="AK58" s="369"/>
      <c r="AL58" s="369"/>
      <c r="AM58" s="369"/>
      <c r="AN58" s="369"/>
      <c r="AO58" s="369"/>
      <c r="AP58" s="369"/>
      <c r="AQ58" s="369"/>
      <c r="AR58" s="369"/>
      <c r="AS58" s="369"/>
      <c r="AT58" s="370"/>
    </row>
  </sheetData>
  <sheetProtection algorithmName="SHA-512" hashValue="lcJ/S1jmMwQzZ2E5TTMqafedwodPPgs48NoAznv0G0A48Y56pUs3XskOh3nOcK66bzGiJbLtIwXBEdyPiUhWYQ==" saltValue="GxJlamyXH1SJYWk2J34/zw==" spinCount="100000" sheet="1" objects="1" scenarios="1" selectLockedCells="1" selectUnlockedCells="1"/>
  <mergeCells count="105">
    <mergeCell ref="A58:P58"/>
    <mergeCell ref="R58:AE58"/>
    <mergeCell ref="AG58:AT58"/>
    <mergeCell ref="A56:P56"/>
    <mergeCell ref="R56:AE56"/>
    <mergeCell ref="AG56:AT56"/>
    <mergeCell ref="A57:P57"/>
    <mergeCell ref="R57:AE57"/>
    <mergeCell ref="AG57:AT57"/>
    <mergeCell ref="A54:P54"/>
    <mergeCell ref="R54:AE54"/>
    <mergeCell ref="AG54:AT54"/>
    <mergeCell ref="A55:P55"/>
    <mergeCell ref="R55:AE55"/>
    <mergeCell ref="AG55:AT55"/>
    <mergeCell ref="A51:P51"/>
    <mergeCell ref="R51:AE51"/>
    <mergeCell ref="AG51:AT51"/>
    <mergeCell ref="A53:P53"/>
    <mergeCell ref="R53:AE53"/>
    <mergeCell ref="AG53:AT53"/>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00000000-0002-0000-1C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B1:K22"/>
  <sheetViews>
    <sheetView showGridLines="0" zoomScale="75" zoomScaleNormal="75" zoomScalePageLayoutView="75" workbookViewId="0">
      <selection activeCell="K2" sqref="K2"/>
    </sheetView>
  </sheetViews>
  <sheetFormatPr baseColWidth="10" defaultColWidth="10.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0.88671875" style="1"/>
  </cols>
  <sheetData>
    <row r="1" spans="2:11" ht="48" customHeight="1" x14ac:dyDescent="0.3">
      <c r="D1" s="319" t="s">
        <v>0</v>
      </c>
      <c r="E1" s="319"/>
      <c r="F1" s="319"/>
      <c r="G1" s="319"/>
      <c r="H1" s="319"/>
      <c r="I1" s="319"/>
      <c r="K1" s="2" t="s">
        <v>1</v>
      </c>
    </row>
    <row r="2" spans="2:11" ht="24" customHeight="1" x14ac:dyDescent="0.25">
      <c r="D2" s="320" t="s">
        <v>2767</v>
      </c>
      <c r="E2" s="320"/>
      <c r="F2" s="320"/>
      <c r="G2" s="320"/>
      <c r="H2" s="320"/>
      <c r="I2" s="320"/>
      <c r="K2" s="3">
        <v>44160</v>
      </c>
    </row>
    <row r="3" spans="2:11" ht="60" customHeight="1" x14ac:dyDescent="0.25">
      <c r="B3" s="4"/>
      <c r="D3" s="319" t="s">
        <v>2</v>
      </c>
      <c r="E3" s="319"/>
      <c r="F3" s="319"/>
      <c r="G3" s="319"/>
      <c r="H3" s="319"/>
      <c r="I3" s="319"/>
      <c r="J3" s="20"/>
      <c r="K3" s="5" t="s">
        <v>3</v>
      </c>
    </row>
    <row r="4" spans="2:11" ht="24" customHeight="1" x14ac:dyDescent="0.25"/>
    <row r="5" spans="2:11" ht="24" customHeight="1" x14ac:dyDescent="0.25">
      <c r="B5" s="320" t="s">
        <v>167</v>
      </c>
      <c r="C5" s="320"/>
      <c r="D5" s="320"/>
      <c r="E5" s="320"/>
      <c r="F5" s="320"/>
      <c r="G5" s="320"/>
      <c r="H5" s="320"/>
      <c r="I5" s="320"/>
      <c r="J5" s="320"/>
      <c r="K5" s="320"/>
    </row>
    <row r="6" spans="2:11" ht="24" customHeight="1" x14ac:dyDescent="0.25">
      <c r="B6" s="6"/>
      <c r="C6" s="6"/>
      <c r="D6" s="6"/>
      <c r="E6" s="6"/>
      <c r="F6" s="6"/>
      <c r="G6" s="6"/>
      <c r="H6" s="6"/>
      <c r="I6" s="6"/>
      <c r="J6" s="6"/>
      <c r="K6" s="6"/>
    </row>
    <row r="7" spans="2:11" ht="24" customHeight="1" x14ac:dyDescent="0.25">
      <c r="B7" s="321" t="str">
        <f>IGOT!C5</f>
        <v>Planta Productora de Mezclas Asfálticas.</v>
      </c>
      <c r="C7" s="321"/>
      <c r="D7" s="321"/>
      <c r="E7" s="321"/>
      <c r="F7" s="321"/>
      <c r="G7" s="321"/>
      <c r="H7" s="321"/>
      <c r="I7" s="321"/>
      <c r="J7" s="321"/>
      <c r="K7" s="321"/>
    </row>
    <row r="8" spans="2:11" ht="24" customHeight="1" x14ac:dyDescent="0.25"/>
    <row r="9" spans="2:11" ht="63" customHeight="1" x14ac:dyDescent="0.25">
      <c r="B9" s="329" t="s">
        <v>4</v>
      </c>
      <c r="C9" s="329"/>
      <c r="D9" s="329"/>
      <c r="E9" s="329"/>
      <c r="G9" s="8" t="s">
        <v>163</v>
      </c>
      <c r="I9" s="8" t="s">
        <v>164</v>
      </c>
      <c r="K9" s="8" t="s">
        <v>7</v>
      </c>
    </row>
    <row r="10" spans="2:11" ht="6" customHeight="1" x14ac:dyDescent="0.25">
      <c r="G10" s="10"/>
      <c r="I10" s="10"/>
      <c r="K10" s="10"/>
    </row>
    <row r="11" spans="2:11" ht="24" customHeight="1" x14ac:dyDescent="0.25">
      <c r="B11" s="331" t="s">
        <v>8</v>
      </c>
      <c r="C11" s="331"/>
      <c r="D11" s="331"/>
      <c r="E11" s="331"/>
      <c r="G11" s="13">
        <f>'Artículo 121 (cálculo SIPOT)'!AE2176</f>
        <v>89.935064935064972</v>
      </c>
      <c r="H11" s="12"/>
      <c r="I11" s="13">
        <f>'Artículo 121 (cálculo SIPOT)'!AE2178</f>
        <v>73.701298701298683</v>
      </c>
      <c r="J11" s="12"/>
      <c r="K11" s="13">
        <f>G11*0.8+I11*0.2</f>
        <v>86.688311688311728</v>
      </c>
    </row>
    <row r="12" spans="2:11" ht="6" customHeight="1" thickBot="1" x14ac:dyDescent="0.3">
      <c r="G12" s="14"/>
      <c r="H12" s="12"/>
      <c r="I12" s="14"/>
      <c r="J12" s="12"/>
      <c r="K12" s="14"/>
    </row>
    <row r="13" spans="2:11" ht="24" customHeight="1" thickBot="1" x14ac:dyDescent="0.3">
      <c r="B13" s="331" t="s">
        <v>9</v>
      </c>
      <c r="C13" s="331"/>
      <c r="D13" s="331"/>
      <c r="E13" s="331"/>
      <c r="G13" s="13">
        <f>'Artículo 123 (cálculo SIPOT)'!AE889</f>
        <v>67.597701149425291</v>
      </c>
      <c r="H13" s="12"/>
      <c r="I13" s="13">
        <f>'Artículo 123 (cálculo SIPOT)'!AE891</f>
        <v>84</v>
      </c>
      <c r="J13" s="12"/>
      <c r="K13" s="13">
        <f>G13*0.8+I13*0.2</f>
        <v>70.878160919540235</v>
      </c>
    </row>
    <row r="14" spans="2:11" ht="6" customHeight="1" thickBot="1" x14ac:dyDescent="0.3">
      <c r="G14" s="14"/>
      <c r="H14" s="12"/>
      <c r="I14" s="14"/>
      <c r="J14" s="12"/>
      <c r="K14" s="14"/>
    </row>
    <row r="15" spans="2:11" ht="24" customHeight="1" thickBot="1" x14ac:dyDescent="0.3">
      <c r="B15" s="331" t="s">
        <v>10</v>
      </c>
      <c r="C15" s="331"/>
      <c r="D15" s="331"/>
      <c r="E15" s="331"/>
      <c r="G15" s="13">
        <f>'Artículo 143 (cálculo SIPOT)'!R38</f>
        <v>0</v>
      </c>
      <c r="H15" s="12"/>
      <c r="I15" s="13">
        <f>'Artículo 144 (cálculo SIPOT)'!R26</f>
        <v>100</v>
      </c>
      <c r="J15" s="12"/>
      <c r="K15" s="13">
        <f>G15*0.8+I15*0.2</f>
        <v>20</v>
      </c>
    </row>
    <row r="16" spans="2:11" ht="6" customHeight="1" thickBot="1" x14ac:dyDescent="0.3">
      <c r="G16" s="14"/>
      <c r="H16" s="12"/>
      <c r="I16" s="14"/>
      <c r="J16" s="12"/>
      <c r="K16" s="14"/>
    </row>
    <row r="17" spans="2:11" ht="24" customHeight="1" thickBot="1" x14ac:dyDescent="0.3">
      <c r="B17" s="331" t="s">
        <v>11</v>
      </c>
      <c r="C17" s="331"/>
      <c r="D17" s="331"/>
      <c r="E17" s="331"/>
      <c r="G17" s="22" t="s">
        <v>165</v>
      </c>
      <c r="H17" s="12"/>
      <c r="I17" s="22" t="s">
        <v>165</v>
      </c>
      <c r="J17" s="12"/>
      <c r="K17" s="13">
        <f>'Artículo 145 (cálculo SIPOT)'!R28</f>
        <v>0</v>
      </c>
    </row>
    <row r="18" spans="2:11" ht="6" customHeight="1" x14ac:dyDescent="0.25">
      <c r="G18" s="14"/>
      <c r="H18" s="12"/>
      <c r="I18" s="14"/>
      <c r="J18" s="12"/>
      <c r="K18" s="14"/>
    </row>
    <row r="19" spans="2:11" ht="24" customHeight="1" thickBot="1" x14ac:dyDescent="0.3">
      <c r="B19" s="331" t="s">
        <v>12</v>
      </c>
      <c r="C19" s="331"/>
      <c r="D19" s="331"/>
      <c r="E19" s="331"/>
      <c r="G19" s="13">
        <f>'Artículo 146 (cálculo SIPOT)'!R32</f>
        <v>100.00000000000001</v>
      </c>
      <c r="H19" s="12"/>
      <c r="I19" s="13">
        <f>'Artículo 146 (cálculo SIPOT)'!R34</f>
        <v>100</v>
      </c>
      <c r="J19" s="12"/>
      <c r="K19" s="13">
        <f>G19*0.8+I19*0.2</f>
        <v>100.00000000000001</v>
      </c>
    </row>
    <row r="20" spans="2:11" ht="6" customHeight="1" thickBot="1" x14ac:dyDescent="0.3">
      <c r="G20" s="14"/>
      <c r="H20" s="12"/>
      <c r="I20" s="14"/>
      <c r="J20" s="12"/>
      <c r="K20" s="14"/>
    </row>
    <row r="21" spans="2:11" ht="48" customHeight="1" thickBot="1" x14ac:dyDescent="0.3">
      <c r="B21" s="330" t="s">
        <v>168</v>
      </c>
      <c r="C21" s="330"/>
      <c r="D21" s="330"/>
      <c r="E21" s="330"/>
      <c r="F21" s="330"/>
      <c r="G21" s="330"/>
      <c r="H21" s="330"/>
      <c r="I21" s="330"/>
      <c r="K21" s="22">
        <f>K11*0.65+K13*0.2+K15*0.05+K17*0.05+K19*0.05</f>
        <v>76.52303478131067</v>
      </c>
    </row>
    <row r="22" spans="2:11" ht="48" customHeight="1" x14ac:dyDescent="0.25"/>
  </sheetData>
  <sheetProtection algorithmName="SHA-512" hashValue="pKHpAfdWVibr1GEIYEiBzO9a5guVBJEIGu2pwq47vYP1miHz7c8GOb8jLhGOzWNKNuDMbYL6omNONUbvnZr/Pg==" saltValue="CV+8Gsds8cX918HDvddRbw==" spinCount="100000" sheet="1" objects="1" scenarios="1" selectLockedCells="1" selectUnlockedCells="1"/>
  <mergeCells count="12">
    <mergeCell ref="B21:I21"/>
    <mergeCell ref="B11:E11"/>
    <mergeCell ref="B13:E13"/>
    <mergeCell ref="B17:E17"/>
    <mergeCell ref="B19:E19"/>
    <mergeCell ref="B15:E15"/>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headerFooter alignWithMargins="0">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28"/>
  <dimension ref="A1:W65536"/>
  <sheetViews>
    <sheetView showGridLines="0" topLeftCell="A28" zoomScale="75" zoomScaleNormal="75" zoomScalePageLayoutView="75" workbookViewId="0"/>
  </sheetViews>
  <sheetFormatPr baseColWidth="10" defaultColWidth="11" defaultRowHeight="15" customHeight="1" x14ac:dyDescent="0.25"/>
  <cols>
    <col min="1" max="16" width="7.6640625" customWidth="1"/>
    <col min="17" max="18" width="12.6640625" customWidth="1"/>
  </cols>
  <sheetData>
    <row r="1" spans="1:23" ht="15" customHeight="1" x14ac:dyDescent="0.25">
      <c r="A1" s="82"/>
      <c r="B1" s="82"/>
      <c r="C1" s="82"/>
      <c r="D1" s="82"/>
      <c r="E1" s="82"/>
      <c r="F1" s="82"/>
      <c r="G1" s="82"/>
      <c r="H1" s="82"/>
      <c r="I1" s="82"/>
      <c r="J1" s="82"/>
      <c r="K1" s="82"/>
      <c r="L1" s="82"/>
      <c r="M1" s="82"/>
      <c r="N1" s="82"/>
      <c r="O1" s="82"/>
      <c r="P1" s="82"/>
      <c r="Q1" s="82"/>
      <c r="R1" s="82"/>
      <c r="S1" s="61"/>
      <c r="T1" s="97"/>
      <c r="U1" s="61"/>
      <c r="V1" s="61"/>
      <c r="W1" s="61"/>
    </row>
    <row r="2" spans="1:23" ht="15" customHeight="1" x14ac:dyDescent="0.25">
      <c r="A2" s="378" t="s">
        <v>2625</v>
      </c>
      <c r="B2" s="378"/>
      <c r="C2" s="378"/>
      <c r="D2" s="378"/>
      <c r="E2" s="378"/>
      <c r="F2" s="378"/>
      <c r="G2" s="378"/>
      <c r="H2" s="378"/>
      <c r="I2" s="378"/>
      <c r="J2" s="378"/>
      <c r="K2" s="378"/>
      <c r="L2" s="378"/>
      <c r="M2" s="378"/>
      <c r="N2" s="378"/>
      <c r="O2" s="378"/>
      <c r="P2" s="378"/>
      <c r="Q2" s="378"/>
      <c r="R2" s="61"/>
      <c r="S2" s="61"/>
      <c r="T2" s="97"/>
      <c r="U2" s="61"/>
      <c r="V2" s="61"/>
      <c r="W2" s="61"/>
    </row>
    <row r="3" spans="1:23" ht="15" customHeight="1" x14ac:dyDescent="0.25">
      <c r="A3" s="378" t="s">
        <v>5</v>
      </c>
      <c r="B3" s="378"/>
      <c r="C3" s="378"/>
      <c r="D3" s="378"/>
      <c r="E3" s="378"/>
      <c r="F3" s="378"/>
      <c r="G3" s="378"/>
      <c r="H3" s="378"/>
      <c r="I3" s="378"/>
      <c r="J3" s="378"/>
      <c r="K3" s="378"/>
      <c r="L3" s="378"/>
      <c r="M3" s="378"/>
      <c r="N3" s="378"/>
      <c r="O3" s="378"/>
      <c r="P3" s="378"/>
      <c r="Q3" s="378"/>
      <c r="R3" s="61"/>
      <c r="S3" s="61"/>
      <c r="T3" s="97"/>
      <c r="U3" s="61"/>
      <c r="V3" s="61"/>
      <c r="W3" s="61"/>
    </row>
    <row r="4" spans="1:23" ht="15" customHeight="1" x14ac:dyDescent="0.25">
      <c r="A4" s="61"/>
      <c r="B4" s="61"/>
      <c r="C4" s="61"/>
      <c r="D4" s="61"/>
      <c r="E4" s="61"/>
      <c r="F4" s="61"/>
      <c r="G4" s="61"/>
      <c r="H4" s="61"/>
      <c r="I4" s="61"/>
      <c r="J4" s="61"/>
      <c r="K4" s="61"/>
      <c r="L4" s="61"/>
      <c r="M4" s="61"/>
      <c r="N4" s="61"/>
      <c r="O4" s="61"/>
      <c r="P4" s="61"/>
      <c r="Q4" s="61"/>
      <c r="R4" s="61"/>
      <c r="S4" s="61"/>
      <c r="T4" s="97"/>
      <c r="U4" s="61"/>
      <c r="V4" s="61"/>
      <c r="W4" s="61"/>
    </row>
    <row r="5" spans="1:23" ht="15" customHeight="1" x14ac:dyDescent="0.25">
      <c r="A5" s="82"/>
      <c r="B5" s="403" t="s">
        <v>18</v>
      </c>
      <c r="C5" s="403"/>
      <c r="D5" s="403"/>
      <c r="E5" s="403"/>
      <c r="F5" s="403"/>
      <c r="G5" s="403"/>
      <c r="H5" s="403"/>
      <c r="I5" s="403"/>
      <c r="J5" s="403"/>
      <c r="K5" s="403"/>
      <c r="L5" s="403"/>
      <c r="M5" s="403"/>
      <c r="N5" s="403"/>
      <c r="O5" s="403"/>
      <c r="P5" s="403"/>
      <c r="Q5" s="154"/>
      <c r="R5" s="186"/>
      <c r="S5" s="186"/>
      <c r="T5" s="187"/>
      <c r="U5" s="186"/>
      <c r="V5" s="186"/>
      <c r="W5" s="186"/>
    </row>
    <row r="6" spans="1:23" ht="15" customHeight="1" x14ac:dyDescent="0.25">
      <c r="A6" s="153"/>
      <c r="B6" s="153"/>
      <c r="C6" s="153"/>
      <c r="D6" s="153"/>
      <c r="E6" s="82"/>
      <c r="F6" s="308"/>
      <c r="G6" s="308"/>
      <c r="H6" s="308"/>
      <c r="I6" s="308"/>
      <c r="J6" s="308"/>
      <c r="K6" s="308"/>
      <c r="L6" s="308"/>
      <c r="M6" s="308"/>
      <c r="N6" s="308"/>
      <c r="O6" s="308"/>
      <c r="P6" s="308"/>
      <c r="Q6" s="308"/>
      <c r="R6" s="308"/>
      <c r="S6" s="186"/>
      <c r="T6" s="187"/>
      <c r="U6" s="186"/>
      <c r="V6" s="186"/>
      <c r="W6" s="186"/>
    </row>
    <row r="7" spans="1:23" ht="123" customHeight="1" x14ac:dyDescent="0.25">
      <c r="A7" s="470" t="s">
        <v>2626</v>
      </c>
      <c r="B7" s="470"/>
      <c r="C7" s="470"/>
      <c r="D7" s="470"/>
      <c r="E7" s="470"/>
      <c r="F7" s="470"/>
      <c r="G7" s="470"/>
      <c r="H7" s="470"/>
      <c r="I7" s="470"/>
      <c r="J7" s="470"/>
      <c r="K7" s="470"/>
      <c r="L7" s="470"/>
      <c r="M7" s="470"/>
      <c r="N7" s="470"/>
      <c r="O7" s="470"/>
      <c r="P7" s="470"/>
      <c r="Q7" s="470"/>
      <c r="R7" s="470"/>
      <c r="S7" s="256"/>
      <c r="T7" s="256"/>
      <c r="U7" s="256"/>
      <c r="V7" s="256"/>
      <c r="W7" s="256"/>
    </row>
    <row r="8" spans="1:23" ht="15" customHeight="1" x14ac:dyDescent="0.25">
      <c r="A8" s="61"/>
      <c r="B8" s="61"/>
      <c r="C8" s="61"/>
      <c r="D8" s="61"/>
      <c r="E8" s="61"/>
      <c r="F8" s="61"/>
      <c r="G8" s="61"/>
      <c r="H8" s="61"/>
      <c r="I8" s="61"/>
      <c r="J8" s="61"/>
      <c r="K8" s="61"/>
      <c r="L8" s="61"/>
      <c r="M8" s="61"/>
      <c r="N8" s="61"/>
      <c r="O8" s="61"/>
      <c r="P8" s="61"/>
      <c r="Q8" s="61"/>
      <c r="R8" s="61"/>
      <c r="S8" s="61"/>
      <c r="T8" s="97"/>
      <c r="U8" s="61"/>
      <c r="V8" s="61"/>
      <c r="W8" s="61"/>
    </row>
    <row r="9" spans="1:23" ht="15" customHeight="1" x14ac:dyDescent="0.25">
      <c r="A9" s="225"/>
      <c r="B9" s="225"/>
      <c r="C9" s="225"/>
      <c r="D9" s="225"/>
      <c r="E9" s="225"/>
      <c r="F9" s="225"/>
      <c r="G9" s="225"/>
      <c r="H9" s="225"/>
      <c r="I9" s="225"/>
      <c r="J9" s="225"/>
      <c r="K9" s="225"/>
      <c r="L9" s="225"/>
      <c r="M9" s="225"/>
      <c r="N9" s="225"/>
      <c r="O9" s="225"/>
      <c r="P9" s="225"/>
      <c r="Q9" s="61"/>
      <c r="R9" s="257">
        <f>T28</f>
        <v>0</v>
      </c>
      <c r="S9" s="258"/>
      <c r="T9" s="92"/>
      <c r="U9" s="258"/>
      <c r="V9" s="258"/>
      <c r="W9" s="258"/>
    </row>
    <row r="10" spans="1:23" ht="15" customHeight="1" x14ac:dyDescent="0.25">
      <c r="A10" s="462" t="s">
        <v>163</v>
      </c>
      <c r="B10" s="462"/>
      <c r="C10" s="462"/>
      <c r="D10" s="462"/>
      <c r="E10" s="462"/>
      <c r="F10" s="462"/>
      <c r="G10" s="462"/>
      <c r="H10" s="462"/>
      <c r="I10" s="462"/>
      <c r="J10" s="462"/>
      <c r="K10" s="462"/>
      <c r="L10" s="462"/>
      <c r="M10" s="462"/>
      <c r="N10" s="462"/>
      <c r="O10" s="462"/>
      <c r="P10" s="462"/>
      <c r="Q10" s="226" t="s">
        <v>187</v>
      </c>
      <c r="R10" s="259" t="s">
        <v>7</v>
      </c>
      <c r="S10" s="92" t="s">
        <v>1666</v>
      </c>
      <c r="T10" s="92" t="s">
        <v>1667</v>
      </c>
      <c r="U10" s="92" t="s">
        <v>1668</v>
      </c>
      <c r="V10" s="93" t="s">
        <v>1669</v>
      </c>
      <c r="W10" s="92"/>
    </row>
    <row r="11" spans="1:23" ht="30" customHeight="1" x14ac:dyDescent="0.25">
      <c r="A11" s="452" t="s">
        <v>190</v>
      </c>
      <c r="B11" s="452"/>
      <c r="C11" s="452"/>
      <c r="D11" s="452"/>
      <c r="E11" s="452"/>
      <c r="F11" s="452"/>
      <c r="G11" s="452"/>
      <c r="H11" s="452"/>
      <c r="I11" s="452"/>
      <c r="J11" s="452"/>
      <c r="K11" s="452"/>
      <c r="L11" s="452"/>
      <c r="M11" s="452"/>
      <c r="N11" s="452"/>
      <c r="O11" s="452"/>
      <c r="P11" s="452"/>
      <c r="Q11" s="228">
        <f>'Art. 143'!Q35</f>
        <v>3</v>
      </c>
      <c r="R11" s="157" t="str">
        <f t="shared" ref="R11:R27" si="0">IF(T11=1,W11,T11)</f>
        <v>No aplica</v>
      </c>
      <c r="S11" s="92" t="str">
        <f t="shared" ref="S11:S27" si="1">IF(Q11=2,1,IF(Q11=1,0.5,IF(Q11=0,0," ")))</f>
        <v xml:space="preserve"> </v>
      </c>
      <c r="T11" s="92" t="str">
        <f t="shared" ref="T11:T27" si="2">IF(AND(S11&gt;=0,S11&lt;=1),1,"No aplica")</f>
        <v>No aplica</v>
      </c>
      <c r="U11" s="191" t="e">
        <f t="shared" ref="U11:U27" si="3">Q11/(T11*2)</f>
        <v>#VALUE!</v>
      </c>
      <c r="V11" s="260" t="str">
        <f t="shared" ref="V11:V27" si="4">IF(T11=1,T11/$T$28,"No aplica")</f>
        <v>No aplica</v>
      </c>
      <c r="W11" s="260" t="e">
        <f t="shared" ref="W11:W27" si="5">(S11*V11)*100</f>
        <v>#VALUE!</v>
      </c>
    </row>
    <row r="12" spans="1:23" ht="30" customHeight="1" x14ac:dyDescent="0.25">
      <c r="A12" s="452" t="s">
        <v>2605</v>
      </c>
      <c r="B12" s="452"/>
      <c r="C12" s="452"/>
      <c r="D12" s="452"/>
      <c r="E12" s="452"/>
      <c r="F12" s="452"/>
      <c r="G12" s="452"/>
      <c r="H12" s="452"/>
      <c r="I12" s="452"/>
      <c r="J12" s="452"/>
      <c r="K12" s="452"/>
      <c r="L12" s="452"/>
      <c r="M12" s="452"/>
      <c r="N12" s="452"/>
      <c r="O12" s="452"/>
      <c r="P12" s="452"/>
      <c r="Q12" s="228">
        <f>'Art. 143'!Q36</f>
        <v>3</v>
      </c>
      <c r="R12" s="157" t="str">
        <f t="shared" si="0"/>
        <v>No aplica</v>
      </c>
      <c r="S12" s="92" t="str">
        <f t="shared" si="1"/>
        <v xml:space="preserve"> </v>
      </c>
      <c r="T12" s="92" t="str">
        <f t="shared" si="2"/>
        <v>No aplica</v>
      </c>
      <c r="U12" s="191" t="e">
        <f t="shared" si="3"/>
        <v>#VALUE!</v>
      </c>
      <c r="V12" s="260" t="str">
        <f t="shared" si="4"/>
        <v>No aplica</v>
      </c>
      <c r="W12" s="260" t="e">
        <f t="shared" si="5"/>
        <v>#VALUE!</v>
      </c>
    </row>
    <row r="13" spans="1:23" ht="30" customHeight="1" x14ac:dyDescent="0.25">
      <c r="A13" s="452" t="s">
        <v>2606</v>
      </c>
      <c r="B13" s="452"/>
      <c r="C13" s="452"/>
      <c r="D13" s="452"/>
      <c r="E13" s="452"/>
      <c r="F13" s="452"/>
      <c r="G13" s="452"/>
      <c r="H13" s="452"/>
      <c r="I13" s="452"/>
      <c r="J13" s="452"/>
      <c r="K13" s="452"/>
      <c r="L13" s="452"/>
      <c r="M13" s="452"/>
      <c r="N13" s="452"/>
      <c r="O13" s="452"/>
      <c r="P13" s="452"/>
      <c r="Q13" s="228">
        <f>'Art. 143'!Q37</f>
        <v>3</v>
      </c>
      <c r="R13" s="157" t="str">
        <f t="shared" si="0"/>
        <v>No aplica</v>
      </c>
      <c r="S13" s="92" t="str">
        <f t="shared" si="1"/>
        <v xml:space="preserve"> </v>
      </c>
      <c r="T13" s="92" t="str">
        <f t="shared" si="2"/>
        <v>No aplica</v>
      </c>
      <c r="U13" s="191" t="e">
        <f t="shared" si="3"/>
        <v>#VALUE!</v>
      </c>
      <c r="V13" s="260" t="str">
        <f t="shared" si="4"/>
        <v>No aplica</v>
      </c>
      <c r="W13" s="260" t="e">
        <f t="shared" si="5"/>
        <v>#VALUE!</v>
      </c>
    </row>
    <row r="14" spans="1:23" ht="75" customHeight="1" x14ac:dyDescent="0.25">
      <c r="A14" s="452" t="s">
        <v>2607</v>
      </c>
      <c r="B14" s="452"/>
      <c r="C14" s="452"/>
      <c r="D14" s="452"/>
      <c r="E14" s="452"/>
      <c r="F14" s="452"/>
      <c r="G14" s="452"/>
      <c r="H14" s="452"/>
      <c r="I14" s="452"/>
      <c r="J14" s="452"/>
      <c r="K14" s="452"/>
      <c r="L14" s="452"/>
      <c r="M14" s="452"/>
      <c r="N14" s="452"/>
      <c r="O14" s="452"/>
      <c r="P14" s="452"/>
      <c r="Q14" s="228">
        <f>'Art. 143'!Q38</f>
        <v>3</v>
      </c>
      <c r="R14" s="157" t="str">
        <f t="shared" si="0"/>
        <v>No aplica</v>
      </c>
      <c r="S14" s="92" t="str">
        <f t="shared" si="1"/>
        <v xml:space="preserve"> </v>
      </c>
      <c r="T14" s="92" t="str">
        <f t="shared" si="2"/>
        <v>No aplica</v>
      </c>
      <c r="U14" s="191" t="e">
        <f t="shared" si="3"/>
        <v>#VALUE!</v>
      </c>
      <c r="V14" s="260" t="str">
        <f t="shared" si="4"/>
        <v>No aplica</v>
      </c>
      <c r="W14" s="260" t="e">
        <f t="shared" si="5"/>
        <v>#VALUE!</v>
      </c>
    </row>
    <row r="15" spans="1:23" ht="30" customHeight="1" x14ac:dyDescent="0.25">
      <c r="A15" s="452" t="s">
        <v>2608</v>
      </c>
      <c r="B15" s="452"/>
      <c r="C15" s="452"/>
      <c r="D15" s="452"/>
      <c r="E15" s="452"/>
      <c r="F15" s="452"/>
      <c r="G15" s="452"/>
      <c r="H15" s="452"/>
      <c r="I15" s="452"/>
      <c r="J15" s="452"/>
      <c r="K15" s="452"/>
      <c r="L15" s="452"/>
      <c r="M15" s="452"/>
      <c r="N15" s="452"/>
      <c r="O15" s="452"/>
      <c r="P15" s="452"/>
      <c r="Q15" s="228">
        <f>'Art. 143'!Q39</f>
        <v>3</v>
      </c>
      <c r="R15" s="157" t="str">
        <f t="shared" si="0"/>
        <v>No aplica</v>
      </c>
      <c r="S15" s="92" t="str">
        <f t="shared" si="1"/>
        <v xml:space="preserve"> </v>
      </c>
      <c r="T15" s="92" t="str">
        <f t="shared" si="2"/>
        <v>No aplica</v>
      </c>
      <c r="U15" s="191" t="e">
        <f t="shared" si="3"/>
        <v>#VALUE!</v>
      </c>
      <c r="V15" s="260" t="str">
        <f t="shared" si="4"/>
        <v>No aplica</v>
      </c>
      <c r="W15" s="260" t="e">
        <f t="shared" si="5"/>
        <v>#VALUE!</v>
      </c>
    </row>
    <row r="16" spans="1:23" ht="30" customHeight="1" x14ac:dyDescent="0.25">
      <c r="A16" s="452" t="s">
        <v>2609</v>
      </c>
      <c r="B16" s="452"/>
      <c r="C16" s="452"/>
      <c r="D16" s="452"/>
      <c r="E16" s="452"/>
      <c r="F16" s="452"/>
      <c r="G16" s="452"/>
      <c r="H16" s="452"/>
      <c r="I16" s="452"/>
      <c r="J16" s="452"/>
      <c r="K16" s="452"/>
      <c r="L16" s="452"/>
      <c r="M16" s="452"/>
      <c r="N16" s="452"/>
      <c r="O16" s="452"/>
      <c r="P16" s="452"/>
      <c r="Q16" s="228">
        <f>'Art. 143'!Q40</f>
        <v>3</v>
      </c>
      <c r="R16" s="157" t="str">
        <f t="shared" si="0"/>
        <v>No aplica</v>
      </c>
      <c r="S16" s="92" t="str">
        <f t="shared" si="1"/>
        <v xml:space="preserve"> </v>
      </c>
      <c r="T16" s="92" t="str">
        <f t="shared" si="2"/>
        <v>No aplica</v>
      </c>
      <c r="U16" s="191" t="e">
        <f t="shared" si="3"/>
        <v>#VALUE!</v>
      </c>
      <c r="V16" s="260" t="str">
        <f t="shared" si="4"/>
        <v>No aplica</v>
      </c>
      <c r="W16" s="260" t="e">
        <f t="shared" si="5"/>
        <v>#VALUE!</v>
      </c>
    </row>
    <row r="17" spans="1:23" ht="30" customHeight="1" x14ac:dyDescent="0.25">
      <c r="A17" s="452" t="s">
        <v>2610</v>
      </c>
      <c r="B17" s="452"/>
      <c r="C17" s="452"/>
      <c r="D17" s="452"/>
      <c r="E17" s="452"/>
      <c r="F17" s="452"/>
      <c r="G17" s="452"/>
      <c r="H17" s="452"/>
      <c r="I17" s="452"/>
      <c r="J17" s="452"/>
      <c r="K17" s="452"/>
      <c r="L17" s="452"/>
      <c r="M17" s="452"/>
      <c r="N17" s="452"/>
      <c r="O17" s="452"/>
      <c r="P17" s="452"/>
      <c r="Q17" s="228">
        <f>'Art. 143'!Q41</f>
        <v>3</v>
      </c>
      <c r="R17" s="157" t="str">
        <f t="shared" si="0"/>
        <v>No aplica</v>
      </c>
      <c r="S17" s="92" t="str">
        <f t="shared" si="1"/>
        <v xml:space="preserve"> </v>
      </c>
      <c r="T17" s="92" t="str">
        <f t="shared" si="2"/>
        <v>No aplica</v>
      </c>
      <c r="U17" s="191" t="e">
        <f t="shared" si="3"/>
        <v>#VALUE!</v>
      </c>
      <c r="V17" s="260" t="str">
        <f t="shared" si="4"/>
        <v>No aplica</v>
      </c>
      <c r="W17" s="260" t="e">
        <f t="shared" si="5"/>
        <v>#VALUE!</v>
      </c>
    </row>
    <row r="18" spans="1:23" ht="30" customHeight="1" x14ac:dyDescent="0.25">
      <c r="A18" s="452" t="s">
        <v>2611</v>
      </c>
      <c r="B18" s="452"/>
      <c r="C18" s="452"/>
      <c r="D18" s="452"/>
      <c r="E18" s="452"/>
      <c r="F18" s="452"/>
      <c r="G18" s="452"/>
      <c r="H18" s="452"/>
      <c r="I18" s="452"/>
      <c r="J18" s="452"/>
      <c r="K18" s="452"/>
      <c r="L18" s="452"/>
      <c r="M18" s="452"/>
      <c r="N18" s="452"/>
      <c r="O18" s="452"/>
      <c r="P18" s="452"/>
      <c r="Q18" s="228">
        <f>'Art. 143'!Q42</f>
        <v>3</v>
      </c>
      <c r="R18" s="157" t="str">
        <f t="shared" si="0"/>
        <v>No aplica</v>
      </c>
      <c r="S18" s="92" t="str">
        <f t="shared" si="1"/>
        <v xml:space="preserve"> </v>
      </c>
      <c r="T18" s="92" t="str">
        <f t="shared" si="2"/>
        <v>No aplica</v>
      </c>
      <c r="U18" s="191" t="e">
        <f t="shared" si="3"/>
        <v>#VALUE!</v>
      </c>
      <c r="V18" s="260" t="str">
        <f t="shared" si="4"/>
        <v>No aplica</v>
      </c>
      <c r="W18" s="260" t="e">
        <f t="shared" si="5"/>
        <v>#VALUE!</v>
      </c>
    </row>
    <row r="19" spans="1:23" ht="30" customHeight="1" x14ac:dyDescent="0.25">
      <c r="A19" s="469" t="s">
        <v>2612</v>
      </c>
      <c r="B19" s="469"/>
      <c r="C19" s="469"/>
      <c r="D19" s="469"/>
      <c r="E19" s="469"/>
      <c r="F19" s="469"/>
      <c r="G19" s="469"/>
      <c r="H19" s="469"/>
      <c r="I19" s="469"/>
      <c r="J19" s="469"/>
      <c r="K19" s="469"/>
      <c r="L19" s="469"/>
      <c r="M19" s="469"/>
      <c r="N19" s="469"/>
      <c r="O19" s="469"/>
      <c r="P19" s="469"/>
      <c r="Q19" s="228">
        <f>'Art. 143'!Q43</f>
        <v>3</v>
      </c>
      <c r="R19" s="157" t="str">
        <f t="shared" si="0"/>
        <v>No aplica</v>
      </c>
      <c r="S19" s="92" t="str">
        <f t="shared" si="1"/>
        <v xml:space="preserve"> </v>
      </c>
      <c r="T19" s="92" t="str">
        <f t="shared" si="2"/>
        <v>No aplica</v>
      </c>
      <c r="U19" s="191" t="e">
        <f t="shared" si="3"/>
        <v>#VALUE!</v>
      </c>
      <c r="V19" s="260" t="str">
        <f t="shared" si="4"/>
        <v>No aplica</v>
      </c>
      <c r="W19" s="260" t="e">
        <f t="shared" si="5"/>
        <v>#VALUE!</v>
      </c>
    </row>
    <row r="20" spans="1:23" ht="30" customHeight="1" x14ac:dyDescent="0.25">
      <c r="A20" s="452" t="s">
        <v>2613</v>
      </c>
      <c r="B20" s="452"/>
      <c r="C20" s="452"/>
      <c r="D20" s="452"/>
      <c r="E20" s="452"/>
      <c r="F20" s="452"/>
      <c r="G20" s="452"/>
      <c r="H20" s="452"/>
      <c r="I20" s="452"/>
      <c r="J20" s="452"/>
      <c r="K20" s="452"/>
      <c r="L20" s="452"/>
      <c r="M20" s="452"/>
      <c r="N20" s="452"/>
      <c r="O20" s="452"/>
      <c r="P20" s="452"/>
      <c r="Q20" s="228">
        <f>'Art. 143'!Q44</f>
        <v>3</v>
      </c>
      <c r="R20" s="157" t="str">
        <f t="shared" si="0"/>
        <v>No aplica</v>
      </c>
      <c r="S20" s="92" t="str">
        <f t="shared" si="1"/>
        <v xml:space="preserve"> </v>
      </c>
      <c r="T20" s="92" t="str">
        <f t="shared" si="2"/>
        <v>No aplica</v>
      </c>
      <c r="U20" s="191" t="e">
        <f t="shared" si="3"/>
        <v>#VALUE!</v>
      </c>
      <c r="V20" s="260" t="str">
        <f t="shared" si="4"/>
        <v>No aplica</v>
      </c>
      <c r="W20" s="260" t="e">
        <f t="shared" si="5"/>
        <v>#VALUE!</v>
      </c>
    </row>
    <row r="21" spans="1:23" ht="30" customHeight="1" x14ac:dyDescent="0.25">
      <c r="A21" s="452" t="s">
        <v>2614</v>
      </c>
      <c r="B21" s="452"/>
      <c r="C21" s="452"/>
      <c r="D21" s="452"/>
      <c r="E21" s="452"/>
      <c r="F21" s="452"/>
      <c r="G21" s="452"/>
      <c r="H21" s="452"/>
      <c r="I21" s="452"/>
      <c r="J21" s="452"/>
      <c r="K21" s="452"/>
      <c r="L21" s="452"/>
      <c r="M21" s="452"/>
      <c r="N21" s="452"/>
      <c r="O21" s="452"/>
      <c r="P21" s="452"/>
      <c r="Q21" s="228">
        <f>'Art. 143'!Q45</f>
        <v>3</v>
      </c>
      <c r="R21" s="157" t="str">
        <f t="shared" si="0"/>
        <v>No aplica</v>
      </c>
      <c r="S21" s="92" t="str">
        <f t="shared" si="1"/>
        <v xml:space="preserve"> </v>
      </c>
      <c r="T21" s="92" t="str">
        <f t="shared" si="2"/>
        <v>No aplica</v>
      </c>
      <c r="U21" s="191" t="e">
        <f t="shared" si="3"/>
        <v>#VALUE!</v>
      </c>
      <c r="V21" s="260" t="str">
        <f t="shared" si="4"/>
        <v>No aplica</v>
      </c>
      <c r="W21" s="260" t="e">
        <f t="shared" si="5"/>
        <v>#VALUE!</v>
      </c>
    </row>
    <row r="22" spans="1:23" ht="30" customHeight="1" x14ac:dyDescent="0.25">
      <c r="A22" s="452" t="s">
        <v>2615</v>
      </c>
      <c r="B22" s="452"/>
      <c r="C22" s="452"/>
      <c r="D22" s="452"/>
      <c r="E22" s="452"/>
      <c r="F22" s="452"/>
      <c r="G22" s="452"/>
      <c r="H22" s="452"/>
      <c r="I22" s="452"/>
      <c r="J22" s="452"/>
      <c r="K22" s="452"/>
      <c r="L22" s="452"/>
      <c r="M22" s="452"/>
      <c r="N22" s="452"/>
      <c r="O22" s="452"/>
      <c r="P22" s="452"/>
      <c r="Q22" s="228">
        <f>'Art. 143'!Q46</f>
        <v>3</v>
      </c>
      <c r="R22" s="157" t="str">
        <f t="shared" si="0"/>
        <v>No aplica</v>
      </c>
      <c r="S22" s="92" t="str">
        <f t="shared" si="1"/>
        <v xml:space="preserve"> </v>
      </c>
      <c r="T22" s="92" t="str">
        <f t="shared" si="2"/>
        <v>No aplica</v>
      </c>
      <c r="U22" s="191" t="e">
        <f t="shared" si="3"/>
        <v>#VALUE!</v>
      </c>
      <c r="V22" s="260" t="str">
        <f t="shared" si="4"/>
        <v>No aplica</v>
      </c>
      <c r="W22" s="260" t="e">
        <f t="shared" si="5"/>
        <v>#VALUE!</v>
      </c>
    </row>
    <row r="23" spans="1:23" ht="30" customHeight="1" x14ac:dyDescent="0.25">
      <c r="A23" s="452" t="s">
        <v>2616</v>
      </c>
      <c r="B23" s="452"/>
      <c r="C23" s="452"/>
      <c r="D23" s="452"/>
      <c r="E23" s="452"/>
      <c r="F23" s="452"/>
      <c r="G23" s="452"/>
      <c r="H23" s="452"/>
      <c r="I23" s="452"/>
      <c r="J23" s="452"/>
      <c r="K23" s="452"/>
      <c r="L23" s="452"/>
      <c r="M23" s="452"/>
      <c r="N23" s="452"/>
      <c r="O23" s="452"/>
      <c r="P23" s="452"/>
      <c r="Q23" s="228">
        <f>'Art. 143'!Q47</f>
        <v>3</v>
      </c>
      <c r="R23" s="157" t="str">
        <f t="shared" si="0"/>
        <v>No aplica</v>
      </c>
      <c r="S23" s="92" t="str">
        <f t="shared" si="1"/>
        <v xml:space="preserve"> </v>
      </c>
      <c r="T23" s="92" t="str">
        <f t="shared" si="2"/>
        <v>No aplica</v>
      </c>
      <c r="U23" s="191" t="e">
        <f t="shared" si="3"/>
        <v>#VALUE!</v>
      </c>
      <c r="V23" s="260" t="str">
        <f t="shared" si="4"/>
        <v>No aplica</v>
      </c>
      <c r="W23" s="260" t="e">
        <f t="shared" si="5"/>
        <v>#VALUE!</v>
      </c>
    </row>
    <row r="24" spans="1:23" ht="30" customHeight="1" x14ac:dyDescent="0.25">
      <c r="A24" s="452" t="s">
        <v>2617</v>
      </c>
      <c r="B24" s="452"/>
      <c r="C24" s="452"/>
      <c r="D24" s="452"/>
      <c r="E24" s="452"/>
      <c r="F24" s="452"/>
      <c r="G24" s="452"/>
      <c r="H24" s="452"/>
      <c r="I24" s="452"/>
      <c r="J24" s="452"/>
      <c r="K24" s="452"/>
      <c r="L24" s="452"/>
      <c r="M24" s="452"/>
      <c r="N24" s="452"/>
      <c r="O24" s="452"/>
      <c r="P24" s="452"/>
      <c r="Q24" s="228">
        <f>'Art. 143'!Q48</f>
        <v>3</v>
      </c>
      <c r="R24" s="157" t="str">
        <f t="shared" si="0"/>
        <v>No aplica</v>
      </c>
      <c r="S24" s="92" t="str">
        <f t="shared" si="1"/>
        <v xml:space="preserve"> </v>
      </c>
      <c r="T24" s="92" t="str">
        <f t="shared" si="2"/>
        <v>No aplica</v>
      </c>
      <c r="U24" s="191" t="e">
        <f t="shared" si="3"/>
        <v>#VALUE!</v>
      </c>
      <c r="V24" s="260" t="str">
        <f t="shared" si="4"/>
        <v>No aplica</v>
      </c>
      <c r="W24" s="260" t="e">
        <f t="shared" si="5"/>
        <v>#VALUE!</v>
      </c>
    </row>
    <row r="25" spans="1:23" ht="30" customHeight="1" x14ac:dyDescent="0.25">
      <c r="A25" s="452" t="s">
        <v>2618</v>
      </c>
      <c r="B25" s="452"/>
      <c r="C25" s="452"/>
      <c r="D25" s="452"/>
      <c r="E25" s="452"/>
      <c r="F25" s="452"/>
      <c r="G25" s="452"/>
      <c r="H25" s="452"/>
      <c r="I25" s="452"/>
      <c r="J25" s="452"/>
      <c r="K25" s="452"/>
      <c r="L25" s="452"/>
      <c r="M25" s="452"/>
      <c r="N25" s="452"/>
      <c r="O25" s="452"/>
      <c r="P25" s="452"/>
      <c r="Q25" s="228">
        <f>'Art. 143'!Q49</f>
        <v>3</v>
      </c>
      <c r="R25" s="157" t="str">
        <f t="shared" si="0"/>
        <v>No aplica</v>
      </c>
      <c r="S25" s="92" t="str">
        <f t="shared" si="1"/>
        <v xml:space="preserve"> </v>
      </c>
      <c r="T25" s="92" t="str">
        <f t="shared" si="2"/>
        <v>No aplica</v>
      </c>
      <c r="U25" s="191" t="e">
        <f t="shared" si="3"/>
        <v>#VALUE!</v>
      </c>
      <c r="V25" s="260" t="str">
        <f t="shared" si="4"/>
        <v>No aplica</v>
      </c>
      <c r="W25" s="260" t="e">
        <f t="shared" si="5"/>
        <v>#VALUE!</v>
      </c>
    </row>
    <row r="26" spans="1:23" ht="30" customHeight="1" x14ac:dyDescent="0.25">
      <c r="A26" s="452" t="s">
        <v>2619</v>
      </c>
      <c r="B26" s="452"/>
      <c r="C26" s="452"/>
      <c r="D26" s="452"/>
      <c r="E26" s="452"/>
      <c r="F26" s="452"/>
      <c r="G26" s="452"/>
      <c r="H26" s="452"/>
      <c r="I26" s="452"/>
      <c r="J26" s="452"/>
      <c r="K26" s="452"/>
      <c r="L26" s="452"/>
      <c r="M26" s="452"/>
      <c r="N26" s="452"/>
      <c r="O26" s="452"/>
      <c r="P26" s="452"/>
      <c r="Q26" s="228">
        <f>'Art. 143'!Q50</f>
        <v>3</v>
      </c>
      <c r="R26" s="157" t="str">
        <f t="shared" si="0"/>
        <v>No aplica</v>
      </c>
      <c r="S26" s="92" t="str">
        <f t="shared" si="1"/>
        <v xml:space="preserve"> </v>
      </c>
      <c r="T26" s="92" t="str">
        <f t="shared" si="2"/>
        <v>No aplica</v>
      </c>
      <c r="U26" s="191" t="e">
        <f t="shared" si="3"/>
        <v>#VALUE!</v>
      </c>
      <c r="V26" s="260" t="str">
        <f t="shared" si="4"/>
        <v>No aplica</v>
      </c>
      <c r="W26" s="260" t="e">
        <f t="shared" si="5"/>
        <v>#VALUE!</v>
      </c>
    </row>
    <row r="27" spans="1:23" ht="30" customHeight="1" x14ac:dyDescent="0.25">
      <c r="A27" s="452" t="s">
        <v>2620</v>
      </c>
      <c r="B27" s="452"/>
      <c r="C27" s="452"/>
      <c r="D27" s="452"/>
      <c r="E27" s="452"/>
      <c r="F27" s="452"/>
      <c r="G27" s="452"/>
      <c r="H27" s="452"/>
      <c r="I27" s="452"/>
      <c r="J27" s="452"/>
      <c r="K27" s="452"/>
      <c r="L27" s="452"/>
      <c r="M27" s="452"/>
      <c r="N27" s="452"/>
      <c r="O27" s="452"/>
      <c r="P27" s="452"/>
      <c r="Q27" s="228">
        <f>'Art. 143'!Q51</f>
        <v>3</v>
      </c>
      <c r="R27" s="157" t="str">
        <f t="shared" si="0"/>
        <v>No aplica</v>
      </c>
      <c r="S27" s="92" t="str">
        <f t="shared" si="1"/>
        <v xml:space="preserve"> </v>
      </c>
      <c r="T27" s="92" t="str">
        <f t="shared" si="2"/>
        <v>No aplica</v>
      </c>
      <c r="U27" s="191" t="e">
        <f t="shared" si="3"/>
        <v>#VALUE!</v>
      </c>
      <c r="V27" s="260" t="str">
        <f t="shared" si="4"/>
        <v>No aplica</v>
      </c>
      <c r="W27" s="260" t="e">
        <f t="shared" si="5"/>
        <v>#VALUE!</v>
      </c>
    </row>
    <row r="28" spans="1:23" ht="30" customHeight="1" x14ac:dyDescent="0.25">
      <c r="A28" s="406" t="s">
        <v>2627</v>
      </c>
      <c r="B28" s="406"/>
      <c r="C28" s="406"/>
      <c r="D28" s="406"/>
      <c r="E28" s="406"/>
      <c r="F28" s="406"/>
      <c r="G28" s="406"/>
      <c r="H28" s="406"/>
      <c r="I28" s="406"/>
      <c r="J28" s="406"/>
      <c r="K28" s="406"/>
      <c r="L28" s="406"/>
      <c r="M28" s="406"/>
      <c r="N28" s="406"/>
      <c r="O28" s="406"/>
      <c r="P28" s="406"/>
      <c r="Q28" s="406">
        <v>0</v>
      </c>
      <c r="R28" s="157">
        <f>SUM(R11:R27)</f>
        <v>0</v>
      </c>
      <c r="S28" s="61"/>
      <c r="T28" s="97">
        <f>SUM(T11:T27)</f>
        <v>0</v>
      </c>
      <c r="U28" s="98"/>
      <c r="V28" s="61"/>
      <c r="W28" s="61"/>
    </row>
    <row r="29" spans="1:23" ht="15" customHeight="1" x14ac:dyDescent="0.25">
      <c r="A29" s="61"/>
      <c r="B29" s="61"/>
      <c r="C29" s="61"/>
      <c r="D29" s="61"/>
      <c r="E29" s="61"/>
      <c r="F29" s="61"/>
      <c r="G29" s="61"/>
      <c r="H29" s="61"/>
      <c r="I29" s="61"/>
      <c r="J29" s="61"/>
      <c r="K29" s="61"/>
      <c r="L29" s="61"/>
      <c r="M29" s="61"/>
      <c r="N29" s="61"/>
      <c r="O29" s="61"/>
      <c r="P29" s="61"/>
      <c r="Q29" s="61"/>
      <c r="R29" s="61"/>
      <c r="S29" s="61"/>
      <c r="T29" s="97"/>
      <c r="U29" s="98"/>
      <c r="V29" s="61"/>
      <c r="W29" s="61"/>
    </row>
    <row r="30" spans="1:23" ht="15" customHeight="1" x14ac:dyDescent="0.25">
      <c r="A30" s="472" t="s">
        <v>2048</v>
      </c>
      <c r="B30" s="472"/>
      <c r="C30" s="472"/>
      <c r="D30" s="472"/>
      <c r="E30" s="472"/>
      <c r="F30" s="472"/>
      <c r="G30" s="472"/>
      <c r="H30" s="472"/>
      <c r="I30" s="472"/>
      <c r="J30" s="472"/>
      <c r="K30" s="472"/>
      <c r="L30" s="472"/>
      <c r="M30" s="472"/>
      <c r="N30" s="472"/>
      <c r="O30" s="472"/>
      <c r="P30" s="472"/>
      <c r="Q30" s="231" t="s">
        <v>187</v>
      </c>
      <c r="R30" s="261" t="s">
        <v>7</v>
      </c>
      <c r="S30" s="61"/>
      <c r="T30" s="97"/>
      <c r="U30" s="98"/>
      <c r="V30" s="61"/>
      <c r="W30" s="61"/>
    </row>
    <row r="31" spans="1:23" ht="30" customHeight="1" x14ac:dyDescent="0.25">
      <c r="A31" s="452" t="s">
        <v>452</v>
      </c>
      <c r="B31" s="452"/>
      <c r="C31" s="452"/>
      <c r="D31" s="452"/>
      <c r="E31" s="452"/>
      <c r="F31" s="452"/>
      <c r="G31" s="452"/>
      <c r="H31" s="452"/>
      <c r="I31" s="452"/>
      <c r="J31" s="452"/>
      <c r="K31" s="452"/>
      <c r="L31" s="452"/>
      <c r="M31" s="452"/>
      <c r="N31" s="452"/>
      <c r="O31" s="452"/>
      <c r="P31" s="452"/>
      <c r="Q31" s="262">
        <f>'Art. 143'!Q54</f>
        <v>3</v>
      </c>
      <c r="R31" s="157" t="str">
        <f>IF(T31=1,W31,T31)</f>
        <v>No aplica</v>
      </c>
      <c r="S31" s="92" t="str">
        <f>IF(Q31=2,1,IF(Q31=1,0.5,IF(Q31=0,0," ")))</f>
        <v xml:space="preserve"> </v>
      </c>
      <c r="T31" s="92" t="str">
        <f>IF(AND(S31&gt;=0,S31&lt;=1),1,"No aplica")</f>
        <v>No aplica</v>
      </c>
      <c r="U31" s="191" t="e">
        <f>Q31/(T31*2)</f>
        <v>#VALUE!</v>
      </c>
      <c r="V31" s="260" t="str">
        <f>IF(T31=1,T31/$T$36,"No aplica")</f>
        <v>No aplica</v>
      </c>
      <c r="W31" s="260" t="e">
        <f>(S31*V31)*100</f>
        <v>#VALUE!</v>
      </c>
    </row>
    <row r="32" spans="1:23" ht="30" customHeight="1" x14ac:dyDescent="0.25">
      <c r="A32" s="452" t="s">
        <v>2621</v>
      </c>
      <c r="B32" s="452"/>
      <c r="C32" s="452"/>
      <c r="D32" s="452"/>
      <c r="E32" s="452"/>
      <c r="F32" s="452"/>
      <c r="G32" s="452"/>
      <c r="H32" s="452"/>
      <c r="I32" s="452"/>
      <c r="J32" s="452"/>
      <c r="K32" s="452"/>
      <c r="L32" s="452"/>
      <c r="M32" s="452"/>
      <c r="N32" s="452"/>
      <c r="O32" s="452"/>
      <c r="P32" s="452"/>
      <c r="Q32" s="262">
        <f>'Art. 143'!Q55</f>
        <v>3</v>
      </c>
      <c r="R32" s="157" t="str">
        <f>IF(T32=1,W32,T32)</f>
        <v>No aplica</v>
      </c>
      <c r="S32" s="92" t="str">
        <f>IF(Q32=2,1,IF(Q32=1,0.5,IF(Q32=0,0," ")))</f>
        <v xml:space="preserve"> </v>
      </c>
      <c r="T32" s="92" t="str">
        <f>IF(AND(S32&gt;=0,S32&lt;=1),1,"No aplica")</f>
        <v>No aplica</v>
      </c>
      <c r="U32" s="191" t="e">
        <f>Q32/(T32*2)</f>
        <v>#VALUE!</v>
      </c>
      <c r="V32" s="260" t="str">
        <f>IF(T32=1,T32/$T$36,"No aplica")</f>
        <v>No aplica</v>
      </c>
      <c r="W32" s="260" t="e">
        <f>(S32*V32)*100</f>
        <v>#VALUE!</v>
      </c>
    </row>
    <row r="33" spans="1:23" ht="30" customHeight="1" x14ac:dyDescent="0.25">
      <c r="A33" s="452" t="s">
        <v>2622</v>
      </c>
      <c r="B33" s="452"/>
      <c r="C33" s="452"/>
      <c r="D33" s="452"/>
      <c r="E33" s="452"/>
      <c r="F33" s="452"/>
      <c r="G33" s="452"/>
      <c r="H33" s="452"/>
      <c r="I33" s="452"/>
      <c r="J33" s="452"/>
      <c r="K33" s="452"/>
      <c r="L33" s="452"/>
      <c r="M33" s="452"/>
      <c r="N33" s="452"/>
      <c r="O33" s="452"/>
      <c r="P33" s="452"/>
      <c r="Q33" s="262">
        <f>'Art. 143'!Q56</f>
        <v>3</v>
      </c>
      <c r="R33" s="157" t="str">
        <f>IF(T33=1,W33,T33)</f>
        <v>No aplica</v>
      </c>
      <c r="S33" s="92" t="str">
        <f>IF(Q33=2,1,IF(Q33=1,0.5,IF(Q33=0,0," ")))</f>
        <v xml:space="preserve"> </v>
      </c>
      <c r="T33" s="92" t="str">
        <f>IF(AND(S33&gt;=0,S33&lt;=1),1,"No aplica")</f>
        <v>No aplica</v>
      </c>
      <c r="U33" s="191" t="e">
        <f>Q33/(T33*2)</f>
        <v>#VALUE!</v>
      </c>
      <c r="V33" s="260" t="str">
        <f>IF(T33=1,T33/$T$36,"No aplica")</f>
        <v>No aplica</v>
      </c>
      <c r="W33" s="260" t="e">
        <f>(S33*V33)*100</f>
        <v>#VALUE!</v>
      </c>
    </row>
    <row r="34" spans="1:23" ht="30" customHeight="1" x14ac:dyDescent="0.25">
      <c r="A34" s="452" t="s">
        <v>2623</v>
      </c>
      <c r="B34" s="452"/>
      <c r="C34" s="452"/>
      <c r="D34" s="452"/>
      <c r="E34" s="452"/>
      <c r="F34" s="452"/>
      <c r="G34" s="452"/>
      <c r="H34" s="452"/>
      <c r="I34" s="452"/>
      <c r="J34" s="452"/>
      <c r="K34" s="452"/>
      <c r="L34" s="452"/>
      <c r="M34" s="452"/>
      <c r="N34" s="452"/>
      <c r="O34" s="452"/>
      <c r="P34" s="452"/>
      <c r="Q34" s="262">
        <f>'Art. 143'!Q57</f>
        <v>3</v>
      </c>
      <c r="R34" s="157" t="str">
        <f>IF(T34=1,W34,T34)</f>
        <v>No aplica</v>
      </c>
      <c r="S34" s="92" t="str">
        <f>IF(Q34=2,1,IF(Q34=1,0.5,IF(Q34=0,0," ")))</f>
        <v xml:space="preserve"> </v>
      </c>
      <c r="T34" s="92" t="str">
        <f>IF(AND(S34&gt;=0,S34&lt;=1),1,"No aplica")</f>
        <v>No aplica</v>
      </c>
      <c r="U34" s="191" t="e">
        <f>Q34/(T34*2)</f>
        <v>#VALUE!</v>
      </c>
      <c r="V34" s="260" t="str">
        <f>IF(T34=1,T34/$T$36,"No aplica")</f>
        <v>No aplica</v>
      </c>
      <c r="W34" s="260" t="e">
        <f>(S34*V34)*100</f>
        <v>#VALUE!</v>
      </c>
    </row>
    <row r="35" spans="1:23" ht="30" customHeight="1" x14ac:dyDescent="0.25">
      <c r="A35" s="452" t="s">
        <v>2624</v>
      </c>
      <c r="B35" s="452"/>
      <c r="C35" s="452"/>
      <c r="D35" s="452"/>
      <c r="E35" s="452"/>
      <c r="F35" s="452"/>
      <c r="G35" s="452"/>
      <c r="H35" s="452"/>
      <c r="I35" s="452"/>
      <c r="J35" s="452"/>
      <c r="K35" s="452"/>
      <c r="L35" s="452"/>
      <c r="M35" s="452"/>
      <c r="N35" s="452"/>
      <c r="O35" s="452"/>
      <c r="P35" s="452"/>
      <c r="Q35" s="262">
        <f>'Art. 143'!Q58</f>
        <v>3</v>
      </c>
      <c r="R35" s="157" t="str">
        <f>IF(T35=1,W35,T35)</f>
        <v>No aplica</v>
      </c>
      <c r="S35" s="92" t="str">
        <f>IF(Q35=2,1,IF(Q35=1,0.5,IF(Q35=0,0," ")))</f>
        <v xml:space="preserve"> </v>
      </c>
      <c r="T35" s="92" t="str">
        <f>IF(AND(S35&gt;=0,S35&lt;=1),1,"No aplica")</f>
        <v>No aplica</v>
      </c>
      <c r="U35" s="191" t="e">
        <f>Q35/(T35*2)</f>
        <v>#VALUE!</v>
      </c>
      <c r="V35" s="260" t="str">
        <f>IF(T35=1,T35/$T$36,"No aplica")</f>
        <v>No aplica</v>
      </c>
      <c r="W35" s="260" t="e">
        <f>(S35*V35)*100</f>
        <v>#VALUE!</v>
      </c>
    </row>
    <row r="36" spans="1:23" ht="30" customHeight="1" x14ac:dyDescent="0.25">
      <c r="A36" s="471" t="s">
        <v>2628</v>
      </c>
      <c r="B36" s="471"/>
      <c r="C36" s="471"/>
      <c r="D36" s="471"/>
      <c r="E36" s="471"/>
      <c r="F36" s="471"/>
      <c r="G36" s="471"/>
      <c r="H36" s="471"/>
      <c r="I36" s="471"/>
      <c r="J36" s="471"/>
      <c r="K36" s="471"/>
      <c r="L36" s="471"/>
      <c r="M36" s="471"/>
      <c r="N36" s="471"/>
      <c r="O36" s="471"/>
      <c r="P36" s="471"/>
      <c r="Q36" s="471">
        <v>0</v>
      </c>
      <c r="R36" s="157">
        <f>SUM(R31:R35)</f>
        <v>0</v>
      </c>
      <c r="S36" s="61"/>
      <c r="T36" s="97">
        <f>SUM(T31:T35)</f>
        <v>0</v>
      </c>
      <c r="U36" s="98"/>
      <c r="V36" s="99"/>
      <c r="W36" s="99"/>
    </row>
    <row r="37" spans="1:23" ht="15" customHeight="1" x14ac:dyDescent="0.25">
      <c r="A37" s="61"/>
      <c r="B37" s="61"/>
      <c r="C37" s="61"/>
      <c r="D37" s="61"/>
      <c r="E37" s="61"/>
      <c r="F37" s="61"/>
      <c r="G37" s="61"/>
      <c r="H37" s="61"/>
      <c r="I37" s="61"/>
      <c r="J37" s="61"/>
      <c r="K37" s="61"/>
      <c r="L37" s="61"/>
      <c r="M37" s="61"/>
      <c r="N37" s="61"/>
      <c r="O37" s="61"/>
      <c r="P37" s="61"/>
      <c r="Q37" s="61"/>
      <c r="R37" s="61"/>
      <c r="S37" s="61"/>
      <c r="T37" s="97"/>
      <c r="U37" s="98"/>
      <c r="V37" s="99"/>
      <c r="W37" s="99"/>
    </row>
    <row r="38" spans="1:23" ht="15" customHeight="1" x14ac:dyDescent="0.25">
      <c r="A38" s="61"/>
      <c r="B38" s="61"/>
      <c r="C38" s="61"/>
      <c r="D38" s="61"/>
      <c r="E38" s="61"/>
      <c r="F38" s="61"/>
      <c r="G38" s="61"/>
      <c r="H38" s="61"/>
      <c r="I38" s="61"/>
      <c r="J38" s="61"/>
      <c r="K38" s="61"/>
      <c r="L38" s="61"/>
      <c r="M38" s="61"/>
      <c r="N38" s="61"/>
      <c r="O38" s="61"/>
      <c r="P38" s="61"/>
      <c r="Q38" s="61"/>
      <c r="R38" s="61"/>
      <c r="S38" s="61"/>
      <c r="T38" s="97"/>
      <c r="U38" s="61"/>
      <c r="V38" s="61"/>
      <c r="W38" s="61"/>
    </row>
    <row r="39" spans="1:23" ht="15" customHeight="1" x14ac:dyDescent="0.25">
      <c r="A39" s="61"/>
      <c r="B39" s="61"/>
      <c r="C39" s="61"/>
      <c r="D39" s="61"/>
      <c r="E39" s="61"/>
      <c r="F39" s="61"/>
      <c r="G39" s="61"/>
      <c r="H39" s="61"/>
      <c r="I39" s="61"/>
      <c r="J39" s="61"/>
      <c r="K39" s="61"/>
      <c r="L39" s="61"/>
      <c r="M39" s="61"/>
      <c r="N39" s="61"/>
      <c r="O39" s="61"/>
      <c r="P39" s="61"/>
      <c r="Q39" s="114" t="s">
        <v>2629</v>
      </c>
      <c r="R39" s="237">
        <f>R28</f>
        <v>0</v>
      </c>
      <c r="S39" s="61"/>
      <c r="T39" s="116"/>
      <c r="U39" s="116"/>
      <c r="W39" s="117"/>
    </row>
    <row r="40" spans="1:23" ht="15" customHeight="1" x14ac:dyDescent="0.25">
      <c r="A40" s="61"/>
      <c r="B40" s="61"/>
      <c r="C40" s="61"/>
      <c r="D40" s="61"/>
      <c r="E40" s="61"/>
      <c r="F40" s="61"/>
      <c r="G40" s="61"/>
      <c r="H40" s="61"/>
      <c r="I40" s="61"/>
      <c r="J40" s="61"/>
      <c r="K40" s="61"/>
      <c r="L40" s="61"/>
      <c r="M40" s="61"/>
      <c r="N40" s="61"/>
      <c r="O40" s="61"/>
      <c r="P40" s="61"/>
      <c r="Q40" s="263"/>
      <c r="R40" s="264"/>
      <c r="S40" s="61"/>
      <c r="T40" s="117"/>
      <c r="U40" s="117"/>
      <c r="V40" s="61"/>
      <c r="W40" s="117"/>
    </row>
    <row r="41" spans="1:23" ht="15" customHeight="1" x14ac:dyDescent="0.25">
      <c r="A41" s="61"/>
      <c r="B41" s="61"/>
      <c r="C41" s="61"/>
      <c r="D41" s="61"/>
      <c r="E41" s="61"/>
      <c r="F41" s="61"/>
      <c r="G41" s="61"/>
      <c r="H41" s="61"/>
      <c r="I41" s="61"/>
      <c r="J41" s="61"/>
      <c r="K41" s="61"/>
      <c r="L41" s="61"/>
      <c r="M41" s="61"/>
      <c r="N41" s="61"/>
      <c r="O41" s="61"/>
      <c r="P41" s="61"/>
      <c r="Q41" s="114" t="s">
        <v>2630</v>
      </c>
      <c r="R41" s="237">
        <f>R36</f>
        <v>0</v>
      </c>
      <c r="S41" s="61"/>
      <c r="T41" s="116"/>
      <c r="U41" s="116"/>
      <c r="V41" s="117"/>
      <c r="W41" s="117"/>
    </row>
    <row r="42" spans="1:23" ht="15" customHeight="1" x14ac:dyDescent="0.25">
      <c r="A42" s="61"/>
      <c r="B42" s="61"/>
      <c r="C42" s="61"/>
      <c r="D42" s="61"/>
      <c r="E42" s="61"/>
      <c r="F42" s="61"/>
      <c r="G42" s="61"/>
      <c r="H42" s="61"/>
      <c r="I42" s="61"/>
      <c r="J42" s="61"/>
      <c r="K42" s="61"/>
      <c r="L42" s="61"/>
      <c r="M42" s="61"/>
      <c r="N42" s="61"/>
      <c r="O42" s="61"/>
      <c r="P42" s="61"/>
      <c r="Q42" s="258"/>
      <c r="R42" s="265"/>
      <c r="S42" s="61"/>
      <c r="T42" s="97"/>
      <c r="U42" s="61"/>
      <c r="V42" s="61"/>
      <c r="W42" s="61"/>
    </row>
    <row r="43" spans="1:23" ht="15" customHeight="1" x14ac:dyDescent="0.25">
      <c r="A43" s="61"/>
      <c r="B43" s="61"/>
      <c r="C43" s="61"/>
      <c r="D43" s="61"/>
      <c r="E43" s="61"/>
      <c r="F43" s="61"/>
      <c r="G43" s="61"/>
      <c r="H43" s="61"/>
      <c r="I43" s="61"/>
      <c r="J43" s="61"/>
      <c r="K43" s="61"/>
      <c r="L43" s="61"/>
      <c r="M43" s="61"/>
      <c r="N43" s="61"/>
      <c r="O43" s="61"/>
      <c r="P43" s="61"/>
      <c r="Q43" s="114" t="s">
        <v>2631</v>
      </c>
      <c r="R43" s="237">
        <f>(R39*0.8)+(R41*0.1)+(R39*0.05)+(R41*0.05)</f>
        <v>0</v>
      </c>
      <c r="S43" s="61"/>
      <c r="T43" s="97"/>
      <c r="U43" s="61"/>
      <c r="V43" s="61"/>
      <c r="W43" s="61"/>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852qwXT/0fbT6EEv51M4XVacBJN2R/LL+2vg/7qKCmdNEML7zY1w81F4Sb4sXPCtWXI89N5w7YMfpjJGM6pXiA==" saltValue="Bt7eDja17wVXVOIDZoFFcQ=="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00000000-0002-0000-1D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29"/>
  <dimension ref="A1:W65536"/>
  <sheetViews>
    <sheetView showGridLines="0" topLeftCell="A28" zoomScale="75" zoomScaleNormal="75" zoomScalePageLayoutView="75" workbookViewId="0"/>
  </sheetViews>
  <sheetFormatPr baseColWidth="10" defaultColWidth="11" defaultRowHeight="15" customHeight="1" x14ac:dyDescent="0.25"/>
  <cols>
    <col min="1" max="16" width="7.6640625" customWidth="1"/>
    <col min="17" max="18" width="12.6640625" customWidth="1"/>
  </cols>
  <sheetData>
    <row r="1" spans="1:23" ht="15" customHeight="1" x14ac:dyDescent="0.25">
      <c r="A1" s="82"/>
      <c r="B1" s="82"/>
      <c r="C1" s="82"/>
      <c r="D1" s="82"/>
      <c r="E1" s="82"/>
      <c r="F1" s="82"/>
      <c r="G1" s="82"/>
      <c r="H1" s="82"/>
      <c r="I1" s="82"/>
      <c r="J1" s="82"/>
      <c r="K1" s="82"/>
      <c r="L1" s="82"/>
      <c r="M1" s="82"/>
      <c r="N1" s="82"/>
      <c r="O1" s="82"/>
      <c r="P1" s="82"/>
      <c r="Q1" s="82"/>
      <c r="R1" s="82"/>
      <c r="S1" s="61"/>
      <c r="T1" s="97"/>
      <c r="U1" s="61"/>
      <c r="V1" s="61"/>
      <c r="W1" s="61"/>
    </row>
    <row r="2" spans="1:23" ht="15" customHeight="1" x14ac:dyDescent="0.25">
      <c r="A2" s="378" t="s">
        <v>2625</v>
      </c>
      <c r="B2" s="378"/>
      <c r="C2" s="378"/>
      <c r="D2" s="378"/>
      <c r="E2" s="378"/>
      <c r="F2" s="378"/>
      <c r="G2" s="378"/>
      <c r="H2" s="378"/>
      <c r="I2" s="378"/>
      <c r="J2" s="378"/>
      <c r="K2" s="378"/>
      <c r="L2" s="378"/>
      <c r="M2" s="378"/>
      <c r="N2" s="378"/>
      <c r="O2" s="378"/>
      <c r="P2" s="378"/>
      <c r="Q2" s="378"/>
      <c r="R2" s="61"/>
      <c r="S2" s="61"/>
      <c r="T2" s="97"/>
      <c r="U2" s="61"/>
      <c r="V2" s="61"/>
      <c r="W2" s="61"/>
    </row>
    <row r="3" spans="1:23" ht="15" customHeight="1" x14ac:dyDescent="0.25">
      <c r="A3" s="378" t="s">
        <v>167</v>
      </c>
      <c r="B3" s="378"/>
      <c r="C3" s="378"/>
      <c r="D3" s="378"/>
      <c r="E3" s="378"/>
      <c r="F3" s="378"/>
      <c r="G3" s="378"/>
      <c r="H3" s="378"/>
      <c r="I3" s="378"/>
      <c r="J3" s="378"/>
      <c r="K3" s="378"/>
      <c r="L3" s="378"/>
      <c r="M3" s="378"/>
      <c r="N3" s="378"/>
      <c r="O3" s="378"/>
      <c r="P3" s="378"/>
      <c r="Q3" s="378"/>
      <c r="R3" s="61"/>
      <c r="S3" s="61"/>
      <c r="T3" s="97"/>
      <c r="U3" s="61"/>
      <c r="V3" s="61"/>
      <c r="W3" s="61"/>
    </row>
    <row r="4" spans="1:23" ht="15" customHeight="1" x14ac:dyDescent="0.25">
      <c r="A4" s="61"/>
      <c r="B4" s="61"/>
      <c r="C4" s="61"/>
      <c r="D4" s="61"/>
      <c r="E4" s="61"/>
      <c r="F4" s="61"/>
      <c r="G4" s="61"/>
      <c r="H4" s="61"/>
      <c r="I4" s="61"/>
      <c r="J4" s="61"/>
      <c r="K4" s="61"/>
      <c r="L4" s="61"/>
      <c r="M4" s="61"/>
      <c r="N4" s="61"/>
      <c r="O4" s="61"/>
      <c r="P4" s="61"/>
      <c r="Q4" s="61"/>
      <c r="R4" s="61"/>
      <c r="S4" s="61"/>
      <c r="T4" s="97"/>
      <c r="U4" s="61"/>
      <c r="V4" s="61"/>
      <c r="W4" s="61"/>
    </row>
    <row r="5" spans="1:23" ht="15" customHeight="1" x14ac:dyDescent="0.25">
      <c r="A5" s="82"/>
      <c r="B5" s="403" t="s">
        <v>18</v>
      </c>
      <c r="C5" s="403"/>
      <c r="D5" s="403"/>
      <c r="E5" s="403"/>
      <c r="F5" s="403"/>
      <c r="G5" s="403"/>
      <c r="H5" s="403"/>
      <c r="I5" s="403"/>
      <c r="J5" s="403"/>
      <c r="K5" s="403"/>
      <c r="L5" s="403"/>
      <c r="M5" s="403"/>
      <c r="N5" s="403"/>
      <c r="O5" s="403"/>
      <c r="P5" s="403"/>
      <c r="Q5" s="154"/>
      <c r="R5" s="186"/>
      <c r="S5" s="186"/>
      <c r="T5" s="187"/>
      <c r="U5" s="186"/>
      <c r="V5" s="186"/>
      <c r="W5" s="186"/>
    </row>
    <row r="6" spans="1:23" ht="15" customHeight="1" x14ac:dyDescent="0.25">
      <c r="A6" s="153"/>
      <c r="B6" s="153"/>
      <c r="C6" s="153"/>
      <c r="D6" s="153"/>
      <c r="E6" s="82"/>
      <c r="F6" s="308"/>
      <c r="G6" s="308"/>
      <c r="H6" s="308"/>
      <c r="I6" s="308"/>
      <c r="J6" s="308"/>
      <c r="K6" s="308"/>
      <c r="L6" s="308"/>
      <c r="M6" s="308"/>
      <c r="N6" s="308"/>
      <c r="O6" s="308"/>
      <c r="P6" s="308"/>
      <c r="Q6" s="308"/>
      <c r="R6" s="308"/>
      <c r="S6" s="186"/>
      <c r="T6" s="187"/>
      <c r="U6" s="186"/>
      <c r="V6" s="186"/>
      <c r="W6" s="186"/>
    </row>
    <row r="7" spans="1:23" ht="123" customHeight="1" x14ac:dyDescent="0.25">
      <c r="A7" s="470" t="s">
        <v>2626</v>
      </c>
      <c r="B7" s="470"/>
      <c r="C7" s="470"/>
      <c r="D7" s="470"/>
      <c r="E7" s="470"/>
      <c r="F7" s="470"/>
      <c r="G7" s="470"/>
      <c r="H7" s="470"/>
      <c r="I7" s="470"/>
      <c r="J7" s="470"/>
      <c r="K7" s="470"/>
      <c r="L7" s="470"/>
      <c r="M7" s="470"/>
      <c r="N7" s="470"/>
      <c r="O7" s="470"/>
      <c r="P7" s="470"/>
      <c r="Q7" s="470"/>
      <c r="R7" s="470"/>
      <c r="S7" s="256"/>
      <c r="T7" s="256"/>
      <c r="U7" s="256"/>
      <c r="V7" s="256"/>
      <c r="W7" s="256"/>
    </row>
    <row r="8" spans="1:23" ht="15" customHeight="1" x14ac:dyDescent="0.25">
      <c r="A8" s="61"/>
      <c r="B8" s="61"/>
      <c r="C8" s="61"/>
      <c r="D8" s="61"/>
      <c r="E8" s="61"/>
      <c r="F8" s="61"/>
      <c r="G8" s="61"/>
      <c r="H8" s="61"/>
      <c r="I8" s="61"/>
      <c r="J8" s="61"/>
      <c r="K8" s="61"/>
      <c r="L8" s="61"/>
      <c r="M8" s="61"/>
      <c r="N8" s="61"/>
      <c r="O8" s="61"/>
      <c r="P8" s="61"/>
      <c r="Q8" s="61"/>
      <c r="R8" s="61"/>
      <c r="S8" s="61"/>
      <c r="T8" s="97"/>
      <c r="U8" s="61"/>
      <c r="V8" s="61"/>
      <c r="W8" s="61"/>
    </row>
    <row r="9" spans="1:23" ht="15" customHeight="1" x14ac:dyDescent="0.25">
      <c r="A9" s="225"/>
      <c r="B9" s="225"/>
      <c r="C9" s="225"/>
      <c r="D9" s="225"/>
      <c r="E9" s="225"/>
      <c r="F9" s="225"/>
      <c r="G9" s="225"/>
      <c r="H9" s="225"/>
      <c r="I9" s="225"/>
      <c r="J9" s="225"/>
      <c r="K9" s="225"/>
      <c r="L9" s="225"/>
      <c r="M9" s="225"/>
      <c r="N9" s="225"/>
      <c r="O9" s="225"/>
      <c r="P9" s="225"/>
      <c r="Q9" s="61"/>
      <c r="R9" s="257">
        <f>T28</f>
        <v>0</v>
      </c>
      <c r="S9" s="258"/>
      <c r="T9" s="92"/>
      <c r="U9" s="258"/>
      <c r="V9" s="258"/>
      <c r="W9" s="258"/>
    </row>
    <row r="10" spans="1:23" ht="15" customHeight="1" x14ac:dyDescent="0.25">
      <c r="A10" s="462" t="s">
        <v>163</v>
      </c>
      <c r="B10" s="462"/>
      <c r="C10" s="462"/>
      <c r="D10" s="462"/>
      <c r="E10" s="462"/>
      <c r="F10" s="462"/>
      <c r="G10" s="462"/>
      <c r="H10" s="462"/>
      <c r="I10" s="462"/>
      <c r="J10" s="462"/>
      <c r="K10" s="462"/>
      <c r="L10" s="462"/>
      <c r="M10" s="462"/>
      <c r="N10" s="462"/>
      <c r="O10" s="462"/>
      <c r="P10" s="462"/>
      <c r="Q10" s="226" t="s">
        <v>187</v>
      </c>
      <c r="R10" s="259" t="s">
        <v>7</v>
      </c>
      <c r="S10" s="92" t="s">
        <v>1666</v>
      </c>
      <c r="T10" s="92" t="s">
        <v>1667</v>
      </c>
      <c r="U10" s="92" t="s">
        <v>1668</v>
      </c>
      <c r="V10" s="93" t="s">
        <v>1669</v>
      </c>
      <c r="W10" s="92"/>
    </row>
    <row r="11" spans="1:23" ht="30" customHeight="1" x14ac:dyDescent="0.25">
      <c r="A11" s="452" t="s">
        <v>190</v>
      </c>
      <c r="B11" s="452"/>
      <c r="C11" s="452"/>
      <c r="D11" s="452"/>
      <c r="E11" s="452"/>
      <c r="F11" s="452"/>
      <c r="G11" s="452"/>
      <c r="H11" s="452"/>
      <c r="I11" s="452"/>
      <c r="J11" s="452"/>
      <c r="K11" s="452"/>
      <c r="L11" s="452"/>
      <c r="M11" s="452"/>
      <c r="N11" s="452"/>
      <c r="O11" s="452"/>
      <c r="P11" s="452"/>
      <c r="Q11" s="228">
        <f>'Art. 143'!AF35</f>
        <v>3</v>
      </c>
      <c r="R11" s="157" t="str">
        <f t="shared" ref="R11:R27" si="0">IF(T11=1,W11,T11)</f>
        <v>No aplica</v>
      </c>
      <c r="S11" s="92" t="str">
        <f t="shared" ref="S11:S27" si="1">IF(Q11=2,1,IF(Q11=1,0.5,IF(Q11=0,0," ")))</f>
        <v xml:space="preserve"> </v>
      </c>
      <c r="T11" s="92" t="str">
        <f t="shared" ref="T11:T27" si="2">IF(AND(S11&gt;=0,S11&lt;=1),1,"No aplica")</f>
        <v>No aplica</v>
      </c>
      <c r="U11" s="191" t="e">
        <f t="shared" ref="U11:U27" si="3">Q11/(T11*2)</f>
        <v>#VALUE!</v>
      </c>
      <c r="V11" s="260" t="str">
        <f t="shared" ref="V11:V27" si="4">IF(T11=1,T11/$T$28,"No aplica")</f>
        <v>No aplica</v>
      </c>
      <c r="W11" s="260" t="e">
        <f t="shared" ref="W11:W27" si="5">(S11*V11)*100</f>
        <v>#VALUE!</v>
      </c>
    </row>
    <row r="12" spans="1:23" ht="30" customHeight="1" x14ac:dyDescent="0.25">
      <c r="A12" s="452" t="s">
        <v>2605</v>
      </c>
      <c r="B12" s="452"/>
      <c r="C12" s="452"/>
      <c r="D12" s="452"/>
      <c r="E12" s="452"/>
      <c r="F12" s="452"/>
      <c r="G12" s="452"/>
      <c r="H12" s="452"/>
      <c r="I12" s="452"/>
      <c r="J12" s="452"/>
      <c r="K12" s="452"/>
      <c r="L12" s="452"/>
      <c r="M12" s="452"/>
      <c r="N12" s="452"/>
      <c r="O12" s="452"/>
      <c r="P12" s="452"/>
      <c r="Q12" s="228">
        <f>'Art. 143'!AF36</f>
        <v>3</v>
      </c>
      <c r="R12" s="157" t="str">
        <f t="shared" si="0"/>
        <v>No aplica</v>
      </c>
      <c r="S12" s="92" t="str">
        <f t="shared" si="1"/>
        <v xml:space="preserve"> </v>
      </c>
      <c r="T12" s="92" t="str">
        <f t="shared" si="2"/>
        <v>No aplica</v>
      </c>
      <c r="U12" s="191" t="e">
        <f t="shared" si="3"/>
        <v>#VALUE!</v>
      </c>
      <c r="V12" s="260" t="str">
        <f t="shared" si="4"/>
        <v>No aplica</v>
      </c>
      <c r="W12" s="260" t="e">
        <f t="shared" si="5"/>
        <v>#VALUE!</v>
      </c>
    </row>
    <row r="13" spans="1:23" ht="30" customHeight="1" x14ac:dyDescent="0.25">
      <c r="A13" s="452" t="s">
        <v>2606</v>
      </c>
      <c r="B13" s="452"/>
      <c r="C13" s="452"/>
      <c r="D13" s="452"/>
      <c r="E13" s="452"/>
      <c r="F13" s="452"/>
      <c r="G13" s="452"/>
      <c r="H13" s="452"/>
      <c r="I13" s="452"/>
      <c r="J13" s="452"/>
      <c r="K13" s="452"/>
      <c r="L13" s="452"/>
      <c r="M13" s="452"/>
      <c r="N13" s="452"/>
      <c r="O13" s="452"/>
      <c r="P13" s="452"/>
      <c r="Q13" s="228">
        <f>'Art. 143'!AF37</f>
        <v>3</v>
      </c>
      <c r="R13" s="157" t="str">
        <f t="shared" si="0"/>
        <v>No aplica</v>
      </c>
      <c r="S13" s="92" t="str">
        <f t="shared" si="1"/>
        <v xml:space="preserve"> </v>
      </c>
      <c r="T13" s="92" t="str">
        <f t="shared" si="2"/>
        <v>No aplica</v>
      </c>
      <c r="U13" s="191" t="e">
        <f t="shared" si="3"/>
        <v>#VALUE!</v>
      </c>
      <c r="V13" s="260" t="str">
        <f t="shared" si="4"/>
        <v>No aplica</v>
      </c>
      <c r="W13" s="260" t="e">
        <f t="shared" si="5"/>
        <v>#VALUE!</v>
      </c>
    </row>
    <row r="14" spans="1:23" ht="75" customHeight="1" x14ac:dyDescent="0.25">
      <c r="A14" s="452" t="s">
        <v>2607</v>
      </c>
      <c r="B14" s="452"/>
      <c r="C14" s="452"/>
      <c r="D14" s="452"/>
      <c r="E14" s="452"/>
      <c r="F14" s="452"/>
      <c r="G14" s="452"/>
      <c r="H14" s="452"/>
      <c r="I14" s="452"/>
      <c r="J14" s="452"/>
      <c r="K14" s="452"/>
      <c r="L14" s="452"/>
      <c r="M14" s="452"/>
      <c r="N14" s="452"/>
      <c r="O14" s="452"/>
      <c r="P14" s="452"/>
      <c r="Q14" s="228">
        <f>'Art. 143'!AF38</f>
        <v>3</v>
      </c>
      <c r="R14" s="157" t="str">
        <f t="shared" si="0"/>
        <v>No aplica</v>
      </c>
      <c r="S14" s="92" t="str">
        <f t="shared" si="1"/>
        <v xml:space="preserve"> </v>
      </c>
      <c r="T14" s="92" t="str">
        <f t="shared" si="2"/>
        <v>No aplica</v>
      </c>
      <c r="U14" s="191" t="e">
        <f t="shared" si="3"/>
        <v>#VALUE!</v>
      </c>
      <c r="V14" s="260" t="str">
        <f t="shared" si="4"/>
        <v>No aplica</v>
      </c>
      <c r="W14" s="260" t="e">
        <f t="shared" si="5"/>
        <v>#VALUE!</v>
      </c>
    </row>
    <row r="15" spans="1:23" ht="30" customHeight="1" x14ac:dyDescent="0.25">
      <c r="A15" s="452" t="s">
        <v>2608</v>
      </c>
      <c r="B15" s="452"/>
      <c r="C15" s="452"/>
      <c r="D15" s="452"/>
      <c r="E15" s="452"/>
      <c r="F15" s="452"/>
      <c r="G15" s="452"/>
      <c r="H15" s="452"/>
      <c r="I15" s="452"/>
      <c r="J15" s="452"/>
      <c r="K15" s="452"/>
      <c r="L15" s="452"/>
      <c r="M15" s="452"/>
      <c r="N15" s="452"/>
      <c r="O15" s="452"/>
      <c r="P15" s="452"/>
      <c r="Q15" s="228">
        <f>'Art. 143'!AF39</f>
        <v>3</v>
      </c>
      <c r="R15" s="157" t="str">
        <f t="shared" si="0"/>
        <v>No aplica</v>
      </c>
      <c r="S15" s="92" t="str">
        <f t="shared" si="1"/>
        <v xml:space="preserve"> </v>
      </c>
      <c r="T15" s="92" t="str">
        <f t="shared" si="2"/>
        <v>No aplica</v>
      </c>
      <c r="U15" s="191" t="e">
        <f t="shared" si="3"/>
        <v>#VALUE!</v>
      </c>
      <c r="V15" s="260" t="str">
        <f t="shared" si="4"/>
        <v>No aplica</v>
      </c>
      <c r="W15" s="260" t="e">
        <f t="shared" si="5"/>
        <v>#VALUE!</v>
      </c>
    </row>
    <row r="16" spans="1:23" ht="30" customHeight="1" x14ac:dyDescent="0.25">
      <c r="A16" s="452" t="s">
        <v>2609</v>
      </c>
      <c r="B16" s="452"/>
      <c r="C16" s="452"/>
      <c r="D16" s="452"/>
      <c r="E16" s="452"/>
      <c r="F16" s="452"/>
      <c r="G16" s="452"/>
      <c r="H16" s="452"/>
      <c r="I16" s="452"/>
      <c r="J16" s="452"/>
      <c r="K16" s="452"/>
      <c r="L16" s="452"/>
      <c r="M16" s="452"/>
      <c r="N16" s="452"/>
      <c r="O16" s="452"/>
      <c r="P16" s="452"/>
      <c r="Q16" s="228">
        <f>'Art. 143'!AF40</f>
        <v>3</v>
      </c>
      <c r="R16" s="157" t="str">
        <f t="shared" si="0"/>
        <v>No aplica</v>
      </c>
      <c r="S16" s="92" t="str">
        <f t="shared" si="1"/>
        <v xml:space="preserve"> </v>
      </c>
      <c r="T16" s="92" t="str">
        <f t="shared" si="2"/>
        <v>No aplica</v>
      </c>
      <c r="U16" s="191" t="e">
        <f t="shared" si="3"/>
        <v>#VALUE!</v>
      </c>
      <c r="V16" s="260" t="str">
        <f t="shared" si="4"/>
        <v>No aplica</v>
      </c>
      <c r="W16" s="260" t="e">
        <f t="shared" si="5"/>
        <v>#VALUE!</v>
      </c>
    </row>
    <row r="17" spans="1:23" ht="30" customHeight="1" x14ac:dyDescent="0.25">
      <c r="A17" s="452" t="s">
        <v>2610</v>
      </c>
      <c r="B17" s="452"/>
      <c r="C17" s="452"/>
      <c r="D17" s="452"/>
      <c r="E17" s="452"/>
      <c r="F17" s="452"/>
      <c r="G17" s="452"/>
      <c r="H17" s="452"/>
      <c r="I17" s="452"/>
      <c r="J17" s="452"/>
      <c r="K17" s="452"/>
      <c r="L17" s="452"/>
      <c r="M17" s="452"/>
      <c r="N17" s="452"/>
      <c r="O17" s="452"/>
      <c r="P17" s="452"/>
      <c r="Q17" s="228">
        <f>'Art. 143'!AF41</f>
        <v>3</v>
      </c>
      <c r="R17" s="157" t="str">
        <f t="shared" si="0"/>
        <v>No aplica</v>
      </c>
      <c r="S17" s="92" t="str">
        <f t="shared" si="1"/>
        <v xml:space="preserve"> </v>
      </c>
      <c r="T17" s="92" t="str">
        <f t="shared" si="2"/>
        <v>No aplica</v>
      </c>
      <c r="U17" s="191" t="e">
        <f t="shared" si="3"/>
        <v>#VALUE!</v>
      </c>
      <c r="V17" s="260" t="str">
        <f t="shared" si="4"/>
        <v>No aplica</v>
      </c>
      <c r="W17" s="260" t="e">
        <f t="shared" si="5"/>
        <v>#VALUE!</v>
      </c>
    </row>
    <row r="18" spans="1:23" ht="30" customHeight="1" x14ac:dyDescent="0.25">
      <c r="A18" s="452" t="s">
        <v>2611</v>
      </c>
      <c r="B18" s="452"/>
      <c r="C18" s="452"/>
      <c r="D18" s="452"/>
      <c r="E18" s="452"/>
      <c r="F18" s="452"/>
      <c r="G18" s="452"/>
      <c r="H18" s="452"/>
      <c r="I18" s="452"/>
      <c r="J18" s="452"/>
      <c r="K18" s="452"/>
      <c r="L18" s="452"/>
      <c r="M18" s="452"/>
      <c r="N18" s="452"/>
      <c r="O18" s="452"/>
      <c r="P18" s="452"/>
      <c r="Q18" s="228">
        <f>'Art. 143'!AF42</f>
        <v>3</v>
      </c>
      <c r="R18" s="157" t="str">
        <f t="shared" si="0"/>
        <v>No aplica</v>
      </c>
      <c r="S18" s="92" t="str">
        <f t="shared" si="1"/>
        <v xml:space="preserve"> </v>
      </c>
      <c r="T18" s="92" t="str">
        <f t="shared" si="2"/>
        <v>No aplica</v>
      </c>
      <c r="U18" s="191" t="e">
        <f t="shared" si="3"/>
        <v>#VALUE!</v>
      </c>
      <c r="V18" s="260" t="str">
        <f t="shared" si="4"/>
        <v>No aplica</v>
      </c>
      <c r="W18" s="260" t="e">
        <f t="shared" si="5"/>
        <v>#VALUE!</v>
      </c>
    </row>
    <row r="19" spans="1:23" ht="30" customHeight="1" x14ac:dyDescent="0.25">
      <c r="A19" s="469" t="s">
        <v>2612</v>
      </c>
      <c r="B19" s="469"/>
      <c r="C19" s="469"/>
      <c r="D19" s="469"/>
      <c r="E19" s="469"/>
      <c r="F19" s="469"/>
      <c r="G19" s="469"/>
      <c r="H19" s="469"/>
      <c r="I19" s="469"/>
      <c r="J19" s="469"/>
      <c r="K19" s="469"/>
      <c r="L19" s="469"/>
      <c r="M19" s="469"/>
      <c r="N19" s="469"/>
      <c r="O19" s="469"/>
      <c r="P19" s="469"/>
      <c r="Q19" s="228">
        <f>'Art. 143'!AF43</f>
        <v>3</v>
      </c>
      <c r="R19" s="157" t="str">
        <f t="shared" si="0"/>
        <v>No aplica</v>
      </c>
      <c r="S19" s="92" t="str">
        <f t="shared" si="1"/>
        <v xml:space="preserve"> </v>
      </c>
      <c r="T19" s="92" t="str">
        <f t="shared" si="2"/>
        <v>No aplica</v>
      </c>
      <c r="U19" s="191" t="e">
        <f t="shared" si="3"/>
        <v>#VALUE!</v>
      </c>
      <c r="V19" s="260" t="str">
        <f t="shared" si="4"/>
        <v>No aplica</v>
      </c>
      <c r="W19" s="260" t="e">
        <f t="shared" si="5"/>
        <v>#VALUE!</v>
      </c>
    </row>
    <row r="20" spans="1:23" ht="30" customHeight="1" x14ac:dyDescent="0.25">
      <c r="A20" s="452" t="s">
        <v>2613</v>
      </c>
      <c r="B20" s="452"/>
      <c r="C20" s="452"/>
      <c r="D20" s="452"/>
      <c r="E20" s="452"/>
      <c r="F20" s="452"/>
      <c r="G20" s="452"/>
      <c r="H20" s="452"/>
      <c r="I20" s="452"/>
      <c r="J20" s="452"/>
      <c r="K20" s="452"/>
      <c r="L20" s="452"/>
      <c r="M20" s="452"/>
      <c r="N20" s="452"/>
      <c r="O20" s="452"/>
      <c r="P20" s="452"/>
      <c r="Q20" s="228">
        <f>'Art. 143'!AF44</f>
        <v>3</v>
      </c>
      <c r="R20" s="157" t="str">
        <f t="shared" si="0"/>
        <v>No aplica</v>
      </c>
      <c r="S20" s="92" t="str">
        <f t="shared" si="1"/>
        <v xml:space="preserve"> </v>
      </c>
      <c r="T20" s="92" t="str">
        <f t="shared" si="2"/>
        <v>No aplica</v>
      </c>
      <c r="U20" s="191" t="e">
        <f t="shared" si="3"/>
        <v>#VALUE!</v>
      </c>
      <c r="V20" s="260" t="str">
        <f t="shared" si="4"/>
        <v>No aplica</v>
      </c>
      <c r="W20" s="260" t="e">
        <f t="shared" si="5"/>
        <v>#VALUE!</v>
      </c>
    </row>
    <row r="21" spans="1:23" ht="30" customHeight="1" x14ac:dyDescent="0.25">
      <c r="A21" s="452" t="s">
        <v>2614</v>
      </c>
      <c r="B21" s="452"/>
      <c r="C21" s="452"/>
      <c r="D21" s="452"/>
      <c r="E21" s="452"/>
      <c r="F21" s="452"/>
      <c r="G21" s="452"/>
      <c r="H21" s="452"/>
      <c r="I21" s="452"/>
      <c r="J21" s="452"/>
      <c r="K21" s="452"/>
      <c r="L21" s="452"/>
      <c r="M21" s="452"/>
      <c r="N21" s="452"/>
      <c r="O21" s="452"/>
      <c r="P21" s="452"/>
      <c r="Q21" s="228">
        <f>'Art. 143'!AF45</f>
        <v>3</v>
      </c>
      <c r="R21" s="157" t="str">
        <f t="shared" si="0"/>
        <v>No aplica</v>
      </c>
      <c r="S21" s="92" t="str">
        <f t="shared" si="1"/>
        <v xml:space="preserve"> </v>
      </c>
      <c r="T21" s="92" t="str">
        <f t="shared" si="2"/>
        <v>No aplica</v>
      </c>
      <c r="U21" s="191" t="e">
        <f t="shared" si="3"/>
        <v>#VALUE!</v>
      </c>
      <c r="V21" s="260" t="str">
        <f t="shared" si="4"/>
        <v>No aplica</v>
      </c>
      <c r="W21" s="260" t="e">
        <f t="shared" si="5"/>
        <v>#VALUE!</v>
      </c>
    </row>
    <row r="22" spans="1:23" ht="30" customHeight="1" x14ac:dyDescent="0.25">
      <c r="A22" s="452" t="s">
        <v>2615</v>
      </c>
      <c r="B22" s="452"/>
      <c r="C22" s="452"/>
      <c r="D22" s="452"/>
      <c r="E22" s="452"/>
      <c r="F22" s="452"/>
      <c r="G22" s="452"/>
      <c r="H22" s="452"/>
      <c r="I22" s="452"/>
      <c r="J22" s="452"/>
      <c r="K22" s="452"/>
      <c r="L22" s="452"/>
      <c r="M22" s="452"/>
      <c r="N22" s="452"/>
      <c r="O22" s="452"/>
      <c r="P22" s="452"/>
      <c r="Q22" s="228">
        <f>'Art. 143'!AF46</f>
        <v>3</v>
      </c>
      <c r="R22" s="157" t="str">
        <f t="shared" si="0"/>
        <v>No aplica</v>
      </c>
      <c r="S22" s="92" t="str">
        <f t="shared" si="1"/>
        <v xml:space="preserve"> </v>
      </c>
      <c r="T22" s="92" t="str">
        <f t="shared" si="2"/>
        <v>No aplica</v>
      </c>
      <c r="U22" s="191" t="e">
        <f t="shared" si="3"/>
        <v>#VALUE!</v>
      </c>
      <c r="V22" s="260" t="str">
        <f t="shared" si="4"/>
        <v>No aplica</v>
      </c>
      <c r="W22" s="260" t="e">
        <f t="shared" si="5"/>
        <v>#VALUE!</v>
      </c>
    </row>
    <row r="23" spans="1:23" ht="30" customHeight="1" x14ac:dyDescent="0.25">
      <c r="A23" s="452" t="s">
        <v>2616</v>
      </c>
      <c r="B23" s="452"/>
      <c r="C23" s="452"/>
      <c r="D23" s="452"/>
      <c r="E23" s="452"/>
      <c r="F23" s="452"/>
      <c r="G23" s="452"/>
      <c r="H23" s="452"/>
      <c r="I23" s="452"/>
      <c r="J23" s="452"/>
      <c r="K23" s="452"/>
      <c r="L23" s="452"/>
      <c r="M23" s="452"/>
      <c r="N23" s="452"/>
      <c r="O23" s="452"/>
      <c r="P23" s="452"/>
      <c r="Q23" s="228">
        <f>'Art. 143'!AF47</f>
        <v>3</v>
      </c>
      <c r="R23" s="157" t="str">
        <f t="shared" si="0"/>
        <v>No aplica</v>
      </c>
      <c r="S23" s="92" t="str">
        <f t="shared" si="1"/>
        <v xml:space="preserve"> </v>
      </c>
      <c r="T23" s="92" t="str">
        <f t="shared" si="2"/>
        <v>No aplica</v>
      </c>
      <c r="U23" s="191" t="e">
        <f t="shared" si="3"/>
        <v>#VALUE!</v>
      </c>
      <c r="V23" s="260" t="str">
        <f t="shared" si="4"/>
        <v>No aplica</v>
      </c>
      <c r="W23" s="260" t="e">
        <f t="shared" si="5"/>
        <v>#VALUE!</v>
      </c>
    </row>
    <row r="24" spans="1:23" ht="30" customHeight="1" x14ac:dyDescent="0.25">
      <c r="A24" s="452" t="s">
        <v>2617</v>
      </c>
      <c r="B24" s="452"/>
      <c r="C24" s="452"/>
      <c r="D24" s="452"/>
      <c r="E24" s="452"/>
      <c r="F24" s="452"/>
      <c r="G24" s="452"/>
      <c r="H24" s="452"/>
      <c r="I24" s="452"/>
      <c r="J24" s="452"/>
      <c r="K24" s="452"/>
      <c r="L24" s="452"/>
      <c r="M24" s="452"/>
      <c r="N24" s="452"/>
      <c r="O24" s="452"/>
      <c r="P24" s="452"/>
      <c r="Q24" s="228">
        <f>'Art. 143'!AF48</f>
        <v>3</v>
      </c>
      <c r="R24" s="157" t="str">
        <f t="shared" si="0"/>
        <v>No aplica</v>
      </c>
      <c r="S24" s="92" t="str">
        <f t="shared" si="1"/>
        <v xml:space="preserve"> </v>
      </c>
      <c r="T24" s="92" t="str">
        <f t="shared" si="2"/>
        <v>No aplica</v>
      </c>
      <c r="U24" s="191" t="e">
        <f t="shared" si="3"/>
        <v>#VALUE!</v>
      </c>
      <c r="V24" s="260" t="str">
        <f t="shared" si="4"/>
        <v>No aplica</v>
      </c>
      <c r="W24" s="260" t="e">
        <f t="shared" si="5"/>
        <v>#VALUE!</v>
      </c>
    </row>
    <row r="25" spans="1:23" ht="30" customHeight="1" x14ac:dyDescent="0.25">
      <c r="A25" s="452" t="s">
        <v>2618</v>
      </c>
      <c r="B25" s="452"/>
      <c r="C25" s="452"/>
      <c r="D25" s="452"/>
      <c r="E25" s="452"/>
      <c r="F25" s="452"/>
      <c r="G25" s="452"/>
      <c r="H25" s="452"/>
      <c r="I25" s="452"/>
      <c r="J25" s="452"/>
      <c r="K25" s="452"/>
      <c r="L25" s="452"/>
      <c r="M25" s="452"/>
      <c r="N25" s="452"/>
      <c r="O25" s="452"/>
      <c r="P25" s="452"/>
      <c r="Q25" s="228">
        <f>'Art. 143'!AF49</f>
        <v>3</v>
      </c>
      <c r="R25" s="157" t="str">
        <f t="shared" si="0"/>
        <v>No aplica</v>
      </c>
      <c r="S25" s="92" t="str">
        <f t="shared" si="1"/>
        <v xml:space="preserve"> </v>
      </c>
      <c r="T25" s="92" t="str">
        <f t="shared" si="2"/>
        <v>No aplica</v>
      </c>
      <c r="U25" s="191" t="e">
        <f t="shared" si="3"/>
        <v>#VALUE!</v>
      </c>
      <c r="V25" s="260" t="str">
        <f t="shared" si="4"/>
        <v>No aplica</v>
      </c>
      <c r="W25" s="260" t="e">
        <f t="shared" si="5"/>
        <v>#VALUE!</v>
      </c>
    </row>
    <row r="26" spans="1:23" ht="30" customHeight="1" x14ac:dyDescent="0.25">
      <c r="A26" s="452" t="s">
        <v>2619</v>
      </c>
      <c r="B26" s="452"/>
      <c r="C26" s="452"/>
      <c r="D26" s="452"/>
      <c r="E26" s="452"/>
      <c r="F26" s="452"/>
      <c r="G26" s="452"/>
      <c r="H26" s="452"/>
      <c r="I26" s="452"/>
      <c r="J26" s="452"/>
      <c r="K26" s="452"/>
      <c r="L26" s="452"/>
      <c r="M26" s="452"/>
      <c r="N26" s="452"/>
      <c r="O26" s="452"/>
      <c r="P26" s="452"/>
      <c r="Q26" s="228">
        <f>'Art. 143'!AF50</f>
        <v>3</v>
      </c>
      <c r="R26" s="157" t="str">
        <f t="shared" si="0"/>
        <v>No aplica</v>
      </c>
      <c r="S26" s="92" t="str">
        <f t="shared" si="1"/>
        <v xml:space="preserve"> </v>
      </c>
      <c r="T26" s="92" t="str">
        <f t="shared" si="2"/>
        <v>No aplica</v>
      </c>
      <c r="U26" s="191" t="e">
        <f t="shared" si="3"/>
        <v>#VALUE!</v>
      </c>
      <c r="V26" s="260" t="str">
        <f t="shared" si="4"/>
        <v>No aplica</v>
      </c>
      <c r="W26" s="260" t="e">
        <f t="shared" si="5"/>
        <v>#VALUE!</v>
      </c>
    </row>
    <row r="27" spans="1:23" ht="30" customHeight="1" x14ac:dyDescent="0.25">
      <c r="A27" s="452" t="s">
        <v>2620</v>
      </c>
      <c r="B27" s="452"/>
      <c r="C27" s="452"/>
      <c r="D27" s="452"/>
      <c r="E27" s="452"/>
      <c r="F27" s="452"/>
      <c r="G27" s="452"/>
      <c r="H27" s="452"/>
      <c r="I27" s="452"/>
      <c r="J27" s="452"/>
      <c r="K27" s="452"/>
      <c r="L27" s="452"/>
      <c r="M27" s="452"/>
      <c r="N27" s="452"/>
      <c r="O27" s="452"/>
      <c r="P27" s="452"/>
      <c r="Q27" s="228">
        <f>'Art. 143'!AF51</f>
        <v>3</v>
      </c>
      <c r="R27" s="157" t="str">
        <f t="shared" si="0"/>
        <v>No aplica</v>
      </c>
      <c r="S27" s="92" t="str">
        <f t="shared" si="1"/>
        <v xml:space="preserve"> </v>
      </c>
      <c r="T27" s="92" t="str">
        <f t="shared" si="2"/>
        <v>No aplica</v>
      </c>
      <c r="U27" s="191" t="e">
        <f t="shared" si="3"/>
        <v>#VALUE!</v>
      </c>
      <c r="V27" s="260" t="str">
        <f t="shared" si="4"/>
        <v>No aplica</v>
      </c>
      <c r="W27" s="260" t="e">
        <f t="shared" si="5"/>
        <v>#VALUE!</v>
      </c>
    </row>
    <row r="28" spans="1:23" ht="30" customHeight="1" x14ac:dyDescent="0.25">
      <c r="A28" s="406" t="s">
        <v>2627</v>
      </c>
      <c r="B28" s="406"/>
      <c r="C28" s="406"/>
      <c r="D28" s="406"/>
      <c r="E28" s="406"/>
      <c r="F28" s="406"/>
      <c r="G28" s="406"/>
      <c r="H28" s="406"/>
      <c r="I28" s="406"/>
      <c r="J28" s="406"/>
      <c r="K28" s="406"/>
      <c r="L28" s="406"/>
      <c r="M28" s="406"/>
      <c r="N28" s="406"/>
      <c r="O28" s="406"/>
      <c r="P28" s="406"/>
      <c r="Q28" s="406">
        <v>0</v>
      </c>
      <c r="R28" s="157">
        <f>SUM(R11:R27)</f>
        <v>0</v>
      </c>
      <c r="S28" s="61"/>
      <c r="T28" s="97">
        <f>SUM(T11:T27)</f>
        <v>0</v>
      </c>
      <c r="U28" s="98"/>
      <c r="V28" s="61"/>
      <c r="W28" s="61"/>
    </row>
    <row r="29" spans="1:23" ht="15" customHeight="1" x14ac:dyDescent="0.25">
      <c r="A29" s="61"/>
      <c r="B29" s="61"/>
      <c r="C29" s="61"/>
      <c r="D29" s="61"/>
      <c r="E29" s="61"/>
      <c r="F29" s="61"/>
      <c r="G29" s="61"/>
      <c r="H29" s="61"/>
      <c r="I29" s="61"/>
      <c r="J29" s="61"/>
      <c r="K29" s="61"/>
      <c r="L29" s="61"/>
      <c r="M29" s="61"/>
      <c r="N29" s="61"/>
      <c r="O29" s="61"/>
      <c r="P29" s="61"/>
      <c r="Q29" s="61"/>
      <c r="R29" s="61"/>
      <c r="S29" s="61"/>
      <c r="T29" s="97"/>
      <c r="U29" s="98"/>
      <c r="V29" s="61"/>
      <c r="W29" s="61"/>
    </row>
    <row r="30" spans="1:23" ht="15" customHeight="1" x14ac:dyDescent="0.25">
      <c r="A30" s="472" t="s">
        <v>2048</v>
      </c>
      <c r="B30" s="472"/>
      <c r="C30" s="472"/>
      <c r="D30" s="472"/>
      <c r="E30" s="472"/>
      <c r="F30" s="472"/>
      <c r="G30" s="472"/>
      <c r="H30" s="472"/>
      <c r="I30" s="472"/>
      <c r="J30" s="472"/>
      <c r="K30" s="472"/>
      <c r="L30" s="472"/>
      <c r="M30" s="472"/>
      <c r="N30" s="472"/>
      <c r="O30" s="472"/>
      <c r="P30" s="472"/>
      <c r="Q30" s="231" t="s">
        <v>187</v>
      </c>
      <c r="R30" s="261" t="s">
        <v>7</v>
      </c>
      <c r="S30" s="61"/>
      <c r="T30" s="97"/>
      <c r="U30" s="98"/>
      <c r="V30" s="61"/>
      <c r="W30" s="61"/>
    </row>
    <row r="31" spans="1:23" ht="30" customHeight="1" x14ac:dyDescent="0.25">
      <c r="A31" s="452" t="s">
        <v>452</v>
      </c>
      <c r="B31" s="452"/>
      <c r="C31" s="452"/>
      <c r="D31" s="452"/>
      <c r="E31" s="452"/>
      <c r="F31" s="452"/>
      <c r="G31" s="452"/>
      <c r="H31" s="452"/>
      <c r="I31" s="452"/>
      <c r="J31" s="452"/>
      <c r="K31" s="452"/>
      <c r="L31" s="452"/>
      <c r="M31" s="452"/>
      <c r="N31" s="452"/>
      <c r="O31" s="452"/>
      <c r="P31" s="452"/>
      <c r="Q31" s="262">
        <f>'Art. 143'!AF54</f>
        <v>3</v>
      </c>
      <c r="R31" s="157" t="str">
        <f>IF(T31=1,W31,T31)</f>
        <v>No aplica</v>
      </c>
      <c r="S31" s="92" t="str">
        <f>IF(Q31=2,1,IF(Q31=1,0.5,IF(Q31=0,0," ")))</f>
        <v xml:space="preserve"> </v>
      </c>
      <c r="T31" s="92" t="str">
        <f>IF(AND(S31&gt;=0,S31&lt;=1),1,"No aplica")</f>
        <v>No aplica</v>
      </c>
      <c r="U31" s="191" t="e">
        <f>Q31/(T31*2)</f>
        <v>#VALUE!</v>
      </c>
      <c r="V31" s="260" t="str">
        <f>IF(T31=1,T31/$T$36,"No aplica")</f>
        <v>No aplica</v>
      </c>
      <c r="W31" s="260" t="e">
        <f>(S31*V31)*100</f>
        <v>#VALUE!</v>
      </c>
    </row>
    <row r="32" spans="1:23" ht="30" customHeight="1" x14ac:dyDescent="0.25">
      <c r="A32" s="452" t="s">
        <v>2621</v>
      </c>
      <c r="B32" s="452"/>
      <c r="C32" s="452"/>
      <c r="D32" s="452"/>
      <c r="E32" s="452"/>
      <c r="F32" s="452"/>
      <c r="G32" s="452"/>
      <c r="H32" s="452"/>
      <c r="I32" s="452"/>
      <c r="J32" s="452"/>
      <c r="K32" s="452"/>
      <c r="L32" s="452"/>
      <c r="M32" s="452"/>
      <c r="N32" s="452"/>
      <c r="O32" s="452"/>
      <c r="P32" s="452"/>
      <c r="Q32" s="262">
        <f>'Art. 143'!AF55</f>
        <v>3</v>
      </c>
      <c r="R32" s="157" t="str">
        <f>IF(T32=1,W32,T32)</f>
        <v>No aplica</v>
      </c>
      <c r="S32" s="92" t="str">
        <f>IF(Q32=2,1,IF(Q32=1,0.5,IF(Q32=0,0," ")))</f>
        <v xml:space="preserve"> </v>
      </c>
      <c r="T32" s="92" t="str">
        <f>IF(AND(S32&gt;=0,S32&lt;=1),1,"No aplica")</f>
        <v>No aplica</v>
      </c>
      <c r="U32" s="191" t="e">
        <f>Q32/(T32*2)</f>
        <v>#VALUE!</v>
      </c>
      <c r="V32" s="260" t="str">
        <f>IF(T32=1,T32/$T$36,"No aplica")</f>
        <v>No aplica</v>
      </c>
      <c r="W32" s="260" t="e">
        <f>(S32*V32)*100</f>
        <v>#VALUE!</v>
      </c>
    </row>
    <row r="33" spans="1:23" ht="30" customHeight="1" x14ac:dyDescent="0.25">
      <c r="A33" s="452" t="s">
        <v>2622</v>
      </c>
      <c r="B33" s="452"/>
      <c r="C33" s="452"/>
      <c r="D33" s="452"/>
      <c r="E33" s="452"/>
      <c r="F33" s="452"/>
      <c r="G33" s="452"/>
      <c r="H33" s="452"/>
      <c r="I33" s="452"/>
      <c r="J33" s="452"/>
      <c r="K33" s="452"/>
      <c r="L33" s="452"/>
      <c r="M33" s="452"/>
      <c r="N33" s="452"/>
      <c r="O33" s="452"/>
      <c r="P33" s="452"/>
      <c r="Q33" s="262">
        <f>'Art. 143'!AF56</f>
        <v>3</v>
      </c>
      <c r="R33" s="157" t="str">
        <f>IF(T33=1,W33,T33)</f>
        <v>No aplica</v>
      </c>
      <c r="S33" s="92" t="str">
        <f>IF(Q33=2,1,IF(Q33=1,0.5,IF(Q33=0,0," ")))</f>
        <v xml:space="preserve"> </v>
      </c>
      <c r="T33" s="92" t="str">
        <f>IF(AND(S33&gt;=0,S33&lt;=1),1,"No aplica")</f>
        <v>No aplica</v>
      </c>
      <c r="U33" s="191" t="e">
        <f>Q33/(T33*2)</f>
        <v>#VALUE!</v>
      </c>
      <c r="V33" s="260" t="str">
        <f>IF(T33=1,T33/$T$36,"No aplica")</f>
        <v>No aplica</v>
      </c>
      <c r="W33" s="260" t="e">
        <f>(S33*V33)*100</f>
        <v>#VALUE!</v>
      </c>
    </row>
    <row r="34" spans="1:23" ht="30" customHeight="1" x14ac:dyDescent="0.25">
      <c r="A34" s="452" t="s">
        <v>2623</v>
      </c>
      <c r="B34" s="452"/>
      <c r="C34" s="452"/>
      <c r="D34" s="452"/>
      <c r="E34" s="452"/>
      <c r="F34" s="452"/>
      <c r="G34" s="452"/>
      <c r="H34" s="452"/>
      <c r="I34" s="452"/>
      <c r="J34" s="452"/>
      <c r="K34" s="452"/>
      <c r="L34" s="452"/>
      <c r="M34" s="452"/>
      <c r="N34" s="452"/>
      <c r="O34" s="452"/>
      <c r="P34" s="452"/>
      <c r="Q34" s="262">
        <f>'Art. 143'!AF57</f>
        <v>3</v>
      </c>
      <c r="R34" s="157" t="str">
        <f>IF(T34=1,W34,T34)</f>
        <v>No aplica</v>
      </c>
      <c r="S34" s="92" t="str">
        <f>IF(Q34=2,1,IF(Q34=1,0.5,IF(Q34=0,0," ")))</f>
        <v xml:space="preserve"> </v>
      </c>
      <c r="T34" s="92" t="str">
        <f>IF(AND(S34&gt;=0,S34&lt;=1),1,"No aplica")</f>
        <v>No aplica</v>
      </c>
      <c r="U34" s="191" t="e">
        <f>Q34/(T34*2)</f>
        <v>#VALUE!</v>
      </c>
      <c r="V34" s="260" t="str">
        <f>IF(T34=1,T34/$T$36,"No aplica")</f>
        <v>No aplica</v>
      </c>
      <c r="W34" s="260" t="e">
        <f>(S34*V34)*100</f>
        <v>#VALUE!</v>
      </c>
    </row>
    <row r="35" spans="1:23" ht="30" customHeight="1" x14ac:dyDescent="0.25">
      <c r="A35" s="452" t="s">
        <v>2624</v>
      </c>
      <c r="B35" s="452"/>
      <c r="C35" s="452"/>
      <c r="D35" s="452"/>
      <c r="E35" s="452"/>
      <c r="F35" s="452"/>
      <c r="G35" s="452"/>
      <c r="H35" s="452"/>
      <c r="I35" s="452"/>
      <c r="J35" s="452"/>
      <c r="K35" s="452"/>
      <c r="L35" s="452"/>
      <c r="M35" s="452"/>
      <c r="N35" s="452"/>
      <c r="O35" s="452"/>
      <c r="P35" s="452"/>
      <c r="Q35" s="262">
        <f>'Art. 143'!AF58</f>
        <v>3</v>
      </c>
      <c r="R35" s="157" t="str">
        <f>IF(T35=1,W35,T35)</f>
        <v>No aplica</v>
      </c>
      <c r="S35" s="92" t="str">
        <f>IF(Q35=2,1,IF(Q35=1,0.5,IF(Q35=0,0," ")))</f>
        <v xml:space="preserve"> </v>
      </c>
      <c r="T35" s="92" t="str">
        <f>IF(AND(S35&gt;=0,S35&lt;=1),1,"No aplica")</f>
        <v>No aplica</v>
      </c>
      <c r="U35" s="191" t="e">
        <f>Q35/(T35*2)</f>
        <v>#VALUE!</v>
      </c>
      <c r="V35" s="260" t="str">
        <f>IF(T35=1,T35/$T$36,"No aplica")</f>
        <v>No aplica</v>
      </c>
      <c r="W35" s="260" t="e">
        <f>(S35*V35)*100</f>
        <v>#VALUE!</v>
      </c>
    </row>
    <row r="36" spans="1:23" ht="30" customHeight="1" x14ac:dyDescent="0.25">
      <c r="A36" s="471" t="s">
        <v>2628</v>
      </c>
      <c r="B36" s="471"/>
      <c r="C36" s="471"/>
      <c r="D36" s="471"/>
      <c r="E36" s="471"/>
      <c r="F36" s="471"/>
      <c r="G36" s="471"/>
      <c r="H36" s="471"/>
      <c r="I36" s="471"/>
      <c r="J36" s="471"/>
      <c r="K36" s="471"/>
      <c r="L36" s="471"/>
      <c r="M36" s="471"/>
      <c r="N36" s="471"/>
      <c r="O36" s="471"/>
      <c r="P36" s="471"/>
      <c r="Q36" s="471">
        <v>0</v>
      </c>
      <c r="R36" s="157">
        <f>SUM(R31:R35)</f>
        <v>0</v>
      </c>
      <c r="S36" s="61"/>
      <c r="T36" s="97">
        <f>SUM(T31:T35)</f>
        <v>0</v>
      </c>
      <c r="U36" s="98"/>
      <c r="V36" s="99"/>
      <c r="W36" s="99"/>
    </row>
    <row r="37" spans="1:23" ht="15" customHeight="1" x14ac:dyDescent="0.25">
      <c r="A37" s="266"/>
      <c r="B37" s="266"/>
      <c r="C37" s="266"/>
      <c r="D37" s="266"/>
      <c r="E37" s="266"/>
      <c r="F37" s="266"/>
      <c r="G37" s="266"/>
      <c r="H37" s="266"/>
      <c r="I37" s="266"/>
      <c r="J37" s="266"/>
      <c r="K37" s="266"/>
      <c r="L37" s="266"/>
      <c r="M37" s="266"/>
      <c r="N37" s="266"/>
      <c r="O37" s="266"/>
      <c r="P37" s="266"/>
      <c r="Q37" s="266"/>
      <c r="R37" s="266"/>
      <c r="S37" s="61"/>
      <c r="T37" s="97"/>
      <c r="U37" s="61"/>
      <c r="V37" s="61"/>
      <c r="W37" s="61"/>
    </row>
    <row r="38" spans="1:23" ht="15" customHeight="1" x14ac:dyDescent="0.25">
      <c r="A38" s="61"/>
      <c r="B38" s="61"/>
      <c r="C38" s="61"/>
      <c r="D38" s="61"/>
      <c r="E38" s="61"/>
      <c r="F38" s="61"/>
      <c r="G38" s="61"/>
      <c r="H38" s="61"/>
      <c r="I38" s="61"/>
      <c r="J38" s="61"/>
      <c r="K38" s="61"/>
      <c r="L38" s="61"/>
      <c r="M38" s="61"/>
      <c r="N38" s="61"/>
      <c r="O38" s="61"/>
      <c r="P38" s="61"/>
      <c r="Q38" s="114" t="s">
        <v>2629</v>
      </c>
      <c r="R38" s="237">
        <f>R28</f>
        <v>0</v>
      </c>
      <c r="S38" s="61"/>
      <c r="T38" s="116"/>
      <c r="U38" s="116"/>
      <c r="W38" s="117"/>
    </row>
    <row r="39" spans="1:23" ht="15" customHeight="1" x14ac:dyDescent="0.25">
      <c r="A39" s="61"/>
      <c r="B39" s="61"/>
      <c r="C39" s="61"/>
      <c r="D39" s="61"/>
      <c r="E39" s="61"/>
      <c r="F39" s="61"/>
      <c r="G39" s="61"/>
      <c r="H39" s="61"/>
      <c r="I39" s="61"/>
      <c r="J39" s="61"/>
      <c r="K39" s="61"/>
      <c r="L39" s="61"/>
      <c r="M39" s="61"/>
      <c r="N39" s="61"/>
      <c r="O39" s="61"/>
      <c r="P39" s="61"/>
      <c r="Q39" s="263"/>
      <c r="R39" s="264"/>
      <c r="S39" s="61"/>
      <c r="T39" s="117"/>
      <c r="U39" s="117"/>
      <c r="V39" s="61"/>
      <c r="W39" s="117"/>
    </row>
    <row r="40" spans="1:23" ht="15" customHeight="1" x14ac:dyDescent="0.25">
      <c r="A40" s="61"/>
      <c r="B40" s="61"/>
      <c r="C40" s="61"/>
      <c r="D40" s="61"/>
      <c r="E40" s="61"/>
      <c r="F40" s="61"/>
      <c r="G40" s="61"/>
      <c r="H40" s="61"/>
      <c r="I40" s="61"/>
      <c r="J40" s="61"/>
      <c r="K40" s="61"/>
      <c r="L40" s="61"/>
      <c r="M40" s="61"/>
      <c r="N40" s="61"/>
      <c r="O40" s="61"/>
      <c r="P40" s="61"/>
      <c r="Q40" s="114" t="s">
        <v>2630</v>
      </c>
      <c r="R40" s="237">
        <f>R36</f>
        <v>0</v>
      </c>
      <c r="S40" s="61"/>
      <c r="T40" s="116"/>
      <c r="U40" s="116"/>
      <c r="V40" s="117"/>
      <c r="W40" s="117"/>
    </row>
    <row r="41" spans="1:23" ht="15" customHeight="1" x14ac:dyDescent="0.25">
      <c r="A41" s="61"/>
      <c r="B41" s="61"/>
      <c r="C41" s="61"/>
      <c r="D41" s="61"/>
      <c r="E41" s="61"/>
      <c r="F41" s="61"/>
      <c r="G41" s="61"/>
      <c r="H41" s="61"/>
      <c r="I41" s="61"/>
      <c r="J41" s="61"/>
      <c r="K41" s="61"/>
      <c r="L41" s="61"/>
      <c r="M41" s="61"/>
      <c r="N41" s="61"/>
      <c r="O41" s="61"/>
      <c r="P41" s="61"/>
      <c r="Q41" s="258"/>
      <c r="R41" s="265"/>
      <c r="S41" s="61"/>
      <c r="T41" s="97"/>
      <c r="U41" s="61"/>
      <c r="V41" s="61"/>
      <c r="W41" s="61"/>
    </row>
    <row r="42" spans="1:23" ht="15" customHeight="1" x14ac:dyDescent="0.25">
      <c r="A42" s="61"/>
      <c r="B42" s="61"/>
      <c r="C42" s="61"/>
      <c r="D42" s="61"/>
      <c r="E42" s="61"/>
      <c r="F42" s="61"/>
      <c r="G42" s="61"/>
      <c r="H42" s="61"/>
      <c r="I42" s="61"/>
      <c r="J42" s="61"/>
      <c r="K42" s="61"/>
      <c r="L42" s="61"/>
      <c r="M42" s="61"/>
      <c r="N42" s="61"/>
      <c r="O42" s="61"/>
      <c r="P42" s="61"/>
      <c r="Q42" s="114" t="s">
        <v>2631</v>
      </c>
      <c r="R42" s="237">
        <f>(R38*0.8)+(R40*0.1)+(R38*0.05)+(R40*0.05)</f>
        <v>0</v>
      </c>
      <c r="S42" s="61"/>
      <c r="T42" s="97"/>
      <c r="U42" s="61"/>
      <c r="V42" s="61"/>
      <c r="W42" s="61"/>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NPjMonCFMkNnsf4uiG0ZGzFwkHnwy4UvSBNDPw0IVEBaiQODBuE+W1UBQU5k3LkIrcwKt/01VSK/vdIOOV7ZfQ==" saltValue="ytrxHT7mLwIyuwArKGNSaQ=="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00000000-0002-0000-1E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0"/>
  <dimension ref="A2:IO32"/>
  <sheetViews>
    <sheetView showGridLines="0" topLeftCell="A2" zoomScale="75" zoomScaleNormal="75" zoomScalePageLayoutView="75" workbookViewId="0"/>
  </sheetViews>
  <sheetFormatPr baseColWidth="10" defaultColWidth="11" defaultRowHeight="18" customHeight="1" x14ac:dyDescent="0.25"/>
  <cols>
    <col min="1" max="1" width="21.6640625" style="18" customWidth="1"/>
    <col min="2" max="3" width="16.6640625" style="159"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323" t="s">
        <v>2632</v>
      </c>
      <c r="B2" s="323"/>
      <c r="C2" s="323"/>
      <c r="D2" s="323"/>
      <c r="E2" s="323"/>
      <c r="F2" s="323"/>
      <c r="G2" s="323"/>
    </row>
    <row r="3" spans="1:7" ht="18" customHeight="1" x14ac:dyDescent="0.25">
      <c r="A3" s="323" t="s">
        <v>5</v>
      </c>
      <c r="B3" s="323"/>
      <c r="C3" s="323"/>
      <c r="D3" s="323"/>
      <c r="E3" s="323"/>
      <c r="F3" s="323"/>
      <c r="G3" s="323"/>
    </row>
    <row r="5" spans="1:7" ht="36" customHeight="1" x14ac:dyDescent="0.25">
      <c r="B5" s="463" t="str">
        <f>IGOT!C5</f>
        <v>Planta Productora de Mezclas Asfálticas.</v>
      </c>
      <c r="C5" s="463"/>
      <c r="D5" s="463"/>
      <c r="E5" s="463"/>
      <c r="F5" s="463"/>
    </row>
    <row r="7" spans="1:7" ht="18" customHeight="1" x14ac:dyDescent="0.25">
      <c r="A7" s="159"/>
    </row>
    <row r="8" spans="1:7" ht="18" customHeight="1" x14ac:dyDescent="0.25">
      <c r="A8" s="240" t="s">
        <v>1887</v>
      </c>
      <c r="B8" s="241">
        <f>'Artículo 143 (cálculo PI)'!T28</f>
        <v>0</v>
      </c>
      <c r="C8"/>
      <c r="E8" s="242" t="s">
        <v>1887</v>
      </c>
      <c r="F8" s="241">
        <f>'Artículo 143 (cálculo PI)'!T36</f>
        <v>0</v>
      </c>
      <c r="G8"/>
    </row>
    <row r="9" spans="1:7" ht="6" customHeight="1" x14ac:dyDescent="0.25">
      <c r="F9" s="159"/>
      <c r="G9" s="159"/>
    </row>
    <row r="10" spans="1:7" ht="36" customHeight="1" x14ac:dyDescent="0.25">
      <c r="A10" s="464"/>
      <c r="B10" s="465" t="s">
        <v>163</v>
      </c>
      <c r="C10" s="465"/>
      <c r="E10" s="466"/>
      <c r="F10" s="467" t="s">
        <v>164</v>
      </c>
      <c r="G10" s="467"/>
    </row>
    <row r="11" spans="1:7" ht="54" customHeight="1" x14ac:dyDescent="0.25">
      <c r="A11" s="464"/>
      <c r="B11" s="243" t="s">
        <v>2566</v>
      </c>
      <c r="C11" s="244" t="s">
        <v>2567</v>
      </c>
      <c r="E11" s="466"/>
      <c r="F11" s="245" t="s">
        <v>2566</v>
      </c>
      <c r="G11" s="246" t="s">
        <v>2567</v>
      </c>
    </row>
    <row r="12" spans="1:7" ht="18" customHeight="1" x14ac:dyDescent="0.25">
      <c r="A12" s="247" t="s">
        <v>2568</v>
      </c>
      <c r="B12" s="248" t="str">
        <f>'Artículo 143 (cálculo PI)'!R11</f>
        <v>No aplica</v>
      </c>
      <c r="C12" s="248" t="e">
        <f t="shared" ref="C12:C28" si="0">(B12/(1/$B$8))</f>
        <v>#VALUE!</v>
      </c>
      <c r="E12" s="247" t="s">
        <v>2633</v>
      </c>
      <c r="F12" s="248" t="str">
        <f>'Artículo 143 (cálculo PI)'!R31</f>
        <v>No aplica</v>
      </c>
      <c r="G12" s="248" t="e">
        <f>(F12/(1/$F$8))</f>
        <v>#VALUE!</v>
      </c>
    </row>
    <row r="13" spans="1:7" ht="18" customHeight="1" x14ac:dyDescent="0.25">
      <c r="A13" s="247" t="s">
        <v>2570</v>
      </c>
      <c r="B13" s="248" t="str">
        <f>'Artículo 143 (cálculo PI)'!R12</f>
        <v>No aplica</v>
      </c>
      <c r="C13" s="248" t="e">
        <f t="shared" si="0"/>
        <v>#VALUE!</v>
      </c>
      <c r="E13" s="247" t="s">
        <v>2634</v>
      </c>
      <c r="F13" s="248" t="str">
        <f>'Artículo 143 (cálculo PI)'!R32</f>
        <v>No aplica</v>
      </c>
      <c r="G13" s="248" t="e">
        <f>(F13/(1/$F$8))</f>
        <v>#VALUE!</v>
      </c>
    </row>
    <row r="14" spans="1:7" ht="18" customHeight="1" x14ac:dyDescent="0.25">
      <c r="A14" s="247" t="s">
        <v>2572</v>
      </c>
      <c r="B14" s="248" t="str">
        <f>'Artículo 143 (cálculo PI)'!R13</f>
        <v>No aplica</v>
      </c>
      <c r="C14" s="248" t="e">
        <f t="shared" si="0"/>
        <v>#VALUE!</v>
      </c>
      <c r="E14" s="247" t="s">
        <v>2635</v>
      </c>
      <c r="F14" s="248" t="str">
        <f>'Artículo 143 (cálculo PI)'!R33</f>
        <v>No aplica</v>
      </c>
      <c r="G14" s="248" t="e">
        <f>(F14/(1/$F$8))</f>
        <v>#VALUE!</v>
      </c>
    </row>
    <row r="15" spans="1:7" ht="18" customHeight="1" x14ac:dyDescent="0.25">
      <c r="A15" s="247" t="s">
        <v>2569</v>
      </c>
      <c r="B15" s="248" t="str">
        <f>'Artículo 143 (cálculo PI)'!R14</f>
        <v>No aplica</v>
      </c>
      <c r="C15" s="248" t="e">
        <f t="shared" si="0"/>
        <v>#VALUE!</v>
      </c>
      <c r="E15" s="247" t="s">
        <v>2636</v>
      </c>
      <c r="F15" s="248" t="str">
        <f>'Artículo 143 (cálculo PI)'!R34</f>
        <v>No aplica</v>
      </c>
      <c r="G15" s="248" t="e">
        <f>(F15/(1/$F$8))</f>
        <v>#VALUE!</v>
      </c>
    </row>
    <row r="16" spans="1:7" ht="18" customHeight="1" x14ac:dyDescent="0.25">
      <c r="A16" s="247" t="s">
        <v>2571</v>
      </c>
      <c r="B16" s="248" t="str">
        <f>'Artículo 143 (cálculo PI)'!R15</f>
        <v>No aplica</v>
      </c>
      <c r="C16" s="248" t="e">
        <f t="shared" si="0"/>
        <v>#VALUE!</v>
      </c>
      <c r="E16" s="247" t="s">
        <v>2637</v>
      </c>
      <c r="F16" s="248" t="str">
        <f>'Artículo 143 (cálculo PI)'!R35</f>
        <v>No aplica</v>
      </c>
      <c r="G16" s="248" t="e">
        <f>(F16/(1/$F$8))</f>
        <v>#VALUE!</v>
      </c>
    </row>
    <row r="17" spans="1:6" ht="18" customHeight="1" x14ac:dyDescent="0.25">
      <c r="A17" s="247" t="s">
        <v>2573</v>
      </c>
      <c r="B17" s="248" t="str">
        <f>'Artículo 143 (cálculo PI)'!R16</f>
        <v>No aplica</v>
      </c>
      <c r="C17" s="248" t="e">
        <f t="shared" si="0"/>
        <v>#VALUE!</v>
      </c>
    </row>
    <row r="18" spans="1:6" ht="18" customHeight="1" x14ac:dyDescent="0.25">
      <c r="A18" s="247" t="s">
        <v>2574</v>
      </c>
      <c r="B18" s="248" t="str">
        <f>'Artículo 143 (cálculo PI)'!R17</f>
        <v>No aplica</v>
      </c>
      <c r="C18" s="248" t="e">
        <f t="shared" si="0"/>
        <v>#VALUE!</v>
      </c>
      <c r="E18" s="254" t="s">
        <v>2638</v>
      </c>
      <c r="F18" s="248">
        <f>SUM(F12:F16)</f>
        <v>0</v>
      </c>
    </row>
    <row r="19" spans="1:6" ht="18" customHeight="1" x14ac:dyDescent="0.25">
      <c r="A19" s="247" t="s">
        <v>2575</v>
      </c>
      <c r="B19" s="248" t="str">
        <f>'Artículo 143 (cálculo PI)'!R18</f>
        <v>No aplica</v>
      </c>
      <c r="C19" s="248" t="e">
        <f t="shared" si="0"/>
        <v>#VALUE!</v>
      </c>
      <c r="E19"/>
      <c r="F19"/>
    </row>
    <row r="20" spans="1:6" ht="18" customHeight="1" x14ac:dyDescent="0.25">
      <c r="A20" s="247" t="s">
        <v>2639</v>
      </c>
      <c r="B20" s="248" t="str">
        <f>'Artículo 143 (cálculo PI)'!R19</f>
        <v>No aplica</v>
      </c>
      <c r="C20" s="248" t="e">
        <f t="shared" si="0"/>
        <v>#VALUE!</v>
      </c>
    </row>
    <row r="21" spans="1:6" ht="18" customHeight="1" x14ac:dyDescent="0.25">
      <c r="A21" s="247" t="s">
        <v>2640</v>
      </c>
      <c r="B21" s="248" t="str">
        <f>'Artículo 143 (cálculo PI)'!R20</f>
        <v>No aplica</v>
      </c>
      <c r="C21" s="248" t="e">
        <f t="shared" si="0"/>
        <v>#VALUE!</v>
      </c>
    </row>
    <row r="22" spans="1:6" ht="18" customHeight="1" x14ac:dyDescent="0.25">
      <c r="A22" s="247" t="s">
        <v>2641</v>
      </c>
      <c r="B22" s="248" t="str">
        <f>'Artículo 143 (cálculo PI)'!R21</f>
        <v>No aplica</v>
      </c>
      <c r="C22" s="248" t="e">
        <f t="shared" si="0"/>
        <v>#VALUE!</v>
      </c>
    </row>
    <row r="23" spans="1:6" ht="18" customHeight="1" x14ac:dyDescent="0.25">
      <c r="A23" s="247" t="s">
        <v>2642</v>
      </c>
      <c r="B23" s="248" t="str">
        <f>'Artículo 143 (cálculo PI)'!R22</f>
        <v>No aplica</v>
      </c>
      <c r="C23" s="248" t="e">
        <f t="shared" si="0"/>
        <v>#VALUE!</v>
      </c>
    </row>
    <row r="24" spans="1:6" ht="18" customHeight="1" x14ac:dyDescent="0.25">
      <c r="A24" s="247" t="s">
        <v>2643</v>
      </c>
      <c r="B24" s="248" t="str">
        <f>'Artículo 143 (cálculo PI)'!R23</f>
        <v>No aplica</v>
      </c>
      <c r="C24" s="248" t="e">
        <f t="shared" si="0"/>
        <v>#VALUE!</v>
      </c>
    </row>
    <row r="25" spans="1:6" ht="18" customHeight="1" x14ac:dyDescent="0.25">
      <c r="A25" s="247" t="s">
        <v>2644</v>
      </c>
      <c r="B25" s="248" t="str">
        <f>'Artículo 143 (cálculo PI)'!R24</f>
        <v>No aplica</v>
      </c>
      <c r="C25" s="248" t="e">
        <f t="shared" si="0"/>
        <v>#VALUE!</v>
      </c>
    </row>
    <row r="26" spans="1:6" ht="18" customHeight="1" x14ac:dyDescent="0.25">
      <c r="A26" s="247" t="s">
        <v>2645</v>
      </c>
      <c r="B26" s="248" t="str">
        <f>'Artículo 143 (cálculo PI)'!R25</f>
        <v>No aplica</v>
      </c>
      <c r="C26" s="248" t="e">
        <f t="shared" si="0"/>
        <v>#VALUE!</v>
      </c>
    </row>
    <row r="27" spans="1:6" ht="18" customHeight="1" x14ac:dyDescent="0.25">
      <c r="A27" s="247" t="s">
        <v>2646</v>
      </c>
      <c r="B27" s="248" t="str">
        <f>'Artículo 143 (cálculo PI)'!R26</f>
        <v>No aplica</v>
      </c>
      <c r="C27" s="248" t="e">
        <f t="shared" si="0"/>
        <v>#VALUE!</v>
      </c>
    </row>
    <row r="28" spans="1:6" ht="18" customHeight="1" x14ac:dyDescent="0.25">
      <c r="A28" s="247" t="s">
        <v>2647</v>
      </c>
      <c r="B28" s="248" t="str">
        <f>'Artículo 143 (cálculo PI)'!R27</f>
        <v>No aplica</v>
      </c>
      <c r="C28" s="248" t="e">
        <f t="shared" si="0"/>
        <v>#VALUE!</v>
      </c>
    </row>
    <row r="29" spans="1:6" ht="6" customHeight="1" x14ac:dyDescent="0.25"/>
    <row r="30" spans="1:6" ht="18" customHeight="1" x14ac:dyDescent="0.25">
      <c r="A30" s="250" t="s">
        <v>2648</v>
      </c>
      <c r="B30" s="248">
        <f>SUM(B12:B28)</f>
        <v>0</v>
      </c>
      <c r="C30" s="251"/>
    </row>
    <row r="31" spans="1:6" ht="6" customHeight="1" x14ac:dyDescent="0.25"/>
    <row r="32" spans="1:6" ht="18" customHeight="1" x14ac:dyDescent="0.25">
      <c r="A32" s="252" t="s">
        <v>2649</v>
      </c>
      <c r="B32" s="253"/>
      <c r="C32" s="248">
        <f>(B30*0.8)+(F18*0.2)</f>
        <v>0</v>
      </c>
    </row>
  </sheetData>
  <sheetProtection algorithmName="SHA-512" hashValue="93vlnujrzYNwQqwdm+wiLlNR+bbFddfPTV6kQr9/HCLLRUnDbhHycZpQ2PQUAN+SEDyrAobBx4GYFw3DRC2K1A==" saltValue="X4wb8r1zRUwdJzKc969Ny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1"/>
  <dimension ref="A2:IN32"/>
  <sheetViews>
    <sheetView showGridLines="0" topLeftCell="A7" zoomScale="75" zoomScaleNormal="75" zoomScalePageLayoutView="75" workbookViewId="0"/>
  </sheetViews>
  <sheetFormatPr baseColWidth="10" defaultColWidth="11" defaultRowHeight="18" customHeight="1" x14ac:dyDescent="0.25"/>
  <cols>
    <col min="1" max="1" width="21.6640625" style="18" customWidth="1"/>
    <col min="2" max="3" width="16.6640625" style="159" customWidth="1"/>
    <col min="4" max="4" width="1.6640625" style="18" customWidth="1"/>
    <col min="5" max="5" width="19.6640625" style="18" customWidth="1"/>
    <col min="6" max="7" width="16.6640625" style="18" customWidth="1"/>
    <col min="8" max="248" width="11.44140625" style="18" customWidth="1"/>
  </cols>
  <sheetData>
    <row r="2" spans="1:7" ht="18" customHeight="1" x14ac:dyDescent="0.25">
      <c r="A2" s="323" t="s">
        <v>2632</v>
      </c>
      <c r="B2" s="323"/>
      <c r="C2" s="323"/>
      <c r="D2" s="323"/>
      <c r="E2" s="323"/>
      <c r="F2" s="323"/>
      <c r="G2" s="323"/>
    </row>
    <row r="3" spans="1:7" ht="18" customHeight="1" x14ac:dyDescent="0.25">
      <c r="A3" s="323" t="s">
        <v>167</v>
      </c>
      <c r="B3" s="323"/>
      <c r="C3" s="323"/>
      <c r="D3" s="323"/>
      <c r="E3" s="323"/>
      <c r="F3" s="323"/>
      <c r="G3" s="323"/>
    </row>
    <row r="5" spans="1:7" ht="36" customHeight="1" x14ac:dyDescent="0.25">
      <c r="B5" s="463" t="str">
        <f>IGOT!C5</f>
        <v>Planta Productora de Mezclas Asfálticas.</v>
      </c>
      <c r="C5" s="463"/>
      <c r="D5" s="463"/>
      <c r="E5" s="463"/>
      <c r="F5" s="463"/>
    </row>
    <row r="7" spans="1:7" ht="18" customHeight="1" x14ac:dyDescent="0.25">
      <c r="A7" s="159"/>
    </row>
    <row r="8" spans="1:7" ht="18" customHeight="1" x14ac:dyDescent="0.25">
      <c r="A8" s="240" t="s">
        <v>1887</v>
      </c>
      <c r="B8" s="241">
        <f>'Artículo 143 (cálculo SIPOT)'!T28</f>
        <v>0</v>
      </c>
      <c r="C8"/>
      <c r="E8" s="242" t="s">
        <v>1887</v>
      </c>
      <c r="F8" s="241">
        <f>'Artículo 143 (cálculo SIPOT)'!T36</f>
        <v>0</v>
      </c>
      <c r="G8"/>
    </row>
    <row r="9" spans="1:7" ht="6" customHeight="1" x14ac:dyDescent="0.25">
      <c r="F9" s="159"/>
      <c r="G9" s="159"/>
    </row>
    <row r="10" spans="1:7" ht="36" customHeight="1" x14ac:dyDescent="0.25">
      <c r="A10" s="464"/>
      <c r="B10" s="465" t="s">
        <v>163</v>
      </c>
      <c r="C10" s="465"/>
      <c r="E10" s="466"/>
      <c r="F10" s="467" t="s">
        <v>164</v>
      </c>
      <c r="G10" s="467"/>
    </row>
    <row r="11" spans="1:7" ht="54" customHeight="1" x14ac:dyDescent="0.25">
      <c r="A11" s="464"/>
      <c r="B11" s="243" t="s">
        <v>2566</v>
      </c>
      <c r="C11" s="244" t="s">
        <v>2567</v>
      </c>
      <c r="E11" s="466"/>
      <c r="F11" s="245" t="s">
        <v>2566</v>
      </c>
      <c r="G11" s="246" t="s">
        <v>2567</v>
      </c>
    </row>
    <row r="12" spans="1:7" ht="18" customHeight="1" x14ac:dyDescent="0.25">
      <c r="A12" s="247" t="s">
        <v>2568</v>
      </c>
      <c r="B12" s="248" t="str">
        <f>'Artículo 143 (cálculo SIPOT)'!R11</f>
        <v>No aplica</v>
      </c>
      <c r="C12" s="248" t="e">
        <f t="shared" ref="C12:C28" si="0">(B12/(1/$B$8))</f>
        <v>#VALUE!</v>
      </c>
      <c r="E12" s="247" t="s">
        <v>2633</v>
      </c>
      <c r="F12" s="248" t="str">
        <f>'Artículo 143 (cálculo SIPOT)'!R31</f>
        <v>No aplica</v>
      </c>
      <c r="G12" s="248" t="e">
        <f>(F12/(1/$F$8))</f>
        <v>#VALUE!</v>
      </c>
    </row>
    <row r="13" spans="1:7" ht="18" customHeight="1" x14ac:dyDescent="0.25">
      <c r="A13" s="247" t="s">
        <v>2570</v>
      </c>
      <c r="B13" s="248" t="str">
        <f>'Artículo 143 (cálculo SIPOT)'!R12</f>
        <v>No aplica</v>
      </c>
      <c r="C13" s="248" t="e">
        <f t="shared" si="0"/>
        <v>#VALUE!</v>
      </c>
      <c r="E13" s="247" t="s">
        <v>2634</v>
      </c>
      <c r="F13" s="248" t="str">
        <f>'Artículo 143 (cálculo SIPOT)'!R32</f>
        <v>No aplica</v>
      </c>
      <c r="G13" s="248" t="e">
        <f>(F13/(1/$F$8))</f>
        <v>#VALUE!</v>
      </c>
    </row>
    <row r="14" spans="1:7" ht="18" customHeight="1" x14ac:dyDescent="0.25">
      <c r="A14" s="247" t="s">
        <v>2572</v>
      </c>
      <c r="B14" s="248" t="str">
        <f>'Artículo 143 (cálculo SIPOT)'!R13</f>
        <v>No aplica</v>
      </c>
      <c r="C14" s="248" t="e">
        <f t="shared" si="0"/>
        <v>#VALUE!</v>
      </c>
      <c r="E14" s="247" t="s">
        <v>2635</v>
      </c>
      <c r="F14" s="248" t="str">
        <f>'Artículo 143 (cálculo SIPOT)'!R33</f>
        <v>No aplica</v>
      </c>
      <c r="G14" s="248" t="e">
        <f>(F14/(1/$F$8))</f>
        <v>#VALUE!</v>
      </c>
    </row>
    <row r="15" spans="1:7" ht="18" customHeight="1" x14ac:dyDescent="0.25">
      <c r="A15" s="247" t="s">
        <v>2569</v>
      </c>
      <c r="B15" s="248" t="str">
        <f>'Artículo 143 (cálculo SIPOT)'!R14</f>
        <v>No aplica</v>
      </c>
      <c r="C15" s="248" t="e">
        <f t="shared" si="0"/>
        <v>#VALUE!</v>
      </c>
      <c r="E15" s="247" t="s">
        <v>2636</v>
      </c>
      <c r="F15" s="248" t="str">
        <f>'Artículo 143 (cálculo SIPOT)'!R34</f>
        <v>No aplica</v>
      </c>
      <c r="G15" s="248" t="e">
        <f>(F15/(1/$F$8))</f>
        <v>#VALUE!</v>
      </c>
    </row>
    <row r="16" spans="1:7" ht="18" customHeight="1" x14ac:dyDescent="0.25">
      <c r="A16" s="247" t="s">
        <v>2571</v>
      </c>
      <c r="B16" s="248" t="str">
        <f>'Artículo 143 (cálculo SIPOT)'!R15</f>
        <v>No aplica</v>
      </c>
      <c r="C16" s="248" t="e">
        <f t="shared" si="0"/>
        <v>#VALUE!</v>
      </c>
      <c r="E16" s="247" t="s">
        <v>2637</v>
      </c>
      <c r="F16" s="248" t="str">
        <f>'Artículo 143 (cálculo SIPOT)'!R35</f>
        <v>No aplica</v>
      </c>
      <c r="G16" s="248" t="e">
        <f>(F16/(1/$F$8))</f>
        <v>#VALUE!</v>
      </c>
    </row>
    <row r="17" spans="1:6" ht="18" customHeight="1" x14ac:dyDescent="0.25">
      <c r="A17" s="247" t="s">
        <v>2573</v>
      </c>
      <c r="B17" s="248" t="str">
        <f>'Artículo 143 (cálculo SIPOT)'!R16</f>
        <v>No aplica</v>
      </c>
      <c r="C17" s="248" t="e">
        <f t="shared" si="0"/>
        <v>#VALUE!</v>
      </c>
      <c r="F17" s="159"/>
    </row>
    <row r="18" spans="1:6" ht="18" customHeight="1" x14ac:dyDescent="0.25">
      <c r="A18" s="247" t="s">
        <v>2574</v>
      </c>
      <c r="B18" s="248" t="str">
        <f>'Artículo 143 (cálculo SIPOT)'!R17</f>
        <v>No aplica</v>
      </c>
      <c r="C18" s="248" t="e">
        <f t="shared" si="0"/>
        <v>#VALUE!</v>
      </c>
      <c r="E18" s="254" t="s">
        <v>2638</v>
      </c>
      <c r="F18" s="248">
        <f>SUM(F12:F16)</f>
        <v>0</v>
      </c>
    </row>
    <row r="19" spans="1:6" ht="18" customHeight="1" x14ac:dyDescent="0.25">
      <c r="A19" s="247" t="s">
        <v>2575</v>
      </c>
      <c r="B19" s="248" t="str">
        <f>'Artículo 143 (cálculo SIPOT)'!R18</f>
        <v>No aplica</v>
      </c>
      <c r="C19" s="248" t="e">
        <f t="shared" si="0"/>
        <v>#VALUE!</v>
      </c>
    </row>
    <row r="20" spans="1:6" ht="18" customHeight="1" x14ac:dyDescent="0.25">
      <c r="A20" s="247" t="s">
        <v>2639</v>
      </c>
      <c r="B20" s="248" t="str">
        <f>'Artículo 143 (cálculo SIPOT)'!R19</f>
        <v>No aplica</v>
      </c>
      <c r="C20" s="248" t="e">
        <f t="shared" si="0"/>
        <v>#VALUE!</v>
      </c>
    </row>
    <row r="21" spans="1:6" ht="18" customHeight="1" x14ac:dyDescent="0.25">
      <c r="A21" s="247" t="s">
        <v>2640</v>
      </c>
      <c r="B21" s="248" t="str">
        <f>'Artículo 143 (cálculo SIPOT)'!R20</f>
        <v>No aplica</v>
      </c>
      <c r="C21" s="248" t="e">
        <f t="shared" si="0"/>
        <v>#VALUE!</v>
      </c>
    </row>
    <row r="22" spans="1:6" ht="18" customHeight="1" x14ac:dyDescent="0.25">
      <c r="A22" s="247" t="s">
        <v>2641</v>
      </c>
      <c r="B22" s="248" t="str">
        <f>'Artículo 143 (cálculo SIPOT)'!R21</f>
        <v>No aplica</v>
      </c>
      <c r="C22" s="248" t="e">
        <f t="shared" si="0"/>
        <v>#VALUE!</v>
      </c>
    </row>
    <row r="23" spans="1:6" ht="18" customHeight="1" x14ac:dyDescent="0.25">
      <c r="A23" s="247" t="s">
        <v>2642</v>
      </c>
      <c r="B23" s="248" t="str">
        <f>'Artículo 143 (cálculo SIPOT)'!R22</f>
        <v>No aplica</v>
      </c>
      <c r="C23" s="248" t="e">
        <f t="shared" si="0"/>
        <v>#VALUE!</v>
      </c>
    </row>
    <row r="24" spans="1:6" ht="18" customHeight="1" x14ac:dyDescent="0.25">
      <c r="A24" s="247" t="s">
        <v>2643</v>
      </c>
      <c r="B24" s="248" t="str">
        <f>'Artículo 143 (cálculo SIPOT)'!R23</f>
        <v>No aplica</v>
      </c>
      <c r="C24" s="248" t="e">
        <f t="shared" si="0"/>
        <v>#VALUE!</v>
      </c>
    </row>
    <row r="25" spans="1:6" ht="18" customHeight="1" x14ac:dyDescent="0.25">
      <c r="A25" s="247" t="s">
        <v>2644</v>
      </c>
      <c r="B25" s="248" t="str">
        <f>'Artículo 143 (cálculo SIPOT)'!R24</f>
        <v>No aplica</v>
      </c>
      <c r="C25" s="248" t="e">
        <f t="shared" si="0"/>
        <v>#VALUE!</v>
      </c>
    </row>
    <row r="26" spans="1:6" ht="18" customHeight="1" x14ac:dyDescent="0.25">
      <c r="A26" s="247" t="s">
        <v>2645</v>
      </c>
      <c r="B26" s="248" t="str">
        <f>'Artículo 143 (cálculo SIPOT)'!R25</f>
        <v>No aplica</v>
      </c>
      <c r="C26" s="248" t="e">
        <f t="shared" si="0"/>
        <v>#VALUE!</v>
      </c>
    </row>
    <row r="27" spans="1:6" ht="18" customHeight="1" x14ac:dyDescent="0.25">
      <c r="A27" s="247" t="s">
        <v>2646</v>
      </c>
      <c r="B27" s="248" t="str">
        <f>'Artículo 143 (cálculo SIPOT)'!R26</f>
        <v>No aplica</v>
      </c>
      <c r="C27" s="248" t="e">
        <f t="shared" si="0"/>
        <v>#VALUE!</v>
      </c>
    </row>
    <row r="28" spans="1:6" ht="18" customHeight="1" x14ac:dyDescent="0.25">
      <c r="A28" s="247" t="s">
        <v>2647</v>
      </c>
      <c r="B28" s="248" t="str">
        <f>'Artículo 143 (cálculo SIPOT)'!R27</f>
        <v>No aplica</v>
      </c>
      <c r="C28" s="248" t="e">
        <f t="shared" si="0"/>
        <v>#VALUE!</v>
      </c>
    </row>
    <row r="29" spans="1:6" ht="6" customHeight="1" x14ac:dyDescent="0.25"/>
    <row r="30" spans="1:6" ht="18" customHeight="1" x14ac:dyDescent="0.25">
      <c r="A30" s="250" t="s">
        <v>2648</v>
      </c>
      <c r="B30" s="248">
        <f>SUM(B12:B28)</f>
        <v>0</v>
      </c>
      <c r="C30" s="251"/>
    </row>
    <row r="31" spans="1:6" ht="6" customHeight="1" x14ac:dyDescent="0.25"/>
    <row r="32" spans="1:6" ht="18" customHeight="1" x14ac:dyDescent="0.25">
      <c r="A32" s="252" t="s">
        <v>2649</v>
      </c>
      <c r="B32" s="253"/>
      <c r="C32" s="248" t="e">
        <f>(B30*0.8)+(F16*0.2)</f>
        <v>#VALUE!</v>
      </c>
    </row>
  </sheetData>
  <sheetProtection algorithmName="SHA-512" hashValue="YgQc05HFHLlYchkrAN61rqVm4/eecoda7QcaDEZbWC0HzeI+8jweS3ZlK4iOuvQa/NVUBIpuiThoY6DdPyCM5g==" saltValue="siA2CVkrteXJu6Mq7WhnZ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2"/>
  <dimension ref="A1:IV41"/>
  <sheetViews>
    <sheetView showGridLines="0" topLeftCell="A7" zoomScale="75" zoomScaleNormal="75" zoomScaleSheetLayoutView="85" zoomScalePageLayoutView="75" workbookViewId="0">
      <selection activeCell="R38" sqref="R38:AE38"/>
    </sheetView>
  </sheetViews>
  <sheetFormatPr baseColWidth="10" defaultColWidth="10.88671875" defaultRowHeight="18" customHeight="1" x14ac:dyDescent="0.25"/>
  <cols>
    <col min="1" max="16" width="5.6640625" style="74" customWidth="1"/>
    <col min="17" max="17" width="12.6640625" style="172" customWidth="1"/>
    <col min="18" max="31" width="5.6640625" style="74" customWidth="1"/>
    <col min="32" max="32" width="12.6640625" style="172" customWidth="1"/>
    <col min="33" max="46" width="5.6640625" style="74" customWidth="1"/>
    <col min="47" max="16384" width="10.88671875" style="74"/>
  </cols>
  <sheetData>
    <row r="1" spans="1:256" ht="21" customHeight="1" x14ac:dyDescent="0.25">
      <c r="B1" s="25"/>
      <c r="C1" s="25"/>
      <c r="E1" s="25"/>
      <c r="F1" s="413" t="s">
        <v>0</v>
      </c>
      <c r="G1" s="413"/>
      <c r="H1" s="413"/>
      <c r="I1" s="413"/>
      <c r="J1" s="413"/>
      <c r="K1" s="413"/>
      <c r="L1" s="413"/>
      <c r="M1" s="413"/>
      <c r="N1" s="413"/>
      <c r="O1" s="413"/>
      <c r="P1" s="413"/>
      <c r="Q1" s="413"/>
      <c r="R1" s="413"/>
      <c r="S1" s="413"/>
      <c r="T1" s="413"/>
      <c r="U1" s="413"/>
      <c r="V1" s="413"/>
      <c r="W1" s="413"/>
      <c r="X1" s="413"/>
      <c r="Y1" s="413"/>
      <c r="Z1" s="413"/>
      <c r="AA1" s="413"/>
      <c r="AB1" s="413"/>
      <c r="AC1" s="413"/>
      <c r="AD1" s="413"/>
      <c r="AE1" s="41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13" t="s">
        <v>2767</v>
      </c>
      <c r="G2" s="413"/>
      <c r="H2" s="413"/>
      <c r="I2" s="413"/>
      <c r="J2" s="413"/>
      <c r="K2" s="413"/>
      <c r="L2" s="413"/>
      <c r="M2" s="413"/>
      <c r="N2" s="413"/>
      <c r="O2" s="413"/>
      <c r="P2" s="413"/>
      <c r="Q2" s="413"/>
      <c r="R2" s="413"/>
      <c r="S2" s="413"/>
      <c r="T2" s="413"/>
      <c r="U2" s="413"/>
      <c r="V2" s="413"/>
      <c r="W2" s="413"/>
      <c r="X2" s="413"/>
      <c r="Y2" s="413"/>
      <c r="Z2" s="413"/>
      <c r="AA2" s="413"/>
      <c r="AB2" s="413"/>
      <c r="AC2" s="413"/>
      <c r="AD2" s="413"/>
      <c r="AE2" s="41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14" t="s">
        <v>2539</v>
      </c>
      <c r="G3" s="414"/>
      <c r="H3" s="414"/>
      <c r="I3" s="414"/>
      <c r="J3" s="414"/>
      <c r="K3" s="414"/>
      <c r="L3" s="414"/>
      <c r="M3" s="414"/>
      <c r="N3" s="414"/>
      <c r="O3" s="414"/>
      <c r="P3" s="414"/>
      <c r="Q3" s="414"/>
      <c r="R3" s="414"/>
      <c r="S3" s="414"/>
      <c r="T3" s="414"/>
      <c r="U3" s="414"/>
      <c r="V3" s="414"/>
      <c r="W3" s="414"/>
      <c r="X3" s="414"/>
      <c r="Y3" s="414"/>
      <c r="Z3" s="414"/>
      <c r="AA3" s="414"/>
      <c r="AB3" s="414"/>
      <c r="AC3" s="414"/>
      <c r="AD3" s="414"/>
      <c r="AE3" s="41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305"/>
      <c r="E4" s="305"/>
      <c r="F4" s="305"/>
      <c r="G4" s="305"/>
      <c r="H4" s="305"/>
      <c r="I4" s="305"/>
      <c r="J4" s="305"/>
      <c r="K4" s="305"/>
      <c r="L4" s="305"/>
      <c r="M4" s="305"/>
      <c r="N4" s="305"/>
      <c r="O4" s="305"/>
      <c r="P4" s="305"/>
      <c r="Q4" s="305"/>
      <c r="R4" s="305"/>
      <c r="S4" s="305"/>
      <c r="T4" s="305"/>
      <c r="U4" s="305"/>
      <c r="V4" s="305"/>
      <c r="W4" s="305"/>
      <c r="X4" s="305"/>
      <c r="Y4" s="305"/>
      <c r="Z4" s="305"/>
      <c r="AA4" s="305"/>
      <c r="AB4" s="305"/>
      <c r="AC4" s="305"/>
      <c r="AD4" s="305"/>
      <c r="AE4" s="30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415" t="s">
        <v>2650</v>
      </c>
      <c r="G5" s="415"/>
      <c r="H5" s="415"/>
      <c r="I5" s="415"/>
      <c r="J5" s="415"/>
      <c r="K5" s="415"/>
      <c r="L5" s="415"/>
      <c r="M5" s="415"/>
      <c r="N5" s="415"/>
      <c r="O5" s="415"/>
      <c r="P5" s="415"/>
      <c r="Q5" s="415"/>
      <c r="R5" s="415"/>
      <c r="S5" s="415"/>
      <c r="T5" s="415"/>
      <c r="U5" s="415"/>
      <c r="V5" s="415"/>
      <c r="W5" s="415"/>
      <c r="X5" s="415"/>
      <c r="Y5" s="415"/>
      <c r="Z5" s="415"/>
      <c r="AA5" s="415"/>
      <c r="AB5" s="415"/>
      <c r="AC5" s="415"/>
      <c r="AD5" s="415"/>
      <c r="AE5" s="41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3"/>
      <c r="G7" s="173"/>
      <c r="H7" s="173"/>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x14ac:dyDescent="0.25">
      <c r="A8" s="25"/>
      <c r="B8" s="25"/>
      <c r="C8" s="25"/>
      <c r="D8" s="25"/>
      <c r="E8" s="25"/>
      <c r="F8" s="25"/>
      <c r="G8" s="201" t="s">
        <v>170</v>
      </c>
      <c r="H8" s="339" t="str">
        <f>IGOT!C5</f>
        <v>Planta Productora de Mezclas Asfálticas.</v>
      </c>
      <c r="I8" s="339"/>
      <c r="J8" s="339"/>
      <c r="K8" s="339"/>
      <c r="L8" s="339"/>
      <c r="M8" s="339"/>
      <c r="N8" s="339"/>
      <c r="O8" s="339"/>
      <c r="P8" s="339"/>
      <c r="Q8" s="339"/>
      <c r="R8" s="339"/>
      <c r="S8" s="339"/>
      <c r="T8" s="339"/>
      <c r="U8" s="339"/>
      <c r="V8" s="339"/>
      <c r="W8" s="339"/>
      <c r="X8" s="339"/>
      <c r="Y8" s="339"/>
      <c r="Z8" s="339"/>
      <c r="AA8" s="339"/>
      <c r="AB8" s="339"/>
      <c r="AC8" s="339"/>
      <c r="AD8" s="339"/>
      <c r="AE8" s="339"/>
      <c r="AF8"/>
      <c r="AG8"/>
      <c r="AH8"/>
      <c r="AI8"/>
      <c r="AJ8"/>
      <c r="AK8"/>
      <c r="AL8"/>
      <c r="AM8"/>
      <c r="AN8"/>
      <c r="AO8"/>
      <c r="AP8"/>
      <c r="AQ8"/>
      <c r="AR8"/>
      <c r="AS8"/>
      <c r="AT8"/>
    </row>
    <row r="9" spans="1:256" s="41" customFormat="1" ht="18" customHeight="1" x14ac:dyDescent="0.25">
      <c r="A9" s="25"/>
      <c r="B9" s="25"/>
      <c r="C9" s="25"/>
      <c r="D9" s="25"/>
      <c r="E9" s="25"/>
      <c r="F9" s="25"/>
      <c r="G9" s="201"/>
      <c r="H9" s="124"/>
      <c r="I9" s="124"/>
      <c r="J9" s="124"/>
      <c r="K9" s="124"/>
      <c r="L9" s="124"/>
      <c r="M9" s="124"/>
      <c r="N9" s="124"/>
      <c r="O9" s="124"/>
      <c r="P9" s="124"/>
      <c r="Q9" s="124"/>
      <c r="R9" s="124"/>
      <c r="S9" s="124"/>
      <c r="T9" s="124"/>
      <c r="U9" s="124"/>
      <c r="V9" s="124"/>
      <c r="W9" s="124"/>
      <c r="X9" s="124"/>
      <c r="Y9" s="124"/>
      <c r="Z9" s="124"/>
      <c r="AA9" s="124"/>
      <c r="AB9" s="124"/>
      <c r="AC9" s="124"/>
      <c r="AD9" s="124"/>
      <c r="AE9" s="124"/>
      <c r="AF9"/>
      <c r="AG9"/>
      <c r="AH9"/>
      <c r="AI9"/>
      <c r="AJ9"/>
      <c r="AK9"/>
      <c r="AL9"/>
      <c r="AM9"/>
      <c r="AN9"/>
      <c r="AO9"/>
      <c r="AP9"/>
      <c r="AQ9"/>
      <c r="AR9"/>
      <c r="AS9"/>
      <c r="AT9"/>
    </row>
    <row r="10" spans="1:256" s="41" customFormat="1" ht="18" customHeight="1" x14ac:dyDescent="0.25">
      <c r="A10" s="202"/>
      <c r="B10" s="202"/>
      <c r="C10" s="202"/>
      <c r="D10" s="202"/>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3">
      <c r="A11"/>
      <c r="B11"/>
      <c r="C11"/>
      <c r="D11" s="1"/>
      <c r="E11" s="1"/>
      <c r="F11" s="1"/>
      <c r="G11" s="203" t="s">
        <v>171</v>
      </c>
      <c r="H11" s="340" t="s">
        <v>174</v>
      </c>
      <c r="I11" s="340"/>
      <c r="J11" s="204" t="s">
        <v>173</v>
      </c>
      <c r="K11" s="341" t="s">
        <v>2541</v>
      </c>
      <c r="L11" s="341"/>
      <c r="M11" s="204" t="s">
        <v>173</v>
      </c>
      <c r="N11" s="325">
        <v>2020</v>
      </c>
      <c r="O11" s="325"/>
      <c r="P11" s="32"/>
      <c r="Q11" s="33"/>
      <c r="R11"/>
      <c r="S11"/>
      <c r="T11"/>
      <c r="U11"/>
      <c r="V11" s="203"/>
      <c r="W11" s="203" t="s">
        <v>175</v>
      </c>
      <c r="X11" s="340" t="s">
        <v>2542</v>
      </c>
      <c r="Y11" s="340"/>
      <c r="Z11" s="204" t="s">
        <v>173</v>
      </c>
      <c r="AA11" s="341" t="s">
        <v>2541</v>
      </c>
      <c r="AB11" s="341"/>
      <c r="AC11" s="204" t="s">
        <v>173</v>
      </c>
      <c r="AD11" s="325">
        <v>2020</v>
      </c>
      <c r="AE11" s="32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205"/>
      <c r="D12" s="205"/>
      <c r="E12" s="205"/>
      <c r="F12" s="205"/>
      <c r="G12" s="1"/>
      <c r="H12" s="335" t="s">
        <v>177</v>
      </c>
      <c r="I12" s="335"/>
      <c r="J12" s="206"/>
      <c r="K12" s="335" t="s">
        <v>178</v>
      </c>
      <c r="L12" s="335"/>
      <c r="M12" s="206"/>
      <c r="N12" s="335" t="s">
        <v>179</v>
      </c>
      <c r="O12" s="335"/>
      <c r="P12" s="32"/>
      <c r="Q12" s="33"/>
      <c r="R12"/>
      <c r="S12"/>
      <c r="T12"/>
      <c r="U12"/>
      <c r="V12"/>
      <c r="W12"/>
      <c r="X12" s="335" t="s">
        <v>177</v>
      </c>
      <c r="Y12" s="335"/>
      <c r="Z12" s="206"/>
      <c r="AA12" s="335" t="s">
        <v>178</v>
      </c>
      <c r="AB12" s="335"/>
      <c r="AC12" s="206"/>
      <c r="AD12" s="335" t="s">
        <v>179</v>
      </c>
      <c r="AE12" s="33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205"/>
      <c r="D13" s="205"/>
      <c r="E13" s="205"/>
      <c r="F13" s="205"/>
      <c r="G13" s="1"/>
      <c r="H13" s="207"/>
      <c r="I13" s="207"/>
      <c r="J13" s="206"/>
      <c r="K13" s="207"/>
      <c r="L13" s="207"/>
      <c r="M13" s="206"/>
      <c r="N13" s="207"/>
      <c r="O13" s="207"/>
      <c r="P13" s="32"/>
      <c r="Q13" s="33"/>
      <c r="R13"/>
      <c r="S13"/>
      <c r="T13"/>
      <c r="U13"/>
      <c r="V13"/>
      <c r="W13"/>
      <c r="X13" s="207"/>
      <c r="Y13" s="207"/>
      <c r="Z13" s="206"/>
      <c r="AA13" s="207"/>
      <c r="AB13" s="207"/>
      <c r="AC13" s="206"/>
      <c r="AD13" s="207"/>
      <c r="AE13" s="20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205"/>
      <c r="D14" s="205"/>
      <c r="E14" s="205"/>
      <c r="F14" s="205"/>
      <c r="G14" s="1"/>
      <c r="H14" s="207"/>
      <c r="I14" s="207"/>
      <c r="J14" s="206"/>
      <c r="K14" s="207"/>
      <c r="L14" s="207"/>
      <c r="M14" s="206"/>
      <c r="N14" s="207"/>
      <c r="O14" s="207"/>
      <c r="P14" s="32"/>
      <c r="Q14" s="33"/>
      <c r="R14"/>
      <c r="S14"/>
      <c r="T14"/>
      <c r="U14"/>
      <c r="V14"/>
      <c r="W14"/>
      <c r="X14" s="207"/>
      <c r="Y14" s="207"/>
      <c r="Z14" s="206"/>
      <c r="AA14" s="207"/>
      <c r="AB14" s="207"/>
      <c r="AC14" s="206"/>
      <c r="AD14" s="207"/>
      <c r="AE14" s="20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321" t="s">
        <v>5</v>
      </c>
      <c r="B15" s="321"/>
      <c r="C15" s="321"/>
      <c r="D15" s="321"/>
      <c r="E15" s="321"/>
      <c r="F15" s="321"/>
      <c r="G15" s="321"/>
      <c r="H15" s="321"/>
      <c r="I15" s="321"/>
      <c r="J15" s="321"/>
      <c r="K15" s="321"/>
      <c r="L15" s="321"/>
      <c r="M15" s="321"/>
      <c r="N15" s="321"/>
      <c r="O15" s="321"/>
      <c r="P15" s="321"/>
      <c r="Q15" s="321"/>
      <c r="R15" s="321"/>
      <c r="S15" s="321"/>
      <c r="T15" s="321"/>
      <c r="U15" s="321"/>
      <c r="V15" s="321"/>
      <c r="W15" s="321"/>
      <c r="X15" s="321"/>
      <c r="Y15" s="321"/>
      <c r="Z15" s="321"/>
      <c r="AA15" s="321"/>
      <c r="AB15" s="321"/>
      <c r="AC15" s="321"/>
      <c r="AD15" s="321"/>
      <c r="AE15" s="321"/>
      <c r="AF15"/>
      <c r="AG15"/>
      <c r="AH15"/>
      <c r="AI15"/>
      <c r="AJ15"/>
      <c r="AK15"/>
      <c r="AL15"/>
      <c r="AM15"/>
      <c r="AN15"/>
      <c r="AO15"/>
      <c r="AP15"/>
      <c r="AQ15"/>
      <c r="AR15"/>
      <c r="AS15"/>
      <c r="AT15"/>
      <c r="AU15"/>
      <c r="AV15"/>
      <c r="AW15"/>
      <c r="AX15"/>
      <c r="AY15"/>
      <c r="AZ15"/>
      <c r="BA15"/>
      <c r="BB15"/>
    </row>
    <row r="16" spans="1:256" ht="18" customHeight="1" x14ac:dyDescent="0.25">
      <c r="A16"/>
      <c r="B16"/>
      <c r="C16" s="205"/>
      <c r="D16" s="205"/>
      <c r="E16" s="205"/>
      <c r="F16" s="205"/>
      <c r="G16" s="1"/>
      <c r="H16" s="207"/>
      <c r="I16" s="207"/>
      <c r="J16" s="206"/>
      <c r="K16" s="207"/>
      <c r="L16" s="207"/>
      <c r="M16" s="206"/>
      <c r="N16" s="207"/>
      <c r="O16" s="207"/>
      <c r="P16" s="32"/>
      <c r="Q16" s="33"/>
      <c r="R16"/>
      <c r="S16"/>
      <c r="T16"/>
      <c r="U16"/>
      <c r="V16"/>
      <c r="W16" s="207"/>
      <c r="X16" s="207"/>
      <c r="Y16" s="206"/>
      <c r="Z16" s="207"/>
      <c r="AA16" s="207"/>
      <c r="AB16" s="206"/>
      <c r="AC16" s="207"/>
      <c r="AD16" s="20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1.75" customHeight="1" x14ac:dyDescent="0.25">
      <c r="A17" s="445" t="s">
        <v>2651</v>
      </c>
      <c r="B17" s="445"/>
      <c r="C17" s="445"/>
      <c r="D17" s="445"/>
      <c r="E17" s="445"/>
      <c r="F17" s="445"/>
      <c r="G17" s="445"/>
      <c r="H17" s="334">
        <f>'Artículo 144 (cálculo PI)'!R24</f>
        <v>99.999999999999986</v>
      </c>
      <c r="I17" s="334"/>
      <c r="J17" s="208"/>
      <c r="K17" s="208"/>
      <c r="L17" s="209"/>
      <c r="M17" s="445" t="s">
        <v>2652</v>
      </c>
      <c r="N17" s="445"/>
      <c r="O17" s="445"/>
      <c r="P17" s="445"/>
      <c r="Q17" s="445"/>
      <c r="R17" s="334">
        <f>'Artículo 144 (cálculo PI)'!R26</f>
        <v>100</v>
      </c>
      <c r="S17" s="334"/>
      <c r="T17" s="40"/>
      <c r="U17" s="40"/>
      <c r="V17" s="40"/>
      <c r="W17" s="445"/>
      <c r="X17" s="445"/>
      <c r="Y17" s="445"/>
      <c r="Z17" s="445"/>
      <c r="AA17" s="445"/>
      <c r="AB17" s="445"/>
      <c r="AC17" s="445"/>
      <c r="AD17" s="214"/>
      <c r="AE17" s="214"/>
      <c r="AF17"/>
      <c r="AG17"/>
      <c r="AH17"/>
      <c r="AI17"/>
      <c r="AJ17"/>
      <c r="AK17"/>
      <c r="AL17"/>
      <c r="AM17"/>
      <c r="AN17"/>
      <c r="AO17"/>
      <c r="AP17"/>
      <c r="AQ17"/>
      <c r="AR17"/>
      <c r="AS17"/>
      <c r="AT17"/>
    </row>
    <row r="18" spans="1:256" s="41" customFormat="1" ht="18" customHeight="1" x14ac:dyDescent="0.25">
      <c r="A18" s="40"/>
      <c r="B18" s="212"/>
      <c r="C18" s="212"/>
      <c r="D18" s="212"/>
      <c r="E18" s="212"/>
      <c r="F18" s="40"/>
      <c r="G18" s="223"/>
      <c r="H18" s="210"/>
      <c r="I18" s="210"/>
      <c r="J18" s="208"/>
      <c r="K18" s="208"/>
      <c r="L18" s="209"/>
      <c r="M18" s="212"/>
      <c r="N18" s="212"/>
      <c r="O18" s="40"/>
      <c r="P18" s="223"/>
      <c r="Q18" s="210"/>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6"/>
      <c r="B19" s="46"/>
      <c r="C19" s="213"/>
      <c r="D19" s="213"/>
      <c r="E19" s="213"/>
      <c r="F19" s="213"/>
      <c r="G19" s="12"/>
      <c r="H19" s="214"/>
      <c r="I19" s="214"/>
      <c r="J19" s="215"/>
      <c r="K19" s="214"/>
      <c r="L19" s="214"/>
      <c r="M19" s="215"/>
      <c r="N19" s="214"/>
      <c r="O19" s="214"/>
      <c r="P19" s="51"/>
      <c r="Q19" s="52"/>
      <c r="R19" s="46"/>
      <c r="S19" s="46"/>
      <c r="T19" s="46"/>
      <c r="U19" s="46"/>
      <c r="V19" s="46"/>
      <c r="W19" s="46"/>
      <c r="X19" s="214"/>
      <c r="Y19" s="214"/>
      <c r="Z19" s="215"/>
      <c r="AA19" s="214"/>
      <c r="AB19" s="214"/>
      <c r="AC19" s="215"/>
      <c r="AD19" s="214"/>
      <c r="AE19" s="21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417" t="s">
        <v>167</v>
      </c>
      <c r="B20" s="417"/>
      <c r="C20" s="417"/>
      <c r="D20" s="417"/>
      <c r="E20" s="417"/>
      <c r="F20" s="417"/>
      <c r="G20" s="417"/>
      <c r="H20" s="417"/>
      <c r="I20" s="417"/>
      <c r="J20" s="417"/>
      <c r="K20" s="417"/>
      <c r="L20" s="417"/>
      <c r="M20" s="417"/>
      <c r="N20" s="417"/>
      <c r="O20" s="417"/>
      <c r="P20" s="417"/>
      <c r="Q20" s="417"/>
      <c r="R20" s="417"/>
      <c r="S20" s="417"/>
      <c r="T20" s="417"/>
      <c r="U20" s="417"/>
      <c r="V20" s="417"/>
      <c r="W20" s="417"/>
      <c r="X20" s="417"/>
      <c r="Y20" s="417"/>
      <c r="Z20" s="417"/>
      <c r="AA20" s="417"/>
      <c r="AB20" s="417"/>
      <c r="AC20" s="417"/>
      <c r="AD20" s="417"/>
      <c r="AE20" s="417"/>
      <c r="AF20"/>
      <c r="AG20"/>
      <c r="AH20"/>
      <c r="AI20"/>
      <c r="AJ20"/>
      <c r="AK20"/>
      <c r="AL20"/>
      <c r="AM20"/>
      <c r="AN20"/>
      <c r="AO20"/>
      <c r="AP20"/>
      <c r="AQ20"/>
      <c r="AR20"/>
      <c r="AS20"/>
      <c r="AT20"/>
      <c r="AU20"/>
      <c r="AV20"/>
      <c r="AW20"/>
      <c r="AX20"/>
      <c r="AY20"/>
      <c r="AZ20"/>
      <c r="BA20"/>
      <c r="BB20"/>
    </row>
    <row r="21" spans="1:256" ht="18" customHeight="1" x14ac:dyDescent="0.25">
      <c r="A21" s="46"/>
      <c r="B21" s="46"/>
      <c r="C21" s="213"/>
      <c r="D21" s="213"/>
      <c r="E21" s="213"/>
      <c r="F21" s="213"/>
      <c r="G21" s="12"/>
      <c r="H21" s="214"/>
      <c r="I21" s="214"/>
      <c r="J21" s="215"/>
      <c r="K21" s="214"/>
      <c r="L21" s="214"/>
      <c r="M21" s="215"/>
      <c r="N21" s="214"/>
      <c r="O21" s="214"/>
      <c r="P21" s="51"/>
      <c r="Q21" s="52"/>
      <c r="R21" s="46"/>
      <c r="S21" s="46"/>
      <c r="T21" s="46"/>
      <c r="U21" s="46"/>
      <c r="V21" s="46"/>
      <c r="W21" s="214"/>
      <c r="X21" s="214"/>
      <c r="Y21" s="215"/>
      <c r="Z21" s="214"/>
      <c r="AA21" s="214"/>
      <c r="AB21" s="215"/>
      <c r="AC21" s="214"/>
      <c r="AD21" s="214"/>
      <c r="AE21" s="46"/>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75" customHeight="1" x14ac:dyDescent="0.25">
      <c r="A22" s="445" t="s">
        <v>2651</v>
      </c>
      <c r="B22" s="445"/>
      <c r="C22" s="445"/>
      <c r="D22" s="445"/>
      <c r="E22" s="445"/>
      <c r="F22" s="445"/>
      <c r="G22" s="445"/>
      <c r="H22" s="334">
        <f>'Artículo 144 (cálculo SIPOT)'!R24</f>
        <v>99.999999999999986</v>
      </c>
      <c r="I22" s="334"/>
      <c r="J22" s="208"/>
      <c r="K22" s="208"/>
      <c r="L22" s="209"/>
      <c r="M22" s="445" t="s">
        <v>2652</v>
      </c>
      <c r="N22" s="445"/>
      <c r="O22" s="445"/>
      <c r="P22" s="445"/>
      <c r="Q22" s="445"/>
      <c r="R22" s="334">
        <f>'Artículo 144 (cálculo SIPOT)'!R26</f>
        <v>100</v>
      </c>
      <c r="S22" s="334"/>
      <c r="T22" s="40"/>
      <c r="U22" s="40"/>
      <c r="V22" s="40"/>
      <c r="W22" s="445"/>
      <c r="X22" s="445"/>
      <c r="Y22" s="445"/>
      <c r="Z22" s="445"/>
      <c r="AA22" s="445"/>
      <c r="AB22" s="445"/>
      <c r="AC22" s="445"/>
      <c r="AD22" s="214"/>
      <c r="AE22" s="214"/>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212"/>
      <c r="C23" s="212"/>
      <c r="D23" s="212"/>
      <c r="E23" s="212"/>
      <c r="F23" s="40"/>
      <c r="G23" s="223"/>
      <c r="H23" s="210"/>
      <c r="I23" s="210"/>
      <c r="J23" s="208"/>
      <c r="K23" s="208"/>
      <c r="L23" s="209"/>
      <c r="M23" s="212"/>
      <c r="N23" s="212"/>
      <c r="O23" s="40"/>
      <c r="P23" s="223"/>
      <c r="Q23" s="210"/>
      <c r="R23" s="210"/>
      <c r="S23" s="210"/>
      <c r="T23" s="40"/>
      <c r="U23" s="40"/>
      <c r="V23" s="40"/>
      <c r="W23" s="304"/>
      <c r="X23" s="304"/>
      <c r="Y23" s="304"/>
      <c r="Z23" s="304"/>
      <c r="AA23" s="304"/>
      <c r="AB23" s="304"/>
      <c r="AC23" s="304"/>
      <c r="AD23" s="211"/>
      <c r="AE23" s="211"/>
      <c r="AF23"/>
      <c r="AG23"/>
      <c r="AH23"/>
      <c r="AI23"/>
      <c r="AJ23"/>
      <c r="AK23"/>
      <c r="AL23"/>
      <c r="AM23"/>
      <c r="AN23"/>
      <c r="AO23"/>
      <c r="AP23"/>
      <c r="AQ23"/>
      <c r="AR23"/>
      <c r="AS23"/>
      <c r="AT23"/>
      <c r="AU23"/>
      <c r="AV23"/>
      <c r="AW23"/>
      <c r="AX23"/>
      <c r="AY23"/>
      <c r="AZ23"/>
      <c r="BA23"/>
      <c r="BB23"/>
    </row>
    <row r="24" spans="1:256" s="41" customFormat="1" ht="18" customHeight="1" x14ac:dyDescent="0.25">
      <c r="C24" s="202"/>
      <c r="D24" s="202"/>
      <c r="E24" s="202"/>
      <c r="F24" s="202"/>
      <c r="G24" s="25"/>
      <c r="H24" s="216"/>
      <c r="I24" s="216"/>
      <c r="J24" s="217"/>
      <c r="K24" s="216"/>
      <c r="L24" s="216"/>
      <c r="M24" s="217"/>
      <c r="N24" s="216"/>
      <c r="O24" s="216"/>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1" customFormat="1" ht="78.75" customHeight="1" x14ac:dyDescent="0.25">
      <c r="A25" s="447" t="s">
        <v>2653</v>
      </c>
      <c r="B25" s="447"/>
      <c r="C25" s="447"/>
      <c r="D25" s="447"/>
      <c r="E25" s="447"/>
      <c r="F25" s="447"/>
      <c r="G25" s="447"/>
      <c r="H25" s="447"/>
      <c r="I25" s="447"/>
      <c r="J25" s="447"/>
      <c r="K25" s="447"/>
      <c r="L25" s="447"/>
      <c r="M25" s="447"/>
      <c r="N25" s="447"/>
      <c r="O25" s="447"/>
      <c r="P25" s="447"/>
      <c r="Q25" s="447"/>
      <c r="R25" s="447"/>
      <c r="S25" s="447"/>
      <c r="T25" s="447"/>
      <c r="U25" s="447"/>
      <c r="V25" s="447"/>
      <c r="W25" s="447"/>
      <c r="X25" s="447"/>
      <c r="Y25" s="447"/>
      <c r="Z25" s="447"/>
      <c r="AA25" s="447"/>
      <c r="AB25" s="447"/>
      <c r="AC25" s="447"/>
      <c r="AD25" s="447"/>
      <c r="AE25" s="447"/>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86" t="s">
        <v>185</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9" spans="1:256" ht="54" customHeight="1" x14ac:dyDescent="0.25">
      <c r="A29" s="448" t="s">
        <v>2654</v>
      </c>
      <c r="B29" s="448"/>
      <c r="C29" s="448"/>
      <c r="D29" s="448"/>
      <c r="E29" s="448"/>
      <c r="F29" s="448"/>
      <c r="G29" s="448"/>
      <c r="H29" s="448"/>
      <c r="I29" s="448"/>
      <c r="J29" s="448"/>
      <c r="K29" s="448"/>
      <c r="L29" s="448"/>
      <c r="M29" s="448"/>
      <c r="N29" s="448"/>
      <c r="O29" s="448"/>
      <c r="P29" s="448"/>
      <c r="Q29" s="448"/>
      <c r="V29" s="424"/>
      <c r="W29" s="424"/>
      <c r="X29" s="424"/>
      <c r="Y29" s="424"/>
      <c r="Z29" s="424"/>
      <c r="AA29" s="424"/>
      <c r="AB29" s="424"/>
      <c r="AC29" s="424"/>
      <c r="AD29" s="424"/>
      <c r="AE29" s="424"/>
      <c r="AF29" s="74"/>
      <c r="AK29" s="424"/>
      <c r="AL29" s="424"/>
      <c r="AM29" s="424"/>
      <c r="AN29" s="424"/>
      <c r="AO29" s="424"/>
      <c r="AP29" s="424"/>
      <c r="AQ29" s="424"/>
      <c r="AR29" s="424"/>
      <c r="AS29" s="424"/>
      <c r="AT29" s="424"/>
    </row>
    <row r="30" spans="1:256" ht="18" customHeight="1" thickTop="1" thickBot="1" x14ac:dyDescent="0.3">
      <c r="A30" s="449" t="s">
        <v>163</v>
      </c>
      <c r="B30" s="449"/>
      <c r="C30" s="449"/>
      <c r="D30" s="449"/>
      <c r="E30" s="449"/>
      <c r="F30" s="449"/>
      <c r="G30" s="449"/>
      <c r="H30" s="449"/>
      <c r="I30" s="449"/>
      <c r="J30" s="449"/>
      <c r="K30" s="449"/>
      <c r="L30" s="449"/>
      <c r="M30" s="449"/>
      <c r="N30" s="449"/>
      <c r="O30" s="449"/>
      <c r="P30" s="449"/>
      <c r="Q30" s="218" t="s">
        <v>187</v>
      </c>
      <c r="R30" s="450" t="s">
        <v>188</v>
      </c>
      <c r="S30" s="450"/>
      <c r="T30" s="450"/>
      <c r="U30" s="450"/>
      <c r="V30" s="450"/>
      <c r="W30" s="450"/>
      <c r="X30" s="450"/>
      <c r="Y30" s="450"/>
      <c r="Z30" s="450"/>
      <c r="AA30" s="450"/>
      <c r="AB30" s="450"/>
      <c r="AC30" s="450"/>
      <c r="AD30" s="450"/>
      <c r="AE30" s="450"/>
      <c r="AF30" s="219" t="s">
        <v>187</v>
      </c>
      <c r="AG30" s="451" t="s">
        <v>189</v>
      </c>
      <c r="AH30" s="451"/>
      <c r="AI30" s="451"/>
      <c r="AJ30" s="451"/>
      <c r="AK30" s="451"/>
      <c r="AL30" s="451"/>
      <c r="AM30" s="451"/>
      <c r="AN30" s="451"/>
      <c r="AO30" s="451"/>
      <c r="AP30" s="451"/>
      <c r="AQ30" s="451"/>
      <c r="AR30" s="451"/>
      <c r="AS30" s="451"/>
      <c r="AT30" s="451"/>
    </row>
    <row r="31" spans="1:256" ht="63" customHeight="1" thickTop="1" thickBot="1" x14ac:dyDescent="0.3">
      <c r="A31" s="452" t="s">
        <v>190</v>
      </c>
      <c r="B31" s="452"/>
      <c r="C31" s="452"/>
      <c r="D31" s="452"/>
      <c r="E31" s="452"/>
      <c r="F31" s="452"/>
      <c r="G31" s="452"/>
      <c r="H31" s="452"/>
      <c r="I31" s="452"/>
      <c r="J31" s="452"/>
      <c r="K31" s="452"/>
      <c r="L31" s="452"/>
      <c r="M31" s="452"/>
      <c r="N31" s="452"/>
      <c r="O31" s="452"/>
      <c r="P31" s="452"/>
      <c r="Q31" s="287">
        <v>2</v>
      </c>
      <c r="R31" s="365" t="s">
        <v>676</v>
      </c>
      <c r="S31" s="366"/>
      <c r="T31" s="366"/>
      <c r="U31" s="366"/>
      <c r="V31" s="366"/>
      <c r="W31" s="366"/>
      <c r="X31" s="366"/>
      <c r="Y31" s="366"/>
      <c r="Z31" s="366"/>
      <c r="AA31" s="366"/>
      <c r="AB31" s="366"/>
      <c r="AC31" s="366"/>
      <c r="AD31" s="366"/>
      <c r="AE31" s="367"/>
      <c r="AF31" s="288">
        <v>2</v>
      </c>
      <c r="AG31" s="365" t="s">
        <v>676</v>
      </c>
      <c r="AH31" s="366"/>
      <c r="AI31" s="366"/>
      <c r="AJ31" s="366"/>
      <c r="AK31" s="366"/>
      <c r="AL31" s="366"/>
      <c r="AM31" s="366"/>
      <c r="AN31" s="366"/>
      <c r="AO31" s="366"/>
      <c r="AP31" s="366"/>
      <c r="AQ31" s="366"/>
      <c r="AR31" s="366"/>
      <c r="AS31" s="366"/>
      <c r="AT31" s="367"/>
    </row>
    <row r="32" spans="1:256" ht="63" customHeight="1" thickTop="1" thickBot="1" x14ac:dyDescent="0.3">
      <c r="A32" s="452" t="s">
        <v>2605</v>
      </c>
      <c r="B32" s="452"/>
      <c r="C32" s="452"/>
      <c r="D32" s="452"/>
      <c r="E32" s="452"/>
      <c r="F32" s="452"/>
      <c r="G32" s="452"/>
      <c r="H32" s="452"/>
      <c r="I32" s="452"/>
      <c r="J32" s="452"/>
      <c r="K32" s="452"/>
      <c r="L32" s="452"/>
      <c r="M32" s="452"/>
      <c r="N32" s="452"/>
      <c r="O32" s="452"/>
      <c r="P32" s="452"/>
      <c r="Q32" s="287">
        <v>2</v>
      </c>
      <c r="R32" s="365" t="s">
        <v>676</v>
      </c>
      <c r="S32" s="366"/>
      <c r="T32" s="366"/>
      <c r="U32" s="366"/>
      <c r="V32" s="366"/>
      <c r="W32" s="366"/>
      <c r="X32" s="366"/>
      <c r="Y32" s="366"/>
      <c r="Z32" s="366"/>
      <c r="AA32" s="366"/>
      <c r="AB32" s="366"/>
      <c r="AC32" s="366"/>
      <c r="AD32" s="366"/>
      <c r="AE32" s="367"/>
      <c r="AF32" s="288">
        <v>2</v>
      </c>
      <c r="AG32" s="365" t="s">
        <v>676</v>
      </c>
      <c r="AH32" s="366"/>
      <c r="AI32" s="366"/>
      <c r="AJ32" s="366"/>
      <c r="AK32" s="366"/>
      <c r="AL32" s="366"/>
      <c r="AM32" s="366"/>
      <c r="AN32" s="366"/>
      <c r="AO32" s="366"/>
      <c r="AP32" s="366"/>
      <c r="AQ32" s="366"/>
      <c r="AR32" s="366"/>
      <c r="AS32" s="366"/>
      <c r="AT32" s="367"/>
    </row>
    <row r="33" spans="1:46" ht="63" customHeight="1" thickTop="1" thickBot="1" x14ac:dyDescent="0.3">
      <c r="A33" s="452" t="s">
        <v>2655</v>
      </c>
      <c r="B33" s="452"/>
      <c r="C33" s="452"/>
      <c r="D33" s="452"/>
      <c r="E33" s="452"/>
      <c r="F33" s="452"/>
      <c r="G33" s="452"/>
      <c r="H33" s="452"/>
      <c r="I33" s="452"/>
      <c r="J33" s="452"/>
      <c r="K33" s="452"/>
      <c r="L33" s="452"/>
      <c r="M33" s="452"/>
      <c r="N33" s="452"/>
      <c r="O33" s="452"/>
      <c r="P33" s="452"/>
      <c r="Q33" s="287">
        <v>2</v>
      </c>
      <c r="R33" s="365" t="s">
        <v>676</v>
      </c>
      <c r="S33" s="366"/>
      <c r="T33" s="366"/>
      <c r="U33" s="366"/>
      <c r="V33" s="366"/>
      <c r="W33" s="366"/>
      <c r="X33" s="366"/>
      <c r="Y33" s="366"/>
      <c r="Z33" s="366"/>
      <c r="AA33" s="366"/>
      <c r="AB33" s="366"/>
      <c r="AC33" s="366"/>
      <c r="AD33" s="366"/>
      <c r="AE33" s="367"/>
      <c r="AF33" s="288">
        <v>2</v>
      </c>
      <c r="AG33" s="365" t="s">
        <v>676</v>
      </c>
      <c r="AH33" s="366"/>
      <c r="AI33" s="366"/>
      <c r="AJ33" s="366"/>
      <c r="AK33" s="366"/>
      <c r="AL33" s="366"/>
      <c r="AM33" s="366"/>
      <c r="AN33" s="366"/>
      <c r="AO33" s="366"/>
      <c r="AP33" s="366"/>
      <c r="AQ33" s="366"/>
      <c r="AR33" s="366"/>
      <c r="AS33" s="366"/>
      <c r="AT33" s="367"/>
    </row>
    <row r="34" spans="1:46" ht="18" customHeight="1" thickTop="1" thickBot="1" x14ac:dyDescent="0.3">
      <c r="Q34" s="220"/>
      <c r="AF34" s="220"/>
    </row>
    <row r="35" spans="1:46" ht="45" customHeight="1" thickTop="1" thickBot="1" x14ac:dyDescent="0.3">
      <c r="A35" s="453" t="s">
        <v>198</v>
      </c>
      <c r="B35" s="453"/>
      <c r="C35" s="453"/>
      <c r="D35" s="453"/>
      <c r="E35" s="453"/>
      <c r="F35" s="453"/>
      <c r="G35" s="453"/>
      <c r="H35" s="453"/>
      <c r="I35" s="453"/>
      <c r="J35" s="453"/>
      <c r="K35" s="453"/>
      <c r="L35" s="453"/>
      <c r="M35" s="453"/>
      <c r="N35" s="453"/>
      <c r="O35" s="453"/>
      <c r="P35" s="453"/>
      <c r="Q35" s="221" t="s">
        <v>187</v>
      </c>
      <c r="R35" s="454" t="s">
        <v>188</v>
      </c>
      <c r="S35" s="454"/>
      <c r="T35" s="454"/>
      <c r="U35" s="454"/>
      <c r="V35" s="454"/>
      <c r="W35" s="454"/>
      <c r="X35" s="454"/>
      <c r="Y35" s="454"/>
      <c r="Z35" s="454"/>
      <c r="AA35" s="454"/>
      <c r="AB35" s="454"/>
      <c r="AC35" s="454"/>
      <c r="AD35" s="454"/>
      <c r="AE35" s="454"/>
      <c r="AF35" s="222" t="s">
        <v>187</v>
      </c>
      <c r="AG35" s="455" t="s">
        <v>189</v>
      </c>
      <c r="AH35" s="455"/>
      <c r="AI35" s="455"/>
      <c r="AJ35" s="455"/>
      <c r="AK35" s="455"/>
      <c r="AL35" s="455"/>
      <c r="AM35" s="455"/>
      <c r="AN35" s="455"/>
      <c r="AO35" s="455"/>
      <c r="AP35" s="455"/>
      <c r="AQ35" s="455"/>
      <c r="AR35" s="455"/>
      <c r="AS35" s="455"/>
      <c r="AT35" s="455"/>
    </row>
    <row r="36" spans="1:46" ht="45" customHeight="1" thickTop="1" thickBot="1" x14ac:dyDescent="0.3">
      <c r="A36" s="452" t="s">
        <v>2550</v>
      </c>
      <c r="B36" s="452"/>
      <c r="C36" s="452"/>
      <c r="D36" s="452"/>
      <c r="E36" s="452"/>
      <c r="F36" s="452"/>
      <c r="G36" s="452"/>
      <c r="H36" s="452"/>
      <c r="I36" s="452"/>
      <c r="J36" s="452"/>
      <c r="K36" s="452"/>
      <c r="L36" s="452"/>
      <c r="M36" s="452"/>
      <c r="N36" s="452"/>
      <c r="O36" s="452"/>
      <c r="P36" s="452"/>
      <c r="Q36" s="287">
        <v>2</v>
      </c>
      <c r="R36" s="365" t="s">
        <v>676</v>
      </c>
      <c r="S36" s="366"/>
      <c r="T36" s="366"/>
      <c r="U36" s="366"/>
      <c r="V36" s="366"/>
      <c r="W36" s="366"/>
      <c r="X36" s="366"/>
      <c r="Y36" s="366"/>
      <c r="Z36" s="366"/>
      <c r="AA36" s="366"/>
      <c r="AB36" s="366"/>
      <c r="AC36" s="366"/>
      <c r="AD36" s="366"/>
      <c r="AE36" s="367"/>
      <c r="AF36" s="288">
        <v>2</v>
      </c>
      <c r="AG36" s="365" t="s">
        <v>676</v>
      </c>
      <c r="AH36" s="366"/>
      <c r="AI36" s="366"/>
      <c r="AJ36" s="366"/>
      <c r="AK36" s="366"/>
      <c r="AL36" s="366"/>
      <c r="AM36" s="366"/>
      <c r="AN36" s="366"/>
      <c r="AO36" s="366"/>
      <c r="AP36" s="366"/>
      <c r="AQ36" s="366"/>
      <c r="AR36" s="366"/>
      <c r="AS36" s="366"/>
      <c r="AT36" s="367"/>
    </row>
    <row r="37" spans="1:46" ht="45" customHeight="1" thickTop="1" thickBot="1" x14ac:dyDescent="0.3">
      <c r="A37" s="452" t="s">
        <v>2585</v>
      </c>
      <c r="B37" s="452"/>
      <c r="C37" s="452"/>
      <c r="D37" s="452"/>
      <c r="E37" s="452"/>
      <c r="F37" s="452"/>
      <c r="G37" s="452"/>
      <c r="H37" s="452"/>
      <c r="I37" s="452"/>
      <c r="J37" s="452"/>
      <c r="K37" s="452"/>
      <c r="L37" s="452"/>
      <c r="M37" s="452"/>
      <c r="N37" s="452"/>
      <c r="O37" s="452"/>
      <c r="P37" s="452"/>
      <c r="Q37" s="287">
        <v>2</v>
      </c>
      <c r="R37" s="365" t="s">
        <v>676</v>
      </c>
      <c r="S37" s="366"/>
      <c r="T37" s="366"/>
      <c r="U37" s="366"/>
      <c r="V37" s="366"/>
      <c r="W37" s="366"/>
      <c r="X37" s="366"/>
      <c r="Y37" s="366"/>
      <c r="Z37" s="366"/>
      <c r="AA37" s="366"/>
      <c r="AB37" s="366"/>
      <c r="AC37" s="366"/>
      <c r="AD37" s="366"/>
      <c r="AE37" s="367"/>
      <c r="AF37" s="288">
        <v>2</v>
      </c>
      <c r="AG37" s="365" t="s">
        <v>676</v>
      </c>
      <c r="AH37" s="366"/>
      <c r="AI37" s="366"/>
      <c r="AJ37" s="366"/>
      <c r="AK37" s="366"/>
      <c r="AL37" s="366"/>
      <c r="AM37" s="366"/>
      <c r="AN37" s="366"/>
      <c r="AO37" s="366"/>
      <c r="AP37" s="366"/>
      <c r="AQ37" s="366"/>
      <c r="AR37" s="366"/>
      <c r="AS37" s="366"/>
      <c r="AT37" s="367"/>
    </row>
    <row r="38" spans="1:46" ht="52.5" customHeight="1" thickTop="1" thickBot="1" x14ac:dyDescent="0.3">
      <c r="A38" s="452" t="s">
        <v>2552</v>
      </c>
      <c r="B38" s="452"/>
      <c r="C38" s="452"/>
      <c r="D38" s="452"/>
      <c r="E38" s="452"/>
      <c r="F38" s="452"/>
      <c r="G38" s="452"/>
      <c r="H38" s="452"/>
      <c r="I38" s="452"/>
      <c r="J38" s="452"/>
      <c r="K38" s="452"/>
      <c r="L38" s="452"/>
      <c r="M38" s="452"/>
      <c r="N38" s="452"/>
      <c r="O38" s="452"/>
      <c r="P38" s="452"/>
      <c r="Q38" s="287">
        <v>2</v>
      </c>
      <c r="R38" s="365" t="s">
        <v>676</v>
      </c>
      <c r="S38" s="366"/>
      <c r="T38" s="366"/>
      <c r="U38" s="366"/>
      <c r="V38" s="366"/>
      <c r="W38" s="366"/>
      <c r="X38" s="366"/>
      <c r="Y38" s="366"/>
      <c r="Z38" s="366"/>
      <c r="AA38" s="366"/>
      <c r="AB38" s="366"/>
      <c r="AC38" s="366"/>
      <c r="AD38" s="366"/>
      <c r="AE38" s="367"/>
      <c r="AF38" s="288">
        <v>2</v>
      </c>
      <c r="AG38" s="365" t="s">
        <v>676</v>
      </c>
      <c r="AH38" s="366"/>
      <c r="AI38" s="366"/>
      <c r="AJ38" s="366"/>
      <c r="AK38" s="366"/>
      <c r="AL38" s="366"/>
      <c r="AM38" s="366"/>
      <c r="AN38" s="366"/>
      <c r="AO38" s="366"/>
      <c r="AP38" s="366"/>
      <c r="AQ38" s="366"/>
      <c r="AR38" s="366"/>
      <c r="AS38" s="366"/>
      <c r="AT38" s="367"/>
    </row>
    <row r="39" spans="1:46" ht="67.5" customHeight="1" thickTop="1" thickBot="1" x14ac:dyDescent="0.3">
      <c r="A39" s="452" t="s">
        <v>2553</v>
      </c>
      <c r="B39" s="452"/>
      <c r="C39" s="452"/>
      <c r="D39" s="452"/>
      <c r="E39" s="452"/>
      <c r="F39" s="452"/>
      <c r="G39" s="452"/>
      <c r="H39" s="452"/>
      <c r="I39" s="452"/>
      <c r="J39" s="452"/>
      <c r="K39" s="452"/>
      <c r="L39" s="452"/>
      <c r="M39" s="452"/>
      <c r="N39" s="452"/>
      <c r="O39" s="452"/>
      <c r="P39" s="452"/>
      <c r="Q39" s="287">
        <v>2</v>
      </c>
      <c r="R39" s="365" t="s">
        <v>676</v>
      </c>
      <c r="S39" s="366"/>
      <c r="T39" s="366"/>
      <c r="U39" s="366"/>
      <c r="V39" s="366"/>
      <c r="W39" s="366"/>
      <c r="X39" s="366"/>
      <c r="Y39" s="366"/>
      <c r="Z39" s="366"/>
      <c r="AA39" s="366"/>
      <c r="AB39" s="366"/>
      <c r="AC39" s="366"/>
      <c r="AD39" s="366"/>
      <c r="AE39" s="367"/>
      <c r="AF39" s="288">
        <v>2</v>
      </c>
      <c r="AG39" s="365" t="s">
        <v>676</v>
      </c>
      <c r="AH39" s="366"/>
      <c r="AI39" s="366"/>
      <c r="AJ39" s="366"/>
      <c r="AK39" s="366"/>
      <c r="AL39" s="366"/>
      <c r="AM39" s="366"/>
      <c r="AN39" s="366"/>
      <c r="AO39" s="366"/>
      <c r="AP39" s="366"/>
      <c r="AQ39" s="366"/>
      <c r="AR39" s="366"/>
      <c r="AS39" s="366"/>
      <c r="AT39" s="367"/>
    </row>
    <row r="40" spans="1:46" ht="63" customHeight="1" thickTop="1" thickBot="1" x14ac:dyDescent="0.3">
      <c r="A40" s="452" t="s">
        <v>2656</v>
      </c>
      <c r="B40" s="452"/>
      <c r="C40" s="452"/>
      <c r="D40" s="452"/>
      <c r="E40" s="452"/>
      <c r="F40" s="452"/>
      <c r="G40" s="452"/>
      <c r="H40" s="452"/>
      <c r="I40" s="452"/>
      <c r="J40" s="452"/>
      <c r="K40" s="452"/>
      <c r="L40" s="452"/>
      <c r="M40" s="452"/>
      <c r="N40" s="452"/>
      <c r="O40" s="452"/>
      <c r="P40" s="452"/>
      <c r="Q40" s="287">
        <v>2</v>
      </c>
      <c r="R40" s="365" t="s">
        <v>676</v>
      </c>
      <c r="S40" s="366"/>
      <c r="T40" s="366"/>
      <c r="U40" s="366"/>
      <c r="V40" s="366"/>
      <c r="W40" s="366"/>
      <c r="X40" s="366"/>
      <c r="Y40" s="366"/>
      <c r="Z40" s="366"/>
      <c r="AA40" s="366"/>
      <c r="AB40" s="366"/>
      <c r="AC40" s="366"/>
      <c r="AD40" s="366"/>
      <c r="AE40" s="367"/>
      <c r="AF40" s="288">
        <v>2</v>
      </c>
      <c r="AG40" s="365" t="s">
        <v>676</v>
      </c>
      <c r="AH40" s="366"/>
      <c r="AI40" s="366"/>
      <c r="AJ40" s="366"/>
      <c r="AK40" s="366"/>
      <c r="AL40" s="366"/>
      <c r="AM40" s="366"/>
      <c r="AN40" s="366"/>
      <c r="AO40" s="366"/>
      <c r="AP40" s="366"/>
      <c r="AQ40" s="366"/>
      <c r="AR40" s="366"/>
      <c r="AS40" s="366"/>
      <c r="AT40" s="367"/>
    </row>
    <row r="41" spans="1:46" ht="18" customHeight="1" thickTop="1" x14ac:dyDescent="0.25"/>
  </sheetData>
  <sheetProtection algorithmName="SHA-512" hashValue="cTMyEqMu7NNLyAYTvt9t5iiSDtkHKHJWsyYEF3nnVf3FCZg7VXhQH/L+KR8MNbZM1a+2c+RjtqE9v5DPAM0Ruw==" saltValue="Ajif0kB8SD75JP80xGVYjA==" spinCount="100000" sheet="1" objects="1" scenarios="1" selectLockedCells="1" selectUnlockedCells="1"/>
  <mergeCells count="63">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disablePrompts="1" count="1">
    <dataValidation allowBlank="1" showErrorMessage="1" sqref="A8:F9" xr:uid="{00000000-0002-0000-21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3"/>
  <dimension ref="A1:AE28"/>
  <sheetViews>
    <sheetView showGridLines="0" zoomScale="75" zoomScaleNormal="75" zoomScalePageLayoutView="75" workbookViewId="0">
      <selection activeCell="R23" sqref="R23"/>
    </sheetView>
  </sheetViews>
  <sheetFormatPr baseColWidth="10" defaultColWidth="10.88671875" defaultRowHeight="15" customHeight="1" x14ac:dyDescent="0.25"/>
  <cols>
    <col min="1" max="16" width="7.6640625" style="60" customWidth="1"/>
    <col min="17" max="18" width="12.6640625" style="60" customWidth="1"/>
    <col min="19" max="16384" width="10.88671875" style="60"/>
  </cols>
  <sheetData>
    <row r="1" spans="1:31" ht="15" customHeight="1" x14ac:dyDescent="0.25">
      <c r="A1" s="82"/>
      <c r="B1" s="82"/>
      <c r="C1" s="82"/>
      <c r="D1" s="82"/>
      <c r="E1" s="82"/>
      <c r="F1" s="82"/>
      <c r="G1" s="82"/>
      <c r="H1" s="82"/>
      <c r="I1" s="82"/>
      <c r="J1" s="82"/>
      <c r="K1" s="82"/>
      <c r="L1" s="82"/>
      <c r="M1" s="82"/>
      <c r="N1" s="82"/>
      <c r="O1" s="82"/>
      <c r="P1" s="82"/>
      <c r="Q1" s="82"/>
      <c r="R1" s="82"/>
      <c r="S1" s="61"/>
      <c r="T1" s="97"/>
      <c r="U1" s="61"/>
      <c r="V1" s="61"/>
      <c r="W1" s="61"/>
    </row>
    <row r="2" spans="1:31" ht="15" customHeight="1" x14ac:dyDescent="0.25">
      <c r="A2" s="378" t="s">
        <v>2657</v>
      </c>
      <c r="B2" s="378"/>
      <c r="C2" s="378"/>
      <c r="D2" s="378"/>
      <c r="E2" s="378"/>
      <c r="F2" s="378"/>
      <c r="G2" s="378"/>
      <c r="H2" s="378"/>
      <c r="I2" s="378"/>
      <c r="J2" s="378"/>
      <c r="K2" s="378"/>
      <c r="L2" s="378"/>
      <c r="M2" s="378"/>
      <c r="N2" s="378"/>
      <c r="O2" s="378"/>
      <c r="P2" s="378"/>
      <c r="Q2" s="378"/>
      <c r="R2" s="61"/>
      <c r="S2" s="61"/>
      <c r="T2" s="97"/>
      <c r="U2" s="61"/>
      <c r="V2" s="61"/>
      <c r="W2" s="61"/>
    </row>
    <row r="3" spans="1:31" ht="15" customHeight="1" x14ac:dyDescent="0.25">
      <c r="A3" s="378" t="s">
        <v>5</v>
      </c>
      <c r="B3" s="378"/>
      <c r="C3" s="378"/>
      <c r="D3" s="378"/>
      <c r="E3" s="378"/>
      <c r="F3" s="378"/>
      <c r="G3" s="378"/>
      <c r="H3" s="378"/>
      <c r="I3" s="378"/>
      <c r="J3" s="378"/>
      <c r="K3" s="378"/>
      <c r="L3" s="378"/>
      <c r="M3" s="378"/>
      <c r="N3" s="378"/>
      <c r="O3" s="378"/>
      <c r="P3" s="378"/>
      <c r="Q3" s="378"/>
      <c r="R3" s="61"/>
      <c r="S3" s="61"/>
      <c r="T3" s="97"/>
      <c r="U3" s="61"/>
      <c r="V3" s="61"/>
      <c r="W3" s="61"/>
    </row>
    <row r="4" spans="1:31" ht="15" customHeight="1" x14ac:dyDescent="0.25">
      <c r="A4" s="61"/>
      <c r="B4" s="61"/>
      <c r="C4" s="61"/>
      <c r="D4" s="61"/>
      <c r="E4" s="61"/>
      <c r="F4" s="61"/>
      <c r="G4" s="61"/>
      <c r="H4" s="61"/>
      <c r="I4" s="61"/>
      <c r="J4" s="61"/>
      <c r="K4" s="61"/>
      <c r="L4" s="61"/>
      <c r="M4" s="61"/>
      <c r="N4" s="61"/>
      <c r="O4" s="61"/>
      <c r="P4" s="61"/>
      <c r="Q4" s="61"/>
      <c r="R4" s="61"/>
      <c r="S4" s="61"/>
      <c r="T4" s="97"/>
      <c r="U4" s="61"/>
      <c r="V4" s="61"/>
      <c r="W4" s="61"/>
    </row>
    <row r="5" spans="1:31" ht="15" customHeight="1" x14ac:dyDescent="0.25">
      <c r="A5" s="183"/>
      <c r="B5" s="379" t="str">
        <f>IGOT!C5</f>
        <v>Planta Productora de Mezclas Asfálticas.</v>
      </c>
      <c r="C5" s="379"/>
      <c r="D5" s="379"/>
      <c r="E5" s="379"/>
      <c r="F5" s="379"/>
      <c r="G5" s="379"/>
      <c r="H5" s="379"/>
      <c r="I5" s="379"/>
      <c r="J5" s="379"/>
      <c r="K5" s="379"/>
      <c r="L5" s="379"/>
      <c r="M5" s="379"/>
      <c r="N5" s="379"/>
      <c r="O5" s="379"/>
      <c r="P5" s="379"/>
      <c r="Q5" s="184"/>
      <c r="R5" s="186"/>
      <c r="S5" s="186"/>
      <c r="T5" s="187"/>
      <c r="U5" s="186"/>
      <c r="V5" s="186"/>
      <c r="W5" s="186"/>
    </row>
    <row r="6" spans="1:31" ht="15" customHeight="1" x14ac:dyDescent="0.25">
      <c r="A6" s="189"/>
      <c r="B6" s="189"/>
      <c r="C6" s="189"/>
      <c r="D6" s="189"/>
      <c r="E6" s="183"/>
      <c r="F6" s="190"/>
      <c r="G6" s="190"/>
      <c r="H6" s="190"/>
      <c r="I6" s="190"/>
      <c r="J6" s="190"/>
      <c r="K6" s="190"/>
      <c r="L6" s="190"/>
      <c r="M6" s="190"/>
      <c r="N6" s="190"/>
      <c r="O6" s="190"/>
      <c r="P6" s="190"/>
      <c r="Q6" s="190"/>
      <c r="R6" s="190"/>
      <c r="S6" s="186"/>
      <c r="T6" s="187"/>
      <c r="U6" s="186"/>
      <c r="V6" s="186"/>
      <c r="W6" s="186"/>
    </row>
    <row r="7" spans="1:31" ht="30.75" customHeight="1" x14ac:dyDescent="0.25">
      <c r="A7" s="447" t="s">
        <v>2653</v>
      </c>
      <c r="B7" s="447"/>
      <c r="C7" s="447"/>
      <c r="D7" s="447"/>
      <c r="E7" s="447"/>
      <c r="F7" s="447"/>
      <c r="G7" s="447"/>
      <c r="H7" s="447"/>
      <c r="I7" s="447"/>
      <c r="J7" s="447"/>
      <c r="K7" s="447"/>
      <c r="L7" s="447"/>
      <c r="M7" s="447"/>
      <c r="N7" s="447"/>
      <c r="O7" s="447"/>
      <c r="P7" s="447"/>
      <c r="Q7" s="447"/>
      <c r="R7" s="447"/>
      <c r="S7" s="447"/>
      <c r="T7" s="447"/>
      <c r="U7" s="447"/>
      <c r="V7" s="447"/>
      <c r="W7" s="447"/>
      <c r="X7" s="447"/>
      <c r="Y7" s="447"/>
      <c r="Z7" s="447"/>
      <c r="AA7" s="447"/>
      <c r="AB7" s="447"/>
      <c r="AC7" s="447"/>
      <c r="AD7" s="447"/>
      <c r="AE7" s="447"/>
    </row>
    <row r="8" spans="1:31" ht="15" customHeight="1" x14ac:dyDescent="0.25">
      <c r="A8" s="61"/>
      <c r="B8" s="61"/>
      <c r="C8" s="61"/>
      <c r="D8" s="61"/>
      <c r="E8" s="61"/>
      <c r="F8" s="61"/>
      <c r="G8" s="61"/>
      <c r="H8" s="61"/>
      <c r="I8" s="61"/>
      <c r="J8" s="61"/>
      <c r="K8" s="61"/>
      <c r="L8" s="61"/>
      <c r="M8" s="61"/>
      <c r="N8" s="61"/>
      <c r="O8" s="61"/>
      <c r="P8" s="61"/>
      <c r="Q8" s="61"/>
      <c r="R8" s="61"/>
      <c r="S8" s="61"/>
      <c r="T8" s="97"/>
      <c r="U8" s="61"/>
      <c r="V8" s="61"/>
      <c r="W8" s="61"/>
    </row>
    <row r="9" spans="1:31" ht="15" customHeight="1" x14ac:dyDescent="0.25">
      <c r="A9" s="225"/>
      <c r="B9" s="225"/>
      <c r="C9" s="225"/>
      <c r="D9" s="225"/>
      <c r="E9" s="225"/>
      <c r="F9" s="225"/>
      <c r="G9" s="225"/>
      <c r="H9" s="225"/>
      <c r="I9" s="225"/>
      <c r="J9" s="225"/>
      <c r="K9" s="225"/>
      <c r="L9" s="225"/>
      <c r="M9" s="225"/>
      <c r="N9" s="225"/>
      <c r="O9" s="225"/>
      <c r="P9" s="225"/>
      <c r="Q9" s="61"/>
      <c r="R9" s="267">
        <f>T14</f>
        <v>3</v>
      </c>
      <c r="S9" s="258"/>
      <c r="T9" s="92"/>
      <c r="U9" s="258"/>
      <c r="V9" s="258"/>
      <c r="W9" s="258"/>
    </row>
    <row r="10" spans="1:31" ht="15" customHeight="1" x14ac:dyDescent="0.25">
      <c r="A10" s="462" t="s">
        <v>163</v>
      </c>
      <c r="B10" s="462"/>
      <c r="C10" s="462"/>
      <c r="D10" s="462"/>
      <c r="E10" s="462"/>
      <c r="F10" s="462"/>
      <c r="G10" s="462"/>
      <c r="H10" s="462"/>
      <c r="I10" s="462"/>
      <c r="J10" s="462"/>
      <c r="K10" s="462"/>
      <c r="L10" s="462"/>
      <c r="M10" s="462"/>
      <c r="N10" s="462"/>
      <c r="O10" s="462"/>
      <c r="P10" s="462"/>
      <c r="Q10" s="226" t="s">
        <v>187</v>
      </c>
      <c r="R10" s="259" t="s">
        <v>7</v>
      </c>
      <c r="S10" s="92" t="s">
        <v>1666</v>
      </c>
      <c r="T10" s="92" t="s">
        <v>1667</v>
      </c>
      <c r="U10" s="92" t="s">
        <v>1668</v>
      </c>
      <c r="V10" s="93" t="s">
        <v>1669</v>
      </c>
      <c r="W10" s="92"/>
    </row>
    <row r="11" spans="1:31" ht="45" customHeight="1" x14ac:dyDescent="0.25">
      <c r="A11" s="452" t="s">
        <v>190</v>
      </c>
      <c r="B11" s="452"/>
      <c r="C11" s="452"/>
      <c r="D11" s="452"/>
      <c r="E11" s="452"/>
      <c r="F11" s="452"/>
      <c r="G11" s="452"/>
      <c r="H11" s="452"/>
      <c r="I11" s="452"/>
      <c r="J11" s="452"/>
      <c r="K11" s="452"/>
      <c r="L11" s="452"/>
      <c r="M11" s="452"/>
      <c r="N11" s="452"/>
      <c r="O11" s="452"/>
      <c r="P11" s="452"/>
      <c r="Q11" s="228">
        <f>'Art. 144'!Q31</f>
        <v>2</v>
      </c>
      <c r="R11" s="157">
        <f>IF(T11=1,W11,T11)</f>
        <v>33.333333333333329</v>
      </c>
      <c r="S11" s="92">
        <f>IF(Q11=2,1,IF(Q11=1,0.5,IF(Q11=0,0," ")))</f>
        <v>1</v>
      </c>
      <c r="T11" s="92">
        <f>IF(AND(S11&gt;=0,S11&lt;=1),1,"No aplica")</f>
        <v>1</v>
      </c>
      <c r="U11" s="191">
        <f>Q11/(T11*2)</f>
        <v>1</v>
      </c>
      <c r="V11" s="260">
        <f>IF(T11=1,T11/$T$14,"No aplica")</f>
        <v>0.33333333333333331</v>
      </c>
      <c r="W11" s="260">
        <f>(S11*V11)*100</f>
        <v>33.333333333333329</v>
      </c>
    </row>
    <row r="12" spans="1:31" ht="30" customHeight="1" x14ac:dyDescent="0.25">
      <c r="A12" s="452" t="s">
        <v>2605</v>
      </c>
      <c r="B12" s="452"/>
      <c r="C12" s="452"/>
      <c r="D12" s="452"/>
      <c r="E12" s="452"/>
      <c r="F12" s="452"/>
      <c r="G12" s="452"/>
      <c r="H12" s="452"/>
      <c r="I12" s="452"/>
      <c r="J12" s="452"/>
      <c r="K12" s="452"/>
      <c r="L12" s="452"/>
      <c r="M12" s="452"/>
      <c r="N12" s="452"/>
      <c r="O12" s="452"/>
      <c r="P12" s="452"/>
      <c r="Q12" s="228">
        <f>'Art. 144'!Q32</f>
        <v>2</v>
      </c>
      <c r="R12" s="157">
        <f>IF(T12=1,W12,T12)</f>
        <v>33.333333333333329</v>
      </c>
      <c r="S12" s="92">
        <f>IF(Q12=2,1,IF(Q12=1,0.5,IF(Q12=0,0," ")))</f>
        <v>1</v>
      </c>
      <c r="T12" s="92">
        <f>IF(AND(S12&gt;=0,S12&lt;=1),1,"No aplica")</f>
        <v>1</v>
      </c>
      <c r="U12" s="191">
        <f>Q12/(T12*2)</f>
        <v>1</v>
      </c>
      <c r="V12" s="260">
        <f>IF(T12=1,T12/$T$14,"No aplica")</f>
        <v>0.33333333333333331</v>
      </c>
      <c r="W12" s="260">
        <f>(S12*V12)*100</f>
        <v>33.333333333333329</v>
      </c>
    </row>
    <row r="13" spans="1:31" ht="30" customHeight="1" x14ac:dyDescent="0.25">
      <c r="A13" s="452" t="s">
        <v>2655</v>
      </c>
      <c r="B13" s="452"/>
      <c r="C13" s="452"/>
      <c r="D13" s="452"/>
      <c r="E13" s="452"/>
      <c r="F13" s="452"/>
      <c r="G13" s="452"/>
      <c r="H13" s="452"/>
      <c r="I13" s="452"/>
      <c r="J13" s="452"/>
      <c r="K13" s="452"/>
      <c r="L13" s="452"/>
      <c r="M13" s="452"/>
      <c r="N13" s="452"/>
      <c r="O13" s="452"/>
      <c r="P13" s="452"/>
      <c r="Q13" s="228">
        <f>'Art. 144'!Q33</f>
        <v>2</v>
      </c>
      <c r="R13" s="157">
        <f>IF(T13=1,W13,T13)</f>
        <v>33.333333333333329</v>
      </c>
      <c r="S13" s="92">
        <f>IF(Q13=2,1,IF(Q13=1,0.5,IF(Q13=0,0," ")))</f>
        <v>1</v>
      </c>
      <c r="T13" s="92">
        <f>IF(AND(S13&gt;=0,S13&lt;=1),1,"No aplica")</f>
        <v>1</v>
      </c>
      <c r="U13" s="191">
        <f>Q13/(T13*2)</f>
        <v>1</v>
      </c>
      <c r="V13" s="260">
        <f>IF(T13=1,T13/$T$14,"No aplica")</f>
        <v>0.33333333333333331</v>
      </c>
      <c r="W13" s="260">
        <f>(S13*V13)*100</f>
        <v>33.333333333333329</v>
      </c>
    </row>
    <row r="14" spans="1:31" ht="30" customHeight="1" x14ac:dyDescent="0.25">
      <c r="A14" s="406" t="s">
        <v>2658</v>
      </c>
      <c r="B14" s="406"/>
      <c r="C14" s="406"/>
      <c r="D14" s="406"/>
      <c r="E14" s="406"/>
      <c r="F14" s="406"/>
      <c r="G14" s="406"/>
      <c r="H14" s="406"/>
      <c r="I14" s="406"/>
      <c r="J14" s="406"/>
      <c r="K14" s="406"/>
      <c r="L14" s="406"/>
      <c r="M14" s="406"/>
      <c r="N14" s="406"/>
      <c r="O14" s="406"/>
      <c r="P14" s="406"/>
      <c r="Q14" s="406"/>
      <c r="R14" s="157">
        <f>SUM(R11:R13)</f>
        <v>99.999999999999986</v>
      </c>
      <c r="S14" s="61"/>
      <c r="T14" s="97">
        <f>SUM(T11:T13)</f>
        <v>3</v>
      </c>
      <c r="U14" s="98"/>
      <c r="V14" s="61"/>
      <c r="W14" s="61"/>
    </row>
    <row r="15" spans="1:31" ht="15" customHeight="1" x14ac:dyDescent="0.25">
      <c r="A15" s="61"/>
      <c r="B15" s="61"/>
      <c r="C15" s="61"/>
      <c r="D15" s="61"/>
      <c r="E15" s="61"/>
      <c r="F15" s="61"/>
      <c r="G15" s="61"/>
      <c r="H15" s="61"/>
      <c r="I15" s="61"/>
      <c r="J15" s="61"/>
      <c r="K15" s="61"/>
      <c r="L15" s="61"/>
      <c r="M15" s="61"/>
      <c r="N15" s="61"/>
      <c r="O15" s="61"/>
      <c r="P15" s="61"/>
      <c r="Q15" s="61"/>
      <c r="R15" s="61"/>
      <c r="S15" s="61"/>
      <c r="T15" s="97"/>
      <c r="U15" s="98"/>
      <c r="V15" s="61"/>
      <c r="W15" s="61"/>
    </row>
    <row r="16" spans="1:31" ht="15" customHeight="1" x14ac:dyDescent="0.25">
      <c r="A16" s="472" t="s">
        <v>2048</v>
      </c>
      <c r="B16" s="472"/>
      <c r="C16" s="472"/>
      <c r="D16" s="472"/>
      <c r="E16" s="472"/>
      <c r="F16" s="472"/>
      <c r="G16" s="472"/>
      <c r="H16" s="472"/>
      <c r="I16" s="472"/>
      <c r="J16" s="472"/>
      <c r="K16" s="472"/>
      <c r="L16" s="472"/>
      <c r="M16" s="472"/>
      <c r="N16" s="472"/>
      <c r="O16" s="472"/>
      <c r="P16" s="472"/>
      <c r="Q16" s="231" t="s">
        <v>187</v>
      </c>
      <c r="R16" s="261" t="s">
        <v>7</v>
      </c>
      <c r="S16" s="61"/>
      <c r="T16" s="97"/>
      <c r="U16" s="98"/>
      <c r="V16" s="61"/>
      <c r="W16" s="61"/>
    </row>
    <row r="17" spans="1:23" ht="30" customHeight="1" x14ac:dyDescent="0.25">
      <c r="A17" s="452" t="s">
        <v>2550</v>
      </c>
      <c r="B17" s="452"/>
      <c r="C17" s="452"/>
      <c r="D17" s="452"/>
      <c r="E17" s="452"/>
      <c r="F17" s="452"/>
      <c r="G17" s="452"/>
      <c r="H17" s="452"/>
      <c r="I17" s="452"/>
      <c r="J17" s="452"/>
      <c r="K17" s="452"/>
      <c r="L17" s="452"/>
      <c r="M17" s="452"/>
      <c r="N17" s="452"/>
      <c r="O17" s="452"/>
      <c r="P17" s="452"/>
      <c r="Q17" s="262">
        <f>'Art. 144'!Q36</f>
        <v>2</v>
      </c>
      <c r="R17" s="157">
        <f>IF(T17=1,W17,T17)</f>
        <v>20</v>
      </c>
      <c r="S17" s="92">
        <f>IF(Q17=2,1,IF(Q17=1,0.5,IF(Q17=0,0," ")))</f>
        <v>1</v>
      </c>
      <c r="T17" s="92">
        <f>IF(AND(S17&gt;=0,S17&lt;=1),1,"No aplica")</f>
        <v>1</v>
      </c>
      <c r="U17" s="191">
        <f>Q17/(T17*2)</f>
        <v>1</v>
      </c>
      <c r="V17" s="260">
        <f>IF(T17=1,T17/$T$22,"No aplica")</f>
        <v>0.2</v>
      </c>
      <c r="W17" s="260">
        <f>(S17*V17)*100</f>
        <v>20</v>
      </c>
    </row>
    <row r="18" spans="1:23" ht="30" customHeight="1" x14ac:dyDescent="0.25">
      <c r="A18" s="452" t="s">
        <v>2585</v>
      </c>
      <c r="B18" s="452"/>
      <c r="C18" s="452"/>
      <c r="D18" s="452"/>
      <c r="E18" s="452"/>
      <c r="F18" s="452"/>
      <c r="G18" s="452"/>
      <c r="H18" s="452"/>
      <c r="I18" s="452"/>
      <c r="J18" s="452"/>
      <c r="K18" s="452"/>
      <c r="L18" s="452"/>
      <c r="M18" s="452"/>
      <c r="N18" s="452"/>
      <c r="O18" s="452"/>
      <c r="P18" s="452"/>
      <c r="Q18" s="262">
        <f>'Art. 144'!Q37</f>
        <v>2</v>
      </c>
      <c r="R18" s="157">
        <f>IF(T18=1,W18,T18)</f>
        <v>20</v>
      </c>
      <c r="S18" s="92">
        <f>IF(Q18=2,1,IF(Q18=1,0.5,IF(Q18=0,0," ")))</f>
        <v>1</v>
      </c>
      <c r="T18" s="92">
        <f>IF(AND(S18&gt;=0,S18&lt;=1),1,"No aplica")</f>
        <v>1</v>
      </c>
      <c r="U18" s="191">
        <f>Q18/(T18*2)</f>
        <v>1</v>
      </c>
      <c r="V18" s="260">
        <f>IF(T18=1,T18/$T$22,"No aplica")</f>
        <v>0.2</v>
      </c>
      <c r="W18" s="260">
        <f>(S18*V18)*100</f>
        <v>20</v>
      </c>
    </row>
    <row r="19" spans="1:23" ht="30" customHeight="1" x14ac:dyDescent="0.25">
      <c r="A19" s="452" t="s">
        <v>2552</v>
      </c>
      <c r="B19" s="452"/>
      <c r="C19" s="452"/>
      <c r="D19" s="452"/>
      <c r="E19" s="452"/>
      <c r="F19" s="452"/>
      <c r="G19" s="452"/>
      <c r="H19" s="452"/>
      <c r="I19" s="452"/>
      <c r="J19" s="452"/>
      <c r="K19" s="452"/>
      <c r="L19" s="452"/>
      <c r="M19" s="452"/>
      <c r="N19" s="452"/>
      <c r="O19" s="452"/>
      <c r="P19" s="452"/>
      <c r="Q19" s="262">
        <f>'Art. 144'!Q38</f>
        <v>2</v>
      </c>
      <c r="R19" s="157">
        <f>IF(T19=1,W19,T19)</f>
        <v>20</v>
      </c>
      <c r="S19" s="92">
        <f>IF(Q19=2,1,IF(Q19=1,0.5,IF(Q19=0,0," ")))</f>
        <v>1</v>
      </c>
      <c r="T19" s="92">
        <f>IF(AND(S19&gt;=0,S19&lt;=1),1,"No aplica")</f>
        <v>1</v>
      </c>
      <c r="U19" s="191">
        <f>Q19/(T19*2)</f>
        <v>1</v>
      </c>
      <c r="V19" s="260">
        <f>IF(T19=1,T19/$T$22,"No aplica")</f>
        <v>0.2</v>
      </c>
      <c r="W19" s="260">
        <f>(S19*V19)*100</f>
        <v>20</v>
      </c>
    </row>
    <row r="20" spans="1:23" ht="30" customHeight="1" x14ac:dyDescent="0.25">
      <c r="A20" s="452" t="s">
        <v>2553</v>
      </c>
      <c r="B20" s="452"/>
      <c r="C20" s="452"/>
      <c r="D20" s="452"/>
      <c r="E20" s="452"/>
      <c r="F20" s="452"/>
      <c r="G20" s="452"/>
      <c r="H20" s="452"/>
      <c r="I20" s="452"/>
      <c r="J20" s="452"/>
      <c r="K20" s="452"/>
      <c r="L20" s="452"/>
      <c r="M20" s="452"/>
      <c r="N20" s="452"/>
      <c r="O20" s="452"/>
      <c r="P20" s="452"/>
      <c r="Q20" s="262">
        <f>'Art. 144'!Q39</f>
        <v>2</v>
      </c>
      <c r="R20" s="157">
        <f>IF(T20=1,W20,T20)</f>
        <v>20</v>
      </c>
      <c r="S20" s="92">
        <f>IF(Q20=2,1,IF(Q20=1,0.5,IF(Q20=0,0," ")))</f>
        <v>1</v>
      </c>
      <c r="T20" s="92">
        <f>IF(AND(S20&gt;=0,S20&lt;=1),1,"No aplica")</f>
        <v>1</v>
      </c>
      <c r="U20" s="191">
        <f>Q20/(T20*2)</f>
        <v>1</v>
      </c>
      <c r="V20" s="260">
        <f>IF(T20=1,T20/$T$22,"No aplica")</f>
        <v>0.2</v>
      </c>
      <c r="W20" s="260">
        <f>(S20*V20)*100</f>
        <v>20</v>
      </c>
    </row>
    <row r="21" spans="1:23" ht="30" customHeight="1" x14ac:dyDescent="0.25">
      <c r="A21" s="452" t="s">
        <v>2656</v>
      </c>
      <c r="B21" s="452"/>
      <c r="C21" s="452"/>
      <c r="D21" s="452"/>
      <c r="E21" s="452"/>
      <c r="F21" s="452"/>
      <c r="G21" s="452"/>
      <c r="H21" s="452"/>
      <c r="I21" s="452"/>
      <c r="J21" s="452"/>
      <c r="K21" s="452"/>
      <c r="L21" s="452"/>
      <c r="M21" s="452"/>
      <c r="N21" s="452"/>
      <c r="O21" s="452"/>
      <c r="P21" s="452"/>
      <c r="Q21" s="262">
        <f>'Art. 144'!Q40</f>
        <v>2</v>
      </c>
      <c r="R21" s="157">
        <f>IF(T21=1,W21,T21)</f>
        <v>20</v>
      </c>
      <c r="S21" s="92">
        <f>IF(Q21=2,1,IF(Q21=1,0.5,IF(Q21=0,0," ")))</f>
        <v>1</v>
      </c>
      <c r="T21" s="92">
        <f>IF(AND(S21&gt;=0,S21&lt;=1),1,"No aplica")</f>
        <v>1</v>
      </c>
      <c r="U21" s="191">
        <f>Q21/(T21*2)</f>
        <v>1</v>
      </c>
      <c r="V21" s="260">
        <f>IF(T21=1,T21/$T$22,"No aplica")</f>
        <v>0.2</v>
      </c>
      <c r="W21" s="260">
        <f>(S21*V21)*100</f>
        <v>20</v>
      </c>
    </row>
    <row r="22" spans="1:23" ht="30" customHeight="1" x14ac:dyDescent="0.25">
      <c r="A22" s="471" t="s">
        <v>2659</v>
      </c>
      <c r="B22" s="471"/>
      <c r="C22" s="471"/>
      <c r="D22" s="471"/>
      <c r="E22" s="471"/>
      <c r="F22" s="471"/>
      <c r="G22" s="471"/>
      <c r="H22" s="471"/>
      <c r="I22" s="471"/>
      <c r="J22" s="471"/>
      <c r="K22" s="471"/>
      <c r="L22" s="471"/>
      <c r="M22" s="471"/>
      <c r="N22" s="471"/>
      <c r="O22" s="471"/>
      <c r="P22" s="471"/>
      <c r="Q22" s="471"/>
      <c r="R22" s="157">
        <f>SUM(R17:R21)</f>
        <v>100</v>
      </c>
      <c r="S22" s="61"/>
      <c r="T22" s="97">
        <f>SUM(T17:T21)</f>
        <v>5</v>
      </c>
      <c r="U22" s="98"/>
      <c r="V22" s="61"/>
      <c r="W22" s="61"/>
    </row>
    <row r="23" spans="1:23" ht="30" customHeight="1" x14ac:dyDescent="0.25">
      <c r="A23" s="268"/>
      <c r="B23" s="268"/>
      <c r="C23" s="268"/>
      <c r="D23" s="268"/>
      <c r="E23" s="268"/>
      <c r="F23" s="268"/>
      <c r="G23" s="268"/>
      <c r="H23" s="268"/>
      <c r="I23" s="268"/>
      <c r="J23" s="268"/>
      <c r="K23" s="268"/>
      <c r="L23" s="268"/>
      <c r="M23" s="268"/>
      <c r="N23" s="268"/>
      <c r="O23" s="268"/>
      <c r="P23" s="268"/>
      <c r="Q23" s="268"/>
      <c r="R23" s="269"/>
      <c r="S23" s="61"/>
      <c r="T23" s="97"/>
      <c r="U23" s="98"/>
      <c r="V23" s="61"/>
      <c r="W23" s="61"/>
    </row>
    <row r="24" spans="1:23" ht="15" customHeight="1" x14ac:dyDescent="0.25">
      <c r="A24" s="61"/>
      <c r="B24" s="61"/>
      <c r="C24" s="61"/>
      <c r="D24" s="61"/>
      <c r="E24" s="61"/>
      <c r="F24" s="61"/>
      <c r="G24" s="61"/>
      <c r="H24" s="61"/>
      <c r="I24" s="61"/>
      <c r="J24" s="61"/>
      <c r="K24" s="61"/>
      <c r="L24" s="61"/>
      <c r="M24" s="61"/>
      <c r="N24" s="61"/>
      <c r="O24" s="61"/>
      <c r="P24" s="61"/>
      <c r="Q24" s="114" t="s">
        <v>2660</v>
      </c>
      <c r="R24" s="237">
        <f>R14</f>
        <v>99.999999999999986</v>
      </c>
      <c r="S24" s="61"/>
      <c r="T24" s="116"/>
      <c r="U24" s="116"/>
      <c r="W24" s="117"/>
    </row>
    <row r="25" spans="1:23" ht="15" customHeight="1" x14ac:dyDescent="0.25">
      <c r="A25" s="61"/>
      <c r="B25" s="61"/>
      <c r="C25" s="61"/>
      <c r="D25" s="61"/>
      <c r="E25" s="61"/>
      <c r="F25" s="61"/>
      <c r="G25" s="61"/>
      <c r="H25" s="61"/>
      <c r="I25" s="61"/>
      <c r="J25" s="61"/>
      <c r="K25" s="61"/>
      <c r="L25" s="61"/>
      <c r="M25" s="61"/>
      <c r="N25" s="61"/>
      <c r="O25" s="61"/>
      <c r="P25" s="61"/>
      <c r="Q25" s="118"/>
      <c r="R25" s="270"/>
      <c r="S25" s="61"/>
      <c r="T25" s="117"/>
      <c r="U25" s="117"/>
      <c r="V25" s="61"/>
      <c r="W25" s="117"/>
    </row>
    <row r="26" spans="1:23" ht="15" customHeight="1" x14ac:dyDescent="0.25">
      <c r="A26" s="61"/>
      <c r="B26" s="61"/>
      <c r="C26" s="61"/>
      <c r="D26" s="61"/>
      <c r="E26" s="61"/>
      <c r="F26" s="61"/>
      <c r="G26" s="61"/>
      <c r="H26" s="61"/>
      <c r="I26" s="61"/>
      <c r="J26" s="61"/>
      <c r="K26" s="61"/>
      <c r="L26" s="61"/>
      <c r="M26" s="61"/>
      <c r="N26" s="61"/>
      <c r="O26" s="61"/>
      <c r="P26" s="61"/>
      <c r="Q26" s="114" t="s">
        <v>2661</v>
      </c>
      <c r="R26" s="237">
        <f>R22</f>
        <v>100</v>
      </c>
      <c r="S26" s="61"/>
      <c r="T26" s="116"/>
      <c r="U26" s="116"/>
      <c r="V26" s="117"/>
      <c r="W26" s="117"/>
    </row>
    <row r="27" spans="1:23" ht="15" customHeight="1" x14ac:dyDescent="0.25">
      <c r="A27" s="61"/>
      <c r="B27" s="61"/>
      <c r="C27" s="61"/>
      <c r="D27" s="61"/>
      <c r="E27" s="61"/>
      <c r="F27" s="61"/>
      <c r="G27" s="61"/>
      <c r="H27" s="61"/>
      <c r="I27" s="61"/>
      <c r="J27" s="61"/>
      <c r="K27" s="61"/>
      <c r="L27" s="61"/>
      <c r="M27" s="61"/>
      <c r="N27" s="61"/>
      <c r="O27" s="61"/>
      <c r="P27" s="61"/>
      <c r="Q27" s="258"/>
      <c r="R27" s="258"/>
      <c r="S27" s="61"/>
      <c r="T27" s="97"/>
      <c r="U27" s="61"/>
      <c r="V27" s="61"/>
      <c r="W27" s="61"/>
    </row>
    <row r="28" spans="1:23" ht="15" customHeight="1" x14ac:dyDescent="0.25">
      <c r="A28" s="61"/>
      <c r="B28" s="61"/>
      <c r="C28" s="61"/>
      <c r="D28" s="61"/>
      <c r="E28" s="61"/>
      <c r="F28" s="61"/>
      <c r="G28" s="61"/>
      <c r="H28" s="61"/>
      <c r="I28" s="61"/>
      <c r="J28" s="61"/>
      <c r="K28" s="61"/>
      <c r="L28" s="61"/>
      <c r="M28" s="61"/>
      <c r="N28" s="61"/>
      <c r="O28" s="61"/>
      <c r="P28" s="61"/>
      <c r="Q28" s="114" t="s">
        <v>2662</v>
      </c>
      <c r="R28" s="237">
        <f>(R24*0.8)+(R26*0.2)</f>
        <v>100</v>
      </c>
      <c r="S28" s="61"/>
      <c r="T28" s="97"/>
      <c r="U28" s="61"/>
      <c r="V28" s="61"/>
      <c r="W28" s="61"/>
    </row>
  </sheetData>
  <sheetProtection algorithmName="SHA-512" hashValue="y4cJvXDuZpbTFVmyIlQCXhp4ZaUxAwrEocv7RlOK3pIcdqY/2lvJNMSYYUFZS0+zJOUN8YBL8EAEXA+Bl2r3Zw==" saltValue="ObAqpM7PbpUcNaiVWfrqtA=="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AE7"/>
    <mergeCell ref="A10:P10"/>
  </mergeCells>
  <dataValidations count="1">
    <dataValidation allowBlank="1" showErrorMessage="1" sqref="A5" xr:uid="{00000000-0002-0000-22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4"/>
  <dimension ref="A1:W28"/>
  <sheetViews>
    <sheetView showGridLines="0" zoomScale="75" zoomScaleNormal="75" zoomScalePageLayoutView="75" workbookViewId="0">
      <selection activeCell="R23" sqref="R23"/>
    </sheetView>
  </sheetViews>
  <sheetFormatPr baseColWidth="10" defaultColWidth="10.88671875" defaultRowHeight="15" customHeight="1" x14ac:dyDescent="0.25"/>
  <cols>
    <col min="1" max="16" width="7.6640625" style="60" customWidth="1"/>
    <col min="17" max="18" width="12.6640625" style="60" customWidth="1"/>
    <col min="19" max="16384" width="10.88671875" style="60"/>
  </cols>
  <sheetData>
    <row r="1" spans="1:23" ht="15" customHeight="1" x14ac:dyDescent="0.25">
      <c r="A1" s="82"/>
      <c r="B1" s="82"/>
      <c r="C1" s="82"/>
      <c r="D1" s="82"/>
      <c r="E1" s="82"/>
      <c r="F1" s="82"/>
      <c r="G1" s="82"/>
      <c r="H1" s="82"/>
      <c r="I1" s="82"/>
      <c r="J1" s="82"/>
      <c r="K1" s="82"/>
      <c r="L1" s="82"/>
      <c r="M1" s="82"/>
      <c r="N1" s="82"/>
      <c r="O1" s="82"/>
      <c r="P1" s="82"/>
      <c r="Q1" s="82"/>
      <c r="R1" s="82"/>
      <c r="S1" s="61"/>
      <c r="T1" s="97"/>
      <c r="U1" s="61"/>
      <c r="V1" s="61"/>
      <c r="W1" s="61"/>
    </row>
    <row r="2" spans="1:23" ht="15" customHeight="1" x14ac:dyDescent="0.25">
      <c r="A2" s="378" t="s">
        <v>2657</v>
      </c>
      <c r="B2" s="378"/>
      <c r="C2" s="378"/>
      <c r="D2" s="378"/>
      <c r="E2" s="378"/>
      <c r="F2" s="378"/>
      <c r="G2" s="378"/>
      <c r="H2" s="378"/>
      <c r="I2" s="378"/>
      <c r="J2" s="378"/>
      <c r="K2" s="378"/>
      <c r="L2" s="378"/>
      <c r="M2" s="378"/>
      <c r="N2" s="378"/>
      <c r="O2" s="378"/>
      <c r="P2" s="378"/>
      <c r="Q2" s="378"/>
      <c r="R2" s="61"/>
      <c r="S2" s="61"/>
      <c r="T2" s="97"/>
      <c r="U2" s="61"/>
      <c r="V2" s="61"/>
      <c r="W2" s="61"/>
    </row>
    <row r="3" spans="1:23" ht="15" customHeight="1" x14ac:dyDescent="0.25">
      <c r="A3" s="378" t="s">
        <v>167</v>
      </c>
      <c r="B3" s="378"/>
      <c r="C3" s="378"/>
      <c r="D3" s="378"/>
      <c r="E3" s="378"/>
      <c r="F3" s="378"/>
      <c r="G3" s="378"/>
      <c r="H3" s="378"/>
      <c r="I3" s="378"/>
      <c r="J3" s="378"/>
      <c r="K3" s="378"/>
      <c r="L3" s="378"/>
      <c r="M3" s="378"/>
      <c r="N3" s="378"/>
      <c r="O3" s="378"/>
      <c r="P3" s="378"/>
      <c r="Q3" s="378"/>
      <c r="R3" s="61"/>
      <c r="S3" s="61"/>
      <c r="T3" s="97"/>
      <c r="U3" s="61"/>
      <c r="V3" s="61"/>
      <c r="W3" s="61"/>
    </row>
    <row r="4" spans="1:23" ht="15" customHeight="1" x14ac:dyDescent="0.25">
      <c r="A4" s="61"/>
      <c r="B4" s="61"/>
      <c r="C4" s="61"/>
      <c r="D4" s="61"/>
      <c r="E4" s="61"/>
      <c r="F4" s="61"/>
      <c r="G4" s="61"/>
      <c r="H4" s="61"/>
      <c r="I4" s="61"/>
      <c r="J4" s="61"/>
      <c r="K4" s="61"/>
      <c r="L4" s="61"/>
      <c r="M4" s="61"/>
      <c r="N4" s="61"/>
      <c r="O4" s="61"/>
      <c r="P4" s="61"/>
      <c r="Q4" s="61"/>
      <c r="R4" s="61"/>
      <c r="S4" s="61"/>
      <c r="T4" s="97"/>
      <c r="U4" s="61"/>
      <c r="V4" s="61"/>
      <c r="W4" s="61"/>
    </row>
    <row r="5" spans="1:23" ht="15" customHeight="1" x14ac:dyDescent="0.25">
      <c r="A5" s="183"/>
      <c r="B5" s="379" t="str">
        <f>IGOT!C5</f>
        <v>Planta Productora de Mezclas Asfálticas.</v>
      </c>
      <c r="C5" s="379"/>
      <c r="D5" s="379"/>
      <c r="E5" s="379"/>
      <c r="F5" s="379"/>
      <c r="G5" s="379"/>
      <c r="H5" s="379"/>
      <c r="I5" s="379"/>
      <c r="J5" s="379"/>
      <c r="K5" s="379"/>
      <c r="L5" s="379"/>
      <c r="M5" s="379"/>
      <c r="N5" s="379"/>
      <c r="O5" s="379"/>
      <c r="P5" s="379"/>
      <c r="Q5" s="184"/>
      <c r="R5" s="186"/>
      <c r="S5" s="186"/>
      <c r="T5" s="187"/>
      <c r="U5" s="186"/>
      <c r="V5" s="186"/>
      <c r="W5" s="186"/>
    </row>
    <row r="6" spans="1:23" ht="15" customHeight="1" x14ac:dyDescent="0.25">
      <c r="A6" s="189"/>
      <c r="B6" s="189"/>
      <c r="C6" s="189"/>
      <c r="D6" s="189"/>
      <c r="E6" s="183"/>
      <c r="F6" s="190"/>
      <c r="G6" s="190"/>
      <c r="H6" s="190"/>
      <c r="I6" s="190"/>
      <c r="J6" s="190"/>
      <c r="K6" s="190"/>
      <c r="L6" s="190"/>
      <c r="M6" s="190"/>
      <c r="N6" s="190"/>
      <c r="O6" s="190"/>
      <c r="P6" s="190"/>
      <c r="Q6" s="190"/>
      <c r="R6" s="190"/>
      <c r="S6" s="186"/>
      <c r="T6" s="187"/>
      <c r="U6" s="186"/>
      <c r="V6" s="186"/>
      <c r="W6" s="186"/>
    </row>
    <row r="7" spans="1:23" ht="30.75" customHeight="1" x14ac:dyDescent="0.25">
      <c r="A7" s="473" t="s">
        <v>2663</v>
      </c>
      <c r="B7" s="473"/>
      <c r="C7" s="473"/>
      <c r="D7" s="473"/>
      <c r="E7" s="473"/>
      <c r="F7" s="473"/>
      <c r="G7" s="473"/>
      <c r="H7" s="473"/>
      <c r="I7" s="473"/>
      <c r="J7" s="473"/>
      <c r="K7" s="473"/>
      <c r="L7" s="473"/>
      <c r="M7" s="473"/>
      <c r="N7" s="473"/>
      <c r="O7" s="473"/>
      <c r="P7" s="473"/>
      <c r="Q7" s="473"/>
      <c r="R7" s="473"/>
      <c r="S7" s="271"/>
      <c r="T7" s="271"/>
      <c r="U7" s="271"/>
      <c r="V7" s="271"/>
      <c r="W7" s="271"/>
    </row>
    <row r="8" spans="1:23" ht="15" customHeight="1" x14ac:dyDescent="0.25">
      <c r="A8" s="61"/>
      <c r="B8" s="61"/>
      <c r="C8" s="61"/>
      <c r="D8" s="61"/>
      <c r="E8" s="61"/>
      <c r="F8" s="61"/>
      <c r="G8" s="61"/>
      <c r="H8" s="61"/>
      <c r="I8" s="61"/>
      <c r="J8" s="61"/>
      <c r="K8" s="61"/>
      <c r="L8" s="61"/>
      <c r="M8" s="61"/>
      <c r="N8" s="61"/>
      <c r="O8" s="61"/>
      <c r="P8" s="61"/>
      <c r="Q8" s="61"/>
      <c r="R8" s="61"/>
      <c r="S8" s="61"/>
      <c r="T8" s="97"/>
      <c r="U8" s="61"/>
      <c r="V8" s="61"/>
      <c r="W8" s="61"/>
    </row>
    <row r="9" spans="1:23" ht="15" customHeight="1" x14ac:dyDescent="0.25">
      <c r="A9" s="225"/>
      <c r="B9" s="225"/>
      <c r="C9" s="225"/>
      <c r="D9" s="225"/>
      <c r="E9" s="225"/>
      <c r="F9" s="225"/>
      <c r="G9" s="225"/>
      <c r="H9" s="225"/>
      <c r="I9" s="225"/>
      <c r="J9" s="225"/>
      <c r="K9" s="225"/>
      <c r="L9" s="225"/>
      <c r="M9" s="225"/>
      <c r="N9" s="225"/>
      <c r="O9" s="225"/>
      <c r="P9" s="225"/>
      <c r="Q9" s="61"/>
      <c r="R9" s="267">
        <f>T14</f>
        <v>3</v>
      </c>
      <c r="S9" s="258"/>
      <c r="T9" s="92"/>
      <c r="U9" s="258"/>
      <c r="V9" s="258"/>
      <c r="W9" s="258"/>
    </row>
    <row r="10" spans="1:23" ht="15" customHeight="1" x14ac:dyDescent="0.25">
      <c r="A10" s="462" t="s">
        <v>163</v>
      </c>
      <c r="B10" s="462"/>
      <c r="C10" s="462"/>
      <c r="D10" s="462"/>
      <c r="E10" s="462"/>
      <c r="F10" s="462"/>
      <c r="G10" s="462"/>
      <c r="H10" s="462"/>
      <c r="I10" s="462"/>
      <c r="J10" s="462"/>
      <c r="K10" s="462"/>
      <c r="L10" s="462"/>
      <c r="M10" s="462"/>
      <c r="N10" s="462"/>
      <c r="O10" s="462"/>
      <c r="P10" s="462"/>
      <c r="Q10" s="226" t="s">
        <v>187</v>
      </c>
      <c r="R10" s="259" t="s">
        <v>7</v>
      </c>
      <c r="S10" s="92" t="s">
        <v>1666</v>
      </c>
      <c r="T10" s="92" t="s">
        <v>1667</v>
      </c>
      <c r="U10" s="92" t="s">
        <v>1668</v>
      </c>
      <c r="V10" s="93" t="s">
        <v>1669</v>
      </c>
      <c r="W10" s="92"/>
    </row>
    <row r="11" spans="1:23" ht="45" customHeight="1" x14ac:dyDescent="0.25">
      <c r="A11" s="452" t="s">
        <v>190</v>
      </c>
      <c r="B11" s="452"/>
      <c r="C11" s="452"/>
      <c r="D11" s="452"/>
      <c r="E11" s="452"/>
      <c r="F11" s="452"/>
      <c r="G11" s="452"/>
      <c r="H11" s="452"/>
      <c r="I11" s="452"/>
      <c r="J11" s="452"/>
      <c r="K11" s="452"/>
      <c r="L11" s="452"/>
      <c r="M11" s="452"/>
      <c r="N11" s="452"/>
      <c r="O11" s="452"/>
      <c r="P11" s="452"/>
      <c r="Q11" s="228">
        <f>'Art. 144'!AF31</f>
        <v>2</v>
      </c>
      <c r="R11" s="157">
        <f>IF(T11=1,W11,T11)</f>
        <v>33.333333333333329</v>
      </c>
      <c r="S11" s="92">
        <f>IF(Q11=2,1,IF(Q11=1,0.5,IF(Q11=0,0," ")))</f>
        <v>1</v>
      </c>
      <c r="T11" s="92">
        <f>IF(AND(S11&gt;=0,S11&lt;=1),1,"No aplica")</f>
        <v>1</v>
      </c>
      <c r="U11" s="191">
        <f>Q11/(T11*2)</f>
        <v>1</v>
      </c>
      <c r="V11" s="260">
        <f>IF(T11=1,T11/$T$14,"No aplica")</f>
        <v>0.33333333333333331</v>
      </c>
      <c r="W11" s="260">
        <f>(S11*V11)*100</f>
        <v>33.333333333333329</v>
      </c>
    </row>
    <row r="12" spans="1:23" ht="30" customHeight="1" x14ac:dyDescent="0.25">
      <c r="A12" s="452" t="s">
        <v>2605</v>
      </c>
      <c r="B12" s="452"/>
      <c r="C12" s="452"/>
      <c r="D12" s="452"/>
      <c r="E12" s="452"/>
      <c r="F12" s="452"/>
      <c r="G12" s="452"/>
      <c r="H12" s="452"/>
      <c r="I12" s="452"/>
      <c r="J12" s="452"/>
      <c r="K12" s="452"/>
      <c r="L12" s="452"/>
      <c r="M12" s="452"/>
      <c r="N12" s="452"/>
      <c r="O12" s="452"/>
      <c r="P12" s="452"/>
      <c r="Q12" s="228">
        <f>'Art. 144'!AF32</f>
        <v>2</v>
      </c>
      <c r="R12" s="157">
        <f>IF(T12=1,W12,T12)</f>
        <v>33.333333333333329</v>
      </c>
      <c r="S12" s="92">
        <f>IF(Q12=2,1,IF(Q12=1,0.5,IF(Q12=0,0," ")))</f>
        <v>1</v>
      </c>
      <c r="T12" s="92">
        <f>IF(AND(S12&gt;=0,S12&lt;=1),1,"No aplica")</f>
        <v>1</v>
      </c>
      <c r="U12" s="191">
        <f>Q12/(T12*2)</f>
        <v>1</v>
      </c>
      <c r="V12" s="260">
        <f>IF(T12=1,T12/$T$14,"No aplica")</f>
        <v>0.33333333333333331</v>
      </c>
      <c r="W12" s="260">
        <f>(S12*V12)*100</f>
        <v>33.333333333333329</v>
      </c>
    </row>
    <row r="13" spans="1:23" ht="30" customHeight="1" x14ac:dyDescent="0.25">
      <c r="A13" s="452" t="s">
        <v>2655</v>
      </c>
      <c r="B13" s="452"/>
      <c r="C13" s="452"/>
      <c r="D13" s="452"/>
      <c r="E13" s="452"/>
      <c r="F13" s="452"/>
      <c r="G13" s="452"/>
      <c r="H13" s="452"/>
      <c r="I13" s="452"/>
      <c r="J13" s="452"/>
      <c r="K13" s="452"/>
      <c r="L13" s="452"/>
      <c r="M13" s="452"/>
      <c r="N13" s="452"/>
      <c r="O13" s="452"/>
      <c r="P13" s="452"/>
      <c r="Q13" s="228">
        <f>'Art. 144'!AF33</f>
        <v>2</v>
      </c>
      <c r="R13" s="157">
        <f>IF(T13=1,W13,T13)</f>
        <v>33.333333333333329</v>
      </c>
      <c r="S13" s="92">
        <f>IF(Q13=2,1,IF(Q13=1,0.5,IF(Q13=0,0," ")))</f>
        <v>1</v>
      </c>
      <c r="T13" s="92">
        <f>IF(AND(S13&gt;=0,S13&lt;=1),1,"No aplica")</f>
        <v>1</v>
      </c>
      <c r="U13" s="191">
        <f>Q13/(T13*2)</f>
        <v>1</v>
      </c>
      <c r="V13" s="260">
        <f>IF(T13=1,T13/$T$14,"No aplica")</f>
        <v>0.33333333333333331</v>
      </c>
      <c r="W13" s="260">
        <f>(S13*V13)*100</f>
        <v>33.333333333333329</v>
      </c>
    </row>
    <row r="14" spans="1:23" ht="30" customHeight="1" x14ac:dyDescent="0.25">
      <c r="A14" s="406" t="s">
        <v>2658</v>
      </c>
      <c r="B14" s="406"/>
      <c r="C14" s="406"/>
      <c r="D14" s="406"/>
      <c r="E14" s="406"/>
      <c r="F14" s="406"/>
      <c r="G14" s="406"/>
      <c r="H14" s="406"/>
      <c r="I14" s="406"/>
      <c r="J14" s="406"/>
      <c r="K14" s="406"/>
      <c r="L14" s="406"/>
      <c r="M14" s="406"/>
      <c r="N14" s="406"/>
      <c r="O14" s="406"/>
      <c r="P14" s="406"/>
      <c r="Q14" s="406"/>
      <c r="R14" s="157">
        <f>SUM(R11:R13)</f>
        <v>99.999999999999986</v>
      </c>
      <c r="S14" s="61"/>
      <c r="T14" s="97">
        <f>SUM(T11:T13)</f>
        <v>3</v>
      </c>
      <c r="U14" s="98"/>
      <c r="V14" s="61"/>
      <c r="W14" s="61"/>
    </row>
    <row r="15" spans="1:23" ht="15" customHeight="1" x14ac:dyDescent="0.25">
      <c r="A15" s="61"/>
      <c r="B15" s="61"/>
      <c r="C15" s="61"/>
      <c r="D15" s="61"/>
      <c r="E15" s="61"/>
      <c r="F15" s="61"/>
      <c r="G15" s="61"/>
      <c r="H15" s="61"/>
      <c r="I15" s="61"/>
      <c r="J15" s="61"/>
      <c r="K15" s="61"/>
      <c r="L15" s="61"/>
      <c r="M15" s="61"/>
      <c r="N15" s="61"/>
      <c r="O15" s="61"/>
      <c r="P15" s="61"/>
      <c r="Q15" s="61"/>
      <c r="R15" s="61"/>
      <c r="S15" s="61"/>
      <c r="T15" s="97"/>
      <c r="U15" s="98"/>
      <c r="V15" s="61"/>
      <c r="W15" s="61"/>
    </row>
    <row r="16" spans="1:23" ht="15" customHeight="1" x14ac:dyDescent="0.25">
      <c r="A16" s="472" t="s">
        <v>2048</v>
      </c>
      <c r="B16" s="472"/>
      <c r="C16" s="472"/>
      <c r="D16" s="472"/>
      <c r="E16" s="472"/>
      <c r="F16" s="472"/>
      <c r="G16" s="472"/>
      <c r="H16" s="472"/>
      <c r="I16" s="472"/>
      <c r="J16" s="472"/>
      <c r="K16" s="472"/>
      <c r="L16" s="472"/>
      <c r="M16" s="472"/>
      <c r="N16" s="472"/>
      <c r="O16" s="472"/>
      <c r="P16" s="472"/>
      <c r="Q16" s="231" t="s">
        <v>187</v>
      </c>
      <c r="R16" s="261" t="s">
        <v>7</v>
      </c>
      <c r="S16" s="61"/>
      <c r="T16" s="97"/>
      <c r="U16" s="98"/>
      <c r="V16" s="61"/>
      <c r="W16" s="61"/>
    </row>
    <row r="17" spans="1:23" ht="30" customHeight="1" x14ac:dyDescent="0.25">
      <c r="A17" s="452" t="s">
        <v>2550</v>
      </c>
      <c r="B17" s="452"/>
      <c r="C17" s="452"/>
      <c r="D17" s="452"/>
      <c r="E17" s="452"/>
      <c r="F17" s="452"/>
      <c r="G17" s="452"/>
      <c r="H17" s="452"/>
      <c r="I17" s="452"/>
      <c r="J17" s="452"/>
      <c r="K17" s="452"/>
      <c r="L17" s="452"/>
      <c r="M17" s="452"/>
      <c r="N17" s="452"/>
      <c r="O17" s="452"/>
      <c r="P17" s="452"/>
      <c r="Q17" s="262">
        <f>'Art. 144'!AF36</f>
        <v>2</v>
      </c>
      <c r="R17" s="157">
        <f>IF(T17=1,W17,T17)</f>
        <v>20</v>
      </c>
      <c r="S17" s="92">
        <f>IF(Q17=2,1,IF(Q17=1,0.5,IF(Q17=0,0," ")))</f>
        <v>1</v>
      </c>
      <c r="T17" s="92">
        <f>IF(AND(S17&gt;=0,S17&lt;=1),1,"No aplica")</f>
        <v>1</v>
      </c>
      <c r="U17" s="191">
        <f>Q17/(T17*2)</f>
        <v>1</v>
      </c>
      <c r="V17" s="260">
        <f>IF(T17=1,T17/$T$22,"No aplica")</f>
        <v>0.2</v>
      </c>
      <c r="W17" s="260">
        <f>(S17*V17)*100</f>
        <v>20</v>
      </c>
    </row>
    <row r="18" spans="1:23" ht="30" customHeight="1" x14ac:dyDescent="0.25">
      <c r="A18" s="452" t="s">
        <v>2585</v>
      </c>
      <c r="B18" s="452"/>
      <c r="C18" s="452"/>
      <c r="D18" s="452"/>
      <c r="E18" s="452"/>
      <c r="F18" s="452"/>
      <c r="G18" s="452"/>
      <c r="H18" s="452"/>
      <c r="I18" s="452"/>
      <c r="J18" s="452"/>
      <c r="K18" s="452"/>
      <c r="L18" s="452"/>
      <c r="M18" s="452"/>
      <c r="N18" s="452"/>
      <c r="O18" s="452"/>
      <c r="P18" s="452"/>
      <c r="Q18" s="262">
        <f>'Art. 144'!AF37</f>
        <v>2</v>
      </c>
      <c r="R18" s="157">
        <f>IF(T18=1,W18,T18)</f>
        <v>20</v>
      </c>
      <c r="S18" s="92">
        <f>IF(Q18=2,1,IF(Q18=1,0.5,IF(Q18=0,0," ")))</f>
        <v>1</v>
      </c>
      <c r="T18" s="92">
        <f>IF(AND(S18&gt;=0,S18&lt;=1),1,"No aplica")</f>
        <v>1</v>
      </c>
      <c r="U18" s="191">
        <f>Q18/(T18*2)</f>
        <v>1</v>
      </c>
      <c r="V18" s="260">
        <f>IF(T18=1,T18/$T$22,"No aplica")</f>
        <v>0.2</v>
      </c>
      <c r="W18" s="260">
        <f>(S18*V18)*100</f>
        <v>20</v>
      </c>
    </row>
    <row r="19" spans="1:23" ht="30" customHeight="1" x14ac:dyDescent="0.25">
      <c r="A19" s="452" t="s">
        <v>2552</v>
      </c>
      <c r="B19" s="452"/>
      <c r="C19" s="452"/>
      <c r="D19" s="452"/>
      <c r="E19" s="452"/>
      <c r="F19" s="452"/>
      <c r="G19" s="452"/>
      <c r="H19" s="452"/>
      <c r="I19" s="452"/>
      <c r="J19" s="452"/>
      <c r="K19" s="452"/>
      <c r="L19" s="452"/>
      <c r="M19" s="452"/>
      <c r="N19" s="452"/>
      <c r="O19" s="452"/>
      <c r="P19" s="452"/>
      <c r="Q19" s="262">
        <f>'Art. 144'!AF38</f>
        <v>2</v>
      </c>
      <c r="R19" s="157">
        <f>IF(T19=1,W19,T19)</f>
        <v>20</v>
      </c>
      <c r="S19" s="92">
        <f>IF(Q19=2,1,IF(Q19=1,0.5,IF(Q19=0,0," ")))</f>
        <v>1</v>
      </c>
      <c r="T19" s="92">
        <f>IF(AND(S19&gt;=0,S19&lt;=1),1,"No aplica")</f>
        <v>1</v>
      </c>
      <c r="U19" s="191">
        <f>Q19/(T19*2)</f>
        <v>1</v>
      </c>
      <c r="V19" s="260">
        <f>IF(T19=1,T19/$T$22,"No aplica")</f>
        <v>0.2</v>
      </c>
      <c r="W19" s="260">
        <f>(S19*V19)*100</f>
        <v>20</v>
      </c>
    </row>
    <row r="20" spans="1:23" ht="30" customHeight="1" x14ac:dyDescent="0.25">
      <c r="A20" s="452" t="s">
        <v>2553</v>
      </c>
      <c r="B20" s="452"/>
      <c r="C20" s="452"/>
      <c r="D20" s="452"/>
      <c r="E20" s="452"/>
      <c r="F20" s="452"/>
      <c r="G20" s="452"/>
      <c r="H20" s="452"/>
      <c r="I20" s="452"/>
      <c r="J20" s="452"/>
      <c r="K20" s="452"/>
      <c r="L20" s="452"/>
      <c r="M20" s="452"/>
      <c r="N20" s="452"/>
      <c r="O20" s="452"/>
      <c r="P20" s="452"/>
      <c r="Q20" s="262">
        <f>'Art. 144'!AF39</f>
        <v>2</v>
      </c>
      <c r="R20" s="157">
        <f>IF(T20=1,W20,T20)</f>
        <v>20</v>
      </c>
      <c r="S20" s="92">
        <f>IF(Q20=2,1,IF(Q20=1,0.5,IF(Q20=0,0," ")))</f>
        <v>1</v>
      </c>
      <c r="T20" s="92">
        <f>IF(AND(S20&gt;=0,S20&lt;=1),1,"No aplica")</f>
        <v>1</v>
      </c>
      <c r="U20" s="191">
        <f>Q20/(T20*2)</f>
        <v>1</v>
      </c>
      <c r="V20" s="260">
        <f>IF(T20=1,T20/$T$22,"No aplica")</f>
        <v>0.2</v>
      </c>
      <c r="W20" s="260">
        <f>(S20*V20)*100</f>
        <v>20</v>
      </c>
    </row>
    <row r="21" spans="1:23" ht="30" customHeight="1" x14ac:dyDescent="0.25">
      <c r="A21" s="452" t="s">
        <v>2656</v>
      </c>
      <c r="B21" s="452"/>
      <c r="C21" s="452"/>
      <c r="D21" s="452"/>
      <c r="E21" s="452"/>
      <c r="F21" s="452"/>
      <c r="G21" s="452"/>
      <c r="H21" s="452"/>
      <c r="I21" s="452"/>
      <c r="J21" s="452"/>
      <c r="K21" s="452"/>
      <c r="L21" s="452"/>
      <c r="M21" s="452"/>
      <c r="N21" s="452"/>
      <c r="O21" s="452"/>
      <c r="P21" s="452"/>
      <c r="Q21" s="262">
        <f>'Art. 144'!AF40</f>
        <v>2</v>
      </c>
      <c r="R21" s="157">
        <f>IF(T21=1,W21,T21)</f>
        <v>20</v>
      </c>
      <c r="S21" s="92">
        <f>IF(Q21=2,1,IF(Q21=1,0.5,IF(Q21=0,0," ")))</f>
        <v>1</v>
      </c>
      <c r="T21" s="92">
        <f>IF(AND(S21&gt;=0,S21&lt;=1),1,"No aplica")</f>
        <v>1</v>
      </c>
      <c r="U21" s="191">
        <f>Q21/(T21*2)</f>
        <v>1</v>
      </c>
      <c r="V21" s="260">
        <f>IF(T21=1,T21/$T$22,"No aplica")</f>
        <v>0.2</v>
      </c>
      <c r="W21" s="260">
        <f>(S21*V21)*100</f>
        <v>20</v>
      </c>
    </row>
    <row r="22" spans="1:23" ht="30" customHeight="1" x14ac:dyDescent="0.25">
      <c r="A22" s="471" t="s">
        <v>2659</v>
      </c>
      <c r="B22" s="471"/>
      <c r="C22" s="471"/>
      <c r="D22" s="471"/>
      <c r="E22" s="471"/>
      <c r="F22" s="471"/>
      <c r="G22" s="471"/>
      <c r="H22" s="471"/>
      <c r="I22" s="471"/>
      <c r="J22" s="471"/>
      <c r="K22" s="471"/>
      <c r="L22" s="471"/>
      <c r="M22" s="471"/>
      <c r="N22" s="471"/>
      <c r="O22" s="471"/>
      <c r="P22" s="471"/>
      <c r="Q22" s="471"/>
      <c r="R22" s="157">
        <f>SUM(R17:R21)</f>
        <v>100</v>
      </c>
      <c r="S22" s="61"/>
      <c r="T22" s="97">
        <f>SUM(T17:T21)</f>
        <v>5</v>
      </c>
      <c r="U22" s="98"/>
      <c r="V22" s="61"/>
      <c r="W22" s="61"/>
    </row>
    <row r="23" spans="1:23" ht="30" customHeight="1" x14ac:dyDescent="0.25">
      <c r="A23" s="268"/>
      <c r="B23" s="268"/>
      <c r="C23" s="268"/>
      <c r="D23" s="268"/>
      <c r="E23" s="268"/>
      <c r="F23" s="268"/>
      <c r="G23" s="268"/>
      <c r="H23" s="268"/>
      <c r="I23" s="268"/>
      <c r="J23" s="268"/>
      <c r="K23" s="268"/>
      <c r="L23" s="268"/>
      <c r="M23" s="268"/>
      <c r="N23" s="268"/>
      <c r="O23" s="268"/>
      <c r="P23" s="268"/>
      <c r="Q23" s="268"/>
      <c r="R23" s="269"/>
      <c r="S23" s="61"/>
      <c r="T23" s="97"/>
      <c r="U23" s="98"/>
      <c r="V23" s="61"/>
      <c r="W23" s="61"/>
    </row>
    <row r="24" spans="1:23" ht="15" customHeight="1" x14ac:dyDescent="0.25">
      <c r="A24" s="61"/>
      <c r="B24" s="61"/>
      <c r="C24" s="61"/>
      <c r="D24" s="61"/>
      <c r="E24" s="61"/>
      <c r="F24" s="61"/>
      <c r="G24" s="61"/>
      <c r="H24" s="61"/>
      <c r="I24" s="61"/>
      <c r="J24" s="61"/>
      <c r="K24" s="61"/>
      <c r="L24" s="61"/>
      <c r="M24" s="61"/>
      <c r="N24" s="61"/>
      <c r="O24" s="61"/>
      <c r="P24" s="61"/>
      <c r="Q24" s="114" t="s">
        <v>2660</v>
      </c>
      <c r="R24" s="237">
        <f>R14</f>
        <v>99.999999999999986</v>
      </c>
      <c r="S24" s="61"/>
      <c r="T24" s="116"/>
      <c r="U24" s="116"/>
      <c r="W24" s="117"/>
    </row>
    <row r="25" spans="1:23" ht="15" customHeight="1" x14ac:dyDescent="0.25">
      <c r="A25" s="61"/>
      <c r="B25" s="61"/>
      <c r="C25" s="61"/>
      <c r="D25" s="61"/>
      <c r="E25" s="61"/>
      <c r="F25" s="61"/>
      <c r="G25" s="61"/>
      <c r="H25" s="61"/>
      <c r="I25" s="61"/>
      <c r="J25" s="61"/>
      <c r="K25" s="61"/>
      <c r="L25" s="61"/>
      <c r="M25" s="61"/>
      <c r="N25" s="61"/>
      <c r="O25" s="61"/>
      <c r="P25" s="61"/>
      <c r="Q25" s="118"/>
      <c r="R25" s="270"/>
      <c r="S25" s="61"/>
      <c r="T25" s="117"/>
      <c r="U25" s="117"/>
      <c r="V25" s="61"/>
      <c r="W25" s="117"/>
    </row>
    <row r="26" spans="1:23" ht="15" customHeight="1" x14ac:dyDescent="0.25">
      <c r="A26" s="61"/>
      <c r="B26" s="61"/>
      <c r="C26" s="61"/>
      <c r="D26" s="61"/>
      <c r="E26" s="61"/>
      <c r="F26" s="61"/>
      <c r="G26" s="61"/>
      <c r="H26" s="61"/>
      <c r="I26" s="61"/>
      <c r="J26" s="61"/>
      <c r="K26" s="61"/>
      <c r="L26" s="61"/>
      <c r="M26" s="61"/>
      <c r="N26" s="61"/>
      <c r="O26" s="61"/>
      <c r="P26" s="61"/>
      <c r="Q26" s="114" t="s">
        <v>2661</v>
      </c>
      <c r="R26" s="237">
        <f>R22</f>
        <v>100</v>
      </c>
      <c r="S26" s="61"/>
      <c r="T26" s="116"/>
      <c r="U26" s="116"/>
      <c r="V26" s="117"/>
      <c r="W26" s="117"/>
    </row>
    <row r="27" spans="1:23" ht="15" customHeight="1" x14ac:dyDescent="0.25">
      <c r="A27" s="61"/>
      <c r="B27" s="61"/>
      <c r="C27" s="61"/>
      <c r="D27" s="61"/>
      <c r="E27" s="61"/>
      <c r="F27" s="61"/>
      <c r="G27" s="61"/>
      <c r="H27" s="61"/>
      <c r="I27" s="61"/>
      <c r="J27" s="61"/>
      <c r="K27" s="61"/>
      <c r="L27" s="61"/>
      <c r="M27" s="61"/>
      <c r="N27" s="61"/>
      <c r="O27" s="61"/>
      <c r="P27" s="61"/>
      <c r="Q27" s="258"/>
      <c r="R27" s="258"/>
      <c r="S27" s="61"/>
      <c r="T27" s="97"/>
      <c r="U27" s="61"/>
      <c r="V27" s="61"/>
      <c r="W27" s="61"/>
    </row>
    <row r="28" spans="1:23" ht="15" customHeight="1" x14ac:dyDescent="0.25">
      <c r="A28" s="61"/>
      <c r="B28" s="61"/>
      <c r="C28" s="61"/>
      <c r="D28" s="61"/>
      <c r="E28" s="61"/>
      <c r="F28" s="61"/>
      <c r="G28" s="61"/>
      <c r="H28" s="61"/>
      <c r="I28" s="61"/>
      <c r="J28" s="61"/>
      <c r="K28" s="61"/>
      <c r="L28" s="61"/>
      <c r="M28" s="61"/>
      <c r="N28" s="61"/>
      <c r="O28" s="61"/>
      <c r="P28" s="61"/>
      <c r="Q28" s="114" t="s">
        <v>2662</v>
      </c>
      <c r="R28" s="237">
        <f>(R24*0.8)+(R26*0.2)</f>
        <v>100</v>
      </c>
      <c r="S28" s="61"/>
      <c r="T28" s="97"/>
      <c r="U28" s="61"/>
      <c r="V28" s="61"/>
      <c r="W28" s="61"/>
    </row>
  </sheetData>
  <sheetProtection algorithmName="SHA-512" hashValue="NPkHDOWL3qH/mQCzbGYkw69f+CkfRKpX4J3bAg1oHN3zXYmqfmDj/e1Sx3BFsVzSTDtFkX5LsC+Tq2X7MLHQAg==" saltValue="K56ONlT+t8lBfeSg+xboEA=="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00000000-0002-0000-23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5"/>
  <dimension ref="A2:G20"/>
  <sheetViews>
    <sheetView showGridLines="0" zoomScale="75" zoomScaleNormal="75" zoomScalePageLayoutView="75" workbookViewId="0"/>
  </sheetViews>
  <sheetFormatPr baseColWidth="10" defaultColWidth="10.88671875" defaultRowHeight="18" customHeight="1" x14ac:dyDescent="0.25"/>
  <cols>
    <col min="1" max="1" width="21.6640625" style="18" customWidth="1"/>
    <col min="2" max="3" width="16.6640625" style="159" customWidth="1"/>
    <col min="4" max="16384" width="10.88671875" style="18"/>
  </cols>
  <sheetData>
    <row r="2" spans="1:7" ht="18" customHeight="1" x14ac:dyDescent="0.25">
      <c r="A2" s="323" t="s">
        <v>2664</v>
      </c>
      <c r="B2" s="323"/>
      <c r="C2" s="323"/>
    </row>
    <row r="3" spans="1:7" ht="18" customHeight="1" x14ac:dyDescent="0.25">
      <c r="A3" s="323" t="s">
        <v>5</v>
      </c>
      <c r="B3" s="323"/>
      <c r="C3" s="323"/>
    </row>
    <row r="5" spans="1:7" ht="36" customHeight="1" x14ac:dyDescent="0.25">
      <c r="A5" s="463" t="str">
        <f>IGOT!C5</f>
        <v>Planta Productora de Mezclas Asfálticas.</v>
      </c>
      <c r="B5" s="463"/>
      <c r="C5" s="463"/>
    </row>
    <row r="7" spans="1:7" ht="18" customHeight="1" x14ac:dyDescent="0.25">
      <c r="A7" s="159"/>
    </row>
    <row r="8" spans="1:7" ht="18" customHeight="1" x14ac:dyDescent="0.25">
      <c r="A8" s="240" t="s">
        <v>1887</v>
      </c>
      <c r="B8" s="241">
        <f>'Artículo 144 (cálculo PI)'!T14</f>
        <v>3</v>
      </c>
      <c r="C8" s="60"/>
      <c r="E8" s="242" t="s">
        <v>1887</v>
      </c>
      <c r="F8" s="241">
        <f>'Artículo 144 (cálculo PI)'!T22</f>
        <v>5</v>
      </c>
      <c r="G8" s="60"/>
    </row>
    <row r="9" spans="1:7" ht="6" customHeight="1" x14ac:dyDescent="0.25">
      <c r="F9" s="159"/>
      <c r="G9" s="159"/>
    </row>
    <row r="10" spans="1:7" ht="36" customHeight="1" x14ac:dyDescent="0.25">
      <c r="A10" s="464"/>
      <c r="B10" s="465" t="s">
        <v>163</v>
      </c>
      <c r="C10" s="465"/>
      <c r="E10" s="466"/>
      <c r="F10" s="467" t="s">
        <v>2048</v>
      </c>
      <c r="G10" s="467"/>
    </row>
    <row r="11" spans="1:7" ht="54" customHeight="1" x14ac:dyDescent="0.25">
      <c r="A11" s="464"/>
      <c r="B11" s="243" t="s">
        <v>2566</v>
      </c>
      <c r="C11" s="244" t="s">
        <v>2567</v>
      </c>
      <c r="E11" s="466"/>
      <c r="F11" s="245" t="s">
        <v>2566</v>
      </c>
      <c r="G11" s="246" t="s">
        <v>2567</v>
      </c>
    </row>
    <row r="12" spans="1:7" ht="18" customHeight="1" x14ac:dyDescent="0.25">
      <c r="A12" s="247" t="s">
        <v>2568</v>
      </c>
      <c r="B12" s="248">
        <f>'Artículo 144 (cálculo PI)'!Q11</f>
        <v>2</v>
      </c>
      <c r="C12" s="248">
        <f>(B12/(1/$B$8))</f>
        <v>6</v>
      </c>
      <c r="E12" s="247" t="s">
        <v>2569</v>
      </c>
      <c r="F12" s="248">
        <f>'Artículo 144 (cálculo PI)'!Q17</f>
        <v>2</v>
      </c>
      <c r="G12" s="248">
        <f>(F12/(1/$F$8))</f>
        <v>10</v>
      </c>
    </row>
    <row r="13" spans="1:7" ht="18" customHeight="1" x14ac:dyDescent="0.25">
      <c r="A13" s="247" t="s">
        <v>2570</v>
      </c>
      <c r="B13" s="248">
        <f>'Artículo 144 (cálculo PI)'!Q12</f>
        <v>2</v>
      </c>
      <c r="C13" s="248">
        <f>(B13/(1/$B$8))</f>
        <v>6</v>
      </c>
      <c r="E13" s="247" t="s">
        <v>2571</v>
      </c>
      <c r="F13" s="248">
        <f>'Artículo 144 (cálculo PI)'!Q18</f>
        <v>2</v>
      </c>
      <c r="G13" s="248">
        <f>(F13/(1/$F$8))</f>
        <v>10</v>
      </c>
    </row>
    <row r="14" spans="1:7" ht="18" customHeight="1" x14ac:dyDescent="0.25">
      <c r="A14" s="247" t="s">
        <v>2572</v>
      </c>
      <c r="B14" s="248">
        <f>'Artículo 144 (cálculo PI)'!Q13</f>
        <v>2</v>
      </c>
      <c r="C14" s="248">
        <f>(B14/(1/$B$8))</f>
        <v>6</v>
      </c>
      <c r="E14" s="247" t="s">
        <v>2573</v>
      </c>
      <c r="F14" s="248">
        <f>'Artículo 144 (cálculo PI)'!Q19</f>
        <v>2</v>
      </c>
      <c r="G14" s="248">
        <f>(F14/(1/$F$8))</f>
        <v>10</v>
      </c>
    </row>
    <row r="15" spans="1:7" ht="18" customHeight="1" x14ac:dyDescent="0.25">
      <c r="B15" s="18"/>
      <c r="C15" s="18"/>
      <c r="E15" s="247" t="s">
        <v>2574</v>
      </c>
      <c r="F15" s="248">
        <f>'Artículo 144 (cálculo PI)'!Q20</f>
        <v>2</v>
      </c>
      <c r="G15" s="248">
        <f>(F15/(1/$F$8))</f>
        <v>10</v>
      </c>
    </row>
    <row r="16" spans="1:7" ht="18" customHeight="1" x14ac:dyDescent="0.25">
      <c r="A16" s="250" t="s">
        <v>2665</v>
      </c>
      <c r="B16" s="248">
        <f>SUM(B12:B15)</f>
        <v>6</v>
      </c>
      <c r="C16" s="18"/>
      <c r="E16" s="247" t="s">
        <v>2575</v>
      </c>
      <c r="F16" s="248">
        <f>'Artículo 144 (cálculo PI)'!Q21</f>
        <v>2</v>
      </c>
      <c r="G16" s="248">
        <f>(F16/(1/$F$8))</f>
        <v>10</v>
      </c>
    </row>
    <row r="17" spans="1:6" ht="6" customHeight="1" x14ac:dyDescent="0.25"/>
    <row r="18" spans="1:6" ht="18" customHeight="1" x14ac:dyDescent="0.25">
      <c r="B18" s="18"/>
      <c r="C18" s="251"/>
      <c r="E18" s="254" t="s">
        <v>2666</v>
      </c>
      <c r="F18" s="248">
        <f>SUM(F12:F17)</f>
        <v>10</v>
      </c>
    </row>
    <row r="19" spans="1:6" ht="6" customHeight="1" x14ac:dyDescent="0.25"/>
    <row r="20" spans="1:6" ht="18" customHeight="1" x14ac:dyDescent="0.25">
      <c r="A20" s="252" t="s">
        <v>2667</v>
      </c>
      <c r="B20" s="253"/>
      <c r="C20" s="248">
        <f>(B16*0.8)+(F18*0.2)</f>
        <v>6.8000000000000007</v>
      </c>
    </row>
  </sheetData>
  <sheetProtection algorithmName="SHA-512" hashValue="srLqUqFTnZ09e4dkNboFL9Y9umRhrW9y502e4jGNzTUVyFImqUHTSPmrD2hfO/DHUGOoOGcXqUYX1MAqnwqJlQ==" saltValue="gI7eIAU8cnoJmHz3ZnOp/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6"/>
  <dimension ref="A2:G20"/>
  <sheetViews>
    <sheetView showGridLines="0" zoomScale="75" zoomScaleNormal="75" zoomScalePageLayoutView="75" workbookViewId="0"/>
  </sheetViews>
  <sheetFormatPr baseColWidth="10" defaultColWidth="10.88671875" defaultRowHeight="18" customHeight="1" x14ac:dyDescent="0.25"/>
  <cols>
    <col min="1" max="1" width="21.6640625" style="18" customWidth="1"/>
    <col min="2" max="3" width="16.6640625" style="159" customWidth="1"/>
    <col min="4" max="16384" width="10.88671875" style="18"/>
  </cols>
  <sheetData>
    <row r="2" spans="1:7" ht="18" customHeight="1" x14ac:dyDescent="0.25">
      <c r="A2" s="323" t="s">
        <v>2664</v>
      </c>
      <c r="B2" s="323"/>
      <c r="C2" s="323"/>
    </row>
    <row r="3" spans="1:7" ht="18" customHeight="1" x14ac:dyDescent="0.25">
      <c r="A3" s="323" t="s">
        <v>167</v>
      </c>
      <c r="B3" s="323"/>
      <c r="C3" s="323"/>
    </row>
    <row r="5" spans="1:7" ht="36" customHeight="1" x14ac:dyDescent="0.25">
      <c r="A5" s="463" t="str">
        <f>IGOT!C5</f>
        <v>Planta Productora de Mezclas Asfálticas.</v>
      </c>
      <c r="B5" s="463"/>
      <c r="C5" s="463"/>
    </row>
    <row r="7" spans="1:7" ht="18" customHeight="1" x14ac:dyDescent="0.25">
      <c r="A7" s="159"/>
    </row>
    <row r="8" spans="1:7" ht="18" customHeight="1" x14ac:dyDescent="0.25">
      <c r="A8" s="240" t="s">
        <v>1887</v>
      </c>
      <c r="B8" s="241">
        <f>'Artículo 144 (cálculo SIPOT)'!T14</f>
        <v>3</v>
      </c>
      <c r="C8" s="60"/>
      <c r="E8" s="242" t="s">
        <v>1887</v>
      </c>
      <c r="F8" s="241">
        <f>'Artículo 144 (cálculo SIPOT)'!T22</f>
        <v>5</v>
      </c>
      <c r="G8" s="60"/>
    </row>
    <row r="9" spans="1:7" ht="6" customHeight="1" x14ac:dyDescent="0.25">
      <c r="F9" s="159"/>
      <c r="G9" s="159"/>
    </row>
    <row r="10" spans="1:7" ht="36" customHeight="1" x14ac:dyDescent="0.25">
      <c r="A10" s="464"/>
      <c r="B10" s="465" t="s">
        <v>163</v>
      </c>
      <c r="C10" s="465"/>
      <c r="E10" s="466"/>
      <c r="F10" s="467" t="s">
        <v>2048</v>
      </c>
      <c r="G10" s="467"/>
    </row>
    <row r="11" spans="1:7" ht="54" customHeight="1" x14ac:dyDescent="0.25">
      <c r="A11" s="464"/>
      <c r="B11" s="243" t="s">
        <v>2566</v>
      </c>
      <c r="C11" s="244" t="s">
        <v>2567</v>
      </c>
      <c r="E11" s="466"/>
      <c r="F11" s="245" t="s">
        <v>2566</v>
      </c>
      <c r="G11" s="246" t="s">
        <v>2567</v>
      </c>
    </row>
    <row r="12" spans="1:7" ht="18" customHeight="1" x14ac:dyDescent="0.25">
      <c r="A12" s="247" t="s">
        <v>2568</v>
      </c>
      <c r="B12" s="248">
        <f>'Artículo 144 (cálculo SIPOT)'!Q11</f>
        <v>2</v>
      </c>
      <c r="C12" s="248">
        <f>(B12/(1/$B$8))</f>
        <v>6</v>
      </c>
      <c r="E12" s="247" t="s">
        <v>2569</v>
      </c>
      <c r="F12" s="248">
        <f>'Artículo 144 (cálculo SIPOT)'!Q17</f>
        <v>2</v>
      </c>
      <c r="G12" s="248">
        <f>(F12/(1/$F$8))</f>
        <v>10</v>
      </c>
    </row>
    <row r="13" spans="1:7" ht="18" customHeight="1" x14ac:dyDescent="0.25">
      <c r="A13" s="247" t="s">
        <v>2570</v>
      </c>
      <c r="B13" s="248">
        <f>'Artículo 144 (cálculo SIPOT)'!Q12</f>
        <v>2</v>
      </c>
      <c r="C13" s="248">
        <f>(B13/(1/$B$8))</f>
        <v>6</v>
      </c>
      <c r="E13" s="247" t="s">
        <v>2571</v>
      </c>
      <c r="F13" s="248">
        <f>'Artículo 144 (cálculo SIPOT)'!Q18</f>
        <v>2</v>
      </c>
      <c r="G13" s="248">
        <f>(F13/(1/$F$8))</f>
        <v>10</v>
      </c>
    </row>
    <row r="14" spans="1:7" ht="18" customHeight="1" x14ac:dyDescent="0.25">
      <c r="A14" s="247" t="s">
        <v>2572</v>
      </c>
      <c r="B14" s="248">
        <f>'Artículo 144 (cálculo SIPOT)'!Q13</f>
        <v>2</v>
      </c>
      <c r="C14" s="248">
        <f>(B14/(1/$B$8))</f>
        <v>6</v>
      </c>
      <c r="E14" s="247" t="s">
        <v>2573</v>
      </c>
      <c r="F14" s="248">
        <f>'Artículo 144 (cálculo SIPOT)'!Q19</f>
        <v>2</v>
      </c>
      <c r="G14" s="248">
        <f>(F14/(1/$F$8))</f>
        <v>10</v>
      </c>
    </row>
    <row r="15" spans="1:7" ht="18" customHeight="1" x14ac:dyDescent="0.25">
      <c r="B15" s="18"/>
      <c r="C15" s="18"/>
      <c r="E15" s="247" t="s">
        <v>2574</v>
      </c>
      <c r="F15" s="248">
        <f>'Artículo 144 (cálculo SIPOT)'!Q20</f>
        <v>2</v>
      </c>
      <c r="G15" s="248">
        <f>(F15/(1/$F$8))</f>
        <v>10</v>
      </c>
    </row>
    <row r="16" spans="1:7" ht="18" customHeight="1" x14ac:dyDescent="0.25">
      <c r="A16" s="250" t="s">
        <v>2665</v>
      </c>
      <c r="B16" s="248">
        <f>SUM(B12:B15)</f>
        <v>6</v>
      </c>
      <c r="C16" s="18"/>
      <c r="E16" s="247" t="s">
        <v>2575</v>
      </c>
      <c r="F16" s="248">
        <f>'Artículo 144 (cálculo SIPOT)'!Q21</f>
        <v>2</v>
      </c>
      <c r="G16" s="248">
        <f>(F16/(1/$F$8))</f>
        <v>10</v>
      </c>
    </row>
    <row r="17" spans="1:6" ht="6" customHeight="1" x14ac:dyDescent="0.25"/>
    <row r="18" spans="1:6" ht="18" customHeight="1" x14ac:dyDescent="0.25">
      <c r="B18" s="18"/>
      <c r="C18" s="251"/>
      <c r="E18" s="254" t="s">
        <v>2666</v>
      </c>
      <c r="F18" s="248">
        <f>SUM(F12:F17)</f>
        <v>10</v>
      </c>
    </row>
    <row r="19" spans="1:6" ht="6" customHeight="1" x14ac:dyDescent="0.25"/>
    <row r="20" spans="1:6" ht="18" customHeight="1" x14ac:dyDescent="0.25">
      <c r="A20" s="252" t="s">
        <v>2667</v>
      </c>
      <c r="B20" s="253"/>
      <c r="C20" s="248">
        <f>(B16*0.8)+(F18*0.2)</f>
        <v>6.8000000000000007</v>
      </c>
    </row>
  </sheetData>
  <sheetProtection algorithmName="SHA-512" hashValue="r9HVywrZdpGb2QicF3eUkptCZgsNDeRAsoN15MOySOBc+lsySMwU00b0zLV54/t+8r3uG7III7CI47U1ypwHFQ==" saltValue="hfdM+R6zEZolDUrNkZzOf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7"/>
  <dimension ref="A1:IV52"/>
  <sheetViews>
    <sheetView showGridLines="0" topLeftCell="A19" zoomScale="75" zoomScaleNormal="75" zoomScaleSheetLayoutView="85" zoomScalePageLayoutView="75" workbookViewId="0">
      <selection activeCell="Q27" sqref="Q27"/>
    </sheetView>
  </sheetViews>
  <sheetFormatPr baseColWidth="10" defaultColWidth="10.88671875" defaultRowHeight="18" customHeight="1" x14ac:dyDescent="0.25"/>
  <cols>
    <col min="1" max="16" width="5.6640625" style="74" customWidth="1"/>
    <col min="17" max="17" width="12.6640625" style="172" customWidth="1"/>
    <col min="18" max="31" width="5.6640625" style="74" customWidth="1"/>
    <col min="32" max="32" width="12.6640625" style="74" customWidth="1"/>
    <col min="33" max="46" width="5.6640625" style="74" customWidth="1"/>
    <col min="47" max="16384" width="10.88671875" style="74"/>
  </cols>
  <sheetData>
    <row r="1" spans="1:256" ht="21" customHeight="1" x14ac:dyDescent="0.25">
      <c r="B1" s="25"/>
      <c r="C1" s="25"/>
      <c r="E1" s="25"/>
      <c r="F1" s="413" t="s">
        <v>0</v>
      </c>
      <c r="G1" s="413"/>
      <c r="H1" s="413"/>
      <c r="I1" s="413"/>
      <c r="J1" s="413"/>
      <c r="K1" s="413"/>
      <c r="L1" s="413"/>
      <c r="M1" s="413"/>
      <c r="N1" s="413"/>
      <c r="O1" s="413"/>
      <c r="P1" s="413"/>
      <c r="Q1" s="413"/>
      <c r="R1" s="413"/>
      <c r="S1" s="413"/>
      <c r="T1" s="413"/>
      <c r="U1" s="413"/>
      <c r="V1" s="413"/>
      <c r="W1" s="413"/>
      <c r="X1" s="413"/>
      <c r="Y1" s="413"/>
      <c r="Z1" s="413"/>
      <c r="AA1" s="413"/>
      <c r="AB1" s="413"/>
      <c r="AC1" s="413"/>
      <c r="AD1" s="413"/>
      <c r="AE1" s="41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13" t="s">
        <v>2767</v>
      </c>
      <c r="G2" s="413"/>
      <c r="H2" s="413"/>
      <c r="I2" s="413"/>
      <c r="J2" s="413"/>
      <c r="K2" s="413"/>
      <c r="L2" s="413"/>
      <c r="M2" s="413"/>
      <c r="N2" s="413"/>
      <c r="O2" s="413"/>
      <c r="P2" s="413"/>
      <c r="Q2" s="413"/>
      <c r="R2" s="413"/>
      <c r="S2" s="413"/>
      <c r="T2" s="413"/>
      <c r="U2" s="413"/>
      <c r="V2" s="413"/>
      <c r="W2" s="413"/>
      <c r="X2" s="413"/>
      <c r="Y2" s="413"/>
      <c r="Z2" s="413"/>
      <c r="AA2" s="413"/>
      <c r="AB2" s="413"/>
      <c r="AC2" s="413"/>
      <c r="AD2" s="413"/>
      <c r="AE2" s="41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14" t="s">
        <v>2</v>
      </c>
      <c r="G3" s="414"/>
      <c r="H3" s="414"/>
      <c r="I3" s="414"/>
      <c r="J3" s="414"/>
      <c r="K3" s="414"/>
      <c r="L3" s="414"/>
      <c r="M3" s="414"/>
      <c r="N3" s="414"/>
      <c r="O3" s="414"/>
      <c r="P3" s="414"/>
      <c r="Q3" s="414"/>
      <c r="R3" s="414"/>
      <c r="S3" s="414"/>
      <c r="T3" s="414"/>
      <c r="U3" s="414"/>
      <c r="V3" s="414"/>
      <c r="W3" s="414"/>
      <c r="X3" s="414"/>
      <c r="Y3" s="414"/>
      <c r="Z3" s="414"/>
      <c r="AA3" s="414"/>
      <c r="AB3" s="414"/>
      <c r="AC3" s="414"/>
      <c r="AD3" s="414"/>
      <c r="AE3" s="41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305"/>
      <c r="E4" s="305"/>
      <c r="F4" s="305"/>
      <c r="G4" s="305"/>
      <c r="H4" s="305"/>
      <c r="I4" s="305"/>
      <c r="J4" s="305"/>
      <c r="K4" s="305"/>
      <c r="L4" s="305"/>
      <c r="M4" s="305"/>
      <c r="N4" s="305"/>
      <c r="O4" s="305"/>
      <c r="P4" s="305"/>
      <c r="Q4" s="305"/>
      <c r="R4" s="305"/>
      <c r="S4" s="305"/>
      <c r="T4" s="305"/>
      <c r="U4" s="305"/>
      <c r="V4" s="305"/>
      <c r="W4" s="305"/>
      <c r="X4" s="305"/>
      <c r="Y4" s="305"/>
      <c r="Z4" s="305"/>
      <c r="AA4" s="305"/>
      <c r="AB4" s="305"/>
      <c r="AC4" s="305"/>
      <c r="AD4" s="305"/>
      <c r="AE4" s="30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415" t="s">
        <v>2668</v>
      </c>
      <c r="G5" s="415"/>
      <c r="H5" s="415"/>
      <c r="I5" s="415"/>
      <c r="J5" s="415"/>
      <c r="K5" s="415"/>
      <c r="L5" s="415"/>
      <c r="M5" s="415"/>
      <c r="N5" s="415"/>
      <c r="O5" s="415"/>
      <c r="P5" s="415"/>
      <c r="Q5" s="415"/>
      <c r="R5" s="415"/>
      <c r="S5" s="415"/>
      <c r="T5" s="415"/>
      <c r="U5" s="415"/>
      <c r="V5" s="415"/>
      <c r="W5" s="415"/>
      <c r="X5" s="415"/>
      <c r="Y5" s="415"/>
      <c r="Z5" s="415"/>
      <c r="AA5" s="415"/>
      <c r="AB5" s="415"/>
      <c r="AC5" s="415"/>
      <c r="AD5" s="415"/>
      <c r="AE5" s="41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3"/>
      <c r="G7" s="173"/>
      <c r="H7" s="173"/>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174"/>
      <c r="B8" s="174"/>
      <c r="C8" s="174"/>
      <c r="D8" s="174"/>
      <c r="E8" s="174"/>
      <c r="F8" s="174"/>
      <c r="G8" s="28" t="s">
        <v>170</v>
      </c>
      <c r="H8" s="416" t="str">
        <f>IGOT!C5</f>
        <v>Planta Productora de Mezclas Asfálticas.</v>
      </c>
      <c r="I8" s="416"/>
      <c r="J8" s="416"/>
      <c r="K8" s="416"/>
      <c r="L8" s="416"/>
      <c r="M8" s="416"/>
      <c r="N8" s="416"/>
      <c r="O8" s="416"/>
      <c r="P8" s="416"/>
      <c r="Q8" s="416"/>
      <c r="R8" s="416"/>
      <c r="S8" s="416"/>
      <c r="T8" s="416"/>
      <c r="U8" s="416"/>
      <c r="V8" s="416"/>
      <c r="W8" s="416"/>
      <c r="X8" s="416"/>
      <c r="Y8" s="416"/>
      <c r="Z8" s="416"/>
      <c r="AA8" s="416"/>
      <c r="AB8" s="416"/>
      <c r="AC8" s="416"/>
      <c r="AD8" s="416"/>
      <c r="AE8" s="416"/>
    </row>
    <row r="9" spans="1:256" s="41" customFormat="1" ht="18" customHeight="1" x14ac:dyDescent="0.25">
      <c r="A9" s="315"/>
      <c r="B9" s="315"/>
      <c r="C9" s="315"/>
      <c r="D9" s="315"/>
      <c r="E9" s="174"/>
      <c r="F9" s="58"/>
      <c r="G9" s="58"/>
      <c r="H9" s="58"/>
      <c r="I9" s="58"/>
      <c r="J9" s="58"/>
      <c r="K9" s="58"/>
      <c r="L9" s="58"/>
      <c r="M9" s="58"/>
      <c r="N9" s="58"/>
      <c r="O9" s="58"/>
      <c r="P9" s="58"/>
      <c r="Q9" s="58"/>
      <c r="R9" s="58"/>
      <c r="S9" s="58"/>
      <c r="T9" s="58"/>
      <c r="U9" s="58"/>
      <c r="V9" s="58"/>
      <c r="W9" s="58"/>
      <c r="X9" s="58"/>
      <c r="Y9" s="58"/>
      <c r="Z9" s="58"/>
      <c r="AA9" s="58"/>
      <c r="AB9" s="58"/>
      <c r="AC9" s="58"/>
      <c r="AD9" s="58"/>
      <c r="AE9" s="58"/>
    </row>
    <row r="10" spans="1:256" s="41" customFormat="1" ht="18" customHeight="1" x14ac:dyDescent="0.25">
      <c r="A10" s="315"/>
      <c r="B10" s="315"/>
      <c r="C10" s="315"/>
      <c r="D10" s="315"/>
      <c r="E10" s="174"/>
      <c r="F10" s="58"/>
      <c r="G10" s="58"/>
      <c r="H10" s="58"/>
      <c r="I10" s="58"/>
      <c r="J10" s="58"/>
      <c r="K10" s="58"/>
      <c r="L10" s="58"/>
      <c r="M10" s="58"/>
      <c r="N10" s="58"/>
      <c r="O10" s="58"/>
      <c r="P10" s="58"/>
      <c r="Q10" s="58"/>
      <c r="R10" s="58"/>
      <c r="S10" s="58"/>
      <c r="T10" s="58"/>
      <c r="U10" s="58"/>
      <c r="V10" s="58"/>
      <c r="W10" s="58"/>
      <c r="X10" s="58"/>
      <c r="Y10" s="58"/>
      <c r="Z10" s="58"/>
      <c r="AA10" s="58"/>
      <c r="AB10" s="58"/>
      <c r="AC10" s="58"/>
      <c r="AD10" s="58"/>
      <c r="AE10" s="58"/>
    </row>
    <row r="11" spans="1:256" ht="18" customHeight="1" thickBot="1" x14ac:dyDescent="0.3">
      <c r="A11"/>
      <c r="B11"/>
      <c r="C11"/>
      <c r="D11" s="30"/>
      <c r="E11" s="30"/>
      <c r="F11" s="30"/>
      <c r="G11" s="31" t="s">
        <v>171</v>
      </c>
      <c r="H11" s="340" t="s">
        <v>172</v>
      </c>
      <c r="I11" s="340"/>
      <c r="J11" s="204" t="s">
        <v>173</v>
      </c>
      <c r="K11" s="341" t="s">
        <v>174</v>
      </c>
      <c r="L11" s="341"/>
      <c r="M11" s="204" t="s">
        <v>173</v>
      </c>
      <c r="N11" s="325">
        <v>2020</v>
      </c>
      <c r="O11" s="325"/>
      <c r="P11" s="32"/>
      <c r="Q11" s="33"/>
      <c r="R11"/>
      <c r="S11"/>
      <c r="T11"/>
      <c r="U11"/>
      <c r="V11" s="203"/>
      <c r="W11" s="203" t="s">
        <v>175</v>
      </c>
      <c r="X11" s="340" t="s">
        <v>176</v>
      </c>
      <c r="Y11" s="340"/>
      <c r="Z11" s="204" t="s">
        <v>173</v>
      </c>
      <c r="AA11" s="341" t="s">
        <v>174</v>
      </c>
      <c r="AB11" s="341"/>
      <c r="AC11" s="204" t="s">
        <v>173</v>
      </c>
      <c r="AD11" s="325">
        <v>2020</v>
      </c>
      <c r="AE11" s="32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30"/>
      <c r="H12" s="420" t="s">
        <v>177</v>
      </c>
      <c r="I12" s="420"/>
      <c r="J12" s="35"/>
      <c r="K12" s="420" t="s">
        <v>178</v>
      </c>
      <c r="L12" s="420"/>
      <c r="M12" s="35"/>
      <c r="N12" s="420" t="s">
        <v>179</v>
      </c>
      <c r="O12" s="420"/>
      <c r="P12" s="32"/>
      <c r="Q12" s="33"/>
      <c r="R12"/>
      <c r="S12"/>
      <c r="T12"/>
      <c r="U12"/>
      <c r="V12"/>
      <c r="W12"/>
      <c r="X12" s="420" t="s">
        <v>177</v>
      </c>
      <c r="Y12" s="420"/>
      <c r="Z12" s="35"/>
      <c r="AA12" s="420" t="s">
        <v>178</v>
      </c>
      <c r="AB12" s="420"/>
      <c r="AC12" s="35"/>
      <c r="AD12" s="420" t="s">
        <v>179</v>
      </c>
      <c r="AE12" s="42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30"/>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30"/>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321" t="s">
        <v>5</v>
      </c>
      <c r="B15" s="321"/>
      <c r="C15" s="321"/>
      <c r="D15" s="321"/>
      <c r="E15" s="321"/>
      <c r="F15" s="321"/>
      <c r="G15" s="321"/>
      <c r="H15" s="321"/>
      <c r="I15" s="321"/>
      <c r="J15" s="321"/>
      <c r="K15" s="321"/>
      <c r="L15" s="321"/>
      <c r="M15" s="321"/>
      <c r="N15" s="321"/>
      <c r="O15" s="321"/>
      <c r="P15" s="272"/>
      <c r="Q15" s="321" t="s">
        <v>167</v>
      </c>
      <c r="R15" s="321"/>
      <c r="S15" s="321"/>
      <c r="T15" s="321"/>
      <c r="U15" s="321"/>
      <c r="V15" s="321"/>
      <c r="W15" s="321"/>
      <c r="X15" s="321"/>
      <c r="Y15" s="321"/>
      <c r="Z15" s="321"/>
      <c r="AA15" s="321"/>
      <c r="AB15" s="321"/>
      <c r="AC15" s="321"/>
      <c r="AD15" s="321"/>
      <c r="AE15" s="321"/>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4"/>
      <c r="D16" s="34"/>
      <c r="E16" s="34"/>
      <c r="F16" s="34"/>
      <c r="G16" s="30"/>
      <c r="H16" s="36"/>
      <c r="I16" s="36"/>
      <c r="J16" s="35"/>
      <c r="K16" s="36"/>
      <c r="L16" s="36"/>
      <c r="M16" s="35"/>
      <c r="N16" s="36"/>
      <c r="O16" s="36"/>
      <c r="P16" s="32"/>
      <c r="Q16" s="33"/>
      <c r="R16"/>
      <c r="S16"/>
      <c r="T16"/>
      <c r="U16"/>
      <c r="V16"/>
      <c r="W16"/>
      <c r="X16" s="36"/>
      <c r="Y16" s="36"/>
      <c r="Z16" s="35"/>
      <c r="AA16" s="36"/>
      <c r="AB16" s="36"/>
      <c r="AC16" s="35"/>
      <c r="AD16" s="36"/>
      <c r="AE16" s="3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4"/>
      <c r="D17" s="34"/>
      <c r="E17" s="34"/>
      <c r="F17" s="34"/>
      <c r="G17" s="30"/>
      <c r="H17" s="36"/>
      <c r="I17" s="36"/>
      <c r="J17" s="50"/>
      <c r="K17" s="49"/>
      <c r="L17" s="49"/>
      <c r="M17" s="50"/>
      <c r="N17" s="49"/>
      <c r="O17" s="49"/>
      <c r="P17" s="51"/>
      <c r="Q17" s="52"/>
      <c r="R17" s="46"/>
      <c r="S17" s="46"/>
      <c r="T17" s="46"/>
      <c r="U17" s="46"/>
      <c r="V17" s="46"/>
      <c r="W17" s="49"/>
      <c r="X17" s="49"/>
      <c r="Y17" s="50"/>
      <c r="Z17" s="49"/>
      <c r="AA17" s="49"/>
      <c r="AB17" s="35"/>
      <c r="AC17" s="36"/>
      <c r="AD17" s="36"/>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1" customFormat="1" ht="36" customHeight="1" thickBot="1" x14ac:dyDescent="0.3">
      <c r="A18"/>
      <c r="B18"/>
      <c r="C18"/>
      <c r="E18" s="474" t="s">
        <v>2669</v>
      </c>
      <c r="F18" s="474"/>
      <c r="G18" s="474"/>
      <c r="H18" s="474"/>
      <c r="I18" s="474"/>
      <c r="J18" s="419">
        <f>'Artículo 145 (cálculo PI)'!R28</f>
        <v>0</v>
      </c>
      <c r="K18" s="419"/>
      <c r="L18" s="39"/>
      <c r="M18" s="40"/>
      <c r="N18" s="40"/>
      <c r="O18" s="40"/>
      <c r="P18" s="40"/>
      <c r="Q18" s="40"/>
      <c r="R18" s="40"/>
      <c r="S18" s="40"/>
      <c r="T18" s="44"/>
      <c r="U18" s="418" t="s">
        <v>2669</v>
      </c>
      <c r="V18" s="418"/>
      <c r="W18" s="418"/>
      <c r="X18" s="418"/>
      <c r="Y18" s="418"/>
      <c r="Z18" s="419">
        <f>'Artículo 145 (cálculo SIPOT)'!R28</f>
        <v>0</v>
      </c>
      <c r="AA18" s="419"/>
    </row>
    <row r="19" spans="1:256" s="41" customFormat="1" ht="18" customHeight="1" x14ac:dyDescent="0.25">
      <c r="A19" s="315"/>
      <c r="B19" s="315"/>
      <c r="C19" s="315"/>
      <c r="D19" s="315"/>
      <c r="E19" s="315"/>
      <c r="F19" s="315"/>
      <c r="G19" s="315"/>
      <c r="H19" s="53"/>
      <c r="I19" s="53"/>
      <c r="J19" s="54"/>
      <c r="K19" s="54"/>
      <c r="L19" s="55"/>
      <c r="M19" s="315"/>
      <c r="N19" s="315"/>
      <c r="O19" s="315"/>
      <c r="P19" s="315"/>
      <c r="Q19" s="315"/>
      <c r="R19" s="53"/>
      <c r="S19" s="53"/>
      <c r="T19" s="56"/>
      <c r="U19" s="57"/>
      <c r="V19" s="58"/>
    </row>
    <row r="20" spans="1:256" s="41" customFormat="1" ht="18" customHeight="1" x14ac:dyDescent="0.25">
      <c r="C20" s="315"/>
      <c r="D20" s="315"/>
      <c r="E20" s="315"/>
      <c r="F20" s="315"/>
      <c r="G20" s="174"/>
      <c r="H20" s="177"/>
      <c r="I20" s="177"/>
      <c r="J20" s="178"/>
      <c r="K20" s="177"/>
      <c r="L20" s="177"/>
      <c r="M20" s="178"/>
      <c r="N20" s="177"/>
      <c r="O20" s="177"/>
      <c r="Q20" s="58"/>
      <c r="R20" s="58"/>
      <c r="S20" s="58"/>
      <c r="T20" s="58"/>
      <c r="U20" s="58"/>
      <c r="V20" s="58"/>
      <c r="W20" s="58"/>
      <c r="X20" s="58"/>
      <c r="Y20" s="58"/>
      <c r="Z20" s="58"/>
      <c r="AA20" s="58"/>
      <c r="AB20" s="58"/>
      <c r="AC20" s="58"/>
      <c r="AD20" s="58"/>
      <c r="AE20" s="58"/>
    </row>
    <row r="21" spans="1:256" s="41" customFormat="1" ht="54" customHeight="1" x14ac:dyDescent="0.25">
      <c r="A21" s="421" t="s">
        <v>2670</v>
      </c>
      <c r="B21" s="421"/>
      <c r="C21" s="421"/>
      <c r="D21" s="421"/>
      <c r="E21" s="421"/>
      <c r="F21" s="421"/>
      <c r="G21" s="421"/>
      <c r="H21" s="421"/>
      <c r="I21" s="421"/>
      <c r="J21" s="421"/>
      <c r="K21" s="421"/>
      <c r="L21" s="421"/>
      <c r="M21" s="421"/>
      <c r="N21" s="421"/>
      <c r="O21" s="421"/>
      <c r="P21" s="421"/>
      <c r="Q21" s="421"/>
      <c r="R21" s="421"/>
      <c r="S21" s="421"/>
      <c r="T21" s="421"/>
      <c r="U21" s="421"/>
      <c r="V21" s="421"/>
      <c r="W21" s="421"/>
      <c r="X21" s="421"/>
      <c r="Y21" s="421"/>
      <c r="Z21" s="421"/>
      <c r="AA21" s="421"/>
      <c r="AB21" s="421"/>
      <c r="AC21" s="421"/>
      <c r="AD21" s="421"/>
      <c r="AE21" s="421"/>
    </row>
    <row r="22" spans="1:256" s="61" customFormat="1" ht="18" customHeight="1" x14ac:dyDescent="0.25">
      <c r="Q22" s="172"/>
    </row>
    <row r="23" spans="1:256" s="61" customFormat="1" ht="18" customHeight="1" x14ac:dyDescent="0.25">
      <c r="A23" s="62" t="s">
        <v>185</v>
      </c>
      <c r="B23" s="179"/>
      <c r="C23" s="179"/>
      <c r="D23" s="179"/>
      <c r="E23" s="179"/>
      <c r="F23" s="179"/>
      <c r="G23" s="179"/>
      <c r="H23" s="179"/>
      <c r="I23" s="179"/>
      <c r="J23" s="179"/>
      <c r="K23" s="179"/>
      <c r="L23" s="179"/>
      <c r="M23" s="179"/>
      <c r="N23" s="179"/>
      <c r="O23" s="179"/>
      <c r="P23" s="179"/>
      <c r="Q23" s="180"/>
      <c r="R23" s="179"/>
      <c r="S23" s="179"/>
      <c r="T23" s="179"/>
      <c r="U23" s="179"/>
      <c r="V23" s="179"/>
      <c r="W23" s="179"/>
      <c r="X23" s="179"/>
      <c r="Y23" s="179"/>
      <c r="Z23" s="179"/>
      <c r="AA23" s="179"/>
      <c r="AB23" s="179"/>
      <c r="AC23" s="179"/>
      <c r="AD23" s="179"/>
      <c r="AE23" s="179"/>
    </row>
    <row r="24" spans="1:256" s="61" customFormat="1" ht="18" customHeight="1" x14ac:dyDescent="0.25">
      <c r="Q24" s="172"/>
    </row>
    <row r="25" spans="1:256" s="61" customFormat="1" ht="18" customHeight="1" thickBot="1" x14ac:dyDescent="0.3">
      <c r="A25" s="448" t="s">
        <v>2671</v>
      </c>
      <c r="B25" s="448"/>
      <c r="C25" s="448"/>
      <c r="D25" s="448"/>
      <c r="E25" s="448"/>
      <c r="F25" s="448"/>
      <c r="G25" s="448"/>
      <c r="H25" s="448"/>
      <c r="I25" s="448"/>
      <c r="J25" s="448"/>
      <c r="K25" s="448"/>
      <c r="L25" s="448"/>
      <c r="M25" s="448"/>
      <c r="N25" s="448"/>
      <c r="O25" s="448"/>
      <c r="P25" s="448"/>
      <c r="Q25" s="314"/>
      <c r="V25" s="424"/>
      <c r="W25" s="424"/>
      <c r="X25" s="424"/>
      <c r="Y25" s="424"/>
      <c r="Z25" s="424"/>
      <c r="AA25" s="424"/>
      <c r="AB25" s="424"/>
      <c r="AC25" s="424"/>
      <c r="AD25" s="424"/>
      <c r="AE25" s="424"/>
    </row>
    <row r="26" spans="1:256" ht="18" customHeight="1" thickTop="1" thickBot="1" x14ac:dyDescent="0.3">
      <c r="A26" s="449" t="s">
        <v>163</v>
      </c>
      <c r="B26" s="449"/>
      <c r="C26" s="449"/>
      <c r="D26" s="449"/>
      <c r="E26" s="449"/>
      <c r="F26" s="449"/>
      <c r="G26" s="449"/>
      <c r="H26" s="449"/>
      <c r="I26" s="449"/>
      <c r="J26" s="449"/>
      <c r="K26" s="449"/>
      <c r="L26" s="449"/>
      <c r="M26" s="449"/>
      <c r="N26" s="449"/>
      <c r="O26" s="449"/>
      <c r="P26" s="449"/>
      <c r="Q26" s="218" t="s">
        <v>187</v>
      </c>
      <c r="R26" s="450" t="s">
        <v>188</v>
      </c>
      <c r="S26" s="450"/>
      <c r="T26" s="450"/>
      <c r="U26" s="450"/>
      <c r="V26" s="450"/>
      <c r="W26" s="450"/>
      <c r="X26" s="450"/>
      <c r="Y26" s="450"/>
      <c r="Z26" s="450"/>
      <c r="AA26" s="450"/>
      <c r="AB26" s="450"/>
      <c r="AC26" s="450"/>
      <c r="AD26" s="450"/>
      <c r="AE26" s="450"/>
      <c r="AF26" s="219" t="s">
        <v>187</v>
      </c>
      <c r="AG26" s="451" t="s">
        <v>189</v>
      </c>
      <c r="AH26" s="451"/>
      <c r="AI26" s="451"/>
      <c r="AJ26" s="451"/>
      <c r="AK26" s="451"/>
      <c r="AL26" s="451"/>
      <c r="AM26" s="451"/>
      <c r="AN26" s="451"/>
      <c r="AO26" s="451"/>
      <c r="AP26" s="451"/>
      <c r="AQ26" s="451"/>
      <c r="AR26" s="451"/>
      <c r="AS26" s="451"/>
      <c r="AT26" s="451"/>
    </row>
    <row r="27" spans="1:256" ht="63" customHeight="1" thickTop="1" thickBot="1" x14ac:dyDescent="0.3">
      <c r="A27" s="452" t="s">
        <v>2672</v>
      </c>
      <c r="B27" s="452"/>
      <c r="C27" s="452"/>
      <c r="D27" s="452"/>
      <c r="E27" s="452"/>
      <c r="F27" s="452"/>
      <c r="G27" s="452"/>
      <c r="H27" s="452"/>
      <c r="I27" s="452"/>
      <c r="J27" s="452"/>
      <c r="K27" s="452"/>
      <c r="L27" s="452"/>
      <c r="M27" s="452"/>
      <c r="N27" s="452"/>
      <c r="O27" s="452"/>
      <c r="P27" s="452"/>
      <c r="Q27" s="68">
        <v>3</v>
      </c>
      <c r="R27" s="368" t="s">
        <v>676</v>
      </c>
      <c r="S27" s="369"/>
      <c r="T27" s="369"/>
      <c r="U27" s="369"/>
      <c r="V27" s="369"/>
      <c r="W27" s="369"/>
      <c r="X27" s="369"/>
      <c r="Y27" s="369"/>
      <c r="Z27" s="369"/>
      <c r="AA27" s="369"/>
      <c r="AB27" s="369"/>
      <c r="AC27" s="369"/>
      <c r="AD27" s="369"/>
      <c r="AE27" s="370"/>
      <c r="AF27" s="68">
        <v>3</v>
      </c>
      <c r="AG27" s="368" t="s">
        <v>676</v>
      </c>
      <c r="AH27" s="369"/>
      <c r="AI27" s="369"/>
      <c r="AJ27" s="369"/>
      <c r="AK27" s="369"/>
      <c r="AL27" s="369"/>
      <c r="AM27" s="369"/>
      <c r="AN27" s="369"/>
      <c r="AO27" s="369"/>
      <c r="AP27" s="369"/>
      <c r="AQ27" s="369"/>
      <c r="AR27" s="369"/>
      <c r="AS27" s="369"/>
      <c r="AT27" s="370"/>
    </row>
    <row r="28" spans="1:256" ht="63" customHeight="1" thickTop="1" thickBot="1" x14ac:dyDescent="0.3">
      <c r="A28" s="452" t="s">
        <v>2673</v>
      </c>
      <c r="B28" s="452"/>
      <c r="C28" s="452"/>
      <c r="D28" s="452"/>
      <c r="E28" s="452"/>
      <c r="F28" s="452"/>
      <c r="G28" s="452"/>
      <c r="H28" s="452"/>
      <c r="I28" s="452"/>
      <c r="J28" s="452"/>
      <c r="K28" s="452"/>
      <c r="L28" s="452"/>
      <c r="M28" s="452"/>
      <c r="N28" s="452"/>
      <c r="O28" s="452"/>
      <c r="P28" s="452"/>
      <c r="Q28" s="68">
        <v>3</v>
      </c>
      <c r="R28" s="368" t="s">
        <v>676</v>
      </c>
      <c r="S28" s="369"/>
      <c r="T28" s="369"/>
      <c r="U28" s="369"/>
      <c r="V28" s="369"/>
      <c r="W28" s="369"/>
      <c r="X28" s="369"/>
      <c r="Y28" s="369"/>
      <c r="Z28" s="369"/>
      <c r="AA28" s="369"/>
      <c r="AB28" s="369"/>
      <c r="AC28" s="369"/>
      <c r="AD28" s="369"/>
      <c r="AE28" s="370"/>
      <c r="AF28" s="68">
        <v>3</v>
      </c>
      <c r="AG28" s="368" t="s">
        <v>676</v>
      </c>
      <c r="AH28" s="369"/>
      <c r="AI28" s="369"/>
      <c r="AJ28" s="369"/>
      <c r="AK28" s="369"/>
      <c r="AL28" s="369"/>
      <c r="AM28" s="369"/>
      <c r="AN28" s="369"/>
      <c r="AO28" s="369"/>
      <c r="AP28" s="369"/>
      <c r="AQ28" s="369"/>
      <c r="AR28" s="369"/>
      <c r="AS28" s="369"/>
      <c r="AT28" s="370"/>
    </row>
    <row r="29" spans="1:256" ht="63" customHeight="1" thickTop="1" thickBot="1" x14ac:dyDescent="0.3">
      <c r="A29" s="452" t="s">
        <v>2674</v>
      </c>
      <c r="B29" s="452"/>
      <c r="C29" s="452"/>
      <c r="D29" s="452"/>
      <c r="E29" s="452"/>
      <c r="F29" s="452"/>
      <c r="G29" s="452"/>
      <c r="H29" s="452"/>
      <c r="I29" s="452"/>
      <c r="J29" s="452"/>
      <c r="K29" s="452"/>
      <c r="L29" s="452"/>
      <c r="M29" s="452"/>
      <c r="N29" s="452"/>
      <c r="O29" s="452"/>
      <c r="P29" s="452"/>
      <c r="Q29" s="68">
        <v>3</v>
      </c>
      <c r="R29" s="368" t="s">
        <v>676</v>
      </c>
      <c r="S29" s="369"/>
      <c r="T29" s="369"/>
      <c r="U29" s="369"/>
      <c r="V29" s="369"/>
      <c r="W29" s="369"/>
      <c r="X29" s="369"/>
      <c r="Y29" s="369"/>
      <c r="Z29" s="369"/>
      <c r="AA29" s="369"/>
      <c r="AB29" s="369"/>
      <c r="AC29" s="369"/>
      <c r="AD29" s="369"/>
      <c r="AE29" s="370"/>
      <c r="AF29" s="68">
        <v>3</v>
      </c>
      <c r="AG29" s="368" t="s">
        <v>676</v>
      </c>
      <c r="AH29" s="369"/>
      <c r="AI29" s="369"/>
      <c r="AJ29" s="369"/>
      <c r="AK29" s="369"/>
      <c r="AL29" s="369"/>
      <c r="AM29" s="369"/>
      <c r="AN29" s="369"/>
      <c r="AO29" s="369"/>
      <c r="AP29" s="369"/>
      <c r="AQ29" s="369"/>
      <c r="AR29" s="369"/>
      <c r="AS29" s="369"/>
      <c r="AT29" s="370"/>
    </row>
    <row r="30" spans="1:256" ht="45" customHeight="1" thickTop="1" thickBot="1" x14ac:dyDescent="0.3">
      <c r="Q30" s="220"/>
      <c r="AF30" s="220"/>
    </row>
    <row r="31" spans="1:256" ht="45" customHeight="1" thickTop="1" thickBot="1" x14ac:dyDescent="0.3">
      <c r="A31" s="453" t="s">
        <v>198</v>
      </c>
      <c r="B31" s="453"/>
      <c r="C31" s="453"/>
      <c r="D31" s="453"/>
      <c r="E31" s="453"/>
      <c r="F31" s="453"/>
      <c r="G31" s="453"/>
      <c r="H31" s="453"/>
      <c r="I31" s="453"/>
      <c r="J31" s="453"/>
      <c r="K31" s="453"/>
      <c r="L31" s="453"/>
      <c r="M31" s="453"/>
      <c r="N31" s="453"/>
      <c r="O31" s="453"/>
      <c r="P31" s="453"/>
      <c r="Q31" s="221" t="s">
        <v>187</v>
      </c>
      <c r="R31" s="454" t="s">
        <v>188</v>
      </c>
      <c r="S31" s="454"/>
      <c r="T31" s="454"/>
      <c r="U31" s="454"/>
      <c r="V31" s="454"/>
      <c r="W31" s="454"/>
      <c r="X31" s="454"/>
      <c r="Y31" s="454"/>
      <c r="Z31" s="454"/>
      <c r="AA31" s="454"/>
      <c r="AB31" s="454"/>
      <c r="AC31" s="454"/>
      <c r="AD31" s="454"/>
      <c r="AE31" s="454"/>
      <c r="AF31" s="222" t="s">
        <v>187</v>
      </c>
      <c r="AG31" s="455" t="s">
        <v>189</v>
      </c>
      <c r="AH31" s="455"/>
      <c r="AI31" s="455"/>
      <c r="AJ31" s="455"/>
      <c r="AK31" s="455"/>
      <c r="AL31" s="455"/>
      <c r="AM31" s="455"/>
      <c r="AN31" s="455"/>
      <c r="AO31" s="455"/>
      <c r="AP31" s="455"/>
      <c r="AQ31" s="455"/>
      <c r="AR31" s="455"/>
      <c r="AS31" s="455"/>
      <c r="AT31" s="455"/>
    </row>
    <row r="32" spans="1:256" ht="45" customHeight="1" thickTop="1" thickBot="1" x14ac:dyDescent="0.3">
      <c r="A32" s="452" t="s">
        <v>2675</v>
      </c>
      <c r="B32" s="452"/>
      <c r="C32" s="452"/>
      <c r="D32" s="452"/>
      <c r="E32" s="452"/>
      <c r="F32" s="452"/>
      <c r="G32" s="452"/>
      <c r="H32" s="452"/>
      <c r="I32" s="452"/>
      <c r="J32" s="452"/>
      <c r="K32" s="452"/>
      <c r="L32" s="452"/>
      <c r="M32" s="452"/>
      <c r="N32" s="452"/>
      <c r="O32" s="452"/>
      <c r="P32" s="452"/>
      <c r="Q32" s="68">
        <v>3</v>
      </c>
      <c r="R32" s="368" t="s">
        <v>676</v>
      </c>
      <c r="S32" s="369"/>
      <c r="T32" s="369"/>
      <c r="U32" s="369"/>
      <c r="V32" s="369"/>
      <c r="W32" s="369"/>
      <c r="X32" s="369"/>
      <c r="Y32" s="369"/>
      <c r="Z32" s="369"/>
      <c r="AA32" s="369"/>
      <c r="AB32" s="369"/>
      <c r="AC32" s="369"/>
      <c r="AD32" s="369"/>
      <c r="AE32" s="370"/>
      <c r="AF32" s="68">
        <v>3</v>
      </c>
      <c r="AG32" s="368" t="s">
        <v>676</v>
      </c>
      <c r="AH32" s="369"/>
      <c r="AI32" s="369"/>
      <c r="AJ32" s="369"/>
      <c r="AK32" s="369"/>
      <c r="AL32" s="369"/>
      <c r="AM32" s="369"/>
      <c r="AN32" s="369"/>
      <c r="AO32" s="369"/>
      <c r="AP32" s="369"/>
      <c r="AQ32" s="369"/>
      <c r="AR32" s="369"/>
      <c r="AS32" s="369"/>
      <c r="AT32" s="370"/>
    </row>
    <row r="33" spans="1:46" ht="45" customHeight="1" thickTop="1" thickBot="1" x14ac:dyDescent="0.3">
      <c r="A33" s="452" t="s">
        <v>2676</v>
      </c>
      <c r="B33" s="452"/>
      <c r="C33" s="452"/>
      <c r="D33" s="452"/>
      <c r="E33" s="452"/>
      <c r="F33" s="452"/>
      <c r="G33" s="452"/>
      <c r="H33" s="452"/>
      <c r="I33" s="452"/>
      <c r="J33" s="452"/>
      <c r="K33" s="452"/>
      <c r="L33" s="452"/>
      <c r="M33" s="452"/>
      <c r="N33" s="452"/>
      <c r="O33" s="452"/>
      <c r="P33" s="452"/>
      <c r="Q33" s="68">
        <v>3</v>
      </c>
      <c r="R33" s="368" t="s">
        <v>676</v>
      </c>
      <c r="S33" s="369"/>
      <c r="T33" s="369"/>
      <c r="U33" s="369"/>
      <c r="V33" s="369"/>
      <c r="W33" s="369"/>
      <c r="X33" s="369"/>
      <c r="Y33" s="369"/>
      <c r="Z33" s="369"/>
      <c r="AA33" s="369"/>
      <c r="AB33" s="369"/>
      <c r="AC33" s="369"/>
      <c r="AD33" s="369"/>
      <c r="AE33" s="370"/>
      <c r="AF33" s="68">
        <v>3</v>
      </c>
      <c r="AG33" s="368" t="s">
        <v>676</v>
      </c>
      <c r="AH33" s="369"/>
      <c r="AI33" s="369"/>
      <c r="AJ33" s="369"/>
      <c r="AK33" s="369"/>
      <c r="AL33" s="369"/>
      <c r="AM33" s="369"/>
      <c r="AN33" s="369"/>
      <c r="AO33" s="369"/>
      <c r="AP33" s="369"/>
      <c r="AQ33" s="369"/>
      <c r="AR33" s="369"/>
      <c r="AS33" s="369"/>
      <c r="AT33" s="370"/>
    </row>
    <row r="34" spans="1:46" ht="56.25" customHeight="1" thickTop="1" thickBot="1" x14ac:dyDescent="0.3">
      <c r="A34" s="452" t="s">
        <v>2552</v>
      </c>
      <c r="B34" s="452"/>
      <c r="C34" s="452"/>
      <c r="D34" s="452"/>
      <c r="E34" s="452"/>
      <c r="F34" s="452"/>
      <c r="G34" s="452"/>
      <c r="H34" s="452"/>
      <c r="I34" s="452"/>
      <c r="J34" s="452"/>
      <c r="K34" s="452"/>
      <c r="L34" s="452"/>
      <c r="M34" s="452"/>
      <c r="N34" s="452"/>
      <c r="O34" s="452"/>
      <c r="P34" s="452"/>
      <c r="Q34" s="68">
        <v>3</v>
      </c>
      <c r="R34" s="368" t="s">
        <v>676</v>
      </c>
      <c r="S34" s="369"/>
      <c r="T34" s="369"/>
      <c r="U34" s="369"/>
      <c r="V34" s="369"/>
      <c r="W34" s="369"/>
      <c r="X34" s="369"/>
      <c r="Y34" s="369"/>
      <c r="Z34" s="369"/>
      <c r="AA34" s="369"/>
      <c r="AB34" s="369"/>
      <c r="AC34" s="369"/>
      <c r="AD34" s="369"/>
      <c r="AE34" s="370"/>
      <c r="AF34" s="68">
        <v>3</v>
      </c>
      <c r="AG34" s="368" t="s">
        <v>676</v>
      </c>
      <c r="AH34" s="369"/>
      <c r="AI34" s="369"/>
      <c r="AJ34" s="369"/>
      <c r="AK34" s="369"/>
      <c r="AL34" s="369"/>
      <c r="AM34" s="369"/>
      <c r="AN34" s="369"/>
      <c r="AO34" s="369"/>
      <c r="AP34" s="369"/>
      <c r="AQ34" s="369"/>
      <c r="AR34" s="369"/>
      <c r="AS34" s="369"/>
      <c r="AT34" s="370"/>
    </row>
    <row r="35" spans="1:46" ht="66" customHeight="1" thickTop="1" thickBot="1" x14ac:dyDescent="0.3">
      <c r="A35" s="452" t="s">
        <v>2677</v>
      </c>
      <c r="B35" s="452"/>
      <c r="C35" s="452"/>
      <c r="D35" s="452"/>
      <c r="E35" s="452"/>
      <c r="F35" s="452"/>
      <c r="G35" s="452"/>
      <c r="H35" s="452"/>
      <c r="I35" s="452"/>
      <c r="J35" s="452"/>
      <c r="K35" s="452"/>
      <c r="L35" s="452"/>
      <c r="M35" s="452"/>
      <c r="N35" s="452"/>
      <c r="O35" s="452"/>
      <c r="P35" s="452"/>
      <c r="Q35" s="68">
        <v>3</v>
      </c>
      <c r="R35" s="368" t="s">
        <v>676</v>
      </c>
      <c r="S35" s="369"/>
      <c r="T35" s="369"/>
      <c r="U35" s="369"/>
      <c r="V35" s="369"/>
      <c r="W35" s="369"/>
      <c r="X35" s="369"/>
      <c r="Y35" s="369"/>
      <c r="Z35" s="369"/>
      <c r="AA35" s="369"/>
      <c r="AB35" s="369"/>
      <c r="AC35" s="369"/>
      <c r="AD35" s="369"/>
      <c r="AE35" s="370"/>
      <c r="AF35" s="68">
        <v>3</v>
      </c>
      <c r="AG35" s="368" t="s">
        <v>676</v>
      </c>
      <c r="AH35" s="369"/>
      <c r="AI35" s="369"/>
      <c r="AJ35" s="369"/>
      <c r="AK35" s="369"/>
      <c r="AL35" s="369"/>
      <c r="AM35" s="369"/>
      <c r="AN35" s="369"/>
      <c r="AO35" s="369"/>
      <c r="AP35" s="369"/>
      <c r="AQ35" s="369"/>
      <c r="AR35" s="369"/>
      <c r="AS35" s="369"/>
      <c r="AT35" s="370"/>
    </row>
    <row r="36" spans="1:46" ht="45" customHeight="1" thickTop="1" thickBot="1" x14ac:dyDescent="0.3">
      <c r="A36" s="452" t="s">
        <v>227</v>
      </c>
      <c r="B36" s="452"/>
      <c r="C36" s="452"/>
      <c r="D36" s="452"/>
      <c r="E36" s="452"/>
      <c r="F36" s="452"/>
      <c r="G36" s="452"/>
      <c r="H36" s="452"/>
      <c r="I36" s="452"/>
      <c r="J36" s="452"/>
      <c r="K36" s="452"/>
      <c r="L36" s="452"/>
      <c r="M36" s="452"/>
      <c r="N36" s="452"/>
      <c r="O36" s="452"/>
      <c r="P36" s="452"/>
      <c r="Q36" s="68">
        <v>3</v>
      </c>
      <c r="R36" s="368" t="s">
        <v>676</v>
      </c>
      <c r="S36" s="369"/>
      <c r="T36" s="369"/>
      <c r="U36" s="369"/>
      <c r="V36" s="369"/>
      <c r="W36" s="369"/>
      <c r="X36" s="369"/>
      <c r="Y36" s="369"/>
      <c r="Z36" s="369"/>
      <c r="AA36" s="369"/>
      <c r="AB36" s="369"/>
      <c r="AC36" s="369"/>
      <c r="AD36" s="369"/>
      <c r="AE36" s="370"/>
      <c r="AF36" s="68">
        <v>3</v>
      </c>
      <c r="AG36" s="368" t="s">
        <v>676</v>
      </c>
      <c r="AH36" s="369"/>
      <c r="AI36" s="369"/>
      <c r="AJ36" s="369"/>
      <c r="AK36" s="369"/>
      <c r="AL36" s="369"/>
      <c r="AM36" s="369"/>
      <c r="AN36" s="369"/>
      <c r="AO36" s="369"/>
      <c r="AP36" s="369"/>
      <c r="AQ36" s="369"/>
      <c r="AR36" s="369"/>
      <c r="AS36" s="369"/>
      <c r="AT36" s="370"/>
    </row>
    <row r="37" spans="1:46" ht="18" customHeight="1" thickTop="1" x14ac:dyDescent="0.25"/>
    <row r="49" spans="17:17" ht="18" customHeight="1" x14ac:dyDescent="0.25">
      <c r="Q49" s="74"/>
    </row>
    <row r="50" spans="17:17" ht="18" customHeight="1" x14ac:dyDescent="0.25">
      <c r="Q50" s="74"/>
    </row>
    <row r="51" spans="17:17" ht="18" customHeight="1" x14ac:dyDescent="0.25">
      <c r="Q51" s="74"/>
    </row>
    <row r="52" spans="17:17" ht="18" customHeight="1" x14ac:dyDescent="0.25">
      <c r="Q52" s="74"/>
    </row>
  </sheetData>
  <sheetProtection algorithmName="SHA-512" hashValue="H/aTDWxqwmJspnKOkuySJ9cnzViSorCRm5TIRUgQz7dAnkeH/RFOdW915PnKw2WFvmTCAghi3hDS1Znh7xr3FA==" saltValue="JG1S8NIFe22ZFpz88A/sgw=="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disablePrompts="1" count="1">
    <dataValidation allowBlank="1" showErrorMessage="1" sqref="A8:F8" xr:uid="{00000000-0002-0000-26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IV2075"/>
  <sheetViews>
    <sheetView showGridLines="0" topLeftCell="A34" zoomScale="70" zoomScaleNormal="70" zoomScaleSheetLayoutView="85" zoomScalePageLayoutView="70" workbookViewId="0">
      <selection activeCell="H11" sqref="H11:I11"/>
    </sheetView>
  </sheetViews>
  <sheetFormatPr baseColWidth="10" defaultColWidth="10.88671875" defaultRowHeight="18" customHeight="1" x14ac:dyDescent="0.25"/>
  <cols>
    <col min="1" max="16" width="5.6640625" style="23" customWidth="1"/>
    <col min="17" max="17" width="12.6640625" style="24" customWidth="1"/>
    <col min="18" max="31" width="5.6640625" style="23" customWidth="1"/>
    <col min="32" max="32" width="12.6640625" style="24" customWidth="1"/>
    <col min="33" max="46" width="5.6640625" style="23" customWidth="1"/>
    <col min="47" max="16384" width="10.88671875" style="23"/>
  </cols>
  <sheetData>
    <row r="1" spans="1:256" ht="21" customHeight="1" x14ac:dyDescent="0.25">
      <c r="B1" s="25"/>
      <c r="C1" s="25"/>
      <c r="E1" s="25"/>
      <c r="F1" s="336" t="s">
        <v>0</v>
      </c>
      <c r="G1" s="336"/>
      <c r="H1" s="336"/>
      <c r="I1" s="336"/>
      <c r="J1" s="336"/>
      <c r="K1" s="336"/>
      <c r="L1" s="336"/>
      <c r="M1" s="336"/>
      <c r="N1" s="336"/>
      <c r="O1" s="336"/>
      <c r="P1" s="336"/>
      <c r="Q1" s="336"/>
      <c r="R1" s="336"/>
      <c r="S1" s="336"/>
      <c r="T1" s="336"/>
      <c r="U1" s="336"/>
      <c r="V1" s="336"/>
      <c r="W1" s="336"/>
      <c r="X1" s="336"/>
      <c r="Y1" s="336"/>
      <c r="Z1" s="336"/>
      <c r="AA1" s="336"/>
      <c r="AB1" s="336"/>
      <c r="AC1" s="336"/>
      <c r="AD1" s="336"/>
      <c r="AE1" s="33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36" t="s">
        <v>2767</v>
      </c>
      <c r="G2" s="336"/>
      <c r="H2" s="336"/>
      <c r="I2" s="336"/>
      <c r="J2" s="336"/>
      <c r="K2" s="336"/>
      <c r="L2" s="336"/>
      <c r="M2" s="336"/>
      <c r="N2" s="336"/>
      <c r="O2" s="336"/>
      <c r="P2" s="336"/>
      <c r="Q2" s="336"/>
      <c r="R2" s="336"/>
      <c r="S2" s="336"/>
      <c r="T2" s="336"/>
      <c r="U2" s="336"/>
      <c r="V2" s="336"/>
      <c r="W2" s="336"/>
      <c r="X2" s="336"/>
      <c r="Y2" s="336"/>
      <c r="Z2" s="336"/>
      <c r="AA2" s="336"/>
      <c r="AB2" s="336"/>
      <c r="AC2" s="336"/>
      <c r="AD2" s="336"/>
      <c r="AE2" s="33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37" t="s">
        <v>2</v>
      </c>
      <c r="G3" s="337"/>
      <c r="H3" s="337"/>
      <c r="I3" s="337"/>
      <c r="J3" s="337"/>
      <c r="K3" s="337"/>
      <c r="L3" s="337"/>
      <c r="M3" s="337"/>
      <c r="N3" s="337"/>
      <c r="O3" s="337"/>
      <c r="P3" s="337"/>
      <c r="Q3" s="337"/>
      <c r="R3" s="337"/>
      <c r="S3" s="337"/>
      <c r="T3" s="337"/>
      <c r="U3" s="337"/>
      <c r="V3" s="337"/>
      <c r="W3" s="337"/>
      <c r="X3" s="337"/>
      <c r="Y3" s="337"/>
      <c r="Z3" s="337"/>
      <c r="AA3" s="337"/>
      <c r="AB3" s="337"/>
      <c r="AC3" s="337"/>
      <c r="AD3" s="337"/>
      <c r="AE3" s="33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305"/>
      <c r="F4" s="305"/>
      <c r="G4" s="305"/>
      <c r="H4" s="305"/>
      <c r="I4" s="305"/>
      <c r="J4" s="305"/>
      <c r="K4" s="305"/>
      <c r="L4" s="305"/>
      <c r="M4" s="305"/>
      <c r="N4" s="305"/>
      <c r="O4" s="305"/>
      <c r="P4" s="305"/>
      <c r="Q4" s="305"/>
      <c r="R4" s="305"/>
      <c r="S4" s="305"/>
      <c r="T4" s="305"/>
      <c r="U4" s="305"/>
      <c r="V4" s="305"/>
      <c r="W4" s="305"/>
      <c r="X4" s="305"/>
      <c r="Y4" s="305"/>
      <c r="Z4" s="305"/>
      <c r="AA4" s="305"/>
      <c r="AB4" s="305"/>
      <c r="AC4" s="305"/>
      <c r="AD4" s="305"/>
      <c r="AE4" s="30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338" t="s">
        <v>169</v>
      </c>
      <c r="G5" s="338"/>
      <c r="H5" s="338"/>
      <c r="I5" s="338"/>
      <c r="J5" s="338"/>
      <c r="K5" s="338"/>
      <c r="L5" s="338"/>
      <c r="M5" s="338"/>
      <c r="N5" s="338"/>
      <c r="O5" s="338"/>
      <c r="P5" s="338"/>
      <c r="Q5" s="338"/>
      <c r="R5" s="338"/>
      <c r="S5" s="338"/>
      <c r="T5" s="338"/>
      <c r="U5" s="338"/>
      <c r="V5" s="338"/>
      <c r="W5" s="338"/>
      <c r="X5" s="338"/>
      <c r="Y5" s="338"/>
      <c r="Z5" s="338"/>
      <c r="AA5" s="338"/>
      <c r="AB5" s="338"/>
      <c r="AC5" s="338"/>
      <c r="AD5" s="338"/>
      <c r="AE5" s="33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9" customFormat="1" ht="18" customHeight="1" x14ac:dyDescent="0.25">
      <c r="A8" s="275"/>
      <c r="B8" s="275"/>
      <c r="C8" s="275"/>
      <c r="D8" s="275"/>
      <c r="E8" s="275"/>
      <c r="F8" s="275"/>
      <c r="G8" s="201" t="s">
        <v>170</v>
      </c>
      <c r="H8" s="339" t="str">
        <f>IGOT!C5</f>
        <v>Planta Productora de Mezclas Asfálticas.</v>
      </c>
      <c r="I8" s="339"/>
      <c r="J8" s="339"/>
      <c r="K8" s="339"/>
      <c r="L8" s="339"/>
      <c r="M8" s="339"/>
      <c r="N8" s="339"/>
      <c r="O8" s="339"/>
      <c r="P8" s="339"/>
      <c r="Q8" s="339"/>
      <c r="R8" s="339"/>
      <c r="S8" s="339"/>
      <c r="T8" s="339"/>
      <c r="U8" s="339"/>
      <c r="V8" s="339"/>
      <c r="W8" s="339"/>
      <c r="X8" s="339"/>
      <c r="Y8" s="339"/>
      <c r="Z8" s="339"/>
      <c r="AA8" s="339"/>
      <c r="AB8" s="339"/>
      <c r="AC8" s="339"/>
      <c r="AD8" s="339"/>
      <c r="AE8" s="339"/>
      <c r="AF8"/>
      <c r="AG8"/>
      <c r="AH8"/>
      <c r="AI8"/>
      <c r="AJ8"/>
      <c r="AK8"/>
      <c r="AL8"/>
      <c r="AM8"/>
      <c r="AN8"/>
      <c r="AO8"/>
      <c r="AP8"/>
      <c r="AQ8"/>
      <c r="AR8"/>
      <c r="AS8"/>
      <c r="AT8"/>
      <c r="AU8"/>
      <c r="AV8"/>
      <c r="AW8"/>
      <c r="AX8"/>
      <c r="AY8"/>
      <c r="AZ8"/>
      <c r="BA8"/>
      <c r="BB8"/>
    </row>
    <row r="9" spans="1:256" s="29" customFormat="1" ht="18" customHeight="1" x14ac:dyDescent="0.25">
      <c r="A9" s="276"/>
      <c r="B9" s="276"/>
      <c r="C9" s="276"/>
      <c r="D9" s="276"/>
      <c r="E9" s="275"/>
      <c r="F9" s="277"/>
      <c r="G9" s="277"/>
      <c r="H9" s="277"/>
      <c r="I9" s="277"/>
      <c r="J9" s="277"/>
      <c r="K9" s="277"/>
      <c r="L9" s="277"/>
      <c r="M9" s="277"/>
      <c r="N9" s="277"/>
      <c r="O9" s="277"/>
      <c r="P9" s="277"/>
      <c r="Q9" s="277"/>
      <c r="R9" s="277"/>
      <c r="S9" s="277"/>
      <c r="T9" s="277"/>
      <c r="U9" s="277"/>
      <c r="V9" s="277"/>
      <c r="W9" s="277"/>
      <c r="X9" s="277"/>
      <c r="Y9" s="277"/>
      <c r="Z9" s="277"/>
      <c r="AA9" s="277"/>
      <c r="AB9" s="277"/>
      <c r="AC9" s="277"/>
      <c r="AD9" s="277"/>
      <c r="AE9" s="277"/>
      <c r="AF9"/>
      <c r="AG9"/>
      <c r="AH9"/>
      <c r="AI9"/>
      <c r="AJ9"/>
      <c r="AK9"/>
      <c r="AL9"/>
      <c r="AM9"/>
      <c r="AN9"/>
      <c r="AO9"/>
      <c r="AP9"/>
      <c r="AQ9"/>
      <c r="AR9"/>
      <c r="AS9"/>
      <c r="AT9"/>
      <c r="AU9"/>
      <c r="AV9"/>
      <c r="AW9"/>
      <c r="AX9"/>
      <c r="AY9"/>
      <c r="AZ9"/>
      <c r="BA9"/>
      <c r="BB9"/>
    </row>
    <row r="10" spans="1:256" s="29" customFormat="1" ht="18" customHeight="1" x14ac:dyDescent="0.25">
      <c r="A10" s="276"/>
      <c r="B10" s="276"/>
      <c r="C10" s="276"/>
      <c r="D10" s="276"/>
      <c r="E10" s="275"/>
      <c r="F10" s="277"/>
      <c r="G10" s="277"/>
      <c r="H10" s="277"/>
      <c r="I10" s="277"/>
      <c r="J10" s="277"/>
      <c r="K10" s="277"/>
      <c r="L10" s="277"/>
      <c r="M10" s="277"/>
      <c r="N10" s="277"/>
      <c r="O10" s="277"/>
      <c r="P10" s="277"/>
      <c r="Q10" s="277"/>
      <c r="R10" s="277"/>
      <c r="S10" s="277"/>
      <c r="T10" s="277"/>
      <c r="U10" s="277"/>
      <c r="V10" s="277"/>
      <c r="W10" s="277"/>
      <c r="X10" s="277"/>
      <c r="Y10" s="277"/>
      <c r="Z10" s="277"/>
      <c r="AA10" s="277"/>
      <c r="AB10" s="277"/>
      <c r="AC10" s="277"/>
      <c r="AD10" s="277"/>
      <c r="AE10" s="277"/>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203" t="s">
        <v>171</v>
      </c>
      <c r="H11" s="340" t="s">
        <v>172</v>
      </c>
      <c r="I11" s="340"/>
      <c r="J11" s="204" t="s">
        <v>173</v>
      </c>
      <c r="K11" s="341" t="s">
        <v>174</v>
      </c>
      <c r="L11" s="341"/>
      <c r="M11" s="204" t="s">
        <v>173</v>
      </c>
      <c r="N11" s="325">
        <v>2020</v>
      </c>
      <c r="O11" s="325"/>
      <c r="P11" s="32"/>
      <c r="Q11" s="33"/>
      <c r="R11"/>
      <c r="S11"/>
      <c r="T11"/>
      <c r="U11"/>
      <c r="V11" s="203"/>
      <c r="W11" s="203" t="s">
        <v>175</v>
      </c>
      <c r="X11" s="340" t="s">
        <v>176</v>
      </c>
      <c r="Y11" s="340"/>
      <c r="Z11" s="204" t="s">
        <v>173</v>
      </c>
      <c r="AA11" s="341" t="s">
        <v>174</v>
      </c>
      <c r="AB11" s="341"/>
      <c r="AC11" s="204" t="s">
        <v>173</v>
      </c>
      <c r="AD11" s="325">
        <v>2020</v>
      </c>
      <c r="AE11" s="32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205"/>
      <c r="D12" s="205"/>
      <c r="E12" s="205"/>
      <c r="F12" s="205"/>
      <c r="G12" s="1"/>
      <c r="H12" s="335" t="s">
        <v>177</v>
      </c>
      <c r="I12" s="335"/>
      <c r="J12" s="206"/>
      <c r="K12" s="335" t="s">
        <v>178</v>
      </c>
      <c r="L12" s="335"/>
      <c r="M12" s="206"/>
      <c r="N12" s="335" t="s">
        <v>179</v>
      </c>
      <c r="O12" s="335"/>
      <c r="P12" s="32"/>
      <c r="Q12" s="33"/>
      <c r="R12"/>
      <c r="S12"/>
      <c r="T12"/>
      <c r="U12"/>
      <c r="V12"/>
      <c r="W12"/>
      <c r="X12" s="335" t="s">
        <v>177</v>
      </c>
      <c r="Y12" s="335"/>
      <c r="Z12" s="206"/>
      <c r="AA12" s="335" t="s">
        <v>178</v>
      </c>
      <c r="AB12" s="335"/>
      <c r="AC12" s="206"/>
      <c r="AD12" s="335" t="s">
        <v>179</v>
      </c>
      <c r="AE12" s="33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205"/>
      <c r="D13" s="205"/>
      <c r="E13" s="205"/>
      <c r="F13" s="205"/>
      <c r="G13" s="1"/>
      <c r="H13" s="207"/>
      <c r="I13" s="207"/>
      <c r="J13" s="206"/>
      <c r="K13" s="207"/>
      <c r="L13" s="207"/>
      <c r="M13" s="206"/>
      <c r="N13" s="207"/>
      <c r="O13" s="207"/>
      <c r="P13" s="32"/>
      <c r="Q13" s="33"/>
      <c r="R13"/>
      <c r="S13"/>
      <c r="T13"/>
      <c r="U13"/>
      <c r="V13"/>
      <c r="W13"/>
      <c r="X13" s="207"/>
      <c r="Y13" s="207"/>
      <c r="Z13" s="206"/>
      <c r="AA13" s="207"/>
      <c r="AB13" s="207"/>
      <c r="AC13" s="206"/>
      <c r="AD13" s="207"/>
      <c r="AE13" s="20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205"/>
      <c r="D14" s="205"/>
      <c r="E14" s="205"/>
      <c r="F14" s="205"/>
      <c r="G14" s="1"/>
      <c r="H14" s="207"/>
      <c r="I14" s="207"/>
      <c r="J14" s="206"/>
      <c r="K14" s="207"/>
      <c r="L14" s="207"/>
      <c r="M14" s="206"/>
      <c r="N14" s="207"/>
      <c r="O14" s="207"/>
      <c r="P14" s="32"/>
      <c r="Q14" s="33"/>
      <c r="R14"/>
      <c r="S14"/>
      <c r="T14"/>
      <c r="U14"/>
      <c r="V14"/>
      <c r="W14"/>
      <c r="X14" s="207"/>
      <c r="Y14" s="207"/>
      <c r="Z14" s="206"/>
      <c r="AA14" s="207"/>
      <c r="AB14" s="207"/>
      <c r="AC14" s="206"/>
      <c r="AD14" s="207"/>
      <c r="AE14" s="20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332" t="s">
        <v>5</v>
      </c>
      <c r="B15" s="332"/>
      <c r="C15" s="332"/>
      <c r="D15" s="332"/>
      <c r="E15" s="332"/>
      <c r="F15" s="332"/>
      <c r="G15" s="332"/>
      <c r="H15" s="332"/>
      <c r="I15" s="332"/>
      <c r="J15" s="332"/>
      <c r="K15" s="332"/>
      <c r="L15" s="332"/>
      <c r="M15" s="332"/>
      <c r="N15" s="332"/>
      <c r="O15" s="332"/>
      <c r="P15" s="332"/>
      <c r="Q15" s="332"/>
      <c r="R15" s="332"/>
      <c r="S15" s="332"/>
      <c r="T15" s="332"/>
      <c r="U15" s="332"/>
      <c r="V15" s="332"/>
      <c r="W15" s="332"/>
      <c r="X15" s="332"/>
      <c r="Y15" s="332"/>
      <c r="Z15" s="332"/>
      <c r="AA15" s="332"/>
      <c r="AB15" s="332"/>
      <c r="AC15" s="332"/>
      <c r="AD15" s="332"/>
      <c r="AE15" s="332"/>
      <c r="AF15"/>
      <c r="AG15"/>
      <c r="AH15"/>
      <c r="AI15"/>
      <c r="AJ15"/>
      <c r="AK15"/>
      <c r="AL15"/>
      <c r="AM15"/>
      <c r="AN15"/>
      <c r="AO15"/>
      <c r="AP15"/>
      <c r="AQ15"/>
      <c r="AR15"/>
      <c r="AS15"/>
      <c r="AT15"/>
      <c r="AU15"/>
      <c r="AV15"/>
      <c r="AW15"/>
      <c r="AX15"/>
      <c r="AY15"/>
      <c r="AZ15"/>
      <c r="BA15"/>
      <c r="BB15"/>
    </row>
    <row r="16" spans="1:256" ht="18" customHeight="1" x14ac:dyDescent="0.25">
      <c r="A16"/>
      <c r="B16"/>
      <c r="C16" s="205"/>
      <c r="D16" s="205"/>
      <c r="E16" s="205"/>
      <c r="F16" s="205"/>
      <c r="G16" s="1"/>
      <c r="H16" s="207"/>
      <c r="I16" s="207"/>
      <c r="J16" s="206"/>
      <c r="K16" s="207"/>
      <c r="L16" s="207"/>
      <c r="M16" s="206"/>
      <c r="N16" s="207"/>
      <c r="O16" s="207"/>
      <c r="P16" s="32"/>
      <c r="Q16" s="33"/>
      <c r="R16"/>
      <c r="S16"/>
      <c r="T16"/>
      <c r="U16"/>
      <c r="V16"/>
      <c r="W16" s="207"/>
      <c r="X16" s="207"/>
      <c r="Y16" s="206"/>
      <c r="Z16" s="207"/>
      <c r="AA16" s="207"/>
      <c r="AB16" s="206"/>
      <c r="AC16" s="207"/>
      <c r="AD16" s="20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x14ac:dyDescent="0.25">
      <c r="A17" s="333" t="s">
        <v>180</v>
      </c>
      <c r="B17" s="333"/>
      <c r="C17" s="333"/>
      <c r="D17" s="333"/>
      <c r="E17" s="333"/>
      <c r="F17" s="333"/>
      <c r="G17" s="333"/>
      <c r="H17" s="334">
        <f>'Artículo 121 (cálculo PI)'!AE2176</f>
        <v>45.319601649259297</v>
      </c>
      <c r="I17" s="334"/>
      <c r="J17" s="208"/>
      <c r="K17" s="208"/>
      <c r="L17" s="209"/>
      <c r="M17" s="333" t="s">
        <v>181</v>
      </c>
      <c r="N17" s="333"/>
      <c r="O17" s="333"/>
      <c r="P17" s="333"/>
      <c r="Q17" s="333"/>
      <c r="R17" s="334">
        <f>'Artículo 121 (cálculo PI)'!AE2178</f>
        <v>101.75324675324666</v>
      </c>
      <c r="S17" s="334"/>
      <c r="T17" s="40"/>
      <c r="U17" s="40"/>
      <c r="V17" s="40"/>
      <c r="W17" s="333"/>
      <c r="X17" s="333"/>
      <c r="Y17" s="333"/>
      <c r="Z17" s="333"/>
      <c r="AA17" s="333"/>
      <c r="AB17" s="333"/>
      <c r="AC17" s="333"/>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304"/>
      <c r="B18" s="304"/>
      <c r="C18" s="304"/>
      <c r="D18" s="304"/>
      <c r="E18" s="304"/>
      <c r="F18" s="304"/>
      <c r="G18" s="304"/>
      <c r="H18" s="210"/>
      <c r="I18" s="210"/>
      <c r="J18" s="208"/>
      <c r="K18" s="208"/>
      <c r="L18" s="209"/>
      <c r="M18" s="304"/>
      <c r="N18" s="304"/>
      <c r="O18" s="304"/>
      <c r="P18" s="304"/>
      <c r="Q18" s="304"/>
      <c r="R18" s="210"/>
      <c r="S18" s="210"/>
      <c r="T18" s="40"/>
      <c r="U18" s="40"/>
      <c r="V18" s="40"/>
      <c r="W18" s="304"/>
      <c r="X18" s="304"/>
      <c r="Y18" s="304"/>
      <c r="Z18" s="304"/>
      <c r="AA18" s="304"/>
      <c r="AB18" s="304"/>
      <c r="AC18" s="304"/>
      <c r="AD18" s="211"/>
      <c r="AE18" s="211"/>
      <c r="AF18"/>
      <c r="AG18"/>
      <c r="AH18"/>
      <c r="AI18"/>
      <c r="AJ18"/>
      <c r="AK18"/>
      <c r="AL18"/>
      <c r="AM18"/>
      <c r="AN18"/>
      <c r="AO18"/>
      <c r="AP18"/>
      <c r="AQ18"/>
      <c r="AR18"/>
      <c r="AS18"/>
      <c r="AT18"/>
      <c r="AU18"/>
      <c r="AV18"/>
      <c r="AW18"/>
      <c r="AX18"/>
      <c r="AY18"/>
      <c r="AZ18"/>
      <c r="BA18"/>
      <c r="BB18"/>
    </row>
    <row r="19" spans="1:256" s="41" customFormat="1" ht="18" customHeight="1" x14ac:dyDescent="0.25">
      <c r="A19" s="304"/>
      <c r="B19" s="304"/>
      <c r="C19" s="304"/>
      <c r="D19" s="304"/>
      <c r="E19" s="304"/>
      <c r="F19" s="304"/>
      <c r="G19" s="304"/>
      <c r="H19" s="210"/>
      <c r="I19" s="210"/>
      <c r="J19" s="208"/>
      <c r="K19" s="208"/>
      <c r="L19" s="209"/>
      <c r="M19" s="304"/>
      <c r="N19" s="304"/>
      <c r="O19" s="304"/>
      <c r="P19" s="304"/>
      <c r="Q19" s="304"/>
      <c r="R19" s="210"/>
      <c r="S19" s="210"/>
      <c r="T19" s="212"/>
      <c r="U19" s="40"/>
      <c r="V19" s="20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6"/>
      <c r="B20" s="46"/>
      <c r="C20" s="213"/>
      <c r="D20" s="213"/>
      <c r="E20" s="213"/>
      <c r="F20" s="213"/>
      <c r="G20" s="12"/>
      <c r="H20" s="214"/>
      <c r="I20" s="214"/>
      <c r="J20" s="215"/>
      <c r="K20" s="214"/>
      <c r="L20" s="214"/>
      <c r="M20" s="215"/>
      <c r="N20" s="214"/>
      <c r="O20" s="214"/>
      <c r="P20" s="51"/>
      <c r="Q20" s="52"/>
      <c r="R20" s="46"/>
      <c r="S20" s="46"/>
      <c r="T20" s="46"/>
      <c r="U20" s="46"/>
      <c r="V20" s="46"/>
      <c r="W20" s="46"/>
      <c r="X20" s="214"/>
      <c r="Y20" s="214"/>
      <c r="Z20" s="215"/>
      <c r="AA20" s="214"/>
      <c r="AB20" s="214"/>
      <c r="AC20" s="215"/>
      <c r="AD20" s="214"/>
      <c r="AE20" s="214"/>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352" t="s">
        <v>167</v>
      </c>
      <c r="B21" s="352"/>
      <c r="C21" s="352"/>
      <c r="D21" s="352"/>
      <c r="E21" s="352"/>
      <c r="F21" s="352"/>
      <c r="G21" s="352"/>
      <c r="H21" s="352"/>
      <c r="I21" s="352"/>
      <c r="J21" s="352"/>
      <c r="K21" s="352"/>
      <c r="L21" s="352"/>
      <c r="M21" s="352"/>
      <c r="N21" s="352"/>
      <c r="O21" s="352"/>
      <c r="P21" s="352"/>
      <c r="Q21" s="352"/>
      <c r="R21" s="352"/>
      <c r="S21" s="352"/>
      <c r="T21" s="352"/>
      <c r="U21" s="352"/>
      <c r="V21" s="352"/>
      <c r="W21" s="352"/>
      <c r="X21" s="352"/>
      <c r="Y21" s="352"/>
      <c r="Z21" s="352"/>
      <c r="AA21" s="352"/>
      <c r="AB21" s="352"/>
      <c r="AC21" s="352"/>
      <c r="AD21" s="352"/>
      <c r="AE21" s="352"/>
      <c r="AF21"/>
      <c r="AG21"/>
      <c r="AH21"/>
      <c r="AI21"/>
      <c r="AJ21"/>
      <c r="AK21"/>
      <c r="AL21"/>
      <c r="AM21"/>
      <c r="AN21"/>
      <c r="AO21"/>
      <c r="AP21"/>
      <c r="AQ21"/>
      <c r="AR21"/>
      <c r="AS21"/>
      <c r="AT21"/>
      <c r="AU21"/>
      <c r="AV21"/>
      <c r="AW21"/>
      <c r="AX21"/>
      <c r="AY21"/>
      <c r="AZ21"/>
      <c r="BA21"/>
      <c r="BB21"/>
    </row>
    <row r="22" spans="1:256" ht="18" customHeight="1" x14ac:dyDescent="0.25">
      <c r="A22" s="46"/>
      <c r="B22" s="46"/>
      <c r="C22" s="213"/>
      <c r="D22" s="213"/>
      <c r="E22" s="213"/>
      <c r="F22" s="213"/>
      <c r="G22" s="12"/>
      <c r="H22" s="214"/>
      <c r="I22" s="214"/>
      <c r="J22" s="215"/>
      <c r="K22" s="214"/>
      <c r="L22" s="214"/>
      <c r="M22" s="215"/>
      <c r="N22" s="214"/>
      <c r="O22" s="214"/>
      <c r="P22" s="51"/>
      <c r="Q22" s="52"/>
      <c r="R22" s="46"/>
      <c r="S22" s="46"/>
      <c r="T22" s="46"/>
      <c r="U22" s="46"/>
      <c r="V22" s="46"/>
      <c r="W22" s="214"/>
      <c r="X22" s="214"/>
      <c r="Y22" s="215"/>
      <c r="Z22" s="214"/>
      <c r="AA22" s="214"/>
      <c r="AB22" s="215"/>
      <c r="AC22" s="214"/>
      <c r="AD22" s="214"/>
      <c r="AE22" s="46"/>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x14ac:dyDescent="0.25">
      <c r="A23" s="333" t="s">
        <v>180</v>
      </c>
      <c r="B23" s="333"/>
      <c r="C23" s="333"/>
      <c r="D23" s="333"/>
      <c r="E23" s="333"/>
      <c r="F23" s="333"/>
      <c r="G23" s="333"/>
      <c r="H23" s="334">
        <f>'Artículo 121 (cálculo SIPOT)'!AE2176</f>
        <v>89.935064935064972</v>
      </c>
      <c r="I23" s="334"/>
      <c r="J23" s="208"/>
      <c r="K23" s="208"/>
      <c r="L23" s="209"/>
      <c r="M23" s="333" t="s">
        <v>181</v>
      </c>
      <c r="N23" s="333"/>
      <c r="O23" s="333"/>
      <c r="P23" s="333"/>
      <c r="Q23" s="333"/>
      <c r="R23" s="334">
        <f>'Artículo 121 (cálculo SIPOT)'!AE2178</f>
        <v>73.701298701298683</v>
      </c>
      <c r="S23" s="334"/>
      <c r="T23" s="40"/>
      <c r="U23" s="40"/>
      <c r="V23" s="40"/>
      <c r="W23" s="333"/>
      <c r="X23" s="333"/>
      <c r="Y23" s="333"/>
      <c r="Z23" s="333"/>
      <c r="AA23" s="333"/>
      <c r="AB23" s="333"/>
      <c r="AC23" s="333"/>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304"/>
      <c r="B24" s="304"/>
      <c r="C24" s="304"/>
      <c r="D24" s="304"/>
      <c r="E24" s="304"/>
      <c r="F24" s="304"/>
      <c r="G24" s="304"/>
      <c r="H24" s="210"/>
      <c r="I24" s="210"/>
      <c r="J24" s="208"/>
      <c r="K24" s="208"/>
      <c r="L24" s="209"/>
      <c r="M24" s="304"/>
      <c r="N24" s="304"/>
      <c r="O24" s="304"/>
      <c r="P24" s="304"/>
      <c r="Q24" s="304"/>
      <c r="R24" s="210"/>
      <c r="S24" s="210"/>
      <c r="T24" s="40"/>
      <c r="U24" s="40"/>
      <c r="V24" s="40"/>
      <c r="W24" s="304"/>
      <c r="X24" s="304"/>
      <c r="Y24" s="304"/>
      <c r="Z24" s="304"/>
      <c r="AA24" s="304"/>
      <c r="AB24" s="304"/>
      <c r="AC24" s="304"/>
      <c r="AD24" s="211"/>
      <c r="AE24" s="211"/>
      <c r="AF24"/>
      <c r="AG24"/>
      <c r="AH24"/>
      <c r="AI24"/>
      <c r="AJ24"/>
      <c r="AK24"/>
      <c r="AL24"/>
      <c r="AM24"/>
      <c r="AN24"/>
      <c r="AO24"/>
      <c r="AP24"/>
      <c r="AQ24"/>
      <c r="AR24"/>
      <c r="AS24"/>
      <c r="AT24"/>
      <c r="AU24"/>
      <c r="AV24"/>
      <c r="AW24"/>
      <c r="AX24"/>
      <c r="AY24"/>
      <c r="AZ24"/>
      <c r="BA24"/>
      <c r="BB24"/>
    </row>
    <row r="25" spans="1:256" s="41" customFormat="1" ht="18" customHeight="1" x14ac:dyDescent="0.25">
      <c r="A25" s="202"/>
      <c r="B25" s="202"/>
      <c r="C25" s="202"/>
      <c r="D25" s="202"/>
      <c r="E25" s="202"/>
      <c r="F25" s="202"/>
      <c r="G25" s="202"/>
      <c r="H25" s="278"/>
      <c r="I25" s="278"/>
      <c r="J25" s="279"/>
      <c r="K25" s="279"/>
      <c r="L25" s="280"/>
      <c r="M25" s="202"/>
      <c r="N25" s="202"/>
      <c r="O25" s="202"/>
      <c r="P25" s="202"/>
      <c r="Q25" s="202"/>
      <c r="R25" s="278"/>
      <c r="S25" s="278"/>
      <c r="T25" s="281"/>
      <c r="V25" s="26"/>
      <c r="AF25"/>
      <c r="AG25"/>
      <c r="AH25"/>
      <c r="AI25"/>
      <c r="AJ25"/>
      <c r="AK25"/>
      <c r="AL25"/>
      <c r="AM25"/>
      <c r="AN25"/>
      <c r="AO25"/>
      <c r="AP25"/>
      <c r="AQ25"/>
      <c r="AR25"/>
      <c r="AS25"/>
      <c r="AT25"/>
      <c r="AU25"/>
      <c r="AV25"/>
      <c r="AW25"/>
      <c r="AX25"/>
      <c r="AY25"/>
      <c r="AZ25"/>
      <c r="BA25"/>
      <c r="BB25"/>
    </row>
    <row r="26" spans="1:256" s="29" customFormat="1" ht="18" customHeight="1" x14ac:dyDescent="0.25">
      <c r="C26" s="276"/>
      <c r="D26" s="276"/>
      <c r="E26" s="276"/>
      <c r="F26" s="276"/>
      <c r="G26" s="275"/>
      <c r="H26" s="282"/>
      <c r="I26" s="282"/>
      <c r="J26" s="283"/>
      <c r="K26" s="282"/>
      <c r="L26" s="282"/>
      <c r="M26" s="283"/>
      <c r="N26" s="282"/>
      <c r="O26" s="282"/>
      <c r="Q26" s="277"/>
      <c r="R26" s="277"/>
      <c r="S26" s="277"/>
      <c r="T26" s="277"/>
      <c r="U26" s="277"/>
      <c r="V26" s="277"/>
      <c r="W26" s="277"/>
      <c r="X26" s="277"/>
      <c r="Y26" s="277"/>
      <c r="Z26" s="277"/>
      <c r="AA26" s="277"/>
      <c r="AB26" s="277"/>
      <c r="AC26" s="277"/>
      <c r="AD26" s="277"/>
      <c r="AE26" s="277"/>
      <c r="AF26"/>
      <c r="AG26"/>
      <c r="AH26"/>
      <c r="AI26"/>
      <c r="AJ26"/>
      <c r="AK26"/>
      <c r="AL26"/>
      <c r="AM26"/>
      <c r="AN26"/>
      <c r="AO26"/>
      <c r="AP26"/>
      <c r="AQ26"/>
      <c r="AR26"/>
      <c r="AS26"/>
      <c r="AT26"/>
      <c r="AU26"/>
      <c r="AV26"/>
      <c r="AW26"/>
      <c r="AX26"/>
      <c r="AY26"/>
      <c r="AZ26"/>
      <c r="BA26"/>
      <c r="BB26"/>
    </row>
    <row r="27" spans="1:256" s="29" customFormat="1" ht="54" customHeight="1" x14ac:dyDescent="0.25">
      <c r="A27" s="347" t="s">
        <v>182</v>
      </c>
      <c r="B27" s="347"/>
      <c r="C27" s="347"/>
      <c r="D27" s="347"/>
      <c r="E27" s="347"/>
      <c r="F27" s="347"/>
      <c r="G27" s="347"/>
      <c r="H27" s="347"/>
      <c r="I27" s="347"/>
      <c r="J27" s="347"/>
      <c r="K27" s="347"/>
      <c r="L27" s="347"/>
      <c r="M27" s="347"/>
      <c r="N27" s="347"/>
      <c r="O27" s="347"/>
      <c r="P27" s="347"/>
      <c r="Q27" s="347"/>
      <c r="R27" s="347"/>
      <c r="S27" s="347"/>
      <c r="T27" s="347"/>
      <c r="U27" s="347"/>
      <c r="V27" s="347"/>
      <c r="W27" s="347"/>
      <c r="X27" s="347"/>
      <c r="Y27" s="347"/>
      <c r="Z27" s="347"/>
      <c r="AA27" s="347"/>
      <c r="AB27" s="347"/>
      <c r="AC27" s="347"/>
      <c r="AD27" s="347"/>
      <c r="AE27" s="347"/>
      <c r="AF27"/>
      <c r="AG27"/>
      <c r="AH27"/>
      <c r="AI27"/>
      <c r="AJ27"/>
      <c r="AK27"/>
      <c r="AL27"/>
      <c r="AM27"/>
      <c r="AN27"/>
      <c r="AO27"/>
      <c r="AP27"/>
      <c r="AQ27"/>
      <c r="AR27"/>
      <c r="AS27"/>
      <c r="AT27"/>
      <c r="AU27"/>
      <c r="AV27"/>
      <c r="AW27"/>
      <c r="AX27"/>
      <c r="AY27"/>
      <c r="AZ27"/>
      <c r="BA27"/>
      <c r="BB27"/>
    </row>
    <row r="28" spans="1:256" s="59" customFormat="1" ht="18" customHeight="1" x14ac:dyDescent="0.25">
      <c r="Q28" s="24"/>
      <c r="AF28"/>
      <c r="AG28"/>
      <c r="AH28"/>
      <c r="AI28"/>
      <c r="AJ28"/>
      <c r="AK28"/>
      <c r="AL28"/>
      <c r="AM28"/>
      <c r="AN28"/>
      <c r="AO28"/>
      <c r="AP28"/>
      <c r="AQ28"/>
      <c r="AR28"/>
      <c r="AS28"/>
      <c r="AT28"/>
      <c r="AU28"/>
      <c r="AV28"/>
      <c r="AW28"/>
      <c r="AX28"/>
      <c r="AY28"/>
      <c r="AZ28"/>
      <c r="BA28"/>
      <c r="BB28"/>
    </row>
    <row r="29" spans="1:256" s="61" customFormat="1" ht="45" customHeight="1" x14ac:dyDescent="0.25">
      <c r="A29" s="348" t="s">
        <v>183</v>
      </c>
      <c r="B29" s="348"/>
      <c r="C29" s="348"/>
      <c r="D29" s="348"/>
      <c r="E29" s="348"/>
      <c r="F29" s="348"/>
      <c r="G29" s="348"/>
      <c r="H29" s="348"/>
      <c r="I29" s="348"/>
      <c r="J29" s="348"/>
      <c r="K29" s="348"/>
      <c r="L29" s="348"/>
      <c r="M29" s="348"/>
      <c r="N29" s="348"/>
      <c r="O29" s="348"/>
      <c r="P29" s="348"/>
      <c r="Q29" s="348"/>
      <c r="R29" s="348"/>
      <c r="S29" s="348"/>
      <c r="T29" s="348"/>
      <c r="U29" s="348"/>
      <c r="V29" s="348"/>
      <c r="W29" s="348"/>
      <c r="X29" s="348"/>
      <c r="Y29" s="348"/>
      <c r="Z29" s="348"/>
      <c r="AA29" s="348"/>
      <c r="AB29" s="348"/>
      <c r="AC29" s="348"/>
      <c r="AD29" s="348"/>
      <c r="AE29" s="348"/>
      <c r="AF29"/>
      <c r="AG29" s="349" t="s">
        <v>184</v>
      </c>
      <c r="AH29" s="349"/>
      <c r="AI29" s="349"/>
      <c r="AJ29" s="349"/>
      <c r="AK29">
        <f>(('Artículo 121 (Resumen PI)'!C12*0.8+'Artículo 121 (Resumen PI)'!F12*0.2)+('Artículo 121 (Resumen SIPOT)'!C12*0.8+'Artículo 121 (Resumen SIPOT)'!F12*0.2))/2</f>
        <v>94.285714285714292</v>
      </c>
      <c r="AL29"/>
      <c r="AM29"/>
      <c r="AN29"/>
      <c r="AO29"/>
      <c r="AP29"/>
      <c r="AQ29"/>
      <c r="AR29"/>
      <c r="AS29"/>
      <c r="AT29"/>
      <c r="AU29"/>
      <c r="AV29"/>
      <c r="AW29"/>
      <c r="AX29"/>
      <c r="AY29"/>
      <c r="AZ29"/>
      <c r="BA29"/>
      <c r="BB29"/>
    </row>
    <row r="30" spans="1:256" s="59" customFormat="1" ht="15.75" customHeight="1" x14ac:dyDescent="0.25">
      <c r="A30" s="86"/>
      <c r="B30" s="284"/>
      <c r="C30" s="284"/>
      <c r="D30" s="284"/>
      <c r="E30" s="284"/>
      <c r="F30" s="284"/>
      <c r="G30" s="284"/>
      <c r="H30" s="284"/>
      <c r="I30" s="284"/>
      <c r="J30" s="284"/>
      <c r="K30" s="284"/>
      <c r="L30" s="284"/>
      <c r="M30" s="284"/>
      <c r="N30" s="284"/>
      <c r="O30" s="284"/>
      <c r="P30" s="284"/>
      <c r="Q30" s="275"/>
      <c r="R30" s="284"/>
      <c r="S30" s="284"/>
      <c r="T30" s="284"/>
      <c r="U30" s="284"/>
      <c r="V30" s="284"/>
      <c r="W30" s="284"/>
      <c r="X30" s="284"/>
      <c r="Y30" s="284"/>
      <c r="Z30" s="284"/>
      <c r="AA30" s="284"/>
      <c r="AB30" s="284"/>
      <c r="AC30" s="284"/>
      <c r="AD30" s="284"/>
      <c r="AE30" s="284"/>
      <c r="AF30"/>
      <c r="AG30"/>
      <c r="AH30"/>
      <c r="AI30"/>
      <c r="AJ30"/>
      <c r="AK30"/>
      <c r="AL30"/>
      <c r="AM30"/>
      <c r="AN30"/>
      <c r="AO30"/>
      <c r="AP30"/>
      <c r="AQ30"/>
      <c r="AR30"/>
      <c r="AS30"/>
      <c r="AT30"/>
      <c r="AU30"/>
      <c r="AV30"/>
      <c r="AW30"/>
      <c r="AX30"/>
      <c r="AY30"/>
      <c r="AZ30"/>
      <c r="BA30"/>
      <c r="BB30"/>
    </row>
    <row r="31" spans="1:256" s="59" customFormat="1" ht="45" customHeight="1" x14ac:dyDescent="0.25">
      <c r="A31" s="86" t="s">
        <v>185</v>
      </c>
      <c r="B31" s="284"/>
      <c r="C31" s="284"/>
      <c r="D31" s="284"/>
      <c r="E31" s="284"/>
      <c r="F31" s="284"/>
      <c r="G31" s="284"/>
      <c r="H31" s="284"/>
      <c r="I31" s="284"/>
      <c r="J31" s="284"/>
      <c r="K31" s="284"/>
      <c r="L31" s="284"/>
      <c r="M31" s="284"/>
      <c r="N31" s="284"/>
      <c r="O31" s="284"/>
      <c r="P31" s="284"/>
      <c r="Q31" s="275"/>
      <c r="R31" s="284"/>
      <c r="S31" s="284"/>
      <c r="T31" s="284"/>
      <c r="U31" s="284"/>
      <c r="V31" s="284"/>
      <c r="W31" s="284"/>
      <c r="X31" s="284"/>
      <c r="Y31" s="284"/>
      <c r="Z31" s="284"/>
      <c r="AA31" s="284"/>
      <c r="AB31" s="284"/>
      <c r="AC31" s="284"/>
      <c r="AD31" s="284"/>
      <c r="AE31" s="284"/>
      <c r="AF31"/>
      <c r="AG31"/>
      <c r="AH31"/>
      <c r="AI31"/>
      <c r="AJ31"/>
      <c r="AK31"/>
      <c r="AL31"/>
      <c r="AM31"/>
      <c r="AN31"/>
      <c r="AO31"/>
      <c r="AP31"/>
      <c r="AQ31"/>
      <c r="AR31"/>
      <c r="AS31"/>
      <c r="AT31"/>
      <c r="AU31"/>
      <c r="AV31"/>
      <c r="AW31"/>
      <c r="AX31"/>
      <c r="AY31"/>
      <c r="AZ31"/>
      <c r="BA31"/>
      <c r="BB31"/>
    </row>
    <row r="32" spans="1:256" s="59" customFormat="1" ht="15" customHeight="1" x14ac:dyDescent="0.25">
      <c r="Q32" s="24"/>
      <c r="AF32"/>
      <c r="AG32"/>
      <c r="AH32"/>
      <c r="AI32"/>
      <c r="AJ32"/>
      <c r="AK32"/>
      <c r="AL32"/>
      <c r="AM32"/>
      <c r="AN32"/>
      <c r="AO32"/>
      <c r="AP32"/>
      <c r="AQ32"/>
      <c r="AR32"/>
      <c r="AS32"/>
      <c r="AT32"/>
      <c r="AU32"/>
      <c r="AV32"/>
      <c r="AW32"/>
      <c r="AX32"/>
      <c r="AY32"/>
      <c r="AZ32"/>
      <c r="BA32"/>
      <c r="BB32"/>
    </row>
    <row r="33" spans="1:46" s="59" customFormat="1" ht="45" customHeight="1" x14ac:dyDescent="0.25">
      <c r="A33" s="350" t="s">
        <v>186</v>
      </c>
      <c r="B33" s="350"/>
      <c r="C33" s="350"/>
      <c r="D33" s="350"/>
      <c r="E33" s="350"/>
      <c r="F33" s="350"/>
      <c r="G33" s="350"/>
      <c r="H33" s="350"/>
      <c r="I33" s="350"/>
      <c r="J33" s="350"/>
      <c r="K33" s="350"/>
      <c r="L33" s="350"/>
      <c r="M33" s="350"/>
      <c r="N33" s="350"/>
      <c r="O33" s="350"/>
      <c r="P33" s="350"/>
      <c r="Q33" s="65"/>
      <c r="V33" s="351"/>
      <c r="W33" s="351"/>
      <c r="X33" s="351"/>
      <c r="Y33" s="351"/>
      <c r="Z33" s="351"/>
      <c r="AA33" s="351"/>
      <c r="AB33" s="351"/>
      <c r="AC33" s="351"/>
      <c r="AD33" s="351"/>
      <c r="AE33" s="351"/>
      <c r="AF33" s="65"/>
      <c r="AK33" s="351"/>
      <c r="AL33" s="351"/>
      <c r="AM33" s="351"/>
      <c r="AN33" s="351"/>
      <c r="AO33" s="351"/>
      <c r="AP33" s="351"/>
      <c r="AQ33" s="351"/>
      <c r="AR33" s="351"/>
      <c r="AS33" s="351"/>
      <c r="AT33" s="351"/>
    </row>
    <row r="34" spans="1:46" s="59" customFormat="1" ht="45" customHeight="1" x14ac:dyDescent="0.25">
      <c r="A34" s="342" t="s">
        <v>163</v>
      </c>
      <c r="B34" s="342"/>
      <c r="C34" s="342"/>
      <c r="D34" s="342"/>
      <c r="E34" s="342"/>
      <c r="F34" s="342"/>
      <c r="G34" s="342"/>
      <c r="H34" s="342"/>
      <c r="I34" s="342"/>
      <c r="J34" s="342"/>
      <c r="K34" s="342"/>
      <c r="L34" s="342"/>
      <c r="M34" s="342"/>
      <c r="N34" s="342"/>
      <c r="O34" s="342"/>
      <c r="P34" s="342"/>
      <c r="Q34" s="66" t="s">
        <v>187</v>
      </c>
      <c r="R34" s="343" t="s">
        <v>188</v>
      </c>
      <c r="S34" s="343"/>
      <c r="T34" s="343"/>
      <c r="U34" s="343"/>
      <c r="V34" s="343"/>
      <c r="W34" s="343"/>
      <c r="X34" s="343"/>
      <c r="Y34" s="343"/>
      <c r="Z34" s="343"/>
      <c r="AA34" s="343"/>
      <c r="AB34" s="343"/>
      <c r="AC34" s="343"/>
      <c r="AD34" s="343"/>
      <c r="AE34" s="343"/>
      <c r="AF34" s="67" t="s">
        <v>187</v>
      </c>
      <c r="AG34" s="344" t="s">
        <v>189</v>
      </c>
      <c r="AH34" s="344"/>
      <c r="AI34" s="344"/>
      <c r="AJ34" s="344"/>
      <c r="AK34" s="344"/>
      <c r="AL34" s="344"/>
      <c r="AM34" s="344"/>
      <c r="AN34" s="344"/>
      <c r="AO34" s="344"/>
      <c r="AP34" s="344"/>
      <c r="AQ34" s="344"/>
      <c r="AR34" s="344"/>
      <c r="AS34" s="344"/>
      <c r="AT34" s="344"/>
    </row>
    <row r="35" spans="1:46" s="59" customFormat="1" ht="45" customHeight="1" thickTop="1" thickBot="1" x14ac:dyDescent="0.3">
      <c r="A35" s="345" t="s">
        <v>190</v>
      </c>
      <c r="B35" s="345"/>
      <c r="C35" s="345"/>
      <c r="D35" s="345"/>
      <c r="E35" s="345"/>
      <c r="F35" s="345"/>
      <c r="G35" s="345"/>
      <c r="H35" s="345"/>
      <c r="I35" s="345"/>
      <c r="J35" s="345"/>
      <c r="K35" s="345"/>
      <c r="L35" s="345"/>
      <c r="M35" s="345"/>
      <c r="N35" s="345"/>
      <c r="O35" s="345"/>
      <c r="P35" s="345"/>
      <c r="Q35" s="68">
        <v>2</v>
      </c>
      <c r="R35" s="346"/>
      <c r="S35" s="346"/>
      <c r="T35" s="346"/>
      <c r="U35" s="346"/>
      <c r="V35" s="346"/>
      <c r="W35" s="346"/>
      <c r="X35" s="346"/>
      <c r="Y35" s="346"/>
      <c r="Z35" s="346"/>
      <c r="AA35" s="346"/>
      <c r="AB35" s="346"/>
      <c r="AC35" s="346"/>
      <c r="AD35" s="346"/>
      <c r="AE35" s="346"/>
      <c r="AF35" s="68">
        <v>2</v>
      </c>
      <c r="AG35" s="346"/>
      <c r="AH35" s="346"/>
      <c r="AI35" s="346"/>
      <c r="AJ35" s="346"/>
      <c r="AK35" s="346"/>
      <c r="AL35" s="346"/>
      <c r="AM35" s="346"/>
      <c r="AN35" s="346"/>
      <c r="AO35" s="346"/>
      <c r="AP35" s="346"/>
      <c r="AQ35" s="346"/>
      <c r="AR35" s="346"/>
      <c r="AS35" s="346"/>
      <c r="AT35" s="346"/>
    </row>
    <row r="36" spans="1:46" s="59" customFormat="1" ht="45" customHeight="1" thickTop="1" thickBot="1" x14ac:dyDescent="0.3">
      <c r="A36" s="345" t="s">
        <v>191</v>
      </c>
      <c r="B36" s="345"/>
      <c r="C36" s="345"/>
      <c r="D36" s="345"/>
      <c r="E36" s="345"/>
      <c r="F36" s="345"/>
      <c r="G36" s="345"/>
      <c r="H36" s="345"/>
      <c r="I36" s="345"/>
      <c r="J36" s="345"/>
      <c r="K36" s="345"/>
      <c r="L36" s="345"/>
      <c r="M36" s="345"/>
      <c r="N36" s="345"/>
      <c r="O36" s="345"/>
      <c r="P36" s="345"/>
      <c r="Q36" s="68">
        <v>2</v>
      </c>
      <c r="R36" s="346"/>
      <c r="S36" s="346"/>
      <c r="T36" s="346"/>
      <c r="U36" s="346"/>
      <c r="V36" s="346"/>
      <c r="W36" s="346"/>
      <c r="X36" s="346"/>
      <c r="Y36" s="346"/>
      <c r="Z36" s="346"/>
      <c r="AA36" s="346"/>
      <c r="AB36" s="346"/>
      <c r="AC36" s="346"/>
      <c r="AD36" s="346"/>
      <c r="AE36" s="346"/>
      <c r="AF36" s="68">
        <v>2</v>
      </c>
      <c r="AG36" s="346"/>
      <c r="AH36" s="346"/>
      <c r="AI36" s="346"/>
      <c r="AJ36" s="346"/>
      <c r="AK36" s="346"/>
      <c r="AL36" s="346"/>
      <c r="AM36" s="346"/>
      <c r="AN36" s="346"/>
      <c r="AO36" s="346"/>
      <c r="AP36" s="346"/>
      <c r="AQ36" s="346"/>
      <c r="AR36" s="346"/>
      <c r="AS36" s="346"/>
      <c r="AT36" s="346"/>
    </row>
    <row r="37" spans="1:46" s="59" customFormat="1" ht="45" customHeight="1" thickTop="1" thickBot="1" x14ac:dyDescent="0.3">
      <c r="A37" s="345" t="s">
        <v>192</v>
      </c>
      <c r="B37" s="345"/>
      <c r="C37" s="345"/>
      <c r="D37" s="345"/>
      <c r="E37" s="345"/>
      <c r="F37" s="345"/>
      <c r="G37" s="345"/>
      <c r="H37" s="345"/>
      <c r="I37" s="345"/>
      <c r="J37" s="345"/>
      <c r="K37" s="345"/>
      <c r="L37" s="345"/>
      <c r="M37" s="345"/>
      <c r="N37" s="345"/>
      <c r="O37" s="345"/>
      <c r="P37" s="345"/>
      <c r="Q37" s="68">
        <v>2</v>
      </c>
      <c r="R37" s="346"/>
      <c r="S37" s="346"/>
      <c r="T37" s="346"/>
      <c r="U37" s="346"/>
      <c r="V37" s="346"/>
      <c r="W37" s="346"/>
      <c r="X37" s="346"/>
      <c r="Y37" s="346"/>
      <c r="Z37" s="346"/>
      <c r="AA37" s="346"/>
      <c r="AB37" s="346"/>
      <c r="AC37" s="346"/>
      <c r="AD37" s="346"/>
      <c r="AE37" s="346"/>
      <c r="AF37" s="68">
        <v>2</v>
      </c>
      <c r="AG37" s="346"/>
      <c r="AH37" s="346"/>
      <c r="AI37" s="346"/>
      <c r="AJ37" s="346"/>
      <c r="AK37" s="346"/>
      <c r="AL37" s="346"/>
      <c r="AM37" s="346"/>
      <c r="AN37" s="346"/>
      <c r="AO37" s="346"/>
      <c r="AP37" s="346"/>
      <c r="AQ37" s="346"/>
      <c r="AR37" s="346"/>
      <c r="AS37" s="346"/>
      <c r="AT37" s="346"/>
    </row>
    <row r="38" spans="1:46" s="59" customFormat="1" ht="45" customHeight="1" thickTop="1" thickBot="1" x14ac:dyDescent="0.3">
      <c r="A38" s="345" t="s">
        <v>193</v>
      </c>
      <c r="B38" s="345"/>
      <c r="C38" s="345"/>
      <c r="D38" s="345"/>
      <c r="E38" s="345"/>
      <c r="F38" s="345"/>
      <c r="G38" s="345"/>
      <c r="H38" s="345"/>
      <c r="I38" s="345"/>
      <c r="J38" s="345"/>
      <c r="K38" s="345"/>
      <c r="L38" s="345"/>
      <c r="M38" s="345"/>
      <c r="N38" s="345"/>
      <c r="O38" s="345"/>
      <c r="P38" s="345"/>
      <c r="Q38" s="68">
        <v>2</v>
      </c>
      <c r="R38" s="346"/>
      <c r="S38" s="346"/>
      <c r="T38" s="346"/>
      <c r="U38" s="346"/>
      <c r="V38" s="346"/>
      <c r="W38" s="346"/>
      <c r="X38" s="346"/>
      <c r="Y38" s="346"/>
      <c r="Z38" s="346"/>
      <c r="AA38" s="346"/>
      <c r="AB38" s="346"/>
      <c r="AC38" s="346"/>
      <c r="AD38" s="346"/>
      <c r="AE38" s="346"/>
      <c r="AF38" s="68">
        <v>2</v>
      </c>
      <c r="AG38" s="346"/>
      <c r="AH38" s="346"/>
      <c r="AI38" s="346"/>
      <c r="AJ38" s="346"/>
      <c r="AK38" s="346"/>
      <c r="AL38" s="346"/>
      <c r="AM38" s="346"/>
      <c r="AN38" s="346"/>
      <c r="AO38" s="346"/>
      <c r="AP38" s="346"/>
      <c r="AQ38" s="346"/>
      <c r="AR38" s="346"/>
      <c r="AS38" s="346"/>
      <c r="AT38" s="346"/>
    </row>
    <row r="39" spans="1:46" s="59" customFormat="1" ht="45" customHeight="1" thickTop="1" thickBot="1" x14ac:dyDescent="0.3">
      <c r="A39" s="345" t="s">
        <v>194</v>
      </c>
      <c r="B39" s="345"/>
      <c r="C39" s="345"/>
      <c r="D39" s="345"/>
      <c r="E39" s="345"/>
      <c r="F39" s="345"/>
      <c r="G39" s="345"/>
      <c r="H39" s="345"/>
      <c r="I39" s="345"/>
      <c r="J39" s="345"/>
      <c r="K39" s="345"/>
      <c r="L39" s="345"/>
      <c r="M39" s="345"/>
      <c r="N39" s="345"/>
      <c r="O39" s="345"/>
      <c r="P39" s="345"/>
      <c r="Q39" s="68">
        <v>2</v>
      </c>
      <c r="R39" s="346"/>
      <c r="S39" s="346"/>
      <c r="T39" s="346"/>
      <c r="U39" s="346"/>
      <c r="V39" s="346"/>
      <c r="W39" s="346"/>
      <c r="X39" s="346"/>
      <c r="Y39" s="346"/>
      <c r="Z39" s="346"/>
      <c r="AA39" s="346"/>
      <c r="AB39" s="346"/>
      <c r="AC39" s="346"/>
      <c r="AD39" s="346"/>
      <c r="AE39" s="346"/>
      <c r="AF39" s="68">
        <v>2</v>
      </c>
      <c r="AG39" s="346"/>
      <c r="AH39" s="346"/>
      <c r="AI39" s="346"/>
      <c r="AJ39" s="346"/>
      <c r="AK39" s="346"/>
      <c r="AL39" s="346"/>
      <c r="AM39" s="346"/>
      <c r="AN39" s="346"/>
      <c r="AO39" s="346"/>
      <c r="AP39" s="346"/>
      <c r="AQ39" s="346"/>
      <c r="AR39" s="346"/>
      <c r="AS39" s="346"/>
      <c r="AT39" s="346"/>
    </row>
    <row r="40" spans="1:46" s="59" customFormat="1" ht="45" customHeight="1" thickTop="1" thickBot="1" x14ac:dyDescent="0.3">
      <c r="A40" s="345" t="s">
        <v>195</v>
      </c>
      <c r="B40" s="345"/>
      <c r="C40" s="345"/>
      <c r="D40" s="345"/>
      <c r="E40" s="345"/>
      <c r="F40" s="345"/>
      <c r="G40" s="345"/>
      <c r="H40" s="345"/>
      <c r="I40" s="345"/>
      <c r="J40" s="345"/>
      <c r="K40" s="345"/>
      <c r="L40" s="345"/>
      <c r="M40" s="345"/>
      <c r="N40" s="345"/>
      <c r="O40" s="345"/>
      <c r="P40" s="345"/>
      <c r="Q40" s="68">
        <v>2</v>
      </c>
      <c r="R40" s="346"/>
      <c r="S40" s="346"/>
      <c r="T40" s="346"/>
      <c r="U40" s="346"/>
      <c r="V40" s="346"/>
      <c r="W40" s="346"/>
      <c r="X40" s="346"/>
      <c r="Y40" s="346"/>
      <c r="Z40" s="346"/>
      <c r="AA40" s="346"/>
      <c r="AB40" s="346"/>
      <c r="AC40" s="346"/>
      <c r="AD40" s="346"/>
      <c r="AE40" s="346"/>
      <c r="AF40" s="68">
        <v>2</v>
      </c>
      <c r="AG40" s="346"/>
      <c r="AH40" s="346"/>
      <c r="AI40" s="346"/>
      <c r="AJ40" s="346"/>
      <c r="AK40" s="346"/>
      <c r="AL40" s="346"/>
      <c r="AM40" s="346"/>
      <c r="AN40" s="346"/>
      <c r="AO40" s="346"/>
      <c r="AP40" s="346"/>
      <c r="AQ40" s="346"/>
      <c r="AR40" s="346"/>
      <c r="AS40" s="346"/>
      <c r="AT40" s="346"/>
    </row>
    <row r="41" spans="1:46" s="59" customFormat="1" ht="45" customHeight="1" thickTop="1" thickBot="1" x14ac:dyDescent="0.3">
      <c r="A41" s="345" t="s">
        <v>196</v>
      </c>
      <c r="B41" s="345"/>
      <c r="C41" s="345"/>
      <c r="D41" s="345"/>
      <c r="E41" s="345"/>
      <c r="F41" s="345"/>
      <c r="G41" s="345"/>
      <c r="H41" s="345"/>
      <c r="I41" s="345"/>
      <c r="J41" s="345"/>
      <c r="K41" s="345"/>
      <c r="L41" s="345"/>
      <c r="M41" s="345"/>
      <c r="N41" s="345"/>
      <c r="O41" s="345"/>
      <c r="P41" s="345"/>
      <c r="Q41" s="68">
        <v>1</v>
      </c>
      <c r="R41" s="346" t="s">
        <v>197</v>
      </c>
      <c r="S41" s="346"/>
      <c r="T41" s="346"/>
      <c r="U41" s="346"/>
      <c r="V41" s="346"/>
      <c r="W41" s="346"/>
      <c r="X41" s="346"/>
      <c r="Y41" s="346"/>
      <c r="Z41" s="346"/>
      <c r="AA41" s="346"/>
      <c r="AB41" s="346"/>
      <c r="AC41" s="346"/>
      <c r="AD41" s="346"/>
      <c r="AE41" s="346"/>
      <c r="AF41" s="68">
        <v>1</v>
      </c>
      <c r="AG41" s="346" t="s">
        <v>197</v>
      </c>
      <c r="AH41" s="346"/>
      <c r="AI41" s="346"/>
      <c r="AJ41" s="346"/>
      <c r="AK41" s="346"/>
      <c r="AL41" s="346"/>
      <c r="AM41" s="346"/>
      <c r="AN41" s="346"/>
      <c r="AO41" s="346"/>
      <c r="AP41" s="346"/>
      <c r="AQ41" s="346"/>
      <c r="AR41" s="346"/>
      <c r="AS41" s="346"/>
      <c r="AT41" s="346"/>
    </row>
    <row r="42" spans="1:46" s="59" customFormat="1" ht="16.5" customHeight="1" thickTop="1" thickBot="1" x14ac:dyDescent="0.3">
      <c r="Q42" s="69"/>
      <c r="AF42" s="69"/>
    </row>
    <row r="43" spans="1:46" s="59" customFormat="1" ht="45" customHeight="1" thickTop="1" thickBot="1" x14ac:dyDescent="0.3">
      <c r="A43" s="353" t="s">
        <v>198</v>
      </c>
      <c r="B43" s="353"/>
      <c r="C43" s="353"/>
      <c r="D43" s="353"/>
      <c r="E43" s="353"/>
      <c r="F43" s="353"/>
      <c r="G43" s="353"/>
      <c r="H43" s="353"/>
      <c r="I43" s="353"/>
      <c r="J43" s="353"/>
      <c r="K43" s="353"/>
      <c r="L43" s="353"/>
      <c r="M43" s="353"/>
      <c r="N43" s="353"/>
      <c r="O43" s="353"/>
      <c r="P43" s="353"/>
      <c r="Q43" s="70" t="s">
        <v>187</v>
      </c>
      <c r="R43" s="354" t="s">
        <v>188</v>
      </c>
      <c r="S43" s="354"/>
      <c r="T43" s="354"/>
      <c r="U43" s="354"/>
      <c r="V43" s="354"/>
      <c r="W43" s="354"/>
      <c r="X43" s="354"/>
      <c r="Y43" s="354"/>
      <c r="Z43" s="354"/>
      <c r="AA43" s="354"/>
      <c r="AB43" s="354"/>
      <c r="AC43" s="354"/>
      <c r="AD43" s="354"/>
      <c r="AE43" s="354"/>
      <c r="AF43" s="71" t="s">
        <v>187</v>
      </c>
      <c r="AG43" s="355" t="s">
        <v>189</v>
      </c>
      <c r="AH43" s="355"/>
      <c r="AI43" s="355"/>
      <c r="AJ43" s="355"/>
      <c r="AK43" s="355"/>
      <c r="AL43" s="355"/>
      <c r="AM43" s="355"/>
      <c r="AN43" s="355"/>
      <c r="AO43" s="355"/>
      <c r="AP43" s="355"/>
      <c r="AQ43" s="355"/>
      <c r="AR43" s="355"/>
      <c r="AS43" s="355"/>
      <c r="AT43" s="355"/>
    </row>
    <row r="44" spans="1:46" s="59" customFormat="1" ht="45" customHeight="1" thickTop="1" thickBot="1" x14ac:dyDescent="0.3">
      <c r="A44" s="345" t="s">
        <v>199</v>
      </c>
      <c r="B44" s="345"/>
      <c r="C44" s="345"/>
      <c r="D44" s="345"/>
      <c r="E44" s="345"/>
      <c r="F44" s="345"/>
      <c r="G44" s="345"/>
      <c r="H44" s="345"/>
      <c r="I44" s="345"/>
      <c r="J44" s="345"/>
      <c r="K44" s="345"/>
      <c r="L44" s="345"/>
      <c r="M44" s="345"/>
      <c r="N44" s="345"/>
      <c r="O44" s="345"/>
      <c r="P44" s="345"/>
      <c r="Q44" s="68">
        <v>2</v>
      </c>
      <c r="R44" s="346"/>
      <c r="S44" s="346"/>
      <c r="T44" s="346"/>
      <c r="U44" s="346"/>
      <c r="V44" s="346"/>
      <c r="W44" s="346"/>
      <c r="X44" s="346"/>
      <c r="Y44" s="346"/>
      <c r="Z44" s="346"/>
      <c r="AA44" s="346"/>
      <c r="AB44" s="346"/>
      <c r="AC44" s="346"/>
      <c r="AD44" s="346"/>
      <c r="AE44" s="346"/>
      <c r="AF44" s="68">
        <v>2</v>
      </c>
      <c r="AG44" s="346"/>
      <c r="AH44" s="346"/>
      <c r="AI44" s="346"/>
      <c r="AJ44" s="346"/>
      <c r="AK44" s="346"/>
      <c r="AL44" s="346"/>
      <c r="AM44" s="346"/>
      <c r="AN44" s="346"/>
      <c r="AO44" s="346"/>
      <c r="AP44" s="346"/>
      <c r="AQ44" s="346"/>
      <c r="AR44" s="346"/>
      <c r="AS44" s="346"/>
      <c r="AT44" s="346"/>
    </row>
    <row r="45" spans="1:46" s="59" customFormat="1" ht="45" customHeight="1" thickTop="1" thickBot="1" x14ac:dyDescent="0.3">
      <c r="A45" s="345" t="s">
        <v>200</v>
      </c>
      <c r="B45" s="345"/>
      <c r="C45" s="345"/>
      <c r="D45" s="345"/>
      <c r="E45" s="345"/>
      <c r="F45" s="345"/>
      <c r="G45" s="345"/>
      <c r="H45" s="345"/>
      <c r="I45" s="345"/>
      <c r="J45" s="345"/>
      <c r="K45" s="345"/>
      <c r="L45" s="345"/>
      <c r="M45" s="345"/>
      <c r="N45" s="345"/>
      <c r="O45" s="345"/>
      <c r="P45" s="345"/>
      <c r="Q45" s="68">
        <v>2</v>
      </c>
      <c r="R45" s="346"/>
      <c r="S45" s="346"/>
      <c r="T45" s="346"/>
      <c r="U45" s="346"/>
      <c r="V45" s="346"/>
      <c r="W45" s="346"/>
      <c r="X45" s="346"/>
      <c r="Y45" s="346"/>
      <c r="Z45" s="346"/>
      <c r="AA45" s="346"/>
      <c r="AB45" s="346"/>
      <c r="AC45" s="346"/>
      <c r="AD45" s="346"/>
      <c r="AE45" s="346"/>
      <c r="AF45" s="68">
        <v>2</v>
      </c>
      <c r="AG45" s="346"/>
      <c r="AH45" s="346"/>
      <c r="AI45" s="346"/>
      <c r="AJ45" s="346"/>
      <c r="AK45" s="346"/>
      <c r="AL45" s="346"/>
      <c r="AM45" s="346"/>
      <c r="AN45" s="346"/>
      <c r="AO45" s="346"/>
      <c r="AP45" s="346"/>
      <c r="AQ45" s="346"/>
      <c r="AR45" s="346"/>
      <c r="AS45" s="346"/>
      <c r="AT45" s="346"/>
    </row>
    <row r="46" spans="1:46" s="59" customFormat="1" ht="45" customHeight="1" thickTop="1" thickBot="1" x14ac:dyDescent="0.3">
      <c r="A46" s="345" t="s">
        <v>201</v>
      </c>
      <c r="B46" s="345"/>
      <c r="C46" s="345"/>
      <c r="D46" s="345"/>
      <c r="E46" s="345"/>
      <c r="F46" s="345"/>
      <c r="G46" s="345"/>
      <c r="H46" s="345"/>
      <c r="I46" s="345"/>
      <c r="J46" s="345"/>
      <c r="K46" s="345"/>
      <c r="L46" s="345"/>
      <c r="M46" s="345"/>
      <c r="N46" s="345"/>
      <c r="O46" s="345"/>
      <c r="P46" s="345"/>
      <c r="Q46" s="68">
        <v>2</v>
      </c>
      <c r="R46" s="346"/>
      <c r="S46" s="346"/>
      <c r="T46" s="346"/>
      <c r="U46" s="346"/>
      <c r="V46" s="346"/>
      <c r="W46" s="346"/>
      <c r="X46" s="346"/>
      <c r="Y46" s="346"/>
      <c r="Z46" s="346"/>
      <c r="AA46" s="346"/>
      <c r="AB46" s="346"/>
      <c r="AC46" s="346"/>
      <c r="AD46" s="346"/>
      <c r="AE46" s="346"/>
      <c r="AF46" s="68">
        <v>2</v>
      </c>
      <c r="AG46" s="346"/>
      <c r="AH46" s="346"/>
      <c r="AI46" s="346"/>
      <c r="AJ46" s="346"/>
      <c r="AK46" s="346"/>
      <c r="AL46" s="346"/>
      <c r="AM46" s="346"/>
      <c r="AN46" s="346"/>
      <c r="AO46" s="346"/>
      <c r="AP46" s="346"/>
      <c r="AQ46" s="346"/>
      <c r="AR46" s="346"/>
      <c r="AS46" s="346"/>
      <c r="AT46" s="346"/>
    </row>
    <row r="47" spans="1:46" s="59" customFormat="1" ht="45" customHeight="1" thickTop="1" thickBot="1" x14ac:dyDescent="0.3">
      <c r="A47" s="345" t="s">
        <v>202</v>
      </c>
      <c r="B47" s="345"/>
      <c r="C47" s="345"/>
      <c r="D47" s="345"/>
      <c r="E47" s="345"/>
      <c r="F47" s="345"/>
      <c r="G47" s="345"/>
      <c r="H47" s="345"/>
      <c r="I47" s="345"/>
      <c r="J47" s="345"/>
      <c r="K47" s="345"/>
      <c r="L47" s="345"/>
      <c r="M47" s="345"/>
      <c r="N47" s="345"/>
      <c r="O47" s="345"/>
      <c r="P47" s="345"/>
      <c r="Q47" s="68">
        <v>2</v>
      </c>
      <c r="R47" s="346"/>
      <c r="S47" s="346"/>
      <c r="T47" s="346"/>
      <c r="U47" s="346"/>
      <c r="V47" s="346"/>
      <c r="W47" s="346"/>
      <c r="X47" s="346"/>
      <c r="Y47" s="346"/>
      <c r="Z47" s="346"/>
      <c r="AA47" s="346"/>
      <c r="AB47" s="346"/>
      <c r="AC47" s="346"/>
      <c r="AD47" s="346"/>
      <c r="AE47" s="346"/>
      <c r="AF47" s="68">
        <v>2</v>
      </c>
      <c r="AG47" s="346"/>
      <c r="AH47" s="346"/>
      <c r="AI47" s="346"/>
      <c r="AJ47" s="346"/>
      <c r="AK47" s="346"/>
      <c r="AL47" s="346"/>
      <c r="AM47" s="346"/>
      <c r="AN47" s="346"/>
      <c r="AO47" s="346"/>
      <c r="AP47" s="346"/>
      <c r="AQ47" s="346"/>
      <c r="AR47" s="346"/>
      <c r="AS47" s="346"/>
      <c r="AT47" s="346"/>
    </row>
    <row r="48" spans="1:46" ht="45" customHeight="1" thickTop="1" thickBot="1" x14ac:dyDescent="0.3">
      <c r="A48" s="345" t="s">
        <v>203</v>
      </c>
      <c r="B48" s="345"/>
      <c r="C48" s="345"/>
      <c r="D48" s="345"/>
      <c r="E48" s="345"/>
      <c r="F48" s="345"/>
      <c r="G48" s="345"/>
      <c r="H48" s="345"/>
      <c r="I48" s="345"/>
      <c r="J48" s="345"/>
      <c r="K48" s="345"/>
      <c r="L48" s="345"/>
      <c r="M48" s="345"/>
      <c r="N48" s="345"/>
      <c r="O48" s="345"/>
      <c r="P48" s="345"/>
      <c r="Q48" s="68">
        <v>2</v>
      </c>
      <c r="R48" s="346"/>
      <c r="S48" s="346"/>
      <c r="T48" s="346"/>
      <c r="U48" s="346"/>
      <c r="V48" s="346"/>
      <c r="W48" s="346"/>
      <c r="X48" s="346"/>
      <c r="Y48" s="346"/>
      <c r="Z48" s="346"/>
      <c r="AA48" s="346"/>
      <c r="AB48" s="346"/>
      <c r="AC48" s="346"/>
      <c r="AD48" s="346"/>
      <c r="AE48" s="346"/>
      <c r="AF48" s="68">
        <v>2</v>
      </c>
      <c r="AG48" s="346"/>
      <c r="AH48" s="346"/>
      <c r="AI48" s="346"/>
      <c r="AJ48" s="346"/>
      <c r="AK48" s="346"/>
      <c r="AL48" s="346"/>
      <c r="AM48" s="346"/>
      <c r="AN48" s="346"/>
      <c r="AO48" s="346"/>
      <c r="AP48" s="346"/>
      <c r="AQ48" s="346"/>
      <c r="AR48" s="346"/>
      <c r="AS48" s="346"/>
      <c r="AT48" s="346"/>
    </row>
    <row r="49" spans="1:46" ht="18" customHeight="1" thickTop="1" x14ac:dyDescent="0.25"/>
    <row r="51" spans="1:46" ht="45" customHeight="1" x14ac:dyDescent="0.25">
      <c r="A51" s="348" t="s">
        <v>204</v>
      </c>
      <c r="B51" s="348"/>
      <c r="C51" s="348"/>
      <c r="D51" s="348"/>
      <c r="E51" s="348"/>
      <c r="F51" s="348"/>
      <c r="G51" s="348"/>
      <c r="H51" s="348"/>
      <c r="I51" s="348"/>
      <c r="J51" s="348"/>
      <c r="K51" s="348"/>
      <c r="L51" s="348"/>
      <c r="M51" s="348"/>
      <c r="N51" s="348"/>
      <c r="O51" s="348"/>
      <c r="P51" s="348"/>
      <c r="Q51" s="348"/>
      <c r="R51" s="348"/>
      <c r="S51" s="348"/>
      <c r="T51" s="348"/>
      <c r="U51" s="348"/>
      <c r="V51" s="348"/>
      <c r="W51" s="348"/>
      <c r="X51" s="348"/>
      <c r="Y51" s="348"/>
      <c r="Z51" s="348"/>
      <c r="AA51" s="348"/>
      <c r="AB51" s="348"/>
      <c r="AC51" s="348"/>
      <c r="AD51" s="348"/>
      <c r="AE51" s="348"/>
      <c r="AF51"/>
      <c r="AG51" s="349" t="s">
        <v>184</v>
      </c>
      <c r="AH51" s="349"/>
      <c r="AI51" s="349"/>
      <c r="AJ51" s="349"/>
      <c r="AK51">
        <f>(('Artículo 121 (Resumen PI)'!C13*0.8+'Artículo 121 (Resumen PI)'!F13*0.2)+('Artículo 121 (Resumen SIPOT)'!C13*0.8+'Artículo 121 (Resumen SIPOT)'!F13*0.2))/2</f>
        <v>84.000000000000028</v>
      </c>
      <c r="AL51"/>
      <c r="AM51"/>
      <c r="AN51"/>
      <c r="AO51"/>
      <c r="AP51"/>
      <c r="AQ51"/>
      <c r="AR51"/>
      <c r="AS51"/>
      <c r="AT51"/>
    </row>
    <row r="52" spans="1:46" ht="15.75" customHeight="1" x14ac:dyDescent="0.25">
      <c r="A52" s="86"/>
      <c r="B52" s="284"/>
      <c r="C52" s="284"/>
      <c r="D52" s="284"/>
      <c r="E52" s="284"/>
      <c r="F52" s="284"/>
      <c r="G52" s="284"/>
      <c r="H52" s="284"/>
      <c r="I52" s="284"/>
      <c r="J52" s="284"/>
      <c r="K52" s="284"/>
      <c r="L52" s="284"/>
      <c r="M52" s="284"/>
      <c r="N52" s="284"/>
      <c r="O52" s="284"/>
      <c r="P52" s="284"/>
      <c r="Q52" s="275"/>
      <c r="R52" s="284"/>
      <c r="S52" s="284"/>
      <c r="T52" s="284"/>
      <c r="U52" s="284"/>
      <c r="V52" s="284"/>
      <c r="W52" s="284"/>
      <c r="X52" s="284"/>
      <c r="Y52" s="284"/>
      <c r="Z52" s="284"/>
      <c r="AA52" s="284"/>
      <c r="AB52" s="284"/>
      <c r="AC52" s="284"/>
      <c r="AD52" s="284"/>
      <c r="AE52" s="284"/>
      <c r="AF52"/>
      <c r="AG52"/>
      <c r="AH52"/>
      <c r="AI52"/>
      <c r="AJ52"/>
      <c r="AK52"/>
      <c r="AL52"/>
      <c r="AM52"/>
      <c r="AN52"/>
      <c r="AO52"/>
      <c r="AP52"/>
      <c r="AQ52"/>
      <c r="AR52"/>
      <c r="AS52"/>
      <c r="AT52"/>
    </row>
    <row r="53" spans="1:46" ht="45" customHeight="1" x14ac:dyDescent="0.25">
      <c r="A53" s="86" t="s">
        <v>185</v>
      </c>
      <c r="B53" s="284"/>
      <c r="C53" s="284"/>
      <c r="D53" s="284"/>
      <c r="E53" s="284"/>
      <c r="F53" s="284"/>
      <c r="G53" s="284"/>
      <c r="H53" s="284"/>
      <c r="I53" s="284"/>
      <c r="J53" s="284"/>
      <c r="K53" s="284"/>
      <c r="L53" s="284"/>
      <c r="M53" s="284"/>
      <c r="N53" s="284"/>
      <c r="O53" s="284"/>
      <c r="P53" s="284"/>
      <c r="Q53" s="275"/>
      <c r="R53" s="284"/>
      <c r="S53" s="284"/>
      <c r="T53" s="284"/>
      <c r="U53" s="284"/>
      <c r="V53" s="284"/>
      <c r="W53" s="284"/>
      <c r="X53" s="284"/>
      <c r="Y53" s="284"/>
      <c r="Z53" s="284"/>
      <c r="AA53" s="284"/>
      <c r="AB53" s="284"/>
      <c r="AC53" s="284"/>
      <c r="AD53" s="284"/>
      <c r="AE53" s="284"/>
      <c r="AF53"/>
      <c r="AG53"/>
      <c r="AH53"/>
      <c r="AI53"/>
      <c r="AJ53"/>
      <c r="AK53"/>
      <c r="AL53"/>
      <c r="AM53"/>
      <c r="AN53"/>
      <c r="AO53"/>
      <c r="AP53"/>
      <c r="AQ53"/>
      <c r="AR53"/>
      <c r="AS53"/>
      <c r="AT53"/>
    </row>
    <row r="54" spans="1:46" ht="15" customHeight="1" x14ac:dyDescent="0.25">
      <c r="A54" s="59"/>
      <c r="B54" s="59"/>
      <c r="C54" s="59"/>
      <c r="D54" s="59"/>
      <c r="E54" s="59"/>
      <c r="F54" s="59"/>
      <c r="G54" s="59"/>
      <c r="H54" s="59"/>
      <c r="I54" s="59"/>
      <c r="J54" s="59"/>
      <c r="K54" s="59"/>
      <c r="L54" s="59"/>
      <c r="M54" s="59"/>
      <c r="N54" s="59"/>
      <c r="O54" s="59"/>
      <c r="P54" s="59"/>
      <c r="R54" s="59"/>
      <c r="S54" s="59"/>
      <c r="T54" s="59"/>
      <c r="U54" s="59"/>
      <c r="V54" s="59"/>
      <c r="W54" s="59"/>
      <c r="X54" s="59"/>
      <c r="Y54" s="59"/>
      <c r="Z54" s="59"/>
      <c r="AA54" s="59"/>
      <c r="AB54" s="59"/>
      <c r="AC54" s="59"/>
      <c r="AD54" s="59"/>
      <c r="AE54" s="59"/>
      <c r="AF54"/>
      <c r="AG54"/>
      <c r="AH54"/>
      <c r="AI54"/>
      <c r="AJ54"/>
      <c r="AK54"/>
      <c r="AL54"/>
      <c r="AM54"/>
      <c r="AN54"/>
      <c r="AO54"/>
      <c r="AP54"/>
      <c r="AQ54"/>
      <c r="AR54"/>
      <c r="AS54"/>
      <c r="AT54"/>
    </row>
    <row r="55" spans="1:46" ht="45" customHeight="1" x14ac:dyDescent="0.25">
      <c r="A55" s="350" t="s">
        <v>186</v>
      </c>
      <c r="B55" s="350"/>
      <c r="C55" s="350"/>
      <c r="D55" s="350"/>
      <c r="E55" s="350"/>
      <c r="F55" s="350"/>
      <c r="G55" s="350"/>
      <c r="H55" s="350"/>
      <c r="I55" s="350"/>
      <c r="J55" s="350"/>
      <c r="K55" s="350"/>
      <c r="L55" s="350"/>
      <c r="M55" s="350"/>
      <c r="N55" s="350"/>
      <c r="O55" s="350"/>
      <c r="P55" s="350"/>
      <c r="Q55" s="65"/>
      <c r="R55" s="59"/>
      <c r="S55" s="59"/>
      <c r="T55" s="59"/>
      <c r="U55" s="59"/>
      <c r="V55" s="351"/>
      <c r="W55" s="351"/>
      <c r="X55" s="351"/>
      <c r="Y55" s="351"/>
      <c r="Z55" s="351"/>
      <c r="AA55" s="351"/>
      <c r="AB55" s="351"/>
      <c r="AC55" s="351"/>
      <c r="AD55" s="351"/>
      <c r="AE55" s="351"/>
      <c r="AF55" s="65"/>
      <c r="AG55" s="59"/>
      <c r="AH55" s="59"/>
      <c r="AI55" s="59"/>
      <c r="AJ55" s="59"/>
      <c r="AK55" s="351"/>
      <c r="AL55" s="351"/>
      <c r="AM55" s="351"/>
      <c r="AN55" s="351"/>
      <c r="AO55" s="351"/>
      <c r="AP55" s="351"/>
      <c r="AQ55" s="351"/>
      <c r="AR55" s="351"/>
      <c r="AS55" s="351"/>
      <c r="AT55" s="351"/>
    </row>
    <row r="56" spans="1:46" ht="45" customHeight="1" thickTop="1" thickBot="1" x14ac:dyDescent="0.3">
      <c r="A56" s="342" t="s">
        <v>163</v>
      </c>
      <c r="B56" s="342"/>
      <c r="C56" s="342"/>
      <c r="D56" s="342"/>
      <c r="E56" s="342"/>
      <c r="F56" s="342"/>
      <c r="G56" s="342"/>
      <c r="H56" s="342"/>
      <c r="I56" s="342"/>
      <c r="J56" s="342"/>
      <c r="K56" s="342"/>
      <c r="L56" s="342"/>
      <c r="M56" s="342"/>
      <c r="N56" s="342"/>
      <c r="O56" s="342"/>
      <c r="P56" s="342"/>
      <c r="Q56" s="66" t="s">
        <v>187</v>
      </c>
      <c r="R56" s="343" t="s">
        <v>188</v>
      </c>
      <c r="S56" s="343"/>
      <c r="T56" s="343"/>
      <c r="U56" s="343"/>
      <c r="V56" s="343"/>
      <c r="W56" s="343"/>
      <c r="X56" s="343"/>
      <c r="Y56" s="343"/>
      <c r="Z56" s="343"/>
      <c r="AA56" s="343"/>
      <c r="AB56" s="343"/>
      <c r="AC56" s="343"/>
      <c r="AD56" s="343"/>
      <c r="AE56" s="343"/>
      <c r="AF56" s="67" t="s">
        <v>187</v>
      </c>
      <c r="AG56" s="344" t="s">
        <v>189</v>
      </c>
      <c r="AH56" s="344"/>
      <c r="AI56" s="344"/>
      <c r="AJ56" s="344"/>
      <c r="AK56" s="344"/>
      <c r="AL56" s="344"/>
      <c r="AM56" s="344"/>
      <c r="AN56" s="344"/>
      <c r="AO56" s="344"/>
      <c r="AP56" s="344"/>
      <c r="AQ56" s="344"/>
      <c r="AR56" s="344"/>
      <c r="AS56" s="344"/>
      <c r="AT56" s="344"/>
    </row>
    <row r="57" spans="1:46" ht="45" customHeight="1" thickTop="1" thickBot="1" x14ac:dyDescent="0.3">
      <c r="A57" s="345" t="s">
        <v>190</v>
      </c>
      <c r="B57" s="345"/>
      <c r="C57" s="345"/>
      <c r="D57" s="345"/>
      <c r="E57" s="345"/>
      <c r="F57" s="345"/>
      <c r="G57" s="345"/>
      <c r="H57" s="345"/>
      <c r="I57" s="345"/>
      <c r="J57" s="345"/>
      <c r="K57" s="345"/>
      <c r="L57" s="345"/>
      <c r="M57" s="345"/>
      <c r="N57" s="345"/>
      <c r="O57" s="345"/>
      <c r="P57" s="345"/>
      <c r="Q57" s="68">
        <v>2</v>
      </c>
      <c r="R57" s="346"/>
      <c r="S57" s="346"/>
      <c r="T57" s="346"/>
      <c r="U57" s="346"/>
      <c r="V57" s="346"/>
      <c r="W57" s="346"/>
      <c r="X57" s="346"/>
      <c r="Y57" s="346"/>
      <c r="Z57" s="346"/>
      <c r="AA57" s="346"/>
      <c r="AB57" s="346"/>
      <c r="AC57" s="346"/>
      <c r="AD57" s="346"/>
      <c r="AE57" s="346"/>
      <c r="AF57" s="68">
        <v>2</v>
      </c>
      <c r="AG57" s="346"/>
      <c r="AH57" s="346"/>
      <c r="AI57" s="346"/>
      <c r="AJ57" s="346"/>
      <c r="AK57" s="346"/>
      <c r="AL57" s="346"/>
      <c r="AM57" s="346"/>
      <c r="AN57" s="346"/>
      <c r="AO57" s="346"/>
      <c r="AP57" s="346"/>
      <c r="AQ57" s="346"/>
      <c r="AR57" s="346"/>
      <c r="AS57" s="346"/>
      <c r="AT57" s="346"/>
    </row>
    <row r="58" spans="1:46" ht="45" customHeight="1" thickTop="1" thickBot="1" x14ac:dyDescent="0.3">
      <c r="A58" s="345" t="s">
        <v>191</v>
      </c>
      <c r="B58" s="345"/>
      <c r="C58" s="345"/>
      <c r="D58" s="345"/>
      <c r="E58" s="345"/>
      <c r="F58" s="345"/>
      <c r="G58" s="345"/>
      <c r="H58" s="345"/>
      <c r="I58" s="345"/>
      <c r="J58" s="345"/>
      <c r="K58" s="345"/>
      <c r="L58" s="345"/>
      <c r="M58" s="345"/>
      <c r="N58" s="345"/>
      <c r="O58" s="345"/>
      <c r="P58" s="345"/>
      <c r="Q58" s="68">
        <v>2</v>
      </c>
      <c r="R58" s="346"/>
      <c r="S58" s="346"/>
      <c r="T58" s="346"/>
      <c r="U58" s="346"/>
      <c r="V58" s="346"/>
      <c r="W58" s="346"/>
      <c r="X58" s="346"/>
      <c r="Y58" s="346"/>
      <c r="Z58" s="346"/>
      <c r="AA58" s="346"/>
      <c r="AB58" s="346"/>
      <c r="AC58" s="346"/>
      <c r="AD58" s="346"/>
      <c r="AE58" s="346"/>
      <c r="AF58" s="68">
        <v>2</v>
      </c>
      <c r="AG58" s="346"/>
      <c r="AH58" s="346"/>
      <c r="AI58" s="346"/>
      <c r="AJ58" s="346"/>
      <c r="AK58" s="346"/>
      <c r="AL58" s="346"/>
      <c r="AM58" s="346"/>
      <c r="AN58" s="346"/>
      <c r="AO58" s="346"/>
      <c r="AP58" s="346"/>
      <c r="AQ58" s="346"/>
      <c r="AR58" s="346"/>
      <c r="AS58" s="346"/>
      <c r="AT58" s="346"/>
    </row>
    <row r="59" spans="1:46" ht="45" customHeight="1" thickTop="1" thickBot="1" x14ac:dyDescent="0.3">
      <c r="A59" s="345" t="s">
        <v>205</v>
      </c>
      <c r="B59" s="345"/>
      <c r="C59" s="345"/>
      <c r="D59" s="345"/>
      <c r="E59" s="345"/>
      <c r="F59" s="345"/>
      <c r="G59" s="345"/>
      <c r="H59" s="345"/>
      <c r="I59" s="345"/>
      <c r="J59" s="345"/>
      <c r="K59" s="345"/>
      <c r="L59" s="345"/>
      <c r="M59" s="345"/>
      <c r="N59" s="345"/>
      <c r="O59" s="345"/>
      <c r="P59" s="345"/>
      <c r="Q59" s="68">
        <v>2</v>
      </c>
      <c r="R59" s="346"/>
      <c r="S59" s="346"/>
      <c r="T59" s="346"/>
      <c r="U59" s="346"/>
      <c r="V59" s="346"/>
      <c r="W59" s="346"/>
      <c r="X59" s="346"/>
      <c r="Y59" s="346"/>
      <c r="Z59" s="346"/>
      <c r="AA59" s="346"/>
      <c r="AB59" s="346"/>
      <c r="AC59" s="346"/>
      <c r="AD59" s="346"/>
      <c r="AE59" s="346"/>
      <c r="AF59" s="68">
        <v>2</v>
      </c>
      <c r="AG59" s="346"/>
      <c r="AH59" s="346"/>
      <c r="AI59" s="346"/>
      <c r="AJ59" s="346"/>
      <c r="AK59" s="346"/>
      <c r="AL59" s="346"/>
      <c r="AM59" s="346"/>
      <c r="AN59" s="346"/>
      <c r="AO59" s="346"/>
      <c r="AP59" s="346"/>
      <c r="AQ59" s="346"/>
      <c r="AR59" s="346"/>
      <c r="AS59" s="346"/>
      <c r="AT59" s="346"/>
    </row>
    <row r="60" spans="1:46" ht="45" customHeight="1" thickTop="1" thickBot="1" x14ac:dyDescent="0.3">
      <c r="A60" s="345" t="s">
        <v>206</v>
      </c>
      <c r="B60" s="345"/>
      <c r="C60" s="345"/>
      <c r="D60" s="345"/>
      <c r="E60" s="345"/>
      <c r="F60" s="345"/>
      <c r="G60" s="345"/>
      <c r="H60" s="345"/>
      <c r="I60" s="345"/>
      <c r="J60" s="345"/>
      <c r="K60" s="345"/>
      <c r="L60" s="345"/>
      <c r="M60" s="345"/>
      <c r="N60" s="345"/>
      <c r="O60" s="345"/>
      <c r="P60" s="345"/>
      <c r="Q60" s="68">
        <v>2</v>
      </c>
      <c r="R60" s="346"/>
      <c r="S60" s="346"/>
      <c r="T60" s="346"/>
      <c r="U60" s="346"/>
      <c r="V60" s="346"/>
      <c r="W60" s="346"/>
      <c r="X60" s="346"/>
      <c r="Y60" s="346"/>
      <c r="Z60" s="346"/>
      <c r="AA60" s="346"/>
      <c r="AB60" s="346"/>
      <c r="AC60" s="346"/>
      <c r="AD60" s="346"/>
      <c r="AE60" s="346"/>
      <c r="AF60" s="68">
        <v>2</v>
      </c>
      <c r="AG60" s="346"/>
      <c r="AH60" s="346"/>
      <c r="AI60" s="346"/>
      <c r="AJ60" s="346"/>
      <c r="AK60" s="346"/>
      <c r="AL60" s="346"/>
      <c r="AM60" s="346"/>
      <c r="AN60" s="346"/>
      <c r="AO60" s="346"/>
      <c r="AP60" s="346"/>
      <c r="AQ60" s="346"/>
      <c r="AR60" s="346"/>
      <c r="AS60" s="346"/>
      <c r="AT60" s="346"/>
    </row>
    <row r="61" spans="1:46" ht="45" customHeight="1" thickTop="1" thickBot="1" x14ac:dyDescent="0.3">
      <c r="A61" s="345" t="s">
        <v>207</v>
      </c>
      <c r="B61" s="345"/>
      <c r="C61" s="345"/>
      <c r="D61" s="345"/>
      <c r="E61" s="345"/>
      <c r="F61" s="345"/>
      <c r="G61" s="345"/>
      <c r="H61" s="345"/>
      <c r="I61" s="345"/>
      <c r="J61" s="345"/>
      <c r="K61" s="345"/>
      <c r="L61" s="345"/>
      <c r="M61" s="345"/>
      <c r="N61" s="345"/>
      <c r="O61" s="345"/>
      <c r="P61" s="345"/>
      <c r="Q61" s="68">
        <v>2</v>
      </c>
      <c r="R61" s="346"/>
      <c r="S61" s="346"/>
      <c r="T61" s="346"/>
      <c r="U61" s="346"/>
      <c r="V61" s="346"/>
      <c r="W61" s="346"/>
      <c r="X61" s="346"/>
      <c r="Y61" s="346"/>
      <c r="Z61" s="346"/>
      <c r="AA61" s="346"/>
      <c r="AB61" s="346"/>
      <c r="AC61" s="346"/>
      <c r="AD61" s="346"/>
      <c r="AE61" s="346"/>
      <c r="AF61" s="68">
        <v>2</v>
      </c>
      <c r="AG61" s="346"/>
      <c r="AH61" s="346"/>
      <c r="AI61" s="346"/>
      <c r="AJ61" s="346"/>
      <c r="AK61" s="346"/>
      <c r="AL61" s="346"/>
      <c r="AM61" s="346"/>
      <c r="AN61" s="346"/>
      <c r="AO61" s="346"/>
      <c r="AP61" s="346"/>
      <c r="AQ61" s="346"/>
      <c r="AR61" s="346"/>
      <c r="AS61" s="346"/>
      <c r="AT61" s="346"/>
    </row>
    <row r="62" spans="1:46" ht="45" customHeight="1" thickTop="1" thickBot="1" x14ac:dyDescent="0.3">
      <c r="A62" s="345" t="s">
        <v>208</v>
      </c>
      <c r="B62" s="345"/>
      <c r="C62" s="345"/>
      <c r="D62" s="345"/>
      <c r="E62" s="345"/>
      <c r="F62" s="345"/>
      <c r="G62" s="345"/>
      <c r="H62" s="345"/>
      <c r="I62" s="345"/>
      <c r="J62" s="345"/>
      <c r="K62" s="345"/>
      <c r="L62" s="345"/>
      <c r="M62" s="345"/>
      <c r="N62" s="345"/>
      <c r="O62" s="345"/>
      <c r="P62" s="345"/>
      <c r="Q62" s="68">
        <v>2</v>
      </c>
      <c r="R62" s="346"/>
      <c r="S62" s="346"/>
      <c r="T62" s="346"/>
      <c r="U62" s="346"/>
      <c r="V62" s="346"/>
      <c r="W62" s="346"/>
      <c r="X62" s="346"/>
      <c r="Y62" s="346"/>
      <c r="Z62" s="346"/>
      <c r="AA62" s="346"/>
      <c r="AB62" s="346"/>
      <c r="AC62" s="346"/>
      <c r="AD62" s="346"/>
      <c r="AE62" s="346"/>
      <c r="AF62" s="68">
        <v>2</v>
      </c>
      <c r="AG62" s="346"/>
      <c r="AH62" s="346"/>
      <c r="AI62" s="346"/>
      <c r="AJ62" s="346"/>
      <c r="AK62" s="346"/>
      <c r="AL62" s="346"/>
      <c r="AM62" s="346"/>
      <c r="AN62" s="346"/>
      <c r="AO62" s="346"/>
      <c r="AP62" s="346"/>
      <c r="AQ62" s="346"/>
      <c r="AR62" s="346"/>
      <c r="AS62" s="346"/>
      <c r="AT62" s="346"/>
    </row>
    <row r="63" spans="1:46" ht="45" customHeight="1" thickTop="1" thickBot="1" x14ac:dyDescent="0.3">
      <c r="A63" s="345" t="s">
        <v>209</v>
      </c>
      <c r="B63" s="345"/>
      <c r="C63" s="345"/>
      <c r="D63" s="345"/>
      <c r="E63" s="345"/>
      <c r="F63" s="345"/>
      <c r="G63" s="345"/>
      <c r="H63" s="345"/>
      <c r="I63" s="345"/>
      <c r="J63" s="345"/>
      <c r="K63" s="345"/>
      <c r="L63" s="345"/>
      <c r="M63" s="345"/>
      <c r="N63" s="345"/>
      <c r="O63" s="345"/>
      <c r="P63" s="345"/>
      <c r="Q63" s="68">
        <v>2</v>
      </c>
      <c r="R63" s="346"/>
      <c r="S63" s="346"/>
      <c r="T63" s="346"/>
      <c r="U63" s="346"/>
      <c r="V63" s="346"/>
      <c r="W63" s="346"/>
      <c r="X63" s="346"/>
      <c r="Y63" s="346"/>
      <c r="Z63" s="346"/>
      <c r="AA63" s="346"/>
      <c r="AB63" s="346"/>
      <c r="AC63" s="346"/>
      <c r="AD63" s="346"/>
      <c r="AE63" s="346"/>
      <c r="AF63" s="68">
        <v>2</v>
      </c>
      <c r="AG63" s="346"/>
      <c r="AH63" s="346"/>
      <c r="AI63" s="346"/>
      <c r="AJ63" s="346"/>
      <c r="AK63" s="346"/>
      <c r="AL63" s="346"/>
      <c r="AM63" s="346"/>
      <c r="AN63" s="346"/>
      <c r="AO63" s="346"/>
      <c r="AP63" s="346"/>
      <c r="AQ63" s="346"/>
      <c r="AR63" s="346"/>
      <c r="AS63" s="346"/>
      <c r="AT63" s="346"/>
    </row>
    <row r="64" spans="1:46" ht="45" customHeight="1" thickTop="1" thickBot="1" x14ac:dyDescent="0.3">
      <c r="A64" s="345" t="s">
        <v>210</v>
      </c>
      <c r="B64" s="345"/>
      <c r="C64" s="345"/>
      <c r="D64" s="345"/>
      <c r="E64" s="345"/>
      <c r="F64" s="345"/>
      <c r="G64" s="345"/>
      <c r="H64" s="345"/>
      <c r="I64" s="345"/>
      <c r="J64" s="345"/>
      <c r="K64" s="345"/>
      <c r="L64" s="345"/>
      <c r="M64" s="345"/>
      <c r="N64" s="345"/>
      <c r="O64" s="345"/>
      <c r="P64" s="345"/>
      <c r="Q64" s="68">
        <v>2</v>
      </c>
      <c r="R64" s="346"/>
      <c r="S64" s="346"/>
      <c r="T64" s="346"/>
      <c r="U64" s="346"/>
      <c r="V64" s="346"/>
      <c r="W64" s="346"/>
      <c r="X64" s="346"/>
      <c r="Y64" s="346"/>
      <c r="Z64" s="346"/>
      <c r="AA64" s="346"/>
      <c r="AB64" s="346"/>
      <c r="AC64" s="346"/>
      <c r="AD64" s="346"/>
      <c r="AE64" s="346"/>
      <c r="AF64" s="68">
        <v>2</v>
      </c>
      <c r="AG64" s="346"/>
      <c r="AH64" s="346"/>
      <c r="AI64" s="346"/>
      <c r="AJ64" s="346"/>
      <c r="AK64" s="346"/>
      <c r="AL64" s="346"/>
      <c r="AM64" s="346"/>
      <c r="AN64" s="346"/>
      <c r="AO64" s="346"/>
      <c r="AP64" s="346"/>
      <c r="AQ64" s="346"/>
      <c r="AR64" s="346"/>
      <c r="AS64" s="346"/>
      <c r="AT64" s="346"/>
    </row>
    <row r="65" spans="1:46" ht="45" customHeight="1" thickTop="1" thickBot="1" x14ac:dyDescent="0.3">
      <c r="A65" s="345" t="s">
        <v>211</v>
      </c>
      <c r="B65" s="345"/>
      <c r="C65" s="345"/>
      <c r="D65" s="345"/>
      <c r="E65" s="345"/>
      <c r="F65" s="345"/>
      <c r="G65" s="345"/>
      <c r="H65" s="345"/>
      <c r="I65" s="345"/>
      <c r="J65" s="345"/>
      <c r="K65" s="345"/>
      <c r="L65" s="345"/>
      <c r="M65" s="345"/>
      <c r="N65" s="345"/>
      <c r="O65" s="345"/>
      <c r="P65" s="345"/>
      <c r="Q65" s="68">
        <v>2</v>
      </c>
      <c r="R65" s="346"/>
      <c r="S65" s="346"/>
      <c r="T65" s="346"/>
      <c r="U65" s="346"/>
      <c r="V65" s="346"/>
      <c r="W65" s="346"/>
      <c r="X65" s="346"/>
      <c r="Y65" s="346"/>
      <c r="Z65" s="346"/>
      <c r="AA65" s="346"/>
      <c r="AB65" s="346"/>
      <c r="AC65" s="346"/>
      <c r="AD65" s="346"/>
      <c r="AE65" s="346"/>
      <c r="AF65" s="68">
        <v>2</v>
      </c>
      <c r="AG65" s="346"/>
      <c r="AH65" s="346"/>
      <c r="AI65" s="346"/>
      <c r="AJ65" s="346"/>
      <c r="AK65" s="346"/>
      <c r="AL65" s="346"/>
      <c r="AM65" s="346"/>
      <c r="AN65" s="346"/>
      <c r="AO65" s="346"/>
      <c r="AP65" s="346"/>
      <c r="AQ65" s="346"/>
      <c r="AR65" s="346"/>
      <c r="AS65" s="346"/>
      <c r="AT65" s="346"/>
    </row>
    <row r="66" spans="1:46" ht="45" customHeight="1" thickTop="1" thickBot="1" x14ac:dyDescent="0.3">
      <c r="A66" s="345" t="s">
        <v>212</v>
      </c>
      <c r="B66" s="345"/>
      <c r="C66" s="345"/>
      <c r="D66" s="345"/>
      <c r="E66" s="345"/>
      <c r="F66" s="345"/>
      <c r="G66" s="345"/>
      <c r="H66" s="345"/>
      <c r="I66" s="345"/>
      <c r="J66" s="345"/>
      <c r="K66" s="345"/>
      <c r="L66" s="345"/>
      <c r="M66" s="345"/>
      <c r="N66" s="345"/>
      <c r="O66" s="345"/>
      <c r="P66" s="345"/>
      <c r="Q66" s="68">
        <v>0</v>
      </c>
      <c r="R66" s="346" t="s">
        <v>197</v>
      </c>
      <c r="S66" s="346"/>
      <c r="T66" s="346"/>
      <c r="U66" s="346"/>
      <c r="V66" s="346"/>
      <c r="W66" s="346"/>
      <c r="X66" s="346"/>
      <c r="Y66" s="346"/>
      <c r="Z66" s="346"/>
      <c r="AA66" s="346"/>
      <c r="AB66" s="346"/>
      <c r="AC66" s="346"/>
      <c r="AD66" s="346"/>
      <c r="AE66" s="346"/>
      <c r="AF66" s="68">
        <v>0</v>
      </c>
      <c r="AG66" s="346" t="s">
        <v>197</v>
      </c>
      <c r="AH66" s="346"/>
      <c r="AI66" s="346"/>
      <c r="AJ66" s="346"/>
      <c r="AK66" s="346"/>
      <c r="AL66" s="346"/>
      <c r="AM66" s="346"/>
      <c r="AN66" s="346"/>
      <c r="AO66" s="346"/>
      <c r="AP66" s="346"/>
      <c r="AQ66" s="346"/>
      <c r="AR66" s="346"/>
      <c r="AS66" s="346"/>
      <c r="AT66" s="346"/>
    </row>
    <row r="67" spans="1:46" ht="45" customHeight="1" thickTop="1" thickBot="1" x14ac:dyDescent="0.3">
      <c r="A67" s="345" t="s">
        <v>213</v>
      </c>
      <c r="B67" s="345"/>
      <c r="C67" s="345"/>
      <c r="D67" s="345"/>
      <c r="E67" s="345"/>
      <c r="F67" s="345"/>
      <c r="G67" s="345"/>
      <c r="H67" s="345"/>
      <c r="I67" s="345"/>
      <c r="J67" s="345"/>
      <c r="K67" s="345"/>
      <c r="L67" s="345"/>
      <c r="M67" s="345"/>
      <c r="N67" s="345"/>
      <c r="O67" s="345"/>
      <c r="P67" s="345"/>
      <c r="Q67" s="68">
        <v>2</v>
      </c>
      <c r="R67" s="346"/>
      <c r="S67" s="346"/>
      <c r="T67" s="346"/>
      <c r="U67" s="346"/>
      <c r="V67" s="346"/>
      <c r="W67" s="346"/>
      <c r="X67" s="346"/>
      <c r="Y67" s="346"/>
      <c r="Z67" s="346"/>
      <c r="AA67" s="346"/>
      <c r="AB67" s="346"/>
      <c r="AC67" s="346"/>
      <c r="AD67" s="346"/>
      <c r="AE67" s="346"/>
      <c r="AF67" s="68">
        <v>2</v>
      </c>
      <c r="AG67" s="346"/>
      <c r="AH67" s="346"/>
      <c r="AI67" s="346"/>
      <c r="AJ67" s="346"/>
      <c r="AK67" s="346"/>
      <c r="AL67" s="346"/>
      <c r="AM67" s="346"/>
      <c r="AN67" s="346"/>
      <c r="AO67" s="346"/>
      <c r="AP67" s="346"/>
      <c r="AQ67" s="346"/>
      <c r="AR67" s="346"/>
      <c r="AS67" s="346"/>
      <c r="AT67" s="346"/>
    </row>
    <row r="68" spans="1:46" ht="45" customHeight="1" thickTop="1" thickBot="1" x14ac:dyDescent="0.3">
      <c r="A68" s="345" t="s">
        <v>214</v>
      </c>
      <c r="B68" s="345"/>
      <c r="C68" s="345"/>
      <c r="D68" s="345"/>
      <c r="E68" s="345"/>
      <c r="F68" s="345"/>
      <c r="G68" s="345"/>
      <c r="H68" s="345"/>
      <c r="I68" s="345"/>
      <c r="J68" s="345"/>
      <c r="K68" s="345"/>
      <c r="L68" s="345"/>
      <c r="M68" s="345"/>
      <c r="N68" s="345"/>
      <c r="O68" s="345"/>
      <c r="P68" s="345"/>
      <c r="Q68" s="68">
        <v>2</v>
      </c>
      <c r="R68" s="346"/>
      <c r="S68" s="346"/>
      <c r="T68" s="346"/>
      <c r="U68" s="346"/>
      <c r="V68" s="346"/>
      <c r="W68" s="346"/>
      <c r="X68" s="346"/>
      <c r="Y68" s="346"/>
      <c r="Z68" s="346"/>
      <c r="AA68" s="346"/>
      <c r="AB68" s="346"/>
      <c r="AC68" s="346"/>
      <c r="AD68" s="346"/>
      <c r="AE68" s="346"/>
      <c r="AF68" s="68">
        <v>2</v>
      </c>
      <c r="AG68" s="346"/>
      <c r="AH68" s="346"/>
      <c r="AI68" s="346"/>
      <c r="AJ68" s="346"/>
      <c r="AK68" s="346"/>
      <c r="AL68" s="346"/>
      <c r="AM68" s="346"/>
      <c r="AN68" s="346"/>
      <c r="AO68" s="346"/>
      <c r="AP68" s="346"/>
      <c r="AQ68" s="346"/>
      <c r="AR68" s="346"/>
      <c r="AS68" s="346"/>
      <c r="AT68" s="346"/>
    </row>
    <row r="69" spans="1:46" ht="45" customHeight="1" thickTop="1" thickBot="1" x14ac:dyDescent="0.3">
      <c r="A69" s="345" t="s">
        <v>215</v>
      </c>
      <c r="B69" s="345"/>
      <c r="C69" s="345"/>
      <c r="D69" s="345"/>
      <c r="E69" s="345"/>
      <c r="F69" s="345"/>
      <c r="G69" s="345"/>
      <c r="H69" s="345"/>
      <c r="I69" s="345"/>
      <c r="J69" s="345"/>
      <c r="K69" s="345"/>
      <c r="L69" s="345"/>
      <c r="M69" s="345"/>
      <c r="N69" s="345"/>
      <c r="O69" s="345"/>
      <c r="P69" s="345"/>
      <c r="Q69" s="68">
        <v>2</v>
      </c>
      <c r="R69" s="346"/>
      <c r="S69" s="346"/>
      <c r="T69" s="346"/>
      <c r="U69" s="346"/>
      <c r="V69" s="346"/>
      <c r="W69" s="346"/>
      <c r="X69" s="346"/>
      <c r="Y69" s="346"/>
      <c r="Z69" s="346"/>
      <c r="AA69" s="346"/>
      <c r="AB69" s="346"/>
      <c r="AC69" s="346"/>
      <c r="AD69" s="346"/>
      <c r="AE69" s="346"/>
      <c r="AF69" s="68">
        <v>2</v>
      </c>
      <c r="AG69" s="346"/>
      <c r="AH69" s="346"/>
      <c r="AI69" s="346"/>
      <c r="AJ69" s="346"/>
      <c r="AK69" s="346"/>
      <c r="AL69" s="346"/>
      <c r="AM69" s="346"/>
      <c r="AN69" s="346"/>
      <c r="AO69" s="346"/>
      <c r="AP69" s="346"/>
      <c r="AQ69" s="346"/>
      <c r="AR69" s="346"/>
      <c r="AS69" s="346"/>
      <c r="AT69" s="346"/>
    </row>
    <row r="70" spans="1:46" ht="45" customHeight="1" thickTop="1" thickBot="1" x14ac:dyDescent="0.3">
      <c r="A70" s="345" t="s">
        <v>216</v>
      </c>
      <c r="B70" s="345"/>
      <c r="C70" s="345"/>
      <c r="D70" s="345"/>
      <c r="E70" s="345"/>
      <c r="F70" s="345"/>
      <c r="G70" s="345"/>
      <c r="H70" s="345"/>
      <c r="I70" s="345"/>
      <c r="J70" s="345"/>
      <c r="K70" s="345"/>
      <c r="L70" s="345"/>
      <c r="M70" s="345"/>
      <c r="N70" s="345"/>
      <c r="O70" s="345"/>
      <c r="P70" s="345"/>
      <c r="Q70" s="68">
        <v>0</v>
      </c>
      <c r="R70" s="346" t="s">
        <v>197</v>
      </c>
      <c r="S70" s="346"/>
      <c r="T70" s="346"/>
      <c r="U70" s="346"/>
      <c r="V70" s="346"/>
      <c r="W70" s="346"/>
      <c r="X70" s="346"/>
      <c r="Y70" s="346"/>
      <c r="Z70" s="346"/>
      <c r="AA70" s="346"/>
      <c r="AB70" s="346"/>
      <c r="AC70" s="346"/>
      <c r="AD70" s="346"/>
      <c r="AE70" s="346"/>
      <c r="AF70" s="68">
        <v>0</v>
      </c>
      <c r="AG70" s="346" t="s">
        <v>197</v>
      </c>
      <c r="AH70" s="346"/>
      <c r="AI70" s="346"/>
      <c r="AJ70" s="346"/>
      <c r="AK70" s="346"/>
      <c r="AL70" s="346"/>
      <c r="AM70" s="346"/>
      <c r="AN70" s="346"/>
      <c r="AO70" s="346"/>
      <c r="AP70" s="346"/>
      <c r="AQ70" s="346"/>
      <c r="AR70" s="346"/>
      <c r="AS70" s="346"/>
      <c r="AT70" s="346"/>
    </row>
    <row r="71" spans="1:46" ht="16.5" customHeight="1" thickTop="1" thickBot="1" x14ac:dyDescent="0.3">
      <c r="A71" s="59"/>
      <c r="B71" s="59"/>
      <c r="C71" s="59"/>
      <c r="D71" s="59"/>
      <c r="E71" s="59"/>
      <c r="F71" s="59"/>
      <c r="G71" s="59"/>
      <c r="H71" s="59"/>
      <c r="I71" s="59"/>
      <c r="J71" s="59"/>
      <c r="K71" s="59"/>
      <c r="L71" s="59"/>
      <c r="M71" s="59"/>
      <c r="N71" s="59"/>
      <c r="O71" s="59"/>
      <c r="P71" s="59"/>
      <c r="Q71" s="69"/>
      <c r="R71" s="59"/>
      <c r="S71" s="59"/>
      <c r="T71" s="59"/>
      <c r="U71" s="59"/>
      <c r="V71" s="59"/>
      <c r="W71" s="59"/>
      <c r="X71" s="59"/>
      <c r="Y71" s="59"/>
      <c r="Z71" s="59"/>
      <c r="AA71" s="59"/>
      <c r="AB71" s="59"/>
      <c r="AC71" s="59"/>
      <c r="AD71" s="59"/>
      <c r="AE71" s="59"/>
      <c r="AF71" s="69"/>
      <c r="AG71" s="59"/>
      <c r="AH71" s="59"/>
      <c r="AI71" s="59"/>
      <c r="AJ71" s="59"/>
      <c r="AK71" s="59"/>
      <c r="AL71" s="59"/>
      <c r="AM71" s="59"/>
      <c r="AN71" s="59"/>
      <c r="AO71" s="59"/>
      <c r="AP71" s="59"/>
      <c r="AQ71" s="59"/>
      <c r="AR71" s="59"/>
      <c r="AS71" s="59"/>
      <c r="AT71" s="59"/>
    </row>
    <row r="72" spans="1:46" ht="45" customHeight="1" thickTop="1" thickBot="1" x14ac:dyDescent="0.3">
      <c r="A72" s="353" t="s">
        <v>198</v>
      </c>
      <c r="B72" s="353"/>
      <c r="C72" s="353"/>
      <c r="D72" s="353"/>
      <c r="E72" s="353"/>
      <c r="F72" s="353"/>
      <c r="G72" s="353"/>
      <c r="H72" s="353"/>
      <c r="I72" s="353"/>
      <c r="J72" s="353"/>
      <c r="K72" s="353"/>
      <c r="L72" s="353"/>
      <c r="M72" s="353"/>
      <c r="N72" s="353"/>
      <c r="O72" s="353"/>
      <c r="P72" s="353"/>
      <c r="Q72" s="70" t="s">
        <v>187</v>
      </c>
      <c r="R72" s="354" t="s">
        <v>188</v>
      </c>
      <c r="S72" s="354"/>
      <c r="T72" s="354"/>
      <c r="U72" s="354"/>
      <c r="V72" s="354"/>
      <c r="W72" s="354"/>
      <c r="X72" s="354"/>
      <c r="Y72" s="354"/>
      <c r="Z72" s="354"/>
      <c r="AA72" s="354"/>
      <c r="AB72" s="354"/>
      <c r="AC72" s="354"/>
      <c r="AD72" s="354"/>
      <c r="AE72" s="354"/>
      <c r="AF72" s="71" t="s">
        <v>187</v>
      </c>
      <c r="AG72" s="355" t="s">
        <v>189</v>
      </c>
      <c r="AH72" s="355"/>
      <c r="AI72" s="355"/>
      <c r="AJ72" s="355"/>
      <c r="AK72" s="355"/>
      <c r="AL72" s="355"/>
      <c r="AM72" s="355"/>
      <c r="AN72" s="355"/>
      <c r="AO72" s="355"/>
      <c r="AP72" s="355"/>
      <c r="AQ72" s="355"/>
      <c r="AR72" s="355"/>
      <c r="AS72" s="355"/>
      <c r="AT72" s="355"/>
    </row>
    <row r="73" spans="1:46" ht="45" customHeight="1" thickTop="1" thickBot="1" x14ac:dyDescent="0.3">
      <c r="A73" s="345" t="s">
        <v>199</v>
      </c>
      <c r="B73" s="345"/>
      <c r="C73" s="345"/>
      <c r="D73" s="345"/>
      <c r="E73" s="345"/>
      <c r="F73" s="345"/>
      <c r="G73" s="345"/>
      <c r="H73" s="345"/>
      <c r="I73" s="345"/>
      <c r="J73" s="345"/>
      <c r="K73" s="345"/>
      <c r="L73" s="345"/>
      <c r="M73" s="345"/>
      <c r="N73" s="345"/>
      <c r="O73" s="345"/>
      <c r="P73" s="345"/>
      <c r="Q73" s="68">
        <v>2</v>
      </c>
      <c r="R73" s="346"/>
      <c r="S73" s="346"/>
      <c r="T73" s="346"/>
      <c r="U73" s="346"/>
      <c r="V73" s="346"/>
      <c r="W73" s="346"/>
      <c r="X73" s="346"/>
      <c r="Y73" s="346"/>
      <c r="Z73" s="346"/>
      <c r="AA73" s="346"/>
      <c r="AB73" s="346"/>
      <c r="AC73" s="346"/>
      <c r="AD73" s="346"/>
      <c r="AE73" s="346"/>
      <c r="AF73" s="68">
        <v>2</v>
      </c>
      <c r="AG73" s="346"/>
      <c r="AH73" s="346"/>
      <c r="AI73" s="346"/>
      <c r="AJ73" s="346"/>
      <c r="AK73" s="346"/>
      <c r="AL73" s="346"/>
      <c r="AM73" s="346"/>
      <c r="AN73" s="346"/>
      <c r="AO73" s="346"/>
      <c r="AP73" s="346"/>
      <c r="AQ73" s="346"/>
      <c r="AR73" s="346"/>
      <c r="AS73" s="346"/>
      <c r="AT73" s="346"/>
    </row>
    <row r="74" spans="1:46" ht="45" customHeight="1" thickTop="1" thickBot="1" x14ac:dyDescent="0.3">
      <c r="A74" s="345" t="s">
        <v>200</v>
      </c>
      <c r="B74" s="345"/>
      <c r="C74" s="345"/>
      <c r="D74" s="345"/>
      <c r="E74" s="345"/>
      <c r="F74" s="345"/>
      <c r="G74" s="345"/>
      <c r="H74" s="345"/>
      <c r="I74" s="345"/>
      <c r="J74" s="345"/>
      <c r="K74" s="345"/>
      <c r="L74" s="345"/>
      <c r="M74" s="345"/>
      <c r="N74" s="345"/>
      <c r="O74" s="345"/>
      <c r="P74" s="345"/>
      <c r="Q74" s="68">
        <v>2</v>
      </c>
      <c r="R74" s="346"/>
      <c r="S74" s="346"/>
      <c r="T74" s="346"/>
      <c r="U74" s="346"/>
      <c r="V74" s="346"/>
      <c r="W74" s="346"/>
      <c r="X74" s="346"/>
      <c r="Y74" s="346"/>
      <c r="Z74" s="346"/>
      <c r="AA74" s="346"/>
      <c r="AB74" s="346"/>
      <c r="AC74" s="346"/>
      <c r="AD74" s="346"/>
      <c r="AE74" s="346"/>
      <c r="AF74" s="68">
        <v>2</v>
      </c>
      <c r="AG74" s="346"/>
      <c r="AH74" s="346"/>
      <c r="AI74" s="346"/>
      <c r="AJ74" s="346"/>
      <c r="AK74" s="346"/>
      <c r="AL74" s="346"/>
      <c r="AM74" s="346"/>
      <c r="AN74" s="346"/>
      <c r="AO74" s="346"/>
      <c r="AP74" s="346"/>
      <c r="AQ74" s="346"/>
      <c r="AR74" s="346"/>
      <c r="AS74" s="346"/>
      <c r="AT74" s="346"/>
    </row>
    <row r="75" spans="1:46" ht="45" customHeight="1" thickTop="1" thickBot="1" x14ac:dyDescent="0.3">
      <c r="A75" s="345" t="s">
        <v>201</v>
      </c>
      <c r="B75" s="345"/>
      <c r="C75" s="345"/>
      <c r="D75" s="345"/>
      <c r="E75" s="345"/>
      <c r="F75" s="345"/>
      <c r="G75" s="345"/>
      <c r="H75" s="345"/>
      <c r="I75" s="345"/>
      <c r="J75" s="345"/>
      <c r="K75" s="345"/>
      <c r="L75" s="345"/>
      <c r="M75" s="345"/>
      <c r="N75" s="345"/>
      <c r="O75" s="345"/>
      <c r="P75" s="345"/>
      <c r="Q75" s="68">
        <v>2</v>
      </c>
      <c r="R75" s="346"/>
      <c r="S75" s="346"/>
      <c r="T75" s="346"/>
      <c r="U75" s="346"/>
      <c r="V75" s="346"/>
      <c r="W75" s="346"/>
      <c r="X75" s="346"/>
      <c r="Y75" s="346"/>
      <c r="Z75" s="346"/>
      <c r="AA75" s="346"/>
      <c r="AB75" s="346"/>
      <c r="AC75" s="346"/>
      <c r="AD75" s="346"/>
      <c r="AE75" s="346"/>
      <c r="AF75" s="68">
        <v>2</v>
      </c>
      <c r="AG75" s="346"/>
      <c r="AH75" s="346"/>
      <c r="AI75" s="346"/>
      <c r="AJ75" s="346"/>
      <c r="AK75" s="346"/>
      <c r="AL75" s="346"/>
      <c r="AM75" s="346"/>
      <c r="AN75" s="346"/>
      <c r="AO75" s="346"/>
      <c r="AP75" s="346"/>
      <c r="AQ75" s="346"/>
      <c r="AR75" s="346"/>
      <c r="AS75" s="346"/>
      <c r="AT75" s="346"/>
    </row>
    <row r="76" spans="1:46" ht="45" customHeight="1" thickTop="1" thickBot="1" x14ac:dyDescent="0.3">
      <c r="A76" s="345" t="s">
        <v>202</v>
      </c>
      <c r="B76" s="345"/>
      <c r="C76" s="345"/>
      <c r="D76" s="345"/>
      <c r="E76" s="345"/>
      <c r="F76" s="345"/>
      <c r="G76" s="345"/>
      <c r="H76" s="345"/>
      <c r="I76" s="345"/>
      <c r="J76" s="345"/>
      <c r="K76" s="345"/>
      <c r="L76" s="345"/>
      <c r="M76" s="345"/>
      <c r="N76" s="345"/>
      <c r="O76" s="345"/>
      <c r="P76" s="345"/>
      <c r="Q76" s="68">
        <v>2</v>
      </c>
      <c r="R76" s="346"/>
      <c r="S76" s="346"/>
      <c r="T76" s="346"/>
      <c r="U76" s="346"/>
      <c r="V76" s="346"/>
      <c r="W76" s="346"/>
      <c r="X76" s="346"/>
      <c r="Y76" s="346"/>
      <c r="Z76" s="346"/>
      <c r="AA76" s="346"/>
      <c r="AB76" s="346"/>
      <c r="AC76" s="346"/>
      <c r="AD76" s="346"/>
      <c r="AE76" s="346"/>
      <c r="AF76" s="68">
        <v>2</v>
      </c>
      <c r="AG76" s="346"/>
      <c r="AH76" s="346"/>
      <c r="AI76" s="346"/>
      <c r="AJ76" s="346"/>
      <c r="AK76" s="346"/>
      <c r="AL76" s="346"/>
      <c r="AM76" s="346"/>
      <c r="AN76" s="346"/>
      <c r="AO76" s="346"/>
      <c r="AP76" s="346"/>
      <c r="AQ76" s="346"/>
      <c r="AR76" s="346"/>
      <c r="AS76" s="346"/>
      <c r="AT76" s="346"/>
    </row>
    <row r="77" spans="1:46" ht="45" customHeight="1" thickTop="1" thickBot="1" x14ac:dyDescent="0.3">
      <c r="A77" s="345" t="s">
        <v>203</v>
      </c>
      <c r="B77" s="345"/>
      <c r="C77" s="345"/>
      <c r="D77" s="345"/>
      <c r="E77" s="345"/>
      <c r="F77" s="345"/>
      <c r="G77" s="345"/>
      <c r="H77" s="345"/>
      <c r="I77" s="345"/>
      <c r="J77" s="345"/>
      <c r="K77" s="345"/>
      <c r="L77" s="345"/>
      <c r="M77" s="345"/>
      <c r="N77" s="345"/>
      <c r="O77" s="345"/>
      <c r="P77" s="345"/>
      <c r="Q77" s="68">
        <v>2</v>
      </c>
      <c r="R77" s="346"/>
      <c r="S77" s="346"/>
      <c r="T77" s="346"/>
      <c r="U77" s="346"/>
      <c r="V77" s="346"/>
      <c r="W77" s="346"/>
      <c r="X77" s="346"/>
      <c r="Y77" s="346"/>
      <c r="Z77" s="346"/>
      <c r="AA77" s="346"/>
      <c r="AB77" s="346"/>
      <c r="AC77" s="346"/>
      <c r="AD77" s="346"/>
      <c r="AE77" s="346"/>
      <c r="AF77" s="68">
        <v>2</v>
      </c>
      <c r="AG77" s="346"/>
      <c r="AH77" s="346"/>
      <c r="AI77" s="346"/>
      <c r="AJ77" s="346"/>
      <c r="AK77" s="346"/>
      <c r="AL77" s="346"/>
      <c r="AM77" s="346"/>
      <c r="AN77" s="346"/>
      <c r="AO77" s="346"/>
      <c r="AP77" s="346"/>
      <c r="AQ77" s="346"/>
      <c r="AR77" s="346"/>
      <c r="AS77" s="346"/>
      <c r="AT77" s="346"/>
    </row>
    <row r="78" spans="1:46" ht="18" customHeight="1" thickTop="1" x14ac:dyDescent="0.25"/>
    <row r="80" spans="1:46" ht="45" customHeight="1" x14ac:dyDescent="0.25">
      <c r="A80" s="348" t="s">
        <v>217</v>
      </c>
      <c r="B80" s="348"/>
      <c r="C80" s="348"/>
      <c r="D80" s="348"/>
      <c r="E80" s="348"/>
      <c r="F80" s="348"/>
      <c r="G80" s="348"/>
      <c r="H80" s="348"/>
      <c r="I80" s="348"/>
      <c r="J80" s="348"/>
      <c r="K80" s="348"/>
      <c r="L80" s="348"/>
      <c r="M80" s="348"/>
      <c r="N80" s="348"/>
      <c r="O80" s="348"/>
      <c r="P80" s="348"/>
      <c r="Q80" s="348"/>
      <c r="R80" s="348"/>
      <c r="S80" s="348"/>
      <c r="T80" s="348"/>
      <c r="U80" s="348"/>
      <c r="V80" s="348"/>
      <c r="W80" s="348"/>
      <c r="X80" s="348"/>
      <c r="Y80" s="348"/>
      <c r="Z80" s="348"/>
      <c r="AA80" s="348"/>
      <c r="AB80" s="348"/>
      <c r="AC80" s="348"/>
      <c r="AD80" s="348"/>
      <c r="AE80" s="348"/>
      <c r="AF80"/>
      <c r="AG80" s="349" t="s">
        <v>184</v>
      </c>
      <c r="AH80" s="349"/>
      <c r="AI80" s="349"/>
      <c r="AJ80" s="349"/>
      <c r="AK80" s="72">
        <f>(('Artículo 121 (Resumen PI)'!C14*0.8+'Artículo 121 (Resumen PI)'!F14*0.2)+('Artículo 121 (Resumen SIPOT)'!C14*0.8+'Artículo 121 (Resumen SIPOT)'!F14*0.2))/2</f>
        <v>80</v>
      </c>
      <c r="AL80"/>
      <c r="AM80"/>
      <c r="AN80"/>
      <c r="AO80"/>
      <c r="AP80"/>
      <c r="AQ80"/>
      <c r="AR80"/>
      <c r="AS80"/>
      <c r="AT80"/>
    </row>
    <row r="81" spans="1:46" ht="15.75" customHeight="1" x14ac:dyDescent="0.25">
      <c r="A81" s="86"/>
      <c r="B81" s="284"/>
      <c r="C81" s="284"/>
      <c r="D81" s="284"/>
      <c r="E81" s="284"/>
      <c r="F81" s="284"/>
      <c r="G81" s="284"/>
      <c r="H81" s="284"/>
      <c r="I81" s="284"/>
      <c r="J81" s="284"/>
      <c r="K81" s="284"/>
      <c r="L81" s="284"/>
      <c r="M81" s="284"/>
      <c r="N81" s="284"/>
      <c r="O81" s="284"/>
      <c r="P81" s="284"/>
      <c r="Q81" s="275"/>
      <c r="R81" s="284"/>
      <c r="S81" s="284"/>
      <c r="T81" s="284"/>
      <c r="U81" s="284"/>
      <c r="V81" s="284"/>
      <c r="W81" s="284"/>
      <c r="X81" s="284"/>
      <c r="Y81" s="284"/>
      <c r="Z81" s="284"/>
      <c r="AA81" s="284"/>
      <c r="AB81" s="284"/>
      <c r="AC81" s="284"/>
      <c r="AD81" s="284"/>
      <c r="AE81" s="284"/>
      <c r="AF81"/>
      <c r="AG81"/>
      <c r="AH81"/>
      <c r="AI81"/>
      <c r="AJ81"/>
      <c r="AK81"/>
      <c r="AL81"/>
      <c r="AM81"/>
      <c r="AN81"/>
      <c r="AO81"/>
      <c r="AP81"/>
      <c r="AQ81"/>
      <c r="AR81"/>
      <c r="AS81"/>
      <c r="AT81"/>
    </row>
    <row r="82" spans="1:46" ht="45" customHeight="1" x14ac:dyDescent="0.25">
      <c r="A82" s="86" t="s">
        <v>185</v>
      </c>
      <c r="B82" s="284"/>
      <c r="C82" s="284"/>
      <c r="D82" s="284"/>
      <c r="E82" s="284"/>
      <c r="F82" s="284"/>
      <c r="G82" s="284"/>
      <c r="H82" s="284"/>
      <c r="I82" s="284"/>
      <c r="J82" s="284"/>
      <c r="K82" s="284"/>
      <c r="L82" s="284"/>
      <c r="M82" s="284"/>
      <c r="N82" s="284"/>
      <c r="O82" s="284"/>
      <c r="P82" s="284"/>
      <c r="Q82" s="275"/>
      <c r="R82" s="284"/>
      <c r="S82" s="284"/>
      <c r="T82" s="284"/>
      <c r="U82" s="284"/>
      <c r="V82" s="284"/>
      <c r="W82" s="284"/>
      <c r="X82" s="284"/>
      <c r="Y82" s="284"/>
      <c r="Z82" s="284"/>
      <c r="AA82" s="284"/>
      <c r="AB82" s="284"/>
      <c r="AC82" s="284"/>
      <c r="AD82" s="284"/>
      <c r="AE82" s="284"/>
      <c r="AF82"/>
      <c r="AG82"/>
      <c r="AH82"/>
      <c r="AI82"/>
      <c r="AJ82"/>
      <c r="AK82"/>
      <c r="AL82"/>
      <c r="AM82"/>
      <c r="AN82"/>
      <c r="AO82"/>
      <c r="AP82"/>
      <c r="AQ82"/>
      <c r="AR82"/>
      <c r="AS82"/>
      <c r="AT82"/>
    </row>
    <row r="83" spans="1:46" ht="15" customHeight="1" x14ac:dyDescent="0.25">
      <c r="A83" s="59"/>
      <c r="B83" s="59"/>
      <c r="C83" s="59"/>
      <c r="D83" s="59"/>
      <c r="E83" s="59"/>
      <c r="F83" s="59"/>
      <c r="G83" s="59"/>
      <c r="H83" s="59"/>
      <c r="I83" s="59"/>
      <c r="J83" s="59"/>
      <c r="K83" s="59"/>
      <c r="L83" s="59"/>
      <c r="M83" s="59"/>
      <c r="N83" s="59"/>
      <c r="O83" s="59"/>
      <c r="P83" s="59"/>
      <c r="R83" s="59"/>
      <c r="S83" s="59"/>
      <c r="T83" s="59"/>
      <c r="U83" s="59"/>
      <c r="V83" s="59"/>
      <c r="W83" s="59"/>
      <c r="X83" s="59"/>
      <c r="Y83" s="59"/>
      <c r="Z83" s="59"/>
      <c r="AA83" s="59"/>
      <c r="AB83" s="59"/>
      <c r="AC83" s="59"/>
      <c r="AD83" s="59"/>
      <c r="AE83" s="59"/>
      <c r="AF83"/>
      <c r="AG83"/>
      <c r="AH83"/>
      <c r="AI83"/>
      <c r="AJ83"/>
      <c r="AK83"/>
      <c r="AL83"/>
      <c r="AM83"/>
      <c r="AN83"/>
      <c r="AO83"/>
      <c r="AP83"/>
      <c r="AQ83"/>
      <c r="AR83"/>
      <c r="AS83"/>
      <c r="AT83"/>
    </row>
    <row r="84" spans="1:46" ht="45" customHeight="1" x14ac:dyDescent="0.25">
      <c r="A84" s="350" t="s">
        <v>186</v>
      </c>
      <c r="B84" s="350"/>
      <c r="C84" s="350"/>
      <c r="D84" s="350"/>
      <c r="E84" s="350"/>
      <c r="F84" s="350"/>
      <c r="G84" s="350"/>
      <c r="H84" s="350"/>
      <c r="I84" s="350"/>
      <c r="J84" s="350"/>
      <c r="K84" s="350"/>
      <c r="L84" s="350"/>
      <c r="M84" s="350"/>
      <c r="N84" s="350"/>
      <c r="O84" s="350"/>
      <c r="P84" s="350"/>
      <c r="Q84" s="65"/>
      <c r="R84" s="59"/>
      <c r="S84" s="59"/>
      <c r="T84" s="59"/>
      <c r="U84" s="59"/>
      <c r="V84" s="351"/>
      <c r="W84" s="351"/>
      <c r="X84" s="351"/>
      <c r="Y84" s="351"/>
      <c r="Z84" s="351"/>
      <c r="AA84" s="351"/>
      <c r="AB84" s="351"/>
      <c r="AC84" s="351"/>
      <c r="AD84" s="351"/>
      <c r="AE84" s="351"/>
      <c r="AF84" s="65"/>
      <c r="AG84" s="59"/>
      <c r="AH84" s="59"/>
      <c r="AI84" s="59"/>
      <c r="AJ84" s="59"/>
      <c r="AK84" s="351"/>
      <c r="AL84" s="351"/>
      <c r="AM84" s="351"/>
      <c r="AN84" s="351"/>
      <c r="AO84" s="351"/>
      <c r="AP84" s="351"/>
      <c r="AQ84" s="351"/>
      <c r="AR84" s="351"/>
      <c r="AS84" s="351"/>
      <c r="AT84" s="351"/>
    </row>
    <row r="85" spans="1:46" ht="45" customHeight="1" thickTop="1" thickBot="1" x14ac:dyDescent="0.3">
      <c r="A85" s="342" t="s">
        <v>163</v>
      </c>
      <c r="B85" s="342"/>
      <c r="C85" s="342"/>
      <c r="D85" s="342"/>
      <c r="E85" s="342"/>
      <c r="F85" s="342"/>
      <c r="G85" s="342"/>
      <c r="H85" s="342"/>
      <c r="I85" s="342"/>
      <c r="J85" s="342"/>
      <c r="K85" s="342"/>
      <c r="L85" s="342"/>
      <c r="M85" s="342"/>
      <c r="N85" s="342"/>
      <c r="O85" s="342"/>
      <c r="P85" s="342"/>
      <c r="Q85" s="66" t="s">
        <v>187</v>
      </c>
      <c r="R85" s="343" t="s">
        <v>188</v>
      </c>
      <c r="S85" s="343"/>
      <c r="T85" s="343"/>
      <c r="U85" s="343"/>
      <c r="V85" s="343"/>
      <c r="W85" s="343"/>
      <c r="X85" s="343"/>
      <c r="Y85" s="343"/>
      <c r="Z85" s="343"/>
      <c r="AA85" s="343"/>
      <c r="AB85" s="343"/>
      <c r="AC85" s="343"/>
      <c r="AD85" s="343"/>
      <c r="AE85" s="343"/>
      <c r="AF85" s="67" t="s">
        <v>187</v>
      </c>
      <c r="AG85" s="344" t="s">
        <v>189</v>
      </c>
      <c r="AH85" s="344"/>
      <c r="AI85" s="344"/>
      <c r="AJ85" s="344"/>
      <c r="AK85" s="344"/>
      <c r="AL85" s="344"/>
      <c r="AM85" s="344"/>
      <c r="AN85" s="344"/>
      <c r="AO85" s="344"/>
      <c r="AP85" s="344"/>
      <c r="AQ85" s="344"/>
      <c r="AR85" s="344"/>
      <c r="AS85" s="344"/>
      <c r="AT85" s="344"/>
    </row>
    <row r="86" spans="1:46" ht="45" customHeight="1" thickTop="1" thickBot="1" x14ac:dyDescent="0.3">
      <c r="A86" s="345" t="s">
        <v>190</v>
      </c>
      <c r="B86" s="345"/>
      <c r="C86" s="345"/>
      <c r="D86" s="345"/>
      <c r="E86" s="345"/>
      <c r="F86" s="345"/>
      <c r="G86" s="345"/>
      <c r="H86" s="345"/>
      <c r="I86" s="345"/>
      <c r="J86" s="345"/>
      <c r="K86" s="345"/>
      <c r="L86" s="345"/>
      <c r="M86" s="345"/>
      <c r="N86" s="345"/>
      <c r="O86" s="345"/>
      <c r="P86" s="345"/>
      <c r="Q86" s="68">
        <v>2</v>
      </c>
      <c r="R86" s="346"/>
      <c r="S86" s="346"/>
      <c r="T86" s="346"/>
      <c r="U86" s="346"/>
      <c r="V86" s="346"/>
      <c r="W86" s="346"/>
      <c r="X86" s="346"/>
      <c r="Y86" s="346"/>
      <c r="Z86" s="346"/>
      <c r="AA86" s="346"/>
      <c r="AB86" s="346"/>
      <c r="AC86" s="346"/>
      <c r="AD86" s="346"/>
      <c r="AE86" s="346"/>
      <c r="AF86" s="68">
        <v>2</v>
      </c>
      <c r="AG86" s="346"/>
      <c r="AH86" s="346"/>
      <c r="AI86" s="346"/>
      <c r="AJ86" s="346"/>
      <c r="AK86" s="346"/>
      <c r="AL86" s="346"/>
      <c r="AM86" s="346"/>
      <c r="AN86" s="346"/>
      <c r="AO86" s="346"/>
      <c r="AP86" s="346"/>
      <c r="AQ86" s="346"/>
      <c r="AR86" s="346"/>
      <c r="AS86" s="346"/>
      <c r="AT86" s="346"/>
    </row>
    <row r="87" spans="1:46" ht="45" customHeight="1" thickTop="1" thickBot="1" x14ac:dyDescent="0.3">
      <c r="A87" s="345" t="s">
        <v>191</v>
      </c>
      <c r="B87" s="345"/>
      <c r="C87" s="345"/>
      <c r="D87" s="345"/>
      <c r="E87" s="345"/>
      <c r="F87" s="345"/>
      <c r="G87" s="345"/>
      <c r="H87" s="345"/>
      <c r="I87" s="345"/>
      <c r="J87" s="345"/>
      <c r="K87" s="345"/>
      <c r="L87" s="345"/>
      <c r="M87" s="345"/>
      <c r="N87" s="345"/>
      <c r="O87" s="345"/>
      <c r="P87" s="345"/>
      <c r="Q87" s="68">
        <v>1</v>
      </c>
      <c r="R87" s="346" t="s">
        <v>218</v>
      </c>
      <c r="S87" s="346"/>
      <c r="T87" s="346"/>
      <c r="U87" s="346"/>
      <c r="V87" s="346"/>
      <c r="W87" s="346"/>
      <c r="X87" s="346"/>
      <c r="Y87" s="346"/>
      <c r="Z87" s="346"/>
      <c r="AA87" s="346"/>
      <c r="AB87" s="346"/>
      <c r="AC87" s="346"/>
      <c r="AD87" s="346"/>
      <c r="AE87" s="346"/>
      <c r="AF87" s="68">
        <v>1</v>
      </c>
      <c r="AG87" s="346" t="s">
        <v>219</v>
      </c>
      <c r="AH87" s="346"/>
      <c r="AI87" s="346"/>
      <c r="AJ87" s="346"/>
      <c r="AK87" s="346"/>
      <c r="AL87" s="346"/>
      <c r="AM87" s="346"/>
      <c r="AN87" s="346"/>
      <c r="AO87" s="346"/>
      <c r="AP87" s="346"/>
      <c r="AQ87" s="346"/>
      <c r="AR87" s="346"/>
      <c r="AS87" s="346"/>
      <c r="AT87" s="346"/>
    </row>
    <row r="88" spans="1:46" ht="45" customHeight="1" thickTop="1" thickBot="1" x14ac:dyDescent="0.3">
      <c r="A88" s="345" t="s">
        <v>205</v>
      </c>
      <c r="B88" s="345"/>
      <c r="C88" s="345"/>
      <c r="D88" s="345"/>
      <c r="E88" s="345"/>
      <c r="F88" s="345"/>
      <c r="G88" s="345"/>
      <c r="H88" s="345"/>
      <c r="I88" s="345"/>
      <c r="J88" s="345"/>
      <c r="K88" s="345"/>
      <c r="L88" s="345"/>
      <c r="M88" s="345"/>
      <c r="N88" s="345"/>
      <c r="O88" s="345"/>
      <c r="P88" s="345"/>
      <c r="Q88" s="68">
        <v>2</v>
      </c>
      <c r="R88" s="346"/>
      <c r="S88" s="346"/>
      <c r="T88" s="346"/>
      <c r="U88" s="346"/>
      <c r="V88" s="346"/>
      <c r="W88" s="346"/>
      <c r="X88" s="346"/>
      <c r="Y88" s="346"/>
      <c r="Z88" s="346"/>
      <c r="AA88" s="346"/>
      <c r="AB88" s="346"/>
      <c r="AC88" s="346"/>
      <c r="AD88" s="346"/>
      <c r="AE88" s="346"/>
      <c r="AF88" s="68">
        <v>2</v>
      </c>
      <c r="AG88" s="346"/>
      <c r="AH88" s="346"/>
      <c r="AI88" s="346"/>
      <c r="AJ88" s="346"/>
      <c r="AK88" s="346"/>
      <c r="AL88" s="346"/>
      <c r="AM88" s="346"/>
      <c r="AN88" s="346"/>
      <c r="AO88" s="346"/>
      <c r="AP88" s="346"/>
      <c r="AQ88" s="346"/>
      <c r="AR88" s="346"/>
      <c r="AS88" s="346"/>
      <c r="AT88" s="346"/>
    </row>
    <row r="89" spans="1:46" ht="45" customHeight="1" thickTop="1" thickBot="1" x14ac:dyDescent="0.3">
      <c r="A89" s="345" t="s">
        <v>220</v>
      </c>
      <c r="B89" s="345"/>
      <c r="C89" s="345"/>
      <c r="D89" s="345"/>
      <c r="E89" s="345"/>
      <c r="F89" s="345"/>
      <c r="G89" s="345"/>
      <c r="H89" s="345"/>
      <c r="I89" s="345"/>
      <c r="J89" s="345"/>
      <c r="K89" s="345"/>
      <c r="L89" s="345"/>
      <c r="M89" s="345"/>
      <c r="N89" s="345"/>
      <c r="O89" s="345"/>
      <c r="P89" s="345"/>
      <c r="Q89" s="68">
        <v>2</v>
      </c>
      <c r="R89" s="346"/>
      <c r="S89" s="346"/>
      <c r="T89" s="346"/>
      <c r="U89" s="346"/>
      <c r="V89" s="346"/>
      <c r="W89" s="346"/>
      <c r="X89" s="346"/>
      <c r="Y89" s="346"/>
      <c r="Z89" s="346"/>
      <c r="AA89" s="346"/>
      <c r="AB89" s="346"/>
      <c r="AC89" s="346"/>
      <c r="AD89" s="346"/>
      <c r="AE89" s="346"/>
      <c r="AF89" s="68">
        <v>2</v>
      </c>
      <c r="AG89" s="346"/>
      <c r="AH89" s="346"/>
      <c r="AI89" s="346"/>
      <c r="AJ89" s="346"/>
      <c r="AK89" s="346"/>
      <c r="AL89" s="346"/>
      <c r="AM89" s="346"/>
      <c r="AN89" s="346"/>
      <c r="AO89" s="346"/>
      <c r="AP89" s="346"/>
      <c r="AQ89" s="346"/>
      <c r="AR89" s="346"/>
      <c r="AS89" s="346"/>
      <c r="AT89" s="346"/>
    </row>
    <row r="90" spans="1:46" ht="45" customHeight="1" thickTop="1" thickBot="1" x14ac:dyDescent="0.3">
      <c r="A90" s="345" t="s">
        <v>221</v>
      </c>
      <c r="B90" s="345"/>
      <c r="C90" s="345"/>
      <c r="D90" s="345"/>
      <c r="E90" s="345"/>
      <c r="F90" s="345"/>
      <c r="G90" s="345"/>
      <c r="H90" s="345"/>
      <c r="I90" s="345"/>
      <c r="J90" s="345"/>
      <c r="K90" s="345"/>
      <c r="L90" s="345"/>
      <c r="M90" s="345"/>
      <c r="N90" s="345"/>
      <c r="O90" s="345"/>
      <c r="P90" s="345"/>
      <c r="Q90" s="68">
        <v>2</v>
      </c>
      <c r="R90" s="346"/>
      <c r="S90" s="346"/>
      <c r="T90" s="346"/>
      <c r="U90" s="346"/>
      <c r="V90" s="346"/>
      <c r="W90" s="346"/>
      <c r="X90" s="346"/>
      <c r="Y90" s="346"/>
      <c r="Z90" s="346"/>
      <c r="AA90" s="346"/>
      <c r="AB90" s="346"/>
      <c r="AC90" s="346"/>
      <c r="AD90" s="346"/>
      <c r="AE90" s="346"/>
      <c r="AF90" s="68">
        <v>2</v>
      </c>
      <c r="AG90" s="346"/>
      <c r="AH90" s="346"/>
      <c r="AI90" s="346"/>
      <c r="AJ90" s="346"/>
      <c r="AK90" s="346"/>
      <c r="AL90" s="346"/>
      <c r="AM90" s="346"/>
      <c r="AN90" s="346"/>
      <c r="AO90" s="346"/>
      <c r="AP90" s="346"/>
      <c r="AQ90" s="346"/>
      <c r="AR90" s="346"/>
      <c r="AS90" s="346"/>
      <c r="AT90" s="346"/>
    </row>
    <row r="91" spans="1:46" ht="45" customHeight="1" thickTop="1" thickBot="1" x14ac:dyDescent="0.3">
      <c r="A91" s="345" t="s">
        <v>222</v>
      </c>
      <c r="B91" s="345"/>
      <c r="C91" s="345"/>
      <c r="D91" s="345"/>
      <c r="E91" s="345"/>
      <c r="F91" s="345"/>
      <c r="G91" s="345"/>
      <c r="H91" s="345"/>
      <c r="I91" s="345"/>
      <c r="J91" s="345"/>
      <c r="K91" s="345"/>
      <c r="L91" s="345"/>
      <c r="M91" s="345"/>
      <c r="N91" s="345"/>
      <c r="O91" s="345"/>
      <c r="P91" s="345"/>
      <c r="Q91" s="68">
        <v>0</v>
      </c>
      <c r="R91" s="346" t="s">
        <v>197</v>
      </c>
      <c r="S91" s="346"/>
      <c r="T91" s="346"/>
      <c r="U91" s="346"/>
      <c r="V91" s="346"/>
      <c r="W91" s="346"/>
      <c r="X91" s="346"/>
      <c r="Y91" s="346"/>
      <c r="Z91" s="346"/>
      <c r="AA91" s="346"/>
      <c r="AB91" s="346"/>
      <c r="AC91" s="346"/>
      <c r="AD91" s="346"/>
      <c r="AE91" s="346"/>
      <c r="AF91" s="68">
        <v>0</v>
      </c>
      <c r="AG91" s="346" t="s">
        <v>197</v>
      </c>
      <c r="AH91" s="346"/>
      <c r="AI91" s="346"/>
      <c r="AJ91" s="346"/>
      <c r="AK91" s="346"/>
      <c r="AL91" s="346"/>
      <c r="AM91" s="346"/>
      <c r="AN91" s="346"/>
      <c r="AO91" s="346"/>
      <c r="AP91" s="346"/>
      <c r="AQ91" s="346"/>
      <c r="AR91" s="346"/>
      <c r="AS91" s="346"/>
      <c r="AT91" s="346"/>
    </row>
    <row r="92" spans="1:46" ht="45" customHeight="1" thickTop="1" thickBot="1" x14ac:dyDescent="0.3">
      <c r="A92" s="59"/>
      <c r="B92" s="59"/>
      <c r="C92" s="59"/>
      <c r="D92" s="59"/>
      <c r="E92" s="59"/>
      <c r="F92" s="59"/>
      <c r="G92" s="59"/>
      <c r="H92" s="59"/>
      <c r="I92" s="59"/>
      <c r="J92" s="59"/>
      <c r="K92" s="59"/>
      <c r="L92" s="59"/>
      <c r="M92" s="59"/>
      <c r="N92" s="59"/>
      <c r="O92" s="59"/>
      <c r="P92" s="59"/>
      <c r="Q92" s="69"/>
      <c r="R92" s="59"/>
      <c r="S92" s="59"/>
      <c r="T92" s="59"/>
      <c r="U92" s="59"/>
      <c r="V92" s="59"/>
      <c r="W92" s="59"/>
      <c r="X92" s="59"/>
      <c r="Y92" s="59"/>
      <c r="Z92" s="59"/>
      <c r="AA92" s="59"/>
      <c r="AB92" s="59"/>
      <c r="AC92" s="59"/>
      <c r="AD92" s="59"/>
      <c r="AE92" s="59"/>
      <c r="AF92" s="69"/>
      <c r="AG92" s="59"/>
      <c r="AH92" s="59"/>
      <c r="AI92" s="59"/>
      <c r="AJ92" s="59"/>
      <c r="AK92" s="59"/>
      <c r="AL92" s="59"/>
      <c r="AM92" s="59"/>
      <c r="AN92" s="59"/>
      <c r="AO92" s="59"/>
      <c r="AP92" s="59"/>
      <c r="AQ92" s="59"/>
      <c r="AR92" s="59"/>
      <c r="AS92" s="59"/>
      <c r="AT92" s="59"/>
    </row>
    <row r="93" spans="1:46" ht="45" customHeight="1" thickTop="1" thickBot="1" x14ac:dyDescent="0.3">
      <c r="A93" s="353" t="s">
        <v>198</v>
      </c>
      <c r="B93" s="353"/>
      <c r="C93" s="353"/>
      <c r="D93" s="353"/>
      <c r="E93" s="353"/>
      <c r="F93" s="353"/>
      <c r="G93" s="353"/>
      <c r="H93" s="353"/>
      <c r="I93" s="353"/>
      <c r="J93" s="353"/>
      <c r="K93" s="353"/>
      <c r="L93" s="353"/>
      <c r="M93" s="353"/>
      <c r="N93" s="353"/>
      <c r="O93" s="353"/>
      <c r="P93" s="353"/>
      <c r="Q93" s="70" t="s">
        <v>187</v>
      </c>
      <c r="R93" s="354" t="s">
        <v>188</v>
      </c>
      <c r="S93" s="354"/>
      <c r="T93" s="354"/>
      <c r="U93" s="354"/>
      <c r="V93" s="354"/>
      <c r="W93" s="354"/>
      <c r="X93" s="354"/>
      <c r="Y93" s="354"/>
      <c r="Z93" s="354"/>
      <c r="AA93" s="354"/>
      <c r="AB93" s="354"/>
      <c r="AC93" s="354"/>
      <c r="AD93" s="354"/>
      <c r="AE93" s="354"/>
      <c r="AF93" s="71" t="s">
        <v>187</v>
      </c>
      <c r="AG93" s="355" t="s">
        <v>189</v>
      </c>
      <c r="AH93" s="355"/>
      <c r="AI93" s="355"/>
      <c r="AJ93" s="355"/>
      <c r="AK93" s="355"/>
      <c r="AL93" s="355"/>
      <c r="AM93" s="355"/>
      <c r="AN93" s="355"/>
      <c r="AO93" s="355"/>
      <c r="AP93" s="355"/>
      <c r="AQ93" s="355"/>
      <c r="AR93" s="355"/>
      <c r="AS93" s="355"/>
      <c r="AT93" s="355"/>
    </row>
    <row r="94" spans="1:46" ht="45" customHeight="1" thickTop="1" thickBot="1" x14ac:dyDescent="0.3">
      <c r="A94" s="345" t="s">
        <v>223</v>
      </c>
      <c r="B94" s="345"/>
      <c r="C94" s="345"/>
      <c r="D94" s="345"/>
      <c r="E94" s="345"/>
      <c r="F94" s="345"/>
      <c r="G94" s="345"/>
      <c r="H94" s="345"/>
      <c r="I94" s="345"/>
      <c r="J94" s="345"/>
      <c r="K94" s="345"/>
      <c r="L94" s="345"/>
      <c r="M94" s="345"/>
      <c r="N94" s="345"/>
      <c r="O94" s="345"/>
      <c r="P94" s="345"/>
      <c r="Q94" s="68">
        <v>2</v>
      </c>
      <c r="R94" s="346"/>
      <c r="S94" s="346"/>
      <c r="T94" s="346"/>
      <c r="U94" s="346"/>
      <c r="V94" s="346"/>
      <c r="W94" s="346"/>
      <c r="X94" s="346"/>
      <c r="Y94" s="346"/>
      <c r="Z94" s="346"/>
      <c r="AA94" s="346"/>
      <c r="AB94" s="346"/>
      <c r="AC94" s="346"/>
      <c r="AD94" s="346"/>
      <c r="AE94" s="346"/>
      <c r="AF94" s="68">
        <v>2</v>
      </c>
      <c r="AG94" s="346"/>
      <c r="AH94" s="346"/>
      <c r="AI94" s="346"/>
      <c r="AJ94" s="346"/>
      <c r="AK94" s="346"/>
      <c r="AL94" s="346"/>
      <c r="AM94" s="346"/>
      <c r="AN94" s="346"/>
      <c r="AO94" s="346"/>
      <c r="AP94" s="346"/>
      <c r="AQ94" s="346"/>
      <c r="AR94" s="346"/>
      <c r="AS94" s="346"/>
      <c r="AT94" s="346"/>
    </row>
    <row r="95" spans="1:46" ht="45" customHeight="1" thickTop="1" thickBot="1" x14ac:dyDescent="0.3">
      <c r="A95" s="345" t="s">
        <v>224</v>
      </c>
      <c r="B95" s="345"/>
      <c r="C95" s="345"/>
      <c r="D95" s="345"/>
      <c r="E95" s="345"/>
      <c r="F95" s="345"/>
      <c r="G95" s="345"/>
      <c r="H95" s="345"/>
      <c r="I95" s="345"/>
      <c r="J95" s="345"/>
      <c r="K95" s="345"/>
      <c r="L95" s="345"/>
      <c r="M95" s="345"/>
      <c r="N95" s="345"/>
      <c r="O95" s="345"/>
      <c r="P95" s="345"/>
      <c r="Q95" s="68">
        <v>2</v>
      </c>
      <c r="R95" s="346"/>
      <c r="S95" s="346"/>
      <c r="T95" s="346"/>
      <c r="U95" s="346"/>
      <c r="V95" s="346"/>
      <c r="W95" s="346"/>
      <c r="X95" s="346"/>
      <c r="Y95" s="346"/>
      <c r="Z95" s="346"/>
      <c r="AA95" s="346"/>
      <c r="AB95" s="346"/>
      <c r="AC95" s="346"/>
      <c r="AD95" s="346"/>
      <c r="AE95" s="346"/>
      <c r="AF95" s="68">
        <v>2</v>
      </c>
      <c r="AG95" s="346"/>
      <c r="AH95" s="346"/>
      <c r="AI95" s="346"/>
      <c r="AJ95" s="346"/>
      <c r="AK95" s="346"/>
      <c r="AL95" s="346"/>
      <c r="AM95" s="346"/>
      <c r="AN95" s="346"/>
      <c r="AO95" s="346"/>
      <c r="AP95" s="346"/>
      <c r="AQ95" s="346"/>
      <c r="AR95" s="346"/>
      <c r="AS95" s="346"/>
      <c r="AT95" s="346"/>
    </row>
    <row r="96" spans="1:46" ht="45" customHeight="1" thickTop="1" thickBot="1" x14ac:dyDescent="0.3">
      <c r="A96" s="345" t="s">
        <v>225</v>
      </c>
      <c r="B96" s="345"/>
      <c r="C96" s="345"/>
      <c r="D96" s="345"/>
      <c r="E96" s="345"/>
      <c r="F96" s="345"/>
      <c r="G96" s="345"/>
      <c r="H96" s="345"/>
      <c r="I96" s="345"/>
      <c r="J96" s="345"/>
      <c r="K96" s="345"/>
      <c r="L96" s="345"/>
      <c r="M96" s="345"/>
      <c r="N96" s="345"/>
      <c r="O96" s="345"/>
      <c r="P96" s="345"/>
      <c r="Q96" s="68">
        <v>2</v>
      </c>
      <c r="R96" s="346"/>
      <c r="S96" s="346"/>
      <c r="T96" s="346"/>
      <c r="U96" s="346"/>
      <c r="V96" s="346"/>
      <c r="W96" s="346"/>
      <c r="X96" s="346"/>
      <c r="Y96" s="346"/>
      <c r="Z96" s="346"/>
      <c r="AA96" s="346"/>
      <c r="AB96" s="346"/>
      <c r="AC96" s="346"/>
      <c r="AD96" s="346"/>
      <c r="AE96" s="346"/>
      <c r="AF96" s="68">
        <v>2</v>
      </c>
      <c r="AG96" s="346"/>
      <c r="AH96" s="346"/>
      <c r="AI96" s="346"/>
      <c r="AJ96" s="346"/>
      <c r="AK96" s="346"/>
      <c r="AL96" s="346"/>
      <c r="AM96" s="346"/>
      <c r="AN96" s="346"/>
      <c r="AO96" s="346"/>
      <c r="AP96" s="346"/>
      <c r="AQ96" s="346"/>
      <c r="AR96" s="346"/>
      <c r="AS96" s="346"/>
      <c r="AT96" s="346"/>
    </row>
    <row r="97" spans="1:46" ht="45" customHeight="1" thickTop="1" thickBot="1" x14ac:dyDescent="0.3">
      <c r="A97" s="345" t="s">
        <v>226</v>
      </c>
      <c r="B97" s="345"/>
      <c r="C97" s="345"/>
      <c r="D97" s="345"/>
      <c r="E97" s="345"/>
      <c r="F97" s="345"/>
      <c r="G97" s="345"/>
      <c r="H97" s="345"/>
      <c r="I97" s="345"/>
      <c r="J97" s="345"/>
      <c r="K97" s="345"/>
      <c r="L97" s="345"/>
      <c r="M97" s="345"/>
      <c r="N97" s="345"/>
      <c r="O97" s="345"/>
      <c r="P97" s="345"/>
      <c r="Q97" s="68">
        <v>2</v>
      </c>
      <c r="R97" s="346"/>
      <c r="S97" s="346"/>
      <c r="T97" s="346"/>
      <c r="U97" s="346"/>
      <c r="V97" s="346"/>
      <c r="W97" s="346"/>
      <c r="X97" s="346"/>
      <c r="Y97" s="346"/>
      <c r="Z97" s="346"/>
      <c r="AA97" s="346"/>
      <c r="AB97" s="346"/>
      <c r="AC97" s="346"/>
      <c r="AD97" s="346"/>
      <c r="AE97" s="346"/>
      <c r="AF97" s="68">
        <v>2</v>
      </c>
      <c r="AG97" s="346"/>
      <c r="AH97" s="346"/>
      <c r="AI97" s="346"/>
      <c r="AJ97" s="346"/>
      <c r="AK97" s="346"/>
      <c r="AL97" s="346"/>
      <c r="AM97" s="346"/>
      <c r="AN97" s="346"/>
      <c r="AO97" s="346"/>
      <c r="AP97" s="346"/>
      <c r="AQ97" s="346"/>
      <c r="AR97" s="346"/>
      <c r="AS97" s="346"/>
      <c r="AT97" s="346"/>
    </row>
    <row r="98" spans="1:46" ht="45" customHeight="1" thickTop="1" thickBot="1" x14ac:dyDescent="0.3">
      <c r="A98" s="345" t="s">
        <v>227</v>
      </c>
      <c r="B98" s="345"/>
      <c r="C98" s="345"/>
      <c r="D98" s="345"/>
      <c r="E98" s="345"/>
      <c r="F98" s="345"/>
      <c r="G98" s="345"/>
      <c r="H98" s="345"/>
      <c r="I98" s="345"/>
      <c r="J98" s="345"/>
      <c r="K98" s="345"/>
      <c r="L98" s="345"/>
      <c r="M98" s="345"/>
      <c r="N98" s="345"/>
      <c r="O98" s="345"/>
      <c r="P98" s="345"/>
      <c r="Q98" s="68">
        <v>2</v>
      </c>
      <c r="R98" s="346"/>
      <c r="S98" s="346"/>
      <c r="T98" s="346"/>
      <c r="U98" s="346"/>
      <c r="V98" s="346"/>
      <c r="W98" s="346"/>
      <c r="X98" s="346"/>
      <c r="Y98" s="346"/>
      <c r="Z98" s="346"/>
      <c r="AA98" s="346"/>
      <c r="AB98" s="346"/>
      <c r="AC98" s="346"/>
      <c r="AD98" s="346"/>
      <c r="AE98" s="346"/>
      <c r="AF98" s="68">
        <v>2</v>
      </c>
      <c r="AG98" s="346"/>
      <c r="AH98" s="346"/>
      <c r="AI98" s="346"/>
      <c r="AJ98" s="346"/>
      <c r="AK98" s="346"/>
      <c r="AL98" s="346"/>
      <c r="AM98" s="346"/>
      <c r="AN98" s="346"/>
      <c r="AO98" s="346"/>
      <c r="AP98" s="346"/>
      <c r="AQ98" s="346"/>
      <c r="AR98" s="346"/>
      <c r="AS98" s="346"/>
      <c r="AT98" s="346"/>
    </row>
    <row r="99" spans="1:46" ht="18" customHeight="1" thickTop="1" x14ac:dyDescent="0.25"/>
    <row r="101" spans="1:46" ht="45" customHeight="1" x14ac:dyDescent="0.25">
      <c r="A101" s="348" t="s">
        <v>228</v>
      </c>
      <c r="B101" s="348"/>
      <c r="C101" s="348"/>
      <c r="D101" s="348"/>
      <c r="E101" s="348"/>
      <c r="F101" s="348"/>
      <c r="G101" s="348"/>
      <c r="H101" s="348"/>
      <c r="I101" s="348"/>
      <c r="J101" s="348"/>
      <c r="K101" s="348"/>
      <c r="L101" s="348"/>
      <c r="M101" s="348"/>
      <c r="N101" s="348"/>
      <c r="O101" s="348"/>
      <c r="P101" s="348"/>
      <c r="Q101" s="348"/>
      <c r="R101" s="348"/>
      <c r="S101" s="348"/>
      <c r="T101" s="348"/>
      <c r="U101" s="348"/>
      <c r="V101" s="348"/>
      <c r="W101" s="348"/>
      <c r="X101" s="348"/>
      <c r="Y101" s="348"/>
      <c r="Z101" s="348"/>
      <c r="AA101" s="348"/>
      <c r="AB101" s="348"/>
      <c r="AC101" s="348"/>
      <c r="AD101" s="348"/>
      <c r="AE101" s="348"/>
      <c r="AF101"/>
      <c r="AG101" s="349" t="s">
        <v>184</v>
      </c>
      <c r="AH101" s="349"/>
      <c r="AI101" s="349"/>
      <c r="AJ101" s="349"/>
      <c r="AK101" s="72">
        <f>(('Artículo 121 (Resumen PI)'!C15*0.8+'Artículo 121 (Resumen PI)'!F15*0.2)+('Artículo 121 (Resumen SIPOT)'!C15*0.8+'Artículo 121 (Resumen SIPOT)'!F15*0.2))/2</f>
        <v>90.000000000000014</v>
      </c>
      <c r="AL101"/>
      <c r="AM101"/>
      <c r="AN101"/>
      <c r="AO101"/>
      <c r="AP101"/>
      <c r="AQ101"/>
      <c r="AR101"/>
      <c r="AS101"/>
      <c r="AT101"/>
    </row>
    <row r="102" spans="1:46" ht="15.75" customHeight="1" x14ac:dyDescent="0.25">
      <c r="A102" s="86"/>
      <c r="B102" s="284"/>
      <c r="C102" s="284"/>
      <c r="D102" s="284"/>
      <c r="E102" s="284"/>
      <c r="F102" s="284"/>
      <c r="G102" s="284"/>
      <c r="H102" s="284"/>
      <c r="I102" s="284"/>
      <c r="J102" s="284"/>
      <c r="K102" s="284"/>
      <c r="L102" s="284"/>
      <c r="M102" s="284"/>
      <c r="N102" s="284"/>
      <c r="O102" s="284"/>
      <c r="P102" s="284"/>
      <c r="Q102" s="275"/>
      <c r="R102" s="284"/>
      <c r="S102" s="284"/>
      <c r="T102" s="284"/>
      <c r="U102" s="284"/>
      <c r="V102" s="284"/>
      <c r="W102" s="284"/>
      <c r="X102" s="284"/>
      <c r="Y102" s="284"/>
      <c r="Z102" s="284"/>
      <c r="AA102" s="284"/>
      <c r="AB102" s="284"/>
      <c r="AC102" s="284"/>
      <c r="AD102" s="284"/>
      <c r="AE102" s="284"/>
      <c r="AF102"/>
      <c r="AG102"/>
      <c r="AH102"/>
      <c r="AI102"/>
      <c r="AJ102"/>
      <c r="AK102"/>
      <c r="AL102"/>
      <c r="AM102"/>
      <c r="AN102"/>
      <c r="AO102"/>
      <c r="AP102"/>
      <c r="AQ102"/>
      <c r="AR102"/>
      <c r="AS102"/>
      <c r="AT102"/>
    </row>
    <row r="103" spans="1:46" ht="45" customHeight="1" x14ac:dyDescent="0.25">
      <c r="A103" s="86" t="s">
        <v>185</v>
      </c>
      <c r="B103" s="284"/>
      <c r="C103" s="284"/>
      <c r="D103" s="284"/>
      <c r="E103" s="284"/>
      <c r="F103" s="284"/>
      <c r="G103" s="284"/>
      <c r="H103" s="284"/>
      <c r="I103" s="284"/>
      <c r="J103" s="284"/>
      <c r="K103" s="284"/>
      <c r="L103" s="284"/>
      <c r="M103" s="284"/>
      <c r="N103" s="284"/>
      <c r="O103" s="284"/>
      <c r="P103" s="284"/>
      <c r="Q103" s="275"/>
      <c r="R103" s="284"/>
      <c r="S103" s="284"/>
      <c r="T103" s="284"/>
      <c r="U103" s="284"/>
      <c r="V103" s="284"/>
      <c r="W103" s="284"/>
      <c r="X103" s="284"/>
      <c r="Y103" s="284"/>
      <c r="Z103" s="284"/>
      <c r="AA103" s="284"/>
      <c r="AB103" s="284"/>
      <c r="AC103" s="284"/>
      <c r="AD103" s="284"/>
      <c r="AE103" s="284"/>
      <c r="AF103"/>
      <c r="AG103"/>
      <c r="AH103"/>
      <c r="AI103"/>
      <c r="AJ103"/>
      <c r="AK103"/>
      <c r="AL103"/>
      <c r="AM103"/>
      <c r="AN103"/>
      <c r="AO103"/>
      <c r="AP103"/>
      <c r="AQ103"/>
      <c r="AR103"/>
      <c r="AS103"/>
      <c r="AT103"/>
    </row>
    <row r="104" spans="1:46" ht="15" customHeight="1" x14ac:dyDescent="0.25">
      <c r="A104" s="59"/>
      <c r="B104" s="59"/>
      <c r="C104" s="59"/>
      <c r="D104" s="59"/>
      <c r="E104" s="59"/>
      <c r="F104" s="59"/>
      <c r="G104" s="59"/>
      <c r="H104" s="59"/>
      <c r="I104" s="59"/>
      <c r="J104" s="59"/>
      <c r="K104" s="59"/>
      <c r="L104" s="59"/>
      <c r="M104" s="59"/>
      <c r="N104" s="59"/>
      <c r="O104" s="59"/>
      <c r="P104" s="59"/>
      <c r="R104" s="59"/>
      <c r="S104" s="59"/>
      <c r="T104" s="59"/>
      <c r="U104" s="59"/>
      <c r="V104" s="59"/>
      <c r="W104" s="59"/>
      <c r="X104" s="59"/>
      <c r="Y104" s="59"/>
      <c r="Z104" s="59"/>
      <c r="AA104" s="59"/>
      <c r="AB104" s="59"/>
      <c r="AC104" s="59"/>
      <c r="AD104" s="59"/>
      <c r="AE104" s="59"/>
      <c r="AF104"/>
      <c r="AG104"/>
      <c r="AH104"/>
      <c r="AI104"/>
      <c r="AJ104"/>
      <c r="AK104"/>
      <c r="AL104"/>
      <c r="AM104"/>
      <c r="AN104"/>
      <c r="AO104"/>
      <c r="AP104"/>
      <c r="AQ104"/>
      <c r="AR104"/>
      <c r="AS104"/>
      <c r="AT104"/>
    </row>
    <row r="105" spans="1:46" ht="45" customHeight="1" x14ac:dyDescent="0.25">
      <c r="A105" s="350" t="s">
        <v>186</v>
      </c>
      <c r="B105" s="350"/>
      <c r="C105" s="350"/>
      <c r="D105" s="350"/>
      <c r="E105" s="350"/>
      <c r="F105" s="350"/>
      <c r="G105" s="350"/>
      <c r="H105" s="350"/>
      <c r="I105" s="350"/>
      <c r="J105" s="350"/>
      <c r="K105" s="350"/>
      <c r="L105" s="350"/>
      <c r="M105" s="350"/>
      <c r="N105" s="350"/>
      <c r="O105" s="350"/>
      <c r="P105" s="350"/>
      <c r="Q105" s="65"/>
      <c r="R105" s="59"/>
      <c r="S105" s="59"/>
      <c r="T105" s="59"/>
      <c r="U105" s="59"/>
      <c r="V105" s="351"/>
      <c r="W105" s="351"/>
      <c r="X105" s="351"/>
      <c r="Y105" s="351"/>
      <c r="Z105" s="351"/>
      <c r="AA105" s="351"/>
      <c r="AB105" s="351"/>
      <c r="AC105" s="351"/>
      <c r="AD105" s="351"/>
      <c r="AE105" s="351"/>
      <c r="AF105" s="65"/>
      <c r="AG105" s="59"/>
      <c r="AH105" s="59"/>
      <c r="AI105" s="59"/>
      <c r="AJ105" s="59"/>
      <c r="AK105" s="351"/>
      <c r="AL105" s="351"/>
      <c r="AM105" s="351"/>
      <c r="AN105" s="351"/>
      <c r="AO105" s="351"/>
      <c r="AP105" s="351"/>
      <c r="AQ105" s="351"/>
      <c r="AR105" s="351"/>
      <c r="AS105" s="351"/>
      <c r="AT105" s="351"/>
    </row>
    <row r="106" spans="1:46" ht="45" customHeight="1" thickTop="1" thickBot="1" x14ac:dyDescent="0.3">
      <c r="A106" s="342" t="s">
        <v>163</v>
      </c>
      <c r="B106" s="342"/>
      <c r="C106" s="342"/>
      <c r="D106" s="342"/>
      <c r="E106" s="342"/>
      <c r="F106" s="342"/>
      <c r="G106" s="342"/>
      <c r="H106" s="342"/>
      <c r="I106" s="342"/>
      <c r="J106" s="342"/>
      <c r="K106" s="342"/>
      <c r="L106" s="342"/>
      <c r="M106" s="342"/>
      <c r="N106" s="342"/>
      <c r="O106" s="342"/>
      <c r="P106" s="342"/>
      <c r="Q106" s="66" t="s">
        <v>187</v>
      </c>
      <c r="R106" s="343" t="s">
        <v>188</v>
      </c>
      <c r="S106" s="343"/>
      <c r="T106" s="343"/>
      <c r="U106" s="343"/>
      <c r="V106" s="343"/>
      <c r="W106" s="343"/>
      <c r="X106" s="343"/>
      <c r="Y106" s="343"/>
      <c r="Z106" s="343"/>
      <c r="AA106" s="343"/>
      <c r="AB106" s="343"/>
      <c r="AC106" s="343"/>
      <c r="AD106" s="343"/>
      <c r="AE106" s="343"/>
      <c r="AF106" s="67" t="s">
        <v>187</v>
      </c>
      <c r="AG106" s="344" t="s">
        <v>189</v>
      </c>
      <c r="AH106" s="344"/>
      <c r="AI106" s="344"/>
      <c r="AJ106" s="344"/>
      <c r="AK106" s="344"/>
      <c r="AL106" s="344"/>
      <c r="AM106" s="344"/>
      <c r="AN106" s="344"/>
      <c r="AO106" s="344"/>
      <c r="AP106" s="344"/>
      <c r="AQ106" s="344"/>
      <c r="AR106" s="344"/>
      <c r="AS106" s="344"/>
      <c r="AT106" s="344"/>
    </row>
    <row r="107" spans="1:46" ht="45" customHeight="1" thickTop="1" thickBot="1" x14ac:dyDescent="0.3">
      <c r="A107" s="345" t="s">
        <v>190</v>
      </c>
      <c r="B107" s="345"/>
      <c r="C107" s="345"/>
      <c r="D107" s="345"/>
      <c r="E107" s="345"/>
      <c r="F107" s="345"/>
      <c r="G107" s="345"/>
      <c r="H107" s="345"/>
      <c r="I107" s="345"/>
      <c r="J107" s="345"/>
      <c r="K107" s="345"/>
      <c r="L107" s="345"/>
      <c r="M107" s="345"/>
      <c r="N107" s="345"/>
      <c r="O107" s="345"/>
      <c r="P107" s="345"/>
      <c r="Q107" s="68">
        <v>2</v>
      </c>
      <c r="R107" s="346"/>
      <c r="S107" s="346"/>
      <c r="T107" s="346"/>
      <c r="U107" s="346"/>
      <c r="V107" s="346"/>
      <c r="W107" s="346"/>
      <c r="X107" s="346"/>
      <c r="Y107" s="346"/>
      <c r="Z107" s="346"/>
      <c r="AA107" s="346"/>
      <c r="AB107" s="346"/>
      <c r="AC107" s="346"/>
      <c r="AD107" s="346"/>
      <c r="AE107" s="346"/>
      <c r="AF107" s="68">
        <v>2</v>
      </c>
      <c r="AG107" s="346"/>
      <c r="AH107" s="346"/>
      <c r="AI107" s="346"/>
      <c r="AJ107" s="346"/>
      <c r="AK107" s="346"/>
      <c r="AL107" s="346"/>
      <c r="AM107" s="346"/>
      <c r="AN107" s="346"/>
      <c r="AO107" s="346"/>
      <c r="AP107" s="346"/>
      <c r="AQ107" s="346"/>
      <c r="AR107" s="346"/>
      <c r="AS107" s="346"/>
      <c r="AT107" s="346"/>
    </row>
    <row r="108" spans="1:46" ht="45" customHeight="1" thickTop="1" thickBot="1" x14ac:dyDescent="0.3">
      <c r="A108" s="345" t="s">
        <v>191</v>
      </c>
      <c r="B108" s="345"/>
      <c r="C108" s="345"/>
      <c r="D108" s="345"/>
      <c r="E108" s="345"/>
      <c r="F108" s="345"/>
      <c r="G108" s="345"/>
      <c r="H108" s="345"/>
      <c r="I108" s="345"/>
      <c r="J108" s="345"/>
      <c r="K108" s="345"/>
      <c r="L108" s="345"/>
      <c r="M108" s="345"/>
      <c r="N108" s="345"/>
      <c r="O108" s="345"/>
      <c r="P108" s="345"/>
      <c r="Q108" s="68">
        <v>2</v>
      </c>
      <c r="R108" s="346"/>
      <c r="S108" s="346"/>
      <c r="T108" s="346"/>
      <c r="U108" s="346"/>
      <c r="V108" s="346"/>
      <c r="W108" s="346"/>
      <c r="X108" s="346"/>
      <c r="Y108" s="346"/>
      <c r="Z108" s="346"/>
      <c r="AA108" s="346"/>
      <c r="AB108" s="346"/>
      <c r="AC108" s="346"/>
      <c r="AD108" s="346"/>
      <c r="AE108" s="346"/>
      <c r="AF108" s="68">
        <v>2</v>
      </c>
      <c r="AG108" s="346" t="s">
        <v>229</v>
      </c>
      <c r="AH108" s="346"/>
      <c r="AI108" s="346"/>
      <c r="AJ108" s="346"/>
      <c r="AK108" s="346"/>
      <c r="AL108" s="346"/>
      <c r="AM108" s="346"/>
      <c r="AN108" s="346"/>
      <c r="AO108" s="346"/>
      <c r="AP108" s="346"/>
      <c r="AQ108" s="346"/>
      <c r="AR108" s="346"/>
      <c r="AS108" s="346"/>
      <c r="AT108" s="346"/>
    </row>
    <row r="109" spans="1:46" ht="45" customHeight="1" thickTop="1" thickBot="1" x14ac:dyDescent="0.3">
      <c r="A109" s="345" t="s">
        <v>230</v>
      </c>
      <c r="B109" s="345"/>
      <c r="C109" s="345"/>
      <c r="D109" s="345"/>
      <c r="E109" s="345"/>
      <c r="F109" s="345"/>
      <c r="G109" s="345"/>
      <c r="H109" s="345"/>
      <c r="I109" s="345"/>
      <c r="J109" s="345"/>
      <c r="K109" s="345"/>
      <c r="L109" s="345"/>
      <c r="M109" s="345"/>
      <c r="N109" s="345"/>
      <c r="O109" s="345"/>
      <c r="P109" s="345"/>
      <c r="Q109" s="68">
        <v>2</v>
      </c>
      <c r="R109" s="346"/>
      <c r="S109" s="346"/>
      <c r="T109" s="346"/>
      <c r="U109" s="346"/>
      <c r="V109" s="346"/>
      <c r="W109" s="346"/>
      <c r="X109" s="346"/>
      <c r="Y109" s="346"/>
      <c r="Z109" s="346"/>
      <c r="AA109" s="346"/>
      <c r="AB109" s="346"/>
      <c r="AC109" s="346"/>
      <c r="AD109" s="346"/>
      <c r="AE109" s="346"/>
      <c r="AF109" s="68">
        <v>2</v>
      </c>
      <c r="AG109" s="346"/>
      <c r="AH109" s="346"/>
      <c r="AI109" s="346"/>
      <c r="AJ109" s="346"/>
      <c r="AK109" s="346"/>
      <c r="AL109" s="346"/>
      <c r="AM109" s="346"/>
      <c r="AN109" s="346"/>
      <c r="AO109" s="346"/>
      <c r="AP109" s="346"/>
      <c r="AQ109" s="346"/>
      <c r="AR109" s="346"/>
      <c r="AS109" s="346"/>
      <c r="AT109" s="346"/>
    </row>
    <row r="110" spans="1:46" ht="45" customHeight="1" thickTop="1" thickBot="1" x14ac:dyDescent="0.3">
      <c r="A110" s="345" t="s">
        <v>231</v>
      </c>
      <c r="B110" s="345"/>
      <c r="C110" s="345"/>
      <c r="D110" s="345"/>
      <c r="E110" s="345"/>
      <c r="F110" s="345"/>
      <c r="G110" s="345"/>
      <c r="H110" s="345"/>
      <c r="I110" s="345"/>
      <c r="J110" s="345"/>
      <c r="K110" s="345"/>
      <c r="L110" s="345"/>
      <c r="M110" s="345"/>
      <c r="N110" s="345"/>
      <c r="O110" s="345"/>
      <c r="P110" s="345"/>
      <c r="Q110" s="68">
        <v>2</v>
      </c>
      <c r="R110" s="346"/>
      <c r="S110" s="346"/>
      <c r="T110" s="346"/>
      <c r="U110" s="346"/>
      <c r="V110" s="346"/>
      <c r="W110" s="346"/>
      <c r="X110" s="346"/>
      <c r="Y110" s="346"/>
      <c r="Z110" s="346"/>
      <c r="AA110" s="346"/>
      <c r="AB110" s="346"/>
      <c r="AC110" s="346"/>
      <c r="AD110" s="346"/>
      <c r="AE110" s="346"/>
      <c r="AF110" s="68">
        <v>2</v>
      </c>
      <c r="AG110" s="346"/>
      <c r="AH110" s="346"/>
      <c r="AI110" s="346"/>
      <c r="AJ110" s="346"/>
      <c r="AK110" s="346"/>
      <c r="AL110" s="346"/>
      <c r="AM110" s="346"/>
      <c r="AN110" s="346"/>
      <c r="AO110" s="346"/>
      <c r="AP110" s="346"/>
      <c r="AQ110" s="346"/>
      <c r="AR110" s="346"/>
      <c r="AS110" s="346"/>
      <c r="AT110" s="346"/>
    </row>
    <row r="111" spans="1:46" ht="45" customHeight="1" thickTop="1" thickBot="1" x14ac:dyDescent="0.3">
      <c r="A111" s="345" t="s">
        <v>232</v>
      </c>
      <c r="B111" s="345"/>
      <c r="C111" s="345"/>
      <c r="D111" s="345"/>
      <c r="E111" s="345"/>
      <c r="F111" s="345"/>
      <c r="G111" s="345"/>
      <c r="H111" s="345"/>
      <c r="I111" s="345"/>
      <c r="J111" s="345"/>
      <c r="K111" s="345"/>
      <c r="L111" s="345"/>
      <c r="M111" s="345"/>
      <c r="N111" s="345"/>
      <c r="O111" s="345"/>
      <c r="P111" s="345"/>
      <c r="Q111" s="68">
        <v>2</v>
      </c>
      <c r="R111" s="346"/>
      <c r="S111" s="346"/>
      <c r="T111" s="346"/>
      <c r="U111" s="346"/>
      <c r="V111" s="346"/>
      <c r="W111" s="346"/>
      <c r="X111" s="346"/>
      <c r="Y111" s="346"/>
      <c r="Z111" s="346"/>
      <c r="AA111" s="346"/>
      <c r="AB111" s="346"/>
      <c r="AC111" s="346"/>
      <c r="AD111" s="346"/>
      <c r="AE111" s="346"/>
      <c r="AF111" s="68">
        <v>2</v>
      </c>
      <c r="AG111" s="346"/>
      <c r="AH111" s="346"/>
      <c r="AI111" s="346"/>
      <c r="AJ111" s="346"/>
      <c r="AK111" s="346"/>
      <c r="AL111" s="346"/>
      <c r="AM111" s="346"/>
      <c r="AN111" s="346"/>
      <c r="AO111" s="346"/>
      <c r="AP111" s="346"/>
      <c r="AQ111" s="346"/>
      <c r="AR111" s="346"/>
      <c r="AS111" s="346"/>
      <c r="AT111" s="346"/>
    </row>
    <row r="112" spans="1:46" ht="45" customHeight="1" thickTop="1" thickBot="1" x14ac:dyDescent="0.3">
      <c r="A112" s="345" t="s">
        <v>233</v>
      </c>
      <c r="B112" s="345"/>
      <c r="C112" s="345"/>
      <c r="D112" s="345"/>
      <c r="E112" s="345"/>
      <c r="F112" s="345"/>
      <c r="G112" s="345"/>
      <c r="H112" s="345"/>
      <c r="I112" s="345"/>
      <c r="J112" s="345"/>
      <c r="K112" s="345"/>
      <c r="L112" s="345"/>
      <c r="M112" s="345"/>
      <c r="N112" s="345"/>
      <c r="O112" s="345"/>
      <c r="P112" s="345"/>
      <c r="Q112" s="68">
        <v>2</v>
      </c>
      <c r="R112" s="346"/>
      <c r="S112" s="346"/>
      <c r="T112" s="346"/>
      <c r="U112" s="346"/>
      <c r="V112" s="346"/>
      <c r="W112" s="346"/>
      <c r="X112" s="346"/>
      <c r="Y112" s="346"/>
      <c r="Z112" s="346"/>
      <c r="AA112" s="346"/>
      <c r="AB112" s="346"/>
      <c r="AC112" s="346"/>
      <c r="AD112" s="346"/>
      <c r="AE112" s="346"/>
      <c r="AF112" s="68">
        <v>2</v>
      </c>
      <c r="AG112" s="346"/>
      <c r="AH112" s="346"/>
      <c r="AI112" s="346"/>
      <c r="AJ112" s="346"/>
      <c r="AK112" s="346"/>
      <c r="AL112" s="346"/>
      <c r="AM112" s="346"/>
      <c r="AN112" s="346"/>
      <c r="AO112" s="346"/>
      <c r="AP112" s="346"/>
      <c r="AQ112" s="346"/>
      <c r="AR112" s="346"/>
      <c r="AS112" s="346"/>
      <c r="AT112" s="346"/>
    </row>
    <row r="113" spans="1:46" ht="45" customHeight="1" thickTop="1" thickBot="1" x14ac:dyDescent="0.3">
      <c r="A113" s="345" t="s">
        <v>234</v>
      </c>
      <c r="B113" s="345"/>
      <c r="C113" s="345"/>
      <c r="D113" s="345"/>
      <c r="E113" s="345"/>
      <c r="F113" s="345"/>
      <c r="G113" s="345"/>
      <c r="H113" s="345"/>
      <c r="I113" s="345"/>
      <c r="J113" s="345"/>
      <c r="K113" s="345"/>
      <c r="L113" s="345"/>
      <c r="M113" s="345"/>
      <c r="N113" s="345"/>
      <c r="O113" s="345"/>
      <c r="P113" s="345"/>
      <c r="Q113" s="68">
        <v>2</v>
      </c>
      <c r="R113" s="346"/>
      <c r="S113" s="346"/>
      <c r="T113" s="346"/>
      <c r="U113" s="346"/>
      <c r="V113" s="346"/>
      <c r="W113" s="346"/>
      <c r="X113" s="346"/>
      <c r="Y113" s="346"/>
      <c r="Z113" s="346"/>
      <c r="AA113" s="346"/>
      <c r="AB113" s="346"/>
      <c r="AC113" s="346"/>
      <c r="AD113" s="346"/>
      <c r="AE113" s="346"/>
      <c r="AF113" s="68">
        <v>2</v>
      </c>
      <c r="AG113" s="346"/>
      <c r="AH113" s="346"/>
      <c r="AI113" s="346"/>
      <c r="AJ113" s="346"/>
      <c r="AK113" s="346"/>
      <c r="AL113" s="346"/>
      <c r="AM113" s="346"/>
      <c r="AN113" s="346"/>
      <c r="AO113" s="346"/>
      <c r="AP113" s="346"/>
      <c r="AQ113" s="346"/>
      <c r="AR113" s="346"/>
      <c r="AS113" s="346"/>
      <c r="AT113" s="346"/>
    </row>
    <row r="114" spans="1:46" ht="45" customHeight="1" thickTop="1" thickBot="1" x14ac:dyDescent="0.3">
      <c r="A114" s="345" t="s">
        <v>235</v>
      </c>
      <c r="B114" s="345"/>
      <c r="C114" s="345"/>
      <c r="D114" s="345"/>
      <c r="E114" s="345"/>
      <c r="F114" s="345"/>
      <c r="G114" s="345"/>
      <c r="H114" s="345"/>
      <c r="I114" s="345"/>
      <c r="J114" s="345"/>
      <c r="K114" s="345"/>
      <c r="L114" s="345"/>
      <c r="M114" s="345"/>
      <c r="N114" s="345"/>
      <c r="O114" s="345"/>
      <c r="P114" s="345"/>
      <c r="Q114" s="68">
        <v>0</v>
      </c>
      <c r="R114" s="346" t="s">
        <v>197</v>
      </c>
      <c r="S114" s="346"/>
      <c r="T114" s="346"/>
      <c r="U114" s="346"/>
      <c r="V114" s="346"/>
      <c r="W114" s="346"/>
      <c r="X114" s="346"/>
      <c r="Y114" s="346"/>
      <c r="Z114" s="346"/>
      <c r="AA114" s="346"/>
      <c r="AB114" s="346"/>
      <c r="AC114" s="346"/>
      <c r="AD114" s="346"/>
      <c r="AE114" s="346"/>
      <c r="AF114" s="68">
        <v>0</v>
      </c>
      <c r="AG114" s="346" t="s">
        <v>197</v>
      </c>
      <c r="AH114" s="346"/>
      <c r="AI114" s="346"/>
      <c r="AJ114" s="346"/>
      <c r="AK114" s="346"/>
      <c r="AL114" s="346"/>
      <c r="AM114" s="346"/>
      <c r="AN114" s="346"/>
      <c r="AO114" s="346"/>
      <c r="AP114" s="346"/>
      <c r="AQ114" s="346"/>
      <c r="AR114" s="346"/>
      <c r="AS114" s="346"/>
      <c r="AT114" s="346"/>
    </row>
    <row r="115" spans="1:46" ht="16.5" customHeight="1" thickTop="1" thickBot="1" x14ac:dyDescent="0.3">
      <c r="A115" s="59"/>
      <c r="B115" s="59"/>
      <c r="C115" s="59"/>
      <c r="D115" s="59"/>
      <c r="E115" s="59"/>
      <c r="F115" s="59"/>
      <c r="G115" s="59"/>
      <c r="H115" s="59"/>
      <c r="I115" s="59"/>
      <c r="J115" s="59"/>
      <c r="K115" s="59"/>
      <c r="L115" s="59"/>
      <c r="M115" s="59"/>
      <c r="N115" s="59"/>
      <c r="O115" s="59"/>
      <c r="P115" s="59"/>
      <c r="Q115" s="69"/>
      <c r="R115" s="59"/>
      <c r="S115" s="59"/>
      <c r="T115" s="59"/>
      <c r="U115" s="59"/>
      <c r="V115" s="59"/>
      <c r="W115" s="59"/>
      <c r="X115" s="59"/>
      <c r="Y115" s="59"/>
      <c r="Z115" s="59"/>
      <c r="AA115" s="59"/>
      <c r="AB115" s="59"/>
      <c r="AC115" s="59"/>
      <c r="AD115" s="59"/>
      <c r="AE115" s="59"/>
      <c r="AF115" s="69"/>
      <c r="AG115" s="59"/>
      <c r="AH115" s="59"/>
      <c r="AI115" s="59"/>
      <c r="AJ115" s="59"/>
      <c r="AK115" s="59"/>
      <c r="AL115" s="59"/>
      <c r="AM115" s="59"/>
      <c r="AN115" s="59"/>
      <c r="AO115" s="59"/>
      <c r="AP115" s="59"/>
      <c r="AQ115" s="59"/>
      <c r="AR115" s="59"/>
      <c r="AS115" s="59"/>
      <c r="AT115" s="59"/>
    </row>
    <row r="116" spans="1:46" ht="45" customHeight="1" thickTop="1" thickBot="1" x14ac:dyDescent="0.3">
      <c r="A116" s="353" t="s">
        <v>198</v>
      </c>
      <c r="B116" s="353"/>
      <c r="C116" s="353"/>
      <c r="D116" s="353"/>
      <c r="E116" s="353"/>
      <c r="F116" s="353"/>
      <c r="G116" s="353"/>
      <c r="H116" s="353"/>
      <c r="I116" s="353"/>
      <c r="J116" s="353"/>
      <c r="K116" s="353"/>
      <c r="L116" s="353"/>
      <c r="M116" s="353"/>
      <c r="N116" s="353"/>
      <c r="O116" s="353"/>
      <c r="P116" s="353"/>
      <c r="Q116" s="70" t="s">
        <v>187</v>
      </c>
      <c r="R116" s="354" t="s">
        <v>188</v>
      </c>
      <c r="S116" s="354"/>
      <c r="T116" s="354"/>
      <c r="U116" s="354"/>
      <c r="V116" s="354"/>
      <c r="W116" s="354"/>
      <c r="X116" s="354"/>
      <c r="Y116" s="354"/>
      <c r="Z116" s="354"/>
      <c r="AA116" s="354"/>
      <c r="AB116" s="354"/>
      <c r="AC116" s="354"/>
      <c r="AD116" s="354"/>
      <c r="AE116" s="354"/>
      <c r="AF116" s="71" t="s">
        <v>187</v>
      </c>
      <c r="AG116" s="355" t="s">
        <v>189</v>
      </c>
      <c r="AH116" s="355"/>
      <c r="AI116" s="355"/>
      <c r="AJ116" s="355"/>
      <c r="AK116" s="355"/>
      <c r="AL116" s="355"/>
      <c r="AM116" s="355"/>
      <c r="AN116" s="355"/>
      <c r="AO116" s="355"/>
      <c r="AP116" s="355"/>
      <c r="AQ116" s="355"/>
      <c r="AR116" s="355"/>
      <c r="AS116" s="355"/>
      <c r="AT116" s="355"/>
    </row>
    <row r="117" spans="1:46" ht="45" customHeight="1" thickTop="1" thickBot="1" x14ac:dyDescent="0.3">
      <c r="A117" s="345" t="s">
        <v>236</v>
      </c>
      <c r="B117" s="345"/>
      <c r="C117" s="345"/>
      <c r="D117" s="345"/>
      <c r="E117" s="345"/>
      <c r="F117" s="345"/>
      <c r="G117" s="345"/>
      <c r="H117" s="345"/>
      <c r="I117" s="345"/>
      <c r="J117" s="345"/>
      <c r="K117" s="345"/>
      <c r="L117" s="345"/>
      <c r="M117" s="345"/>
      <c r="N117" s="345"/>
      <c r="O117" s="345"/>
      <c r="P117" s="345"/>
      <c r="Q117" s="68">
        <v>2</v>
      </c>
      <c r="R117" s="346"/>
      <c r="S117" s="346"/>
      <c r="T117" s="346"/>
      <c r="U117" s="346"/>
      <c r="V117" s="346"/>
      <c r="W117" s="346"/>
      <c r="X117" s="346"/>
      <c r="Y117" s="346"/>
      <c r="Z117" s="346"/>
      <c r="AA117" s="346"/>
      <c r="AB117" s="346"/>
      <c r="AC117" s="346"/>
      <c r="AD117" s="346"/>
      <c r="AE117" s="346"/>
      <c r="AF117" s="68">
        <v>2</v>
      </c>
      <c r="AG117" s="346"/>
      <c r="AH117" s="346"/>
      <c r="AI117" s="346"/>
      <c r="AJ117" s="346"/>
      <c r="AK117" s="346"/>
      <c r="AL117" s="346"/>
      <c r="AM117" s="346"/>
      <c r="AN117" s="346"/>
      <c r="AO117" s="346"/>
      <c r="AP117" s="346"/>
      <c r="AQ117" s="346"/>
      <c r="AR117" s="346"/>
      <c r="AS117" s="346"/>
      <c r="AT117" s="346"/>
    </row>
    <row r="118" spans="1:46" ht="45" customHeight="1" thickTop="1" thickBot="1" x14ac:dyDescent="0.3">
      <c r="A118" s="345" t="s">
        <v>237</v>
      </c>
      <c r="B118" s="345"/>
      <c r="C118" s="345"/>
      <c r="D118" s="345"/>
      <c r="E118" s="345"/>
      <c r="F118" s="345"/>
      <c r="G118" s="345"/>
      <c r="H118" s="345"/>
      <c r="I118" s="345"/>
      <c r="J118" s="345"/>
      <c r="K118" s="345"/>
      <c r="L118" s="345"/>
      <c r="M118" s="345"/>
      <c r="N118" s="345"/>
      <c r="O118" s="345"/>
      <c r="P118" s="345"/>
      <c r="Q118" s="68">
        <v>2</v>
      </c>
      <c r="R118" s="346"/>
      <c r="S118" s="346"/>
      <c r="T118" s="346"/>
      <c r="U118" s="346"/>
      <c r="V118" s="346"/>
      <c r="W118" s="346"/>
      <c r="X118" s="346"/>
      <c r="Y118" s="346"/>
      <c r="Z118" s="346"/>
      <c r="AA118" s="346"/>
      <c r="AB118" s="346"/>
      <c r="AC118" s="346"/>
      <c r="AD118" s="346"/>
      <c r="AE118" s="346"/>
      <c r="AF118" s="68">
        <v>2</v>
      </c>
      <c r="AG118" s="346"/>
      <c r="AH118" s="346"/>
      <c r="AI118" s="346"/>
      <c r="AJ118" s="346"/>
      <c r="AK118" s="346"/>
      <c r="AL118" s="346"/>
      <c r="AM118" s="346"/>
      <c r="AN118" s="346"/>
      <c r="AO118" s="346"/>
      <c r="AP118" s="346"/>
      <c r="AQ118" s="346"/>
      <c r="AR118" s="346"/>
      <c r="AS118" s="346"/>
      <c r="AT118" s="346"/>
    </row>
    <row r="119" spans="1:46" ht="45" customHeight="1" thickTop="1" thickBot="1" x14ac:dyDescent="0.3">
      <c r="A119" s="345" t="s">
        <v>238</v>
      </c>
      <c r="B119" s="345"/>
      <c r="C119" s="345"/>
      <c r="D119" s="345"/>
      <c r="E119" s="345"/>
      <c r="F119" s="345"/>
      <c r="G119" s="345"/>
      <c r="H119" s="345"/>
      <c r="I119" s="345"/>
      <c r="J119" s="345"/>
      <c r="K119" s="345"/>
      <c r="L119" s="345"/>
      <c r="M119" s="345"/>
      <c r="N119" s="345"/>
      <c r="O119" s="345"/>
      <c r="P119" s="345"/>
      <c r="Q119" s="68">
        <v>2</v>
      </c>
      <c r="R119" s="346"/>
      <c r="S119" s="346"/>
      <c r="T119" s="346"/>
      <c r="U119" s="346"/>
      <c r="V119" s="346"/>
      <c r="W119" s="346"/>
      <c r="X119" s="346"/>
      <c r="Y119" s="346"/>
      <c r="Z119" s="346"/>
      <c r="AA119" s="346"/>
      <c r="AB119" s="346"/>
      <c r="AC119" s="346"/>
      <c r="AD119" s="346"/>
      <c r="AE119" s="346"/>
      <c r="AF119" s="68">
        <v>2</v>
      </c>
      <c r="AG119" s="346"/>
      <c r="AH119" s="346"/>
      <c r="AI119" s="346"/>
      <c r="AJ119" s="346"/>
      <c r="AK119" s="346"/>
      <c r="AL119" s="346"/>
      <c r="AM119" s="346"/>
      <c r="AN119" s="346"/>
      <c r="AO119" s="346"/>
      <c r="AP119" s="346"/>
      <c r="AQ119" s="346"/>
      <c r="AR119" s="346"/>
      <c r="AS119" s="346"/>
      <c r="AT119" s="346"/>
    </row>
    <row r="120" spans="1:46" ht="45" customHeight="1" thickTop="1" thickBot="1" x14ac:dyDescent="0.3">
      <c r="A120" s="345" t="s">
        <v>239</v>
      </c>
      <c r="B120" s="345"/>
      <c r="C120" s="345"/>
      <c r="D120" s="345"/>
      <c r="E120" s="345"/>
      <c r="F120" s="345"/>
      <c r="G120" s="345"/>
      <c r="H120" s="345"/>
      <c r="I120" s="345"/>
      <c r="J120" s="345"/>
      <c r="K120" s="345"/>
      <c r="L120" s="345"/>
      <c r="M120" s="345"/>
      <c r="N120" s="345"/>
      <c r="O120" s="345"/>
      <c r="P120" s="345"/>
      <c r="Q120" s="68">
        <v>2</v>
      </c>
      <c r="R120" s="346"/>
      <c r="S120" s="346"/>
      <c r="T120" s="346"/>
      <c r="U120" s="346"/>
      <c r="V120" s="346"/>
      <c r="W120" s="346"/>
      <c r="X120" s="346"/>
      <c r="Y120" s="346"/>
      <c r="Z120" s="346"/>
      <c r="AA120" s="346"/>
      <c r="AB120" s="346"/>
      <c r="AC120" s="346"/>
      <c r="AD120" s="346"/>
      <c r="AE120" s="346"/>
      <c r="AF120" s="68">
        <v>2</v>
      </c>
      <c r="AG120" s="346"/>
      <c r="AH120" s="346"/>
      <c r="AI120" s="346"/>
      <c r="AJ120" s="346"/>
      <c r="AK120" s="346"/>
      <c r="AL120" s="346"/>
      <c r="AM120" s="346"/>
      <c r="AN120" s="346"/>
      <c r="AO120" s="346"/>
      <c r="AP120" s="346"/>
      <c r="AQ120" s="346"/>
      <c r="AR120" s="346"/>
      <c r="AS120" s="346"/>
      <c r="AT120" s="346"/>
    </row>
    <row r="121" spans="1:46" ht="45" customHeight="1" thickTop="1" thickBot="1" x14ac:dyDescent="0.3">
      <c r="A121" s="345" t="s">
        <v>240</v>
      </c>
      <c r="B121" s="345"/>
      <c r="C121" s="345"/>
      <c r="D121" s="345"/>
      <c r="E121" s="345"/>
      <c r="F121" s="345"/>
      <c r="G121" s="345"/>
      <c r="H121" s="345"/>
      <c r="I121" s="345"/>
      <c r="J121" s="345"/>
      <c r="K121" s="345"/>
      <c r="L121" s="345"/>
      <c r="M121" s="345"/>
      <c r="N121" s="345"/>
      <c r="O121" s="345"/>
      <c r="P121" s="345"/>
      <c r="Q121" s="68">
        <v>2</v>
      </c>
      <c r="R121" s="346"/>
      <c r="S121" s="346"/>
      <c r="T121" s="346"/>
      <c r="U121" s="346"/>
      <c r="V121" s="346"/>
      <c r="W121" s="346"/>
      <c r="X121" s="346"/>
      <c r="Y121" s="346"/>
      <c r="Z121" s="346"/>
      <c r="AA121" s="346"/>
      <c r="AB121" s="346"/>
      <c r="AC121" s="346"/>
      <c r="AD121" s="346"/>
      <c r="AE121" s="346"/>
      <c r="AF121" s="68">
        <v>2</v>
      </c>
      <c r="AG121" s="346"/>
      <c r="AH121" s="346"/>
      <c r="AI121" s="346"/>
      <c r="AJ121" s="346"/>
      <c r="AK121" s="346"/>
      <c r="AL121" s="346"/>
      <c r="AM121" s="346"/>
      <c r="AN121" s="346"/>
      <c r="AO121" s="346"/>
      <c r="AP121" s="346"/>
      <c r="AQ121" s="346"/>
      <c r="AR121" s="346"/>
      <c r="AS121" s="346"/>
      <c r="AT121" s="346"/>
    </row>
    <row r="122" spans="1:46" ht="18" customHeight="1" thickTop="1" x14ac:dyDescent="0.25"/>
    <row r="124" spans="1:46" ht="45" customHeight="1" x14ac:dyDescent="0.25">
      <c r="A124" s="348" t="s">
        <v>241</v>
      </c>
      <c r="B124" s="348"/>
      <c r="C124" s="348"/>
      <c r="D124" s="348"/>
      <c r="E124" s="348"/>
      <c r="F124" s="348"/>
      <c r="G124" s="348"/>
      <c r="H124" s="348"/>
      <c r="I124" s="348"/>
      <c r="J124" s="348"/>
      <c r="K124" s="348"/>
      <c r="L124" s="348"/>
      <c r="M124" s="348"/>
      <c r="N124" s="348"/>
      <c r="O124" s="348"/>
      <c r="P124" s="348"/>
      <c r="Q124" s="348"/>
      <c r="R124" s="348"/>
      <c r="S124" s="348"/>
      <c r="T124" s="348"/>
      <c r="U124" s="348"/>
      <c r="V124" s="348"/>
      <c r="W124" s="348"/>
      <c r="X124" s="348"/>
      <c r="Y124" s="348"/>
      <c r="Z124" s="348"/>
      <c r="AA124" s="348"/>
      <c r="AB124" s="348"/>
      <c r="AC124" s="348"/>
      <c r="AD124" s="348"/>
      <c r="AE124" s="348"/>
      <c r="AF124"/>
      <c r="AG124" s="349" t="s">
        <v>184</v>
      </c>
      <c r="AH124" s="349"/>
      <c r="AI124" s="349"/>
      <c r="AJ124" s="349"/>
      <c r="AK124" s="72">
        <f>(('Artículo 121 (Resumen PI)'!C16*0.8+'Artículo 121 (Resumen PI)'!F16*0.2)+('Artículo 121 (Resumen SIPOT)'!C16*0.8+'Artículo 121 (Resumen SIPOT)'!F16*0.2))/2</f>
        <v>100</v>
      </c>
      <c r="AL124"/>
      <c r="AM124"/>
      <c r="AN124"/>
      <c r="AO124"/>
      <c r="AP124"/>
      <c r="AQ124"/>
      <c r="AR124"/>
      <c r="AS124"/>
      <c r="AT124"/>
    </row>
    <row r="125" spans="1:46" ht="15.75" customHeight="1" x14ac:dyDescent="0.25">
      <c r="A125" s="86"/>
      <c r="B125" s="284"/>
      <c r="C125" s="284"/>
      <c r="D125" s="284"/>
      <c r="E125" s="284"/>
      <c r="F125" s="284"/>
      <c r="G125" s="284"/>
      <c r="H125" s="284"/>
      <c r="I125" s="284"/>
      <c r="J125" s="284"/>
      <c r="K125" s="284"/>
      <c r="L125" s="284"/>
      <c r="M125" s="284"/>
      <c r="N125" s="284"/>
      <c r="O125" s="284"/>
      <c r="P125" s="284"/>
      <c r="Q125" s="275"/>
      <c r="R125" s="284"/>
      <c r="S125" s="284"/>
      <c r="T125" s="284"/>
      <c r="U125" s="284"/>
      <c r="V125" s="284"/>
      <c r="W125" s="284"/>
      <c r="X125" s="284"/>
      <c r="Y125" s="284"/>
      <c r="Z125" s="284"/>
      <c r="AA125" s="284"/>
      <c r="AB125" s="284"/>
      <c r="AC125" s="284"/>
      <c r="AD125" s="284"/>
      <c r="AE125" s="284"/>
      <c r="AF125"/>
      <c r="AG125"/>
      <c r="AH125"/>
      <c r="AI125"/>
      <c r="AJ125"/>
      <c r="AK125"/>
      <c r="AL125"/>
      <c r="AM125"/>
      <c r="AN125"/>
      <c r="AO125"/>
      <c r="AP125"/>
      <c r="AQ125"/>
      <c r="AR125"/>
      <c r="AS125"/>
      <c r="AT125"/>
    </row>
    <row r="126" spans="1:46" ht="45" customHeight="1" x14ac:dyDescent="0.25">
      <c r="A126" s="86" t="s">
        <v>185</v>
      </c>
      <c r="B126" s="284"/>
      <c r="C126" s="284"/>
      <c r="D126" s="284"/>
      <c r="E126" s="284"/>
      <c r="F126" s="284"/>
      <c r="G126" s="284"/>
      <c r="H126" s="284"/>
      <c r="I126" s="284"/>
      <c r="J126" s="284"/>
      <c r="K126" s="284"/>
      <c r="L126" s="284"/>
      <c r="M126" s="284"/>
      <c r="N126" s="284"/>
      <c r="O126" s="284"/>
      <c r="P126" s="284"/>
      <c r="Q126" s="275"/>
      <c r="R126" s="284"/>
      <c r="S126" s="284"/>
      <c r="T126" s="284"/>
      <c r="U126" s="284"/>
      <c r="V126" s="284"/>
      <c r="W126" s="284"/>
      <c r="X126" s="284"/>
      <c r="Y126" s="284"/>
      <c r="Z126" s="284"/>
      <c r="AA126" s="284"/>
      <c r="AB126" s="284"/>
      <c r="AC126" s="284"/>
      <c r="AD126" s="284"/>
      <c r="AE126" s="284"/>
      <c r="AF126"/>
      <c r="AG126"/>
      <c r="AH126"/>
      <c r="AI126"/>
      <c r="AJ126"/>
      <c r="AK126"/>
      <c r="AL126"/>
      <c r="AM126"/>
      <c r="AN126"/>
      <c r="AO126"/>
      <c r="AP126"/>
      <c r="AQ126"/>
      <c r="AR126"/>
      <c r="AS126"/>
      <c r="AT126"/>
    </row>
    <row r="127" spans="1:46" ht="15" customHeight="1" x14ac:dyDescent="0.25">
      <c r="A127" s="59"/>
      <c r="B127" s="59"/>
      <c r="C127" s="59"/>
      <c r="D127" s="59"/>
      <c r="E127" s="59"/>
      <c r="F127" s="59"/>
      <c r="G127" s="59"/>
      <c r="H127" s="59"/>
      <c r="I127" s="59"/>
      <c r="J127" s="59"/>
      <c r="K127" s="59"/>
      <c r="L127" s="59"/>
      <c r="M127" s="59"/>
      <c r="N127" s="59"/>
      <c r="O127" s="59"/>
      <c r="P127" s="59"/>
      <c r="R127" s="59"/>
      <c r="S127" s="59"/>
      <c r="T127" s="59"/>
      <c r="U127" s="59"/>
      <c r="V127" s="59"/>
      <c r="W127" s="59"/>
      <c r="X127" s="59"/>
      <c r="Y127" s="59"/>
      <c r="Z127" s="59"/>
      <c r="AA127" s="59"/>
      <c r="AB127" s="59"/>
      <c r="AC127" s="59"/>
      <c r="AD127" s="59"/>
      <c r="AE127" s="59"/>
      <c r="AF127"/>
      <c r="AG127"/>
      <c r="AH127"/>
      <c r="AI127"/>
      <c r="AJ127"/>
      <c r="AK127"/>
      <c r="AL127"/>
      <c r="AM127"/>
      <c r="AN127"/>
      <c r="AO127"/>
      <c r="AP127"/>
      <c r="AQ127"/>
      <c r="AR127"/>
      <c r="AS127"/>
      <c r="AT127"/>
    </row>
    <row r="128" spans="1:46" ht="45" customHeight="1" x14ac:dyDescent="0.25">
      <c r="A128" s="350" t="s">
        <v>186</v>
      </c>
      <c r="B128" s="350"/>
      <c r="C128" s="350"/>
      <c r="D128" s="350"/>
      <c r="E128" s="350"/>
      <c r="F128" s="350"/>
      <c r="G128" s="350"/>
      <c r="H128" s="350"/>
      <c r="I128" s="350"/>
      <c r="J128" s="350"/>
      <c r="K128" s="350"/>
      <c r="L128" s="350"/>
      <c r="M128" s="350"/>
      <c r="N128" s="350"/>
      <c r="O128" s="350"/>
      <c r="P128" s="350"/>
      <c r="Q128" s="65"/>
      <c r="R128" s="59"/>
      <c r="S128" s="59"/>
      <c r="T128" s="59"/>
      <c r="U128" s="59"/>
      <c r="V128" s="351"/>
      <c r="W128" s="351"/>
      <c r="X128" s="351"/>
      <c r="Y128" s="351"/>
      <c r="Z128" s="351"/>
      <c r="AA128" s="351"/>
      <c r="AB128" s="351"/>
      <c r="AC128" s="351"/>
      <c r="AD128" s="351"/>
      <c r="AE128" s="351"/>
      <c r="AF128" s="65"/>
      <c r="AG128" s="59"/>
      <c r="AH128" s="59"/>
      <c r="AI128" s="59"/>
      <c r="AJ128" s="59"/>
      <c r="AK128" s="351"/>
      <c r="AL128" s="351"/>
      <c r="AM128" s="351"/>
      <c r="AN128" s="351"/>
      <c r="AO128" s="351"/>
      <c r="AP128" s="351"/>
      <c r="AQ128" s="351"/>
      <c r="AR128" s="351"/>
      <c r="AS128" s="351"/>
      <c r="AT128" s="351"/>
    </row>
    <row r="129" spans="1:46" ht="45" customHeight="1" thickTop="1" thickBot="1" x14ac:dyDescent="0.3">
      <c r="A129" s="342" t="s">
        <v>163</v>
      </c>
      <c r="B129" s="342"/>
      <c r="C129" s="342"/>
      <c r="D129" s="342"/>
      <c r="E129" s="342"/>
      <c r="F129" s="342"/>
      <c r="G129" s="342"/>
      <c r="H129" s="342"/>
      <c r="I129" s="342"/>
      <c r="J129" s="342"/>
      <c r="K129" s="342"/>
      <c r="L129" s="342"/>
      <c r="M129" s="342"/>
      <c r="N129" s="342"/>
      <c r="O129" s="342"/>
      <c r="P129" s="342"/>
      <c r="Q129" s="66" t="s">
        <v>187</v>
      </c>
      <c r="R129" s="343" t="s">
        <v>188</v>
      </c>
      <c r="S129" s="343"/>
      <c r="T129" s="343"/>
      <c r="U129" s="343"/>
      <c r="V129" s="343"/>
      <c r="W129" s="343"/>
      <c r="X129" s="343"/>
      <c r="Y129" s="343"/>
      <c r="Z129" s="343"/>
      <c r="AA129" s="343"/>
      <c r="AB129" s="343"/>
      <c r="AC129" s="343"/>
      <c r="AD129" s="343"/>
      <c r="AE129" s="343"/>
      <c r="AF129" s="67" t="s">
        <v>187</v>
      </c>
      <c r="AG129" s="344" t="s">
        <v>189</v>
      </c>
      <c r="AH129" s="344"/>
      <c r="AI129" s="344"/>
      <c r="AJ129" s="344"/>
      <c r="AK129" s="344"/>
      <c r="AL129" s="344"/>
      <c r="AM129" s="344"/>
      <c r="AN129" s="344"/>
      <c r="AO129" s="344"/>
      <c r="AP129" s="344"/>
      <c r="AQ129" s="344"/>
      <c r="AR129" s="344"/>
      <c r="AS129" s="344"/>
      <c r="AT129" s="344"/>
    </row>
    <row r="130" spans="1:46" ht="45" customHeight="1" thickTop="1" thickBot="1" x14ac:dyDescent="0.3">
      <c r="A130" s="345" t="s">
        <v>190</v>
      </c>
      <c r="B130" s="345"/>
      <c r="C130" s="345"/>
      <c r="D130" s="345"/>
      <c r="E130" s="345"/>
      <c r="F130" s="345"/>
      <c r="G130" s="345"/>
      <c r="H130" s="345"/>
      <c r="I130" s="345"/>
      <c r="J130" s="345"/>
      <c r="K130" s="345"/>
      <c r="L130" s="345"/>
      <c r="M130" s="345"/>
      <c r="N130" s="345"/>
      <c r="O130" s="345"/>
      <c r="P130" s="345"/>
      <c r="Q130" s="68">
        <v>2</v>
      </c>
      <c r="R130" s="346"/>
      <c r="S130" s="346"/>
      <c r="T130" s="346"/>
      <c r="U130" s="346"/>
      <c r="V130" s="346"/>
      <c r="W130" s="346"/>
      <c r="X130" s="346"/>
      <c r="Y130" s="346"/>
      <c r="Z130" s="346"/>
      <c r="AA130" s="346"/>
      <c r="AB130" s="346"/>
      <c r="AC130" s="346"/>
      <c r="AD130" s="346"/>
      <c r="AE130" s="346"/>
      <c r="AF130" s="68">
        <v>2</v>
      </c>
      <c r="AG130" s="346"/>
      <c r="AH130" s="346"/>
      <c r="AI130" s="346"/>
      <c r="AJ130" s="346"/>
      <c r="AK130" s="346"/>
      <c r="AL130" s="346"/>
      <c r="AM130" s="346"/>
      <c r="AN130" s="346"/>
      <c r="AO130" s="346"/>
      <c r="AP130" s="346"/>
      <c r="AQ130" s="346"/>
      <c r="AR130" s="346"/>
      <c r="AS130" s="346"/>
      <c r="AT130" s="346"/>
    </row>
    <row r="131" spans="1:46" ht="45" customHeight="1" thickTop="1" thickBot="1" x14ac:dyDescent="0.3">
      <c r="A131" s="345" t="s">
        <v>191</v>
      </c>
      <c r="B131" s="345"/>
      <c r="C131" s="345"/>
      <c r="D131" s="345"/>
      <c r="E131" s="345"/>
      <c r="F131" s="345"/>
      <c r="G131" s="345"/>
      <c r="H131" s="345"/>
      <c r="I131" s="345"/>
      <c r="J131" s="345"/>
      <c r="K131" s="345"/>
      <c r="L131" s="345"/>
      <c r="M131" s="345"/>
      <c r="N131" s="345"/>
      <c r="O131" s="345"/>
      <c r="P131" s="345"/>
      <c r="Q131" s="68">
        <v>2</v>
      </c>
      <c r="R131" s="346"/>
      <c r="S131" s="346"/>
      <c r="T131" s="346"/>
      <c r="U131" s="346"/>
      <c r="V131" s="346"/>
      <c r="W131" s="346"/>
      <c r="X131" s="346"/>
      <c r="Y131" s="346"/>
      <c r="Z131" s="346"/>
      <c r="AA131" s="346"/>
      <c r="AB131" s="346"/>
      <c r="AC131" s="346"/>
      <c r="AD131" s="346"/>
      <c r="AE131" s="346"/>
      <c r="AF131" s="68">
        <v>2</v>
      </c>
      <c r="AG131" s="346" t="s">
        <v>229</v>
      </c>
      <c r="AH131" s="346"/>
      <c r="AI131" s="346"/>
      <c r="AJ131" s="346"/>
      <c r="AK131" s="346"/>
      <c r="AL131" s="346"/>
      <c r="AM131" s="346"/>
      <c r="AN131" s="346"/>
      <c r="AO131" s="346"/>
      <c r="AP131" s="346"/>
      <c r="AQ131" s="346"/>
      <c r="AR131" s="346"/>
      <c r="AS131" s="346"/>
      <c r="AT131" s="346"/>
    </row>
    <row r="132" spans="1:46" ht="45" customHeight="1" thickTop="1" thickBot="1" x14ac:dyDescent="0.3">
      <c r="A132" s="345" t="s">
        <v>242</v>
      </c>
      <c r="B132" s="345"/>
      <c r="C132" s="345"/>
      <c r="D132" s="345"/>
      <c r="E132" s="345"/>
      <c r="F132" s="345"/>
      <c r="G132" s="345"/>
      <c r="H132" s="345"/>
      <c r="I132" s="345"/>
      <c r="J132" s="345"/>
      <c r="K132" s="345"/>
      <c r="L132" s="345"/>
      <c r="M132" s="345"/>
      <c r="N132" s="345"/>
      <c r="O132" s="345"/>
      <c r="P132" s="345"/>
      <c r="Q132" s="68">
        <v>2</v>
      </c>
      <c r="R132" s="346"/>
      <c r="S132" s="346"/>
      <c r="T132" s="346"/>
      <c r="U132" s="346"/>
      <c r="V132" s="346"/>
      <c r="W132" s="346"/>
      <c r="X132" s="346"/>
      <c r="Y132" s="346"/>
      <c r="Z132" s="346"/>
      <c r="AA132" s="346"/>
      <c r="AB132" s="346"/>
      <c r="AC132" s="346"/>
      <c r="AD132" s="346"/>
      <c r="AE132" s="346"/>
      <c r="AF132" s="68">
        <v>2</v>
      </c>
      <c r="AG132" s="346"/>
      <c r="AH132" s="346"/>
      <c r="AI132" s="346"/>
      <c r="AJ132" s="346"/>
      <c r="AK132" s="346"/>
      <c r="AL132" s="346"/>
      <c r="AM132" s="346"/>
      <c r="AN132" s="346"/>
      <c r="AO132" s="346"/>
      <c r="AP132" s="346"/>
      <c r="AQ132" s="346"/>
      <c r="AR132" s="346"/>
      <c r="AS132" s="346"/>
      <c r="AT132" s="346"/>
    </row>
    <row r="133" spans="1:46" ht="45" customHeight="1" thickTop="1" thickBot="1" x14ac:dyDescent="0.3">
      <c r="A133" s="345" t="s">
        <v>243</v>
      </c>
      <c r="B133" s="345"/>
      <c r="C133" s="345"/>
      <c r="D133" s="345"/>
      <c r="E133" s="345"/>
      <c r="F133" s="345"/>
      <c r="G133" s="345"/>
      <c r="H133" s="345"/>
      <c r="I133" s="345"/>
      <c r="J133" s="345"/>
      <c r="K133" s="345"/>
      <c r="L133" s="345"/>
      <c r="M133" s="345"/>
      <c r="N133" s="345"/>
      <c r="O133" s="345"/>
      <c r="P133" s="345"/>
      <c r="Q133" s="68">
        <v>2</v>
      </c>
      <c r="R133" s="346"/>
      <c r="S133" s="346"/>
      <c r="T133" s="346"/>
      <c r="U133" s="346"/>
      <c r="V133" s="346"/>
      <c r="W133" s="346"/>
      <c r="X133" s="346"/>
      <c r="Y133" s="346"/>
      <c r="Z133" s="346"/>
      <c r="AA133" s="346"/>
      <c r="AB133" s="346"/>
      <c r="AC133" s="346"/>
      <c r="AD133" s="346"/>
      <c r="AE133" s="346"/>
      <c r="AF133" s="68">
        <v>2</v>
      </c>
      <c r="AG133" s="346"/>
      <c r="AH133" s="346"/>
      <c r="AI133" s="346"/>
      <c r="AJ133" s="346"/>
      <c r="AK133" s="346"/>
      <c r="AL133" s="346"/>
      <c r="AM133" s="346"/>
      <c r="AN133" s="346"/>
      <c r="AO133" s="346"/>
      <c r="AP133" s="346"/>
      <c r="AQ133" s="346"/>
      <c r="AR133" s="346"/>
      <c r="AS133" s="346"/>
      <c r="AT133" s="346"/>
    </row>
    <row r="134" spans="1:46" ht="45" customHeight="1" thickTop="1" thickBot="1" x14ac:dyDescent="0.3">
      <c r="A134" s="345" t="s">
        <v>244</v>
      </c>
      <c r="B134" s="345"/>
      <c r="C134" s="345"/>
      <c r="D134" s="345"/>
      <c r="E134" s="345"/>
      <c r="F134" s="345"/>
      <c r="G134" s="345"/>
      <c r="H134" s="345"/>
      <c r="I134" s="345"/>
      <c r="J134" s="345"/>
      <c r="K134" s="345"/>
      <c r="L134" s="345"/>
      <c r="M134" s="345"/>
      <c r="N134" s="345"/>
      <c r="O134" s="345"/>
      <c r="P134" s="345"/>
      <c r="Q134" s="68">
        <v>2</v>
      </c>
      <c r="R134" s="346"/>
      <c r="S134" s="346"/>
      <c r="T134" s="346"/>
      <c r="U134" s="346"/>
      <c r="V134" s="346"/>
      <c r="W134" s="346"/>
      <c r="X134" s="346"/>
      <c r="Y134" s="346"/>
      <c r="Z134" s="346"/>
      <c r="AA134" s="346"/>
      <c r="AB134" s="346"/>
      <c r="AC134" s="346"/>
      <c r="AD134" s="346"/>
      <c r="AE134" s="346"/>
      <c r="AF134" s="68">
        <v>2</v>
      </c>
      <c r="AG134" s="346"/>
      <c r="AH134" s="346"/>
      <c r="AI134" s="346"/>
      <c r="AJ134" s="346"/>
      <c r="AK134" s="346"/>
      <c r="AL134" s="346"/>
      <c r="AM134" s="346"/>
      <c r="AN134" s="346"/>
      <c r="AO134" s="346"/>
      <c r="AP134" s="346"/>
      <c r="AQ134" s="346"/>
      <c r="AR134" s="346"/>
      <c r="AS134" s="346"/>
      <c r="AT134" s="346"/>
    </row>
    <row r="135" spans="1:46" ht="45" customHeight="1" thickTop="1" thickBot="1" x14ac:dyDescent="0.3">
      <c r="A135" s="345" t="s">
        <v>245</v>
      </c>
      <c r="B135" s="345"/>
      <c r="C135" s="345"/>
      <c r="D135" s="345"/>
      <c r="E135" s="345"/>
      <c r="F135" s="345"/>
      <c r="G135" s="345"/>
      <c r="H135" s="345"/>
      <c r="I135" s="345"/>
      <c r="J135" s="345"/>
      <c r="K135" s="345"/>
      <c r="L135" s="345"/>
      <c r="M135" s="345"/>
      <c r="N135" s="345"/>
      <c r="O135" s="345"/>
      <c r="P135" s="345"/>
      <c r="Q135" s="68">
        <v>2</v>
      </c>
      <c r="R135" s="346"/>
      <c r="S135" s="346"/>
      <c r="T135" s="346"/>
      <c r="U135" s="346"/>
      <c r="V135" s="346"/>
      <c r="W135" s="346"/>
      <c r="X135" s="346"/>
      <c r="Y135" s="346"/>
      <c r="Z135" s="346"/>
      <c r="AA135" s="346"/>
      <c r="AB135" s="346"/>
      <c r="AC135" s="346"/>
      <c r="AD135" s="346"/>
      <c r="AE135" s="346"/>
      <c r="AF135" s="68">
        <v>2</v>
      </c>
      <c r="AG135" s="346"/>
      <c r="AH135" s="346"/>
      <c r="AI135" s="346"/>
      <c r="AJ135" s="346"/>
      <c r="AK135" s="346"/>
      <c r="AL135" s="346"/>
      <c r="AM135" s="346"/>
      <c r="AN135" s="346"/>
      <c r="AO135" s="346"/>
      <c r="AP135" s="346"/>
      <c r="AQ135" s="346"/>
      <c r="AR135" s="346"/>
      <c r="AS135" s="346"/>
      <c r="AT135" s="346"/>
    </row>
    <row r="136" spans="1:46" ht="45" customHeight="1" thickTop="1" thickBot="1" x14ac:dyDescent="0.3">
      <c r="A136" s="356" t="s">
        <v>246</v>
      </c>
      <c r="B136" s="356"/>
      <c r="C136" s="356"/>
      <c r="D136" s="356"/>
      <c r="E136" s="356"/>
      <c r="F136" s="356"/>
      <c r="G136" s="356"/>
      <c r="H136" s="356"/>
      <c r="I136" s="356"/>
      <c r="J136" s="356"/>
      <c r="K136" s="356"/>
      <c r="L136" s="356"/>
      <c r="M136" s="356"/>
      <c r="N136" s="356"/>
      <c r="O136" s="356"/>
      <c r="P136" s="356"/>
      <c r="Q136" s="68">
        <v>2</v>
      </c>
      <c r="R136" s="346"/>
      <c r="S136" s="346"/>
      <c r="T136" s="346"/>
      <c r="U136" s="346"/>
      <c r="V136" s="346"/>
      <c r="W136" s="346"/>
      <c r="X136" s="346"/>
      <c r="Y136" s="346"/>
      <c r="Z136" s="346"/>
      <c r="AA136" s="346"/>
      <c r="AB136" s="346"/>
      <c r="AC136" s="346"/>
      <c r="AD136" s="346"/>
      <c r="AE136" s="346"/>
      <c r="AF136" s="68">
        <v>2</v>
      </c>
      <c r="AG136" s="346"/>
      <c r="AH136" s="346"/>
      <c r="AI136" s="346"/>
      <c r="AJ136" s="346"/>
      <c r="AK136" s="346"/>
      <c r="AL136" s="346"/>
      <c r="AM136" s="346"/>
      <c r="AN136" s="346"/>
      <c r="AO136" s="346"/>
      <c r="AP136" s="346"/>
      <c r="AQ136" s="346"/>
      <c r="AR136" s="346"/>
      <c r="AS136" s="346"/>
      <c r="AT136" s="346"/>
    </row>
    <row r="137" spans="1:46" ht="45" customHeight="1" thickTop="1" thickBot="1" x14ac:dyDescent="0.3">
      <c r="A137" s="356" t="s">
        <v>247</v>
      </c>
      <c r="B137" s="356"/>
      <c r="C137" s="356"/>
      <c r="D137" s="356"/>
      <c r="E137" s="356"/>
      <c r="F137" s="356"/>
      <c r="G137" s="356"/>
      <c r="H137" s="356"/>
      <c r="I137" s="356"/>
      <c r="J137" s="356"/>
      <c r="K137" s="356"/>
      <c r="L137" s="356"/>
      <c r="M137" s="356"/>
      <c r="N137" s="356"/>
      <c r="O137" s="356"/>
      <c r="P137" s="356"/>
      <c r="Q137" s="68">
        <v>2</v>
      </c>
      <c r="R137" s="346"/>
      <c r="S137" s="346"/>
      <c r="T137" s="346"/>
      <c r="U137" s="346"/>
      <c r="V137" s="346"/>
      <c r="W137" s="346"/>
      <c r="X137" s="346"/>
      <c r="Y137" s="346"/>
      <c r="Z137" s="346"/>
      <c r="AA137" s="346"/>
      <c r="AB137" s="346"/>
      <c r="AC137" s="346"/>
      <c r="AD137" s="346"/>
      <c r="AE137" s="346"/>
      <c r="AF137" s="68">
        <v>2</v>
      </c>
      <c r="AG137" s="346"/>
      <c r="AH137" s="346"/>
      <c r="AI137" s="346"/>
      <c r="AJ137" s="346"/>
      <c r="AK137" s="346"/>
      <c r="AL137" s="346"/>
      <c r="AM137" s="346"/>
      <c r="AN137" s="346"/>
      <c r="AO137" s="346"/>
      <c r="AP137" s="346"/>
      <c r="AQ137" s="346"/>
      <c r="AR137" s="346"/>
      <c r="AS137" s="346"/>
      <c r="AT137" s="346"/>
    </row>
    <row r="138" spans="1:46" ht="45" customHeight="1" thickTop="1" thickBot="1" x14ac:dyDescent="0.3">
      <c r="A138" s="356" t="s">
        <v>248</v>
      </c>
      <c r="B138" s="356"/>
      <c r="C138" s="356"/>
      <c r="D138" s="356"/>
      <c r="E138" s="356"/>
      <c r="F138" s="356"/>
      <c r="G138" s="356"/>
      <c r="H138" s="356"/>
      <c r="I138" s="356"/>
      <c r="J138" s="356"/>
      <c r="K138" s="356"/>
      <c r="L138" s="356"/>
      <c r="M138" s="356"/>
      <c r="N138" s="356"/>
      <c r="O138" s="356"/>
      <c r="P138" s="356"/>
      <c r="Q138" s="68">
        <v>2</v>
      </c>
      <c r="R138" s="346"/>
      <c r="S138" s="346"/>
      <c r="T138" s="346"/>
      <c r="U138" s="346"/>
      <c r="V138" s="346"/>
      <c r="W138" s="346"/>
      <c r="X138" s="346"/>
      <c r="Y138" s="346"/>
      <c r="Z138" s="346"/>
      <c r="AA138" s="346"/>
      <c r="AB138" s="346"/>
      <c r="AC138" s="346"/>
      <c r="AD138" s="346"/>
      <c r="AE138" s="346"/>
      <c r="AF138" s="68">
        <v>2</v>
      </c>
      <c r="AG138" s="346"/>
      <c r="AH138" s="346"/>
      <c r="AI138" s="346"/>
      <c r="AJ138" s="346"/>
      <c r="AK138" s="346"/>
      <c r="AL138" s="346"/>
      <c r="AM138" s="346"/>
      <c r="AN138" s="346"/>
      <c r="AO138" s="346"/>
      <c r="AP138" s="346"/>
      <c r="AQ138" s="346"/>
      <c r="AR138" s="346"/>
      <c r="AS138" s="346"/>
      <c r="AT138" s="346"/>
    </row>
    <row r="139" spans="1:46" ht="45" customHeight="1" thickTop="1" thickBot="1" x14ac:dyDescent="0.3">
      <c r="A139" s="356" t="s">
        <v>249</v>
      </c>
      <c r="B139" s="356"/>
      <c r="C139" s="356"/>
      <c r="D139" s="356"/>
      <c r="E139" s="356"/>
      <c r="F139" s="356"/>
      <c r="G139" s="356"/>
      <c r="H139" s="356"/>
      <c r="I139" s="356"/>
      <c r="J139" s="356"/>
      <c r="K139" s="356"/>
      <c r="L139" s="356"/>
      <c r="M139" s="356"/>
      <c r="N139" s="356"/>
      <c r="O139" s="356"/>
      <c r="P139" s="356"/>
      <c r="Q139" s="68">
        <v>2</v>
      </c>
      <c r="R139" s="346"/>
      <c r="S139" s="346"/>
      <c r="T139" s="346"/>
      <c r="U139" s="346"/>
      <c r="V139" s="346"/>
      <c r="W139" s="346"/>
      <c r="X139" s="346"/>
      <c r="Y139" s="346"/>
      <c r="Z139" s="346"/>
      <c r="AA139" s="346"/>
      <c r="AB139" s="346"/>
      <c r="AC139" s="346"/>
      <c r="AD139" s="346"/>
      <c r="AE139" s="346"/>
      <c r="AF139" s="68">
        <v>2</v>
      </c>
      <c r="AG139" s="346"/>
      <c r="AH139" s="346"/>
      <c r="AI139" s="346"/>
      <c r="AJ139" s="346"/>
      <c r="AK139" s="346"/>
      <c r="AL139" s="346"/>
      <c r="AM139" s="346"/>
      <c r="AN139" s="346"/>
      <c r="AO139" s="346"/>
      <c r="AP139" s="346"/>
      <c r="AQ139" s="346"/>
      <c r="AR139" s="346"/>
      <c r="AS139" s="346"/>
      <c r="AT139" s="346"/>
    </row>
    <row r="140" spans="1:46" ht="45" customHeight="1" thickTop="1" thickBot="1" x14ac:dyDescent="0.3">
      <c r="A140" s="356" t="s">
        <v>250</v>
      </c>
      <c r="B140" s="356"/>
      <c r="C140" s="356"/>
      <c r="D140" s="356"/>
      <c r="E140" s="356"/>
      <c r="F140" s="356"/>
      <c r="G140" s="356"/>
      <c r="H140" s="356"/>
      <c r="I140" s="356"/>
      <c r="J140" s="356"/>
      <c r="K140" s="356"/>
      <c r="L140" s="356"/>
      <c r="M140" s="356"/>
      <c r="N140" s="356"/>
      <c r="O140" s="356"/>
      <c r="P140" s="356"/>
      <c r="Q140" s="68">
        <v>2</v>
      </c>
      <c r="R140" s="346"/>
      <c r="S140" s="346"/>
      <c r="T140" s="346"/>
      <c r="U140" s="346"/>
      <c r="V140" s="346"/>
      <c r="W140" s="346"/>
      <c r="X140" s="346"/>
      <c r="Y140" s="346"/>
      <c r="Z140" s="346"/>
      <c r="AA140" s="346"/>
      <c r="AB140" s="346"/>
      <c r="AC140" s="346"/>
      <c r="AD140" s="346"/>
      <c r="AE140" s="346"/>
      <c r="AF140" s="68">
        <v>2</v>
      </c>
      <c r="AG140" s="346"/>
      <c r="AH140" s="346"/>
      <c r="AI140" s="346"/>
      <c r="AJ140" s="346"/>
      <c r="AK140" s="346"/>
      <c r="AL140" s="346"/>
      <c r="AM140" s="346"/>
      <c r="AN140" s="346"/>
      <c r="AO140" s="346"/>
      <c r="AP140" s="346"/>
      <c r="AQ140" s="346"/>
      <c r="AR140" s="346"/>
      <c r="AS140" s="346"/>
      <c r="AT140" s="346"/>
    </row>
    <row r="141" spans="1:46" ht="45" customHeight="1" thickTop="1" thickBot="1" x14ac:dyDescent="0.3">
      <c r="A141" s="356" t="s">
        <v>251</v>
      </c>
      <c r="B141" s="356"/>
      <c r="C141" s="356"/>
      <c r="D141" s="356"/>
      <c r="E141" s="356"/>
      <c r="F141" s="356"/>
      <c r="G141" s="356"/>
      <c r="H141" s="356"/>
      <c r="I141" s="356"/>
      <c r="J141" s="356"/>
      <c r="K141" s="356"/>
      <c r="L141" s="356"/>
      <c r="M141" s="356"/>
      <c r="N141" s="356"/>
      <c r="O141" s="356"/>
      <c r="P141" s="356"/>
      <c r="Q141" s="68">
        <v>2</v>
      </c>
      <c r="R141" s="346"/>
      <c r="S141" s="346"/>
      <c r="T141" s="346"/>
      <c r="U141" s="346"/>
      <c r="V141" s="346"/>
      <c r="W141" s="346"/>
      <c r="X141" s="346"/>
      <c r="Y141" s="346"/>
      <c r="Z141" s="346"/>
      <c r="AA141" s="346"/>
      <c r="AB141" s="346"/>
      <c r="AC141" s="346"/>
      <c r="AD141" s="346"/>
      <c r="AE141" s="346"/>
      <c r="AF141" s="68">
        <v>2</v>
      </c>
      <c r="AG141" s="346"/>
      <c r="AH141" s="346"/>
      <c r="AI141" s="346"/>
      <c r="AJ141" s="346"/>
      <c r="AK141" s="346"/>
      <c r="AL141" s="346"/>
      <c r="AM141" s="346"/>
      <c r="AN141" s="346"/>
      <c r="AO141" s="346"/>
      <c r="AP141" s="346"/>
      <c r="AQ141" s="346"/>
      <c r="AR141" s="346"/>
      <c r="AS141" s="346"/>
      <c r="AT141" s="346"/>
    </row>
    <row r="142" spans="1:46" ht="45" customHeight="1" thickTop="1" thickBot="1" x14ac:dyDescent="0.3">
      <c r="A142" s="356" t="s">
        <v>252</v>
      </c>
      <c r="B142" s="356"/>
      <c r="C142" s="356"/>
      <c r="D142" s="356"/>
      <c r="E142" s="356"/>
      <c r="F142" s="356"/>
      <c r="G142" s="356"/>
      <c r="H142" s="356"/>
      <c r="I142" s="356"/>
      <c r="J142" s="356"/>
      <c r="K142" s="356"/>
      <c r="L142" s="356"/>
      <c r="M142" s="356"/>
      <c r="N142" s="356"/>
      <c r="O142" s="356"/>
      <c r="P142" s="356"/>
      <c r="Q142" s="68">
        <v>2</v>
      </c>
      <c r="R142" s="346"/>
      <c r="S142" s="346"/>
      <c r="T142" s="346"/>
      <c r="U142" s="346"/>
      <c r="V142" s="346"/>
      <c r="W142" s="346"/>
      <c r="X142" s="346"/>
      <c r="Y142" s="346"/>
      <c r="Z142" s="346"/>
      <c r="AA142" s="346"/>
      <c r="AB142" s="346"/>
      <c r="AC142" s="346"/>
      <c r="AD142" s="346"/>
      <c r="AE142" s="346"/>
      <c r="AF142" s="68">
        <v>2</v>
      </c>
      <c r="AG142" s="346"/>
      <c r="AH142" s="346"/>
      <c r="AI142" s="346"/>
      <c r="AJ142" s="346"/>
      <c r="AK142" s="346"/>
      <c r="AL142" s="346"/>
      <c r="AM142" s="346"/>
      <c r="AN142" s="346"/>
      <c r="AO142" s="346"/>
      <c r="AP142" s="346"/>
      <c r="AQ142" s="346"/>
      <c r="AR142" s="346"/>
      <c r="AS142" s="346"/>
      <c r="AT142" s="346"/>
    </row>
    <row r="143" spans="1:46" ht="45" customHeight="1" thickTop="1" thickBot="1" x14ac:dyDescent="0.3">
      <c r="A143" s="356" t="s">
        <v>253</v>
      </c>
      <c r="B143" s="356"/>
      <c r="C143" s="356"/>
      <c r="D143" s="356"/>
      <c r="E143" s="356"/>
      <c r="F143" s="356"/>
      <c r="G143" s="356"/>
      <c r="H143" s="356"/>
      <c r="I143" s="356"/>
      <c r="J143" s="356"/>
      <c r="K143" s="356"/>
      <c r="L143" s="356"/>
      <c r="M143" s="356"/>
      <c r="N143" s="356"/>
      <c r="O143" s="356"/>
      <c r="P143" s="356"/>
      <c r="Q143" s="68">
        <v>2</v>
      </c>
      <c r="R143" s="346"/>
      <c r="S143" s="346"/>
      <c r="T143" s="346"/>
      <c r="U143" s="346"/>
      <c r="V143" s="346"/>
      <c r="W143" s="346"/>
      <c r="X143" s="346"/>
      <c r="Y143" s="346"/>
      <c r="Z143" s="346"/>
      <c r="AA143" s="346"/>
      <c r="AB143" s="346"/>
      <c r="AC143" s="346"/>
      <c r="AD143" s="346"/>
      <c r="AE143" s="346"/>
      <c r="AF143" s="68">
        <v>2</v>
      </c>
      <c r="AG143" s="346"/>
      <c r="AH143" s="346"/>
      <c r="AI143" s="346"/>
      <c r="AJ143" s="346"/>
      <c r="AK143" s="346"/>
      <c r="AL143" s="346"/>
      <c r="AM143" s="346"/>
      <c r="AN143" s="346"/>
      <c r="AO143" s="346"/>
      <c r="AP143" s="346"/>
      <c r="AQ143" s="346"/>
      <c r="AR143" s="346"/>
      <c r="AS143" s="346"/>
      <c r="AT143" s="346"/>
    </row>
    <row r="144" spans="1:46" ht="45" customHeight="1" thickTop="1" thickBot="1" x14ac:dyDescent="0.3">
      <c r="A144" s="345" t="s">
        <v>254</v>
      </c>
      <c r="B144" s="345"/>
      <c r="C144" s="345"/>
      <c r="D144" s="345"/>
      <c r="E144" s="345"/>
      <c r="F144" s="345"/>
      <c r="G144" s="345"/>
      <c r="H144" s="345"/>
      <c r="I144" s="345"/>
      <c r="J144" s="345"/>
      <c r="K144" s="345"/>
      <c r="L144" s="345"/>
      <c r="M144" s="345"/>
      <c r="N144" s="345"/>
      <c r="O144" s="345"/>
      <c r="P144" s="345"/>
      <c r="Q144" s="68">
        <v>2</v>
      </c>
      <c r="R144" s="346"/>
      <c r="S144" s="346"/>
      <c r="T144" s="346"/>
      <c r="U144" s="346"/>
      <c r="V144" s="346"/>
      <c r="W144" s="346"/>
      <c r="X144" s="346"/>
      <c r="Y144" s="346"/>
      <c r="Z144" s="346"/>
      <c r="AA144" s="346"/>
      <c r="AB144" s="346"/>
      <c r="AC144" s="346"/>
      <c r="AD144" s="346"/>
      <c r="AE144" s="346"/>
      <c r="AF144" s="68">
        <v>2</v>
      </c>
      <c r="AG144" s="346"/>
      <c r="AH144" s="346"/>
      <c r="AI144" s="346"/>
      <c r="AJ144" s="346"/>
      <c r="AK144" s="346"/>
      <c r="AL144" s="346"/>
      <c r="AM144" s="346"/>
      <c r="AN144" s="346"/>
      <c r="AO144" s="346"/>
      <c r="AP144" s="346"/>
      <c r="AQ144" s="346"/>
      <c r="AR144" s="346"/>
      <c r="AS144" s="346"/>
      <c r="AT144" s="346"/>
    </row>
    <row r="145" spans="1:46" ht="16.5" customHeight="1" thickTop="1" thickBot="1" x14ac:dyDescent="0.3">
      <c r="A145" s="59"/>
      <c r="B145" s="59"/>
      <c r="C145" s="59"/>
      <c r="D145" s="59"/>
      <c r="E145" s="59"/>
      <c r="F145" s="59"/>
      <c r="G145" s="59"/>
      <c r="H145" s="59"/>
      <c r="I145" s="59"/>
      <c r="J145" s="59"/>
      <c r="K145" s="59"/>
      <c r="L145" s="59"/>
      <c r="M145" s="59"/>
      <c r="N145" s="59"/>
      <c r="O145" s="59"/>
      <c r="P145" s="59"/>
      <c r="Q145" s="69"/>
      <c r="R145" s="59"/>
      <c r="S145" s="59"/>
      <c r="T145" s="59"/>
      <c r="U145" s="59"/>
      <c r="V145" s="59"/>
      <c r="W145" s="59"/>
      <c r="X145" s="59"/>
      <c r="Y145" s="59"/>
      <c r="Z145" s="59"/>
      <c r="AA145" s="59"/>
      <c r="AB145" s="59"/>
      <c r="AC145" s="59"/>
      <c r="AD145" s="59"/>
      <c r="AE145" s="59"/>
      <c r="AF145" s="69"/>
      <c r="AG145" s="59"/>
      <c r="AH145" s="59"/>
      <c r="AI145" s="59"/>
      <c r="AJ145" s="59"/>
      <c r="AK145" s="59"/>
      <c r="AL145" s="59"/>
      <c r="AM145" s="59"/>
      <c r="AN145" s="59"/>
      <c r="AO145" s="59"/>
      <c r="AP145" s="59"/>
      <c r="AQ145" s="59"/>
      <c r="AR145" s="59"/>
      <c r="AS145" s="59"/>
      <c r="AT145" s="59"/>
    </row>
    <row r="146" spans="1:46" ht="45" customHeight="1" thickTop="1" thickBot="1" x14ac:dyDescent="0.3">
      <c r="A146" s="353" t="s">
        <v>198</v>
      </c>
      <c r="B146" s="353"/>
      <c r="C146" s="353"/>
      <c r="D146" s="353"/>
      <c r="E146" s="353"/>
      <c r="F146" s="353"/>
      <c r="G146" s="353"/>
      <c r="H146" s="353"/>
      <c r="I146" s="353"/>
      <c r="J146" s="353"/>
      <c r="K146" s="353"/>
      <c r="L146" s="353"/>
      <c r="M146" s="353"/>
      <c r="N146" s="353"/>
      <c r="O146" s="353"/>
      <c r="P146" s="353"/>
      <c r="Q146" s="70" t="s">
        <v>187</v>
      </c>
      <c r="R146" s="354" t="s">
        <v>188</v>
      </c>
      <c r="S146" s="354"/>
      <c r="T146" s="354"/>
      <c r="U146" s="354"/>
      <c r="V146" s="354"/>
      <c r="W146" s="354"/>
      <c r="X146" s="354"/>
      <c r="Y146" s="354"/>
      <c r="Z146" s="354"/>
      <c r="AA146" s="354"/>
      <c r="AB146" s="354"/>
      <c r="AC146" s="354"/>
      <c r="AD146" s="354"/>
      <c r="AE146" s="354"/>
      <c r="AF146" s="71" t="s">
        <v>187</v>
      </c>
      <c r="AG146" s="355" t="s">
        <v>189</v>
      </c>
      <c r="AH146" s="355"/>
      <c r="AI146" s="355"/>
      <c r="AJ146" s="355"/>
      <c r="AK146" s="355"/>
      <c r="AL146" s="355"/>
      <c r="AM146" s="355"/>
      <c r="AN146" s="355"/>
      <c r="AO146" s="355"/>
      <c r="AP146" s="355"/>
      <c r="AQ146" s="355"/>
      <c r="AR146" s="355"/>
      <c r="AS146" s="355"/>
      <c r="AT146" s="355"/>
    </row>
    <row r="147" spans="1:46" ht="45" customHeight="1" thickTop="1" thickBot="1" x14ac:dyDescent="0.3">
      <c r="A147" s="345" t="s">
        <v>255</v>
      </c>
      <c r="B147" s="345"/>
      <c r="C147" s="345"/>
      <c r="D147" s="345"/>
      <c r="E147" s="345"/>
      <c r="F147" s="345"/>
      <c r="G147" s="345"/>
      <c r="H147" s="345"/>
      <c r="I147" s="345"/>
      <c r="J147" s="345"/>
      <c r="K147" s="345"/>
      <c r="L147" s="345"/>
      <c r="M147" s="345"/>
      <c r="N147" s="345"/>
      <c r="O147" s="345"/>
      <c r="P147" s="345"/>
      <c r="Q147" s="68">
        <v>2</v>
      </c>
      <c r="R147" s="346"/>
      <c r="S147" s="346"/>
      <c r="T147" s="346"/>
      <c r="U147" s="346"/>
      <c r="V147" s="346"/>
      <c r="W147" s="346"/>
      <c r="X147" s="346"/>
      <c r="Y147" s="346"/>
      <c r="Z147" s="346"/>
      <c r="AA147" s="346"/>
      <c r="AB147" s="346"/>
      <c r="AC147" s="346"/>
      <c r="AD147" s="346"/>
      <c r="AE147" s="346"/>
      <c r="AF147" s="68">
        <v>2</v>
      </c>
      <c r="AG147" s="346"/>
      <c r="AH147" s="346"/>
      <c r="AI147" s="346"/>
      <c r="AJ147" s="346"/>
      <c r="AK147" s="346"/>
      <c r="AL147" s="346"/>
      <c r="AM147" s="346"/>
      <c r="AN147" s="346"/>
      <c r="AO147" s="346"/>
      <c r="AP147" s="346"/>
      <c r="AQ147" s="346"/>
      <c r="AR147" s="346"/>
      <c r="AS147" s="346"/>
      <c r="AT147" s="346"/>
    </row>
    <row r="148" spans="1:46" ht="45" customHeight="1" thickTop="1" thickBot="1" x14ac:dyDescent="0.3">
      <c r="A148" s="345" t="s">
        <v>256</v>
      </c>
      <c r="B148" s="345"/>
      <c r="C148" s="345"/>
      <c r="D148" s="345"/>
      <c r="E148" s="345"/>
      <c r="F148" s="345"/>
      <c r="G148" s="345"/>
      <c r="H148" s="345"/>
      <c r="I148" s="345"/>
      <c r="J148" s="345"/>
      <c r="K148" s="345"/>
      <c r="L148" s="345"/>
      <c r="M148" s="345"/>
      <c r="N148" s="345"/>
      <c r="O148" s="345"/>
      <c r="P148" s="345"/>
      <c r="Q148" s="68">
        <v>2</v>
      </c>
      <c r="R148" s="346"/>
      <c r="S148" s="346"/>
      <c r="T148" s="346"/>
      <c r="U148" s="346"/>
      <c r="V148" s="346"/>
      <c r="W148" s="346"/>
      <c r="X148" s="346"/>
      <c r="Y148" s="346"/>
      <c r="Z148" s="346"/>
      <c r="AA148" s="346"/>
      <c r="AB148" s="346"/>
      <c r="AC148" s="346"/>
      <c r="AD148" s="346"/>
      <c r="AE148" s="346"/>
      <c r="AF148" s="68">
        <v>2</v>
      </c>
      <c r="AG148" s="346"/>
      <c r="AH148" s="346"/>
      <c r="AI148" s="346"/>
      <c r="AJ148" s="346"/>
      <c r="AK148" s="346"/>
      <c r="AL148" s="346"/>
      <c r="AM148" s="346"/>
      <c r="AN148" s="346"/>
      <c r="AO148" s="346"/>
      <c r="AP148" s="346"/>
      <c r="AQ148" s="346"/>
      <c r="AR148" s="346"/>
      <c r="AS148" s="346"/>
      <c r="AT148" s="346"/>
    </row>
    <row r="149" spans="1:46" ht="45" customHeight="1" thickTop="1" thickBot="1" x14ac:dyDescent="0.3">
      <c r="A149" s="345" t="s">
        <v>257</v>
      </c>
      <c r="B149" s="345"/>
      <c r="C149" s="345"/>
      <c r="D149" s="345"/>
      <c r="E149" s="345"/>
      <c r="F149" s="345"/>
      <c r="G149" s="345"/>
      <c r="H149" s="345"/>
      <c r="I149" s="345"/>
      <c r="J149" s="345"/>
      <c r="K149" s="345"/>
      <c r="L149" s="345"/>
      <c r="M149" s="345"/>
      <c r="N149" s="345"/>
      <c r="O149" s="345"/>
      <c r="P149" s="345"/>
      <c r="Q149" s="68">
        <v>2</v>
      </c>
      <c r="R149" s="346"/>
      <c r="S149" s="346"/>
      <c r="T149" s="346"/>
      <c r="U149" s="346"/>
      <c r="V149" s="346"/>
      <c r="W149" s="346"/>
      <c r="X149" s="346"/>
      <c r="Y149" s="346"/>
      <c r="Z149" s="346"/>
      <c r="AA149" s="346"/>
      <c r="AB149" s="346"/>
      <c r="AC149" s="346"/>
      <c r="AD149" s="346"/>
      <c r="AE149" s="346"/>
      <c r="AF149" s="68">
        <v>2</v>
      </c>
      <c r="AG149" s="346"/>
      <c r="AH149" s="346"/>
      <c r="AI149" s="346"/>
      <c r="AJ149" s="346"/>
      <c r="AK149" s="346"/>
      <c r="AL149" s="346"/>
      <c r="AM149" s="346"/>
      <c r="AN149" s="346"/>
      <c r="AO149" s="346"/>
      <c r="AP149" s="346"/>
      <c r="AQ149" s="346"/>
      <c r="AR149" s="346"/>
      <c r="AS149" s="346"/>
      <c r="AT149" s="346"/>
    </row>
    <row r="150" spans="1:46" ht="45" customHeight="1" thickTop="1" thickBot="1" x14ac:dyDescent="0.3">
      <c r="A150" s="345" t="s">
        <v>258</v>
      </c>
      <c r="B150" s="345"/>
      <c r="C150" s="345"/>
      <c r="D150" s="345"/>
      <c r="E150" s="345"/>
      <c r="F150" s="345"/>
      <c r="G150" s="345"/>
      <c r="H150" s="345"/>
      <c r="I150" s="345"/>
      <c r="J150" s="345"/>
      <c r="K150" s="345"/>
      <c r="L150" s="345"/>
      <c r="M150" s="345"/>
      <c r="N150" s="345"/>
      <c r="O150" s="345"/>
      <c r="P150" s="345"/>
      <c r="Q150" s="68">
        <v>2</v>
      </c>
      <c r="R150" s="346"/>
      <c r="S150" s="346"/>
      <c r="T150" s="346"/>
      <c r="U150" s="346"/>
      <c r="V150" s="346"/>
      <c r="W150" s="346"/>
      <c r="X150" s="346"/>
      <c r="Y150" s="346"/>
      <c r="Z150" s="346"/>
      <c r="AA150" s="346"/>
      <c r="AB150" s="346"/>
      <c r="AC150" s="346"/>
      <c r="AD150" s="346"/>
      <c r="AE150" s="346"/>
      <c r="AF150" s="68">
        <v>2</v>
      </c>
      <c r="AG150" s="346"/>
      <c r="AH150" s="346"/>
      <c r="AI150" s="346"/>
      <c r="AJ150" s="346"/>
      <c r="AK150" s="346"/>
      <c r="AL150" s="346"/>
      <c r="AM150" s="346"/>
      <c r="AN150" s="346"/>
      <c r="AO150" s="346"/>
      <c r="AP150" s="346"/>
      <c r="AQ150" s="346"/>
      <c r="AR150" s="346"/>
      <c r="AS150" s="346"/>
      <c r="AT150" s="346"/>
    </row>
    <row r="151" spans="1:46" ht="45" customHeight="1" thickTop="1" thickBot="1" x14ac:dyDescent="0.3">
      <c r="A151" s="345" t="s">
        <v>259</v>
      </c>
      <c r="B151" s="345"/>
      <c r="C151" s="345"/>
      <c r="D151" s="345"/>
      <c r="E151" s="345"/>
      <c r="F151" s="345"/>
      <c r="G151" s="345"/>
      <c r="H151" s="345"/>
      <c r="I151" s="345"/>
      <c r="J151" s="345"/>
      <c r="K151" s="345"/>
      <c r="L151" s="345"/>
      <c r="M151" s="345"/>
      <c r="N151" s="345"/>
      <c r="O151" s="345"/>
      <c r="P151" s="345"/>
      <c r="Q151" s="68">
        <v>2</v>
      </c>
      <c r="R151" s="346"/>
      <c r="S151" s="346"/>
      <c r="T151" s="346"/>
      <c r="U151" s="346"/>
      <c r="V151" s="346"/>
      <c r="W151" s="346"/>
      <c r="X151" s="346"/>
      <c r="Y151" s="346"/>
      <c r="Z151" s="346"/>
      <c r="AA151" s="346"/>
      <c r="AB151" s="346"/>
      <c r="AC151" s="346"/>
      <c r="AD151" s="346"/>
      <c r="AE151" s="346"/>
      <c r="AF151" s="68">
        <v>2</v>
      </c>
      <c r="AG151" s="346"/>
      <c r="AH151" s="346"/>
      <c r="AI151" s="346"/>
      <c r="AJ151" s="346"/>
      <c r="AK151" s="346"/>
      <c r="AL151" s="346"/>
      <c r="AM151" s="346"/>
      <c r="AN151" s="346"/>
      <c r="AO151" s="346"/>
      <c r="AP151" s="346"/>
      <c r="AQ151" s="346"/>
      <c r="AR151" s="346"/>
      <c r="AS151" s="346"/>
      <c r="AT151" s="346"/>
    </row>
    <row r="152" spans="1:46" ht="18" customHeight="1" thickTop="1" x14ac:dyDescent="0.25"/>
    <row r="154" spans="1:46" ht="45" customHeight="1" x14ac:dyDescent="0.25">
      <c r="A154" s="348" t="s">
        <v>260</v>
      </c>
      <c r="B154" s="348"/>
      <c r="C154" s="348"/>
      <c r="D154" s="348"/>
      <c r="E154" s="348"/>
      <c r="F154" s="348"/>
      <c r="G154" s="348"/>
      <c r="H154" s="348"/>
      <c r="I154" s="348"/>
      <c r="J154" s="348"/>
      <c r="K154" s="348"/>
      <c r="L154" s="348"/>
      <c r="M154" s="348"/>
      <c r="N154" s="348"/>
      <c r="O154" s="348"/>
      <c r="P154" s="348"/>
      <c r="Q154" s="348"/>
      <c r="R154" s="348"/>
      <c r="S154" s="348"/>
      <c r="T154" s="348"/>
      <c r="U154" s="348"/>
      <c r="V154" s="348"/>
      <c r="W154" s="348"/>
      <c r="X154" s="348"/>
      <c r="Y154" s="348"/>
      <c r="Z154" s="348"/>
      <c r="AA154" s="348"/>
      <c r="AB154" s="348"/>
      <c r="AC154" s="348"/>
      <c r="AD154" s="348"/>
      <c r="AE154" s="348"/>
      <c r="AF154"/>
      <c r="AG154" s="349" t="s">
        <v>184</v>
      </c>
      <c r="AH154" s="349"/>
      <c r="AI154" s="349"/>
      <c r="AJ154" s="349"/>
      <c r="AK154" s="72">
        <f>(('Artículo 121 (Resumen PI)'!C17*0.8+'Artículo 121 (Resumen PI)'!F17*0.2)+('Artículo 121 (Resumen SIPOT)'!C17*0.8+'Artículo 121 (Resumen SIPOT)'!F17*0.2))/2</f>
        <v>100</v>
      </c>
      <c r="AL154"/>
      <c r="AM154"/>
      <c r="AN154"/>
      <c r="AO154"/>
      <c r="AP154"/>
      <c r="AQ154"/>
      <c r="AR154"/>
      <c r="AS154"/>
      <c r="AT154"/>
    </row>
    <row r="155" spans="1:46" ht="15.75" customHeight="1" x14ac:dyDescent="0.25">
      <c r="A155" s="86"/>
      <c r="B155" s="284"/>
      <c r="C155" s="284"/>
      <c r="D155" s="284"/>
      <c r="E155" s="284"/>
      <c r="F155" s="284"/>
      <c r="G155" s="284"/>
      <c r="H155" s="284"/>
      <c r="I155" s="284"/>
      <c r="J155" s="284"/>
      <c r="K155" s="284"/>
      <c r="L155" s="284"/>
      <c r="M155" s="284"/>
      <c r="N155" s="284"/>
      <c r="O155" s="284"/>
      <c r="P155" s="284"/>
      <c r="Q155" s="275"/>
      <c r="R155" s="284"/>
      <c r="S155" s="284"/>
      <c r="T155" s="284"/>
      <c r="U155" s="284"/>
      <c r="V155" s="284"/>
      <c r="W155" s="284"/>
      <c r="X155" s="284"/>
      <c r="Y155" s="284"/>
      <c r="Z155" s="284"/>
      <c r="AA155" s="284"/>
      <c r="AB155" s="284"/>
      <c r="AC155" s="284"/>
      <c r="AD155" s="284"/>
      <c r="AE155" s="284"/>
      <c r="AF155"/>
      <c r="AG155"/>
      <c r="AH155"/>
      <c r="AI155"/>
      <c r="AJ155"/>
      <c r="AK155"/>
      <c r="AL155"/>
      <c r="AM155"/>
      <c r="AN155"/>
      <c r="AO155"/>
      <c r="AP155"/>
      <c r="AQ155"/>
      <c r="AR155"/>
      <c r="AS155"/>
      <c r="AT155"/>
    </row>
    <row r="156" spans="1:46" ht="45" customHeight="1" x14ac:dyDescent="0.25">
      <c r="A156" s="86" t="s">
        <v>185</v>
      </c>
      <c r="B156" s="284"/>
      <c r="C156" s="284"/>
      <c r="D156" s="284"/>
      <c r="E156" s="284"/>
      <c r="F156" s="284"/>
      <c r="G156" s="284"/>
      <c r="H156" s="284"/>
      <c r="I156" s="284"/>
      <c r="J156" s="284"/>
      <c r="K156" s="284"/>
      <c r="L156" s="284"/>
      <c r="M156" s="284"/>
      <c r="N156" s="284"/>
      <c r="O156" s="284"/>
      <c r="P156" s="284"/>
      <c r="Q156" s="275"/>
      <c r="R156" s="284"/>
      <c r="S156" s="284"/>
      <c r="T156" s="284"/>
      <c r="U156" s="284"/>
      <c r="V156" s="284"/>
      <c r="W156" s="284"/>
      <c r="X156" s="284"/>
      <c r="Y156" s="284"/>
      <c r="Z156" s="284"/>
      <c r="AA156" s="284"/>
      <c r="AB156" s="284"/>
      <c r="AC156" s="284"/>
      <c r="AD156" s="284"/>
      <c r="AE156" s="284"/>
      <c r="AF156"/>
      <c r="AG156"/>
      <c r="AH156"/>
      <c r="AI156"/>
      <c r="AJ156"/>
      <c r="AK156"/>
      <c r="AL156"/>
      <c r="AM156"/>
      <c r="AN156"/>
      <c r="AO156"/>
      <c r="AP156"/>
      <c r="AQ156"/>
      <c r="AR156"/>
      <c r="AS156"/>
      <c r="AT156"/>
    </row>
    <row r="157" spans="1:46" ht="15" customHeight="1" x14ac:dyDescent="0.25">
      <c r="A157" s="59"/>
      <c r="B157" s="59"/>
      <c r="C157" s="59"/>
      <c r="D157" s="59"/>
      <c r="E157" s="59"/>
      <c r="F157" s="59"/>
      <c r="G157" s="59"/>
      <c r="H157" s="59"/>
      <c r="I157" s="59"/>
      <c r="J157" s="59"/>
      <c r="K157" s="59"/>
      <c r="L157" s="59"/>
      <c r="M157" s="59"/>
      <c r="N157" s="59"/>
      <c r="O157" s="59"/>
      <c r="P157" s="59"/>
      <c r="R157" s="59"/>
      <c r="S157" s="59"/>
      <c r="T157" s="59"/>
      <c r="U157" s="59"/>
      <c r="V157" s="59"/>
      <c r="W157" s="59"/>
      <c r="X157" s="59"/>
      <c r="Y157" s="59"/>
      <c r="Z157" s="59"/>
      <c r="AA157" s="59"/>
      <c r="AB157" s="59"/>
      <c r="AC157" s="59"/>
      <c r="AD157" s="59"/>
      <c r="AE157" s="59"/>
      <c r="AF157"/>
      <c r="AG157"/>
      <c r="AH157"/>
      <c r="AI157"/>
      <c r="AJ157"/>
      <c r="AK157"/>
      <c r="AL157"/>
      <c r="AM157"/>
      <c r="AN157"/>
      <c r="AO157"/>
      <c r="AP157"/>
      <c r="AQ157"/>
      <c r="AR157"/>
      <c r="AS157"/>
      <c r="AT157"/>
    </row>
    <row r="158" spans="1:46" ht="45" customHeight="1" x14ac:dyDescent="0.25">
      <c r="A158" s="350" t="s">
        <v>186</v>
      </c>
      <c r="B158" s="350"/>
      <c r="C158" s="350"/>
      <c r="D158" s="350"/>
      <c r="E158" s="350"/>
      <c r="F158" s="350"/>
      <c r="G158" s="350"/>
      <c r="H158" s="350"/>
      <c r="I158" s="350"/>
      <c r="J158" s="350"/>
      <c r="K158" s="350"/>
      <c r="L158" s="350"/>
      <c r="M158" s="350"/>
      <c r="N158" s="350"/>
      <c r="O158" s="350"/>
      <c r="P158" s="350"/>
      <c r="Q158" s="65"/>
      <c r="R158" s="59"/>
      <c r="S158" s="59"/>
      <c r="T158" s="59"/>
      <c r="U158" s="59"/>
      <c r="V158" s="351"/>
      <c r="W158" s="351"/>
      <c r="X158" s="351"/>
      <c r="Y158" s="351"/>
      <c r="Z158" s="351"/>
      <c r="AA158" s="351"/>
      <c r="AB158" s="351"/>
      <c r="AC158" s="351"/>
      <c r="AD158" s="351"/>
      <c r="AE158" s="351"/>
      <c r="AF158" s="65"/>
      <c r="AG158" s="59"/>
      <c r="AH158" s="59"/>
      <c r="AI158" s="59"/>
      <c r="AJ158" s="59"/>
      <c r="AK158" s="351"/>
      <c r="AL158" s="351"/>
      <c r="AM158" s="351"/>
      <c r="AN158" s="351"/>
      <c r="AO158" s="351"/>
      <c r="AP158" s="351"/>
      <c r="AQ158" s="351"/>
      <c r="AR158" s="351"/>
      <c r="AS158" s="351"/>
      <c r="AT158" s="351"/>
    </row>
    <row r="159" spans="1:46" ht="45" customHeight="1" thickTop="1" thickBot="1" x14ac:dyDescent="0.3">
      <c r="A159" s="342" t="s">
        <v>163</v>
      </c>
      <c r="B159" s="342"/>
      <c r="C159" s="342"/>
      <c r="D159" s="342"/>
      <c r="E159" s="342"/>
      <c r="F159" s="342"/>
      <c r="G159" s="342"/>
      <c r="H159" s="342"/>
      <c r="I159" s="342"/>
      <c r="J159" s="342"/>
      <c r="K159" s="342"/>
      <c r="L159" s="342"/>
      <c r="M159" s="342"/>
      <c r="N159" s="342"/>
      <c r="O159" s="342"/>
      <c r="P159" s="342"/>
      <c r="Q159" s="66" t="s">
        <v>187</v>
      </c>
      <c r="R159" s="343" t="s">
        <v>188</v>
      </c>
      <c r="S159" s="343"/>
      <c r="T159" s="343"/>
      <c r="U159" s="343"/>
      <c r="V159" s="343"/>
      <c r="W159" s="343"/>
      <c r="X159" s="343"/>
      <c r="Y159" s="343"/>
      <c r="Z159" s="343"/>
      <c r="AA159" s="343"/>
      <c r="AB159" s="343"/>
      <c r="AC159" s="343"/>
      <c r="AD159" s="343"/>
      <c r="AE159" s="343"/>
      <c r="AF159" s="67" t="s">
        <v>187</v>
      </c>
      <c r="AG159" s="344" t="s">
        <v>189</v>
      </c>
      <c r="AH159" s="344"/>
      <c r="AI159" s="344"/>
      <c r="AJ159" s="344"/>
      <c r="AK159" s="344"/>
      <c r="AL159" s="344"/>
      <c r="AM159" s="344"/>
      <c r="AN159" s="344"/>
      <c r="AO159" s="344"/>
      <c r="AP159" s="344"/>
      <c r="AQ159" s="344"/>
      <c r="AR159" s="344"/>
      <c r="AS159" s="344"/>
      <c r="AT159" s="344"/>
    </row>
    <row r="160" spans="1:46" ht="45" customHeight="1" thickTop="1" thickBot="1" x14ac:dyDescent="0.3">
      <c r="A160" s="345" t="s">
        <v>190</v>
      </c>
      <c r="B160" s="345"/>
      <c r="C160" s="345"/>
      <c r="D160" s="345"/>
      <c r="E160" s="345"/>
      <c r="F160" s="345"/>
      <c r="G160" s="345"/>
      <c r="H160" s="345"/>
      <c r="I160" s="345"/>
      <c r="J160" s="345"/>
      <c r="K160" s="345"/>
      <c r="L160" s="345"/>
      <c r="M160" s="345"/>
      <c r="N160" s="345"/>
      <c r="O160" s="345"/>
      <c r="P160" s="345"/>
      <c r="Q160" s="68">
        <v>2</v>
      </c>
      <c r="R160" s="346"/>
      <c r="S160" s="346"/>
      <c r="T160" s="346"/>
      <c r="U160" s="346"/>
      <c r="V160" s="346"/>
      <c r="W160" s="346"/>
      <c r="X160" s="346"/>
      <c r="Y160" s="346"/>
      <c r="Z160" s="346"/>
      <c r="AA160" s="346"/>
      <c r="AB160" s="346"/>
      <c r="AC160" s="346"/>
      <c r="AD160" s="346"/>
      <c r="AE160" s="346"/>
      <c r="AF160" s="68">
        <v>2</v>
      </c>
      <c r="AG160" s="346"/>
      <c r="AH160" s="346"/>
      <c r="AI160" s="346"/>
      <c r="AJ160" s="346"/>
      <c r="AK160" s="346"/>
      <c r="AL160" s="346"/>
      <c r="AM160" s="346"/>
      <c r="AN160" s="346"/>
      <c r="AO160" s="346"/>
      <c r="AP160" s="346"/>
      <c r="AQ160" s="346"/>
      <c r="AR160" s="346"/>
      <c r="AS160" s="346"/>
      <c r="AT160" s="346"/>
    </row>
    <row r="161" spans="1:46" ht="45" customHeight="1" thickTop="1" thickBot="1" x14ac:dyDescent="0.3">
      <c r="A161" s="345" t="s">
        <v>191</v>
      </c>
      <c r="B161" s="345"/>
      <c r="C161" s="345"/>
      <c r="D161" s="345"/>
      <c r="E161" s="345"/>
      <c r="F161" s="345"/>
      <c r="G161" s="345"/>
      <c r="H161" s="345"/>
      <c r="I161" s="345"/>
      <c r="J161" s="345"/>
      <c r="K161" s="345"/>
      <c r="L161" s="345"/>
      <c r="M161" s="345"/>
      <c r="N161" s="345"/>
      <c r="O161" s="345"/>
      <c r="P161" s="345"/>
      <c r="Q161" s="68">
        <v>2</v>
      </c>
      <c r="R161" s="346"/>
      <c r="S161" s="346"/>
      <c r="T161" s="346"/>
      <c r="U161" s="346"/>
      <c r="V161" s="346"/>
      <c r="W161" s="346"/>
      <c r="X161" s="346"/>
      <c r="Y161" s="346"/>
      <c r="Z161" s="346"/>
      <c r="AA161" s="346"/>
      <c r="AB161" s="346"/>
      <c r="AC161" s="346"/>
      <c r="AD161" s="346"/>
      <c r="AE161" s="346"/>
      <c r="AF161" s="68">
        <v>2</v>
      </c>
      <c r="AG161" s="346"/>
      <c r="AH161" s="346"/>
      <c r="AI161" s="346"/>
      <c r="AJ161" s="346"/>
      <c r="AK161" s="346"/>
      <c r="AL161" s="346"/>
      <c r="AM161" s="346"/>
      <c r="AN161" s="346"/>
      <c r="AO161" s="346"/>
      <c r="AP161" s="346"/>
      <c r="AQ161" s="346"/>
      <c r="AR161" s="346"/>
      <c r="AS161" s="346"/>
      <c r="AT161" s="346"/>
    </row>
    <row r="162" spans="1:46" ht="45" customHeight="1" thickTop="1" thickBot="1" x14ac:dyDescent="0.3">
      <c r="A162" s="345" t="s">
        <v>261</v>
      </c>
      <c r="B162" s="345"/>
      <c r="C162" s="345"/>
      <c r="D162" s="345"/>
      <c r="E162" s="345"/>
      <c r="F162" s="345"/>
      <c r="G162" s="345"/>
      <c r="H162" s="345"/>
      <c r="I162" s="345"/>
      <c r="J162" s="345"/>
      <c r="K162" s="345"/>
      <c r="L162" s="345"/>
      <c r="M162" s="345"/>
      <c r="N162" s="345"/>
      <c r="O162" s="345"/>
      <c r="P162" s="345"/>
      <c r="Q162" s="68">
        <v>2</v>
      </c>
      <c r="R162" s="346"/>
      <c r="S162" s="346"/>
      <c r="T162" s="346"/>
      <c r="U162" s="346"/>
      <c r="V162" s="346"/>
      <c r="W162" s="346"/>
      <c r="X162" s="346"/>
      <c r="Y162" s="346"/>
      <c r="Z162" s="346"/>
      <c r="AA162" s="346"/>
      <c r="AB162" s="346"/>
      <c r="AC162" s="346"/>
      <c r="AD162" s="346"/>
      <c r="AE162" s="346"/>
      <c r="AF162" s="68">
        <v>2</v>
      </c>
      <c r="AG162" s="346"/>
      <c r="AH162" s="346"/>
      <c r="AI162" s="346"/>
      <c r="AJ162" s="346"/>
      <c r="AK162" s="346"/>
      <c r="AL162" s="346"/>
      <c r="AM162" s="346"/>
      <c r="AN162" s="346"/>
      <c r="AO162" s="346"/>
      <c r="AP162" s="346"/>
      <c r="AQ162" s="346"/>
      <c r="AR162" s="346"/>
      <c r="AS162" s="346"/>
      <c r="AT162" s="346"/>
    </row>
    <row r="163" spans="1:46" ht="45" customHeight="1" thickTop="1" thickBot="1" x14ac:dyDescent="0.3">
      <c r="A163" s="345" t="s">
        <v>262</v>
      </c>
      <c r="B163" s="345"/>
      <c r="C163" s="345"/>
      <c r="D163" s="345"/>
      <c r="E163" s="345"/>
      <c r="F163" s="345"/>
      <c r="G163" s="345"/>
      <c r="H163" s="345"/>
      <c r="I163" s="345"/>
      <c r="J163" s="345"/>
      <c r="K163" s="345"/>
      <c r="L163" s="345"/>
      <c r="M163" s="345"/>
      <c r="N163" s="345"/>
      <c r="O163" s="345"/>
      <c r="P163" s="345"/>
      <c r="Q163" s="68">
        <v>2</v>
      </c>
      <c r="R163" s="346"/>
      <c r="S163" s="346"/>
      <c r="T163" s="346"/>
      <c r="U163" s="346"/>
      <c r="V163" s="346"/>
      <c r="W163" s="346"/>
      <c r="X163" s="346"/>
      <c r="Y163" s="346"/>
      <c r="Z163" s="346"/>
      <c r="AA163" s="346"/>
      <c r="AB163" s="346"/>
      <c r="AC163" s="346"/>
      <c r="AD163" s="346"/>
      <c r="AE163" s="346"/>
      <c r="AF163" s="68">
        <v>2</v>
      </c>
      <c r="AG163" s="346"/>
      <c r="AH163" s="346"/>
      <c r="AI163" s="346"/>
      <c r="AJ163" s="346"/>
      <c r="AK163" s="346"/>
      <c r="AL163" s="346"/>
      <c r="AM163" s="346"/>
      <c r="AN163" s="346"/>
      <c r="AO163" s="346"/>
      <c r="AP163" s="346"/>
      <c r="AQ163" s="346"/>
      <c r="AR163" s="346"/>
      <c r="AS163" s="346"/>
      <c r="AT163" s="346"/>
    </row>
    <row r="164" spans="1:46" ht="45" customHeight="1" thickTop="1" thickBot="1" x14ac:dyDescent="0.3">
      <c r="A164" s="345" t="s">
        <v>263</v>
      </c>
      <c r="B164" s="345"/>
      <c r="C164" s="345"/>
      <c r="D164" s="345"/>
      <c r="E164" s="345"/>
      <c r="F164" s="345"/>
      <c r="G164" s="345"/>
      <c r="H164" s="345"/>
      <c r="I164" s="345"/>
      <c r="J164" s="345"/>
      <c r="K164" s="345"/>
      <c r="L164" s="345"/>
      <c r="M164" s="345"/>
      <c r="N164" s="345"/>
      <c r="O164" s="345"/>
      <c r="P164" s="345"/>
      <c r="Q164" s="68">
        <v>2</v>
      </c>
      <c r="R164" s="346"/>
      <c r="S164" s="346"/>
      <c r="T164" s="346"/>
      <c r="U164" s="346"/>
      <c r="V164" s="346"/>
      <c r="W164" s="346"/>
      <c r="X164" s="346"/>
      <c r="Y164" s="346"/>
      <c r="Z164" s="346"/>
      <c r="AA164" s="346"/>
      <c r="AB164" s="346"/>
      <c r="AC164" s="346"/>
      <c r="AD164" s="346"/>
      <c r="AE164" s="346"/>
      <c r="AF164" s="68">
        <v>2</v>
      </c>
      <c r="AG164" s="346"/>
      <c r="AH164" s="346"/>
      <c r="AI164" s="346"/>
      <c r="AJ164" s="346"/>
      <c r="AK164" s="346"/>
      <c r="AL164" s="346"/>
      <c r="AM164" s="346"/>
      <c r="AN164" s="346"/>
      <c r="AO164" s="346"/>
      <c r="AP164" s="346"/>
      <c r="AQ164" s="346"/>
      <c r="AR164" s="346"/>
      <c r="AS164" s="346"/>
      <c r="AT164" s="346"/>
    </row>
    <row r="165" spans="1:46" ht="45" customHeight="1" thickTop="1" thickBot="1" x14ac:dyDescent="0.3">
      <c r="A165" s="345" t="s">
        <v>264</v>
      </c>
      <c r="B165" s="345"/>
      <c r="C165" s="345"/>
      <c r="D165" s="345"/>
      <c r="E165" s="345"/>
      <c r="F165" s="345"/>
      <c r="G165" s="345"/>
      <c r="H165" s="345"/>
      <c r="I165" s="345"/>
      <c r="J165" s="345"/>
      <c r="K165" s="345"/>
      <c r="L165" s="345"/>
      <c r="M165" s="345"/>
      <c r="N165" s="345"/>
      <c r="O165" s="345"/>
      <c r="P165" s="345"/>
      <c r="Q165" s="68">
        <v>2</v>
      </c>
      <c r="R165" s="346"/>
      <c r="S165" s="346"/>
      <c r="T165" s="346"/>
      <c r="U165" s="346"/>
      <c r="V165" s="346"/>
      <c r="W165" s="346"/>
      <c r="X165" s="346"/>
      <c r="Y165" s="346"/>
      <c r="Z165" s="346"/>
      <c r="AA165" s="346"/>
      <c r="AB165" s="346"/>
      <c r="AC165" s="346"/>
      <c r="AD165" s="346"/>
      <c r="AE165" s="346"/>
      <c r="AF165" s="68">
        <v>2</v>
      </c>
      <c r="AG165" s="346"/>
      <c r="AH165" s="346"/>
      <c r="AI165" s="346"/>
      <c r="AJ165" s="346"/>
      <c r="AK165" s="346"/>
      <c r="AL165" s="346"/>
      <c r="AM165" s="346"/>
      <c r="AN165" s="346"/>
      <c r="AO165" s="346"/>
      <c r="AP165" s="346"/>
      <c r="AQ165" s="346"/>
      <c r="AR165" s="346"/>
      <c r="AS165" s="346"/>
      <c r="AT165" s="346"/>
    </row>
    <row r="166" spans="1:46" ht="45" customHeight="1" thickTop="1" thickBot="1" x14ac:dyDescent="0.3">
      <c r="A166" s="345" t="s">
        <v>265</v>
      </c>
      <c r="B166" s="345"/>
      <c r="C166" s="345"/>
      <c r="D166" s="345"/>
      <c r="E166" s="345"/>
      <c r="F166" s="345"/>
      <c r="G166" s="345"/>
      <c r="H166" s="345"/>
      <c r="I166" s="345"/>
      <c r="J166" s="345"/>
      <c r="K166" s="345"/>
      <c r="L166" s="345"/>
      <c r="M166" s="345"/>
      <c r="N166" s="345"/>
      <c r="O166" s="345"/>
      <c r="P166" s="345"/>
      <c r="Q166" s="68">
        <v>2</v>
      </c>
      <c r="R166" s="346"/>
      <c r="S166" s="346"/>
      <c r="T166" s="346"/>
      <c r="U166" s="346"/>
      <c r="V166" s="346"/>
      <c r="W166" s="346"/>
      <c r="X166" s="346"/>
      <c r="Y166" s="346"/>
      <c r="Z166" s="346"/>
      <c r="AA166" s="346"/>
      <c r="AB166" s="346"/>
      <c r="AC166" s="346"/>
      <c r="AD166" s="346"/>
      <c r="AE166" s="346"/>
      <c r="AF166" s="68">
        <v>2</v>
      </c>
      <c r="AG166" s="346"/>
      <c r="AH166" s="346"/>
      <c r="AI166" s="346"/>
      <c r="AJ166" s="346"/>
      <c r="AK166" s="346"/>
      <c r="AL166" s="346"/>
      <c r="AM166" s="346"/>
      <c r="AN166" s="346"/>
      <c r="AO166" s="346"/>
      <c r="AP166" s="346"/>
      <c r="AQ166" s="346"/>
      <c r="AR166" s="346"/>
      <c r="AS166" s="346"/>
      <c r="AT166" s="346"/>
    </row>
    <row r="167" spans="1:46" ht="45" customHeight="1" thickTop="1" thickBot="1" x14ac:dyDescent="0.3">
      <c r="A167" s="345" t="s">
        <v>266</v>
      </c>
      <c r="B167" s="345"/>
      <c r="C167" s="345"/>
      <c r="D167" s="345"/>
      <c r="E167" s="345"/>
      <c r="F167" s="345"/>
      <c r="G167" s="345"/>
      <c r="H167" s="345"/>
      <c r="I167" s="345"/>
      <c r="J167" s="345"/>
      <c r="K167" s="345"/>
      <c r="L167" s="345"/>
      <c r="M167" s="345"/>
      <c r="N167" s="345"/>
      <c r="O167" s="345"/>
      <c r="P167" s="345"/>
      <c r="Q167" s="68">
        <v>2</v>
      </c>
      <c r="R167" s="346"/>
      <c r="S167" s="346"/>
      <c r="T167" s="346"/>
      <c r="U167" s="346"/>
      <c r="V167" s="346"/>
      <c r="W167" s="346"/>
      <c r="X167" s="346"/>
      <c r="Y167" s="346"/>
      <c r="Z167" s="346"/>
      <c r="AA167" s="346"/>
      <c r="AB167" s="346"/>
      <c r="AC167" s="346"/>
      <c r="AD167" s="346"/>
      <c r="AE167" s="346"/>
      <c r="AF167" s="68">
        <v>2</v>
      </c>
      <c r="AG167" s="346"/>
      <c r="AH167" s="346"/>
      <c r="AI167" s="346"/>
      <c r="AJ167" s="346"/>
      <c r="AK167" s="346"/>
      <c r="AL167" s="346"/>
      <c r="AM167" s="346"/>
      <c r="AN167" s="346"/>
      <c r="AO167" s="346"/>
      <c r="AP167" s="346"/>
      <c r="AQ167" s="346"/>
      <c r="AR167" s="346"/>
      <c r="AS167" s="346"/>
      <c r="AT167" s="346"/>
    </row>
    <row r="168" spans="1:46" ht="45" customHeight="1" thickTop="1" thickBot="1" x14ac:dyDescent="0.3">
      <c r="A168" s="345" t="s">
        <v>267</v>
      </c>
      <c r="B168" s="345"/>
      <c r="C168" s="345"/>
      <c r="D168" s="345"/>
      <c r="E168" s="345"/>
      <c r="F168" s="345"/>
      <c r="G168" s="345"/>
      <c r="H168" s="345"/>
      <c r="I168" s="345"/>
      <c r="J168" s="345"/>
      <c r="K168" s="345"/>
      <c r="L168" s="345"/>
      <c r="M168" s="345"/>
      <c r="N168" s="345"/>
      <c r="O168" s="345"/>
      <c r="P168" s="345"/>
      <c r="Q168" s="68">
        <v>2</v>
      </c>
      <c r="R168" s="346"/>
      <c r="S168" s="346"/>
      <c r="T168" s="346"/>
      <c r="U168" s="346"/>
      <c r="V168" s="346"/>
      <c r="W168" s="346"/>
      <c r="X168" s="346"/>
      <c r="Y168" s="346"/>
      <c r="Z168" s="346"/>
      <c r="AA168" s="346"/>
      <c r="AB168" s="346"/>
      <c r="AC168" s="346"/>
      <c r="AD168" s="346"/>
      <c r="AE168" s="346"/>
      <c r="AF168" s="68">
        <v>2</v>
      </c>
      <c r="AG168" s="346"/>
      <c r="AH168" s="346"/>
      <c r="AI168" s="346"/>
      <c r="AJ168" s="346"/>
      <c r="AK168" s="346"/>
      <c r="AL168" s="346"/>
      <c r="AM168" s="346"/>
      <c r="AN168" s="346"/>
      <c r="AO168" s="346"/>
      <c r="AP168" s="346"/>
      <c r="AQ168" s="346"/>
      <c r="AR168" s="346"/>
      <c r="AS168" s="346"/>
      <c r="AT168" s="346"/>
    </row>
    <row r="169" spans="1:46" ht="45" customHeight="1" thickTop="1" thickBot="1" x14ac:dyDescent="0.3">
      <c r="A169" s="345" t="s">
        <v>268</v>
      </c>
      <c r="B169" s="345"/>
      <c r="C169" s="345"/>
      <c r="D169" s="345"/>
      <c r="E169" s="345"/>
      <c r="F169" s="345"/>
      <c r="G169" s="345"/>
      <c r="H169" s="345"/>
      <c r="I169" s="345"/>
      <c r="J169" s="345"/>
      <c r="K169" s="345"/>
      <c r="L169" s="345"/>
      <c r="M169" s="345"/>
      <c r="N169" s="345"/>
      <c r="O169" s="345"/>
      <c r="P169" s="345"/>
      <c r="Q169" s="68">
        <v>2</v>
      </c>
      <c r="R169" s="346"/>
      <c r="S169" s="346"/>
      <c r="T169" s="346"/>
      <c r="U169" s="346"/>
      <c r="V169" s="346"/>
      <c r="W169" s="346"/>
      <c r="X169" s="346"/>
      <c r="Y169" s="346"/>
      <c r="Z169" s="346"/>
      <c r="AA169" s="346"/>
      <c r="AB169" s="346"/>
      <c r="AC169" s="346"/>
      <c r="AD169" s="346"/>
      <c r="AE169" s="346"/>
      <c r="AF169" s="68">
        <v>2</v>
      </c>
      <c r="AG169" s="346"/>
      <c r="AH169" s="346"/>
      <c r="AI169" s="346"/>
      <c r="AJ169" s="346"/>
      <c r="AK169" s="346"/>
      <c r="AL169" s="346"/>
      <c r="AM169" s="346"/>
      <c r="AN169" s="346"/>
      <c r="AO169" s="346"/>
      <c r="AP169" s="346"/>
      <c r="AQ169" s="346"/>
      <c r="AR169" s="346"/>
      <c r="AS169" s="346"/>
      <c r="AT169" s="346"/>
    </row>
    <row r="170" spans="1:46" ht="45" customHeight="1" thickTop="1" thickBot="1" x14ac:dyDescent="0.3">
      <c r="A170" s="345" t="s">
        <v>269</v>
      </c>
      <c r="B170" s="345"/>
      <c r="C170" s="345"/>
      <c r="D170" s="345"/>
      <c r="E170" s="345"/>
      <c r="F170" s="345"/>
      <c r="G170" s="345"/>
      <c r="H170" s="345"/>
      <c r="I170" s="345"/>
      <c r="J170" s="345"/>
      <c r="K170" s="345"/>
      <c r="L170" s="345"/>
      <c r="M170" s="345"/>
      <c r="N170" s="345"/>
      <c r="O170" s="345"/>
      <c r="P170" s="345"/>
      <c r="Q170" s="68">
        <v>2</v>
      </c>
      <c r="R170" s="346"/>
      <c r="S170" s="346"/>
      <c r="T170" s="346"/>
      <c r="U170" s="346"/>
      <c r="V170" s="346"/>
      <c r="W170" s="346"/>
      <c r="X170" s="346"/>
      <c r="Y170" s="346"/>
      <c r="Z170" s="346"/>
      <c r="AA170" s="346"/>
      <c r="AB170" s="346"/>
      <c r="AC170" s="346"/>
      <c r="AD170" s="346"/>
      <c r="AE170" s="346"/>
      <c r="AF170" s="68">
        <v>2</v>
      </c>
      <c r="AG170" s="346"/>
      <c r="AH170" s="346"/>
      <c r="AI170" s="346"/>
      <c r="AJ170" s="346"/>
      <c r="AK170" s="346"/>
      <c r="AL170" s="346"/>
      <c r="AM170" s="346"/>
      <c r="AN170" s="346"/>
      <c r="AO170" s="346"/>
      <c r="AP170" s="346"/>
      <c r="AQ170" s="346"/>
      <c r="AR170" s="346"/>
      <c r="AS170" s="346"/>
      <c r="AT170" s="346"/>
    </row>
    <row r="171" spans="1:46" ht="45" customHeight="1" thickTop="1" thickBot="1" x14ac:dyDescent="0.3">
      <c r="A171" s="345" t="s">
        <v>270</v>
      </c>
      <c r="B171" s="345"/>
      <c r="C171" s="345"/>
      <c r="D171" s="345"/>
      <c r="E171" s="345"/>
      <c r="F171" s="345"/>
      <c r="G171" s="345"/>
      <c r="H171" s="345"/>
      <c r="I171" s="345"/>
      <c r="J171" s="345"/>
      <c r="K171" s="345"/>
      <c r="L171" s="345"/>
      <c r="M171" s="345"/>
      <c r="N171" s="345"/>
      <c r="O171" s="345"/>
      <c r="P171" s="345"/>
      <c r="Q171" s="68">
        <v>2</v>
      </c>
      <c r="R171" s="346"/>
      <c r="S171" s="346"/>
      <c r="T171" s="346"/>
      <c r="U171" s="346"/>
      <c r="V171" s="346"/>
      <c r="W171" s="346"/>
      <c r="X171" s="346"/>
      <c r="Y171" s="346"/>
      <c r="Z171" s="346"/>
      <c r="AA171" s="346"/>
      <c r="AB171" s="346"/>
      <c r="AC171" s="346"/>
      <c r="AD171" s="346"/>
      <c r="AE171" s="346"/>
      <c r="AF171" s="68">
        <v>2</v>
      </c>
      <c r="AG171" s="346"/>
      <c r="AH171" s="346"/>
      <c r="AI171" s="346"/>
      <c r="AJ171" s="346"/>
      <c r="AK171" s="346"/>
      <c r="AL171" s="346"/>
      <c r="AM171" s="346"/>
      <c r="AN171" s="346"/>
      <c r="AO171" s="346"/>
      <c r="AP171" s="346"/>
      <c r="AQ171" s="346"/>
      <c r="AR171" s="346"/>
      <c r="AS171" s="346"/>
      <c r="AT171" s="346"/>
    </row>
    <row r="172" spans="1:46" ht="45" customHeight="1" thickTop="1" thickBot="1" x14ac:dyDescent="0.3">
      <c r="A172" s="345" t="s">
        <v>271</v>
      </c>
      <c r="B172" s="345"/>
      <c r="C172" s="345"/>
      <c r="D172" s="345"/>
      <c r="E172" s="345"/>
      <c r="F172" s="345"/>
      <c r="G172" s="345"/>
      <c r="H172" s="345"/>
      <c r="I172" s="345"/>
      <c r="J172" s="345"/>
      <c r="K172" s="345"/>
      <c r="L172" s="345"/>
      <c r="M172" s="345"/>
      <c r="N172" s="345"/>
      <c r="O172" s="345"/>
      <c r="P172" s="345"/>
      <c r="Q172" s="68">
        <v>2</v>
      </c>
      <c r="R172" s="346"/>
      <c r="S172" s="346"/>
      <c r="T172" s="346"/>
      <c r="U172" s="346"/>
      <c r="V172" s="346"/>
      <c r="W172" s="346"/>
      <c r="X172" s="346"/>
      <c r="Y172" s="346"/>
      <c r="Z172" s="346"/>
      <c r="AA172" s="346"/>
      <c r="AB172" s="346"/>
      <c r="AC172" s="346"/>
      <c r="AD172" s="346"/>
      <c r="AE172" s="346"/>
      <c r="AF172" s="68">
        <v>2</v>
      </c>
      <c r="AG172" s="346"/>
      <c r="AH172" s="346"/>
      <c r="AI172" s="346"/>
      <c r="AJ172" s="346"/>
      <c r="AK172" s="346"/>
      <c r="AL172" s="346"/>
      <c r="AM172" s="346"/>
      <c r="AN172" s="346"/>
      <c r="AO172" s="346"/>
      <c r="AP172" s="346"/>
      <c r="AQ172" s="346"/>
      <c r="AR172" s="346"/>
      <c r="AS172" s="346"/>
      <c r="AT172" s="346"/>
    </row>
    <row r="173" spans="1:46" ht="45" customHeight="1" thickTop="1" thickBot="1" x14ac:dyDescent="0.3">
      <c r="A173" s="345" t="s">
        <v>272</v>
      </c>
      <c r="B173" s="345"/>
      <c r="C173" s="345"/>
      <c r="D173" s="345"/>
      <c r="E173" s="345"/>
      <c r="F173" s="345"/>
      <c r="G173" s="345"/>
      <c r="H173" s="345"/>
      <c r="I173" s="345"/>
      <c r="J173" s="345"/>
      <c r="K173" s="345"/>
      <c r="L173" s="345"/>
      <c r="M173" s="345"/>
      <c r="N173" s="345"/>
      <c r="O173" s="345"/>
      <c r="P173" s="345"/>
      <c r="Q173" s="68">
        <v>2</v>
      </c>
      <c r="R173" s="346"/>
      <c r="S173" s="346"/>
      <c r="T173" s="346"/>
      <c r="U173" s="346"/>
      <c r="V173" s="346"/>
      <c r="W173" s="346"/>
      <c r="X173" s="346"/>
      <c r="Y173" s="346"/>
      <c r="Z173" s="346"/>
      <c r="AA173" s="346"/>
      <c r="AB173" s="346"/>
      <c r="AC173" s="346"/>
      <c r="AD173" s="346"/>
      <c r="AE173" s="346"/>
      <c r="AF173" s="68">
        <v>2</v>
      </c>
      <c r="AG173" s="346"/>
      <c r="AH173" s="346"/>
      <c r="AI173" s="346"/>
      <c r="AJ173" s="346"/>
      <c r="AK173" s="346"/>
      <c r="AL173" s="346"/>
      <c r="AM173" s="346"/>
      <c r="AN173" s="346"/>
      <c r="AO173" s="346"/>
      <c r="AP173" s="346"/>
      <c r="AQ173" s="346"/>
      <c r="AR173" s="346"/>
      <c r="AS173" s="346"/>
      <c r="AT173" s="346"/>
    </row>
    <row r="174" spans="1:46" ht="45" customHeight="1" thickTop="1" thickBot="1" x14ac:dyDescent="0.3">
      <c r="A174" s="345" t="s">
        <v>273</v>
      </c>
      <c r="B174" s="345"/>
      <c r="C174" s="345"/>
      <c r="D174" s="345"/>
      <c r="E174" s="345"/>
      <c r="F174" s="345"/>
      <c r="G174" s="345"/>
      <c r="H174" s="345"/>
      <c r="I174" s="345"/>
      <c r="J174" s="345"/>
      <c r="K174" s="345"/>
      <c r="L174" s="345"/>
      <c r="M174" s="345"/>
      <c r="N174" s="345"/>
      <c r="O174" s="345"/>
      <c r="P174" s="345"/>
      <c r="Q174" s="68">
        <v>2</v>
      </c>
      <c r="R174" s="346"/>
      <c r="S174" s="346"/>
      <c r="T174" s="346"/>
      <c r="U174" s="346"/>
      <c r="V174" s="346"/>
      <c r="W174" s="346"/>
      <c r="X174" s="346"/>
      <c r="Y174" s="346"/>
      <c r="Z174" s="346"/>
      <c r="AA174" s="346"/>
      <c r="AB174" s="346"/>
      <c r="AC174" s="346"/>
      <c r="AD174" s="346"/>
      <c r="AE174" s="346"/>
      <c r="AF174" s="68">
        <v>2</v>
      </c>
      <c r="AG174" s="346"/>
      <c r="AH174" s="346"/>
      <c r="AI174" s="346"/>
      <c r="AJ174" s="346"/>
      <c r="AK174" s="346"/>
      <c r="AL174" s="346"/>
      <c r="AM174" s="346"/>
      <c r="AN174" s="346"/>
      <c r="AO174" s="346"/>
      <c r="AP174" s="346"/>
      <c r="AQ174" s="346"/>
      <c r="AR174" s="346"/>
      <c r="AS174" s="346"/>
      <c r="AT174" s="346"/>
    </row>
    <row r="175" spans="1:46" ht="45" customHeight="1" thickTop="1" thickBot="1" x14ac:dyDescent="0.3">
      <c r="A175" s="345" t="s">
        <v>274</v>
      </c>
      <c r="B175" s="345"/>
      <c r="C175" s="345"/>
      <c r="D175" s="345"/>
      <c r="E175" s="345"/>
      <c r="F175" s="345"/>
      <c r="G175" s="345"/>
      <c r="H175" s="345"/>
      <c r="I175" s="345"/>
      <c r="J175" s="345"/>
      <c r="K175" s="345"/>
      <c r="L175" s="345"/>
      <c r="M175" s="345"/>
      <c r="N175" s="345"/>
      <c r="O175" s="345"/>
      <c r="P175" s="345"/>
      <c r="Q175" s="68">
        <v>2</v>
      </c>
      <c r="R175" s="346"/>
      <c r="S175" s="346"/>
      <c r="T175" s="346"/>
      <c r="U175" s="346"/>
      <c r="V175" s="346"/>
      <c r="W175" s="346"/>
      <c r="X175" s="346"/>
      <c r="Y175" s="346"/>
      <c r="Z175" s="346"/>
      <c r="AA175" s="346"/>
      <c r="AB175" s="346"/>
      <c r="AC175" s="346"/>
      <c r="AD175" s="346"/>
      <c r="AE175" s="346"/>
      <c r="AF175" s="68">
        <v>2</v>
      </c>
      <c r="AG175" s="346"/>
      <c r="AH175" s="346"/>
      <c r="AI175" s="346"/>
      <c r="AJ175" s="346"/>
      <c r="AK175" s="346"/>
      <c r="AL175" s="346"/>
      <c r="AM175" s="346"/>
      <c r="AN175" s="346"/>
      <c r="AO175" s="346"/>
      <c r="AP175" s="346"/>
      <c r="AQ175" s="346"/>
      <c r="AR175" s="346"/>
      <c r="AS175" s="346"/>
      <c r="AT175" s="346"/>
    </row>
    <row r="176" spans="1:46" ht="16.5" customHeight="1" thickTop="1" thickBot="1" x14ac:dyDescent="0.3">
      <c r="A176" s="59"/>
      <c r="B176" s="59"/>
      <c r="C176" s="59"/>
      <c r="D176" s="59"/>
      <c r="E176" s="59"/>
      <c r="F176" s="59"/>
      <c r="G176" s="59"/>
      <c r="H176" s="59"/>
      <c r="I176" s="59"/>
      <c r="J176" s="59"/>
      <c r="K176" s="59"/>
      <c r="L176" s="59"/>
      <c r="M176" s="59"/>
      <c r="N176" s="59"/>
      <c r="O176" s="59"/>
      <c r="P176" s="59"/>
      <c r="Q176" s="69"/>
      <c r="R176" s="59"/>
      <c r="S176" s="59"/>
      <c r="T176" s="59"/>
      <c r="U176" s="59"/>
      <c r="V176" s="59"/>
      <c r="W176" s="59"/>
      <c r="X176" s="59"/>
      <c r="Y176" s="59"/>
      <c r="Z176" s="59"/>
      <c r="AA176" s="59"/>
      <c r="AB176" s="59"/>
      <c r="AC176" s="59"/>
      <c r="AD176" s="59"/>
      <c r="AE176" s="59"/>
      <c r="AF176" s="69"/>
      <c r="AG176" s="73"/>
      <c r="AH176" s="73"/>
      <c r="AI176" s="73"/>
      <c r="AJ176" s="73"/>
      <c r="AK176" s="73"/>
      <c r="AL176" s="73"/>
      <c r="AM176" s="73"/>
      <c r="AN176" s="73"/>
      <c r="AO176" s="73"/>
      <c r="AP176" s="73"/>
      <c r="AQ176" s="73"/>
      <c r="AR176" s="73"/>
      <c r="AS176" s="73"/>
      <c r="AT176" s="73"/>
    </row>
    <row r="177" spans="1:46" ht="45" customHeight="1" thickTop="1" thickBot="1" x14ac:dyDescent="0.3">
      <c r="A177" s="353" t="s">
        <v>198</v>
      </c>
      <c r="B177" s="353"/>
      <c r="C177" s="353"/>
      <c r="D177" s="353"/>
      <c r="E177" s="353"/>
      <c r="F177" s="353"/>
      <c r="G177" s="353"/>
      <c r="H177" s="353"/>
      <c r="I177" s="353"/>
      <c r="J177" s="353"/>
      <c r="K177" s="353"/>
      <c r="L177" s="353"/>
      <c r="M177" s="353"/>
      <c r="N177" s="353"/>
      <c r="O177" s="353"/>
      <c r="P177" s="353"/>
      <c r="Q177" s="70" t="s">
        <v>187</v>
      </c>
      <c r="R177" s="354" t="s">
        <v>188</v>
      </c>
      <c r="S177" s="354"/>
      <c r="T177" s="354"/>
      <c r="U177" s="354"/>
      <c r="V177" s="354"/>
      <c r="W177" s="354"/>
      <c r="X177" s="354"/>
      <c r="Y177" s="354"/>
      <c r="Z177" s="354"/>
      <c r="AA177" s="354"/>
      <c r="AB177" s="354"/>
      <c r="AC177" s="354"/>
      <c r="AD177" s="354"/>
      <c r="AE177" s="354"/>
      <c r="AF177" s="71" t="s">
        <v>187</v>
      </c>
      <c r="AG177" s="355" t="s">
        <v>189</v>
      </c>
      <c r="AH177" s="355"/>
      <c r="AI177" s="355"/>
      <c r="AJ177" s="355"/>
      <c r="AK177" s="355"/>
      <c r="AL177" s="355"/>
      <c r="AM177" s="355"/>
      <c r="AN177" s="355"/>
      <c r="AO177" s="355"/>
      <c r="AP177" s="355"/>
      <c r="AQ177" s="355"/>
      <c r="AR177" s="355"/>
      <c r="AS177" s="355"/>
      <c r="AT177" s="355"/>
    </row>
    <row r="178" spans="1:46" ht="45" customHeight="1" thickTop="1" thickBot="1" x14ac:dyDescent="0.3">
      <c r="A178" s="345" t="s">
        <v>275</v>
      </c>
      <c r="B178" s="345"/>
      <c r="C178" s="345"/>
      <c r="D178" s="345"/>
      <c r="E178" s="345"/>
      <c r="F178" s="345"/>
      <c r="G178" s="345"/>
      <c r="H178" s="345"/>
      <c r="I178" s="345"/>
      <c r="J178" s="345"/>
      <c r="K178" s="345"/>
      <c r="L178" s="345"/>
      <c r="M178" s="345"/>
      <c r="N178" s="345"/>
      <c r="O178" s="345"/>
      <c r="P178" s="345"/>
      <c r="Q178" s="68">
        <v>2</v>
      </c>
      <c r="R178" s="346"/>
      <c r="S178" s="346"/>
      <c r="T178" s="346"/>
      <c r="U178" s="346"/>
      <c r="V178" s="346"/>
      <c r="W178" s="346"/>
      <c r="X178" s="346"/>
      <c r="Y178" s="346"/>
      <c r="Z178" s="346"/>
      <c r="AA178" s="346"/>
      <c r="AB178" s="346"/>
      <c r="AC178" s="346"/>
      <c r="AD178" s="346"/>
      <c r="AE178" s="346"/>
      <c r="AF178" s="68">
        <v>2</v>
      </c>
      <c r="AG178" s="346"/>
      <c r="AH178" s="346"/>
      <c r="AI178" s="346"/>
      <c r="AJ178" s="346"/>
      <c r="AK178" s="346"/>
      <c r="AL178" s="346"/>
      <c r="AM178" s="346"/>
      <c r="AN178" s="346"/>
      <c r="AO178" s="346"/>
      <c r="AP178" s="346"/>
      <c r="AQ178" s="346"/>
      <c r="AR178" s="346"/>
      <c r="AS178" s="346"/>
      <c r="AT178" s="346"/>
    </row>
    <row r="179" spans="1:46" ht="45" customHeight="1" thickTop="1" thickBot="1" x14ac:dyDescent="0.3">
      <c r="A179" s="345" t="s">
        <v>276</v>
      </c>
      <c r="B179" s="345"/>
      <c r="C179" s="345"/>
      <c r="D179" s="345"/>
      <c r="E179" s="345"/>
      <c r="F179" s="345"/>
      <c r="G179" s="345"/>
      <c r="H179" s="345"/>
      <c r="I179" s="345"/>
      <c r="J179" s="345"/>
      <c r="K179" s="345"/>
      <c r="L179" s="345"/>
      <c r="M179" s="345"/>
      <c r="N179" s="345"/>
      <c r="O179" s="345"/>
      <c r="P179" s="345"/>
      <c r="Q179" s="68">
        <v>2</v>
      </c>
      <c r="R179" s="346"/>
      <c r="S179" s="346"/>
      <c r="T179" s="346"/>
      <c r="U179" s="346"/>
      <c r="V179" s="346"/>
      <c r="W179" s="346"/>
      <c r="X179" s="346"/>
      <c r="Y179" s="346"/>
      <c r="Z179" s="346"/>
      <c r="AA179" s="346"/>
      <c r="AB179" s="346"/>
      <c r="AC179" s="346"/>
      <c r="AD179" s="346"/>
      <c r="AE179" s="346"/>
      <c r="AF179" s="68">
        <v>2</v>
      </c>
      <c r="AG179" s="346"/>
      <c r="AH179" s="346"/>
      <c r="AI179" s="346"/>
      <c r="AJ179" s="346"/>
      <c r="AK179" s="346"/>
      <c r="AL179" s="346"/>
      <c r="AM179" s="346"/>
      <c r="AN179" s="346"/>
      <c r="AO179" s="346"/>
      <c r="AP179" s="346"/>
      <c r="AQ179" s="346"/>
      <c r="AR179" s="346"/>
      <c r="AS179" s="346"/>
      <c r="AT179" s="346"/>
    </row>
    <row r="180" spans="1:46" ht="45" customHeight="1" thickTop="1" thickBot="1" x14ac:dyDescent="0.3">
      <c r="A180" s="345" t="s">
        <v>277</v>
      </c>
      <c r="B180" s="345"/>
      <c r="C180" s="345"/>
      <c r="D180" s="345"/>
      <c r="E180" s="345"/>
      <c r="F180" s="345"/>
      <c r="G180" s="345"/>
      <c r="H180" s="345"/>
      <c r="I180" s="345"/>
      <c r="J180" s="345"/>
      <c r="K180" s="345"/>
      <c r="L180" s="345"/>
      <c r="M180" s="345"/>
      <c r="N180" s="345"/>
      <c r="O180" s="345"/>
      <c r="P180" s="345"/>
      <c r="Q180" s="68">
        <v>2</v>
      </c>
      <c r="R180" s="346"/>
      <c r="S180" s="346"/>
      <c r="T180" s="346"/>
      <c r="U180" s="346"/>
      <c r="V180" s="346"/>
      <c r="W180" s="346"/>
      <c r="X180" s="346"/>
      <c r="Y180" s="346"/>
      <c r="Z180" s="346"/>
      <c r="AA180" s="346"/>
      <c r="AB180" s="346"/>
      <c r="AC180" s="346"/>
      <c r="AD180" s="346"/>
      <c r="AE180" s="346"/>
      <c r="AF180" s="68">
        <v>2</v>
      </c>
      <c r="AG180" s="346"/>
      <c r="AH180" s="346"/>
      <c r="AI180" s="346"/>
      <c r="AJ180" s="346"/>
      <c r="AK180" s="346"/>
      <c r="AL180" s="346"/>
      <c r="AM180" s="346"/>
      <c r="AN180" s="346"/>
      <c r="AO180" s="346"/>
      <c r="AP180" s="346"/>
      <c r="AQ180" s="346"/>
      <c r="AR180" s="346"/>
      <c r="AS180" s="346"/>
      <c r="AT180" s="346"/>
    </row>
    <row r="181" spans="1:46" ht="45" customHeight="1" thickTop="1" thickBot="1" x14ac:dyDescent="0.3">
      <c r="A181" s="345" t="s">
        <v>278</v>
      </c>
      <c r="B181" s="345"/>
      <c r="C181" s="345"/>
      <c r="D181" s="345"/>
      <c r="E181" s="345"/>
      <c r="F181" s="345"/>
      <c r="G181" s="345"/>
      <c r="H181" s="345"/>
      <c r="I181" s="345"/>
      <c r="J181" s="345"/>
      <c r="K181" s="345"/>
      <c r="L181" s="345"/>
      <c r="M181" s="345"/>
      <c r="N181" s="345"/>
      <c r="O181" s="345"/>
      <c r="P181" s="345"/>
      <c r="Q181" s="68">
        <v>2</v>
      </c>
      <c r="R181" s="346"/>
      <c r="S181" s="346"/>
      <c r="T181" s="346"/>
      <c r="U181" s="346"/>
      <c r="V181" s="346"/>
      <c r="W181" s="346"/>
      <c r="X181" s="346"/>
      <c r="Y181" s="346"/>
      <c r="Z181" s="346"/>
      <c r="AA181" s="346"/>
      <c r="AB181" s="346"/>
      <c r="AC181" s="346"/>
      <c r="AD181" s="346"/>
      <c r="AE181" s="346"/>
      <c r="AF181" s="68">
        <v>2</v>
      </c>
      <c r="AG181" s="346"/>
      <c r="AH181" s="346"/>
      <c r="AI181" s="346"/>
      <c r="AJ181" s="346"/>
      <c r="AK181" s="346"/>
      <c r="AL181" s="346"/>
      <c r="AM181" s="346"/>
      <c r="AN181" s="346"/>
      <c r="AO181" s="346"/>
      <c r="AP181" s="346"/>
      <c r="AQ181" s="346"/>
      <c r="AR181" s="346"/>
      <c r="AS181" s="346"/>
      <c r="AT181" s="346"/>
    </row>
    <row r="182" spans="1:46" ht="45" customHeight="1" thickTop="1" thickBot="1" x14ac:dyDescent="0.3">
      <c r="A182" s="345" t="s">
        <v>279</v>
      </c>
      <c r="B182" s="345"/>
      <c r="C182" s="345"/>
      <c r="D182" s="345"/>
      <c r="E182" s="345"/>
      <c r="F182" s="345"/>
      <c r="G182" s="345"/>
      <c r="H182" s="345"/>
      <c r="I182" s="345"/>
      <c r="J182" s="345"/>
      <c r="K182" s="345"/>
      <c r="L182" s="345"/>
      <c r="M182" s="345"/>
      <c r="N182" s="345"/>
      <c r="O182" s="345"/>
      <c r="P182" s="345"/>
      <c r="Q182" s="68">
        <v>2</v>
      </c>
      <c r="R182" s="346"/>
      <c r="S182" s="346"/>
      <c r="T182" s="346"/>
      <c r="U182" s="346"/>
      <c r="V182" s="346"/>
      <c r="W182" s="346"/>
      <c r="X182" s="346"/>
      <c r="Y182" s="346"/>
      <c r="Z182" s="346"/>
      <c r="AA182" s="346"/>
      <c r="AB182" s="346"/>
      <c r="AC182" s="346"/>
      <c r="AD182" s="346"/>
      <c r="AE182" s="346"/>
      <c r="AF182" s="68">
        <v>2</v>
      </c>
      <c r="AG182" s="346"/>
      <c r="AH182" s="346"/>
      <c r="AI182" s="346"/>
      <c r="AJ182" s="346"/>
      <c r="AK182" s="346"/>
      <c r="AL182" s="346"/>
      <c r="AM182" s="346"/>
      <c r="AN182" s="346"/>
      <c r="AO182" s="346"/>
      <c r="AP182" s="346"/>
      <c r="AQ182" s="346"/>
      <c r="AR182" s="346"/>
      <c r="AS182" s="346"/>
      <c r="AT182" s="346"/>
    </row>
    <row r="183" spans="1:46" ht="18" customHeight="1" thickTop="1" x14ac:dyDescent="0.25"/>
    <row r="185" spans="1:46" ht="45" customHeight="1" x14ac:dyDescent="0.25">
      <c r="A185" s="348" t="s">
        <v>280</v>
      </c>
      <c r="B185" s="348"/>
      <c r="C185" s="348"/>
      <c r="D185" s="348"/>
      <c r="E185" s="348"/>
      <c r="F185" s="348"/>
      <c r="G185" s="348"/>
      <c r="H185" s="348"/>
      <c r="I185" s="348"/>
      <c r="J185" s="348"/>
      <c r="K185" s="348"/>
      <c r="L185" s="348"/>
      <c r="M185" s="348"/>
      <c r="N185" s="348"/>
      <c r="O185" s="348"/>
      <c r="P185" s="348"/>
      <c r="Q185" s="348"/>
      <c r="R185" s="348"/>
      <c r="S185" s="348"/>
      <c r="T185" s="348"/>
      <c r="U185" s="348"/>
      <c r="V185" s="348"/>
      <c r="W185" s="348"/>
      <c r="X185" s="348"/>
      <c r="Y185" s="348"/>
      <c r="Z185" s="348"/>
      <c r="AA185" s="348"/>
      <c r="AB185" s="348"/>
      <c r="AC185" s="348"/>
      <c r="AD185" s="348"/>
      <c r="AE185" s="348"/>
      <c r="AF185"/>
      <c r="AG185" s="349" t="s">
        <v>184</v>
      </c>
      <c r="AH185" s="349"/>
      <c r="AI185" s="349"/>
      <c r="AJ185" s="349"/>
      <c r="AK185" s="72">
        <f>(('Artículo 121 (Resumen PI)'!C19*0.8+'Artículo 121 (Resumen PI)'!F19*0.2)+('Artículo 121 (Resumen SIPOT)'!C19*0.8+'Artículo 121 (Resumen SIPOT)'!F19*0.2))/2</f>
        <v>100</v>
      </c>
      <c r="AL185"/>
      <c r="AM185"/>
      <c r="AN185"/>
      <c r="AO185"/>
      <c r="AP185"/>
      <c r="AQ185"/>
      <c r="AR185"/>
      <c r="AS185"/>
      <c r="AT185"/>
    </row>
    <row r="186" spans="1:46" ht="45" customHeight="1" x14ac:dyDescent="0.25">
      <c r="A186" s="86"/>
      <c r="B186" s="284"/>
      <c r="C186" s="284"/>
      <c r="D186" s="284"/>
      <c r="E186" s="284"/>
      <c r="F186" s="284"/>
      <c r="G186" s="284"/>
      <c r="H186" s="284"/>
      <c r="I186" s="284"/>
      <c r="J186" s="284"/>
      <c r="K186" s="284"/>
      <c r="L186" s="284"/>
      <c r="M186" s="284"/>
      <c r="N186" s="284"/>
      <c r="O186" s="284"/>
      <c r="P186" s="284"/>
      <c r="Q186" s="275"/>
      <c r="R186" s="284"/>
      <c r="S186" s="284"/>
      <c r="T186" s="284"/>
      <c r="U186" s="284"/>
      <c r="V186" s="284"/>
      <c r="W186" s="284"/>
      <c r="X186" s="284"/>
      <c r="Y186" s="284"/>
      <c r="Z186" s="284"/>
      <c r="AA186" s="284"/>
      <c r="AB186" s="284"/>
      <c r="AC186" s="284"/>
      <c r="AD186" s="284"/>
      <c r="AE186" s="284"/>
      <c r="AF186"/>
      <c r="AG186"/>
      <c r="AH186"/>
      <c r="AI186"/>
      <c r="AJ186"/>
      <c r="AK186"/>
      <c r="AL186"/>
      <c r="AM186"/>
      <c r="AN186"/>
      <c r="AO186"/>
      <c r="AP186"/>
      <c r="AQ186"/>
      <c r="AR186"/>
      <c r="AS186"/>
      <c r="AT186"/>
    </row>
    <row r="187" spans="1:46" ht="45" customHeight="1" x14ac:dyDescent="0.25">
      <c r="A187" s="86" t="s">
        <v>185</v>
      </c>
      <c r="B187" s="284"/>
      <c r="C187" s="284"/>
      <c r="D187" s="284"/>
      <c r="E187" s="284"/>
      <c r="F187" s="284"/>
      <c r="G187" s="284"/>
      <c r="H187" s="284"/>
      <c r="I187" s="284"/>
      <c r="J187" s="284"/>
      <c r="K187" s="284"/>
      <c r="L187" s="284"/>
      <c r="M187" s="284"/>
      <c r="N187" s="284"/>
      <c r="O187" s="284"/>
      <c r="P187" s="284"/>
      <c r="Q187" s="275"/>
      <c r="R187" s="284"/>
      <c r="S187" s="284"/>
      <c r="T187" s="284"/>
      <c r="U187" s="284"/>
      <c r="V187" s="284"/>
      <c r="W187" s="284"/>
      <c r="X187" s="284"/>
      <c r="Y187" s="284"/>
      <c r="Z187" s="284"/>
      <c r="AA187" s="284"/>
      <c r="AB187" s="284"/>
      <c r="AC187" s="284"/>
      <c r="AD187" s="284"/>
      <c r="AE187" s="284"/>
      <c r="AF187"/>
      <c r="AG187"/>
      <c r="AH187"/>
      <c r="AI187"/>
      <c r="AJ187"/>
      <c r="AK187"/>
      <c r="AL187"/>
      <c r="AM187"/>
      <c r="AN187"/>
      <c r="AO187"/>
      <c r="AP187"/>
      <c r="AQ187"/>
      <c r="AR187"/>
      <c r="AS187"/>
      <c r="AT187"/>
    </row>
    <row r="188" spans="1:46" ht="45" customHeight="1" x14ac:dyDescent="0.25">
      <c r="A188" s="59"/>
      <c r="B188" s="59"/>
      <c r="C188" s="59"/>
      <c r="D188" s="59"/>
      <c r="E188" s="59"/>
      <c r="F188" s="59"/>
      <c r="G188" s="59"/>
      <c r="H188" s="59"/>
      <c r="I188" s="59"/>
      <c r="J188" s="59"/>
      <c r="K188" s="59"/>
      <c r="L188" s="59"/>
      <c r="M188" s="59"/>
      <c r="N188" s="59"/>
      <c r="O188" s="59"/>
      <c r="P188" s="59"/>
      <c r="R188" s="59"/>
      <c r="S188" s="59"/>
      <c r="T188" s="59"/>
      <c r="U188" s="59"/>
      <c r="V188" s="59"/>
      <c r="W188" s="59"/>
      <c r="X188" s="59"/>
      <c r="Y188" s="59"/>
      <c r="Z188" s="59"/>
      <c r="AA188" s="59"/>
      <c r="AB188" s="59"/>
      <c r="AC188" s="59"/>
      <c r="AD188" s="59"/>
      <c r="AE188" s="59"/>
      <c r="AF188"/>
      <c r="AG188"/>
      <c r="AH188"/>
      <c r="AI188"/>
      <c r="AJ188"/>
      <c r="AK188"/>
      <c r="AL188"/>
      <c r="AM188"/>
      <c r="AN188"/>
      <c r="AO188"/>
      <c r="AP188"/>
      <c r="AQ188"/>
      <c r="AR188"/>
      <c r="AS188"/>
      <c r="AT188"/>
    </row>
    <row r="189" spans="1:46" ht="45" customHeight="1" x14ac:dyDescent="0.25">
      <c r="A189" s="350" t="s">
        <v>186</v>
      </c>
      <c r="B189" s="350"/>
      <c r="C189" s="350"/>
      <c r="D189" s="350"/>
      <c r="E189" s="350"/>
      <c r="F189" s="350"/>
      <c r="G189" s="350"/>
      <c r="H189" s="350"/>
      <c r="I189" s="350"/>
      <c r="J189" s="350"/>
      <c r="K189" s="350"/>
      <c r="L189" s="350"/>
      <c r="M189" s="350"/>
      <c r="N189" s="350"/>
      <c r="O189" s="350"/>
      <c r="P189" s="350"/>
      <c r="Q189" s="65"/>
      <c r="R189" s="59"/>
      <c r="S189" s="59"/>
      <c r="T189" s="59"/>
      <c r="U189" s="59"/>
      <c r="V189" s="351"/>
      <c r="W189" s="351"/>
      <c r="X189" s="351"/>
      <c r="Y189" s="351"/>
      <c r="Z189" s="351"/>
      <c r="AA189" s="351"/>
      <c r="AB189" s="351"/>
      <c r="AC189" s="351"/>
      <c r="AD189" s="351"/>
      <c r="AE189" s="351"/>
      <c r="AF189" s="65"/>
      <c r="AG189" s="59"/>
      <c r="AH189" s="59"/>
      <c r="AI189" s="59"/>
      <c r="AJ189" s="59"/>
      <c r="AK189" s="351"/>
      <c r="AL189" s="351"/>
      <c r="AM189" s="351"/>
      <c r="AN189" s="351"/>
      <c r="AO189" s="351"/>
      <c r="AP189" s="351"/>
      <c r="AQ189" s="351"/>
      <c r="AR189" s="351"/>
      <c r="AS189" s="351"/>
      <c r="AT189" s="351"/>
    </row>
    <row r="190" spans="1:46" ht="45" customHeight="1" thickTop="1" thickBot="1" x14ac:dyDescent="0.3">
      <c r="A190" s="342" t="s">
        <v>163</v>
      </c>
      <c r="B190" s="342"/>
      <c r="C190" s="342"/>
      <c r="D190" s="342"/>
      <c r="E190" s="342"/>
      <c r="F190" s="342"/>
      <c r="G190" s="342"/>
      <c r="H190" s="342"/>
      <c r="I190" s="342"/>
      <c r="J190" s="342"/>
      <c r="K190" s="342"/>
      <c r="L190" s="342"/>
      <c r="M190" s="342"/>
      <c r="N190" s="342"/>
      <c r="O190" s="342"/>
      <c r="P190" s="342"/>
      <c r="Q190" s="66" t="s">
        <v>187</v>
      </c>
      <c r="R190" s="343" t="s">
        <v>188</v>
      </c>
      <c r="S190" s="343"/>
      <c r="T190" s="343"/>
      <c r="U190" s="343"/>
      <c r="V190" s="343"/>
      <c r="W190" s="343"/>
      <c r="X190" s="343"/>
      <c r="Y190" s="343"/>
      <c r="Z190" s="343"/>
      <c r="AA190" s="343"/>
      <c r="AB190" s="343"/>
      <c r="AC190" s="343"/>
      <c r="AD190" s="343"/>
      <c r="AE190" s="343"/>
      <c r="AF190" s="67" t="s">
        <v>187</v>
      </c>
      <c r="AG190" s="344" t="s">
        <v>189</v>
      </c>
      <c r="AH190" s="344"/>
      <c r="AI190" s="344"/>
      <c r="AJ190" s="344"/>
      <c r="AK190" s="344"/>
      <c r="AL190" s="344"/>
      <c r="AM190" s="344"/>
      <c r="AN190" s="344"/>
      <c r="AO190" s="344"/>
      <c r="AP190" s="344"/>
      <c r="AQ190" s="344"/>
      <c r="AR190" s="344"/>
      <c r="AS190" s="344"/>
      <c r="AT190" s="344"/>
    </row>
    <row r="191" spans="1:46" ht="45" customHeight="1" thickTop="1" thickBot="1" x14ac:dyDescent="0.3">
      <c r="A191" s="345" t="s">
        <v>190</v>
      </c>
      <c r="B191" s="345"/>
      <c r="C191" s="345"/>
      <c r="D191" s="345"/>
      <c r="E191" s="345"/>
      <c r="F191" s="345"/>
      <c r="G191" s="345"/>
      <c r="H191" s="345"/>
      <c r="I191" s="345"/>
      <c r="J191" s="345"/>
      <c r="K191" s="345"/>
      <c r="L191" s="345"/>
      <c r="M191" s="345"/>
      <c r="N191" s="345"/>
      <c r="O191" s="345"/>
      <c r="P191" s="345"/>
      <c r="Q191" s="68">
        <v>2</v>
      </c>
      <c r="R191" s="346"/>
      <c r="S191" s="346"/>
      <c r="T191" s="346"/>
      <c r="U191" s="346"/>
      <c r="V191" s="346"/>
      <c r="W191" s="346"/>
      <c r="X191" s="346"/>
      <c r="Y191" s="346"/>
      <c r="Z191" s="346"/>
      <c r="AA191" s="346"/>
      <c r="AB191" s="346"/>
      <c r="AC191" s="346"/>
      <c r="AD191" s="346"/>
      <c r="AE191" s="346"/>
      <c r="AF191" s="68">
        <v>2</v>
      </c>
      <c r="AG191" s="346"/>
      <c r="AH191" s="346"/>
      <c r="AI191" s="346"/>
      <c r="AJ191" s="346"/>
      <c r="AK191" s="346"/>
      <c r="AL191" s="346"/>
      <c r="AM191" s="346"/>
      <c r="AN191" s="346"/>
      <c r="AO191" s="346"/>
      <c r="AP191" s="346"/>
      <c r="AQ191" s="346"/>
      <c r="AR191" s="346"/>
      <c r="AS191" s="346"/>
      <c r="AT191" s="346"/>
    </row>
    <row r="192" spans="1:46" ht="45" customHeight="1" thickTop="1" thickBot="1" x14ac:dyDescent="0.3">
      <c r="A192" s="345" t="s">
        <v>191</v>
      </c>
      <c r="B192" s="345"/>
      <c r="C192" s="345"/>
      <c r="D192" s="345"/>
      <c r="E192" s="345"/>
      <c r="F192" s="345"/>
      <c r="G192" s="345"/>
      <c r="H192" s="345"/>
      <c r="I192" s="345"/>
      <c r="J192" s="345"/>
      <c r="K192" s="345"/>
      <c r="L192" s="345"/>
      <c r="M192" s="345"/>
      <c r="N192" s="345"/>
      <c r="O192" s="345"/>
      <c r="P192" s="345"/>
      <c r="Q192" s="68">
        <v>2</v>
      </c>
      <c r="R192" s="346"/>
      <c r="S192" s="346"/>
      <c r="T192" s="346"/>
      <c r="U192" s="346"/>
      <c r="V192" s="346"/>
      <c r="W192" s="346"/>
      <c r="X192" s="346"/>
      <c r="Y192" s="346"/>
      <c r="Z192" s="346"/>
      <c r="AA192" s="346"/>
      <c r="AB192" s="346"/>
      <c r="AC192" s="346"/>
      <c r="AD192" s="346"/>
      <c r="AE192" s="346"/>
      <c r="AF192" s="68">
        <v>2</v>
      </c>
      <c r="AG192" s="346" t="s">
        <v>229</v>
      </c>
      <c r="AH192" s="346"/>
      <c r="AI192" s="346"/>
      <c r="AJ192" s="346"/>
      <c r="AK192" s="346"/>
      <c r="AL192" s="346"/>
      <c r="AM192" s="346"/>
      <c r="AN192" s="346"/>
      <c r="AO192" s="346"/>
      <c r="AP192" s="346"/>
      <c r="AQ192" s="346"/>
      <c r="AR192" s="346"/>
      <c r="AS192" s="346"/>
      <c r="AT192" s="346"/>
    </row>
    <row r="193" spans="1:46" ht="45" customHeight="1" thickTop="1" thickBot="1" x14ac:dyDescent="0.3">
      <c r="A193" s="345" t="s">
        <v>281</v>
      </c>
      <c r="B193" s="345"/>
      <c r="C193" s="345"/>
      <c r="D193" s="345"/>
      <c r="E193" s="345"/>
      <c r="F193" s="345"/>
      <c r="G193" s="345"/>
      <c r="H193" s="345"/>
      <c r="I193" s="345"/>
      <c r="J193" s="345"/>
      <c r="K193" s="345"/>
      <c r="L193" s="345"/>
      <c r="M193" s="345"/>
      <c r="N193" s="345"/>
      <c r="O193" s="345"/>
      <c r="P193" s="345"/>
      <c r="Q193" s="68">
        <v>2</v>
      </c>
      <c r="R193" s="346"/>
      <c r="S193" s="346"/>
      <c r="T193" s="346"/>
      <c r="U193" s="346"/>
      <c r="V193" s="346"/>
      <c r="W193" s="346"/>
      <c r="X193" s="346"/>
      <c r="Y193" s="346"/>
      <c r="Z193" s="346"/>
      <c r="AA193" s="346"/>
      <c r="AB193" s="346"/>
      <c r="AC193" s="346"/>
      <c r="AD193" s="346"/>
      <c r="AE193" s="346"/>
      <c r="AF193" s="68">
        <v>2</v>
      </c>
      <c r="AG193" s="346"/>
      <c r="AH193" s="346"/>
      <c r="AI193" s="346"/>
      <c r="AJ193" s="346"/>
      <c r="AK193" s="346"/>
      <c r="AL193" s="346"/>
      <c r="AM193" s="346"/>
      <c r="AN193" s="346"/>
      <c r="AO193" s="346"/>
      <c r="AP193" s="346"/>
      <c r="AQ193" s="346"/>
      <c r="AR193" s="346"/>
      <c r="AS193" s="346"/>
      <c r="AT193" s="346"/>
    </row>
    <row r="194" spans="1:46" ht="45" customHeight="1" thickTop="1" thickBot="1" x14ac:dyDescent="0.3">
      <c r="A194" s="345" t="s">
        <v>282</v>
      </c>
      <c r="B194" s="345"/>
      <c r="C194" s="345"/>
      <c r="D194" s="345"/>
      <c r="E194" s="345"/>
      <c r="F194" s="345"/>
      <c r="G194" s="345"/>
      <c r="H194" s="345"/>
      <c r="I194" s="345"/>
      <c r="J194" s="345"/>
      <c r="K194" s="345"/>
      <c r="L194" s="345"/>
      <c r="M194" s="345"/>
      <c r="N194" s="345"/>
      <c r="O194" s="345"/>
      <c r="P194" s="345"/>
      <c r="Q194" s="68">
        <v>2</v>
      </c>
      <c r="R194" s="346"/>
      <c r="S194" s="346"/>
      <c r="T194" s="346"/>
      <c r="U194" s="346"/>
      <c r="V194" s="346"/>
      <c r="W194" s="346"/>
      <c r="X194" s="346"/>
      <c r="Y194" s="346"/>
      <c r="Z194" s="346"/>
      <c r="AA194" s="346"/>
      <c r="AB194" s="346"/>
      <c r="AC194" s="346"/>
      <c r="AD194" s="346"/>
      <c r="AE194" s="346"/>
      <c r="AF194" s="68">
        <v>2</v>
      </c>
      <c r="AG194" s="346"/>
      <c r="AH194" s="346"/>
      <c r="AI194" s="346"/>
      <c r="AJ194" s="346"/>
      <c r="AK194" s="346"/>
      <c r="AL194" s="346"/>
      <c r="AM194" s="346"/>
      <c r="AN194" s="346"/>
      <c r="AO194" s="346"/>
      <c r="AP194" s="346"/>
      <c r="AQ194" s="346"/>
      <c r="AR194" s="346"/>
      <c r="AS194" s="346"/>
      <c r="AT194" s="346"/>
    </row>
    <row r="195" spans="1:46" ht="45" customHeight="1" thickTop="1" thickBot="1" x14ac:dyDescent="0.3">
      <c r="A195" s="345" t="s">
        <v>283</v>
      </c>
      <c r="B195" s="345"/>
      <c r="C195" s="345"/>
      <c r="D195" s="345"/>
      <c r="E195" s="345"/>
      <c r="F195" s="345"/>
      <c r="G195" s="345"/>
      <c r="H195" s="345"/>
      <c r="I195" s="345"/>
      <c r="J195" s="345"/>
      <c r="K195" s="345"/>
      <c r="L195" s="345"/>
      <c r="M195" s="345"/>
      <c r="N195" s="345"/>
      <c r="O195" s="345"/>
      <c r="P195" s="345"/>
      <c r="Q195" s="68">
        <v>0</v>
      </c>
      <c r="R195" s="346" t="s">
        <v>197</v>
      </c>
      <c r="S195" s="346"/>
      <c r="T195" s="346"/>
      <c r="U195" s="346"/>
      <c r="V195" s="346"/>
      <c r="W195" s="346"/>
      <c r="X195" s="346"/>
      <c r="Y195" s="346"/>
      <c r="Z195" s="346"/>
      <c r="AA195" s="346"/>
      <c r="AB195" s="346"/>
      <c r="AC195" s="346"/>
      <c r="AD195" s="346"/>
      <c r="AE195" s="346"/>
      <c r="AF195" s="68">
        <v>0</v>
      </c>
      <c r="AG195" s="346" t="s">
        <v>197</v>
      </c>
      <c r="AH195" s="346"/>
      <c r="AI195" s="346"/>
      <c r="AJ195" s="346"/>
      <c r="AK195" s="346"/>
      <c r="AL195" s="346"/>
      <c r="AM195" s="346"/>
      <c r="AN195" s="346"/>
      <c r="AO195" s="346"/>
      <c r="AP195" s="346"/>
      <c r="AQ195" s="346"/>
      <c r="AR195" s="346"/>
      <c r="AS195" s="346"/>
      <c r="AT195" s="346"/>
    </row>
    <row r="196" spans="1:46" ht="45" customHeight="1" thickTop="1" thickBot="1" x14ac:dyDescent="0.3">
      <c r="A196" s="345" t="s">
        <v>284</v>
      </c>
      <c r="B196" s="345"/>
      <c r="C196" s="345"/>
      <c r="D196" s="345"/>
      <c r="E196" s="345"/>
      <c r="F196" s="345"/>
      <c r="G196" s="345"/>
      <c r="H196" s="345"/>
      <c r="I196" s="345"/>
      <c r="J196" s="345"/>
      <c r="K196" s="345"/>
      <c r="L196" s="345"/>
      <c r="M196" s="345"/>
      <c r="N196" s="345"/>
      <c r="O196" s="345"/>
      <c r="P196" s="345"/>
      <c r="Q196" s="68">
        <v>2</v>
      </c>
      <c r="R196" s="346"/>
      <c r="S196" s="346"/>
      <c r="T196" s="346"/>
      <c r="U196" s="346"/>
      <c r="V196" s="346"/>
      <c r="W196" s="346"/>
      <c r="X196" s="346"/>
      <c r="Y196" s="346"/>
      <c r="Z196" s="346"/>
      <c r="AA196" s="346"/>
      <c r="AB196" s="346"/>
      <c r="AC196" s="346"/>
      <c r="AD196" s="346"/>
      <c r="AE196" s="346"/>
      <c r="AF196" s="68">
        <v>2</v>
      </c>
      <c r="AG196" s="346"/>
      <c r="AH196" s="346"/>
      <c r="AI196" s="346"/>
      <c r="AJ196" s="346"/>
      <c r="AK196" s="346"/>
      <c r="AL196" s="346"/>
      <c r="AM196" s="346"/>
      <c r="AN196" s="346"/>
      <c r="AO196" s="346"/>
      <c r="AP196" s="346"/>
      <c r="AQ196" s="346"/>
      <c r="AR196" s="346"/>
      <c r="AS196" s="346"/>
      <c r="AT196" s="346"/>
    </row>
    <row r="197" spans="1:46" ht="45" customHeight="1" thickTop="1" thickBot="1" x14ac:dyDescent="0.3">
      <c r="A197" s="345" t="s">
        <v>285</v>
      </c>
      <c r="B197" s="345"/>
      <c r="C197" s="345"/>
      <c r="D197" s="345"/>
      <c r="E197" s="345"/>
      <c r="F197" s="345"/>
      <c r="G197" s="345"/>
      <c r="H197" s="345"/>
      <c r="I197" s="345"/>
      <c r="J197" s="345"/>
      <c r="K197" s="345"/>
      <c r="L197" s="345"/>
      <c r="M197" s="345"/>
      <c r="N197" s="345"/>
      <c r="O197" s="345"/>
      <c r="P197" s="345"/>
      <c r="Q197" s="68">
        <v>2</v>
      </c>
      <c r="R197" s="346"/>
      <c r="S197" s="346"/>
      <c r="T197" s="346"/>
      <c r="U197" s="346"/>
      <c r="V197" s="346"/>
      <c r="W197" s="346"/>
      <c r="X197" s="346"/>
      <c r="Y197" s="346"/>
      <c r="Z197" s="346"/>
      <c r="AA197" s="346"/>
      <c r="AB197" s="346"/>
      <c r="AC197" s="346"/>
      <c r="AD197" s="346"/>
      <c r="AE197" s="346"/>
      <c r="AF197" s="68">
        <v>2</v>
      </c>
      <c r="AG197" s="346"/>
      <c r="AH197" s="346"/>
      <c r="AI197" s="346"/>
      <c r="AJ197" s="346"/>
      <c r="AK197" s="346"/>
      <c r="AL197" s="346"/>
      <c r="AM197" s="346"/>
      <c r="AN197" s="346"/>
      <c r="AO197" s="346"/>
      <c r="AP197" s="346"/>
      <c r="AQ197" s="346"/>
      <c r="AR197" s="346"/>
      <c r="AS197" s="346"/>
      <c r="AT197" s="346"/>
    </row>
    <row r="198" spans="1:46" ht="45" customHeight="1" thickTop="1" thickBot="1" x14ac:dyDescent="0.3">
      <c r="A198" s="345" t="s">
        <v>286</v>
      </c>
      <c r="B198" s="345"/>
      <c r="C198" s="345"/>
      <c r="D198" s="345"/>
      <c r="E198" s="345"/>
      <c r="F198" s="345"/>
      <c r="G198" s="345"/>
      <c r="H198" s="345"/>
      <c r="I198" s="345"/>
      <c r="J198" s="345"/>
      <c r="K198" s="345"/>
      <c r="L198" s="345"/>
      <c r="M198" s="345"/>
      <c r="N198" s="345"/>
      <c r="O198" s="345"/>
      <c r="P198" s="345"/>
      <c r="Q198" s="68">
        <v>2</v>
      </c>
      <c r="R198" s="346"/>
      <c r="S198" s="346"/>
      <c r="T198" s="346"/>
      <c r="U198" s="346"/>
      <c r="V198" s="346"/>
      <c r="W198" s="346"/>
      <c r="X198" s="346"/>
      <c r="Y198" s="346"/>
      <c r="Z198" s="346"/>
      <c r="AA198" s="346"/>
      <c r="AB198" s="346"/>
      <c r="AC198" s="346"/>
      <c r="AD198" s="346"/>
      <c r="AE198" s="346"/>
      <c r="AF198" s="68">
        <v>2</v>
      </c>
      <c r="AG198" s="346" t="s">
        <v>229</v>
      </c>
      <c r="AH198" s="346"/>
      <c r="AI198" s="346"/>
      <c r="AJ198" s="346"/>
      <c r="AK198" s="346"/>
      <c r="AL198" s="346"/>
      <c r="AM198" s="346"/>
      <c r="AN198" s="346"/>
      <c r="AO198" s="346"/>
      <c r="AP198" s="346"/>
      <c r="AQ198" s="346"/>
      <c r="AR198" s="346"/>
      <c r="AS198" s="346"/>
      <c r="AT198" s="346"/>
    </row>
    <row r="199" spans="1:46" ht="45" customHeight="1" thickTop="1" thickBot="1" x14ac:dyDescent="0.3">
      <c r="A199" s="345" t="s">
        <v>287</v>
      </c>
      <c r="B199" s="345"/>
      <c r="C199" s="345"/>
      <c r="D199" s="345"/>
      <c r="E199" s="345"/>
      <c r="F199" s="345"/>
      <c r="G199" s="345"/>
      <c r="H199" s="345"/>
      <c r="I199" s="345"/>
      <c r="J199" s="345"/>
      <c r="K199" s="345"/>
      <c r="L199" s="345"/>
      <c r="M199" s="345"/>
      <c r="N199" s="345"/>
      <c r="O199" s="345"/>
      <c r="P199" s="345"/>
      <c r="Q199" s="68">
        <v>2</v>
      </c>
      <c r="R199" s="346"/>
      <c r="S199" s="346"/>
      <c r="T199" s="346"/>
      <c r="U199" s="346"/>
      <c r="V199" s="346"/>
      <c r="W199" s="346"/>
      <c r="X199" s="346"/>
      <c r="Y199" s="346"/>
      <c r="Z199" s="346"/>
      <c r="AA199" s="346"/>
      <c r="AB199" s="346"/>
      <c r="AC199" s="346"/>
      <c r="AD199" s="346"/>
      <c r="AE199" s="346"/>
      <c r="AF199" s="68">
        <v>2</v>
      </c>
      <c r="AG199" s="346"/>
      <c r="AH199" s="346"/>
      <c r="AI199" s="346"/>
      <c r="AJ199" s="346"/>
      <c r="AK199" s="346"/>
      <c r="AL199" s="346"/>
      <c r="AM199" s="346"/>
      <c r="AN199" s="346"/>
      <c r="AO199" s="346"/>
      <c r="AP199" s="346"/>
      <c r="AQ199" s="346"/>
      <c r="AR199" s="346"/>
      <c r="AS199" s="346"/>
      <c r="AT199" s="346"/>
    </row>
    <row r="200" spans="1:46" ht="45" customHeight="1" thickTop="1" thickBot="1" x14ac:dyDescent="0.3">
      <c r="A200" s="345" t="s">
        <v>288</v>
      </c>
      <c r="B200" s="345"/>
      <c r="C200" s="345"/>
      <c r="D200" s="345"/>
      <c r="E200" s="345"/>
      <c r="F200" s="345"/>
      <c r="G200" s="345"/>
      <c r="H200" s="345"/>
      <c r="I200" s="345"/>
      <c r="J200" s="345"/>
      <c r="K200" s="345"/>
      <c r="L200" s="345"/>
      <c r="M200" s="345"/>
      <c r="N200" s="345"/>
      <c r="O200" s="345"/>
      <c r="P200" s="345"/>
      <c r="Q200" s="68">
        <v>2</v>
      </c>
      <c r="R200" s="346"/>
      <c r="S200" s="346"/>
      <c r="T200" s="346"/>
      <c r="U200" s="346"/>
      <c r="V200" s="346"/>
      <c r="W200" s="346"/>
      <c r="X200" s="346"/>
      <c r="Y200" s="346"/>
      <c r="Z200" s="346"/>
      <c r="AA200" s="346"/>
      <c r="AB200" s="346"/>
      <c r="AC200" s="346"/>
      <c r="AD200" s="346"/>
      <c r="AE200" s="346"/>
      <c r="AF200" s="68">
        <v>2</v>
      </c>
      <c r="AG200" s="346"/>
      <c r="AH200" s="346"/>
      <c r="AI200" s="346"/>
      <c r="AJ200" s="346"/>
      <c r="AK200" s="346"/>
      <c r="AL200" s="346"/>
      <c r="AM200" s="346"/>
      <c r="AN200" s="346"/>
      <c r="AO200" s="346"/>
      <c r="AP200" s="346"/>
      <c r="AQ200" s="346"/>
      <c r="AR200" s="346"/>
      <c r="AS200" s="346"/>
      <c r="AT200" s="346"/>
    </row>
    <row r="201" spans="1:46" ht="45" customHeight="1" thickTop="1" thickBot="1" x14ac:dyDescent="0.3">
      <c r="A201" s="345" t="s">
        <v>289</v>
      </c>
      <c r="B201" s="345"/>
      <c r="C201" s="345"/>
      <c r="D201" s="345"/>
      <c r="E201" s="345"/>
      <c r="F201" s="345"/>
      <c r="G201" s="345"/>
      <c r="H201" s="345"/>
      <c r="I201" s="345"/>
      <c r="J201" s="345"/>
      <c r="K201" s="345"/>
      <c r="L201" s="345"/>
      <c r="M201" s="345"/>
      <c r="N201" s="345"/>
      <c r="O201" s="345"/>
      <c r="P201" s="345"/>
      <c r="Q201" s="68">
        <v>2</v>
      </c>
      <c r="R201" s="346"/>
      <c r="S201" s="346"/>
      <c r="T201" s="346"/>
      <c r="U201" s="346"/>
      <c r="V201" s="346"/>
      <c r="W201" s="346"/>
      <c r="X201" s="346"/>
      <c r="Y201" s="346"/>
      <c r="Z201" s="346"/>
      <c r="AA201" s="346"/>
      <c r="AB201" s="346"/>
      <c r="AC201" s="346"/>
      <c r="AD201" s="346"/>
      <c r="AE201" s="346"/>
      <c r="AF201" s="68">
        <v>2</v>
      </c>
      <c r="AG201" s="346"/>
      <c r="AH201" s="346"/>
      <c r="AI201" s="346"/>
      <c r="AJ201" s="346"/>
      <c r="AK201" s="346"/>
      <c r="AL201" s="346"/>
      <c r="AM201" s="346"/>
      <c r="AN201" s="346"/>
      <c r="AO201" s="346"/>
      <c r="AP201" s="346"/>
      <c r="AQ201" s="346"/>
      <c r="AR201" s="346"/>
      <c r="AS201" s="346"/>
      <c r="AT201" s="346"/>
    </row>
    <row r="202" spans="1:46" ht="45" customHeight="1" thickTop="1" thickBot="1" x14ac:dyDescent="0.3">
      <c r="A202" s="345" t="s">
        <v>290</v>
      </c>
      <c r="B202" s="345"/>
      <c r="C202" s="345"/>
      <c r="D202" s="345"/>
      <c r="E202" s="345"/>
      <c r="F202" s="345"/>
      <c r="G202" s="345"/>
      <c r="H202" s="345"/>
      <c r="I202" s="345"/>
      <c r="J202" s="345"/>
      <c r="K202" s="345"/>
      <c r="L202" s="345"/>
      <c r="M202" s="345"/>
      <c r="N202" s="345"/>
      <c r="O202" s="345"/>
      <c r="P202" s="345"/>
      <c r="Q202" s="68">
        <v>2</v>
      </c>
      <c r="R202" s="346"/>
      <c r="S202" s="346"/>
      <c r="T202" s="346"/>
      <c r="U202" s="346"/>
      <c r="V202" s="346"/>
      <c r="W202" s="346"/>
      <c r="X202" s="346"/>
      <c r="Y202" s="346"/>
      <c r="Z202" s="346"/>
      <c r="AA202" s="346"/>
      <c r="AB202" s="346"/>
      <c r="AC202" s="346"/>
      <c r="AD202" s="346"/>
      <c r="AE202" s="346"/>
      <c r="AF202" s="68">
        <v>2</v>
      </c>
      <c r="AG202" s="346"/>
      <c r="AH202" s="346"/>
      <c r="AI202" s="346"/>
      <c r="AJ202" s="346"/>
      <c r="AK202" s="346"/>
      <c r="AL202" s="346"/>
      <c r="AM202" s="346"/>
      <c r="AN202" s="346"/>
      <c r="AO202" s="346"/>
      <c r="AP202" s="346"/>
      <c r="AQ202" s="346"/>
      <c r="AR202" s="346"/>
      <c r="AS202" s="346"/>
      <c r="AT202" s="346"/>
    </row>
    <row r="203" spans="1:46" ht="45" customHeight="1" thickTop="1" thickBot="1" x14ac:dyDescent="0.3">
      <c r="A203" s="345" t="s">
        <v>215</v>
      </c>
      <c r="B203" s="345"/>
      <c r="C203" s="345"/>
      <c r="D203" s="345"/>
      <c r="E203" s="345"/>
      <c r="F203" s="345"/>
      <c r="G203" s="345"/>
      <c r="H203" s="345"/>
      <c r="I203" s="345"/>
      <c r="J203" s="345"/>
      <c r="K203" s="345"/>
      <c r="L203" s="345"/>
      <c r="M203" s="345"/>
      <c r="N203" s="345"/>
      <c r="O203" s="345"/>
      <c r="P203" s="345"/>
      <c r="Q203" s="68">
        <v>2</v>
      </c>
      <c r="R203" s="346"/>
      <c r="S203" s="346"/>
      <c r="T203" s="346"/>
      <c r="U203" s="346"/>
      <c r="V203" s="346"/>
      <c r="W203" s="346"/>
      <c r="X203" s="346"/>
      <c r="Y203" s="346"/>
      <c r="Z203" s="346"/>
      <c r="AA203" s="346"/>
      <c r="AB203" s="346"/>
      <c r="AC203" s="346"/>
      <c r="AD203" s="346"/>
      <c r="AE203" s="346"/>
      <c r="AF203" s="68">
        <v>2</v>
      </c>
      <c r="AG203" s="346" t="s">
        <v>229</v>
      </c>
      <c r="AH203" s="346"/>
      <c r="AI203" s="346"/>
      <c r="AJ203" s="346"/>
      <c r="AK203" s="346"/>
      <c r="AL203" s="346"/>
      <c r="AM203" s="346"/>
      <c r="AN203" s="346"/>
      <c r="AO203" s="346"/>
      <c r="AP203" s="346"/>
      <c r="AQ203" s="346"/>
      <c r="AR203" s="346"/>
      <c r="AS203" s="346"/>
      <c r="AT203" s="346"/>
    </row>
    <row r="204" spans="1:46" ht="45" customHeight="1" thickTop="1" thickBot="1" x14ac:dyDescent="0.3">
      <c r="A204" s="345" t="s">
        <v>291</v>
      </c>
      <c r="B204" s="345"/>
      <c r="C204" s="345"/>
      <c r="D204" s="345"/>
      <c r="E204" s="345"/>
      <c r="F204" s="345"/>
      <c r="G204" s="345"/>
      <c r="H204" s="345"/>
      <c r="I204" s="345"/>
      <c r="J204" s="345"/>
      <c r="K204" s="345"/>
      <c r="L204" s="345"/>
      <c r="M204" s="345"/>
      <c r="N204" s="345"/>
      <c r="O204" s="345"/>
      <c r="P204" s="345"/>
      <c r="Q204" s="68">
        <v>2</v>
      </c>
      <c r="R204" s="346"/>
      <c r="S204" s="346"/>
      <c r="T204" s="346"/>
      <c r="U204" s="346"/>
      <c r="V204" s="346"/>
      <c r="W204" s="346"/>
      <c r="X204" s="346"/>
      <c r="Y204" s="346"/>
      <c r="Z204" s="346"/>
      <c r="AA204" s="346"/>
      <c r="AB204" s="346"/>
      <c r="AC204" s="346"/>
      <c r="AD204" s="346"/>
      <c r="AE204" s="346"/>
      <c r="AF204" s="68">
        <v>2</v>
      </c>
      <c r="AG204" s="346"/>
      <c r="AH204" s="346"/>
      <c r="AI204" s="346"/>
      <c r="AJ204" s="346"/>
      <c r="AK204" s="346"/>
      <c r="AL204" s="346"/>
      <c r="AM204" s="346"/>
      <c r="AN204" s="346"/>
      <c r="AO204" s="346"/>
      <c r="AP204" s="346"/>
      <c r="AQ204" s="346"/>
      <c r="AR204" s="346"/>
      <c r="AS204" s="346"/>
      <c r="AT204" s="346"/>
    </row>
    <row r="205" spans="1:46" ht="45" customHeight="1" thickTop="1" thickBot="1" x14ac:dyDescent="0.3">
      <c r="A205" s="345" t="s">
        <v>292</v>
      </c>
      <c r="B205" s="345"/>
      <c r="C205" s="345"/>
      <c r="D205" s="345"/>
      <c r="E205" s="345"/>
      <c r="F205" s="345"/>
      <c r="G205" s="345"/>
      <c r="H205" s="345"/>
      <c r="I205" s="345"/>
      <c r="J205" s="345"/>
      <c r="K205" s="345"/>
      <c r="L205" s="345"/>
      <c r="M205" s="345"/>
      <c r="N205" s="345"/>
      <c r="O205" s="345"/>
      <c r="P205" s="345"/>
      <c r="Q205" s="68">
        <v>2</v>
      </c>
      <c r="R205" s="346"/>
      <c r="S205" s="346"/>
      <c r="T205" s="346"/>
      <c r="U205" s="346"/>
      <c r="V205" s="346"/>
      <c r="W205" s="346"/>
      <c r="X205" s="346"/>
      <c r="Y205" s="346"/>
      <c r="Z205" s="346"/>
      <c r="AA205" s="346"/>
      <c r="AB205" s="346"/>
      <c r="AC205" s="346"/>
      <c r="AD205" s="346"/>
      <c r="AE205" s="346"/>
      <c r="AF205" s="68">
        <v>2</v>
      </c>
      <c r="AG205" s="346"/>
      <c r="AH205" s="346"/>
      <c r="AI205" s="346"/>
      <c r="AJ205" s="346"/>
      <c r="AK205" s="346"/>
      <c r="AL205" s="346"/>
      <c r="AM205" s="346"/>
      <c r="AN205" s="346"/>
      <c r="AO205" s="346"/>
      <c r="AP205" s="346"/>
      <c r="AQ205" s="346"/>
      <c r="AR205" s="346"/>
      <c r="AS205" s="346"/>
      <c r="AT205" s="346"/>
    </row>
    <row r="206" spans="1:46" ht="45" customHeight="1" thickTop="1" thickBot="1" x14ac:dyDescent="0.3">
      <c r="A206" s="345" t="s">
        <v>293</v>
      </c>
      <c r="B206" s="345"/>
      <c r="C206" s="345"/>
      <c r="D206" s="345"/>
      <c r="E206" s="345"/>
      <c r="F206" s="345"/>
      <c r="G206" s="345"/>
      <c r="H206" s="345"/>
      <c r="I206" s="345"/>
      <c r="J206" s="345"/>
      <c r="K206" s="345"/>
      <c r="L206" s="345"/>
      <c r="M206" s="345"/>
      <c r="N206" s="345"/>
      <c r="O206" s="345"/>
      <c r="P206" s="345"/>
      <c r="Q206" s="68">
        <v>2</v>
      </c>
      <c r="R206" s="346"/>
      <c r="S206" s="346"/>
      <c r="T206" s="346"/>
      <c r="U206" s="346"/>
      <c r="V206" s="346"/>
      <c r="W206" s="346"/>
      <c r="X206" s="346"/>
      <c r="Y206" s="346"/>
      <c r="Z206" s="346"/>
      <c r="AA206" s="346"/>
      <c r="AB206" s="346"/>
      <c r="AC206" s="346"/>
      <c r="AD206" s="346"/>
      <c r="AE206" s="346"/>
      <c r="AF206" s="68">
        <v>2</v>
      </c>
      <c r="AG206" s="346"/>
      <c r="AH206" s="346"/>
      <c r="AI206" s="346"/>
      <c r="AJ206" s="346"/>
      <c r="AK206" s="346"/>
      <c r="AL206" s="346"/>
      <c r="AM206" s="346"/>
      <c r="AN206" s="346"/>
      <c r="AO206" s="346"/>
      <c r="AP206" s="346"/>
      <c r="AQ206" s="346"/>
      <c r="AR206" s="346"/>
      <c r="AS206" s="346"/>
      <c r="AT206" s="346"/>
    </row>
    <row r="207" spans="1:46" ht="45" customHeight="1" thickTop="1" thickBot="1" x14ac:dyDescent="0.3">
      <c r="A207" s="345" t="s">
        <v>294</v>
      </c>
      <c r="B207" s="345"/>
      <c r="C207" s="345"/>
      <c r="D207" s="345"/>
      <c r="E207" s="345"/>
      <c r="F207" s="345"/>
      <c r="G207" s="345"/>
      <c r="H207" s="345"/>
      <c r="I207" s="345"/>
      <c r="J207" s="345"/>
      <c r="K207" s="345"/>
      <c r="L207" s="345"/>
      <c r="M207" s="345"/>
      <c r="N207" s="345"/>
      <c r="O207" s="345"/>
      <c r="P207" s="345"/>
      <c r="Q207" s="68">
        <v>2</v>
      </c>
      <c r="R207" s="346"/>
      <c r="S207" s="346"/>
      <c r="T207" s="346"/>
      <c r="U207" s="346"/>
      <c r="V207" s="346"/>
      <c r="W207" s="346"/>
      <c r="X207" s="346"/>
      <c r="Y207" s="346"/>
      <c r="Z207" s="346"/>
      <c r="AA207" s="346"/>
      <c r="AB207" s="346"/>
      <c r="AC207" s="346"/>
      <c r="AD207" s="346"/>
      <c r="AE207" s="346"/>
      <c r="AF207" s="68">
        <v>2</v>
      </c>
      <c r="AG207" s="346"/>
      <c r="AH207" s="346"/>
      <c r="AI207" s="346"/>
      <c r="AJ207" s="346"/>
      <c r="AK207" s="346"/>
      <c r="AL207" s="346"/>
      <c r="AM207" s="346"/>
      <c r="AN207" s="346"/>
      <c r="AO207" s="346"/>
      <c r="AP207" s="346"/>
      <c r="AQ207" s="346"/>
      <c r="AR207" s="346"/>
      <c r="AS207" s="346"/>
      <c r="AT207" s="346"/>
    </row>
    <row r="208" spans="1:46" ht="45" customHeight="1" thickTop="1" thickBot="1" x14ac:dyDescent="0.3">
      <c r="A208" s="345" t="s">
        <v>295</v>
      </c>
      <c r="B208" s="345"/>
      <c r="C208" s="345"/>
      <c r="D208" s="345"/>
      <c r="E208" s="345"/>
      <c r="F208" s="345"/>
      <c r="G208" s="345"/>
      <c r="H208" s="345"/>
      <c r="I208" s="345"/>
      <c r="J208" s="345"/>
      <c r="K208" s="345"/>
      <c r="L208" s="345"/>
      <c r="M208" s="345"/>
      <c r="N208" s="345"/>
      <c r="O208" s="345"/>
      <c r="P208" s="345"/>
      <c r="Q208" s="68">
        <v>2</v>
      </c>
      <c r="R208" s="346"/>
      <c r="S208" s="346"/>
      <c r="T208" s="346"/>
      <c r="U208" s="346"/>
      <c r="V208" s="346"/>
      <c r="W208" s="346"/>
      <c r="X208" s="346"/>
      <c r="Y208" s="346"/>
      <c r="Z208" s="346"/>
      <c r="AA208" s="346"/>
      <c r="AB208" s="346"/>
      <c r="AC208" s="346"/>
      <c r="AD208" s="346"/>
      <c r="AE208" s="346"/>
      <c r="AF208" s="68">
        <v>2</v>
      </c>
      <c r="AG208" s="346"/>
      <c r="AH208" s="346"/>
      <c r="AI208" s="346"/>
      <c r="AJ208" s="346"/>
      <c r="AK208" s="346"/>
      <c r="AL208" s="346"/>
      <c r="AM208" s="346"/>
      <c r="AN208" s="346"/>
      <c r="AO208" s="346"/>
      <c r="AP208" s="346"/>
      <c r="AQ208" s="346"/>
      <c r="AR208" s="346"/>
      <c r="AS208" s="346"/>
      <c r="AT208" s="346"/>
    </row>
    <row r="209" spans="1:46" ht="45" customHeight="1" thickTop="1" thickBot="1" x14ac:dyDescent="0.3">
      <c r="A209" s="345" t="s">
        <v>296</v>
      </c>
      <c r="B209" s="345"/>
      <c r="C209" s="345"/>
      <c r="D209" s="345"/>
      <c r="E209" s="345"/>
      <c r="F209" s="345"/>
      <c r="G209" s="345"/>
      <c r="H209" s="345"/>
      <c r="I209" s="345"/>
      <c r="J209" s="345"/>
      <c r="K209" s="345"/>
      <c r="L209" s="345"/>
      <c r="M209" s="345"/>
      <c r="N209" s="345"/>
      <c r="O209" s="345"/>
      <c r="P209" s="345"/>
      <c r="Q209" s="68">
        <v>2</v>
      </c>
      <c r="R209" s="346"/>
      <c r="S209" s="346"/>
      <c r="T209" s="346"/>
      <c r="U209" s="346"/>
      <c r="V209" s="346"/>
      <c r="W209" s="346"/>
      <c r="X209" s="346"/>
      <c r="Y209" s="346"/>
      <c r="Z209" s="346"/>
      <c r="AA209" s="346"/>
      <c r="AB209" s="346"/>
      <c r="AC209" s="346"/>
      <c r="AD209" s="346"/>
      <c r="AE209" s="346"/>
      <c r="AF209" s="68">
        <v>2</v>
      </c>
      <c r="AG209" s="346"/>
      <c r="AH209" s="346"/>
      <c r="AI209" s="346"/>
      <c r="AJ209" s="346"/>
      <c r="AK209" s="346"/>
      <c r="AL209" s="346"/>
      <c r="AM209" s="346"/>
      <c r="AN209" s="346"/>
      <c r="AO209" s="346"/>
      <c r="AP209" s="346"/>
      <c r="AQ209" s="346"/>
      <c r="AR209" s="346"/>
      <c r="AS209" s="346"/>
      <c r="AT209" s="346"/>
    </row>
    <row r="210" spans="1:46" ht="45" customHeight="1" thickTop="1" thickBot="1" x14ac:dyDescent="0.3">
      <c r="A210" s="345" t="s">
        <v>297</v>
      </c>
      <c r="B210" s="345"/>
      <c r="C210" s="345"/>
      <c r="D210" s="345"/>
      <c r="E210" s="345"/>
      <c r="F210" s="345"/>
      <c r="G210" s="345"/>
      <c r="H210" s="345"/>
      <c r="I210" s="345"/>
      <c r="J210" s="345"/>
      <c r="K210" s="345"/>
      <c r="L210" s="345"/>
      <c r="M210" s="345"/>
      <c r="N210" s="345"/>
      <c r="O210" s="345"/>
      <c r="P210" s="345"/>
      <c r="Q210" s="68">
        <v>2</v>
      </c>
      <c r="R210" s="346"/>
      <c r="S210" s="346"/>
      <c r="T210" s="346"/>
      <c r="U210" s="346"/>
      <c r="V210" s="346"/>
      <c r="W210" s="346"/>
      <c r="X210" s="346"/>
      <c r="Y210" s="346"/>
      <c r="Z210" s="346"/>
      <c r="AA210" s="346"/>
      <c r="AB210" s="346"/>
      <c r="AC210" s="346"/>
      <c r="AD210" s="346"/>
      <c r="AE210" s="346"/>
      <c r="AF210" s="68">
        <v>2</v>
      </c>
      <c r="AG210" s="346"/>
      <c r="AH210" s="346"/>
      <c r="AI210" s="346"/>
      <c r="AJ210" s="346"/>
      <c r="AK210" s="346"/>
      <c r="AL210" s="346"/>
      <c r="AM210" s="346"/>
      <c r="AN210" s="346"/>
      <c r="AO210" s="346"/>
      <c r="AP210" s="346"/>
      <c r="AQ210" s="346"/>
      <c r="AR210" s="346"/>
      <c r="AS210" s="346"/>
      <c r="AT210" s="346"/>
    </row>
    <row r="211" spans="1:46" ht="45" customHeight="1" thickTop="1" thickBot="1" x14ac:dyDescent="0.3">
      <c r="A211" s="345" t="s">
        <v>298</v>
      </c>
      <c r="B211" s="345"/>
      <c r="C211" s="345"/>
      <c r="D211" s="345"/>
      <c r="E211" s="345"/>
      <c r="F211" s="345"/>
      <c r="G211" s="345"/>
      <c r="H211" s="345"/>
      <c r="I211" s="345"/>
      <c r="J211" s="345"/>
      <c r="K211" s="345"/>
      <c r="L211" s="345"/>
      <c r="M211" s="345"/>
      <c r="N211" s="345"/>
      <c r="O211" s="345"/>
      <c r="P211" s="345"/>
      <c r="Q211" s="68">
        <v>2</v>
      </c>
      <c r="R211" s="346"/>
      <c r="S211" s="346"/>
      <c r="T211" s="346"/>
      <c r="U211" s="346"/>
      <c r="V211" s="346"/>
      <c r="W211" s="346"/>
      <c r="X211" s="346"/>
      <c r="Y211" s="346"/>
      <c r="Z211" s="346"/>
      <c r="AA211" s="346"/>
      <c r="AB211" s="346"/>
      <c r="AC211" s="346"/>
      <c r="AD211" s="346"/>
      <c r="AE211" s="346"/>
      <c r="AF211" s="68">
        <v>2</v>
      </c>
      <c r="AG211" s="346" t="s">
        <v>229</v>
      </c>
      <c r="AH211" s="346"/>
      <c r="AI211" s="346"/>
      <c r="AJ211" s="346"/>
      <c r="AK211" s="346"/>
      <c r="AL211" s="346"/>
      <c r="AM211" s="346"/>
      <c r="AN211" s="346"/>
      <c r="AO211" s="346"/>
      <c r="AP211" s="346"/>
      <c r="AQ211" s="346"/>
      <c r="AR211" s="346"/>
      <c r="AS211" s="346"/>
      <c r="AT211" s="346"/>
    </row>
    <row r="212" spans="1:46" ht="45" customHeight="1" thickTop="1" thickBot="1" x14ac:dyDescent="0.3">
      <c r="A212" s="345" t="s">
        <v>299</v>
      </c>
      <c r="B212" s="345"/>
      <c r="C212" s="345"/>
      <c r="D212" s="345"/>
      <c r="E212" s="345"/>
      <c r="F212" s="345"/>
      <c r="G212" s="345"/>
      <c r="H212" s="345"/>
      <c r="I212" s="345"/>
      <c r="J212" s="345"/>
      <c r="K212" s="345"/>
      <c r="L212" s="345"/>
      <c r="M212" s="345"/>
      <c r="N212" s="345"/>
      <c r="O212" s="345"/>
      <c r="P212" s="345"/>
      <c r="Q212" s="68">
        <v>2</v>
      </c>
      <c r="R212" s="346"/>
      <c r="S212" s="346"/>
      <c r="T212" s="346"/>
      <c r="U212" s="346"/>
      <c r="V212" s="346"/>
      <c r="W212" s="346"/>
      <c r="X212" s="346"/>
      <c r="Y212" s="346"/>
      <c r="Z212" s="346"/>
      <c r="AA212" s="346"/>
      <c r="AB212" s="346"/>
      <c r="AC212" s="346"/>
      <c r="AD212" s="346"/>
      <c r="AE212" s="346"/>
      <c r="AF212" s="68">
        <v>2</v>
      </c>
      <c r="AG212" s="346"/>
      <c r="AH212" s="346"/>
      <c r="AI212" s="346"/>
      <c r="AJ212" s="346"/>
      <c r="AK212" s="346"/>
      <c r="AL212" s="346"/>
      <c r="AM212" s="346"/>
      <c r="AN212" s="346"/>
      <c r="AO212" s="346"/>
      <c r="AP212" s="346"/>
      <c r="AQ212" s="346"/>
      <c r="AR212" s="346"/>
      <c r="AS212" s="346"/>
      <c r="AT212" s="346"/>
    </row>
    <row r="213" spans="1:46" ht="45" customHeight="1" thickTop="1" thickBot="1" x14ac:dyDescent="0.3">
      <c r="A213" s="59"/>
      <c r="B213" s="59"/>
      <c r="C213" s="59"/>
      <c r="D213" s="59"/>
      <c r="E213" s="59"/>
      <c r="F213" s="59"/>
      <c r="G213" s="59"/>
      <c r="H213" s="59"/>
      <c r="I213" s="59"/>
      <c r="J213" s="59"/>
      <c r="K213" s="59"/>
      <c r="L213" s="59"/>
      <c r="M213" s="59"/>
      <c r="N213" s="59"/>
      <c r="O213" s="59"/>
      <c r="P213" s="59"/>
      <c r="Q213" s="69"/>
      <c r="R213" s="59"/>
      <c r="S213" s="59"/>
      <c r="T213" s="59"/>
      <c r="U213" s="59"/>
      <c r="V213" s="59"/>
      <c r="W213" s="59"/>
      <c r="X213" s="59"/>
      <c r="Y213" s="59"/>
      <c r="Z213" s="59"/>
      <c r="AA213" s="59"/>
      <c r="AB213" s="59"/>
      <c r="AC213" s="59"/>
      <c r="AD213" s="59"/>
      <c r="AE213" s="59"/>
      <c r="AF213" s="69"/>
      <c r="AG213" s="59"/>
      <c r="AH213" s="59"/>
      <c r="AI213" s="59"/>
      <c r="AJ213" s="59"/>
      <c r="AK213" s="59"/>
      <c r="AL213" s="59"/>
      <c r="AM213" s="59"/>
      <c r="AN213" s="59"/>
      <c r="AO213" s="59"/>
      <c r="AP213" s="59"/>
      <c r="AQ213" s="59"/>
      <c r="AR213" s="59"/>
      <c r="AS213" s="59"/>
      <c r="AT213" s="59"/>
    </row>
    <row r="214" spans="1:46" ht="45" customHeight="1" thickTop="1" thickBot="1" x14ac:dyDescent="0.3">
      <c r="A214" s="353" t="s">
        <v>198</v>
      </c>
      <c r="B214" s="353"/>
      <c r="C214" s="353"/>
      <c r="D214" s="353"/>
      <c r="E214" s="353"/>
      <c r="F214" s="353"/>
      <c r="G214" s="353"/>
      <c r="H214" s="353"/>
      <c r="I214" s="353"/>
      <c r="J214" s="353"/>
      <c r="K214" s="353"/>
      <c r="L214" s="353"/>
      <c r="M214" s="353"/>
      <c r="N214" s="353"/>
      <c r="O214" s="353"/>
      <c r="P214" s="353"/>
      <c r="Q214" s="70" t="s">
        <v>187</v>
      </c>
      <c r="R214" s="354" t="s">
        <v>188</v>
      </c>
      <c r="S214" s="354"/>
      <c r="T214" s="354"/>
      <c r="U214" s="354"/>
      <c r="V214" s="354"/>
      <c r="W214" s="354"/>
      <c r="X214" s="354"/>
      <c r="Y214" s="354"/>
      <c r="Z214" s="354"/>
      <c r="AA214" s="354"/>
      <c r="AB214" s="354"/>
      <c r="AC214" s="354"/>
      <c r="AD214" s="354"/>
      <c r="AE214" s="354"/>
      <c r="AF214" s="71" t="s">
        <v>187</v>
      </c>
      <c r="AG214" s="355" t="s">
        <v>189</v>
      </c>
      <c r="AH214" s="355"/>
      <c r="AI214" s="355"/>
      <c r="AJ214" s="355"/>
      <c r="AK214" s="355"/>
      <c r="AL214" s="355"/>
      <c r="AM214" s="355"/>
      <c r="AN214" s="355"/>
      <c r="AO214" s="355"/>
      <c r="AP214" s="355"/>
      <c r="AQ214" s="355"/>
      <c r="AR214" s="355"/>
      <c r="AS214" s="355"/>
      <c r="AT214" s="355"/>
    </row>
    <row r="215" spans="1:46" ht="45" customHeight="1" thickTop="1" thickBot="1" x14ac:dyDescent="0.3">
      <c r="A215" s="345" t="s">
        <v>300</v>
      </c>
      <c r="B215" s="345"/>
      <c r="C215" s="345"/>
      <c r="D215" s="345"/>
      <c r="E215" s="345"/>
      <c r="F215" s="345"/>
      <c r="G215" s="345"/>
      <c r="H215" s="345"/>
      <c r="I215" s="345"/>
      <c r="J215" s="345"/>
      <c r="K215" s="345"/>
      <c r="L215" s="345"/>
      <c r="M215" s="345"/>
      <c r="N215" s="345"/>
      <c r="O215" s="345"/>
      <c r="P215" s="345"/>
      <c r="Q215" s="68">
        <v>2</v>
      </c>
      <c r="R215" s="346"/>
      <c r="S215" s="346"/>
      <c r="T215" s="346"/>
      <c r="U215" s="346"/>
      <c r="V215" s="346"/>
      <c r="W215" s="346"/>
      <c r="X215" s="346"/>
      <c r="Y215" s="346"/>
      <c r="Z215" s="346"/>
      <c r="AA215" s="346"/>
      <c r="AB215" s="346"/>
      <c r="AC215" s="346"/>
      <c r="AD215" s="346"/>
      <c r="AE215" s="346"/>
      <c r="AF215" s="68">
        <v>2</v>
      </c>
      <c r="AG215" s="346"/>
      <c r="AH215" s="346"/>
      <c r="AI215" s="346"/>
      <c r="AJ215" s="346"/>
      <c r="AK215" s="346"/>
      <c r="AL215" s="346"/>
      <c r="AM215" s="346"/>
      <c r="AN215" s="346"/>
      <c r="AO215" s="346"/>
      <c r="AP215" s="346"/>
      <c r="AQ215" s="346"/>
      <c r="AR215" s="346"/>
      <c r="AS215" s="346"/>
      <c r="AT215" s="346"/>
    </row>
    <row r="216" spans="1:46" ht="45" customHeight="1" thickTop="1" thickBot="1" x14ac:dyDescent="0.3">
      <c r="A216" s="345" t="s">
        <v>301</v>
      </c>
      <c r="B216" s="345"/>
      <c r="C216" s="345"/>
      <c r="D216" s="345"/>
      <c r="E216" s="345"/>
      <c r="F216" s="345"/>
      <c r="G216" s="345"/>
      <c r="H216" s="345"/>
      <c r="I216" s="345"/>
      <c r="J216" s="345"/>
      <c r="K216" s="345"/>
      <c r="L216" s="345"/>
      <c r="M216" s="345"/>
      <c r="N216" s="345"/>
      <c r="O216" s="345"/>
      <c r="P216" s="345"/>
      <c r="Q216" s="68">
        <v>2</v>
      </c>
      <c r="R216" s="346"/>
      <c r="S216" s="346"/>
      <c r="T216" s="346"/>
      <c r="U216" s="346"/>
      <c r="V216" s="346"/>
      <c r="W216" s="346"/>
      <c r="X216" s="346"/>
      <c r="Y216" s="346"/>
      <c r="Z216" s="346"/>
      <c r="AA216" s="346"/>
      <c r="AB216" s="346"/>
      <c r="AC216" s="346"/>
      <c r="AD216" s="346"/>
      <c r="AE216" s="346"/>
      <c r="AF216" s="68">
        <v>2</v>
      </c>
      <c r="AG216" s="346"/>
      <c r="AH216" s="346"/>
      <c r="AI216" s="346"/>
      <c r="AJ216" s="346"/>
      <c r="AK216" s="346"/>
      <c r="AL216" s="346"/>
      <c r="AM216" s="346"/>
      <c r="AN216" s="346"/>
      <c r="AO216" s="346"/>
      <c r="AP216" s="346"/>
      <c r="AQ216" s="346"/>
      <c r="AR216" s="346"/>
      <c r="AS216" s="346"/>
      <c r="AT216" s="346"/>
    </row>
    <row r="217" spans="1:46" ht="45" customHeight="1" thickTop="1" thickBot="1" x14ac:dyDescent="0.3">
      <c r="A217" s="345" t="s">
        <v>302</v>
      </c>
      <c r="B217" s="345"/>
      <c r="C217" s="345"/>
      <c r="D217" s="345"/>
      <c r="E217" s="345"/>
      <c r="F217" s="345"/>
      <c r="G217" s="345"/>
      <c r="H217" s="345"/>
      <c r="I217" s="345"/>
      <c r="J217" s="345"/>
      <c r="K217" s="345"/>
      <c r="L217" s="345"/>
      <c r="M217" s="345"/>
      <c r="N217" s="345"/>
      <c r="O217" s="345"/>
      <c r="P217" s="345"/>
      <c r="Q217" s="68">
        <v>2</v>
      </c>
      <c r="R217" s="346"/>
      <c r="S217" s="346"/>
      <c r="T217" s="346"/>
      <c r="U217" s="346"/>
      <c r="V217" s="346"/>
      <c r="W217" s="346"/>
      <c r="X217" s="346"/>
      <c r="Y217" s="346"/>
      <c r="Z217" s="346"/>
      <c r="AA217" s="346"/>
      <c r="AB217" s="346"/>
      <c r="AC217" s="346"/>
      <c r="AD217" s="346"/>
      <c r="AE217" s="346"/>
      <c r="AF217" s="68">
        <v>2</v>
      </c>
      <c r="AG217" s="346"/>
      <c r="AH217" s="346"/>
      <c r="AI217" s="346"/>
      <c r="AJ217" s="346"/>
      <c r="AK217" s="346"/>
      <c r="AL217" s="346"/>
      <c r="AM217" s="346"/>
      <c r="AN217" s="346"/>
      <c r="AO217" s="346"/>
      <c r="AP217" s="346"/>
      <c r="AQ217" s="346"/>
      <c r="AR217" s="346"/>
      <c r="AS217" s="346"/>
      <c r="AT217" s="346"/>
    </row>
    <row r="218" spans="1:46" ht="45" customHeight="1" thickTop="1" thickBot="1" x14ac:dyDescent="0.3">
      <c r="A218" s="345" t="s">
        <v>303</v>
      </c>
      <c r="B218" s="345"/>
      <c r="C218" s="345"/>
      <c r="D218" s="345"/>
      <c r="E218" s="345"/>
      <c r="F218" s="345"/>
      <c r="G218" s="345"/>
      <c r="H218" s="345"/>
      <c r="I218" s="345"/>
      <c r="J218" s="345"/>
      <c r="K218" s="345"/>
      <c r="L218" s="345"/>
      <c r="M218" s="345"/>
      <c r="N218" s="345"/>
      <c r="O218" s="345"/>
      <c r="P218" s="345"/>
      <c r="Q218" s="68">
        <v>2</v>
      </c>
      <c r="R218" s="346"/>
      <c r="S218" s="346"/>
      <c r="T218" s="346"/>
      <c r="U218" s="346"/>
      <c r="V218" s="346"/>
      <c r="W218" s="346"/>
      <c r="X218" s="346"/>
      <c r="Y218" s="346"/>
      <c r="Z218" s="346"/>
      <c r="AA218" s="346"/>
      <c r="AB218" s="346"/>
      <c r="AC218" s="346"/>
      <c r="AD218" s="346"/>
      <c r="AE218" s="346"/>
      <c r="AF218" s="68">
        <v>2</v>
      </c>
      <c r="AG218" s="346"/>
      <c r="AH218" s="346"/>
      <c r="AI218" s="346"/>
      <c r="AJ218" s="346"/>
      <c r="AK218" s="346"/>
      <c r="AL218" s="346"/>
      <c r="AM218" s="346"/>
      <c r="AN218" s="346"/>
      <c r="AO218" s="346"/>
      <c r="AP218" s="346"/>
      <c r="AQ218" s="346"/>
      <c r="AR218" s="346"/>
      <c r="AS218" s="346"/>
      <c r="AT218" s="346"/>
    </row>
    <row r="219" spans="1:46" ht="45" customHeight="1" thickTop="1" thickBot="1" x14ac:dyDescent="0.3">
      <c r="A219" s="345" t="s">
        <v>304</v>
      </c>
      <c r="B219" s="345"/>
      <c r="C219" s="345"/>
      <c r="D219" s="345"/>
      <c r="E219" s="345"/>
      <c r="F219" s="345"/>
      <c r="G219" s="345"/>
      <c r="H219" s="345"/>
      <c r="I219" s="345"/>
      <c r="J219" s="345"/>
      <c r="K219" s="345"/>
      <c r="L219" s="345"/>
      <c r="M219" s="345"/>
      <c r="N219" s="345"/>
      <c r="O219" s="345"/>
      <c r="P219" s="345"/>
      <c r="Q219" s="68">
        <v>2</v>
      </c>
      <c r="R219" s="346"/>
      <c r="S219" s="346"/>
      <c r="T219" s="346"/>
      <c r="U219" s="346"/>
      <c r="V219" s="346"/>
      <c r="W219" s="346"/>
      <c r="X219" s="346"/>
      <c r="Y219" s="346"/>
      <c r="Z219" s="346"/>
      <c r="AA219" s="346"/>
      <c r="AB219" s="346"/>
      <c r="AC219" s="346"/>
      <c r="AD219" s="346"/>
      <c r="AE219" s="346"/>
      <c r="AF219" s="68">
        <v>2</v>
      </c>
      <c r="AG219" s="346"/>
      <c r="AH219" s="346"/>
      <c r="AI219" s="346"/>
      <c r="AJ219" s="346"/>
      <c r="AK219" s="346"/>
      <c r="AL219" s="346"/>
      <c r="AM219" s="346"/>
      <c r="AN219" s="346"/>
      <c r="AO219" s="346"/>
      <c r="AP219" s="346"/>
      <c r="AQ219" s="346"/>
      <c r="AR219" s="346"/>
      <c r="AS219" s="346"/>
      <c r="AT219" s="346"/>
    </row>
    <row r="220" spans="1:46" ht="18" customHeight="1" thickTop="1" x14ac:dyDescent="0.25"/>
    <row r="222" spans="1:46" ht="45" customHeight="1" x14ac:dyDescent="0.25">
      <c r="A222" s="348" t="s">
        <v>305</v>
      </c>
      <c r="B222" s="348"/>
      <c r="C222" s="348"/>
      <c r="D222" s="348"/>
      <c r="E222" s="348"/>
      <c r="F222" s="348"/>
      <c r="G222" s="348"/>
      <c r="H222" s="348"/>
      <c r="I222" s="348"/>
      <c r="J222" s="348"/>
      <c r="K222" s="348"/>
      <c r="L222" s="348"/>
      <c r="M222" s="348"/>
      <c r="N222" s="348"/>
      <c r="O222" s="348"/>
      <c r="P222" s="348"/>
      <c r="Q222" s="348"/>
      <c r="R222" s="348"/>
      <c r="S222" s="348"/>
      <c r="T222" s="348"/>
      <c r="U222" s="348"/>
      <c r="V222" s="348"/>
      <c r="W222" s="348"/>
      <c r="X222" s="348"/>
      <c r="Y222" s="348"/>
      <c r="Z222" s="348"/>
      <c r="AA222" s="348"/>
      <c r="AB222" s="348"/>
      <c r="AC222" s="348"/>
      <c r="AD222" s="348"/>
      <c r="AE222" s="348"/>
      <c r="AF222"/>
      <c r="AG222" s="349" t="s">
        <v>184</v>
      </c>
      <c r="AH222" s="349"/>
      <c r="AI222" s="349"/>
      <c r="AJ222" s="349"/>
      <c r="AK222" s="72">
        <f>(('Artículo 121 (Resumen PI)'!C19*0.8+'Artículo 121 (Resumen PI)'!F19*0.2)+('Artículo 121 (Resumen SIPOT)'!C19*0.8+'Artículo 121 (Resumen SIPOT)'!F19*0.2))/2</f>
        <v>100</v>
      </c>
      <c r="AL222"/>
      <c r="AM222"/>
      <c r="AN222"/>
      <c r="AO222"/>
      <c r="AP222"/>
      <c r="AQ222"/>
      <c r="AR222"/>
      <c r="AS222"/>
      <c r="AT222"/>
    </row>
    <row r="223" spans="1:46" ht="45" customHeight="1" x14ac:dyDescent="0.25">
      <c r="A223" s="86"/>
      <c r="B223" s="284"/>
      <c r="C223" s="284"/>
      <c r="D223" s="284"/>
      <c r="E223" s="284"/>
      <c r="F223" s="284"/>
      <c r="G223" s="284"/>
      <c r="H223" s="284"/>
      <c r="I223" s="284"/>
      <c r="J223" s="284"/>
      <c r="K223" s="284"/>
      <c r="L223" s="284"/>
      <c r="M223" s="284"/>
      <c r="N223" s="284"/>
      <c r="O223" s="284"/>
      <c r="P223" s="284"/>
      <c r="Q223" s="275"/>
      <c r="R223" s="284"/>
      <c r="S223" s="284"/>
      <c r="T223" s="284"/>
      <c r="U223" s="284"/>
      <c r="V223" s="284"/>
      <c r="W223" s="284"/>
      <c r="X223" s="284"/>
      <c r="Y223" s="284"/>
      <c r="Z223" s="284"/>
      <c r="AA223" s="284"/>
      <c r="AB223" s="284"/>
      <c r="AC223" s="284"/>
      <c r="AD223" s="284"/>
      <c r="AE223" s="284"/>
      <c r="AF223"/>
      <c r="AG223"/>
      <c r="AH223"/>
      <c r="AI223"/>
      <c r="AJ223"/>
      <c r="AK223"/>
      <c r="AL223"/>
      <c r="AM223"/>
      <c r="AN223"/>
      <c r="AO223"/>
      <c r="AP223"/>
      <c r="AQ223"/>
      <c r="AR223"/>
      <c r="AS223"/>
      <c r="AT223"/>
    </row>
    <row r="224" spans="1:46" ht="45" customHeight="1" x14ac:dyDescent="0.25">
      <c r="A224" s="86" t="s">
        <v>185</v>
      </c>
      <c r="B224" s="284"/>
      <c r="C224" s="284"/>
      <c r="D224" s="284"/>
      <c r="E224" s="284"/>
      <c r="F224" s="284"/>
      <c r="G224" s="284"/>
      <c r="H224" s="284"/>
      <c r="I224" s="284"/>
      <c r="J224" s="284"/>
      <c r="K224" s="284"/>
      <c r="L224" s="284"/>
      <c r="M224" s="284"/>
      <c r="N224" s="284"/>
      <c r="O224" s="284"/>
      <c r="P224" s="284"/>
      <c r="Q224" s="275"/>
      <c r="R224" s="284"/>
      <c r="S224" s="284"/>
      <c r="T224" s="357" t="s">
        <v>306</v>
      </c>
      <c r="U224" s="357"/>
      <c r="V224" s="357"/>
      <c r="W224" s="357"/>
      <c r="X224" s="357"/>
      <c r="Y224" s="357"/>
      <c r="Z224" s="74"/>
      <c r="AA224" s="75" t="s">
        <v>307</v>
      </c>
      <c r="AB224" s="75" t="s">
        <v>308</v>
      </c>
      <c r="AC224" s="76"/>
      <c r="AD224" s="75" t="s">
        <v>309</v>
      </c>
      <c r="AE224" s="75"/>
      <c r="AF224"/>
      <c r="AG224"/>
      <c r="AH224"/>
      <c r="AI224"/>
      <c r="AJ224"/>
      <c r="AK224"/>
      <c r="AL224"/>
      <c r="AM224"/>
      <c r="AN224"/>
      <c r="AO224"/>
      <c r="AP224"/>
      <c r="AQ224"/>
      <c r="AR224"/>
      <c r="AS224"/>
      <c r="AT224"/>
    </row>
    <row r="225" spans="1:46" ht="45" customHeight="1" x14ac:dyDescent="0.25">
      <c r="A225" s="59"/>
      <c r="B225" s="59"/>
      <c r="C225" s="59"/>
      <c r="D225" s="59"/>
      <c r="E225" s="59"/>
      <c r="F225" s="59"/>
      <c r="G225" s="59"/>
      <c r="H225" s="59"/>
      <c r="I225" s="59"/>
      <c r="J225" s="59"/>
      <c r="K225" s="59"/>
      <c r="L225" s="59"/>
      <c r="M225" s="59"/>
      <c r="N225" s="59"/>
      <c r="O225" s="59"/>
      <c r="P225" s="59"/>
      <c r="R225" s="59"/>
      <c r="S225" s="59"/>
      <c r="T225" s="59"/>
      <c r="U225" s="59"/>
      <c r="V225" s="59"/>
      <c r="W225" s="59"/>
      <c r="X225" s="59"/>
      <c r="Y225" s="59"/>
      <c r="Z225" s="59"/>
      <c r="AA225" s="59"/>
      <c r="AB225" s="59"/>
      <c r="AC225" s="59"/>
      <c r="AD225" s="59"/>
      <c r="AE225" s="59"/>
      <c r="AF225"/>
      <c r="AG225"/>
      <c r="AH225"/>
      <c r="AI225"/>
      <c r="AJ225"/>
      <c r="AK225"/>
      <c r="AL225"/>
      <c r="AM225"/>
      <c r="AN225"/>
      <c r="AO225"/>
      <c r="AP225"/>
      <c r="AQ225"/>
      <c r="AR225"/>
      <c r="AS225"/>
      <c r="AT225"/>
    </row>
    <row r="226" spans="1:46" ht="45" customHeight="1" x14ac:dyDescent="0.25">
      <c r="A226" s="350" t="s">
        <v>186</v>
      </c>
      <c r="B226" s="350"/>
      <c r="C226" s="350"/>
      <c r="D226" s="350"/>
      <c r="E226" s="350"/>
      <c r="F226" s="350"/>
      <c r="G226" s="350"/>
      <c r="H226" s="350"/>
      <c r="I226" s="350"/>
      <c r="J226" s="350"/>
      <c r="K226" s="350"/>
      <c r="L226" s="350"/>
      <c r="M226" s="350"/>
      <c r="N226" s="350"/>
      <c r="O226" s="350"/>
      <c r="P226" s="350"/>
      <c r="Q226" s="65"/>
      <c r="R226" s="59"/>
      <c r="S226" s="59"/>
      <c r="T226" s="59"/>
      <c r="U226" s="59"/>
      <c r="V226" s="351"/>
      <c r="W226" s="351"/>
      <c r="X226" s="351"/>
      <c r="Y226" s="351"/>
      <c r="Z226" s="351"/>
      <c r="AA226" s="351"/>
      <c r="AB226" s="351"/>
      <c r="AC226" s="351"/>
      <c r="AD226" s="351"/>
      <c r="AE226" s="351"/>
      <c r="AF226" s="65"/>
      <c r="AG226" s="59"/>
      <c r="AH226" s="59"/>
      <c r="AI226" s="59"/>
      <c r="AJ226" s="59"/>
      <c r="AK226" s="351"/>
      <c r="AL226" s="351"/>
      <c r="AM226" s="351"/>
      <c r="AN226" s="351"/>
      <c r="AO226" s="351"/>
      <c r="AP226" s="351"/>
      <c r="AQ226" s="351"/>
      <c r="AR226" s="351"/>
      <c r="AS226" s="351"/>
      <c r="AT226" s="351"/>
    </row>
    <row r="227" spans="1:46" ht="45" customHeight="1" thickTop="1" thickBot="1" x14ac:dyDescent="0.3">
      <c r="A227" s="342" t="s">
        <v>163</v>
      </c>
      <c r="B227" s="342"/>
      <c r="C227" s="342"/>
      <c r="D227" s="342"/>
      <c r="E227" s="342"/>
      <c r="F227" s="342"/>
      <c r="G227" s="342"/>
      <c r="H227" s="342"/>
      <c r="I227" s="342"/>
      <c r="J227" s="342"/>
      <c r="K227" s="342"/>
      <c r="L227" s="342"/>
      <c r="M227" s="342"/>
      <c r="N227" s="342"/>
      <c r="O227" s="342"/>
      <c r="P227" s="342"/>
      <c r="Q227" s="66" t="s">
        <v>187</v>
      </c>
      <c r="R227" s="343" t="s">
        <v>188</v>
      </c>
      <c r="S227" s="343"/>
      <c r="T227" s="343"/>
      <c r="U227" s="343"/>
      <c r="V227" s="343"/>
      <c r="W227" s="343"/>
      <c r="X227" s="343"/>
      <c r="Y227" s="343"/>
      <c r="Z227" s="343"/>
      <c r="AA227" s="343"/>
      <c r="AB227" s="343"/>
      <c r="AC227" s="343"/>
      <c r="AD227" s="343"/>
      <c r="AE227" s="343"/>
      <c r="AF227" s="67" t="s">
        <v>187</v>
      </c>
      <c r="AG227" s="344" t="s">
        <v>189</v>
      </c>
      <c r="AH227" s="344"/>
      <c r="AI227" s="344"/>
      <c r="AJ227" s="344"/>
      <c r="AK227" s="344"/>
      <c r="AL227" s="344"/>
      <c r="AM227" s="344"/>
      <c r="AN227" s="344"/>
      <c r="AO227" s="344"/>
      <c r="AP227" s="344"/>
      <c r="AQ227" s="344"/>
      <c r="AR227" s="344"/>
      <c r="AS227" s="344"/>
      <c r="AT227" s="344"/>
    </row>
    <row r="228" spans="1:46" ht="45" customHeight="1" thickTop="1" thickBot="1" x14ac:dyDescent="0.3">
      <c r="A228" s="345" t="s">
        <v>190</v>
      </c>
      <c r="B228" s="345"/>
      <c r="C228" s="345"/>
      <c r="D228" s="345"/>
      <c r="E228" s="345"/>
      <c r="F228" s="345"/>
      <c r="G228" s="345"/>
      <c r="H228" s="345"/>
      <c r="I228" s="345"/>
      <c r="J228" s="345"/>
      <c r="K228" s="345"/>
      <c r="L228" s="345"/>
      <c r="M228" s="345"/>
      <c r="N228" s="345"/>
      <c r="O228" s="345"/>
      <c r="P228" s="345"/>
      <c r="Q228" s="68">
        <v>2</v>
      </c>
      <c r="R228" s="346" t="s">
        <v>310</v>
      </c>
      <c r="S228" s="346"/>
      <c r="T228" s="346"/>
      <c r="U228" s="346"/>
      <c r="V228" s="346"/>
      <c r="W228" s="346"/>
      <c r="X228" s="346"/>
      <c r="Y228" s="346"/>
      <c r="Z228" s="346"/>
      <c r="AA228" s="346"/>
      <c r="AB228" s="346"/>
      <c r="AC228" s="346"/>
      <c r="AD228" s="346"/>
      <c r="AE228" s="346"/>
      <c r="AF228" s="68">
        <v>2</v>
      </c>
      <c r="AG228" s="346" t="s">
        <v>310</v>
      </c>
      <c r="AH228" s="346"/>
      <c r="AI228" s="346"/>
      <c r="AJ228" s="346"/>
      <c r="AK228" s="346"/>
      <c r="AL228" s="346"/>
      <c r="AM228" s="346"/>
      <c r="AN228" s="346"/>
      <c r="AO228" s="346"/>
      <c r="AP228" s="346"/>
      <c r="AQ228" s="346"/>
      <c r="AR228" s="346"/>
      <c r="AS228" s="346"/>
      <c r="AT228" s="346"/>
    </row>
    <row r="229" spans="1:46" ht="45" customHeight="1" thickTop="1" thickBot="1" x14ac:dyDescent="0.3">
      <c r="A229" s="345" t="s">
        <v>191</v>
      </c>
      <c r="B229" s="345"/>
      <c r="C229" s="345"/>
      <c r="D229" s="345"/>
      <c r="E229" s="345"/>
      <c r="F229" s="345"/>
      <c r="G229" s="345"/>
      <c r="H229" s="345"/>
      <c r="I229" s="345"/>
      <c r="J229" s="345"/>
      <c r="K229" s="345"/>
      <c r="L229" s="345"/>
      <c r="M229" s="345"/>
      <c r="N229" s="345"/>
      <c r="O229" s="345"/>
      <c r="P229" s="345"/>
      <c r="Q229" s="68">
        <v>2</v>
      </c>
      <c r="R229" s="346" t="s">
        <v>311</v>
      </c>
      <c r="S229" s="346"/>
      <c r="T229" s="346"/>
      <c r="U229" s="346"/>
      <c r="V229" s="346"/>
      <c r="W229" s="346"/>
      <c r="X229" s="346"/>
      <c r="Y229" s="346"/>
      <c r="Z229" s="346"/>
      <c r="AA229" s="346"/>
      <c r="AB229" s="346"/>
      <c r="AC229" s="346"/>
      <c r="AD229" s="346"/>
      <c r="AE229" s="346"/>
      <c r="AF229" s="68">
        <v>2</v>
      </c>
      <c r="AG229" s="346" t="s">
        <v>311</v>
      </c>
      <c r="AH229" s="346"/>
      <c r="AI229" s="346"/>
      <c r="AJ229" s="346"/>
      <c r="AK229" s="346"/>
      <c r="AL229" s="346"/>
      <c r="AM229" s="346"/>
      <c r="AN229" s="346"/>
      <c r="AO229" s="346"/>
      <c r="AP229" s="346"/>
      <c r="AQ229" s="346"/>
      <c r="AR229" s="346"/>
      <c r="AS229" s="346"/>
      <c r="AT229" s="346"/>
    </row>
    <row r="230" spans="1:46" ht="45" customHeight="1" thickTop="1" thickBot="1" x14ac:dyDescent="0.3">
      <c r="A230" s="345" t="s">
        <v>312</v>
      </c>
      <c r="B230" s="345"/>
      <c r="C230" s="345"/>
      <c r="D230" s="345"/>
      <c r="E230" s="345"/>
      <c r="F230" s="345"/>
      <c r="G230" s="345"/>
      <c r="H230" s="345"/>
      <c r="I230" s="345"/>
      <c r="J230" s="345"/>
      <c r="K230" s="345"/>
      <c r="L230" s="345"/>
      <c r="M230" s="345"/>
      <c r="N230" s="345"/>
      <c r="O230" s="345"/>
      <c r="P230" s="345"/>
      <c r="Q230" s="68">
        <v>2</v>
      </c>
      <c r="R230" s="346"/>
      <c r="S230" s="346"/>
      <c r="T230" s="346"/>
      <c r="U230" s="346"/>
      <c r="V230" s="346"/>
      <c r="W230" s="346"/>
      <c r="X230" s="346"/>
      <c r="Y230" s="346"/>
      <c r="Z230" s="346"/>
      <c r="AA230" s="346"/>
      <c r="AB230" s="346"/>
      <c r="AC230" s="346"/>
      <c r="AD230" s="346"/>
      <c r="AE230" s="346"/>
      <c r="AF230" s="68">
        <v>2</v>
      </c>
      <c r="AG230" s="346"/>
      <c r="AH230" s="346"/>
      <c r="AI230" s="346"/>
      <c r="AJ230" s="346"/>
      <c r="AK230" s="346"/>
      <c r="AL230" s="346"/>
      <c r="AM230" s="346"/>
      <c r="AN230" s="346"/>
      <c r="AO230" s="346"/>
      <c r="AP230" s="346"/>
      <c r="AQ230" s="346"/>
      <c r="AR230" s="346"/>
      <c r="AS230" s="346"/>
      <c r="AT230" s="346"/>
    </row>
    <row r="231" spans="1:46" ht="45" customHeight="1" thickTop="1" thickBot="1" x14ac:dyDescent="0.3">
      <c r="A231" s="345" t="s">
        <v>313</v>
      </c>
      <c r="B231" s="345"/>
      <c r="C231" s="345"/>
      <c r="D231" s="345"/>
      <c r="E231" s="345"/>
      <c r="F231" s="345"/>
      <c r="G231" s="345"/>
      <c r="H231" s="345"/>
      <c r="I231" s="345"/>
      <c r="J231" s="345"/>
      <c r="K231" s="345"/>
      <c r="L231" s="345"/>
      <c r="M231" s="345"/>
      <c r="N231" s="345"/>
      <c r="O231" s="345"/>
      <c r="P231" s="345"/>
      <c r="Q231" s="68">
        <v>2</v>
      </c>
      <c r="R231" s="346"/>
      <c r="S231" s="346"/>
      <c r="T231" s="346"/>
      <c r="U231" s="346"/>
      <c r="V231" s="346"/>
      <c r="W231" s="346"/>
      <c r="X231" s="346"/>
      <c r="Y231" s="346"/>
      <c r="Z231" s="346"/>
      <c r="AA231" s="346"/>
      <c r="AB231" s="346"/>
      <c r="AC231" s="346"/>
      <c r="AD231" s="346"/>
      <c r="AE231" s="346"/>
      <c r="AF231" s="68">
        <v>2</v>
      </c>
      <c r="AG231" s="346"/>
      <c r="AH231" s="346"/>
      <c r="AI231" s="346"/>
      <c r="AJ231" s="346"/>
      <c r="AK231" s="346"/>
      <c r="AL231" s="346"/>
      <c r="AM231" s="346"/>
      <c r="AN231" s="346"/>
      <c r="AO231" s="346"/>
      <c r="AP231" s="346"/>
      <c r="AQ231" s="346"/>
      <c r="AR231" s="346"/>
      <c r="AS231" s="346"/>
      <c r="AT231" s="346"/>
    </row>
    <row r="232" spans="1:46" ht="45" customHeight="1" thickTop="1" thickBot="1" x14ac:dyDescent="0.3">
      <c r="A232" s="345" t="s">
        <v>314</v>
      </c>
      <c r="B232" s="345"/>
      <c r="C232" s="345"/>
      <c r="D232" s="345"/>
      <c r="E232" s="345"/>
      <c r="F232" s="345"/>
      <c r="G232" s="345"/>
      <c r="H232" s="345"/>
      <c r="I232" s="345"/>
      <c r="J232" s="345"/>
      <c r="K232" s="345"/>
      <c r="L232" s="345"/>
      <c r="M232" s="345"/>
      <c r="N232" s="345"/>
      <c r="O232" s="345"/>
      <c r="P232" s="345"/>
      <c r="Q232" s="68">
        <v>2</v>
      </c>
      <c r="R232" s="346"/>
      <c r="S232" s="346"/>
      <c r="T232" s="346"/>
      <c r="U232" s="346"/>
      <c r="V232" s="346"/>
      <c r="W232" s="346"/>
      <c r="X232" s="346"/>
      <c r="Y232" s="346"/>
      <c r="Z232" s="346"/>
      <c r="AA232" s="346"/>
      <c r="AB232" s="346"/>
      <c r="AC232" s="346"/>
      <c r="AD232" s="346"/>
      <c r="AE232" s="346"/>
      <c r="AF232" s="68">
        <v>2</v>
      </c>
      <c r="AG232" s="346"/>
      <c r="AH232" s="346"/>
      <c r="AI232" s="346"/>
      <c r="AJ232" s="346"/>
      <c r="AK232" s="346"/>
      <c r="AL232" s="346"/>
      <c r="AM232" s="346"/>
      <c r="AN232" s="346"/>
      <c r="AO232" s="346"/>
      <c r="AP232" s="346"/>
      <c r="AQ232" s="346"/>
      <c r="AR232" s="346"/>
      <c r="AS232" s="346"/>
      <c r="AT232" s="346"/>
    </row>
    <row r="233" spans="1:46" ht="45" customHeight="1" thickTop="1" thickBot="1" x14ac:dyDescent="0.3">
      <c r="A233" s="345" t="s">
        <v>315</v>
      </c>
      <c r="B233" s="345"/>
      <c r="C233" s="345"/>
      <c r="D233" s="345"/>
      <c r="E233" s="345"/>
      <c r="F233" s="345"/>
      <c r="G233" s="345"/>
      <c r="H233" s="345"/>
      <c r="I233" s="345"/>
      <c r="J233" s="345"/>
      <c r="K233" s="345"/>
      <c r="L233" s="345"/>
      <c r="M233" s="345"/>
      <c r="N233" s="345"/>
      <c r="O233" s="345"/>
      <c r="P233" s="345"/>
      <c r="Q233" s="68">
        <v>2</v>
      </c>
      <c r="R233" s="346"/>
      <c r="S233" s="346"/>
      <c r="T233" s="346"/>
      <c r="U233" s="346"/>
      <c r="V233" s="346"/>
      <c r="W233" s="346"/>
      <c r="X233" s="346"/>
      <c r="Y233" s="346"/>
      <c r="Z233" s="346"/>
      <c r="AA233" s="346"/>
      <c r="AB233" s="346"/>
      <c r="AC233" s="346"/>
      <c r="AD233" s="346"/>
      <c r="AE233" s="346"/>
      <c r="AF233" s="68">
        <v>2</v>
      </c>
      <c r="AG233" s="346"/>
      <c r="AH233" s="346"/>
      <c r="AI233" s="346"/>
      <c r="AJ233" s="346"/>
      <c r="AK233" s="346"/>
      <c r="AL233" s="346"/>
      <c r="AM233" s="346"/>
      <c r="AN233" s="346"/>
      <c r="AO233" s="346"/>
      <c r="AP233" s="346"/>
      <c r="AQ233" s="346"/>
      <c r="AR233" s="346"/>
      <c r="AS233" s="346"/>
      <c r="AT233" s="346"/>
    </row>
    <row r="234" spans="1:46" ht="45" customHeight="1" thickTop="1" thickBot="1" x14ac:dyDescent="0.3">
      <c r="A234" s="345" t="s">
        <v>316</v>
      </c>
      <c r="B234" s="345"/>
      <c r="C234" s="345"/>
      <c r="D234" s="345"/>
      <c r="E234" s="345"/>
      <c r="F234" s="345"/>
      <c r="G234" s="345"/>
      <c r="H234" s="345"/>
      <c r="I234" s="345"/>
      <c r="J234" s="345"/>
      <c r="K234" s="345"/>
      <c r="L234" s="345"/>
      <c r="M234" s="345"/>
      <c r="N234" s="345"/>
      <c r="O234" s="345"/>
      <c r="P234" s="345"/>
      <c r="Q234" s="68">
        <v>2</v>
      </c>
      <c r="R234" s="346"/>
      <c r="S234" s="346"/>
      <c r="T234" s="346"/>
      <c r="U234" s="346"/>
      <c r="V234" s="346"/>
      <c r="W234" s="346"/>
      <c r="X234" s="346"/>
      <c r="Y234" s="346"/>
      <c r="Z234" s="346"/>
      <c r="AA234" s="346"/>
      <c r="AB234" s="346"/>
      <c r="AC234" s="346"/>
      <c r="AD234" s="346"/>
      <c r="AE234" s="346"/>
      <c r="AF234" s="68">
        <v>2</v>
      </c>
      <c r="AG234" s="346"/>
      <c r="AH234" s="346"/>
      <c r="AI234" s="346"/>
      <c r="AJ234" s="346"/>
      <c r="AK234" s="346"/>
      <c r="AL234" s="346"/>
      <c r="AM234" s="346"/>
      <c r="AN234" s="346"/>
      <c r="AO234" s="346"/>
      <c r="AP234" s="346"/>
      <c r="AQ234" s="346"/>
      <c r="AR234" s="346"/>
      <c r="AS234" s="346"/>
      <c r="AT234" s="346"/>
    </row>
    <row r="235" spans="1:46" ht="45" customHeight="1" thickTop="1" thickBot="1" x14ac:dyDescent="0.3">
      <c r="A235" s="345" t="s">
        <v>317</v>
      </c>
      <c r="B235" s="345"/>
      <c r="C235" s="345"/>
      <c r="D235" s="345"/>
      <c r="E235" s="345"/>
      <c r="F235" s="345"/>
      <c r="G235" s="345"/>
      <c r="H235" s="345"/>
      <c r="I235" s="345"/>
      <c r="J235" s="345"/>
      <c r="K235" s="345"/>
      <c r="L235" s="345"/>
      <c r="M235" s="345"/>
      <c r="N235" s="345"/>
      <c r="O235" s="345"/>
      <c r="P235" s="345"/>
      <c r="Q235" s="68">
        <v>2</v>
      </c>
      <c r="R235" s="346"/>
      <c r="S235" s="346"/>
      <c r="T235" s="346"/>
      <c r="U235" s="346"/>
      <c r="V235" s="346"/>
      <c r="W235" s="346"/>
      <c r="X235" s="346"/>
      <c r="Y235" s="346"/>
      <c r="Z235" s="346"/>
      <c r="AA235" s="346"/>
      <c r="AB235" s="346"/>
      <c r="AC235" s="346"/>
      <c r="AD235" s="346"/>
      <c r="AE235" s="346"/>
      <c r="AF235" s="68">
        <v>2</v>
      </c>
      <c r="AG235" s="346"/>
      <c r="AH235" s="346"/>
      <c r="AI235" s="346"/>
      <c r="AJ235" s="346"/>
      <c r="AK235" s="346"/>
      <c r="AL235" s="346"/>
      <c r="AM235" s="346"/>
      <c r="AN235" s="346"/>
      <c r="AO235" s="346"/>
      <c r="AP235" s="346"/>
      <c r="AQ235" s="346"/>
      <c r="AR235" s="346"/>
      <c r="AS235" s="346"/>
      <c r="AT235" s="346"/>
    </row>
    <row r="236" spans="1:46" ht="45" customHeight="1" thickTop="1" thickBot="1" x14ac:dyDescent="0.3">
      <c r="A236" s="345" t="s">
        <v>318</v>
      </c>
      <c r="B236" s="345"/>
      <c r="C236" s="345"/>
      <c r="D236" s="345"/>
      <c r="E236" s="345"/>
      <c r="F236" s="345"/>
      <c r="G236" s="345"/>
      <c r="H236" s="345"/>
      <c r="I236" s="345"/>
      <c r="J236" s="345"/>
      <c r="K236" s="345"/>
      <c r="L236" s="345"/>
      <c r="M236" s="345"/>
      <c r="N236" s="345"/>
      <c r="O236" s="345"/>
      <c r="P236" s="345"/>
      <c r="Q236" s="68">
        <v>2</v>
      </c>
      <c r="R236" s="346"/>
      <c r="S236" s="346"/>
      <c r="T236" s="346"/>
      <c r="U236" s="346"/>
      <c r="V236" s="346"/>
      <c r="W236" s="346"/>
      <c r="X236" s="346"/>
      <c r="Y236" s="346"/>
      <c r="Z236" s="346"/>
      <c r="AA236" s="346"/>
      <c r="AB236" s="346"/>
      <c r="AC236" s="346"/>
      <c r="AD236" s="346"/>
      <c r="AE236" s="346"/>
      <c r="AF236" s="68">
        <v>2</v>
      </c>
      <c r="AG236" s="346"/>
      <c r="AH236" s="346"/>
      <c r="AI236" s="346"/>
      <c r="AJ236" s="346"/>
      <c r="AK236" s="346"/>
      <c r="AL236" s="346"/>
      <c r="AM236" s="346"/>
      <c r="AN236" s="346"/>
      <c r="AO236" s="346"/>
      <c r="AP236" s="346"/>
      <c r="AQ236" s="346"/>
      <c r="AR236" s="346"/>
      <c r="AS236" s="346"/>
      <c r="AT236" s="346"/>
    </row>
    <row r="237" spans="1:46" ht="45" customHeight="1" thickTop="1" thickBot="1" x14ac:dyDescent="0.3">
      <c r="A237" s="345" t="s">
        <v>319</v>
      </c>
      <c r="B237" s="345"/>
      <c r="C237" s="345"/>
      <c r="D237" s="345"/>
      <c r="E237" s="345"/>
      <c r="F237" s="345"/>
      <c r="G237" s="345"/>
      <c r="H237" s="345"/>
      <c r="I237" s="345"/>
      <c r="J237" s="345"/>
      <c r="K237" s="345"/>
      <c r="L237" s="345"/>
      <c r="M237" s="345"/>
      <c r="N237" s="345"/>
      <c r="O237" s="345"/>
      <c r="P237" s="345"/>
      <c r="Q237" s="68">
        <v>2</v>
      </c>
      <c r="R237" s="346"/>
      <c r="S237" s="346"/>
      <c r="T237" s="346"/>
      <c r="U237" s="346"/>
      <c r="V237" s="346"/>
      <c r="W237" s="346"/>
      <c r="X237" s="346"/>
      <c r="Y237" s="346"/>
      <c r="Z237" s="346"/>
      <c r="AA237" s="346"/>
      <c r="AB237" s="346"/>
      <c r="AC237" s="346"/>
      <c r="AD237" s="346"/>
      <c r="AE237" s="346"/>
      <c r="AF237" s="68">
        <v>2</v>
      </c>
      <c r="AG237" s="346"/>
      <c r="AH237" s="346"/>
      <c r="AI237" s="346"/>
      <c r="AJ237" s="346"/>
      <c r="AK237" s="346"/>
      <c r="AL237" s="346"/>
      <c r="AM237" s="346"/>
      <c r="AN237" s="346"/>
      <c r="AO237" s="346"/>
      <c r="AP237" s="346"/>
      <c r="AQ237" s="346"/>
      <c r="AR237" s="346"/>
      <c r="AS237" s="346"/>
      <c r="AT237" s="346"/>
    </row>
    <row r="238" spans="1:46" ht="45" customHeight="1" thickTop="1" thickBot="1" x14ac:dyDescent="0.3">
      <c r="A238" s="345" t="s">
        <v>320</v>
      </c>
      <c r="B238" s="345"/>
      <c r="C238" s="345"/>
      <c r="D238" s="345"/>
      <c r="E238" s="345"/>
      <c r="F238" s="345"/>
      <c r="G238" s="345"/>
      <c r="H238" s="345"/>
      <c r="I238" s="345"/>
      <c r="J238" s="345"/>
      <c r="K238" s="345"/>
      <c r="L238" s="345"/>
      <c r="M238" s="345"/>
      <c r="N238" s="345"/>
      <c r="O238" s="345"/>
      <c r="P238" s="345"/>
      <c r="Q238" s="68">
        <v>2</v>
      </c>
      <c r="R238" s="346"/>
      <c r="S238" s="346"/>
      <c r="T238" s="346"/>
      <c r="U238" s="346"/>
      <c r="V238" s="346"/>
      <c r="W238" s="346"/>
      <c r="X238" s="346"/>
      <c r="Y238" s="346"/>
      <c r="Z238" s="346"/>
      <c r="AA238" s="346"/>
      <c r="AB238" s="346"/>
      <c r="AC238" s="346"/>
      <c r="AD238" s="346"/>
      <c r="AE238" s="346"/>
      <c r="AF238" s="68">
        <v>2</v>
      </c>
      <c r="AG238" s="346"/>
      <c r="AH238" s="346"/>
      <c r="AI238" s="346"/>
      <c r="AJ238" s="346"/>
      <c r="AK238" s="346"/>
      <c r="AL238" s="346"/>
      <c r="AM238" s="346"/>
      <c r="AN238" s="346"/>
      <c r="AO238" s="346"/>
      <c r="AP238" s="346"/>
      <c r="AQ238" s="346"/>
      <c r="AR238" s="346"/>
      <c r="AS238" s="346"/>
      <c r="AT238" s="346"/>
    </row>
    <row r="239" spans="1:46" ht="45" customHeight="1" thickTop="1" thickBot="1" x14ac:dyDescent="0.3">
      <c r="A239" s="59"/>
      <c r="B239" s="59"/>
      <c r="C239" s="59"/>
      <c r="D239" s="59"/>
      <c r="E239" s="59"/>
      <c r="F239" s="59"/>
      <c r="G239" s="59"/>
      <c r="H239" s="59"/>
      <c r="I239" s="59"/>
      <c r="J239" s="59"/>
      <c r="K239" s="59"/>
      <c r="L239" s="59"/>
      <c r="M239" s="59"/>
      <c r="N239" s="59"/>
      <c r="O239" s="59"/>
      <c r="P239" s="59"/>
      <c r="Q239" s="69"/>
      <c r="R239" s="59"/>
      <c r="S239" s="59"/>
      <c r="T239" s="59"/>
      <c r="U239" s="59"/>
      <c r="V239" s="59"/>
      <c r="W239" s="59"/>
      <c r="X239" s="59"/>
      <c r="Y239" s="59"/>
      <c r="Z239" s="59"/>
      <c r="AA239" s="59"/>
      <c r="AB239" s="59"/>
      <c r="AC239" s="59"/>
      <c r="AD239" s="59"/>
      <c r="AE239" s="59"/>
      <c r="AF239" s="69"/>
      <c r="AG239" s="59"/>
      <c r="AH239" s="59"/>
      <c r="AI239" s="59"/>
      <c r="AJ239" s="59"/>
      <c r="AK239" s="59"/>
      <c r="AL239" s="59"/>
      <c r="AM239" s="59"/>
      <c r="AN239" s="59"/>
      <c r="AO239" s="59"/>
      <c r="AP239" s="59"/>
      <c r="AQ239" s="59"/>
      <c r="AR239" s="59"/>
      <c r="AS239" s="59"/>
      <c r="AT239" s="59"/>
    </row>
    <row r="240" spans="1:46" ht="45" customHeight="1" thickTop="1" thickBot="1" x14ac:dyDescent="0.3">
      <c r="A240" s="353" t="s">
        <v>198</v>
      </c>
      <c r="B240" s="353"/>
      <c r="C240" s="353"/>
      <c r="D240" s="353"/>
      <c r="E240" s="353"/>
      <c r="F240" s="353"/>
      <c r="G240" s="353"/>
      <c r="H240" s="353"/>
      <c r="I240" s="353"/>
      <c r="J240" s="353"/>
      <c r="K240" s="353"/>
      <c r="L240" s="353"/>
      <c r="M240" s="353"/>
      <c r="N240" s="353"/>
      <c r="O240" s="353"/>
      <c r="P240" s="353"/>
      <c r="Q240" s="70" t="s">
        <v>187</v>
      </c>
      <c r="R240" s="354" t="s">
        <v>188</v>
      </c>
      <c r="S240" s="354"/>
      <c r="T240" s="354"/>
      <c r="U240" s="354"/>
      <c r="V240" s="354"/>
      <c r="W240" s="354"/>
      <c r="X240" s="354"/>
      <c r="Y240" s="354"/>
      <c r="Z240" s="354"/>
      <c r="AA240" s="354"/>
      <c r="AB240" s="354"/>
      <c r="AC240" s="354"/>
      <c r="AD240" s="354"/>
      <c r="AE240" s="354"/>
      <c r="AF240" s="71" t="s">
        <v>187</v>
      </c>
      <c r="AG240" s="355" t="s">
        <v>189</v>
      </c>
      <c r="AH240" s="355"/>
      <c r="AI240" s="355"/>
      <c r="AJ240" s="355"/>
      <c r="AK240" s="355"/>
      <c r="AL240" s="355"/>
      <c r="AM240" s="355"/>
      <c r="AN240" s="355"/>
      <c r="AO240" s="355"/>
      <c r="AP240" s="355"/>
      <c r="AQ240" s="355"/>
      <c r="AR240" s="355"/>
      <c r="AS240" s="355"/>
      <c r="AT240" s="355"/>
    </row>
    <row r="241" spans="1:46" ht="45" customHeight="1" thickTop="1" thickBot="1" x14ac:dyDescent="0.3">
      <c r="A241" s="345" t="s">
        <v>321</v>
      </c>
      <c r="B241" s="345"/>
      <c r="C241" s="345"/>
      <c r="D241" s="345"/>
      <c r="E241" s="345"/>
      <c r="F241" s="345"/>
      <c r="G241" s="345"/>
      <c r="H241" s="345"/>
      <c r="I241" s="345"/>
      <c r="J241" s="345"/>
      <c r="K241" s="345"/>
      <c r="L241" s="345"/>
      <c r="M241" s="345"/>
      <c r="N241" s="345"/>
      <c r="O241" s="345"/>
      <c r="P241" s="345"/>
      <c r="Q241" s="68">
        <v>2</v>
      </c>
      <c r="R241" s="346"/>
      <c r="S241" s="346"/>
      <c r="T241" s="346"/>
      <c r="U241" s="346"/>
      <c r="V241" s="346"/>
      <c r="W241" s="346"/>
      <c r="X241" s="346"/>
      <c r="Y241" s="346"/>
      <c r="Z241" s="346"/>
      <c r="AA241" s="346"/>
      <c r="AB241" s="346"/>
      <c r="AC241" s="346"/>
      <c r="AD241" s="346"/>
      <c r="AE241" s="346"/>
      <c r="AF241" s="68">
        <v>2</v>
      </c>
      <c r="AG241" s="346"/>
      <c r="AH241" s="346"/>
      <c r="AI241" s="346"/>
      <c r="AJ241" s="346"/>
      <c r="AK241" s="346"/>
      <c r="AL241" s="346"/>
      <c r="AM241" s="346"/>
      <c r="AN241" s="346"/>
      <c r="AO241" s="346"/>
      <c r="AP241" s="346"/>
      <c r="AQ241" s="346"/>
      <c r="AR241" s="346"/>
      <c r="AS241" s="346"/>
      <c r="AT241" s="346"/>
    </row>
    <row r="242" spans="1:46" ht="45" customHeight="1" thickTop="1" thickBot="1" x14ac:dyDescent="0.3">
      <c r="A242" s="345" t="s">
        <v>322</v>
      </c>
      <c r="B242" s="345"/>
      <c r="C242" s="345"/>
      <c r="D242" s="345"/>
      <c r="E242" s="345"/>
      <c r="F242" s="345"/>
      <c r="G242" s="345"/>
      <c r="H242" s="345"/>
      <c r="I242" s="345"/>
      <c r="J242" s="345"/>
      <c r="K242" s="345"/>
      <c r="L242" s="345"/>
      <c r="M242" s="345"/>
      <c r="N242" s="345"/>
      <c r="O242" s="345"/>
      <c r="P242" s="345"/>
      <c r="Q242" s="68">
        <v>2</v>
      </c>
      <c r="R242" s="346"/>
      <c r="S242" s="346"/>
      <c r="T242" s="346"/>
      <c r="U242" s="346"/>
      <c r="V242" s="346"/>
      <c r="W242" s="346"/>
      <c r="X242" s="346"/>
      <c r="Y242" s="346"/>
      <c r="Z242" s="346"/>
      <c r="AA242" s="346"/>
      <c r="AB242" s="346"/>
      <c r="AC242" s="346"/>
      <c r="AD242" s="346"/>
      <c r="AE242" s="346"/>
      <c r="AF242" s="68">
        <v>2</v>
      </c>
      <c r="AG242" s="346"/>
      <c r="AH242" s="346"/>
      <c r="AI242" s="346"/>
      <c r="AJ242" s="346"/>
      <c r="AK242" s="346"/>
      <c r="AL242" s="346"/>
      <c r="AM242" s="346"/>
      <c r="AN242" s="346"/>
      <c r="AO242" s="346"/>
      <c r="AP242" s="346"/>
      <c r="AQ242" s="346"/>
      <c r="AR242" s="346"/>
      <c r="AS242" s="346"/>
      <c r="AT242" s="346"/>
    </row>
    <row r="243" spans="1:46" ht="45" customHeight="1" thickTop="1" thickBot="1" x14ac:dyDescent="0.3">
      <c r="A243" s="345" t="s">
        <v>323</v>
      </c>
      <c r="B243" s="345"/>
      <c r="C243" s="345"/>
      <c r="D243" s="345"/>
      <c r="E243" s="345"/>
      <c r="F243" s="345"/>
      <c r="G243" s="345"/>
      <c r="H243" s="345"/>
      <c r="I243" s="345"/>
      <c r="J243" s="345"/>
      <c r="K243" s="345"/>
      <c r="L243" s="345"/>
      <c r="M243" s="345"/>
      <c r="N243" s="345"/>
      <c r="O243" s="345"/>
      <c r="P243" s="345"/>
      <c r="Q243" s="68">
        <v>2</v>
      </c>
      <c r="R243" s="346"/>
      <c r="S243" s="346"/>
      <c r="T243" s="346"/>
      <c r="U243" s="346"/>
      <c r="V243" s="346"/>
      <c r="W243" s="346"/>
      <c r="X243" s="346"/>
      <c r="Y243" s="346"/>
      <c r="Z243" s="346"/>
      <c r="AA243" s="346"/>
      <c r="AB243" s="346"/>
      <c r="AC243" s="346"/>
      <c r="AD243" s="346"/>
      <c r="AE243" s="346"/>
      <c r="AF243" s="68">
        <v>2</v>
      </c>
      <c r="AG243" s="346"/>
      <c r="AH243" s="346"/>
      <c r="AI243" s="346"/>
      <c r="AJ243" s="346"/>
      <c r="AK243" s="346"/>
      <c r="AL243" s="346"/>
      <c r="AM243" s="346"/>
      <c r="AN243" s="346"/>
      <c r="AO243" s="346"/>
      <c r="AP243" s="346"/>
      <c r="AQ243" s="346"/>
      <c r="AR243" s="346"/>
      <c r="AS243" s="346"/>
      <c r="AT243" s="346"/>
    </row>
    <row r="244" spans="1:46" ht="45" customHeight="1" thickTop="1" thickBot="1" x14ac:dyDescent="0.3">
      <c r="A244" s="345" t="s">
        <v>324</v>
      </c>
      <c r="B244" s="345"/>
      <c r="C244" s="345"/>
      <c r="D244" s="345"/>
      <c r="E244" s="345"/>
      <c r="F244" s="345"/>
      <c r="G244" s="345"/>
      <c r="H244" s="345"/>
      <c r="I244" s="345"/>
      <c r="J244" s="345"/>
      <c r="K244" s="345"/>
      <c r="L244" s="345"/>
      <c r="M244" s="345"/>
      <c r="N244" s="345"/>
      <c r="O244" s="345"/>
      <c r="P244" s="345"/>
      <c r="Q244" s="68">
        <v>2</v>
      </c>
      <c r="R244" s="346"/>
      <c r="S244" s="346"/>
      <c r="T244" s="346"/>
      <c r="U244" s="346"/>
      <c r="V244" s="346"/>
      <c r="W244" s="346"/>
      <c r="X244" s="346"/>
      <c r="Y244" s="346"/>
      <c r="Z244" s="346"/>
      <c r="AA244" s="346"/>
      <c r="AB244" s="346"/>
      <c r="AC244" s="346"/>
      <c r="AD244" s="346"/>
      <c r="AE244" s="346"/>
      <c r="AF244" s="68">
        <v>2</v>
      </c>
      <c r="AG244" s="346"/>
      <c r="AH244" s="346"/>
      <c r="AI244" s="346"/>
      <c r="AJ244" s="346"/>
      <c r="AK244" s="346"/>
      <c r="AL244" s="346"/>
      <c r="AM244" s="346"/>
      <c r="AN244" s="346"/>
      <c r="AO244" s="346"/>
      <c r="AP244" s="346"/>
      <c r="AQ244" s="346"/>
      <c r="AR244" s="346"/>
      <c r="AS244" s="346"/>
      <c r="AT244" s="346"/>
    </row>
    <row r="245" spans="1:46" ht="45" customHeight="1" thickTop="1" thickBot="1" x14ac:dyDescent="0.3">
      <c r="A245" s="345" t="s">
        <v>325</v>
      </c>
      <c r="B245" s="345"/>
      <c r="C245" s="345"/>
      <c r="D245" s="345"/>
      <c r="E245" s="345"/>
      <c r="F245" s="345"/>
      <c r="G245" s="345"/>
      <c r="H245" s="345"/>
      <c r="I245" s="345"/>
      <c r="J245" s="345"/>
      <c r="K245" s="345"/>
      <c r="L245" s="345"/>
      <c r="M245" s="345"/>
      <c r="N245" s="345"/>
      <c r="O245" s="345"/>
      <c r="P245" s="345"/>
      <c r="Q245" s="68">
        <v>2</v>
      </c>
      <c r="R245" s="346"/>
      <c r="S245" s="346"/>
      <c r="T245" s="346"/>
      <c r="U245" s="346"/>
      <c r="V245" s="346"/>
      <c r="W245" s="346"/>
      <c r="X245" s="346"/>
      <c r="Y245" s="346"/>
      <c r="Z245" s="346"/>
      <c r="AA245" s="346"/>
      <c r="AB245" s="346"/>
      <c r="AC245" s="346"/>
      <c r="AD245" s="346"/>
      <c r="AE245" s="346"/>
      <c r="AF245" s="68">
        <v>2</v>
      </c>
      <c r="AG245" s="346"/>
      <c r="AH245" s="346"/>
      <c r="AI245" s="346"/>
      <c r="AJ245" s="346"/>
      <c r="AK245" s="346"/>
      <c r="AL245" s="346"/>
      <c r="AM245" s="346"/>
      <c r="AN245" s="346"/>
      <c r="AO245" s="346"/>
      <c r="AP245" s="346"/>
      <c r="AQ245" s="346"/>
      <c r="AR245" s="346"/>
      <c r="AS245" s="346"/>
      <c r="AT245" s="346"/>
    </row>
    <row r="246" spans="1:46" ht="18" customHeight="1" thickTop="1" x14ac:dyDescent="0.25"/>
    <row r="248" spans="1:46" ht="45" customHeight="1" x14ac:dyDescent="0.25">
      <c r="A248" s="348" t="s">
        <v>326</v>
      </c>
      <c r="B248" s="348"/>
      <c r="C248" s="348"/>
      <c r="D248" s="348"/>
      <c r="E248" s="348"/>
      <c r="F248" s="348"/>
      <c r="G248" s="348"/>
      <c r="H248" s="348"/>
      <c r="I248" s="348"/>
      <c r="J248" s="348"/>
      <c r="K248" s="348"/>
      <c r="L248" s="348"/>
      <c r="M248" s="348"/>
      <c r="N248" s="348"/>
      <c r="O248" s="348"/>
      <c r="P248" s="348"/>
      <c r="Q248" s="348"/>
      <c r="R248" s="348"/>
      <c r="S248" s="348"/>
      <c r="T248" s="348"/>
      <c r="U248" s="348"/>
      <c r="V248" s="348"/>
      <c r="W248" s="348"/>
      <c r="X248" s="348"/>
      <c r="Y248" s="348"/>
      <c r="Z248" s="348"/>
      <c r="AA248" s="348"/>
      <c r="AB248" s="348"/>
      <c r="AC248" s="348"/>
      <c r="AD248" s="348"/>
      <c r="AE248" s="348"/>
      <c r="AF248"/>
      <c r="AG248" s="349" t="s">
        <v>184</v>
      </c>
      <c r="AH248" s="349"/>
      <c r="AI248" s="349"/>
      <c r="AJ248" s="349"/>
      <c r="AK248" s="72">
        <f>(('Artículo 121 (Resumen PI)'!C20*0.8+'Artículo 121 (Resumen PI)'!F20*0.2)+('Artículo 121 (Resumen SIPOT)'!C20*0.8+'Artículo 121 (Resumen SIPOT)'!F20*0.2))/2</f>
        <v>27.777777777777779</v>
      </c>
      <c r="AL248"/>
      <c r="AM248"/>
      <c r="AN248"/>
      <c r="AO248"/>
      <c r="AP248"/>
      <c r="AQ248"/>
      <c r="AR248"/>
      <c r="AS248"/>
      <c r="AT248"/>
    </row>
    <row r="249" spans="1:46" ht="45" customHeight="1" x14ac:dyDescent="0.25">
      <c r="A249" s="86"/>
      <c r="B249" s="284"/>
      <c r="C249" s="284"/>
      <c r="D249" s="284"/>
      <c r="E249" s="284"/>
      <c r="F249" s="284"/>
      <c r="G249" s="284"/>
      <c r="H249" s="284"/>
      <c r="I249" s="284"/>
      <c r="J249" s="284"/>
      <c r="K249" s="284"/>
      <c r="L249" s="284"/>
      <c r="M249" s="284"/>
      <c r="N249" s="284"/>
      <c r="O249" s="284"/>
      <c r="P249" s="284"/>
      <c r="Q249" s="275"/>
      <c r="R249" s="284"/>
      <c r="S249" s="284"/>
      <c r="T249" s="284"/>
      <c r="U249" s="284"/>
      <c r="V249" s="284"/>
      <c r="W249" s="284"/>
      <c r="X249" s="284"/>
      <c r="Y249" s="284"/>
      <c r="Z249" s="284"/>
      <c r="AA249" s="284"/>
      <c r="AB249" s="284"/>
      <c r="AC249" s="284"/>
      <c r="AD249" s="284"/>
      <c r="AE249" s="284"/>
      <c r="AF249"/>
      <c r="AG249"/>
      <c r="AH249"/>
      <c r="AI249"/>
      <c r="AJ249"/>
      <c r="AK249"/>
      <c r="AL249"/>
      <c r="AM249"/>
      <c r="AN249"/>
      <c r="AO249"/>
      <c r="AP249"/>
      <c r="AQ249"/>
      <c r="AR249"/>
      <c r="AS249"/>
      <c r="AT249"/>
    </row>
    <row r="250" spans="1:46" ht="45" customHeight="1" x14ac:dyDescent="0.25">
      <c r="A250" s="86" t="s">
        <v>185</v>
      </c>
      <c r="B250" s="284"/>
      <c r="C250" s="284"/>
      <c r="D250" s="284"/>
      <c r="E250" s="284"/>
      <c r="F250" s="284"/>
      <c r="G250" s="284"/>
      <c r="H250" s="284"/>
      <c r="I250" s="284"/>
      <c r="J250" s="284"/>
      <c r="K250" s="284"/>
      <c r="L250" s="284"/>
      <c r="M250" s="284"/>
      <c r="N250" s="284"/>
      <c r="O250" s="284"/>
      <c r="P250" s="284"/>
      <c r="Q250" s="275"/>
      <c r="R250" s="284"/>
      <c r="S250" s="284"/>
      <c r="T250" s="284"/>
      <c r="U250" s="284"/>
      <c r="V250" s="284"/>
      <c r="W250" s="284"/>
      <c r="X250" s="284"/>
      <c r="Y250" s="284"/>
      <c r="Z250" s="284"/>
      <c r="AA250" s="284"/>
      <c r="AB250" s="284"/>
      <c r="AC250" s="284"/>
      <c r="AD250" s="284"/>
      <c r="AE250" s="284"/>
      <c r="AF250"/>
      <c r="AG250"/>
      <c r="AH250"/>
      <c r="AI250"/>
      <c r="AJ250"/>
      <c r="AK250"/>
      <c r="AL250"/>
      <c r="AM250"/>
      <c r="AN250"/>
      <c r="AO250"/>
      <c r="AP250"/>
      <c r="AQ250"/>
      <c r="AR250"/>
      <c r="AS250"/>
      <c r="AT250"/>
    </row>
    <row r="251" spans="1:46" ht="45" customHeight="1" x14ac:dyDescent="0.25">
      <c r="A251" s="59"/>
      <c r="B251" s="59"/>
      <c r="C251" s="59"/>
      <c r="D251" s="59"/>
      <c r="E251" s="59"/>
      <c r="F251" s="59"/>
      <c r="G251" s="59"/>
      <c r="H251" s="59"/>
      <c r="I251" s="59"/>
      <c r="J251" s="59"/>
      <c r="K251" s="59"/>
      <c r="L251" s="59"/>
      <c r="M251" s="59"/>
      <c r="N251" s="59"/>
      <c r="O251" s="59"/>
      <c r="P251" s="59"/>
      <c r="R251" s="59"/>
      <c r="S251" s="59"/>
      <c r="T251" s="59"/>
      <c r="U251" s="59"/>
      <c r="V251" s="59"/>
      <c r="W251" s="59"/>
      <c r="X251" s="59"/>
      <c r="Y251" s="59"/>
      <c r="Z251" s="59"/>
      <c r="AA251" s="59"/>
      <c r="AB251" s="59"/>
      <c r="AC251" s="59"/>
      <c r="AD251" s="59"/>
      <c r="AE251" s="59"/>
      <c r="AF251"/>
      <c r="AG251"/>
      <c r="AH251"/>
      <c r="AI251"/>
      <c r="AJ251"/>
      <c r="AK251"/>
      <c r="AL251"/>
      <c r="AM251"/>
      <c r="AN251"/>
      <c r="AO251"/>
      <c r="AP251"/>
      <c r="AQ251"/>
      <c r="AR251"/>
      <c r="AS251"/>
      <c r="AT251"/>
    </row>
    <row r="252" spans="1:46" ht="45" customHeight="1" x14ac:dyDescent="0.25">
      <c r="A252" s="350" t="s">
        <v>186</v>
      </c>
      <c r="B252" s="350"/>
      <c r="C252" s="350"/>
      <c r="D252" s="350"/>
      <c r="E252" s="350"/>
      <c r="F252" s="350"/>
      <c r="G252" s="350"/>
      <c r="H252" s="350"/>
      <c r="I252" s="350"/>
      <c r="J252" s="350"/>
      <c r="K252" s="350"/>
      <c r="L252" s="350"/>
      <c r="M252" s="350"/>
      <c r="N252" s="350"/>
      <c r="O252" s="350"/>
      <c r="P252" s="350"/>
      <c r="Q252" s="65"/>
      <c r="R252" s="59"/>
      <c r="S252" s="59"/>
      <c r="T252" s="59"/>
      <c r="U252" s="59"/>
      <c r="V252" s="351"/>
      <c r="W252" s="351"/>
      <c r="X252" s="351"/>
      <c r="Y252" s="351"/>
      <c r="Z252" s="351"/>
      <c r="AA252" s="351"/>
      <c r="AB252" s="351"/>
      <c r="AC252" s="351"/>
      <c r="AD252" s="351"/>
      <c r="AE252" s="351"/>
      <c r="AF252" s="65"/>
      <c r="AG252" s="59"/>
      <c r="AH252" s="59"/>
      <c r="AI252" s="59"/>
      <c r="AJ252" s="59"/>
      <c r="AK252" s="351"/>
      <c r="AL252" s="351"/>
      <c r="AM252" s="351"/>
      <c r="AN252" s="351"/>
      <c r="AO252" s="351"/>
      <c r="AP252" s="351"/>
      <c r="AQ252" s="351"/>
      <c r="AR252" s="351"/>
      <c r="AS252" s="351"/>
      <c r="AT252" s="351"/>
    </row>
    <row r="253" spans="1:46" ht="45" customHeight="1" thickTop="1" thickBot="1" x14ac:dyDescent="0.3">
      <c r="A253" s="342" t="s">
        <v>163</v>
      </c>
      <c r="B253" s="342"/>
      <c r="C253" s="342"/>
      <c r="D253" s="342"/>
      <c r="E253" s="342"/>
      <c r="F253" s="342"/>
      <c r="G253" s="342"/>
      <c r="H253" s="342"/>
      <c r="I253" s="342"/>
      <c r="J253" s="342"/>
      <c r="K253" s="342"/>
      <c r="L253" s="342"/>
      <c r="M253" s="342"/>
      <c r="N253" s="342"/>
      <c r="O253" s="342"/>
      <c r="P253" s="342"/>
      <c r="Q253" s="66" t="s">
        <v>187</v>
      </c>
      <c r="R253" s="343" t="s">
        <v>188</v>
      </c>
      <c r="S253" s="343"/>
      <c r="T253" s="343"/>
      <c r="U253" s="343"/>
      <c r="V253" s="343"/>
      <c r="W253" s="343"/>
      <c r="X253" s="343"/>
      <c r="Y253" s="343"/>
      <c r="Z253" s="343"/>
      <c r="AA253" s="343"/>
      <c r="AB253" s="343"/>
      <c r="AC253" s="343"/>
      <c r="AD253" s="343"/>
      <c r="AE253" s="343"/>
      <c r="AF253" s="67" t="s">
        <v>187</v>
      </c>
      <c r="AG253" s="344" t="s">
        <v>189</v>
      </c>
      <c r="AH253" s="344"/>
      <c r="AI253" s="344"/>
      <c r="AJ253" s="344"/>
      <c r="AK253" s="344"/>
      <c r="AL253" s="344"/>
      <c r="AM253" s="344"/>
      <c r="AN253" s="344"/>
      <c r="AO253" s="344"/>
      <c r="AP253" s="344"/>
      <c r="AQ253" s="344"/>
      <c r="AR253" s="344"/>
      <c r="AS253" s="344"/>
      <c r="AT253" s="344"/>
    </row>
    <row r="254" spans="1:46" ht="45" customHeight="1" thickTop="1" thickBot="1" x14ac:dyDescent="0.3">
      <c r="A254" s="345" t="s">
        <v>190</v>
      </c>
      <c r="B254" s="345"/>
      <c r="C254" s="345"/>
      <c r="D254" s="345"/>
      <c r="E254" s="345"/>
      <c r="F254" s="345"/>
      <c r="G254" s="345"/>
      <c r="H254" s="345"/>
      <c r="I254" s="345"/>
      <c r="J254" s="345"/>
      <c r="K254" s="345"/>
      <c r="L254" s="345"/>
      <c r="M254" s="345"/>
      <c r="N254" s="345"/>
      <c r="O254" s="345"/>
      <c r="P254" s="345"/>
      <c r="Q254" s="68">
        <v>2</v>
      </c>
      <c r="R254" s="346"/>
      <c r="S254" s="346"/>
      <c r="T254" s="346"/>
      <c r="U254" s="346"/>
      <c r="V254" s="346"/>
      <c r="W254" s="346"/>
      <c r="X254" s="346"/>
      <c r="Y254" s="346"/>
      <c r="Z254" s="346"/>
      <c r="AA254" s="346"/>
      <c r="AB254" s="346"/>
      <c r="AC254" s="346"/>
      <c r="AD254" s="346"/>
      <c r="AE254" s="346"/>
      <c r="AF254" s="68">
        <v>2</v>
      </c>
      <c r="AG254" s="346"/>
      <c r="AH254" s="346"/>
      <c r="AI254" s="346"/>
      <c r="AJ254" s="346"/>
      <c r="AK254" s="346"/>
      <c r="AL254" s="346"/>
      <c r="AM254" s="346"/>
      <c r="AN254" s="346"/>
      <c r="AO254" s="346"/>
      <c r="AP254" s="346"/>
      <c r="AQ254" s="346"/>
      <c r="AR254" s="346"/>
      <c r="AS254" s="346"/>
      <c r="AT254" s="346"/>
    </row>
    <row r="255" spans="1:46" ht="45" customHeight="1" thickTop="1" thickBot="1" x14ac:dyDescent="0.3">
      <c r="A255" s="345" t="s">
        <v>327</v>
      </c>
      <c r="B255" s="345"/>
      <c r="C255" s="345"/>
      <c r="D255" s="345"/>
      <c r="E255" s="345"/>
      <c r="F255" s="345"/>
      <c r="G255" s="345"/>
      <c r="H255" s="345"/>
      <c r="I255" s="345"/>
      <c r="J255" s="345"/>
      <c r="K255" s="345"/>
      <c r="L255" s="345"/>
      <c r="M255" s="345"/>
      <c r="N255" s="345"/>
      <c r="O255" s="345"/>
      <c r="P255" s="345"/>
      <c r="Q255" s="68">
        <v>2</v>
      </c>
      <c r="R255" s="346" t="s">
        <v>328</v>
      </c>
      <c r="S255" s="346"/>
      <c r="T255" s="346"/>
      <c r="U255" s="346"/>
      <c r="V255" s="346"/>
      <c r="W255" s="346"/>
      <c r="X255" s="346"/>
      <c r="Y255" s="346"/>
      <c r="Z255" s="346"/>
      <c r="AA255" s="346"/>
      <c r="AB255" s="346"/>
      <c r="AC255" s="346"/>
      <c r="AD255" s="346"/>
      <c r="AE255" s="346"/>
      <c r="AF255" s="68">
        <v>2</v>
      </c>
      <c r="AG255" s="346" t="s">
        <v>328</v>
      </c>
      <c r="AH255" s="346"/>
      <c r="AI255" s="346"/>
      <c r="AJ255" s="346"/>
      <c r="AK255" s="346"/>
      <c r="AL255" s="346"/>
      <c r="AM255" s="346"/>
      <c r="AN255" s="346"/>
      <c r="AO255" s="346"/>
      <c r="AP255" s="346"/>
      <c r="AQ255" s="346"/>
      <c r="AR255" s="346"/>
      <c r="AS255" s="346"/>
      <c r="AT255" s="346"/>
    </row>
    <row r="256" spans="1:46" ht="45" customHeight="1" thickTop="1" thickBot="1" x14ac:dyDescent="0.3">
      <c r="A256" s="345" t="s">
        <v>329</v>
      </c>
      <c r="B256" s="345"/>
      <c r="C256" s="345"/>
      <c r="D256" s="345"/>
      <c r="E256" s="345"/>
      <c r="F256" s="345"/>
      <c r="G256" s="345"/>
      <c r="H256" s="345"/>
      <c r="I256" s="345"/>
      <c r="J256" s="345"/>
      <c r="K256" s="345"/>
      <c r="L256" s="345"/>
      <c r="M256" s="345"/>
      <c r="N256" s="345"/>
      <c r="O256" s="345"/>
      <c r="P256" s="345"/>
      <c r="Q256" s="68">
        <v>2</v>
      </c>
      <c r="R256" s="346"/>
      <c r="S256" s="346"/>
      <c r="T256" s="346"/>
      <c r="U256" s="346"/>
      <c r="V256" s="346"/>
      <c r="W256" s="346"/>
      <c r="X256" s="346"/>
      <c r="Y256" s="346"/>
      <c r="Z256" s="346"/>
      <c r="AA256" s="346"/>
      <c r="AB256" s="346"/>
      <c r="AC256" s="346"/>
      <c r="AD256" s="346"/>
      <c r="AE256" s="346"/>
      <c r="AF256" s="68">
        <v>2</v>
      </c>
      <c r="AG256" s="346"/>
      <c r="AH256" s="346"/>
      <c r="AI256" s="346"/>
      <c r="AJ256" s="346"/>
      <c r="AK256" s="346"/>
      <c r="AL256" s="346"/>
      <c r="AM256" s="346"/>
      <c r="AN256" s="346"/>
      <c r="AO256" s="346"/>
      <c r="AP256" s="346"/>
      <c r="AQ256" s="346"/>
      <c r="AR256" s="346"/>
      <c r="AS256" s="346"/>
      <c r="AT256" s="346"/>
    </row>
    <row r="257" spans="1:46" ht="45" customHeight="1" thickTop="1" thickBot="1" x14ac:dyDescent="0.3">
      <c r="A257" s="345" t="s">
        <v>330</v>
      </c>
      <c r="B257" s="345"/>
      <c r="C257" s="345"/>
      <c r="D257" s="345"/>
      <c r="E257" s="345"/>
      <c r="F257" s="345"/>
      <c r="G257" s="345"/>
      <c r="H257" s="345"/>
      <c r="I257" s="345"/>
      <c r="J257" s="345"/>
      <c r="K257" s="345"/>
      <c r="L257" s="345"/>
      <c r="M257" s="345"/>
      <c r="N257" s="345"/>
      <c r="O257" s="345"/>
      <c r="P257" s="345"/>
      <c r="Q257" s="68">
        <v>2</v>
      </c>
      <c r="R257" s="346"/>
      <c r="S257" s="346"/>
      <c r="T257" s="346"/>
      <c r="U257" s="346"/>
      <c r="V257" s="346"/>
      <c r="W257" s="346"/>
      <c r="X257" s="346"/>
      <c r="Y257" s="346"/>
      <c r="Z257" s="346"/>
      <c r="AA257" s="346"/>
      <c r="AB257" s="346"/>
      <c r="AC257" s="346"/>
      <c r="AD257" s="346"/>
      <c r="AE257" s="346"/>
      <c r="AF257" s="68">
        <v>2</v>
      </c>
      <c r="AG257" s="346"/>
      <c r="AH257" s="346"/>
      <c r="AI257" s="346"/>
      <c r="AJ257" s="346"/>
      <c r="AK257" s="346"/>
      <c r="AL257" s="346"/>
      <c r="AM257" s="346"/>
      <c r="AN257" s="346"/>
      <c r="AO257" s="346"/>
      <c r="AP257" s="346"/>
      <c r="AQ257" s="346"/>
      <c r="AR257" s="346"/>
      <c r="AS257" s="346"/>
      <c r="AT257" s="346"/>
    </row>
    <row r="258" spans="1:46" ht="45" customHeight="1" thickTop="1" thickBot="1" x14ac:dyDescent="0.3">
      <c r="A258" s="345" t="s">
        <v>331</v>
      </c>
      <c r="B258" s="345"/>
      <c r="C258" s="345"/>
      <c r="D258" s="345"/>
      <c r="E258" s="345"/>
      <c r="F258" s="345"/>
      <c r="G258" s="345"/>
      <c r="H258" s="345"/>
      <c r="I258" s="345"/>
      <c r="J258" s="345"/>
      <c r="K258" s="345"/>
      <c r="L258" s="345"/>
      <c r="M258" s="345"/>
      <c r="N258" s="345"/>
      <c r="O258" s="345"/>
      <c r="P258" s="345"/>
      <c r="Q258" s="68">
        <v>2</v>
      </c>
      <c r="R258" s="346"/>
      <c r="S258" s="346"/>
      <c r="T258" s="346"/>
      <c r="U258" s="346"/>
      <c r="V258" s="346"/>
      <c r="W258" s="346"/>
      <c r="X258" s="346"/>
      <c r="Y258" s="346"/>
      <c r="Z258" s="346"/>
      <c r="AA258" s="346"/>
      <c r="AB258" s="346"/>
      <c r="AC258" s="346"/>
      <c r="AD258" s="346"/>
      <c r="AE258" s="346"/>
      <c r="AF258" s="68">
        <v>2</v>
      </c>
      <c r="AG258" s="346"/>
      <c r="AH258" s="346"/>
      <c r="AI258" s="346"/>
      <c r="AJ258" s="346"/>
      <c r="AK258" s="346"/>
      <c r="AL258" s="346"/>
      <c r="AM258" s="346"/>
      <c r="AN258" s="346"/>
      <c r="AO258" s="346"/>
      <c r="AP258" s="346"/>
      <c r="AQ258" s="346"/>
      <c r="AR258" s="346"/>
      <c r="AS258" s="346"/>
      <c r="AT258" s="346"/>
    </row>
    <row r="259" spans="1:46" ht="45" customHeight="1" thickTop="1" thickBot="1" x14ac:dyDescent="0.3">
      <c r="A259" s="345" t="s">
        <v>332</v>
      </c>
      <c r="B259" s="345"/>
      <c r="C259" s="345"/>
      <c r="D259" s="345"/>
      <c r="E259" s="345"/>
      <c r="F259" s="345"/>
      <c r="G259" s="345"/>
      <c r="H259" s="345"/>
      <c r="I259" s="345"/>
      <c r="J259" s="345"/>
      <c r="K259" s="345"/>
      <c r="L259" s="345"/>
      <c r="M259" s="345"/>
      <c r="N259" s="345"/>
      <c r="O259" s="345"/>
      <c r="P259" s="345"/>
      <c r="Q259" s="68">
        <v>2</v>
      </c>
      <c r="R259" s="346"/>
      <c r="S259" s="346"/>
      <c r="T259" s="346"/>
      <c r="U259" s="346"/>
      <c r="V259" s="346"/>
      <c r="W259" s="346"/>
      <c r="X259" s="346"/>
      <c r="Y259" s="346"/>
      <c r="Z259" s="346"/>
      <c r="AA259" s="346"/>
      <c r="AB259" s="346"/>
      <c r="AC259" s="346"/>
      <c r="AD259" s="346"/>
      <c r="AE259" s="346"/>
      <c r="AF259" s="68">
        <v>2</v>
      </c>
      <c r="AG259" s="346"/>
      <c r="AH259" s="346"/>
      <c r="AI259" s="346"/>
      <c r="AJ259" s="346"/>
      <c r="AK259" s="346"/>
      <c r="AL259" s="346"/>
      <c r="AM259" s="346"/>
      <c r="AN259" s="346"/>
      <c r="AO259" s="346"/>
      <c r="AP259" s="346"/>
      <c r="AQ259" s="346"/>
      <c r="AR259" s="346"/>
      <c r="AS259" s="346"/>
      <c r="AT259" s="346"/>
    </row>
    <row r="260" spans="1:46" ht="45" customHeight="1" thickTop="1" thickBot="1" x14ac:dyDescent="0.3">
      <c r="A260" s="345" t="s">
        <v>333</v>
      </c>
      <c r="B260" s="345"/>
      <c r="C260" s="345"/>
      <c r="D260" s="345"/>
      <c r="E260" s="345"/>
      <c r="F260" s="345"/>
      <c r="G260" s="345"/>
      <c r="H260" s="345"/>
      <c r="I260" s="345"/>
      <c r="J260" s="345"/>
      <c r="K260" s="345"/>
      <c r="L260" s="345"/>
      <c r="M260" s="345"/>
      <c r="N260" s="345"/>
      <c r="O260" s="345"/>
      <c r="P260" s="345"/>
      <c r="Q260" s="68">
        <v>2</v>
      </c>
      <c r="R260" s="346"/>
      <c r="S260" s="346"/>
      <c r="T260" s="346"/>
      <c r="U260" s="346"/>
      <c r="V260" s="346"/>
      <c r="W260" s="346"/>
      <c r="X260" s="346"/>
      <c r="Y260" s="346"/>
      <c r="Z260" s="346"/>
      <c r="AA260" s="346"/>
      <c r="AB260" s="346"/>
      <c r="AC260" s="346"/>
      <c r="AD260" s="346"/>
      <c r="AE260" s="346"/>
      <c r="AF260" s="68">
        <v>2</v>
      </c>
      <c r="AG260" s="346"/>
      <c r="AH260" s="346"/>
      <c r="AI260" s="346"/>
      <c r="AJ260" s="346"/>
      <c r="AK260" s="346"/>
      <c r="AL260" s="346"/>
      <c r="AM260" s="346"/>
      <c r="AN260" s="346"/>
      <c r="AO260" s="346"/>
      <c r="AP260" s="346"/>
      <c r="AQ260" s="346"/>
      <c r="AR260" s="346"/>
      <c r="AS260" s="346"/>
      <c r="AT260" s="346"/>
    </row>
    <row r="261" spans="1:46" ht="45" customHeight="1" thickTop="1" thickBot="1" x14ac:dyDescent="0.3">
      <c r="A261" s="345" t="s">
        <v>334</v>
      </c>
      <c r="B261" s="345"/>
      <c r="C261" s="345"/>
      <c r="D261" s="345"/>
      <c r="E261" s="345"/>
      <c r="F261" s="345"/>
      <c r="G261" s="345"/>
      <c r="H261" s="345"/>
      <c r="I261" s="345"/>
      <c r="J261" s="345"/>
      <c r="K261" s="345"/>
      <c r="L261" s="345"/>
      <c r="M261" s="345"/>
      <c r="N261" s="345"/>
      <c r="O261" s="345"/>
      <c r="P261" s="345"/>
      <c r="Q261" s="68">
        <v>2</v>
      </c>
      <c r="R261" s="346"/>
      <c r="S261" s="346"/>
      <c r="T261" s="346"/>
      <c r="U261" s="346"/>
      <c r="V261" s="346"/>
      <c r="W261" s="346"/>
      <c r="X261" s="346"/>
      <c r="Y261" s="346"/>
      <c r="Z261" s="346"/>
      <c r="AA261" s="346"/>
      <c r="AB261" s="346"/>
      <c r="AC261" s="346"/>
      <c r="AD261" s="346"/>
      <c r="AE261" s="346"/>
      <c r="AF261" s="68">
        <v>2</v>
      </c>
      <c r="AG261" s="346"/>
      <c r="AH261" s="346"/>
      <c r="AI261" s="346"/>
      <c r="AJ261" s="346"/>
      <c r="AK261" s="346"/>
      <c r="AL261" s="346"/>
      <c r="AM261" s="346"/>
      <c r="AN261" s="346"/>
      <c r="AO261" s="346"/>
      <c r="AP261" s="346"/>
      <c r="AQ261" s="346"/>
      <c r="AR261" s="346"/>
      <c r="AS261" s="346"/>
      <c r="AT261" s="346"/>
    </row>
    <row r="262" spans="1:46" ht="45" customHeight="1" thickTop="1" thickBot="1" x14ac:dyDescent="0.3">
      <c r="A262" s="345" t="s">
        <v>335</v>
      </c>
      <c r="B262" s="345"/>
      <c r="C262" s="345"/>
      <c r="D262" s="345"/>
      <c r="E262" s="345"/>
      <c r="F262" s="345"/>
      <c r="G262" s="345"/>
      <c r="H262" s="345"/>
      <c r="I262" s="345"/>
      <c r="J262" s="345"/>
      <c r="K262" s="345"/>
      <c r="L262" s="345"/>
      <c r="M262" s="345"/>
      <c r="N262" s="345"/>
      <c r="O262" s="345"/>
      <c r="P262" s="345"/>
      <c r="Q262" s="68">
        <v>2</v>
      </c>
      <c r="R262" s="346"/>
      <c r="S262" s="346"/>
      <c r="T262" s="346"/>
      <c r="U262" s="346"/>
      <c r="V262" s="346"/>
      <c r="W262" s="346"/>
      <c r="X262" s="346"/>
      <c r="Y262" s="346"/>
      <c r="Z262" s="346"/>
      <c r="AA262" s="346"/>
      <c r="AB262" s="346"/>
      <c r="AC262" s="346"/>
      <c r="AD262" s="346"/>
      <c r="AE262" s="346"/>
      <c r="AF262" s="68">
        <v>2</v>
      </c>
      <c r="AG262" s="346"/>
      <c r="AH262" s="346"/>
      <c r="AI262" s="346"/>
      <c r="AJ262" s="346"/>
      <c r="AK262" s="346"/>
      <c r="AL262" s="346"/>
      <c r="AM262" s="346"/>
      <c r="AN262" s="346"/>
      <c r="AO262" s="346"/>
      <c r="AP262" s="346"/>
      <c r="AQ262" s="346"/>
      <c r="AR262" s="346"/>
      <c r="AS262" s="346"/>
      <c r="AT262" s="346"/>
    </row>
    <row r="263" spans="1:46" ht="45" customHeight="1" thickTop="1" thickBot="1" x14ac:dyDescent="0.3">
      <c r="A263" s="345" t="s">
        <v>336</v>
      </c>
      <c r="B263" s="345"/>
      <c r="C263" s="345"/>
      <c r="D263" s="345"/>
      <c r="E263" s="345"/>
      <c r="F263" s="345"/>
      <c r="G263" s="345"/>
      <c r="H263" s="345"/>
      <c r="I263" s="345"/>
      <c r="J263" s="345"/>
      <c r="K263" s="345"/>
      <c r="L263" s="345"/>
      <c r="M263" s="345"/>
      <c r="N263" s="345"/>
      <c r="O263" s="345"/>
      <c r="P263" s="345"/>
      <c r="Q263" s="68">
        <v>2</v>
      </c>
      <c r="R263" s="346"/>
      <c r="S263" s="346"/>
      <c r="T263" s="346"/>
      <c r="U263" s="346"/>
      <c r="V263" s="346"/>
      <c r="W263" s="346"/>
      <c r="X263" s="346"/>
      <c r="Y263" s="346"/>
      <c r="Z263" s="346"/>
      <c r="AA263" s="346"/>
      <c r="AB263" s="346"/>
      <c r="AC263" s="346"/>
      <c r="AD263" s="346"/>
      <c r="AE263" s="346"/>
      <c r="AF263" s="68">
        <v>2</v>
      </c>
      <c r="AG263" s="346"/>
      <c r="AH263" s="346"/>
      <c r="AI263" s="346"/>
      <c r="AJ263" s="346"/>
      <c r="AK263" s="346"/>
      <c r="AL263" s="346"/>
      <c r="AM263" s="346"/>
      <c r="AN263" s="346"/>
      <c r="AO263" s="346"/>
      <c r="AP263" s="346"/>
      <c r="AQ263" s="346"/>
      <c r="AR263" s="346"/>
      <c r="AS263" s="346"/>
      <c r="AT263" s="346"/>
    </row>
    <row r="264" spans="1:46" ht="45" customHeight="1" thickTop="1" thickBot="1" x14ac:dyDescent="0.3">
      <c r="A264" s="345" t="s">
        <v>337</v>
      </c>
      <c r="B264" s="345"/>
      <c r="C264" s="345"/>
      <c r="D264" s="345"/>
      <c r="E264" s="345"/>
      <c r="F264" s="345"/>
      <c r="G264" s="345"/>
      <c r="H264" s="345"/>
      <c r="I264" s="345"/>
      <c r="J264" s="345"/>
      <c r="K264" s="345"/>
      <c r="L264" s="345"/>
      <c r="M264" s="345"/>
      <c r="N264" s="345"/>
      <c r="O264" s="345"/>
      <c r="P264" s="345"/>
      <c r="Q264" s="68">
        <v>2</v>
      </c>
      <c r="R264" s="346"/>
      <c r="S264" s="346"/>
      <c r="T264" s="346"/>
      <c r="U264" s="346"/>
      <c r="V264" s="346"/>
      <c r="W264" s="346"/>
      <c r="X264" s="346"/>
      <c r="Y264" s="346"/>
      <c r="Z264" s="346"/>
      <c r="AA264" s="346"/>
      <c r="AB264" s="346"/>
      <c r="AC264" s="346"/>
      <c r="AD264" s="346"/>
      <c r="AE264" s="346"/>
      <c r="AF264" s="68">
        <v>2</v>
      </c>
      <c r="AG264" s="346"/>
      <c r="AH264" s="346"/>
      <c r="AI264" s="346"/>
      <c r="AJ264" s="346"/>
      <c r="AK264" s="346"/>
      <c r="AL264" s="346"/>
      <c r="AM264" s="346"/>
      <c r="AN264" s="346"/>
      <c r="AO264" s="346"/>
      <c r="AP264" s="346"/>
      <c r="AQ264" s="346"/>
      <c r="AR264" s="346"/>
      <c r="AS264" s="346"/>
      <c r="AT264" s="346"/>
    </row>
    <row r="265" spans="1:46" ht="45" customHeight="1" thickTop="1" thickBot="1" x14ac:dyDescent="0.3">
      <c r="A265" s="345" t="s">
        <v>338</v>
      </c>
      <c r="B265" s="345"/>
      <c r="C265" s="345"/>
      <c r="D265" s="345"/>
      <c r="E265" s="345"/>
      <c r="F265" s="345"/>
      <c r="G265" s="345"/>
      <c r="H265" s="345"/>
      <c r="I265" s="345"/>
      <c r="J265" s="345"/>
      <c r="K265" s="345"/>
      <c r="L265" s="345"/>
      <c r="M265" s="345"/>
      <c r="N265" s="345"/>
      <c r="O265" s="345"/>
      <c r="P265" s="345"/>
      <c r="Q265" s="68">
        <v>2</v>
      </c>
      <c r="R265" s="346"/>
      <c r="S265" s="346"/>
      <c r="T265" s="346"/>
      <c r="U265" s="346"/>
      <c r="V265" s="346"/>
      <c r="W265" s="346"/>
      <c r="X265" s="346"/>
      <c r="Y265" s="346"/>
      <c r="Z265" s="346"/>
      <c r="AA265" s="346"/>
      <c r="AB265" s="346"/>
      <c r="AC265" s="346"/>
      <c r="AD265" s="346"/>
      <c r="AE265" s="346"/>
      <c r="AF265" s="68">
        <v>2</v>
      </c>
      <c r="AG265" s="346"/>
      <c r="AH265" s="346"/>
      <c r="AI265" s="346"/>
      <c r="AJ265" s="346"/>
      <c r="AK265" s="346"/>
      <c r="AL265" s="346"/>
      <c r="AM265" s="346"/>
      <c r="AN265" s="346"/>
      <c r="AO265" s="346"/>
      <c r="AP265" s="346"/>
      <c r="AQ265" s="346"/>
      <c r="AR265" s="346"/>
      <c r="AS265" s="346"/>
      <c r="AT265" s="346"/>
    </row>
    <row r="266" spans="1:46" ht="45" customHeight="1" thickTop="1" thickBot="1" x14ac:dyDescent="0.3">
      <c r="A266" s="345" t="s">
        <v>339</v>
      </c>
      <c r="B266" s="345"/>
      <c r="C266" s="345"/>
      <c r="D266" s="345"/>
      <c r="E266" s="345"/>
      <c r="F266" s="345"/>
      <c r="G266" s="345"/>
      <c r="H266" s="345"/>
      <c r="I266" s="345"/>
      <c r="J266" s="345"/>
      <c r="K266" s="345"/>
      <c r="L266" s="345"/>
      <c r="M266" s="345"/>
      <c r="N266" s="345"/>
      <c r="O266" s="345"/>
      <c r="P266" s="345"/>
      <c r="Q266" s="68">
        <v>2</v>
      </c>
      <c r="R266" s="346"/>
      <c r="S266" s="346"/>
      <c r="T266" s="346"/>
      <c r="U266" s="346"/>
      <c r="V266" s="346"/>
      <c r="W266" s="346"/>
      <c r="X266" s="346"/>
      <c r="Y266" s="346"/>
      <c r="Z266" s="346"/>
      <c r="AA266" s="346"/>
      <c r="AB266" s="346"/>
      <c r="AC266" s="346"/>
      <c r="AD266" s="346"/>
      <c r="AE266" s="346"/>
      <c r="AF266" s="68">
        <v>2</v>
      </c>
      <c r="AG266" s="346"/>
      <c r="AH266" s="346"/>
      <c r="AI266" s="346"/>
      <c r="AJ266" s="346"/>
      <c r="AK266" s="346"/>
      <c r="AL266" s="346"/>
      <c r="AM266" s="346"/>
      <c r="AN266" s="346"/>
      <c r="AO266" s="346"/>
      <c r="AP266" s="346"/>
      <c r="AQ266" s="346"/>
      <c r="AR266" s="346"/>
      <c r="AS266" s="346"/>
      <c r="AT266" s="346"/>
    </row>
    <row r="267" spans="1:46" ht="45" customHeight="1" thickTop="1" thickBot="1" x14ac:dyDescent="0.3">
      <c r="A267" s="345" t="s">
        <v>340</v>
      </c>
      <c r="B267" s="345"/>
      <c r="C267" s="345"/>
      <c r="D267" s="345"/>
      <c r="E267" s="345"/>
      <c r="F267" s="345"/>
      <c r="G267" s="345"/>
      <c r="H267" s="345"/>
      <c r="I267" s="345"/>
      <c r="J267" s="345"/>
      <c r="K267" s="345"/>
      <c r="L267" s="345"/>
      <c r="M267" s="345"/>
      <c r="N267" s="345"/>
      <c r="O267" s="345"/>
      <c r="P267" s="345"/>
      <c r="Q267" s="68">
        <v>2</v>
      </c>
      <c r="R267" s="346"/>
      <c r="S267" s="346"/>
      <c r="T267" s="346"/>
      <c r="U267" s="346"/>
      <c r="V267" s="346"/>
      <c r="W267" s="346"/>
      <c r="X267" s="346"/>
      <c r="Y267" s="346"/>
      <c r="Z267" s="346"/>
      <c r="AA267" s="346"/>
      <c r="AB267" s="346"/>
      <c r="AC267" s="346"/>
      <c r="AD267" s="346"/>
      <c r="AE267" s="346"/>
      <c r="AF267" s="68">
        <v>2</v>
      </c>
      <c r="AG267" s="346"/>
      <c r="AH267" s="346"/>
      <c r="AI267" s="346"/>
      <c r="AJ267" s="346"/>
      <c r="AK267" s="346"/>
      <c r="AL267" s="346"/>
      <c r="AM267" s="346"/>
      <c r="AN267" s="346"/>
      <c r="AO267" s="346"/>
      <c r="AP267" s="346"/>
      <c r="AQ267" s="346"/>
      <c r="AR267" s="346"/>
      <c r="AS267" s="346"/>
      <c r="AT267" s="346"/>
    </row>
    <row r="268" spans="1:46" ht="45" customHeight="1" thickTop="1" thickBot="1" x14ac:dyDescent="0.3">
      <c r="A268" s="345" t="s">
        <v>341</v>
      </c>
      <c r="B268" s="345"/>
      <c r="C268" s="345"/>
      <c r="D268" s="345"/>
      <c r="E268" s="345"/>
      <c r="F268" s="345"/>
      <c r="G268" s="345"/>
      <c r="H268" s="345"/>
      <c r="I268" s="345"/>
      <c r="J268" s="345"/>
      <c r="K268" s="345"/>
      <c r="L268" s="345"/>
      <c r="M268" s="345"/>
      <c r="N268" s="345"/>
      <c r="O268" s="345"/>
      <c r="P268" s="345"/>
      <c r="Q268" s="68">
        <v>2</v>
      </c>
      <c r="R268" s="346"/>
      <c r="S268" s="346"/>
      <c r="T268" s="346"/>
      <c r="U268" s="346"/>
      <c r="V268" s="346"/>
      <c r="W268" s="346"/>
      <c r="X268" s="346"/>
      <c r="Y268" s="346"/>
      <c r="Z268" s="346"/>
      <c r="AA268" s="346"/>
      <c r="AB268" s="346"/>
      <c r="AC268" s="346"/>
      <c r="AD268" s="346"/>
      <c r="AE268" s="346"/>
      <c r="AF268" s="68">
        <v>2</v>
      </c>
      <c r="AG268" s="346"/>
      <c r="AH268" s="346"/>
      <c r="AI268" s="346"/>
      <c r="AJ268" s="346"/>
      <c r="AK268" s="346"/>
      <c r="AL268" s="346"/>
      <c r="AM268" s="346"/>
      <c r="AN268" s="346"/>
      <c r="AO268" s="346"/>
      <c r="AP268" s="346"/>
      <c r="AQ268" s="346"/>
      <c r="AR268" s="346"/>
      <c r="AS268" s="346"/>
      <c r="AT268" s="346"/>
    </row>
    <row r="269" spans="1:46" ht="45" customHeight="1" thickTop="1" thickBot="1" x14ac:dyDescent="0.3">
      <c r="A269" s="345" t="s">
        <v>342</v>
      </c>
      <c r="B269" s="345"/>
      <c r="C269" s="345"/>
      <c r="D269" s="345"/>
      <c r="E269" s="345"/>
      <c r="F269" s="345"/>
      <c r="G269" s="345"/>
      <c r="H269" s="345"/>
      <c r="I269" s="345"/>
      <c r="J269" s="345"/>
      <c r="K269" s="345"/>
      <c r="L269" s="345"/>
      <c r="M269" s="345"/>
      <c r="N269" s="345"/>
      <c r="O269" s="345"/>
      <c r="P269" s="345"/>
      <c r="Q269" s="68">
        <v>2</v>
      </c>
      <c r="R269" s="346"/>
      <c r="S269" s="346"/>
      <c r="T269" s="346"/>
      <c r="U269" s="346"/>
      <c r="V269" s="346"/>
      <c r="W269" s="346"/>
      <c r="X269" s="346"/>
      <c r="Y269" s="346"/>
      <c r="Z269" s="346"/>
      <c r="AA269" s="346"/>
      <c r="AB269" s="346"/>
      <c r="AC269" s="346"/>
      <c r="AD269" s="346"/>
      <c r="AE269" s="346"/>
      <c r="AF269" s="68">
        <v>2</v>
      </c>
      <c r="AG269" s="346"/>
      <c r="AH269" s="346"/>
      <c r="AI269" s="346"/>
      <c r="AJ269" s="346"/>
      <c r="AK269" s="346"/>
      <c r="AL269" s="346"/>
      <c r="AM269" s="346"/>
      <c r="AN269" s="346"/>
      <c r="AO269" s="346"/>
      <c r="AP269" s="346"/>
      <c r="AQ269" s="346"/>
      <c r="AR269" s="346"/>
      <c r="AS269" s="346"/>
      <c r="AT269" s="346"/>
    </row>
    <row r="270" spans="1:46" ht="45" customHeight="1" thickTop="1" thickBot="1" x14ac:dyDescent="0.3">
      <c r="A270" s="345" t="s">
        <v>343</v>
      </c>
      <c r="B270" s="345"/>
      <c r="C270" s="345"/>
      <c r="D270" s="345"/>
      <c r="E270" s="345"/>
      <c r="F270" s="345"/>
      <c r="G270" s="345"/>
      <c r="H270" s="345"/>
      <c r="I270" s="345"/>
      <c r="J270" s="345"/>
      <c r="K270" s="345"/>
      <c r="L270" s="345"/>
      <c r="M270" s="345"/>
      <c r="N270" s="345"/>
      <c r="O270" s="345"/>
      <c r="P270" s="345"/>
      <c r="Q270" s="68">
        <v>2</v>
      </c>
      <c r="R270" s="346"/>
      <c r="S270" s="346"/>
      <c r="T270" s="346"/>
      <c r="U270" s="346"/>
      <c r="V270" s="346"/>
      <c r="W270" s="346"/>
      <c r="X270" s="346"/>
      <c r="Y270" s="346"/>
      <c r="Z270" s="346"/>
      <c r="AA270" s="346"/>
      <c r="AB270" s="346"/>
      <c r="AC270" s="346"/>
      <c r="AD270" s="346"/>
      <c r="AE270" s="346"/>
      <c r="AF270" s="68">
        <v>2</v>
      </c>
      <c r="AG270" s="346"/>
      <c r="AH270" s="346"/>
      <c r="AI270" s="346"/>
      <c r="AJ270" s="346"/>
      <c r="AK270" s="346"/>
      <c r="AL270" s="346"/>
      <c r="AM270" s="346"/>
      <c r="AN270" s="346"/>
      <c r="AO270" s="346"/>
      <c r="AP270" s="346"/>
      <c r="AQ270" s="346"/>
      <c r="AR270" s="346"/>
      <c r="AS270" s="346"/>
      <c r="AT270" s="346"/>
    </row>
    <row r="271" spans="1:46" ht="45" customHeight="1" thickTop="1" thickBot="1" x14ac:dyDescent="0.3">
      <c r="A271" s="345" t="s">
        <v>344</v>
      </c>
      <c r="B271" s="345"/>
      <c r="C271" s="345"/>
      <c r="D271" s="345"/>
      <c r="E271" s="345"/>
      <c r="F271" s="345"/>
      <c r="G271" s="345"/>
      <c r="H271" s="345"/>
      <c r="I271" s="345"/>
      <c r="J271" s="345"/>
      <c r="K271" s="345"/>
      <c r="L271" s="345"/>
      <c r="M271" s="345"/>
      <c r="N271" s="345"/>
      <c r="O271" s="345"/>
      <c r="P271" s="345"/>
      <c r="Q271" s="68">
        <v>2</v>
      </c>
      <c r="R271" s="346"/>
      <c r="S271" s="346"/>
      <c r="T271" s="346"/>
      <c r="U271" s="346"/>
      <c r="V271" s="346"/>
      <c r="W271" s="346"/>
      <c r="X271" s="346"/>
      <c r="Y271" s="346"/>
      <c r="Z271" s="346"/>
      <c r="AA271" s="346"/>
      <c r="AB271" s="346"/>
      <c r="AC271" s="346"/>
      <c r="AD271" s="346"/>
      <c r="AE271" s="346"/>
      <c r="AF271" s="68">
        <v>2</v>
      </c>
      <c r="AG271" s="346"/>
      <c r="AH271" s="346"/>
      <c r="AI271" s="346"/>
      <c r="AJ271" s="346"/>
      <c r="AK271" s="346"/>
      <c r="AL271" s="346"/>
      <c r="AM271" s="346"/>
      <c r="AN271" s="346"/>
      <c r="AO271" s="346"/>
      <c r="AP271" s="346"/>
      <c r="AQ271" s="346"/>
      <c r="AR271" s="346"/>
      <c r="AS271" s="346"/>
      <c r="AT271" s="346"/>
    </row>
    <row r="272" spans="1:46" ht="45" customHeight="1" thickTop="1" thickBot="1" x14ac:dyDescent="0.3">
      <c r="A272" s="345" t="s">
        <v>345</v>
      </c>
      <c r="B272" s="345"/>
      <c r="C272" s="345"/>
      <c r="D272" s="345"/>
      <c r="E272" s="345"/>
      <c r="F272" s="345"/>
      <c r="G272" s="345"/>
      <c r="H272" s="345"/>
      <c r="I272" s="345"/>
      <c r="J272" s="345"/>
      <c r="K272" s="345"/>
      <c r="L272" s="345"/>
      <c r="M272" s="345"/>
      <c r="N272" s="345"/>
      <c r="O272" s="345"/>
      <c r="P272" s="345"/>
      <c r="Q272" s="68">
        <v>2</v>
      </c>
      <c r="R272" s="346"/>
      <c r="S272" s="346"/>
      <c r="T272" s="346"/>
      <c r="U272" s="346"/>
      <c r="V272" s="346"/>
      <c r="W272" s="346"/>
      <c r="X272" s="346"/>
      <c r="Y272" s="346"/>
      <c r="Z272" s="346"/>
      <c r="AA272" s="346"/>
      <c r="AB272" s="346"/>
      <c r="AC272" s="346"/>
      <c r="AD272" s="346"/>
      <c r="AE272" s="346"/>
      <c r="AF272" s="68">
        <v>2</v>
      </c>
      <c r="AG272" s="346"/>
      <c r="AH272" s="346"/>
      <c r="AI272" s="346"/>
      <c r="AJ272" s="346"/>
      <c r="AK272" s="346"/>
      <c r="AL272" s="346"/>
      <c r="AM272" s="346"/>
      <c r="AN272" s="346"/>
      <c r="AO272" s="346"/>
      <c r="AP272" s="346"/>
      <c r="AQ272" s="346"/>
      <c r="AR272" s="346"/>
      <c r="AS272" s="346"/>
      <c r="AT272" s="346"/>
    </row>
    <row r="273" spans="1:46" ht="45" customHeight="1" thickTop="1" thickBot="1" x14ac:dyDescent="0.3">
      <c r="A273" s="345" t="s">
        <v>346</v>
      </c>
      <c r="B273" s="345"/>
      <c r="C273" s="345"/>
      <c r="D273" s="345"/>
      <c r="E273" s="345"/>
      <c r="F273" s="345"/>
      <c r="G273" s="345"/>
      <c r="H273" s="345"/>
      <c r="I273" s="345"/>
      <c r="J273" s="345"/>
      <c r="K273" s="345"/>
      <c r="L273" s="345"/>
      <c r="M273" s="345"/>
      <c r="N273" s="345"/>
      <c r="O273" s="345"/>
      <c r="P273" s="345"/>
      <c r="Q273" s="68">
        <v>2</v>
      </c>
      <c r="R273" s="346"/>
      <c r="S273" s="346"/>
      <c r="T273" s="346"/>
      <c r="U273" s="346"/>
      <c r="V273" s="346"/>
      <c r="W273" s="346"/>
      <c r="X273" s="346"/>
      <c r="Y273" s="346"/>
      <c r="Z273" s="346"/>
      <c r="AA273" s="346"/>
      <c r="AB273" s="346"/>
      <c r="AC273" s="346"/>
      <c r="AD273" s="346"/>
      <c r="AE273" s="346"/>
      <c r="AF273" s="68">
        <v>2</v>
      </c>
      <c r="AG273" s="346"/>
      <c r="AH273" s="346"/>
      <c r="AI273" s="346"/>
      <c r="AJ273" s="346"/>
      <c r="AK273" s="346"/>
      <c r="AL273" s="346"/>
      <c r="AM273" s="346"/>
      <c r="AN273" s="346"/>
      <c r="AO273" s="346"/>
      <c r="AP273" s="346"/>
      <c r="AQ273" s="346"/>
      <c r="AR273" s="346"/>
      <c r="AS273" s="346"/>
      <c r="AT273" s="346"/>
    </row>
    <row r="274" spans="1:46" ht="45" customHeight="1" thickTop="1" thickBot="1" x14ac:dyDescent="0.3">
      <c r="A274" s="345" t="s">
        <v>347</v>
      </c>
      <c r="B274" s="345"/>
      <c r="C274" s="345"/>
      <c r="D274" s="345"/>
      <c r="E274" s="345"/>
      <c r="F274" s="345"/>
      <c r="G274" s="345"/>
      <c r="H274" s="345"/>
      <c r="I274" s="345"/>
      <c r="J274" s="345"/>
      <c r="K274" s="345"/>
      <c r="L274" s="345"/>
      <c r="M274" s="345"/>
      <c r="N274" s="345"/>
      <c r="O274" s="345"/>
      <c r="P274" s="345"/>
      <c r="Q274" s="68">
        <v>2</v>
      </c>
      <c r="R274" s="346"/>
      <c r="S274" s="346"/>
      <c r="T274" s="346"/>
      <c r="U274" s="346"/>
      <c r="V274" s="346"/>
      <c r="W274" s="346"/>
      <c r="X274" s="346"/>
      <c r="Y274" s="346"/>
      <c r="Z274" s="346"/>
      <c r="AA274" s="346"/>
      <c r="AB274" s="346"/>
      <c r="AC274" s="346"/>
      <c r="AD274" s="346"/>
      <c r="AE274" s="346"/>
      <c r="AF274" s="68">
        <v>2</v>
      </c>
      <c r="AG274" s="346"/>
      <c r="AH274" s="346"/>
      <c r="AI274" s="346"/>
      <c r="AJ274" s="346"/>
      <c r="AK274" s="346"/>
      <c r="AL274" s="346"/>
      <c r="AM274" s="346"/>
      <c r="AN274" s="346"/>
      <c r="AO274" s="346"/>
      <c r="AP274" s="346"/>
      <c r="AQ274" s="346"/>
      <c r="AR274" s="346"/>
      <c r="AS274" s="346"/>
      <c r="AT274" s="346"/>
    </row>
    <row r="275" spans="1:46" ht="45" customHeight="1" thickTop="1" thickBot="1" x14ac:dyDescent="0.3">
      <c r="A275" s="345" t="s">
        <v>348</v>
      </c>
      <c r="B275" s="345"/>
      <c r="C275" s="345"/>
      <c r="D275" s="345"/>
      <c r="E275" s="345"/>
      <c r="F275" s="345"/>
      <c r="G275" s="345"/>
      <c r="H275" s="345"/>
      <c r="I275" s="345"/>
      <c r="J275" s="345"/>
      <c r="K275" s="345"/>
      <c r="L275" s="345"/>
      <c r="M275" s="345"/>
      <c r="N275" s="345"/>
      <c r="O275" s="345"/>
      <c r="P275" s="345"/>
      <c r="Q275" s="68">
        <v>2</v>
      </c>
      <c r="R275" s="346"/>
      <c r="S275" s="346"/>
      <c r="T275" s="346"/>
      <c r="U275" s="346"/>
      <c r="V275" s="346"/>
      <c r="W275" s="346"/>
      <c r="X275" s="346"/>
      <c r="Y275" s="346"/>
      <c r="Z275" s="346"/>
      <c r="AA275" s="346"/>
      <c r="AB275" s="346"/>
      <c r="AC275" s="346"/>
      <c r="AD275" s="346"/>
      <c r="AE275" s="346"/>
      <c r="AF275" s="68">
        <v>2</v>
      </c>
      <c r="AG275" s="346"/>
      <c r="AH275" s="346"/>
      <c r="AI275" s="346"/>
      <c r="AJ275" s="346"/>
      <c r="AK275" s="346"/>
      <c r="AL275" s="346"/>
      <c r="AM275" s="346"/>
      <c r="AN275" s="346"/>
      <c r="AO275" s="346"/>
      <c r="AP275" s="346"/>
      <c r="AQ275" s="346"/>
      <c r="AR275" s="346"/>
      <c r="AS275" s="346"/>
      <c r="AT275" s="346"/>
    </row>
    <row r="276" spans="1:46" ht="45" customHeight="1" thickTop="1" thickBot="1" x14ac:dyDescent="0.3">
      <c r="A276" s="345" t="s">
        <v>349</v>
      </c>
      <c r="B276" s="345"/>
      <c r="C276" s="345"/>
      <c r="D276" s="345"/>
      <c r="E276" s="345"/>
      <c r="F276" s="345"/>
      <c r="G276" s="345"/>
      <c r="H276" s="345"/>
      <c r="I276" s="345"/>
      <c r="J276" s="345"/>
      <c r="K276" s="345"/>
      <c r="L276" s="345"/>
      <c r="M276" s="345"/>
      <c r="N276" s="345"/>
      <c r="O276" s="345"/>
      <c r="P276" s="345"/>
      <c r="Q276" s="68">
        <v>2</v>
      </c>
      <c r="R276" s="346"/>
      <c r="S276" s="346"/>
      <c r="T276" s="346"/>
      <c r="U276" s="346"/>
      <c r="V276" s="346"/>
      <c r="W276" s="346"/>
      <c r="X276" s="346"/>
      <c r="Y276" s="346"/>
      <c r="Z276" s="346"/>
      <c r="AA276" s="346"/>
      <c r="AB276" s="346"/>
      <c r="AC276" s="346"/>
      <c r="AD276" s="346"/>
      <c r="AE276" s="346"/>
      <c r="AF276" s="68">
        <v>2</v>
      </c>
      <c r="AG276" s="346"/>
      <c r="AH276" s="346"/>
      <c r="AI276" s="346"/>
      <c r="AJ276" s="346"/>
      <c r="AK276" s="346"/>
      <c r="AL276" s="346"/>
      <c r="AM276" s="346"/>
      <c r="AN276" s="346"/>
      <c r="AO276" s="346"/>
      <c r="AP276" s="346"/>
      <c r="AQ276" s="346"/>
      <c r="AR276" s="346"/>
      <c r="AS276" s="346"/>
      <c r="AT276" s="346"/>
    </row>
    <row r="277" spans="1:46" ht="45" customHeight="1" thickTop="1" thickBot="1" x14ac:dyDescent="0.3">
      <c r="A277" s="345" t="s">
        <v>350</v>
      </c>
      <c r="B277" s="345"/>
      <c r="C277" s="345"/>
      <c r="D277" s="345"/>
      <c r="E277" s="345"/>
      <c r="F277" s="345"/>
      <c r="G277" s="345"/>
      <c r="H277" s="345"/>
      <c r="I277" s="345"/>
      <c r="J277" s="345"/>
      <c r="K277" s="345"/>
      <c r="L277" s="345"/>
      <c r="M277" s="345"/>
      <c r="N277" s="345"/>
      <c r="O277" s="345"/>
      <c r="P277" s="345"/>
      <c r="Q277" s="68">
        <v>2</v>
      </c>
      <c r="R277" s="346"/>
      <c r="S277" s="346"/>
      <c r="T277" s="346"/>
      <c r="U277" s="346"/>
      <c r="V277" s="346"/>
      <c r="W277" s="346"/>
      <c r="X277" s="346"/>
      <c r="Y277" s="346"/>
      <c r="Z277" s="346"/>
      <c r="AA277" s="346"/>
      <c r="AB277" s="346"/>
      <c r="AC277" s="346"/>
      <c r="AD277" s="346"/>
      <c r="AE277" s="346"/>
      <c r="AF277" s="68">
        <v>2</v>
      </c>
      <c r="AG277" s="346"/>
      <c r="AH277" s="346"/>
      <c r="AI277" s="346"/>
      <c r="AJ277" s="346"/>
      <c r="AK277" s="346"/>
      <c r="AL277" s="346"/>
      <c r="AM277" s="346"/>
      <c r="AN277" s="346"/>
      <c r="AO277" s="346"/>
      <c r="AP277" s="346"/>
      <c r="AQ277" s="346"/>
      <c r="AR277" s="346"/>
      <c r="AS277" s="346"/>
      <c r="AT277" s="346"/>
    </row>
    <row r="278" spans="1:46" ht="45" customHeight="1" thickTop="1" thickBot="1" x14ac:dyDescent="0.3">
      <c r="A278" s="345" t="s">
        <v>351</v>
      </c>
      <c r="B278" s="345"/>
      <c r="C278" s="345"/>
      <c r="D278" s="345"/>
      <c r="E278" s="345"/>
      <c r="F278" s="345"/>
      <c r="G278" s="345"/>
      <c r="H278" s="345"/>
      <c r="I278" s="345"/>
      <c r="J278" s="345"/>
      <c r="K278" s="345"/>
      <c r="L278" s="345"/>
      <c r="M278" s="345"/>
      <c r="N278" s="345"/>
      <c r="O278" s="345"/>
      <c r="P278" s="345"/>
      <c r="Q278" s="68">
        <v>2</v>
      </c>
      <c r="R278" s="346"/>
      <c r="S278" s="346"/>
      <c r="T278" s="346"/>
      <c r="U278" s="346"/>
      <c r="V278" s="346"/>
      <c r="W278" s="346"/>
      <c r="X278" s="346"/>
      <c r="Y278" s="346"/>
      <c r="Z278" s="346"/>
      <c r="AA278" s="346"/>
      <c r="AB278" s="346"/>
      <c r="AC278" s="346"/>
      <c r="AD278" s="346"/>
      <c r="AE278" s="346"/>
      <c r="AF278" s="68">
        <v>2</v>
      </c>
      <c r="AG278" s="346"/>
      <c r="AH278" s="346"/>
      <c r="AI278" s="346"/>
      <c r="AJ278" s="346"/>
      <c r="AK278" s="346"/>
      <c r="AL278" s="346"/>
      <c r="AM278" s="346"/>
      <c r="AN278" s="346"/>
      <c r="AO278" s="346"/>
      <c r="AP278" s="346"/>
      <c r="AQ278" s="346"/>
      <c r="AR278" s="346"/>
      <c r="AS278" s="346"/>
      <c r="AT278" s="346"/>
    </row>
    <row r="279" spans="1:46" ht="45" customHeight="1" thickTop="1" thickBot="1" x14ac:dyDescent="0.3">
      <c r="A279" s="345" t="s">
        <v>352</v>
      </c>
      <c r="B279" s="345"/>
      <c r="C279" s="345"/>
      <c r="D279" s="345"/>
      <c r="E279" s="345"/>
      <c r="F279" s="345"/>
      <c r="G279" s="345"/>
      <c r="H279" s="345"/>
      <c r="I279" s="345"/>
      <c r="J279" s="345"/>
      <c r="K279" s="345"/>
      <c r="L279" s="345"/>
      <c r="M279" s="345"/>
      <c r="N279" s="345"/>
      <c r="O279" s="345"/>
      <c r="P279" s="345"/>
      <c r="Q279" s="68">
        <v>2</v>
      </c>
      <c r="R279" s="346"/>
      <c r="S279" s="346"/>
      <c r="T279" s="346"/>
      <c r="U279" s="346"/>
      <c r="V279" s="346"/>
      <c r="W279" s="346"/>
      <c r="X279" s="346"/>
      <c r="Y279" s="346"/>
      <c r="Z279" s="346"/>
      <c r="AA279" s="346"/>
      <c r="AB279" s="346"/>
      <c r="AC279" s="346"/>
      <c r="AD279" s="346"/>
      <c r="AE279" s="346"/>
      <c r="AF279" s="68">
        <v>2</v>
      </c>
      <c r="AG279" s="346"/>
      <c r="AH279" s="346"/>
      <c r="AI279" s="346"/>
      <c r="AJ279" s="346"/>
      <c r="AK279" s="346"/>
      <c r="AL279" s="346"/>
      <c r="AM279" s="346"/>
      <c r="AN279" s="346"/>
      <c r="AO279" s="346"/>
      <c r="AP279" s="346"/>
      <c r="AQ279" s="346"/>
      <c r="AR279" s="346"/>
      <c r="AS279" s="346"/>
      <c r="AT279" s="346"/>
    </row>
    <row r="280" spans="1:46" ht="45" customHeight="1" thickTop="1" thickBot="1" x14ac:dyDescent="0.3">
      <c r="A280" s="345" t="s">
        <v>353</v>
      </c>
      <c r="B280" s="345"/>
      <c r="C280" s="345"/>
      <c r="D280" s="345"/>
      <c r="E280" s="345"/>
      <c r="F280" s="345"/>
      <c r="G280" s="345"/>
      <c r="H280" s="345"/>
      <c r="I280" s="345"/>
      <c r="J280" s="345"/>
      <c r="K280" s="345"/>
      <c r="L280" s="345"/>
      <c r="M280" s="345"/>
      <c r="N280" s="345"/>
      <c r="O280" s="345"/>
      <c r="P280" s="345"/>
      <c r="Q280" s="68">
        <v>2</v>
      </c>
      <c r="R280" s="346"/>
      <c r="S280" s="346"/>
      <c r="T280" s="346"/>
      <c r="U280" s="346"/>
      <c r="V280" s="346"/>
      <c r="W280" s="346"/>
      <c r="X280" s="346"/>
      <c r="Y280" s="346"/>
      <c r="Z280" s="346"/>
      <c r="AA280" s="346"/>
      <c r="AB280" s="346"/>
      <c r="AC280" s="346"/>
      <c r="AD280" s="346"/>
      <c r="AE280" s="346"/>
      <c r="AF280" s="68">
        <v>2</v>
      </c>
      <c r="AG280" s="346"/>
      <c r="AH280" s="346"/>
      <c r="AI280" s="346"/>
      <c r="AJ280" s="346"/>
      <c r="AK280" s="346"/>
      <c r="AL280" s="346"/>
      <c r="AM280" s="346"/>
      <c r="AN280" s="346"/>
      <c r="AO280" s="346"/>
      <c r="AP280" s="346"/>
      <c r="AQ280" s="346"/>
      <c r="AR280" s="346"/>
      <c r="AS280" s="346"/>
      <c r="AT280" s="346"/>
    </row>
    <row r="281" spans="1:46" ht="45" customHeight="1" thickTop="1" thickBot="1" x14ac:dyDescent="0.3">
      <c r="A281" s="345" t="s">
        <v>354</v>
      </c>
      <c r="B281" s="345"/>
      <c r="C281" s="345"/>
      <c r="D281" s="345"/>
      <c r="E281" s="345"/>
      <c r="F281" s="345"/>
      <c r="G281" s="345"/>
      <c r="H281" s="345"/>
      <c r="I281" s="345"/>
      <c r="J281" s="345"/>
      <c r="K281" s="345"/>
      <c r="L281" s="345"/>
      <c r="M281" s="345"/>
      <c r="N281" s="345"/>
      <c r="O281" s="345"/>
      <c r="P281" s="345"/>
      <c r="Q281" s="68">
        <v>2</v>
      </c>
      <c r="R281" s="346"/>
      <c r="S281" s="346"/>
      <c r="T281" s="346"/>
      <c r="U281" s="346"/>
      <c r="V281" s="346"/>
      <c r="W281" s="346"/>
      <c r="X281" s="346"/>
      <c r="Y281" s="346"/>
      <c r="Z281" s="346"/>
      <c r="AA281" s="346"/>
      <c r="AB281" s="346"/>
      <c r="AC281" s="346"/>
      <c r="AD281" s="346"/>
      <c r="AE281" s="346"/>
      <c r="AF281" s="68">
        <v>2</v>
      </c>
      <c r="AG281" s="346"/>
      <c r="AH281" s="346"/>
      <c r="AI281" s="346"/>
      <c r="AJ281" s="346"/>
      <c r="AK281" s="346"/>
      <c r="AL281" s="346"/>
      <c r="AM281" s="346"/>
      <c r="AN281" s="346"/>
      <c r="AO281" s="346"/>
      <c r="AP281" s="346"/>
      <c r="AQ281" s="346"/>
      <c r="AR281" s="346"/>
      <c r="AS281" s="346"/>
      <c r="AT281" s="346"/>
    </row>
    <row r="282" spans="1:46" ht="45" customHeight="1" thickTop="1" thickBot="1" x14ac:dyDescent="0.3">
      <c r="A282" s="345" t="s">
        <v>355</v>
      </c>
      <c r="B282" s="345"/>
      <c r="C282" s="345"/>
      <c r="D282" s="345"/>
      <c r="E282" s="345"/>
      <c r="F282" s="345"/>
      <c r="G282" s="345"/>
      <c r="H282" s="345"/>
      <c r="I282" s="345"/>
      <c r="J282" s="345"/>
      <c r="K282" s="345"/>
      <c r="L282" s="345"/>
      <c r="M282" s="345"/>
      <c r="N282" s="345"/>
      <c r="O282" s="345"/>
      <c r="P282" s="345"/>
      <c r="Q282" s="68">
        <v>2</v>
      </c>
      <c r="R282" s="346"/>
      <c r="S282" s="346"/>
      <c r="T282" s="346"/>
      <c r="U282" s="346"/>
      <c r="V282" s="346"/>
      <c r="W282" s="346"/>
      <c r="X282" s="346"/>
      <c r="Y282" s="346"/>
      <c r="Z282" s="346"/>
      <c r="AA282" s="346"/>
      <c r="AB282" s="346"/>
      <c r="AC282" s="346"/>
      <c r="AD282" s="346"/>
      <c r="AE282" s="346"/>
      <c r="AF282" s="68">
        <v>2</v>
      </c>
      <c r="AG282" s="346"/>
      <c r="AH282" s="346"/>
      <c r="AI282" s="346"/>
      <c r="AJ282" s="346"/>
      <c r="AK282" s="346"/>
      <c r="AL282" s="346"/>
      <c r="AM282" s="346"/>
      <c r="AN282" s="346"/>
      <c r="AO282" s="346"/>
      <c r="AP282" s="346"/>
      <c r="AQ282" s="346"/>
      <c r="AR282" s="346"/>
      <c r="AS282" s="346"/>
      <c r="AT282" s="346"/>
    </row>
    <row r="283" spans="1:46" ht="45" customHeight="1" thickTop="1" thickBot="1" x14ac:dyDescent="0.3">
      <c r="A283" s="345" t="s">
        <v>356</v>
      </c>
      <c r="B283" s="345"/>
      <c r="C283" s="345"/>
      <c r="D283" s="345"/>
      <c r="E283" s="345"/>
      <c r="F283" s="345"/>
      <c r="G283" s="345"/>
      <c r="H283" s="345"/>
      <c r="I283" s="345"/>
      <c r="J283" s="345"/>
      <c r="K283" s="345"/>
      <c r="L283" s="345"/>
      <c r="M283" s="345"/>
      <c r="N283" s="345"/>
      <c r="O283" s="345"/>
      <c r="P283" s="345"/>
      <c r="Q283" s="68">
        <v>2</v>
      </c>
      <c r="R283" s="346"/>
      <c r="S283" s="346"/>
      <c r="T283" s="346"/>
      <c r="U283" s="346"/>
      <c r="V283" s="346"/>
      <c r="W283" s="346"/>
      <c r="X283" s="346"/>
      <c r="Y283" s="346"/>
      <c r="Z283" s="346"/>
      <c r="AA283" s="346"/>
      <c r="AB283" s="346"/>
      <c r="AC283" s="346"/>
      <c r="AD283" s="346"/>
      <c r="AE283" s="346"/>
      <c r="AF283" s="68">
        <v>2</v>
      </c>
      <c r="AG283" s="346"/>
      <c r="AH283" s="346"/>
      <c r="AI283" s="346"/>
      <c r="AJ283" s="346"/>
      <c r="AK283" s="346"/>
      <c r="AL283" s="346"/>
      <c r="AM283" s="346"/>
      <c r="AN283" s="346"/>
      <c r="AO283" s="346"/>
      <c r="AP283" s="346"/>
      <c r="AQ283" s="346"/>
      <c r="AR283" s="346"/>
      <c r="AS283" s="346"/>
      <c r="AT283" s="346"/>
    </row>
    <row r="284" spans="1:46" ht="45" customHeight="1" thickTop="1" thickBot="1" x14ac:dyDescent="0.3">
      <c r="A284" s="345" t="s">
        <v>357</v>
      </c>
      <c r="B284" s="345"/>
      <c r="C284" s="345"/>
      <c r="D284" s="345"/>
      <c r="E284" s="345"/>
      <c r="F284" s="345"/>
      <c r="G284" s="345"/>
      <c r="H284" s="345"/>
      <c r="I284" s="345"/>
      <c r="J284" s="345"/>
      <c r="K284" s="345"/>
      <c r="L284" s="345"/>
      <c r="M284" s="345"/>
      <c r="N284" s="345"/>
      <c r="O284" s="345"/>
      <c r="P284" s="345"/>
      <c r="Q284" s="68">
        <v>2</v>
      </c>
      <c r="R284" s="346"/>
      <c r="S284" s="346"/>
      <c r="T284" s="346"/>
      <c r="U284" s="346"/>
      <c r="V284" s="346"/>
      <c r="W284" s="346"/>
      <c r="X284" s="346"/>
      <c r="Y284" s="346"/>
      <c r="Z284" s="346"/>
      <c r="AA284" s="346"/>
      <c r="AB284" s="346"/>
      <c r="AC284" s="346"/>
      <c r="AD284" s="346"/>
      <c r="AE284" s="346"/>
      <c r="AF284" s="68">
        <v>2</v>
      </c>
      <c r="AG284" s="346"/>
      <c r="AH284" s="346"/>
      <c r="AI284" s="346"/>
      <c r="AJ284" s="346"/>
      <c r="AK284" s="346"/>
      <c r="AL284" s="346"/>
      <c r="AM284" s="346"/>
      <c r="AN284" s="346"/>
      <c r="AO284" s="346"/>
      <c r="AP284" s="346"/>
      <c r="AQ284" s="346"/>
      <c r="AR284" s="346"/>
      <c r="AS284" s="346"/>
      <c r="AT284" s="346"/>
    </row>
    <row r="285" spans="1:46" ht="45" customHeight="1" thickTop="1" thickBot="1" x14ac:dyDescent="0.3">
      <c r="A285" s="345" t="s">
        <v>358</v>
      </c>
      <c r="B285" s="345"/>
      <c r="C285" s="345"/>
      <c r="D285" s="345"/>
      <c r="E285" s="345"/>
      <c r="F285" s="345"/>
      <c r="G285" s="345"/>
      <c r="H285" s="345"/>
      <c r="I285" s="345"/>
      <c r="J285" s="345"/>
      <c r="K285" s="345"/>
      <c r="L285" s="345"/>
      <c r="M285" s="345"/>
      <c r="N285" s="345"/>
      <c r="O285" s="345"/>
      <c r="P285" s="345"/>
      <c r="Q285" s="68">
        <v>2</v>
      </c>
      <c r="R285" s="346"/>
      <c r="S285" s="346"/>
      <c r="T285" s="346"/>
      <c r="U285" s="346"/>
      <c r="V285" s="346"/>
      <c r="W285" s="346"/>
      <c r="X285" s="346"/>
      <c r="Y285" s="346"/>
      <c r="Z285" s="346"/>
      <c r="AA285" s="346"/>
      <c r="AB285" s="346"/>
      <c r="AC285" s="346"/>
      <c r="AD285" s="346"/>
      <c r="AE285" s="346"/>
      <c r="AF285" s="68">
        <v>2</v>
      </c>
      <c r="AG285" s="346"/>
      <c r="AH285" s="346"/>
      <c r="AI285" s="346"/>
      <c r="AJ285" s="346"/>
      <c r="AK285" s="346"/>
      <c r="AL285" s="346"/>
      <c r="AM285" s="346"/>
      <c r="AN285" s="346"/>
      <c r="AO285" s="346"/>
      <c r="AP285" s="346"/>
      <c r="AQ285" s="346"/>
      <c r="AR285" s="346"/>
      <c r="AS285" s="346"/>
      <c r="AT285" s="346"/>
    </row>
    <row r="286" spans="1:46" ht="45" customHeight="1" thickTop="1" thickBot="1" x14ac:dyDescent="0.3">
      <c r="A286" s="345" t="s">
        <v>359</v>
      </c>
      <c r="B286" s="345"/>
      <c r="C286" s="345"/>
      <c r="D286" s="345"/>
      <c r="E286" s="345"/>
      <c r="F286" s="345"/>
      <c r="G286" s="345"/>
      <c r="H286" s="345"/>
      <c r="I286" s="345"/>
      <c r="J286" s="345"/>
      <c r="K286" s="345"/>
      <c r="L286" s="345"/>
      <c r="M286" s="345"/>
      <c r="N286" s="345"/>
      <c r="O286" s="345"/>
      <c r="P286" s="345"/>
      <c r="Q286" s="68">
        <v>2</v>
      </c>
      <c r="R286" s="346"/>
      <c r="S286" s="346"/>
      <c r="T286" s="346"/>
      <c r="U286" s="346"/>
      <c r="V286" s="346"/>
      <c r="W286" s="346"/>
      <c r="X286" s="346"/>
      <c r="Y286" s="346"/>
      <c r="Z286" s="346"/>
      <c r="AA286" s="346"/>
      <c r="AB286" s="346"/>
      <c r="AC286" s="346"/>
      <c r="AD286" s="346"/>
      <c r="AE286" s="346"/>
      <c r="AF286" s="68">
        <v>2</v>
      </c>
      <c r="AG286" s="346"/>
      <c r="AH286" s="346"/>
      <c r="AI286" s="346"/>
      <c r="AJ286" s="346"/>
      <c r="AK286" s="346"/>
      <c r="AL286" s="346"/>
      <c r="AM286" s="346"/>
      <c r="AN286" s="346"/>
      <c r="AO286" s="346"/>
      <c r="AP286" s="346"/>
      <c r="AQ286" s="346"/>
      <c r="AR286" s="346"/>
      <c r="AS286" s="346"/>
      <c r="AT286" s="346"/>
    </row>
    <row r="287" spans="1:46" ht="45" customHeight="1" thickTop="1" thickBot="1" x14ac:dyDescent="0.3">
      <c r="A287" s="345" t="s">
        <v>360</v>
      </c>
      <c r="B287" s="345"/>
      <c r="C287" s="345"/>
      <c r="D287" s="345"/>
      <c r="E287" s="345"/>
      <c r="F287" s="345"/>
      <c r="G287" s="345"/>
      <c r="H287" s="345"/>
      <c r="I287" s="345"/>
      <c r="J287" s="345"/>
      <c r="K287" s="345"/>
      <c r="L287" s="345"/>
      <c r="M287" s="345"/>
      <c r="N287" s="345"/>
      <c r="O287" s="345"/>
      <c r="P287" s="345"/>
      <c r="Q287" s="68">
        <v>2</v>
      </c>
      <c r="R287" s="346"/>
      <c r="S287" s="346"/>
      <c r="T287" s="346"/>
      <c r="U287" s="346"/>
      <c r="V287" s="346"/>
      <c r="W287" s="346"/>
      <c r="X287" s="346"/>
      <c r="Y287" s="346"/>
      <c r="Z287" s="346"/>
      <c r="AA287" s="346"/>
      <c r="AB287" s="346"/>
      <c r="AC287" s="346"/>
      <c r="AD287" s="346"/>
      <c r="AE287" s="346"/>
      <c r="AF287" s="68">
        <v>2</v>
      </c>
      <c r="AG287" s="346"/>
      <c r="AH287" s="346"/>
      <c r="AI287" s="346"/>
      <c r="AJ287" s="346"/>
      <c r="AK287" s="346"/>
      <c r="AL287" s="346"/>
      <c r="AM287" s="346"/>
      <c r="AN287" s="346"/>
      <c r="AO287" s="346"/>
      <c r="AP287" s="346"/>
      <c r="AQ287" s="346"/>
      <c r="AR287" s="346"/>
      <c r="AS287" s="346"/>
      <c r="AT287" s="346"/>
    </row>
    <row r="288" spans="1:46" ht="45" customHeight="1" thickTop="1" thickBot="1" x14ac:dyDescent="0.3">
      <c r="A288" s="345" t="s">
        <v>361</v>
      </c>
      <c r="B288" s="345"/>
      <c r="C288" s="345"/>
      <c r="D288" s="345"/>
      <c r="E288" s="345"/>
      <c r="F288" s="345"/>
      <c r="G288" s="345"/>
      <c r="H288" s="345"/>
      <c r="I288" s="345"/>
      <c r="J288" s="345"/>
      <c r="K288" s="345"/>
      <c r="L288" s="345"/>
      <c r="M288" s="345"/>
      <c r="N288" s="345"/>
      <c r="O288" s="345"/>
      <c r="P288" s="345"/>
      <c r="Q288" s="68">
        <v>2</v>
      </c>
      <c r="R288" s="346"/>
      <c r="S288" s="346"/>
      <c r="T288" s="346"/>
      <c r="U288" s="346"/>
      <c r="V288" s="346"/>
      <c r="W288" s="346"/>
      <c r="X288" s="346"/>
      <c r="Y288" s="346"/>
      <c r="Z288" s="346"/>
      <c r="AA288" s="346"/>
      <c r="AB288" s="346"/>
      <c r="AC288" s="346"/>
      <c r="AD288" s="346"/>
      <c r="AE288" s="346"/>
      <c r="AF288" s="68">
        <v>2</v>
      </c>
      <c r="AG288" s="346"/>
      <c r="AH288" s="346"/>
      <c r="AI288" s="346"/>
      <c r="AJ288" s="346"/>
      <c r="AK288" s="346"/>
      <c r="AL288" s="346"/>
      <c r="AM288" s="346"/>
      <c r="AN288" s="346"/>
      <c r="AO288" s="346"/>
      <c r="AP288" s="346"/>
      <c r="AQ288" s="346"/>
      <c r="AR288" s="346"/>
      <c r="AS288" s="346"/>
      <c r="AT288" s="346"/>
    </row>
    <row r="289" spans="1:46" ht="45" customHeight="1" thickTop="1" thickBot="1" x14ac:dyDescent="0.3">
      <c r="A289" s="345" t="s">
        <v>362</v>
      </c>
      <c r="B289" s="345"/>
      <c r="C289" s="345"/>
      <c r="D289" s="345"/>
      <c r="E289" s="345"/>
      <c r="F289" s="345"/>
      <c r="G289" s="345"/>
      <c r="H289" s="345"/>
      <c r="I289" s="345"/>
      <c r="J289" s="345"/>
      <c r="K289" s="345"/>
      <c r="L289" s="345"/>
      <c r="M289" s="345"/>
      <c r="N289" s="345"/>
      <c r="O289" s="345"/>
      <c r="P289" s="345"/>
      <c r="Q289" s="68">
        <v>2</v>
      </c>
      <c r="R289" s="346"/>
      <c r="S289" s="346"/>
      <c r="T289" s="346"/>
      <c r="U289" s="346"/>
      <c r="V289" s="346"/>
      <c r="W289" s="346"/>
      <c r="X289" s="346"/>
      <c r="Y289" s="346"/>
      <c r="Z289" s="346"/>
      <c r="AA289" s="346"/>
      <c r="AB289" s="346"/>
      <c r="AC289" s="346"/>
      <c r="AD289" s="346"/>
      <c r="AE289" s="346"/>
      <c r="AF289" s="68">
        <v>2</v>
      </c>
      <c r="AG289" s="346"/>
      <c r="AH289" s="346"/>
      <c r="AI289" s="346"/>
      <c r="AJ289" s="346"/>
      <c r="AK289" s="346"/>
      <c r="AL289" s="346"/>
      <c r="AM289" s="346"/>
      <c r="AN289" s="346"/>
      <c r="AO289" s="346"/>
      <c r="AP289" s="346"/>
      <c r="AQ289" s="346"/>
      <c r="AR289" s="346"/>
      <c r="AS289" s="346"/>
      <c r="AT289" s="346"/>
    </row>
    <row r="290" spans="1:46" ht="45" customHeight="1" thickTop="1" thickBot="1" x14ac:dyDescent="0.3">
      <c r="A290" s="345" t="s">
        <v>363</v>
      </c>
      <c r="B290" s="345"/>
      <c r="C290" s="345"/>
      <c r="D290" s="345"/>
      <c r="E290" s="345"/>
      <c r="F290" s="345"/>
      <c r="G290" s="345"/>
      <c r="H290" s="345"/>
      <c r="I290" s="345"/>
      <c r="J290" s="345"/>
      <c r="K290" s="345"/>
      <c r="L290" s="345"/>
      <c r="M290" s="345"/>
      <c r="N290" s="345"/>
      <c r="O290" s="345"/>
      <c r="P290" s="345"/>
      <c r="Q290" s="68">
        <v>2</v>
      </c>
      <c r="R290" s="346"/>
      <c r="S290" s="346"/>
      <c r="T290" s="346"/>
      <c r="U290" s="346"/>
      <c r="V290" s="346"/>
      <c r="W290" s="346"/>
      <c r="X290" s="346"/>
      <c r="Y290" s="346"/>
      <c r="Z290" s="346"/>
      <c r="AA290" s="346"/>
      <c r="AB290" s="346"/>
      <c r="AC290" s="346"/>
      <c r="AD290" s="346"/>
      <c r="AE290" s="346"/>
      <c r="AF290" s="68">
        <v>2</v>
      </c>
      <c r="AG290" s="346"/>
      <c r="AH290" s="346"/>
      <c r="AI290" s="346"/>
      <c r="AJ290" s="346"/>
      <c r="AK290" s="346"/>
      <c r="AL290" s="346"/>
      <c r="AM290" s="346"/>
      <c r="AN290" s="346"/>
      <c r="AO290" s="346"/>
      <c r="AP290" s="346"/>
      <c r="AQ290" s="346"/>
      <c r="AR290" s="346"/>
      <c r="AS290" s="346"/>
      <c r="AT290" s="346"/>
    </row>
    <row r="291" spans="1:46" ht="45" customHeight="1" thickTop="1" thickBot="1" x14ac:dyDescent="0.3">
      <c r="A291" s="345" t="s">
        <v>364</v>
      </c>
      <c r="B291" s="345"/>
      <c r="C291" s="345"/>
      <c r="D291" s="345"/>
      <c r="E291" s="345"/>
      <c r="F291" s="345"/>
      <c r="G291" s="345"/>
      <c r="H291" s="345"/>
      <c r="I291" s="345"/>
      <c r="J291" s="345"/>
      <c r="K291" s="345"/>
      <c r="L291" s="345"/>
      <c r="M291" s="345"/>
      <c r="N291" s="345"/>
      <c r="O291" s="345"/>
      <c r="P291" s="345"/>
      <c r="Q291" s="68">
        <v>2</v>
      </c>
      <c r="R291" s="346"/>
      <c r="S291" s="346"/>
      <c r="T291" s="346"/>
      <c r="U291" s="346"/>
      <c r="V291" s="346"/>
      <c r="W291" s="346"/>
      <c r="X291" s="346"/>
      <c r="Y291" s="346"/>
      <c r="Z291" s="346"/>
      <c r="AA291" s="346"/>
      <c r="AB291" s="346"/>
      <c r="AC291" s="346"/>
      <c r="AD291" s="346"/>
      <c r="AE291" s="346"/>
      <c r="AF291" s="68">
        <v>2</v>
      </c>
      <c r="AG291" s="346"/>
      <c r="AH291" s="346"/>
      <c r="AI291" s="346"/>
      <c r="AJ291" s="346"/>
      <c r="AK291" s="346"/>
      <c r="AL291" s="346"/>
      <c r="AM291" s="346"/>
      <c r="AN291" s="346"/>
      <c r="AO291" s="346"/>
      <c r="AP291" s="346"/>
      <c r="AQ291" s="346"/>
      <c r="AR291" s="346"/>
      <c r="AS291" s="346"/>
      <c r="AT291" s="346"/>
    </row>
    <row r="292" spans="1:46" ht="45" customHeight="1" thickTop="1" thickBot="1" x14ac:dyDescent="0.3">
      <c r="A292" s="345" t="s">
        <v>365</v>
      </c>
      <c r="B292" s="345"/>
      <c r="C292" s="345"/>
      <c r="D292" s="345"/>
      <c r="E292" s="345"/>
      <c r="F292" s="345"/>
      <c r="G292" s="345"/>
      <c r="H292" s="345"/>
      <c r="I292" s="345"/>
      <c r="J292" s="345"/>
      <c r="K292" s="345"/>
      <c r="L292" s="345"/>
      <c r="M292" s="345"/>
      <c r="N292" s="345"/>
      <c r="O292" s="345"/>
      <c r="P292" s="345"/>
      <c r="Q292" s="68">
        <v>2</v>
      </c>
      <c r="R292" s="346"/>
      <c r="S292" s="346"/>
      <c r="T292" s="346"/>
      <c r="U292" s="346"/>
      <c r="V292" s="346"/>
      <c r="W292" s="346"/>
      <c r="X292" s="346"/>
      <c r="Y292" s="346"/>
      <c r="Z292" s="346"/>
      <c r="AA292" s="346"/>
      <c r="AB292" s="346"/>
      <c r="AC292" s="346"/>
      <c r="AD292" s="346"/>
      <c r="AE292" s="346"/>
      <c r="AF292" s="68">
        <v>2</v>
      </c>
      <c r="AG292" s="346"/>
      <c r="AH292" s="346"/>
      <c r="AI292" s="346"/>
      <c r="AJ292" s="346"/>
      <c r="AK292" s="346"/>
      <c r="AL292" s="346"/>
      <c r="AM292" s="346"/>
      <c r="AN292" s="346"/>
      <c r="AO292" s="346"/>
      <c r="AP292" s="346"/>
      <c r="AQ292" s="346"/>
      <c r="AR292" s="346"/>
      <c r="AS292" s="346"/>
      <c r="AT292" s="346"/>
    </row>
    <row r="293" spans="1:46" ht="45" customHeight="1" thickTop="1" thickBot="1" x14ac:dyDescent="0.3">
      <c r="A293" s="345" t="s">
        <v>366</v>
      </c>
      <c r="B293" s="345"/>
      <c r="C293" s="345"/>
      <c r="D293" s="345"/>
      <c r="E293" s="345"/>
      <c r="F293" s="345"/>
      <c r="G293" s="345"/>
      <c r="H293" s="345"/>
      <c r="I293" s="345"/>
      <c r="J293" s="345"/>
      <c r="K293" s="345"/>
      <c r="L293" s="345"/>
      <c r="M293" s="345"/>
      <c r="N293" s="345"/>
      <c r="O293" s="345"/>
      <c r="P293" s="345"/>
      <c r="Q293" s="68">
        <v>2</v>
      </c>
      <c r="R293" s="346"/>
      <c r="S293" s="346"/>
      <c r="T293" s="346"/>
      <c r="U293" s="346"/>
      <c r="V293" s="346"/>
      <c r="W293" s="346"/>
      <c r="X293" s="346"/>
      <c r="Y293" s="346"/>
      <c r="Z293" s="346"/>
      <c r="AA293" s="346"/>
      <c r="AB293" s="346"/>
      <c r="AC293" s="346"/>
      <c r="AD293" s="346"/>
      <c r="AE293" s="346"/>
      <c r="AF293" s="68">
        <v>2</v>
      </c>
      <c r="AG293" s="346"/>
      <c r="AH293" s="346"/>
      <c r="AI293" s="346"/>
      <c r="AJ293" s="346"/>
      <c r="AK293" s="346"/>
      <c r="AL293" s="346"/>
      <c r="AM293" s="346"/>
      <c r="AN293" s="346"/>
      <c r="AO293" s="346"/>
      <c r="AP293" s="346"/>
      <c r="AQ293" s="346"/>
      <c r="AR293" s="346"/>
      <c r="AS293" s="346"/>
      <c r="AT293" s="346"/>
    </row>
    <row r="294" spans="1:46" ht="45" customHeight="1" thickTop="1" thickBot="1" x14ac:dyDescent="0.3">
      <c r="A294" s="345" t="s">
        <v>367</v>
      </c>
      <c r="B294" s="345"/>
      <c r="C294" s="345"/>
      <c r="D294" s="345"/>
      <c r="E294" s="345"/>
      <c r="F294" s="345"/>
      <c r="G294" s="345"/>
      <c r="H294" s="345"/>
      <c r="I294" s="345"/>
      <c r="J294" s="345"/>
      <c r="K294" s="345"/>
      <c r="L294" s="345"/>
      <c r="M294" s="345"/>
      <c r="N294" s="345"/>
      <c r="O294" s="345"/>
      <c r="P294" s="345"/>
      <c r="Q294" s="68">
        <v>2</v>
      </c>
      <c r="R294" s="346"/>
      <c r="S294" s="346"/>
      <c r="T294" s="346"/>
      <c r="U294" s="346"/>
      <c r="V294" s="346"/>
      <c r="W294" s="346"/>
      <c r="X294" s="346"/>
      <c r="Y294" s="346"/>
      <c r="Z294" s="346"/>
      <c r="AA294" s="346"/>
      <c r="AB294" s="346"/>
      <c r="AC294" s="346"/>
      <c r="AD294" s="346"/>
      <c r="AE294" s="346"/>
      <c r="AF294" s="68">
        <v>2</v>
      </c>
      <c r="AG294" s="346"/>
      <c r="AH294" s="346"/>
      <c r="AI294" s="346"/>
      <c r="AJ294" s="346"/>
      <c r="AK294" s="346"/>
      <c r="AL294" s="346"/>
      <c r="AM294" s="346"/>
      <c r="AN294" s="346"/>
      <c r="AO294" s="346"/>
      <c r="AP294" s="346"/>
      <c r="AQ294" s="346"/>
      <c r="AR294" s="346"/>
      <c r="AS294" s="346"/>
      <c r="AT294" s="346"/>
    </row>
    <row r="295" spans="1:46" ht="45" customHeight="1" thickTop="1" thickBot="1" x14ac:dyDescent="0.3">
      <c r="A295" s="345" t="s">
        <v>368</v>
      </c>
      <c r="B295" s="345"/>
      <c r="C295" s="345"/>
      <c r="D295" s="345"/>
      <c r="E295" s="345"/>
      <c r="F295" s="345"/>
      <c r="G295" s="345"/>
      <c r="H295" s="345"/>
      <c r="I295" s="345"/>
      <c r="J295" s="345"/>
      <c r="K295" s="345"/>
      <c r="L295" s="345"/>
      <c r="M295" s="345"/>
      <c r="N295" s="345"/>
      <c r="O295" s="345"/>
      <c r="P295" s="345"/>
      <c r="Q295" s="68">
        <v>2</v>
      </c>
      <c r="R295" s="346"/>
      <c r="S295" s="346"/>
      <c r="T295" s="346"/>
      <c r="U295" s="346"/>
      <c r="V295" s="346"/>
      <c r="W295" s="346"/>
      <c r="X295" s="346"/>
      <c r="Y295" s="346"/>
      <c r="Z295" s="346"/>
      <c r="AA295" s="346"/>
      <c r="AB295" s="346"/>
      <c r="AC295" s="346"/>
      <c r="AD295" s="346"/>
      <c r="AE295" s="346"/>
      <c r="AF295" s="68">
        <v>2</v>
      </c>
      <c r="AG295" s="346"/>
      <c r="AH295" s="346"/>
      <c r="AI295" s="346"/>
      <c r="AJ295" s="346"/>
      <c r="AK295" s="346"/>
      <c r="AL295" s="346"/>
      <c r="AM295" s="346"/>
      <c r="AN295" s="346"/>
      <c r="AO295" s="346"/>
      <c r="AP295" s="346"/>
      <c r="AQ295" s="346"/>
      <c r="AR295" s="346"/>
      <c r="AS295" s="346"/>
      <c r="AT295" s="346"/>
    </row>
    <row r="296" spans="1:46" ht="45" customHeight="1" thickTop="1" thickBot="1" x14ac:dyDescent="0.3">
      <c r="A296" s="345" t="s">
        <v>369</v>
      </c>
      <c r="B296" s="345"/>
      <c r="C296" s="345"/>
      <c r="D296" s="345"/>
      <c r="E296" s="345"/>
      <c r="F296" s="345"/>
      <c r="G296" s="345"/>
      <c r="H296" s="345"/>
      <c r="I296" s="345"/>
      <c r="J296" s="345"/>
      <c r="K296" s="345"/>
      <c r="L296" s="345"/>
      <c r="M296" s="345"/>
      <c r="N296" s="345"/>
      <c r="O296" s="345"/>
      <c r="P296" s="345"/>
      <c r="Q296" s="68">
        <v>2</v>
      </c>
      <c r="R296" s="346"/>
      <c r="S296" s="346"/>
      <c r="T296" s="346"/>
      <c r="U296" s="346"/>
      <c r="V296" s="346"/>
      <c r="W296" s="346"/>
      <c r="X296" s="346"/>
      <c r="Y296" s="346"/>
      <c r="Z296" s="346"/>
      <c r="AA296" s="346"/>
      <c r="AB296" s="346"/>
      <c r="AC296" s="346"/>
      <c r="AD296" s="346"/>
      <c r="AE296" s="346"/>
      <c r="AF296" s="68">
        <v>2</v>
      </c>
      <c r="AG296" s="346"/>
      <c r="AH296" s="346"/>
      <c r="AI296" s="346"/>
      <c r="AJ296" s="346"/>
      <c r="AK296" s="346"/>
      <c r="AL296" s="346"/>
      <c r="AM296" s="346"/>
      <c r="AN296" s="346"/>
      <c r="AO296" s="346"/>
      <c r="AP296" s="346"/>
      <c r="AQ296" s="346"/>
      <c r="AR296" s="346"/>
      <c r="AS296" s="346"/>
      <c r="AT296" s="346"/>
    </row>
    <row r="297" spans="1:46" ht="45" customHeight="1" thickTop="1" thickBot="1" x14ac:dyDescent="0.3">
      <c r="A297" s="345" t="s">
        <v>370</v>
      </c>
      <c r="B297" s="345"/>
      <c r="C297" s="345"/>
      <c r="D297" s="345"/>
      <c r="E297" s="345"/>
      <c r="F297" s="345"/>
      <c r="G297" s="345"/>
      <c r="H297" s="345"/>
      <c r="I297" s="345"/>
      <c r="J297" s="345"/>
      <c r="K297" s="345"/>
      <c r="L297" s="345"/>
      <c r="M297" s="345"/>
      <c r="N297" s="345"/>
      <c r="O297" s="345"/>
      <c r="P297" s="345"/>
      <c r="Q297" s="68">
        <v>2</v>
      </c>
      <c r="R297" s="346"/>
      <c r="S297" s="346"/>
      <c r="T297" s="346"/>
      <c r="U297" s="346"/>
      <c r="V297" s="346"/>
      <c r="W297" s="346"/>
      <c r="X297" s="346"/>
      <c r="Y297" s="346"/>
      <c r="Z297" s="346"/>
      <c r="AA297" s="346"/>
      <c r="AB297" s="346"/>
      <c r="AC297" s="346"/>
      <c r="AD297" s="346"/>
      <c r="AE297" s="346"/>
      <c r="AF297" s="68">
        <v>2</v>
      </c>
      <c r="AG297" s="346"/>
      <c r="AH297" s="346"/>
      <c r="AI297" s="346"/>
      <c r="AJ297" s="346"/>
      <c r="AK297" s="346"/>
      <c r="AL297" s="346"/>
      <c r="AM297" s="346"/>
      <c r="AN297" s="346"/>
      <c r="AO297" s="346"/>
      <c r="AP297" s="346"/>
      <c r="AQ297" s="346"/>
      <c r="AR297" s="346"/>
      <c r="AS297" s="346"/>
      <c r="AT297" s="346"/>
    </row>
    <row r="298" spans="1:46" ht="45" customHeight="1" thickTop="1" thickBot="1" x14ac:dyDescent="0.3">
      <c r="A298" s="345" t="s">
        <v>371</v>
      </c>
      <c r="B298" s="345"/>
      <c r="C298" s="345"/>
      <c r="D298" s="345"/>
      <c r="E298" s="345"/>
      <c r="F298" s="345"/>
      <c r="G298" s="345"/>
      <c r="H298" s="345"/>
      <c r="I298" s="345"/>
      <c r="J298" s="345"/>
      <c r="K298" s="345"/>
      <c r="L298" s="345"/>
      <c r="M298" s="345"/>
      <c r="N298" s="345"/>
      <c r="O298" s="345"/>
      <c r="P298" s="345"/>
      <c r="Q298" s="68">
        <v>2</v>
      </c>
      <c r="R298" s="346"/>
      <c r="S298" s="346"/>
      <c r="T298" s="346"/>
      <c r="U298" s="346"/>
      <c r="V298" s="346"/>
      <c r="W298" s="346"/>
      <c r="X298" s="346"/>
      <c r="Y298" s="346"/>
      <c r="Z298" s="346"/>
      <c r="AA298" s="346"/>
      <c r="AB298" s="346"/>
      <c r="AC298" s="346"/>
      <c r="AD298" s="346"/>
      <c r="AE298" s="346"/>
      <c r="AF298" s="68">
        <v>2</v>
      </c>
      <c r="AG298" s="346"/>
      <c r="AH298" s="346"/>
      <c r="AI298" s="346"/>
      <c r="AJ298" s="346"/>
      <c r="AK298" s="346"/>
      <c r="AL298" s="346"/>
      <c r="AM298" s="346"/>
      <c r="AN298" s="346"/>
      <c r="AO298" s="346"/>
      <c r="AP298" s="346"/>
      <c r="AQ298" s="346"/>
      <c r="AR298" s="346"/>
      <c r="AS298" s="346"/>
      <c r="AT298" s="346"/>
    </row>
    <row r="299" spans="1:46" ht="45" customHeight="1" thickTop="1" thickBot="1" x14ac:dyDescent="0.3">
      <c r="A299" s="345" t="s">
        <v>372</v>
      </c>
      <c r="B299" s="345"/>
      <c r="C299" s="345"/>
      <c r="D299" s="345"/>
      <c r="E299" s="345"/>
      <c r="F299" s="345"/>
      <c r="G299" s="345"/>
      <c r="H299" s="345"/>
      <c r="I299" s="345"/>
      <c r="J299" s="345"/>
      <c r="K299" s="345"/>
      <c r="L299" s="345"/>
      <c r="M299" s="345"/>
      <c r="N299" s="345"/>
      <c r="O299" s="345"/>
      <c r="P299" s="345"/>
      <c r="Q299" s="68">
        <v>2</v>
      </c>
      <c r="R299" s="346"/>
      <c r="S299" s="346"/>
      <c r="T299" s="346"/>
      <c r="U299" s="346"/>
      <c r="V299" s="346"/>
      <c r="W299" s="346"/>
      <c r="X299" s="346"/>
      <c r="Y299" s="346"/>
      <c r="Z299" s="346"/>
      <c r="AA299" s="346"/>
      <c r="AB299" s="346"/>
      <c r="AC299" s="346"/>
      <c r="AD299" s="346"/>
      <c r="AE299" s="346"/>
      <c r="AF299" s="68">
        <v>2</v>
      </c>
      <c r="AG299" s="346"/>
      <c r="AH299" s="346"/>
      <c r="AI299" s="346"/>
      <c r="AJ299" s="346"/>
      <c r="AK299" s="346"/>
      <c r="AL299" s="346"/>
      <c r="AM299" s="346"/>
      <c r="AN299" s="346"/>
      <c r="AO299" s="346"/>
      <c r="AP299" s="346"/>
      <c r="AQ299" s="346"/>
      <c r="AR299" s="346"/>
      <c r="AS299" s="346"/>
      <c r="AT299" s="346"/>
    </row>
    <row r="300" spans="1:46" ht="45" customHeight="1" thickTop="1" thickBot="1" x14ac:dyDescent="0.3">
      <c r="A300" s="345" t="s">
        <v>373</v>
      </c>
      <c r="B300" s="345"/>
      <c r="C300" s="345"/>
      <c r="D300" s="345"/>
      <c r="E300" s="345"/>
      <c r="F300" s="345"/>
      <c r="G300" s="345"/>
      <c r="H300" s="345"/>
      <c r="I300" s="345"/>
      <c r="J300" s="345"/>
      <c r="K300" s="345"/>
      <c r="L300" s="345"/>
      <c r="M300" s="345"/>
      <c r="N300" s="345"/>
      <c r="O300" s="345"/>
      <c r="P300" s="345"/>
      <c r="Q300" s="68">
        <v>2</v>
      </c>
      <c r="R300" s="346"/>
      <c r="S300" s="346"/>
      <c r="T300" s="346"/>
      <c r="U300" s="346"/>
      <c r="V300" s="346"/>
      <c r="W300" s="346"/>
      <c r="X300" s="346"/>
      <c r="Y300" s="346"/>
      <c r="Z300" s="346"/>
      <c r="AA300" s="346"/>
      <c r="AB300" s="346"/>
      <c r="AC300" s="346"/>
      <c r="AD300" s="346"/>
      <c r="AE300" s="346"/>
      <c r="AF300" s="68">
        <v>2</v>
      </c>
      <c r="AG300" s="346"/>
      <c r="AH300" s="346"/>
      <c r="AI300" s="346"/>
      <c r="AJ300" s="346"/>
      <c r="AK300" s="346"/>
      <c r="AL300" s="346"/>
      <c r="AM300" s="346"/>
      <c r="AN300" s="346"/>
      <c r="AO300" s="346"/>
      <c r="AP300" s="346"/>
      <c r="AQ300" s="346"/>
      <c r="AR300" s="346"/>
      <c r="AS300" s="346"/>
      <c r="AT300" s="346"/>
    </row>
    <row r="301" spans="1:46" ht="45" customHeight="1" thickTop="1" thickBot="1" x14ac:dyDescent="0.3">
      <c r="A301" s="345" t="s">
        <v>374</v>
      </c>
      <c r="B301" s="345"/>
      <c r="C301" s="345"/>
      <c r="D301" s="345"/>
      <c r="E301" s="345"/>
      <c r="F301" s="345"/>
      <c r="G301" s="345"/>
      <c r="H301" s="345"/>
      <c r="I301" s="345"/>
      <c r="J301" s="345"/>
      <c r="K301" s="345"/>
      <c r="L301" s="345"/>
      <c r="M301" s="345"/>
      <c r="N301" s="345"/>
      <c r="O301" s="345"/>
      <c r="P301" s="345"/>
      <c r="Q301" s="68">
        <v>2</v>
      </c>
      <c r="R301" s="346"/>
      <c r="S301" s="346"/>
      <c r="T301" s="346"/>
      <c r="U301" s="346"/>
      <c r="V301" s="346"/>
      <c r="W301" s="346"/>
      <c r="X301" s="346"/>
      <c r="Y301" s="346"/>
      <c r="Z301" s="346"/>
      <c r="AA301" s="346"/>
      <c r="AB301" s="346"/>
      <c r="AC301" s="346"/>
      <c r="AD301" s="346"/>
      <c r="AE301" s="346"/>
      <c r="AF301" s="68">
        <v>2</v>
      </c>
      <c r="AG301" s="346"/>
      <c r="AH301" s="346"/>
      <c r="AI301" s="346"/>
      <c r="AJ301" s="346"/>
      <c r="AK301" s="346"/>
      <c r="AL301" s="346"/>
      <c r="AM301" s="346"/>
      <c r="AN301" s="346"/>
      <c r="AO301" s="346"/>
      <c r="AP301" s="346"/>
      <c r="AQ301" s="346"/>
      <c r="AR301" s="346"/>
      <c r="AS301" s="346"/>
      <c r="AT301" s="346"/>
    </row>
    <row r="302" spans="1:46" ht="45" customHeight="1" thickTop="1" thickBot="1" x14ac:dyDescent="0.3">
      <c r="A302" s="345" t="s">
        <v>375</v>
      </c>
      <c r="B302" s="345"/>
      <c r="C302" s="345"/>
      <c r="D302" s="345"/>
      <c r="E302" s="345"/>
      <c r="F302" s="345"/>
      <c r="G302" s="345"/>
      <c r="H302" s="345"/>
      <c r="I302" s="345"/>
      <c r="J302" s="345"/>
      <c r="K302" s="345"/>
      <c r="L302" s="345"/>
      <c r="M302" s="345"/>
      <c r="N302" s="345"/>
      <c r="O302" s="345"/>
      <c r="P302" s="345"/>
      <c r="Q302" s="68">
        <v>2</v>
      </c>
      <c r="R302" s="346"/>
      <c r="S302" s="346"/>
      <c r="T302" s="346"/>
      <c r="U302" s="346"/>
      <c r="V302" s="346"/>
      <c r="W302" s="346"/>
      <c r="X302" s="346"/>
      <c r="Y302" s="346"/>
      <c r="Z302" s="346"/>
      <c r="AA302" s="346"/>
      <c r="AB302" s="346"/>
      <c r="AC302" s="346"/>
      <c r="AD302" s="346"/>
      <c r="AE302" s="346"/>
      <c r="AF302" s="68">
        <v>2</v>
      </c>
      <c r="AG302" s="346"/>
      <c r="AH302" s="346"/>
      <c r="AI302" s="346"/>
      <c r="AJ302" s="346"/>
      <c r="AK302" s="346"/>
      <c r="AL302" s="346"/>
      <c r="AM302" s="346"/>
      <c r="AN302" s="346"/>
      <c r="AO302" s="346"/>
      <c r="AP302" s="346"/>
      <c r="AQ302" s="346"/>
      <c r="AR302" s="346"/>
      <c r="AS302" s="346"/>
      <c r="AT302" s="346"/>
    </row>
    <row r="303" spans="1:46" ht="45" customHeight="1" thickTop="1" thickBot="1" x14ac:dyDescent="0.3">
      <c r="A303" s="345" t="s">
        <v>376</v>
      </c>
      <c r="B303" s="345"/>
      <c r="C303" s="345"/>
      <c r="D303" s="345"/>
      <c r="E303" s="345"/>
      <c r="F303" s="345"/>
      <c r="G303" s="345"/>
      <c r="H303" s="345"/>
      <c r="I303" s="345"/>
      <c r="J303" s="345"/>
      <c r="K303" s="345"/>
      <c r="L303" s="345"/>
      <c r="M303" s="345"/>
      <c r="N303" s="345"/>
      <c r="O303" s="345"/>
      <c r="P303" s="345"/>
      <c r="Q303" s="68">
        <v>2</v>
      </c>
      <c r="R303" s="346"/>
      <c r="S303" s="346"/>
      <c r="T303" s="346"/>
      <c r="U303" s="346"/>
      <c r="V303" s="346"/>
      <c r="W303" s="346"/>
      <c r="X303" s="346"/>
      <c r="Y303" s="346"/>
      <c r="Z303" s="346"/>
      <c r="AA303" s="346"/>
      <c r="AB303" s="346"/>
      <c r="AC303" s="346"/>
      <c r="AD303" s="346"/>
      <c r="AE303" s="346"/>
      <c r="AF303" s="68">
        <v>2</v>
      </c>
      <c r="AG303" s="346"/>
      <c r="AH303" s="346"/>
      <c r="AI303" s="346"/>
      <c r="AJ303" s="346"/>
      <c r="AK303" s="346"/>
      <c r="AL303" s="346"/>
      <c r="AM303" s="346"/>
      <c r="AN303" s="346"/>
      <c r="AO303" s="346"/>
      <c r="AP303" s="346"/>
      <c r="AQ303" s="346"/>
      <c r="AR303" s="346"/>
      <c r="AS303" s="346"/>
      <c r="AT303" s="346"/>
    </row>
    <row r="304" spans="1:46" ht="45" customHeight="1" thickTop="1" thickBot="1" x14ac:dyDescent="0.3">
      <c r="A304" s="345" t="s">
        <v>377</v>
      </c>
      <c r="B304" s="345"/>
      <c r="C304" s="345"/>
      <c r="D304" s="345"/>
      <c r="E304" s="345"/>
      <c r="F304" s="345"/>
      <c r="G304" s="345"/>
      <c r="H304" s="345"/>
      <c r="I304" s="345"/>
      <c r="J304" s="345"/>
      <c r="K304" s="345"/>
      <c r="L304" s="345"/>
      <c r="M304" s="345"/>
      <c r="N304" s="345"/>
      <c r="O304" s="345"/>
      <c r="P304" s="345"/>
      <c r="Q304" s="68">
        <v>2</v>
      </c>
      <c r="R304" s="346"/>
      <c r="S304" s="346"/>
      <c r="T304" s="346"/>
      <c r="U304" s="346"/>
      <c r="V304" s="346"/>
      <c r="W304" s="346"/>
      <c r="X304" s="346"/>
      <c r="Y304" s="346"/>
      <c r="Z304" s="346"/>
      <c r="AA304" s="346"/>
      <c r="AB304" s="346"/>
      <c r="AC304" s="346"/>
      <c r="AD304" s="346"/>
      <c r="AE304" s="346"/>
      <c r="AF304" s="68">
        <v>2</v>
      </c>
      <c r="AG304" s="346"/>
      <c r="AH304" s="346"/>
      <c r="AI304" s="346"/>
      <c r="AJ304" s="346"/>
      <c r="AK304" s="346"/>
      <c r="AL304" s="346"/>
      <c r="AM304" s="346"/>
      <c r="AN304" s="346"/>
      <c r="AO304" s="346"/>
      <c r="AP304" s="346"/>
      <c r="AQ304" s="346"/>
      <c r="AR304" s="346"/>
      <c r="AS304" s="346"/>
      <c r="AT304" s="346"/>
    </row>
    <row r="305" spans="1:46" ht="45" customHeight="1" thickTop="1" thickBot="1" x14ac:dyDescent="0.3">
      <c r="A305" s="345" t="s">
        <v>378</v>
      </c>
      <c r="B305" s="345"/>
      <c r="C305" s="345"/>
      <c r="D305" s="345"/>
      <c r="E305" s="345"/>
      <c r="F305" s="345"/>
      <c r="G305" s="345"/>
      <c r="H305" s="345"/>
      <c r="I305" s="345"/>
      <c r="J305" s="345"/>
      <c r="K305" s="345"/>
      <c r="L305" s="345"/>
      <c r="M305" s="345"/>
      <c r="N305" s="345"/>
      <c r="O305" s="345"/>
      <c r="P305" s="345"/>
      <c r="Q305" s="68">
        <v>2</v>
      </c>
      <c r="R305" s="346"/>
      <c r="S305" s="346"/>
      <c r="T305" s="346"/>
      <c r="U305" s="346"/>
      <c r="V305" s="346"/>
      <c r="W305" s="346"/>
      <c r="X305" s="346"/>
      <c r="Y305" s="346"/>
      <c r="Z305" s="346"/>
      <c r="AA305" s="346"/>
      <c r="AB305" s="346"/>
      <c r="AC305" s="346"/>
      <c r="AD305" s="346"/>
      <c r="AE305" s="346"/>
      <c r="AF305" s="68">
        <v>2</v>
      </c>
      <c r="AG305" s="346"/>
      <c r="AH305" s="346"/>
      <c r="AI305" s="346"/>
      <c r="AJ305" s="346"/>
      <c r="AK305" s="346"/>
      <c r="AL305" s="346"/>
      <c r="AM305" s="346"/>
      <c r="AN305" s="346"/>
      <c r="AO305" s="346"/>
      <c r="AP305" s="346"/>
      <c r="AQ305" s="346"/>
      <c r="AR305" s="346"/>
      <c r="AS305" s="346"/>
      <c r="AT305" s="346"/>
    </row>
    <row r="306" spans="1:46" ht="45" customHeight="1" thickTop="1" thickBot="1" x14ac:dyDescent="0.3">
      <c r="A306" s="345" t="s">
        <v>379</v>
      </c>
      <c r="B306" s="345"/>
      <c r="C306" s="345"/>
      <c r="D306" s="345"/>
      <c r="E306" s="345"/>
      <c r="F306" s="345"/>
      <c r="G306" s="345"/>
      <c r="H306" s="345"/>
      <c r="I306" s="345"/>
      <c r="J306" s="345"/>
      <c r="K306" s="345"/>
      <c r="L306" s="345"/>
      <c r="M306" s="345"/>
      <c r="N306" s="345"/>
      <c r="O306" s="345"/>
      <c r="P306" s="345"/>
      <c r="Q306" s="68">
        <v>2</v>
      </c>
      <c r="R306" s="346"/>
      <c r="S306" s="346"/>
      <c r="T306" s="346"/>
      <c r="U306" s="346"/>
      <c r="V306" s="346"/>
      <c r="W306" s="346"/>
      <c r="X306" s="346"/>
      <c r="Y306" s="346"/>
      <c r="Z306" s="346"/>
      <c r="AA306" s="346"/>
      <c r="AB306" s="346"/>
      <c r="AC306" s="346"/>
      <c r="AD306" s="346"/>
      <c r="AE306" s="346"/>
      <c r="AF306" s="68">
        <v>2</v>
      </c>
      <c r="AG306" s="346"/>
      <c r="AH306" s="346"/>
      <c r="AI306" s="346"/>
      <c r="AJ306" s="346"/>
      <c r="AK306" s="346"/>
      <c r="AL306" s="346"/>
      <c r="AM306" s="346"/>
      <c r="AN306" s="346"/>
      <c r="AO306" s="346"/>
      <c r="AP306" s="346"/>
      <c r="AQ306" s="346"/>
      <c r="AR306" s="346"/>
      <c r="AS306" s="346"/>
      <c r="AT306" s="346"/>
    </row>
    <row r="307" spans="1:46" ht="45" customHeight="1" thickTop="1" thickBot="1" x14ac:dyDescent="0.3">
      <c r="A307" s="345" t="s">
        <v>380</v>
      </c>
      <c r="B307" s="345"/>
      <c r="C307" s="345"/>
      <c r="D307" s="345"/>
      <c r="E307" s="345"/>
      <c r="F307" s="345"/>
      <c r="G307" s="345"/>
      <c r="H307" s="345"/>
      <c r="I307" s="345"/>
      <c r="J307" s="345"/>
      <c r="K307" s="345"/>
      <c r="L307" s="345"/>
      <c r="M307" s="345"/>
      <c r="N307" s="345"/>
      <c r="O307" s="345"/>
      <c r="P307" s="345"/>
      <c r="Q307" s="68">
        <v>2</v>
      </c>
      <c r="R307" s="346"/>
      <c r="S307" s="346"/>
      <c r="T307" s="346"/>
      <c r="U307" s="346"/>
      <c r="V307" s="346"/>
      <c r="W307" s="346"/>
      <c r="X307" s="346"/>
      <c r="Y307" s="346"/>
      <c r="Z307" s="346"/>
      <c r="AA307" s="346"/>
      <c r="AB307" s="346"/>
      <c r="AC307" s="346"/>
      <c r="AD307" s="346"/>
      <c r="AE307" s="346"/>
      <c r="AF307" s="68">
        <v>2</v>
      </c>
      <c r="AG307" s="346"/>
      <c r="AH307" s="346"/>
      <c r="AI307" s="346"/>
      <c r="AJ307" s="346"/>
      <c r="AK307" s="346"/>
      <c r="AL307" s="346"/>
      <c r="AM307" s="346"/>
      <c r="AN307" s="346"/>
      <c r="AO307" s="346"/>
      <c r="AP307" s="346"/>
      <c r="AQ307" s="346"/>
      <c r="AR307" s="346"/>
      <c r="AS307" s="346"/>
      <c r="AT307" s="346"/>
    </row>
    <row r="308" spans="1:46" ht="45" customHeight="1" thickTop="1" thickBot="1" x14ac:dyDescent="0.3">
      <c r="A308" s="345" t="s">
        <v>381</v>
      </c>
      <c r="B308" s="345"/>
      <c r="C308" s="345"/>
      <c r="D308" s="345"/>
      <c r="E308" s="345"/>
      <c r="F308" s="345"/>
      <c r="G308" s="345"/>
      <c r="H308" s="345"/>
      <c r="I308" s="345"/>
      <c r="J308" s="345"/>
      <c r="K308" s="345"/>
      <c r="L308" s="345"/>
      <c r="M308" s="345"/>
      <c r="N308" s="345"/>
      <c r="O308" s="345"/>
      <c r="P308" s="345"/>
      <c r="Q308" s="68">
        <v>2</v>
      </c>
      <c r="R308" s="346"/>
      <c r="S308" s="346"/>
      <c r="T308" s="346"/>
      <c r="U308" s="346"/>
      <c r="V308" s="346"/>
      <c r="W308" s="346"/>
      <c r="X308" s="346"/>
      <c r="Y308" s="346"/>
      <c r="Z308" s="346"/>
      <c r="AA308" s="346"/>
      <c r="AB308" s="346"/>
      <c r="AC308" s="346"/>
      <c r="AD308" s="346"/>
      <c r="AE308" s="346"/>
      <c r="AF308" s="68">
        <v>2</v>
      </c>
      <c r="AG308" s="346"/>
      <c r="AH308" s="346"/>
      <c r="AI308" s="346"/>
      <c r="AJ308" s="346"/>
      <c r="AK308" s="346"/>
      <c r="AL308" s="346"/>
      <c r="AM308" s="346"/>
      <c r="AN308" s="346"/>
      <c r="AO308" s="346"/>
      <c r="AP308" s="346"/>
      <c r="AQ308" s="346"/>
      <c r="AR308" s="346"/>
      <c r="AS308" s="346"/>
      <c r="AT308" s="346"/>
    </row>
    <row r="309" spans="1:46" ht="45" customHeight="1" thickTop="1" thickBot="1" x14ac:dyDescent="0.3">
      <c r="A309" s="345" t="s">
        <v>382</v>
      </c>
      <c r="B309" s="345"/>
      <c r="C309" s="345"/>
      <c r="D309" s="345"/>
      <c r="E309" s="345"/>
      <c r="F309" s="345"/>
      <c r="G309" s="345"/>
      <c r="H309" s="345"/>
      <c r="I309" s="345"/>
      <c r="J309" s="345"/>
      <c r="K309" s="345"/>
      <c r="L309" s="345"/>
      <c r="M309" s="345"/>
      <c r="N309" s="345"/>
      <c r="O309" s="345"/>
      <c r="P309" s="345"/>
      <c r="Q309" s="68">
        <v>2</v>
      </c>
      <c r="R309" s="346"/>
      <c r="S309" s="346"/>
      <c r="T309" s="346"/>
      <c r="U309" s="346"/>
      <c r="V309" s="346"/>
      <c r="W309" s="346"/>
      <c r="X309" s="346"/>
      <c r="Y309" s="346"/>
      <c r="Z309" s="346"/>
      <c r="AA309" s="346"/>
      <c r="AB309" s="346"/>
      <c r="AC309" s="346"/>
      <c r="AD309" s="346"/>
      <c r="AE309" s="346"/>
      <c r="AF309" s="68">
        <v>2</v>
      </c>
      <c r="AG309" s="346"/>
      <c r="AH309" s="346"/>
      <c r="AI309" s="346"/>
      <c r="AJ309" s="346"/>
      <c r="AK309" s="346"/>
      <c r="AL309" s="346"/>
      <c r="AM309" s="346"/>
      <c r="AN309" s="346"/>
      <c r="AO309" s="346"/>
      <c r="AP309" s="346"/>
      <c r="AQ309" s="346"/>
      <c r="AR309" s="346"/>
      <c r="AS309" s="346"/>
      <c r="AT309" s="346"/>
    </row>
    <row r="310" spans="1:46" ht="45" customHeight="1" thickTop="1" thickBot="1" x14ac:dyDescent="0.3">
      <c r="A310" s="345" t="s">
        <v>383</v>
      </c>
      <c r="B310" s="345"/>
      <c r="C310" s="345"/>
      <c r="D310" s="345"/>
      <c r="E310" s="345"/>
      <c r="F310" s="345"/>
      <c r="G310" s="345"/>
      <c r="H310" s="345"/>
      <c r="I310" s="345"/>
      <c r="J310" s="345"/>
      <c r="K310" s="345"/>
      <c r="L310" s="345"/>
      <c r="M310" s="345"/>
      <c r="N310" s="345"/>
      <c r="O310" s="345"/>
      <c r="P310" s="345"/>
      <c r="Q310" s="68">
        <v>2</v>
      </c>
      <c r="R310" s="346"/>
      <c r="S310" s="346"/>
      <c r="T310" s="346"/>
      <c r="U310" s="346"/>
      <c r="V310" s="346"/>
      <c r="W310" s="346"/>
      <c r="X310" s="346"/>
      <c r="Y310" s="346"/>
      <c r="Z310" s="346"/>
      <c r="AA310" s="346"/>
      <c r="AB310" s="346"/>
      <c r="AC310" s="346"/>
      <c r="AD310" s="346"/>
      <c r="AE310" s="346"/>
      <c r="AF310" s="68">
        <v>2</v>
      </c>
      <c r="AG310" s="346"/>
      <c r="AH310" s="346"/>
      <c r="AI310" s="346"/>
      <c r="AJ310" s="346"/>
      <c r="AK310" s="346"/>
      <c r="AL310" s="346"/>
      <c r="AM310" s="346"/>
      <c r="AN310" s="346"/>
      <c r="AO310" s="346"/>
      <c r="AP310" s="346"/>
      <c r="AQ310" s="346"/>
      <c r="AR310" s="346"/>
      <c r="AS310" s="346"/>
      <c r="AT310" s="346"/>
    </row>
    <row r="311" spans="1:46" ht="45" customHeight="1" thickTop="1" thickBot="1" x14ac:dyDescent="0.3">
      <c r="A311" s="345" t="s">
        <v>384</v>
      </c>
      <c r="B311" s="345"/>
      <c r="C311" s="345"/>
      <c r="D311" s="345"/>
      <c r="E311" s="345"/>
      <c r="F311" s="345"/>
      <c r="G311" s="345"/>
      <c r="H311" s="345"/>
      <c r="I311" s="345"/>
      <c r="J311" s="345"/>
      <c r="K311" s="345"/>
      <c r="L311" s="345"/>
      <c r="M311" s="345"/>
      <c r="N311" s="345"/>
      <c r="O311" s="345"/>
      <c r="P311" s="345"/>
      <c r="Q311" s="68">
        <v>2</v>
      </c>
      <c r="R311" s="346"/>
      <c r="S311" s="346"/>
      <c r="T311" s="346"/>
      <c r="U311" s="346"/>
      <c r="V311" s="346"/>
      <c r="W311" s="346"/>
      <c r="X311" s="346"/>
      <c r="Y311" s="346"/>
      <c r="Z311" s="346"/>
      <c r="AA311" s="346"/>
      <c r="AB311" s="346"/>
      <c r="AC311" s="346"/>
      <c r="AD311" s="346"/>
      <c r="AE311" s="346"/>
      <c r="AF311" s="68">
        <v>2</v>
      </c>
      <c r="AG311" s="346"/>
      <c r="AH311" s="346"/>
      <c r="AI311" s="346"/>
      <c r="AJ311" s="346"/>
      <c r="AK311" s="346"/>
      <c r="AL311" s="346"/>
      <c r="AM311" s="346"/>
      <c r="AN311" s="346"/>
      <c r="AO311" s="346"/>
      <c r="AP311" s="346"/>
      <c r="AQ311" s="346"/>
      <c r="AR311" s="346"/>
      <c r="AS311" s="346"/>
      <c r="AT311" s="346"/>
    </row>
    <row r="312" spans="1:46" ht="45" customHeight="1" thickTop="1" thickBot="1" x14ac:dyDescent="0.3">
      <c r="A312" s="345" t="s">
        <v>385</v>
      </c>
      <c r="B312" s="345"/>
      <c r="C312" s="345"/>
      <c r="D312" s="345"/>
      <c r="E312" s="345"/>
      <c r="F312" s="345"/>
      <c r="G312" s="345"/>
      <c r="H312" s="345"/>
      <c r="I312" s="345"/>
      <c r="J312" s="345"/>
      <c r="K312" s="345"/>
      <c r="L312" s="345"/>
      <c r="M312" s="345"/>
      <c r="N312" s="345"/>
      <c r="O312" s="345"/>
      <c r="P312" s="345"/>
      <c r="Q312" s="68">
        <v>2</v>
      </c>
      <c r="R312" s="346"/>
      <c r="S312" s="346"/>
      <c r="T312" s="346"/>
      <c r="U312" s="346"/>
      <c r="V312" s="346"/>
      <c r="W312" s="346"/>
      <c r="X312" s="346"/>
      <c r="Y312" s="346"/>
      <c r="Z312" s="346"/>
      <c r="AA312" s="346"/>
      <c r="AB312" s="346"/>
      <c r="AC312" s="346"/>
      <c r="AD312" s="346"/>
      <c r="AE312" s="346"/>
      <c r="AF312" s="68">
        <v>2</v>
      </c>
      <c r="AG312" s="346"/>
      <c r="AH312" s="346"/>
      <c r="AI312" s="346"/>
      <c r="AJ312" s="346"/>
      <c r="AK312" s="346"/>
      <c r="AL312" s="346"/>
      <c r="AM312" s="346"/>
      <c r="AN312" s="346"/>
      <c r="AO312" s="346"/>
      <c r="AP312" s="346"/>
      <c r="AQ312" s="346"/>
      <c r="AR312" s="346"/>
      <c r="AS312" s="346"/>
      <c r="AT312" s="346"/>
    </row>
    <row r="313" spans="1:46" ht="45" customHeight="1" thickTop="1" thickBot="1" x14ac:dyDescent="0.3">
      <c r="A313" s="345" t="s">
        <v>386</v>
      </c>
      <c r="B313" s="345"/>
      <c r="C313" s="345"/>
      <c r="D313" s="345"/>
      <c r="E313" s="345"/>
      <c r="F313" s="345"/>
      <c r="G313" s="345"/>
      <c r="H313" s="345"/>
      <c r="I313" s="345"/>
      <c r="J313" s="345"/>
      <c r="K313" s="345"/>
      <c r="L313" s="345"/>
      <c r="M313" s="345"/>
      <c r="N313" s="345"/>
      <c r="O313" s="345"/>
      <c r="P313" s="345"/>
      <c r="Q313" s="68">
        <v>2</v>
      </c>
      <c r="R313" s="346"/>
      <c r="S313" s="346"/>
      <c r="T313" s="346"/>
      <c r="U313" s="346"/>
      <c r="V313" s="346"/>
      <c r="W313" s="346"/>
      <c r="X313" s="346"/>
      <c r="Y313" s="346"/>
      <c r="Z313" s="346"/>
      <c r="AA313" s="346"/>
      <c r="AB313" s="346"/>
      <c r="AC313" s="346"/>
      <c r="AD313" s="346"/>
      <c r="AE313" s="346"/>
      <c r="AF313" s="68">
        <v>2</v>
      </c>
      <c r="AG313" s="346"/>
      <c r="AH313" s="346"/>
      <c r="AI313" s="346"/>
      <c r="AJ313" s="346"/>
      <c r="AK313" s="346"/>
      <c r="AL313" s="346"/>
      <c r="AM313" s="346"/>
      <c r="AN313" s="346"/>
      <c r="AO313" s="346"/>
      <c r="AP313" s="346"/>
      <c r="AQ313" s="346"/>
      <c r="AR313" s="346"/>
      <c r="AS313" s="346"/>
      <c r="AT313" s="346"/>
    </row>
    <row r="314" spans="1:46" ht="45" customHeight="1" thickTop="1" thickBot="1" x14ac:dyDescent="0.3">
      <c r="A314" s="345" t="s">
        <v>387</v>
      </c>
      <c r="B314" s="345"/>
      <c r="C314" s="345"/>
      <c r="D314" s="345"/>
      <c r="E314" s="345"/>
      <c r="F314" s="345"/>
      <c r="G314" s="345"/>
      <c r="H314" s="345"/>
      <c r="I314" s="345"/>
      <c r="J314" s="345"/>
      <c r="K314" s="345"/>
      <c r="L314" s="345"/>
      <c r="M314" s="345"/>
      <c r="N314" s="345"/>
      <c r="O314" s="345"/>
      <c r="P314" s="345"/>
      <c r="Q314" s="68">
        <v>2</v>
      </c>
      <c r="R314" s="346"/>
      <c r="S314" s="346"/>
      <c r="T314" s="346"/>
      <c r="U314" s="346"/>
      <c r="V314" s="346"/>
      <c r="W314" s="346"/>
      <c r="X314" s="346"/>
      <c r="Y314" s="346"/>
      <c r="Z314" s="346"/>
      <c r="AA314" s="346"/>
      <c r="AB314" s="346"/>
      <c r="AC314" s="346"/>
      <c r="AD314" s="346"/>
      <c r="AE314" s="346"/>
      <c r="AF314" s="68">
        <v>2</v>
      </c>
      <c r="AG314" s="346"/>
      <c r="AH314" s="346"/>
      <c r="AI314" s="346"/>
      <c r="AJ314" s="346"/>
      <c r="AK314" s="346"/>
      <c r="AL314" s="346"/>
      <c r="AM314" s="346"/>
      <c r="AN314" s="346"/>
      <c r="AO314" s="346"/>
      <c r="AP314" s="346"/>
      <c r="AQ314" s="346"/>
      <c r="AR314" s="346"/>
      <c r="AS314" s="346"/>
      <c r="AT314" s="346"/>
    </row>
    <row r="315" spans="1:46" ht="45" customHeight="1" thickTop="1" thickBot="1" x14ac:dyDescent="0.3">
      <c r="A315" s="345" t="s">
        <v>388</v>
      </c>
      <c r="B315" s="345"/>
      <c r="C315" s="345"/>
      <c r="D315" s="345"/>
      <c r="E315" s="345"/>
      <c r="F315" s="345"/>
      <c r="G315" s="345"/>
      <c r="H315" s="345"/>
      <c r="I315" s="345"/>
      <c r="J315" s="345"/>
      <c r="K315" s="345"/>
      <c r="L315" s="345"/>
      <c r="M315" s="345"/>
      <c r="N315" s="345"/>
      <c r="O315" s="345"/>
      <c r="P315" s="345"/>
      <c r="Q315" s="68">
        <v>2</v>
      </c>
      <c r="R315" s="346"/>
      <c r="S315" s="346"/>
      <c r="T315" s="346"/>
      <c r="U315" s="346"/>
      <c r="V315" s="346"/>
      <c r="W315" s="346"/>
      <c r="X315" s="346"/>
      <c r="Y315" s="346"/>
      <c r="Z315" s="346"/>
      <c r="AA315" s="346"/>
      <c r="AB315" s="346"/>
      <c r="AC315" s="346"/>
      <c r="AD315" s="346"/>
      <c r="AE315" s="346"/>
      <c r="AF315" s="68">
        <v>2</v>
      </c>
      <c r="AG315" s="346"/>
      <c r="AH315" s="346"/>
      <c r="AI315" s="346"/>
      <c r="AJ315" s="346"/>
      <c r="AK315" s="346"/>
      <c r="AL315" s="346"/>
      <c r="AM315" s="346"/>
      <c r="AN315" s="346"/>
      <c r="AO315" s="346"/>
      <c r="AP315" s="346"/>
      <c r="AQ315" s="346"/>
      <c r="AR315" s="346"/>
      <c r="AS315" s="346"/>
      <c r="AT315" s="346"/>
    </row>
    <row r="316" spans="1:46" ht="45" customHeight="1" thickTop="1" thickBot="1" x14ac:dyDescent="0.3">
      <c r="A316" s="345" t="s">
        <v>389</v>
      </c>
      <c r="B316" s="345"/>
      <c r="C316" s="345"/>
      <c r="D316" s="345"/>
      <c r="E316" s="345"/>
      <c r="F316" s="345"/>
      <c r="G316" s="345"/>
      <c r="H316" s="345"/>
      <c r="I316" s="345"/>
      <c r="J316" s="345"/>
      <c r="K316" s="345"/>
      <c r="L316" s="345"/>
      <c r="M316" s="345"/>
      <c r="N316" s="345"/>
      <c r="O316" s="345"/>
      <c r="P316" s="345"/>
      <c r="Q316" s="68">
        <v>2</v>
      </c>
      <c r="R316" s="346"/>
      <c r="S316" s="346"/>
      <c r="T316" s="346"/>
      <c r="U316" s="346"/>
      <c r="V316" s="346"/>
      <c r="W316" s="346"/>
      <c r="X316" s="346"/>
      <c r="Y316" s="346"/>
      <c r="Z316" s="346"/>
      <c r="AA316" s="346"/>
      <c r="AB316" s="346"/>
      <c r="AC316" s="346"/>
      <c r="AD316" s="346"/>
      <c r="AE316" s="346"/>
      <c r="AF316" s="68">
        <v>2</v>
      </c>
      <c r="AG316" s="346"/>
      <c r="AH316" s="346"/>
      <c r="AI316" s="346"/>
      <c r="AJ316" s="346"/>
      <c r="AK316" s="346"/>
      <c r="AL316" s="346"/>
      <c r="AM316" s="346"/>
      <c r="AN316" s="346"/>
      <c r="AO316" s="346"/>
      <c r="AP316" s="346"/>
      <c r="AQ316" s="346"/>
      <c r="AR316" s="346"/>
      <c r="AS316" s="346"/>
      <c r="AT316" s="346"/>
    </row>
    <row r="317" spans="1:46" ht="45" customHeight="1" thickTop="1" thickBot="1" x14ac:dyDescent="0.3">
      <c r="A317" s="345" t="s">
        <v>390</v>
      </c>
      <c r="B317" s="345"/>
      <c r="C317" s="345"/>
      <c r="D317" s="345"/>
      <c r="E317" s="345"/>
      <c r="F317" s="345"/>
      <c r="G317" s="345"/>
      <c r="H317" s="345"/>
      <c r="I317" s="345"/>
      <c r="J317" s="345"/>
      <c r="K317" s="345"/>
      <c r="L317" s="345"/>
      <c r="M317" s="345"/>
      <c r="N317" s="345"/>
      <c r="O317" s="345"/>
      <c r="P317" s="345"/>
      <c r="Q317" s="68">
        <v>2</v>
      </c>
      <c r="R317" s="346"/>
      <c r="S317" s="346"/>
      <c r="T317" s="346"/>
      <c r="U317" s="346"/>
      <c r="V317" s="346"/>
      <c r="W317" s="346"/>
      <c r="X317" s="346"/>
      <c r="Y317" s="346"/>
      <c r="Z317" s="346"/>
      <c r="AA317" s="346"/>
      <c r="AB317" s="346"/>
      <c r="AC317" s="346"/>
      <c r="AD317" s="346"/>
      <c r="AE317" s="346"/>
      <c r="AF317" s="68">
        <v>2</v>
      </c>
      <c r="AG317" s="346"/>
      <c r="AH317" s="346"/>
      <c r="AI317" s="346"/>
      <c r="AJ317" s="346"/>
      <c r="AK317" s="346"/>
      <c r="AL317" s="346"/>
      <c r="AM317" s="346"/>
      <c r="AN317" s="346"/>
      <c r="AO317" s="346"/>
      <c r="AP317" s="346"/>
      <c r="AQ317" s="346"/>
      <c r="AR317" s="346"/>
      <c r="AS317" s="346"/>
      <c r="AT317" s="346"/>
    </row>
    <row r="318" spans="1:46" ht="45" customHeight="1" thickTop="1" thickBot="1" x14ac:dyDescent="0.3">
      <c r="A318" s="345" t="s">
        <v>391</v>
      </c>
      <c r="B318" s="345"/>
      <c r="C318" s="345"/>
      <c r="D318" s="345"/>
      <c r="E318" s="345"/>
      <c r="F318" s="345"/>
      <c r="G318" s="345"/>
      <c r="H318" s="345"/>
      <c r="I318" s="345"/>
      <c r="J318" s="345"/>
      <c r="K318" s="345"/>
      <c r="L318" s="345"/>
      <c r="M318" s="345"/>
      <c r="N318" s="345"/>
      <c r="O318" s="345"/>
      <c r="P318" s="345"/>
      <c r="Q318" s="68">
        <v>2</v>
      </c>
      <c r="R318" s="346"/>
      <c r="S318" s="346"/>
      <c r="T318" s="346"/>
      <c r="U318" s="346"/>
      <c r="V318" s="346"/>
      <c r="W318" s="346"/>
      <c r="X318" s="346"/>
      <c r="Y318" s="346"/>
      <c r="Z318" s="346"/>
      <c r="AA318" s="346"/>
      <c r="AB318" s="346"/>
      <c r="AC318" s="346"/>
      <c r="AD318" s="346"/>
      <c r="AE318" s="346"/>
      <c r="AF318" s="68">
        <v>2</v>
      </c>
      <c r="AG318" s="346"/>
      <c r="AH318" s="346"/>
      <c r="AI318" s="346"/>
      <c r="AJ318" s="346"/>
      <c r="AK318" s="346"/>
      <c r="AL318" s="346"/>
      <c r="AM318" s="346"/>
      <c r="AN318" s="346"/>
      <c r="AO318" s="346"/>
      <c r="AP318" s="346"/>
      <c r="AQ318" s="346"/>
      <c r="AR318" s="346"/>
      <c r="AS318" s="346"/>
      <c r="AT318" s="346"/>
    </row>
    <row r="319" spans="1:46" ht="45" customHeight="1" thickTop="1" thickBot="1" x14ac:dyDescent="0.3">
      <c r="A319" s="345" t="s">
        <v>392</v>
      </c>
      <c r="B319" s="345"/>
      <c r="C319" s="345"/>
      <c r="D319" s="345"/>
      <c r="E319" s="345"/>
      <c r="F319" s="345"/>
      <c r="G319" s="345"/>
      <c r="H319" s="345"/>
      <c r="I319" s="345"/>
      <c r="J319" s="345"/>
      <c r="K319" s="345"/>
      <c r="L319" s="345"/>
      <c r="M319" s="345"/>
      <c r="N319" s="345"/>
      <c r="O319" s="345"/>
      <c r="P319" s="345"/>
      <c r="Q319" s="68">
        <v>2</v>
      </c>
      <c r="R319" s="346"/>
      <c r="S319" s="346"/>
      <c r="T319" s="346"/>
      <c r="U319" s="346"/>
      <c r="V319" s="346"/>
      <c r="W319" s="346"/>
      <c r="X319" s="346"/>
      <c r="Y319" s="346"/>
      <c r="Z319" s="346"/>
      <c r="AA319" s="346"/>
      <c r="AB319" s="346"/>
      <c r="AC319" s="346"/>
      <c r="AD319" s="346"/>
      <c r="AE319" s="346"/>
      <c r="AF319" s="68">
        <v>2</v>
      </c>
      <c r="AG319" s="346"/>
      <c r="AH319" s="346"/>
      <c r="AI319" s="346"/>
      <c r="AJ319" s="346"/>
      <c r="AK319" s="346"/>
      <c r="AL319" s="346"/>
      <c r="AM319" s="346"/>
      <c r="AN319" s="346"/>
      <c r="AO319" s="346"/>
      <c r="AP319" s="346"/>
      <c r="AQ319" s="346"/>
      <c r="AR319" s="346"/>
      <c r="AS319" s="346"/>
      <c r="AT319" s="346"/>
    </row>
    <row r="320" spans="1:46" ht="45" customHeight="1" thickTop="1" thickBot="1" x14ac:dyDescent="0.3">
      <c r="A320" s="345" t="s">
        <v>393</v>
      </c>
      <c r="B320" s="345"/>
      <c r="C320" s="345"/>
      <c r="D320" s="345"/>
      <c r="E320" s="345"/>
      <c r="F320" s="345"/>
      <c r="G320" s="345"/>
      <c r="H320" s="345"/>
      <c r="I320" s="345"/>
      <c r="J320" s="345"/>
      <c r="K320" s="345"/>
      <c r="L320" s="345"/>
      <c r="M320" s="345"/>
      <c r="N320" s="345"/>
      <c r="O320" s="345"/>
      <c r="P320" s="345"/>
      <c r="Q320" s="68">
        <v>2</v>
      </c>
      <c r="R320" s="346"/>
      <c r="S320" s="346"/>
      <c r="T320" s="346"/>
      <c r="U320" s="346"/>
      <c r="V320" s="346"/>
      <c r="W320" s="346"/>
      <c r="X320" s="346"/>
      <c r="Y320" s="346"/>
      <c r="Z320" s="346"/>
      <c r="AA320" s="346"/>
      <c r="AB320" s="346"/>
      <c r="AC320" s="346"/>
      <c r="AD320" s="346"/>
      <c r="AE320" s="346"/>
      <c r="AF320" s="68">
        <v>2</v>
      </c>
      <c r="AG320" s="346"/>
      <c r="AH320" s="346"/>
      <c r="AI320" s="346"/>
      <c r="AJ320" s="346"/>
      <c r="AK320" s="346"/>
      <c r="AL320" s="346"/>
      <c r="AM320" s="346"/>
      <c r="AN320" s="346"/>
      <c r="AO320" s="346"/>
      <c r="AP320" s="346"/>
      <c r="AQ320" s="346"/>
      <c r="AR320" s="346"/>
      <c r="AS320" s="346"/>
      <c r="AT320" s="346"/>
    </row>
    <row r="321" spans="1:46" ht="45" customHeight="1" thickTop="1" thickBot="1" x14ac:dyDescent="0.3">
      <c r="A321" s="345" t="s">
        <v>394</v>
      </c>
      <c r="B321" s="345"/>
      <c r="C321" s="345"/>
      <c r="D321" s="345"/>
      <c r="E321" s="345"/>
      <c r="F321" s="345"/>
      <c r="G321" s="345"/>
      <c r="H321" s="345"/>
      <c r="I321" s="345"/>
      <c r="J321" s="345"/>
      <c r="K321" s="345"/>
      <c r="L321" s="345"/>
      <c r="M321" s="345"/>
      <c r="N321" s="345"/>
      <c r="O321" s="345"/>
      <c r="P321" s="345"/>
      <c r="Q321" s="68">
        <v>2</v>
      </c>
      <c r="R321" s="346"/>
      <c r="S321" s="346"/>
      <c r="T321" s="346"/>
      <c r="U321" s="346"/>
      <c r="V321" s="346"/>
      <c r="W321" s="346"/>
      <c r="X321" s="346"/>
      <c r="Y321" s="346"/>
      <c r="Z321" s="346"/>
      <c r="AA321" s="346"/>
      <c r="AB321" s="346"/>
      <c r="AC321" s="346"/>
      <c r="AD321" s="346"/>
      <c r="AE321" s="346"/>
      <c r="AF321" s="68">
        <v>2</v>
      </c>
      <c r="AG321" s="346"/>
      <c r="AH321" s="346"/>
      <c r="AI321" s="346"/>
      <c r="AJ321" s="346"/>
      <c r="AK321" s="346"/>
      <c r="AL321" s="346"/>
      <c r="AM321" s="346"/>
      <c r="AN321" s="346"/>
      <c r="AO321" s="346"/>
      <c r="AP321" s="346"/>
      <c r="AQ321" s="346"/>
      <c r="AR321" s="346"/>
      <c r="AS321" s="346"/>
      <c r="AT321" s="346"/>
    </row>
    <row r="322" spans="1:46" ht="45" customHeight="1" thickTop="1" thickBot="1" x14ac:dyDescent="0.3">
      <c r="A322" s="345" t="s">
        <v>395</v>
      </c>
      <c r="B322" s="345"/>
      <c r="C322" s="345"/>
      <c r="D322" s="345"/>
      <c r="E322" s="345"/>
      <c r="F322" s="345"/>
      <c r="G322" s="345"/>
      <c r="H322" s="345"/>
      <c r="I322" s="345"/>
      <c r="J322" s="345"/>
      <c r="K322" s="345"/>
      <c r="L322" s="345"/>
      <c r="M322" s="345"/>
      <c r="N322" s="345"/>
      <c r="O322" s="345"/>
      <c r="P322" s="345"/>
      <c r="Q322" s="68">
        <v>2</v>
      </c>
      <c r="R322" s="346"/>
      <c r="S322" s="346"/>
      <c r="T322" s="346"/>
      <c r="U322" s="346"/>
      <c r="V322" s="346"/>
      <c r="W322" s="346"/>
      <c r="X322" s="346"/>
      <c r="Y322" s="346"/>
      <c r="Z322" s="346"/>
      <c r="AA322" s="346"/>
      <c r="AB322" s="346"/>
      <c r="AC322" s="346"/>
      <c r="AD322" s="346"/>
      <c r="AE322" s="346"/>
      <c r="AF322" s="68">
        <v>2</v>
      </c>
      <c r="AG322" s="346"/>
      <c r="AH322" s="346"/>
      <c r="AI322" s="346"/>
      <c r="AJ322" s="346"/>
      <c r="AK322" s="346"/>
      <c r="AL322" s="346"/>
      <c r="AM322" s="346"/>
      <c r="AN322" s="346"/>
      <c r="AO322" s="346"/>
      <c r="AP322" s="346"/>
      <c r="AQ322" s="346"/>
      <c r="AR322" s="346"/>
      <c r="AS322" s="346"/>
      <c r="AT322" s="346"/>
    </row>
    <row r="323" spans="1:46" ht="45" customHeight="1" thickTop="1" thickBot="1" x14ac:dyDescent="0.3">
      <c r="A323" s="345" t="s">
        <v>396</v>
      </c>
      <c r="B323" s="345"/>
      <c r="C323" s="345"/>
      <c r="D323" s="345"/>
      <c r="E323" s="345"/>
      <c r="F323" s="345"/>
      <c r="G323" s="345"/>
      <c r="H323" s="345"/>
      <c r="I323" s="345"/>
      <c r="J323" s="345"/>
      <c r="K323" s="345"/>
      <c r="L323" s="345"/>
      <c r="M323" s="345"/>
      <c r="N323" s="345"/>
      <c r="O323" s="345"/>
      <c r="P323" s="345"/>
      <c r="Q323" s="68">
        <v>2</v>
      </c>
      <c r="R323" s="346"/>
      <c r="S323" s="346"/>
      <c r="T323" s="346"/>
      <c r="U323" s="346"/>
      <c r="V323" s="346"/>
      <c r="W323" s="346"/>
      <c r="X323" s="346"/>
      <c r="Y323" s="346"/>
      <c r="Z323" s="346"/>
      <c r="AA323" s="346"/>
      <c r="AB323" s="346"/>
      <c r="AC323" s="346"/>
      <c r="AD323" s="346"/>
      <c r="AE323" s="346"/>
      <c r="AF323" s="68">
        <v>2</v>
      </c>
      <c r="AG323" s="346"/>
      <c r="AH323" s="346"/>
      <c r="AI323" s="346"/>
      <c r="AJ323" s="346"/>
      <c r="AK323" s="346"/>
      <c r="AL323" s="346"/>
      <c r="AM323" s="346"/>
      <c r="AN323" s="346"/>
      <c r="AO323" s="346"/>
      <c r="AP323" s="346"/>
      <c r="AQ323" s="346"/>
      <c r="AR323" s="346"/>
      <c r="AS323" s="346"/>
      <c r="AT323" s="346"/>
    </row>
    <row r="324" spans="1:46" ht="45" customHeight="1" thickTop="1" thickBot="1" x14ac:dyDescent="0.3">
      <c r="A324" s="345" t="s">
        <v>397</v>
      </c>
      <c r="B324" s="345"/>
      <c r="C324" s="345"/>
      <c r="D324" s="345"/>
      <c r="E324" s="345"/>
      <c r="F324" s="345"/>
      <c r="G324" s="345"/>
      <c r="H324" s="345"/>
      <c r="I324" s="345"/>
      <c r="J324" s="345"/>
      <c r="K324" s="345"/>
      <c r="L324" s="345"/>
      <c r="M324" s="345"/>
      <c r="N324" s="345"/>
      <c r="O324" s="345"/>
      <c r="P324" s="345"/>
      <c r="Q324" s="68">
        <v>2</v>
      </c>
      <c r="R324" s="346"/>
      <c r="S324" s="346"/>
      <c r="T324" s="346"/>
      <c r="U324" s="346"/>
      <c r="V324" s="346"/>
      <c r="W324" s="346"/>
      <c r="X324" s="346"/>
      <c r="Y324" s="346"/>
      <c r="Z324" s="346"/>
      <c r="AA324" s="346"/>
      <c r="AB324" s="346"/>
      <c r="AC324" s="346"/>
      <c r="AD324" s="346"/>
      <c r="AE324" s="346"/>
      <c r="AF324" s="68">
        <v>2</v>
      </c>
      <c r="AG324" s="346"/>
      <c r="AH324" s="346"/>
      <c r="AI324" s="346"/>
      <c r="AJ324" s="346"/>
      <c r="AK324" s="346"/>
      <c r="AL324" s="346"/>
      <c r="AM324" s="346"/>
      <c r="AN324" s="346"/>
      <c r="AO324" s="346"/>
      <c r="AP324" s="346"/>
      <c r="AQ324" s="346"/>
      <c r="AR324" s="346"/>
      <c r="AS324" s="346"/>
      <c r="AT324" s="346"/>
    </row>
    <row r="325" spans="1:46" ht="45" customHeight="1" thickTop="1" thickBot="1" x14ac:dyDescent="0.3">
      <c r="A325" s="345" t="s">
        <v>398</v>
      </c>
      <c r="B325" s="345"/>
      <c r="C325" s="345"/>
      <c r="D325" s="345"/>
      <c r="E325" s="345"/>
      <c r="F325" s="345"/>
      <c r="G325" s="345"/>
      <c r="H325" s="345"/>
      <c r="I325" s="345"/>
      <c r="J325" s="345"/>
      <c r="K325" s="345"/>
      <c r="L325" s="345"/>
      <c r="M325" s="345"/>
      <c r="N325" s="345"/>
      <c r="O325" s="345"/>
      <c r="P325" s="345"/>
      <c r="Q325" s="68">
        <v>2</v>
      </c>
      <c r="R325" s="346"/>
      <c r="S325" s="346"/>
      <c r="T325" s="346"/>
      <c r="U325" s="346"/>
      <c r="V325" s="346"/>
      <c r="W325" s="346"/>
      <c r="X325" s="346"/>
      <c r="Y325" s="346"/>
      <c r="Z325" s="346"/>
      <c r="AA325" s="346"/>
      <c r="AB325" s="346"/>
      <c r="AC325" s="346"/>
      <c r="AD325" s="346"/>
      <c r="AE325" s="346"/>
      <c r="AF325" s="68">
        <v>2</v>
      </c>
      <c r="AG325" s="346"/>
      <c r="AH325" s="346"/>
      <c r="AI325" s="346"/>
      <c r="AJ325" s="346"/>
      <c r="AK325" s="346"/>
      <c r="AL325" s="346"/>
      <c r="AM325" s="346"/>
      <c r="AN325" s="346"/>
      <c r="AO325" s="346"/>
      <c r="AP325" s="346"/>
      <c r="AQ325" s="346"/>
      <c r="AR325" s="346"/>
      <c r="AS325" s="346"/>
      <c r="AT325" s="346"/>
    </row>
    <row r="326" spans="1:46" ht="16.5" customHeight="1" thickTop="1" thickBot="1" x14ac:dyDescent="0.3">
      <c r="A326" s="59"/>
      <c r="B326" s="59"/>
      <c r="C326" s="59"/>
      <c r="D326" s="59"/>
      <c r="E326" s="59"/>
      <c r="F326" s="59"/>
      <c r="G326" s="59"/>
      <c r="H326" s="59"/>
      <c r="I326" s="59"/>
      <c r="J326" s="59"/>
      <c r="K326" s="59"/>
      <c r="L326" s="59"/>
      <c r="M326" s="59"/>
      <c r="N326" s="59"/>
      <c r="O326" s="59"/>
      <c r="P326" s="59"/>
      <c r="Q326" s="69"/>
      <c r="R326" s="59"/>
      <c r="S326" s="59"/>
      <c r="T326" s="59"/>
      <c r="U326" s="59"/>
      <c r="V326" s="59"/>
      <c r="W326" s="59"/>
      <c r="X326" s="59"/>
      <c r="Y326" s="59"/>
      <c r="Z326" s="59"/>
      <c r="AA326" s="59"/>
      <c r="AB326" s="59"/>
      <c r="AC326" s="59"/>
      <c r="AD326" s="59"/>
      <c r="AE326" s="59"/>
      <c r="AF326" s="69"/>
      <c r="AG326" s="59"/>
      <c r="AH326" s="59"/>
      <c r="AI326" s="59"/>
      <c r="AJ326" s="59"/>
      <c r="AK326" s="59"/>
      <c r="AL326" s="59"/>
      <c r="AM326" s="59"/>
      <c r="AN326" s="59"/>
      <c r="AO326" s="59"/>
      <c r="AP326" s="59"/>
      <c r="AQ326" s="59"/>
      <c r="AR326" s="59"/>
      <c r="AS326" s="59"/>
      <c r="AT326" s="59"/>
    </row>
    <row r="327" spans="1:46" ht="45" customHeight="1" thickTop="1" thickBot="1" x14ac:dyDescent="0.3">
      <c r="A327" s="353" t="s">
        <v>198</v>
      </c>
      <c r="B327" s="353"/>
      <c r="C327" s="353"/>
      <c r="D327" s="353"/>
      <c r="E327" s="353"/>
      <c r="F327" s="353"/>
      <c r="G327" s="353"/>
      <c r="H327" s="353"/>
      <c r="I327" s="353"/>
      <c r="J327" s="353"/>
      <c r="K327" s="353"/>
      <c r="L327" s="353"/>
      <c r="M327" s="353"/>
      <c r="N327" s="353"/>
      <c r="O327" s="353"/>
      <c r="P327" s="353"/>
      <c r="Q327" s="70" t="s">
        <v>187</v>
      </c>
      <c r="R327" s="354" t="s">
        <v>188</v>
      </c>
      <c r="S327" s="354"/>
      <c r="T327" s="354"/>
      <c r="U327" s="354"/>
      <c r="V327" s="354"/>
      <c r="W327" s="354"/>
      <c r="X327" s="354"/>
      <c r="Y327" s="354"/>
      <c r="Z327" s="354"/>
      <c r="AA327" s="354"/>
      <c r="AB327" s="354"/>
      <c r="AC327" s="354"/>
      <c r="AD327" s="354"/>
      <c r="AE327" s="354"/>
      <c r="AF327" s="71" t="s">
        <v>187</v>
      </c>
      <c r="AG327" s="355" t="s">
        <v>189</v>
      </c>
      <c r="AH327" s="355"/>
      <c r="AI327" s="355"/>
      <c r="AJ327" s="355"/>
      <c r="AK327" s="355"/>
      <c r="AL327" s="355"/>
      <c r="AM327" s="355"/>
      <c r="AN327" s="355"/>
      <c r="AO327" s="355"/>
      <c r="AP327" s="355"/>
      <c r="AQ327" s="355"/>
      <c r="AR327" s="355"/>
      <c r="AS327" s="355"/>
      <c r="AT327" s="355"/>
    </row>
    <row r="328" spans="1:46" ht="45" customHeight="1" thickTop="1" thickBot="1" x14ac:dyDescent="0.3">
      <c r="A328" s="345" t="s">
        <v>399</v>
      </c>
      <c r="B328" s="345"/>
      <c r="C328" s="345"/>
      <c r="D328" s="345"/>
      <c r="E328" s="345"/>
      <c r="F328" s="345"/>
      <c r="G328" s="345"/>
      <c r="H328" s="345"/>
      <c r="I328" s="345"/>
      <c r="J328" s="345"/>
      <c r="K328" s="345"/>
      <c r="L328" s="345"/>
      <c r="M328" s="345"/>
      <c r="N328" s="345"/>
      <c r="O328" s="345"/>
      <c r="P328" s="345"/>
      <c r="Q328" s="68">
        <v>2</v>
      </c>
      <c r="R328" s="346"/>
      <c r="S328" s="346"/>
      <c r="T328" s="346"/>
      <c r="U328" s="346"/>
      <c r="V328" s="346"/>
      <c r="W328" s="346"/>
      <c r="X328" s="346"/>
      <c r="Y328" s="346"/>
      <c r="Z328" s="346"/>
      <c r="AA328" s="346"/>
      <c r="AB328" s="346"/>
      <c r="AC328" s="346"/>
      <c r="AD328" s="346"/>
      <c r="AE328" s="346"/>
      <c r="AF328" s="68">
        <v>2</v>
      </c>
      <c r="AG328" s="346"/>
      <c r="AH328" s="346"/>
      <c r="AI328" s="346"/>
      <c r="AJ328" s="346"/>
      <c r="AK328" s="346"/>
      <c r="AL328" s="346"/>
      <c r="AM328" s="346"/>
      <c r="AN328" s="346"/>
      <c r="AO328" s="346"/>
      <c r="AP328" s="346"/>
      <c r="AQ328" s="346"/>
      <c r="AR328" s="346"/>
      <c r="AS328" s="346"/>
      <c r="AT328" s="346"/>
    </row>
    <row r="329" spans="1:46" ht="45" customHeight="1" thickTop="1" thickBot="1" x14ac:dyDescent="0.3">
      <c r="A329" s="345" t="s">
        <v>400</v>
      </c>
      <c r="B329" s="345"/>
      <c r="C329" s="345"/>
      <c r="D329" s="345"/>
      <c r="E329" s="345"/>
      <c r="F329" s="345"/>
      <c r="G329" s="345"/>
      <c r="H329" s="345"/>
      <c r="I329" s="345"/>
      <c r="J329" s="345"/>
      <c r="K329" s="345"/>
      <c r="L329" s="345"/>
      <c r="M329" s="345"/>
      <c r="N329" s="345"/>
      <c r="O329" s="345"/>
      <c r="P329" s="345"/>
      <c r="Q329" s="68">
        <v>2</v>
      </c>
      <c r="R329" s="346"/>
      <c r="S329" s="346"/>
      <c r="T329" s="346"/>
      <c r="U329" s="346"/>
      <c r="V329" s="346"/>
      <c r="W329" s="346"/>
      <c r="X329" s="346"/>
      <c r="Y329" s="346"/>
      <c r="Z329" s="346"/>
      <c r="AA329" s="346"/>
      <c r="AB329" s="346"/>
      <c r="AC329" s="346"/>
      <c r="AD329" s="346"/>
      <c r="AE329" s="346"/>
      <c r="AF329" s="68">
        <v>2</v>
      </c>
      <c r="AG329" s="346"/>
      <c r="AH329" s="346"/>
      <c r="AI329" s="346"/>
      <c r="AJ329" s="346"/>
      <c r="AK329" s="346"/>
      <c r="AL329" s="346"/>
      <c r="AM329" s="346"/>
      <c r="AN329" s="346"/>
      <c r="AO329" s="346"/>
      <c r="AP329" s="346"/>
      <c r="AQ329" s="346"/>
      <c r="AR329" s="346"/>
      <c r="AS329" s="346"/>
      <c r="AT329" s="346"/>
    </row>
    <row r="330" spans="1:46" ht="45" customHeight="1" thickTop="1" thickBot="1" x14ac:dyDescent="0.3">
      <c r="A330" s="345" t="s">
        <v>401</v>
      </c>
      <c r="B330" s="345"/>
      <c r="C330" s="345"/>
      <c r="D330" s="345"/>
      <c r="E330" s="345"/>
      <c r="F330" s="345"/>
      <c r="G330" s="345"/>
      <c r="H330" s="345"/>
      <c r="I330" s="345"/>
      <c r="J330" s="345"/>
      <c r="K330" s="345"/>
      <c r="L330" s="345"/>
      <c r="M330" s="345"/>
      <c r="N330" s="345"/>
      <c r="O330" s="345"/>
      <c r="P330" s="345"/>
      <c r="Q330" s="68">
        <v>2</v>
      </c>
      <c r="R330" s="346"/>
      <c r="S330" s="346"/>
      <c r="T330" s="346"/>
      <c r="U330" s="346"/>
      <c r="V330" s="346"/>
      <c r="W330" s="346"/>
      <c r="X330" s="346"/>
      <c r="Y330" s="346"/>
      <c r="Z330" s="346"/>
      <c r="AA330" s="346"/>
      <c r="AB330" s="346"/>
      <c r="AC330" s="346"/>
      <c r="AD330" s="346"/>
      <c r="AE330" s="346"/>
      <c r="AF330" s="68">
        <v>2</v>
      </c>
      <c r="AG330" s="346"/>
      <c r="AH330" s="346"/>
      <c r="AI330" s="346"/>
      <c r="AJ330" s="346"/>
      <c r="AK330" s="346"/>
      <c r="AL330" s="346"/>
      <c r="AM330" s="346"/>
      <c r="AN330" s="346"/>
      <c r="AO330" s="346"/>
      <c r="AP330" s="346"/>
      <c r="AQ330" s="346"/>
      <c r="AR330" s="346"/>
      <c r="AS330" s="346"/>
      <c r="AT330" s="346"/>
    </row>
    <row r="331" spans="1:46" ht="45" customHeight="1" thickTop="1" thickBot="1" x14ac:dyDescent="0.3">
      <c r="A331" s="345" t="s">
        <v>402</v>
      </c>
      <c r="B331" s="345"/>
      <c r="C331" s="345"/>
      <c r="D331" s="345"/>
      <c r="E331" s="345"/>
      <c r="F331" s="345"/>
      <c r="G331" s="345"/>
      <c r="H331" s="345"/>
      <c r="I331" s="345"/>
      <c r="J331" s="345"/>
      <c r="K331" s="345"/>
      <c r="L331" s="345"/>
      <c r="M331" s="345"/>
      <c r="N331" s="345"/>
      <c r="O331" s="345"/>
      <c r="P331" s="345"/>
      <c r="Q331" s="68">
        <v>2</v>
      </c>
      <c r="R331" s="346"/>
      <c r="S331" s="346"/>
      <c r="T331" s="346"/>
      <c r="U331" s="346"/>
      <c r="V331" s="346"/>
      <c r="W331" s="346"/>
      <c r="X331" s="346"/>
      <c r="Y331" s="346"/>
      <c r="Z331" s="346"/>
      <c r="AA331" s="346"/>
      <c r="AB331" s="346"/>
      <c r="AC331" s="346"/>
      <c r="AD331" s="346"/>
      <c r="AE331" s="346"/>
      <c r="AF331" s="68">
        <v>2</v>
      </c>
      <c r="AG331" s="346"/>
      <c r="AH331" s="346"/>
      <c r="AI331" s="346"/>
      <c r="AJ331" s="346"/>
      <c r="AK331" s="346"/>
      <c r="AL331" s="346"/>
      <c r="AM331" s="346"/>
      <c r="AN331" s="346"/>
      <c r="AO331" s="346"/>
      <c r="AP331" s="346"/>
      <c r="AQ331" s="346"/>
      <c r="AR331" s="346"/>
      <c r="AS331" s="346"/>
      <c r="AT331" s="346"/>
    </row>
    <row r="332" spans="1:46" ht="45" customHeight="1" thickTop="1" thickBot="1" x14ac:dyDescent="0.3">
      <c r="A332" s="345" t="s">
        <v>403</v>
      </c>
      <c r="B332" s="345"/>
      <c r="C332" s="345"/>
      <c r="D332" s="345"/>
      <c r="E332" s="345"/>
      <c r="F332" s="345"/>
      <c r="G332" s="345"/>
      <c r="H332" s="345"/>
      <c r="I332" s="345"/>
      <c r="J332" s="345"/>
      <c r="K332" s="345"/>
      <c r="L332" s="345"/>
      <c r="M332" s="345"/>
      <c r="N332" s="345"/>
      <c r="O332" s="345"/>
      <c r="P332" s="345"/>
      <c r="Q332" s="68">
        <v>2</v>
      </c>
      <c r="R332" s="346"/>
      <c r="S332" s="346"/>
      <c r="T332" s="346"/>
      <c r="U332" s="346"/>
      <c r="V332" s="346"/>
      <c r="W332" s="346"/>
      <c r="X332" s="346"/>
      <c r="Y332" s="346"/>
      <c r="Z332" s="346"/>
      <c r="AA332" s="346"/>
      <c r="AB332" s="346"/>
      <c r="AC332" s="346"/>
      <c r="AD332" s="346"/>
      <c r="AE332" s="346"/>
      <c r="AF332" s="68">
        <v>2</v>
      </c>
      <c r="AG332" s="346"/>
      <c r="AH332" s="346"/>
      <c r="AI332" s="346"/>
      <c r="AJ332" s="346"/>
      <c r="AK332" s="346"/>
      <c r="AL332" s="346"/>
      <c r="AM332" s="346"/>
      <c r="AN332" s="346"/>
      <c r="AO332" s="346"/>
      <c r="AP332" s="346"/>
      <c r="AQ332" s="346"/>
      <c r="AR332" s="346"/>
      <c r="AS332" s="346"/>
      <c r="AT332" s="346"/>
    </row>
    <row r="333" spans="1:46" ht="18" customHeight="1" thickTop="1" x14ac:dyDescent="0.25"/>
    <row r="335" spans="1:46" ht="45" customHeight="1" x14ac:dyDescent="0.25">
      <c r="A335" s="348" t="s">
        <v>404</v>
      </c>
      <c r="B335" s="348"/>
      <c r="C335" s="348"/>
      <c r="D335" s="348"/>
      <c r="E335" s="348"/>
      <c r="F335" s="348"/>
      <c r="G335" s="348"/>
      <c r="H335" s="348"/>
      <c r="I335" s="348"/>
      <c r="J335" s="348"/>
      <c r="K335" s="348"/>
      <c r="L335" s="348"/>
      <c r="M335" s="348"/>
      <c r="N335" s="348"/>
      <c r="O335" s="348"/>
      <c r="P335" s="348"/>
      <c r="Q335" s="348"/>
      <c r="R335" s="348"/>
      <c r="S335" s="348"/>
      <c r="T335" s="348"/>
      <c r="U335" s="348"/>
      <c r="V335" s="348"/>
      <c r="W335" s="348"/>
      <c r="X335" s="348"/>
      <c r="Y335" s="348"/>
      <c r="Z335" s="348"/>
      <c r="AA335" s="348"/>
      <c r="AB335" s="348"/>
      <c r="AC335" s="348"/>
      <c r="AD335" s="348"/>
      <c r="AE335" s="348"/>
      <c r="AF335"/>
      <c r="AG335" s="349" t="s">
        <v>184</v>
      </c>
      <c r="AH335" s="349"/>
      <c r="AI335" s="349"/>
      <c r="AJ335" s="349"/>
      <c r="AK335" s="72">
        <f>(('Artículo 121 (Resumen PI)'!C21*0.8+'Artículo 121 (Resumen PI)'!F21*0.2)+('Artículo 121 (Resumen SIPOT)'!C21*0.8+'Artículo 121 (Resumen SIPOT)'!F21*0.2))/2</f>
        <v>31.851851851851855</v>
      </c>
      <c r="AL335"/>
      <c r="AM335"/>
      <c r="AN335"/>
      <c r="AO335"/>
      <c r="AP335"/>
      <c r="AQ335"/>
      <c r="AR335"/>
      <c r="AS335"/>
      <c r="AT335"/>
    </row>
    <row r="336" spans="1:46" ht="15.75" customHeight="1" x14ac:dyDescent="0.25">
      <c r="A336" s="86"/>
      <c r="B336" s="284"/>
      <c r="C336" s="284"/>
      <c r="D336" s="284"/>
      <c r="E336" s="284"/>
      <c r="F336" s="284"/>
      <c r="G336" s="284"/>
      <c r="H336" s="284"/>
      <c r="I336" s="284"/>
      <c r="J336" s="284"/>
      <c r="K336" s="284"/>
      <c r="L336" s="284"/>
      <c r="M336" s="284"/>
      <c r="N336" s="284"/>
      <c r="O336" s="284"/>
      <c r="P336" s="284"/>
      <c r="Q336" s="275"/>
      <c r="R336" s="284"/>
      <c r="S336" s="284"/>
      <c r="T336" s="284"/>
      <c r="U336" s="284"/>
      <c r="V336" s="284"/>
      <c r="W336" s="284"/>
      <c r="X336" s="284"/>
      <c r="Y336" s="284"/>
      <c r="Z336" s="284"/>
      <c r="AA336" s="284"/>
      <c r="AB336" s="284"/>
      <c r="AC336" s="284"/>
      <c r="AD336" s="284"/>
      <c r="AE336" s="284"/>
      <c r="AF336"/>
      <c r="AG336"/>
      <c r="AH336"/>
      <c r="AI336"/>
      <c r="AJ336"/>
      <c r="AK336"/>
      <c r="AL336"/>
      <c r="AM336"/>
      <c r="AN336"/>
      <c r="AO336"/>
      <c r="AP336"/>
      <c r="AQ336"/>
      <c r="AR336"/>
      <c r="AS336"/>
      <c r="AT336"/>
    </row>
    <row r="337" spans="1:46" ht="45" customHeight="1" x14ac:dyDescent="0.25">
      <c r="A337" s="86" t="s">
        <v>185</v>
      </c>
      <c r="B337" s="284"/>
      <c r="C337" s="284"/>
      <c r="D337" s="284"/>
      <c r="E337" s="284"/>
      <c r="F337" s="284"/>
      <c r="G337" s="284"/>
      <c r="H337" s="284"/>
      <c r="I337" s="284"/>
      <c r="J337" s="284"/>
      <c r="K337" s="284"/>
      <c r="L337" s="284"/>
      <c r="M337" s="284"/>
      <c r="N337" s="284"/>
      <c r="O337" s="284"/>
      <c r="P337" s="284"/>
      <c r="Q337" s="275"/>
      <c r="R337" s="284"/>
      <c r="S337" s="284"/>
      <c r="T337" s="284"/>
      <c r="U337" s="284"/>
      <c r="V337" s="284"/>
      <c r="W337" s="284"/>
      <c r="X337" s="284"/>
      <c r="Y337" s="284"/>
      <c r="Z337" s="284"/>
      <c r="AA337" s="284"/>
      <c r="AB337" s="284"/>
      <c r="AC337" s="284"/>
      <c r="AD337" s="284"/>
      <c r="AE337" s="284"/>
      <c r="AF337"/>
      <c r="AG337"/>
      <c r="AH337"/>
      <c r="AI337"/>
      <c r="AJ337"/>
      <c r="AK337"/>
      <c r="AL337"/>
      <c r="AM337"/>
      <c r="AN337"/>
      <c r="AO337"/>
      <c r="AP337"/>
      <c r="AQ337"/>
      <c r="AR337"/>
      <c r="AS337"/>
      <c r="AT337"/>
    </row>
    <row r="338" spans="1:46" ht="15" customHeight="1" x14ac:dyDescent="0.25">
      <c r="A338" s="59"/>
      <c r="B338" s="59"/>
      <c r="C338" s="59"/>
      <c r="D338" s="59"/>
      <c r="E338" s="59"/>
      <c r="F338" s="59"/>
      <c r="G338" s="59"/>
      <c r="H338" s="59"/>
      <c r="I338" s="59"/>
      <c r="J338" s="59"/>
      <c r="K338" s="59"/>
      <c r="L338" s="59"/>
      <c r="M338" s="59"/>
      <c r="N338" s="59"/>
      <c r="O338" s="59"/>
      <c r="P338" s="59"/>
      <c r="R338" s="59"/>
      <c r="S338" s="59"/>
      <c r="T338" s="59"/>
      <c r="U338" s="59"/>
      <c r="V338" s="59"/>
      <c r="W338" s="59"/>
      <c r="X338" s="59"/>
      <c r="Y338" s="59"/>
      <c r="Z338" s="59"/>
      <c r="AA338" s="59"/>
      <c r="AB338" s="59"/>
      <c r="AC338" s="59"/>
      <c r="AD338" s="59"/>
      <c r="AE338" s="59"/>
      <c r="AF338"/>
      <c r="AG338"/>
      <c r="AH338"/>
      <c r="AI338"/>
      <c r="AJ338"/>
      <c r="AK338"/>
      <c r="AL338"/>
      <c r="AM338"/>
      <c r="AN338"/>
      <c r="AO338"/>
      <c r="AP338"/>
      <c r="AQ338"/>
      <c r="AR338"/>
      <c r="AS338"/>
      <c r="AT338"/>
    </row>
    <row r="339" spans="1:46" ht="45" customHeight="1" x14ac:dyDescent="0.25">
      <c r="A339" s="350" t="s">
        <v>186</v>
      </c>
      <c r="B339" s="350"/>
      <c r="C339" s="350"/>
      <c r="D339" s="350"/>
      <c r="E339" s="350"/>
      <c r="F339" s="350"/>
      <c r="G339" s="350"/>
      <c r="H339" s="350"/>
      <c r="I339" s="350"/>
      <c r="J339" s="350"/>
      <c r="K339" s="350"/>
      <c r="L339" s="350"/>
      <c r="M339" s="350"/>
      <c r="N339" s="350"/>
      <c r="O339" s="350"/>
      <c r="P339" s="350"/>
      <c r="Q339" s="65"/>
      <c r="R339" s="59"/>
      <c r="S339" s="59"/>
      <c r="T339" s="59"/>
      <c r="U339" s="59"/>
      <c r="V339" s="351"/>
      <c r="W339" s="351"/>
      <c r="X339" s="351"/>
      <c r="Y339" s="351"/>
      <c r="Z339" s="351"/>
      <c r="AA339" s="351"/>
      <c r="AB339" s="351"/>
      <c r="AC339" s="351"/>
      <c r="AD339" s="351"/>
      <c r="AE339" s="351"/>
      <c r="AF339" s="65"/>
      <c r="AG339" s="59"/>
      <c r="AH339" s="59"/>
      <c r="AI339" s="59"/>
      <c r="AJ339" s="59"/>
      <c r="AK339" s="351"/>
      <c r="AL339" s="351"/>
      <c r="AM339" s="351"/>
      <c r="AN339" s="351"/>
      <c r="AO339" s="351"/>
      <c r="AP339" s="351"/>
      <c r="AQ339" s="351"/>
      <c r="AR339" s="351"/>
      <c r="AS339" s="351"/>
      <c r="AT339" s="351"/>
    </row>
    <row r="340" spans="1:46" ht="45" customHeight="1" thickTop="1" thickBot="1" x14ac:dyDescent="0.3">
      <c r="A340" s="342" t="s">
        <v>163</v>
      </c>
      <c r="B340" s="342"/>
      <c r="C340" s="342"/>
      <c r="D340" s="342"/>
      <c r="E340" s="342"/>
      <c r="F340" s="342"/>
      <c r="G340" s="342"/>
      <c r="H340" s="342"/>
      <c r="I340" s="342"/>
      <c r="J340" s="342"/>
      <c r="K340" s="342"/>
      <c r="L340" s="342"/>
      <c r="M340" s="342"/>
      <c r="N340" s="342"/>
      <c r="O340" s="342"/>
      <c r="P340" s="342"/>
      <c r="Q340" s="66" t="s">
        <v>187</v>
      </c>
      <c r="R340" s="343" t="s">
        <v>188</v>
      </c>
      <c r="S340" s="343"/>
      <c r="T340" s="343"/>
      <c r="U340" s="343"/>
      <c r="V340" s="343"/>
      <c r="W340" s="343"/>
      <c r="X340" s="343"/>
      <c r="Y340" s="343"/>
      <c r="Z340" s="343"/>
      <c r="AA340" s="343"/>
      <c r="AB340" s="343"/>
      <c r="AC340" s="343"/>
      <c r="AD340" s="343"/>
      <c r="AE340" s="343"/>
      <c r="AF340" s="67" t="s">
        <v>187</v>
      </c>
      <c r="AG340" s="344" t="s">
        <v>189</v>
      </c>
      <c r="AH340" s="344"/>
      <c r="AI340" s="344"/>
      <c r="AJ340" s="344"/>
      <c r="AK340" s="344"/>
      <c r="AL340" s="344"/>
      <c r="AM340" s="344"/>
      <c r="AN340" s="344"/>
      <c r="AO340" s="344"/>
      <c r="AP340" s="344"/>
      <c r="AQ340" s="344"/>
      <c r="AR340" s="344"/>
      <c r="AS340" s="344"/>
      <c r="AT340" s="344"/>
    </row>
    <row r="341" spans="1:46" ht="45" customHeight="1" thickTop="1" thickBot="1" x14ac:dyDescent="0.3">
      <c r="A341" s="345" t="s">
        <v>190</v>
      </c>
      <c r="B341" s="345"/>
      <c r="C341" s="345"/>
      <c r="D341" s="345"/>
      <c r="E341" s="345"/>
      <c r="F341" s="345"/>
      <c r="G341" s="345"/>
      <c r="H341" s="345"/>
      <c r="I341" s="345"/>
      <c r="J341" s="345"/>
      <c r="K341" s="345"/>
      <c r="L341" s="345"/>
      <c r="M341" s="345"/>
      <c r="N341" s="345"/>
      <c r="O341" s="345"/>
      <c r="P341" s="345"/>
      <c r="Q341" s="68">
        <v>2</v>
      </c>
      <c r="R341" s="346"/>
      <c r="S341" s="346"/>
      <c r="T341" s="346"/>
      <c r="U341" s="346"/>
      <c r="V341" s="346"/>
      <c r="W341" s="346"/>
      <c r="X341" s="346"/>
      <c r="Y341" s="346"/>
      <c r="Z341" s="346"/>
      <c r="AA341" s="346"/>
      <c r="AB341" s="346"/>
      <c r="AC341" s="346"/>
      <c r="AD341" s="346"/>
      <c r="AE341" s="346"/>
      <c r="AF341" s="68">
        <v>2</v>
      </c>
      <c r="AG341" s="346"/>
      <c r="AH341" s="346"/>
      <c r="AI341" s="346"/>
      <c r="AJ341" s="346"/>
      <c r="AK341" s="346"/>
      <c r="AL341" s="346"/>
      <c r="AM341" s="346"/>
      <c r="AN341" s="346"/>
      <c r="AO341" s="346"/>
      <c r="AP341" s="346"/>
      <c r="AQ341" s="346"/>
      <c r="AR341" s="346"/>
      <c r="AS341" s="346"/>
      <c r="AT341" s="346"/>
    </row>
    <row r="342" spans="1:46" ht="45" customHeight="1" thickTop="1" thickBot="1" x14ac:dyDescent="0.3">
      <c r="A342" s="345" t="s">
        <v>327</v>
      </c>
      <c r="B342" s="345"/>
      <c r="C342" s="345"/>
      <c r="D342" s="345"/>
      <c r="E342" s="345"/>
      <c r="F342" s="345"/>
      <c r="G342" s="345"/>
      <c r="H342" s="345"/>
      <c r="I342" s="345"/>
      <c r="J342" s="345"/>
      <c r="K342" s="345"/>
      <c r="L342" s="345"/>
      <c r="M342" s="345"/>
      <c r="N342" s="345"/>
      <c r="O342" s="345"/>
      <c r="P342" s="345"/>
      <c r="Q342" s="68">
        <v>2</v>
      </c>
      <c r="R342" s="346" t="s">
        <v>311</v>
      </c>
      <c r="S342" s="346"/>
      <c r="T342" s="346"/>
      <c r="U342" s="346"/>
      <c r="V342" s="346"/>
      <c r="W342" s="346"/>
      <c r="X342" s="346"/>
      <c r="Y342" s="346"/>
      <c r="Z342" s="346"/>
      <c r="AA342" s="346"/>
      <c r="AB342" s="346"/>
      <c r="AC342" s="346"/>
      <c r="AD342" s="346"/>
      <c r="AE342" s="346"/>
      <c r="AF342" s="68">
        <v>2</v>
      </c>
      <c r="AG342" s="346" t="s">
        <v>311</v>
      </c>
      <c r="AH342" s="346"/>
      <c r="AI342" s="346"/>
      <c r="AJ342" s="346"/>
      <c r="AK342" s="346"/>
      <c r="AL342" s="346"/>
      <c r="AM342" s="346"/>
      <c r="AN342" s="346"/>
      <c r="AO342" s="346"/>
      <c r="AP342" s="346"/>
      <c r="AQ342" s="346"/>
      <c r="AR342" s="346"/>
      <c r="AS342" s="346"/>
      <c r="AT342" s="346"/>
    </row>
    <row r="343" spans="1:46" ht="45" customHeight="1" thickTop="1" thickBot="1" x14ac:dyDescent="0.3">
      <c r="A343" s="345" t="s">
        <v>405</v>
      </c>
      <c r="B343" s="345"/>
      <c r="C343" s="345"/>
      <c r="D343" s="345"/>
      <c r="E343" s="345"/>
      <c r="F343" s="345"/>
      <c r="G343" s="345"/>
      <c r="H343" s="345"/>
      <c r="I343" s="345"/>
      <c r="J343" s="345"/>
      <c r="K343" s="345"/>
      <c r="L343" s="345"/>
      <c r="M343" s="345"/>
      <c r="N343" s="345"/>
      <c r="O343" s="345"/>
      <c r="P343" s="345"/>
      <c r="Q343" s="68">
        <v>2</v>
      </c>
      <c r="R343" s="346"/>
      <c r="S343" s="346"/>
      <c r="T343" s="346"/>
      <c r="U343" s="346"/>
      <c r="V343" s="346"/>
      <c r="W343" s="346"/>
      <c r="X343" s="346"/>
      <c r="Y343" s="346"/>
      <c r="Z343" s="346"/>
      <c r="AA343" s="346"/>
      <c r="AB343" s="346"/>
      <c r="AC343" s="346"/>
      <c r="AD343" s="346"/>
      <c r="AE343" s="346"/>
      <c r="AF343" s="68">
        <v>2</v>
      </c>
      <c r="AG343" s="346"/>
      <c r="AH343" s="346"/>
      <c r="AI343" s="346"/>
      <c r="AJ343" s="346"/>
      <c r="AK343" s="346"/>
      <c r="AL343" s="346"/>
      <c r="AM343" s="346"/>
      <c r="AN343" s="346"/>
      <c r="AO343" s="346"/>
      <c r="AP343" s="346"/>
      <c r="AQ343" s="346"/>
      <c r="AR343" s="346"/>
      <c r="AS343" s="346"/>
      <c r="AT343" s="346"/>
    </row>
    <row r="344" spans="1:46" ht="45" customHeight="1" thickTop="1" thickBot="1" x14ac:dyDescent="0.3">
      <c r="A344" s="345" t="s">
        <v>406</v>
      </c>
      <c r="B344" s="345"/>
      <c r="C344" s="345"/>
      <c r="D344" s="345"/>
      <c r="E344" s="345"/>
      <c r="F344" s="345"/>
      <c r="G344" s="345"/>
      <c r="H344" s="345"/>
      <c r="I344" s="345"/>
      <c r="J344" s="345"/>
      <c r="K344" s="345"/>
      <c r="L344" s="345"/>
      <c r="M344" s="345"/>
      <c r="N344" s="345"/>
      <c r="O344" s="345"/>
      <c r="P344" s="345"/>
      <c r="Q344" s="68">
        <v>2</v>
      </c>
      <c r="R344" s="346"/>
      <c r="S344" s="346"/>
      <c r="T344" s="346"/>
      <c r="U344" s="346"/>
      <c r="V344" s="346"/>
      <c r="W344" s="346"/>
      <c r="X344" s="346"/>
      <c r="Y344" s="346"/>
      <c r="Z344" s="346"/>
      <c r="AA344" s="346"/>
      <c r="AB344" s="346"/>
      <c r="AC344" s="346"/>
      <c r="AD344" s="346"/>
      <c r="AE344" s="346"/>
      <c r="AF344" s="68">
        <v>2</v>
      </c>
      <c r="AG344" s="346"/>
      <c r="AH344" s="346"/>
      <c r="AI344" s="346"/>
      <c r="AJ344" s="346"/>
      <c r="AK344" s="346"/>
      <c r="AL344" s="346"/>
      <c r="AM344" s="346"/>
      <c r="AN344" s="346"/>
      <c r="AO344" s="346"/>
      <c r="AP344" s="346"/>
      <c r="AQ344" s="346"/>
      <c r="AR344" s="346"/>
      <c r="AS344" s="346"/>
      <c r="AT344" s="346"/>
    </row>
    <row r="345" spans="1:46" ht="45" customHeight="1" thickTop="1" thickBot="1" x14ac:dyDescent="0.3">
      <c r="A345" s="345" t="s">
        <v>407</v>
      </c>
      <c r="B345" s="345"/>
      <c r="C345" s="345"/>
      <c r="D345" s="345"/>
      <c r="E345" s="345"/>
      <c r="F345" s="345"/>
      <c r="G345" s="345"/>
      <c r="H345" s="345"/>
      <c r="I345" s="345"/>
      <c r="J345" s="345"/>
      <c r="K345" s="345"/>
      <c r="L345" s="345"/>
      <c r="M345" s="345"/>
      <c r="N345" s="345"/>
      <c r="O345" s="345"/>
      <c r="P345" s="345"/>
      <c r="Q345" s="68">
        <v>2</v>
      </c>
      <c r="R345" s="346"/>
      <c r="S345" s="346"/>
      <c r="T345" s="346"/>
      <c r="U345" s="346"/>
      <c r="V345" s="346"/>
      <c r="W345" s="346"/>
      <c r="X345" s="346"/>
      <c r="Y345" s="346"/>
      <c r="Z345" s="346"/>
      <c r="AA345" s="346"/>
      <c r="AB345" s="346"/>
      <c r="AC345" s="346"/>
      <c r="AD345" s="346"/>
      <c r="AE345" s="346"/>
      <c r="AF345" s="68">
        <v>2</v>
      </c>
      <c r="AG345" s="346"/>
      <c r="AH345" s="346"/>
      <c r="AI345" s="346"/>
      <c r="AJ345" s="346"/>
      <c r="AK345" s="346"/>
      <c r="AL345" s="346"/>
      <c r="AM345" s="346"/>
      <c r="AN345" s="346"/>
      <c r="AO345" s="346"/>
      <c r="AP345" s="346"/>
      <c r="AQ345" s="346"/>
      <c r="AR345" s="346"/>
      <c r="AS345" s="346"/>
      <c r="AT345" s="346"/>
    </row>
    <row r="346" spans="1:46" ht="45" customHeight="1" thickTop="1" thickBot="1" x14ac:dyDescent="0.3">
      <c r="A346" s="345" t="s">
        <v>408</v>
      </c>
      <c r="B346" s="345"/>
      <c r="C346" s="345"/>
      <c r="D346" s="345"/>
      <c r="E346" s="345"/>
      <c r="F346" s="345"/>
      <c r="G346" s="345"/>
      <c r="H346" s="345"/>
      <c r="I346" s="345"/>
      <c r="J346" s="345"/>
      <c r="K346" s="345"/>
      <c r="L346" s="345"/>
      <c r="M346" s="345"/>
      <c r="N346" s="345"/>
      <c r="O346" s="345"/>
      <c r="P346" s="345"/>
      <c r="Q346" s="68">
        <v>2</v>
      </c>
      <c r="R346" s="346"/>
      <c r="S346" s="346"/>
      <c r="T346" s="346"/>
      <c r="U346" s="346"/>
      <c r="V346" s="346"/>
      <c r="W346" s="346"/>
      <c r="X346" s="346"/>
      <c r="Y346" s="346"/>
      <c r="Z346" s="346"/>
      <c r="AA346" s="346"/>
      <c r="AB346" s="346"/>
      <c r="AC346" s="346"/>
      <c r="AD346" s="346"/>
      <c r="AE346" s="346"/>
      <c r="AF346" s="68">
        <v>2</v>
      </c>
      <c r="AG346" s="346"/>
      <c r="AH346" s="346"/>
      <c r="AI346" s="346"/>
      <c r="AJ346" s="346"/>
      <c r="AK346" s="346"/>
      <c r="AL346" s="346"/>
      <c r="AM346" s="346"/>
      <c r="AN346" s="346"/>
      <c r="AO346" s="346"/>
      <c r="AP346" s="346"/>
      <c r="AQ346" s="346"/>
      <c r="AR346" s="346"/>
      <c r="AS346" s="346"/>
      <c r="AT346" s="346"/>
    </row>
    <row r="347" spans="1:46" ht="45" customHeight="1" thickTop="1" thickBot="1" x14ac:dyDescent="0.3">
      <c r="A347" s="345" t="s">
        <v>409</v>
      </c>
      <c r="B347" s="345"/>
      <c r="C347" s="345"/>
      <c r="D347" s="345"/>
      <c r="E347" s="345"/>
      <c r="F347" s="345"/>
      <c r="G347" s="345"/>
      <c r="H347" s="345"/>
      <c r="I347" s="345"/>
      <c r="J347" s="345"/>
      <c r="K347" s="345"/>
      <c r="L347" s="345"/>
      <c r="M347" s="345"/>
      <c r="N347" s="345"/>
      <c r="O347" s="345"/>
      <c r="P347" s="345"/>
      <c r="Q347" s="68">
        <v>2</v>
      </c>
      <c r="R347" s="346"/>
      <c r="S347" s="346"/>
      <c r="T347" s="346"/>
      <c r="U347" s="346"/>
      <c r="V347" s="346"/>
      <c r="W347" s="346"/>
      <c r="X347" s="346"/>
      <c r="Y347" s="346"/>
      <c r="Z347" s="346"/>
      <c r="AA347" s="346"/>
      <c r="AB347" s="346"/>
      <c r="AC347" s="346"/>
      <c r="AD347" s="346"/>
      <c r="AE347" s="346"/>
      <c r="AF347" s="68">
        <v>2</v>
      </c>
      <c r="AG347" s="346"/>
      <c r="AH347" s="346"/>
      <c r="AI347" s="346"/>
      <c r="AJ347" s="346"/>
      <c r="AK347" s="346"/>
      <c r="AL347" s="346"/>
      <c r="AM347" s="346"/>
      <c r="AN347" s="346"/>
      <c r="AO347" s="346"/>
      <c r="AP347" s="346"/>
      <c r="AQ347" s="346"/>
      <c r="AR347" s="346"/>
      <c r="AS347" s="346"/>
      <c r="AT347" s="346"/>
    </row>
    <row r="348" spans="1:46" ht="45" customHeight="1" thickTop="1" thickBot="1" x14ac:dyDescent="0.3">
      <c r="A348" s="345" t="s">
        <v>410</v>
      </c>
      <c r="B348" s="345"/>
      <c r="C348" s="345"/>
      <c r="D348" s="345"/>
      <c r="E348" s="345"/>
      <c r="F348" s="345"/>
      <c r="G348" s="345"/>
      <c r="H348" s="345"/>
      <c r="I348" s="345"/>
      <c r="J348" s="345"/>
      <c r="K348" s="345"/>
      <c r="L348" s="345"/>
      <c r="M348" s="345"/>
      <c r="N348" s="345"/>
      <c r="O348" s="345"/>
      <c r="P348" s="345"/>
      <c r="Q348" s="68">
        <v>2</v>
      </c>
      <c r="R348" s="346"/>
      <c r="S348" s="346"/>
      <c r="T348" s="346"/>
      <c r="U348" s="346"/>
      <c r="V348" s="346"/>
      <c r="W348" s="346"/>
      <c r="X348" s="346"/>
      <c r="Y348" s="346"/>
      <c r="Z348" s="346"/>
      <c r="AA348" s="346"/>
      <c r="AB348" s="346"/>
      <c r="AC348" s="346"/>
      <c r="AD348" s="346"/>
      <c r="AE348" s="346"/>
      <c r="AF348" s="68">
        <v>2</v>
      </c>
      <c r="AG348" s="346"/>
      <c r="AH348" s="346"/>
      <c r="AI348" s="346"/>
      <c r="AJ348" s="346"/>
      <c r="AK348" s="346"/>
      <c r="AL348" s="346"/>
      <c r="AM348" s="346"/>
      <c r="AN348" s="346"/>
      <c r="AO348" s="346"/>
      <c r="AP348" s="346"/>
      <c r="AQ348" s="346"/>
      <c r="AR348" s="346"/>
      <c r="AS348" s="346"/>
      <c r="AT348" s="346"/>
    </row>
    <row r="349" spans="1:46" ht="45" customHeight="1" thickTop="1" thickBot="1" x14ac:dyDescent="0.3">
      <c r="A349" s="345" t="s">
        <v>411</v>
      </c>
      <c r="B349" s="345"/>
      <c r="C349" s="345"/>
      <c r="D349" s="345"/>
      <c r="E349" s="345"/>
      <c r="F349" s="345"/>
      <c r="G349" s="345"/>
      <c r="H349" s="345"/>
      <c r="I349" s="345"/>
      <c r="J349" s="345"/>
      <c r="K349" s="345"/>
      <c r="L349" s="345"/>
      <c r="M349" s="345"/>
      <c r="N349" s="345"/>
      <c r="O349" s="345"/>
      <c r="P349" s="345"/>
      <c r="Q349" s="68">
        <v>2</v>
      </c>
      <c r="R349" s="346"/>
      <c r="S349" s="346"/>
      <c r="T349" s="346"/>
      <c r="U349" s="346"/>
      <c r="V349" s="346"/>
      <c r="W349" s="346"/>
      <c r="X349" s="346"/>
      <c r="Y349" s="346"/>
      <c r="Z349" s="346"/>
      <c r="AA349" s="346"/>
      <c r="AB349" s="346"/>
      <c r="AC349" s="346"/>
      <c r="AD349" s="346"/>
      <c r="AE349" s="346"/>
      <c r="AF349" s="68">
        <v>2</v>
      </c>
      <c r="AG349" s="346"/>
      <c r="AH349" s="346"/>
      <c r="AI349" s="346"/>
      <c r="AJ349" s="346"/>
      <c r="AK349" s="346"/>
      <c r="AL349" s="346"/>
      <c r="AM349" s="346"/>
      <c r="AN349" s="346"/>
      <c r="AO349" s="346"/>
      <c r="AP349" s="346"/>
      <c r="AQ349" s="346"/>
      <c r="AR349" s="346"/>
      <c r="AS349" s="346"/>
      <c r="AT349" s="346"/>
    </row>
    <row r="350" spans="1:46" ht="45" customHeight="1" thickTop="1" thickBot="1" x14ac:dyDescent="0.3">
      <c r="A350" s="345" t="s">
        <v>412</v>
      </c>
      <c r="B350" s="345"/>
      <c r="C350" s="345"/>
      <c r="D350" s="345"/>
      <c r="E350" s="345"/>
      <c r="F350" s="345"/>
      <c r="G350" s="345"/>
      <c r="H350" s="345"/>
      <c r="I350" s="345"/>
      <c r="J350" s="345"/>
      <c r="K350" s="345"/>
      <c r="L350" s="345"/>
      <c r="M350" s="345"/>
      <c r="N350" s="345"/>
      <c r="O350" s="345"/>
      <c r="P350" s="345"/>
      <c r="Q350" s="68">
        <v>2</v>
      </c>
      <c r="R350" s="346"/>
      <c r="S350" s="346"/>
      <c r="T350" s="346"/>
      <c r="U350" s="346"/>
      <c r="V350" s="346"/>
      <c r="W350" s="346"/>
      <c r="X350" s="346"/>
      <c r="Y350" s="346"/>
      <c r="Z350" s="346"/>
      <c r="AA350" s="346"/>
      <c r="AB350" s="346"/>
      <c r="AC350" s="346"/>
      <c r="AD350" s="346"/>
      <c r="AE350" s="346"/>
      <c r="AF350" s="68">
        <v>2</v>
      </c>
      <c r="AG350" s="346"/>
      <c r="AH350" s="346"/>
      <c r="AI350" s="346"/>
      <c r="AJ350" s="346"/>
      <c r="AK350" s="346"/>
      <c r="AL350" s="346"/>
      <c r="AM350" s="346"/>
      <c r="AN350" s="346"/>
      <c r="AO350" s="346"/>
      <c r="AP350" s="346"/>
      <c r="AQ350" s="346"/>
      <c r="AR350" s="346"/>
      <c r="AS350" s="346"/>
      <c r="AT350" s="346"/>
    </row>
    <row r="351" spans="1:46" ht="45" customHeight="1" thickTop="1" thickBot="1" x14ac:dyDescent="0.3">
      <c r="A351" s="345" t="s">
        <v>413</v>
      </c>
      <c r="B351" s="345"/>
      <c r="C351" s="345"/>
      <c r="D351" s="345"/>
      <c r="E351" s="345"/>
      <c r="F351" s="345"/>
      <c r="G351" s="345"/>
      <c r="H351" s="345"/>
      <c r="I351" s="345"/>
      <c r="J351" s="345"/>
      <c r="K351" s="345"/>
      <c r="L351" s="345"/>
      <c r="M351" s="345"/>
      <c r="N351" s="345"/>
      <c r="O351" s="345"/>
      <c r="P351" s="345"/>
      <c r="Q351" s="68">
        <v>2</v>
      </c>
      <c r="R351" s="346"/>
      <c r="S351" s="346"/>
      <c r="T351" s="346"/>
      <c r="U351" s="346"/>
      <c r="V351" s="346"/>
      <c r="W351" s="346"/>
      <c r="X351" s="346"/>
      <c r="Y351" s="346"/>
      <c r="Z351" s="346"/>
      <c r="AA351" s="346"/>
      <c r="AB351" s="346"/>
      <c r="AC351" s="346"/>
      <c r="AD351" s="346"/>
      <c r="AE351" s="346"/>
      <c r="AF351" s="68">
        <v>2</v>
      </c>
      <c r="AG351" s="346"/>
      <c r="AH351" s="346"/>
      <c r="AI351" s="346"/>
      <c r="AJ351" s="346"/>
      <c r="AK351" s="346"/>
      <c r="AL351" s="346"/>
      <c r="AM351" s="346"/>
      <c r="AN351" s="346"/>
      <c r="AO351" s="346"/>
      <c r="AP351" s="346"/>
      <c r="AQ351" s="346"/>
      <c r="AR351" s="346"/>
      <c r="AS351" s="346"/>
      <c r="AT351" s="346"/>
    </row>
    <row r="352" spans="1:46" ht="45" customHeight="1" thickTop="1" thickBot="1" x14ac:dyDescent="0.3">
      <c r="A352" s="345" t="s">
        <v>414</v>
      </c>
      <c r="B352" s="345"/>
      <c r="C352" s="345"/>
      <c r="D352" s="345"/>
      <c r="E352" s="345"/>
      <c r="F352" s="345"/>
      <c r="G352" s="345"/>
      <c r="H352" s="345"/>
      <c r="I352" s="345"/>
      <c r="J352" s="345"/>
      <c r="K352" s="345"/>
      <c r="L352" s="345"/>
      <c r="M352" s="345"/>
      <c r="N352" s="345"/>
      <c r="O352" s="345"/>
      <c r="P352" s="345"/>
      <c r="Q352" s="68">
        <v>2</v>
      </c>
      <c r="R352" s="346"/>
      <c r="S352" s="346"/>
      <c r="T352" s="346"/>
      <c r="U352" s="346"/>
      <c r="V352" s="346"/>
      <c r="W352" s="346"/>
      <c r="X352" s="346"/>
      <c r="Y352" s="346"/>
      <c r="Z352" s="346"/>
      <c r="AA352" s="346"/>
      <c r="AB352" s="346"/>
      <c r="AC352" s="346"/>
      <c r="AD352" s="346"/>
      <c r="AE352" s="346"/>
      <c r="AF352" s="68">
        <v>2</v>
      </c>
      <c r="AG352" s="346"/>
      <c r="AH352" s="346"/>
      <c r="AI352" s="346"/>
      <c r="AJ352" s="346"/>
      <c r="AK352" s="346"/>
      <c r="AL352" s="346"/>
      <c r="AM352" s="346"/>
      <c r="AN352" s="346"/>
      <c r="AO352" s="346"/>
      <c r="AP352" s="346"/>
      <c r="AQ352" s="346"/>
      <c r="AR352" s="346"/>
      <c r="AS352" s="346"/>
      <c r="AT352" s="346"/>
    </row>
    <row r="353" spans="1:46" ht="45" customHeight="1" thickTop="1" thickBot="1" x14ac:dyDescent="0.3">
      <c r="A353" s="345" t="s">
        <v>415</v>
      </c>
      <c r="B353" s="345"/>
      <c r="C353" s="345"/>
      <c r="D353" s="345"/>
      <c r="E353" s="345"/>
      <c r="F353" s="345"/>
      <c r="G353" s="345"/>
      <c r="H353" s="345"/>
      <c r="I353" s="345"/>
      <c r="J353" s="345"/>
      <c r="K353" s="345"/>
      <c r="L353" s="345"/>
      <c r="M353" s="345"/>
      <c r="N353" s="345"/>
      <c r="O353" s="345"/>
      <c r="P353" s="345"/>
      <c r="Q353" s="68">
        <v>2</v>
      </c>
      <c r="R353" s="346"/>
      <c r="S353" s="346"/>
      <c r="T353" s="346"/>
      <c r="U353" s="346"/>
      <c r="V353" s="346"/>
      <c r="W353" s="346"/>
      <c r="X353" s="346"/>
      <c r="Y353" s="346"/>
      <c r="Z353" s="346"/>
      <c r="AA353" s="346"/>
      <c r="AB353" s="346"/>
      <c r="AC353" s="346"/>
      <c r="AD353" s="346"/>
      <c r="AE353" s="346"/>
      <c r="AF353" s="68">
        <v>2</v>
      </c>
      <c r="AG353" s="346"/>
      <c r="AH353" s="346"/>
      <c r="AI353" s="346"/>
      <c r="AJ353" s="346"/>
      <c r="AK353" s="346"/>
      <c r="AL353" s="346"/>
      <c r="AM353" s="346"/>
      <c r="AN353" s="346"/>
      <c r="AO353" s="346"/>
      <c r="AP353" s="346"/>
      <c r="AQ353" s="346"/>
      <c r="AR353" s="346"/>
      <c r="AS353" s="346"/>
      <c r="AT353" s="346"/>
    </row>
    <row r="354" spans="1:46" ht="45" customHeight="1" thickTop="1" thickBot="1" x14ac:dyDescent="0.3">
      <c r="A354" s="345" t="s">
        <v>416</v>
      </c>
      <c r="B354" s="345"/>
      <c r="C354" s="345"/>
      <c r="D354" s="345"/>
      <c r="E354" s="345"/>
      <c r="F354" s="345"/>
      <c r="G354" s="345"/>
      <c r="H354" s="345"/>
      <c r="I354" s="345"/>
      <c r="J354" s="345"/>
      <c r="K354" s="345"/>
      <c r="L354" s="345"/>
      <c r="M354" s="345"/>
      <c r="N354" s="345"/>
      <c r="O354" s="345"/>
      <c r="P354" s="345"/>
      <c r="Q354" s="68">
        <v>2</v>
      </c>
      <c r="R354" s="346"/>
      <c r="S354" s="346"/>
      <c r="T354" s="346"/>
      <c r="U354" s="346"/>
      <c r="V354" s="346"/>
      <c r="W354" s="346"/>
      <c r="X354" s="346"/>
      <c r="Y354" s="346"/>
      <c r="Z354" s="346"/>
      <c r="AA354" s="346"/>
      <c r="AB354" s="346"/>
      <c r="AC354" s="346"/>
      <c r="AD354" s="346"/>
      <c r="AE354" s="346"/>
      <c r="AF354" s="68">
        <v>2</v>
      </c>
      <c r="AG354" s="346"/>
      <c r="AH354" s="346"/>
      <c r="AI354" s="346"/>
      <c r="AJ354" s="346"/>
      <c r="AK354" s="346"/>
      <c r="AL354" s="346"/>
      <c r="AM354" s="346"/>
      <c r="AN354" s="346"/>
      <c r="AO354" s="346"/>
      <c r="AP354" s="346"/>
      <c r="AQ354" s="346"/>
      <c r="AR354" s="346"/>
      <c r="AS354" s="346"/>
      <c r="AT354" s="346"/>
    </row>
    <row r="355" spans="1:46" ht="45" customHeight="1" thickTop="1" thickBot="1" x14ac:dyDescent="0.3">
      <c r="A355" s="345" t="s">
        <v>417</v>
      </c>
      <c r="B355" s="345"/>
      <c r="C355" s="345"/>
      <c r="D355" s="345"/>
      <c r="E355" s="345"/>
      <c r="F355" s="345"/>
      <c r="G355" s="345"/>
      <c r="H355" s="345"/>
      <c r="I355" s="345"/>
      <c r="J355" s="345"/>
      <c r="K355" s="345"/>
      <c r="L355" s="345"/>
      <c r="M355" s="345"/>
      <c r="N355" s="345"/>
      <c r="O355" s="345"/>
      <c r="P355" s="345"/>
      <c r="Q355" s="68">
        <v>2</v>
      </c>
      <c r="R355" s="346"/>
      <c r="S355" s="346"/>
      <c r="T355" s="346"/>
      <c r="U355" s="346"/>
      <c r="V355" s="346"/>
      <c r="W355" s="346"/>
      <c r="X355" s="346"/>
      <c r="Y355" s="346"/>
      <c r="Z355" s="346"/>
      <c r="AA355" s="346"/>
      <c r="AB355" s="346"/>
      <c r="AC355" s="346"/>
      <c r="AD355" s="346"/>
      <c r="AE355" s="346"/>
      <c r="AF355" s="68">
        <v>2</v>
      </c>
      <c r="AG355" s="346"/>
      <c r="AH355" s="346"/>
      <c r="AI355" s="346"/>
      <c r="AJ355" s="346"/>
      <c r="AK355" s="346"/>
      <c r="AL355" s="346"/>
      <c r="AM355" s="346"/>
      <c r="AN355" s="346"/>
      <c r="AO355" s="346"/>
      <c r="AP355" s="346"/>
      <c r="AQ355" s="346"/>
      <c r="AR355" s="346"/>
      <c r="AS355" s="346"/>
      <c r="AT355" s="346"/>
    </row>
    <row r="356" spans="1:46" ht="45" customHeight="1" thickTop="1" thickBot="1" x14ac:dyDescent="0.3">
      <c r="A356" s="345" t="s">
        <v>418</v>
      </c>
      <c r="B356" s="345"/>
      <c r="C356" s="345"/>
      <c r="D356" s="345"/>
      <c r="E356" s="345"/>
      <c r="F356" s="345"/>
      <c r="G356" s="345"/>
      <c r="H356" s="345"/>
      <c r="I356" s="345"/>
      <c r="J356" s="345"/>
      <c r="K356" s="345"/>
      <c r="L356" s="345"/>
      <c r="M356" s="345"/>
      <c r="N356" s="345"/>
      <c r="O356" s="345"/>
      <c r="P356" s="345"/>
      <c r="Q356" s="68">
        <v>2</v>
      </c>
      <c r="R356" s="346"/>
      <c r="S356" s="346"/>
      <c r="T356" s="346"/>
      <c r="U356" s="346"/>
      <c r="V356" s="346"/>
      <c r="W356" s="346"/>
      <c r="X356" s="346"/>
      <c r="Y356" s="346"/>
      <c r="Z356" s="346"/>
      <c r="AA356" s="346"/>
      <c r="AB356" s="346"/>
      <c r="AC356" s="346"/>
      <c r="AD356" s="346"/>
      <c r="AE356" s="346"/>
      <c r="AF356" s="68">
        <v>2</v>
      </c>
      <c r="AG356" s="346"/>
      <c r="AH356" s="346"/>
      <c r="AI356" s="346"/>
      <c r="AJ356" s="346"/>
      <c r="AK356" s="346"/>
      <c r="AL356" s="346"/>
      <c r="AM356" s="346"/>
      <c r="AN356" s="346"/>
      <c r="AO356" s="346"/>
      <c r="AP356" s="346"/>
      <c r="AQ356" s="346"/>
      <c r="AR356" s="346"/>
      <c r="AS356" s="346"/>
      <c r="AT356" s="346"/>
    </row>
    <row r="357" spans="1:46" ht="45" customHeight="1" thickTop="1" thickBot="1" x14ac:dyDescent="0.3">
      <c r="A357" s="345" t="s">
        <v>419</v>
      </c>
      <c r="B357" s="345"/>
      <c r="C357" s="345"/>
      <c r="D357" s="345"/>
      <c r="E357" s="345"/>
      <c r="F357" s="345"/>
      <c r="G357" s="345"/>
      <c r="H357" s="345"/>
      <c r="I357" s="345"/>
      <c r="J357" s="345"/>
      <c r="K357" s="345"/>
      <c r="L357" s="345"/>
      <c r="M357" s="345"/>
      <c r="N357" s="345"/>
      <c r="O357" s="345"/>
      <c r="P357" s="345"/>
      <c r="Q357" s="68">
        <v>2</v>
      </c>
      <c r="R357" s="346"/>
      <c r="S357" s="346"/>
      <c r="T357" s="346"/>
      <c r="U357" s="346"/>
      <c r="V357" s="346"/>
      <c r="W357" s="346"/>
      <c r="X357" s="346"/>
      <c r="Y357" s="346"/>
      <c r="Z357" s="346"/>
      <c r="AA357" s="346"/>
      <c r="AB357" s="346"/>
      <c r="AC357" s="346"/>
      <c r="AD357" s="346"/>
      <c r="AE357" s="346"/>
      <c r="AF357" s="68">
        <v>2</v>
      </c>
      <c r="AG357" s="346"/>
      <c r="AH357" s="346"/>
      <c r="AI357" s="346"/>
      <c r="AJ357" s="346"/>
      <c r="AK357" s="346"/>
      <c r="AL357" s="346"/>
      <c r="AM357" s="346"/>
      <c r="AN357" s="346"/>
      <c r="AO357" s="346"/>
      <c r="AP357" s="346"/>
      <c r="AQ357" s="346"/>
      <c r="AR357" s="346"/>
      <c r="AS357" s="346"/>
      <c r="AT357" s="346"/>
    </row>
    <row r="358" spans="1:46" ht="45" customHeight="1" thickTop="1" thickBot="1" x14ac:dyDescent="0.3">
      <c r="A358" s="345" t="s">
        <v>420</v>
      </c>
      <c r="B358" s="345"/>
      <c r="C358" s="345"/>
      <c r="D358" s="345"/>
      <c r="E358" s="345"/>
      <c r="F358" s="345"/>
      <c r="G358" s="345"/>
      <c r="H358" s="345"/>
      <c r="I358" s="345"/>
      <c r="J358" s="345"/>
      <c r="K358" s="345"/>
      <c r="L358" s="345"/>
      <c r="M358" s="345"/>
      <c r="N358" s="345"/>
      <c r="O358" s="345"/>
      <c r="P358" s="345"/>
      <c r="Q358" s="68">
        <v>2</v>
      </c>
      <c r="R358" s="346"/>
      <c r="S358" s="346"/>
      <c r="T358" s="346"/>
      <c r="U358" s="346"/>
      <c r="V358" s="346"/>
      <c r="W358" s="346"/>
      <c r="X358" s="346"/>
      <c r="Y358" s="346"/>
      <c r="Z358" s="346"/>
      <c r="AA358" s="346"/>
      <c r="AB358" s="346"/>
      <c r="AC358" s="346"/>
      <c r="AD358" s="346"/>
      <c r="AE358" s="346"/>
      <c r="AF358" s="68">
        <v>2</v>
      </c>
      <c r="AG358" s="346"/>
      <c r="AH358" s="346"/>
      <c r="AI358" s="346"/>
      <c r="AJ358" s="346"/>
      <c r="AK358" s="346"/>
      <c r="AL358" s="346"/>
      <c r="AM358" s="346"/>
      <c r="AN358" s="346"/>
      <c r="AO358" s="346"/>
      <c r="AP358" s="346"/>
      <c r="AQ358" s="346"/>
      <c r="AR358" s="346"/>
      <c r="AS358" s="346"/>
      <c r="AT358" s="346"/>
    </row>
    <row r="359" spans="1:46" ht="45" customHeight="1" thickTop="1" thickBot="1" x14ac:dyDescent="0.3">
      <c r="A359" s="345" t="s">
        <v>421</v>
      </c>
      <c r="B359" s="345"/>
      <c r="C359" s="345"/>
      <c r="D359" s="345"/>
      <c r="E359" s="345"/>
      <c r="F359" s="345"/>
      <c r="G359" s="345"/>
      <c r="H359" s="345"/>
      <c r="I359" s="345"/>
      <c r="J359" s="345"/>
      <c r="K359" s="345"/>
      <c r="L359" s="345"/>
      <c r="M359" s="345"/>
      <c r="N359" s="345"/>
      <c r="O359" s="345"/>
      <c r="P359" s="345"/>
      <c r="Q359" s="68">
        <v>2</v>
      </c>
      <c r="R359" s="346"/>
      <c r="S359" s="346"/>
      <c r="T359" s="346"/>
      <c r="U359" s="346"/>
      <c r="V359" s="346"/>
      <c r="W359" s="346"/>
      <c r="X359" s="346"/>
      <c r="Y359" s="346"/>
      <c r="Z359" s="346"/>
      <c r="AA359" s="346"/>
      <c r="AB359" s="346"/>
      <c r="AC359" s="346"/>
      <c r="AD359" s="346"/>
      <c r="AE359" s="346"/>
      <c r="AF359" s="68">
        <v>2</v>
      </c>
      <c r="AG359" s="346"/>
      <c r="AH359" s="346"/>
      <c r="AI359" s="346"/>
      <c r="AJ359" s="346"/>
      <c r="AK359" s="346"/>
      <c r="AL359" s="346"/>
      <c r="AM359" s="346"/>
      <c r="AN359" s="346"/>
      <c r="AO359" s="346"/>
      <c r="AP359" s="346"/>
      <c r="AQ359" s="346"/>
      <c r="AR359" s="346"/>
      <c r="AS359" s="346"/>
      <c r="AT359" s="346"/>
    </row>
    <row r="360" spans="1:46" ht="45" customHeight="1" thickTop="1" thickBot="1" x14ac:dyDescent="0.3">
      <c r="A360" s="345" t="s">
        <v>422</v>
      </c>
      <c r="B360" s="345"/>
      <c r="C360" s="345"/>
      <c r="D360" s="345"/>
      <c r="E360" s="345"/>
      <c r="F360" s="345"/>
      <c r="G360" s="345"/>
      <c r="H360" s="345"/>
      <c r="I360" s="345"/>
      <c r="J360" s="345"/>
      <c r="K360" s="345"/>
      <c r="L360" s="345"/>
      <c r="M360" s="345"/>
      <c r="N360" s="345"/>
      <c r="O360" s="345"/>
      <c r="P360" s="345"/>
      <c r="Q360" s="68">
        <v>2</v>
      </c>
      <c r="R360" s="346"/>
      <c r="S360" s="346"/>
      <c r="T360" s="346"/>
      <c r="U360" s="346"/>
      <c r="V360" s="346"/>
      <c r="W360" s="346"/>
      <c r="X360" s="346"/>
      <c r="Y360" s="346"/>
      <c r="Z360" s="346"/>
      <c r="AA360" s="346"/>
      <c r="AB360" s="346"/>
      <c r="AC360" s="346"/>
      <c r="AD360" s="346"/>
      <c r="AE360" s="346"/>
      <c r="AF360" s="68">
        <v>2</v>
      </c>
      <c r="AG360" s="346"/>
      <c r="AH360" s="346"/>
      <c r="AI360" s="346"/>
      <c r="AJ360" s="346"/>
      <c r="AK360" s="346"/>
      <c r="AL360" s="346"/>
      <c r="AM360" s="346"/>
      <c r="AN360" s="346"/>
      <c r="AO360" s="346"/>
      <c r="AP360" s="346"/>
      <c r="AQ360" s="346"/>
      <c r="AR360" s="346"/>
      <c r="AS360" s="346"/>
      <c r="AT360" s="346"/>
    </row>
    <row r="361" spans="1:46" ht="45" customHeight="1" thickTop="1" thickBot="1" x14ac:dyDescent="0.3">
      <c r="A361" s="345" t="s">
        <v>423</v>
      </c>
      <c r="B361" s="345"/>
      <c r="C361" s="345"/>
      <c r="D361" s="345"/>
      <c r="E361" s="345"/>
      <c r="F361" s="345"/>
      <c r="G361" s="345"/>
      <c r="H361" s="345"/>
      <c r="I361" s="345"/>
      <c r="J361" s="345"/>
      <c r="K361" s="345"/>
      <c r="L361" s="345"/>
      <c r="M361" s="345"/>
      <c r="N361" s="345"/>
      <c r="O361" s="345"/>
      <c r="P361" s="345"/>
      <c r="Q361" s="68">
        <v>2</v>
      </c>
      <c r="R361" s="346"/>
      <c r="S361" s="346"/>
      <c r="T361" s="346"/>
      <c r="U361" s="346"/>
      <c r="V361" s="346"/>
      <c r="W361" s="346"/>
      <c r="X361" s="346"/>
      <c r="Y361" s="346"/>
      <c r="Z361" s="346"/>
      <c r="AA361" s="346"/>
      <c r="AB361" s="346"/>
      <c r="AC361" s="346"/>
      <c r="AD361" s="346"/>
      <c r="AE361" s="346"/>
      <c r="AF361" s="68">
        <v>2</v>
      </c>
      <c r="AG361" s="346"/>
      <c r="AH361" s="346"/>
      <c r="AI361" s="346"/>
      <c r="AJ361" s="346"/>
      <c r="AK361" s="346"/>
      <c r="AL361" s="346"/>
      <c r="AM361" s="346"/>
      <c r="AN361" s="346"/>
      <c r="AO361" s="346"/>
      <c r="AP361" s="346"/>
      <c r="AQ361" s="346"/>
      <c r="AR361" s="346"/>
      <c r="AS361" s="346"/>
      <c r="AT361" s="346"/>
    </row>
    <row r="362" spans="1:46" ht="45" customHeight="1" thickTop="1" thickBot="1" x14ac:dyDescent="0.3">
      <c r="A362" s="345" t="s">
        <v>424</v>
      </c>
      <c r="B362" s="345"/>
      <c r="C362" s="345"/>
      <c r="D362" s="345"/>
      <c r="E362" s="345"/>
      <c r="F362" s="345"/>
      <c r="G362" s="345"/>
      <c r="H362" s="345"/>
      <c r="I362" s="345"/>
      <c r="J362" s="345"/>
      <c r="K362" s="345"/>
      <c r="L362" s="345"/>
      <c r="M362" s="345"/>
      <c r="N362" s="345"/>
      <c r="O362" s="345"/>
      <c r="P362" s="345"/>
      <c r="Q362" s="68">
        <v>2</v>
      </c>
      <c r="R362" s="346"/>
      <c r="S362" s="346"/>
      <c r="T362" s="346"/>
      <c r="U362" s="346"/>
      <c r="V362" s="346"/>
      <c r="W362" s="346"/>
      <c r="X362" s="346"/>
      <c r="Y362" s="346"/>
      <c r="Z362" s="346"/>
      <c r="AA362" s="346"/>
      <c r="AB362" s="346"/>
      <c r="AC362" s="346"/>
      <c r="AD362" s="346"/>
      <c r="AE362" s="346"/>
      <c r="AF362" s="68">
        <v>2</v>
      </c>
      <c r="AG362" s="346"/>
      <c r="AH362" s="346"/>
      <c r="AI362" s="346"/>
      <c r="AJ362" s="346"/>
      <c r="AK362" s="346"/>
      <c r="AL362" s="346"/>
      <c r="AM362" s="346"/>
      <c r="AN362" s="346"/>
      <c r="AO362" s="346"/>
      <c r="AP362" s="346"/>
      <c r="AQ362" s="346"/>
      <c r="AR362" s="346"/>
      <c r="AS362" s="346"/>
      <c r="AT362" s="346"/>
    </row>
    <row r="363" spans="1:46" ht="45" customHeight="1" thickTop="1" thickBot="1" x14ac:dyDescent="0.3">
      <c r="A363" s="345" t="s">
        <v>425</v>
      </c>
      <c r="B363" s="345"/>
      <c r="C363" s="345"/>
      <c r="D363" s="345"/>
      <c r="E363" s="345"/>
      <c r="F363" s="345"/>
      <c r="G363" s="345"/>
      <c r="H363" s="345"/>
      <c r="I363" s="345"/>
      <c r="J363" s="345"/>
      <c r="K363" s="345"/>
      <c r="L363" s="345"/>
      <c r="M363" s="345"/>
      <c r="N363" s="345"/>
      <c r="O363" s="345"/>
      <c r="P363" s="345"/>
      <c r="Q363" s="68">
        <v>2</v>
      </c>
      <c r="R363" s="346"/>
      <c r="S363" s="346"/>
      <c r="T363" s="346"/>
      <c r="U363" s="346"/>
      <c r="V363" s="346"/>
      <c r="W363" s="346"/>
      <c r="X363" s="346"/>
      <c r="Y363" s="346"/>
      <c r="Z363" s="346"/>
      <c r="AA363" s="346"/>
      <c r="AB363" s="346"/>
      <c r="AC363" s="346"/>
      <c r="AD363" s="346"/>
      <c r="AE363" s="346"/>
      <c r="AF363" s="68">
        <v>2</v>
      </c>
      <c r="AG363" s="346"/>
      <c r="AH363" s="346"/>
      <c r="AI363" s="346"/>
      <c r="AJ363" s="346"/>
      <c r="AK363" s="346"/>
      <c r="AL363" s="346"/>
      <c r="AM363" s="346"/>
      <c r="AN363" s="346"/>
      <c r="AO363" s="346"/>
      <c r="AP363" s="346"/>
      <c r="AQ363" s="346"/>
      <c r="AR363" s="346"/>
      <c r="AS363" s="346"/>
      <c r="AT363" s="346"/>
    </row>
    <row r="364" spans="1:46" ht="45" customHeight="1" thickTop="1" thickBot="1" x14ac:dyDescent="0.3">
      <c r="A364" s="345" t="s">
        <v>426</v>
      </c>
      <c r="B364" s="345"/>
      <c r="C364" s="345"/>
      <c r="D364" s="345"/>
      <c r="E364" s="345"/>
      <c r="F364" s="345"/>
      <c r="G364" s="345"/>
      <c r="H364" s="345"/>
      <c r="I364" s="345"/>
      <c r="J364" s="345"/>
      <c r="K364" s="345"/>
      <c r="L364" s="345"/>
      <c r="M364" s="345"/>
      <c r="N364" s="345"/>
      <c r="O364" s="345"/>
      <c r="P364" s="345"/>
      <c r="Q364" s="68">
        <v>2</v>
      </c>
      <c r="R364" s="346"/>
      <c r="S364" s="346"/>
      <c r="T364" s="346"/>
      <c r="U364" s="346"/>
      <c r="V364" s="346"/>
      <c r="W364" s="346"/>
      <c r="X364" s="346"/>
      <c r="Y364" s="346"/>
      <c r="Z364" s="346"/>
      <c r="AA364" s="346"/>
      <c r="AB364" s="346"/>
      <c r="AC364" s="346"/>
      <c r="AD364" s="346"/>
      <c r="AE364" s="346"/>
      <c r="AF364" s="68">
        <v>2</v>
      </c>
      <c r="AG364" s="346"/>
      <c r="AH364" s="346"/>
      <c r="AI364" s="346"/>
      <c r="AJ364" s="346"/>
      <c r="AK364" s="346"/>
      <c r="AL364" s="346"/>
      <c r="AM364" s="346"/>
      <c r="AN364" s="346"/>
      <c r="AO364" s="346"/>
      <c r="AP364" s="346"/>
      <c r="AQ364" s="346"/>
      <c r="AR364" s="346"/>
      <c r="AS364" s="346"/>
      <c r="AT364" s="346"/>
    </row>
    <row r="365" spans="1:46" ht="45" customHeight="1" thickTop="1" thickBot="1" x14ac:dyDescent="0.3">
      <c r="A365" s="345" t="s">
        <v>427</v>
      </c>
      <c r="B365" s="345"/>
      <c r="C365" s="345"/>
      <c r="D365" s="345"/>
      <c r="E365" s="345"/>
      <c r="F365" s="345"/>
      <c r="G365" s="345"/>
      <c r="H365" s="345"/>
      <c r="I365" s="345"/>
      <c r="J365" s="345"/>
      <c r="K365" s="345"/>
      <c r="L365" s="345"/>
      <c r="M365" s="345"/>
      <c r="N365" s="345"/>
      <c r="O365" s="345"/>
      <c r="P365" s="345"/>
      <c r="Q365" s="68">
        <v>0</v>
      </c>
      <c r="R365" s="346" t="s">
        <v>197</v>
      </c>
      <c r="S365" s="346"/>
      <c r="T365" s="346"/>
      <c r="U365" s="346"/>
      <c r="V365" s="346"/>
      <c r="W365" s="346"/>
      <c r="X365" s="346"/>
      <c r="Y365" s="346"/>
      <c r="Z365" s="346"/>
      <c r="AA365" s="346"/>
      <c r="AB365" s="346"/>
      <c r="AC365" s="346"/>
      <c r="AD365" s="346"/>
      <c r="AE365" s="346"/>
      <c r="AF365" s="68">
        <v>0</v>
      </c>
      <c r="AG365" s="346" t="s">
        <v>197</v>
      </c>
      <c r="AH365" s="346"/>
      <c r="AI365" s="346"/>
      <c r="AJ365" s="346"/>
      <c r="AK365" s="346"/>
      <c r="AL365" s="346"/>
      <c r="AM365" s="346"/>
      <c r="AN365" s="346"/>
      <c r="AO365" s="346"/>
      <c r="AP365" s="346"/>
      <c r="AQ365" s="346"/>
      <c r="AR365" s="346"/>
      <c r="AS365" s="346"/>
      <c r="AT365" s="346"/>
    </row>
    <row r="366" spans="1:46" ht="45" customHeight="1" thickTop="1" thickBot="1" x14ac:dyDescent="0.3">
      <c r="A366" s="345" t="s">
        <v>428</v>
      </c>
      <c r="B366" s="345"/>
      <c r="C366" s="345"/>
      <c r="D366" s="345"/>
      <c r="E366" s="345"/>
      <c r="F366" s="345"/>
      <c r="G366" s="345"/>
      <c r="H366" s="345"/>
      <c r="I366" s="345"/>
      <c r="J366" s="345"/>
      <c r="K366" s="345"/>
      <c r="L366" s="345"/>
      <c r="M366" s="345"/>
      <c r="N366" s="345"/>
      <c r="O366" s="345"/>
      <c r="P366" s="345"/>
      <c r="Q366" s="68">
        <v>0</v>
      </c>
      <c r="R366" s="346" t="s">
        <v>197</v>
      </c>
      <c r="S366" s="346"/>
      <c r="T366" s="346"/>
      <c r="U366" s="346"/>
      <c r="V366" s="346"/>
      <c r="W366" s="346"/>
      <c r="X366" s="346"/>
      <c r="Y366" s="346"/>
      <c r="Z366" s="346"/>
      <c r="AA366" s="346"/>
      <c r="AB366" s="346"/>
      <c r="AC366" s="346"/>
      <c r="AD366" s="346"/>
      <c r="AE366" s="346"/>
      <c r="AF366" s="68">
        <v>0</v>
      </c>
      <c r="AG366" s="346" t="s">
        <v>197</v>
      </c>
      <c r="AH366" s="346"/>
      <c r="AI366" s="346"/>
      <c r="AJ366" s="346"/>
      <c r="AK366" s="346"/>
      <c r="AL366" s="346"/>
      <c r="AM366" s="346"/>
      <c r="AN366" s="346"/>
      <c r="AO366" s="346"/>
      <c r="AP366" s="346"/>
      <c r="AQ366" s="346"/>
      <c r="AR366" s="346"/>
      <c r="AS366" s="346"/>
      <c r="AT366" s="346"/>
    </row>
    <row r="367" spans="1:46" ht="45" customHeight="1" thickTop="1" thickBot="1" x14ac:dyDescent="0.3">
      <c r="A367" s="345" t="s">
        <v>429</v>
      </c>
      <c r="B367" s="345"/>
      <c r="C367" s="345"/>
      <c r="D367" s="345"/>
      <c r="E367" s="345"/>
      <c r="F367" s="345"/>
      <c r="G367" s="345"/>
      <c r="H367" s="345"/>
      <c r="I367" s="345"/>
      <c r="J367" s="345"/>
      <c r="K367" s="345"/>
      <c r="L367" s="345"/>
      <c r="M367" s="345"/>
      <c r="N367" s="345"/>
      <c r="O367" s="345"/>
      <c r="P367" s="345"/>
      <c r="Q367" s="68">
        <v>0</v>
      </c>
      <c r="R367" s="346" t="s">
        <v>197</v>
      </c>
      <c r="S367" s="346"/>
      <c r="T367" s="346"/>
      <c r="U367" s="346"/>
      <c r="V367" s="346"/>
      <c r="W367" s="346"/>
      <c r="X367" s="346"/>
      <c r="Y367" s="346"/>
      <c r="Z367" s="346"/>
      <c r="AA367" s="346"/>
      <c r="AB367" s="346"/>
      <c r="AC367" s="346"/>
      <c r="AD367" s="346"/>
      <c r="AE367" s="346"/>
      <c r="AF367" s="68">
        <v>0</v>
      </c>
      <c r="AG367" s="346" t="s">
        <v>197</v>
      </c>
      <c r="AH367" s="346"/>
      <c r="AI367" s="346"/>
      <c r="AJ367" s="346"/>
      <c r="AK367" s="346"/>
      <c r="AL367" s="346"/>
      <c r="AM367" s="346"/>
      <c r="AN367" s="346"/>
      <c r="AO367" s="346"/>
      <c r="AP367" s="346"/>
      <c r="AQ367" s="346"/>
      <c r="AR367" s="346"/>
      <c r="AS367" s="346"/>
      <c r="AT367" s="346"/>
    </row>
    <row r="368" spans="1:46" ht="16.5" customHeight="1" thickTop="1" thickBot="1" x14ac:dyDescent="0.3">
      <c r="A368" s="59"/>
      <c r="B368" s="59"/>
      <c r="C368" s="59"/>
      <c r="D368" s="59"/>
      <c r="E368" s="59"/>
      <c r="F368" s="59"/>
      <c r="G368" s="59"/>
      <c r="H368" s="59"/>
      <c r="I368" s="59"/>
      <c r="J368" s="59"/>
      <c r="K368" s="59"/>
      <c r="L368" s="59"/>
      <c r="M368" s="59"/>
      <c r="N368" s="59"/>
      <c r="O368" s="59"/>
      <c r="P368" s="59"/>
      <c r="Q368" s="69"/>
      <c r="R368" s="59"/>
      <c r="S368" s="59"/>
      <c r="T368" s="59"/>
      <c r="U368" s="59"/>
      <c r="V368" s="59"/>
      <c r="W368" s="59"/>
      <c r="X368" s="59"/>
      <c r="Y368" s="59"/>
      <c r="Z368" s="59"/>
      <c r="AA368" s="59"/>
      <c r="AB368" s="59"/>
      <c r="AC368" s="59"/>
      <c r="AD368" s="59"/>
      <c r="AE368" s="59"/>
      <c r="AF368" s="69"/>
      <c r="AG368" s="59"/>
      <c r="AH368" s="59"/>
      <c r="AI368" s="59"/>
      <c r="AJ368" s="59"/>
      <c r="AK368" s="59"/>
      <c r="AL368" s="59"/>
      <c r="AM368" s="59"/>
      <c r="AN368" s="59"/>
      <c r="AO368" s="59"/>
      <c r="AP368" s="59"/>
      <c r="AQ368" s="59"/>
      <c r="AR368" s="59"/>
      <c r="AS368" s="59"/>
      <c r="AT368" s="59"/>
    </row>
    <row r="369" spans="1:46" ht="45" customHeight="1" thickTop="1" thickBot="1" x14ac:dyDescent="0.3">
      <c r="A369" s="353" t="s">
        <v>198</v>
      </c>
      <c r="B369" s="353"/>
      <c r="C369" s="353"/>
      <c r="D369" s="353"/>
      <c r="E369" s="353"/>
      <c r="F369" s="353"/>
      <c r="G369" s="353"/>
      <c r="H369" s="353"/>
      <c r="I369" s="353"/>
      <c r="J369" s="353"/>
      <c r="K369" s="353"/>
      <c r="L369" s="353"/>
      <c r="M369" s="353"/>
      <c r="N369" s="353"/>
      <c r="O369" s="353"/>
      <c r="P369" s="353"/>
      <c r="Q369" s="70" t="s">
        <v>187</v>
      </c>
      <c r="R369" s="354" t="s">
        <v>188</v>
      </c>
      <c r="S369" s="354"/>
      <c r="T369" s="354"/>
      <c r="U369" s="354"/>
      <c r="V369" s="354"/>
      <c r="W369" s="354"/>
      <c r="X369" s="354"/>
      <c r="Y369" s="354"/>
      <c r="Z369" s="354"/>
      <c r="AA369" s="354"/>
      <c r="AB369" s="354"/>
      <c r="AC369" s="354"/>
      <c r="AD369" s="354"/>
      <c r="AE369" s="354"/>
      <c r="AF369" s="71" t="s">
        <v>187</v>
      </c>
      <c r="AG369" s="355" t="s">
        <v>189</v>
      </c>
      <c r="AH369" s="355"/>
      <c r="AI369" s="355"/>
      <c r="AJ369" s="355"/>
      <c r="AK369" s="355"/>
      <c r="AL369" s="355"/>
      <c r="AM369" s="355"/>
      <c r="AN369" s="355"/>
      <c r="AO369" s="355"/>
      <c r="AP369" s="355"/>
      <c r="AQ369" s="355"/>
      <c r="AR369" s="355"/>
      <c r="AS369" s="355"/>
      <c r="AT369" s="355"/>
    </row>
    <row r="370" spans="1:46" ht="45" customHeight="1" thickTop="1" thickBot="1" x14ac:dyDescent="0.3">
      <c r="A370" s="345" t="s">
        <v>430</v>
      </c>
      <c r="B370" s="345"/>
      <c r="C370" s="345"/>
      <c r="D370" s="345"/>
      <c r="E370" s="345"/>
      <c r="F370" s="345"/>
      <c r="G370" s="345"/>
      <c r="H370" s="345"/>
      <c r="I370" s="345"/>
      <c r="J370" s="345"/>
      <c r="K370" s="345"/>
      <c r="L370" s="345"/>
      <c r="M370" s="345"/>
      <c r="N370" s="345"/>
      <c r="O370" s="345"/>
      <c r="P370" s="345"/>
      <c r="Q370" s="68">
        <v>2</v>
      </c>
      <c r="R370" s="346"/>
      <c r="S370" s="346"/>
      <c r="T370" s="346"/>
      <c r="U370" s="346"/>
      <c r="V370" s="346"/>
      <c r="W370" s="346"/>
      <c r="X370" s="346"/>
      <c r="Y370" s="346"/>
      <c r="Z370" s="346"/>
      <c r="AA370" s="346"/>
      <c r="AB370" s="346"/>
      <c r="AC370" s="346"/>
      <c r="AD370" s="346"/>
      <c r="AE370" s="346"/>
      <c r="AF370" s="68">
        <v>2</v>
      </c>
      <c r="AG370" s="346"/>
      <c r="AH370" s="346"/>
      <c r="AI370" s="346"/>
      <c r="AJ370" s="346"/>
      <c r="AK370" s="346"/>
      <c r="AL370" s="346"/>
      <c r="AM370" s="346"/>
      <c r="AN370" s="346"/>
      <c r="AO370" s="346"/>
      <c r="AP370" s="346"/>
      <c r="AQ370" s="346"/>
      <c r="AR370" s="346"/>
      <c r="AS370" s="346"/>
      <c r="AT370" s="346"/>
    </row>
    <row r="371" spans="1:46" ht="45" customHeight="1" thickTop="1" thickBot="1" x14ac:dyDescent="0.3">
      <c r="A371" s="345" t="s">
        <v>431</v>
      </c>
      <c r="B371" s="345"/>
      <c r="C371" s="345"/>
      <c r="D371" s="345"/>
      <c r="E371" s="345"/>
      <c r="F371" s="345"/>
      <c r="G371" s="345"/>
      <c r="H371" s="345"/>
      <c r="I371" s="345"/>
      <c r="J371" s="345"/>
      <c r="K371" s="345"/>
      <c r="L371" s="345"/>
      <c r="M371" s="345"/>
      <c r="N371" s="345"/>
      <c r="O371" s="345"/>
      <c r="P371" s="345"/>
      <c r="Q371" s="68">
        <v>2</v>
      </c>
      <c r="R371" s="346"/>
      <c r="S371" s="346"/>
      <c r="T371" s="346"/>
      <c r="U371" s="346"/>
      <c r="V371" s="346"/>
      <c r="W371" s="346"/>
      <c r="X371" s="346"/>
      <c r="Y371" s="346"/>
      <c r="Z371" s="346"/>
      <c r="AA371" s="346"/>
      <c r="AB371" s="346"/>
      <c r="AC371" s="346"/>
      <c r="AD371" s="346"/>
      <c r="AE371" s="346"/>
      <c r="AF371" s="68">
        <v>2</v>
      </c>
      <c r="AG371" s="346"/>
      <c r="AH371" s="346"/>
      <c r="AI371" s="346"/>
      <c r="AJ371" s="346"/>
      <c r="AK371" s="346"/>
      <c r="AL371" s="346"/>
      <c r="AM371" s="346"/>
      <c r="AN371" s="346"/>
      <c r="AO371" s="346"/>
      <c r="AP371" s="346"/>
      <c r="AQ371" s="346"/>
      <c r="AR371" s="346"/>
      <c r="AS371" s="346"/>
      <c r="AT371" s="346"/>
    </row>
    <row r="372" spans="1:46" ht="45" customHeight="1" thickTop="1" thickBot="1" x14ac:dyDescent="0.3">
      <c r="A372" s="345" t="s">
        <v>432</v>
      </c>
      <c r="B372" s="345"/>
      <c r="C372" s="345"/>
      <c r="D372" s="345"/>
      <c r="E372" s="345"/>
      <c r="F372" s="345"/>
      <c r="G372" s="345"/>
      <c r="H372" s="345"/>
      <c r="I372" s="345"/>
      <c r="J372" s="345"/>
      <c r="K372" s="345"/>
      <c r="L372" s="345"/>
      <c r="M372" s="345"/>
      <c r="N372" s="345"/>
      <c r="O372" s="345"/>
      <c r="P372" s="345"/>
      <c r="Q372" s="68">
        <v>2</v>
      </c>
      <c r="R372" s="346"/>
      <c r="S372" s="346"/>
      <c r="T372" s="346"/>
      <c r="U372" s="346"/>
      <c r="V372" s="346"/>
      <c r="W372" s="346"/>
      <c r="X372" s="346"/>
      <c r="Y372" s="346"/>
      <c r="Z372" s="346"/>
      <c r="AA372" s="346"/>
      <c r="AB372" s="346"/>
      <c r="AC372" s="346"/>
      <c r="AD372" s="346"/>
      <c r="AE372" s="346"/>
      <c r="AF372" s="68">
        <v>2</v>
      </c>
      <c r="AG372" s="346"/>
      <c r="AH372" s="346"/>
      <c r="AI372" s="346"/>
      <c r="AJ372" s="346"/>
      <c r="AK372" s="346"/>
      <c r="AL372" s="346"/>
      <c r="AM372" s="346"/>
      <c r="AN372" s="346"/>
      <c r="AO372" s="346"/>
      <c r="AP372" s="346"/>
      <c r="AQ372" s="346"/>
      <c r="AR372" s="346"/>
      <c r="AS372" s="346"/>
      <c r="AT372" s="346"/>
    </row>
    <row r="373" spans="1:46" ht="45" customHeight="1" thickTop="1" thickBot="1" x14ac:dyDescent="0.3">
      <c r="A373" s="345" t="s">
        <v>433</v>
      </c>
      <c r="B373" s="345"/>
      <c r="C373" s="345"/>
      <c r="D373" s="345"/>
      <c r="E373" s="345"/>
      <c r="F373" s="345"/>
      <c r="G373" s="345"/>
      <c r="H373" s="345"/>
      <c r="I373" s="345"/>
      <c r="J373" s="345"/>
      <c r="K373" s="345"/>
      <c r="L373" s="345"/>
      <c r="M373" s="345"/>
      <c r="N373" s="345"/>
      <c r="O373" s="345"/>
      <c r="P373" s="345"/>
      <c r="Q373" s="68">
        <v>2</v>
      </c>
      <c r="R373" s="346"/>
      <c r="S373" s="346"/>
      <c r="T373" s="346"/>
      <c r="U373" s="346"/>
      <c r="V373" s="346"/>
      <c r="W373" s="346"/>
      <c r="X373" s="346"/>
      <c r="Y373" s="346"/>
      <c r="Z373" s="346"/>
      <c r="AA373" s="346"/>
      <c r="AB373" s="346"/>
      <c r="AC373" s="346"/>
      <c r="AD373" s="346"/>
      <c r="AE373" s="346"/>
      <c r="AF373" s="68">
        <v>2</v>
      </c>
      <c r="AG373" s="346"/>
      <c r="AH373" s="346"/>
      <c r="AI373" s="346"/>
      <c r="AJ373" s="346"/>
      <c r="AK373" s="346"/>
      <c r="AL373" s="346"/>
      <c r="AM373" s="346"/>
      <c r="AN373" s="346"/>
      <c r="AO373" s="346"/>
      <c r="AP373" s="346"/>
      <c r="AQ373" s="346"/>
      <c r="AR373" s="346"/>
      <c r="AS373" s="346"/>
      <c r="AT373" s="346"/>
    </row>
    <row r="374" spans="1:46" ht="45" customHeight="1" thickTop="1" thickBot="1" x14ac:dyDescent="0.3">
      <c r="A374" s="345" t="s">
        <v>434</v>
      </c>
      <c r="B374" s="345"/>
      <c r="C374" s="345"/>
      <c r="D374" s="345"/>
      <c r="E374" s="345"/>
      <c r="F374" s="345"/>
      <c r="G374" s="345"/>
      <c r="H374" s="345"/>
      <c r="I374" s="345"/>
      <c r="J374" s="345"/>
      <c r="K374" s="345"/>
      <c r="L374" s="345"/>
      <c r="M374" s="345"/>
      <c r="N374" s="345"/>
      <c r="O374" s="345"/>
      <c r="P374" s="345"/>
      <c r="Q374" s="68">
        <v>2</v>
      </c>
      <c r="R374" s="346"/>
      <c r="S374" s="346"/>
      <c r="T374" s="346"/>
      <c r="U374" s="346"/>
      <c r="V374" s="346"/>
      <c r="W374" s="346"/>
      <c r="X374" s="346"/>
      <c r="Y374" s="346"/>
      <c r="Z374" s="346"/>
      <c r="AA374" s="346"/>
      <c r="AB374" s="346"/>
      <c r="AC374" s="346"/>
      <c r="AD374" s="346"/>
      <c r="AE374" s="346"/>
      <c r="AF374" s="68">
        <v>2</v>
      </c>
      <c r="AG374" s="346"/>
      <c r="AH374" s="346"/>
      <c r="AI374" s="346"/>
      <c r="AJ374" s="346"/>
      <c r="AK374" s="346"/>
      <c r="AL374" s="346"/>
      <c r="AM374" s="346"/>
      <c r="AN374" s="346"/>
      <c r="AO374" s="346"/>
      <c r="AP374" s="346"/>
      <c r="AQ374" s="346"/>
      <c r="AR374" s="346"/>
      <c r="AS374" s="346"/>
      <c r="AT374" s="346"/>
    </row>
    <row r="375" spans="1:46" ht="18" customHeight="1" thickTop="1" x14ac:dyDescent="0.25"/>
    <row r="377" spans="1:46" ht="45" customHeight="1" x14ac:dyDescent="0.25">
      <c r="A377" s="348" t="s">
        <v>435</v>
      </c>
      <c r="B377" s="348"/>
      <c r="C377" s="348"/>
      <c r="D377" s="348"/>
      <c r="E377" s="348"/>
      <c r="F377" s="348"/>
      <c r="G377" s="348"/>
      <c r="H377" s="348"/>
      <c r="I377" s="348"/>
      <c r="J377" s="348"/>
      <c r="K377" s="348"/>
      <c r="L377" s="348"/>
      <c r="M377" s="348"/>
      <c r="N377" s="348"/>
      <c r="O377" s="348"/>
      <c r="P377" s="348"/>
      <c r="Q377" s="348"/>
      <c r="R377" s="348"/>
      <c r="S377" s="348"/>
      <c r="T377" s="348"/>
      <c r="U377" s="348"/>
      <c r="V377" s="348"/>
      <c r="W377" s="348"/>
      <c r="X377" s="348"/>
      <c r="Y377" s="348"/>
      <c r="Z377" s="348"/>
      <c r="AA377" s="348"/>
      <c r="AB377" s="348"/>
      <c r="AC377" s="348"/>
      <c r="AD377" s="348"/>
      <c r="AE377" s="348"/>
      <c r="AF377"/>
      <c r="AG377" s="349" t="s">
        <v>184</v>
      </c>
      <c r="AH377" s="349"/>
      <c r="AI377" s="349"/>
      <c r="AJ377" s="349"/>
      <c r="AK377" s="72">
        <f>(('Artículo 121 (Resumen PI)'!C22*0.8+'Artículo 121 (Resumen PI)'!F22*0.2)+('Artículo 121 (Resumen SIPOT)'!C22*0.8+'Artículo 121 (Resumen SIPOT)'!F22*0.2))/2</f>
        <v>52.941176470588232</v>
      </c>
      <c r="AL377"/>
      <c r="AM377"/>
      <c r="AN377"/>
      <c r="AO377"/>
      <c r="AP377"/>
      <c r="AQ377"/>
      <c r="AR377"/>
      <c r="AS377"/>
      <c r="AT377"/>
    </row>
    <row r="378" spans="1:46" ht="45" customHeight="1" x14ac:dyDescent="0.25">
      <c r="A378" s="86"/>
      <c r="B378" s="284"/>
      <c r="C378" s="284"/>
      <c r="D378" s="284"/>
      <c r="E378" s="284"/>
      <c r="F378" s="284"/>
      <c r="G378" s="284"/>
      <c r="H378" s="284"/>
      <c r="I378" s="284"/>
      <c r="J378" s="284"/>
      <c r="K378" s="284"/>
      <c r="L378" s="284"/>
      <c r="M378" s="284"/>
      <c r="N378" s="284"/>
      <c r="O378" s="284"/>
      <c r="P378" s="284"/>
      <c r="Q378" s="275"/>
      <c r="R378" s="284"/>
      <c r="S378" s="284"/>
      <c r="T378" s="284"/>
      <c r="U378" s="284"/>
      <c r="V378" s="284"/>
      <c r="W378" s="284"/>
      <c r="X378" s="284"/>
      <c r="Y378" s="284"/>
      <c r="Z378" s="284"/>
      <c r="AA378" s="284"/>
      <c r="AB378" s="284"/>
      <c r="AC378" s="284"/>
      <c r="AD378" s="284"/>
      <c r="AE378" s="284"/>
      <c r="AF378"/>
      <c r="AG378"/>
      <c r="AH378"/>
      <c r="AI378"/>
      <c r="AJ378"/>
      <c r="AK378"/>
      <c r="AL378"/>
      <c r="AM378"/>
      <c r="AN378"/>
      <c r="AO378"/>
      <c r="AP378"/>
      <c r="AQ378"/>
      <c r="AR378"/>
      <c r="AS378"/>
      <c r="AT378"/>
    </row>
    <row r="379" spans="1:46" ht="45" customHeight="1" x14ac:dyDescent="0.25">
      <c r="A379" s="86" t="s">
        <v>185</v>
      </c>
      <c r="B379" s="284"/>
      <c r="C379" s="284"/>
      <c r="D379" s="284"/>
      <c r="E379" s="284"/>
      <c r="F379" s="284"/>
      <c r="G379" s="284"/>
      <c r="H379" s="284"/>
      <c r="I379" s="284"/>
      <c r="J379" s="284"/>
      <c r="K379" s="284"/>
      <c r="L379" s="284"/>
      <c r="M379" s="284"/>
      <c r="N379" s="284"/>
      <c r="O379" s="284"/>
      <c r="P379" s="284"/>
      <c r="Q379" s="275"/>
      <c r="R379" s="284"/>
      <c r="S379" s="284"/>
      <c r="T379" s="284"/>
      <c r="U379" s="284"/>
      <c r="V379" s="284"/>
      <c r="W379" s="284"/>
      <c r="X379" s="284"/>
      <c r="Y379" s="284"/>
      <c r="Z379" s="284"/>
      <c r="AA379" s="284"/>
      <c r="AB379" s="284"/>
      <c r="AC379" s="284"/>
      <c r="AD379" s="284"/>
      <c r="AE379" s="284"/>
      <c r="AF379"/>
      <c r="AG379"/>
      <c r="AH379"/>
      <c r="AI379"/>
      <c r="AJ379"/>
      <c r="AK379"/>
      <c r="AL379"/>
      <c r="AM379"/>
      <c r="AN379"/>
      <c r="AO379"/>
      <c r="AP379"/>
      <c r="AQ379"/>
      <c r="AR379"/>
      <c r="AS379"/>
      <c r="AT379"/>
    </row>
    <row r="380" spans="1:46" ht="45" customHeight="1" x14ac:dyDescent="0.25">
      <c r="A380" s="59"/>
      <c r="B380" s="59"/>
      <c r="C380" s="59"/>
      <c r="D380" s="59"/>
      <c r="E380" s="59"/>
      <c r="F380" s="59"/>
      <c r="G380" s="59"/>
      <c r="H380" s="59"/>
      <c r="I380" s="59"/>
      <c r="J380" s="59"/>
      <c r="K380" s="59"/>
      <c r="L380" s="59"/>
      <c r="M380" s="59"/>
      <c r="N380" s="59"/>
      <c r="O380" s="59"/>
      <c r="P380" s="59"/>
      <c r="R380" s="59"/>
      <c r="S380" s="59"/>
      <c r="T380" s="59"/>
      <c r="U380" s="59"/>
      <c r="V380" s="59"/>
      <c r="W380" s="59"/>
      <c r="X380" s="59"/>
      <c r="Y380" s="59"/>
      <c r="Z380" s="59"/>
      <c r="AA380" s="59"/>
      <c r="AB380" s="59"/>
      <c r="AC380" s="59"/>
      <c r="AD380" s="59"/>
      <c r="AE380" s="59"/>
      <c r="AF380"/>
      <c r="AG380"/>
      <c r="AH380"/>
      <c r="AI380"/>
      <c r="AJ380"/>
      <c r="AK380"/>
      <c r="AL380"/>
      <c r="AM380"/>
      <c r="AN380"/>
      <c r="AO380"/>
      <c r="AP380"/>
      <c r="AQ380"/>
      <c r="AR380"/>
      <c r="AS380"/>
      <c r="AT380"/>
    </row>
    <row r="381" spans="1:46" ht="45" customHeight="1" x14ac:dyDescent="0.25">
      <c r="A381" s="350" t="s">
        <v>186</v>
      </c>
      <c r="B381" s="350"/>
      <c r="C381" s="350"/>
      <c r="D381" s="350"/>
      <c r="E381" s="350"/>
      <c r="F381" s="350"/>
      <c r="G381" s="350"/>
      <c r="H381" s="350"/>
      <c r="I381" s="350"/>
      <c r="J381" s="350"/>
      <c r="K381" s="350"/>
      <c r="L381" s="350"/>
      <c r="M381" s="350"/>
      <c r="N381" s="350"/>
      <c r="O381" s="350"/>
      <c r="P381" s="350"/>
      <c r="Q381" s="65"/>
      <c r="R381" s="59"/>
      <c r="S381" s="59"/>
      <c r="T381" s="59"/>
      <c r="U381" s="59"/>
      <c r="V381" s="351"/>
      <c r="W381" s="351"/>
      <c r="X381" s="351"/>
      <c r="Y381" s="351"/>
      <c r="Z381" s="351"/>
      <c r="AA381" s="351"/>
      <c r="AB381" s="351"/>
      <c r="AC381" s="351"/>
      <c r="AD381" s="351"/>
      <c r="AE381" s="351"/>
      <c r="AF381" s="65"/>
      <c r="AG381" s="59"/>
      <c r="AH381" s="59"/>
      <c r="AI381" s="59"/>
      <c r="AJ381" s="59"/>
      <c r="AK381" s="351"/>
      <c r="AL381" s="351"/>
      <c r="AM381" s="351"/>
      <c r="AN381" s="351"/>
      <c r="AO381" s="351"/>
      <c r="AP381" s="351"/>
      <c r="AQ381" s="351"/>
      <c r="AR381" s="351"/>
      <c r="AS381" s="351"/>
      <c r="AT381" s="351"/>
    </row>
    <row r="382" spans="1:46" ht="45" customHeight="1" thickTop="1" thickBot="1" x14ac:dyDescent="0.3">
      <c r="A382" s="342" t="s">
        <v>163</v>
      </c>
      <c r="B382" s="342"/>
      <c r="C382" s="342"/>
      <c r="D382" s="342"/>
      <c r="E382" s="342"/>
      <c r="F382" s="342"/>
      <c r="G382" s="342"/>
      <c r="H382" s="342"/>
      <c r="I382" s="342"/>
      <c r="J382" s="342"/>
      <c r="K382" s="342"/>
      <c r="L382" s="342"/>
      <c r="M382" s="342"/>
      <c r="N382" s="342"/>
      <c r="O382" s="342"/>
      <c r="P382" s="342"/>
      <c r="Q382" s="66" t="s">
        <v>187</v>
      </c>
      <c r="R382" s="343" t="s">
        <v>188</v>
      </c>
      <c r="S382" s="343"/>
      <c r="T382" s="343"/>
      <c r="U382" s="343"/>
      <c r="V382" s="343"/>
      <c r="W382" s="343"/>
      <c r="X382" s="343"/>
      <c r="Y382" s="343"/>
      <c r="Z382" s="343"/>
      <c r="AA382" s="343"/>
      <c r="AB382" s="343"/>
      <c r="AC382" s="343"/>
      <c r="AD382" s="343"/>
      <c r="AE382" s="343"/>
      <c r="AF382" s="67" t="s">
        <v>187</v>
      </c>
      <c r="AG382" s="344" t="s">
        <v>189</v>
      </c>
      <c r="AH382" s="344"/>
      <c r="AI382" s="344"/>
      <c r="AJ382" s="344"/>
      <c r="AK382" s="344"/>
      <c r="AL382" s="344"/>
      <c r="AM382" s="344"/>
      <c r="AN382" s="344"/>
      <c r="AO382" s="344"/>
      <c r="AP382" s="344"/>
      <c r="AQ382" s="344"/>
      <c r="AR382" s="344"/>
      <c r="AS382" s="344"/>
      <c r="AT382" s="344"/>
    </row>
    <row r="383" spans="1:46" ht="45" customHeight="1" thickTop="1" thickBot="1" x14ac:dyDescent="0.3">
      <c r="A383" s="345" t="s">
        <v>190</v>
      </c>
      <c r="B383" s="345"/>
      <c r="C383" s="345"/>
      <c r="D383" s="345"/>
      <c r="E383" s="345"/>
      <c r="F383" s="345"/>
      <c r="G383" s="345"/>
      <c r="H383" s="345"/>
      <c r="I383" s="345"/>
      <c r="J383" s="345"/>
      <c r="K383" s="345"/>
      <c r="L383" s="345"/>
      <c r="M383" s="345"/>
      <c r="N383" s="345"/>
      <c r="O383" s="345"/>
      <c r="P383" s="345"/>
      <c r="Q383" s="68">
        <v>2</v>
      </c>
      <c r="R383" s="346" t="s">
        <v>310</v>
      </c>
      <c r="S383" s="346"/>
      <c r="T383" s="346"/>
      <c r="U383" s="346"/>
      <c r="V383" s="346"/>
      <c r="W383" s="346"/>
      <c r="X383" s="346"/>
      <c r="Y383" s="346"/>
      <c r="Z383" s="346"/>
      <c r="AA383" s="346"/>
      <c r="AB383" s="346"/>
      <c r="AC383" s="346"/>
      <c r="AD383" s="346"/>
      <c r="AE383" s="346"/>
      <c r="AF383" s="68">
        <v>2</v>
      </c>
      <c r="AG383" s="346" t="s">
        <v>310</v>
      </c>
      <c r="AH383" s="346"/>
      <c r="AI383" s="346"/>
      <c r="AJ383" s="346"/>
      <c r="AK383" s="346"/>
      <c r="AL383" s="346"/>
      <c r="AM383" s="346"/>
      <c r="AN383" s="346"/>
      <c r="AO383" s="346"/>
      <c r="AP383" s="346"/>
      <c r="AQ383" s="346"/>
      <c r="AR383" s="346"/>
      <c r="AS383" s="346"/>
      <c r="AT383" s="346"/>
    </row>
    <row r="384" spans="1:46" ht="45" customHeight="1" thickTop="1" thickBot="1" x14ac:dyDescent="0.3">
      <c r="A384" s="345" t="s">
        <v>191</v>
      </c>
      <c r="B384" s="345"/>
      <c r="C384" s="345"/>
      <c r="D384" s="345"/>
      <c r="E384" s="345"/>
      <c r="F384" s="345"/>
      <c r="G384" s="345"/>
      <c r="H384" s="345"/>
      <c r="I384" s="345"/>
      <c r="J384" s="345"/>
      <c r="K384" s="345"/>
      <c r="L384" s="345"/>
      <c r="M384" s="345"/>
      <c r="N384" s="345"/>
      <c r="O384" s="345"/>
      <c r="P384" s="345"/>
      <c r="Q384" s="68">
        <v>2</v>
      </c>
      <c r="R384" s="346" t="s">
        <v>436</v>
      </c>
      <c r="S384" s="346"/>
      <c r="T384" s="346"/>
      <c r="U384" s="346"/>
      <c r="V384" s="346"/>
      <c r="W384" s="346"/>
      <c r="X384" s="346"/>
      <c r="Y384" s="346"/>
      <c r="Z384" s="346"/>
      <c r="AA384" s="346"/>
      <c r="AB384" s="346"/>
      <c r="AC384" s="346"/>
      <c r="AD384" s="346"/>
      <c r="AE384" s="346"/>
      <c r="AF384" s="68">
        <v>2</v>
      </c>
      <c r="AG384" s="346" t="s">
        <v>436</v>
      </c>
      <c r="AH384" s="346"/>
      <c r="AI384" s="346"/>
      <c r="AJ384" s="346"/>
      <c r="AK384" s="346"/>
      <c r="AL384" s="346"/>
      <c r="AM384" s="346"/>
      <c r="AN384" s="346"/>
      <c r="AO384" s="346"/>
      <c r="AP384" s="346"/>
      <c r="AQ384" s="346"/>
      <c r="AR384" s="346"/>
      <c r="AS384" s="346"/>
      <c r="AT384" s="346"/>
    </row>
    <row r="385" spans="1:46" ht="45" customHeight="1" thickTop="1" thickBot="1" x14ac:dyDescent="0.3">
      <c r="A385" s="345" t="s">
        <v>437</v>
      </c>
      <c r="B385" s="345"/>
      <c r="C385" s="345"/>
      <c r="D385" s="345"/>
      <c r="E385" s="345"/>
      <c r="F385" s="345"/>
      <c r="G385" s="345"/>
      <c r="H385" s="345"/>
      <c r="I385" s="345"/>
      <c r="J385" s="345"/>
      <c r="K385" s="345"/>
      <c r="L385" s="345"/>
      <c r="M385" s="345"/>
      <c r="N385" s="345"/>
      <c r="O385" s="345"/>
      <c r="P385" s="345"/>
      <c r="Q385" s="68">
        <v>2</v>
      </c>
      <c r="R385" s="346"/>
      <c r="S385" s="346"/>
      <c r="T385" s="346"/>
      <c r="U385" s="346"/>
      <c r="V385" s="346"/>
      <c r="W385" s="346"/>
      <c r="X385" s="346"/>
      <c r="Y385" s="346"/>
      <c r="Z385" s="346"/>
      <c r="AA385" s="346"/>
      <c r="AB385" s="346"/>
      <c r="AC385" s="346"/>
      <c r="AD385" s="346"/>
      <c r="AE385" s="346"/>
      <c r="AF385" s="68">
        <v>2</v>
      </c>
      <c r="AG385" s="346"/>
      <c r="AH385" s="346"/>
      <c r="AI385" s="346"/>
      <c r="AJ385" s="346"/>
      <c r="AK385" s="346"/>
      <c r="AL385" s="346"/>
      <c r="AM385" s="346"/>
      <c r="AN385" s="346"/>
      <c r="AO385" s="346"/>
      <c r="AP385" s="346"/>
      <c r="AQ385" s="346"/>
      <c r="AR385" s="346"/>
      <c r="AS385" s="346"/>
      <c r="AT385" s="346"/>
    </row>
    <row r="386" spans="1:46" ht="45" customHeight="1" thickTop="1" thickBot="1" x14ac:dyDescent="0.3">
      <c r="A386" s="345" t="s">
        <v>438</v>
      </c>
      <c r="B386" s="345"/>
      <c r="C386" s="345"/>
      <c r="D386" s="345"/>
      <c r="E386" s="345"/>
      <c r="F386" s="345"/>
      <c r="G386" s="345"/>
      <c r="H386" s="345"/>
      <c r="I386" s="345"/>
      <c r="J386" s="345"/>
      <c r="K386" s="345"/>
      <c r="L386" s="345"/>
      <c r="M386" s="345"/>
      <c r="N386" s="345"/>
      <c r="O386" s="345"/>
      <c r="P386" s="345"/>
      <c r="Q386" s="68">
        <v>2</v>
      </c>
      <c r="R386" s="346"/>
      <c r="S386" s="346"/>
      <c r="T386" s="346"/>
      <c r="U386" s="346"/>
      <c r="V386" s="346"/>
      <c r="W386" s="346"/>
      <c r="X386" s="346"/>
      <c r="Y386" s="346"/>
      <c r="Z386" s="346"/>
      <c r="AA386" s="346"/>
      <c r="AB386" s="346"/>
      <c r="AC386" s="346"/>
      <c r="AD386" s="346"/>
      <c r="AE386" s="346"/>
      <c r="AF386" s="68">
        <v>2</v>
      </c>
      <c r="AG386" s="346"/>
      <c r="AH386" s="346"/>
      <c r="AI386" s="346"/>
      <c r="AJ386" s="346"/>
      <c r="AK386" s="346"/>
      <c r="AL386" s="346"/>
      <c r="AM386" s="346"/>
      <c r="AN386" s="346"/>
      <c r="AO386" s="346"/>
      <c r="AP386" s="346"/>
      <c r="AQ386" s="346"/>
      <c r="AR386" s="346"/>
      <c r="AS386" s="346"/>
      <c r="AT386" s="346"/>
    </row>
    <row r="387" spans="1:46" ht="45" customHeight="1" thickTop="1" thickBot="1" x14ac:dyDescent="0.3">
      <c r="A387" s="345" t="s">
        <v>439</v>
      </c>
      <c r="B387" s="345"/>
      <c r="C387" s="345"/>
      <c r="D387" s="345"/>
      <c r="E387" s="345"/>
      <c r="F387" s="345"/>
      <c r="G387" s="345"/>
      <c r="H387" s="345"/>
      <c r="I387" s="345"/>
      <c r="J387" s="345"/>
      <c r="K387" s="345"/>
      <c r="L387" s="345"/>
      <c r="M387" s="345"/>
      <c r="N387" s="345"/>
      <c r="O387" s="345"/>
      <c r="P387" s="345"/>
      <c r="Q387" s="68">
        <v>2</v>
      </c>
      <c r="R387" s="346"/>
      <c r="S387" s="346"/>
      <c r="T387" s="346"/>
      <c r="U387" s="346"/>
      <c r="V387" s="346"/>
      <c r="W387" s="346"/>
      <c r="X387" s="346"/>
      <c r="Y387" s="346"/>
      <c r="Z387" s="346"/>
      <c r="AA387" s="346"/>
      <c r="AB387" s="346"/>
      <c r="AC387" s="346"/>
      <c r="AD387" s="346"/>
      <c r="AE387" s="346"/>
      <c r="AF387" s="68">
        <v>2</v>
      </c>
      <c r="AG387" s="346"/>
      <c r="AH387" s="346"/>
      <c r="AI387" s="346"/>
      <c r="AJ387" s="346"/>
      <c r="AK387" s="346"/>
      <c r="AL387" s="346"/>
      <c r="AM387" s="346"/>
      <c r="AN387" s="346"/>
      <c r="AO387" s="346"/>
      <c r="AP387" s="346"/>
      <c r="AQ387" s="346"/>
      <c r="AR387" s="346"/>
      <c r="AS387" s="346"/>
      <c r="AT387" s="346"/>
    </row>
    <row r="388" spans="1:46" ht="45" customHeight="1" thickTop="1" thickBot="1" x14ac:dyDescent="0.3">
      <c r="A388" s="345" t="s">
        <v>440</v>
      </c>
      <c r="B388" s="345"/>
      <c r="C388" s="345"/>
      <c r="D388" s="345"/>
      <c r="E388" s="345"/>
      <c r="F388" s="345"/>
      <c r="G388" s="345"/>
      <c r="H388" s="345"/>
      <c r="I388" s="345"/>
      <c r="J388" s="345"/>
      <c r="K388" s="345"/>
      <c r="L388" s="345"/>
      <c r="M388" s="345"/>
      <c r="N388" s="345"/>
      <c r="O388" s="345"/>
      <c r="P388" s="345"/>
      <c r="Q388" s="68">
        <v>2</v>
      </c>
      <c r="R388" s="346"/>
      <c r="S388" s="346"/>
      <c r="T388" s="346"/>
      <c r="U388" s="346"/>
      <c r="V388" s="346"/>
      <c r="W388" s="346"/>
      <c r="X388" s="346"/>
      <c r="Y388" s="346"/>
      <c r="Z388" s="346"/>
      <c r="AA388" s="346"/>
      <c r="AB388" s="346"/>
      <c r="AC388" s="346"/>
      <c r="AD388" s="346"/>
      <c r="AE388" s="346"/>
      <c r="AF388" s="68">
        <v>2</v>
      </c>
      <c r="AG388" s="346"/>
      <c r="AH388" s="346"/>
      <c r="AI388" s="346"/>
      <c r="AJ388" s="346"/>
      <c r="AK388" s="346"/>
      <c r="AL388" s="346"/>
      <c r="AM388" s="346"/>
      <c r="AN388" s="346"/>
      <c r="AO388" s="346"/>
      <c r="AP388" s="346"/>
      <c r="AQ388" s="346"/>
      <c r="AR388" s="346"/>
      <c r="AS388" s="346"/>
      <c r="AT388" s="346"/>
    </row>
    <row r="389" spans="1:46" ht="45" customHeight="1" thickTop="1" thickBot="1" x14ac:dyDescent="0.3">
      <c r="A389" s="345" t="s">
        <v>441</v>
      </c>
      <c r="B389" s="345"/>
      <c r="C389" s="345"/>
      <c r="D389" s="345"/>
      <c r="E389" s="345"/>
      <c r="F389" s="345"/>
      <c r="G389" s="345"/>
      <c r="H389" s="345"/>
      <c r="I389" s="345"/>
      <c r="J389" s="345"/>
      <c r="K389" s="345"/>
      <c r="L389" s="345"/>
      <c r="M389" s="345"/>
      <c r="N389" s="345"/>
      <c r="O389" s="345"/>
      <c r="P389" s="345"/>
      <c r="Q389" s="68">
        <v>2</v>
      </c>
      <c r="R389" s="346"/>
      <c r="S389" s="346"/>
      <c r="T389" s="346"/>
      <c r="U389" s="346"/>
      <c r="V389" s="346"/>
      <c r="W389" s="346"/>
      <c r="X389" s="346"/>
      <c r="Y389" s="346"/>
      <c r="Z389" s="346"/>
      <c r="AA389" s="346"/>
      <c r="AB389" s="346"/>
      <c r="AC389" s="346"/>
      <c r="AD389" s="346"/>
      <c r="AE389" s="346"/>
      <c r="AF389" s="68">
        <v>2</v>
      </c>
      <c r="AG389" s="346"/>
      <c r="AH389" s="346"/>
      <c r="AI389" s="346"/>
      <c r="AJ389" s="346"/>
      <c r="AK389" s="346"/>
      <c r="AL389" s="346"/>
      <c r="AM389" s="346"/>
      <c r="AN389" s="346"/>
      <c r="AO389" s="346"/>
      <c r="AP389" s="346"/>
      <c r="AQ389" s="346"/>
      <c r="AR389" s="346"/>
      <c r="AS389" s="346"/>
      <c r="AT389" s="346"/>
    </row>
    <row r="390" spans="1:46" ht="45" customHeight="1" thickTop="1" thickBot="1" x14ac:dyDescent="0.3">
      <c r="A390" s="345" t="s">
        <v>442</v>
      </c>
      <c r="B390" s="345"/>
      <c r="C390" s="345"/>
      <c r="D390" s="345"/>
      <c r="E390" s="345"/>
      <c r="F390" s="345"/>
      <c r="G390" s="345"/>
      <c r="H390" s="345"/>
      <c r="I390" s="345"/>
      <c r="J390" s="345"/>
      <c r="K390" s="345"/>
      <c r="L390" s="345"/>
      <c r="M390" s="345"/>
      <c r="N390" s="345"/>
      <c r="O390" s="345"/>
      <c r="P390" s="345"/>
      <c r="Q390" s="68">
        <v>2</v>
      </c>
      <c r="R390" s="346"/>
      <c r="S390" s="346"/>
      <c r="T390" s="346"/>
      <c r="U390" s="346"/>
      <c r="V390" s="346"/>
      <c r="W390" s="346"/>
      <c r="X390" s="346"/>
      <c r="Y390" s="346"/>
      <c r="Z390" s="346"/>
      <c r="AA390" s="346"/>
      <c r="AB390" s="346"/>
      <c r="AC390" s="346"/>
      <c r="AD390" s="346"/>
      <c r="AE390" s="346"/>
      <c r="AF390" s="68">
        <v>2</v>
      </c>
      <c r="AG390" s="346"/>
      <c r="AH390" s="346"/>
      <c r="AI390" s="346"/>
      <c r="AJ390" s="346"/>
      <c r="AK390" s="346"/>
      <c r="AL390" s="346"/>
      <c r="AM390" s="346"/>
      <c r="AN390" s="346"/>
      <c r="AO390" s="346"/>
      <c r="AP390" s="346"/>
      <c r="AQ390" s="346"/>
      <c r="AR390" s="346"/>
      <c r="AS390" s="346"/>
      <c r="AT390" s="346"/>
    </row>
    <row r="391" spans="1:46" ht="45" customHeight="1" thickTop="1" thickBot="1" x14ac:dyDescent="0.3">
      <c r="A391" s="345" t="s">
        <v>443</v>
      </c>
      <c r="B391" s="345"/>
      <c r="C391" s="345"/>
      <c r="D391" s="345"/>
      <c r="E391" s="345"/>
      <c r="F391" s="345"/>
      <c r="G391" s="345"/>
      <c r="H391" s="345"/>
      <c r="I391" s="345"/>
      <c r="J391" s="345"/>
      <c r="K391" s="345"/>
      <c r="L391" s="345"/>
      <c r="M391" s="345"/>
      <c r="N391" s="345"/>
      <c r="O391" s="345"/>
      <c r="P391" s="345"/>
      <c r="Q391" s="68">
        <v>2</v>
      </c>
      <c r="R391" s="346"/>
      <c r="S391" s="346"/>
      <c r="T391" s="346"/>
      <c r="U391" s="346"/>
      <c r="V391" s="346"/>
      <c r="W391" s="346"/>
      <c r="X391" s="346"/>
      <c r="Y391" s="346"/>
      <c r="Z391" s="346"/>
      <c r="AA391" s="346"/>
      <c r="AB391" s="346"/>
      <c r="AC391" s="346"/>
      <c r="AD391" s="346"/>
      <c r="AE391" s="346"/>
      <c r="AF391" s="68">
        <v>2</v>
      </c>
      <c r="AG391" s="346"/>
      <c r="AH391" s="346"/>
      <c r="AI391" s="346"/>
      <c r="AJ391" s="346"/>
      <c r="AK391" s="346"/>
      <c r="AL391" s="346"/>
      <c r="AM391" s="346"/>
      <c r="AN391" s="346"/>
      <c r="AO391" s="346"/>
      <c r="AP391" s="346"/>
      <c r="AQ391" s="346"/>
      <c r="AR391" s="346"/>
      <c r="AS391" s="346"/>
      <c r="AT391" s="346"/>
    </row>
    <row r="392" spans="1:46" ht="45" customHeight="1" thickTop="1" thickBot="1" x14ac:dyDescent="0.3">
      <c r="A392" s="345" t="s">
        <v>444</v>
      </c>
      <c r="B392" s="345"/>
      <c r="C392" s="345"/>
      <c r="D392" s="345"/>
      <c r="E392" s="345"/>
      <c r="F392" s="345"/>
      <c r="G392" s="345"/>
      <c r="H392" s="345"/>
      <c r="I392" s="345"/>
      <c r="J392" s="345"/>
      <c r="K392" s="345"/>
      <c r="L392" s="345"/>
      <c r="M392" s="345"/>
      <c r="N392" s="345"/>
      <c r="O392" s="345"/>
      <c r="P392" s="345"/>
      <c r="Q392" s="68">
        <v>2</v>
      </c>
      <c r="R392" s="346" t="s">
        <v>310</v>
      </c>
      <c r="S392" s="346"/>
      <c r="T392" s="346"/>
      <c r="U392" s="346"/>
      <c r="V392" s="346"/>
      <c r="W392" s="346"/>
      <c r="X392" s="346"/>
      <c r="Y392" s="346"/>
      <c r="Z392" s="346"/>
      <c r="AA392" s="346"/>
      <c r="AB392" s="346"/>
      <c r="AC392" s="346"/>
      <c r="AD392" s="346"/>
      <c r="AE392" s="346"/>
      <c r="AF392" s="68">
        <v>2</v>
      </c>
      <c r="AG392" s="346" t="s">
        <v>310</v>
      </c>
      <c r="AH392" s="346"/>
      <c r="AI392" s="346"/>
      <c r="AJ392" s="346"/>
      <c r="AK392" s="346"/>
      <c r="AL392" s="346"/>
      <c r="AM392" s="346"/>
      <c r="AN392" s="346"/>
      <c r="AO392" s="346"/>
      <c r="AP392" s="346"/>
      <c r="AQ392" s="346"/>
      <c r="AR392" s="346"/>
      <c r="AS392" s="346"/>
      <c r="AT392" s="346"/>
    </row>
    <row r="393" spans="1:46" ht="45" customHeight="1" thickTop="1" thickBot="1" x14ac:dyDescent="0.3">
      <c r="A393" s="345" t="s">
        <v>445</v>
      </c>
      <c r="B393" s="345"/>
      <c r="C393" s="345"/>
      <c r="D393" s="345"/>
      <c r="E393" s="345"/>
      <c r="F393" s="345"/>
      <c r="G393" s="345"/>
      <c r="H393" s="345"/>
      <c r="I393" s="345"/>
      <c r="J393" s="345"/>
      <c r="K393" s="345"/>
      <c r="L393" s="345"/>
      <c r="M393" s="345"/>
      <c r="N393" s="345"/>
      <c r="O393" s="345"/>
      <c r="P393" s="345"/>
      <c r="Q393" s="68">
        <v>2</v>
      </c>
      <c r="R393" s="346" t="s">
        <v>436</v>
      </c>
      <c r="S393" s="346"/>
      <c r="T393" s="346"/>
      <c r="U393" s="346"/>
      <c r="V393" s="346"/>
      <c r="W393" s="346"/>
      <c r="X393" s="346"/>
      <c r="Y393" s="346"/>
      <c r="Z393" s="346"/>
      <c r="AA393" s="346"/>
      <c r="AB393" s="346"/>
      <c r="AC393" s="346"/>
      <c r="AD393" s="346"/>
      <c r="AE393" s="346"/>
      <c r="AF393" s="68">
        <v>2</v>
      </c>
      <c r="AG393" s="346" t="s">
        <v>436</v>
      </c>
      <c r="AH393" s="346"/>
      <c r="AI393" s="346"/>
      <c r="AJ393" s="346"/>
      <c r="AK393" s="346"/>
      <c r="AL393" s="346"/>
      <c r="AM393" s="346"/>
      <c r="AN393" s="346"/>
      <c r="AO393" s="346"/>
      <c r="AP393" s="346"/>
      <c r="AQ393" s="346"/>
      <c r="AR393" s="346"/>
      <c r="AS393" s="346"/>
      <c r="AT393" s="346"/>
    </row>
    <row r="394" spans="1:46" ht="45" customHeight="1" thickTop="1" thickBot="1" x14ac:dyDescent="0.3">
      <c r="A394" s="345" t="s">
        <v>446</v>
      </c>
      <c r="B394" s="345"/>
      <c r="C394" s="345"/>
      <c r="D394" s="345"/>
      <c r="E394" s="345"/>
      <c r="F394" s="345"/>
      <c r="G394" s="345"/>
      <c r="H394" s="345"/>
      <c r="I394" s="345"/>
      <c r="J394" s="345"/>
      <c r="K394" s="345"/>
      <c r="L394" s="345"/>
      <c r="M394" s="345"/>
      <c r="N394" s="345"/>
      <c r="O394" s="345"/>
      <c r="P394" s="345"/>
      <c r="Q394" s="68">
        <v>2</v>
      </c>
      <c r="R394" s="346"/>
      <c r="S394" s="346"/>
      <c r="T394" s="346"/>
      <c r="U394" s="346"/>
      <c r="V394" s="346"/>
      <c r="W394" s="346"/>
      <c r="X394" s="346"/>
      <c r="Y394" s="346"/>
      <c r="Z394" s="346"/>
      <c r="AA394" s="346"/>
      <c r="AB394" s="346"/>
      <c r="AC394" s="346"/>
      <c r="AD394" s="346"/>
      <c r="AE394" s="346"/>
      <c r="AF394" s="68">
        <v>2</v>
      </c>
      <c r="AG394" s="346"/>
      <c r="AH394" s="346"/>
      <c r="AI394" s="346"/>
      <c r="AJ394" s="346"/>
      <c r="AK394" s="346"/>
      <c r="AL394" s="346"/>
      <c r="AM394" s="346"/>
      <c r="AN394" s="346"/>
      <c r="AO394" s="346"/>
      <c r="AP394" s="346"/>
      <c r="AQ394" s="346"/>
      <c r="AR394" s="346"/>
      <c r="AS394" s="346"/>
      <c r="AT394" s="346"/>
    </row>
    <row r="395" spans="1:46" ht="45" customHeight="1" thickTop="1" thickBot="1" x14ac:dyDescent="0.3">
      <c r="A395" s="345" t="s">
        <v>447</v>
      </c>
      <c r="B395" s="345"/>
      <c r="C395" s="345"/>
      <c r="D395" s="345"/>
      <c r="E395" s="345"/>
      <c r="F395" s="345"/>
      <c r="G395" s="345"/>
      <c r="H395" s="345"/>
      <c r="I395" s="345"/>
      <c r="J395" s="345"/>
      <c r="K395" s="345"/>
      <c r="L395" s="345"/>
      <c r="M395" s="345"/>
      <c r="N395" s="345"/>
      <c r="O395" s="345"/>
      <c r="P395" s="345"/>
      <c r="Q395" s="68">
        <v>2</v>
      </c>
      <c r="R395" s="346"/>
      <c r="S395" s="346"/>
      <c r="T395" s="346"/>
      <c r="U395" s="346"/>
      <c r="V395" s="346"/>
      <c r="W395" s="346"/>
      <c r="X395" s="346"/>
      <c r="Y395" s="346"/>
      <c r="Z395" s="346"/>
      <c r="AA395" s="346"/>
      <c r="AB395" s="346"/>
      <c r="AC395" s="346"/>
      <c r="AD395" s="346"/>
      <c r="AE395" s="346"/>
      <c r="AF395" s="68">
        <v>2</v>
      </c>
      <c r="AG395" s="346"/>
      <c r="AH395" s="346"/>
      <c r="AI395" s="346"/>
      <c r="AJ395" s="346"/>
      <c r="AK395" s="346"/>
      <c r="AL395" s="346"/>
      <c r="AM395" s="346"/>
      <c r="AN395" s="346"/>
      <c r="AO395" s="346"/>
      <c r="AP395" s="346"/>
      <c r="AQ395" s="346"/>
      <c r="AR395" s="346"/>
      <c r="AS395" s="346"/>
      <c r="AT395" s="346"/>
    </row>
    <row r="396" spans="1:46" ht="45" customHeight="1" thickTop="1" thickBot="1" x14ac:dyDescent="0.3">
      <c r="A396" s="345" t="s">
        <v>448</v>
      </c>
      <c r="B396" s="345"/>
      <c r="C396" s="345"/>
      <c r="D396" s="345"/>
      <c r="E396" s="345"/>
      <c r="F396" s="345"/>
      <c r="G396" s="345"/>
      <c r="H396" s="345"/>
      <c r="I396" s="345"/>
      <c r="J396" s="345"/>
      <c r="K396" s="345"/>
      <c r="L396" s="345"/>
      <c r="M396" s="345"/>
      <c r="N396" s="345"/>
      <c r="O396" s="345"/>
      <c r="P396" s="345"/>
      <c r="Q396" s="68">
        <v>2</v>
      </c>
      <c r="R396" s="346"/>
      <c r="S396" s="346"/>
      <c r="T396" s="346"/>
      <c r="U396" s="346"/>
      <c r="V396" s="346"/>
      <c r="W396" s="346"/>
      <c r="X396" s="346"/>
      <c r="Y396" s="346"/>
      <c r="Z396" s="346"/>
      <c r="AA396" s="346"/>
      <c r="AB396" s="346"/>
      <c r="AC396" s="346"/>
      <c r="AD396" s="346"/>
      <c r="AE396" s="346"/>
      <c r="AF396" s="68">
        <v>2</v>
      </c>
      <c r="AG396" s="346"/>
      <c r="AH396" s="346"/>
      <c r="AI396" s="346"/>
      <c r="AJ396" s="346"/>
      <c r="AK396" s="346"/>
      <c r="AL396" s="346"/>
      <c r="AM396" s="346"/>
      <c r="AN396" s="346"/>
      <c r="AO396" s="346"/>
      <c r="AP396" s="346"/>
      <c r="AQ396" s="346"/>
      <c r="AR396" s="346"/>
      <c r="AS396" s="346"/>
      <c r="AT396" s="346"/>
    </row>
    <row r="397" spans="1:46" ht="45" customHeight="1" thickTop="1" thickBot="1" x14ac:dyDescent="0.3">
      <c r="A397" s="345" t="s">
        <v>449</v>
      </c>
      <c r="B397" s="345"/>
      <c r="C397" s="345"/>
      <c r="D397" s="345"/>
      <c r="E397" s="345"/>
      <c r="F397" s="345"/>
      <c r="G397" s="345"/>
      <c r="H397" s="345"/>
      <c r="I397" s="345"/>
      <c r="J397" s="345"/>
      <c r="K397" s="345"/>
      <c r="L397" s="345"/>
      <c r="M397" s="345"/>
      <c r="N397" s="345"/>
      <c r="O397" s="345"/>
      <c r="P397" s="345"/>
      <c r="Q397" s="68">
        <v>2</v>
      </c>
      <c r="R397" s="346"/>
      <c r="S397" s="346"/>
      <c r="T397" s="346"/>
      <c r="U397" s="346"/>
      <c r="V397" s="346"/>
      <c r="W397" s="346"/>
      <c r="X397" s="346"/>
      <c r="Y397" s="346"/>
      <c r="Z397" s="346"/>
      <c r="AA397" s="346"/>
      <c r="AB397" s="346"/>
      <c r="AC397" s="346"/>
      <c r="AD397" s="346"/>
      <c r="AE397" s="346"/>
      <c r="AF397" s="68">
        <v>2</v>
      </c>
      <c r="AG397" s="346"/>
      <c r="AH397" s="346"/>
      <c r="AI397" s="346"/>
      <c r="AJ397" s="346"/>
      <c r="AK397" s="346"/>
      <c r="AL397" s="346"/>
      <c r="AM397" s="346"/>
      <c r="AN397" s="346"/>
      <c r="AO397" s="346"/>
      <c r="AP397" s="346"/>
      <c r="AQ397" s="346"/>
      <c r="AR397" s="346"/>
      <c r="AS397" s="346"/>
      <c r="AT397" s="346"/>
    </row>
    <row r="398" spans="1:46" ht="45" customHeight="1" thickTop="1" thickBot="1" x14ac:dyDescent="0.3">
      <c r="A398" s="345" t="s">
        <v>450</v>
      </c>
      <c r="B398" s="345"/>
      <c r="C398" s="345"/>
      <c r="D398" s="345"/>
      <c r="E398" s="345"/>
      <c r="F398" s="345"/>
      <c r="G398" s="345"/>
      <c r="H398" s="345"/>
      <c r="I398" s="345"/>
      <c r="J398" s="345"/>
      <c r="K398" s="345"/>
      <c r="L398" s="345"/>
      <c r="M398" s="345"/>
      <c r="N398" s="345"/>
      <c r="O398" s="345"/>
      <c r="P398" s="345"/>
      <c r="Q398" s="68">
        <v>2</v>
      </c>
      <c r="R398" s="346"/>
      <c r="S398" s="346"/>
      <c r="T398" s="346"/>
      <c r="U398" s="346"/>
      <c r="V398" s="346"/>
      <c r="W398" s="346"/>
      <c r="X398" s="346"/>
      <c r="Y398" s="346"/>
      <c r="Z398" s="346"/>
      <c r="AA398" s="346"/>
      <c r="AB398" s="346"/>
      <c r="AC398" s="346"/>
      <c r="AD398" s="346"/>
      <c r="AE398" s="346"/>
      <c r="AF398" s="68">
        <v>2</v>
      </c>
      <c r="AG398" s="346"/>
      <c r="AH398" s="346"/>
      <c r="AI398" s="346"/>
      <c r="AJ398" s="346"/>
      <c r="AK398" s="346"/>
      <c r="AL398" s="346"/>
      <c r="AM398" s="346"/>
      <c r="AN398" s="346"/>
      <c r="AO398" s="346"/>
      <c r="AP398" s="346"/>
      <c r="AQ398" s="346"/>
      <c r="AR398" s="346"/>
      <c r="AS398" s="346"/>
      <c r="AT398" s="346"/>
    </row>
    <row r="399" spans="1:46" ht="45" customHeight="1" thickTop="1" thickBot="1" x14ac:dyDescent="0.3">
      <c r="A399" s="345" t="s">
        <v>451</v>
      </c>
      <c r="B399" s="345"/>
      <c r="C399" s="345"/>
      <c r="D399" s="345"/>
      <c r="E399" s="345"/>
      <c r="F399" s="345"/>
      <c r="G399" s="345"/>
      <c r="H399" s="345"/>
      <c r="I399" s="345"/>
      <c r="J399" s="345"/>
      <c r="K399" s="345"/>
      <c r="L399" s="345"/>
      <c r="M399" s="345"/>
      <c r="N399" s="345"/>
      <c r="O399" s="345"/>
      <c r="P399" s="345"/>
      <c r="Q399" s="68">
        <v>2</v>
      </c>
      <c r="R399" s="346"/>
      <c r="S399" s="346"/>
      <c r="T399" s="346"/>
      <c r="U399" s="346"/>
      <c r="V399" s="346"/>
      <c r="W399" s="346"/>
      <c r="X399" s="346"/>
      <c r="Y399" s="346"/>
      <c r="Z399" s="346"/>
      <c r="AA399" s="346"/>
      <c r="AB399" s="346"/>
      <c r="AC399" s="346"/>
      <c r="AD399" s="346"/>
      <c r="AE399" s="346"/>
      <c r="AF399" s="68">
        <v>2</v>
      </c>
      <c r="AG399" s="346"/>
      <c r="AH399" s="346"/>
      <c r="AI399" s="346"/>
      <c r="AJ399" s="346"/>
      <c r="AK399" s="346"/>
      <c r="AL399" s="346"/>
      <c r="AM399" s="346"/>
      <c r="AN399" s="346"/>
      <c r="AO399" s="346"/>
      <c r="AP399" s="346"/>
      <c r="AQ399" s="346"/>
      <c r="AR399" s="346"/>
      <c r="AS399" s="346"/>
      <c r="AT399" s="346"/>
    </row>
    <row r="400" spans="1:46" ht="45" customHeight="1" thickTop="1" thickBot="1" x14ac:dyDescent="0.3">
      <c r="A400" s="59"/>
      <c r="B400" s="59"/>
      <c r="C400" s="59"/>
      <c r="D400" s="59"/>
      <c r="E400" s="59"/>
      <c r="F400" s="59"/>
      <c r="G400" s="59"/>
      <c r="H400" s="59"/>
      <c r="I400" s="59"/>
      <c r="J400" s="59"/>
      <c r="K400" s="59"/>
      <c r="L400" s="59"/>
      <c r="M400" s="59"/>
      <c r="N400" s="59"/>
      <c r="O400" s="59"/>
      <c r="P400" s="59"/>
      <c r="Q400" s="69"/>
      <c r="R400" s="59"/>
      <c r="S400" s="59"/>
      <c r="T400" s="59"/>
      <c r="U400" s="59"/>
      <c r="V400" s="59"/>
      <c r="W400" s="59"/>
      <c r="X400" s="59"/>
      <c r="Y400" s="59"/>
      <c r="Z400" s="59"/>
      <c r="AA400" s="59"/>
      <c r="AB400" s="59"/>
      <c r="AC400" s="59"/>
      <c r="AD400" s="59"/>
      <c r="AE400" s="59"/>
      <c r="AF400" s="69"/>
      <c r="AG400" s="59"/>
      <c r="AH400" s="59"/>
      <c r="AI400" s="59"/>
      <c r="AJ400" s="59"/>
      <c r="AK400" s="59"/>
      <c r="AL400" s="59"/>
      <c r="AM400" s="59"/>
      <c r="AN400" s="59"/>
      <c r="AO400" s="59"/>
      <c r="AP400" s="59"/>
      <c r="AQ400" s="59"/>
      <c r="AR400" s="59"/>
      <c r="AS400" s="59"/>
      <c r="AT400" s="59"/>
    </row>
    <row r="401" spans="1:46" ht="45" customHeight="1" thickTop="1" thickBot="1" x14ac:dyDescent="0.3">
      <c r="A401" s="353" t="s">
        <v>198</v>
      </c>
      <c r="B401" s="353"/>
      <c r="C401" s="353"/>
      <c r="D401" s="353"/>
      <c r="E401" s="353"/>
      <c r="F401" s="353"/>
      <c r="G401" s="353"/>
      <c r="H401" s="353"/>
      <c r="I401" s="353"/>
      <c r="J401" s="353"/>
      <c r="K401" s="353"/>
      <c r="L401" s="353"/>
      <c r="M401" s="353"/>
      <c r="N401" s="353"/>
      <c r="O401" s="353"/>
      <c r="P401" s="353"/>
      <c r="Q401" s="70" t="s">
        <v>187</v>
      </c>
      <c r="R401" s="354" t="s">
        <v>188</v>
      </c>
      <c r="S401" s="354"/>
      <c r="T401" s="354"/>
      <c r="U401" s="354"/>
      <c r="V401" s="354"/>
      <c r="W401" s="354"/>
      <c r="X401" s="354"/>
      <c r="Y401" s="354"/>
      <c r="Z401" s="354"/>
      <c r="AA401" s="354"/>
      <c r="AB401" s="354"/>
      <c r="AC401" s="354"/>
      <c r="AD401" s="354"/>
      <c r="AE401" s="354"/>
      <c r="AF401" s="71" t="s">
        <v>187</v>
      </c>
      <c r="AG401" s="355" t="s">
        <v>189</v>
      </c>
      <c r="AH401" s="355"/>
      <c r="AI401" s="355"/>
      <c r="AJ401" s="355"/>
      <c r="AK401" s="355"/>
      <c r="AL401" s="355"/>
      <c r="AM401" s="355"/>
      <c r="AN401" s="355"/>
      <c r="AO401" s="355"/>
      <c r="AP401" s="355"/>
      <c r="AQ401" s="355"/>
      <c r="AR401" s="355"/>
      <c r="AS401" s="355"/>
      <c r="AT401" s="355"/>
    </row>
    <row r="402" spans="1:46" ht="45" customHeight="1" thickTop="1" thickBot="1" x14ac:dyDescent="0.3">
      <c r="A402" s="345" t="s">
        <v>452</v>
      </c>
      <c r="B402" s="345"/>
      <c r="C402" s="345"/>
      <c r="D402" s="345"/>
      <c r="E402" s="345"/>
      <c r="F402" s="345"/>
      <c r="G402" s="345"/>
      <c r="H402" s="345"/>
      <c r="I402" s="345"/>
      <c r="J402" s="345"/>
      <c r="K402" s="345"/>
      <c r="L402" s="345"/>
      <c r="M402" s="345"/>
      <c r="N402" s="345"/>
      <c r="O402" s="345"/>
      <c r="P402" s="345"/>
      <c r="Q402" s="68">
        <v>2</v>
      </c>
      <c r="R402" s="346"/>
      <c r="S402" s="346"/>
      <c r="T402" s="346"/>
      <c r="U402" s="346"/>
      <c r="V402" s="346"/>
      <c r="W402" s="346"/>
      <c r="X402" s="346"/>
      <c r="Y402" s="346"/>
      <c r="Z402" s="346"/>
      <c r="AA402" s="346"/>
      <c r="AB402" s="346"/>
      <c r="AC402" s="346"/>
      <c r="AD402" s="346"/>
      <c r="AE402" s="346"/>
      <c r="AF402" s="68">
        <v>2</v>
      </c>
      <c r="AG402" s="346"/>
      <c r="AH402" s="346"/>
      <c r="AI402" s="346"/>
      <c r="AJ402" s="346"/>
      <c r="AK402" s="346"/>
      <c r="AL402" s="346"/>
      <c r="AM402" s="346"/>
      <c r="AN402" s="346"/>
      <c r="AO402" s="346"/>
      <c r="AP402" s="346"/>
      <c r="AQ402" s="346"/>
      <c r="AR402" s="346"/>
      <c r="AS402" s="346"/>
      <c r="AT402" s="346"/>
    </row>
    <row r="403" spans="1:46" ht="45" customHeight="1" thickTop="1" thickBot="1" x14ac:dyDescent="0.3">
      <c r="A403" s="345" t="s">
        <v>453</v>
      </c>
      <c r="B403" s="345"/>
      <c r="C403" s="345"/>
      <c r="D403" s="345"/>
      <c r="E403" s="345"/>
      <c r="F403" s="345"/>
      <c r="G403" s="345"/>
      <c r="H403" s="345"/>
      <c r="I403" s="345"/>
      <c r="J403" s="345"/>
      <c r="K403" s="345"/>
      <c r="L403" s="345"/>
      <c r="M403" s="345"/>
      <c r="N403" s="345"/>
      <c r="O403" s="345"/>
      <c r="P403" s="345"/>
      <c r="Q403" s="68">
        <v>2</v>
      </c>
      <c r="R403" s="346"/>
      <c r="S403" s="346"/>
      <c r="T403" s="346"/>
      <c r="U403" s="346"/>
      <c r="V403" s="346"/>
      <c r="W403" s="346"/>
      <c r="X403" s="346"/>
      <c r="Y403" s="346"/>
      <c r="Z403" s="346"/>
      <c r="AA403" s="346"/>
      <c r="AB403" s="346"/>
      <c r="AC403" s="346"/>
      <c r="AD403" s="346"/>
      <c r="AE403" s="346"/>
      <c r="AF403" s="68">
        <v>2</v>
      </c>
      <c r="AG403" s="346"/>
      <c r="AH403" s="346"/>
      <c r="AI403" s="346"/>
      <c r="AJ403" s="346"/>
      <c r="AK403" s="346"/>
      <c r="AL403" s="346"/>
      <c r="AM403" s="346"/>
      <c r="AN403" s="346"/>
      <c r="AO403" s="346"/>
      <c r="AP403" s="346"/>
      <c r="AQ403" s="346"/>
      <c r="AR403" s="346"/>
      <c r="AS403" s="346"/>
      <c r="AT403" s="346"/>
    </row>
    <row r="404" spans="1:46" ht="45" customHeight="1" thickTop="1" thickBot="1" x14ac:dyDescent="0.3">
      <c r="A404" s="345" t="s">
        <v>454</v>
      </c>
      <c r="B404" s="345"/>
      <c r="C404" s="345"/>
      <c r="D404" s="345"/>
      <c r="E404" s="345"/>
      <c r="F404" s="345"/>
      <c r="G404" s="345"/>
      <c r="H404" s="345"/>
      <c r="I404" s="345"/>
      <c r="J404" s="345"/>
      <c r="K404" s="345"/>
      <c r="L404" s="345"/>
      <c r="M404" s="345"/>
      <c r="N404" s="345"/>
      <c r="O404" s="345"/>
      <c r="P404" s="345"/>
      <c r="Q404" s="68">
        <v>2</v>
      </c>
      <c r="R404" s="346"/>
      <c r="S404" s="346"/>
      <c r="T404" s="346"/>
      <c r="U404" s="346"/>
      <c r="V404" s="346"/>
      <c r="W404" s="346"/>
      <c r="X404" s="346"/>
      <c r="Y404" s="346"/>
      <c r="Z404" s="346"/>
      <c r="AA404" s="346"/>
      <c r="AB404" s="346"/>
      <c r="AC404" s="346"/>
      <c r="AD404" s="346"/>
      <c r="AE404" s="346"/>
      <c r="AF404" s="68">
        <v>2</v>
      </c>
      <c r="AG404" s="346"/>
      <c r="AH404" s="346"/>
      <c r="AI404" s="346"/>
      <c r="AJ404" s="346"/>
      <c r="AK404" s="346"/>
      <c r="AL404" s="346"/>
      <c r="AM404" s="346"/>
      <c r="AN404" s="346"/>
      <c r="AO404" s="346"/>
      <c r="AP404" s="346"/>
      <c r="AQ404" s="346"/>
      <c r="AR404" s="346"/>
      <c r="AS404" s="346"/>
      <c r="AT404" s="346"/>
    </row>
    <row r="405" spans="1:46" ht="45" customHeight="1" thickTop="1" thickBot="1" x14ac:dyDescent="0.3">
      <c r="A405" s="345" t="s">
        <v>455</v>
      </c>
      <c r="B405" s="345"/>
      <c r="C405" s="345"/>
      <c r="D405" s="345"/>
      <c r="E405" s="345"/>
      <c r="F405" s="345"/>
      <c r="G405" s="345"/>
      <c r="H405" s="345"/>
      <c r="I405" s="345"/>
      <c r="J405" s="345"/>
      <c r="K405" s="345"/>
      <c r="L405" s="345"/>
      <c r="M405" s="345"/>
      <c r="N405" s="345"/>
      <c r="O405" s="345"/>
      <c r="P405" s="345"/>
      <c r="Q405" s="68">
        <v>2</v>
      </c>
      <c r="R405" s="346"/>
      <c r="S405" s="346"/>
      <c r="T405" s="346"/>
      <c r="U405" s="346"/>
      <c r="V405" s="346"/>
      <c r="W405" s="346"/>
      <c r="X405" s="346"/>
      <c r="Y405" s="346"/>
      <c r="Z405" s="346"/>
      <c r="AA405" s="346"/>
      <c r="AB405" s="346"/>
      <c r="AC405" s="346"/>
      <c r="AD405" s="346"/>
      <c r="AE405" s="346"/>
      <c r="AF405" s="68">
        <v>2</v>
      </c>
      <c r="AG405" s="346"/>
      <c r="AH405" s="346"/>
      <c r="AI405" s="346"/>
      <c r="AJ405" s="346"/>
      <c r="AK405" s="346"/>
      <c r="AL405" s="346"/>
      <c r="AM405" s="346"/>
      <c r="AN405" s="346"/>
      <c r="AO405" s="346"/>
      <c r="AP405" s="346"/>
      <c r="AQ405" s="346"/>
      <c r="AR405" s="346"/>
      <c r="AS405" s="346"/>
      <c r="AT405" s="346"/>
    </row>
    <row r="406" spans="1:46" ht="45" customHeight="1" thickTop="1" thickBot="1" x14ac:dyDescent="0.3">
      <c r="A406" s="345" t="s">
        <v>456</v>
      </c>
      <c r="B406" s="345"/>
      <c r="C406" s="345"/>
      <c r="D406" s="345"/>
      <c r="E406" s="345"/>
      <c r="F406" s="345"/>
      <c r="G406" s="345"/>
      <c r="H406" s="345"/>
      <c r="I406" s="345"/>
      <c r="J406" s="345"/>
      <c r="K406" s="345"/>
      <c r="L406" s="345"/>
      <c r="M406" s="345"/>
      <c r="N406" s="345"/>
      <c r="O406" s="345"/>
      <c r="P406" s="345"/>
      <c r="Q406" s="68">
        <v>2</v>
      </c>
      <c r="R406" s="346"/>
      <c r="S406" s="346"/>
      <c r="T406" s="346"/>
      <c r="U406" s="346"/>
      <c r="V406" s="346"/>
      <c r="W406" s="346"/>
      <c r="X406" s="346"/>
      <c r="Y406" s="346"/>
      <c r="Z406" s="346"/>
      <c r="AA406" s="346"/>
      <c r="AB406" s="346"/>
      <c r="AC406" s="346"/>
      <c r="AD406" s="346"/>
      <c r="AE406" s="346"/>
      <c r="AF406" s="68">
        <v>2</v>
      </c>
      <c r="AG406" s="346"/>
      <c r="AH406" s="346"/>
      <c r="AI406" s="346"/>
      <c r="AJ406" s="346"/>
      <c r="AK406" s="346"/>
      <c r="AL406" s="346"/>
      <c r="AM406" s="346"/>
      <c r="AN406" s="346"/>
      <c r="AO406" s="346"/>
      <c r="AP406" s="346"/>
      <c r="AQ406" s="346"/>
      <c r="AR406" s="346"/>
      <c r="AS406" s="346"/>
      <c r="AT406" s="346"/>
    </row>
    <row r="407" spans="1:46" ht="18" customHeight="1" thickTop="1" x14ac:dyDescent="0.25"/>
    <row r="409" spans="1:46" ht="45" customHeight="1" x14ac:dyDescent="0.25">
      <c r="A409" s="348" t="s">
        <v>457</v>
      </c>
      <c r="B409" s="348"/>
      <c r="C409" s="348"/>
      <c r="D409" s="348"/>
      <c r="E409" s="348"/>
      <c r="F409" s="348"/>
      <c r="G409" s="348"/>
      <c r="H409" s="348"/>
      <c r="I409" s="348"/>
      <c r="J409" s="348"/>
      <c r="K409" s="348"/>
      <c r="L409" s="348"/>
      <c r="M409" s="348"/>
      <c r="N409" s="348"/>
      <c r="O409" s="348"/>
      <c r="P409" s="348"/>
      <c r="Q409" s="348"/>
      <c r="R409" s="348"/>
      <c r="S409" s="348"/>
      <c r="T409" s="348"/>
      <c r="U409" s="348"/>
      <c r="V409" s="348"/>
      <c r="W409" s="348"/>
      <c r="X409" s="348"/>
      <c r="Y409" s="348"/>
      <c r="Z409" s="348"/>
      <c r="AA409" s="348"/>
      <c r="AB409" s="348"/>
      <c r="AC409" s="348"/>
      <c r="AD409" s="348"/>
      <c r="AE409" s="348"/>
      <c r="AF409"/>
      <c r="AG409" s="349" t="s">
        <v>184</v>
      </c>
      <c r="AH409" s="349"/>
      <c r="AI409" s="349"/>
      <c r="AJ409" s="349"/>
      <c r="AK409" s="72">
        <f>(('Artículo 121 (Resumen PI)'!C23*0.8+'Artículo 121 (Resumen PI)'!F23*0.2)+('Artículo 121 (Resumen SIPOT)'!C23*0.8+'Artículo 121 (Resumen SIPOT)'!F23*0.2))/2</f>
        <v>54.285714285714285</v>
      </c>
      <c r="AL409"/>
      <c r="AM409"/>
      <c r="AN409"/>
      <c r="AO409"/>
      <c r="AP409"/>
      <c r="AQ409"/>
      <c r="AR409"/>
      <c r="AS409"/>
      <c r="AT409"/>
    </row>
    <row r="410" spans="1:46" ht="15.75" customHeight="1" x14ac:dyDescent="0.25">
      <c r="A410" s="86"/>
      <c r="B410" s="284"/>
      <c r="C410" s="284"/>
      <c r="D410" s="284"/>
      <c r="E410" s="284"/>
      <c r="F410" s="284"/>
      <c r="G410" s="284"/>
      <c r="H410" s="284"/>
      <c r="I410" s="284"/>
      <c r="J410" s="284"/>
      <c r="K410" s="284"/>
      <c r="L410" s="284"/>
      <c r="M410" s="284"/>
      <c r="N410" s="284"/>
      <c r="O410" s="284"/>
      <c r="P410" s="284"/>
      <c r="Q410" s="275"/>
      <c r="R410" s="284"/>
      <c r="S410" s="284"/>
      <c r="T410" s="284"/>
      <c r="U410" s="284"/>
      <c r="V410" s="284"/>
      <c r="W410" s="284"/>
      <c r="X410" s="284"/>
      <c r="Y410" s="284"/>
      <c r="Z410" s="284"/>
      <c r="AA410" s="284"/>
      <c r="AB410" s="284"/>
      <c r="AC410" s="284"/>
      <c r="AD410" s="284"/>
      <c r="AE410" s="284"/>
      <c r="AF410"/>
      <c r="AG410"/>
      <c r="AH410"/>
      <c r="AI410"/>
      <c r="AJ410"/>
      <c r="AK410"/>
      <c r="AL410"/>
      <c r="AM410"/>
      <c r="AN410"/>
      <c r="AO410"/>
      <c r="AP410"/>
      <c r="AQ410"/>
      <c r="AR410"/>
      <c r="AS410"/>
      <c r="AT410"/>
    </row>
    <row r="411" spans="1:46" ht="45" customHeight="1" x14ac:dyDescent="0.25">
      <c r="A411" s="86" t="s">
        <v>185</v>
      </c>
      <c r="B411" s="284"/>
      <c r="C411" s="284"/>
      <c r="D411" s="284"/>
      <c r="E411" s="284"/>
      <c r="F411" s="284"/>
      <c r="G411" s="284"/>
      <c r="H411" s="284"/>
      <c r="I411" s="284"/>
      <c r="J411" s="284"/>
      <c r="K411" s="284"/>
      <c r="L411" s="284"/>
      <c r="M411" s="284"/>
      <c r="N411" s="284"/>
      <c r="O411" s="284"/>
      <c r="P411" s="284"/>
      <c r="Q411" s="275"/>
      <c r="R411" s="284"/>
      <c r="S411" s="284"/>
      <c r="T411" s="284"/>
      <c r="U411" s="284"/>
      <c r="V411" s="284"/>
      <c r="W411" s="284"/>
      <c r="X411" s="284"/>
      <c r="Y411" s="284"/>
      <c r="Z411" s="284"/>
      <c r="AA411" s="284"/>
      <c r="AB411" s="284"/>
      <c r="AC411" s="284"/>
      <c r="AD411" s="284"/>
      <c r="AE411" s="284"/>
      <c r="AF411"/>
      <c r="AG411"/>
      <c r="AH411"/>
      <c r="AI411"/>
      <c r="AJ411"/>
      <c r="AK411"/>
      <c r="AL411"/>
      <c r="AM411"/>
      <c r="AN411"/>
      <c r="AO411"/>
      <c r="AP411"/>
      <c r="AQ411"/>
      <c r="AR411"/>
      <c r="AS411"/>
      <c r="AT411"/>
    </row>
    <row r="412" spans="1:46" ht="15" customHeight="1" x14ac:dyDescent="0.25">
      <c r="A412" s="59"/>
      <c r="B412" s="59"/>
      <c r="C412" s="59"/>
      <c r="D412" s="59"/>
      <c r="E412" s="59"/>
      <c r="F412" s="59"/>
      <c r="G412" s="59"/>
      <c r="H412" s="59"/>
      <c r="I412" s="59"/>
      <c r="J412" s="59"/>
      <c r="K412" s="59"/>
      <c r="L412" s="59"/>
      <c r="M412" s="59"/>
      <c r="N412" s="59"/>
      <c r="O412" s="59"/>
      <c r="P412" s="59"/>
      <c r="R412" s="59"/>
      <c r="S412" s="59"/>
      <c r="T412" s="59"/>
      <c r="U412" s="59"/>
      <c r="V412" s="59"/>
      <c r="W412" s="59"/>
      <c r="X412" s="59"/>
      <c r="Y412" s="59"/>
      <c r="Z412" s="59"/>
      <c r="AA412" s="59"/>
      <c r="AB412" s="59"/>
      <c r="AC412" s="59"/>
      <c r="AD412" s="59"/>
      <c r="AE412" s="59"/>
      <c r="AF412"/>
      <c r="AG412"/>
      <c r="AH412"/>
      <c r="AI412"/>
      <c r="AJ412"/>
      <c r="AK412"/>
      <c r="AL412"/>
      <c r="AM412"/>
      <c r="AN412"/>
      <c r="AO412"/>
      <c r="AP412"/>
      <c r="AQ412"/>
      <c r="AR412"/>
      <c r="AS412"/>
      <c r="AT412"/>
    </row>
    <row r="413" spans="1:46" ht="45" customHeight="1" x14ac:dyDescent="0.25">
      <c r="A413" s="350" t="s">
        <v>186</v>
      </c>
      <c r="B413" s="350"/>
      <c r="C413" s="350"/>
      <c r="D413" s="350"/>
      <c r="E413" s="350"/>
      <c r="F413" s="350"/>
      <c r="G413" s="350"/>
      <c r="H413" s="350"/>
      <c r="I413" s="350"/>
      <c r="J413" s="350"/>
      <c r="K413" s="350"/>
      <c r="L413" s="350"/>
      <c r="M413" s="350"/>
      <c r="N413" s="350"/>
      <c r="O413" s="350"/>
      <c r="P413" s="350"/>
      <c r="Q413" s="65"/>
      <c r="R413" s="59"/>
      <c r="S413" s="59"/>
      <c r="T413" s="59"/>
      <c r="U413" s="59"/>
      <c r="V413" s="351"/>
      <c r="W413" s="351"/>
      <c r="X413" s="351"/>
      <c r="Y413" s="351"/>
      <c r="Z413" s="351"/>
      <c r="AA413" s="351"/>
      <c r="AB413" s="351"/>
      <c r="AC413" s="351"/>
      <c r="AD413" s="351"/>
      <c r="AE413" s="351"/>
      <c r="AF413" s="65"/>
      <c r="AG413" s="59"/>
      <c r="AH413" s="59"/>
      <c r="AI413" s="59"/>
      <c r="AJ413" s="59"/>
      <c r="AK413" s="351"/>
      <c r="AL413" s="351"/>
      <c r="AM413" s="351"/>
      <c r="AN413" s="351"/>
      <c r="AO413" s="351"/>
      <c r="AP413" s="351"/>
      <c r="AQ413" s="351"/>
      <c r="AR413" s="351"/>
      <c r="AS413" s="351"/>
      <c r="AT413" s="351"/>
    </row>
    <row r="414" spans="1:46" ht="45" customHeight="1" thickTop="1" thickBot="1" x14ac:dyDescent="0.3">
      <c r="A414" s="342" t="s">
        <v>163</v>
      </c>
      <c r="B414" s="342"/>
      <c r="C414" s="342"/>
      <c r="D414" s="342"/>
      <c r="E414" s="342"/>
      <c r="F414" s="342"/>
      <c r="G414" s="342"/>
      <c r="H414" s="342"/>
      <c r="I414" s="342"/>
      <c r="J414" s="342"/>
      <c r="K414" s="342"/>
      <c r="L414" s="342"/>
      <c r="M414" s="342"/>
      <c r="N414" s="342"/>
      <c r="O414" s="342"/>
      <c r="P414" s="342"/>
      <c r="Q414" s="66" t="s">
        <v>187</v>
      </c>
      <c r="R414" s="343" t="s">
        <v>188</v>
      </c>
      <c r="S414" s="343"/>
      <c r="T414" s="343"/>
      <c r="U414" s="343"/>
      <c r="V414" s="343"/>
      <c r="W414" s="343"/>
      <c r="X414" s="343"/>
      <c r="Y414" s="343"/>
      <c r="Z414" s="343"/>
      <c r="AA414" s="343"/>
      <c r="AB414" s="343"/>
      <c r="AC414" s="343"/>
      <c r="AD414" s="343"/>
      <c r="AE414" s="343"/>
      <c r="AF414" s="67" t="s">
        <v>187</v>
      </c>
      <c r="AG414" s="344" t="s">
        <v>189</v>
      </c>
      <c r="AH414" s="344"/>
      <c r="AI414" s="344"/>
      <c r="AJ414" s="344"/>
      <c r="AK414" s="344"/>
      <c r="AL414" s="344"/>
      <c r="AM414" s="344"/>
      <c r="AN414" s="344"/>
      <c r="AO414" s="344"/>
      <c r="AP414" s="344"/>
      <c r="AQ414" s="344"/>
      <c r="AR414" s="344"/>
      <c r="AS414" s="344"/>
      <c r="AT414" s="344"/>
    </row>
    <row r="415" spans="1:46" ht="45" customHeight="1" thickTop="1" thickBot="1" x14ac:dyDescent="0.3">
      <c r="A415" s="345" t="s">
        <v>190</v>
      </c>
      <c r="B415" s="345"/>
      <c r="C415" s="345"/>
      <c r="D415" s="345"/>
      <c r="E415" s="345"/>
      <c r="F415" s="345"/>
      <c r="G415" s="345"/>
      <c r="H415" s="345"/>
      <c r="I415" s="345"/>
      <c r="J415" s="345"/>
      <c r="K415" s="345"/>
      <c r="L415" s="345"/>
      <c r="M415" s="345"/>
      <c r="N415" s="345"/>
      <c r="O415" s="345"/>
      <c r="P415" s="345"/>
      <c r="Q415" s="68">
        <v>2</v>
      </c>
      <c r="R415" s="346"/>
      <c r="S415" s="346"/>
      <c r="T415" s="346"/>
      <c r="U415" s="346"/>
      <c r="V415" s="346"/>
      <c r="W415" s="346"/>
      <c r="X415" s="346"/>
      <c r="Y415" s="346"/>
      <c r="Z415" s="346"/>
      <c r="AA415" s="346"/>
      <c r="AB415" s="346"/>
      <c r="AC415" s="346"/>
      <c r="AD415" s="346"/>
      <c r="AE415" s="346"/>
      <c r="AF415" s="68">
        <v>2</v>
      </c>
      <c r="AG415" s="346"/>
      <c r="AH415" s="346"/>
      <c r="AI415" s="346"/>
      <c r="AJ415" s="346"/>
      <c r="AK415" s="346"/>
      <c r="AL415" s="346"/>
      <c r="AM415" s="346"/>
      <c r="AN415" s="346"/>
      <c r="AO415" s="346"/>
      <c r="AP415" s="346"/>
      <c r="AQ415" s="346"/>
      <c r="AR415" s="346"/>
      <c r="AS415" s="346"/>
      <c r="AT415" s="346"/>
    </row>
    <row r="416" spans="1:46" ht="45" customHeight="1" thickTop="1" thickBot="1" x14ac:dyDescent="0.3">
      <c r="A416" s="345" t="s">
        <v>191</v>
      </c>
      <c r="B416" s="345"/>
      <c r="C416" s="345"/>
      <c r="D416" s="345"/>
      <c r="E416" s="345"/>
      <c r="F416" s="345"/>
      <c r="G416" s="345"/>
      <c r="H416" s="345"/>
      <c r="I416" s="345"/>
      <c r="J416" s="345"/>
      <c r="K416" s="345"/>
      <c r="L416" s="345"/>
      <c r="M416" s="345"/>
      <c r="N416" s="345"/>
      <c r="O416" s="345"/>
      <c r="P416" s="345"/>
      <c r="Q416" s="68">
        <v>2</v>
      </c>
      <c r="R416" s="346" t="s">
        <v>436</v>
      </c>
      <c r="S416" s="346"/>
      <c r="T416" s="346"/>
      <c r="U416" s="346"/>
      <c r="V416" s="346"/>
      <c r="W416" s="346"/>
      <c r="X416" s="346"/>
      <c r="Y416" s="346"/>
      <c r="Z416" s="346"/>
      <c r="AA416" s="346"/>
      <c r="AB416" s="346"/>
      <c r="AC416" s="346"/>
      <c r="AD416" s="346"/>
      <c r="AE416" s="346"/>
      <c r="AF416" s="68">
        <v>2</v>
      </c>
      <c r="AG416" s="346" t="s">
        <v>436</v>
      </c>
      <c r="AH416" s="346"/>
      <c r="AI416" s="346"/>
      <c r="AJ416" s="346"/>
      <c r="AK416" s="346"/>
      <c r="AL416" s="346"/>
      <c r="AM416" s="346"/>
      <c r="AN416" s="346"/>
      <c r="AO416" s="346"/>
      <c r="AP416" s="346"/>
      <c r="AQ416" s="346"/>
      <c r="AR416" s="346"/>
      <c r="AS416" s="346"/>
      <c r="AT416" s="346"/>
    </row>
    <row r="417" spans="1:46" ht="45" customHeight="1" thickTop="1" thickBot="1" x14ac:dyDescent="0.3">
      <c r="A417" s="345" t="s">
        <v>458</v>
      </c>
      <c r="B417" s="345"/>
      <c r="C417" s="345"/>
      <c r="D417" s="345"/>
      <c r="E417" s="345"/>
      <c r="F417" s="345"/>
      <c r="G417" s="345"/>
      <c r="H417" s="345"/>
      <c r="I417" s="345"/>
      <c r="J417" s="345"/>
      <c r="K417" s="345"/>
      <c r="L417" s="345"/>
      <c r="M417" s="345"/>
      <c r="N417" s="345"/>
      <c r="O417" s="345"/>
      <c r="P417" s="345"/>
      <c r="Q417" s="68">
        <v>2</v>
      </c>
      <c r="R417" s="346"/>
      <c r="S417" s="346"/>
      <c r="T417" s="346"/>
      <c r="U417" s="346"/>
      <c r="V417" s="346"/>
      <c r="W417" s="346"/>
      <c r="X417" s="346"/>
      <c r="Y417" s="346"/>
      <c r="Z417" s="346"/>
      <c r="AA417" s="346"/>
      <c r="AB417" s="346"/>
      <c r="AC417" s="346"/>
      <c r="AD417" s="346"/>
      <c r="AE417" s="346"/>
      <c r="AF417" s="68">
        <v>2</v>
      </c>
      <c r="AG417" s="346"/>
      <c r="AH417" s="346"/>
      <c r="AI417" s="346"/>
      <c r="AJ417" s="346"/>
      <c r="AK417" s="346"/>
      <c r="AL417" s="346"/>
      <c r="AM417" s="346"/>
      <c r="AN417" s="346"/>
      <c r="AO417" s="346"/>
      <c r="AP417" s="346"/>
      <c r="AQ417" s="346"/>
      <c r="AR417" s="346"/>
      <c r="AS417" s="346"/>
      <c r="AT417" s="346"/>
    </row>
    <row r="418" spans="1:46" ht="45" customHeight="1" thickTop="1" thickBot="1" x14ac:dyDescent="0.3">
      <c r="A418" s="345" t="s">
        <v>459</v>
      </c>
      <c r="B418" s="345"/>
      <c r="C418" s="345"/>
      <c r="D418" s="345"/>
      <c r="E418" s="345"/>
      <c r="F418" s="345"/>
      <c r="G418" s="345"/>
      <c r="H418" s="345"/>
      <c r="I418" s="345"/>
      <c r="J418" s="345"/>
      <c r="K418" s="345"/>
      <c r="L418" s="345"/>
      <c r="M418" s="345"/>
      <c r="N418" s="345"/>
      <c r="O418" s="345"/>
      <c r="P418" s="345"/>
      <c r="Q418" s="68">
        <v>2</v>
      </c>
      <c r="R418" s="346"/>
      <c r="S418" s="346"/>
      <c r="T418" s="346"/>
      <c r="U418" s="346"/>
      <c r="V418" s="346"/>
      <c r="W418" s="346"/>
      <c r="X418" s="346"/>
      <c r="Y418" s="346"/>
      <c r="Z418" s="346"/>
      <c r="AA418" s="346"/>
      <c r="AB418" s="346"/>
      <c r="AC418" s="346"/>
      <c r="AD418" s="346"/>
      <c r="AE418" s="346"/>
      <c r="AF418" s="68">
        <v>2</v>
      </c>
      <c r="AG418" s="346"/>
      <c r="AH418" s="346"/>
      <c r="AI418" s="346"/>
      <c r="AJ418" s="346"/>
      <c r="AK418" s="346"/>
      <c r="AL418" s="346"/>
      <c r="AM418" s="346"/>
      <c r="AN418" s="346"/>
      <c r="AO418" s="346"/>
      <c r="AP418" s="346"/>
      <c r="AQ418" s="346"/>
      <c r="AR418" s="346"/>
      <c r="AS418" s="346"/>
      <c r="AT418" s="346"/>
    </row>
    <row r="419" spans="1:46" ht="45" customHeight="1" thickTop="1" thickBot="1" x14ac:dyDescent="0.3">
      <c r="A419" s="345" t="s">
        <v>460</v>
      </c>
      <c r="B419" s="345"/>
      <c r="C419" s="345"/>
      <c r="D419" s="345"/>
      <c r="E419" s="345"/>
      <c r="F419" s="345"/>
      <c r="G419" s="345"/>
      <c r="H419" s="345"/>
      <c r="I419" s="345"/>
      <c r="J419" s="345"/>
      <c r="K419" s="345"/>
      <c r="L419" s="345"/>
      <c r="M419" s="345"/>
      <c r="N419" s="345"/>
      <c r="O419" s="345"/>
      <c r="P419" s="345"/>
      <c r="Q419" s="68">
        <v>2</v>
      </c>
      <c r="R419" s="346"/>
      <c r="S419" s="346"/>
      <c r="T419" s="346"/>
      <c r="U419" s="346"/>
      <c r="V419" s="346"/>
      <c r="W419" s="346"/>
      <c r="X419" s="346"/>
      <c r="Y419" s="346"/>
      <c r="Z419" s="346"/>
      <c r="AA419" s="346"/>
      <c r="AB419" s="346"/>
      <c r="AC419" s="346"/>
      <c r="AD419" s="346"/>
      <c r="AE419" s="346"/>
      <c r="AF419" s="68">
        <v>2</v>
      </c>
      <c r="AG419" s="346"/>
      <c r="AH419" s="346"/>
      <c r="AI419" s="346"/>
      <c r="AJ419" s="346"/>
      <c r="AK419" s="346"/>
      <c r="AL419" s="346"/>
      <c r="AM419" s="346"/>
      <c r="AN419" s="346"/>
      <c r="AO419" s="346"/>
      <c r="AP419" s="346"/>
      <c r="AQ419" s="346"/>
      <c r="AR419" s="346"/>
      <c r="AS419" s="346"/>
      <c r="AT419" s="346"/>
    </row>
    <row r="420" spans="1:46" ht="45" customHeight="1" thickTop="1" thickBot="1" x14ac:dyDescent="0.3">
      <c r="A420" s="345" t="s">
        <v>461</v>
      </c>
      <c r="B420" s="345"/>
      <c r="C420" s="345"/>
      <c r="D420" s="345"/>
      <c r="E420" s="345"/>
      <c r="F420" s="345"/>
      <c r="G420" s="345"/>
      <c r="H420" s="345"/>
      <c r="I420" s="345"/>
      <c r="J420" s="345"/>
      <c r="K420" s="345"/>
      <c r="L420" s="345"/>
      <c r="M420" s="345"/>
      <c r="N420" s="345"/>
      <c r="O420" s="345"/>
      <c r="P420" s="345"/>
      <c r="Q420" s="68">
        <v>2</v>
      </c>
      <c r="R420" s="346"/>
      <c r="S420" s="346"/>
      <c r="T420" s="346"/>
      <c r="U420" s="346"/>
      <c r="V420" s="346"/>
      <c r="W420" s="346"/>
      <c r="X420" s="346"/>
      <c r="Y420" s="346"/>
      <c r="Z420" s="346"/>
      <c r="AA420" s="346"/>
      <c r="AB420" s="346"/>
      <c r="AC420" s="346"/>
      <c r="AD420" s="346"/>
      <c r="AE420" s="346"/>
      <c r="AF420" s="68">
        <v>2</v>
      </c>
      <c r="AG420" s="346"/>
      <c r="AH420" s="346"/>
      <c r="AI420" s="346"/>
      <c r="AJ420" s="346"/>
      <c r="AK420" s="346"/>
      <c r="AL420" s="346"/>
      <c r="AM420" s="346"/>
      <c r="AN420" s="346"/>
      <c r="AO420" s="346"/>
      <c r="AP420" s="346"/>
      <c r="AQ420" s="346"/>
      <c r="AR420" s="346"/>
      <c r="AS420" s="346"/>
      <c r="AT420" s="346"/>
    </row>
    <row r="421" spans="1:46" ht="45" customHeight="1" thickTop="1" thickBot="1" x14ac:dyDescent="0.3">
      <c r="A421" s="345" t="s">
        <v>462</v>
      </c>
      <c r="B421" s="345"/>
      <c r="C421" s="345"/>
      <c r="D421" s="345"/>
      <c r="E421" s="345"/>
      <c r="F421" s="345"/>
      <c r="G421" s="345"/>
      <c r="H421" s="345"/>
      <c r="I421" s="345"/>
      <c r="J421" s="345"/>
      <c r="K421" s="345"/>
      <c r="L421" s="345"/>
      <c r="M421" s="345"/>
      <c r="N421" s="345"/>
      <c r="O421" s="345"/>
      <c r="P421" s="345"/>
      <c r="Q421" s="68">
        <v>0</v>
      </c>
      <c r="R421" s="346" t="s">
        <v>197</v>
      </c>
      <c r="S421" s="346"/>
      <c r="T421" s="346"/>
      <c r="U421" s="346"/>
      <c r="V421" s="346"/>
      <c r="W421" s="346"/>
      <c r="X421" s="346"/>
      <c r="Y421" s="346"/>
      <c r="Z421" s="346"/>
      <c r="AA421" s="346"/>
      <c r="AB421" s="346"/>
      <c r="AC421" s="346"/>
      <c r="AD421" s="346"/>
      <c r="AE421" s="346"/>
      <c r="AF421" s="68">
        <v>0</v>
      </c>
      <c r="AG421" s="346" t="s">
        <v>197</v>
      </c>
      <c r="AH421" s="346"/>
      <c r="AI421" s="346"/>
      <c r="AJ421" s="346"/>
      <c r="AK421" s="346"/>
      <c r="AL421" s="346"/>
      <c r="AM421" s="346"/>
      <c r="AN421" s="346"/>
      <c r="AO421" s="346"/>
      <c r="AP421" s="346"/>
      <c r="AQ421" s="346"/>
      <c r="AR421" s="346"/>
      <c r="AS421" s="346"/>
      <c r="AT421" s="346"/>
    </row>
    <row r="422" spans="1:46" ht="45" customHeight="1" thickTop="1" thickBot="1" x14ac:dyDescent="0.3">
      <c r="A422" s="345" t="s">
        <v>463</v>
      </c>
      <c r="B422" s="345"/>
      <c r="C422" s="345"/>
      <c r="D422" s="345"/>
      <c r="E422" s="345"/>
      <c r="F422" s="345"/>
      <c r="G422" s="345"/>
      <c r="H422" s="345"/>
      <c r="I422" s="345"/>
      <c r="J422" s="345"/>
      <c r="K422" s="345"/>
      <c r="L422" s="345"/>
      <c r="M422" s="345"/>
      <c r="N422" s="345"/>
      <c r="O422" s="345"/>
      <c r="P422" s="345"/>
      <c r="Q422" s="68">
        <v>2</v>
      </c>
      <c r="R422" s="346"/>
      <c r="S422" s="346"/>
      <c r="T422" s="346"/>
      <c r="U422" s="346"/>
      <c r="V422" s="346"/>
      <c r="W422" s="346"/>
      <c r="X422" s="346"/>
      <c r="Y422" s="346"/>
      <c r="Z422" s="346"/>
      <c r="AA422" s="346"/>
      <c r="AB422" s="346"/>
      <c r="AC422" s="346"/>
      <c r="AD422" s="346"/>
      <c r="AE422" s="346"/>
      <c r="AF422" s="68">
        <v>2</v>
      </c>
      <c r="AG422" s="346"/>
      <c r="AH422" s="346"/>
      <c r="AI422" s="346"/>
      <c r="AJ422" s="346"/>
      <c r="AK422" s="346"/>
      <c r="AL422" s="346"/>
      <c r="AM422" s="346"/>
      <c r="AN422" s="346"/>
      <c r="AO422" s="346"/>
      <c r="AP422" s="346"/>
      <c r="AQ422" s="346"/>
      <c r="AR422" s="346"/>
      <c r="AS422" s="346"/>
      <c r="AT422" s="346"/>
    </row>
    <row r="423" spans="1:46" ht="45" customHeight="1" thickTop="1" thickBot="1" x14ac:dyDescent="0.3">
      <c r="A423" s="345" t="s">
        <v>464</v>
      </c>
      <c r="B423" s="345"/>
      <c r="C423" s="345"/>
      <c r="D423" s="345"/>
      <c r="E423" s="345"/>
      <c r="F423" s="345"/>
      <c r="G423" s="345"/>
      <c r="H423" s="345"/>
      <c r="I423" s="345"/>
      <c r="J423" s="345"/>
      <c r="K423" s="345"/>
      <c r="L423" s="345"/>
      <c r="M423" s="345"/>
      <c r="N423" s="345"/>
      <c r="O423" s="345"/>
      <c r="P423" s="345"/>
      <c r="Q423" s="68">
        <v>2</v>
      </c>
      <c r="R423" s="346"/>
      <c r="S423" s="346"/>
      <c r="T423" s="346"/>
      <c r="U423" s="346"/>
      <c r="V423" s="346"/>
      <c r="W423" s="346"/>
      <c r="X423" s="346"/>
      <c r="Y423" s="346"/>
      <c r="Z423" s="346"/>
      <c r="AA423" s="346"/>
      <c r="AB423" s="346"/>
      <c r="AC423" s="346"/>
      <c r="AD423" s="346"/>
      <c r="AE423" s="346"/>
      <c r="AF423" s="68">
        <v>2</v>
      </c>
      <c r="AG423" s="346"/>
      <c r="AH423" s="346"/>
      <c r="AI423" s="346"/>
      <c r="AJ423" s="346"/>
      <c r="AK423" s="346"/>
      <c r="AL423" s="346"/>
      <c r="AM423" s="346"/>
      <c r="AN423" s="346"/>
      <c r="AO423" s="346"/>
      <c r="AP423" s="346"/>
      <c r="AQ423" s="346"/>
      <c r="AR423" s="346"/>
      <c r="AS423" s="346"/>
      <c r="AT423" s="346"/>
    </row>
    <row r="424" spans="1:46" ht="45" customHeight="1" thickTop="1" thickBot="1" x14ac:dyDescent="0.3">
      <c r="A424" s="345" t="s">
        <v>465</v>
      </c>
      <c r="B424" s="345"/>
      <c r="C424" s="345"/>
      <c r="D424" s="345"/>
      <c r="E424" s="345"/>
      <c r="F424" s="345"/>
      <c r="G424" s="345"/>
      <c r="H424" s="345"/>
      <c r="I424" s="345"/>
      <c r="J424" s="345"/>
      <c r="K424" s="345"/>
      <c r="L424" s="345"/>
      <c r="M424" s="345"/>
      <c r="N424" s="345"/>
      <c r="O424" s="345"/>
      <c r="P424" s="345"/>
      <c r="Q424" s="68">
        <v>2</v>
      </c>
      <c r="R424" s="346"/>
      <c r="S424" s="346"/>
      <c r="T424" s="346"/>
      <c r="U424" s="346"/>
      <c r="V424" s="346"/>
      <c r="W424" s="346"/>
      <c r="X424" s="346"/>
      <c r="Y424" s="346"/>
      <c r="Z424" s="346"/>
      <c r="AA424" s="346"/>
      <c r="AB424" s="346"/>
      <c r="AC424" s="346"/>
      <c r="AD424" s="346"/>
      <c r="AE424" s="346"/>
      <c r="AF424" s="68">
        <v>2</v>
      </c>
      <c r="AG424" s="346"/>
      <c r="AH424" s="346"/>
      <c r="AI424" s="346"/>
      <c r="AJ424" s="346"/>
      <c r="AK424" s="346"/>
      <c r="AL424" s="346"/>
      <c r="AM424" s="346"/>
      <c r="AN424" s="346"/>
      <c r="AO424" s="346"/>
      <c r="AP424" s="346"/>
      <c r="AQ424" s="346"/>
      <c r="AR424" s="346"/>
      <c r="AS424" s="346"/>
      <c r="AT424" s="346"/>
    </row>
    <row r="425" spans="1:46" ht="45" customHeight="1" thickTop="1" thickBot="1" x14ac:dyDescent="0.3">
      <c r="A425" s="345" t="s">
        <v>466</v>
      </c>
      <c r="B425" s="345"/>
      <c r="C425" s="345"/>
      <c r="D425" s="345"/>
      <c r="E425" s="345"/>
      <c r="F425" s="345"/>
      <c r="G425" s="345"/>
      <c r="H425" s="345"/>
      <c r="I425" s="345"/>
      <c r="J425" s="345"/>
      <c r="K425" s="345"/>
      <c r="L425" s="345"/>
      <c r="M425" s="345"/>
      <c r="N425" s="345"/>
      <c r="O425" s="345"/>
      <c r="P425" s="345"/>
      <c r="Q425" s="68">
        <v>2</v>
      </c>
      <c r="R425" s="346"/>
      <c r="S425" s="346"/>
      <c r="T425" s="346"/>
      <c r="U425" s="346"/>
      <c r="V425" s="346"/>
      <c r="W425" s="346"/>
      <c r="X425" s="346"/>
      <c r="Y425" s="346"/>
      <c r="Z425" s="346"/>
      <c r="AA425" s="346"/>
      <c r="AB425" s="346"/>
      <c r="AC425" s="346"/>
      <c r="AD425" s="346"/>
      <c r="AE425" s="346"/>
      <c r="AF425" s="68">
        <v>2</v>
      </c>
      <c r="AG425" s="346"/>
      <c r="AH425" s="346"/>
      <c r="AI425" s="346"/>
      <c r="AJ425" s="346"/>
      <c r="AK425" s="346"/>
      <c r="AL425" s="346"/>
      <c r="AM425" s="346"/>
      <c r="AN425" s="346"/>
      <c r="AO425" s="346"/>
      <c r="AP425" s="346"/>
      <c r="AQ425" s="346"/>
      <c r="AR425" s="346"/>
      <c r="AS425" s="346"/>
      <c r="AT425" s="346"/>
    </row>
    <row r="426" spans="1:46" ht="45" customHeight="1" thickTop="1" thickBot="1" x14ac:dyDescent="0.3">
      <c r="A426" s="345" t="s">
        <v>467</v>
      </c>
      <c r="B426" s="345"/>
      <c r="C426" s="345"/>
      <c r="D426" s="345"/>
      <c r="E426" s="345"/>
      <c r="F426" s="345"/>
      <c r="G426" s="345"/>
      <c r="H426" s="345"/>
      <c r="I426" s="345"/>
      <c r="J426" s="345"/>
      <c r="K426" s="345"/>
      <c r="L426" s="345"/>
      <c r="M426" s="345"/>
      <c r="N426" s="345"/>
      <c r="O426" s="345"/>
      <c r="P426" s="345"/>
      <c r="Q426" s="68">
        <v>2</v>
      </c>
      <c r="R426" s="346"/>
      <c r="S426" s="346"/>
      <c r="T426" s="346"/>
      <c r="U426" s="346"/>
      <c r="V426" s="346"/>
      <c r="W426" s="346"/>
      <c r="X426" s="346"/>
      <c r="Y426" s="346"/>
      <c r="Z426" s="346"/>
      <c r="AA426" s="346"/>
      <c r="AB426" s="346"/>
      <c r="AC426" s="346"/>
      <c r="AD426" s="346"/>
      <c r="AE426" s="346"/>
      <c r="AF426" s="68">
        <v>2</v>
      </c>
      <c r="AG426" s="346"/>
      <c r="AH426" s="346"/>
      <c r="AI426" s="346"/>
      <c r="AJ426" s="346"/>
      <c r="AK426" s="346"/>
      <c r="AL426" s="346"/>
      <c r="AM426" s="346"/>
      <c r="AN426" s="346"/>
      <c r="AO426" s="346"/>
      <c r="AP426" s="346"/>
      <c r="AQ426" s="346"/>
      <c r="AR426" s="346"/>
      <c r="AS426" s="346"/>
      <c r="AT426" s="346"/>
    </row>
    <row r="427" spans="1:46" ht="45" customHeight="1" thickTop="1" thickBot="1" x14ac:dyDescent="0.3">
      <c r="A427" s="345" t="s">
        <v>468</v>
      </c>
      <c r="B427" s="345"/>
      <c r="C427" s="345"/>
      <c r="D427" s="345"/>
      <c r="E427" s="345"/>
      <c r="F427" s="345"/>
      <c r="G427" s="345"/>
      <c r="H427" s="345"/>
      <c r="I427" s="345"/>
      <c r="J427" s="345"/>
      <c r="K427" s="345"/>
      <c r="L427" s="345"/>
      <c r="M427" s="345"/>
      <c r="N427" s="345"/>
      <c r="O427" s="345"/>
      <c r="P427" s="345"/>
      <c r="Q427" s="68">
        <v>2</v>
      </c>
      <c r="R427" s="346"/>
      <c r="S427" s="346"/>
      <c r="T427" s="346"/>
      <c r="U427" s="346"/>
      <c r="V427" s="346"/>
      <c r="W427" s="346"/>
      <c r="X427" s="346"/>
      <c r="Y427" s="346"/>
      <c r="Z427" s="346"/>
      <c r="AA427" s="346"/>
      <c r="AB427" s="346"/>
      <c r="AC427" s="346"/>
      <c r="AD427" s="346"/>
      <c r="AE427" s="346"/>
      <c r="AF427" s="68">
        <v>2</v>
      </c>
      <c r="AG427" s="346"/>
      <c r="AH427" s="346"/>
      <c r="AI427" s="346"/>
      <c r="AJ427" s="346"/>
      <c r="AK427" s="346"/>
      <c r="AL427" s="346"/>
      <c r="AM427" s="346"/>
      <c r="AN427" s="346"/>
      <c r="AO427" s="346"/>
      <c r="AP427" s="346"/>
      <c r="AQ427" s="346"/>
      <c r="AR427" s="346"/>
      <c r="AS427" s="346"/>
      <c r="AT427" s="346"/>
    </row>
    <row r="428" spans="1:46" ht="45" customHeight="1" thickTop="1" thickBot="1" x14ac:dyDescent="0.3">
      <c r="A428" s="345" t="s">
        <v>469</v>
      </c>
      <c r="B428" s="345"/>
      <c r="C428" s="345"/>
      <c r="D428" s="345"/>
      <c r="E428" s="345"/>
      <c r="F428" s="345"/>
      <c r="G428" s="345"/>
      <c r="H428" s="345"/>
      <c r="I428" s="345"/>
      <c r="J428" s="345"/>
      <c r="K428" s="345"/>
      <c r="L428" s="345"/>
      <c r="M428" s="345"/>
      <c r="N428" s="345"/>
      <c r="O428" s="345"/>
      <c r="P428" s="345"/>
      <c r="Q428" s="68">
        <v>0</v>
      </c>
      <c r="R428" s="346" t="s">
        <v>197</v>
      </c>
      <c r="S428" s="346"/>
      <c r="T428" s="346"/>
      <c r="U428" s="346"/>
      <c r="V428" s="346"/>
      <c r="W428" s="346"/>
      <c r="X428" s="346"/>
      <c r="Y428" s="346"/>
      <c r="Z428" s="346"/>
      <c r="AA428" s="346"/>
      <c r="AB428" s="346"/>
      <c r="AC428" s="346"/>
      <c r="AD428" s="346"/>
      <c r="AE428" s="346"/>
      <c r="AF428" s="68">
        <v>0</v>
      </c>
      <c r="AG428" s="346" t="s">
        <v>197</v>
      </c>
      <c r="AH428" s="346"/>
      <c r="AI428" s="346"/>
      <c r="AJ428" s="346"/>
      <c r="AK428" s="346"/>
      <c r="AL428" s="346"/>
      <c r="AM428" s="346"/>
      <c r="AN428" s="346"/>
      <c r="AO428" s="346"/>
      <c r="AP428" s="346"/>
      <c r="AQ428" s="346"/>
      <c r="AR428" s="346"/>
      <c r="AS428" s="346"/>
      <c r="AT428" s="346"/>
    </row>
    <row r="429" spans="1:46" ht="45" customHeight="1" thickTop="1" thickBot="1" x14ac:dyDescent="0.3">
      <c r="A429" s="59"/>
      <c r="B429" s="59"/>
      <c r="C429" s="59"/>
      <c r="D429" s="59"/>
      <c r="E429" s="59"/>
      <c r="F429" s="59"/>
      <c r="G429" s="59"/>
      <c r="H429" s="59"/>
      <c r="I429" s="59"/>
      <c r="J429" s="59"/>
      <c r="K429" s="59"/>
      <c r="L429" s="59"/>
      <c r="M429" s="59"/>
      <c r="N429" s="59"/>
      <c r="O429" s="59"/>
      <c r="P429" s="59"/>
      <c r="Q429" s="69"/>
      <c r="R429" s="59"/>
      <c r="S429" s="59"/>
      <c r="T429" s="59"/>
      <c r="U429" s="59"/>
      <c r="V429" s="59"/>
      <c r="W429" s="59"/>
      <c r="X429" s="59"/>
      <c r="Y429" s="59"/>
      <c r="Z429" s="59"/>
      <c r="AA429" s="59"/>
      <c r="AB429" s="59"/>
      <c r="AC429" s="59"/>
      <c r="AD429" s="59"/>
      <c r="AE429" s="59"/>
      <c r="AF429" s="69"/>
      <c r="AG429" s="59"/>
      <c r="AH429" s="59"/>
      <c r="AI429" s="59"/>
      <c r="AJ429" s="59"/>
      <c r="AK429" s="59"/>
      <c r="AL429" s="59"/>
      <c r="AM429" s="59"/>
      <c r="AN429" s="59"/>
      <c r="AO429" s="59"/>
      <c r="AP429" s="59"/>
      <c r="AQ429" s="59"/>
      <c r="AR429" s="59"/>
      <c r="AS429" s="59"/>
      <c r="AT429" s="59"/>
    </row>
    <row r="430" spans="1:46" ht="45" customHeight="1" thickTop="1" thickBot="1" x14ac:dyDescent="0.3">
      <c r="A430" s="353" t="s">
        <v>198</v>
      </c>
      <c r="B430" s="353"/>
      <c r="C430" s="353"/>
      <c r="D430" s="353"/>
      <c r="E430" s="353"/>
      <c r="F430" s="353"/>
      <c r="G430" s="353"/>
      <c r="H430" s="353"/>
      <c r="I430" s="353"/>
      <c r="J430" s="353"/>
      <c r="K430" s="353"/>
      <c r="L430" s="353"/>
      <c r="M430" s="353"/>
      <c r="N430" s="353"/>
      <c r="O430" s="353"/>
      <c r="P430" s="353"/>
      <c r="Q430" s="70" t="s">
        <v>187</v>
      </c>
      <c r="R430" s="354" t="s">
        <v>188</v>
      </c>
      <c r="S430" s="354"/>
      <c r="T430" s="354"/>
      <c r="U430" s="354"/>
      <c r="V430" s="354"/>
      <c r="W430" s="354"/>
      <c r="X430" s="354"/>
      <c r="Y430" s="354"/>
      <c r="Z430" s="354"/>
      <c r="AA430" s="354"/>
      <c r="AB430" s="354"/>
      <c r="AC430" s="354"/>
      <c r="AD430" s="354"/>
      <c r="AE430" s="354"/>
      <c r="AF430" s="71" t="s">
        <v>187</v>
      </c>
      <c r="AG430" s="355" t="s">
        <v>189</v>
      </c>
      <c r="AH430" s="355"/>
      <c r="AI430" s="355"/>
      <c r="AJ430" s="355"/>
      <c r="AK430" s="355"/>
      <c r="AL430" s="355"/>
      <c r="AM430" s="355"/>
      <c r="AN430" s="355"/>
      <c r="AO430" s="355"/>
      <c r="AP430" s="355"/>
      <c r="AQ430" s="355"/>
      <c r="AR430" s="355"/>
      <c r="AS430" s="355"/>
      <c r="AT430" s="355"/>
    </row>
    <row r="431" spans="1:46" ht="45" customHeight="1" thickTop="1" thickBot="1" x14ac:dyDescent="0.3">
      <c r="A431" s="345" t="s">
        <v>470</v>
      </c>
      <c r="B431" s="345"/>
      <c r="C431" s="345"/>
      <c r="D431" s="345"/>
      <c r="E431" s="345"/>
      <c r="F431" s="345"/>
      <c r="G431" s="345"/>
      <c r="H431" s="345"/>
      <c r="I431" s="345"/>
      <c r="J431" s="345"/>
      <c r="K431" s="345"/>
      <c r="L431" s="345"/>
      <c r="M431" s="345"/>
      <c r="N431" s="345"/>
      <c r="O431" s="345"/>
      <c r="P431" s="345"/>
      <c r="Q431" s="68">
        <v>2</v>
      </c>
      <c r="R431" s="346"/>
      <c r="S431" s="346"/>
      <c r="T431" s="346"/>
      <c r="U431" s="346"/>
      <c r="V431" s="346"/>
      <c r="W431" s="346"/>
      <c r="X431" s="346"/>
      <c r="Y431" s="346"/>
      <c r="Z431" s="346"/>
      <c r="AA431" s="346"/>
      <c r="AB431" s="346"/>
      <c r="AC431" s="346"/>
      <c r="AD431" s="346"/>
      <c r="AE431" s="346"/>
      <c r="AF431" s="68">
        <v>2</v>
      </c>
      <c r="AG431" s="346"/>
      <c r="AH431" s="346"/>
      <c r="AI431" s="346"/>
      <c r="AJ431" s="346"/>
      <c r="AK431" s="346"/>
      <c r="AL431" s="346"/>
      <c r="AM431" s="346"/>
      <c r="AN431" s="346"/>
      <c r="AO431" s="346"/>
      <c r="AP431" s="346"/>
      <c r="AQ431" s="346"/>
      <c r="AR431" s="346"/>
      <c r="AS431" s="346"/>
      <c r="AT431" s="346"/>
    </row>
    <row r="432" spans="1:46" ht="45" customHeight="1" thickTop="1" thickBot="1" x14ac:dyDescent="0.3">
      <c r="A432" s="345" t="s">
        <v>471</v>
      </c>
      <c r="B432" s="345"/>
      <c r="C432" s="345"/>
      <c r="D432" s="345"/>
      <c r="E432" s="345"/>
      <c r="F432" s="345"/>
      <c r="G432" s="345"/>
      <c r="H432" s="345"/>
      <c r="I432" s="345"/>
      <c r="J432" s="345"/>
      <c r="K432" s="345"/>
      <c r="L432" s="345"/>
      <c r="M432" s="345"/>
      <c r="N432" s="345"/>
      <c r="O432" s="345"/>
      <c r="P432" s="345"/>
      <c r="Q432" s="68">
        <v>2</v>
      </c>
      <c r="R432" s="346"/>
      <c r="S432" s="346"/>
      <c r="T432" s="346"/>
      <c r="U432" s="346"/>
      <c r="V432" s="346"/>
      <c r="W432" s="346"/>
      <c r="X432" s="346"/>
      <c r="Y432" s="346"/>
      <c r="Z432" s="346"/>
      <c r="AA432" s="346"/>
      <c r="AB432" s="346"/>
      <c r="AC432" s="346"/>
      <c r="AD432" s="346"/>
      <c r="AE432" s="346"/>
      <c r="AF432" s="68">
        <v>2</v>
      </c>
      <c r="AG432" s="346"/>
      <c r="AH432" s="346"/>
      <c r="AI432" s="346"/>
      <c r="AJ432" s="346"/>
      <c r="AK432" s="346"/>
      <c r="AL432" s="346"/>
      <c r="AM432" s="346"/>
      <c r="AN432" s="346"/>
      <c r="AO432" s="346"/>
      <c r="AP432" s="346"/>
      <c r="AQ432" s="346"/>
      <c r="AR432" s="346"/>
      <c r="AS432" s="346"/>
      <c r="AT432" s="346"/>
    </row>
    <row r="433" spans="1:46" ht="45" customHeight="1" thickTop="1" thickBot="1" x14ac:dyDescent="0.3">
      <c r="A433" s="345" t="s">
        <v>472</v>
      </c>
      <c r="B433" s="345"/>
      <c r="C433" s="345"/>
      <c r="D433" s="345"/>
      <c r="E433" s="345"/>
      <c r="F433" s="345"/>
      <c r="G433" s="345"/>
      <c r="H433" s="345"/>
      <c r="I433" s="345"/>
      <c r="J433" s="345"/>
      <c r="K433" s="345"/>
      <c r="L433" s="345"/>
      <c r="M433" s="345"/>
      <c r="N433" s="345"/>
      <c r="O433" s="345"/>
      <c r="P433" s="345"/>
      <c r="Q433" s="68">
        <v>2</v>
      </c>
      <c r="R433" s="346"/>
      <c r="S433" s="346"/>
      <c r="T433" s="346"/>
      <c r="U433" s="346"/>
      <c r="V433" s="346"/>
      <c r="W433" s="346"/>
      <c r="X433" s="346"/>
      <c r="Y433" s="346"/>
      <c r="Z433" s="346"/>
      <c r="AA433" s="346"/>
      <c r="AB433" s="346"/>
      <c r="AC433" s="346"/>
      <c r="AD433" s="346"/>
      <c r="AE433" s="346"/>
      <c r="AF433" s="68">
        <v>2</v>
      </c>
      <c r="AG433" s="346"/>
      <c r="AH433" s="346"/>
      <c r="AI433" s="346"/>
      <c r="AJ433" s="346"/>
      <c r="AK433" s="346"/>
      <c r="AL433" s="346"/>
      <c r="AM433" s="346"/>
      <c r="AN433" s="346"/>
      <c r="AO433" s="346"/>
      <c r="AP433" s="346"/>
      <c r="AQ433" s="346"/>
      <c r="AR433" s="346"/>
      <c r="AS433" s="346"/>
      <c r="AT433" s="346"/>
    </row>
    <row r="434" spans="1:46" ht="45" customHeight="1" thickTop="1" thickBot="1" x14ac:dyDescent="0.3">
      <c r="A434" s="345" t="s">
        <v>473</v>
      </c>
      <c r="B434" s="345"/>
      <c r="C434" s="345"/>
      <c r="D434" s="345"/>
      <c r="E434" s="345"/>
      <c r="F434" s="345"/>
      <c r="G434" s="345"/>
      <c r="H434" s="345"/>
      <c r="I434" s="345"/>
      <c r="J434" s="345"/>
      <c r="K434" s="345"/>
      <c r="L434" s="345"/>
      <c r="M434" s="345"/>
      <c r="N434" s="345"/>
      <c r="O434" s="345"/>
      <c r="P434" s="345"/>
      <c r="Q434" s="68">
        <v>2</v>
      </c>
      <c r="R434" s="346"/>
      <c r="S434" s="346"/>
      <c r="T434" s="346"/>
      <c r="U434" s="346"/>
      <c r="V434" s="346"/>
      <c r="W434" s="346"/>
      <c r="X434" s="346"/>
      <c r="Y434" s="346"/>
      <c r="Z434" s="346"/>
      <c r="AA434" s="346"/>
      <c r="AB434" s="346"/>
      <c r="AC434" s="346"/>
      <c r="AD434" s="346"/>
      <c r="AE434" s="346"/>
      <c r="AF434" s="68">
        <v>2</v>
      </c>
      <c r="AG434" s="346"/>
      <c r="AH434" s="346"/>
      <c r="AI434" s="346"/>
      <c r="AJ434" s="346"/>
      <c r="AK434" s="346"/>
      <c r="AL434" s="346"/>
      <c r="AM434" s="346"/>
      <c r="AN434" s="346"/>
      <c r="AO434" s="346"/>
      <c r="AP434" s="346"/>
      <c r="AQ434" s="346"/>
      <c r="AR434" s="346"/>
      <c r="AS434" s="346"/>
      <c r="AT434" s="346"/>
    </row>
    <row r="435" spans="1:46" ht="45" customHeight="1" thickTop="1" thickBot="1" x14ac:dyDescent="0.3">
      <c r="A435" s="345" t="s">
        <v>474</v>
      </c>
      <c r="B435" s="345"/>
      <c r="C435" s="345"/>
      <c r="D435" s="345"/>
      <c r="E435" s="345"/>
      <c r="F435" s="345"/>
      <c r="G435" s="345"/>
      <c r="H435" s="345"/>
      <c r="I435" s="345"/>
      <c r="J435" s="345"/>
      <c r="K435" s="345"/>
      <c r="L435" s="345"/>
      <c r="M435" s="345"/>
      <c r="N435" s="345"/>
      <c r="O435" s="345"/>
      <c r="P435" s="345"/>
      <c r="Q435" s="68">
        <v>2</v>
      </c>
      <c r="R435" s="346"/>
      <c r="S435" s="346"/>
      <c r="T435" s="346"/>
      <c r="U435" s="346"/>
      <c r="V435" s="346"/>
      <c r="W435" s="346"/>
      <c r="X435" s="346"/>
      <c r="Y435" s="346"/>
      <c r="Z435" s="346"/>
      <c r="AA435" s="346"/>
      <c r="AB435" s="346"/>
      <c r="AC435" s="346"/>
      <c r="AD435" s="346"/>
      <c r="AE435" s="346"/>
      <c r="AF435" s="68">
        <v>2</v>
      </c>
      <c r="AG435" s="346"/>
      <c r="AH435" s="346"/>
      <c r="AI435" s="346"/>
      <c r="AJ435" s="346"/>
      <c r="AK435" s="346"/>
      <c r="AL435" s="346"/>
      <c r="AM435" s="346"/>
      <c r="AN435" s="346"/>
      <c r="AO435" s="346"/>
      <c r="AP435" s="346"/>
      <c r="AQ435" s="346"/>
      <c r="AR435" s="346"/>
      <c r="AS435" s="346"/>
      <c r="AT435" s="346"/>
    </row>
    <row r="436" spans="1:46" ht="18" customHeight="1" thickTop="1" x14ac:dyDescent="0.25"/>
    <row r="438" spans="1:46" ht="45" customHeight="1" x14ac:dyDescent="0.25">
      <c r="A438" s="348" t="s">
        <v>475</v>
      </c>
      <c r="B438" s="348"/>
      <c r="C438" s="348"/>
      <c r="D438" s="348"/>
      <c r="E438" s="348"/>
      <c r="F438" s="348"/>
      <c r="G438" s="348"/>
      <c r="H438" s="348"/>
      <c r="I438" s="348"/>
      <c r="J438" s="348"/>
      <c r="K438" s="348"/>
      <c r="L438" s="348"/>
      <c r="M438" s="348"/>
      <c r="N438" s="348"/>
      <c r="O438" s="348"/>
      <c r="P438" s="348"/>
      <c r="Q438" s="348"/>
      <c r="R438" s="348"/>
      <c r="S438" s="348"/>
      <c r="T438" s="348"/>
      <c r="U438" s="348"/>
      <c r="V438" s="348"/>
      <c r="W438" s="348"/>
      <c r="X438" s="348"/>
      <c r="Y438" s="348"/>
      <c r="Z438" s="348"/>
      <c r="AA438" s="348"/>
      <c r="AB438" s="348"/>
      <c r="AC438" s="348"/>
      <c r="AD438" s="348"/>
      <c r="AE438" s="348"/>
      <c r="AF438"/>
      <c r="AG438" s="349" t="s">
        <v>184</v>
      </c>
      <c r="AH438" s="349"/>
      <c r="AI438" s="349"/>
      <c r="AJ438" s="349"/>
      <c r="AK438" s="72">
        <f>(('Artículo 121 (Resumen PI)'!C24*0.8+'Artículo 121 (Resumen PI)'!F24*0.2)+('Artículo 121 (Resumen SIPOT)'!C24*0.8+'Artículo 121 (Resumen SIPOT)'!F24*0.2))/2</f>
        <v>66.666666666666671</v>
      </c>
      <c r="AL438"/>
      <c r="AM438"/>
      <c r="AN438"/>
      <c r="AO438"/>
      <c r="AP438"/>
      <c r="AQ438"/>
      <c r="AR438"/>
      <c r="AS438"/>
      <c r="AT438"/>
    </row>
    <row r="439" spans="1:46" ht="15.75" customHeight="1" x14ac:dyDescent="0.25">
      <c r="A439" s="86"/>
      <c r="B439" s="284"/>
      <c r="C439" s="284"/>
      <c r="D439" s="284"/>
      <c r="E439" s="284"/>
      <c r="F439" s="284"/>
      <c r="G439" s="284"/>
      <c r="H439" s="284"/>
      <c r="I439" s="284"/>
      <c r="J439" s="284"/>
      <c r="K439" s="284"/>
      <c r="L439" s="284"/>
      <c r="M439" s="284"/>
      <c r="N439" s="284"/>
      <c r="O439" s="284"/>
      <c r="P439" s="284"/>
      <c r="Q439" s="275"/>
      <c r="R439" s="284"/>
      <c r="S439" s="284"/>
      <c r="T439" s="284"/>
      <c r="U439" s="284"/>
      <c r="V439" s="284"/>
      <c r="W439" s="284"/>
      <c r="X439" s="284"/>
      <c r="Y439" s="284"/>
      <c r="Z439" s="284"/>
      <c r="AA439" s="284"/>
      <c r="AB439" s="284"/>
      <c r="AC439" s="284"/>
      <c r="AD439" s="284"/>
      <c r="AE439" s="284"/>
      <c r="AF439"/>
      <c r="AG439"/>
      <c r="AH439"/>
      <c r="AI439"/>
      <c r="AJ439"/>
      <c r="AK439"/>
      <c r="AL439"/>
      <c r="AM439"/>
      <c r="AN439"/>
      <c r="AO439"/>
      <c r="AP439"/>
      <c r="AQ439"/>
      <c r="AR439"/>
      <c r="AS439"/>
      <c r="AT439"/>
    </row>
    <row r="440" spans="1:46" ht="45" customHeight="1" x14ac:dyDescent="0.25">
      <c r="A440" s="86" t="s">
        <v>185</v>
      </c>
      <c r="B440" s="284"/>
      <c r="C440" s="284"/>
      <c r="D440" s="284"/>
      <c r="E440" s="284"/>
      <c r="F440" s="284"/>
      <c r="G440" s="284"/>
      <c r="H440" s="284"/>
      <c r="I440" s="284"/>
      <c r="J440" s="284"/>
      <c r="K440" s="284"/>
      <c r="L440" s="284"/>
      <c r="M440" s="284"/>
      <c r="N440" s="284"/>
      <c r="O440" s="284"/>
      <c r="P440" s="284"/>
      <c r="Q440" s="275"/>
      <c r="R440" s="284"/>
      <c r="S440" s="284"/>
      <c r="T440" s="284"/>
      <c r="U440" s="284"/>
      <c r="V440" s="284"/>
      <c r="W440" s="284"/>
      <c r="X440" s="284"/>
      <c r="Y440" s="284"/>
      <c r="Z440" s="284"/>
      <c r="AA440" s="284"/>
      <c r="AB440" s="284"/>
      <c r="AC440" s="284"/>
      <c r="AD440" s="284"/>
      <c r="AE440" s="284"/>
      <c r="AF440"/>
      <c r="AG440"/>
      <c r="AH440"/>
      <c r="AI440"/>
      <c r="AJ440"/>
      <c r="AK440"/>
      <c r="AL440"/>
      <c r="AM440"/>
      <c r="AN440"/>
      <c r="AO440"/>
      <c r="AP440"/>
      <c r="AQ440"/>
      <c r="AR440"/>
      <c r="AS440"/>
      <c r="AT440"/>
    </row>
    <row r="441" spans="1:46" ht="15" customHeight="1" x14ac:dyDescent="0.25">
      <c r="A441" s="59"/>
      <c r="B441" s="59"/>
      <c r="C441" s="59"/>
      <c r="D441" s="59"/>
      <c r="E441" s="59"/>
      <c r="F441" s="59"/>
      <c r="G441" s="59"/>
      <c r="H441" s="59"/>
      <c r="I441" s="59"/>
      <c r="J441" s="59"/>
      <c r="K441" s="59"/>
      <c r="L441" s="59"/>
      <c r="M441" s="59"/>
      <c r="N441" s="59"/>
      <c r="O441" s="59"/>
      <c r="P441" s="59"/>
      <c r="R441" s="59"/>
      <c r="S441" s="59"/>
      <c r="T441" s="59"/>
      <c r="U441" s="59"/>
      <c r="V441" s="59"/>
      <c r="W441" s="59"/>
      <c r="X441" s="59"/>
      <c r="Y441" s="59"/>
      <c r="Z441" s="59"/>
      <c r="AA441" s="59"/>
      <c r="AB441" s="59"/>
      <c r="AC441" s="59"/>
      <c r="AD441" s="59"/>
      <c r="AE441" s="59"/>
      <c r="AF441"/>
      <c r="AG441"/>
      <c r="AH441"/>
      <c r="AI441"/>
      <c r="AJ441"/>
      <c r="AK441"/>
      <c r="AL441"/>
      <c r="AM441"/>
      <c r="AN441"/>
      <c r="AO441"/>
      <c r="AP441"/>
      <c r="AQ441"/>
      <c r="AR441"/>
      <c r="AS441"/>
      <c r="AT441"/>
    </row>
    <row r="442" spans="1:46" ht="45" customHeight="1" x14ac:dyDescent="0.25">
      <c r="A442" s="350" t="s">
        <v>186</v>
      </c>
      <c r="B442" s="350"/>
      <c r="C442" s="350"/>
      <c r="D442" s="350"/>
      <c r="E442" s="350"/>
      <c r="F442" s="350"/>
      <c r="G442" s="350"/>
      <c r="H442" s="350"/>
      <c r="I442" s="350"/>
      <c r="J442" s="350"/>
      <c r="K442" s="350"/>
      <c r="L442" s="350"/>
      <c r="M442" s="350"/>
      <c r="N442" s="350"/>
      <c r="O442" s="350"/>
      <c r="P442" s="350"/>
      <c r="Q442" s="65"/>
      <c r="R442" s="59"/>
      <c r="S442" s="59"/>
      <c r="T442" s="59"/>
      <c r="U442" s="59"/>
      <c r="V442" s="351"/>
      <c r="W442" s="351"/>
      <c r="X442" s="351"/>
      <c r="Y442" s="351"/>
      <c r="Z442" s="351"/>
      <c r="AA442" s="351"/>
      <c r="AB442" s="351"/>
      <c r="AC442" s="351"/>
      <c r="AD442" s="351"/>
      <c r="AE442" s="351"/>
      <c r="AF442" s="65"/>
      <c r="AG442" s="59"/>
      <c r="AH442" s="59"/>
      <c r="AI442" s="59"/>
      <c r="AJ442" s="59"/>
      <c r="AK442" s="351"/>
      <c r="AL442" s="351"/>
      <c r="AM442" s="351"/>
      <c r="AN442" s="351"/>
      <c r="AO442" s="351"/>
      <c r="AP442" s="351"/>
      <c r="AQ442" s="351"/>
      <c r="AR442" s="351"/>
      <c r="AS442" s="351"/>
      <c r="AT442" s="351"/>
    </row>
    <row r="443" spans="1:46" ht="45" customHeight="1" thickTop="1" thickBot="1" x14ac:dyDescent="0.3">
      <c r="A443" s="342" t="s">
        <v>163</v>
      </c>
      <c r="B443" s="342"/>
      <c r="C443" s="342"/>
      <c r="D443" s="342"/>
      <c r="E443" s="342"/>
      <c r="F443" s="342"/>
      <c r="G443" s="342"/>
      <c r="H443" s="342"/>
      <c r="I443" s="342"/>
      <c r="J443" s="342"/>
      <c r="K443" s="342"/>
      <c r="L443" s="342"/>
      <c r="M443" s="342"/>
      <c r="N443" s="342"/>
      <c r="O443" s="342"/>
      <c r="P443" s="342"/>
      <c r="Q443" s="66" t="s">
        <v>187</v>
      </c>
      <c r="R443" s="343" t="s">
        <v>188</v>
      </c>
      <c r="S443" s="343"/>
      <c r="T443" s="343"/>
      <c r="U443" s="343"/>
      <c r="V443" s="343"/>
      <c r="W443" s="343"/>
      <c r="X443" s="343"/>
      <c r="Y443" s="343"/>
      <c r="Z443" s="343"/>
      <c r="AA443" s="343"/>
      <c r="AB443" s="343"/>
      <c r="AC443" s="343"/>
      <c r="AD443" s="343"/>
      <c r="AE443" s="343"/>
      <c r="AF443" s="67" t="s">
        <v>187</v>
      </c>
      <c r="AG443" s="344" t="s">
        <v>189</v>
      </c>
      <c r="AH443" s="344"/>
      <c r="AI443" s="344"/>
      <c r="AJ443" s="344"/>
      <c r="AK443" s="344"/>
      <c r="AL443" s="344"/>
      <c r="AM443" s="344"/>
      <c r="AN443" s="344"/>
      <c r="AO443" s="344"/>
      <c r="AP443" s="344"/>
      <c r="AQ443" s="344"/>
      <c r="AR443" s="344"/>
      <c r="AS443" s="344"/>
      <c r="AT443" s="344"/>
    </row>
    <row r="444" spans="1:46" ht="45" customHeight="1" thickTop="1" thickBot="1" x14ac:dyDescent="0.3">
      <c r="A444" s="345" t="s">
        <v>190</v>
      </c>
      <c r="B444" s="345"/>
      <c r="C444" s="345"/>
      <c r="D444" s="345"/>
      <c r="E444" s="345"/>
      <c r="F444" s="345"/>
      <c r="G444" s="345"/>
      <c r="H444" s="345"/>
      <c r="I444" s="345"/>
      <c r="J444" s="345"/>
      <c r="K444" s="345"/>
      <c r="L444" s="345"/>
      <c r="M444" s="345"/>
      <c r="N444" s="345"/>
      <c r="O444" s="345"/>
      <c r="P444" s="345"/>
      <c r="Q444" s="68">
        <v>2</v>
      </c>
      <c r="R444" s="346"/>
      <c r="S444" s="346"/>
      <c r="T444" s="346"/>
      <c r="U444" s="346"/>
      <c r="V444" s="346"/>
      <c r="W444" s="346"/>
      <c r="X444" s="346"/>
      <c r="Y444" s="346"/>
      <c r="Z444" s="346"/>
      <c r="AA444" s="346"/>
      <c r="AB444" s="346"/>
      <c r="AC444" s="346"/>
      <c r="AD444" s="346"/>
      <c r="AE444" s="346"/>
      <c r="AF444" s="68">
        <v>2</v>
      </c>
      <c r="AG444" s="346"/>
      <c r="AH444" s="346"/>
      <c r="AI444" s="346"/>
      <c r="AJ444" s="346"/>
      <c r="AK444" s="346"/>
      <c r="AL444" s="346"/>
      <c r="AM444" s="346"/>
      <c r="AN444" s="346"/>
      <c r="AO444" s="346"/>
      <c r="AP444" s="346"/>
      <c r="AQ444" s="346"/>
      <c r="AR444" s="346"/>
      <c r="AS444" s="346"/>
      <c r="AT444" s="346"/>
    </row>
    <row r="445" spans="1:46" ht="45" customHeight="1" thickTop="1" thickBot="1" x14ac:dyDescent="0.3">
      <c r="A445" s="345" t="s">
        <v>191</v>
      </c>
      <c r="B445" s="345"/>
      <c r="C445" s="345"/>
      <c r="D445" s="345"/>
      <c r="E445" s="345"/>
      <c r="F445" s="345"/>
      <c r="G445" s="345"/>
      <c r="H445" s="345"/>
      <c r="I445" s="345"/>
      <c r="J445" s="345"/>
      <c r="K445" s="345"/>
      <c r="L445" s="345"/>
      <c r="M445" s="345"/>
      <c r="N445" s="345"/>
      <c r="O445" s="345"/>
      <c r="P445" s="345"/>
      <c r="Q445" s="68">
        <v>2</v>
      </c>
      <c r="R445" s="346" t="s">
        <v>436</v>
      </c>
      <c r="S445" s="346"/>
      <c r="T445" s="346"/>
      <c r="U445" s="346"/>
      <c r="V445" s="346"/>
      <c r="W445" s="346"/>
      <c r="X445" s="346"/>
      <c r="Y445" s="346"/>
      <c r="Z445" s="346"/>
      <c r="AA445" s="346"/>
      <c r="AB445" s="346"/>
      <c r="AC445" s="346"/>
      <c r="AD445" s="346"/>
      <c r="AE445" s="346"/>
      <c r="AF445" s="68">
        <v>2</v>
      </c>
      <c r="AG445" s="346" t="s">
        <v>436</v>
      </c>
      <c r="AH445" s="346"/>
      <c r="AI445" s="346"/>
      <c r="AJ445" s="346"/>
      <c r="AK445" s="346"/>
      <c r="AL445" s="346"/>
      <c r="AM445" s="346"/>
      <c r="AN445" s="346"/>
      <c r="AO445" s="346"/>
      <c r="AP445" s="346"/>
      <c r="AQ445" s="346"/>
      <c r="AR445" s="346"/>
      <c r="AS445" s="346"/>
      <c r="AT445" s="346"/>
    </row>
    <row r="446" spans="1:46" ht="45" customHeight="1" thickTop="1" thickBot="1" x14ac:dyDescent="0.3">
      <c r="A446" s="345" t="s">
        <v>476</v>
      </c>
      <c r="B446" s="345"/>
      <c r="C446" s="345"/>
      <c r="D446" s="345"/>
      <c r="E446" s="345"/>
      <c r="F446" s="345"/>
      <c r="G446" s="345"/>
      <c r="H446" s="345"/>
      <c r="I446" s="345"/>
      <c r="J446" s="345"/>
      <c r="K446" s="345"/>
      <c r="L446" s="345"/>
      <c r="M446" s="345"/>
      <c r="N446" s="345"/>
      <c r="O446" s="345"/>
      <c r="P446" s="345"/>
      <c r="Q446" s="68">
        <v>2</v>
      </c>
      <c r="R446" s="346"/>
      <c r="S446" s="346"/>
      <c r="T446" s="346"/>
      <c r="U446" s="346"/>
      <c r="V446" s="346"/>
      <c r="W446" s="346"/>
      <c r="X446" s="346"/>
      <c r="Y446" s="346"/>
      <c r="Z446" s="346"/>
      <c r="AA446" s="346"/>
      <c r="AB446" s="346"/>
      <c r="AC446" s="346"/>
      <c r="AD446" s="346"/>
      <c r="AE446" s="346"/>
      <c r="AF446" s="68">
        <v>2</v>
      </c>
      <c r="AG446" s="346"/>
      <c r="AH446" s="346"/>
      <c r="AI446" s="346"/>
      <c r="AJ446" s="346"/>
      <c r="AK446" s="346"/>
      <c r="AL446" s="346"/>
      <c r="AM446" s="346"/>
      <c r="AN446" s="346"/>
      <c r="AO446" s="346"/>
      <c r="AP446" s="346"/>
      <c r="AQ446" s="346"/>
      <c r="AR446" s="346"/>
      <c r="AS446" s="346"/>
      <c r="AT446" s="346"/>
    </row>
    <row r="447" spans="1:46" ht="45" customHeight="1" thickTop="1" thickBot="1" x14ac:dyDescent="0.3">
      <c r="A447" s="345" t="s">
        <v>477</v>
      </c>
      <c r="B447" s="345"/>
      <c r="C447" s="345"/>
      <c r="D447" s="345"/>
      <c r="E447" s="345"/>
      <c r="F447" s="345"/>
      <c r="G447" s="345"/>
      <c r="H447" s="345"/>
      <c r="I447" s="345"/>
      <c r="J447" s="345"/>
      <c r="K447" s="345"/>
      <c r="L447" s="345"/>
      <c r="M447" s="345"/>
      <c r="N447" s="345"/>
      <c r="O447" s="345"/>
      <c r="P447" s="345"/>
      <c r="Q447" s="68">
        <v>2</v>
      </c>
      <c r="R447" s="346"/>
      <c r="S447" s="346"/>
      <c r="T447" s="346"/>
      <c r="U447" s="346"/>
      <c r="V447" s="346"/>
      <c r="W447" s="346"/>
      <c r="X447" s="346"/>
      <c r="Y447" s="346"/>
      <c r="Z447" s="346"/>
      <c r="AA447" s="346"/>
      <c r="AB447" s="346"/>
      <c r="AC447" s="346"/>
      <c r="AD447" s="346"/>
      <c r="AE447" s="346"/>
      <c r="AF447" s="68">
        <v>2</v>
      </c>
      <c r="AG447" s="346"/>
      <c r="AH447" s="346"/>
      <c r="AI447" s="346"/>
      <c r="AJ447" s="346"/>
      <c r="AK447" s="346"/>
      <c r="AL447" s="346"/>
      <c r="AM447" s="346"/>
      <c r="AN447" s="346"/>
      <c r="AO447" s="346"/>
      <c r="AP447" s="346"/>
      <c r="AQ447" s="346"/>
      <c r="AR447" s="346"/>
      <c r="AS447" s="346"/>
      <c r="AT447" s="346"/>
    </row>
    <row r="448" spans="1:46" ht="45" customHeight="1" thickTop="1" thickBot="1" x14ac:dyDescent="0.3">
      <c r="A448" s="345" t="s">
        <v>478</v>
      </c>
      <c r="B448" s="345"/>
      <c r="C448" s="345"/>
      <c r="D448" s="345"/>
      <c r="E448" s="345"/>
      <c r="F448" s="345"/>
      <c r="G448" s="345"/>
      <c r="H448" s="345"/>
      <c r="I448" s="345"/>
      <c r="J448" s="345"/>
      <c r="K448" s="345"/>
      <c r="L448" s="345"/>
      <c r="M448" s="345"/>
      <c r="N448" s="345"/>
      <c r="O448" s="345"/>
      <c r="P448" s="345"/>
      <c r="Q448" s="68">
        <v>2</v>
      </c>
      <c r="R448" s="346"/>
      <c r="S448" s="346"/>
      <c r="T448" s="346"/>
      <c r="U448" s="346"/>
      <c r="V448" s="346"/>
      <c r="W448" s="346"/>
      <c r="X448" s="346"/>
      <c r="Y448" s="346"/>
      <c r="Z448" s="346"/>
      <c r="AA448" s="346"/>
      <c r="AB448" s="346"/>
      <c r="AC448" s="346"/>
      <c r="AD448" s="346"/>
      <c r="AE448" s="346"/>
      <c r="AF448" s="68">
        <v>2</v>
      </c>
      <c r="AG448" s="346"/>
      <c r="AH448" s="346"/>
      <c r="AI448" s="346"/>
      <c r="AJ448" s="346"/>
      <c r="AK448" s="346"/>
      <c r="AL448" s="346"/>
      <c r="AM448" s="346"/>
      <c r="AN448" s="346"/>
      <c r="AO448" s="346"/>
      <c r="AP448" s="346"/>
      <c r="AQ448" s="346"/>
      <c r="AR448" s="346"/>
      <c r="AS448" s="346"/>
      <c r="AT448" s="346"/>
    </row>
    <row r="449" spans="1:46" ht="45" customHeight="1" thickTop="1" thickBot="1" x14ac:dyDescent="0.3">
      <c r="A449" s="345" t="s">
        <v>332</v>
      </c>
      <c r="B449" s="345"/>
      <c r="C449" s="345"/>
      <c r="D449" s="345"/>
      <c r="E449" s="345"/>
      <c r="F449" s="345"/>
      <c r="G449" s="345"/>
      <c r="H449" s="345"/>
      <c r="I449" s="345"/>
      <c r="J449" s="345"/>
      <c r="K449" s="345"/>
      <c r="L449" s="345"/>
      <c r="M449" s="345"/>
      <c r="N449" s="345"/>
      <c r="O449" s="345"/>
      <c r="P449" s="345"/>
      <c r="Q449" s="68">
        <v>2</v>
      </c>
      <c r="R449" s="346"/>
      <c r="S449" s="346"/>
      <c r="T449" s="346"/>
      <c r="U449" s="346"/>
      <c r="V449" s="346"/>
      <c r="W449" s="346"/>
      <c r="X449" s="346"/>
      <c r="Y449" s="346"/>
      <c r="Z449" s="346"/>
      <c r="AA449" s="346"/>
      <c r="AB449" s="346"/>
      <c r="AC449" s="346"/>
      <c r="AD449" s="346"/>
      <c r="AE449" s="346"/>
      <c r="AF449" s="68">
        <v>2</v>
      </c>
      <c r="AG449" s="346"/>
      <c r="AH449" s="346"/>
      <c r="AI449" s="346"/>
      <c r="AJ449" s="346"/>
      <c r="AK449" s="346"/>
      <c r="AL449" s="346"/>
      <c r="AM449" s="346"/>
      <c r="AN449" s="346"/>
      <c r="AO449" s="346"/>
      <c r="AP449" s="346"/>
      <c r="AQ449" s="346"/>
      <c r="AR449" s="346"/>
      <c r="AS449" s="346"/>
      <c r="AT449" s="346"/>
    </row>
    <row r="450" spans="1:46" ht="45" customHeight="1" thickTop="1" thickBot="1" x14ac:dyDescent="0.3">
      <c r="A450" s="345" t="s">
        <v>479</v>
      </c>
      <c r="B450" s="345"/>
      <c r="C450" s="345"/>
      <c r="D450" s="345"/>
      <c r="E450" s="345"/>
      <c r="F450" s="345"/>
      <c r="G450" s="345"/>
      <c r="H450" s="345"/>
      <c r="I450" s="345"/>
      <c r="J450" s="345"/>
      <c r="K450" s="345"/>
      <c r="L450" s="345"/>
      <c r="M450" s="345"/>
      <c r="N450" s="345"/>
      <c r="O450" s="345"/>
      <c r="P450" s="345"/>
      <c r="Q450" s="68">
        <v>2</v>
      </c>
      <c r="R450" s="346"/>
      <c r="S450" s="346"/>
      <c r="T450" s="346"/>
      <c r="U450" s="346"/>
      <c r="V450" s="346"/>
      <c r="W450" s="346"/>
      <c r="X450" s="346"/>
      <c r="Y450" s="346"/>
      <c r="Z450" s="346"/>
      <c r="AA450" s="346"/>
      <c r="AB450" s="346"/>
      <c r="AC450" s="346"/>
      <c r="AD450" s="346"/>
      <c r="AE450" s="346"/>
      <c r="AF450" s="68">
        <v>2</v>
      </c>
      <c r="AG450" s="346"/>
      <c r="AH450" s="346"/>
      <c r="AI450" s="346"/>
      <c r="AJ450" s="346"/>
      <c r="AK450" s="346"/>
      <c r="AL450" s="346"/>
      <c r="AM450" s="346"/>
      <c r="AN450" s="346"/>
      <c r="AO450" s="346"/>
      <c r="AP450" s="346"/>
      <c r="AQ450" s="346"/>
      <c r="AR450" s="346"/>
      <c r="AS450" s="346"/>
      <c r="AT450" s="346"/>
    </row>
    <row r="451" spans="1:46" ht="45" customHeight="1" thickTop="1" thickBot="1" x14ac:dyDescent="0.3">
      <c r="A451" s="345" t="s">
        <v>480</v>
      </c>
      <c r="B451" s="345"/>
      <c r="C451" s="345"/>
      <c r="D451" s="345"/>
      <c r="E451" s="345"/>
      <c r="F451" s="345"/>
      <c r="G451" s="345"/>
      <c r="H451" s="345"/>
      <c r="I451" s="345"/>
      <c r="J451" s="345"/>
      <c r="K451" s="345"/>
      <c r="L451" s="345"/>
      <c r="M451" s="345"/>
      <c r="N451" s="345"/>
      <c r="O451" s="345"/>
      <c r="P451" s="345"/>
      <c r="Q451" s="68">
        <v>2</v>
      </c>
      <c r="R451" s="346"/>
      <c r="S451" s="346"/>
      <c r="T451" s="346"/>
      <c r="U451" s="346"/>
      <c r="V451" s="346"/>
      <c r="W451" s="346"/>
      <c r="X451" s="346"/>
      <c r="Y451" s="346"/>
      <c r="Z451" s="346"/>
      <c r="AA451" s="346"/>
      <c r="AB451" s="346"/>
      <c r="AC451" s="346"/>
      <c r="AD451" s="346"/>
      <c r="AE451" s="346"/>
      <c r="AF451" s="68">
        <v>2</v>
      </c>
      <c r="AG451" s="346"/>
      <c r="AH451" s="346"/>
      <c r="AI451" s="346"/>
      <c r="AJ451" s="346"/>
      <c r="AK451" s="346"/>
      <c r="AL451" s="346"/>
      <c r="AM451" s="346"/>
      <c r="AN451" s="346"/>
      <c r="AO451" s="346"/>
      <c r="AP451" s="346"/>
      <c r="AQ451" s="346"/>
      <c r="AR451" s="346"/>
      <c r="AS451" s="346"/>
      <c r="AT451" s="346"/>
    </row>
    <row r="452" spans="1:46" ht="45" customHeight="1" thickTop="1" thickBot="1" x14ac:dyDescent="0.3">
      <c r="A452" s="345" t="s">
        <v>481</v>
      </c>
      <c r="B452" s="345"/>
      <c r="C452" s="345"/>
      <c r="D452" s="345"/>
      <c r="E452" s="345"/>
      <c r="F452" s="345"/>
      <c r="G452" s="345"/>
      <c r="H452" s="345"/>
      <c r="I452" s="345"/>
      <c r="J452" s="345"/>
      <c r="K452" s="345"/>
      <c r="L452" s="345"/>
      <c r="M452" s="345"/>
      <c r="N452" s="345"/>
      <c r="O452" s="345"/>
      <c r="P452" s="345"/>
      <c r="Q452" s="68">
        <v>2</v>
      </c>
      <c r="R452" s="346"/>
      <c r="S452" s="346"/>
      <c r="T452" s="346"/>
      <c r="U452" s="346"/>
      <c r="V452" s="346"/>
      <c r="W452" s="346"/>
      <c r="X452" s="346"/>
      <c r="Y452" s="346"/>
      <c r="Z452" s="346"/>
      <c r="AA452" s="346"/>
      <c r="AB452" s="346"/>
      <c r="AC452" s="346"/>
      <c r="AD452" s="346"/>
      <c r="AE452" s="346"/>
      <c r="AF452" s="68">
        <v>2</v>
      </c>
      <c r="AG452" s="346"/>
      <c r="AH452" s="346"/>
      <c r="AI452" s="346"/>
      <c r="AJ452" s="346"/>
      <c r="AK452" s="346"/>
      <c r="AL452" s="346"/>
      <c r="AM452" s="346"/>
      <c r="AN452" s="346"/>
      <c r="AO452" s="346"/>
      <c r="AP452" s="346"/>
      <c r="AQ452" s="346"/>
      <c r="AR452" s="346"/>
      <c r="AS452" s="346"/>
      <c r="AT452" s="346"/>
    </row>
    <row r="453" spans="1:46" ht="45" customHeight="1" thickTop="1" thickBot="1" x14ac:dyDescent="0.3">
      <c r="A453" s="345" t="s">
        <v>482</v>
      </c>
      <c r="B453" s="345"/>
      <c r="C453" s="345"/>
      <c r="D453" s="345"/>
      <c r="E453" s="345"/>
      <c r="F453" s="345"/>
      <c r="G453" s="345"/>
      <c r="H453" s="345"/>
      <c r="I453" s="345"/>
      <c r="J453" s="345"/>
      <c r="K453" s="345"/>
      <c r="L453" s="345"/>
      <c r="M453" s="345"/>
      <c r="N453" s="345"/>
      <c r="O453" s="345"/>
      <c r="P453" s="345"/>
      <c r="Q453" s="68">
        <v>2</v>
      </c>
      <c r="R453" s="346"/>
      <c r="S453" s="346"/>
      <c r="T453" s="346"/>
      <c r="U453" s="346"/>
      <c r="V453" s="346"/>
      <c r="W453" s="346"/>
      <c r="X453" s="346"/>
      <c r="Y453" s="346"/>
      <c r="Z453" s="346"/>
      <c r="AA453" s="346"/>
      <c r="AB453" s="346"/>
      <c r="AC453" s="346"/>
      <c r="AD453" s="346"/>
      <c r="AE453" s="346"/>
      <c r="AF453" s="68">
        <v>2</v>
      </c>
      <c r="AG453" s="346"/>
      <c r="AH453" s="346"/>
      <c r="AI453" s="346"/>
      <c r="AJ453" s="346"/>
      <c r="AK453" s="346"/>
      <c r="AL453" s="346"/>
      <c r="AM453" s="346"/>
      <c r="AN453" s="346"/>
      <c r="AO453" s="346"/>
      <c r="AP453" s="346"/>
      <c r="AQ453" s="346"/>
      <c r="AR453" s="346"/>
      <c r="AS453" s="346"/>
      <c r="AT453" s="346"/>
    </row>
    <row r="454" spans="1:46" ht="45" customHeight="1" thickTop="1" thickBot="1" x14ac:dyDescent="0.3">
      <c r="A454" s="345" t="s">
        <v>483</v>
      </c>
      <c r="B454" s="345"/>
      <c r="C454" s="345"/>
      <c r="D454" s="345"/>
      <c r="E454" s="345"/>
      <c r="F454" s="345"/>
      <c r="G454" s="345"/>
      <c r="H454" s="345"/>
      <c r="I454" s="345"/>
      <c r="J454" s="345"/>
      <c r="K454" s="345"/>
      <c r="L454" s="345"/>
      <c r="M454" s="345"/>
      <c r="N454" s="345"/>
      <c r="O454" s="345"/>
      <c r="P454" s="345"/>
      <c r="Q454" s="68">
        <v>2</v>
      </c>
      <c r="R454" s="346"/>
      <c r="S454" s="346"/>
      <c r="T454" s="346"/>
      <c r="U454" s="346"/>
      <c r="V454" s="346"/>
      <c r="W454" s="346"/>
      <c r="X454" s="346"/>
      <c r="Y454" s="346"/>
      <c r="Z454" s="346"/>
      <c r="AA454" s="346"/>
      <c r="AB454" s="346"/>
      <c r="AC454" s="346"/>
      <c r="AD454" s="346"/>
      <c r="AE454" s="346"/>
      <c r="AF454" s="68">
        <v>2</v>
      </c>
      <c r="AG454" s="346"/>
      <c r="AH454" s="346"/>
      <c r="AI454" s="346"/>
      <c r="AJ454" s="346"/>
      <c r="AK454" s="346"/>
      <c r="AL454" s="346"/>
      <c r="AM454" s="346"/>
      <c r="AN454" s="346"/>
      <c r="AO454" s="346"/>
      <c r="AP454" s="346"/>
      <c r="AQ454" s="346"/>
      <c r="AR454" s="346"/>
      <c r="AS454" s="346"/>
      <c r="AT454" s="346"/>
    </row>
    <row r="455" spans="1:46" ht="45" customHeight="1" thickTop="1" thickBot="1" x14ac:dyDescent="0.3">
      <c r="A455" s="345" t="s">
        <v>484</v>
      </c>
      <c r="B455" s="345"/>
      <c r="C455" s="345"/>
      <c r="D455" s="345"/>
      <c r="E455" s="345"/>
      <c r="F455" s="345"/>
      <c r="G455" s="345"/>
      <c r="H455" s="345"/>
      <c r="I455" s="345"/>
      <c r="J455" s="345"/>
      <c r="K455" s="345"/>
      <c r="L455" s="345"/>
      <c r="M455" s="345"/>
      <c r="N455" s="345"/>
      <c r="O455" s="345"/>
      <c r="P455" s="345"/>
      <c r="Q455" s="68">
        <v>2</v>
      </c>
      <c r="R455" s="346"/>
      <c r="S455" s="346"/>
      <c r="T455" s="346"/>
      <c r="U455" s="346"/>
      <c r="V455" s="346"/>
      <c r="W455" s="346"/>
      <c r="X455" s="346"/>
      <c r="Y455" s="346"/>
      <c r="Z455" s="346"/>
      <c r="AA455" s="346"/>
      <c r="AB455" s="346"/>
      <c r="AC455" s="346"/>
      <c r="AD455" s="346"/>
      <c r="AE455" s="346"/>
      <c r="AF455" s="68">
        <v>2</v>
      </c>
      <c r="AG455" s="346"/>
      <c r="AH455" s="346"/>
      <c r="AI455" s="346"/>
      <c r="AJ455" s="346"/>
      <c r="AK455" s="346"/>
      <c r="AL455" s="346"/>
      <c r="AM455" s="346"/>
      <c r="AN455" s="346"/>
      <c r="AO455" s="346"/>
      <c r="AP455" s="346"/>
      <c r="AQ455" s="346"/>
      <c r="AR455" s="346"/>
      <c r="AS455" s="346"/>
      <c r="AT455" s="346"/>
    </row>
    <row r="456" spans="1:46" ht="16.5" customHeight="1" thickTop="1" thickBot="1" x14ac:dyDescent="0.3">
      <c r="A456" s="59"/>
      <c r="B456" s="59"/>
      <c r="C456" s="59"/>
      <c r="D456" s="59"/>
      <c r="E456" s="59"/>
      <c r="F456" s="59"/>
      <c r="G456" s="59"/>
      <c r="H456" s="59"/>
      <c r="I456" s="59"/>
      <c r="J456" s="59"/>
      <c r="K456" s="59"/>
      <c r="L456" s="59"/>
      <c r="M456" s="59"/>
      <c r="N456" s="59"/>
      <c r="O456" s="59"/>
      <c r="P456" s="59"/>
      <c r="Q456" s="69"/>
      <c r="R456" s="59"/>
      <c r="S456" s="59"/>
      <c r="T456" s="59"/>
      <c r="U456" s="59"/>
      <c r="V456" s="59"/>
      <c r="W456" s="59"/>
      <c r="X456" s="59"/>
      <c r="Y456" s="59"/>
      <c r="Z456" s="59"/>
      <c r="AA456" s="59"/>
      <c r="AB456" s="59"/>
      <c r="AC456" s="59"/>
      <c r="AD456" s="59"/>
      <c r="AE456" s="59"/>
      <c r="AF456" s="69"/>
      <c r="AG456" s="59"/>
      <c r="AH456" s="59"/>
      <c r="AI456" s="59"/>
      <c r="AJ456" s="59"/>
      <c r="AK456" s="59"/>
      <c r="AL456" s="59"/>
      <c r="AM456" s="59"/>
      <c r="AN456" s="59"/>
      <c r="AO456" s="59"/>
      <c r="AP456" s="59"/>
      <c r="AQ456" s="59"/>
      <c r="AR456" s="59"/>
      <c r="AS456" s="59"/>
      <c r="AT456" s="59"/>
    </row>
    <row r="457" spans="1:46" ht="45" customHeight="1" thickTop="1" thickBot="1" x14ac:dyDescent="0.3">
      <c r="A457" s="353" t="s">
        <v>198</v>
      </c>
      <c r="B457" s="353"/>
      <c r="C457" s="353"/>
      <c r="D457" s="353"/>
      <c r="E457" s="353"/>
      <c r="F457" s="353"/>
      <c r="G457" s="353"/>
      <c r="H457" s="353"/>
      <c r="I457" s="353"/>
      <c r="J457" s="353"/>
      <c r="K457" s="353"/>
      <c r="L457" s="353"/>
      <c r="M457" s="353"/>
      <c r="N457" s="353"/>
      <c r="O457" s="353"/>
      <c r="P457" s="353"/>
      <c r="Q457" s="70" t="s">
        <v>187</v>
      </c>
      <c r="R457" s="354" t="s">
        <v>188</v>
      </c>
      <c r="S457" s="354"/>
      <c r="T457" s="354"/>
      <c r="U457" s="354"/>
      <c r="V457" s="354"/>
      <c r="W457" s="354"/>
      <c r="X457" s="354"/>
      <c r="Y457" s="354"/>
      <c r="Z457" s="354"/>
      <c r="AA457" s="354"/>
      <c r="AB457" s="354"/>
      <c r="AC457" s="354"/>
      <c r="AD457" s="354"/>
      <c r="AE457" s="354"/>
      <c r="AF457" s="71" t="s">
        <v>187</v>
      </c>
      <c r="AG457" s="355" t="s">
        <v>189</v>
      </c>
      <c r="AH457" s="355"/>
      <c r="AI457" s="355"/>
      <c r="AJ457" s="355"/>
      <c r="AK457" s="355"/>
      <c r="AL457" s="355"/>
      <c r="AM457" s="355"/>
      <c r="AN457" s="355"/>
      <c r="AO457" s="355"/>
      <c r="AP457" s="355"/>
      <c r="AQ457" s="355"/>
      <c r="AR457" s="355"/>
      <c r="AS457" s="355"/>
      <c r="AT457" s="355"/>
    </row>
    <row r="458" spans="1:46" ht="45" customHeight="1" thickTop="1" thickBot="1" x14ac:dyDescent="0.3">
      <c r="A458" s="345" t="s">
        <v>485</v>
      </c>
      <c r="B458" s="345"/>
      <c r="C458" s="345"/>
      <c r="D458" s="345"/>
      <c r="E458" s="345"/>
      <c r="F458" s="345"/>
      <c r="G458" s="345"/>
      <c r="H458" s="345"/>
      <c r="I458" s="345"/>
      <c r="J458" s="345"/>
      <c r="K458" s="345"/>
      <c r="L458" s="345"/>
      <c r="M458" s="345"/>
      <c r="N458" s="345"/>
      <c r="O458" s="345"/>
      <c r="P458" s="345"/>
      <c r="Q458" s="68">
        <v>2</v>
      </c>
      <c r="R458" s="346"/>
      <c r="S458" s="346"/>
      <c r="T458" s="346"/>
      <c r="U458" s="346"/>
      <c r="V458" s="346"/>
      <c r="W458" s="346"/>
      <c r="X458" s="346"/>
      <c r="Y458" s="346"/>
      <c r="Z458" s="346"/>
      <c r="AA458" s="346"/>
      <c r="AB458" s="346"/>
      <c r="AC458" s="346"/>
      <c r="AD458" s="346"/>
      <c r="AE458" s="346"/>
      <c r="AF458" s="68">
        <v>2</v>
      </c>
      <c r="AG458" s="346"/>
      <c r="AH458" s="346"/>
      <c r="AI458" s="346"/>
      <c r="AJ458" s="346"/>
      <c r="AK458" s="346"/>
      <c r="AL458" s="346"/>
      <c r="AM458" s="346"/>
      <c r="AN458" s="346"/>
      <c r="AO458" s="346"/>
      <c r="AP458" s="346"/>
      <c r="AQ458" s="346"/>
      <c r="AR458" s="346"/>
      <c r="AS458" s="346"/>
      <c r="AT458" s="346"/>
    </row>
    <row r="459" spans="1:46" ht="45" customHeight="1" thickTop="1" thickBot="1" x14ac:dyDescent="0.3">
      <c r="A459" s="345" t="s">
        <v>486</v>
      </c>
      <c r="B459" s="345"/>
      <c r="C459" s="345"/>
      <c r="D459" s="345"/>
      <c r="E459" s="345"/>
      <c r="F459" s="345"/>
      <c r="G459" s="345"/>
      <c r="H459" s="345"/>
      <c r="I459" s="345"/>
      <c r="J459" s="345"/>
      <c r="K459" s="345"/>
      <c r="L459" s="345"/>
      <c r="M459" s="345"/>
      <c r="N459" s="345"/>
      <c r="O459" s="345"/>
      <c r="P459" s="345"/>
      <c r="Q459" s="68">
        <v>2</v>
      </c>
      <c r="R459" s="346"/>
      <c r="S459" s="346"/>
      <c r="T459" s="346"/>
      <c r="U459" s="346"/>
      <c r="V459" s="346"/>
      <c r="W459" s="346"/>
      <c r="X459" s="346"/>
      <c r="Y459" s="346"/>
      <c r="Z459" s="346"/>
      <c r="AA459" s="346"/>
      <c r="AB459" s="346"/>
      <c r="AC459" s="346"/>
      <c r="AD459" s="346"/>
      <c r="AE459" s="346"/>
      <c r="AF459" s="68">
        <v>2</v>
      </c>
      <c r="AG459" s="346"/>
      <c r="AH459" s="346"/>
      <c r="AI459" s="346"/>
      <c r="AJ459" s="346"/>
      <c r="AK459" s="346"/>
      <c r="AL459" s="346"/>
      <c r="AM459" s="346"/>
      <c r="AN459" s="346"/>
      <c r="AO459" s="346"/>
      <c r="AP459" s="346"/>
      <c r="AQ459" s="346"/>
      <c r="AR459" s="346"/>
      <c r="AS459" s="346"/>
      <c r="AT459" s="346"/>
    </row>
    <row r="460" spans="1:46" ht="45" customHeight="1" thickTop="1" thickBot="1" x14ac:dyDescent="0.3">
      <c r="A460" s="345" t="s">
        <v>487</v>
      </c>
      <c r="B460" s="345"/>
      <c r="C460" s="345"/>
      <c r="D460" s="345"/>
      <c r="E460" s="345"/>
      <c r="F460" s="345"/>
      <c r="G460" s="345"/>
      <c r="H460" s="345"/>
      <c r="I460" s="345"/>
      <c r="J460" s="345"/>
      <c r="K460" s="345"/>
      <c r="L460" s="345"/>
      <c r="M460" s="345"/>
      <c r="N460" s="345"/>
      <c r="O460" s="345"/>
      <c r="P460" s="345"/>
      <c r="Q460" s="68">
        <v>2</v>
      </c>
      <c r="R460" s="346"/>
      <c r="S460" s="346"/>
      <c r="T460" s="346"/>
      <c r="U460" s="346"/>
      <c r="V460" s="346"/>
      <c r="W460" s="346"/>
      <c r="X460" s="346"/>
      <c r="Y460" s="346"/>
      <c r="Z460" s="346"/>
      <c r="AA460" s="346"/>
      <c r="AB460" s="346"/>
      <c r="AC460" s="346"/>
      <c r="AD460" s="346"/>
      <c r="AE460" s="346"/>
      <c r="AF460" s="68">
        <v>2</v>
      </c>
      <c r="AG460" s="346"/>
      <c r="AH460" s="346"/>
      <c r="AI460" s="346"/>
      <c r="AJ460" s="346"/>
      <c r="AK460" s="346"/>
      <c r="AL460" s="346"/>
      <c r="AM460" s="346"/>
      <c r="AN460" s="346"/>
      <c r="AO460" s="346"/>
      <c r="AP460" s="346"/>
      <c r="AQ460" s="346"/>
      <c r="AR460" s="346"/>
      <c r="AS460" s="346"/>
      <c r="AT460" s="346"/>
    </row>
    <row r="461" spans="1:46" ht="45" customHeight="1" thickTop="1" thickBot="1" x14ac:dyDescent="0.3">
      <c r="A461" s="345" t="s">
        <v>488</v>
      </c>
      <c r="B461" s="345"/>
      <c r="C461" s="345"/>
      <c r="D461" s="345"/>
      <c r="E461" s="345"/>
      <c r="F461" s="345"/>
      <c r="G461" s="345"/>
      <c r="H461" s="345"/>
      <c r="I461" s="345"/>
      <c r="J461" s="345"/>
      <c r="K461" s="345"/>
      <c r="L461" s="345"/>
      <c r="M461" s="345"/>
      <c r="N461" s="345"/>
      <c r="O461" s="345"/>
      <c r="P461" s="345"/>
      <c r="Q461" s="68">
        <v>2</v>
      </c>
      <c r="R461" s="346"/>
      <c r="S461" s="346"/>
      <c r="T461" s="346"/>
      <c r="U461" s="346"/>
      <c r="V461" s="346"/>
      <c r="W461" s="346"/>
      <c r="X461" s="346"/>
      <c r="Y461" s="346"/>
      <c r="Z461" s="346"/>
      <c r="AA461" s="346"/>
      <c r="AB461" s="346"/>
      <c r="AC461" s="346"/>
      <c r="AD461" s="346"/>
      <c r="AE461" s="346"/>
      <c r="AF461" s="68">
        <v>2</v>
      </c>
      <c r="AG461" s="346"/>
      <c r="AH461" s="346"/>
      <c r="AI461" s="346"/>
      <c r="AJ461" s="346"/>
      <c r="AK461" s="346"/>
      <c r="AL461" s="346"/>
      <c r="AM461" s="346"/>
      <c r="AN461" s="346"/>
      <c r="AO461" s="346"/>
      <c r="AP461" s="346"/>
      <c r="AQ461" s="346"/>
      <c r="AR461" s="346"/>
      <c r="AS461" s="346"/>
      <c r="AT461" s="346"/>
    </row>
    <row r="462" spans="1:46" ht="45" customHeight="1" thickTop="1" thickBot="1" x14ac:dyDescent="0.3">
      <c r="A462" s="345" t="s">
        <v>489</v>
      </c>
      <c r="B462" s="345"/>
      <c r="C462" s="345"/>
      <c r="D462" s="345"/>
      <c r="E462" s="345"/>
      <c r="F462" s="345"/>
      <c r="G462" s="345"/>
      <c r="H462" s="345"/>
      <c r="I462" s="345"/>
      <c r="J462" s="345"/>
      <c r="K462" s="345"/>
      <c r="L462" s="345"/>
      <c r="M462" s="345"/>
      <c r="N462" s="345"/>
      <c r="O462" s="345"/>
      <c r="P462" s="345"/>
      <c r="Q462" s="68">
        <v>2</v>
      </c>
      <c r="R462" s="346"/>
      <c r="S462" s="346"/>
      <c r="T462" s="346"/>
      <c r="U462" s="346"/>
      <c r="V462" s="346"/>
      <c r="W462" s="346"/>
      <c r="X462" s="346"/>
      <c r="Y462" s="346"/>
      <c r="Z462" s="346"/>
      <c r="AA462" s="346"/>
      <c r="AB462" s="346"/>
      <c r="AC462" s="346"/>
      <c r="AD462" s="346"/>
      <c r="AE462" s="346"/>
      <c r="AF462" s="68">
        <v>2</v>
      </c>
      <c r="AG462" s="346"/>
      <c r="AH462" s="346"/>
      <c r="AI462" s="346"/>
      <c r="AJ462" s="346"/>
      <c r="AK462" s="346"/>
      <c r="AL462" s="346"/>
      <c r="AM462" s="346"/>
      <c r="AN462" s="346"/>
      <c r="AO462" s="346"/>
      <c r="AP462" s="346"/>
      <c r="AQ462" s="346"/>
      <c r="AR462" s="346"/>
      <c r="AS462" s="346"/>
      <c r="AT462" s="346"/>
    </row>
    <row r="463" spans="1:46" ht="18" customHeight="1" thickTop="1" x14ac:dyDescent="0.25"/>
    <row r="465" spans="1:46" ht="45" customHeight="1" x14ac:dyDescent="0.25">
      <c r="A465" s="348" t="s">
        <v>490</v>
      </c>
      <c r="B465" s="348"/>
      <c r="C465" s="348"/>
      <c r="D465" s="348"/>
      <c r="E465" s="348"/>
      <c r="F465" s="348"/>
      <c r="G465" s="348"/>
      <c r="H465" s="348"/>
      <c r="I465" s="348"/>
      <c r="J465" s="348"/>
      <c r="K465" s="348"/>
      <c r="L465" s="348"/>
      <c r="M465" s="348"/>
      <c r="N465" s="348"/>
      <c r="O465" s="348"/>
      <c r="P465" s="348"/>
      <c r="Q465" s="348"/>
      <c r="R465" s="348"/>
      <c r="S465" s="348"/>
      <c r="T465" s="348"/>
      <c r="U465" s="348"/>
      <c r="V465" s="348"/>
      <c r="W465" s="348"/>
      <c r="X465" s="348"/>
      <c r="Y465" s="348"/>
      <c r="Z465" s="348"/>
      <c r="AA465" s="348"/>
      <c r="AB465" s="348"/>
      <c r="AC465" s="348"/>
      <c r="AD465" s="348"/>
      <c r="AE465" s="348"/>
      <c r="AF465"/>
      <c r="AG465" s="349" t="s">
        <v>184</v>
      </c>
      <c r="AH465" s="349"/>
      <c r="AI465" s="349"/>
      <c r="AJ465" s="349"/>
      <c r="AK465" s="72">
        <f>(('Artículo 121 (Resumen PI)'!C25*0.8+'Artículo 121 (Resumen PI)'!F25*0.2)+('Artículo 121 (Resumen SIPOT)'!C25*0.8+'Artículo 121 (Resumen SIPOT)'!F25*0.2))/2</f>
        <v>70.909090909090907</v>
      </c>
      <c r="AL465"/>
      <c r="AM465"/>
      <c r="AN465"/>
      <c r="AO465"/>
      <c r="AP465"/>
      <c r="AQ465"/>
      <c r="AR465"/>
      <c r="AS465"/>
      <c r="AT465"/>
    </row>
    <row r="466" spans="1:46" ht="15.75" customHeight="1" x14ac:dyDescent="0.25">
      <c r="A466" s="86"/>
      <c r="B466" s="284"/>
      <c r="C466" s="284"/>
      <c r="D466" s="284"/>
      <c r="E466" s="284"/>
      <c r="F466" s="284"/>
      <c r="G466" s="284"/>
      <c r="H466" s="284"/>
      <c r="I466" s="284"/>
      <c r="J466" s="284"/>
      <c r="K466" s="284"/>
      <c r="L466" s="284"/>
      <c r="M466" s="284"/>
      <c r="N466" s="284"/>
      <c r="O466" s="284"/>
      <c r="P466" s="284"/>
      <c r="Q466" s="275"/>
      <c r="R466" s="284"/>
      <c r="S466" s="284"/>
      <c r="T466" s="284"/>
      <c r="U466" s="284"/>
      <c r="V466" s="284"/>
      <c r="W466" s="284"/>
      <c r="X466" s="284"/>
      <c r="Y466" s="284"/>
      <c r="Z466" s="284"/>
      <c r="AA466" s="284"/>
      <c r="AB466" s="284"/>
      <c r="AC466" s="284"/>
      <c r="AD466" s="284"/>
      <c r="AE466" s="284"/>
      <c r="AF466"/>
      <c r="AG466"/>
      <c r="AH466"/>
      <c r="AI466"/>
      <c r="AJ466"/>
      <c r="AK466"/>
      <c r="AL466"/>
      <c r="AM466"/>
      <c r="AN466"/>
      <c r="AO466"/>
      <c r="AP466"/>
      <c r="AQ466"/>
      <c r="AR466"/>
      <c r="AS466"/>
      <c r="AT466"/>
    </row>
    <row r="467" spans="1:46" ht="45" customHeight="1" x14ac:dyDescent="0.25">
      <c r="A467" s="86" t="s">
        <v>185</v>
      </c>
      <c r="B467" s="284"/>
      <c r="C467" s="284"/>
      <c r="D467" s="284"/>
      <c r="E467" s="284"/>
      <c r="F467" s="284"/>
      <c r="G467" s="284"/>
      <c r="H467" s="284"/>
      <c r="I467" s="284"/>
      <c r="J467" s="284"/>
      <c r="K467" s="284"/>
      <c r="L467" s="284"/>
      <c r="M467" s="284"/>
      <c r="N467" s="284"/>
      <c r="O467" s="284"/>
      <c r="P467" s="284"/>
      <c r="Q467" s="275"/>
      <c r="R467" s="284"/>
      <c r="S467" s="284"/>
      <c r="T467" s="284"/>
      <c r="U467" s="284"/>
      <c r="V467" s="284"/>
      <c r="W467" s="284"/>
      <c r="X467" s="284"/>
      <c r="Y467" s="284"/>
      <c r="Z467" s="284"/>
      <c r="AA467" s="284"/>
      <c r="AB467" s="284"/>
      <c r="AC467" s="284"/>
      <c r="AD467" s="284"/>
      <c r="AE467" s="284"/>
      <c r="AF467"/>
      <c r="AG467"/>
      <c r="AH467"/>
      <c r="AI467"/>
      <c r="AJ467"/>
      <c r="AK467"/>
      <c r="AL467"/>
      <c r="AM467"/>
      <c r="AN467"/>
      <c r="AO467"/>
      <c r="AP467"/>
      <c r="AQ467"/>
      <c r="AR467"/>
      <c r="AS467"/>
      <c r="AT467"/>
    </row>
    <row r="468" spans="1:46" ht="15" customHeight="1" x14ac:dyDescent="0.25">
      <c r="A468" s="59"/>
      <c r="B468" s="59"/>
      <c r="C468" s="59"/>
      <c r="D468" s="59"/>
      <c r="E468" s="59"/>
      <c r="F468" s="59"/>
      <c r="G468" s="59"/>
      <c r="H468" s="59"/>
      <c r="I468" s="59"/>
      <c r="J468" s="59"/>
      <c r="K468" s="59"/>
      <c r="L468" s="59"/>
      <c r="M468" s="59"/>
      <c r="N468" s="59"/>
      <c r="O468" s="59"/>
      <c r="P468" s="59"/>
      <c r="R468" s="59"/>
      <c r="S468" s="59"/>
      <c r="T468" s="59"/>
      <c r="U468" s="59"/>
      <c r="V468" s="59"/>
      <c r="W468" s="59"/>
      <c r="X468" s="59"/>
      <c r="Y468" s="59"/>
      <c r="Z468" s="59"/>
      <c r="AA468" s="59"/>
      <c r="AB468" s="59"/>
      <c r="AC468" s="59"/>
      <c r="AD468" s="59"/>
      <c r="AE468" s="59"/>
      <c r="AF468"/>
      <c r="AG468"/>
      <c r="AH468"/>
      <c r="AI468"/>
      <c r="AJ468"/>
      <c r="AK468"/>
      <c r="AL468"/>
      <c r="AM468"/>
      <c r="AN468"/>
      <c r="AO468"/>
      <c r="AP468"/>
      <c r="AQ468"/>
      <c r="AR468"/>
      <c r="AS468"/>
      <c r="AT468"/>
    </row>
    <row r="469" spans="1:46" ht="45" customHeight="1" x14ac:dyDescent="0.25">
      <c r="A469" s="350" t="s">
        <v>186</v>
      </c>
      <c r="B469" s="350"/>
      <c r="C469" s="350"/>
      <c r="D469" s="350"/>
      <c r="E469" s="350"/>
      <c r="F469" s="350"/>
      <c r="G469" s="350"/>
      <c r="H469" s="350"/>
      <c r="I469" s="350"/>
      <c r="J469" s="350"/>
      <c r="K469" s="350"/>
      <c r="L469" s="350"/>
      <c r="M469" s="350"/>
      <c r="N469" s="350"/>
      <c r="O469" s="350"/>
      <c r="P469" s="350"/>
      <c r="Q469" s="65"/>
      <c r="R469" s="59"/>
      <c r="S469" s="59"/>
      <c r="T469" s="59"/>
      <c r="U469" s="59"/>
      <c r="V469" s="351"/>
      <c r="W469" s="351"/>
      <c r="X469" s="351"/>
      <c r="Y469" s="351"/>
      <c r="Z469" s="351"/>
      <c r="AA469" s="351"/>
      <c r="AB469" s="351"/>
      <c r="AC469" s="351"/>
      <c r="AD469" s="351"/>
      <c r="AE469" s="351"/>
      <c r="AF469" s="65"/>
      <c r="AG469" s="59"/>
      <c r="AH469" s="59"/>
      <c r="AI469" s="59"/>
      <c r="AJ469" s="59"/>
      <c r="AK469" s="351"/>
      <c r="AL469" s="351"/>
      <c r="AM469" s="351"/>
      <c r="AN469" s="351"/>
      <c r="AO469" s="351"/>
      <c r="AP469" s="351"/>
      <c r="AQ469" s="351"/>
      <c r="AR469" s="351"/>
      <c r="AS469" s="351"/>
      <c r="AT469" s="351"/>
    </row>
    <row r="470" spans="1:46" ht="45" customHeight="1" thickTop="1" thickBot="1" x14ac:dyDescent="0.3">
      <c r="A470" s="342" t="s">
        <v>163</v>
      </c>
      <c r="B470" s="342"/>
      <c r="C470" s="342"/>
      <c r="D470" s="342"/>
      <c r="E470" s="342"/>
      <c r="F470" s="342"/>
      <c r="G470" s="342"/>
      <c r="H470" s="342"/>
      <c r="I470" s="342"/>
      <c r="J470" s="342"/>
      <c r="K470" s="342"/>
      <c r="L470" s="342"/>
      <c r="M470" s="342"/>
      <c r="N470" s="342"/>
      <c r="O470" s="342"/>
      <c r="P470" s="342"/>
      <c r="Q470" s="66" t="s">
        <v>187</v>
      </c>
      <c r="R470" s="343" t="s">
        <v>188</v>
      </c>
      <c r="S470" s="343"/>
      <c r="T470" s="343"/>
      <c r="U470" s="343"/>
      <c r="V470" s="343"/>
      <c r="W470" s="343"/>
      <c r="X470" s="343"/>
      <c r="Y470" s="343"/>
      <c r="Z470" s="343"/>
      <c r="AA470" s="343"/>
      <c r="AB470" s="343"/>
      <c r="AC470" s="343"/>
      <c r="AD470" s="343"/>
      <c r="AE470" s="343"/>
      <c r="AF470" s="67" t="s">
        <v>187</v>
      </c>
      <c r="AG470" s="344" t="s">
        <v>189</v>
      </c>
      <c r="AH470" s="344"/>
      <c r="AI470" s="344"/>
      <c r="AJ470" s="344"/>
      <c r="AK470" s="344"/>
      <c r="AL470" s="344"/>
      <c r="AM470" s="344"/>
      <c r="AN470" s="344"/>
      <c r="AO470" s="344"/>
      <c r="AP470" s="344"/>
      <c r="AQ470" s="344"/>
      <c r="AR470" s="344"/>
      <c r="AS470" s="344"/>
      <c r="AT470" s="344"/>
    </row>
    <row r="471" spans="1:46" ht="45" customHeight="1" thickTop="1" thickBot="1" x14ac:dyDescent="0.3">
      <c r="A471" s="345" t="s">
        <v>190</v>
      </c>
      <c r="B471" s="345"/>
      <c r="C471" s="345"/>
      <c r="D471" s="345"/>
      <c r="E471" s="345"/>
      <c r="F471" s="345"/>
      <c r="G471" s="345"/>
      <c r="H471" s="345"/>
      <c r="I471" s="345"/>
      <c r="J471" s="345"/>
      <c r="K471" s="345"/>
      <c r="L471" s="345"/>
      <c r="M471" s="345"/>
      <c r="N471" s="345"/>
      <c r="O471" s="345"/>
      <c r="P471" s="345"/>
      <c r="Q471" s="68">
        <v>2</v>
      </c>
      <c r="R471" s="346"/>
      <c r="S471" s="346"/>
      <c r="T471" s="346"/>
      <c r="U471" s="346"/>
      <c r="V471" s="346"/>
      <c r="W471" s="346"/>
      <c r="X471" s="346"/>
      <c r="Y471" s="346"/>
      <c r="Z471" s="346"/>
      <c r="AA471" s="346"/>
      <c r="AB471" s="346"/>
      <c r="AC471" s="346"/>
      <c r="AD471" s="346"/>
      <c r="AE471" s="346"/>
      <c r="AF471" s="68">
        <v>2</v>
      </c>
      <c r="AG471" s="346"/>
      <c r="AH471" s="346"/>
      <c r="AI471" s="346"/>
      <c r="AJ471" s="346"/>
      <c r="AK471" s="346"/>
      <c r="AL471" s="346"/>
      <c r="AM471" s="346"/>
      <c r="AN471" s="346"/>
      <c r="AO471" s="346"/>
      <c r="AP471" s="346"/>
      <c r="AQ471" s="346"/>
      <c r="AR471" s="346"/>
      <c r="AS471" s="346"/>
      <c r="AT471" s="346"/>
    </row>
    <row r="472" spans="1:46" ht="45" customHeight="1" thickTop="1" thickBot="1" x14ac:dyDescent="0.3">
      <c r="A472" s="345" t="s">
        <v>191</v>
      </c>
      <c r="B472" s="345"/>
      <c r="C472" s="345"/>
      <c r="D472" s="345"/>
      <c r="E472" s="345"/>
      <c r="F472" s="345"/>
      <c r="G472" s="345"/>
      <c r="H472" s="345"/>
      <c r="I472" s="345"/>
      <c r="J472" s="345"/>
      <c r="K472" s="345"/>
      <c r="L472" s="345"/>
      <c r="M472" s="345"/>
      <c r="N472" s="345"/>
      <c r="O472" s="345"/>
      <c r="P472" s="345"/>
      <c r="Q472" s="68">
        <v>2</v>
      </c>
      <c r="R472" s="346" t="s">
        <v>436</v>
      </c>
      <c r="S472" s="346"/>
      <c r="T472" s="346"/>
      <c r="U472" s="346"/>
      <c r="V472" s="346"/>
      <c r="W472" s="346"/>
      <c r="X472" s="346"/>
      <c r="Y472" s="346"/>
      <c r="Z472" s="346"/>
      <c r="AA472" s="346"/>
      <c r="AB472" s="346"/>
      <c r="AC472" s="346"/>
      <c r="AD472" s="346"/>
      <c r="AE472" s="346"/>
      <c r="AF472" s="68">
        <v>2</v>
      </c>
      <c r="AG472" s="346" t="s">
        <v>436</v>
      </c>
      <c r="AH472" s="346"/>
      <c r="AI472" s="346"/>
      <c r="AJ472" s="346"/>
      <c r="AK472" s="346"/>
      <c r="AL472" s="346"/>
      <c r="AM472" s="346"/>
      <c r="AN472" s="346"/>
      <c r="AO472" s="346"/>
      <c r="AP472" s="346"/>
      <c r="AQ472" s="346"/>
      <c r="AR472" s="346"/>
      <c r="AS472" s="346"/>
      <c r="AT472" s="346"/>
    </row>
    <row r="473" spans="1:46" ht="45" customHeight="1" thickTop="1" thickBot="1" x14ac:dyDescent="0.3">
      <c r="A473" s="345" t="s">
        <v>491</v>
      </c>
      <c r="B473" s="345"/>
      <c r="C473" s="345"/>
      <c r="D473" s="345"/>
      <c r="E473" s="345"/>
      <c r="F473" s="345"/>
      <c r="G473" s="345"/>
      <c r="H473" s="345"/>
      <c r="I473" s="345"/>
      <c r="J473" s="345"/>
      <c r="K473" s="345"/>
      <c r="L473" s="345"/>
      <c r="M473" s="345"/>
      <c r="N473" s="345"/>
      <c r="O473" s="345"/>
      <c r="P473" s="345"/>
      <c r="Q473" s="68">
        <v>2</v>
      </c>
      <c r="R473" s="346"/>
      <c r="S473" s="346"/>
      <c r="T473" s="346"/>
      <c r="U473" s="346"/>
      <c r="V473" s="346"/>
      <c r="W473" s="346"/>
      <c r="X473" s="346"/>
      <c r="Y473" s="346"/>
      <c r="Z473" s="346"/>
      <c r="AA473" s="346"/>
      <c r="AB473" s="346"/>
      <c r="AC473" s="346"/>
      <c r="AD473" s="346"/>
      <c r="AE473" s="346"/>
      <c r="AF473" s="68">
        <v>2</v>
      </c>
      <c r="AG473" s="346"/>
      <c r="AH473" s="346"/>
      <c r="AI473" s="346"/>
      <c r="AJ473" s="346"/>
      <c r="AK473" s="346"/>
      <c r="AL473" s="346"/>
      <c r="AM473" s="346"/>
      <c r="AN473" s="346"/>
      <c r="AO473" s="346"/>
      <c r="AP473" s="346"/>
      <c r="AQ473" s="346"/>
      <c r="AR473" s="346"/>
      <c r="AS473" s="346"/>
      <c r="AT473" s="346"/>
    </row>
    <row r="474" spans="1:46" ht="45" customHeight="1" thickTop="1" thickBot="1" x14ac:dyDescent="0.3">
      <c r="A474" s="345" t="s">
        <v>492</v>
      </c>
      <c r="B474" s="345"/>
      <c r="C474" s="345"/>
      <c r="D474" s="345"/>
      <c r="E474" s="345"/>
      <c r="F474" s="345"/>
      <c r="G474" s="345"/>
      <c r="H474" s="345"/>
      <c r="I474" s="345"/>
      <c r="J474" s="345"/>
      <c r="K474" s="345"/>
      <c r="L474" s="345"/>
      <c r="M474" s="345"/>
      <c r="N474" s="345"/>
      <c r="O474" s="345"/>
      <c r="P474" s="345"/>
      <c r="Q474" s="68">
        <v>2</v>
      </c>
      <c r="R474" s="346"/>
      <c r="S474" s="346"/>
      <c r="T474" s="346"/>
      <c r="U474" s="346"/>
      <c r="V474" s="346"/>
      <c r="W474" s="346"/>
      <c r="X474" s="346"/>
      <c r="Y474" s="346"/>
      <c r="Z474" s="346"/>
      <c r="AA474" s="346"/>
      <c r="AB474" s="346"/>
      <c r="AC474" s="346"/>
      <c r="AD474" s="346"/>
      <c r="AE474" s="346"/>
      <c r="AF474" s="68">
        <v>2</v>
      </c>
      <c r="AG474" s="346"/>
      <c r="AH474" s="346"/>
      <c r="AI474" s="346"/>
      <c r="AJ474" s="346"/>
      <c r="AK474" s="346"/>
      <c r="AL474" s="346"/>
      <c r="AM474" s="346"/>
      <c r="AN474" s="346"/>
      <c r="AO474" s="346"/>
      <c r="AP474" s="346"/>
      <c r="AQ474" s="346"/>
      <c r="AR474" s="346"/>
      <c r="AS474" s="346"/>
      <c r="AT474" s="346"/>
    </row>
    <row r="475" spans="1:46" ht="45" customHeight="1" thickTop="1" thickBot="1" x14ac:dyDescent="0.3">
      <c r="A475" s="345" t="s">
        <v>493</v>
      </c>
      <c r="B475" s="345"/>
      <c r="C475" s="345"/>
      <c r="D475" s="345"/>
      <c r="E475" s="345"/>
      <c r="F475" s="345"/>
      <c r="G475" s="345"/>
      <c r="H475" s="345"/>
      <c r="I475" s="345"/>
      <c r="J475" s="345"/>
      <c r="K475" s="345"/>
      <c r="L475" s="345"/>
      <c r="M475" s="345"/>
      <c r="N475" s="345"/>
      <c r="O475" s="345"/>
      <c r="P475" s="345"/>
      <c r="Q475" s="68">
        <v>2</v>
      </c>
      <c r="R475" s="346"/>
      <c r="S475" s="346"/>
      <c r="T475" s="346"/>
      <c r="U475" s="346"/>
      <c r="V475" s="346"/>
      <c r="W475" s="346"/>
      <c r="X475" s="346"/>
      <c r="Y475" s="346"/>
      <c r="Z475" s="346"/>
      <c r="AA475" s="346"/>
      <c r="AB475" s="346"/>
      <c r="AC475" s="346"/>
      <c r="AD475" s="346"/>
      <c r="AE475" s="346"/>
      <c r="AF475" s="68">
        <v>2</v>
      </c>
      <c r="AG475" s="346"/>
      <c r="AH475" s="346"/>
      <c r="AI475" s="346"/>
      <c r="AJ475" s="346"/>
      <c r="AK475" s="346"/>
      <c r="AL475" s="346"/>
      <c r="AM475" s="346"/>
      <c r="AN475" s="346"/>
      <c r="AO475" s="346"/>
      <c r="AP475" s="346"/>
      <c r="AQ475" s="346"/>
      <c r="AR475" s="346"/>
      <c r="AS475" s="346"/>
      <c r="AT475" s="346"/>
    </row>
    <row r="476" spans="1:46" ht="45" customHeight="1" thickTop="1" thickBot="1" x14ac:dyDescent="0.3">
      <c r="A476" s="345" t="s">
        <v>494</v>
      </c>
      <c r="B476" s="345"/>
      <c r="C476" s="345"/>
      <c r="D476" s="345"/>
      <c r="E476" s="345"/>
      <c r="F476" s="345"/>
      <c r="G476" s="345"/>
      <c r="H476" s="345"/>
      <c r="I476" s="345"/>
      <c r="J476" s="345"/>
      <c r="K476" s="345"/>
      <c r="L476" s="345"/>
      <c r="M476" s="345"/>
      <c r="N476" s="345"/>
      <c r="O476" s="345"/>
      <c r="P476" s="345"/>
      <c r="Q476" s="68">
        <v>2</v>
      </c>
      <c r="R476" s="346"/>
      <c r="S476" s="346"/>
      <c r="T476" s="346"/>
      <c r="U476" s="346"/>
      <c r="V476" s="346"/>
      <c r="W476" s="346"/>
      <c r="X476" s="346"/>
      <c r="Y476" s="346"/>
      <c r="Z476" s="346"/>
      <c r="AA476" s="346"/>
      <c r="AB476" s="346"/>
      <c r="AC476" s="346"/>
      <c r="AD476" s="346"/>
      <c r="AE476" s="346"/>
      <c r="AF476" s="68">
        <v>2</v>
      </c>
      <c r="AG476" s="346"/>
      <c r="AH476" s="346"/>
      <c r="AI476" s="346"/>
      <c r="AJ476" s="346"/>
      <c r="AK476" s="346"/>
      <c r="AL476" s="346"/>
      <c r="AM476" s="346"/>
      <c r="AN476" s="346"/>
      <c r="AO476" s="346"/>
      <c r="AP476" s="346"/>
      <c r="AQ476" s="346"/>
      <c r="AR476" s="346"/>
      <c r="AS476" s="346"/>
      <c r="AT476" s="346"/>
    </row>
    <row r="477" spans="1:46" ht="45" customHeight="1" thickTop="1" thickBot="1" x14ac:dyDescent="0.3">
      <c r="A477" s="345" t="s">
        <v>495</v>
      </c>
      <c r="B477" s="345"/>
      <c r="C477" s="345"/>
      <c r="D477" s="345"/>
      <c r="E477" s="345"/>
      <c r="F477" s="345"/>
      <c r="G477" s="345"/>
      <c r="H477" s="345"/>
      <c r="I477" s="345"/>
      <c r="J477" s="345"/>
      <c r="K477" s="345"/>
      <c r="L477" s="345"/>
      <c r="M477" s="345"/>
      <c r="N477" s="345"/>
      <c r="O477" s="345"/>
      <c r="P477" s="345"/>
      <c r="Q477" s="68">
        <v>2</v>
      </c>
      <c r="R477" s="346"/>
      <c r="S477" s="346"/>
      <c r="T477" s="346"/>
      <c r="U477" s="346"/>
      <c r="V477" s="346"/>
      <c r="W477" s="346"/>
      <c r="X477" s="346"/>
      <c r="Y477" s="346"/>
      <c r="Z477" s="346"/>
      <c r="AA477" s="346"/>
      <c r="AB477" s="346"/>
      <c r="AC477" s="346"/>
      <c r="AD477" s="346"/>
      <c r="AE477" s="346"/>
      <c r="AF477" s="68">
        <v>2</v>
      </c>
      <c r="AG477" s="346"/>
      <c r="AH477" s="346"/>
      <c r="AI477" s="346"/>
      <c r="AJ477" s="346"/>
      <c r="AK477" s="346"/>
      <c r="AL477" s="346"/>
      <c r="AM477" s="346"/>
      <c r="AN477" s="346"/>
      <c r="AO477" s="346"/>
      <c r="AP477" s="346"/>
      <c r="AQ477" s="346"/>
      <c r="AR477" s="346"/>
      <c r="AS477" s="346"/>
      <c r="AT477" s="346"/>
    </row>
    <row r="478" spans="1:46" ht="45" customHeight="1" thickTop="1" thickBot="1" x14ac:dyDescent="0.3">
      <c r="A478" s="345" t="s">
        <v>496</v>
      </c>
      <c r="B478" s="345"/>
      <c r="C478" s="345"/>
      <c r="D478" s="345"/>
      <c r="E478" s="345"/>
      <c r="F478" s="345"/>
      <c r="G478" s="345"/>
      <c r="H478" s="345"/>
      <c r="I478" s="345"/>
      <c r="J478" s="345"/>
      <c r="K478" s="345"/>
      <c r="L478" s="345"/>
      <c r="M478" s="345"/>
      <c r="N478" s="345"/>
      <c r="O478" s="345"/>
      <c r="P478" s="345"/>
      <c r="Q478" s="68">
        <v>2</v>
      </c>
      <c r="R478" s="346"/>
      <c r="S478" s="346"/>
      <c r="T478" s="346"/>
      <c r="U478" s="346"/>
      <c r="V478" s="346"/>
      <c r="W478" s="346"/>
      <c r="X478" s="346"/>
      <c r="Y478" s="346"/>
      <c r="Z478" s="346"/>
      <c r="AA478" s="346"/>
      <c r="AB478" s="346"/>
      <c r="AC478" s="346"/>
      <c r="AD478" s="346"/>
      <c r="AE478" s="346"/>
      <c r="AF478" s="68">
        <v>2</v>
      </c>
      <c r="AG478" s="346"/>
      <c r="AH478" s="346"/>
      <c r="AI478" s="346"/>
      <c r="AJ478" s="346"/>
      <c r="AK478" s="346"/>
      <c r="AL478" s="346"/>
      <c r="AM478" s="346"/>
      <c r="AN478" s="346"/>
      <c r="AO478" s="346"/>
      <c r="AP478" s="346"/>
      <c r="AQ478" s="346"/>
      <c r="AR478" s="346"/>
      <c r="AS478" s="346"/>
      <c r="AT478" s="346"/>
    </row>
    <row r="479" spans="1:46" ht="45" customHeight="1" thickTop="1" thickBot="1" x14ac:dyDescent="0.3">
      <c r="A479" s="345" t="s">
        <v>497</v>
      </c>
      <c r="B479" s="345"/>
      <c r="C479" s="345"/>
      <c r="D479" s="345"/>
      <c r="E479" s="345"/>
      <c r="F479" s="345"/>
      <c r="G479" s="345"/>
      <c r="H479" s="345"/>
      <c r="I479" s="345"/>
      <c r="J479" s="345"/>
      <c r="K479" s="345"/>
      <c r="L479" s="345"/>
      <c r="M479" s="345"/>
      <c r="N479" s="345"/>
      <c r="O479" s="345"/>
      <c r="P479" s="345"/>
      <c r="Q479" s="68">
        <v>2</v>
      </c>
      <c r="R479" s="346"/>
      <c r="S479" s="346"/>
      <c r="T479" s="346"/>
      <c r="U479" s="346"/>
      <c r="V479" s="346"/>
      <c r="W479" s="346"/>
      <c r="X479" s="346"/>
      <c r="Y479" s="346"/>
      <c r="Z479" s="346"/>
      <c r="AA479" s="346"/>
      <c r="AB479" s="346"/>
      <c r="AC479" s="346"/>
      <c r="AD479" s="346"/>
      <c r="AE479" s="346"/>
      <c r="AF479" s="68">
        <v>2</v>
      </c>
      <c r="AG479" s="346"/>
      <c r="AH479" s="346"/>
      <c r="AI479" s="346"/>
      <c r="AJ479" s="346"/>
      <c r="AK479" s="346"/>
      <c r="AL479" s="346"/>
      <c r="AM479" s="346"/>
      <c r="AN479" s="346"/>
      <c r="AO479" s="346"/>
      <c r="AP479" s="346"/>
      <c r="AQ479" s="346"/>
      <c r="AR479" s="346"/>
      <c r="AS479" s="346"/>
      <c r="AT479" s="346"/>
    </row>
    <row r="480" spans="1:46" ht="45" customHeight="1" thickTop="1" thickBot="1" x14ac:dyDescent="0.3">
      <c r="A480" s="345" t="s">
        <v>498</v>
      </c>
      <c r="B480" s="345"/>
      <c r="C480" s="345"/>
      <c r="D480" s="345"/>
      <c r="E480" s="345"/>
      <c r="F480" s="345"/>
      <c r="G480" s="345"/>
      <c r="H480" s="345"/>
      <c r="I480" s="345"/>
      <c r="J480" s="345"/>
      <c r="K480" s="345"/>
      <c r="L480" s="345"/>
      <c r="M480" s="345"/>
      <c r="N480" s="345"/>
      <c r="O480" s="345"/>
      <c r="P480" s="345"/>
      <c r="Q480" s="68">
        <v>2</v>
      </c>
      <c r="R480" s="346"/>
      <c r="S480" s="346"/>
      <c r="T480" s="346"/>
      <c r="U480" s="346"/>
      <c r="V480" s="346"/>
      <c r="W480" s="346"/>
      <c r="X480" s="346"/>
      <c r="Y480" s="346"/>
      <c r="Z480" s="346"/>
      <c r="AA480" s="346"/>
      <c r="AB480" s="346"/>
      <c r="AC480" s="346"/>
      <c r="AD480" s="346"/>
      <c r="AE480" s="346"/>
      <c r="AF480" s="68">
        <v>2</v>
      </c>
      <c r="AG480" s="346"/>
      <c r="AH480" s="346"/>
      <c r="AI480" s="346"/>
      <c r="AJ480" s="346"/>
      <c r="AK480" s="346"/>
      <c r="AL480" s="346"/>
      <c r="AM480" s="346"/>
      <c r="AN480" s="346"/>
      <c r="AO480" s="346"/>
      <c r="AP480" s="346"/>
      <c r="AQ480" s="346"/>
      <c r="AR480" s="346"/>
      <c r="AS480" s="346"/>
      <c r="AT480" s="346"/>
    </row>
    <row r="481" spans="1:46" ht="45" customHeight="1" thickTop="1" thickBot="1" x14ac:dyDescent="0.3">
      <c r="A481" s="345" t="s">
        <v>499</v>
      </c>
      <c r="B481" s="345"/>
      <c r="C481" s="345"/>
      <c r="D481" s="345"/>
      <c r="E481" s="345"/>
      <c r="F481" s="345"/>
      <c r="G481" s="345"/>
      <c r="H481" s="345"/>
      <c r="I481" s="345"/>
      <c r="J481" s="345"/>
      <c r="K481" s="345"/>
      <c r="L481" s="345"/>
      <c r="M481" s="345"/>
      <c r="N481" s="345"/>
      <c r="O481" s="345"/>
      <c r="P481" s="345"/>
      <c r="Q481" s="68">
        <v>2</v>
      </c>
      <c r="R481" s="346"/>
      <c r="S481" s="346"/>
      <c r="T481" s="346"/>
      <c r="U481" s="346"/>
      <c r="V481" s="346"/>
      <c r="W481" s="346"/>
      <c r="X481" s="346"/>
      <c r="Y481" s="346"/>
      <c r="Z481" s="346"/>
      <c r="AA481" s="346"/>
      <c r="AB481" s="346"/>
      <c r="AC481" s="346"/>
      <c r="AD481" s="346"/>
      <c r="AE481" s="346"/>
      <c r="AF481" s="68">
        <v>2</v>
      </c>
      <c r="AG481" s="346"/>
      <c r="AH481" s="346"/>
      <c r="AI481" s="346"/>
      <c r="AJ481" s="346"/>
      <c r="AK481" s="346"/>
      <c r="AL481" s="346"/>
      <c r="AM481" s="346"/>
      <c r="AN481" s="346"/>
      <c r="AO481" s="346"/>
      <c r="AP481" s="346"/>
      <c r="AQ481" s="346"/>
      <c r="AR481" s="346"/>
      <c r="AS481" s="346"/>
      <c r="AT481" s="346"/>
    </row>
    <row r="482" spans="1:46" ht="45" customHeight="1" thickTop="1" thickBot="1" x14ac:dyDescent="0.3">
      <c r="A482" s="59"/>
      <c r="B482" s="59"/>
      <c r="C482" s="59"/>
      <c r="D482" s="59"/>
      <c r="E482" s="59"/>
      <c r="F482" s="59"/>
      <c r="G482" s="59"/>
      <c r="H482" s="59"/>
      <c r="I482" s="59"/>
      <c r="J482" s="59"/>
      <c r="K482" s="59"/>
      <c r="L482" s="59"/>
      <c r="M482" s="59"/>
      <c r="N482" s="59"/>
      <c r="O482" s="59"/>
      <c r="P482" s="59"/>
      <c r="Q482" s="69"/>
      <c r="R482" s="59"/>
      <c r="S482" s="59"/>
      <c r="T482" s="59"/>
      <c r="U482" s="59"/>
      <c r="V482" s="59"/>
      <c r="W482" s="59"/>
      <c r="X482" s="59"/>
      <c r="Y482" s="59"/>
      <c r="Z482" s="59"/>
      <c r="AA482" s="59"/>
      <c r="AB482" s="59"/>
      <c r="AC482" s="59"/>
      <c r="AD482" s="59"/>
      <c r="AE482" s="59"/>
      <c r="AF482" s="69"/>
      <c r="AG482" s="59"/>
      <c r="AH482" s="59"/>
      <c r="AI482" s="59"/>
      <c r="AJ482" s="59"/>
      <c r="AK482" s="59"/>
      <c r="AL482" s="59"/>
      <c r="AM482" s="59"/>
      <c r="AN482" s="59"/>
      <c r="AO482" s="59"/>
      <c r="AP482" s="59"/>
      <c r="AQ482" s="59"/>
      <c r="AR482" s="59"/>
      <c r="AS482" s="59"/>
      <c r="AT482" s="59"/>
    </row>
    <row r="483" spans="1:46" ht="45" customHeight="1" thickTop="1" thickBot="1" x14ac:dyDescent="0.3">
      <c r="A483" s="353" t="s">
        <v>198</v>
      </c>
      <c r="B483" s="353"/>
      <c r="C483" s="353"/>
      <c r="D483" s="353"/>
      <c r="E483" s="353"/>
      <c r="F483" s="353"/>
      <c r="G483" s="353"/>
      <c r="H483" s="353"/>
      <c r="I483" s="353"/>
      <c r="J483" s="353"/>
      <c r="K483" s="353"/>
      <c r="L483" s="353"/>
      <c r="M483" s="353"/>
      <c r="N483" s="353"/>
      <c r="O483" s="353"/>
      <c r="P483" s="353"/>
      <c r="Q483" s="70" t="s">
        <v>187</v>
      </c>
      <c r="R483" s="354" t="s">
        <v>188</v>
      </c>
      <c r="S483" s="354"/>
      <c r="T483" s="354"/>
      <c r="U483" s="354"/>
      <c r="V483" s="354"/>
      <c r="W483" s="354"/>
      <c r="X483" s="354"/>
      <c r="Y483" s="354"/>
      <c r="Z483" s="354"/>
      <c r="AA483" s="354"/>
      <c r="AB483" s="354"/>
      <c r="AC483" s="354"/>
      <c r="AD483" s="354"/>
      <c r="AE483" s="354"/>
      <c r="AF483" s="71" t="s">
        <v>187</v>
      </c>
      <c r="AG483" s="355" t="s">
        <v>189</v>
      </c>
      <c r="AH483" s="355"/>
      <c r="AI483" s="355"/>
      <c r="AJ483" s="355"/>
      <c r="AK483" s="355"/>
      <c r="AL483" s="355"/>
      <c r="AM483" s="355"/>
      <c r="AN483" s="355"/>
      <c r="AO483" s="355"/>
      <c r="AP483" s="355"/>
      <c r="AQ483" s="355"/>
      <c r="AR483" s="355"/>
      <c r="AS483" s="355"/>
      <c r="AT483" s="355"/>
    </row>
    <row r="484" spans="1:46" ht="45" customHeight="1" thickTop="1" thickBot="1" x14ac:dyDescent="0.3">
      <c r="A484" s="345" t="s">
        <v>321</v>
      </c>
      <c r="B484" s="345"/>
      <c r="C484" s="345"/>
      <c r="D484" s="345"/>
      <c r="E484" s="345"/>
      <c r="F484" s="345"/>
      <c r="G484" s="345"/>
      <c r="H484" s="345"/>
      <c r="I484" s="345"/>
      <c r="J484" s="345"/>
      <c r="K484" s="345"/>
      <c r="L484" s="345"/>
      <c r="M484" s="345"/>
      <c r="N484" s="345"/>
      <c r="O484" s="345"/>
      <c r="P484" s="345"/>
      <c r="Q484" s="68">
        <v>2</v>
      </c>
      <c r="R484" s="346"/>
      <c r="S484" s="346"/>
      <c r="T484" s="346"/>
      <c r="U484" s="346"/>
      <c r="V484" s="346"/>
      <c r="W484" s="346"/>
      <c r="X484" s="346"/>
      <c r="Y484" s="346"/>
      <c r="Z484" s="346"/>
      <c r="AA484" s="346"/>
      <c r="AB484" s="346"/>
      <c r="AC484" s="346"/>
      <c r="AD484" s="346"/>
      <c r="AE484" s="346"/>
      <c r="AF484" s="68">
        <v>2</v>
      </c>
      <c r="AG484" s="346"/>
      <c r="AH484" s="346"/>
      <c r="AI484" s="346"/>
      <c r="AJ484" s="346"/>
      <c r="AK484" s="346"/>
      <c r="AL484" s="346"/>
      <c r="AM484" s="346"/>
      <c r="AN484" s="346"/>
      <c r="AO484" s="346"/>
      <c r="AP484" s="346"/>
      <c r="AQ484" s="346"/>
      <c r="AR484" s="346"/>
      <c r="AS484" s="346"/>
      <c r="AT484" s="346"/>
    </row>
    <row r="485" spans="1:46" ht="45" customHeight="1" thickTop="1" thickBot="1" x14ac:dyDescent="0.3">
      <c r="A485" s="345" t="s">
        <v>322</v>
      </c>
      <c r="B485" s="345"/>
      <c r="C485" s="345"/>
      <c r="D485" s="345"/>
      <c r="E485" s="345"/>
      <c r="F485" s="345"/>
      <c r="G485" s="345"/>
      <c r="H485" s="345"/>
      <c r="I485" s="345"/>
      <c r="J485" s="345"/>
      <c r="K485" s="345"/>
      <c r="L485" s="345"/>
      <c r="M485" s="345"/>
      <c r="N485" s="345"/>
      <c r="O485" s="345"/>
      <c r="P485" s="345"/>
      <c r="Q485" s="68">
        <v>2</v>
      </c>
      <c r="R485" s="346"/>
      <c r="S485" s="346"/>
      <c r="T485" s="346"/>
      <c r="U485" s="346"/>
      <c r="V485" s="346"/>
      <c r="W485" s="346"/>
      <c r="X485" s="346"/>
      <c r="Y485" s="346"/>
      <c r="Z485" s="346"/>
      <c r="AA485" s="346"/>
      <c r="AB485" s="346"/>
      <c r="AC485" s="346"/>
      <c r="AD485" s="346"/>
      <c r="AE485" s="346"/>
      <c r="AF485" s="68">
        <v>2</v>
      </c>
      <c r="AG485" s="346"/>
      <c r="AH485" s="346"/>
      <c r="AI485" s="346"/>
      <c r="AJ485" s="346"/>
      <c r="AK485" s="346"/>
      <c r="AL485" s="346"/>
      <c r="AM485" s="346"/>
      <c r="AN485" s="346"/>
      <c r="AO485" s="346"/>
      <c r="AP485" s="346"/>
      <c r="AQ485" s="346"/>
      <c r="AR485" s="346"/>
      <c r="AS485" s="346"/>
      <c r="AT485" s="346"/>
    </row>
    <row r="486" spans="1:46" ht="45" customHeight="1" thickTop="1" thickBot="1" x14ac:dyDescent="0.3">
      <c r="A486" s="345" t="s">
        <v>323</v>
      </c>
      <c r="B486" s="345"/>
      <c r="C486" s="345"/>
      <c r="D486" s="345"/>
      <c r="E486" s="345"/>
      <c r="F486" s="345"/>
      <c r="G486" s="345"/>
      <c r="H486" s="345"/>
      <c r="I486" s="345"/>
      <c r="J486" s="345"/>
      <c r="K486" s="345"/>
      <c r="L486" s="345"/>
      <c r="M486" s="345"/>
      <c r="N486" s="345"/>
      <c r="O486" s="345"/>
      <c r="P486" s="345"/>
      <c r="Q486" s="68">
        <v>2</v>
      </c>
      <c r="R486" s="346"/>
      <c r="S486" s="346"/>
      <c r="T486" s="346"/>
      <c r="U486" s="346"/>
      <c r="V486" s="346"/>
      <c r="W486" s="346"/>
      <c r="X486" s="346"/>
      <c r="Y486" s="346"/>
      <c r="Z486" s="346"/>
      <c r="AA486" s="346"/>
      <c r="AB486" s="346"/>
      <c r="AC486" s="346"/>
      <c r="AD486" s="346"/>
      <c r="AE486" s="346"/>
      <c r="AF486" s="68">
        <v>2</v>
      </c>
      <c r="AG486" s="346"/>
      <c r="AH486" s="346"/>
      <c r="AI486" s="346"/>
      <c r="AJ486" s="346"/>
      <c r="AK486" s="346"/>
      <c r="AL486" s="346"/>
      <c r="AM486" s="346"/>
      <c r="AN486" s="346"/>
      <c r="AO486" s="346"/>
      <c r="AP486" s="346"/>
      <c r="AQ486" s="346"/>
      <c r="AR486" s="346"/>
      <c r="AS486" s="346"/>
      <c r="AT486" s="346"/>
    </row>
    <row r="487" spans="1:46" ht="45" customHeight="1" thickTop="1" thickBot="1" x14ac:dyDescent="0.3">
      <c r="A487" s="345" t="s">
        <v>324</v>
      </c>
      <c r="B487" s="345"/>
      <c r="C487" s="345"/>
      <c r="D487" s="345"/>
      <c r="E487" s="345"/>
      <c r="F487" s="345"/>
      <c r="G487" s="345"/>
      <c r="H487" s="345"/>
      <c r="I487" s="345"/>
      <c r="J487" s="345"/>
      <c r="K487" s="345"/>
      <c r="L487" s="345"/>
      <c r="M487" s="345"/>
      <c r="N487" s="345"/>
      <c r="O487" s="345"/>
      <c r="P487" s="345"/>
      <c r="Q487" s="68">
        <v>2</v>
      </c>
      <c r="R487" s="346"/>
      <c r="S487" s="346"/>
      <c r="T487" s="346"/>
      <c r="U487" s="346"/>
      <c r="V487" s="346"/>
      <c r="W487" s="346"/>
      <c r="X487" s="346"/>
      <c r="Y487" s="346"/>
      <c r="Z487" s="346"/>
      <c r="AA487" s="346"/>
      <c r="AB487" s="346"/>
      <c r="AC487" s="346"/>
      <c r="AD487" s="346"/>
      <c r="AE487" s="346"/>
      <c r="AF487" s="68">
        <v>2</v>
      </c>
      <c r="AG487" s="346"/>
      <c r="AH487" s="346"/>
      <c r="AI487" s="346"/>
      <c r="AJ487" s="346"/>
      <c r="AK487" s="346"/>
      <c r="AL487" s="346"/>
      <c r="AM487" s="346"/>
      <c r="AN487" s="346"/>
      <c r="AO487" s="346"/>
      <c r="AP487" s="346"/>
      <c r="AQ487" s="346"/>
      <c r="AR487" s="346"/>
      <c r="AS487" s="346"/>
      <c r="AT487" s="346"/>
    </row>
    <row r="488" spans="1:46" ht="45" customHeight="1" thickTop="1" thickBot="1" x14ac:dyDescent="0.3">
      <c r="A488" s="345" t="s">
        <v>500</v>
      </c>
      <c r="B488" s="345"/>
      <c r="C488" s="345"/>
      <c r="D488" s="345"/>
      <c r="E488" s="345"/>
      <c r="F488" s="345"/>
      <c r="G488" s="345"/>
      <c r="H488" s="345"/>
      <c r="I488" s="345"/>
      <c r="J488" s="345"/>
      <c r="K488" s="345"/>
      <c r="L488" s="345"/>
      <c r="M488" s="345"/>
      <c r="N488" s="345"/>
      <c r="O488" s="345"/>
      <c r="P488" s="345"/>
      <c r="Q488" s="68">
        <v>2</v>
      </c>
      <c r="R488" s="346"/>
      <c r="S488" s="346"/>
      <c r="T488" s="346"/>
      <c r="U488" s="346"/>
      <c r="V488" s="346"/>
      <c r="W488" s="346"/>
      <c r="X488" s="346"/>
      <c r="Y488" s="346"/>
      <c r="Z488" s="346"/>
      <c r="AA488" s="346"/>
      <c r="AB488" s="346"/>
      <c r="AC488" s="346"/>
      <c r="AD488" s="346"/>
      <c r="AE488" s="346"/>
      <c r="AF488" s="68">
        <v>2</v>
      </c>
      <c r="AG488" s="346"/>
      <c r="AH488" s="346"/>
      <c r="AI488" s="346"/>
      <c r="AJ488" s="346"/>
      <c r="AK488" s="346"/>
      <c r="AL488" s="346"/>
      <c r="AM488" s="346"/>
      <c r="AN488" s="346"/>
      <c r="AO488" s="346"/>
      <c r="AP488" s="346"/>
      <c r="AQ488" s="346"/>
      <c r="AR488" s="346"/>
      <c r="AS488" s="346"/>
      <c r="AT488" s="346"/>
    </row>
    <row r="489" spans="1:46" ht="18" customHeight="1" thickTop="1" x14ac:dyDescent="0.25"/>
    <row r="491" spans="1:46" ht="45" customHeight="1" x14ac:dyDescent="0.25">
      <c r="A491" s="348" t="s">
        <v>501</v>
      </c>
      <c r="B491" s="348"/>
      <c r="C491" s="348"/>
      <c r="D491" s="348"/>
      <c r="E491" s="348"/>
      <c r="F491" s="348"/>
      <c r="G491" s="348"/>
      <c r="H491" s="348"/>
      <c r="I491" s="348"/>
      <c r="J491" s="348"/>
      <c r="K491" s="348"/>
      <c r="L491" s="348"/>
      <c r="M491" s="348"/>
      <c r="N491" s="348"/>
      <c r="O491" s="348"/>
      <c r="P491" s="348"/>
      <c r="Q491" s="348"/>
      <c r="R491" s="348"/>
      <c r="S491" s="348"/>
      <c r="T491" s="348"/>
      <c r="U491" s="348"/>
      <c r="V491" s="348"/>
      <c r="W491" s="348"/>
      <c r="X491" s="348"/>
      <c r="Y491" s="348"/>
      <c r="Z491" s="348"/>
      <c r="AA491" s="348"/>
      <c r="AB491" s="348"/>
      <c r="AC491" s="348"/>
      <c r="AD491" s="348"/>
      <c r="AE491" s="348"/>
      <c r="AF491"/>
      <c r="AG491" s="349" t="s">
        <v>184</v>
      </c>
      <c r="AH491" s="349"/>
      <c r="AI491" s="349"/>
      <c r="AJ491" s="349"/>
      <c r="AK491" s="72">
        <f>(('Artículo 121 (Resumen PI)'!C26*0.8+'Artículo 121 (Resumen PI)'!F26*0.2)+('Artículo 121 (Resumen SIPOT)'!C26*0.8+'Artículo 121 (Resumen SIPOT)'!F26*0.2))/2</f>
        <v>41.05263157894737</v>
      </c>
      <c r="AL491"/>
      <c r="AM491"/>
      <c r="AN491"/>
      <c r="AO491"/>
      <c r="AP491"/>
      <c r="AQ491"/>
      <c r="AR491"/>
      <c r="AS491"/>
      <c r="AT491"/>
    </row>
    <row r="492" spans="1:46" ht="45" customHeight="1" x14ac:dyDescent="0.25">
      <c r="A492" s="86"/>
      <c r="B492" s="284"/>
      <c r="C492" s="284"/>
      <c r="D492" s="284"/>
      <c r="E492" s="284"/>
      <c r="F492" s="284"/>
      <c r="G492" s="284"/>
      <c r="H492" s="284"/>
      <c r="I492" s="284"/>
      <c r="J492" s="284"/>
      <c r="K492" s="284"/>
      <c r="L492" s="284"/>
      <c r="M492" s="284"/>
      <c r="N492" s="284"/>
      <c r="O492" s="284"/>
      <c r="P492" s="284"/>
      <c r="Q492" s="275"/>
      <c r="R492" s="284"/>
      <c r="S492" s="284"/>
      <c r="T492" s="284"/>
      <c r="U492" s="284"/>
      <c r="V492" s="284"/>
      <c r="W492" s="284"/>
      <c r="X492" s="284"/>
      <c r="Y492" s="284"/>
      <c r="Z492" s="284"/>
      <c r="AA492" s="284"/>
      <c r="AB492" s="284"/>
      <c r="AC492" s="284"/>
      <c r="AD492" s="284"/>
      <c r="AE492" s="284"/>
      <c r="AF492"/>
      <c r="AG492"/>
      <c r="AH492"/>
      <c r="AI492"/>
      <c r="AJ492"/>
      <c r="AK492"/>
      <c r="AL492"/>
      <c r="AM492"/>
      <c r="AN492"/>
      <c r="AO492"/>
      <c r="AP492"/>
      <c r="AQ492"/>
      <c r="AR492"/>
      <c r="AS492"/>
      <c r="AT492"/>
    </row>
    <row r="493" spans="1:46" ht="45" customHeight="1" x14ac:dyDescent="0.25">
      <c r="A493" s="86" t="s">
        <v>185</v>
      </c>
      <c r="B493" s="284"/>
      <c r="C493" s="284"/>
      <c r="D493" s="284"/>
      <c r="E493" s="284"/>
      <c r="F493" s="284"/>
      <c r="G493" s="284"/>
      <c r="H493" s="284"/>
      <c r="I493" s="284"/>
      <c r="J493" s="284"/>
      <c r="K493" s="284"/>
      <c r="L493" s="284"/>
      <c r="M493" s="284"/>
      <c r="N493" s="284"/>
      <c r="O493" s="284"/>
      <c r="P493" s="284"/>
      <c r="Q493" s="275"/>
      <c r="R493" s="284"/>
      <c r="S493" s="284"/>
      <c r="T493" s="284"/>
      <c r="U493" s="284"/>
      <c r="V493" s="284"/>
      <c r="W493" s="284"/>
      <c r="X493" s="284"/>
      <c r="Y493" s="284"/>
      <c r="Z493" s="284"/>
      <c r="AA493" s="284"/>
      <c r="AB493" s="284"/>
      <c r="AC493" s="284"/>
      <c r="AD493" s="284"/>
      <c r="AE493" s="284"/>
      <c r="AF493"/>
      <c r="AG493"/>
      <c r="AH493"/>
      <c r="AI493"/>
      <c r="AJ493"/>
      <c r="AK493"/>
      <c r="AL493"/>
      <c r="AM493"/>
      <c r="AN493"/>
      <c r="AO493"/>
      <c r="AP493"/>
      <c r="AQ493"/>
      <c r="AR493"/>
      <c r="AS493"/>
      <c r="AT493"/>
    </row>
    <row r="494" spans="1:46" ht="45" customHeight="1" x14ac:dyDescent="0.25">
      <c r="A494" s="59"/>
      <c r="B494" s="59"/>
      <c r="C494" s="59"/>
      <c r="D494" s="59"/>
      <c r="E494" s="59"/>
      <c r="F494" s="59"/>
      <c r="G494" s="59"/>
      <c r="H494" s="59"/>
      <c r="I494" s="59"/>
      <c r="J494" s="59"/>
      <c r="K494" s="59"/>
      <c r="L494" s="59"/>
      <c r="M494" s="59"/>
      <c r="N494" s="59"/>
      <c r="O494" s="59"/>
      <c r="P494" s="59"/>
      <c r="R494" s="59"/>
      <c r="S494" s="59"/>
      <c r="T494" s="59"/>
      <c r="U494" s="59"/>
      <c r="V494" s="59"/>
      <c r="W494" s="59"/>
      <c r="X494" s="59"/>
      <c r="Y494" s="59"/>
      <c r="Z494" s="59"/>
      <c r="AA494" s="59"/>
      <c r="AB494" s="59"/>
      <c r="AC494" s="59"/>
      <c r="AD494" s="59"/>
      <c r="AE494" s="59"/>
      <c r="AF494"/>
      <c r="AG494"/>
      <c r="AH494"/>
      <c r="AI494"/>
      <c r="AJ494"/>
      <c r="AK494"/>
      <c r="AL494"/>
      <c r="AM494"/>
      <c r="AN494"/>
      <c r="AO494"/>
      <c r="AP494"/>
      <c r="AQ494"/>
      <c r="AR494"/>
      <c r="AS494"/>
      <c r="AT494"/>
    </row>
    <row r="495" spans="1:46" ht="45" customHeight="1" x14ac:dyDescent="0.25">
      <c r="A495" s="350" t="s">
        <v>186</v>
      </c>
      <c r="B495" s="350"/>
      <c r="C495" s="350"/>
      <c r="D495" s="350"/>
      <c r="E495" s="350"/>
      <c r="F495" s="350"/>
      <c r="G495" s="350"/>
      <c r="H495" s="350"/>
      <c r="I495" s="350"/>
      <c r="J495" s="350"/>
      <c r="K495" s="350"/>
      <c r="L495" s="350"/>
      <c r="M495" s="350"/>
      <c r="N495" s="350"/>
      <c r="O495" s="350"/>
      <c r="P495" s="350"/>
      <c r="Q495" s="65"/>
      <c r="R495" s="59"/>
      <c r="S495" s="59"/>
      <c r="T495" s="59"/>
      <c r="U495" s="59"/>
      <c r="V495" s="351"/>
      <c r="W495" s="351"/>
      <c r="X495" s="351"/>
      <c r="Y495" s="351"/>
      <c r="Z495" s="351"/>
      <c r="AA495" s="351"/>
      <c r="AB495" s="351"/>
      <c r="AC495" s="351"/>
      <c r="AD495" s="351"/>
      <c r="AE495" s="351"/>
      <c r="AF495" s="65"/>
      <c r="AG495" s="59"/>
      <c r="AH495" s="59"/>
      <c r="AI495" s="59"/>
      <c r="AJ495" s="59"/>
      <c r="AK495" s="351"/>
      <c r="AL495" s="351"/>
      <c r="AM495" s="351"/>
      <c r="AN495" s="351"/>
      <c r="AO495" s="351"/>
      <c r="AP495" s="351"/>
      <c r="AQ495" s="351"/>
      <c r="AR495" s="351"/>
      <c r="AS495" s="351"/>
      <c r="AT495" s="351"/>
    </row>
    <row r="496" spans="1:46" ht="45" customHeight="1" thickTop="1" thickBot="1" x14ac:dyDescent="0.3">
      <c r="A496" s="342" t="s">
        <v>163</v>
      </c>
      <c r="B496" s="342"/>
      <c r="C496" s="342"/>
      <c r="D496" s="342"/>
      <c r="E496" s="342"/>
      <c r="F496" s="342"/>
      <c r="G496" s="342"/>
      <c r="H496" s="342"/>
      <c r="I496" s="342"/>
      <c r="J496" s="342"/>
      <c r="K496" s="342"/>
      <c r="L496" s="342"/>
      <c r="M496" s="342"/>
      <c r="N496" s="342"/>
      <c r="O496" s="342"/>
      <c r="P496" s="342"/>
      <c r="Q496" s="66" t="s">
        <v>187</v>
      </c>
      <c r="R496" s="343" t="s">
        <v>188</v>
      </c>
      <c r="S496" s="343"/>
      <c r="T496" s="343"/>
      <c r="U496" s="343"/>
      <c r="V496" s="343"/>
      <c r="W496" s="343"/>
      <c r="X496" s="343"/>
      <c r="Y496" s="343"/>
      <c r="Z496" s="343"/>
      <c r="AA496" s="343"/>
      <c r="AB496" s="343"/>
      <c r="AC496" s="343"/>
      <c r="AD496" s="343"/>
      <c r="AE496" s="343"/>
      <c r="AF496" s="67" t="s">
        <v>187</v>
      </c>
      <c r="AG496" s="344" t="s">
        <v>189</v>
      </c>
      <c r="AH496" s="344"/>
      <c r="AI496" s="344"/>
      <c r="AJ496" s="344"/>
      <c r="AK496" s="344"/>
      <c r="AL496" s="344"/>
      <c r="AM496" s="344"/>
      <c r="AN496" s="344"/>
      <c r="AO496" s="344"/>
      <c r="AP496" s="344"/>
      <c r="AQ496" s="344"/>
      <c r="AR496" s="344"/>
      <c r="AS496" s="344"/>
      <c r="AT496" s="344"/>
    </row>
    <row r="497" spans="1:46" ht="45" customHeight="1" thickTop="1" thickBot="1" x14ac:dyDescent="0.3">
      <c r="A497" s="345" t="s">
        <v>190</v>
      </c>
      <c r="B497" s="345"/>
      <c r="C497" s="345"/>
      <c r="D497" s="345"/>
      <c r="E497" s="345"/>
      <c r="F497" s="345"/>
      <c r="G497" s="345"/>
      <c r="H497" s="345"/>
      <c r="I497" s="345"/>
      <c r="J497" s="345"/>
      <c r="K497" s="345"/>
      <c r="L497" s="345"/>
      <c r="M497" s="345"/>
      <c r="N497" s="345"/>
      <c r="O497" s="345"/>
      <c r="P497" s="345"/>
      <c r="Q497" s="68">
        <v>2</v>
      </c>
      <c r="R497" s="346"/>
      <c r="S497" s="346"/>
      <c r="T497" s="346"/>
      <c r="U497" s="346"/>
      <c r="V497" s="346"/>
      <c r="W497" s="346"/>
      <c r="X497" s="346"/>
      <c r="Y497" s="346"/>
      <c r="Z497" s="346"/>
      <c r="AA497" s="346"/>
      <c r="AB497" s="346"/>
      <c r="AC497" s="346"/>
      <c r="AD497" s="346"/>
      <c r="AE497" s="346"/>
      <c r="AF497" s="68">
        <v>2</v>
      </c>
      <c r="AG497" s="346"/>
      <c r="AH497" s="346"/>
      <c r="AI497" s="346"/>
      <c r="AJ497" s="346"/>
      <c r="AK497" s="346"/>
      <c r="AL497" s="346"/>
      <c r="AM497" s="346"/>
      <c r="AN497" s="346"/>
      <c r="AO497" s="346"/>
      <c r="AP497" s="346"/>
      <c r="AQ497" s="346"/>
      <c r="AR497" s="346"/>
      <c r="AS497" s="346"/>
      <c r="AT497" s="346"/>
    </row>
    <row r="498" spans="1:46" ht="45" customHeight="1" thickTop="1" thickBot="1" x14ac:dyDescent="0.3">
      <c r="A498" s="345" t="s">
        <v>191</v>
      </c>
      <c r="B498" s="345"/>
      <c r="C498" s="345"/>
      <c r="D498" s="345"/>
      <c r="E498" s="345"/>
      <c r="F498" s="345"/>
      <c r="G498" s="345"/>
      <c r="H498" s="345"/>
      <c r="I498" s="345"/>
      <c r="J498" s="345"/>
      <c r="K498" s="345"/>
      <c r="L498" s="345"/>
      <c r="M498" s="345"/>
      <c r="N498" s="345"/>
      <c r="O498" s="345"/>
      <c r="P498" s="345"/>
      <c r="Q498" s="68">
        <v>2</v>
      </c>
      <c r="R498" s="346"/>
      <c r="S498" s="346"/>
      <c r="T498" s="346"/>
      <c r="U498" s="346"/>
      <c r="V498" s="346"/>
      <c r="W498" s="346"/>
      <c r="X498" s="346"/>
      <c r="Y498" s="346"/>
      <c r="Z498" s="346"/>
      <c r="AA498" s="346"/>
      <c r="AB498" s="346"/>
      <c r="AC498" s="346"/>
      <c r="AD498" s="346"/>
      <c r="AE498" s="346"/>
      <c r="AF498" s="68">
        <v>2</v>
      </c>
      <c r="AG498" s="346"/>
      <c r="AH498" s="346"/>
      <c r="AI498" s="346"/>
      <c r="AJ498" s="346"/>
      <c r="AK498" s="346"/>
      <c r="AL498" s="346"/>
      <c r="AM498" s="346"/>
      <c r="AN498" s="346"/>
      <c r="AO498" s="346"/>
      <c r="AP498" s="346"/>
      <c r="AQ498" s="346"/>
      <c r="AR498" s="346"/>
      <c r="AS498" s="346"/>
      <c r="AT498" s="346"/>
    </row>
    <row r="499" spans="1:46" ht="45" customHeight="1" thickTop="1" thickBot="1" x14ac:dyDescent="0.3">
      <c r="A499" s="345" t="s">
        <v>502</v>
      </c>
      <c r="B499" s="345"/>
      <c r="C499" s="345"/>
      <c r="D499" s="345"/>
      <c r="E499" s="345"/>
      <c r="F499" s="345"/>
      <c r="G499" s="345"/>
      <c r="H499" s="345"/>
      <c r="I499" s="345"/>
      <c r="J499" s="345"/>
      <c r="K499" s="345"/>
      <c r="L499" s="345"/>
      <c r="M499" s="345"/>
      <c r="N499" s="345"/>
      <c r="O499" s="345"/>
      <c r="P499" s="345"/>
      <c r="Q499" s="68">
        <v>2</v>
      </c>
      <c r="R499" s="346"/>
      <c r="S499" s="346"/>
      <c r="T499" s="346"/>
      <c r="U499" s="346"/>
      <c r="V499" s="346"/>
      <c r="W499" s="346"/>
      <c r="X499" s="346"/>
      <c r="Y499" s="346"/>
      <c r="Z499" s="346"/>
      <c r="AA499" s="346"/>
      <c r="AB499" s="346"/>
      <c r="AC499" s="346"/>
      <c r="AD499" s="346"/>
      <c r="AE499" s="346"/>
      <c r="AF499" s="68">
        <v>2</v>
      </c>
      <c r="AG499" s="346"/>
      <c r="AH499" s="346"/>
      <c r="AI499" s="346"/>
      <c r="AJ499" s="346"/>
      <c r="AK499" s="346"/>
      <c r="AL499" s="346"/>
      <c r="AM499" s="346"/>
      <c r="AN499" s="346"/>
      <c r="AO499" s="346"/>
      <c r="AP499" s="346"/>
      <c r="AQ499" s="346"/>
      <c r="AR499" s="346"/>
      <c r="AS499" s="346"/>
      <c r="AT499" s="346"/>
    </row>
    <row r="500" spans="1:46" ht="45" customHeight="1" thickTop="1" thickBot="1" x14ac:dyDescent="0.3">
      <c r="A500" s="345" t="s">
        <v>503</v>
      </c>
      <c r="B500" s="345"/>
      <c r="C500" s="345"/>
      <c r="D500" s="345"/>
      <c r="E500" s="345"/>
      <c r="F500" s="345"/>
      <c r="G500" s="345"/>
      <c r="H500" s="345"/>
      <c r="I500" s="345"/>
      <c r="J500" s="345"/>
      <c r="K500" s="345"/>
      <c r="L500" s="345"/>
      <c r="M500" s="345"/>
      <c r="N500" s="345"/>
      <c r="O500" s="345"/>
      <c r="P500" s="345"/>
      <c r="Q500" s="68">
        <v>2</v>
      </c>
      <c r="R500" s="346"/>
      <c r="S500" s="346"/>
      <c r="T500" s="346"/>
      <c r="U500" s="346"/>
      <c r="V500" s="346"/>
      <c r="W500" s="346"/>
      <c r="X500" s="346"/>
      <c r="Y500" s="346"/>
      <c r="Z500" s="346"/>
      <c r="AA500" s="346"/>
      <c r="AB500" s="346"/>
      <c r="AC500" s="346"/>
      <c r="AD500" s="346"/>
      <c r="AE500" s="346"/>
      <c r="AF500" s="68">
        <v>2</v>
      </c>
      <c r="AG500" s="346"/>
      <c r="AH500" s="346"/>
      <c r="AI500" s="346"/>
      <c r="AJ500" s="346"/>
      <c r="AK500" s="346"/>
      <c r="AL500" s="346"/>
      <c r="AM500" s="346"/>
      <c r="AN500" s="346"/>
      <c r="AO500" s="346"/>
      <c r="AP500" s="346"/>
      <c r="AQ500" s="346"/>
      <c r="AR500" s="346"/>
      <c r="AS500" s="346"/>
      <c r="AT500" s="346"/>
    </row>
    <row r="501" spans="1:46" ht="45" customHeight="1" thickTop="1" thickBot="1" x14ac:dyDescent="0.3">
      <c r="A501" s="345" t="s">
        <v>504</v>
      </c>
      <c r="B501" s="345"/>
      <c r="C501" s="345"/>
      <c r="D501" s="345"/>
      <c r="E501" s="345"/>
      <c r="F501" s="345"/>
      <c r="G501" s="345"/>
      <c r="H501" s="345"/>
      <c r="I501" s="345"/>
      <c r="J501" s="345"/>
      <c r="K501" s="345"/>
      <c r="L501" s="345"/>
      <c r="M501" s="345"/>
      <c r="N501" s="345"/>
      <c r="O501" s="345"/>
      <c r="P501" s="345"/>
      <c r="Q501" s="68">
        <v>2</v>
      </c>
      <c r="R501" s="346"/>
      <c r="S501" s="346"/>
      <c r="T501" s="346"/>
      <c r="U501" s="346"/>
      <c r="V501" s="346"/>
      <c r="W501" s="346"/>
      <c r="X501" s="346"/>
      <c r="Y501" s="346"/>
      <c r="Z501" s="346"/>
      <c r="AA501" s="346"/>
      <c r="AB501" s="346"/>
      <c r="AC501" s="346"/>
      <c r="AD501" s="346"/>
      <c r="AE501" s="346"/>
      <c r="AF501" s="68">
        <v>2</v>
      </c>
      <c r="AG501" s="346"/>
      <c r="AH501" s="346"/>
      <c r="AI501" s="346"/>
      <c r="AJ501" s="346"/>
      <c r="AK501" s="346"/>
      <c r="AL501" s="346"/>
      <c r="AM501" s="346"/>
      <c r="AN501" s="346"/>
      <c r="AO501" s="346"/>
      <c r="AP501" s="346"/>
      <c r="AQ501" s="346"/>
      <c r="AR501" s="346"/>
      <c r="AS501" s="346"/>
      <c r="AT501" s="346"/>
    </row>
    <row r="502" spans="1:46" ht="45" customHeight="1" thickTop="1" thickBot="1" x14ac:dyDescent="0.3">
      <c r="A502" s="345" t="s">
        <v>505</v>
      </c>
      <c r="B502" s="345"/>
      <c r="C502" s="345"/>
      <c r="D502" s="345"/>
      <c r="E502" s="345"/>
      <c r="F502" s="345"/>
      <c r="G502" s="345"/>
      <c r="H502" s="345"/>
      <c r="I502" s="345"/>
      <c r="J502" s="345"/>
      <c r="K502" s="345"/>
      <c r="L502" s="345"/>
      <c r="M502" s="345"/>
      <c r="N502" s="345"/>
      <c r="O502" s="345"/>
      <c r="P502" s="345"/>
      <c r="Q502" s="68">
        <v>2</v>
      </c>
      <c r="R502" s="346"/>
      <c r="S502" s="346"/>
      <c r="T502" s="346"/>
      <c r="U502" s="346"/>
      <c r="V502" s="346"/>
      <c r="W502" s="346"/>
      <c r="X502" s="346"/>
      <c r="Y502" s="346"/>
      <c r="Z502" s="346"/>
      <c r="AA502" s="346"/>
      <c r="AB502" s="346"/>
      <c r="AC502" s="346"/>
      <c r="AD502" s="346"/>
      <c r="AE502" s="346"/>
      <c r="AF502" s="68">
        <v>2</v>
      </c>
      <c r="AG502" s="346"/>
      <c r="AH502" s="346"/>
      <c r="AI502" s="346"/>
      <c r="AJ502" s="346"/>
      <c r="AK502" s="346"/>
      <c r="AL502" s="346"/>
      <c r="AM502" s="346"/>
      <c r="AN502" s="346"/>
      <c r="AO502" s="346"/>
      <c r="AP502" s="346"/>
      <c r="AQ502" s="346"/>
      <c r="AR502" s="346"/>
      <c r="AS502" s="346"/>
      <c r="AT502" s="346"/>
    </row>
    <row r="503" spans="1:46" ht="45" customHeight="1" thickTop="1" thickBot="1" x14ac:dyDescent="0.3">
      <c r="A503" s="345" t="s">
        <v>506</v>
      </c>
      <c r="B503" s="345"/>
      <c r="C503" s="345"/>
      <c r="D503" s="345"/>
      <c r="E503" s="345"/>
      <c r="F503" s="345"/>
      <c r="G503" s="345"/>
      <c r="H503" s="345"/>
      <c r="I503" s="345"/>
      <c r="J503" s="345"/>
      <c r="K503" s="345"/>
      <c r="L503" s="345"/>
      <c r="M503" s="345"/>
      <c r="N503" s="345"/>
      <c r="O503" s="345"/>
      <c r="P503" s="345"/>
      <c r="Q503" s="68">
        <v>2</v>
      </c>
      <c r="R503" s="346"/>
      <c r="S503" s="346"/>
      <c r="T503" s="346"/>
      <c r="U503" s="346"/>
      <c r="V503" s="346"/>
      <c r="W503" s="346"/>
      <c r="X503" s="346"/>
      <c r="Y503" s="346"/>
      <c r="Z503" s="346"/>
      <c r="AA503" s="346"/>
      <c r="AB503" s="346"/>
      <c r="AC503" s="346"/>
      <c r="AD503" s="346"/>
      <c r="AE503" s="346"/>
      <c r="AF503" s="68">
        <v>2</v>
      </c>
      <c r="AG503" s="346"/>
      <c r="AH503" s="346"/>
      <c r="AI503" s="346"/>
      <c r="AJ503" s="346"/>
      <c r="AK503" s="346"/>
      <c r="AL503" s="346"/>
      <c r="AM503" s="346"/>
      <c r="AN503" s="346"/>
      <c r="AO503" s="346"/>
      <c r="AP503" s="346"/>
      <c r="AQ503" s="346"/>
      <c r="AR503" s="346"/>
      <c r="AS503" s="346"/>
      <c r="AT503" s="346"/>
    </row>
    <row r="504" spans="1:46" ht="45" customHeight="1" thickTop="1" thickBot="1" x14ac:dyDescent="0.3">
      <c r="A504" s="345" t="s">
        <v>507</v>
      </c>
      <c r="B504" s="345"/>
      <c r="C504" s="345"/>
      <c r="D504" s="345"/>
      <c r="E504" s="345"/>
      <c r="F504" s="345"/>
      <c r="G504" s="345"/>
      <c r="H504" s="345"/>
      <c r="I504" s="345"/>
      <c r="J504" s="345"/>
      <c r="K504" s="345"/>
      <c r="L504" s="345"/>
      <c r="M504" s="345"/>
      <c r="N504" s="345"/>
      <c r="O504" s="345"/>
      <c r="P504" s="345"/>
      <c r="Q504" s="68">
        <v>2</v>
      </c>
      <c r="R504" s="346"/>
      <c r="S504" s="346"/>
      <c r="T504" s="346"/>
      <c r="U504" s="346"/>
      <c r="V504" s="346"/>
      <c r="W504" s="346"/>
      <c r="X504" s="346"/>
      <c r="Y504" s="346"/>
      <c r="Z504" s="346"/>
      <c r="AA504" s="346"/>
      <c r="AB504" s="346"/>
      <c r="AC504" s="346"/>
      <c r="AD504" s="346"/>
      <c r="AE504" s="346"/>
      <c r="AF504" s="68">
        <v>2</v>
      </c>
      <c r="AG504" s="346"/>
      <c r="AH504" s="346"/>
      <c r="AI504" s="346"/>
      <c r="AJ504" s="346"/>
      <c r="AK504" s="346"/>
      <c r="AL504" s="346"/>
      <c r="AM504" s="346"/>
      <c r="AN504" s="346"/>
      <c r="AO504" s="346"/>
      <c r="AP504" s="346"/>
      <c r="AQ504" s="346"/>
      <c r="AR504" s="346"/>
      <c r="AS504" s="346"/>
      <c r="AT504" s="346"/>
    </row>
    <row r="505" spans="1:46" ht="45" customHeight="1" thickTop="1" thickBot="1" x14ac:dyDescent="0.3">
      <c r="A505" s="345" t="s">
        <v>508</v>
      </c>
      <c r="B505" s="345"/>
      <c r="C505" s="345"/>
      <c r="D505" s="345"/>
      <c r="E505" s="345"/>
      <c r="F505" s="345"/>
      <c r="G505" s="345"/>
      <c r="H505" s="345"/>
      <c r="I505" s="345"/>
      <c r="J505" s="345"/>
      <c r="K505" s="345"/>
      <c r="L505" s="345"/>
      <c r="M505" s="345"/>
      <c r="N505" s="345"/>
      <c r="O505" s="345"/>
      <c r="P505" s="345"/>
      <c r="Q505" s="68">
        <v>2</v>
      </c>
      <c r="R505" s="346"/>
      <c r="S505" s="346"/>
      <c r="T505" s="346"/>
      <c r="U505" s="346"/>
      <c r="V505" s="346"/>
      <c r="W505" s="346"/>
      <c r="X505" s="346"/>
      <c r="Y505" s="346"/>
      <c r="Z505" s="346"/>
      <c r="AA505" s="346"/>
      <c r="AB505" s="346"/>
      <c r="AC505" s="346"/>
      <c r="AD505" s="346"/>
      <c r="AE505" s="346"/>
      <c r="AF505" s="68">
        <v>2</v>
      </c>
      <c r="AG505" s="346"/>
      <c r="AH505" s="346"/>
      <c r="AI505" s="346"/>
      <c r="AJ505" s="346"/>
      <c r="AK505" s="346"/>
      <c r="AL505" s="346"/>
      <c r="AM505" s="346"/>
      <c r="AN505" s="346"/>
      <c r="AO505" s="346"/>
      <c r="AP505" s="346"/>
      <c r="AQ505" s="346"/>
      <c r="AR505" s="346"/>
      <c r="AS505" s="346"/>
      <c r="AT505" s="346"/>
    </row>
    <row r="506" spans="1:46" ht="45" customHeight="1" thickTop="1" thickBot="1" x14ac:dyDescent="0.3">
      <c r="A506" s="345" t="s">
        <v>509</v>
      </c>
      <c r="B506" s="345"/>
      <c r="C506" s="345"/>
      <c r="D506" s="345"/>
      <c r="E506" s="345"/>
      <c r="F506" s="345"/>
      <c r="G506" s="345"/>
      <c r="H506" s="345"/>
      <c r="I506" s="345"/>
      <c r="J506" s="345"/>
      <c r="K506" s="345"/>
      <c r="L506" s="345"/>
      <c r="M506" s="345"/>
      <c r="N506" s="345"/>
      <c r="O506" s="345"/>
      <c r="P506" s="345"/>
      <c r="Q506" s="68">
        <v>2</v>
      </c>
      <c r="R506" s="346"/>
      <c r="S506" s="346"/>
      <c r="T506" s="346"/>
      <c r="U506" s="346"/>
      <c r="V506" s="346"/>
      <c r="W506" s="346"/>
      <c r="X506" s="346"/>
      <c r="Y506" s="346"/>
      <c r="Z506" s="346"/>
      <c r="AA506" s="346"/>
      <c r="AB506" s="346"/>
      <c r="AC506" s="346"/>
      <c r="AD506" s="346"/>
      <c r="AE506" s="346"/>
      <c r="AF506" s="68">
        <v>2</v>
      </c>
      <c r="AG506" s="346"/>
      <c r="AH506" s="346"/>
      <c r="AI506" s="346"/>
      <c r="AJ506" s="346"/>
      <c r="AK506" s="346"/>
      <c r="AL506" s="346"/>
      <c r="AM506" s="346"/>
      <c r="AN506" s="346"/>
      <c r="AO506" s="346"/>
      <c r="AP506" s="346"/>
      <c r="AQ506" s="346"/>
      <c r="AR506" s="346"/>
      <c r="AS506" s="346"/>
      <c r="AT506" s="346"/>
    </row>
    <row r="507" spans="1:46" ht="45" customHeight="1" thickTop="1" thickBot="1" x14ac:dyDescent="0.3">
      <c r="A507" s="345" t="s">
        <v>510</v>
      </c>
      <c r="B507" s="345"/>
      <c r="C507" s="345"/>
      <c r="D507" s="345"/>
      <c r="E507" s="345"/>
      <c r="F507" s="345"/>
      <c r="G507" s="345"/>
      <c r="H507" s="345"/>
      <c r="I507" s="345"/>
      <c r="J507" s="345"/>
      <c r="K507" s="345"/>
      <c r="L507" s="345"/>
      <c r="M507" s="345"/>
      <c r="N507" s="345"/>
      <c r="O507" s="345"/>
      <c r="P507" s="345"/>
      <c r="Q507" s="68">
        <v>2</v>
      </c>
      <c r="R507" s="346"/>
      <c r="S507" s="346"/>
      <c r="T507" s="346"/>
      <c r="U507" s="346"/>
      <c r="V507" s="346"/>
      <c r="W507" s="346"/>
      <c r="X507" s="346"/>
      <c r="Y507" s="346"/>
      <c r="Z507" s="346"/>
      <c r="AA507" s="346"/>
      <c r="AB507" s="346"/>
      <c r="AC507" s="346"/>
      <c r="AD507" s="346"/>
      <c r="AE507" s="346"/>
      <c r="AF507" s="68">
        <v>2</v>
      </c>
      <c r="AG507" s="346"/>
      <c r="AH507" s="346"/>
      <c r="AI507" s="346"/>
      <c r="AJ507" s="346"/>
      <c r="AK507" s="346"/>
      <c r="AL507" s="346"/>
      <c r="AM507" s="346"/>
      <c r="AN507" s="346"/>
      <c r="AO507" s="346"/>
      <c r="AP507" s="346"/>
      <c r="AQ507" s="346"/>
      <c r="AR507" s="346"/>
      <c r="AS507" s="346"/>
      <c r="AT507" s="346"/>
    </row>
    <row r="508" spans="1:46" ht="45" customHeight="1" thickTop="1" thickBot="1" x14ac:dyDescent="0.3">
      <c r="A508" s="345" t="s">
        <v>511</v>
      </c>
      <c r="B508" s="345"/>
      <c r="C508" s="345"/>
      <c r="D508" s="345"/>
      <c r="E508" s="345"/>
      <c r="F508" s="345"/>
      <c r="G508" s="345"/>
      <c r="H508" s="345"/>
      <c r="I508" s="345"/>
      <c r="J508" s="345"/>
      <c r="K508" s="345"/>
      <c r="L508" s="345"/>
      <c r="M508" s="345"/>
      <c r="N508" s="345"/>
      <c r="O508" s="345"/>
      <c r="P508" s="345"/>
      <c r="Q508" s="68">
        <v>2</v>
      </c>
      <c r="R508" s="346"/>
      <c r="S508" s="346"/>
      <c r="T508" s="346"/>
      <c r="U508" s="346"/>
      <c r="V508" s="346"/>
      <c r="W508" s="346"/>
      <c r="X508" s="346"/>
      <c r="Y508" s="346"/>
      <c r="Z508" s="346"/>
      <c r="AA508" s="346"/>
      <c r="AB508" s="346"/>
      <c r="AC508" s="346"/>
      <c r="AD508" s="346"/>
      <c r="AE508" s="346"/>
      <c r="AF508" s="68">
        <v>2</v>
      </c>
      <c r="AG508" s="346"/>
      <c r="AH508" s="346"/>
      <c r="AI508" s="346"/>
      <c r="AJ508" s="346"/>
      <c r="AK508" s="346"/>
      <c r="AL508" s="346"/>
      <c r="AM508" s="346"/>
      <c r="AN508" s="346"/>
      <c r="AO508" s="346"/>
      <c r="AP508" s="346"/>
      <c r="AQ508" s="346"/>
      <c r="AR508" s="346"/>
      <c r="AS508" s="346"/>
      <c r="AT508" s="346"/>
    </row>
    <row r="509" spans="1:46" ht="45" customHeight="1" thickTop="1" thickBot="1" x14ac:dyDescent="0.3">
      <c r="A509" s="345" t="s">
        <v>512</v>
      </c>
      <c r="B509" s="345"/>
      <c r="C509" s="345"/>
      <c r="D509" s="345"/>
      <c r="E509" s="345"/>
      <c r="F509" s="345"/>
      <c r="G509" s="345"/>
      <c r="H509" s="345"/>
      <c r="I509" s="345"/>
      <c r="J509" s="345"/>
      <c r="K509" s="345"/>
      <c r="L509" s="345"/>
      <c r="M509" s="345"/>
      <c r="N509" s="345"/>
      <c r="O509" s="345"/>
      <c r="P509" s="345"/>
      <c r="Q509" s="68">
        <v>2</v>
      </c>
      <c r="R509" s="346"/>
      <c r="S509" s="346"/>
      <c r="T509" s="346"/>
      <c r="U509" s="346"/>
      <c r="V509" s="346"/>
      <c r="W509" s="346"/>
      <c r="X509" s="346"/>
      <c r="Y509" s="346"/>
      <c r="Z509" s="346"/>
      <c r="AA509" s="346"/>
      <c r="AB509" s="346"/>
      <c r="AC509" s="346"/>
      <c r="AD509" s="346"/>
      <c r="AE509" s="346"/>
      <c r="AF509" s="68">
        <v>2</v>
      </c>
      <c r="AG509" s="346"/>
      <c r="AH509" s="346"/>
      <c r="AI509" s="346"/>
      <c r="AJ509" s="346"/>
      <c r="AK509" s="346"/>
      <c r="AL509" s="346"/>
      <c r="AM509" s="346"/>
      <c r="AN509" s="346"/>
      <c r="AO509" s="346"/>
      <c r="AP509" s="346"/>
      <c r="AQ509" s="346"/>
      <c r="AR509" s="346"/>
      <c r="AS509" s="346"/>
      <c r="AT509" s="346"/>
    </row>
    <row r="510" spans="1:46" ht="45" customHeight="1" thickTop="1" thickBot="1" x14ac:dyDescent="0.3">
      <c r="A510" s="345" t="s">
        <v>513</v>
      </c>
      <c r="B510" s="345"/>
      <c r="C510" s="345"/>
      <c r="D510" s="345"/>
      <c r="E510" s="345"/>
      <c r="F510" s="345"/>
      <c r="G510" s="345"/>
      <c r="H510" s="345"/>
      <c r="I510" s="345"/>
      <c r="J510" s="345"/>
      <c r="K510" s="345"/>
      <c r="L510" s="345"/>
      <c r="M510" s="345"/>
      <c r="N510" s="345"/>
      <c r="O510" s="345"/>
      <c r="P510" s="345"/>
      <c r="Q510" s="68">
        <v>0</v>
      </c>
      <c r="R510" s="346" t="s">
        <v>197</v>
      </c>
      <c r="S510" s="346"/>
      <c r="T510" s="346"/>
      <c r="U510" s="346"/>
      <c r="V510" s="346"/>
      <c r="W510" s="346"/>
      <c r="X510" s="346"/>
      <c r="Y510" s="346"/>
      <c r="Z510" s="346"/>
      <c r="AA510" s="346"/>
      <c r="AB510" s="346"/>
      <c r="AC510" s="346"/>
      <c r="AD510" s="346"/>
      <c r="AE510" s="346"/>
      <c r="AF510" s="68">
        <v>0</v>
      </c>
      <c r="AG510" s="346" t="s">
        <v>197</v>
      </c>
      <c r="AH510" s="346"/>
      <c r="AI510" s="346"/>
      <c r="AJ510" s="346"/>
      <c r="AK510" s="346"/>
      <c r="AL510" s="346"/>
      <c r="AM510" s="346"/>
      <c r="AN510" s="346"/>
      <c r="AO510" s="346"/>
      <c r="AP510" s="346"/>
      <c r="AQ510" s="346"/>
      <c r="AR510" s="346"/>
      <c r="AS510" s="346"/>
      <c r="AT510" s="346"/>
    </row>
    <row r="511" spans="1:46" ht="45" customHeight="1" thickTop="1" thickBot="1" x14ac:dyDescent="0.3">
      <c r="A511" s="345" t="s">
        <v>514</v>
      </c>
      <c r="B511" s="345"/>
      <c r="C511" s="345"/>
      <c r="D511" s="345"/>
      <c r="E511" s="345"/>
      <c r="F511" s="345"/>
      <c r="G511" s="345"/>
      <c r="H511" s="345"/>
      <c r="I511" s="345"/>
      <c r="J511" s="345"/>
      <c r="K511" s="345"/>
      <c r="L511" s="345"/>
      <c r="M511" s="345"/>
      <c r="N511" s="345"/>
      <c r="O511" s="345"/>
      <c r="P511" s="345"/>
      <c r="Q511" s="68">
        <v>2</v>
      </c>
      <c r="R511" s="346"/>
      <c r="S511" s="346"/>
      <c r="T511" s="346"/>
      <c r="U511" s="346"/>
      <c r="V511" s="346"/>
      <c r="W511" s="346"/>
      <c r="X511" s="346"/>
      <c r="Y511" s="346"/>
      <c r="Z511" s="346"/>
      <c r="AA511" s="346"/>
      <c r="AB511" s="346"/>
      <c r="AC511" s="346"/>
      <c r="AD511" s="346"/>
      <c r="AE511" s="346"/>
      <c r="AF511" s="68">
        <v>2</v>
      </c>
      <c r="AG511" s="346"/>
      <c r="AH511" s="346"/>
      <c r="AI511" s="346"/>
      <c r="AJ511" s="346"/>
      <c r="AK511" s="346"/>
      <c r="AL511" s="346"/>
      <c r="AM511" s="346"/>
      <c r="AN511" s="346"/>
      <c r="AO511" s="346"/>
      <c r="AP511" s="346"/>
      <c r="AQ511" s="346"/>
      <c r="AR511" s="346"/>
      <c r="AS511" s="346"/>
      <c r="AT511" s="346"/>
    </row>
    <row r="512" spans="1:46" ht="45" customHeight="1" thickTop="1" thickBot="1" x14ac:dyDescent="0.3">
      <c r="A512" s="345" t="s">
        <v>515</v>
      </c>
      <c r="B512" s="345"/>
      <c r="C512" s="345"/>
      <c r="D512" s="345"/>
      <c r="E512" s="345"/>
      <c r="F512" s="345"/>
      <c r="G512" s="345"/>
      <c r="H512" s="345"/>
      <c r="I512" s="345"/>
      <c r="J512" s="345"/>
      <c r="K512" s="345"/>
      <c r="L512" s="345"/>
      <c r="M512" s="345"/>
      <c r="N512" s="345"/>
      <c r="O512" s="345"/>
      <c r="P512" s="345"/>
      <c r="Q512" s="68">
        <v>2</v>
      </c>
      <c r="R512" s="346"/>
      <c r="S512" s="346"/>
      <c r="T512" s="346"/>
      <c r="U512" s="346"/>
      <c r="V512" s="346"/>
      <c r="W512" s="346"/>
      <c r="X512" s="346"/>
      <c r="Y512" s="346"/>
      <c r="Z512" s="346"/>
      <c r="AA512" s="346"/>
      <c r="AB512" s="346"/>
      <c r="AC512" s="346"/>
      <c r="AD512" s="346"/>
      <c r="AE512" s="346"/>
      <c r="AF512" s="68">
        <v>2</v>
      </c>
      <c r="AG512" s="346"/>
      <c r="AH512" s="346"/>
      <c r="AI512" s="346"/>
      <c r="AJ512" s="346"/>
      <c r="AK512" s="346"/>
      <c r="AL512" s="346"/>
      <c r="AM512" s="346"/>
      <c r="AN512" s="346"/>
      <c r="AO512" s="346"/>
      <c r="AP512" s="346"/>
      <c r="AQ512" s="346"/>
      <c r="AR512" s="346"/>
      <c r="AS512" s="346"/>
      <c r="AT512" s="346"/>
    </row>
    <row r="513" spans="1:46" ht="45" customHeight="1" thickTop="1" thickBot="1" x14ac:dyDescent="0.3">
      <c r="A513" s="345" t="s">
        <v>516</v>
      </c>
      <c r="B513" s="345"/>
      <c r="C513" s="345"/>
      <c r="D513" s="345"/>
      <c r="E513" s="345"/>
      <c r="F513" s="345"/>
      <c r="G513" s="345"/>
      <c r="H513" s="345"/>
      <c r="I513" s="345"/>
      <c r="J513" s="345"/>
      <c r="K513" s="345"/>
      <c r="L513" s="345"/>
      <c r="M513" s="345"/>
      <c r="N513" s="345"/>
      <c r="O513" s="345"/>
      <c r="P513" s="345"/>
      <c r="Q513" s="68">
        <v>2</v>
      </c>
      <c r="R513" s="346"/>
      <c r="S513" s="346"/>
      <c r="T513" s="346"/>
      <c r="U513" s="346"/>
      <c r="V513" s="346"/>
      <c r="W513" s="346"/>
      <c r="X513" s="346"/>
      <c r="Y513" s="346"/>
      <c r="Z513" s="346"/>
      <c r="AA513" s="346"/>
      <c r="AB513" s="346"/>
      <c r="AC513" s="346"/>
      <c r="AD513" s="346"/>
      <c r="AE513" s="346"/>
      <c r="AF513" s="68">
        <v>2</v>
      </c>
      <c r="AG513" s="346"/>
      <c r="AH513" s="346"/>
      <c r="AI513" s="346"/>
      <c r="AJ513" s="346"/>
      <c r="AK513" s="346"/>
      <c r="AL513" s="346"/>
      <c r="AM513" s="346"/>
      <c r="AN513" s="346"/>
      <c r="AO513" s="346"/>
      <c r="AP513" s="346"/>
      <c r="AQ513" s="346"/>
      <c r="AR513" s="346"/>
      <c r="AS513" s="346"/>
      <c r="AT513" s="346"/>
    </row>
    <row r="514" spans="1:46" ht="45" customHeight="1" thickTop="1" thickBot="1" x14ac:dyDescent="0.3">
      <c r="A514" s="345" t="s">
        <v>517</v>
      </c>
      <c r="B514" s="345"/>
      <c r="C514" s="345"/>
      <c r="D514" s="345"/>
      <c r="E514" s="345"/>
      <c r="F514" s="345"/>
      <c r="G514" s="345"/>
      <c r="H514" s="345"/>
      <c r="I514" s="345"/>
      <c r="J514" s="345"/>
      <c r="K514" s="345"/>
      <c r="L514" s="345"/>
      <c r="M514" s="345"/>
      <c r="N514" s="345"/>
      <c r="O514" s="345"/>
      <c r="P514" s="345"/>
      <c r="Q514" s="68">
        <v>0</v>
      </c>
      <c r="R514" s="346" t="s">
        <v>197</v>
      </c>
      <c r="S514" s="346"/>
      <c r="T514" s="346"/>
      <c r="U514" s="346"/>
      <c r="V514" s="346"/>
      <c r="W514" s="346"/>
      <c r="X514" s="346"/>
      <c r="Y514" s="346"/>
      <c r="Z514" s="346"/>
      <c r="AA514" s="346"/>
      <c r="AB514" s="346"/>
      <c r="AC514" s="346"/>
      <c r="AD514" s="346"/>
      <c r="AE514" s="346"/>
      <c r="AF514" s="68">
        <v>0</v>
      </c>
      <c r="AG514" s="346" t="s">
        <v>197</v>
      </c>
      <c r="AH514" s="346"/>
      <c r="AI514" s="346"/>
      <c r="AJ514" s="346"/>
      <c r="AK514" s="346"/>
      <c r="AL514" s="346"/>
      <c r="AM514" s="346"/>
      <c r="AN514" s="346"/>
      <c r="AO514" s="346"/>
      <c r="AP514" s="346"/>
      <c r="AQ514" s="346"/>
      <c r="AR514" s="346"/>
      <c r="AS514" s="346"/>
      <c r="AT514" s="346"/>
    </row>
    <row r="515" spans="1:46" ht="45" customHeight="1" thickTop="1" thickBot="1" x14ac:dyDescent="0.3">
      <c r="A515" s="345" t="s">
        <v>518</v>
      </c>
      <c r="B515" s="345"/>
      <c r="C515" s="345"/>
      <c r="D515" s="345"/>
      <c r="E515" s="345"/>
      <c r="F515" s="345"/>
      <c r="G515" s="345"/>
      <c r="H515" s="345"/>
      <c r="I515" s="345"/>
      <c r="J515" s="345"/>
      <c r="K515" s="345"/>
      <c r="L515" s="345"/>
      <c r="M515" s="345"/>
      <c r="N515" s="345"/>
      <c r="O515" s="345"/>
      <c r="P515" s="345"/>
      <c r="Q515" s="68">
        <v>2</v>
      </c>
      <c r="R515" s="346"/>
      <c r="S515" s="346"/>
      <c r="T515" s="346"/>
      <c r="U515" s="346"/>
      <c r="V515" s="346"/>
      <c r="W515" s="346"/>
      <c r="X515" s="346"/>
      <c r="Y515" s="346"/>
      <c r="Z515" s="346"/>
      <c r="AA515" s="346"/>
      <c r="AB515" s="346"/>
      <c r="AC515" s="346"/>
      <c r="AD515" s="346"/>
      <c r="AE515" s="346"/>
      <c r="AF515" s="68">
        <v>2</v>
      </c>
      <c r="AG515" s="346"/>
      <c r="AH515" s="346"/>
      <c r="AI515" s="346"/>
      <c r="AJ515" s="346"/>
      <c r="AK515" s="346"/>
      <c r="AL515" s="346"/>
      <c r="AM515" s="346"/>
      <c r="AN515" s="346"/>
      <c r="AO515" s="346"/>
      <c r="AP515" s="346"/>
      <c r="AQ515" s="346"/>
      <c r="AR515" s="346"/>
      <c r="AS515" s="346"/>
      <c r="AT515" s="346"/>
    </row>
    <row r="516" spans="1:46" ht="45" customHeight="1" thickTop="1" thickBot="1" x14ac:dyDescent="0.3">
      <c r="A516" s="59"/>
      <c r="B516" s="59"/>
      <c r="C516" s="59"/>
      <c r="D516" s="59"/>
      <c r="E516" s="59"/>
      <c r="F516" s="59"/>
      <c r="G516" s="59"/>
      <c r="H516" s="59"/>
      <c r="I516" s="59"/>
      <c r="J516" s="59"/>
      <c r="K516" s="59"/>
      <c r="L516" s="59"/>
      <c r="M516" s="59"/>
      <c r="N516" s="59"/>
      <c r="O516" s="59"/>
      <c r="P516" s="59"/>
      <c r="Q516" s="69"/>
      <c r="R516" s="59"/>
      <c r="S516" s="59"/>
      <c r="T516" s="59"/>
      <c r="U516" s="59"/>
      <c r="V516" s="59"/>
      <c r="W516" s="59"/>
      <c r="X516" s="59"/>
      <c r="Y516" s="59"/>
      <c r="Z516" s="59"/>
      <c r="AA516" s="59"/>
      <c r="AB516" s="59"/>
      <c r="AC516" s="59"/>
      <c r="AD516" s="59"/>
      <c r="AE516" s="59"/>
      <c r="AF516" s="69"/>
      <c r="AG516" s="59"/>
      <c r="AH516" s="59"/>
      <c r="AI516" s="59"/>
      <c r="AJ516" s="59"/>
      <c r="AK516" s="59"/>
      <c r="AL516" s="59"/>
      <c r="AM516" s="59"/>
      <c r="AN516" s="59"/>
      <c r="AO516" s="59"/>
      <c r="AP516" s="59"/>
      <c r="AQ516" s="59"/>
      <c r="AR516" s="59"/>
      <c r="AS516" s="59"/>
      <c r="AT516" s="59"/>
    </row>
    <row r="517" spans="1:46" ht="45" customHeight="1" thickTop="1" thickBot="1" x14ac:dyDescent="0.3">
      <c r="A517" s="353" t="s">
        <v>198</v>
      </c>
      <c r="B517" s="353"/>
      <c r="C517" s="353"/>
      <c r="D517" s="353"/>
      <c r="E517" s="353"/>
      <c r="F517" s="353"/>
      <c r="G517" s="353"/>
      <c r="H517" s="353"/>
      <c r="I517" s="353"/>
      <c r="J517" s="353"/>
      <c r="K517" s="353"/>
      <c r="L517" s="353"/>
      <c r="M517" s="353"/>
      <c r="N517" s="353"/>
      <c r="O517" s="353"/>
      <c r="P517" s="353"/>
      <c r="Q517" s="70" t="s">
        <v>187</v>
      </c>
      <c r="R517" s="354" t="s">
        <v>188</v>
      </c>
      <c r="S517" s="354"/>
      <c r="T517" s="354"/>
      <c r="U517" s="354"/>
      <c r="V517" s="354"/>
      <c r="W517" s="354"/>
      <c r="X517" s="354"/>
      <c r="Y517" s="354"/>
      <c r="Z517" s="354"/>
      <c r="AA517" s="354"/>
      <c r="AB517" s="354"/>
      <c r="AC517" s="354"/>
      <c r="AD517" s="354"/>
      <c r="AE517" s="354"/>
      <c r="AF517" s="71" t="s">
        <v>187</v>
      </c>
      <c r="AG517" s="355" t="s">
        <v>189</v>
      </c>
      <c r="AH517" s="355"/>
      <c r="AI517" s="355"/>
      <c r="AJ517" s="355"/>
      <c r="AK517" s="355"/>
      <c r="AL517" s="355"/>
      <c r="AM517" s="355"/>
      <c r="AN517" s="355"/>
      <c r="AO517" s="355"/>
      <c r="AP517" s="355"/>
      <c r="AQ517" s="355"/>
      <c r="AR517" s="355"/>
      <c r="AS517" s="355"/>
      <c r="AT517" s="355"/>
    </row>
    <row r="518" spans="1:46" ht="45" customHeight="1" thickTop="1" thickBot="1" x14ac:dyDescent="0.3">
      <c r="A518" s="345" t="s">
        <v>519</v>
      </c>
      <c r="B518" s="345"/>
      <c r="C518" s="345"/>
      <c r="D518" s="345"/>
      <c r="E518" s="345"/>
      <c r="F518" s="345"/>
      <c r="G518" s="345"/>
      <c r="H518" s="345"/>
      <c r="I518" s="345"/>
      <c r="J518" s="345"/>
      <c r="K518" s="345"/>
      <c r="L518" s="345"/>
      <c r="M518" s="345"/>
      <c r="N518" s="345"/>
      <c r="O518" s="345"/>
      <c r="P518" s="345"/>
      <c r="Q518" s="68">
        <v>2</v>
      </c>
      <c r="R518" s="346"/>
      <c r="S518" s="346"/>
      <c r="T518" s="346"/>
      <c r="U518" s="346"/>
      <c r="V518" s="346"/>
      <c r="W518" s="346"/>
      <c r="X518" s="346"/>
      <c r="Y518" s="346"/>
      <c r="Z518" s="346"/>
      <c r="AA518" s="346"/>
      <c r="AB518" s="346"/>
      <c r="AC518" s="346"/>
      <c r="AD518" s="346"/>
      <c r="AE518" s="346"/>
      <c r="AF518" s="68">
        <v>2</v>
      </c>
      <c r="AG518" s="346"/>
      <c r="AH518" s="346"/>
      <c r="AI518" s="346"/>
      <c r="AJ518" s="346"/>
      <c r="AK518" s="346"/>
      <c r="AL518" s="346"/>
      <c r="AM518" s="346"/>
      <c r="AN518" s="346"/>
      <c r="AO518" s="346"/>
      <c r="AP518" s="346"/>
      <c r="AQ518" s="346"/>
      <c r="AR518" s="346"/>
      <c r="AS518" s="346"/>
      <c r="AT518" s="346"/>
    </row>
    <row r="519" spans="1:46" ht="45" customHeight="1" thickTop="1" thickBot="1" x14ac:dyDescent="0.3">
      <c r="A519" s="345" t="s">
        <v>520</v>
      </c>
      <c r="B519" s="345"/>
      <c r="C519" s="345"/>
      <c r="D519" s="345"/>
      <c r="E519" s="345"/>
      <c r="F519" s="345"/>
      <c r="G519" s="345"/>
      <c r="H519" s="345"/>
      <c r="I519" s="345"/>
      <c r="J519" s="345"/>
      <c r="K519" s="345"/>
      <c r="L519" s="345"/>
      <c r="M519" s="345"/>
      <c r="N519" s="345"/>
      <c r="O519" s="345"/>
      <c r="P519" s="345"/>
      <c r="Q519" s="68">
        <v>2</v>
      </c>
      <c r="R519" s="346"/>
      <c r="S519" s="346"/>
      <c r="T519" s="346"/>
      <c r="U519" s="346"/>
      <c r="V519" s="346"/>
      <c r="W519" s="346"/>
      <c r="X519" s="346"/>
      <c r="Y519" s="346"/>
      <c r="Z519" s="346"/>
      <c r="AA519" s="346"/>
      <c r="AB519" s="346"/>
      <c r="AC519" s="346"/>
      <c r="AD519" s="346"/>
      <c r="AE519" s="346"/>
      <c r="AF519" s="68">
        <v>2</v>
      </c>
      <c r="AG519" s="346"/>
      <c r="AH519" s="346"/>
      <c r="AI519" s="346"/>
      <c r="AJ519" s="346"/>
      <c r="AK519" s="346"/>
      <c r="AL519" s="346"/>
      <c r="AM519" s="346"/>
      <c r="AN519" s="346"/>
      <c r="AO519" s="346"/>
      <c r="AP519" s="346"/>
      <c r="AQ519" s="346"/>
      <c r="AR519" s="346"/>
      <c r="AS519" s="346"/>
      <c r="AT519" s="346"/>
    </row>
    <row r="520" spans="1:46" ht="45" customHeight="1" thickTop="1" thickBot="1" x14ac:dyDescent="0.3">
      <c r="A520" s="345" t="s">
        <v>521</v>
      </c>
      <c r="B520" s="345"/>
      <c r="C520" s="345"/>
      <c r="D520" s="345"/>
      <c r="E520" s="345"/>
      <c r="F520" s="345"/>
      <c r="G520" s="345"/>
      <c r="H520" s="345"/>
      <c r="I520" s="345"/>
      <c r="J520" s="345"/>
      <c r="K520" s="345"/>
      <c r="L520" s="345"/>
      <c r="M520" s="345"/>
      <c r="N520" s="345"/>
      <c r="O520" s="345"/>
      <c r="P520" s="345"/>
      <c r="Q520" s="68">
        <v>2</v>
      </c>
      <c r="R520" s="346"/>
      <c r="S520" s="346"/>
      <c r="T520" s="346"/>
      <c r="U520" s="346"/>
      <c r="V520" s="346"/>
      <c r="W520" s="346"/>
      <c r="X520" s="346"/>
      <c r="Y520" s="346"/>
      <c r="Z520" s="346"/>
      <c r="AA520" s="346"/>
      <c r="AB520" s="346"/>
      <c r="AC520" s="346"/>
      <c r="AD520" s="346"/>
      <c r="AE520" s="346"/>
      <c r="AF520" s="68">
        <v>2</v>
      </c>
      <c r="AG520" s="346"/>
      <c r="AH520" s="346"/>
      <c r="AI520" s="346"/>
      <c r="AJ520" s="346"/>
      <c r="AK520" s="346"/>
      <c r="AL520" s="346"/>
      <c r="AM520" s="346"/>
      <c r="AN520" s="346"/>
      <c r="AO520" s="346"/>
      <c r="AP520" s="346"/>
      <c r="AQ520" s="346"/>
      <c r="AR520" s="346"/>
      <c r="AS520" s="346"/>
      <c r="AT520" s="346"/>
    </row>
    <row r="521" spans="1:46" ht="45" customHeight="1" thickTop="1" thickBot="1" x14ac:dyDescent="0.3">
      <c r="A521" s="345" t="s">
        <v>522</v>
      </c>
      <c r="B521" s="345"/>
      <c r="C521" s="345"/>
      <c r="D521" s="345"/>
      <c r="E521" s="345"/>
      <c r="F521" s="345"/>
      <c r="G521" s="345"/>
      <c r="H521" s="345"/>
      <c r="I521" s="345"/>
      <c r="J521" s="345"/>
      <c r="K521" s="345"/>
      <c r="L521" s="345"/>
      <c r="M521" s="345"/>
      <c r="N521" s="345"/>
      <c r="O521" s="345"/>
      <c r="P521" s="345"/>
      <c r="Q521" s="68">
        <v>2</v>
      </c>
      <c r="R521" s="346"/>
      <c r="S521" s="346"/>
      <c r="T521" s="346"/>
      <c r="U521" s="346"/>
      <c r="V521" s="346"/>
      <c r="W521" s="346"/>
      <c r="X521" s="346"/>
      <c r="Y521" s="346"/>
      <c r="Z521" s="346"/>
      <c r="AA521" s="346"/>
      <c r="AB521" s="346"/>
      <c r="AC521" s="346"/>
      <c r="AD521" s="346"/>
      <c r="AE521" s="346"/>
      <c r="AF521" s="68">
        <v>2</v>
      </c>
      <c r="AG521" s="346"/>
      <c r="AH521" s="346"/>
      <c r="AI521" s="346"/>
      <c r="AJ521" s="346"/>
      <c r="AK521" s="346"/>
      <c r="AL521" s="346"/>
      <c r="AM521" s="346"/>
      <c r="AN521" s="346"/>
      <c r="AO521" s="346"/>
      <c r="AP521" s="346"/>
      <c r="AQ521" s="346"/>
      <c r="AR521" s="346"/>
      <c r="AS521" s="346"/>
      <c r="AT521" s="346"/>
    </row>
    <row r="522" spans="1:46" ht="45" customHeight="1" thickTop="1" thickBot="1" x14ac:dyDescent="0.3">
      <c r="A522" s="345" t="s">
        <v>523</v>
      </c>
      <c r="B522" s="345"/>
      <c r="C522" s="345"/>
      <c r="D522" s="345"/>
      <c r="E522" s="345"/>
      <c r="F522" s="345"/>
      <c r="G522" s="345"/>
      <c r="H522" s="345"/>
      <c r="I522" s="345"/>
      <c r="J522" s="345"/>
      <c r="K522" s="345"/>
      <c r="L522" s="345"/>
      <c r="M522" s="345"/>
      <c r="N522" s="345"/>
      <c r="O522" s="345"/>
      <c r="P522" s="345"/>
      <c r="Q522" s="68">
        <v>2</v>
      </c>
      <c r="R522" s="346"/>
      <c r="S522" s="346"/>
      <c r="T522" s="346"/>
      <c r="U522" s="346"/>
      <c r="V522" s="346"/>
      <c r="W522" s="346"/>
      <c r="X522" s="346"/>
      <c r="Y522" s="346"/>
      <c r="Z522" s="346"/>
      <c r="AA522" s="346"/>
      <c r="AB522" s="346"/>
      <c r="AC522" s="346"/>
      <c r="AD522" s="346"/>
      <c r="AE522" s="346"/>
      <c r="AF522" s="68">
        <v>2</v>
      </c>
      <c r="AG522" s="346"/>
      <c r="AH522" s="346"/>
      <c r="AI522" s="346"/>
      <c r="AJ522" s="346"/>
      <c r="AK522" s="346"/>
      <c r="AL522" s="346"/>
      <c r="AM522" s="346"/>
      <c r="AN522" s="346"/>
      <c r="AO522" s="346"/>
      <c r="AP522" s="346"/>
      <c r="AQ522" s="346"/>
      <c r="AR522" s="346"/>
      <c r="AS522" s="346"/>
      <c r="AT522" s="346"/>
    </row>
    <row r="523" spans="1:46" ht="18" customHeight="1" thickTop="1" x14ac:dyDescent="0.25"/>
    <row r="525" spans="1:46" ht="45" customHeight="1" x14ac:dyDescent="0.25">
      <c r="A525" s="348" t="s">
        <v>524</v>
      </c>
      <c r="B525" s="348"/>
      <c r="C525" s="348"/>
      <c r="D525" s="348"/>
      <c r="E525" s="348"/>
      <c r="F525" s="348"/>
      <c r="G525" s="348"/>
      <c r="H525" s="348"/>
      <c r="I525" s="348"/>
      <c r="J525" s="348"/>
      <c r="K525" s="348"/>
      <c r="L525" s="348"/>
      <c r="M525" s="348"/>
      <c r="N525" s="348"/>
      <c r="O525" s="348"/>
      <c r="P525" s="348"/>
      <c r="Q525" s="348"/>
      <c r="R525" s="348"/>
      <c r="S525" s="348"/>
      <c r="T525" s="348"/>
      <c r="U525" s="348"/>
      <c r="V525" s="348"/>
      <c r="W525" s="348"/>
      <c r="X525" s="348"/>
      <c r="Y525" s="348"/>
      <c r="Z525" s="348"/>
      <c r="AA525" s="348"/>
      <c r="AB525" s="348"/>
      <c r="AC525" s="348"/>
      <c r="AD525" s="348"/>
      <c r="AE525" s="348"/>
      <c r="AF525"/>
      <c r="AG525" s="349" t="s">
        <v>184</v>
      </c>
      <c r="AH525" s="349"/>
      <c r="AI525" s="349"/>
      <c r="AJ525" s="349"/>
      <c r="AK525" s="72">
        <f>(('Artículo 121 (Resumen PI)'!C27*0.8+'Artículo 121 (Resumen PI)'!F27*0.2)+('Artículo 121 (Resumen SIPOT)'!C27*0.8+'Artículo 121 (Resumen SIPOT)'!F27*0.2))/2</f>
        <v>32.631578947368425</v>
      </c>
      <c r="AL525"/>
      <c r="AM525"/>
      <c r="AN525"/>
      <c r="AO525"/>
      <c r="AP525"/>
      <c r="AQ525"/>
      <c r="AR525"/>
      <c r="AS525"/>
      <c r="AT525"/>
    </row>
    <row r="526" spans="1:46" ht="45" customHeight="1" x14ac:dyDescent="0.25">
      <c r="A526" s="86"/>
      <c r="B526" s="284"/>
      <c r="C526" s="284"/>
      <c r="D526" s="284"/>
      <c r="E526" s="284"/>
      <c r="F526" s="284"/>
      <c r="G526" s="284"/>
      <c r="H526" s="284"/>
      <c r="I526" s="284"/>
      <c r="J526" s="284"/>
      <c r="K526" s="284"/>
      <c r="L526" s="284"/>
      <c r="M526" s="284"/>
      <c r="N526" s="284"/>
      <c r="O526" s="284"/>
      <c r="P526" s="284"/>
      <c r="Q526" s="275"/>
      <c r="R526" s="284"/>
      <c r="S526" s="284"/>
      <c r="T526" s="284"/>
      <c r="U526" s="284"/>
      <c r="V526" s="284"/>
      <c r="W526" s="284"/>
      <c r="X526" s="284"/>
      <c r="Y526" s="284"/>
      <c r="Z526" s="284"/>
      <c r="AA526" s="284"/>
      <c r="AB526" s="284"/>
      <c r="AC526" s="284"/>
      <c r="AD526" s="284"/>
      <c r="AE526" s="284"/>
      <c r="AF526"/>
      <c r="AG526"/>
      <c r="AH526"/>
      <c r="AI526"/>
      <c r="AJ526"/>
      <c r="AK526"/>
      <c r="AL526"/>
      <c r="AM526"/>
      <c r="AN526"/>
      <c r="AO526"/>
      <c r="AP526"/>
      <c r="AQ526"/>
      <c r="AR526"/>
      <c r="AS526"/>
      <c r="AT526"/>
    </row>
    <row r="527" spans="1:46" ht="45" customHeight="1" x14ac:dyDescent="0.25">
      <c r="A527" s="86" t="s">
        <v>185</v>
      </c>
      <c r="B527" s="284"/>
      <c r="C527" s="284"/>
      <c r="D527" s="284"/>
      <c r="E527" s="284"/>
      <c r="F527" s="284"/>
      <c r="G527" s="284"/>
      <c r="H527" s="284"/>
      <c r="I527" s="284"/>
      <c r="J527" s="284"/>
      <c r="K527" s="284"/>
      <c r="L527" s="284"/>
      <c r="M527" s="284"/>
      <c r="N527" s="284"/>
      <c r="O527" s="284"/>
      <c r="P527" s="284"/>
      <c r="Q527" s="275"/>
      <c r="R527" s="284"/>
      <c r="S527" s="284"/>
      <c r="T527" s="284"/>
      <c r="U527" s="284"/>
      <c r="V527" s="284"/>
      <c r="W527" s="284"/>
      <c r="X527" s="284"/>
      <c r="Y527" s="284"/>
      <c r="Z527" s="284"/>
      <c r="AA527" s="284"/>
      <c r="AB527" s="284"/>
      <c r="AC527" s="284"/>
      <c r="AD527" s="284"/>
      <c r="AE527" s="284"/>
      <c r="AF527"/>
      <c r="AG527"/>
      <c r="AH527"/>
      <c r="AI527"/>
      <c r="AJ527"/>
      <c r="AK527"/>
      <c r="AL527"/>
      <c r="AM527"/>
      <c r="AN527"/>
      <c r="AO527"/>
      <c r="AP527"/>
      <c r="AQ527"/>
      <c r="AR527"/>
      <c r="AS527"/>
      <c r="AT527"/>
    </row>
    <row r="528" spans="1:46" ht="45" customHeight="1" x14ac:dyDescent="0.25">
      <c r="A528" s="59"/>
      <c r="B528" s="59"/>
      <c r="C528" s="59"/>
      <c r="D528" s="59"/>
      <c r="E528" s="59"/>
      <c r="F528" s="59"/>
      <c r="G528" s="59"/>
      <c r="H528" s="59"/>
      <c r="I528" s="59"/>
      <c r="J528" s="59"/>
      <c r="K528" s="59"/>
      <c r="L528" s="59"/>
      <c r="M528" s="59"/>
      <c r="N528" s="59"/>
      <c r="O528" s="59"/>
      <c r="P528" s="59"/>
      <c r="R528" s="59"/>
      <c r="S528" s="59"/>
      <c r="T528" s="59"/>
      <c r="U528" s="59"/>
      <c r="V528" s="59"/>
      <c r="W528" s="59"/>
      <c r="X528" s="59"/>
      <c r="Y528" s="59"/>
      <c r="Z528" s="59"/>
      <c r="AA528" s="59"/>
      <c r="AB528" s="59"/>
      <c r="AC528" s="59"/>
      <c r="AD528" s="59"/>
      <c r="AE528" s="59"/>
      <c r="AF528"/>
      <c r="AG528"/>
      <c r="AH528"/>
      <c r="AI528"/>
      <c r="AJ528"/>
      <c r="AK528"/>
      <c r="AL528"/>
      <c r="AM528"/>
      <c r="AN528"/>
      <c r="AO528"/>
      <c r="AP528"/>
      <c r="AQ528"/>
      <c r="AR528"/>
      <c r="AS528"/>
      <c r="AT528"/>
    </row>
    <row r="529" spans="1:46" ht="45" customHeight="1" x14ac:dyDescent="0.25">
      <c r="A529" s="350" t="s">
        <v>186</v>
      </c>
      <c r="B529" s="350"/>
      <c r="C529" s="350"/>
      <c r="D529" s="350"/>
      <c r="E529" s="350"/>
      <c r="F529" s="350"/>
      <c r="G529" s="350"/>
      <c r="H529" s="350"/>
      <c r="I529" s="350"/>
      <c r="J529" s="350"/>
      <c r="K529" s="350"/>
      <c r="L529" s="350"/>
      <c r="M529" s="350"/>
      <c r="N529" s="350"/>
      <c r="O529" s="350"/>
      <c r="P529" s="350"/>
      <c r="Q529" s="65"/>
      <c r="R529" s="59"/>
      <c r="S529" s="59"/>
      <c r="T529" s="59"/>
      <c r="U529" s="59"/>
      <c r="V529" s="351"/>
      <c r="W529" s="351"/>
      <c r="X529" s="351"/>
      <c r="Y529" s="351"/>
      <c r="Z529" s="351"/>
      <c r="AA529" s="351"/>
      <c r="AB529" s="351"/>
      <c r="AC529" s="351"/>
      <c r="AD529" s="351"/>
      <c r="AE529" s="351"/>
      <c r="AF529" s="65"/>
      <c r="AG529" s="59"/>
      <c r="AH529" s="59"/>
      <c r="AI529" s="59"/>
      <c r="AJ529" s="59"/>
      <c r="AK529" s="351"/>
      <c r="AL529" s="351"/>
      <c r="AM529" s="351"/>
      <c r="AN529" s="351"/>
      <c r="AO529" s="351"/>
      <c r="AP529" s="351"/>
      <c r="AQ529" s="351"/>
      <c r="AR529" s="351"/>
      <c r="AS529" s="351"/>
      <c r="AT529" s="351"/>
    </row>
    <row r="530" spans="1:46" ht="45" customHeight="1" thickTop="1" thickBot="1" x14ac:dyDescent="0.3">
      <c r="A530" s="342" t="s">
        <v>163</v>
      </c>
      <c r="B530" s="342"/>
      <c r="C530" s="342"/>
      <c r="D530" s="342"/>
      <c r="E530" s="342"/>
      <c r="F530" s="342"/>
      <c r="G530" s="342"/>
      <c r="H530" s="342"/>
      <c r="I530" s="342"/>
      <c r="J530" s="342"/>
      <c r="K530" s="342"/>
      <c r="L530" s="342"/>
      <c r="M530" s="342"/>
      <c r="N530" s="342"/>
      <c r="O530" s="342"/>
      <c r="P530" s="342"/>
      <c r="Q530" s="66" t="s">
        <v>187</v>
      </c>
      <c r="R530" s="343" t="s">
        <v>188</v>
      </c>
      <c r="S530" s="343"/>
      <c r="T530" s="343"/>
      <c r="U530" s="343"/>
      <c r="V530" s="343"/>
      <c r="W530" s="343"/>
      <c r="X530" s="343"/>
      <c r="Y530" s="343"/>
      <c r="Z530" s="343"/>
      <c r="AA530" s="343"/>
      <c r="AB530" s="343"/>
      <c r="AC530" s="343"/>
      <c r="AD530" s="343"/>
      <c r="AE530" s="343"/>
      <c r="AF530" s="67" t="s">
        <v>187</v>
      </c>
      <c r="AG530" s="344" t="s">
        <v>189</v>
      </c>
      <c r="AH530" s="344"/>
      <c r="AI530" s="344"/>
      <c r="AJ530" s="344"/>
      <c r="AK530" s="344"/>
      <c r="AL530" s="344"/>
      <c r="AM530" s="344"/>
      <c r="AN530" s="344"/>
      <c r="AO530" s="344"/>
      <c r="AP530" s="344"/>
      <c r="AQ530" s="344"/>
      <c r="AR530" s="344"/>
      <c r="AS530" s="344"/>
      <c r="AT530" s="344"/>
    </row>
    <row r="531" spans="1:46" ht="45" customHeight="1" thickTop="1" thickBot="1" x14ac:dyDescent="0.3">
      <c r="A531" s="345" t="s">
        <v>190</v>
      </c>
      <c r="B531" s="345"/>
      <c r="C531" s="345"/>
      <c r="D531" s="345"/>
      <c r="E531" s="345"/>
      <c r="F531" s="345"/>
      <c r="G531" s="345"/>
      <c r="H531" s="345"/>
      <c r="I531" s="345"/>
      <c r="J531" s="345"/>
      <c r="K531" s="345"/>
      <c r="L531" s="345"/>
      <c r="M531" s="345"/>
      <c r="N531" s="345"/>
      <c r="O531" s="345"/>
      <c r="P531" s="345"/>
      <c r="Q531" s="68">
        <v>2</v>
      </c>
      <c r="R531" s="346"/>
      <c r="S531" s="346"/>
      <c r="T531" s="346"/>
      <c r="U531" s="346"/>
      <c r="V531" s="346"/>
      <c r="W531" s="346"/>
      <c r="X531" s="346"/>
      <c r="Y531" s="346"/>
      <c r="Z531" s="346"/>
      <c r="AA531" s="346"/>
      <c r="AB531" s="346"/>
      <c r="AC531" s="346"/>
      <c r="AD531" s="346"/>
      <c r="AE531" s="346"/>
      <c r="AF531" s="68">
        <v>2</v>
      </c>
      <c r="AG531" s="346"/>
      <c r="AH531" s="346"/>
      <c r="AI531" s="346"/>
      <c r="AJ531" s="346"/>
      <c r="AK531" s="346"/>
      <c r="AL531" s="346"/>
      <c r="AM531" s="346"/>
      <c r="AN531" s="346"/>
      <c r="AO531" s="346"/>
      <c r="AP531" s="346"/>
      <c r="AQ531" s="346"/>
      <c r="AR531" s="346"/>
      <c r="AS531" s="346"/>
      <c r="AT531" s="346"/>
    </row>
    <row r="532" spans="1:46" ht="45" customHeight="1" thickTop="1" thickBot="1" x14ac:dyDescent="0.3">
      <c r="A532" s="345" t="s">
        <v>191</v>
      </c>
      <c r="B532" s="345"/>
      <c r="C532" s="345"/>
      <c r="D532" s="345"/>
      <c r="E532" s="345"/>
      <c r="F532" s="345"/>
      <c r="G532" s="345"/>
      <c r="H532" s="345"/>
      <c r="I532" s="345"/>
      <c r="J532" s="345"/>
      <c r="K532" s="345"/>
      <c r="L532" s="345"/>
      <c r="M532" s="345"/>
      <c r="N532" s="345"/>
      <c r="O532" s="345"/>
      <c r="P532" s="345"/>
      <c r="Q532" s="68">
        <v>2</v>
      </c>
      <c r="R532" s="346" t="s">
        <v>311</v>
      </c>
      <c r="S532" s="346"/>
      <c r="T532" s="346"/>
      <c r="U532" s="346"/>
      <c r="V532" s="346"/>
      <c r="W532" s="346"/>
      <c r="X532" s="346"/>
      <c r="Y532" s="346"/>
      <c r="Z532" s="346"/>
      <c r="AA532" s="346"/>
      <c r="AB532" s="346"/>
      <c r="AC532" s="346"/>
      <c r="AD532" s="346"/>
      <c r="AE532" s="346"/>
      <c r="AF532" s="68">
        <v>2</v>
      </c>
      <c r="AG532" s="346" t="s">
        <v>311</v>
      </c>
      <c r="AH532" s="346"/>
      <c r="AI532" s="346"/>
      <c r="AJ532" s="346"/>
      <c r="AK532" s="346"/>
      <c r="AL532" s="346"/>
      <c r="AM532" s="346"/>
      <c r="AN532" s="346"/>
      <c r="AO532" s="346"/>
      <c r="AP532" s="346"/>
      <c r="AQ532" s="346"/>
      <c r="AR532" s="346"/>
      <c r="AS532" s="346"/>
      <c r="AT532" s="346"/>
    </row>
    <row r="533" spans="1:46" ht="45" customHeight="1" thickTop="1" thickBot="1" x14ac:dyDescent="0.3">
      <c r="A533" s="345" t="s">
        <v>525</v>
      </c>
      <c r="B533" s="345"/>
      <c r="C533" s="345"/>
      <c r="D533" s="345"/>
      <c r="E533" s="345"/>
      <c r="F533" s="345"/>
      <c r="G533" s="345"/>
      <c r="H533" s="345"/>
      <c r="I533" s="345"/>
      <c r="J533" s="345"/>
      <c r="K533" s="345"/>
      <c r="L533" s="345"/>
      <c r="M533" s="345"/>
      <c r="N533" s="345"/>
      <c r="O533" s="345"/>
      <c r="P533" s="345"/>
      <c r="Q533" s="68">
        <v>2</v>
      </c>
      <c r="R533" s="346"/>
      <c r="S533" s="346"/>
      <c r="T533" s="346"/>
      <c r="U533" s="346"/>
      <c r="V533" s="346"/>
      <c r="W533" s="346"/>
      <c r="X533" s="346"/>
      <c r="Y533" s="346"/>
      <c r="Z533" s="346"/>
      <c r="AA533" s="346"/>
      <c r="AB533" s="346"/>
      <c r="AC533" s="346"/>
      <c r="AD533" s="346"/>
      <c r="AE533" s="346"/>
      <c r="AF533" s="68">
        <v>2</v>
      </c>
      <c r="AG533" s="346"/>
      <c r="AH533" s="346"/>
      <c r="AI533" s="346"/>
      <c r="AJ533" s="346"/>
      <c r="AK533" s="346"/>
      <c r="AL533" s="346"/>
      <c r="AM533" s="346"/>
      <c r="AN533" s="346"/>
      <c r="AO533" s="346"/>
      <c r="AP533" s="346"/>
      <c r="AQ533" s="346"/>
      <c r="AR533" s="346"/>
      <c r="AS533" s="346"/>
      <c r="AT533" s="346"/>
    </row>
    <row r="534" spans="1:46" ht="45" customHeight="1" thickTop="1" thickBot="1" x14ac:dyDescent="0.3">
      <c r="A534" s="345" t="s">
        <v>526</v>
      </c>
      <c r="B534" s="345"/>
      <c r="C534" s="345"/>
      <c r="D534" s="345"/>
      <c r="E534" s="345"/>
      <c r="F534" s="345"/>
      <c r="G534" s="345"/>
      <c r="H534" s="345"/>
      <c r="I534" s="345"/>
      <c r="J534" s="345"/>
      <c r="K534" s="345"/>
      <c r="L534" s="345"/>
      <c r="M534" s="345"/>
      <c r="N534" s="345"/>
      <c r="O534" s="345"/>
      <c r="P534" s="345"/>
      <c r="Q534" s="68">
        <v>2</v>
      </c>
      <c r="R534" s="346"/>
      <c r="S534" s="346"/>
      <c r="T534" s="346"/>
      <c r="U534" s="346"/>
      <c r="V534" s="346"/>
      <c r="W534" s="346"/>
      <c r="X534" s="346"/>
      <c r="Y534" s="346"/>
      <c r="Z534" s="346"/>
      <c r="AA534" s="346"/>
      <c r="AB534" s="346"/>
      <c r="AC534" s="346"/>
      <c r="AD534" s="346"/>
      <c r="AE534" s="346"/>
      <c r="AF534" s="68">
        <v>2</v>
      </c>
      <c r="AG534" s="346"/>
      <c r="AH534" s="346"/>
      <c r="AI534" s="346"/>
      <c r="AJ534" s="346"/>
      <c r="AK534" s="346"/>
      <c r="AL534" s="346"/>
      <c r="AM534" s="346"/>
      <c r="AN534" s="346"/>
      <c r="AO534" s="346"/>
      <c r="AP534" s="346"/>
      <c r="AQ534" s="346"/>
      <c r="AR534" s="346"/>
      <c r="AS534" s="346"/>
      <c r="AT534" s="346"/>
    </row>
    <row r="535" spans="1:46" ht="45" customHeight="1" thickTop="1" thickBot="1" x14ac:dyDescent="0.3">
      <c r="A535" s="345" t="s">
        <v>527</v>
      </c>
      <c r="B535" s="345"/>
      <c r="C535" s="345"/>
      <c r="D535" s="345"/>
      <c r="E535" s="345"/>
      <c r="F535" s="345"/>
      <c r="G535" s="345"/>
      <c r="H535" s="345"/>
      <c r="I535" s="345"/>
      <c r="J535" s="345"/>
      <c r="K535" s="345"/>
      <c r="L535" s="345"/>
      <c r="M535" s="345"/>
      <c r="N535" s="345"/>
      <c r="O535" s="345"/>
      <c r="P535" s="345"/>
      <c r="Q535" s="68">
        <v>2</v>
      </c>
      <c r="R535" s="346"/>
      <c r="S535" s="346"/>
      <c r="T535" s="346"/>
      <c r="U535" s="346"/>
      <c r="V535" s="346"/>
      <c r="W535" s="346"/>
      <c r="X535" s="346"/>
      <c r="Y535" s="346"/>
      <c r="Z535" s="346"/>
      <c r="AA535" s="346"/>
      <c r="AB535" s="346"/>
      <c r="AC535" s="346"/>
      <c r="AD535" s="346"/>
      <c r="AE535" s="346"/>
      <c r="AF535" s="68">
        <v>2</v>
      </c>
      <c r="AG535" s="346"/>
      <c r="AH535" s="346"/>
      <c r="AI535" s="346"/>
      <c r="AJ535" s="346"/>
      <c r="AK535" s="346"/>
      <c r="AL535" s="346"/>
      <c r="AM535" s="346"/>
      <c r="AN535" s="346"/>
      <c r="AO535" s="346"/>
      <c r="AP535" s="346"/>
      <c r="AQ535" s="346"/>
      <c r="AR535" s="346"/>
      <c r="AS535" s="346"/>
      <c r="AT535" s="346"/>
    </row>
    <row r="536" spans="1:46" ht="45" customHeight="1" thickTop="1" thickBot="1" x14ac:dyDescent="0.3">
      <c r="A536" s="345" t="s">
        <v>528</v>
      </c>
      <c r="B536" s="345"/>
      <c r="C536" s="345"/>
      <c r="D536" s="345"/>
      <c r="E536" s="345"/>
      <c r="F536" s="345"/>
      <c r="G536" s="345"/>
      <c r="H536" s="345"/>
      <c r="I536" s="345"/>
      <c r="J536" s="345"/>
      <c r="K536" s="345"/>
      <c r="L536" s="345"/>
      <c r="M536" s="345"/>
      <c r="N536" s="345"/>
      <c r="O536" s="345"/>
      <c r="P536" s="345"/>
      <c r="Q536" s="68">
        <v>2</v>
      </c>
      <c r="R536" s="346"/>
      <c r="S536" s="346"/>
      <c r="T536" s="346"/>
      <c r="U536" s="346"/>
      <c r="V536" s="346"/>
      <c r="W536" s="346"/>
      <c r="X536" s="346"/>
      <c r="Y536" s="346"/>
      <c r="Z536" s="346"/>
      <c r="AA536" s="346"/>
      <c r="AB536" s="346"/>
      <c r="AC536" s="346"/>
      <c r="AD536" s="346"/>
      <c r="AE536" s="346"/>
      <c r="AF536" s="68">
        <v>2</v>
      </c>
      <c r="AG536" s="346"/>
      <c r="AH536" s="346"/>
      <c r="AI536" s="346"/>
      <c r="AJ536" s="346"/>
      <c r="AK536" s="346"/>
      <c r="AL536" s="346"/>
      <c r="AM536" s="346"/>
      <c r="AN536" s="346"/>
      <c r="AO536" s="346"/>
      <c r="AP536" s="346"/>
      <c r="AQ536" s="346"/>
      <c r="AR536" s="346"/>
      <c r="AS536" s="346"/>
      <c r="AT536" s="346"/>
    </row>
    <row r="537" spans="1:46" ht="45" customHeight="1" thickTop="1" thickBot="1" x14ac:dyDescent="0.3">
      <c r="A537" s="345" t="s">
        <v>529</v>
      </c>
      <c r="B537" s="345"/>
      <c r="C537" s="345"/>
      <c r="D537" s="345"/>
      <c r="E537" s="345"/>
      <c r="F537" s="345"/>
      <c r="G537" s="345"/>
      <c r="H537" s="345"/>
      <c r="I537" s="345"/>
      <c r="J537" s="345"/>
      <c r="K537" s="345"/>
      <c r="L537" s="345"/>
      <c r="M537" s="345"/>
      <c r="N537" s="345"/>
      <c r="O537" s="345"/>
      <c r="P537" s="345"/>
      <c r="Q537" s="68">
        <v>2</v>
      </c>
      <c r="R537" s="346"/>
      <c r="S537" s="346"/>
      <c r="T537" s="346"/>
      <c r="U537" s="346"/>
      <c r="V537" s="346"/>
      <c r="W537" s="346"/>
      <c r="X537" s="346"/>
      <c r="Y537" s="346"/>
      <c r="Z537" s="346"/>
      <c r="AA537" s="346"/>
      <c r="AB537" s="346"/>
      <c r="AC537" s="346"/>
      <c r="AD537" s="346"/>
      <c r="AE537" s="346"/>
      <c r="AF537" s="68">
        <v>2</v>
      </c>
      <c r="AG537" s="346"/>
      <c r="AH537" s="346"/>
      <c r="AI537" s="346"/>
      <c r="AJ537" s="346"/>
      <c r="AK537" s="346"/>
      <c r="AL537" s="346"/>
      <c r="AM537" s="346"/>
      <c r="AN537" s="346"/>
      <c r="AO537" s="346"/>
      <c r="AP537" s="346"/>
      <c r="AQ537" s="346"/>
      <c r="AR537" s="346"/>
      <c r="AS537" s="346"/>
      <c r="AT537" s="346"/>
    </row>
    <row r="538" spans="1:46" ht="45" customHeight="1" thickTop="1" thickBot="1" x14ac:dyDescent="0.3">
      <c r="A538" s="345" t="s">
        <v>530</v>
      </c>
      <c r="B538" s="345"/>
      <c r="C538" s="345"/>
      <c r="D538" s="345"/>
      <c r="E538" s="345"/>
      <c r="F538" s="345"/>
      <c r="G538" s="345"/>
      <c r="H538" s="345"/>
      <c r="I538" s="345"/>
      <c r="J538" s="345"/>
      <c r="K538" s="345"/>
      <c r="L538" s="345"/>
      <c r="M538" s="345"/>
      <c r="N538" s="345"/>
      <c r="O538" s="345"/>
      <c r="P538" s="345"/>
      <c r="Q538" s="68">
        <v>0</v>
      </c>
      <c r="R538" s="346" t="s">
        <v>197</v>
      </c>
      <c r="S538" s="346"/>
      <c r="T538" s="346"/>
      <c r="U538" s="346"/>
      <c r="V538" s="346"/>
      <c r="W538" s="346"/>
      <c r="X538" s="346"/>
      <c r="Y538" s="346"/>
      <c r="Z538" s="346"/>
      <c r="AA538" s="346"/>
      <c r="AB538" s="346"/>
      <c r="AC538" s="346"/>
      <c r="AD538" s="346"/>
      <c r="AE538" s="346"/>
      <c r="AF538" s="68">
        <v>0</v>
      </c>
      <c r="AG538" s="346" t="s">
        <v>197</v>
      </c>
      <c r="AH538" s="346"/>
      <c r="AI538" s="346"/>
      <c r="AJ538" s="346"/>
      <c r="AK538" s="346"/>
      <c r="AL538" s="346"/>
      <c r="AM538" s="346"/>
      <c r="AN538" s="346"/>
      <c r="AO538" s="346"/>
      <c r="AP538" s="346"/>
      <c r="AQ538" s="346"/>
      <c r="AR538" s="346"/>
      <c r="AS538" s="346"/>
      <c r="AT538" s="346"/>
    </row>
    <row r="539" spans="1:46" ht="45" customHeight="1" thickTop="1" thickBot="1" x14ac:dyDescent="0.3">
      <c r="A539" s="345" t="s">
        <v>531</v>
      </c>
      <c r="B539" s="345"/>
      <c r="C539" s="345"/>
      <c r="D539" s="345"/>
      <c r="E539" s="345"/>
      <c r="F539" s="345"/>
      <c r="G539" s="345"/>
      <c r="H539" s="345"/>
      <c r="I539" s="345"/>
      <c r="J539" s="345"/>
      <c r="K539" s="345"/>
      <c r="L539" s="345"/>
      <c r="M539" s="345"/>
      <c r="N539" s="345"/>
      <c r="O539" s="345"/>
      <c r="P539" s="345"/>
      <c r="Q539" s="68">
        <v>2</v>
      </c>
      <c r="R539" s="346"/>
      <c r="S539" s="346"/>
      <c r="T539" s="346"/>
      <c r="U539" s="346"/>
      <c r="V539" s="346"/>
      <c r="W539" s="346"/>
      <c r="X539" s="346"/>
      <c r="Y539" s="346"/>
      <c r="Z539" s="346"/>
      <c r="AA539" s="346"/>
      <c r="AB539" s="346"/>
      <c r="AC539" s="346"/>
      <c r="AD539" s="346"/>
      <c r="AE539" s="346"/>
      <c r="AF539" s="68">
        <v>2</v>
      </c>
      <c r="AG539" s="346"/>
      <c r="AH539" s="346"/>
      <c r="AI539" s="346"/>
      <c r="AJ539" s="346"/>
      <c r="AK539" s="346"/>
      <c r="AL539" s="346"/>
      <c r="AM539" s="346"/>
      <c r="AN539" s="346"/>
      <c r="AO539" s="346"/>
      <c r="AP539" s="346"/>
      <c r="AQ539" s="346"/>
      <c r="AR539" s="346"/>
      <c r="AS539" s="346"/>
      <c r="AT539" s="346"/>
    </row>
    <row r="540" spans="1:46" ht="45" customHeight="1" thickTop="1" thickBot="1" x14ac:dyDescent="0.3">
      <c r="A540" s="345" t="s">
        <v>532</v>
      </c>
      <c r="B540" s="345"/>
      <c r="C540" s="345"/>
      <c r="D540" s="345"/>
      <c r="E540" s="345"/>
      <c r="F540" s="345"/>
      <c r="G540" s="345"/>
      <c r="H540" s="345"/>
      <c r="I540" s="345"/>
      <c r="J540" s="345"/>
      <c r="K540" s="345"/>
      <c r="L540" s="345"/>
      <c r="M540" s="345"/>
      <c r="N540" s="345"/>
      <c r="O540" s="345"/>
      <c r="P540" s="345"/>
      <c r="Q540" s="68">
        <v>2</v>
      </c>
      <c r="R540" s="346" t="s">
        <v>311</v>
      </c>
      <c r="S540" s="346"/>
      <c r="T540" s="346"/>
      <c r="U540" s="346"/>
      <c r="V540" s="346"/>
      <c r="W540" s="346"/>
      <c r="X540" s="346"/>
      <c r="Y540" s="346"/>
      <c r="Z540" s="346"/>
      <c r="AA540" s="346"/>
      <c r="AB540" s="346"/>
      <c r="AC540" s="346"/>
      <c r="AD540" s="346"/>
      <c r="AE540" s="346"/>
      <c r="AF540" s="68">
        <v>2</v>
      </c>
      <c r="AG540" s="346" t="s">
        <v>311</v>
      </c>
      <c r="AH540" s="346"/>
      <c r="AI540" s="346"/>
      <c r="AJ540" s="346"/>
      <c r="AK540" s="346"/>
      <c r="AL540" s="346"/>
      <c r="AM540" s="346"/>
      <c r="AN540" s="346"/>
      <c r="AO540" s="346"/>
      <c r="AP540" s="346"/>
      <c r="AQ540" s="346"/>
      <c r="AR540" s="346"/>
      <c r="AS540" s="346"/>
      <c r="AT540" s="346"/>
    </row>
    <row r="541" spans="1:46" ht="45" customHeight="1" thickTop="1" thickBot="1" x14ac:dyDescent="0.3">
      <c r="A541" s="345" t="s">
        <v>533</v>
      </c>
      <c r="B541" s="345"/>
      <c r="C541" s="345"/>
      <c r="D541" s="345"/>
      <c r="E541" s="345"/>
      <c r="F541" s="345"/>
      <c r="G541" s="345"/>
      <c r="H541" s="345"/>
      <c r="I541" s="345"/>
      <c r="J541" s="345"/>
      <c r="K541" s="345"/>
      <c r="L541" s="345"/>
      <c r="M541" s="345"/>
      <c r="N541" s="345"/>
      <c r="O541" s="345"/>
      <c r="P541" s="345"/>
      <c r="Q541" s="68">
        <v>2</v>
      </c>
      <c r="R541" s="346"/>
      <c r="S541" s="346"/>
      <c r="T541" s="346"/>
      <c r="U541" s="346"/>
      <c r="V541" s="346"/>
      <c r="W541" s="346"/>
      <c r="X541" s="346"/>
      <c r="Y541" s="346"/>
      <c r="Z541" s="346"/>
      <c r="AA541" s="346"/>
      <c r="AB541" s="346"/>
      <c r="AC541" s="346"/>
      <c r="AD541" s="346"/>
      <c r="AE541" s="346"/>
      <c r="AF541" s="68">
        <v>2</v>
      </c>
      <c r="AG541" s="346"/>
      <c r="AH541" s="346"/>
      <c r="AI541" s="346"/>
      <c r="AJ541" s="346"/>
      <c r="AK541" s="346"/>
      <c r="AL541" s="346"/>
      <c r="AM541" s="346"/>
      <c r="AN541" s="346"/>
      <c r="AO541" s="346"/>
      <c r="AP541" s="346"/>
      <c r="AQ541" s="346"/>
      <c r="AR541" s="346"/>
      <c r="AS541" s="346"/>
      <c r="AT541" s="346"/>
    </row>
    <row r="542" spans="1:46" ht="45" customHeight="1" thickTop="1" thickBot="1" x14ac:dyDescent="0.3">
      <c r="A542" s="345" t="s">
        <v>534</v>
      </c>
      <c r="B542" s="345"/>
      <c r="C542" s="345"/>
      <c r="D542" s="345"/>
      <c r="E542" s="345"/>
      <c r="F542" s="345"/>
      <c r="G542" s="345"/>
      <c r="H542" s="345"/>
      <c r="I542" s="345"/>
      <c r="J542" s="345"/>
      <c r="K542" s="345"/>
      <c r="L542" s="345"/>
      <c r="M542" s="345"/>
      <c r="N542" s="345"/>
      <c r="O542" s="345"/>
      <c r="P542" s="345"/>
      <c r="Q542" s="68">
        <v>2</v>
      </c>
      <c r="R542" s="346"/>
      <c r="S542" s="346"/>
      <c r="T542" s="346"/>
      <c r="U542" s="346"/>
      <c r="V542" s="346"/>
      <c r="W542" s="346"/>
      <c r="X542" s="346"/>
      <c r="Y542" s="346"/>
      <c r="Z542" s="346"/>
      <c r="AA542" s="346"/>
      <c r="AB542" s="346"/>
      <c r="AC542" s="346"/>
      <c r="AD542" s="346"/>
      <c r="AE542" s="346"/>
      <c r="AF542" s="68">
        <v>2</v>
      </c>
      <c r="AG542" s="346"/>
      <c r="AH542" s="346"/>
      <c r="AI542" s="346"/>
      <c r="AJ542" s="346"/>
      <c r="AK542" s="346"/>
      <c r="AL542" s="346"/>
      <c r="AM542" s="346"/>
      <c r="AN542" s="346"/>
      <c r="AO542" s="346"/>
      <c r="AP542" s="346"/>
      <c r="AQ542" s="346"/>
      <c r="AR542" s="346"/>
      <c r="AS542" s="346"/>
      <c r="AT542" s="346"/>
    </row>
    <row r="543" spans="1:46" ht="45" customHeight="1" thickTop="1" thickBot="1" x14ac:dyDescent="0.3">
      <c r="A543" s="345" t="s">
        <v>535</v>
      </c>
      <c r="B543" s="345"/>
      <c r="C543" s="345"/>
      <c r="D543" s="345"/>
      <c r="E543" s="345"/>
      <c r="F543" s="345"/>
      <c r="G543" s="345"/>
      <c r="H543" s="345"/>
      <c r="I543" s="345"/>
      <c r="J543" s="345"/>
      <c r="K543" s="345"/>
      <c r="L543" s="345"/>
      <c r="M543" s="345"/>
      <c r="N543" s="345"/>
      <c r="O543" s="345"/>
      <c r="P543" s="345"/>
      <c r="Q543" s="68">
        <v>2</v>
      </c>
      <c r="R543" s="346"/>
      <c r="S543" s="346"/>
      <c r="T543" s="346"/>
      <c r="U543" s="346"/>
      <c r="V543" s="346"/>
      <c r="W543" s="346"/>
      <c r="X543" s="346"/>
      <c r="Y543" s="346"/>
      <c r="Z543" s="346"/>
      <c r="AA543" s="346"/>
      <c r="AB543" s="346"/>
      <c r="AC543" s="346"/>
      <c r="AD543" s="346"/>
      <c r="AE543" s="346"/>
      <c r="AF543" s="68">
        <v>2</v>
      </c>
      <c r="AG543" s="346"/>
      <c r="AH543" s="346"/>
      <c r="AI543" s="346"/>
      <c r="AJ543" s="346"/>
      <c r="AK543" s="346"/>
      <c r="AL543" s="346"/>
      <c r="AM543" s="346"/>
      <c r="AN543" s="346"/>
      <c r="AO543" s="346"/>
      <c r="AP543" s="346"/>
      <c r="AQ543" s="346"/>
      <c r="AR543" s="346"/>
      <c r="AS543" s="346"/>
      <c r="AT543" s="346"/>
    </row>
    <row r="544" spans="1:46" ht="45" customHeight="1" thickTop="1" thickBot="1" x14ac:dyDescent="0.3">
      <c r="A544" s="345" t="s">
        <v>536</v>
      </c>
      <c r="B544" s="345"/>
      <c r="C544" s="345"/>
      <c r="D544" s="345"/>
      <c r="E544" s="345"/>
      <c r="F544" s="345"/>
      <c r="G544" s="345"/>
      <c r="H544" s="345"/>
      <c r="I544" s="345"/>
      <c r="J544" s="345"/>
      <c r="K544" s="345"/>
      <c r="L544" s="345"/>
      <c r="M544" s="345"/>
      <c r="N544" s="345"/>
      <c r="O544" s="345"/>
      <c r="P544" s="345"/>
      <c r="Q544" s="68">
        <v>2</v>
      </c>
      <c r="R544" s="346"/>
      <c r="S544" s="346"/>
      <c r="T544" s="346"/>
      <c r="U544" s="346"/>
      <c r="V544" s="346"/>
      <c r="W544" s="346"/>
      <c r="X544" s="346"/>
      <c r="Y544" s="346"/>
      <c r="Z544" s="346"/>
      <c r="AA544" s="346"/>
      <c r="AB544" s="346"/>
      <c r="AC544" s="346"/>
      <c r="AD544" s="346"/>
      <c r="AE544" s="346"/>
      <c r="AF544" s="68">
        <v>2</v>
      </c>
      <c r="AG544" s="346"/>
      <c r="AH544" s="346"/>
      <c r="AI544" s="346"/>
      <c r="AJ544" s="346"/>
      <c r="AK544" s="346"/>
      <c r="AL544" s="346"/>
      <c r="AM544" s="346"/>
      <c r="AN544" s="346"/>
      <c r="AO544" s="346"/>
      <c r="AP544" s="346"/>
      <c r="AQ544" s="346"/>
      <c r="AR544" s="346"/>
      <c r="AS544" s="346"/>
      <c r="AT544" s="346"/>
    </row>
    <row r="545" spans="1:46" ht="45" customHeight="1" thickTop="1" thickBot="1" x14ac:dyDescent="0.3">
      <c r="A545" s="345" t="s">
        <v>537</v>
      </c>
      <c r="B545" s="345"/>
      <c r="C545" s="345"/>
      <c r="D545" s="345"/>
      <c r="E545" s="345"/>
      <c r="F545" s="345"/>
      <c r="G545" s="345"/>
      <c r="H545" s="345"/>
      <c r="I545" s="345"/>
      <c r="J545" s="345"/>
      <c r="K545" s="345"/>
      <c r="L545" s="345"/>
      <c r="M545" s="345"/>
      <c r="N545" s="345"/>
      <c r="O545" s="345"/>
      <c r="P545" s="345"/>
      <c r="Q545" s="68">
        <v>2</v>
      </c>
      <c r="R545" s="346"/>
      <c r="S545" s="346"/>
      <c r="T545" s="346"/>
      <c r="U545" s="346"/>
      <c r="V545" s="346"/>
      <c r="W545" s="346"/>
      <c r="X545" s="346"/>
      <c r="Y545" s="346"/>
      <c r="Z545" s="346"/>
      <c r="AA545" s="346"/>
      <c r="AB545" s="346"/>
      <c r="AC545" s="346"/>
      <c r="AD545" s="346"/>
      <c r="AE545" s="346"/>
      <c r="AF545" s="68">
        <v>2</v>
      </c>
      <c r="AG545" s="346"/>
      <c r="AH545" s="346"/>
      <c r="AI545" s="346"/>
      <c r="AJ545" s="346"/>
      <c r="AK545" s="346"/>
      <c r="AL545" s="346"/>
      <c r="AM545" s="346"/>
      <c r="AN545" s="346"/>
      <c r="AO545" s="346"/>
      <c r="AP545" s="346"/>
      <c r="AQ545" s="346"/>
      <c r="AR545" s="346"/>
      <c r="AS545" s="346"/>
      <c r="AT545" s="346"/>
    </row>
    <row r="546" spans="1:46" ht="45" customHeight="1" thickTop="1" thickBot="1" x14ac:dyDescent="0.3">
      <c r="A546" s="345" t="s">
        <v>538</v>
      </c>
      <c r="B546" s="345"/>
      <c r="C546" s="345"/>
      <c r="D546" s="345"/>
      <c r="E546" s="345"/>
      <c r="F546" s="345"/>
      <c r="G546" s="345"/>
      <c r="H546" s="345"/>
      <c r="I546" s="345"/>
      <c r="J546" s="345"/>
      <c r="K546" s="345"/>
      <c r="L546" s="345"/>
      <c r="M546" s="345"/>
      <c r="N546" s="345"/>
      <c r="O546" s="345"/>
      <c r="P546" s="345"/>
      <c r="Q546" s="68">
        <v>0</v>
      </c>
      <c r="R546" s="346" t="s">
        <v>197</v>
      </c>
      <c r="S546" s="346"/>
      <c r="T546" s="346"/>
      <c r="U546" s="346"/>
      <c r="V546" s="346"/>
      <c r="W546" s="346"/>
      <c r="X546" s="346"/>
      <c r="Y546" s="346"/>
      <c r="Z546" s="346"/>
      <c r="AA546" s="346"/>
      <c r="AB546" s="346"/>
      <c r="AC546" s="346"/>
      <c r="AD546" s="346"/>
      <c r="AE546" s="346"/>
      <c r="AF546" s="68">
        <v>0</v>
      </c>
      <c r="AG546" s="346" t="s">
        <v>197</v>
      </c>
      <c r="AH546" s="346"/>
      <c r="AI546" s="346"/>
      <c r="AJ546" s="346"/>
      <c r="AK546" s="346"/>
      <c r="AL546" s="346"/>
      <c r="AM546" s="346"/>
      <c r="AN546" s="346"/>
      <c r="AO546" s="346"/>
      <c r="AP546" s="346"/>
      <c r="AQ546" s="346"/>
      <c r="AR546" s="346"/>
      <c r="AS546" s="346"/>
      <c r="AT546" s="346"/>
    </row>
    <row r="547" spans="1:46" ht="45" customHeight="1" thickTop="1" thickBot="1" x14ac:dyDescent="0.3">
      <c r="A547" s="345" t="s">
        <v>539</v>
      </c>
      <c r="B547" s="345"/>
      <c r="C547" s="345"/>
      <c r="D547" s="345"/>
      <c r="E547" s="345"/>
      <c r="F547" s="345"/>
      <c r="G547" s="345"/>
      <c r="H547" s="345"/>
      <c r="I547" s="345"/>
      <c r="J547" s="345"/>
      <c r="K547" s="345"/>
      <c r="L547" s="345"/>
      <c r="M547" s="345"/>
      <c r="N547" s="345"/>
      <c r="O547" s="345"/>
      <c r="P547" s="345"/>
      <c r="Q547" s="68">
        <v>0</v>
      </c>
      <c r="R547" s="346" t="s">
        <v>197</v>
      </c>
      <c r="S547" s="346"/>
      <c r="T547" s="346"/>
      <c r="U547" s="346"/>
      <c r="V547" s="346"/>
      <c r="W547" s="346"/>
      <c r="X547" s="346"/>
      <c r="Y547" s="346"/>
      <c r="Z547" s="346"/>
      <c r="AA547" s="346"/>
      <c r="AB547" s="346"/>
      <c r="AC547" s="346"/>
      <c r="AD547" s="346"/>
      <c r="AE547" s="346"/>
      <c r="AF547" s="68">
        <v>0</v>
      </c>
      <c r="AG547" s="346" t="s">
        <v>197</v>
      </c>
      <c r="AH547" s="346"/>
      <c r="AI547" s="346"/>
      <c r="AJ547" s="346"/>
      <c r="AK547" s="346"/>
      <c r="AL547" s="346"/>
      <c r="AM547" s="346"/>
      <c r="AN547" s="346"/>
      <c r="AO547" s="346"/>
      <c r="AP547" s="346"/>
      <c r="AQ547" s="346"/>
      <c r="AR547" s="346"/>
      <c r="AS547" s="346"/>
      <c r="AT547" s="346"/>
    </row>
    <row r="548" spans="1:46" ht="45" customHeight="1" thickTop="1" thickBot="1" x14ac:dyDescent="0.3">
      <c r="A548" s="345" t="s">
        <v>540</v>
      </c>
      <c r="B548" s="345"/>
      <c r="C548" s="345"/>
      <c r="D548" s="345"/>
      <c r="E548" s="345"/>
      <c r="F548" s="345"/>
      <c r="G548" s="345"/>
      <c r="H548" s="345"/>
      <c r="I548" s="345"/>
      <c r="J548" s="345"/>
      <c r="K548" s="345"/>
      <c r="L548" s="345"/>
      <c r="M548" s="345"/>
      <c r="N548" s="345"/>
      <c r="O548" s="345"/>
      <c r="P548" s="345"/>
      <c r="Q548" s="68">
        <v>0</v>
      </c>
      <c r="R548" s="346" t="s">
        <v>197</v>
      </c>
      <c r="S548" s="346"/>
      <c r="T548" s="346"/>
      <c r="U548" s="346"/>
      <c r="V548" s="346"/>
      <c r="W548" s="346"/>
      <c r="X548" s="346"/>
      <c r="Y548" s="346"/>
      <c r="Z548" s="346"/>
      <c r="AA548" s="346"/>
      <c r="AB548" s="346"/>
      <c r="AC548" s="346"/>
      <c r="AD548" s="346"/>
      <c r="AE548" s="346"/>
      <c r="AF548" s="68">
        <v>0</v>
      </c>
      <c r="AG548" s="346" t="s">
        <v>197</v>
      </c>
      <c r="AH548" s="346"/>
      <c r="AI548" s="346"/>
      <c r="AJ548" s="346"/>
      <c r="AK548" s="346"/>
      <c r="AL548" s="346"/>
      <c r="AM548" s="346"/>
      <c r="AN548" s="346"/>
      <c r="AO548" s="346"/>
      <c r="AP548" s="346"/>
      <c r="AQ548" s="346"/>
      <c r="AR548" s="346"/>
      <c r="AS548" s="346"/>
      <c r="AT548" s="346"/>
    </row>
    <row r="549" spans="1:46" ht="45" customHeight="1" thickTop="1" thickBot="1" x14ac:dyDescent="0.3">
      <c r="A549" s="345" t="s">
        <v>541</v>
      </c>
      <c r="B549" s="345"/>
      <c r="C549" s="345"/>
      <c r="D549" s="345"/>
      <c r="E549" s="345"/>
      <c r="F549" s="345"/>
      <c r="G549" s="345"/>
      <c r="H549" s="345"/>
      <c r="I549" s="345"/>
      <c r="J549" s="345"/>
      <c r="K549" s="345"/>
      <c r="L549" s="345"/>
      <c r="M549" s="345"/>
      <c r="N549" s="345"/>
      <c r="O549" s="345"/>
      <c r="P549" s="345"/>
      <c r="Q549" s="68">
        <v>0</v>
      </c>
      <c r="R549" s="346" t="s">
        <v>197</v>
      </c>
      <c r="S549" s="346"/>
      <c r="T549" s="346"/>
      <c r="U549" s="346"/>
      <c r="V549" s="346"/>
      <c r="W549" s="346"/>
      <c r="X549" s="346"/>
      <c r="Y549" s="346"/>
      <c r="Z549" s="346"/>
      <c r="AA549" s="346"/>
      <c r="AB549" s="346"/>
      <c r="AC549" s="346"/>
      <c r="AD549" s="346"/>
      <c r="AE549" s="346"/>
      <c r="AF549" s="68">
        <v>0</v>
      </c>
      <c r="AG549" s="346" t="s">
        <v>197</v>
      </c>
      <c r="AH549" s="346"/>
      <c r="AI549" s="346"/>
      <c r="AJ549" s="346"/>
      <c r="AK549" s="346"/>
      <c r="AL549" s="346"/>
      <c r="AM549" s="346"/>
      <c r="AN549" s="346"/>
      <c r="AO549" s="346"/>
      <c r="AP549" s="346"/>
      <c r="AQ549" s="346"/>
      <c r="AR549" s="346"/>
      <c r="AS549" s="346"/>
      <c r="AT549" s="346"/>
    </row>
    <row r="550" spans="1:46" ht="45" customHeight="1" thickTop="1" thickBot="1" x14ac:dyDescent="0.3">
      <c r="A550" s="59"/>
      <c r="B550" s="59"/>
      <c r="C550" s="59"/>
      <c r="D550" s="59"/>
      <c r="E550" s="59"/>
      <c r="F550" s="59"/>
      <c r="G550" s="59"/>
      <c r="H550" s="59"/>
      <c r="I550" s="59"/>
      <c r="J550" s="59"/>
      <c r="K550" s="59"/>
      <c r="L550" s="59"/>
      <c r="M550" s="59"/>
      <c r="N550" s="59"/>
      <c r="O550" s="59"/>
      <c r="P550" s="59"/>
      <c r="Q550" s="69"/>
      <c r="R550" s="59"/>
      <c r="S550" s="59"/>
      <c r="T550" s="59"/>
      <c r="U550" s="59"/>
      <c r="V550" s="59"/>
      <c r="W550" s="59"/>
      <c r="X550" s="59"/>
      <c r="Y550" s="59"/>
      <c r="Z550" s="59"/>
      <c r="AA550" s="59"/>
      <c r="AB550" s="59"/>
      <c r="AC550" s="59"/>
      <c r="AD550" s="59"/>
      <c r="AE550" s="59"/>
      <c r="AF550" s="69"/>
      <c r="AG550" s="59"/>
      <c r="AH550" s="59"/>
      <c r="AI550" s="59"/>
      <c r="AJ550" s="59"/>
      <c r="AK550" s="59"/>
      <c r="AL550" s="59"/>
      <c r="AM550" s="59"/>
      <c r="AN550" s="59"/>
      <c r="AO550" s="59"/>
      <c r="AP550" s="59"/>
      <c r="AQ550" s="59"/>
      <c r="AR550" s="59"/>
      <c r="AS550" s="59"/>
      <c r="AT550" s="59"/>
    </row>
    <row r="551" spans="1:46" ht="45" customHeight="1" thickTop="1" thickBot="1" x14ac:dyDescent="0.3">
      <c r="A551" s="353" t="s">
        <v>198</v>
      </c>
      <c r="B551" s="353"/>
      <c r="C551" s="353"/>
      <c r="D551" s="353"/>
      <c r="E551" s="353"/>
      <c r="F551" s="353"/>
      <c r="G551" s="353"/>
      <c r="H551" s="353"/>
      <c r="I551" s="353"/>
      <c r="J551" s="353"/>
      <c r="K551" s="353"/>
      <c r="L551" s="353"/>
      <c r="M551" s="353"/>
      <c r="N551" s="353"/>
      <c r="O551" s="353"/>
      <c r="P551" s="353"/>
      <c r="Q551" s="70" t="s">
        <v>187</v>
      </c>
      <c r="R551" s="354" t="s">
        <v>188</v>
      </c>
      <c r="S551" s="354"/>
      <c r="T551" s="354"/>
      <c r="U551" s="354"/>
      <c r="V551" s="354"/>
      <c r="W551" s="354"/>
      <c r="X551" s="354"/>
      <c r="Y551" s="354"/>
      <c r="Z551" s="354"/>
      <c r="AA551" s="354"/>
      <c r="AB551" s="354"/>
      <c r="AC551" s="354"/>
      <c r="AD551" s="354"/>
      <c r="AE551" s="354"/>
      <c r="AF551" s="71" t="s">
        <v>187</v>
      </c>
      <c r="AG551" s="355" t="s">
        <v>189</v>
      </c>
      <c r="AH551" s="355"/>
      <c r="AI551" s="355"/>
      <c r="AJ551" s="355"/>
      <c r="AK551" s="355"/>
      <c r="AL551" s="355"/>
      <c r="AM551" s="355"/>
      <c r="AN551" s="355"/>
      <c r="AO551" s="355"/>
      <c r="AP551" s="355"/>
      <c r="AQ551" s="355"/>
      <c r="AR551" s="355"/>
      <c r="AS551" s="355"/>
      <c r="AT551" s="355"/>
    </row>
    <row r="552" spans="1:46" ht="45" customHeight="1" thickTop="1" thickBot="1" x14ac:dyDescent="0.3">
      <c r="A552" s="345" t="s">
        <v>519</v>
      </c>
      <c r="B552" s="345"/>
      <c r="C552" s="345"/>
      <c r="D552" s="345"/>
      <c r="E552" s="345"/>
      <c r="F552" s="345"/>
      <c r="G552" s="345"/>
      <c r="H552" s="345"/>
      <c r="I552" s="345"/>
      <c r="J552" s="345"/>
      <c r="K552" s="345"/>
      <c r="L552" s="345"/>
      <c r="M552" s="345"/>
      <c r="N552" s="345"/>
      <c r="O552" s="345"/>
      <c r="P552" s="345"/>
      <c r="Q552" s="68">
        <v>2</v>
      </c>
      <c r="R552" s="346"/>
      <c r="S552" s="346"/>
      <c r="T552" s="346"/>
      <c r="U552" s="346"/>
      <c r="V552" s="346"/>
      <c r="W552" s="346"/>
      <c r="X552" s="346"/>
      <c r="Y552" s="346"/>
      <c r="Z552" s="346"/>
      <c r="AA552" s="346"/>
      <c r="AB552" s="346"/>
      <c r="AC552" s="346"/>
      <c r="AD552" s="346"/>
      <c r="AE552" s="346"/>
      <c r="AF552" s="68">
        <v>2</v>
      </c>
      <c r="AG552" s="346"/>
      <c r="AH552" s="346"/>
      <c r="AI552" s="346"/>
      <c r="AJ552" s="346"/>
      <c r="AK552" s="346"/>
      <c r="AL552" s="346"/>
      <c r="AM552" s="346"/>
      <c r="AN552" s="346"/>
      <c r="AO552" s="346"/>
      <c r="AP552" s="346"/>
      <c r="AQ552" s="346"/>
      <c r="AR552" s="346"/>
      <c r="AS552" s="346"/>
      <c r="AT552" s="346"/>
    </row>
    <row r="553" spans="1:46" ht="45" customHeight="1" thickTop="1" thickBot="1" x14ac:dyDescent="0.3">
      <c r="A553" s="345" t="s">
        <v>520</v>
      </c>
      <c r="B553" s="345"/>
      <c r="C553" s="345"/>
      <c r="D553" s="345"/>
      <c r="E553" s="345"/>
      <c r="F553" s="345"/>
      <c r="G553" s="345"/>
      <c r="H553" s="345"/>
      <c r="I553" s="345"/>
      <c r="J553" s="345"/>
      <c r="K553" s="345"/>
      <c r="L553" s="345"/>
      <c r="M553" s="345"/>
      <c r="N553" s="345"/>
      <c r="O553" s="345"/>
      <c r="P553" s="345"/>
      <c r="Q553" s="68">
        <v>2</v>
      </c>
      <c r="R553" s="346"/>
      <c r="S553" s="346"/>
      <c r="T553" s="346"/>
      <c r="U553" s="346"/>
      <c r="V553" s="346"/>
      <c r="W553" s="346"/>
      <c r="X553" s="346"/>
      <c r="Y553" s="346"/>
      <c r="Z553" s="346"/>
      <c r="AA553" s="346"/>
      <c r="AB553" s="346"/>
      <c r="AC553" s="346"/>
      <c r="AD553" s="346"/>
      <c r="AE553" s="346"/>
      <c r="AF553" s="68">
        <v>2</v>
      </c>
      <c r="AG553" s="346"/>
      <c r="AH553" s="346"/>
      <c r="AI553" s="346"/>
      <c r="AJ553" s="346"/>
      <c r="AK553" s="346"/>
      <c r="AL553" s="346"/>
      <c r="AM553" s="346"/>
      <c r="AN553" s="346"/>
      <c r="AO553" s="346"/>
      <c r="AP553" s="346"/>
      <c r="AQ553" s="346"/>
      <c r="AR553" s="346"/>
      <c r="AS553" s="346"/>
      <c r="AT553" s="346"/>
    </row>
    <row r="554" spans="1:46" ht="45" customHeight="1" thickTop="1" thickBot="1" x14ac:dyDescent="0.3">
      <c r="A554" s="345" t="s">
        <v>521</v>
      </c>
      <c r="B554" s="345"/>
      <c r="C554" s="345"/>
      <c r="D554" s="345"/>
      <c r="E554" s="345"/>
      <c r="F554" s="345"/>
      <c r="G554" s="345"/>
      <c r="H554" s="345"/>
      <c r="I554" s="345"/>
      <c r="J554" s="345"/>
      <c r="K554" s="345"/>
      <c r="L554" s="345"/>
      <c r="M554" s="345"/>
      <c r="N554" s="345"/>
      <c r="O554" s="345"/>
      <c r="P554" s="345"/>
      <c r="Q554" s="68">
        <v>2</v>
      </c>
      <c r="R554" s="346"/>
      <c r="S554" s="346"/>
      <c r="T554" s="346"/>
      <c r="U554" s="346"/>
      <c r="V554" s="346"/>
      <c r="W554" s="346"/>
      <c r="X554" s="346"/>
      <c r="Y554" s="346"/>
      <c r="Z554" s="346"/>
      <c r="AA554" s="346"/>
      <c r="AB554" s="346"/>
      <c r="AC554" s="346"/>
      <c r="AD554" s="346"/>
      <c r="AE554" s="346"/>
      <c r="AF554" s="68">
        <v>2</v>
      </c>
      <c r="AG554" s="346"/>
      <c r="AH554" s="346"/>
      <c r="AI554" s="346"/>
      <c r="AJ554" s="346"/>
      <c r="AK554" s="346"/>
      <c r="AL554" s="346"/>
      <c r="AM554" s="346"/>
      <c r="AN554" s="346"/>
      <c r="AO554" s="346"/>
      <c r="AP554" s="346"/>
      <c r="AQ554" s="346"/>
      <c r="AR554" s="346"/>
      <c r="AS554" s="346"/>
      <c r="AT554" s="346"/>
    </row>
    <row r="555" spans="1:46" ht="45" customHeight="1" thickTop="1" thickBot="1" x14ac:dyDescent="0.3">
      <c r="A555" s="345" t="s">
        <v>522</v>
      </c>
      <c r="B555" s="345"/>
      <c r="C555" s="345"/>
      <c r="D555" s="345"/>
      <c r="E555" s="345"/>
      <c r="F555" s="345"/>
      <c r="G555" s="345"/>
      <c r="H555" s="345"/>
      <c r="I555" s="345"/>
      <c r="J555" s="345"/>
      <c r="K555" s="345"/>
      <c r="L555" s="345"/>
      <c r="M555" s="345"/>
      <c r="N555" s="345"/>
      <c r="O555" s="345"/>
      <c r="P555" s="345"/>
      <c r="Q555" s="68">
        <v>2</v>
      </c>
      <c r="R555" s="346"/>
      <c r="S555" s="346"/>
      <c r="T555" s="346"/>
      <c r="U555" s="346"/>
      <c r="V555" s="346"/>
      <c r="W555" s="346"/>
      <c r="X555" s="346"/>
      <c r="Y555" s="346"/>
      <c r="Z555" s="346"/>
      <c r="AA555" s="346"/>
      <c r="AB555" s="346"/>
      <c r="AC555" s="346"/>
      <c r="AD555" s="346"/>
      <c r="AE555" s="346"/>
      <c r="AF555" s="68">
        <v>2</v>
      </c>
      <c r="AG555" s="346"/>
      <c r="AH555" s="346"/>
      <c r="AI555" s="346"/>
      <c r="AJ555" s="346"/>
      <c r="AK555" s="346"/>
      <c r="AL555" s="346"/>
      <c r="AM555" s="346"/>
      <c r="AN555" s="346"/>
      <c r="AO555" s="346"/>
      <c r="AP555" s="346"/>
      <c r="AQ555" s="346"/>
      <c r="AR555" s="346"/>
      <c r="AS555" s="346"/>
      <c r="AT555" s="346"/>
    </row>
    <row r="556" spans="1:46" ht="45" customHeight="1" thickTop="1" thickBot="1" x14ac:dyDescent="0.3">
      <c r="A556" s="345" t="s">
        <v>542</v>
      </c>
      <c r="B556" s="345"/>
      <c r="C556" s="345"/>
      <c r="D556" s="345"/>
      <c r="E556" s="345"/>
      <c r="F556" s="345"/>
      <c r="G556" s="345"/>
      <c r="H556" s="345"/>
      <c r="I556" s="345"/>
      <c r="J556" s="345"/>
      <c r="K556" s="345"/>
      <c r="L556" s="345"/>
      <c r="M556" s="345"/>
      <c r="N556" s="345"/>
      <c r="O556" s="345"/>
      <c r="P556" s="345"/>
      <c r="Q556" s="68">
        <v>2</v>
      </c>
      <c r="R556" s="346"/>
      <c r="S556" s="346"/>
      <c r="T556" s="346"/>
      <c r="U556" s="346"/>
      <c r="V556" s="346"/>
      <c r="W556" s="346"/>
      <c r="X556" s="346"/>
      <c r="Y556" s="346"/>
      <c r="Z556" s="346"/>
      <c r="AA556" s="346"/>
      <c r="AB556" s="346"/>
      <c r="AC556" s="346"/>
      <c r="AD556" s="346"/>
      <c r="AE556" s="346"/>
      <c r="AF556" s="68">
        <v>2</v>
      </c>
      <c r="AG556" s="346"/>
      <c r="AH556" s="346"/>
      <c r="AI556" s="346"/>
      <c r="AJ556" s="346"/>
      <c r="AK556" s="346"/>
      <c r="AL556" s="346"/>
      <c r="AM556" s="346"/>
      <c r="AN556" s="346"/>
      <c r="AO556" s="346"/>
      <c r="AP556" s="346"/>
      <c r="AQ556" s="346"/>
      <c r="AR556" s="346"/>
      <c r="AS556" s="346"/>
      <c r="AT556" s="346"/>
    </row>
    <row r="557" spans="1:46" ht="18" customHeight="1" thickTop="1" x14ac:dyDescent="0.25"/>
    <row r="559" spans="1:46" ht="45" customHeight="1" x14ac:dyDescent="0.25">
      <c r="A559" s="348" t="s">
        <v>543</v>
      </c>
      <c r="B559" s="348"/>
      <c r="C559" s="348"/>
      <c r="D559" s="348"/>
      <c r="E559" s="348"/>
      <c r="F559" s="348"/>
      <c r="G559" s="348"/>
      <c r="H559" s="348"/>
      <c r="I559" s="348"/>
      <c r="J559" s="348"/>
      <c r="K559" s="348"/>
      <c r="L559" s="348"/>
      <c r="M559" s="348"/>
      <c r="N559" s="348"/>
      <c r="O559" s="348"/>
      <c r="P559" s="348"/>
      <c r="Q559" s="348"/>
      <c r="R559" s="348"/>
      <c r="S559" s="348"/>
      <c r="T559" s="348"/>
      <c r="U559" s="348"/>
      <c r="V559" s="348"/>
      <c r="W559" s="348"/>
      <c r="X559" s="348"/>
      <c r="Y559" s="348"/>
      <c r="Z559" s="348"/>
      <c r="AA559" s="348"/>
      <c r="AB559" s="348"/>
      <c r="AC559" s="348"/>
      <c r="AD559" s="348"/>
      <c r="AE559" s="348"/>
      <c r="AF559"/>
      <c r="AG559" s="349" t="s">
        <v>184</v>
      </c>
      <c r="AH559" s="349"/>
      <c r="AI559" s="349"/>
      <c r="AJ559" s="349"/>
      <c r="AK559" s="72">
        <f>(('Artículo 121 (Resumen PI)'!C28*0.8+'Artículo 121 (Resumen PI)'!F28*0.2)+('Artículo 121 (Resumen SIPOT)'!C28*0.8+'Artículo 121 (Resumen SIPOT)'!F28*0.2))/2</f>
        <v>42.400000000000006</v>
      </c>
      <c r="AL559"/>
      <c r="AM559"/>
      <c r="AN559"/>
      <c r="AO559"/>
      <c r="AP559"/>
      <c r="AQ559"/>
      <c r="AR559"/>
      <c r="AS559"/>
      <c r="AT559"/>
    </row>
    <row r="560" spans="1:46" ht="15.75" customHeight="1" x14ac:dyDescent="0.25">
      <c r="A560" s="86"/>
      <c r="B560" s="284"/>
      <c r="C560" s="284"/>
      <c r="D560" s="284"/>
      <c r="E560" s="284"/>
      <c r="F560" s="284"/>
      <c r="G560" s="284"/>
      <c r="H560" s="284"/>
      <c r="I560" s="284"/>
      <c r="J560" s="284"/>
      <c r="K560" s="284"/>
      <c r="L560" s="284"/>
      <c r="M560" s="284"/>
      <c r="N560" s="284"/>
      <c r="O560" s="284"/>
      <c r="P560" s="284"/>
      <c r="Q560" s="275"/>
      <c r="R560" s="284"/>
      <c r="S560" s="284"/>
      <c r="T560" s="284"/>
      <c r="U560" s="284"/>
      <c r="V560" s="284"/>
      <c r="W560" s="284"/>
      <c r="X560" s="284"/>
      <c r="Y560" s="284"/>
      <c r="Z560" s="284"/>
      <c r="AA560" s="284"/>
      <c r="AB560" s="284"/>
      <c r="AC560" s="284"/>
      <c r="AD560" s="284"/>
      <c r="AE560" s="284"/>
      <c r="AF560"/>
      <c r="AG560"/>
      <c r="AH560"/>
      <c r="AI560"/>
      <c r="AJ560"/>
      <c r="AK560"/>
      <c r="AL560"/>
      <c r="AM560"/>
      <c r="AN560"/>
      <c r="AO560"/>
      <c r="AP560"/>
      <c r="AQ560"/>
      <c r="AR560"/>
      <c r="AS560"/>
      <c r="AT560"/>
    </row>
    <row r="561" spans="1:46" ht="45" customHeight="1" x14ac:dyDescent="0.25">
      <c r="A561" s="86" t="s">
        <v>185</v>
      </c>
      <c r="B561" s="284"/>
      <c r="C561" s="284"/>
      <c r="D561" s="284"/>
      <c r="E561" s="284"/>
      <c r="F561" s="284"/>
      <c r="G561" s="284"/>
      <c r="H561" s="284"/>
      <c r="I561" s="284"/>
      <c r="J561" s="284"/>
      <c r="K561" s="284"/>
      <c r="L561" s="284"/>
      <c r="M561" s="284"/>
      <c r="N561" s="284"/>
      <c r="O561" s="284"/>
      <c r="P561" s="284"/>
      <c r="Q561" s="275"/>
      <c r="R561" s="284"/>
      <c r="S561" s="284"/>
      <c r="T561" s="284"/>
      <c r="U561" s="284"/>
      <c r="V561" s="284"/>
      <c r="W561" s="284"/>
      <c r="X561" s="284"/>
      <c r="Y561" s="284"/>
      <c r="Z561" s="284"/>
      <c r="AA561" s="284"/>
      <c r="AB561" s="284"/>
      <c r="AC561" s="284"/>
      <c r="AD561" s="284"/>
      <c r="AE561" s="284"/>
      <c r="AF561"/>
      <c r="AG561"/>
      <c r="AH561"/>
      <c r="AI561"/>
      <c r="AJ561"/>
      <c r="AK561"/>
      <c r="AL561"/>
      <c r="AM561"/>
      <c r="AN561"/>
      <c r="AO561"/>
      <c r="AP561"/>
      <c r="AQ561"/>
      <c r="AR561"/>
      <c r="AS561"/>
      <c r="AT561"/>
    </row>
    <row r="562" spans="1:46" ht="15" customHeight="1" x14ac:dyDescent="0.25">
      <c r="A562" s="59"/>
      <c r="B562" s="59"/>
      <c r="C562" s="59"/>
      <c r="D562" s="59"/>
      <c r="E562" s="59"/>
      <c r="F562" s="59"/>
      <c r="G562" s="59"/>
      <c r="H562" s="59"/>
      <c r="I562" s="59"/>
      <c r="J562" s="59"/>
      <c r="K562" s="59"/>
      <c r="L562" s="59"/>
      <c r="M562" s="59"/>
      <c r="N562" s="59"/>
      <c r="O562" s="59"/>
      <c r="P562" s="59"/>
      <c r="R562" s="59"/>
      <c r="S562" s="59"/>
      <c r="T562" s="59"/>
      <c r="U562" s="59"/>
      <c r="V562" s="59"/>
      <c r="W562" s="59"/>
      <c r="X562" s="59"/>
      <c r="Y562" s="59"/>
      <c r="Z562" s="59"/>
      <c r="AA562" s="59"/>
      <c r="AB562" s="59"/>
      <c r="AC562" s="59"/>
      <c r="AD562" s="59"/>
      <c r="AE562" s="59"/>
      <c r="AF562"/>
      <c r="AG562"/>
      <c r="AH562"/>
      <c r="AI562"/>
      <c r="AJ562"/>
      <c r="AK562"/>
      <c r="AL562"/>
      <c r="AM562"/>
      <c r="AN562"/>
      <c r="AO562"/>
      <c r="AP562"/>
      <c r="AQ562"/>
      <c r="AR562"/>
      <c r="AS562"/>
      <c r="AT562"/>
    </row>
    <row r="563" spans="1:46" ht="45" customHeight="1" x14ac:dyDescent="0.25">
      <c r="A563" s="350" t="s">
        <v>186</v>
      </c>
      <c r="B563" s="350"/>
      <c r="C563" s="350"/>
      <c r="D563" s="350"/>
      <c r="E563" s="350"/>
      <c r="F563" s="350"/>
      <c r="G563" s="350"/>
      <c r="H563" s="350"/>
      <c r="I563" s="350"/>
      <c r="J563" s="350"/>
      <c r="K563" s="350"/>
      <c r="L563" s="350"/>
      <c r="M563" s="350"/>
      <c r="N563" s="350"/>
      <c r="O563" s="350"/>
      <c r="P563" s="350"/>
      <c r="Q563" s="65"/>
      <c r="R563" s="59"/>
      <c r="S563" s="59"/>
      <c r="T563" s="59"/>
      <c r="U563" s="59"/>
      <c r="V563" s="351"/>
      <c r="W563" s="351"/>
      <c r="X563" s="351"/>
      <c r="Y563" s="351"/>
      <c r="Z563" s="351"/>
      <c r="AA563" s="351"/>
      <c r="AB563" s="351"/>
      <c r="AC563" s="351"/>
      <c r="AD563" s="351"/>
      <c r="AE563" s="351"/>
      <c r="AF563" s="65"/>
      <c r="AG563" s="59"/>
      <c r="AH563" s="59"/>
      <c r="AI563" s="59"/>
      <c r="AJ563" s="59"/>
      <c r="AK563" s="351"/>
      <c r="AL563" s="351"/>
      <c r="AM563" s="351"/>
      <c r="AN563" s="351"/>
      <c r="AO563" s="351"/>
      <c r="AP563" s="351"/>
      <c r="AQ563" s="351"/>
      <c r="AR563" s="351"/>
      <c r="AS563" s="351"/>
      <c r="AT563" s="351"/>
    </row>
    <row r="564" spans="1:46" ht="45" customHeight="1" thickTop="1" thickBot="1" x14ac:dyDescent="0.3">
      <c r="A564" s="342" t="s">
        <v>163</v>
      </c>
      <c r="B564" s="342"/>
      <c r="C564" s="342"/>
      <c r="D564" s="342"/>
      <c r="E564" s="342"/>
      <c r="F564" s="342"/>
      <c r="G564" s="342"/>
      <c r="H564" s="342"/>
      <c r="I564" s="342"/>
      <c r="J564" s="342"/>
      <c r="K564" s="342"/>
      <c r="L564" s="342"/>
      <c r="M564" s="342"/>
      <c r="N564" s="342"/>
      <c r="O564" s="342"/>
      <c r="P564" s="342"/>
      <c r="Q564" s="66" t="s">
        <v>187</v>
      </c>
      <c r="R564" s="343" t="s">
        <v>188</v>
      </c>
      <c r="S564" s="343"/>
      <c r="T564" s="343"/>
      <c r="U564" s="343"/>
      <c r="V564" s="343"/>
      <c r="W564" s="343"/>
      <c r="X564" s="343"/>
      <c r="Y564" s="343"/>
      <c r="Z564" s="343"/>
      <c r="AA564" s="343"/>
      <c r="AB564" s="343"/>
      <c r="AC564" s="343"/>
      <c r="AD564" s="343"/>
      <c r="AE564" s="343"/>
      <c r="AF564" s="67" t="s">
        <v>187</v>
      </c>
      <c r="AG564" s="344" t="s">
        <v>189</v>
      </c>
      <c r="AH564" s="344"/>
      <c r="AI564" s="344"/>
      <c r="AJ564" s="344"/>
      <c r="AK564" s="344"/>
      <c r="AL564" s="344"/>
      <c r="AM564" s="344"/>
      <c r="AN564" s="344"/>
      <c r="AO564" s="344"/>
      <c r="AP564" s="344"/>
      <c r="AQ564" s="344"/>
      <c r="AR564" s="344"/>
      <c r="AS564" s="344"/>
      <c r="AT564" s="344"/>
    </row>
    <row r="565" spans="1:46" ht="45" customHeight="1" thickTop="1" thickBot="1" x14ac:dyDescent="0.3">
      <c r="A565" s="345" t="s">
        <v>190</v>
      </c>
      <c r="B565" s="345"/>
      <c r="C565" s="345"/>
      <c r="D565" s="345"/>
      <c r="E565" s="345"/>
      <c r="F565" s="345"/>
      <c r="G565" s="345"/>
      <c r="H565" s="345"/>
      <c r="I565" s="345"/>
      <c r="J565" s="345"/>
      <c r="K565" s="345"/>
      <c r="L565" s="345"/>
      <c r="M565" s="345"/>
      <c r="N565" s="345"/>
      <c r="O565" s="345"/>
      <c r="P565" s="345"/>
      <c r="Q565" s="68">
        <v>2</v>
      </c>
      <c r="R565" s="346"/>
      <c r="S565" s="346"/>
      <c r="T565" s="346"/>
      <c r="U565" s="346"/>
      <c r="V565" s="346"/>
      <c r="W565" s="346"/>
      <c r="X565" s="346"/>
      <c r="Y565" s="346"/>
      <c r="Z565" s="346"/>
      <c r="AA565" s="346"/>
      <c r="AB565" s="346"/>
      <c r="AC565" s="346"/>
      <c r="AD565" s="346"/>
      <c r="AE565" s="346"/>
      <c r="AF565" s="68">
        <v>2</v>
      </c>
      <c r="AG565" s="346"/>
      <c r="AH565" s="346"/>
      <c r="AI565" s="346"/>
      <c r="AJ565" s="346"/>
      <c r="AK565" s="346"/>
      <c r="AL565" s="346"/>
      <c r="AM565" s="346"/>
      <c r="AN565" s="346"/>
      <c r="AO565" s="346"/>
      <c r="AP565" s="346"/>
      <c r="AQ565" s="346"/>
      <c r="AR565" s="346"/>
      <c r="AS565" s="346"/>
      <c r="AT565" s="346"/>
    </row>
    <row r="566" spans="1:46" ht="45" customHeight="1" thickTop="1" thickBot="1" x14ac:dyDescent="0.3">
      <c r="A566" s="345" t="s">
        <v>191</v>
      </c>
      <c r="B566" s="345"/>
      <c r="C566" s="345"/>
      <c r="D566" s="345"/>
      <c r="E566" s="345"/>
      <c r="F566" s="345"/>
      <c r="G566" s="345"/>
      <c r="H566" s="345"/>
      <c r="I566" s="345"/>
      <c r="J566" s="345"/>
      <c r="K566" s="345"/>
      <c r="L566" s="345"/>
      <c r="M566" s="345"/>
      <c r="N566" s="345"/>
      <c r="O566" s="345"/>
      <c r="P566" s="345"/>
      <c r="Q566" s="68">
        <v>2</v>
      </c>
      <c r="R566" s="346" t="s">
        <v>311</v>
      </c>
      <c r="S566" s="346"/>
      <c r="T566" s="346"/>
      <c r="U566" s="346"/>
      <c r="V566" s="346"/>
      <c r="W566" s="346"/>
      <c r="X566" s="346"/>
      <c r="Y566" s="346"/>
      <c r="Z566" s="346"/>
      <c r="AA566" s="346"/>
      <c r="AB566" s="346"/>
      <c r="AC566" s="346"/>
      <c r="AD566" s="346"/>
      <c r="AE566" s="346"/>
      <c r="AF566" s="68">
        <v>2</v>
      </c>
      <c r="AG566" s="346" t="s">
        <v>311</v>
      </c>
      <c r="AH566" s="346"/>
      <c r="AI566" s="346"/>
      <c r="AJ566" s="346"/>
      <c r="AK566" s="346"/>
      <c r="AL566" s="346"/>
      <c r="AM566" s="346"/>
      <c r="AN566" s="346"/>
      <c r="AO566" s="346"/>
      <c r="AP566" s="346"/>
      <c r="AQ566" s="346"/>
      <c r="AR566" s="346"/>
      <c r="AS566" s="346"/>
      <c r="AT566" s="346"/>
    </row>
    <row r="567" spans="1:46" ht="45" customHeight="1" thickTop="1" thickBot="1" x14ac:dyDescent="0.3">
      <c r="A567" s="345" t="s">
        <v>544</v>
      </c>
      <c r="B567" s="345"/>
      <c r="C567" s="345"/>
      <c r="D567" s="345"/>
      <c r="E567" s="345"/>
      <c r="F567" s="345"/>
      <c r="G567" s="345"/>
      <c r="H567" s="345"/>
      <c r="I567" s="345"/>
      <c r="J567" s="345"/>
      <c r="K567" s="345"/>
      <c r="L567" s="345"/>
      <c r="M567" s="345"/>
      <c r="N567" s="345"/>
      <c r="O567" s="345"/>
      <c r="P567" s="345"/>
      <c r="Q567" s="68">
        <v>2</v>
      </c>
      <c r="R567" s="346"/>
      <c r="S567" s="346"/>
      <c r="T567" s="346"/>
      <c r="U567" s="346"/>
      <c r="V567" s="346"/>
      <c r="W567" s="346"/>
      <c r="X567" s="346"/>
      <c r="Y567" s="346"/>
      <c r="Z567" s="346"/>
      <c r="AA567" s="346"/>
      <c r="AB567" s="346"/>
      <c r="AC567" s="346"/>
      <c r="AD567" s="346"/>
      <c r="AE567" s="346"/>
      <c r="AF567" s="68">
        <v>2</v>
      </c>
      <c r="AG567" s="346"/>
      <c r="AH567" s="346"/>
      <c r="AI567" s="346"/>
      <c r="AJ567" s="346"/>
      <c r="AK567" s="346"/>
      <c r="AL567" s="346"/>
      <c r="AM567" s="346"/>
      <c r="AN567" s="346"/>
      <c r="AO567" s="346"/>
      <c r="AP567" s="346"/>
      <c r="AQ567" s="346"/>
      <c r="AR567" s="346"/>
      <c r="AS567" s="346"/>
      <c r="AT567" s="346"/>
    </row>
    <row r="568" spans="1:46" ht="45" customHeight="1" thickTop="1" thickBot="1" x14ac:dyDescent="0.3">
      <c r="A568" s="345" t="s">
        <v>313</v>
      </c>
      <c r="B568" s="345"/>
      <c r="C568" s="345"/>
      <c r="D568" s="345"/>
      <c r="E568" s="345"/>
      <c r="F568" s="345"/>
      <c r="G568" s="345"/>
      <c r="H568" s="345"/>
      <c r="I568" s="345"/>
      <c r="J568" s="345"/>
      <c r="K568" s="345"/>
      <c r="L568" s="345"/>
      <c r="M568" s="345"/>
      <c r="N568" s="345"/>
      <c r="O568" s="345"/>
      <c r="P568" s="345"/>
      <c r="Q568" s="68">
        <v>2</v>
      </c>
      <c r="R568" s="346"/>
      <c r="S568" s="346"/>
      <c r="T568" s="346"/>
      <c r="U568" s="346"/>
      <c r="V568" s="346"/>
      <c r="W568" s="346"/>
      <c r="X568" s="346"/>
      <c r="Y568" s="346"/>
      <c r="Z568" s="346"/>
      <c r="AA568" s="346"/>
      <c r="AB568" s="346"/>
      <c r="AC568" s="346"/>
      <c r="AD568" s="346"/>
      <c r="AE568" s="346"/>
      <c r="AF568" s="68">
        <v>2</v>
      </c>
      <c r="AG568" s="346"/>
      <c r="AH568" s="346"/>
      <c r="AI568" s="346"/>
      <c r="AJ568" s="346"/>
      <c r="AK568" s="346"/>
      <c r="AL568" s="346"/>
      <c r="AM568" s="346"/>
      <c r="AN568" s="346"/>
      <c r="AO568" s="346"/>
      <c r="AP568" s="346"/>
      <c r="AQ568" s="346"/>
      <c r="AR568" s="346"/>
      <c r="AS568" s="346"/>
      <c r="AT568" s="346"/>
    </row>
    <row r="569" spans="1:46" ht="45" customHeight="1" thickTop="1" thickBot="1" x14ac:dyDescent="0.3">
      <c r="A569" s="345" t="s">
        <v>545</v>
      </c>
      <c r="B569" s="345"/>
      <c r="C569" s="345"/>
      <c r="D569" s="345"/>
      <c r="E569" s="345"/>
      <c r="F569" s="345"/>
      <c r="G569" s="345"/>
      <c r="H569" s="345"/>
      <c r="I569" s="345"/>
      <c r="J569" s="345"/>
      <c r="K569" s="345"/>
      <c r="L569" s="345"/>
      <c r="M569" s="345"/>
      <c r="N569" s="345"/>
      <c r="O569" s="345"/>
      <c r="P569" s="345"/>
      <c r="Q569" s="68">
        <v>2</v>
      </c>
      <c r="R569" s="346"/>
      <c r="S569" s="346"/>
      <c r="T569" s="346"/>
      <c r="U569" s="346"/>
      <c r="V569" s="346"/>
      <c r="W569" s="346"/>
      <c r="X569" s="346"/>
      <c r="Y569" s="346"/>
      <c r="Z569" s="346"/>
      <c r="AA569" s="346"/>
      <c r="AB569" s="346"/>
      <c r="AC569" s="346"/>
      <c r="AD569" s="346"/>
      <c r="AE569" s="346"/>
      <c r="AF569" s="68">
        <v>2</v>
      </c>
      <c r="AG569" s="346"/>
      <c r="AH569" s="346"/>
      <c r="AI569" s="346"/>
      <c r="AJ569" s="346"/>
      <c r="AK569" s="346"/>
      <c r="AL569" s="346"/>
      <c r="AM569" s="346"/>
      <c r="AN569" s="346"/>
      <c r="AO569" s="346"/>
      <c r="AP569" s="346"/>
      <c r="AQ569" s="346"/>
      <c r="AR569" s="346"/>
      <c r="AS569" s="346"/>
      <c r="AT569" s="346"/>
    </row>
    <row r="570" spans="1:46" ht="45" customHeight="1" thickTop="1" thickBot="1" x14ac:dyDescent="0.3">
      <c r="A570" s="345" t="s">
        <v>546</v>
      </c>
      <c r="B570" s="345"/>
      <c r="C570" s="345"/>
      <c r="D570" s="345"/>
      <c r="E570" s="345"/>
      <c r="F570" s="345"/>
      <c r="G570" s="345"/>
      <c r="H570" s="345"/>
      <c r="I570" s="345"/>
      <c r="J570" s="345"/>
      <c r="K570" s="345"/>
      <c r="L570" s="345"/>
      <c r="M570" s="345"/>
      <c r="N570" s="345"/>
      <c r="O570" s="345"/>
      <c r="P570" s="345"/>
      <c r="Q570" s="68">
        <v>2</v>
      </c>
      <c r="R570" s="346"/>
      <c r="S570" s="346"/>
      <c r="T570" s="346"/>
      <c r="U570" s="346"/>
      <c r="V570" s="346"/>
      <c r="W570" s="346"/>
      <c r="X570" s="346"/>
      <c r="Y570" s="346"/>
      <c r="Z570" s="346"/>
      <c r="AA570" s="346"/>
      <c r="AB570" s="346"/>
      <c r="AC570" s="346"/>
      <c r="AD570" s="346"/>
      <c r="AE570" s="346"/>
      <c r="AF570" s="68">
        <v>2</v>
      </c>
      <c r="AG570" s="346"/>
      <c r="AH570" s="346"/>
      <c r="AI570" s="346"/>
      <c r="AJ570" s="346"/>
      <c r="AK570" s="346"/>
      <c r="AL570" s="346"/>
      <c r="AM570" s="346"/>
      <c r="AN570" s="346"/>
      <c r="AO570" s="346"/>
      <c r="AP570" s="346"/>
      <c r="AQ570" s="346"/>
      <c r="AR570" s="346"/>
      <c r="AS570" s="346"/>
      <c r="AT570" s="346"/>
    </row>
    <row r="571" spans="1:46" ht="45" customHeight="1" thickTop="1" thickBot="1" x14ac:dyDescent="0.3">
      <c r="A571" s="345" t="s">
        <v>547</v>
      </c>
      <c r="B571" s="345"/>
      <c r="C571" s="345"/>
      <c r="D571" s="345"/>
      <c r="E571" s="345"/>
      <c r="F571" s="345"/>
      <c r="G571" s="345"/>
      <c r="H571" s="345"/>
      <c r="I571" s="345"/>
      <c r="J571" s="345"/>
      <c r="K571" s="345"/>
      <c r="L571" s="345"/>
      <c r="M571" s="345"/>
      <c r="N571" s="345"/>
      <c r="O571" s="345"/>
      <c r="P571" s="345"/>
      <c r="Q571" s="68">
        <v>2</v>
      </c>
      <c r="R571" s="346"/>
      <c r="S571" s="346"/>
      <c r="T571" s="346"/>
      <c r="U571" s="346"/>
      <c r="V571" s="346"/>
      <c r="W571" s="346"/>
      <c r="X571" s="346"/>
      <c r="Y571" s="346"/>
      <c r="Z571" s="346"/>
      <c r="AA571" s="346"/>
      <c r="AB571" s="346"/>
      <c r="AC571" s="346"/>
      <c r="AD571" s="346"/>
      <c r="AE571" s="346"/>
      <c r="AF571" s="68">
        <v>2</v>
      </c>
      <c r="AG571" s="346"/>
      <c r="AH571" s="346"/>
      <c r="AI571" s="346"/>
      <c r="AJ571" s="346"/>
      <c r="AK571" s="346"/>
      <c r="AL571" s="346"/>
      <c r="AM571" s="346"/>
      <c r="AN571" s="346"/>
      <c r="AO571" s="346"/>
      <c r="AP571" s="346"/>
      <c r="AQ571" s="346"/>
      <c r="AR571" s="346"/>
      <c r="AS571" s="346"/>
      <c r="AT571" s="346"/>
    </row>
    <row r="572" spans="1:46" ht="45" customHeight="1" thickTop="1" thickBot="1" x14ac:dyDescent="0.3">
      <c r="A572" s="345" t="s">
        <v>548</v>
      </c>
      <c r="B572" s="345"/>
      <c r="C572" s="345"/>
      <c r="D572" s="345"/>
      <c r="E572" s="345"/>
      <c r="F572" s="345"/>
      <c r="G572" s="345"/>
      <c r="H572" s="345"/>
      <c r="I572" s="345"/>
      <c r="J572" s="345"/>
      <c r="K572" s="345"/>
      <c r="L572" s="345"/>
      <c r="M572" s="345"/>
      <c r="N572" s="345"/>
      <c r="O572" s="345"/>
      <c r="P572" s="345"/>
      <c r="Q572" s="68">
        <v>2</v>
      </c>
      <c r="R572" s="346"/>
      <c r="S572" s="346"/>
      <c r="T572" s="346"/>
      <c r="U572" s="346"/>
      <c r="V572" s="346"/>
      <c r="W572" s="346"/>
      <c r="X572" s="346"/>
      <c r="Y572" s="346"/>
      <c r="Z572" s="346"/>
      <c r="AA572" s="346"/>
      <c r="AB572" s="346"/>
      <c r="AC572" s="346"/>
      <c r="AD572" s="346"/>
      <c r="AE572" s="346"/>
      <c r="AF572" s="68">
        <v>2</v>
      </c>
      <c r="AG572" s="346"/>
      <c r="AH572" s="346"/>
      <c r="AI572" s="346"/>
      <c r="AJ572" s="346"/>
      <c r="AK572" s="346"/>
      <c r="AL572" s="346"/>
      <c r="AM572" s="346"/>
      <c r="AN572" s="346"/>
      <c r="AO572" s="346"/>
      <c r="AP572" s="346"/>
      <c r="AQ572" s="346"/>
      <c r="AR572" s="346"/>
      <c r="AS572" s="346"/>
      <c r="AT572" s="346"/>
    </row>
    <row r="573" spans="1:46" ht="45" customHeight="1" thickTop="1" thickBot="1" x14ac:dyDescent="0.3">
      <c r="A573" s="345" t="s">
        <v>549</v>
      </c>
      <c r="B573" s="345"/>
      <c r="C573" s="345"/>
      <c r="D573" s="345"/>
      <c r="E573" s="345"/>
      <c r="F573" s="345"/>
      <c r="G573" s="345"/>
      <c r="H573" s="345"/>
      <c r="I573" s="345"/>
      <c r="J573" s="345"/>
      <c r="K573" s="345"/>
      <c r="L573" s="345"/>
      <c r="M573" s="345"/>
      <c r="N573" s="345"/>
      <c r="O573" s="345"/>
      <c r="P573" s="345"/>
      <c r="Q573" s="68">
        <v>2</v>
      </c>
      <c r="R573" s="346" t="s">
        <v>311</v>
      </c>
      <c r="S573" s="346"/>
      <c r="T573" s="346"/>
      <c r="U573" s="346"/>
      <c r="V573" s="346"/>
      <c r="W573" s="346"/>
      <c r="X573" s="346"/>
      <c r="Y573" s="346"/>
      <c r="Z573" s="346"/>
      <c r="AA573" s="346"/>
      <c r="AB573" s="346"/>
      <c r="AC573" s="346"/>
      <c r="AD573" s="346"/>
      <c r="AE573" s="346"/>
      <c r="AF573" s="68">
        <v>2</v>
      </c>
      <c r="AG573" s="346" t="s">
        <v>311</v>
      </c>
      <c r="AH573" s="346"/>
      <c r="AI573" s="346"/>
      <c r="AJ573" s="346"/>
      <c r="AK573" s="346"/>
      <c r="AL573" s="346"/>
      <c r="AM573" s="346"/>
      <c r="AN573" s="346"/>
      <c r="AO573" s="346"/>
      <c r="AP573" s="346"/>
      <c r="AQ573" s="346"/>
      <c r="AR573" s="346"/>
      <c r="AS573" s="346"/>
      <c r="AT573" s="346"/>
    </row>
    <row r="574" spans="1:46" ht="45" customHeight="1" thickTop="1" thickBot="1" x14ac:dyDescent="0.3">
      <c r="A574" s="345" t="s">
        <v>550</v>
      </c>
      <c r="B574" s="345"/>
      <c r="C574" s="345"/>
      <c r="D574" s="345"/>
      <c r="E574" s="345"/>
      <c r="F574" s="345"/>
      <c r="G574" s="345"/>
      <c r="H574" s="345"/>
      <c r="I574" s="345"/>
      <c r="J574" s="345"/>
      <c r="K574" s="345"/>
      <c r="L574" s="345"/>
      <c r="M574" s="345"/>
      <c r="N574" s="345"/>
      <c r="O574" s="345"/>
      <c r="P574" s="345"/>
      <c r="Q574" s="68">
        <v>2</v>
      </c>
      <c r="R574" s="346"/>
      <c r="S574" s="346"/>
      <c r="T574" s="346"/>
      <c r="U574" s="346"/>
      <c r="V574" s="346"/>
      <c r="W574" s="346"/>
      <c r="X574" s="346"/>
      <c r="Y574" s="346"/>
      <c r="Z574" s="346"/>
      <c r="AA574" s="346"/>
      <c r="AB574" s="346"/>
      <c r="AC574" s="346"/>
      <c r="AD574" s="346"/>
      <c r="AE574" s="346"/>
      <c r="AF574" s="68">
        <v>2</v>
      </c>
      <c r="AG574" s="346"/>
      <c r="AH574" s="346"/>
      <c r="AI574" s="346"/>
      <c r="AJ574" s="346"/>
      <c r="AK574" s="346"/>
      <c r="AL574" s="346"/>
      <c r="AM574" s="346"/>
      <c r="AN574" s="346"/>
      <c r="AO574" s="346"/>
      <c r="AP574" s="346"/>
      <c r="AQ574" s="346"/>
      <c r="AR574" s="346"/>
      <c r="AS574" s="346"/>
      <c r="AT574" s="346"/>
    </row>
    <row r="575" spans="1:46" ht="45" customHeight="1" thickTop="1" thickBot="1" x14ac:dyDescent="0.3">
      <c r="A575" s="345" t="s">
        <v>551</v>
      </c>
      <c r="B575" s="345"/>
      <c r="C575" s="345"/>
      <c r="D575" s="345"/>
      <c r="E575" s="345"/>
      <c r="F575" s="345"/>
      <c r="G575" s="345"/>
      <c r="H575" s="345"/>
      <c r="I575" s="345"/>
      <c r="J575" s="345"/>
      <c r="K575" s="345"/>
      <c r="L575" s="345"/>
      <c r="M575" s="345"/>
      <c r="N575" s="345"/>
      <c r="O575" s="345"/>
      <c r="P575" s="345"/>
      <c r="Q575" s="68">
        <v>2</v>
      </c>
      <c r="R575" s="346"/>
      <c r="S575" s="346"/>
      <c r="T575" s="346"/>
      <c r="U575" s="346"/>
      <c r="V575" s="346"/>
      <c r="W575" s="346"/>
      <c r="X575" s="346"/>
      <c r="Y575" s="346"/>
      <c r="Z575" s="346"/>
      <c r="AA575" s="346"/>
      <c r="AB575" s="346"/>
      <c r="AC575" s="346"/>
      <c r="AD575" s="346"/>
      <c r="AE575" s="346"/>
      <c r="AF575" s="68">
        <v>2</v>
      </c>
      <c r="AG575" s="346"/>
      <c r="AH575" s="346"/>
      <c r="AI575" s="346"/>
      <c r="AJ575" s="346"/>
      <c r="AK575" s="346"/>
      <c r="AL575" s="346"/>
      <c r="AM575" s="346"/>
      <c r="AN575" s="346"/>
      <c r="AO575" s="346"/>
      <c r="AP575" s="346"/>
      <c r="AQ575" s="346"/>
      <c r="AR575" s="346"/>
      <c r="AS575" s="346"/>
      <c r="AT575" s="346"/>
    </row>
    <row r="576" spans="1:46" ht="45" customHeight="1" thickTop="1" thickBot="1" x14ac:dyDescent="0.3">
      <c r="A576" s="345" t="s">
        <v>552</v>
      </c>
      <c r="B576" s="345"/>
      <c r="C576" s="345"/>
      <c r="D576" s="345"/>
      <c r="E576" s="345"/>
      <c r="F576" s="345"/>
      <c r="G576" s="345"/>
      <c r="H576" s="345"/>
      <c r="I576" s="345"/>
      <c r="J576" s="345"/>
      <c r="K576" s="345"/>
      <c r="L576" s="345"/>
      <c r="M576" s="345"/>
      <c r="N576" s="345"/>
      <c r="O576" s="345"/>
      <c r="P576" s="345"/>
      <c r="Q576" s="68">
        <v>2</v>
      </c>
      <c r="R576" s="346"/>
      <c r="S576" s="346"/>
      <c r="T576" s="346"/>
      <c r="U576" s="346"/>
      <c r="V576" s="346"/>
      <c r="W576" s="346"/>
      <c r="X576" s="346"/>
      <c r="Y576" s="346"/>
      <c r="Z576" s="346"/>
      <c r="AA576" s="346"/>
      <c r="AB576" s="346"/>
      <c r="AC576" s="346"/>
      <c r="AD576" s="346"/>
      <c r="AE576" s="346"/>
      <c r="AF576" s="68">
        <v>2</v>
      </c>
      <c r="AG576" s="346"/>
      <c r="AH576" s="346"/>
      <c r="AI576" s="346"/>
      <c r="AJ576" s="346"/>
      <c r="AK576" s="346"/>
      <c r="AL576" s="346"/>
      <c r="AM576" s="346"/>
      <c r="AN576" s="346"/>
      <c r="AO576" s="346"/>
      <c r="AP576" s="346"/>
      <c r="AQ576" s="346"/>
      <c r="AR576" s="346"/>
      <c r="AS576" s="346"/>
      <c r="AT576" s="346"/>
    </row>
    <row r="577" spans="1:46" ht="45" customHeight="1" thickTop="1" thickBot="1" x14ac:dyDescent="0.3">
      <c r="A577" s="345" t="s">
        <v>553</v>
      </c>
      <c r="B577" s="345"/>
      <c r="C577" s="345"/>
      <c r="D577" s="345"/>
      <c r="E577" s="345"/>
      <c r="F577" s="345"/>
      <c r="G577" s="345"/>
      <c r="H577" s="345"/>
      <c r="I577" s="345"/>
      <c r="J577" s="345"/>
      <c r="K577" s="345"/>
      <c r="L577" s="345"/>
      <c r="M577" s="345"/>
      <c r="N577" s="345"/>
      <c r="O577" s="345"/>
      <c r="P577" s="345"/>
      <c r="Q577" s="68">
        <v>0</v>
      </c>
      <c r="R577" s="346" t="s">
        <v>197</v>
      </c>
      <c r="S577" s="346"/>
      <c r="T577" s="346"/>
      <c r="U577" s="346"/>
      <c r="V577" s="346"/>
      <c r="W577" s="346"/>
      <c r="X577" s="346"/>
      <c r="Y577" s="346"/>
      <c r="Z577" s="346"/>
      <c r="AA577" s="346"/>
      <c r="AB577" s="346"/>
      <c r="AC577" s="346"/>
      <c r="AD577" s="346"/>
      <c r="AE577" s="346"/>
      <c r="AF577" s="68">
        <v>0</v>
      </c>
      <c r="AG577" s="346" t="s">
        <v>197</v>
      </c>
      <c r="AH577" s="346"/>
      <c r="AI577" s="346"/>
      <c r="AJ577" s="346"/>
      <c r="AK577" s="346"/>
      <c r="AL577" s="346"/>
      <c r="AM577" s="346"/>
      <c r="AN577" s="346"/>
      <c r="AO577" s="346"/>
      <c r="AP577" s="346"/>
      <c r="AQ577" s="346"/>
      <c r="AR577" s="346"/>
      <c r="AS577" s="346"/>
      <c r="AT577" s="346"/>
    </row>
    <row r="578" spans="1:46" ht="45" customHeight="1" thickTop="1" thickBot="1" x14ac:dyDescent="0.3">
      <c r="A578" s="345" t="s">
        <v>554</v>
      </c>
      <c r="B578" s="345"/>
      <c r="C578" s="345"/>
      <c r="D578" s="345"/>
      <c r="E578" s="345"/>
      <c r="F578" s="345"/>
      <c r="G578" s="345"/>
      <c r="H578" s="345"/>
      <c r="I578" s="345"/>
      <c r="J578" s="345"/>
      <c r="K578" s="345"/>
      <c r="L578" s="345"/>
      <c r="M578" s="345"/>
      <c r="N578" s="345"/>
      <c r="O578" s="345"/>
      <c r="P578" s="345"/>
      <c r="Q578" s="68">
        <v>2</v>
      </c>
      <c r="R578" s="346"/>
      <c r="S578" s="346"/>
      <c r="T578" s="346"/>
      <c r="U578" s="346"/>
      <c r="V578" s="346"/>
      <c r="W578" s="346"/>
      <c r="X578" s="346"/>
      <c r="Y578" s="346"/>
      <c r="Z578" s="346"/>
      <c r="AA578" s="346"/>
      <c r="AB578" s="346"/>
      <c r="AC578" s="346"/>
      <c r="AD578" s="346"/>
      <c r="AE578" s="346"/>
      <c r="AF578" s="68">
        <v>2</v>
      </c>
      <c r="AG578" s="346"/>
      <c r="AH578" s="346"/>
      <c r="AI578" s="346"/>
      <c r="AJ578" s="346"/>
      <c r="AK578" s="346"/>
      <c r="AL578" s="346"/>
      <c r="AM578" s="346"/>
      <c r="AN578" s="346"/>
      <c r="AO578" s="346"/>
      <c r="AP578" s="346"/>
      <c r="AQ578" s="346"/>
      <c r="AR578" s="346"/>
      <c r="AS578" s="346"/>
      <c r="AT578" s="346"/>
    </row>
    <row r="579" spans="1:46" ht="45" customHeight="1" thickTop="1" thickBot="1" x14ac:dyDescent="0.3">
      <c r="A579" s="345" t="s">
        <v>555</v>
      </c>
      <c r="B579" s="345"/>
      <c r="C579" s="345"/>
      <c r="D579" s="345"/>
      <c r="E579" s="345"/>
      <c r="F579" s="345"/>
      <c r="G579" s="345"/>
      <c r="H579" s="345"/>
      <c r="I579" s="345"/>
      <c r="J579" s="345"/>
      <c r="K579" s="345"/>
      <c r="L579" s="345"/>
      <c r="M579" s="345"/>
      <c r="N579" s="345"/>
      <c r="O579" s="345"/>
      <c r="P579" s="345"/>
      <c r="Q579" s="68">
        <v>0</v>
      </c>
      <c r="R579" s="346" t="s">
        <v>197</v>
      </c>
      <c r="S579" s="346"/>
      <c r="T579" s="346"/>
      <c r="U579" s="346"/>
      <c r="V579" s="346"/>
      <c r="W579" s="346"/>
      <c r="X579" s="346"/>
      <c r="Y579" s="346"/>
      <c r="Z579" s="346"/>
      <c r="AA579" s="346"/>
      <c r="AB579" s="346"/>
      <c r="AC579" s="346"/>
      <c r="AD579" s="346"/>
      <c r="AE579" s="346"/>
      <c r="AF579" s="68">
        <v>0</v>
      </c>
      <c r="AG579" s="346" t="s">
        <v>197</v>
      </c>
      <c r="AH579" s="346"/>
      <c r="AI579" s="346"/>
      <c r="AJ579" s="346"/>
      <c r="AK579" s="346"/>
      <c r="AL579" s="346"/>
      <c r="AM579" s="346"/>
      <c r="AN579" s="346"/>
      <c r="AO579" s="346"/>
      <c r="AP579" s="346"/>
      <c r="AQ579" s="346"/>
      <c r="AR579" s="346"/>
      <c r="AS579" s="346"/>
      <c r="AT579" s="346"/>
    </row>
    <row r="580" spans="1:46" ht="45" customHeight="1" thickTop="1" thickBot="1" x14ac:dyDescent="0.3">
      <c r="A580" s="345" t="s">
        <v>556</v>
      </c>
      <c r="B580" s="345"/>
      <c r="C580" s="345"/>
      <c r="D580" s="345"/>
      <c r="E580" s="345"/>
      <c r="F580" s="345"/>
      <c r="G580" s="345"/>
      <c r="H580" s="345"/>
      <c r="I580" s="345"/>
      <c r="J580" s="345"/>
      <c r="K580" s="345"/>
      <c r="L580" s="345"/>
      <c r="M580" s="345"/>
      <c r="N580" s="345"/>
      <c r="O580" s="345"/>
      <c r="P580" s="345"/>
      <c r="Q580" s="68">
        <v>2</v>
      </c>
      <c r="R580" s="346"/>
      <c r="S580" s="346"/>
      <c r="T580" s="346"/>
      <c r="U580" s="346"/>
      <c r="V580" s="346"/>
      <c r="W580" s="346"/>
      <c r="X580" s="346"/>
      <c r="Y580" s="346"/>
      <c r="Z580" s="346"/>
      <c r="AA580" s="346"/>
      <c r="AB580" s="346"/>
      <c r="AC580" s="346"/>
      <c r="AD580" s="346"/>
      <c r="AE580" s="346"/>
      <c r="AF580" s="68">
        <v>2</v>
      </c>
      <c r="AG580" s="346"/>
      <c r="AH580" s="346"/>
      <c r="AI580" s="346"/>
      <c r="AJ580" s="346"/>
      <c r="AK580" s="346"/>
      <c r="AL580" s="346"/>
      <c r="AM580" s="346"/>
      <c r="AN580" s="346"/>
      <c r="AO580" s="346"/>
      <c r="AP580" s="346"/>
      <c r="AQ580" s="346"/>
      <c r="AR580" s="346"/>
      <c r="AS580" s="346"/>
      <c r="AT580" s="346"/>
    </row>
    <row r="581" spans="1:46" ht="45" customHeight="1" thickTop="1" thickBot="1" x14ac:dyDescent="0.3">
      <c r="A581" s="345" t="s">
        <v>557</v>
      </c>
      <c r="B581" s="345"/>
      <c r="C581" s="345"/>
      <c r="D581" s="345"/>
      <c r="E581" s="345"/>
      <c r="F581" s="345"/>
      <c r="G581" s="345"/>
      <c r="H581" s="345"/>
      <c r="I581" s="345"/>
      <c r="J581" s="345"/>
      <c r="K581" s="345"/>
      <c r="L581" s="345"/>
      <c r="M581" s="345"/>
      <c r="N581" s="345"/>
      <c r="O581" s="345"/>
      <c r="P581" s="345"/>
      <c r="Q581" s="68">
        <v>2</v>
      </c>
      <c r="R581" s="346"/>
      <c r="S581" s="346"/>
      <c r="T581" s="346"/>
      <c r="U581" s="346"/>
      <c r="V581" s="346"/>
      <c r="W581" s="346"/>
      <c r="X581" s="346"/>
      <c r="Y581" s="346"/>
      <c r="Z581" s="346"/>
      <c r="AA581" s="346"/>
      <c r="AB581" s="346"/>
      <c r="AC581" s="346"/>
      <c r="AD581" s="346"/>
      <c r="AE581" s="346"/>
      <c r="AF581" s="68">
        <v>2</v>
      </c>
      <c r="AG581" s="346"/>
      <c r="AH581" s="346"/>
      <c r="AI581" s="346"/>
      <c r="AJ581" s="346"/>
      <c r="AK581" s="346"/>
      <c r="AL581" s="346"/>
      <c r="AM581" s="346"/>
      <c r="AN581" s="346"/>
      <c r="AO581" s="346"/>
      <c r="AP581" s="346"/>
      <c r="AQ581" s="346"/>
      <c r="AR581" s="346"/>
      <c r="AS581" s="346"/>
      <c r="AT581" s="346"/>
    </row>
    <row r="582" spans="1:46" ht="45" customHeight="1" thickTop="1" thickBot="1" x14ac:dyDescent="0.3">
      <c r="A582" s="345" t="s">
        <v>558</v>
      </c>
      <c r="B582" s="345"/>
      <c r="C582" s="345"/>
      <c r="D582" s="345"/>
      <c r="E582" s="345"/>
      <c r="F582" s="345"/>
      <c r="G582" s="345"/>
      <c r="H582" s="345"/>
      <c r="I582" s="345"/>
      <c r="J582" s="345"/>
      <c r="K582" s="345"/>
      <c r="L582" s="345"/>
      <c r="M582" s="345"/>
      <c r="N582" s="345"/>
      <c r="O582" s="345"/>
      <c r="P582" s="345"/>
      <c r="Q582" s="68">
        <v>2</v>
      </c>
      <c r="R582" s="346"/>
      <c r="S582" s="346"/>
      <c r="T582" s="346"/>
      <c r="U582" s="346"/>
      <c r="V582" s="346"/>
      <c r="W582" s="346"/>
      <c r="X582" s="346"/>
      <c r="Y582" s="346"/>
      <c r="Z582" s="346"/>
      <c r="AA582" s="346"/>
      <c r="AB582" s="346"/>
      <c r="AC582" s="346"/>
      <c r="AD582" s="346"/>
      <c r="AE582" s="346"/>
      <c r="AF582" s="68">
        <v>2</v>
      </c>
      <c r="AG582" s="346"/>
      <c r="AH582" s="346"/>
      <c r="AI582" s="346"/>
      <c r="AJ582" s="346"/>
      <c r="AK582" s="346"/>
      <c r="AL582" s="346"/>
      <c r="AM582" s="346"/>
      <c r="AN582" s="346"/>
      <c r="AO582" s="346"/>
      <c r="AP582" s="346"/>
      <c r="AQ582" s="346"/>
      <c r="AR582" s="346"/>
      <c r="AS582" s="346"/>
      <c r="AT582" s="346"/>
    </row>
    <row r="583" spans="1:46" ht="45" customHeight="1" thickTop="1" thickBot="1" x14ac:dyDescent="0.3">
      <c r="A583" s="345" t="s">
        <v>559</v>
      </c>
      <c r="B583" s="345"/>
      <c r="C583" s="345"/>
      <c r="D583" s="345"/>
      <c r="E583" s="345"/>
      <c r="F583" s="345"/>
      <c r="G583" s="345"/>
      <c r="H583" s="345"/>
      <c r="I583" s="345"/>
      <c r="J583" s="345"/>
      <c r="K583" s="345"/>
      <c r="L583" s="345"/>
      <c r="M583" s="345"/>
      <c r="N583" s="345"/>
      <c r="O583" s="345"/>
      <c r="P583" s="345"/>
      <c r="Q583" s="68">
        <v>2</v>
      </c>
      <c r="R583" s="346"/>
      <c r="S583" s="346"/>
      <c r="T583" s="346"/>
      <c r="U583" s="346"/>
      <c r="V583" s="346"/>
      <c r="W583" s="346"/>
      <c r="X583" s="346"/>
      <c r="Y583" s="346"/>
      <c r="Z583" s="346"/>
      <c r="AA583" s="346"/>
      <c r="AB583" s="346"/>
      <c r="AC583" s="346"/>
      <c r="AD583" s="346"/>
      <c r="AE583" s="346"/>
      <c r="AF583" s="68">
        <v>2</v>
      </c>
      <c r="AG583" s="346"/>
      <c r="AH583" s="346"/>
      <c r="AI583" s="346"/>
      <c r="AJ583" s="346"/>
      <c r="AK583" s="346"/>
      <c r="AL583" s="346"/>
      <c r="AM583" s="346"/>
      <c r="AN583" s="346"/>
      <c r="AO583" s="346"/>
      <c r="AP583" s="346"/>
      <c r="AQ583" s="346"/>
      <c r="AR583" s="346"/>
      <c r="AS583" s="346"/>
      <c r="AT583" s="346"/>
    </row>
    <row r="584" spans="1:46" ht="45" customHeight="1" thickTop="1" thickBot="1" x14ac:dyDescent="0.3">
      <c r="A584" s="345" t="s">
        <v>560</v>
      </c>
      <c r="B584" s="345"/>
      <c r="C584" s="345"/>
      <c r="D584" s="345"/>
      <c r="E584" s="345"/>
      <c r="F584" s="345"/>
      <c r="G584" s="345"/>
      <c r="H584" s="345"/>
      <c r="I584" s="345"/>
      <c r="J584" s="345"/>
      <c r="K584" s="345"/>
      <c r="L584" s="345"/>
      <c r="M584" s="345"/>
      <c r="N584" s="345"/>
      <c r="O584" s="345"/>
      <c r="P584" s="345"/>
      <c r="Q584" s="68">
        <v>2</v>
      </c>
      <c r="R584" s="346"/>
      <c r="S584" s="346"/>
      <c r="T584" s="346"/>
      <c r="U584" s="346"/>
      <c r="V584" s="346"/>
      <c r="W584" s="346"/>
      <c r="X584" s="346"/>
      <c r="Y584" s="346"/>
      <c r="Z584" s="346"/>
      <c r="AA584" s="346"/>
      <c r="AB584" s="346"/>
      <c r="AC584" s="346"/>
      <c r="AD584" s="346"/>
      <c r="AE584" s="346"/>
      <c r="AF584" s="68">
        <v>2</v>
      </c>
      <c r="AG584" s="346"/>
      <c r="AH584" s="346"/>
      <c r="AI584" s="346"/>
      <c r="AJ584" s="346"/>
      <c r="AK584" s="346"/>
      <c r="AL584" s="346"/>
      <c r="AM584" s="346"/>
      <c r="AN584" s="346"/>
      <c r="AO584" s="346"/>
      <c r="AP584" s="346"/>
      <c r="AQ584" s="346"/>
      <c r="AR584" s="346"/>
      <c r="AS584" s="346"/>
      <c r="AT584" s="346"/>
    </row>
    <row r="585" spans="1:46" ht="45" customHeight="1" thickTop="1" thickBot="1" x14ac:dyDescent="0.3">
      <c r="A585" s="345" t="s">
        <v>561</v>
      </c>
      <c r="B585" s="345"/>
      <c r="C585" s="345"/>
      <c r="D585" s="345"/>
      <c r="E585" s="345"/>
      <c r="F585" s="345"/>
      <c r="G585" s="345"/>
      <c r="H585" s="345"/>
      <c r="I585" s="345"/>
      <c r="J585" s="345"/>
      <c r="K585" s="345"/>
      <c r="L585" s="345"/>
      <c r="M585" s="345"/>
      <c r="N585" s="345"/>
      <c r="O585" s="345"/>
      <c r="P585" s="345"/>
      <c r="Q585" s="68">
        <v>2</v>
      </c>
      <c r="R585" s="346"/>
      <c r="S585" s="346"/>
      <c r="T585" s="346"/>
      <c r="U585" s="346"/>
      <c r="V585" s="346"/>
      <c r="W585" s="346"/>
      <c r="X585" s="346"/>
      <c r="Y585" s="346"/>
      <c r="Z585" s="346"/>
      <c r="AA585" s="346"/>
      <c r="AB585" s="346"/>
      <c r="AC585" s="346"/>
      <c r="AD585" s="346"/>
      <c r="AE585" s="346"/>
      <c r="AF585" s="68">
        <v>2</v>
      </c>
      <c r="AG585" s="346"/>
      <c r="AH585" s="346"/>
      <c r="AI585" s="346"/>
      <c r="AJ585" s="346"/>
      <c r="AK585" s="346"/>
      <c r="AL585" s="346"/>
      <c r="AM585" s="346"/>
      <c r="AN585" s="346"/>
      <c r="AO585" s="346"/>
      <c r="AP585" s="346"/>
      <c r="AQ585" s="346"/>
      <c r="AR585" s="346"/>
      <c r="AS585" s="346"/>
      <c r="AT585" s="346"/>
    </row>
    <row r="586" spans="1:46" ht="45" customHeight="1" thickTop="1" thickBot="1" x14ac:dyDescent="0.3">
      <c r="A586" s="345" t="s">
        <v>562</v>
      </c>
      <c r="B586" s="345"/>
      <c r="C586" s="345"/>
      <c r="D586" s="345"/>
      <c r="E586" s="345"/>
      <c r="F586" s="345"/>
      <c r="G586" s="345"/>
      <c r="H586" s="345"/>
      <c r="I586" s="345"/>
      <c r="J586" s="345"/>
      <c r="K586" s="345"/>
      <c r="L586" s="345"/>
      <c r="M586" s="345"/>
      <c r="N586" s="345"/>
      <c r="O586" s="345"/>
      <c r="P586" s="345"/>
      <c r="Q586" s="68">
        <v>2</v>
      </c>
      <c r="R586" s="346"/>
      <c r="S586" s="346"/>
      <c r="T586" s="346"/>
      <c r="U586" s="346"/>
      <c r="V586" s="346"/>
      <c r="W586" s="346"/>
      <c r="X586" s="346"/>
      <c r="Y586" s="346"/>
      <c r="Z586" s="346"/>
      <c r="AA586" s="346"/>
      <c r="AB586" s="346"/>
      <c r="AC586" s="346"/>
      <c r="AD586" s="346"/>
      <c r="AE586" s="346"/>
      <c r="AF586" s="68">
        <v>2</v>
      </c>
      <c r="AG586" s="346"/>
      <c r="AH586" s="346"/>
      <c r="AI586" s="346"/>
      <c r="AJ586" s="346"/>
      <c r="AK586" s="346"/>
      <c r="AL586" s="346"/>
      <c r="AM586" s="346"/>
      <c r="AN586" s="346"/>
      <c r="AO586" s="346"/>
      <c r="AP586" s="346"/>
      <c r="AQ586" s="346"/>
      <c r="AR586" s="346"/>
      <c r="AS586" s="346"/>
      <c r="AT586" s="346"/>
    </row>
    <row r="587" spans="1:46" ht="45" customHeight="1" thickTop="1" thickBot="1" x14ac:dyDescent="0.3">
      <c r="A587" s="345" t="s">
        <v>563</v>
      </c>
      <c r="B587" s="345"/>
      <c r="C587" s="345"/>
      <c r="D587" s="345"/>
      <c r="E587" s="345"/>
      <c r="F587" s="345"/>
      <c r="G587" s="345"/>
      <c r="H587" s="345"/>
      <c r="I587" s="345"/>
      <c r="J587" s="345"/>
      <c r="K587" s="345"/>
      <c r="L587" s="345"/>
      <c r="M587" s="345"/>
      <c r="N587" s="345"/>
      <c r="O587" s="345"/>
      <c r="P587" s="345"/>
      <c r="Q587" s="68">
        <v>2</v>
      </c>
      <c r="R587" s="346"/>
      <c r="S587" s="346"/>
      <c r="T587" s="346"/>
      <c r="U587" s="346"/>
      <c r="V587" s="346"/>
      <c r="W587" s="346"/>
      <c r="X587" s="346"/>
      <c r="Y587" s="346"/>
      <c r="Z587" s="346"/>
      <c r="AA587" s="346"/>
      <c r="AB587" s="346"/>
      <c r="AC587" s="346"/>
      <c r="AD587" s="346"/>
      <c r="AE587" s="346"/>
      <c r="AF587" s="68">
        <v>2</v>
      </c>
      <c r="AG587" s="346"/>
      <c r="AH587" s="346"/>
      <c r="AI587" s="346"/>
      <c r="AJ587" s="346"/>
      <c r="AK587" s="346"/>
      <c r="AL587" s="346"/>
      <c r="AM587" s="346"/>
      <c r="AN587" s="346"/>
      <c r="AO587" s="346"/>
      <c r="AP587" s="346"/>
      <c r="AQ587" s="346"/>
      <c r="AR587" s="346"/>
      <c r="AS587" s="346"/>
      <c r="AT587" s="346"/>
    </row>
    <row r="588" spans="1:46" ht="45" customHeight="1" thickTop="1" thickBot="1" x14ac:dyDescent="0.3">
      <c r="A588" s="345" t="s">
        <v>564</v>
      </c>
      <c r="B588" s="345"/>
      <c r="C588" s="345"/>
      <c r="D588" s="345"/>
      <c r="E588" s="345"/>
      <c r="F588" s="345"/>
      <c r="G588" s="345"/>
      <c r="H588" s="345"/>
      <c r="I588" s="345"/>
      <c r="J588" s="345"/>
      <c r="K588" s="345"/>
      <c r="L588" s="345"/>
      <c r="M588" s="345"/>
      <c r="N588" s="345"/>
      <c r="O588" s="345"/>
      <c r="P588" s="345"/>
      <c r="Q588" s="68">
        <v>2</v>
      </c>
      <c r="R588" s="346"/>
      <c r="S588" s="346"/>
      <c r="T588" s="346"/>
      <c r="U588" s="346"/>
      <c r="V588" s="346"/>
      <c r="W588" s="346"/>
      <c r="X588" s="346"/>
      <c r="Y588" s="346"/>
      <c r="Z588" s="346"/>
      <c r="AA588" s="346"/>
      <c r="AB588" s="346"/>
      <c r="AC588" s="346"/>
      <c r="AD588" s="346"/>
      <c r="AE588" s="346"/>
      <c r="AF588" s="68">
        <v>2</v>
      </c>
      <c r="AG588" s="346"/>
      <c r="AH588" s="346"/>
      <c r="AI588" s="346"/>
      <c r="AJ588" s="346"/>
      <c r="AK588" s="346"/>
      <c r="AL588" s="346"/>
      <c r="AM588" s="346"/>
      <c r="AN588" s="346"/>
      <c r="AO588" s="346"/>
      <c r="AP588" s="346"/>
      <c r="AQ588" s="346"/>
      <c r="AR588" s="346"/>
      <c r="AS588" s="346"/>
      <c r="AT588" s="346"/>
    </row>
    <row r="589" spans="1:46" ht="45" customHeight="1" thickTop="1" thickBot="1" x14ac:dyDescent="0.3">
      <c r="A589" s="345" t="s">
        <v>565</v>
      </c>
      <c r="B589" s="345"/>
      <c r="C589" s="345"/>
      <c r="D589" s="345"/>
      <c r="E589" s="345"/>
      <c r="F589" s="345"/>
      <c r="G589" s="345"/>
      <c r="H589" s="345"/>
      <c r="I589" s="345"/>
      <c r="J589" s="345"/>
      <c r="K589" s="345"/>
      <c r="L589" s="345"/>
      <c r="M589" s="345"/>
      <c r="N589" s="345"/>
      <c r="O589" s="345"/>
      <c r="P589" s="345"/>
      <c r="Q589" s="68">
        <v>2</v>
      </c>
      <c r="R589" s="346"/>
      <c r="S589" s="346"/>
      <c r="T589" s="346"/>
      <c r="U589" s="346"/>
      <c r="V589" s="346"/>
      <c r="W589" s="346"/>
      <c r="X589" s="346"/>
      <c r="Y589" s="346"/>
      <c r="Z589" s="346"/>
      <c r="AA589" s="346"/>
      <c r="AB589" s="346"/>
      <c r="AC589" s="346"/>
      <c r="AD589" s="346"/>
      <c r="AE589" s="346"/>
      <c r="AF589" s="68">
        <v>2</v>
      </c>
      <c r="AG589" s="346"/>
      <c r="AH589" s="346"/>
      <c r="AI589" s="346"/>
      <c r="AJ589" s="346"/>
      <c r="AK589" s="346"/>
      <c r="AL589" s="346"/>
      <c r="AM589" s="346"/>
      <c r="AN589" s="346"/>
      <c r="AO589" s="346"/>
      <c r="AP589" s="346"/>
      <c r="AQ589" s="346"/>
      <c r="AR589" s="346"/>
      <c r="AS589" s="346"/>
      <c r="AT589" s="346"/>
    </row>
    <row r="590" spans="1:46" ht="16.5" customHeight="1" thickTop="1" thickBot="1" x14ac:dyDescent="0.3">
      <c r="A590" s="59"/>
      <c r="B590" s="59"/>
      <c r="C590" s="59"/>
      <c r="D590" s="59"/>
      <c r="E590" s="59"/>
      <c r="F590" s="59"/>
      <c r="G590" s="59"/>
      <c r="H590" s="59"/>
      <c r="I590" s="59"/>
      <c r="J590" s="59"/>
      <c r="K590" s="59"/>
      <c r="L590" s="59"/>
      <c r="M590" s="59"/>
      <c r="N590" s="59"/>
      <c r="O590" s="59"/>
      <c r="P590" s="59"/>
      <c r="Q590" s="69"/>
      <c r="R590" s="59"/>
      <c r="S590" s="59"/>
      <c r="T590" s="59"/>
      <c r="U590" s="59"/>
      <c r="V590" s="59"/>
      <c r="W590" s="59"/>
      <c r="X590" s="59"/>
      <c r="Y590" s="59"/>
      <c r="Z590" s="59"/>
      <c r="AA590" s="59"/>
      <c r="AB590" s="59"/>
      <c r="AC590" s="59"/>
      <c r="AD590" s="59"/>
      <c r="AE590" s="59"/>
      <c r="AF590" s="69"/>
      <c r="AG590" s="59"/>
      <c r="AH590" s="59"/>
      <c r="AI590" s="59"/>
      <c r="AJ590" s="59"/>
      <c r="AK590" s="59"/>
      <c r="AL590" s="59"/>
      <c r="AM590" s="59"/>
      <c r="AN590" s="59"/>
      <c r="AO590" s="59"/>
      <c r="AP590" s="59"/>
      <c r="AQ590" s="59"/>
      <c r="AR590" s="59"/>
      <c r="AS590" s="59"/>
      <c r="AT590" s="59"/>
    </row>
    <row r="591" spans="1:46" ht="45" customHeight="1" thickTop="1" thickBot="1" x14ac:dyDescent="0.3">
      <c r="A591" s="353" t="s">
        <v>198</v>
      </c>
      <c r="B591" s="353"/>
      <c r="C591" s="353"/>
      <c r="D591" s="353"/>
      <c r="E591" s="353"/>
      <c r="F591" s="353"/>
      <c r="G591" s="353"/>
      <c r="H591" s="353"/>
      <c r="I591" s="353"/>
      <c r="J591" s="353"/>
      <c r="K591" s="353"/>
      <c r="L591" s="353"/>
      <c r="M591" s="353"/>
      <c r="N591" s="353"/>
      <c r="O591" s="353"/>
      <c r="P591" s="353"/>
      <c r="Q591" s="70" t="s">
        <v>187</v>
      </c>
      <c r="R591" s="354" t="s">
        <v>188</v>
      </c>
      <c r="S591" s="354"/>
      <c r="T591" s="354"/>
      <c r="U591" s="354"/>
      <c r="V591" s="354"/>
      <c r="W591" s="354"/>
      <c r="X591" s="354"/>
      <c r="Y591" s="354"/>
      <c r="Z591" s="354"/>
      <c r="AA591" s="354"/>
      <c r="AB591" s="354"/>
      <c r="AC591" s="354"/>
      <c r="AD591" s="354"/>
      <c r="AE591" s="354"/>
      <c r="AF591" s="71" t="s">
        <v>187</v>
      </c>
      <c r="AG591" s="355" t="s">
        <v>189</v>
      </c>
      <c r="AH591" s="355"/>
      <c r="AI591" s="355"/>
      <c r="AJ591" s="355"/>
      <c r="AK591" s="355"/>
      <c r="AL591" s="355"/>
      <c r="AM591" s="355"/>
      <c r="AN591" s="355"/>
      <c r="AO591" s="355"/>
      <c r="AP591" s="355"/>
      <c r="AQ591" s="355"/>
      <c r="AR591" s="355"/>
      <c r="AS591" s="355"/>
      <c r="AT591" s="355"/>
    </row>
    <row r="592" spans="1:46" ht="45" customHeight="1" thickTop="1" thickBot="1" x14ac:dyDescent="0.3">
      <c r="A592" s="345" t="s">
        <v>566</v>
      </c>
      <c r="B592" s="345"/>
      <c r="C592" s="345"/>
      <c r="D592" s="345"/>
      <c r="E592" s="345"/>
      <c r="F592" s="345"/>
      <c r="G592" s="345"/>
      <c r="H592" s="345"/>
      <c r="I592" s="345"/>
      <c r="J592" s="345"/>
      <c r="K592" s="345"/>
      <c r="L592" s="345"/>
      <c r="M592" s="345"/>
      <c r="N592" s="345"/>
      <c r="O592" s="345"/>
      <c r="P592" s="345"/>
      <c r="Q592" s="68">
        <v>2</v>
      </c>
      <c r="R592" s="346"/>
      <c r="S592" s="346"/>
      <c r="T592" s="346"/>
      <c r="U592" s="346"/>
      <c r="V592" s="346"/>
      <c r="W592" s="346"/>
      <c r="X592" s="346"/>
      <c r="Y592" s="346"/>
      <c r="Z592" s="346"/>
      <c r="AA592" s="346"/>
      <c r="AB592" s="346"/>
      <c r="AC592" s="346"/>
      <c r="AD592" s="346"/>
      <c r="AE592" s="346"/>
      <c r="AF592" s="68">
        <v>2</v>
      </c>
      <c r="AG592" s="346"/>
      <c r="AH592" s="346"/>
      <c r="AI592" s="346"/>
      <c r="AJ592" s="346"/>
      <c r="AK592" s="346"/>
      <c r="AL592" s="346"/>
      <c r="AM592" s="346"/>
      <c r="AN592" s="346"/>
      <c r="AO592" s="346"/>
      <c r="AP592" s="346"/>
      <c r="AQ592" s="346"/>
      <c r="AR592" s="346"/>
      <c r="AS592" s="346"/>
      <c r="AT592" s="346"/>
    </row>
    <row r="593" spans="1:46" ht="45" customHeight="1" thickTop="1" thickBot="1" x14ac:dyDescent="0.3">
      <c r="A593" s="345" t="s">
        <v>567</v>
      </c>
      <c r="B593" s="345"/>
      <c r="C593" s="345"/>
      <c r="D593" s="345"/>
      <c r="E593" s="345"/>
      <c r="F593" s="345"/>
      <c r="G593" s="345"/>
      <c r="H593" s="345"/>
      <c r="I593" s="345"/>
      <c r="J593" s="345"/>
      <c r="K593" s="345"/>
      <c r="L593" s="345"/>
      <c r="M593" s="345"/>
      <c r="N593" s="345"/>
      <c r="O593" s="345"/>
      <c r="P593" s="345"/>
      <c r="Q593" s="68">
        <v>2</v>
      </c>
      <c r="R593" s="346"/>
      <c r="S593" s="346"/>
      <c r="T593" s="346"/>
      <c r="U593" s="346"/>
      <c r="V593" s="346"/>
      <c r="W593" s="346"/>
      <c r="X593" s="346"/>
      <c r="Y593" s="346"/>
      <c r="Z593" s="346"/>
      <c r="AA593" s="346"/>
      <c r="AB593" s="346"/>
      <c r="AC593" s="346"/>
      <c r="AD593" s="346"/>
      <c r="AE593" s="346"/>
      <c r="AF593" s="68">
        <v>2</v>
      </c>
      <c r="AG593" s="346"/>
      <c r="AH593" s="346"/>
      <c r="AI593" s="346"/>
      <c r="AJ593" s="346"/>
      <c r="AK593" s="346"/>
      <c r="AL593" s="346"/>
      <c r="AM593" s="346"/>
      <c r="AN593" s="346"/>
      <c r="AO593" s="346"/>
      <c r="AP593" s="346"/>
      <c r="AQ593" s="346"/>
      <c r="AR593" s="346"/>
      <c r="AS593" s="346"/>
      <c r="AT593" s="346"/>
    </row>
    <row r="594" spans="1:46" ht="45" customHeight="1" thickTop="1" thickBot="1" x14ac:dyDescent="0.3">
      <c r="A594" s="345" t="s">
        <v>568</v>
      </c>
      <c r="B594" s="345"/>
      <c r="C594" s="345"/>
      <c r="D594" s="345"/>
      <c r="E594" s="345"/>
      <c r="F594" s="345"/>
      <c r="G594" s="345"/>
      <c r="H594" s="345"/>
      <c r="I594" s="345"/>
      <c r="J594" s="345"/>
      <c r="K594" s="345"/>
      <c r="L594" s="345"/>
      <c r="M594" s="345"/>
      <c r="N594" s="345"/>
      <c r="O594" s="345"/>
      <c r="P594" s="345"/>
      <c r="Q594" s="68">
        <v>2</v>
      </c>
      <c r="R594" s="346"/>
      <c r="S594" s="346"/>
      <c r="T594" s="346"/>
      <c r="U594" s="346"/>
      <c r="V594" s="346"/>
      <c r="W594" s="346"/>
      <c r="X594" s="346"/>
      <c r="Y594" s="346"/>
      <c r="Z594" s="346"/>
      <c r="AA594" s="346"/>
      <c r="AB594" s="346"/>
      <c r="AC594" s="346"/>
      <c r="AD594" s="346"/>
      <c r="AE594" s="346"/>
      <c r="AF594" s="68">
        <v>2</v>
      </c>
      <c r="AG594" s="346"/>
      <c r="AH594" s="346"/>
      <c r="AI594" s="346"/>
      <c r="AJ594" s="346"/>
      <c r="AK594" s="346"/>
      <c r="AL594" s="346"/>
      <c r="AM594" s="346"/>
      <c r="AN594" s="346"/>
      <c r="AO594" s="346"/>
      <c r="AP594" s="346"/>
      <c r="AQ594" s="346"/>
      <c r="AR594" s="346"/>
      <c r="AS594" s="346"/>
      <c r="AT594" s="346"/>
    </row>
    <row r="595" spans="1:46" ht="45" customHeight="1" thickTop="1" thickBot="1" x14ac:dyDescent="0.3">
      <c r="A595" s="345" t="s">
        <v>569</v>
      </c>
      <c r="B595" s="345"/>
      <c r="C595" s="345"/>
      <c r="D595" s="345"/>
      <c r="E595" s="345"/>
      <c r="F595" s="345"/>
      <c r="G595" s="345"/>
      <c r="H595" s="345"/>
      <c r="I595" s="345"/>
      <c r="J595" s="345"/>
      <c r="K595" s="345"/>
      <c r="L595" s="345"/>
      <c r="M595" s="345"/>
      <c r="N595" s="345"/>
      <c r="O595" s="345"/>
      <c r="P595" s="345"/>
      <c r="Q595" s="68">
        <v>2</v>
      </c>
      <c r="R595" s="346"/>
      <c r="S595" s="346"/>
      <c r="T595" s="346"/>
      <c r="U595" s="346"/>
      <c r="V595" s="346"/>
      <c r="W595" s="346"/>
      <c r="X595" s="346"/>
      <c r="Y595" s="346"/>
      <c r="Z595" s="346"/>
      <c r="AA595" s="346"/>
      <c r="AB595" s="346"/>
      <c r="AC595" s="346"/>
      <c r="AD595" s="346"/>
      <c r="AE595" s="346"/>
      <c r="AF595" s="68">
        <v>2</v>
      </c>
      <c r="AG595" s="346"/>
      <c r="AH595" s="346"/>
      <c r="AI595" s="346"/>
      <c r="AJ595" s="346"/>
      <c r="AK595" s="346"/>
      <c r="AL595" s="346"/>
      <c r="AM595" s="346"/>
      <c r="AN595" s="346"/>
      <c r="AO595" s="346"/>
      <c r="AP595" s="346"/>
      <c r="AQ595" s="346"/>
      <c r="AR595" s="346"/>
      <c r="AS595" s="346"/>
      <c r="AT595" s="346"/>
    </row>
    <row r="596" spans="1:46" ht="45" customHeight="1" thickTop="1" thickBot="1" x14ac:dyDescent="0.3">
      <c r="A596" s="345" t="s">
        <v>570</v>
      </c>
      <c r="B596" s="345"/>
      <c r="C596" s="345"/>
      <c r="D596" s="345"/>
      <c r="E596" s="345"/>
      <c r="F596" s="345"/>
      <c r="G596" s="345"/>
      <c r="H596" s="345"/>
      <c r="I596" s="345"/>
      <c r="J596" s="345"/>
      <c r="K596" s="345"/>
      <c r="L596" s="345"/>
      <c r="M596" s="345"/>
      <c r="N596" s="345"/>
      <c r="O596" s="345"/>
      <c r="P596" s="345"/>
      <c r="Q596" s="68">
        <v>2</v>
      </c>
      <c r="R596" s="346"/>
      <c r="S596" s="346"/>
      <c r="T596" s="346"/>
      <c r="U596" s="346"/>
      <c r="V596" s="346"/>
      <c r="W596" s="346"/>
      <c r="X596" s="346"/>
      <c r="Y596" s="346"/>
      <c r="Z596" s="346"/>
      <c r="AA596" s="346"/>
      <c r="AB596" s="346"/>
      <c r="AC596" s="346"/>
      <c r="AD596" s="346"/>
      <c r="AE596" s="346"/>
      <c r="AF596" s="68">
        <v>2</v>
      </c>
      <c r="AG596" s="346"/>
      <c r="AH596" s="346"/>
      <c r="AI596" s="346"/>
      <c r="AJ596" s="346"/>
      <c r="AK596" s="346"/>
      <c r="AL596" s="346"/>
      <c r="AM596" s="346"/>
      <c r="AN596" s="346"/>
      <c r="AO596" s="346"/>
      <c r="AP596" s="346"/>
      <c r="AQ596" s="346"/>
      <c r="AR596" s="346"/>
      <c r="AS596" s="346"/>
      <c r="AT596" s="346"/>
    </row>
    <row r="597" spans="1:46" ht="18" customHeight="1" thickTop="1" x14ac:dyDescent="0.25"/>
    <row r="599" spans="1:46" ht="45" customHeight="1" x14ac:dyDescent="0.25">
      <c r="A599" s="348" t="s">
        <v>571</v>
      </c>
      <c r="B599" s="348"/>
      <c r="C599" s="348"/>
      <c r="D599" s="348"/>
      <c r="E599" s="348"/>
      <c r="F599" s="348"/>
      <c r="G599" s="348"/>
      <c r="H599" s="348"/>
      <c r="I599" s="348"/>
      <c r="J599" s="348"/>
      <c r="K599" s="348"/>
      <c r="L599" s="348"/>
      <c r="M599" s="348"/>
      <c r="N599" s="348"/>
      <c r="O599" s="348"/>
      <c r="P599" s="348"/>
      <c r="Q599" s="348"/>
      <c r="R599" s="348"/>
      <c r="S599" s="348"/>
      <c r="T599" s="348"/>
      <c r="U599" s="348"/>
      <c r="V599" s="348"/>
      <c r="W599" s="348"/>
      <c r="X599" s="348"/>
      <c r="Y599" s="348"/>
      <c r="Z599" s="348"/>
      <c r="AA599" s="348"/>
      <c r="AB599" s="348"/>
      <c r="AC599" s="348"/>
      <c r="AD599" s="348"/>
      <c r="AE599" s="348"/>
      <c r="AF599"/>
      <c r="AG599" s="349" t="s">
        <v>184</v>
      </c>
      <c r="AH599" s="349"/>
      <c r="AI599" s="349"/>
      <c r="AJ599" s="349"/>
      <c r="AK599" s="72">
        <f>(('Artículo 121 (Resumen PI)'!C29*0.8+'Artículo 121 (Resumen PI)'!F29*0.2)+('Artículo 121 (Resumen SIPOT)'!C29*0.8+'Artículo 121 (Resumen SIPOT)'!F29*0.2))/2</f>
        <v>45</v>
      </c>
      <c r="AL599"/>
      <c r="AM599"/>
      <c r="AN599"/>
      <c r="AO599"/>
      <c r="AP599"/>
      <c r="AQ599"/>
      <c r="AR599"/>
      <c r="AS599"/>
      <c r="AT599"/>
    </row>
    <row r="600" spans="1:46" ht="15.75" customHeight="1" x14ac:dyDescent="0.25">
      <c r="A600" s="86"/>
      <c r="B600" s="284"/>
      <c r="C600" s="284"/>
      <c r="D600" s="284"/>
      <c r="E600" s="284"/>
      <c r="F600" s="284"/>
      <c r="G600" s="284"/>
      <c r="H600" s="284"/>
      <c r="I600" s="284"/>
      <c r="J600" s="284"/>
      <c r="K600" s="284"/>
      <c r="L600" s="284"/>
      <c r="M600" s="284"/>
      <c r="N600" s="284"/>
      <c r="O600" s="284"/>
      <c r="P600" s="284"/>
      <c r="Q600" s="275"/>
      <c r="R600" s="284"/>
      <c r="S600" s="284"/>
      <c r="T600" s="284"/>
      <c r="U600" s="284"/>
      <c r="V600" s="284"/>
      <c r="W600" s="284"/>
      <c r="X600" s="284"/>
      <c r="Y600" s="284"/>
      <c r="Z600" s="284"/>
      <c r="AA600" s="284"/>
      <c r="AB600" s="284"/>
      <c r="AC600" s="284"/>
      <c r="AD600" s="284"/>
      <c r="AE600" s="284"/>
      <c r="AF600"/>
      <c r="AG600"/>
      <c r="AH600"/>
      <c r="AI600"/>
      <c r="AJ600"/>
      <c r="AK600"/>
      <c r="AL600"/>
      <c r="AM600"/>
      <c r="AN600"/>
      <c r="AO600"/>
      <c r="AP600"/>
      <c r="AQ600"/>
      <c r="AR600"/>
      <c r="AS600"/>
      <c r="AT600"/>
    </row>
    <row r="601" spans="1:46" ht="45" customHeight="1" x14ac:dyDescent="0.25">
      <c r="A601" s="86" t="s">
        <v>185</v>
      </c>
      <c r="B601" s="284"/>
      <c r="C601" s="284"/>
      <c r="D601" s="284"/>
      <c r="E601" s="284"/>
      <c r="F601" s="284"/>
      <c r="G601" s="284"/>
      <c r="H601" s="284"/>
      <c r="I601" s="284"/>
      <c r="J601" s="284"/>
      <c r="K601" s="284"/>
      <c r="L601" s="284"/>
      <c r="M601" s="284"/>
      <c r="N601" s="284"/>
      <c r="O601" s="284"/>
      <c r="P601" s="284"/>
      <c r="Q601" s="275"/>
      <c r="R601" s="284"/>
      <c r="S601" s="284"/>
      <c r="T601" s="284"/>
      <c r="U601" s="284"/>
      <c r="V601" s="284"/>
      <c r="W601" s="284"/>
      <c r="X601" s="284"/>
      <c r="Y601" s="284"/>
      <c r="Z601" s="284"/>
      <c r="AA601" s="284"/>
      <c r="AB601" s="284"/>
      <c r="AC601" s="284"/>
      <c r="AD601" s="284"/>
      <c r="AE601" s="284"/>
      <c r="AF601"/>
      <c r="AG601"/>
      <c r="AH601"/>
      <c r="AI601"/>
      <c r="AJ601"/>
      <c r="AK601"/>
      <c r="AL601"/>
      <c r="AM601"/>
      <c r="AN601"/>
      <c r="AO601"/>
      <c r="AP601"/>
      <c r="AQ601"/>
      <c r="AR601"/>
      <c r="AS601"/>
      <c r="AT601"/>
    </row>
    <row r="602" spans="1:46" ht="15" customHeight="1" x14ac:dyDescent="0.25">
      <c r="A602" s="59"/>
      <c r="B602" s="59"/>
      <c r="C602" s="59"/>
      <c r="D602" s="59"/>
      <c r="E602" s="59"/>
      <c r="F602" s="59"/>
      <c r="G602" s="59"/>
      <c r="H602" s="59"/>
      <c r="I602" s="59"/>
      <c r="J602" s="59"/>
      <c r="K602" s="59"/>
      <c r="L602" s="59"/>
      <c r="M602" s="59"/>
      <c r="N602" s="59"/>
      <c r="O602" s="59"/>
      <c r="P602" s="59"/>
      <c r="R602" s="59"/>
      <c r="S602" s="59"/>
      <c r="T602" s="59"/>
      <c r="U602" s="59"/>
      <c r="V602" s="59"/>
      <c r="W602" s="59"/>
      <c r="X602" s="59"/>
      <c r="Y602" s="59"/>
      <c r="Z602" s="59"/>
      <c r="AA602" s="59"/>
      <c r="AB602" s="59"/>
      <c r="AC602" s="59"/>
      <c r="AD602" s="59"/>
      <c r="AE602" s="59"/>
      <c r="AF602"/>
      <c r="AG602"/>
      <c r="AH602"/>
      <c r="AI602"/>
      <c r="AJ602"/>
      <c r="AK602"/>
      <c r="AL602"/>
      <c r="AM602"/>
      <c r="AN602"/>
      <c r="AO602"/>
      <c r="AP602"/>
      <c r="AQ602"/>
      <c r="AR602"/>
      <c r="AS602"/>
      <c r="AT602"/>
    </row>
    <row r="603" spans="1:46" ht="45" customHeight="1" x14ac:dyDescent="0.25">
      <c r="A603" s="350" t="s">
        <v>186</v>
      </c>
      <c r="B603" s="350"/>
      <c r="C603" s="350"/>
      <c r="D603" s="350"/>
      <c r="E603" s="350"/>
      <c r="F603" s="350"/>
      <c r="G603" s="350"/>
      <c r="H603" s="350"/>
      <c r="I603" s="350"/>
      <c r="J603" s="350"/>
      <c r="K603" s="350"/>
      <c r="L603" s="350"/>
      <c r="M603" s="350"/>
      <c r="N603" s="350"/>
      <c r="O603" s="350"/>
      <c r="P603" s="350"/>
      <c r="Q603" s="65"/>
      <c r="R603" s="59"/>
      <c r="S603" s="59"/>
      <c r="T603" s="59"/>
      <c r="U603" s="59"/>
      <c r="V603" s="351"/>
      <c r="W603" s="351"/>
      <c r="X603" s="351"/>
      <c r="Y603" s="351"/>
      <c r="Z603" s="351"/>
      <c r="AA603" s="351"/>
      <c r="AB603" s="351"/>
      <c r="AC603" s="351"/>
      <c r="AD603" s="351"/>
      <c r="AE603" s="351"/>
      <c r="AF603" s="65"/>
      <c r="AG603" s="59"/>
      <c r="AH603" s="59"/>
      <c r="AI603" s="59"/>
      <c r="AJ603" s="59"/>
      <c r="AK603" s="351"/>
      <c r="AL603" s="351"/>
      <c r="AM603" s="351"/>
      <c r="AN603" s="351"/>
      <c r="AO603" s="351"/>
      <c r="AP603" s="351"/>
      <c r="AQ603" s="351"/>
      <c r="AR603" s="351"/>
      <c r="AS603" s="351"/>
      <c r="AT603" s="351"/>
    </row>
    <row r="604" spans="1:46" ht="45" customHeight="1" thickTop="1" thickBot="1" x14ac:dyDescent="0.3">
      <c r="A604" s="342" t="s">
        <v>163</v>
      </c>
      <c r="B604" s="342"/>
      <c r="C604" s="342"/>
      <c r="D604" s="342"/>
      <c r="E604" s="342"/>
      <c r="F604" s="342"/>
      <c r="G604" s="342"/>
      <c r="H604" s="342"/>
      <c r="I604" s="342"/>
      <c r="J604" s="342"/>
      <c r="K604" s="342"/>
      <c r="L604" s="342"/>
      <c r="M604" s="342"/>
      <c r="N604" s="342"/>
      <c r="O604" s="342"/>
      <c r="P604" s="342"/>
      <c r="Q604" s="66" t="s">
        <v>187</v>
      </c>
      <c r="R604" s="343" t="s">
        <v>188</v>
      </c>
      <c r="S604" s="343"/>
      <c r="T604" s="343"/>
      <c r="U604" s="343"/>
      <c r="V604" s="343"/>
      <c r="W604" s="343"/>
      <c r="X604" s="343"/>
      <c r="Y604" s="343"/>
      <c r="Z604" s="343"/>
      <c r="AA604" s="343"/>
      <c r="AB604" s="343"/>
      <c r="AC604" s="343"/>
      <c r="AD604" s="343"/>
      <c r="AE604" s="343"/>
      <c r="AF604" s="67" t="s">
        <v>187</v>
      </c>
      <c r="AG604" s="344" t="s">
        <v>189</v>
      </c>
      <c r="AH604" s="344"/>
      <c r="AI604" s="344"/>
      <c r="AJ604" s="344"/>
      <c r="AK604" s="344"/>
      <c r="AL604" s="344"/>
      <c r="AM604" s="344"/>
      <c r="AN604" s="344"/>
      <c r="AO604" s="344"/>
      <c r="AP604" s="344"/>
      <c r="AQ604" s="344"/>
      <c r="AR604" s="344"/>
      <c r="AS604" s="344"/>
      <c r="AT604" s="344"/>
    </row>
    <row r="605" spans="1:46" ht="45" customHeight="1" thickTop="1" thickBot="1" x14ac:dyDescent="0.3">
      <c r="A605" s="345" t="s">
        <v>190</v>
      </c>
      <c r="B605" s="345"/>
      <c r="C605" s="345"/>
      <c r="D605" s="345"/>
      <c r="E605" s="345"/>
      <c r="F605" s="345"/>
      <c r="G605" s="345"/>
      <c r="H605" s="345"/>
      <c r="I605" s="345"/>
      <c r="J605" s="345"/>
      <c r="K605" s="345"/>
      <c r="L605" s="345"/>
      <c r="M605" s="345"/>
      <c r="N605" s="345"/>
      <c r="O605" s="345"/>
      <c r="P605" s="345"/>
      <c r="Q605" s="68">
        <v>2</v>
      </c>
      <c r="R605" s="346"/>
      <c r="S605" s="346"/>
      <c r="T605" s="346"/>
      <c r="U605" s="346"/>
      <c r="V605" s="346"/>
      <c r="W605" s="346"/>
      <c r="X605" s="346"/>
      <c r="Y605" s="346"/>
      <c r="Z605" s="346"/>
      <c r="AA605" s="346"/>
      <c r="AB605" s="346"/>
      <c r="AC605" s="346"/>
      <c r="AD605" s="346"/>
      <c r="AE605" s="346"/>
      <c r="AF605" s="68">
        <v>2</v>
      </c>
      <c r="AG605" s="346"/>
      <c r="AH605" s="346"/>
      <c r="AI605" s="346"/>
      <c r="AJ605" s="346"/>
      <c r="AK605" s="346"/>
      <c r="AL605" s="346"/>
      <c r="AM605" s="346"/>
      <c r="AN605" s="346"/>
      <c r="AO605" s="346"/>
      <c r="AP605" s="346"/>
      <c r="AQ605" s="346"/>
      <c r="AR605" s="346"/>
      <c r="AS605" s="346"/>
      <c r="AT605" s="346"/>
    </row>
    <row r="606" spans="1:46" ht="45" customHeight="1" thickTop="1" thickBot="1" x14ac:dyDescent="0.3">
      <c r="A606" s="345" t="s">
        <v>191</v>
      </c>
      <c r="B606" s="345"/>
      <c r="C606" s="345"/>
      <c r="D606" s="345"/>
      <c r="E606" s="345"/>
      <c r="F606" s="345"/>
      <c r="G606" s="345"/>
      <c r="H606" s="345"/>
      <c r="I606" s="345"/>
      <c r="J606" s="345"/>
      <c r="K606" s="345"/>
      <c r="L606" s="345"/>
      <c r="M606" s="345"/>
      <c r="N606" s="345"/>
      <c r="O606" s="345"/>
      <c r="P606" s="345"/>
      <c r="Q606" s="68">
        <v>2</v>
      </c>
      <c r="R606" s="346" t="s">
        <v>311</v>
      </c>
      <c r="S606" s="346"/>
      <c r="T606" s="346"/>
      <c r="U606" s="346"/>
      <c r="V606" s="346"/>
      <c r="W606" s="346"/>
      <c r="X606" s="346"/>
      <c r="Y606" s="346"/>
      <c r="Z606" s="346"/>
      <c r="AA606" s="346"/>
      <c r="AB606" s="346"/>
      <c r="AC606" s="346"/>
      <c r="AD606" s="346"/>
      <c r="AE606" s="346"/>
      <c r="AF606" s="68">
        <v>2</v>
      </c>
      <c r="AG606" s="346" t="s">
        <v>311</v>
      </c>
      <c r="AH606" s="346"/>
      <c r="AI606" s="346"/>
      <c r="AJ606" s="346"/>
      <c r="AK606" s="346"/>
      <c r="AL606" s="346"/>
      <c r="AM606" s="346"/>
      <c r="AN606" s="346"/>
      <c r="AO606" s="346"/>
      <c r="AP606" s="346"/>
      <c r="AQ606" s="346"/>
      <c r="AR606" s="346"/>
      <c r="AS606" s="346"/>
      <c r="AT606" s="346"/>
    </row>
    <row r="607" spans="1:46" ht="45" customHeight="1" thickTop="1" thickBot="1" x14ac:dyDescent="0.3">
      <c r="A607" s="345" t="s">
        <v>572</v>
      </c>
      <c r="B607" s="345"/>
      <c r="C607" s="345"/>
      <c r="D607" s="345"/>
      <c r="E607" s="345"/>
      <c r="F607" s="345"/>
      <c r="G607" s="345"/>
      <c r="H607" s="345"/>
      <c r="I607" s="345"/>
      <c r="J607" s="345"/>
      <c r="K607" s="345"/>
      <c r="L607" s="345"/>
      <c r="M607" s="345"/>
      <c r="N607" s="345"/>
      <c r="O607" s="345"/>
      <c r="P607" s="345"/>
      <c r="Q607" s="68">
        <v>2</v>
      </c>
      <c r="R607" s="346"/>
      <c r="S607" s="346"/>
      <c r="T607" s="346"/>
      <c r="U607" s="346"/>
      <c r="V607" s="346"/>
      <c r="W607" s="346"/>
      <c r="X607" s="346"/>
      <c r="Y607" s="346"/>
      <c r="Z607" s="346"/>
      <c r="AA607" s="346"/>
      <c r="AB607" s="346"/>
      <c r="AC607" s="346"/>
      <c r="AD607" s="346"/>
      <c r="AE607" s="346"/>
      <c r="AF607" s="68">
        <v>2</v>
      </c>
      <c r="AG607" s="346"/>
      <c r="AH607" s="346"/>
      <c r="AI607" s="346"/>
      <c r="AJ607" s="346"/>
      <c r="AK607" s="346"/>
      <c r="AL607" s="346"/>
      <c r="AM607" s="346"/>
      <c r="AN607" s="346"/>
      <c r="AO607" s="346"/>
      <c r="AP607" s="346"/>
      <c r="AQ607" s="346"/>
      <c r="AR607" s="346"/>
      <c r="AS607" s="346"/>
      <c r="AT607" s="346"/>
    </row>
    <row r="608" spans="1:46" ht="45" customHeight="1" thickTop="1" thickBot="1" x14ac:dyDescent="0.3">
      <c r="A608" s="345" t="s">
        <v>406</v>
      </c>
      <c r="B608" s="345"/>
      <c r="C608" s="345"/>
      <c r="D608" s="345"/>
      <c r="E608" s="345"/>
      <c r="F608" s="345"/>
      <c r="G608" s="345"/>
      <c r="H608" s="345"/>
      <c r="I608" s="345"/>
      <c r="J608" s="345"/>
      <c r="K608" s="345"/>
      <c r="L608" s="345"/>
      <c r="M608" s="345"/>
      <c r="N608" s="345"/>
      <c r="O608" s="345"/>
      <c r="P608" s="345"/>
      <c r="Q608" s="68">
        <v>2</v>
      </c>
      <c r="R608" s="346"/>
      <c r="S608" s="346"/>
      <c r="T608" s="346"/>
      <c r="U608" s="346"/>
      <c r="V608" s="346"/>
      <c r="W608" s="346"/>
      <c r="X608" s="346"/>
      <c r="Y608" s="346"/>
      <c r="Z608" s="346"/>
      <c r="AA608" s="346"/>
      <c r="AB608" s="346"/>
      <c r="AC608" s="346"/>
      <c r="AD608" s="346"/>
      <c r="AE608" s="346"/>
      <c r="AF608" s="68">
        <v>2</v>
      </c>
      <c r="AG608" s="346"/>
      <c r="AH608" s="346"/>
      <c r="AI608" s="346"/>
      <c r="AJ608" s="346"/>
      <c r="AK608" s="346"/>
      <c r="AL608" s="346"/>
      <c r="AM608" s="346"/>
      <c r="AN608" s="346"/>
      <c r="AO608" s="346"/>
      <c r="AP608" s="346"/>
      <c r="AQ608" s="346"/>
      <c r="AR608" s="346"/>
      <c r="AS608" s="346"/>
      <c r="AT608" s="346"/>
    </row>
    <row r="609" spans="1:46" ht="45" customHeight="1" thickTop="1" thickBot="1" x14ac:dyDescent="0.3">
      <c r="A609" s="345" t="s">
        <v>478</v>
      </c>
      <c r="B609" s="345"/>
      <c r="C609" s="345"/>
      <c r="D609" s="345"/>
      <c r="E609" s="345"/>
      <c r="F609" s="345"/>
      <c r="G609" s="345"/>
      <c r="H609" s="345"/>
      <c r="I609" s="345"/>
      <c r="J609" s="345"/>
      <c r="K609" s="345"/>
      <c r="L609" s="345"/>
      <c r="M609" s="345"/>
      <c r="N609" s="345"/>
      <c r="O609" s="345"/>
      <c r="P609" s="345"/>
      <c r="Q609" s="68">
        <v>2</v>
      </c>
      <c r="R609" s="346"/>
      <c r="S609" s="346"/>
      <c r="T609" s="346"/>
      <c r="U609" s="346"/>
      <c r="V609" s="346"/>
      <c r="W609" s="346"/>
      <c r="X609" s="346"/>
      <c r="Y609" s="346"/>
      <c r="Z609" s="346"/>
      <c r="AA609" s="346"/>
      <c r="AB609" s="346"/>
      <c r="AC609" s="346"/>
      <c r="AD609" s="346"/>
      <c r="AE609" s="346"/>
      <c r="AF609" s="68">
        <v>2</v>
      </c>
      <c r="AG609" s="346"/>
      <c r="AH609" s="346"/>
      <c r="AI609" s="346"/>
      <c r="AJ609" s="346"/>
      <c r="AK609" s="346"/>
      <c r="AL609" s="346"/>
      <c r="AM609" s="346"/>
      <c r="AN609" s="346"/>
      <c r="AO609" s="346"/>
      <c r="AP609" s="346"/>
      <c r="AQ609" s="346"/>
      <c r="AR609" s="346"/>
      <c r="AS609" s="346"/>
      <c r="AT609" s="346"/>
    </row>
    <row r="610" spans="1:46" ht="45" customHeight="1" thickTop="1" thickBot="1" x14ac:dyDescent="0.3">
      <c r="A610" s="345" t="s">
        <v>573</v>
      </c>
      <c r="B610" s="345"/>
      <c r="C610" s="345"/>
      <c r="D610" s="345"/>
      <c r="E610" s="345"/>
      <c r="F610" s="345"/>
      <c r="G610" s="345"/>
      <c r="H610" s="345"/>
      <c r="I610" s="345"/>
      <c r="J610" s="345"/>
      <c r="K610" s="345"/>
      <c r="L610" s="345"/>
      <c r="M610" s="345"/>
      <c r="N610" s="345"/>
      <c r="O610" s="345"/>
      <c r="P610" s="345"/>
      <c r="Q610" s="68">
        <v>2</v>
      </c>
      <c r="R610" s="346"/>
      <c r="S610" s="346"/>
      <c r="T610" s="346"/>
      <c r="U610" s="346"/>
      <c r="V610" s="346"/>
      <c r="W610" s="346"/>
      <c r="X610" s="346"/>
      <c r="Y610" s="346"/>
      <c r="Z610" s="346"/>
      <c r="AA610" s="346"/>
      <c r="AB610" s="346"/>
      <c r="AC610" s="346"/>
      <c r="AD610" s="346"/>
      <c r="AE610" s="346"/>
      <c r="AF610" s="68">
        <v>2</v>
      </c>
      <c r="AG610" s="346"/>
      <c r="AH610" s="346"/>
      <c r="AI610" s="346"/>
      <c r="AJ610" s="346"/>
      <c r="AK610" s="346"/>
      <c r="AL610" s="346"/>
      <c r="AM610" s="346"/>
      <c r="AN610" s="346"/>
      <c r="AO610" s="346"/>
      <c r="AP610" s="346"/>
      <c r="AQ610" s="346"/>
      <c r="AR610" s="346"/>
      <c r="AS610" s="346"/>
      <c r="AT610" s="346"/>
    </row>
    <row r="611" spans="1:46" ht="45" customHeight="1" thickTop="1" thickBot="1" x14ac:dyDescent="0.3">
      <c r="A611" s="345" t="s">
        <v>574</v>
      </c>
      <c r="B611" s="345"/>
      <c r="C611" s="345"/>
      <c r="D611" s="345"/>
      <c r="E611" s="345"/>
      <c r="F611" s="345"/>
      <c r="G611" s="345"/>
      <c r="H611" s="345"/>
      <c r="I611" s="345"/>
      <c r="J611" s="345"/>
      <c r="K611" s="345"/>
      <c r="L611" s="345"/>
      <c r="M611" s="345"/>
      <c r="N611" s="345"/>
      <c r="O611" s="345"/>
      <c r="P611" s="345"/>
      <c r="Q611" s="68">
        <v>2</v>
      </c>
      <c r="R611" s="346"/>
      <c r="S611" s="346"/>
      <c r="T611" s="346"/>
      <c r="U611" s="346"/>
      <c r="V611" s="346"/>
      <c r="W611" s="346"/>
      <c r="X611" s="346"/>
      <c r="Y611" s="346"/>
      <c r="Z611" s="346"/>
      <c r="AA611" s="346"/>
      <c r="AB611" s="346"/>
      <c r="AC611" s="346"/>
      <c r="AD611" s="346"/>
      <c r="AE611" s="346"/>
      <c r="AF611" s="68">
        <v>2</v>
      </c>
      <c r="AG611" s="346"/>
      <c r="AH611" s="346"/>
      <c r="AI611" s="346"/>
      <c r="AJ611" s="346"/>
      <c r="AK611" s="346"/>
      <c r="AL611" s="346"/>
      <c r="AM611" s="346"/>
      <c r="AN611" s="346"/>
      <c r="AO611" s="346"/>
      <c r="AP611" s="346"/>
      <c r="AQ611" s="346"/>
      <c r="AR611" s="346"/>
      <c r="AS611" s="346"/>
      <c r="AT611" s="346"/>
    </row>
    <row r="612" spans="1:46" ht="45" customHeight="1" thickTop="1" thickBot="1" x14ac:dyDescent="0.3">
      <c r="A612" s="345" t="s">
        <v>575</v>
      </c>
      <c r="B612" s="345"/>
      <c r="C612" s="345"/>
      <c r="D612" s="345"/>
      <c r="E612" s="345"/>
      <c r="F612" s="345"/>
      <c r="G612" s="345"/>
      <c r="H612" s="345"/>
      <c r="I612" s="345"/>
      <c r="J612" s="345"/>
      <c r="K612" s="345"/>
      <c r="L612" s="345"/>
      <c r="M612" s="345"/>
      <c r="N612" s="345"/>
      <c r="O612" s="345"/>
      <c r="P612" s="345"/>
      <c r="Q612" s="68">
        <v>2</v>
      </c>
      <c r="R612" s="346"/>
      <c r="S612" s="346"/>
      <c r="T612" s="346"/>
      <c r="U612" s="346"/>
      <c r="V612" s="346"/>
      <c r="W612" s="346"/>
      <c r="X612" s="346"/>
      <c r="Y612" s="346"/>
      <c r="Z612" s="346"/>
      <c r="AA612" s="346"/>
      <c r="AB612" s="346"/>
      <c r="AC612" s="346"/>
      <c r="AD612" s="346"/>
      <c r="AE612" s="346"/>
      <c r="AF612" s="68">
        <v>2</v>
      </c>
      <c r="AG612" s="346"/>
      <c r="AH612" s="346"/>
      <c r="AI612" s="346"/>
      <c r="AJ612" s="346"/>
      <c r="AK612" s="346"/>
      <c r="AL612" s="346"/>
      <c r="AM612" s="346"/>
      <c r="AN612" s="346"/>
      <c r="AO612" s="346"/>
      <c r="AP612" s="346"/>
      <c r="AQ612" s="346"/>
      <c r="AR612" s="346"/>
      <c r="AS612" s="346"/>
      <c r="AT612" s="346"/>
    </row>
    <row r="613" spans="1:46" ht="45" customHeight="1" thickTop="1" thickBot="1" x14ac:dyDescent="0.3">
      <c r="A613" s="345" t="s">
        <v>576</v>
      </c>
      <c r="B613" s="345"/>
      <c r="C613" s="345"/>
      <c r="D613" s="345"/>
      <c r="E613" s="345"/>
      <c r="F613" s="345"/>
      <c r="G613" s="345"/>
      <c r="H613" s="345"/>
      <c r="I613" s="345"/>
      <c r="J613" s="345"/>
      <c r="K613" s="345"/>
      <c r="L613" s="345"/>
      <c r="M613" s="345"/>
      <c r="N613" s="345"/>
      <c r="O613" s="345"/>
      <c r="P613" s="345"/>
      <c r="Q613" s="68">
        <v>2</v>
      </c>
      <c r="R613" s="346"/>
      <c r="S613" s="346"/>
      <c r="T613" s="346"/>
      <c r="U613" s="346"/>
      <c r="V613" s="346"/>
      <c r="W613" s="346"/>
      <c r="X613" s="346"/>
      <c r="Y613" s="346"/>
      <c r="Z613" s="346"/>
      <c r="AA613" s="346"/>
      <c r="AB613" s="346"/>
      <c r="AC613" s="346"/>
      <c r="AD613" s="346"/>
      <c r="AE613" s="346"/>
      <c r="AF613" s="68">
        <v>2</v>
      </c>
      <c r="AG613" s="346"/>
      <c r="AH613" s="346"/>
      <c r="AI613" s="346"/>
      <c r="AJ613" s="346"/>
      <c r="AK613" s="346"/>
      <c r="AL613" s="346"/>
      <c r="AM613" s="346"/>
      <c r="AN613" s="346"/>
      <c r="AO613" s="346"/>
      <c r="AP613" s="346"/>
      <c r="AQ613" s="346"/>
      <c r="AR613" s="346"/>
      <c r="AS613" s="346"/>
      <c r="AT613" s="346"/>
    </row>
    <row r="614" spans="1:46" ht="45" customHeight="1" thickTop="1" thickBot="1" x14ac:dyDescent="0.3">
      <c r="A614" s="345" t="s">
        <v>577</v>
      </c>
      <c r="B614" s="345"/>
      <c r="C614" s="345"/>
      <c r="D614" s="345"/>
      <c r="E614" s="345"/>
      <c r="F614" s="345"/>
      <c r="G614" s="345"/>
      <c r="H614" s="345"/>
      <c r="I614" s="345"/>
      <c r="J614" s="345"/>
      <c r="K614" s="345"/>
      <c r="L614" s="345"/>
      <c r="M614" s="345"/>
      <c r="N614" s="345"/>
      <c r="O614" s="345"/>
      <c r="P614" s="345"/>
      <c r="Q614" s="68">
        <v>2</v>
      </c>
      <c r="R614" s="346"/>
      <c r="S614" s="346"/>
      <c r="T614" s="346"/>
      <c r="U614" s="346"/>
      <c r="V614" s="346"/>
      <c r="W614" s="346"/>
      <c r="X614" s="346"/>
      <c r="Y614" s="346"/>
      <c r="Z614" s="346"/>
      <c r="AA614" s="346"/>
      <c r="AB614" s="346"/>
      <c r="AC614" s="346"/>
      <c r="AD614" s="346"/>
      <c r="AE614" s="346"/>
      <c r="AF614" s="68">
        <v>2</v>
      </c>
      <c r="AG614" s="346"/>
      <c r="AH614" s="346"/>
      <c r="AI614" s="346"/>
      <c r="AJ614" s="346"/>
      <c r="AK614" s="346"/>
      <c r="AL614" s="346"/>
      <c r="AM614" s="346"/>
      <c r="AN614" s="346"/>
      <c r="AO614" s="346"/>
      <c r="AP614" s="346"/>
      <c r="AQ614" s="346"/>
      <c r="AR614" s="346"/>
      <c r="AS614" s="346"/>
      <c r="AT614" s="346"/>
    </row>
    <row r="615" spans="1:46" ht="45" customHeight="1" thickTop="1" thickBot="1" x14ac:dyDescent="0.3">
      <c r="A615" s="345" t="s">
        <v>578</v>
      </c>
      <c r="B615" s="345"/>
      <c r="C615" s="345"/>
      <c r="D615" s="345"/>
      <c r="E615" s="345"/>
      <c r="F615" s="345"/>
      <c r="G615" s="345"/>
      <c r="H615" s="345"/>
      <c r="I615" s="345"/>
      <c r="J615" s="345"/>
      <c r="K615" s="345"/>
      <c r="L615" s="345"/>
      <c r="M615" s="345"/>
      <c r="N615" s="345"/>
      <c r="O615" s="345"/>
      <c r="P615" s="345"/>
      <c r="Q615" s="68">
        <v>2</v>
      </c>
      <c r="R615" s="346"/>
      <c r="S615" s="346"/>
      <c r="T615" s="346"/>
      <c r="U615" s="346"/>
      <c r="V615" s="346"/>
      <c r="W615" s="346"/>
      <c r="X615" s="346"/>
      <c r="Y615" s="346"/>
      <c r="Z615" s="346"/>
      <c r="AA615" s="346"/>
      <c r="AB615" s="346"/>
      <c r="AC615" s="346"/>
      <c r="AD615" s="346"/>
      <c r="AE615" s="346"/>
      <c r="AF615" s="68">
        <v>2</v>
      </c>
      <c r="AG615" s="346"/>
      <c r="AH615" s="346"/>
      <c r="AI615" s="346"/>
      <c r="AJ615" s="346"/>
      <c r="AK615" s="346"/>
      <c r="AL615" s="346"/>
      <c r="AM615" s="346"/>
      <c r="AN615" s="346"/>
      <c r="AO615" s="346"/>
      <c r="AP615" s="346"/>
      <c r="AQ615" s="346"/>
      <c r="AR615" s="346"/>
      <c r="AS615" s="346"/>
      <c r="AT615" s="346"/>
    </row>
    <row r="616" spans="1:46" ht="45" customHeight="1" thickTop="1" thickBot="1" x14ac:dyDescent="0.3">
      <c r="A616" s="345" t="s">
        <v>579</v>
      </c>
      <c r="B616" s="345"/>
      <c r="C616" s="345"/>
      <c r="D616" s="345"/>
      <c r="E616" s="345"/>
      <c r="F616" s="345"/>
      <c r="G616" s="345"/>
      <c r="H616" s="345"/>
      <c r="I616" s="345"/>
      <c r="J616" s="345"/>
      <c r="K616" s="345"/>
      <c r="L616" s="345"/>
      <c r="M616" s="345"/>
      <c r="N616" s="345"/>
      <c r="O616" s="345"/>
      <c r="P616" s="345"/>
      <c r="Q616" s="68">
        <v>2</v>
      </c>
      <c r="R616" s="346"/>
      <c r="S616" s="346"/>
      <c r="T616" s="346"/>
      <c r="U616" s="346"/>
      <c r="V616" s="346"/>
      <c r="W616" s="346"/>
      <c r="X616" s="346"/>
      <c r="Y616" s="346"/>
      <c r="Z616" s="346"/>
      <c r="AA616" s="346"/>
      <c r="AB616" s="346"/>
      <c r="AC616" s="346"/>
      <c r="AD616" s="346"/>
      <c r="AE616" s="346"/>
      <c r="AF616" s="68">
        <v>2</v>
      </c>
      <c r="AG616" s="346"/>
      <c r="AH616" s="346"/>
      <c r="AI616" s="346"/>
      <c r="AJ616" s="346"/>
      <c r="AK616" s="346"/>
      <c r="AL616" s="346"/>
      <c r="AM616" s="346"/>
      <c r="AN616" s="346"/>
      <c r="AO616" s="346"/>
      <c r="AP616" s="346"/>
      <c r="AQ616" s="346"/>
      <c r="AR616" s="346"/>
      <c r="AS616" s="346"/>
      <c r="AT616" s="346"/>
    </row>
    <row r="617" spans="1:46" ht="45" customHeight="1" thickTop="1" thickBot="1" x14ac:dyDescent="0.3">
      <c r="A617" s="345" t="s">
        <v>580</v>
      </c>
      <c r="B617" s="345"/>
      <c r="C617" s="345"/>
      <c r="D617" s="345"/>
      <c r="E617" s="345"/>
      <c r="F617" s="345"/>
      <c r="G617" s="345"/>
      <c r="H617" s="345"/>
      <c r="I617" s="345"/>
      <c r="J617" s="345"/>
      <c r="K617" s="345"/>
      <c r="L617" s="345"/>
      <c r="M617" s="345"/>
      <c r="N617" s="345"/>
      <c r="O617" s="345"/>
      <c r="P617" s="345"/>
      <c r="Q617" s="68">
        <v>2</v>
      </c>
      <c r="R617" s="346"/>
      <c r="S617" s="346"/>
      <c r="T617" s="346"/>
      <c r="U617" s="346"/>
      <c r="V617" s="346"/>
      <c r="W617" s="346"/>
      <c r="X617" s="346"/>
      <c r="Y617" s="346"/>
      <c r="Z617" s="346"/>
      <c r="AA617" s="346"/>
      <c r="AB617" s="346"/>
      <c r="AC617" s="346"/>
      <c r="AD617" s="346"/>
      <c r="AE617" s="346"/>
      <c r="AF617" s="68">
        <v>2</v>
      </c>
      <c r="AG617" s="346"/>
      <c r="AH617" s="346"/>
      <c r="AI617" s="346"/>
      <c r="AJ617" s="346"/>
      <c r="AK617" s="346"/>
      <c r="AL617" s="346"/>
      <c r="AM617" s="346"/>
      <c r="AN617" s="346"/>
      <c r="AO617" s="346"/>
      <c r="AP617" s="346"/>
      <c r="AQ617" s="346"/>
      <c r="AR617" s="346"/>
      <c r="AS617" s="346"/>
      <c r="AT617" s="346"/>
    </row>
    <row r="618" spans="1:46" ht="45" customHeight="1" thickTop="1" thickBot="1" x14ac:dyDescent="0.3">
      <c r="A618" s="345" t="s">
        <v>581</v>
      </c>
      <c r="B618" s="345"/>
      <c r="C618" s="345"/>
      <c r="D618" s="345"/>
      <c r="E618" s="345"/>
      <c r="F618" s="345"/>
      <c r="G618" s="345"/>
      <c r="H618" s="345"/>
      <c r="I618" s="345"/>
      <c r="J618" s="345"/>
      <c r="K618" s="345"/>
      <c r="L618" s="345"/>
      <c r="M618" s="345"/>
      <c r="N618" s="345"/>
      <c r="O618" s="345"/>
      <c r="P618" s="345"/>
      <c r="Q618" s="68">
        <v>2</v>
      </c>
      <c r="R618" s="346"/>
      <c r="S618" s="346"/>
      <c r="T618" s="346"/>
      <c r="U618" s="346"/>
      <c r="V618" s="346"/>
      <c r="W618" s="346"/>
      <c r="X618" s="346"/>
      <c r="Y618" s="346"/>
      <c r="Z618" s="346"/>
      <c r="AA618" s="346"/>
      <c r="AB618" s="346"/>
      <c r="AC618" s="346"/>
      <c r="AD618" s="346"/>
      <c r="AE618" s="346"/>
      <c r="AF618" s="68">
        <v>2</v>
      </c>
      <c r="AG618" s="346"/>
      <c r="AH618" s="346"/>
      <c r="AI618" s="346"/>
      <c r="AJ618" s="346"/>
      <c r="AK618" s="346"/>
      <c r="AL618" s="346"/>
      <c r="AM618" s="346"/>
      <c r="AN618" s="346"/>
      <c r="AO618" s="346"/>
      <c r="AP618" s="346"/>
      <c r="AQ618" s="346"/>
      <c r="AR618" s="346"/>
      <c r="AS618" s="346"/>
      <c r="AT618" s="346"/>
    </row>
    <row r="619" spans="1:46" ht="45" customHeight="1" thickTop="1" thickBot="1" x14ac:dyDescent="0.3">
      <c r="A619" s="345" t="s">
        <v>582</v>
      </c>
      <c r="B619" s="345"/>
      <c r="C619" s="345"/>
      <c r="D619" s="345"/>
      <c r="E619" s="345"/>
      <c r="F619" s="345"/>
      <c r="G619" s="345"/>
      <c r="H619" s="345"/>
      <c r="I619" s="345"/>
      <c r="J619" s="345"/>
      <c r="K619" s="345"/>
      <c r="L619" s="345"/>
      <c r="M619" s="345"/>
      <c r="N619" s="345"/>
      <c r="O619" s="345"/>
      <c r="P619" s="345"/>
      <c r="Q619" s="68">
        <v>0</v>
      </c>
      <c r="R619" s="346" t="s">
        <v>197</v>
      </c>
      <c r="S619" s="346"/>
      <c r="T619" s="346"/>
      <c r="U619" s="346"/>
      <c r="V619" s="346"/>
      <c r="W619" s="346"/>
      <c r="X619" s="346"/>
      <c r="Y619" s="346"/>
      <c r="Z619" s="346"/>
      <c r="AA619" s="346"/>
      <c r="AB619" s="346"/>
      <c r="AC619" s="346"/>
      <c r="AD619" s="346"/>
      <c r="AE619" s="346"/>
      <c r="AF619" s="68">
        <v>0</v>
      </c>
      <c r="AG619" s="346" t="s">
        <v>197</v>
      </c>
      <c r="AH619" s="346"/>
      <c r="AI619" s="346"/>
      <c r="AJ619" s="346"/>
      <c r="AK619" s="346"/>
      <c r="AL619" s="346"/>
      <c r="AM619" s="346"/>
      <c r="AN619" s="346"/>
      <c r="AO619" s="346"/>
      <c r="AP619" s="346"/>
      <c r="AQ619" s="346"/>
      <c r="AR619" s="346"/>
      <c r="AS619" s="346"/>
      <c r="AT619" s="346"/>
    </row>
    <row r="620" spans="1:46" ht="45" customHeight="1" thickTop="1" thickBot="1" x14ac:dyDescent="0.3">
      <c r="A620" s="345" t="s">
        <v>583</v>
      </c>
      <c r="B620" s="345"/>
      <c r="C620" s="345"/>
      <c r="D620" s="345"/>
      <c r="E620" s="345"/>
      <c r="F620" s="345"/>
      <c r="G620" s="345"/>
      <c r="H620" s="345"/>
      <c r="I620" s="345"/>
      <c r="J620" s="345"/>
      <c r="K620" s="345"/>
      <c r="L620" s="345"/>
      <c r="M620" s="345"/>
      <c r="N620" s="345"/>
      <c r="O620" s="345"/>
      <c r="P620" s="345"/>
      <c r="Q620" s="68">
        <v>0</v>
      </c>
      <c r="R620" s="346" t="s">
        <v>197</v>
      </c>
      <c r="S620" s="346"/>
      <c r="T620" s="346"/>
      <c r="U620" s="346"/>
      <c r="V620" s="346"/>
      <c r="W620" s="346"/>
      <c r="X620" s="346"/>
      <c r="Y620" s="346"/>
      <c r="Z620" s="346"/>
      <c r="AA620" s="346"/>
      <c r="AB620" s="346"/>
      <c r="AC620" s="346"/>
      <c r="AD620" s="346"/>
      <c r="AE620" s="346"/>
      <c r="AF620" s="68">
        <v>0</v>
      </c>
      <c r="AG620" s="346" t="s">
        <v>197</v>
      </c>
      <c r="AH620" s="346"/>
      <c r="AI620" s="346"/>
      <c r="AJ620" s="346"/>
      <c r="AK620" s="346"/>
      <c r="AL620" s="346"/>
      <c r="AM620" s="346"/>
      <c r="AN620" s="346"/>
      <c r="AO620" s="346"/>
      <c r="AP620" s="346"/>
      <c r="AQ620" s="346"/>
      <c r="AR620" s="346"/>
      <c r="AS620" s="346"/>
      <c r="AT620" s="346"/>
    </row>
    <row r="621" spans="1:46" ht="45" customHeight="1" thickTop="1" thickBot="1" x14ac:dyDescent="0.3">
      <c r="A621" s="59"/>
      <c r="B621" s="59"/>
      <c r="C621" s="59"/>
      <c r="D621" s="59"/>
      <c r="E621" s="59"/>
      <c r="F621" s="59"/>
      <c r="G621" s="59"/>
      <c r="H621" s="59"/>
      <c r="I621" s="59"/>
      <c r="J621" s="59"/>
      <c r="K621" s="59"/>
      <c r="L621" s="59"/>
      <c r="M621" s="59"/>
      <c r="N621" s="59"/>
      <c r="O621" s="59"/>
      <c r="P621" s="59"/>
      <c r="Q621" s="69"/>
      <c r="R621" s="59"/>
      <c r="S621" s="59"/>
      <c r="T621" s="59"/>
      <c r="U621" s="59"/>
      <c r="V621" s="59"/>
      <c r="W621" s="59"/>
      <c r="X621" s="59"/>
      <c r="Y621" s="59"/>
      <c r="Z621" s="59"/>
      <c r="AA621" s="59"/>
      <c r="AB621" s="59"/>
      <c r="AC621" s="59"/>
      <c r="AD621" s="59"/>
      <c r="AE621" s="59"/>
      <c r="AF621" s="69"/>
      <c r="AG621" s="59"/>
      <c r="AH621" s="59"/>
      <c r="AI621" s="59"/>
      <c r="AJ621" s="59"/>
      <c r="AK621" s="59"/>
      <c r="AL621" s="59"/>
      <c r="AM621" s="59"/>
      <c r="AN621" s="59"/>
      <c r="AO621" s="59"/>
      <c r="AP621" s="59"/>
      <c r="AQ621" s="59"/>
      <c r="AR621" s="59"/>
      <c r="AS621" s="59"/>
      <c r="AT621" s="59"/>
    </row>
    <row r="622" spans="1:46" ht="45" customHeight="1" thickTop="1" thickBot="1" x14ac:dyDescent="0.3">
      <c r="A622" s="353" t="s">
        <v>198</v>
      </c>
      <c r="B622" s="353"/>
      <c r="C622" s="353"/>
      <c r="D622" s="353"/>
      <c r="E622" s="353"/>
      <c r="F622" s="353"/>
      <c r="G622" s="353"/>
      <c r="H622" s="353"/>
      <c r="I622" s="353"/>
      <c r="J622" s="353"/>
      <c r="K622" s="353"/>
      <c r="L622" s="353"/>
      <c r="M622" s="353"/>
      <c r="N622" s="353"/>
      <c r="O622" s="353"/>
      <c r="P622" s="353"/>
      <c r="Q622" s="70" t="s">
        <v>187</v>
      </c>
      <c r="R622" s="354" t="s">
        <v>188</v>
      </c>
      <c r="S622" s="354"/>
      <c r="T622" s="354"/>
      <c r="U622" s="354"/>
      <c r="V622" s="354"/>
      <c r="W622" s="354"/>
      <c r="X622" s="354"/>
      <c r="Y622" s="354"/>
      <c r="Z622" s="354"/>
      <c r="AA622" s="354"/>
      <c r="AB622" s="354"/>
      <c r="AC622" s="354"/>
      <c r="AD622" s="354"/>
      <c r="AE622" s="354"/>
      <c r="AF622" s="71" t="s">
        <v>187</v>
      </c>
      <c r="AG622" s="355" t="s">
        <v>189</v>
      </c>
      <c r="AH622" s="355"/>
      <c r="AI622" s="355"/>
      <c r="AJ622" s="355"/>
      <c r="AK622" s="355"/>
      <c r="AL622" s="355"/>
      <c r="AM622" s="355"/>
      <c r="AN622" s="355"/>
      <c r="AO622" s="355"/>
      <c r="AP622" s="355"/>
      <c r="AQ622" s="355"/>
      <c r="AR622" s="355"/>
      <c r="AS622" s="355"/>
      <c r="AT622" s="355"/>
    </row>
    <row r="623" spans="1:46" ht="45" customHeight="1" thickTop="1" thickBot="1" x14ac:dyDescent="0.3">
      <c r="A623" s="345" t="s">
        <v>275</v>
      </c>
      <c r="B623" s="345"/>
      <c r="C623" s="345"/>
      <c r="D623" s="345"/>
      <c r="E623" s="345"/>
      <c r="F623" s="345"/>
      <c r="G623" s="345"/>
      <c r="H623" s="345"/>
      <c r="I623" s="345"/>
      <c r="J623" s="345"/>
      <c r="K623" s="345"/>
      <c r="L623" s="345"/>
      <c r="M623" s="345"/>
      <c r="N623" s="345"/>
      <c r="O623" s="345"/>
      <c r="P623" s="345"/>
      <c r="Q623" s="68">
        <v>2</v>
      </c>
      <c r="R623" s="346"/>
      <c r="S623" s="346"/>
      <c r="T623" s="346"/>
      <c r="U623" s="346"/>
      <c r="V623" s="346"/>
      <c r="W623" s="346"/>
      <c r="X623" s="346"/>
      <c r="Y623" s="346"/>
      <c r="Z623" s="346"/>
      <c r="AA623" s="346"/>
      <c r="AB623" s="346"/>
      <c r="AC623" s="346"/>
      <c r="AD623" s="346"/>
      <c r="AE623" s="346"/>
      <c r="AF623" s="68">
        <v>2</v>
      </c>
      <c r="AG623" s="346"/>
      <c r="AH623" s="346"/>
      <c r="AI623" s="346"/>
      <c r="AJ623" s="346"/>
      <c r="AK623" s="346"/>
      <c r="AL623" s="346"/>
      <c r="AM623" s="346"/>
      <c r="AN623" s="346"/>
      <c r="AO623" s="346"/>
      <c r="AP623" s="346"/>
      <c r="AQ623" s="346"/>
      <c r="AR623" s="346"/>
      <c r="AS623" s="346"/>
      <c r="AT623" s="346"/>
    </row>
    <row r="624" spans="1:46" ht="45" customHeight="1" thickTop="1" thickBot="1" x14ac:dyDescent="0.3">
      <c r="A624" s="345" t="s">
        <v>276</v>
      </c>
      <c r="B624" s="345"/>
      <c r="C624" s="345"/>
      <c r="D624" s="345"/>
      <c r="E624" s="345"/>
      <c r="F624" s="345"/>
      <c r="G624" s="345"/>
      <c r="H624" s="345"/>
      <c r="I624" s="345"/>
      <c r="J624" s="345"/>
      <c r="K624" s="345"/>
      <c r="L624" s="345"/>
      <c r="M624" s="345"/>
      <c r="N624" s="345"/>
      <c r="O624" s="345"/>
      <c r="P624" s="345"/>
      <c r="Q624" s="68">
        <v>2</v>
      </c>
      <c r="R624" s="346"/>
      <c r="S624" s="346"/>
      <c r="T624" s="346"/>
      <c r="U624" s="346"/>
      <c r="V624" s="346"/>
      <c r="W624" s="346"/>
      <c r="X624" s="346"/>
      <c r="Y624" s="346"/>
      <c r="Z624" s="346"/>
      <c r="AA624" s="346"/>
      <c r="AB624" s="346"/>
      <c r="AC624" s="346"/>
      <c r="AD624" s="346"/>
      <c r="AE624" s="346"/>
      <c r="AF624" s="68">
        <v>2</v>
      </c>
      <c r="AG624" s="346"/>
      <c r="AH624" s="346"/>
      <c r="AI624" s="346"/>
      <c r="AJ624" s="346"/>
      <c r="AK624" s="346"/>
      <c r="AL624" s="346"/>
      <c r="AM624" s="346"/>
      <c r="AN624" s="346"/>
      <c r="AO624" s="346"/>
      <c r="AP624" s="346"/>
      <c r="AQ624" s="346"/>
      <c r="AR624" s="346"/>
      <c r="AS624" s="346"/>
      <c r="AT624" s="346"/>
    </row>
    <row r="625" spans="1:46" ht="45" customHeight="1" thickTop="1" thickBot="1" x14ac:dyDescent="0.3">
      <c r="A625" s="345" t="s">
        <v>277</v>
      </c>
      <c r="B625" s="345"/>
      <c r="C625" s="345"/>
      <c r="D625" s="345"/>
      <c r="E625" s="345"/>
      <c r="F625" s="345"/>
      <c r="G625" s="345"/>
      <c r="H625" s="345"/>
      <c r="I625" s="345"/>
      <c r="J625" s="345"/>
      <c r="K625" s="345"/>
      <c r="L625" s="345"/>
      <c r="M625" s="345"/>
      <c r="N625" s="345"/>
      <c r="O625" s="345"/>
      <c r="P625" s="345"/>
      <c r="Q625" s="68">
        <v>2</v>
      </c>
      <c r="R625" s="346"/>
      <c r="S625" s="346"/>
      <c r="T625" s="346"/>
      <c r="U625" s="346"/>
      <c r="V625" s="346"/>
      <c r="W625" s="346"/>
      <c r="X625" s="346"/>
      <c r="Y625" s="346"/>
      <c r="Z625" s="346"/>
      <c r="AA625" s="346"/>
      <c r="AB625" s="346"/>
      <c r="AC625" s="346"/>
      <c r="AD625" s="346"/>
      <c r="AE625" s="346"/>
      <c r="AF625" s="68">
        <v>2</v>
      </c>
      <c r="AG625" s="346"/>
      <c r="AH625" s="346"/>
      <c r="AI625" s="346"/>
      <c r="AJ625" s="346"/>
      <c r="AK625" s="346"/>
      <c r="AL625" s="346"/>
      <c r="AM625" s="346"/>
      <c r="AN625" s="346"/>
      <c r="AO625" s="346"/>
      <c r="AP625" s="346"/>
      <c r="AQ625" s="346"/>
      <c r="AR625" s="346"/>
      <c r="AS625" s="346"/>
      <c r="AT625" s="346"/>
    </row>
    <row r="626" spans="1:46" ht="45" customHeight="1" thickTop="1" thickBot="1" x14ac:dyDescent="0.3">
      <c r="A626" s="345" t="s">
        <v>278</v>
      </c>
      <c r="B626" s="345"/>
      <c r="C626" s="345"/>
      <c r="D626" s="345"/>
      <c r="E626" s="345"/>
      <c r="F626" s="345"/>
      <c r="G626" s="345"/>
      <c r="H626" s="345"/>
      <c r="I626" s="345"/>
      <c r="J626" s="345"/>
      <c r="K626" s="345"/>
      <c r="L626" s="345"/>
      <c r="M626" s="345"/>
      <c r="N626" s="345"/>
      <c r="O626" s="345"/>
      <c r="P626" s="345"/>
      <c r="Q626" s="68">
        <v>2</v>
      </c>
      <c r="R626" s="346"/>
      <c r="S626" s="346"/>
      <c r="T626" s="346"/>
      <c r="U626" s="346"/>
      <c r="V626" s="346"/>
      <c r="W626" s="346"/>
      <c r="X626" s="346"/>
      <c r="Y626" s="346"/>
      <c r="Z626" s="346"/>
      <c r="AA626" s="346"/>
      <c r="AB626" s="346"/>
      <c r="AC626" s="346"/>
      <c r="AD626" s="346"/>
      <c r="AE626" s="346"/>
      <c r="AF626" s="68">
        <v>2</v>
      </c>
      <c r="AG626" s="346"/>
      <c r="AH626" s="346"/>
      <c r="AI626" s="346"/>
      <c r="AJ626" s="346"/>
      <c r="AK626" s="346"/>
      <c r="AL626" s="346"/>
      <c r="AM626" s="346"/>
      <c r="AN626" s="346"/>
      <c r="AO626" s="346"/>
      <c r="AP626" s="346"/>
      <c r="AQ626" s="346"/>
      <c r="AR626" s="346"/>
      <c r="AS626" s="346"/>
      <c r="AT626" s="346"/>
    </row>
    <row r="627" spans="1:46" ht="45" customHeight="1" thickTop="1" thickBot="1" x14ac:dyDescent="0.3">
      <c r="A627" s="345" t="s">
        <v>584</v>
      </c>
      <c r="B627" s="345"/>
      <c r="C627" s="345"/>
      <c r="D627" s="345"/>
      <c r="E627" s="345"/>
      <c r="F627" s="345"/>
      <c r="G627" s="345"/>
      <c r="H627" s="345"/>
      <c r="I627" s="345"/>
      <c r="J627" s="345"/>
      <c r="K627" s="345"/>
      <c r="L627" s="345"/>
      <c r="M627" s="345"/>
      <c r="N627" s="345"/>
      <c r="O627" s="345"/>
      <c r="P627" s="345"/>
      <c r="Q627" s="68">
        <v>2</v>
      </c>
      <c r="R627" s="346"/>
      <c r="S627" s="346"/>
      <c r="T627" s="346"/>
      <c r="U627" s="346"/>
      <c r="V627" s="346"/>
      <c r="W627" s="346"/>
      <c r="X627" s="346"/>
      <c r="Y627" s="346"/>
      <c r="Z627" s="346"/>
      <c r="AA627" s="346"/>
      <c r="AB627" s="346"/>
      <c r="AC627" s="346"/>
      <c r="AD627" s="346"/>
      <c r="AE627" s="346"/>
      <c r="AF627" s="68">
        <v>2</v>
      </c>
      <c r="AG627" s="346"/>
      <c r="AH627" s="346"/>
      <c r="AI627" s="346"/>
      <c r="AJ627" s="346"/>
      <c r="AK627" s="346"/>
      <c r="AL627" s="346"/>
      <c r="AM627" s="346"/>
      <c r="AN627" s="346"/>
      <c r="AO627" s="346"/>
      <c r="AP627" s="346"/>
      <c r="AQ627" s="346"/>
      <c r="AR627" s="346"/>
      <c r="AS627" s="346"/>
      <c r="AT627" s="346"/>
    </row>
    <row r="628" spans="1:46" ht="18" customHeight="1" thickTop="1" x14ac:dyDescent="0.25"/>
    <row r="630" spans="1:46" ht="45" customHeight="1" x14ac:dyDescent="0.25">
      <c r="A630" s="348" t="s">
        <v>585</v>
      </c>
      <c r="B630" s="348"/>
      <c r="C630" s="348"/>
      <c r="D630" s="348"/>
      <c r="E630" s="348"/>
      <c r="F630" s="348"/>
      <c r="G630" s="348"/>
      <c r="H630" s="348"/>
      <c r="I630" s="348"/>
      <c r="J630" s="348"/>
      <c r="K630" s="348"/>
      <c r="L630" s="348"/>
      <c r="M630" s="348"/>
      <c r="N630" s="348"/>
      <c r="O630" s="348"/>
      <c r="P630" s="348"/>
      <c r="Q630" s="348"/>
      <c r="R630" s="348"/>
      <c r="S630" s="348"/>
      <c r="T630" s="348"/>
      <c r="U630" s="348"/>
      <c r="V630" s="348"/>
      <c r="W630" s="348"/>
      <c r="X630" s="348"/>
      <c r="Y630" s="348"/>
      <c r="Z630" s="348"/>
      <c r="AA630" s="348"/>
      <c r="AB630" s="348"/>
      <c r="AC630" s="348"/>
      <c r="AD630" s="348"/>
      <c r="AE630" s="348"/>
      <c r="AF630"/>
      <c r="AG630" s="349" t="s">
        <v>184</v>
      </c>
      <c r="AH630" s="349"/>
      <c r="AI630" s="349"/>
      <c r="AJ630" s="349"/>
      <c r="AK630" s="72">
        <f>(('Artículo 121 (Resumen PI)'!C30*0.8+'Artículo 121 (Resumen PI)'!F30*0.2)+('Artículo 121 (Resumen SIPOT)'!C30*0.8+'Artículo 121 (Resumen SIPOT)'!F30*0.2))/2</f>
        <v>40</v>
      </c>
      <c r="AL630"/>
      <c r="AM630"/>
      <c r="AN630"/>
      <c r="AO630"/>
      <c r="AP630"/>
      <c r="AQ630"/>
      <c r="AR630"/>
      <c r="AS630"/>
      <c r="AT630"/>
    </row>
    <row r="631" spans="1:46" ht="45" customHeight="1" x14ac:dyDescent="0.25">
      <c r="A631" s="86"/>
      <c r="B631" s="284"/>
      <c r="C631" s="284"/>
      <c r="D631" s="284"/>
      <c r="E631" s="284"/>
      <c r="F631" s="284"/>
      <c r="G631" s="284"/>
      <c r="H631" s="284"/>
      <c r="I631" s="284"/>
      <c r="J631" s="284"/>
      <c r="K631" s="284"/>
      <c r="L631" s="284"/>
      <c r="M631" s="284"/>
      <c r="N631" s="284"/>
      <c r="O631" s="284"/>
      <c r="P631" s="284"/>
      <c r="Q631" s="275"/>
      <c r="R631" s="284"/>
      <c r="S631" s="284"/>
      <c r="T631" s="284"/>
      <c r="U631" s="284"/>
      <c r="V631" s="284"/>
      <c r="W631" s="284"/>
      <c r="X631" s="284"/>
      <c r="Y631" s="284"/>
      <c r="Z631" s="284"/>
      <c r="AA631" s="284"/>
      <c r="AB631" s="284"/>
      <c r="AC631" s="284"/>
      <c r="AD631" s="284"/>
      <c r="AE631" s="284"/>
      <c r="AF631"/>
      <c r="AG631"/>
      <c r="AH631"/>
      <c r="AI631"/>
      <c r="AJ631"/>
      <c r="AK631"/>
      <c r="AL631"/>
      <c r="AM631"/>
      <c r="AN631"/>
      <c r="AO631"/>
      <c r="AP631"/>
      <c r="AQ631"/>
      <c r="AR631"/>
      <c r="AS631"/>
      <c r="AT631"/>
    </row>
    <row r="632" spans="1:46" ht="45" customHeight="1" x14ac:dyDescent="0.25">
      <c r="A632" s="86" t="s">
        <v>185</v>
      </c>
      <c r="B632" s="284"/>
      <c r="C632" s="284"/>
      <c r="D632" s="284"/>
      <c r="E632" s="284"/>
      <c r="F632" s="284"/>
      <c r="G632" s="284"/>
      <c r="H632" s="284"/>
      <c r="I632" s="284"/>
      <c r="J632" s="284"/>
      <c r="K632" s="284"/>
      <c r="L632" s="284"/>
      <c r="M632" s="284"/>
      <c r="N632" s="284"/>
      <c r="O632" s="284"/>
      <c r="P632" s="284"/>
      <c r="Q632" s="275"/>
      <c r="R632" s="284"/>
      <c r="S632" s="284"/>
      <c r="T632" s="284"/>
      <c r="U632" s="284"/>
      <c r="V632" s="284"/>
      <c r="W632" s="284"/>
      <c r="X632" s="284"/>
      <c r="Y632" s="284"/>
      <c r="Z632" s="284"/>
      <c r="AA632" s="284"/>
      <c r="AB632" s="284"/>
      <c r="AC632" s="284"/>
      <c r="AD632" s="284"/>
      <c r="AE632" s="284"/>
      <c r="AF632"/>
      <c r="AG632"/>
      <c r="AH632"/>
      <c r="AI632"/>
      <c r="AJ632"/>
      <c r="AK632"/>
      <c r="AL632"/>
      <c r="AM632"/>
      <c r="AN632"/>
      <c r="AO632"/>
      <c r="AP632"/>
      <c r="AQ632"/>
      <c r="AR632"/>
      <c r="AS632"/>
      <c r="AT632"/>
    </row>
    <row r="633" spans="1:46" ht="45" customHeight="1" x14ac:dyDescent="0.25">
      <c r="A633" s="59"/>
      <c r="B633" s="59"/>
      <c r="C633" s="59"/>
      <c r="D633" s="59"/>
      <c r="E633" s="59"/>
      <c r="F633" s="59"/>
      <c r="G633" s="59"/>
      <c r="H633" s="59"/>
      <c r="I633" s="59"/>
      <c r="J633" s="59"/>
      <c r="K633" s="59"/>
      <c r="L633" s="59"/>
      <c r="M633" s="59"/>
      <c r="N633" s="59"/>
      <c r="O633" s="59"/>
      <c r="P633" s="59"/>
      <c r="R633" s="59"/>
      <c r="S633" s="59"/>
      <c r="T633" s="59"/>
      <c r="U633" s="59"/>
      <c r="V633" s="59"/>
      <c r="W633" s="59"/>
      <c r="X633" s="59"/>
      <c r="Y633" s="59"/>
      <c r="Z633" s="59"/>
      <c r="AA633" s="59"/>
      <c r="AB633" s="59"/>
      <c r="AC633" s="59"/>
      <c r="AD633" s="59"/>
      <c r="AE633" s="59"/>
      <c r="AF633"/>
      <c r="AG633"/>
      <c r="AH633"/>
      <c r="AI633"/>
      <c r="AJ633"/>
      <c r="AK633"/>
      <c r="AL633"/>
      <c r="AM633"/>
      <c r="AN633"/>
      <c r="AO633"/>
      <c r="AP633"/>
      <c r="AQ633"/>
      <c r="AR633"/>
      <c r="AS633"/>
      <c r="AT633"/>
    </row>
    <row r="634" spans="1:46" ht="45" customHeight="1" x14ac:dyDescent="0.25">
      <c r="A634" s="350" t="s">
        <v>186</v>
      </c>
      <c r="B634" s="350"/>
      <c r="C634" s="350"/>
      <c r="D634" s="350"/>
      <c r="E634" s="350"/>
      <c r="F634" s="350"/>
      <c r="G634" s="350"/>
      <c r="H634" s="350"/>
      <c r="I634" s="350"/>
      <c r="J634" s="350"/>
      <c r="K634" s="350"/>
      <c r="L634" s="350"/>
      <c r="M634" s="350"/>
      <c r="N634" s="350"/>
      <c r="O634" s="350"/>
      <c r="P634" s="350"/>
      <c r="Q634" s="65"/>
      <c r="R634" s="59"/>
      <c r="S634" s="59"/>
      <c r="T634" s="59"/>
      <c r="U634" s="59"/>
      <c r="V634" s="351"/>
      <c r="W634" s="351"/>
      <c r="X634" s="351"/>
      <c r="Y634" s="351"/>
      <c r="Z634" s="351"/>
      <c r="AA634" s="351"/>
      <c r="AB634" s="351"/>
      <c r="AC634" s="351"/>
      <c r="AD634" s="351"/>
      <c r="AE634" s="351"/>
      <c r="AF634" s="65"/>
      <c r="AG634" s="59"/>
      <c r="AH634" s="59"/>
      <c r="AI634" s="59"/>
      <c r="AJ634" s="59"/>
      <c r="AK634" s="351"/>
      <c r="AL634" s="351"/>
      <c r="AM634" s="351"/>
      <c r="AN634" s="351"/>
      <c r="AO634" s="351"/>
      <c r="AP634" s="351"/>
      <c r="AQ634" s="351"/>
      <c r="AR634" s="351"/>
      <c r="AS634" s="351"/>
      <c r="AT634" s="351"/>
    </row>
    <row r="635" spans="1:46" ht="45" customHeight="1" thickTop="1" thickBot="1" x14ac:dyDescent="0.3">
      <c r="A635" s="342" t="s">
        <v>163</v>
      </c>
      <c r="B635" s="342"/>
      <c r="C635" s="342"/>
      <c r="D635" s="342"/>
      <c r="E635" s="342"/>
      <c r="F635" s="342"/>
      <c r="G635" s="342"/>
      <c r="H635" s="342"/>
      <c r="I635" s="342"/>
      <c r="J635" s="342"/>
      <c r="K635" s="342"/>
      <c r="L635" s="342"/>
      <c r="M635" s="342"/>
      <c r="N635" s="342"/>
      <c r="O635" s="342"/>
      <c r="P635" s="342"/>
      <c r="Q635" s="66" t="s">
        <v>187</v>
      </c>
      <c r="R635" s="343" t="s">
        <v>188</v>
      </c>
      <c r="S635" s="343"/>
      <c r="T635" s="343"/>
      <c r="U635" s="343"/>
      <c r="V635" s="343"/>
      <c r="W635" s="343"/>
      <c r="X635" s="343"/>
      <c r="Y635" s="343"/>
      <c r="Z635" s="343"/>
      <c r="AA635" s="343"/>
      <c r="AB635" s="343"/>
      <c r="AC635" s="343"/>
      <c r="AD635" s="343"/>
      <c r="AE635" s="343"/>
      <c r="AF635" s="67" t="s">
        <v>187</v>
      </c>
      <c r="AG635" s="344" t="s">
        <v>189</v>
      </c>
      <c r="AH635" s="344"/>
      <c r="AI635" s="344"/>
      <c r="AJ635" s="344"/>
      <c r="AK635" s="344"/>
      <c r="AL635" s="344"/>
      <c r="AM635" s="344"/>
      <c r="AN635" s="344"/>
      <c r="AO635" s="344"/>
      <c r="AP635" s="344"/>
      <c r="AQ635" s="344"/>
      <c r="AR635" s="344"/>
      <c r="AS635" s="344"/>
      <c r="AT635" s="344"/>
    </row>
    <row r="636" spans="1:46" ht="45" customHeight="1" thickTop="1" thickBot="1" x14ac:dyDescent="0.3">
      <c r="A636" s="345" t="s">
        <v>190</v>
      </c>
      <c r="B636" s="345"/>
      <c r="C636" s="345"/>
      <c r="D636" s="345"/>
      <c r="E636" s="345"/>
      <c r="F636" s="345"/>
      <c r="G636" s="345"/>
      <c r="H636" s="345"/>
      <c r="I636" s="345"/>
      <c r="J636" s="345"/>
      <c r="K636" s="345"/>
      <c r="L636" s="345"/>
      <c r="M636" s="345"/>
      <c r="N636" s="345"/>
      <c r="O636" s="345"/>
      <c r="P636" s="345"/>
      <c r="Q636" s="68">
        <v>2</v>
      </c>
      <c r="R636" s="346" t="s">
        <v>310</v>
      </c>
      <c r="S636" s="346"/>
      <c r="T636" s="346"/>
      <c r="U636" s="346"/>
      <c r="V636" s="346"/>
      <c r="W636" s="346"/>
      <c r="X636" s="346"/>
      <c r="Y636" s="346"/>
      <c r="Z636" s="346"/>
      <c r="AA636" s="346"/>
      <c r="AB636" s="346"/>
      <c r="AC636" s="346"/>
      <c r="AD636" s="346"/>
      <c r="AE636" s="346"/>
      <c r="AF636" s="68">
        <v>2</v>
      </c>
      <c r="AG636" s="346" t="s">
        <v>310</v>
      </c>
      <c r="AH636" s="346"/>
      <c r="AI636" s="346"/>
      <c r="AJ636" s="346"/>
      <c r="AK636" s="346"/>
      <c r="AL636" s="346"/>
      <c r="AM636" s="346"/>
      <c r="AN636" s="346"/>
      <c r="AO636" s="346"/>
      <c r="AP636" s="346"/>
      <c r="AQ636" s="346"/>
      <c r="AR636" s="346"/>
      <c r="AS636" s="346"/>
      <c r="AT636" s="346"/>
    </row>
    <row r="637" spans="1:46" ht="45" customHeight="1" thickTop="1" thickBot="1" x14ac:dyDescent="0.3">
      <c r="A637" s="345" t="s">
        <v>191</v>
      </c>
      <c r="B637" s="345"/>
      <c r="C637" s="345"/>
      <c r="D637" s="345"/>
      <c r="E637" s="345"/>
      <c r="F637" s="345"/>
      <c r="G637" s="345"/>
      <c r="H637" s="345"/>
      <c r="I637" s="345"/>
      <c r="J637" s="345"/>
      <c r="K637" s="345"/>
      <c r="L637" s="345"/>
      <c r="M637" s="345"/>
      <c r="N637" s="345"/>
      <c r="O637" s="345"/>
      <c r="P637" s="345"/>
      <c r="Q637" s="68">
        <v>2</v>
      </c>
      <c r="R637" s="346" t="s">
        <v>436</v>
      </c>
      <c r="S637" s="346"/>
      <c r="T637" s="346"/>
      <c r="U637" s="346"/>
      <c r="V637" s="346"/>
      <c r="W637" s="346"/>
      <c r="X637" s="346"/>
      <c r="Y637" s="346"/>
      <c r="Z637" s="346"/>
      <c r="AA637" s="346"/>
      <c r="AB637" s="346"/>
      <c r="AC637" s="346"/>
      <c r="AD637" s="346"/>
      <c r="AE637" s="346"/>
      <c r="AF637" s="68">
        <v>2</v>
      </c>
      <c r="AG637" s="346" t="s">
        <v>436</v>
      </c>
      <c r="AH637" s="346"/>
      <c r="AI637" s="346"/>
      <c r="AJ637" s="346"/>
      <c r="AK637" s="346"/>
      <c r="AL637" s="346"/>
      <c r="AM637" s="346"/>
      <c r="AN637" s="346"/>
      <c r="AO637" s="346"/>
      <c r="AP637" s="346"/>
      <c r="AQ637" s="346"/>
      <c r="AR637" s="346"/>
      <c r="AS637" s="346"/>
      <c r="AT637" s="346"/>
    </row>
    <row r="638" spans="1:46" ht="45" customHeight="1" thickTop="1" thickBot="1" x14ac:dyDescent="0.3">
      <c r="A638" s="345" t="s">
        <v>586</v>
      </c>
      <c r="B638" s="345"/>
      <c r="C638" s="345"/>
      <c r="D638" s="345"/>
      <c r="E638" s="345"/>
      <c r="F638" s="345"/>
      <c r="G638" s="345"/>
      <c r="H638" s="345"/>
      <c r="I638" s="345"/>
      <c r="J638" s="345"/>
      <c r="K638" s="345"/>
      <c r="L638" s="345"/>
      <c r="M638" s="345"/>
      <c r="N638" s="345"/>
      <c r="O638" s="345"/>
      <c r="P638" s="345"/>
      <c r="Q638" s="68">
        <v>2</v>
      </c>
      <c r="R638" s="346"/>
      <c r="S638" s="346"/>
      <c r="T638" s="346"/>
      <c r="U638" s="346"/>
      <c r="V638" s="346"/>
      <c r="W638" s="346"/>
      <c r="X638" s="346"/>
      <c r="Y638" s="346"/>
      <c r="Z638" s="346"/>
      <c r="AA638" s="346"/>
      <c r="AB638" s="346"/>
      <c r="AC638" s="346"/>
      <c r="AD638" s="346"/>
      <c r="AE638" s="346"/>
      <c r="AF638" s="68">
        <v>2</v>
      </c>
      <c r="AG638" s="346"/>
      <c r="AH638" s="346"/>
      <c r="AI638" s="346"/>
      <c r="AJ638" s="346"/>
      <c r="AK638" s="346"/>
      <c r="AL638" s="346"/>
      <c r="AM638" s="346"/>
      <c r="AN638" s="346"/>
      <c r="AO638" s="346"/>
      <c r="AP638" s="346"/>
      <c r="AQ638" s="346"/>
      <c r="AR638" s="346"/>
      <c r="AS638" s="346"/>
      <c r="AT638" s="346"/>
    </row>
    <row r="639" spans="1:46" ht="45" customHeight="1" thickTop="1" thickBot="1" x14ac:dyDescent="0.3">
      <c r="A639" s="345" t="s">
        <v>587</v>
      </c>
      <c r="B639" s="345"/>
      <c r="C639" s="345"/>
      <c r="D639" s="345"/>
      <c r="E639" s="345"/>
      <c r="F639" s="345"/>
      <c r="G639" s="345"/>
      <c r="H639" s="345"/>
      <c r="I639" s="345"/>
      <c r="J639" s="345"/>
      <c r="K639" s="345"/>
      <c r="L639" s="345"/>
      <c r="M639" s="345"/>
      <c r="N639" s="345"/>
      <c r="O639" s="345"/>
      <c r="P639" s="345"/>
      <c r="Q639" s="68">
        <v>2</v>
      </c>
      <c r="R639" s="346"/>
      <c r="S639" s="346"/>
      <c r="T639" s="346"/>
      <c r="U639" s="346"/>
      <c r="V639" s="346"/>
      <c r="W639" s="346"/>
      <c r="X639" s="346"/>
      <c r="Y639" s="346"/>
      <c r="Z639" s="346"/>
      <c r="AA639" s="346"/>
      <c r="AB639" s="346"/>
      <c r="AC639" s="346"/>
      <c r="AD639" s="346"/>
      <c r="AE639" s="346"/>
      <c r="AF639" s="68">
        <v>2</v>
      </c>
      <c r="AG639" s="346"/>
      <c r="AH639" s="346"/>
      <c r="AI639" s="346"/>
      <c r="AJ639" s="346"/>
      <c r="AK639" s="346"/>
      <c r="AL639" s="346"/>
      <c r="AM639" s="346"/>
      <c r="AN639" s="346"/>
      <c r="AO639" s="346"/>
      <c r="AP639" s="346"/>
      <c r="AQ639" s="346"/>
      <c r="AR639" s="346"/>
      <c r="AS639" s="346"/>
      <c r="AT639" s="346"/>
    </row>
    <row r="640" spans="1:46" ht="45" customHeight="1" thickTop="1" thickBot="1" x14ac:dyDescent="0.3">
      <c r="A640" s="345" t="s">
        <v>588</v>
      </c>
      <c r="B640" s="345"/>
      <c r="C640" s="345"/>
      <c r="D640" s="345"/>
      <c r="E640" s="345"/>
      <c r="F640" s="345"/>
      <c r="G640" s="345"/>
      <c r="H640" s="345"/>
      <c r="I640" s="345"/>
      <c r="J640" s="345"/>
      <c r="K640" s="345"/>
      <c r="L640" s="345"/>
      <c r="M640" s="345"/>
      <c r="N640" s="345"/>
      <c r="O640" s="345"/>
      <c r="P640" s="345"/>
      <c r="Q640" s="68">
        <v>2</v>
      </c>
      <c r="R640" s="346"/>
      <c r="S640" s="346"/>
      <c r="T640" s="346"/>
      <c r="U640" s="346"/>
      <c r="V640" s="346"/>
      <c r="W640" s="346"/>
      <c r="X640" s="346"/>
      <c r="Y640" s="346"/>
      <c r="Z640" s="346"/>
      <c r="AA640" s="346"/>
      <c r="AB640" s="346"/>
      <c r="AC640" s="346"/>
      <c r="AD640" s="346"/>
      <c r="AE640" s="346"/>
      <c r="AF640" s="68">
        <v>2</v>
      </c>
      <c r="AG640" s="346"/>
      <c r="AH640" s="346"/>
      <c r="AI640" s="346"/>
      <c r="AJ640" s="346"/>
      <c r="AK640" s="346"/>
      <c r="AL640" s="346"/>
      <c r="AM640" s="346"/>
      <c r="AN640" s="346"/>
      <c r="AO640" s="346"/>
      <c r="AP640" s="346"/>
      <c r="AQ640" s="346"/>
      <c r="AR640" s="346"/>
      <c r="AS640" s="346"/>
      <c r="AT640" s="346"/>
    </row>
    <row r="641" spans="1:46" ht="45" customHeight="1" thickTop="1" thickBot="1" x14ac:dyDescent="0.3">
      <c r="A641" s="345" t="s">
        <v>589</v>
      </c>
      <c r="B641" s="345"/>
      <c r="C641" s="345"/>
      <c r="D641" s="345"/>
      <c r="E641" s="345"/>
      <c r="F641" s="345"/>
      <c r="G641" s="345"/>
      <c r="H641" s="345"/>
      <c r="I641" s="345"/>
      <c r="J641" s="345"/>
      <c r="K641" s="345"/>
      <c r="L641" s="345"/>
      <c r="M641" s="345"/>
      <c r="N641" s="345"/>
      <c r="O641" s="345"/>
      <c r="P641" s="345"/>
      <c r="Q641" s="68">
        <v>2</v>
      </c>
      <c r="R641" s="346"/>
      <c r="S641" s="346"/>
      <c r="T641" s="346"/>
      <c r="U641" s="346"/>
      <c r="V641" s="346"/>
      <c r="W641" s="346"/>
      <c r="X641" s="346"/>
      <c r="Y641" s="346"/>
      <c r="Z641" s="346"/>
      <c r="AA641" s="346"/>
      <c r="AB641" s="346"/>
      <c r="AC641" s="346"/>
      <c r="AD641" s="346"/>
      <c r="AE641" s="346"/>
      <c r="AF641" s="68">
        <v>2</v>
      </c>
      <c r="AG641" s="346"/>
      <c r="AH641" s="346"/>
      <c r="AI641" s="346"/>
      <c r="AJ641" s="346"/>
      <c r="AK641" s="346"/>
      <c r="AL641" s="346"/>
      <c r="AM641" s="346"/>
      <c r="AN641" s="346"/>
      <c r="AO641" s="346"/>
      <c r="AP641" s="346"/>
      <c r="AQ641" s="346"/>
      <c r="AR641" s="346"/>
      <c r="AS641" s="346"/>
      <c r="AT641" s="346"/>
    </row>
    <row r="642" spans="1:46" ht="45" customHeight="1" thickTop="1" thickBot="1" x14ac:dyDescent="0.3">
      <c r="A642" s="345" t="s">
        <v>590</v>
      </c>
      <c r="B642" s="345"/>
      <c r="C642" s="345"/>
      <c r="D642" s="345"/>
      <c r="E642" s="345"/>
      <c r="F642" s="345"/>
      <c r="G642" s="345"/>
      <c r="H642" s="345"/>
      <c r="I642" s="345"/>
      <c r="J642" s="345"/>
      <c r="K642" s="345"/>
      <c r="L642" s="345"/>
      <c r="M642" s="345"/>
      <c r="N642" s="345"/>
      <c r="O642" s="345"/>
      <c r="P642" s="345"/>
      <c r="Q642" s="68">
        <v>2</v>
      </c>
      <c r="R642" s="346"/>
      <c r="S642" s="346"/>
      <c r="T642" s="346"/>
      <c r="U642" s="346"/>
      <c r="V642" s="346"/>
      <c r="W642" s="346"/>
      <c r="X642" s="346"/>
      <c r="Y642" s="346"/>
      <c r="Z642" s="346"/>
      <c r="AA642" s="346"/>
      <c r="AB642" s="346"/>
      <c r="AC642" s="346"/>
      <c r="AD642" s="346"/>
      <c r="AE642" s="346"/>
      <c r="AF642" s="68">
        <v>2</v>
      </c>
      <c r="AG642" s="346"/>
      <c r="AH642" s="346"/>
      <c r="AI642" s="346"/>
      <c r="AJ642" s="346"/>
      <c r="AK642" s="346"/>
      <c r="AL642" s="346"/>
      <c r="AM642" s="346"/>
      <c r="AN642" s="346"/>
      <c r="AO642" s="346"/>
      <c r="AP642" s="346"/>
      <c r="AQ642" s="346"/>
      <c r="AR642" s="346"/>
      <c r="AS642" s="346"/>
      <c r="AT642" s="346"/>
    </row>
    <row r="643" spans="1:46" ht="45" customHeight="1" thickTop="1" thickBot="1" x14ac:dyDescent="0.3">
      <c r="A643" s="345" t="s">
        <v>591</v>
      </c>
      <c r="B643" s="345"/>
      <c r="C643" s="345"/>
      <c r="D643" s="345"/>
      <c r="E643" s="345"/>
      <c r="F643" s="345"/>
      <c r="G643" s="345"/>
      <c r="H643" s="345"/>
      <c r="I643" s="345"/>
      <c r="J643" s="345"/>
      <c r="K643" s="345"/>
      <c r="L643" s="345"/>
      <c r="M643" s="345"/>
      <c r="N643" s="345"/>
      <c r="O643" s="345"/>
      <c r="P643" s="345"/>
      <c r="Q643" s="68">
        <v>2</v>
      </c>
      <c r="R643" s="346"/>
      <c r="S643" s="346"/>
      <c r="T643" s="346"/>
      <c r="U643" s="346"/>
      <c r="V643" s="346"/>
      <c r="W643" s="346"/>
      <c r="X643" s="346"/>
      <c r="Y643" s="346"/>
      <c r="Z643" s="346"/>
      <c r="AA643" s="346"/>
      <c r="AB643" s="346"/>
      <c r="AC643" s="346"/>
      <c r="AD643" s="346"/>
      <c r="AE643" s="346"/>
      <c r="AF643" s="68">
        <v>2</v>
      </c>
      <c r="AG643" s="346"/>
      <c r="AH643" s="346"/>
      <c r="AI643" s="346"/>
      <c r="AJ643" s="346"/>
      <c r="AK643" s="346"/>
      <c r="AL643" s="346"/>
      <c r="AM643" s="346"/>
      <c r="AN643" s="346"/>
      <c r="AO643" s="346"/>
      <c r="AP643" s="346"/>
      <c r="AQ643" s="346"/>
      <c r="AR643" s="346"/>
      <c r="AS643" s="346"/>
      <c r="AT643" s="346"/>
    </row>
    <row r="644" spans="1:46" ht="45" customHeight="1" thickTop="1" thickBot="1" x14ac:dyDescent="0.3">
      <c r="A644" s="345" t="s">
        <v>592</v>
      </c>
      <c r="B644" s="345"/>
      <c r="C644" s="345"/>
      <c r="D644" s="345"/>
      <c r="E644" s="345"/>
      <c r="F644" s="345"/>
      <c r="G644" s="345"/>
      <c r="H644" s="345"/>
      <c r="I644" s="345"/>
      <c r="J644" s="345"/>
      <c r="K644" s="345"/>
      <c r="L644" s="345"/>
      <c r="M644" s="345"/>
      <c r="N644" s="345"/>
      <c r="O644" s="345"/>
      <c r="P644" s="345"/>
      <c r="Q644" s="68">
        <v>2</v>
      </c>
      <c r="R644" s="346"/>
      <c r="S644" s="346"/>
      <c r="T644" s="346"/>
      <c r="U644" s="346"/>
      <c r="V644" s="346"/>
      <c r="W644" s="346"/>
      <c r="X644" s="346"/>
      <c r="Y644" s="346"/>
      <c r="Z644" s="346"/>
      <c r="AA644" s="346"/>
      <c r="AB644" s="346"/>
      <c r="AC644" s="346"/>
      <c r="AD644" s="346"/>
      <c r="AE644" s="346"/>
      <c r="AF644" s="68">
        <v>2</v>
      </c>
      <c r="AG644" s="346"/>
      <c r="AH644" s="346"/>
      <c r="AI644" s="346"/>
      <c r="AJ644" s="346"/>
      <c r="AK644" s="346"/>
      <c r="AL644" s="346"/>
      <c r="AM644" s="346"/>
      <c r="AN644" s="346"/>
      <c r="AO644" s="346"/>
      <c r="AP644" s="346"/>
      <c r="AQ644" s="346"/>
      <c r="AR644" s="346"/>
      <c r="AS644" s="346"/>
      <c r="AT644" s="346"/>
    </row>
    <row r="645" spans="1:46" ht="45" customHeight="1" thickTop="1" thickBot="1" x14ac:dyDescent="0.3">
      <c r="A645" s="345" t="s">
        <v>593</v>
      </c>
      <c r="B645" s="345"/>
      <c r="C645" s="345"/>
      <c r="D645" s="345"/>
      <c r="E645" s="345"/>
      <c r="F645" s="345"/>
      <c r="G645" s="345"/>
      <c r="H645" s="345"/>
      <c r="I645" s="345"/>
      <c r="J645" s="345"/>
      <c r="K645" s="345"/>
      <c r="L645" s="345"/>
      <c r="M645" s="345"/>
      <c r="N645" s="345"/>
      <c r="O645" s="345"/>
      <c r="P645" s="345"/>
      <c r="Q645" s="68">
        <v>2</v>
      </c>
      <c r="R645" s="346"/>
      <c r="S645" s="346"/>
      <c r="T645" s="346"/>
      <c r="U645" s="346"/>
      <c r="V645" s="346"/>
      <c r="W645" s="346"/>
      <c r="X645" s="346"/>
      <c r="Y645" s="346"/>
      <c r="Z645" s="346"/>
      <c r="AA645" s="346"/>
      <c r="AB645" s="346"/>
      <c r="AC645" s="346"/>
      <c r="AD645" s="346"/>
      <c r="AE645" s="346"/>
      <c r="AF645" s="68">
        <v>2</v>
      </c>
      <c r="AG645" s="346"/>
      <c r="AH645" s="346"/>
      <c r="AI645" s="346"/>
      <c r="AJ645" s="346"/>
      <c r="AK645" s="346"/>
      <c r="AL645" s="346"/>
      <c r="AM645" s="346"/>
      <c r="AN645" s="346"/>
      <c r="AO645" s="346"/>
      <c r="AP645" s="346"/>
      <c r="AQ645" s="346"/>
      <c r="AR645" s="346"/>
      <c r="AS645" s="346"/>
      <c r="AT645" s="346"/>
    </row>
    <row r="646" spans="1:46" ht="45" customHeight="1" thickTop="1" thickBot="1" x14ac:dyDescent="0.3">
      <c r="A646" s="345" t="s">
        <v>594</v>
      </c>
      <c r="B646" s="345"/>
      <c r="C646" s="345"/>
      <c r="D646" s="345"/>
      <c r="E646" s="345"/>
      <c r="F646" s="345"/>
      <c r="G646" s="345"/>
      <c r="H646" s="345"/>
      <c r="I646" s="345"/>
      <c r="J646" s="345"/>
      <c r="K646" s="345"/>
      <c r="L646" s="345"/>
      <c r="M646" s="345"/>
      <c r="N646" s="345"/>
      <c r="O646" s="345"/>
      <c r="P646" s="345"/>
      <c r="Q646" s="68">
        <v>2</v>
      </c>
      <c r="R646" s="346"/>
      <c r="S646" s="346"/>
      <c r="T646" s="346"/>
      <c r="U646" s="346"/>
      <c r="V646" s="346"/>
      <c r="W646" s="346"/>
      <c r="X646" s="346"/>
      <c r="Y646" s="346"/>
      <c r="Z646" s="346"/>
      <c r="AA646" s="346"/>
      <c r="AB646" s="346"/>
      <c r="AC646" s="346"/>
      <c r="AD646" s="346"/>
      <c r="AE646" s="346"/>
      <c r="AF646" s="68">
        <v>2</v>
      </c>
      <c r="AG646" s="346"/>
      <c r="AH646" s="346"/>
      <c r="AI646" s="346"/>
      <c r="AJ646" s="346"/>
      <c r="AK646" s="346"/>
      <c r="AL646" s="346"/>
      <c r="AM646" s="346"/>
      <c r="AN646" s="346"/>
      <c r="AO646" s="346"/>
      <c r="AP646" s="346"/>
      <c r="AQ646" s="346"/>
      <c r="AR646" s="346"/>
      <c r="AS646" s="346"/>
      <c r="AT646" s="346"/>
    </row>
    <row r="647" spans="1:46" ht="45" customHeight="1" thickTop="1" thickBot="1" x14ac:dyDescent="0.3">
      <c r="A647" s="345" t="s">
        <v>595</v>
      </c>
      <c r="B647" s="345"/>
      <c r="C647" s="345"/>
      <c r="D647" s="345"/>
      <c r="E647" s="345"/>
      <c r="F647" s="345"/>
      <c r="G647" s="345"/>
      <c r="H647" s="345"/>
      <c r="I647" s="345"/>
      <c r="J647" s="345"/>
      <c r="K647" s="345"/>
      <c r="L647" s="345"/>
      <c r="M647" s="345"/>
      <c r="N647" s="345"/>
      <c r="O647" s="345"/>
      <c r="P647" s="345"/>
      <c r="Q647" s="68">
        <v>2</v>
      </c>
      <c r="R647" s="346"/>
      <c r="S647" s="346"/>
      <c r="T647" s="346"/>
      <c r="U647" s="346"/>
      <c r="V647" s="346"/>
      <c r="W647" s="346"/>
      <c r="X647" s="346"/>
      <c r="Y647" s="346"/>
      <c r="Z647" s="346"/>
      <c r="AA647" s="346"/>
      <c r="AB647" s="346"/>
      <c r="AC647" s="346"/>
      <c r="AD647" s="346"/>
      <c r="AE647" s="346"/>
      <c r="AF647" s="68">
        <v>2</v>
      </c>
      <c r="AG647" s="346"/>
      <c r="AH647" s="346"/>
      <c r="AI647" s="346"/>
      <c r="AJ647" s="346"/>
      <c r="AK647" s="346"/>
      <c r="AL647" s="346"/>
      <c r="AM647" s="346"/>
      <c r="AN647" s="346"/>
      <c r="AO647" s="346"/>
      <c r="AP647" s="346"/>
      <c r="AQ647" s="346"/>
      <c r="AR647" s="346"/>
      <c r="AS647" s="346"/>
      <c r="AT647" s="346"/>
    </row>
    <row r="648" spans="1:46" ht="45" customHeight="1" thickTop="1" thickBot="1" x14ac:dyDescent="0.3">
      <c r="A648" s="345" t="s">
        <v>596</v>
      </c>
      <c r="B648" s="345"/>
      <c r="C648" s="345"/>
      <c r="D648" s="345"/>
      <c r="E648" s="345"/>
      <c r="F648" s="345"/>
      <c r="G648" s="345"/>
      <c r="H648" s="345"/>
      <c r="I648" s="345"/>
      <c r="J648" s="345"/>
      <c r="K648" s="345"/>
      <c r="L648" s="345"/>
      <c r="M648" s="345"/>
      <c r="N648" s="345"/>
      <c r="O648" s="345"/>
      <c r="P648" s="345"/>
      <c r="Q648" s="68">
        <v>2</v>
      </c>
      <c r="R648" s="346"/>
      <c r="S648" s="346"/>
      <c r="T648" s="346"/>
      <c r="U648" s="346"/>
      <c r="V648" s="346"/>
      <c r="W648" s="346"/>
      <c r="X648" s="346"/>
      <c r="Y648" s="346"/>
      <c r="Z648" s="346"/>
      <c r="AA648" s="346"/>
      <c r="AB648" s="346"/>
      <c r="AC648" s="346"/>
      <c r="AD648" s="346"/>
      <c r="AE648" s="346"/>
      <c r="AF648" s="68">
        <v>2</v>
      </c>
      <c r="AG648" s="346"/>
      <c r="AH648" s="346"/>
      <c r="AI648" s="346"/>
      <c r="AJ648" s="346"/>
      <c r="AK648" s="346"/>
      <c r="AL648" s="346"/>
      <c r="AM648" s="346"/>
      <c r="AN648" s="346"/>
      <c r="AO648" s="346"/>
      <c r="AP648" s="346"/>
      <c r="AQ648" s="346"/>
      <c r="AR648" s="346"/>
      <c r="AS648" s="346"/>
      <c r="AT648" s="346"/>
    </row>
    <row r="649" spans="1:46" ht="45" customHeight="1" thickTop="1" thickBot="1" x14ac:dyDescent="0.3">
      <c r="A649" s="345" t="s">
        <v>597</v>
      </c>
      <c r="B649" s="345"/>
      <c r="C649" s="345"/>
      <c r="D649" s="345"/>
      <c r="E649" s="345"/>
      <c r="F649" s="345"/>
      <c r="G649" s="345"/>
      <c r="H649" s="345"/>
      <c r="I649" s="345"/>
      <c r="J649" s="345"/>
      <c r="K649" s="345"/>
      <c r="L649" s="345"/>
      <c r="M649" s="345"/>
      <c r="N649" s="345"/>
      <c r="O649" s="345"/>
      <c r="P649" s="345"/>
      <c r="Q649" s="68">
        <v>2</v>
      </c>
      <c r="R649" s="346"/>
      <c r="S649" s="346"/>
      <c r="T649" s="346"/>
      <c r="U649" s="346"/>
      <c r="V649" s="346"/>
      <c r="W649" s="346"/>
      <c r="X649" s="346"/>
      <c r="Y649" s="346"/>
      <c r="Z649" s="346"/>
      <c r="AA649" s="346"/>
      <c r="AB649" s="346"/>
      <c r="AC649" s="346"/>
      <c r="AD649" s="346"/>
      <c r="AE649" s="346"/>
      <c r="AF649" s="68">
        <v>2</v>
      </c>
      <c r="AG649" s="346"/>
      <c r="AH649" s="346"/>
      <c r="AI649" s="346"/>
      <c r="AJ649" s="346"/>
      <c r="AK649" s="346"/>
      <c r="AL649" s="346"/>
      <c r="AM649" s="346"/>
      <c r="AN649" s="346"/>
      <c r="AO649" s="346"/>
      <c r="AP649" s="346"/>
      <c r="AQ649" s="346"/>
      <c r="AR649" s="346"/>
      <c r="AS649" s="346"/>
      <c r="AT649" s="346"/>
    </row>
    <row r="650" spans="1:46" ht="45" customHeight="1" thickTop="1" thickBot="1" x14ac:dyDescent="0.3">
      <c r="A650" s="345" t="s">
        <v>598</v>
      </c>
      <c r="B650" s="345"/>
      <c r="C650" s="345"/>
      <c r="D650" s="345"/>
      <c r="E650" s="345"/>
      <c r="F650" s="345"/>
      <c r="G650" s="345"/>
      <c r="H650" s="345"/>
      <c r="I650" s="345"/>
      <c r="J650" s="345"/>
      <c r="K650" s="345"/>
      <c r="L650" s="345"/>
      <c r="M650" s="345"/>
      <c r="N650" s="345"/>
      <c r="O650" s="345"/>
      <c r="P650" s="345"/>
      <c r="Q650" s="68">
        <v>2</v>
      </c>
      <c r="R650" s="346"/>
      <c r="S650" s="346"/>
      <c r="T650" s="346"/>
      <c r="U650" s="346"/>
      <c r="V650" s="346"/>
      <c r="W650" s="346"/>
      <c r="X650" s="346"/>
      <c r="Y650" s="346"/>
      <c r="Z650" s="346"/>
      <c r="AA650" s="346"/>
      <c r="AB650" s="346"/>
      <c r="AC650" s="346"/>
      <c r="AD650" s="346"/>
      <c r="AE650" s="346"/>
      <c r="AF650" s="68">
        <v>2</v>
      </c>
      <c r="AG650" s="346"/>
      <c r="AH650" s="346"/>
      <c r="AI650" s="346"/>
      <c r="AJ650" s="346"/>
      <c r="AK650" s="346"/>
      <c r="AL650" s="346"/>
      <c r="AM650" s="346"/>
      <c r="AN650" s="346"/>
      <c r="AO650" s="346"/>
      <c r="AP650" s="346"/>
      <c r="AQ650" s="346"/>
      <c r="AR650" s="346"/>
      <c r="AS650" s="346"/>
      <c r="AT650" s="346"/>
    </row>
    <row r="651" spans="1:46" ht="45" customHeight="1" thickTop="1" thickBot="1" x14ac:dyDescent="0.3">
      <c r="A651" s="345" t="s">
        <v>599</v>
      </c>
      <c r="B651" s="345"/>
      <c r="C651" s="345"/>
      <c r="D651" s="345"/>
      <c r="E651" s="345"/>
      <c r="F651" s="345"/>
      <c r="G651" s="345"/>
      <c r="H651" s="345"/>
      <c r="I651" s="345"/>
      <c r="J651" s="345"/>
      <c r="K651" s="345"/>
      <c r="L651" s="345"/>
      <c r="M651" s="345"/>
      <c r="N651" s="345"/>
      <c r="O651" s="345"/>
      <c r="P651" s="345"/>
      <c r="Q651" s="68">
        <v>2</v>
      </c>
      <c r="R651" s="346"/>
      <c r="S651" s="346"/>
      <c r="T651" s="346"/>
      <c r="U651" s="346"/>
      <c r="V651" s="346"/>
      <c r="W651" s="346"/>
      <c r="X651" s="346"/>
      <c r="Y651" s="346"/>
      <c r="Z651" s="346"/>
      <c r="AA651" s="346"/>
      <c r="AB651" s="346"/>
      <c r="AC651" s="346"/>
      <c r="AD651" s="346"/>
      <c r="AE651" s="346"/>
      <c r="AF651" s="68">
        <v>2</v>
      </c>
      <c r="AG651" s="346"/>
      <c r="AH651" s="346"/>
      <c r="AI651" s="346"/>
      <c r="AJ651" s="346"/>
      <c r="AK651" s="346"/>
      <c r="AL651" s="346"/>
      <c r="AM651" s="346"/>
      <c r="AN651" s="346"/>
      <c r="AO651" s="346"/>
      <c r="AP651" s="346"/>
      <c r="AQ651" s="346"/>
      <c r="AR651" s="346"/>
      <c r="AS651" s="346"/>
      <c r="AT651" s="346"/>
    </row>
    <row r="652" spans="1:46" ht="45" customHeight="1" thickTop="1" thickBot="1" x14ac:dyDescent="0.3">
      <c r="A652" s="345" t="s">
        <v>600</v>
      </c>
      <c r="B652" s="345"/>
      <c r="C652" s="345"/>
      <c r="D652" s="345"/>
      <c r="E652" s="345"/>
      <c r="F652" s="345"/>
      <c r="G652" s="345"/>
      <c r="H652" s="345"/>
      <c r="I652" s="345"/>
      <c r="J652" s="345"/>
      <c r="K652" s="345"/>
      <c r="L652" s="345"/>
      <c r="M652" s="345"/>
      <c r="N652" s="345"/>
      <c r="O652" s="345"/>
      <c r="P652" s="345"/>
      <c r="Q652" s="68">
        <v>2</v>
      </c>
      <c r="R652" s="346"/>
      <c r="S652" s="346"/>
      <c r="T652" s="346"/>
      <c r="U652" s="346"/>
      <c r="V652" s="346"/>
      <c r="W652" s="346"/>
      <c r="X652" s="346"/>
      <c r="Y652" s="346"/>
      <c r="Z652" s="346"/>
      <c r="AA652" s="346"/>
      <c r="AB652" s="346"/>
      <c r="AC652" s="346"/>
      <c r="AD652" s="346"/>
      <c r="AE652" s="346"/>
      <c r="AF652" s="68">
        <v>2</v>
      </c>
      <c r="AG652" s="346"/>
      <c r="AH652" s="346"/>
      <c r="AI652" s="346"/>
      <c r="AJ652" s="346"/>
      <c r="AK652" s="346"/>
      <c r="AL652" s="346"/>
      <c r="AM652" s="346"/>
      <c r="AN652" s="346"/>
      <c r="AO652" s="346"/>
      <c r="AP652" s="346"/>
      <c r="AQ652" s="346"/>
      <c r="AR652" s="346"/>
      <c r="AS652" s="346"/>
      <c r="AT652" s="346"/>
    </row>
    <row r="653" spans="1:46" ht="45" customHeight="1" thickTop="1" thickBot="1" x14ac:dyDescent="0.3">
      <c r="A653" s="345" t="s">
        <v>601</v>
      </c>
      <c r="B653" s="345"/>
      <c r="C653" s="345"/>
      <c r="D653" s="345"/>
      <c r="E653" s="345"/>
      <c r="F653" s="345"/>
      <c r="G653" s="345"/>
      <c r="H653" s="345"/>
      <c r="I653" s="345"/>
      <c r="J653" s="345"/>
      <c r="K653" s="345"/>
      <c r="L653" s="345"/>
      <c r="M653" s="345"/>
      <c r="N653" s="345"/>
      <c r="O653" s="345"/>
      <c r="P653" s="345"/>
      <c r="Q653" s="68">
        <v>2</v>
      </c>
      <c r="R653" s="346"/>
      <c r="S653" s="346"/>
      <c r="T653" s="346"/>
      <c r="U653" s="346"/>
      <c r="V653" s="346"/>
      <c r="W653" s="346"/>
      <c r="X653" s="346"/>
      <c r="Y653" s="346"/>
      <c r="Z653" s="346"/>
      <c r="AA653" s="346"/>
      <c r="AB653" s="346"/>
      <c r="AC653" s="346"/>
      <c r="AD653" s="346"/>
      <c r="AE653" s="346"/>
      <c r="AF653" s="68">
        <v>2</v>
      </c>
      <c r="AG653" s="346"/>
      <c r="AH653" s="346"/>
      <c r="AI653" s="346"/>
      <c r="AJ653" s="346"/>
      <c r="AK653" s="346"/>
      <c r="AL653" s="346"/>
      <c r="AM653" s="346"/>
      <c r="AN653" s="346"/>
      <c r="AO653" s="346"/>
      <c r="AP653" s="346"/>
      <c r="AQ653" s="346"/>
      <c r="AR653" s="346"/>
      <c r="AS653" s="346"/>
      <c r="AT653" s="346"/>
    </row>
    <row r="654" spans="1:46" ht="45" customHeight="1" thickTop="1" thickBot="1" x14ac:dyDescent="0.3">
      <c r="A654" s="345" t="s">
        <v>602</v>
      </c>
      <c r="B654" s="345"/>
      <c r="C654" s="345"/>
      <c r="D654" s="345"/>
      <c r="E654" s="345"/>
      <c r="F654" s="345"/>
      <c r="G654" s="345"/>
      <c r="H654" s="345"/>
      <c r="I654" s="345"/>
      <c r="J654" s="345"/>
      <c r="K654" s="345"/>
      <c r="L654" s="345"/>
      <c r="M654" s="345"/>
      <c r="N654" s="345"/>
      <c r="O654" s="345"/>
      <c r="P654" s="345"/>
      <c r="Q654" s="68">
        <v>2</v>
      </c>
      <c r="R654" s="346"/>
      <c r="S654" s="346"/>
      <c r="T654" s="346"/>
      <c r="U654" s="346"/>
      <c r="V654" s="346"/>
      <c r="W654" s="346"/>
      <c r="X654" s="346"/>
      <c r="Y654" s="346"/>
      <c r="Z654" s="346"/>
      <c r="AA654" s="346"/>
      <c r="AB654" s="346"/>
      <c r="AC654" s="346"/>
      <c r="AD654" s="346"/>
      <c r="AE654" s="346"/>
      <c r="AF654" s="68">
        <v>2</v>
      </c>
      <c r="AG654" s="346"/>
      <c r="AH654" s="346"/>
      <c r="AI654" s="346"/>
      <c r="AJ654" s="346"/>
      <c r="AK654" s="346"/>
      <c r="AL654" s="346"/>
      <c r="AM654" s="346"/>
      <c r="AN654" s="346"/>
      <c r="AO654" s="346"/>
      <c r="AP654" s="346"/>
      <c r="AQ654" s="346"/>
      <c r="AR654" s="346"/>
      <c r="AS654" s="346"/>
      <c r="AT654" s="346"/>
    </row>
    <row r="655" spans="1:46" ht="45" customHeight="1" thickTop="1" thickBot="1" x14ac:dyDescent="0.3">
      <c r="A655" s="345" t="s">
        <v>603</v>
      </c>
      <c r="B655" s="345"/>
      <c r="C655" s="345"/>
      <c r="D655" s="345"/>
      <c r="E655" s="345"/>
      <c r="F655" s="345"/>
      <c r="G655" s="345"/>
      <c r="H655" s="345"/>
      <c r="I655" s="345"/>
      <c r="J655" s="345"/>
      <c r="K655" s="345"/>
      <c r="L655" s="345"/>
      <c r="M655" s="345"/>
      <c r="N655" s="345"/>
      <c r="O655" s="345"/>
      <c r="P655" s="345"/>
      <c r="Q655" s="68">
        <v>2</v>
      </c>
      <c r="R655" s="346"/>
      <c r="S655" s="346"/>
      <c r="T655" s="346"/>
      <c r="U655" s="346"/>
      <c r="V655" s="346"/>
      <c r="W655" s="346"/>
      <c r="X655" s="346"/>
      <c r="Y655" s="346"/>
      <c r="Z655" s="346"/>
      <c r="AA655" s="346"/>
      <c r="AB655" s="346"/>
      <c r="AC655" s="346"/>
      <c r="AD655" s="346"/>
      <c r="AE655" s="346"/>
      <c r="AF655" s="68">
        <v>2</v>
      </c>
      <c r="AG655" s="346"/>
      <c r="AH655" s="346"/>
      <c r="AI655" s="346"/>
      <c r="AJ655" s="346"/>
      <c r="AK655" s="346"/>
      <c r="AL655" s="346"/>
      <c r="AM655" s="346"/>
      <c r="AN655" s="346"/>
      <c r="AO655" s="346"/>
      <c r="AP655" s="346"/>
      <c r="AQ655" s="346"/>
      <c r="AR655" s="346"/>
      <c r="AS655" s="346"/>
      <c r="AT655" s="346"/>
    </row>
    <row r="656" spans="1:46" ht="45" customHeight="1" thickTop="1" thickBot="1" x14ac:dyDescent="0.3">
      <c r="A656" s="345" t="s">
        <v>604</v>
      </c>
      <c r="B656" s="345"/>
      <c r="C656" s="345"/>
      <c r="D656" s="345"/>
      <c r="E656" s="345"/>
      <c r="F656" s="345"/>
      <c r="G656" s="345"/>
      <c r="H656" s="345"/>
      <c r="I656" s="345"/>
      <c r="J656" s="345"/>
      <c r="K656" s="345"/>
      <c r="L656" s="345"/>
      <c r="M656" s="345"/>
      <c r="N656" s="345"/>
      <c r="O656" s="345"/>
      <c r="P656" s="345"/>
      <c r="Q656" s="68">
        <v>2</v>
      </c>
      <c r="R656" s="346"/>
      <c r="S656" s="346"/>
      <c r="T656" s="346"/>
      <c r="U656" s="346"/>
      <c r="V656" s="346"/>
      <c r="W656" s="346"/>
      <c r="X656" s="346"/>
      <c r="Y656" s="346"/>
      <c r="Z656" s="346"/>
      <c r="AA656" s="346"/>
      <c r="AB656" s="346"/>
      <c r="AC656" s="346"/>
      <c r="AD656" s="346"/>
      <c r="AE656" s="346"/>
      <c r="AF656" s="68">
        <v>2</v>
      </c>
      <c r="AG656" s="346"/>
      <c r="AH656" s="346"/>
      <c r="AI656" s="346"/>
      <c r="AJ656" s="346"/>
      <c r="AK656" s="346"/>
      <c r="AL656" s="346"/>
      <c r="AM656" s="346"/>
      <c r="AN656" s="346"/>
      <c r="AO656" s="346"/>
      <c r="AP656" s="346"/>
      <c r="AQ656" s="346"/>
      <c r="AR656" s="346"/>
      <c r="AS656" s="346"/>
      <c r="AT656" s="346"/>
    </row>
    <row r="657" spans="1:46" ht="45" customHeight="1" thickTop="1" thickBot="1" x14ac:dyDescent="0.3">
      <c r="A657" s="345" t="s">
        <v>605</v>
      </c>
      <c r="B657" s="345"/>
      <c r="C657" s="345"/>
      <c r="D657" s="345"/>
      <c r="E657" s="345"/>
      <c r="F657" s="345"/>
      <c r="G657" s="345"/>
      <c r="H657" s="345"/>
      <c r="I657" s="345"/>
      <c r="J657" s="345"/>
      <c r="K657" s="345"/>
      <c r="L657" s="345"/>
      <c r="M657" s="345"/>
      <c r="N657" s="345"/>
      <c r="O657" s="345"/>
      <c r="P657" s="345"/>
      <c r="Q657" s="68">
        <v>2</v>
      </c>
      <c r="R657" s="346"/>
      <c r="S657" s="346"/>
      <c r="T657" s="346"/>
      <c r="U657" s="346"/>
      <c r="V657" s="346"/>
      <c r="W657" s="346"/>
      <c r="X657" s="346"/>
      <c r="Y657" s="346"/>
      <c r="Z657" s="346"/>
      <c r="AA657" s="346"/>
      <c r="AB657" s="346"/>
      <c r="AC657" s="346"/>
      <c r="AD657" s="346"/>
      <c r="AE657" s="346"/>
      <c r="AF657" s="68">
        <v>2</v>
      </c>
      <c r="AG657" s="346"/>
      <c r="AH657" s="346"/>
      <c r="AI657" s="346"/>
      <c r="AJ657" s="346"/>
      <c r="AK657" s="346"/>
      <c r="AL657" s="346"/>
      <c r="AM657" s="346"/>
      <c r="AN657" s="346"/>
      <c r="AO657" s="346"/>
      <c r="AP657" s="346"/>
      <c r="AQ657" s="346"/>
      <c r="AR657" s="346"/>
      <c r="AS657" s="346"/>
      <c r="AT657" s="346"/>
    </row>
    <row r="658" spans="1:46" ht="45" customHeight="1" thickTop="1" thickBot="1" x14ac:dyDescent="0.3">
      <c r="A658" s="345" t="s">
        <v>606</v>
      </c>
      <c r="B658" s="345"/>
      <c r="C658" s="345"/>
      <c r="D658" s="345"/>
      <c r="E658" s="345"/>
      <c r="F658" s="345"/>
      <c r="G658" s="345"/>
      <c r="H658" s="345"/>
      <c r="I658" s="345"/>
      <c r="J658" s="345"/>
      <c r="K658" s="345"/>
      <c r="L658" s="345"/>
      <c r="M658" s="345"/>
      <c r="N658" s="345"/>
      <c r="O658" s="345"/>
      <c r="P658" s="345"/>
      <c r="Q658" s="68">
        <v>2</v>
      </c>
      <c r="R658" s="346"/>
      <c r="S658" s="346"/>
      <c r="T658" s="346"/>
      <c r="U658" s="346"/>
      <c r="V658" s="346"/>
      <c r="W658" s="346"/>
      <c r="X658" s="346"/>
      <c r="Y658" s="346"/>
      <c r="Z658" s="346"/>
      <c r="AA658" s="346"/>
      <c r="AB658" s="346"/>
      <c r="AC658" s="346"/>
      <c r="AD658" s="346"/>
      <c r="AE658" s="346"/>
      <c r="AF658" s="68">
        <v>2</v>
      </c>
      <c r="AG658" s="346"/>
      <c r="AH658" s="346"/>
      <c r="AI658" s="346"/>
      <c r="AJ658" s="346"/>
      <c r="AK658" s="346"/>
      <c r="AL658" s="346"/>
      <c r="AM658" s="346"/>
      <c r="AN658" s="346"/>
      <c r="AO658" s="346"/>
      <c r="AP658" s="346"/>
      <c r="AQ658" s="346"/>
      <c r="AR658" s="346"/>
      <c r="AS658" s="346"/>
      <c r="AT658" s="346"/>
    </row>
    <row r="659" spans="1:46" ht="45" customHeight="1" thickTop="1" thickBot="1" x14ac:dyDescent="0.3">
      <c r="A659" s="345" t="s">
        <v>607</v>
      </c>
      <c r="B659" s="345"/>
      <c r="C659" s="345"/>
      <c r="D659" s="345"/>
      <c r="E659" s="345"/>
      <c r="F659" s="345"/>
      <c r="G659" s="345"/>
      <c r="H659" s="345"/>
      <c r="I659" s="345"/>
      <c r="J659" s="345"/>
      <c r="K659" s="345"/>
      <c r="L659" s="345"/>
      <c r="M659" s="345"/>
      <c r="N659" s="345"/>
      <c r="O659" s="345"/>
      <c r="P659" s="345"/>
      <c r="Q659" s="68">
        <v>2</v>
      </c>
      <c r="R659" s="346"/>
      <c r="S659" s="346"/>
      <c r="T659" s="346"/>
      <c r="U659" s="346"/>
      <c r="V659" s="346"/>
      <c r="W659" s="346"/>
      <c r="X659" s="346"/>
      <c r="Y659" s="346"/>
      <c r="Z659" s="346"/>
      <c r="AA659" s="346"/>
      <c r="AB659" s="346"/>
      <c r="AC659" s="346"/>
      <c r="AD659" s="346"/>
      <c r="AE659" s="346"/>
      <c r="AF659" s="68">
        <v>2</v>
      </c>
      <c r="AG659" s="346"/>
      <c r="AH659" s="346"/>
      <c r="AI659" s="346"/>
      <c r="AJ659" s="346"/>
      <c r="AK659" s="346"/>
      <c r="AL659" s="346"/>
      <c r="AM659" s="346"/>
      <c r="AN659" s="346"/>
      <c r="AO659" s="346"/>
      <c r="AP659" s="346"/>
      <c r="AQ659" s="346"/>
      <c r="AR659" s="346"/>
      <c r="AS659" s="346"/>
      <c r="AT659" s="346"/>
    </row>
    <row r="660" spans="1:46" ht="45" customHeight="1" thickTop="1" thickBot="1" x14ac:dyDescent="0.3">
      <c r="A660" s="345" t="s">
        <v>608</v>
      </c>
      <c r="B660" s="345"/>
      <c r="C660" s="345"/>
      <c r="D660" s="345"/>
      <c r="E660" s="345"/>
      <c r="F660" s="345"/>
      <c r="G660" s="345"/>
      <c r="H660" s="345"/>
      <c r="I660" s="345"/>
      <c r="J660" s="345"/>
      <c r="K660" s="345"/>
      <c r="L660" s="345"/>
      <c r="M660" s="345"/>
      <c r="N660" s="345"/>
      <c r="O660" s="345"/>
      <c r="P660" s="345"/>
      <c r="Q660" s="68">
        <v>2</v>
      </c>
      <c r="R660" s="346"/>
      <c r="S660" s="346"/>
      <c r="T660" s="346"/>
      <c r="U660" s="346"/>
      <c r="V660" s="346"/>
      <c r="W660" s="346"/>
      <c r="X660" s="346"/>
      <c r="Y660" s="346"/>
      <c r="Z660" s="346"/>
      <c r="AA660" s="346"/>
      <c r="AB660" s="346"/>
      <c r="AC660" s="346"/>
      <c r="AD660" s="346"/>
      <c r="AE660" s="346"/>
      <c r="AF660" s="68">
        <v>2</v>
      </c>
      <c r="AG660" s="346"/>
      <c r="AH660" s="346"/>
      <c r="AI660" s="346"/>
      <c r="AJ660" s="346"/>
      <c r="AK660" s="346"/>
      <c r="AL660" s="346"/>
      <c r="AM660" s="346"/>
      <c r="AN660" s="346"/>
      <c r="AO660" s="346"/>
      <c r="AP660" s="346"/>
      <c r="AQ660" s="346"/>
      <c r="AR660" s="346"/>
      <c r="AS660" s="346"/>
      <c r="AT660" s="346"/>
    </row>
    <row r="661" spans="1:46" ht="45" customHeight="1" thickTop="1" thickBot="1" x14ac:dyDescent="0.3">
      <c r="A661" s="345" t="s">
        <v>609</v>
      </c>
      <c r="B661" s="345"/>
      <c r="C661" s="345"/>
      <c r="D661" s="345"/>
      <c r="E661" s="345"/>
      <c r="F661" s="345"/>
      <c r="G661" s="345"/>
      <c r="H661" s="345"/>
      <c r="I661" s="345"/>
      <c r="J661" s="345"/>
      <c r="K661" s="345"/>
      <c r="L661" s="345"/>
      <c r="M661" s="345"/>
      <c r="N661" s="345"/>
      <c r="O661" s="345"/>
      <c r="P661" s="345"/>
      <c r="Q661" s="68">
        <v>2</v>
      </c>
      <c r="R661" s="346"/>
      <c r="S661" s="346"/>
      <c r="T661" s="346"/>
      <c r="U661" s="346"/>
      <c r="V661" s="346"/>
      <c r="W661" s="346"/>
      <c r="X661" s="346"/>
      <c r="Y661" s="346"/>
      <c r="Z661" s="346"/>
      <c r="AA661" s="346"/>
      <c r="AB661" s="346"/>
      <c r="AC661" s="346"/>
      <c r="AD661" s="346"/>
      <c r="AE661" s="346"/>
      <c r="AF661" s="68">
        <v>2</v>
      </c>
      <c r="AG661" s="346"/>
      <c r="AH661" s="346"/>
      <c r="AI661" s="346"/>
      <c r="AJ661" s="346"/>
      <c r="AK661" s="346"/>
      <c r="AL661" s="346"/>
      <c r="AM661" s="346"/>
      <c r="AN661" s="346"/>
      <c r="AO661" s="346"/>
      <c r="AP661" s="346"/>
      <c r="AQ661" s="346"/>
      <c r="AR661" s="346"/>
      <c r="AS661" s="346"/>
      <c r="AT661" s="346"/>
    </row>
    <row r="662" spans="1:46" ht="45" customHeight="1" thickTop="1" thickBot="1" x14ac:dyDescent="0.3">
      <c r="A662" s="345" t="s">
        <v>610</v>
      </c>
      <c r="B662" s="345"/>
      <c r="C662" s="345"/>
      <c r="D662" s="345"/>
      <c r="E662" s="345"/>
      <c r="F662" s="345"/>
      <c r="G662" s="345"/>
      <c r="H662" s="345"/>
      <c r="I662" s="345"/>
      <c r="J662" s="345"/>
      <c r="K662" s="345"/>
      <c r="L662" s="345"/>
      <c r="M662" s="345"/>
      <c r="N662" s="345"/>
      <c r="O662" s="345"/>
      <c r="P662" s="345"/>
      <c r="Q662" s="68">
        <v>2</v>
      </c>
      <c r="R662" s="346"/>
      <c r="S662" s="346"/>
      <c r="T662" s="346"/>
      <c r="U662" s="346"/>
      <c r="V662" s="346"/>
      <c r="W662" s="346"/>
      <c r="X662" s="346"/>
      <c r="Y662" s="346"/>
      <c r="Z662" s="346"/>
      <c r="AA662" s="346"/>
      <c r="AB662" s="346"/>
      <c r="AC662" s="346"/>
      <c r="AD662" s="346"/>
      <c r="AE662" s="346"/>
      <c r="AF662" s="68">
        <v>2</v>
      </c>
      <c r="AG662" s="346"/>
      <c r="AH662" s="346"/>
      <c r="AI662" s="346"/>
      <c r="AJ662" s="346"/>
      <c r="AK662" s="346"/>
      <c r="AL662" s="346"/>
      <c r="AM662" s="346"/>
      <c r="AN662" s="346"/>
      <c r="AO662" s="346"/>
      <c r="AP662" s="346"/>
      <c r="AQ662" s="346"/>
      <c r="AR662" s="346"/>
      <c r="AS662" s="346"/>
      <c r="AT662" s="346"/>
    </row>
    <row r="663" spans="1:46" ht="45" customHeight="1" thickTop="1" thickBot="1" x14ac:dyDescent="0.3">
      <c r="A663" s="345" t="s">
        <v>611</v>
      </c>
      <c r="B663" s="345"/>
      <c r="C663" s="345"/>
      <c r="D663" s="345"/>
      <c r="E663" s="345"/>
      <c r="F663" s="345"/>
      <c r="G663" s="345"/>
      <c r="H663" s="345"/>
      <c r="I663" s="345"/>
      <c r="J663" s="345"/>
      <c r="K663" s="345"/>
      <c r="L663" s="345"/>
      <c r="M663" s="345"/>
      <c r="N663" s="345"/>
      <c r="O663" s="345"/>
      <c r="P663" s="345"/>
      <c r="Q663" s="68">
        <v>2</v>
      </c>
      <c r="R663" s="346"/>
      <c r="S663" s="346"/>
      <c r="T663" s="346"/>
      <c r="U663" s="346"/>
      <c r="V663" s="346"/>
      <c r="W663" s="346"/>
      <c r="X663" s="346"/>
      <c r="Y663" s="346"/>
      <c r="Z663" s="346"/>
      <c r="AA663" s="346"/>
      <c r="AB663" s="346"/>
      <c r="AC663" s="346"/>
      <c r="AD663" s="346"/>
      <c r="AE663" s="346"/>
      <c r="AF663" s="68">
        <v>2</v>
      </c>
      <c r="AG663" s="346"/>
      <c r="AH663" s="346"/>
      <c r="AI663" s="346"/>
      <c r="AJ663" s="346"/>
      <c r="AK663" s="346"/>
      <c r="AL663" s="346"/>
      <c r="AM663" s="346"/>
      <c r="AN663" s="346"/>
      <c r="AO663" s="346"/>
      <c r="AP663" s="346"/>
      <c r="AQ663" s="346"/>
      <c r="AR663" s="346"/>
      <c r="AS663" s="346"/>
      <c r="AT663" s="346"/>
    </row>
    <row r="664" spans="1:46" ht="45" customHeight="1" thickTop="1" thickBot="1" x14ac:dyDescent="0.3">
      <c r="A664" s="59"/>
      <c r="B664" s="59"/>
      <c r="C664" s="59"/>
      <c r="D664" s="59"/>
      <c r="E664" s="59"/>
      <c r="F664" s="59"/>
      <c r="G664" s="59"/>
      <c r="H664" s="59"/>
      <c r="I664" s="59"/>
      <c r="J664" s="59"/>
      <c r="K664" s="59"/>
      <c r="L664" s="59"/>
      <c r="M664" s="59"/>
      <c r="N664" s="59"/>
      <c r="O664" s="59"/>
      <c r="P664" s="59"/>
      <c r="Q664" s="69"/>
      <c r="R664" s="59"/>
      <c r="S664" s="59"/>
      <c r="T664" s="59"/>
      <c r="U664" s="59"/>
      <c r="V664" s="59"/>
      <c r="W664" s="59"/>
      <c r="X664" s="59"/>
      <c r="Y664" s="59"/>
      <c r="Z664" s="59"/>
      <c r="AA664" s="59"/>
      <c r="AB664" s="59"/>
      <c r="AC664" s="59"/>
      <c r="AD664" s="59"/>
      <c r="AE664" s="59"/>
      <c r="AF664" s="69"/>
      <c r="AG664" s="59"/>
      <c r="AH664" s="59"/>
      <c r="AI664" s="59"/>
      <c r="AJ664" s="59"/>
      <c r="AK664" s="59"/>
      <c r="AL664" s="59"/>
      <c r="AM664" s="59"/>
      <c r="AN664" s="59"/>
      <c r="AO664" s="59"/>
      <c r="AP664" s="59"/>
      <c r="AQ664" s="59"/>
      <c r="AR664" s="59"/>
      <c r="AS664" s="59"/>
      <c r="AT664" s="59"/>
    </row>
    <row r="665" spans="1:46" ht="45" customHeight="1" thickTop="1" thickBot="1" x14ac:dyDescent="0.3">
      <c r="A665" s="353" t="s">
        <v>198</v>
      </c>
      <c r="B665" s="353"/>
      <c r="C665" s="353"/>
      <c r="D665" s="353"/>
      <c r="E665" s="353"/>
      <c r="F665" s="353"/>
      <c r="G665" s="353"/>
      <c r="H665" s="353"/>
      <c r="I665" s="353"/>
      <c r="J665" s="353"/>
      <c r="K665" s="353"/>
      <c r="L665" s="353"/>
      <c r="M665" s="353"/>
      <c r="N665" s="353"/>
      <c r="O665" s="353"/>
      <c r="P665" s="353"/>
      <c r="Q665" s="70" t="s">
        <v>187</v>
      </c>
      <c r="R665" s="354" t="s">
        <v>188</v>
      </c>
      <c r="S665" s="354"/>
      <c r="T665" s="354"/>
      <c r="U665" s="354"/>
      <c r="V665" s="354"/>
      <c r="W665" s="354"/>
      <c r="X665" s="354"/>
      <c r="Y665" s="354"/>
      <c r="Z665" s="354"/>
      <c r="AA665" s="354"/>
      <c r="AB665" s="354"/>
      <c r="AC665" s="354"/>
      <c r="AD665" s="354"/>
      <c r="AE665" s="354"/>
      <c r="AF665" s="71" t="s">
        <v>187</v>
      </c>
      <c r="AG665" s="355" t="s">
        <v>189</v>
      </c>
      <c r="AH665" s="355"/>
      <c r="AI665" s="355"/>
      <c r="AJ665" s="355"/>
      <c r="AK665" s="355"/>
      <c r="AL665" s="355"/>
      <c r="AM665" s="355"/>
      <c r="AN665" s="355"/>
      <c r="AO665" s="355"/>
      <c r="AP665" s="355"/>
      <c r="AQ665" s="355"/>
      <c r="AR665" s="355"/>
      <c r="AS665" s="355"/>
      <c r="AT665" s="355"/>
    </row>
    <row r="666" spans="1:46" ht="45" customHeight="1" thickTop="1" thickBot="1" x14ac:dyDescent="0.3">
      <c r="A666" s="345" t="s">
        <v>612</v>
      </c>
      <c r="B666" s="345"/>
      <c r="C666" s="345"/>
      <c r="D666" s="345"/>
      <c r="E666" s="345"/>
      <c r="F666" s="345"/>
      <c r="G666" s="345"/>
      <c r="H666" s="345"/>
      <c r="I666" s="345"/>
      <c r="J666" s="345"/>
      <c r="K666" s="345"/>
      <c r="L666" s="345"/>
      <c r="M666" s="345"/>
      <c r="N666" s="345"/>
      <c r="O666" s="345"/>
      <c r="P666" s="345"/>
      <c r="Q666" s="68">
        <v>2</v>
      </c>
      <c r="R666" s="346"/>
      <c r="S666" s="346"/>
      <c r="T666" s="346"/>
      <c r="U666" s="346"/>
      <c r="V666" s="346"/>
      <c r="W666" s="346"/>
      <c r="X666" s="346"/>
      <c r="Y666" s="346"/>
      <c r="Z666" s="346"/>
      <c r="AA666" s="346"/>
      <c r="AB666" s="346"/>
      <c r="AC666" s="346"/>
      <c r="AD666" s="346"/>
      <c r="AE666" s="346"/>
      <c r="AF666" s="68">
        <v>2</v>
      </c>
      <c r="AG666" s="346"/>
      <c r="AH666" s="346"/>
      <c r="AI666" s="346"/>
      <c r="AJ666" s="346"/>
      <c r="AK666" s="346"/>
      <c r="AL666" s="346"/>
      <c r="AM666" s="346"/>
      <c r="AN666" s="346"/>
      <c r="AO666" s="346"/>
      <c r="AP666" s="346"/>
      <c r="AQ666" s="346"/>
      <c r="AR666" s="346"/>
      <c r="AS666" s="346"/>
      <c r="AT666" s="346"/>
    </row>
    <row r="667" spans="1:46" ht="45" customHeight="1" thickTop="1" thickBot="1" x14ac:dyDescent="0.3">
      <c r="A667" s="345" t="s">
        <v>613</v>
      </c>
      <c r="B667" s="345"/>
      <c r="C667" s="345"/>
      <c r="D667" s="345"/>
      <c r="E667" s="345"/>
      <c r="F667" s="345"/>
      <c r="G667" s="345"/>
      <c r="H667" s="345"/>
      <c r="I667" s="345"/>
      <c r="J667" s="345"/>
      <c r="K667" s="345"/>
      <c r="L667" s="345"/>
      <c r="M667" s="345"/>
      <c r="N667" s="345"/>
      <c r="O667" s="345"/>
      <c r="P667" s="345"/>
      <c r="Q667" s="68">
        <v>2</v>
      </c>
      <c r="R667" s="346"/>
      <c r="S667" s="346"/>
      <c r="T667" s="346"/>
      <c r="U667" s="346"/>
      <c r="V667" s="346"/>
      <c r="W667" s="346"/>
      <c r="X667" s="346"/>
      <c r="Y667" s="346"/>
      <c r="Z667" s="346"/>
      <c r="AA667" s="346"/>
      <c r="AB667" s="346"/>
      <c r="AC667" s="346"/>
      <c r="AD667" s="346"/>
      <c r="AE667" s="346"/>
      <c r="AF667" s="68">
        <v>2</v>
      </c>
      <c r="AG667" s="346"/>
      <c r="AH667" s="346"/>
      <c r="AI667" s="346"/>
      <c r="AJ667" s="346"/>
      <c r="AK667" s="346"/>
      <c r="AL667" s="346"/>
      <c r="AM667" s="346"/>
      <c r="AN667" s="346"/>
      <c r="AO667" s="346"/>
      <c r="AP667" s="346"/>
      <c r="AQ667" s="346"/>
      <c r="AR667" s="346"/>
      <c r="AS667" s="346"/>
      <c r="AT667" s="346"/>
    </row>
    <row r="668" spans="1:46" ht="45" customHeight="1" thickTop="1" thickBot="1" x14ac:dyDescent="0.3">
      <c r="A668" s="345" t="s">
        <v>614</v>
      </c>
      <c r="B668" s="345"/>
      <c r="C668" s="345"/>
      <c r="D668" s="345"/>
      <c r="E668" s="345"/>
      <c r="F668" s="345"/>
      <c r="G668" s="345"/>
      <c r="H668" s="345"/>
      <c r="I668" s="345"/>
      <c r="J668" s="345"/>
      <c r="K668" s="345"/>
      <c r="L668" s="345"/>
      <c r="M668" s="345"/>
      <c r="N668" s="345"/>
      <c r="O668" s="345"/>
      <c r="P668" s="345"/>
      <c r="Q668" s="68">
        <v>2</v>
      </c>
      <c r="R668" s="346"/>
      <c r="S668" s="346"/>
      <c r="T668" s="346"/>
      <c r="U668" s="346"/>
      <c r="V668" s="346"/>
      <c r="W668" s="346"/>
      <c r="X668" s="346"/>
      <c r="Y668" s="346"/>
      <c r="Z668" s="346"/>
      <c r="AA668" s="346"/>
      <c r="AB668" s="346"/>
      <c r="AC668" s="346"/>
      <c r="AD668" s="346"/>
      <c r="AE668" s="346"/>
      <c r="AF668" s="68">
        <v>2</v>
      </c>
      <c r="AG668" s="346"/>
      <c r="AH668" s="346"/>
      <c r="AI668" s="346"/>
      <c r="AJ668" s="346"/>
      <c r="AK668" s="346"/>
      <c r="AL668" s="346"/>
      <c r="AM668" s="346"/>
      <c r="AN668" s="346"/>
      <c r="AO668" s="346"/>
      <c r="AP668" s="346"/>
      <c r="AQ668" s="346"/>
      <c r="AR668" s="346"/>
      <c r="AS668" s="346"/>
      <c r="AT668" s="346"/>
    </row>
    <row r="669" spans="1:46" ht="45" customHeight="1" thickTop="1" thickBot="1" x14ac:dyDescent="0.3">
      <c r="A669" s="345" t="s">
        <v>615</v>
      </c>
      <c r="B669" s="345"/>
      <c r="C669" s="345"/>
      <c r="D669" s="345"/>
      <c r="E669" s="345"/>
      <c r="F669" s="345"/>
      <c r="G669" s="345"/>
      <c r="H669" s="345"/>
      <c r="I669" s="345"/>
      <c r="J669" s="345"/>
      <c r="K669" s="345"/>
      <c r="L669" s="345"/>
      <c r="M669" s="345"/>
      <c r="N669" s="345"/>
      <c r="O669" s="345"/>
      <c r="P669" s="345"/>
      <c r="Q669" s="68">
        <v>2</v>
      </c>
      <c r="R669" s="346"/>
      <c r="S669" s="346"/>
      <c r="T669" s="346"/>
      <c r="U669" s="346"/>
      <c r="V669" s="346"/>
      <c r="W669" s="346"/>
      <c r="X669" s="346"/>
      <c r="Y669" s="346"/>
      <c r="Z669" s="346"/>
      <c r="AA669" s="346"/>
      <c r="AB669" s="346"/>
      <c r="AC669" s="346"/>
      <c r="AD669" s="346"/>
      <c r="AE669" s="346"/>
      <c r="AF669" s="68">
        <v>2</v>
      </c>
      <c r="AG669" s="346"/>
      <c r="AH669" s="346"/>
      <c r="AI669" s="346"/>
      <c r="AJ669" s="346"/>
      <c r="AK669" s="346"/>
      <c r="AL669" s="346"/>
      <c r="AM669" s="346"/>
      <c r="AN669" s="346"/>
      <c r="AO669" s="346"/>
      <c r="AP669" s="346"/>
      <c r="AQ669" s="346"/>
      <c r="AR669" s="346"/>
      <c r="AS669" s="346"/>
      <c r="AT669" s="346"/>
    </row>
    <row r="670" spans="1:46" ht="45" customHeight="1" thickTop="1" thickBot="1" x14ac:dyDescent="0.3">
      <c r="A670" s="345" t="s">
        <v>616</v>
      </c>
      <c r="B670" s="345"/>
      <c r="C670" s="345"/>
      <c r="D670" s="345"/>
      <c r="E670" s="345"/>
      <c r="F670" s="345"/>
      <c r="G670" s="345"/>
      <c r="H670" s="345"/>
      <c r="I670" s="345"/>
      <c r="J670" s="345"/>
      <c r="K670" s="345"/>
      <c r="L670" s="345"/>
      <c r="M670" s="345"/>
      <c r="N670" s="345"/>
      <c r="O670" s="345"/>
      <c r="P670" s="345"/>
      <c r="Q670" s="68">
        <v>2</v>
      </c>
      <c r="R670" s="346"/>
      <c r="S670" s="346"/>
      <c r="T670" s="346"/>
      <c r="U670" s="346"/>
      <c r="V670" s="346"/>
      <c r="W670" s="346"/>
      <c r="X670" s="346"/>
      <c r="Y670" s="346"/>
      <c r="Z670" s="346"/>
      <c r="AA670" s="346"/>
      <c r="AB670" s="346"/>
      <c r="AC670" s="346"/>
      <c r="AD670" s="346"/>
      <c r="AE670" s="346"/>
      <c r="AF670" s="68">
        <v>2</v>
      </c>
      <c r="AG670" s="346"/>
      <c r="AH670" s="346"/>
      <c r="AI670" s="346"/>
      <c r="AJ670" s="346"/>
      <c r="AK670" s="346"/>
      <c r="AL670" s="346"/>
      <c r="AM670" s="346"/>
      <c r="AN670" s="346"/>
      <c r="AO670" s="346"/>
      <c r="AP670" s="346"/>
      <c r="AQ670" s="346"/>
      <c r="AR670" s="346"/>
      <c r="AS670" s="346"/>
      <c r="AT670" s="346"/>
    </row>
    <row r="671" spans="1:46" ht="18" customHeight="1" thickTop="1" x14ac:dyDescent="0.25"/>
    <row r="673" spans="1:46" ht="45" customHeight="1" x14ac:dyDescent="0.25">
      <c r="A673" s="348" t="s">
        <v>617</v>
      </c>
      <c r="B673" s="348"/>
      <c r="C673" s="348"/>
      <c r="D673" s="348"/>
      <c r="E673" s="348"/>
      <c r="F673" s="348"/>
      <c r="G673" s="348"/>
      <c r="H673" s="348"/>
      <c r="I673" s="348"/>
      <c r="J673" s="348"/>
      <c r="K673" s="348"/>
      <c r="L673" s="348"/>
      <c r="M673" s="348"/>
      <c r="N673" s="348"/>
      <c r="O673" s="348"/>
      <c r="P673" s="348"/>
      <c r="Q673" s="348"/>
      <c r="R673" s="348"/>
      <c r="S673" s="348"/>
      <c r="T673" s="348"/>
      <c r="U673" s="348"/>
      <c r="V673" s="348"/>
      <c r="W673" s="348"/>
      <c r="X673" s="348"/>
      <c r="Y673" s="348"/>
      <c r="Z673" s="348"/>
      <c r="AA673" s="348"/>
      <c r="AB673" s="348"/>
      <c r="AC673" s="348"/>
      <c r="AD673" s="348"/>
      <c r="AE673" s="348"/>
      <c r="AF673"/>
      <c r="AG673" s="349" t="s">
        <v>184</v>
      </c>
      <c r="AH673" s="349"/>
      <c r="AI673" s="349"/>
      <c r="AJ673" s="349"/>
      <c r="AK673" s="72">
        <f>(('Artículo 121 (Resumen PI)'!C31*0.8+'Artículo 121 (Resumen PI)'!F31*0.2)+('Artículo 121 (Resumen SIPOT)'!C31*0.8+'Artículo 121 (Resumen SIPOT)'!F31*0.2))/2</f>
        <v>39.310344827586206</v>
      </c>
      <c r="AL673"/>
      <c r="AM673"/>
      <c r="AN673"/>
      <c r="AO673"/>
      <c r="AP673"/>
      <c r="AQ673"/>
      <c r="AR673"/>
      <c r="AS673"/>
      <c r="AT673"/>
    </row>
    <row r="674" spans="1:46" ht="15.75" customHeight="1" x14ac:dyDescent="0.25">
      <c r="A674" s="86"/>
      <c r="B674" s="284"/>
      <c r="C674" s="284"/>
      <c r="D674" s="284"/>
      <c r="E674" s="284"/>
      <c r="F674" s="284"/>
      <c r="G674" s="284"/>
      <c r="H674" s="284"/>
      <c r="I674" s="284"/>
      <c r="J674" s="284"/>
      <c r="K674" s="284"/>
      <c r="L674" s="284"/>
      <c r="M674" s="284"/>
      <c r="N674" s="284"/>
      <c r="O674" s="284"/>
      <c r="P674" s="284"/>
      <c r="Q674" s="275"/>
      <c r="R674" s="284"/>
      <c r="S674" s="284"/>
      <c r="T674" s="284"/>
      <c r="U674" s="284"/>
      <c r="V674" s="284"/>
      <c r="W674" s="284"/>
      <c r="X674" s="284"/>
      <c r="Y674" s="284"/>
      <c r="Z674" s="284"/>
      <c r="AA674" s="284"/>
      <c r="AB674" s="284"/>
      <c r="AC674" s="284"/>
      <c r="AD674" s="284"/>
      <c r="AE674" s="284"/>
      <c r="AF674"/>
      <c r="AG674"/>
      <c r="AH674"/>
      <c r="AI674"/>
      <c r="AJ674"/>
      <c r="AK674"/>
      <c r="AL674"/>
      <c r="AM674"/>
      <c r="AN674"/>
      <c r="AO674"/>
      <c r="AP674"/>
      <c r="AQ674"/>
      <c r="AR674"/>
      <c r="AS674"/>
      <c r="AT674"/>
    </row>
    <row r="675" spans="1:46" ht="45" customHeight="1" x14ac:dyDescent="0.25">
      <c r="A675" s="86" t="s">
        <v>185</v>
      </c>
      <c r="B675" s="284"/>
      <c r="C675" s="284"/>
      <c r="D675" s="284"/>
      <c r="E675" s="284"/>
      <c r="F675" s="284"/>
      <c r="G675" s="284"/>
      <c r="H675" s="284"/>
      <c r="I675" s="284"/>
      <c r="J675" s="284"/>
      <c r="K675" s="284"/>
      <c r="L675" s="284"/>
      <c r="M675" s="284"/>
      <c r="N675" s="284"/>
      <c r="O675" s="284"/>
      <c r="P675" s="284"/>
      <c r="Q675" s="275"/>
      <c r="R675" s="284"/>
      <c r="S675" s="284"/>
      <c r="T675" s="284"/>
      <c r="U675" s="284"/>
      <c r="V675" s="284"/>
      <c r="W675" s="284"/>
      <c r="X675" s="284"/>
      <c r="Y675" s="284"/>
      <c r="Z675" s="284"/>
      <c r="AA675" s="284"/>
      <c r="AB675" s="284"/>
      <c r="AC675" s="284"/>
      <c r="AD675" s="284"/>
      <c r="AE675" s="284"/>
      <c r="AF675"/>
      <c r="AG675"/>
      <c r="AH675"/>
      <c r="AI675"/>
      <c r="AJ675"/>
      <c r="AK675"/>
      <c r="AL675"/>
      <c r="AM675"/>
      <c r="AN675"/>
      <c r="AO675"/>
      <c r="AP675"/>
      <c r="AQ675"/>
      <c r="AR675"/>
      <c r="AS675"/>
      <c r="AT675"/>
    </row>
    <row r="676" spans="1:46" ht="15" customHeight="1" x14ac:dyDescent="0.25">
      <c r="A676" s="59"/>
      <c r="B676" s="59"/>
      <c r="C676" s="59"/>
      <c r="D676" s="59"/>
      <c r="E676" s="59"/>
      <c r="F676" s="59"/>
      <c r="G676" s="59"/>
      <c r="H676" s="59"/>
      <c r="I676" s="59"/>
      <c r="J676" s="59"/>
      <c r="K676" s="59"/>
      <c r="L676" s="59"/>
      <c r="M676" s="59"/>
      <c r="N676" s="59"/>
      <c r="O676" s="59"/>
      <c r="P676" s="59"/>
      <c r="R676" s="59"/>
      <c r="S676" s="59"/>
      <c r="T676" s="59"/>
      <c r="U676" s="59"/>
      <c r="V676" s="59"/>
      <c r="W676" s="59"/>
      <c r="X676" s="59"/>
      <c r="Y676" s="59"/>
      <c r="Z676" s="59"/>
      <c r="AA676" s="59"/>
      <c r="AB676" s="59"/>
      <c r="AC676" s="59"/>
      <c r="AD676" s="59"/>
      <c r="AE676" s="59"/>
      <c r="AF676"/>
      <c r="AG676"/>
      <c r="AH676"/>
      <c r="AI676"/>
      <c r="AJ676"/>
      <c r="AK676"/>
      <c r="AL676"/>
      <c r="AM676"/>
      <c r="AN676"/>
      <c r="AO676"/>
      <c r="AP676"/>
      <c r="AQ676"/>
      <c r="AR676"/>
      <c r="AS676"/>
      <c r="AT676"/>
    </row>
    <row r="677" spans="1:46" ht="45" customHeight="1" x14ac:dyDescent="0.25">
      <c r="A677" s="350" t="s">
        <v>186</v>
      </c>
      <c r="B677" s="350"/>
      <c r="C677" s="350"/>
      <c r="D677" s="350"/>
      <c r="E677" s="350"/>
      <c r="F677" s="350"/>
      <c r="G677" s="350"/>
      <c r="H677" s="350"/>
      <c r="I677" s="350"/>
      <c r="J677" s="350"/>
      <c r="K677" s="350"/>
      <c r="L677" s="350"/>
      <c r="M677" s="350"/>
      <c r="N677" s="350"/>
      <c r="O677" s="350"/>
      <c r="P677" s="350"/>
      <c r="Q677" s="65"/>
      <c r="R677" s="59"/>
      <c r="S677" s="59"/>
      <c r="T677" s="59"/>
      <c r="U677" s="59"/>
      <c r="V677" s="351"/>
      <c r="W677" s="351"/>
      <c r="X677" s="351"/>
      <c r="Y677" s="351"/>
      <c r="Z677" s="351"/>
      <c r="AA677" s="351"/>
      <c r="AB677" s="351"/>
      <c r="AC677" s="351"/>
      <c r="AD677" s="351"/>
      <c r="AE677" s="351"/>
      <c r="AF677" s="65"/>
      <c r="AG677" s="59"/>
      <c r="AH677" s="59"/>
      <c r="AI677" s="59"/>
      <c r="AJ677" s="59"/>
      <c r="AK677" s="351"/>
      <c r="AL677" s="351"/>
      <c r="AM677" s="351"/>
      <c r="AN677" s="351"/>
      <c r="AO677" s="351"/>
      <c r="AP677" s="351"/>
      <c r="AQ677" s="351"/>
      <c r="AR677" s="351"/>
      <c r="AS677" s="351"/>
      <c r="AT677" s="351"/>
    </row>
    <row r="678" spans="1:46" ht="45" customHeight="1" thickTop="1" thickBot="1" x14ac:dyDescent="0.3">
      <c r="A678" s="342" t="s">
        <v>163</v>
      </c>
      <c r="B678" s="342"/>
      <c r="C678" s="342"/>
      <c r="D678" s="342"/>
      <c r="E678" s="342"/>
      <c r="F678" s="342"/>
      <c r="G678" s="342"/>
      <c r="H678" s="342"/>
      <c r="I678" s="342"/>
      <c r="J678" s="342"/>
      <c r="K678" s="342"/>
      <c r="L678" s="342"/>
      <c r="M678" s="342"/>
      <c r="N678" s="342"/>
      <c r="O678" s="342"/>
      <c r="P678" s="342"/>
      <c r="Q678" s="66" t="s">
        <v>187</v>
      </c>
      <c r="R678" s="343" t="s">
        <v>188</v>
      </c>
      <c r="S678" s="343"/>
      <c r="T678" s="343"/>
      <c r="U678" s="343"/>
      <c r="V678" s="343"/>
      <c r="W678" s="343"/>
      <c r="X678" s="343"/>
      <c r="Y678" s="343"/>
      <c r="Z678" s="343"/>
      <c r="AA678" s="343"/>
      <c r="AB678" s="343"/>
      <c r="AC678" s="343"/>
      <c r="AD678" s="343"/>
      <c r="AE678" s="343"/>
      <c r="AF678" s="67" t="s">
        <v>187</v>
      </c>
      <c r="AG678" s="344" t="s">
        <v>189</v>
      </c>
      <c r="AH678" s="344"/>
      <c r="AI678" s="344"/>
      <c r="AJ678" s="344"/>
      <c r="AK678" s="344"/>
      <c r="AL678" s="344"/>
      <c r="AM678" s="344"/>
      <c r="AN678" s="344"/>
      <c r="AO678" s="344"/>
      <c r="AP678" s="344"/>
      <c r="AQ678" s="344"/>
      <c r="AR678" s="344"/>
      <c r="AS678" s="344"/>
      <c r="AT678" s="344"/>
    </row>
    <row r="679" spans="1:46" ht="45" customHeight="1" thickTop="1" thickBot="1" x14ac:dyDescent="0.3">
      <c r="A679" s="345" t="s">
        <v>190</v>
      </c>
      <c r="B679" s="345"/>
      <c r="C679" s="345"/>
      <c r="D679" s="345"/>
      <c r="E679" s="345"/>
      <c r="F679" s="345"/>
      <c r="G679" s="345"/>
      <c r="H679" s="345"/>
      <c r="I679" s="345"/>
      <c r="J679" s="345"/>
      <c r="K679" s="345"/>
      <c r="L679" s="345"/>
      <c r="M679" s="345"/>
      <c r="N679" s="345"/>
      <c r="O679" s="345"/>
      <c r="P679" s="345"/>
      <c r="Q679" s="68">
        <v>2</v>
      </c>
      <c r="R679" s="346" t="s">
        <v>310</v>
      </c>
      <c r="S679" s="346"/>
      <c r="T679" s="346"/>
      <c r="U679" s="346"/>
      <c r="V679" s="346"/>
      <c r="W679" s="346"/>
      <c r="X679" s="346"/>
      <c r="Y679" s="346"/>
      <c r="Z679" s="346"/>
      <c r="AA679" s="346"/>
      <c r="AB679" s="346"/>
      <c r="AC679" s="346"/>
      <c r="AD679" s="346"/>
      <c r="AE679" s="346"/>
      <c r="AF679" s="68">
        <v>2</v>
      </c>
      <c r="AG679" s="346" t="s">
        <v>310</v>
      </c>
      <c r="AH679" s="346"/>
      <c r="AI679" s="346"/>
      <c r="AJ679" s="346"/>
      <c r="AK679" s="346"/>
      <c r="AL679" s="346"/>
      <c r="AM679" s="346"/>
      <c r="AN679" s="346"/>
      <c r="AO679" s="346"/>
      <c r="AP679" s="346"/>
      <c r="AQ679" s="346"/>
      <c r="AR679" s="346"/>
      <c r="AS679" s="346"/>
      <c r="AT679" s="346"/>
    </row>
    <row r="680" spans="1:46" ht="45" customHeight="1" thickTop="1" thickBot="1" x14ac:dyDescent="0.3">
      <c r="A680" s="345" t="s">
        <v>191</v>
      </c>
      <c r="B680" s="345"/>
      <c r="C680" s="345"/>
      <c r="D680" s="345"/>
      <c r="E680" s="345"/>
      <c r="F680" s="345"/>
      <c r="G680" s="345"/>
      <c r="H680" s="345"/>
      <c r="I680" s="345"/>
      <c r="J680" s="345"/>
      <c r="K680" s="345"/>
      <c r="L680" s="345"/>
      <c r="M680" s="345"/>
      <c r="N680" s="345"/>
      <c r="O680" s="345"/>
      <c r="P680" s="345"/>
      <c r="Q680" s="68">
        <v>2</v>
      </c>
      <c r="R680" s="346" t="s">
        <v>311</v>
      </c>
      <c r="S680" s="346"/>
      <c r="T680" s="346"/>
      <c r="U680" s="346"/>
      <c r="V680" s="346"/>
      <c r="W680" s="346"/>
      <c r="X680" s="346"/>
      <c r="Y680" s="346"/>
      <c r="Z680" s="346"/>
      <c r="AA680" s="346"/>
      <c r="AB680" s="346"/>
      <c r="AC680" s="346"/>
      <c r="AD680" s="346"/>
      <c r="AE680" s="346"/>
      <c r="AF680" s="68">
        <v>2</v>
      </c>
      <c r="AG680" s="346" t="s">
        <v>311</v>
      </c>
      <c r="AH680" s="346"/>
      <c r="AI680" s="346"/>
      <c r="AJ680" s="346"/>
      <c r="AK680" s="346"/>
      <c r="AL680" s="346"/>
      <c r="AM680" s="346"/>
      <c r="AN680" s="346"/>
      <c r="AO680" s="346"/>
      <c r="AP680" s="346"/>
      <c r="AQ680" s="346"/>
      <c r="AR680" s="346"/>
      <c r="AS680" s="346"/>
      <c r="AT680" s="346"/>
    </row>
    <row r="681" spans="1:46" ht="45" customHeight="1" thickTop="1" thickBot="1" x14ac:dyDescent="0.3">
      <c r="A681" s="345" t="s">
        <v>618</v>
      </c>
      <c r="B681" s="345"/>
      <c r="C681" s="345"/>
      <c r="D681" s="345"/>
      <c r="E681" s="345"/>
      <c r="F681" s="345"/>
      <c r="G681" s="345"/>
      <c r="H681" s="345"/>
      <c r="I681" s="345"/>
      <c r="J681" s="345"/>
      <c r="K681" s="345"/>
      <c r="L681" s="345"/>
      <c r="M681" s="345"/>
      <c r="N681" s="345"/>
      <c r="O681" s="345"/>
      <c r="P681" s="345"/>
      <c r="Q681" s="68">
        <v>2</v>
      </c>
      <c r="R681" s="346"/>
      <c r="S681" s="346"/>
      <c r="T681" s="346"/>
      <c r="U681" s="346"/>
      <c r="V681" s="346"/>
      <c r="W681" s="346"/>
      <c r="X681" s="346"/>
      <c r="Y681" s="346"/>
      <c r="Z681" s="346"/>
      <c r="AA681" s="346"/>
      <c r="AB681" s="346"/>
      <c r="AC681" s="346"/>
      <c r="AD681" s="346"/>
      <c r="AE681" s="346"/>
      <c r="AF681" s="68">
        <v>2</v>
      </c>
      <c r="AG681" s="346"/>
      <c r="AH681" s="346"/>
      <c r="AI681" s="346"/>
      <c r="AJ681" s="346"/>
      <c r="AK681" s="346"/>
      <c r="AL681" s="346"/>
      <c r="AM681" s="346"/>
      <c r="AN681" s="346"/>
      <c r="AO681" s="346"/>
      <c r="AP681" s="346"/>
      <c r="AQ681" s="346"/>
      <c r="AR681" s="346"/>
      <c r="AS681" s="346"/>
      <c r="AT681" s="346"/>
    </row>
    <row r="682" spans="1:46" ht="45" customHeight="1" thickTop="1" thickBot="1" x14ac:dyDescent="0.3">
      <c r="A682" s="345" t="s">
        <v>619</v>
      </c>
      <c r="B682" s="345"/>
      <c r="C682" s="345"/>
      <c r="D682" s="345"/>
      <c r="E682" s="345"/>
      <c r="F682" s="345"/>
      <c r="G682" s="345"/>
      <c r="H682" s="345"/>
      <c r="I682" s="345"/>
      <c r="J682" s="345"/>
      <c r="K682" s="345"/>
      <c r="L682" s="345"/>
      <c r="M682" s="345"/>
      <c r="N682" s="345"/>
      <c r="O682" s="345"/>
      <c r="P682" s="345"/>
      <c r="Q682" s="68">
        <v>2</v>
      </c>
      <c r="R682" s="346"/>
      <c r="S682" s="346"/>
      <c r="T682" s="346"/>
      <c r="U682" s="346"/>
      <c r="V682" s="346"/>
      <c r="W682" s="346"/>
      <c r="X682" s="346"/>
      <c r="Y682" s="346"/>
      <c r="Z682" s="346"/>
      <c r="AA682" s="346"/>
      <c r="AB682" s="346"/>
      <c r="AC682" s="346"/>
      <c r="AD682" s="346"/>
      <c r="AE682" s="346"/>
      <c r="AF682" s="68">
        <v>2</v>
      </c>
      <c r="AG682" s="346"/>
      <c r="AH682" s="346"/>
      <c r="AI682" s="346"/>
      <c r="AJ682" s="346"/>
      <c r="AK682" s="346"/>
      <c r="AL682" s="346"/>
      <c r="AM682" s="346"/>
      <c r="AN682" s="346"/>
      <c r="AO682" s="346"/>
      <c r="AP682" s="346"/>
      <c r="AQ682" s="346"/>
      <c r="AR682" s="346"/>
      <c r="AS682" s="346"/>
      <c r="AT682" s="346"/>
    </row>
    <row r="683" spans="1:46" ht="45" customHeight="1" thickTop="1" thickBot="1" x14ac:dyDescent="0.3">
      <c r="A683" s="345" t="s">
        <v>620</v>
      </c>
      <c r="B683" s="345"/>
      <c r="C683" s="345"/>
      <c r="D683" s="345"/>
      <c r="E683" s="345"/>
      <c r="F683" s="345"/>
      <c r="G683" s="345"/>
      <c r="H683" s="345"/>
      <c r="I683" s="345"/>
      <c r="J683" s="345"/>
      <c r="K683" s="345"/>
      <c r="L683" s="345"/>
      <c r="M683" s="345"/>
      <c r="N683" s="345"/>
      <c r="O683" s="345"/>
      <c r="P683" s="345"/>
      <c r="Q683" s="68">
        <v>2</v>
      </c>
      <c r="R683" s="346"/>
      <c r="S683" s="346"/>
      <c r="T683" s="346"/>
      <c r="U683" s="346"/>
      <c r="V683" s="346"/>
      <c r="W683" s="346"/>
      <c r="X683" s="346"/>
      <c r="Y683" s="346"/>
      <c r="Z683" s="346"/>
      <c r="AA683" s="346"/>
      <c r="AB683" s="346"/>
      <c r="AC683" s="346"/>
      <c r="AD683" s="346"/>
      <c r="AE683" s="346"/>
      <c r="AF683" s="68">
        <v>2</v>
      </c>
      <c r="AG683" s="346"/>
      <c r="AH683" s="346"/>
      <c r="AI683" s="346"/>
      <c r="AJ683" s="346"/>
      <c r="AK683" s="346"/>
      <c r="AL683" s="346"/>
      <c r="AM683" s="346"/>
      <c r="AN683" s="346"/>
      <c r="AO683" s="346"/>
      <c r="AP683" s="346"/>
      <c r="AQ683" s="346"/>
      <c r="AR683" s="346"/>
      <c r="AS683" s="346"/>
      <c r="AT683" s="346"/>
    </row>
    <row r="684" spans="1:46" ht="45" customHeight="1" thickTop="1" thickBot="1" x14ac:dyDescent="0.3">
      <c r="A684" s="345" t="s">
        <v>621</v>
      </c>
      <c r="B684" s="345"/>
      <c r="C684" s="345"/>
      <c r="D684" s="345"/>
      <c r="E684" s="345"/>
      <c r="F684" s="345"/>
      <c r="G684" s="345"/>
      <c r="H684" s="345"/>
      <c r="I684" s="345"/>
      <c r="J684" s="345"/>
      <c r="K684" s="345"/>
      <c r="L684" s="345"/>
      <c r="M684" s="345"/>
      <c r="N684" s="345"/>
      <c r="O684" s="345"/>
      <c r="P684" s="345"/>
      <c r="Q684" s="68">
        <v>2</v>
      </c>
      <c r="R684" s="346"/>
      <c r="S684" s="346"/>
      <c r="T684" s="346"/>
      <c r="U684" s="346"/>
      <c r="V684" s="346"/>
      <c r="W684" s="346"/>
      <c r="X684" s="346"/>
      <c r="Y684" s="346"/>
      <c r="Z684" s="346"/>
      <c r="AA684" s="346"/>
      <c r="AB684" s="346"/>
      <c r="AC684" s="346"/>
      <c r="AD684" s="346"/>
      <c r="AE684" s="346"/>
      <c r="AF684" s="68">
        <v>2</v>
      </c>
      <c r="AG684" s="346"/>
      <c r="AH684" s="346"/>
      <c r="AI684" s="346"/>
      <c r="AJ684" s="346"/>
      <c r="AK684" s="346"/>
      <c r="AL684" s="346"/>
      <c r="AM684" s="346"/>
      <c r="AN684" s="346"/>
      <c r="AO684" s="346"/>
      <c r="AP684" s="346"/>
      <c r="AQ684" s="346"/>
      <c r="AR684" s="346"/>
      <c r="AS684" s="346"/>
      <c r="AT684" s="346"/>
    </row>
    <row r="685" spans="1:46" ht="45" customHeight="1" thickTop="1" thickBot="1" x14ac:dyDescent="0.3">
      <c r="A685" s="345" t="s">
        <v>622</v>
      </c>
      <c r="B685" s="345"/>
      <c r="C685" s="345"/>
      <c r="D685" s="345"/>
      <c r="E685" s="345"/>
      <c r="F685" s="345"/>
      <c r="G685" s="345"/>
      <c r="H685" s="345"/>
      <c r="I685" s="345"/>
      <c r="J685" s="345"/>
      <c r="K685" s="345"/>
      <c r="L685" s="345"/>
      <c r="M685" s="345"/>
      <c r="N685" s="345"/>
      <c r="O685" s="345"/>
      <c r="P685" s="345"/>
      <c r="Q685" s="68">
        <v>0</v>
      </c>
      <c r="R685" s="346" t="s">
        <v>197</v>
      </c>
      <c r="S685" s="346"/>
      <c r="T685" s="346"/>
      <c r="U685" s="346"/>
      <c r="V685" s="346"/>
      <c r="W685" s="346"/>
      <c r="X685" s="346"/>
      <c r="Y685" s="346"/>
      <c r="Z685" s="346"/>
      <c r="AA685" s="346"/>
      <c r="AB685" s="346"/>
      <c r="AC685" s="346"/>
      <c r="AD685" s="346"/>
      <c r="AE685" s="346"/>
      <c r="AF685" s="68">
        <v>0</v>
      </c>
      <c r="AG685" s="346" t="s">
        <v>197</v>
      </c>
      <c r="AH685" s="346"/>
      <c r="AI685" s="346"/>
      <c r="AJ685" s="346"/>
      <c r="AK685" s="346"/>
      <c r="AL685" s="346"/>
      <c r="AM685" s="346"/>
      <c r="AN685" s="346"/>
      <c r="AO685" s="346"/>
      <c r="AP685" s="346"/>
      <c r="AQ685" s="346"/>
      <c r="AR685" s="346"/>
      <c r="AS685" s="346"/>
      <c r="AT685" s="346"/>
    </row>
    <row r="686" spans="1:46" ht="45" customHeight="1" thickTop="1" thickBot="1" x14ac:dyDescent="0.3">
      <c r="A686" s="345" t="s">
        <v>623</v>
      </c>
      <c r="B686" s="345"/>
      <c r="C686" s="345"/>
      <c r="D686" s="345"/>
      <c r="E686" s="345"/>
      <c r="F686" s="345"/>
      <c r="G686" s="345"/>
      <c r="H686" s="345"/>
      <c r="I686" s="345"/>
      <c r="J686" s="345"/>
      <c r="K686" s="345"/>
      <c r="L686" s="345"/>
      <c r="M686" s="345"/>
      <c r="N686" s="345"/>
      <c r="O686" s="345"/>
      <c r="P686" s="345"/>
      <c r="Q686" s="68">
        <v>2</v>
      </c>
      <c r="R686" s="346"/>
      <c r="S686" s="346"/>
      <c r="T686" s="346"/>
      <c r="U686" s="346"/>
      <c r="V686" s="346"/>
      <c r="W686" s="346"/>
      <c r="X686" s="346"/>
      <c r="Y686" s="346"/>
      <c r="Z686" s="346"/>
      <c r="AA686" s="346"/>
      <c r="AB686" s="346"/>
      <c r="AC686" s="346"/>
      <c r="AD686" s="346"/>
      <c r="AE686" s="346"/>
      <c r="AF686" s="68">
        <v>2</v>
      </c>
      <c r="AG686" s="346"/>
      <c r="AH686" s="346"/>
      <c r="AI686" s="346"/>
      <c r="AJ686" s="346"/>
      <c r="AK686" s="346"/>
      <c r="AL686" s="346"/>
      <c r="AM686" s="346"/>
      <c r="AN686" s="346"/>
      <c r="AO686" s="346"/>
      <c r="AP686" s="346"/>
      <c r="AQ686" s="346"/>
      <c r="AR686" s="346"/>
      <c r="AS686" s="346"/>
      <c r="AT686" s="346"/>
    </row>
    <row r="687" spans="1:46" ht="45" customHeight="1" thickTop="1" thickBot="1" x14ac:dyDescent="0.3">
      <c r="A687" s="345" t="s">
        <v>624</v>
      </c>
      <c r="B687" s="345"/>
      <c r="C687" s="345"/>
      <c r="D687" s="345"/>
      <c r="E687" s="345"/>
      <c r="F687" s="345"/>
      <c r="G687" s="345"/>
      <c r="H687" s="345"/>
      <c r="I687" s="345"/>
      <c r="J687" s="345"/>
      <c r="K687" s="345"/>
      <c r="L687" s="345"/>
      <c r="M687" s="345"/>
      <c r="N687" s="345"/>
      <c r="O687" s="345"/>
      <c r="P687" s="345"/>
      <c r="Q687" s="68">
        <v>0</v>
      </c>
      <c r="R687" s="346" t="s">
        <v>197</v>
      </c>
      <c r="S687" s="346"/>
      <c r="T687" s="346"/>
      <c r="U687" s="346"/>
      <c r="V687" s="346"/>
      <c r="W687" s="346"/>
      <c r="X687" s="346"/>
      <c r="Y687" s="346"/>
      <c r="Z687" s="346"/>
      <c r="AA687" s="346"/>
      <c r="AB687" s="346"/>
      <c r="AC687" s="346"/>
      <c r="AD687" s="346"/>
      <c r="AE687" s="346"/>
      <c r="AF687" s="68">
        <v>0</v>
      </c>
      <c r="AG687" s="346" t="s">
        <v>197</v>
      </c>
      <c r="AH687" s="346"/>
      <c r="AI687" s="346"/>
      <c r="AJ687" s="346"/>
      <c r="AK687" s="346"/>
      <c r="AL687" s="346"/>
      <c r="AM687" s="346"/>
      <c r="AN687" s="346"/>
      <c r="AO687" s="346"/>
      <c r="AP687" s="346"/>
      <c r="AQ687" s="346"/>
      <c r="AR687" s="346"/>
      <c r="AS687" s="346"/>
      <c r="AT687" s="346"/>
    </row>
    <row r="688" spans="1:46" ht="45" customHeight="1" thickTop="1" thickBot="1" x14ac:dyDescent="0.3">
      <c r="A688" s="345" t="s">
        <v>625</v>
      </c>
      <c r="B688" s="345"/>
      <c r="C688" s="345"/>
      <c r="D688" s="345"/>
      <c r="E688" s="345"/>
      <c r="F688" s="345"/>
      <c r="G688" s="345"/>
      <c r="H688" s="345"/>
      <c r="I688" s="345"/>
      <c r="J688" s="345"/>
      <c r="K688" s="345"/>
      <c r="L688" s="345"/>
      <c r="M688" s="345"/>
      <c r="N688" s="345"/>
      <c r="O688" s="345"/>
      <c r="P688" s="345"/>
      <c r="Q688" s="68">
        <v>2</v>
      </c>
      <c r="R688" s="346"/>
      <c r="S688" s="346"/>
      <c r="T688" s="346"/>
      <c r="U688" s="346"/>
      <c r="V688" s="346"/>
      <c r="W688" s="346"/>
      <c r="X688" s="346"/>
      <c r="Y688" s="346"/>
      <c r="Z688" s="346"/>
      <c r="AA688" s="346"/>
      <c r="AB688" s="346"/>
      <c r="AC688" s="346"/>
      <c r="AD688" s="346"/>
      <c r="AE688" s="346"/>
      <c r="AF688" s="68">
        <v>2</v>
      </c>
      <c r="AG688" s="346"/>
      <c r="AH688" s="346"/>
      <c r="AI688" s="346"/>
      <c r="AJ688" s="346"/>
      <c r="AK688" s="346"/>
      <c r="AL688" s="346"/>
      <c r="AM688" s="346"/>
      <c r="AN688" s="346"/>
      <c r="AO688" s="346"/>
      <c r="AP688" s="346"/>
      <c r="AQ688" s="346"/>
      <c r="AR688" s="346"/>
      <c r="AS688" s="346"/>
      <c r="AT688" s="346"/>
    </row>
    <row r="689" spans="1:46" ht="45" customHeight="1" thickTop="1" thickBot="1" x14ac:dyDescent="0.3">
      <c r="A689" s="345" t="s">
        <v>626</v>
      </c>
      <c r="B689" s="345"/>
      <c r="C689" s="345"/>
      <c r="D689" s="345"/>
      <c r="E689" s="345"/>
      <c r="F689" s="345"/>
      <c r="G689" s="345"/>
      <c r="H689" s="345"/>
      <c r="I689" s="345"/>
      <c r="J689" s="345"/>
      <c r="K689" s="345"/>
      <c r="L689" s="345"/>
      <c r="M689" s="345"/>
      <c r="N689" s="345"/>
      <c r="O689" s="345"/>
      <c r="P689" s="345"/>
      <c r="Q689" s="68">
        <v>2</v>
      </c>
      <c r="R689" s="346"/>
      <c r="S689" s="346"/>
      <c r="T689" s="346"/>
      <c r="U689" s="346"/>
      <c r="V689" s="346"/>
      <c r="W689" s="346"/>
      <c r="X689" s="346"/>
      <c r="Y689" s="346"/>
      <c r="Z689" s="346"/>
      <c r="AA689" s="346"/>
      <c r="AB689" s="346"/>
      <c r="AC689" s="346"/>
      <c r="AD689" s="346"/>
      <c r="AE689" s="346"/>
      <c r="AF689" s="68">
        <v>2</v>
      </c>
      <c r="AG689" s="346"/>
      <c r="AH689" s="346"/>
      <c r="AI689" s="346"/>
      <c r="AJ689" s="346"/>
      <c r="AK689" s="346"/>
      <c r="AL689" s="346"/>
      <c r="AM689" s="346"/>
      <c r="AN689" s="346"/>
      <c r="AO689" s="346"/>
      <c r="AP689" s="346"/>
      <c r="AQ689" s="346"/>
      <c r="AR689" s="346"/>
      <c r="AS689" s="346"/>
      <c r="AT689" s="346"/>
    </row>
    <row r="690" spans="1:46" ht="45" customHeight="1" thickTop="1" thickBot="1" x14ac:dyDescent="0.3">
      <c r="A690" s="345" t="s">
        <v>627</v>
      </c>
      <c r="B690" s="345"/>
      <c r="C690" s="345"/>
      <c r="D690" s="345"/>
      <c r="E690" s="345"/>
      <c r="F690" s="345"/>
      <c r="G690" s="345"/>
      <c r="H690" s="345"/>
      <c r="I690" s="345"/>
      <c r="J690" s="345"/>
      <c r="K690" s="345"/>
      <c r="L690" s="345"/>
      <c r="M690" s="345"/>
      <c r="N690" s="345"/>
      <c r="O690" s="345"/>
      <c r="P690" s="345"/>
      <c r="Q690" s="68">
        <v>2</v>
      </c>
      <c r="R690" s="346"/>
      <c r="S690" s="346"/>
      <c r="T690" s="346"/>
      <c r="U690" s="346"/>
      <c r="V690" s="346"/>
      <c r="W690" s="346"/>
      <c r="X690" s="346"/>
      <c r="Y690" s="346"/>
      <c r="Z690" s="346"/>
      <c r="AA690" s="346"/>
      <c r="AB690" s="346"/>
      <c r="AC690" s="346"/>
      <c r="AD690" s="346"/>
      <c r="AE690" s="346"/>
      <c r="AF690" s="68">
        <v>2</v>
      </c>
      <c r="AG690" s="346"/>
      <c r="AH690" s="346"/>
      <c r="AI690" s="346"/>
      <c r="AJ690" s="346"/>
      <c r="AK690" s="346"/>
      <c r="AL690" s="346"/>
      <c r="AM690" s="346"/>
      <c r="AN690" s="346"/>
      <c r="AO690" s="346"/>
      <c r="AP690" s="346"/>
      <c r="AQ690" s="346"/>
      <c r="AR690" s="346"/>
      <c r="AS690" s="346"/>
      <c r="AT690" s="346"/>
    </row>
    <row r="691" spans="1:46" ht="45" customHeight="1" thickTop="1" thickBot="1" x14ac:dyDescent="0.3">
      <c r="A691" s="345" t="s">
        <v>628</v>
      </c>
      <c r="B691" s="345"/>
      <c r="C691" s="345"/>
      <c r="D691" s="345"/>
      <c r="E691" s="345"/>
      <c r="F691" s="345"/>
      <c r="G691" s="345"/>
      <c r="H691" s="345"/>
      <c r="I691" s="345"/>
      <c r="J691" s="345"/>
      <c r="K691" s="345"/>
      <c r="L691" s="345"/>
      <c r="M691" s="345"/>
      <c r="N691" s="345"/>
      <c r="O691" s="345"/>
      <c r="P691" s="345"/>
      <c r="Q691" s="68">
        <v>2</v>
      </c>
      <c r="R691" s="346"/>
      <c r="S691" s="346"/>
      <c r="T691" s="346"/>
      <c r="U691" s="346"/>
      <c r="V691" s="346"/>
      <c r="W691" s="346"/>
      <c r="X691" s="346"/>
      <c r="Y691" s="346"/>
      <c r="Z691" s="346"/>
      <c r="AA691" s="346"/>
      <c r="AB691" s="346"/>
      <c r="AC691" s="346"/>
      <c r="AD691" s="346"/>
      <c r="AE691" s="346"/>
      <c r="AF691" s="68">
        <v>2</v>
      </c>
      <c r="AG691" s="346"/>
      <c r="AH691" s="346"/>
      <c r="AI691" s="346"/>
      <c r="AJ691" s="346"/>
      <c r="AK691" s="346"/>
      <c r="AL691" s="346"/>
      <c r="AM691" s="346"/>
      <c r="AN691" s="346"/>
      <c r="AO691" s="346"/>
      <c r="AP691" s="346"/>
      <c r="AQ691" s="346"/>
      <c r="AR691" s="346"/>
      <c r="AS691" s="346"/>
      <c r="AT691" s="346"/>
    </row>
    <row r="692" spans="1:46" ht="45" customHeight="1" thickTop="1" thickBot="1" x14ac:dyDescent="0.3">
      <c r="A692" s="345" t="s">
        <v>629</v>
      </c>
      <c r="B692" s="345"/>
      <c r="C692" s="345"/>
      <c r="D692" s="345"/>
      <c r="E692" s="345"/>
      <c r="F692" s="345"/>
      <c r="G692" s="345"/>
      <c r="H692" s="345"/>
      <c r="I692" s="345"/>
      <c r="J692" s="345"/>
      <c r="K692" s="345"/>
      <c r="L692" s="345"/>
      <c r="M692" s="345"/>
      <c r="N692" s="345"/>
      <c r="O692" s="345"/>
      <c r="P692" s="345"/>
      <c r="Q692" s="68">
        <v>2</v>
      </c>
      <c r="R692" s="346"/>
      <c r="S692" s="346"/>
      <c r="T692" s="346"/>
      <c r="U692" s="346"/>
      <c r="V692" s="346"/>
      <c r="W692" s="346"/>
      <c r="X692" s="346"/>
      <c r="Y692" s="346"/>
      <c r="Z692" s="346"/>
      <c r="AA692" s="346"/>
      <c r="AB692" s="346"/>
      <c r="AC692" s="346"/>
      <c r="AD692" s="346"/>
      <c r="AE692" s="346"/>
      <c r="AF692" s="68">
        <v>2</v>
      </c>
      <c r="AG692" s="346"/>
      <c r="AH692" s="346"/>
      <c r="AI692" s="346"/>
      <c r="AJ692" s="346"/>
      <c r="AK692" s="346"/>
      <c r="AL692" s="346"/>
      <c r="AM692" s="346"/>
      <c r="AN692" s="346"/>
      <c r="AO692" s="346"/>
      <c r="AP692" s="346"/>
      <c r="AQ692" s="346"/>
      <c r="AR692" s="346"/>
      <c r="AS692" s="346"/>
      <c r="AT692" s="346"/>
    </row>
    <row r="693" spans="1:46" ht="45" customHeight="1" thickTop="1" thickBot="1" x14ac:dyDescent="0.3">
      <c r="A693" s="345" t="s">
        <v>630</v>
      </c>
      <c r="B693" s="345"/>
      <c r="C693" s="345"/>
      <c r="D693" s="345"/>
      <c r="E693" s="345"/>
      <c r="F693" s="345"/>
      <c r="G693" s="345"/>
      <c r="H693" s="345"/>
      <c r="I693" s="345"/>
      <c r="J693" s="345"/>
      <c r="K693" s="345"/>
      <c r="L693" s="345"/>
      <c r="M693" s="345"/>
      <c r="N693" s="345"/>
      <c r="O693" s="345"/>
      <c r="P693" s="345"/>
      <c r="Q693" s="68">
        <v>2</v>
      </c>
      <c r="R693" s="346"/>
      <c r="S693" s="346"/>
      <c r="T693" s="346"/>
      <c r="U693" s="346"/>
      <c r="V693" s="346"/>
      <c r="W693" s="346"/>
      <c r="X693" s="346"/>
      <c r="Y693" s="346"/>
      <c r="Z693" s="346"/>
      <c r="AA693" s="346"/>
      <c r="AB693" s="346"/>
      <c r="AC693" s="346"/>
      <c r="AD693" s="346"/>
      <c r="AE693" s="346"/>
      <c r="AF693" s="68">
        <v>2</v>
      </c>
      <c r="AG693" s="346"/>
      <c r="AH693" s="346"/>
      <c r="AI693" s="346"/>
      <c r="AJ693" s="346"/>
      <c r="AK693" s="346"/>
      <c r="AL693" s="346"/>
      <c r="AM693" s="346"/>
      <c r="AN693" s="346"/>
      <c r="AO693" s="346"/>
      <c r="AP693" s="346"/>
      <c r="AQ693" s="346"/>
      <c r="AR693" s="346"/>
      <c r="AS693" s="346"/>
      <c r="AT693" s="346"/>
    </row>
    <row r="694" spans="1:46" ht="45" customHeight="1" thickTop="1" thickBot="1" x14ac:dyDescent="0.3">
      <c r="A694" s="345" t="s">
        <v>631</v>
      </c>
      <c r="B694" s="345"/>
      <c r="C694" s="345"/>
      <c r="D694" s="345"/>
      <c r="E694" s="345"/>
      <c r="F694" s="345"/>
      <c r="G694" s="345"/>
      <c r="H694" s="345"/>
      <c r="I694" s="345"/>
      <c r="J694" s="345"/>
      <c r="K694" s="345"/>
      <c r="L694" s="345"/>
      <c r="M694" s="345"/>
      <c r="N694" s="345"/>
      <c r="O694" s="345"/>
      <c r="P694" s="345"/>
      <c r="Q694" s="68">
        <v>2</v>
      </c>
      <c r="R694" s="346"/>
      <c r="S694" s="346"/>
      <c r="T694" s="346"/>
      <c r="U694" s="346"/>
      <c r="V694" s="346"/>
      <c r="W694" s="346"/>
      <c r="X694" s="346"/>
      <c r="Y694" s="346"/>
      <c r="Z694" s="346"/>
      <c r="AA694" s="346"/>
      <c r="AB694" s="346"/>
      <c r="AC694" s="346"/>
      <c r="AD694" s="346"/>
      <c r="AE694" s="346"/>
      <c r="AF694" s="68">
        <v>2</v>
      </c>
      <c r="AG694" s="346"/>
      <c r="AH694" s="346"/>
      <c r="AI694" s="346"/>
      <c r="AJ694" s="346"/>
      <c r="AK694" s="346"/>
      <c r="AL694" s="346"/>
      <c r="AM694" s="346"/>
      <c r="AN694" s="346"/>
      <c r="AO694" s="346"/>
      <c r="AP694" s="346"/>
      <c r="AQ694" s="346"/>
      <c r="AR694" s="346"/>
      <c r="AS694" s="346"/>
      <c r="AT694" s="346"/>
    </row>
    <row r="695" spans="1:46" ht="45" customHeight="1" thickTop="1" thickBot="1" x14ac:dyDescent="0.3">
      <c r="A695" s="345" t="s">
        <v>600</v>
      </c>
      <c r="B695" s="345"/>
      <c r="C695" s="345"/>
      <c r="D695" s="345"/>
      <c r="E695" s="345"/>
      <c r="F695" s="345"/>
      <c r="G695" s="345"/>
      <c r="H695" s="345"/>
      <c r="I695" s="345"/>
      <c r="J695" s="345"/>
      <c r="K695" s="345"/>
      <c r="L695" s="345"/>
      <c r="M695" s="345"/>
      <c r="N695" s="345"/>
      <c r="O695" s="345"/>
      <c r="P695" s="345"/>
      <c r="Q695" s="68">
        <v>2</v>
      </c>
      <c r="R695" s="346"/>
      <c r="S695" s="346"/>
      <c r="T695" s="346"/>
      <c r="U695" s="346"/>
      <c r="V695" s="346"/>
      <c r="W695" s="346"/>
      <c r="X695" s="346"/>
      <c r="Y695" s="346"/>
      <c r="Z695" s="346"/>
      <c r="AA695" s="346"/>
      <c r="AB695" s="346"/>
      <c r="AC695" s="346"/>
      <c r="AD695" s="346"/>
      <c r="AE695" s="346"/>
      <c r="AF695" s="68">
        <v>2</v>
      </c>
      <c r="AG695" s="346"/>
      <c r="AH695" s="346"/>
      <c r="AI695" s="346"/>
      <c r="AJ695" s="346"/>
      <c r="AK695" s="346"/>
      <c r="AL695" s="346"/>
      <c r="AM695" s="346"/>
      <c r="AN695" s="346"/>
      <c r="AO695" s="346"/>
      <c r="AP695" s="346"/>
      <c r="AQ695" s="346"/>
      <c r="AR695" s="346"/>
      <c r="AS695" s="346"/>
      <c r="AT695" s="346"/>
    </row>
    <row r="696" spans="1:46" ht="45" customHeight="1" thickTop="1" thickBot="1" x14ac:dyDescent="0.3">
      <c r="A696" s="345" t="s">
        <v>632</v>
      </c>
      <c r="B696" s="345"/>
      <c r="C696" s="345"/>
      <c r="D696" s="345"/>
      <c r="E696" s="345"/>
      <c r="F696" s="345"/>
      <c r="G696" s="345"/>
      <c r="H696" s="345"/>
      <c r="I696" s="345"/>
      <c r="J696" s="345"/>
      <c r="K696" s="345"/>
      <c r="L696" s="345"/>
      <c r="M696" s="345"/>
      <c r="N696" s="345"/>
      <c r="O696" s="345"/>
      <c r="P696" s="345"/>
      <c r="Q696" s="68">
        <v>2</v>
      </c>
      <c r="R696" s="346"/>
      <c r="S696" s="346"/>
      <c r="T696" s="346"/>
      <c r="U696" s="346"/>
      <c r="V696" s="346"/>
      <c r="W696" s="346"/>
      <c r="X696" s="346"/>
      <c r="Y696" s="346"/>
      <c r="Z696" s="346"/>
      <c r="AA696" s="346"/>
      <c r="AB696" s="346"/>
      <c r="AC696" s="346"/>
      <c r="AD696" s="346"/>
      <c r="AE696" s="346"/>
      <c r="AF696" s="68">
        <v>2</v>
      </c>
      <c r="AG696" s="346"/>
      <c r="AH696" s="346"/>
      <c r="AI696" s="346"/>
      <c r="AJ696" s="346"/>
      <c r="AK696" s="346"/>
      <c r="AL696" s="346"/>
      <c r="AM696" s="346"/>
      <c r="AN696" s="346"/>
      <c r="AO696" s="346"/>
      <c r="AP696" s="346"/>
      <c r="AQ696" s="346"/>
      <c r="AR696" s="346"/>
      <c r="AS696" s="346"/>
      <c r="AT696" s="346"/>
    </row>
    <row r="697" spans="1:46" ht="45" customHeight="1" thickTop="1" thickBot="1" x14ac:dyDescent="0.3">
      <c r="A697" s="345" t="s">
        <v>602</v>
      </c>
      <c r="B697" s="345"/>
      <c r="C697" s="345"/>
      <c r="D697" s="345"/>
      <c r="E697" s="345"/>
      <c r="F697" s="345"/>
      <c r="G697" s="345"/>
      <c r="H697" s="345"/>
      <c r="I697" s="345"/>
      <c r="J697" s="345"/>
      <c r="K697" s="345"/>
      <c r="L697" s="345"/>
      <c r="M697" s="345"/>
      <c r="N697" s="345"/>
      <c r="O697" s="345"/>
      <c r="P697" s="345"/>
      <c r="Q697" s="68">
        <v>2</v>
      </c>
      <c r="R697" s="346"/>
      <c r="S697" s="346"/>
      <c r="T697" s="346"/>
      <c r="U697" s="346"/>
      <c r="V697" s="346"/>
      <c r="W697" s="346"/>
      <c r="X697" s="346"/>
      <c r="Y697" s="346"/>
      <c r="Z697" s="346"/>
      <c r="AA697" s="346"/>
      <c r="AB697" s="346"/>
      <c r="AC697" s="346"/>
      <c r="AD697" s="346"/>
      <c r="AE697" s="346"/>
      <c r="AF697" s="68">
        <v>2</v>
      </c>
      <c r="AG697" s="346"/>
      <c r="AH697" s="346"/>
      <c r="AI697" s="346"/>
      <c r="AJ697" s="346"/>
      <c r="AK697" s="346"/>
      <c r="AL697" s="346"/>
      <c r="AM697" s="346"/>
      <c r="AN697" s="346"/>
      <c r="AO697" s="346"/>
      <c r="AP697" s="346"/>
      <c r="AQ697" s="346"/>
      <c r="AR697" s="346"/>
      <c r="AS697" s="346"/>
      <c r="AT697" s="346"/>
    </row>
    <row r="698" spans="1:46" ht="45" customHeight="1" thickTop="1" thickBot="1" x14ac:dyDescent="0.3">
      <c r="A698" s="345" t="s">
        <v>603</v>
      </c>
      <c r="B698" s="345"/>
      <c r="C698" s="345"/>
      <c r="D698" s="345"/>
      <c r="E698" s="345"/>
      <c r="F698" s="345"/>
      <c r="G698" s="345"/>
      <c r="H698" s="345"/>
      <c r="I698" s="345"/>
      <c r="J698" s="345"/>
      <c r="K698" s="345"/>
      <c r="L698" s="345"/>
      <c r="M698" s="345"/>
      <c r="N698" s="345"/>
      <c r="O698" s="345"/>
      <c r="P698" s="345"/>
      <c r="Q698" s="68">
        <v>2</v>
      </c>
      <c r="R698" s="346"/>
      <c r="S698" s="346"/>
      <c r="T698" s="346"/>
      <c r="U698" s="346"/>
      <c r="V698" s="346"/>
      <c r="W698" s="346"/>
      <c r="X698" s="346"/>
      <c r="Y698" s="346"/>
      <c r="Z698" s="346"/>
      <c r="AA698" s="346"/>
      <c r="AB698" s="346"/>
      <c r="AC698" s="346"/>
      <c r="AD698" s="346"/>
      <c r="AE698" s="346"/>
      <c r="AF698" s="68">
        <v>2</v>
      </c>
      <c r="AG698" s="346"/>
      <c r="AH698" s="346"/>
      <c r="AI698" s="346"/>
      <c r="AJ698" s="346"/>
      <c r="AK698" s="346"/>
      <c r="AL698" s="346"/>
      <c r="AM698" s="346"/>
      <c r="AN698" s="346"/>
      <c r="AO698" s="346"/>
      <c r="AP698" s="346"/>
      <c r="AQ698" s="346"/>
      <c r="AR698" s="346"/>
      <c r="AS698" s="346"/>
      <c r="AT698" s="346"/>
    </row>
    <row r="699" spans="1:46" ht="45" customHeight="1" thickTop="1" thickBot="1" x14ac:dyDescent="0.3">
      <c r="A699" s="345" t="s">
        <v>633</v>
      </c>
      <c r="B699" s="345"/>
      <c r="C699" s="345"/>
      <c r="D699" s="345"/>
      <c r="E699" s="345"/>
      <c r="F699" s="345"/>
      <c r="G699" s="345"/>
      <c r="H699" s="345"/>
      <c r="I699" s="345"/>
      <c r="J699" s="345"/>
      <c r="K699" s="345"/>
      <c r="L699" s="345"/>
      <c r="M699" s="345"/>
      <c r="N699" s="345"/>
      <c r="O699" s="345"/>
      <c r="P699" s="345"/>
      <c r="Q699" s="68">
        <v>2</v>
      </c>
      <c r="R699" s="346"/>
      <c r="S699" s="346"/>
      <c r="T699" s="346"/>
      <c r="U699" s="346"/>
      <c r="V699" s="346"/>
      <c r="W699" s="346"/>
      <c r="X699" s="346"/>
      <c r="Y699" s="346"/>
      <c r="Z699" s="346"/>
      <c r="AA699" s="346"/>
      <c r="AB699" s="346"/>
      <c r="AC699" s="346"/>
      <c r="AD699" s="346"/>
      <c r="AE699" s="346"/>
      <c r="AF699" s="68">
        <v>2</v>
      </c>
      <c r="AG699" s="346"/>
      <c r="AH699" s="346"/>
      <c r="AI699" s="346"/>
      <c r="AJ699" s="346"/>
      <c r="AK699" s="346"/>
      <c r="AL699" s="346"/>
      <c r="AM699" s="346"/>
      <c r="AN699" s="346"/>
      <c r="AO699" s="346"/>
      <c r="AP699" s="346"/>
      <c r="AQ699" s="346"/>
      <c r="AR699" s="346"/>
      <c r="AS699" s="346"/>
      <c r="AT699" s="346"/>
    </row>
    <row r="700" spans="1:46" ht="45" customHeight="1" thickTop="1" thickBot="1" x14ac:dyDescent="0.3">
      <c r="A700" s="345" t="s">
        <v>634</v>
      </c>
      <c r="B700" s="345"/>
      <c r="C700" s="345"/>
      <c r="D700" s="345"/>
      <c r="E700" s="345"/>
      <c r="F700" s="345"/>
      <c r="G700" s="345"/>
      <c r="H700" s="345"/>
      <c r="I700" s="345"/>
      <c r="J700" s="345"/>
      <c r="K700" s="345"/>
      <c r="L700" s="345"/>
      <c r="M700" s="345"/>
      <c r="N700" s="345"/>
      <c r="O700" s="345"/>
      <c r="P700" s="345"/>
      <c r="Q700" s="68">
        <v>2</v>
      </c>
      <c r="R700" s="346"/>
      <c r="S700" s="346"/>
      <c r="T700" s="346"/>
      <c r="U700" s="346"/>
      <c r="V700" s="346"/>
      <c r="W700" s="346"/>
      <c r="X700" s="346"/>
      <c r="Y700" s="346"/>
      <c r="Z700" s="346"/>
      <c r="AA700" s="346"/>
      <c r="AB700" s="346"/>
      <c r="AC700" s="346"/>
      <c r="AD700" s="346"/>
      <c r="AE700" s="346"/>
      <c r="AF700" s="68">
        <v>2</v>
      </c>
      <c r="AG700" s="346"/>
      <c r="AH700" s="346"/>
      <c r="AI700" s="346"/>
      <c r="AJ700" s="346"/>
      <c r="AK700" s="346"/>
      <c r="AL700" s="346"/>
      <c r="AM700" s="346"/>
      <c r="AN700" s="346"/>
      <c r="AO700" s="346"/>
      <c r="AP700" s="346"/>
      <c r="AQ700" s="346"/>
      <c r="AR700" s="346"/>
      <c r="AS700" s="346"/>
      <c r="AT700" s="346"/>
    </row>
    <row r="701" spans="1:46" ht="45" customHeight="1" thickTop="1" thickBot="1" x14ac:dyDescent="0.3">
      <c r="A701" s="345" t="s">
        <v>635</v>
      </c>
      <c r="B701" s="345"/>
      <c r="C701" s="345"/>
      <c r="D701" s="345"/>
      <c r="E701" s="345"/>
      <c r="F701" s="345"/>
      <c r="G701" s="345"/>
      <c r="H701" s="345"/>
      <c r="I701" s="345"/>
      <c r="J701" s="345"/>
      <c r="K701" s="345"/>
      <c r="L701" s="345"/>
      <c r="M701" s="345"/>
      <c r="N701" s="345"/>
      <c r="O701" s="345"/>
      <c r="P701" s="345"/>
      <c r="Q701" s="68">
        <v>2</v>
      </c>
      <c r="R701" s="346"/>
      <c r="S701" s="346"/>
      <c r="T701" s="346"/>
      <c r="U701" s="346"/>
      <c r="V701" s="346"/>
      <c r="W701" s="346"/>
      <c r="X701" s="346"/>
      <c r="Y701" s="346"/>
      <c r="Z701" s="346"/>
      <c r="AA701" s="346"/>
      <c r="AB701" s="346"/>
      <c r="AC701" s="346"/>
      <c r="AD701" s="346"/>
      <c r="AE701" s="346"/>
      <c r="AF701" s="68">
        <v>2</v>
      </c>
      <c r="AG701" s="346"/>
      <c r="AH701" s="346"/>
      <c r="AI701" s="346"/>
      <c r="AJ701" s="346"/>
      <c r="AK701" s="346"/>
      <c r="AL701" s="346"/>
      <c r="AM701" s="346"/>
      <c r="AN701" s="346"/>
      <c r="AO701" s="346"/>
      <c r="AP701" s="346"/>
      <c r="AQ701" s="346"/>
      <c r="AR701" s="346"/>
      <c r="AS701" s="346"/>
      <c r="AT701" s="346"/>
    </row>
    <row r="702" spans="1:46" ht="45" customHeight="1" thickTop="1" thickBot="1" x14ac:dyDescent="0.3">
      <c r="A702" s="345" t="s">
        <v>607</v>
      </c>
      <c r="B702" s="345"/>
      <c r="C702" s="345"/>
      <c r="D702" s="345"/>
      <c r="E702" s="345"/>
      <c r="F702" s="345"/>
      <c r="G702" s="345"/>
      <c r="H702" s="345"/>
      <c r="I702" s="345"/>
      <c r="J702" s="345"/>
      <c r="K702" s="345"/>
      <c r="L702" s="345"/>
      <c r="M702" s="345"/>
      <c r="N702" s="345"/>
      <c r="O702" s="345"/>
      <c r="P702" s="345"/>
      <c r="Q702" s="68">
        <v>2</v>
      </c>
      <c r="R702" s="346"/>
      <c r="S702" s="346"/>
      <c r="T702" s="346"/>
      <c r="U702" s="346"/>
      <c r="V702" s="346"/>
      <c r="W702" s="346"/>
      <c r="X702" s="346"/>
      <c r="Y702" s="346"/>
      <c r="Z702" s="346"/>
      <c r="AA702" s="346"/>
      <c r="AB702" s="346"/>
      <c r="AC702" s="346"/>
      <c r="AD702" s="346"/>
      <c r="AE702" s="346"/>
      <c r="AF702" s="68">
        <v>2</v>
      </c>
      <c r="AG702" s="346"/>
      <c r="AH702" s="346"/>
      <c r="AI702" s="346"/>
      <c r="AJ702" s="346"/>
      <c r="AK702" s="346"/>
      <c r="AL702" s="346"/>
      <c r="AM702" s="346"/>
      <c r="AN702" s="346"/>
      <c r="AO702" s="346"/>
      <c r="AP702" s="346"/>
      <c r="AQ702" s="346"/>
      <c r="AR702" s="346"/>
      <c r="AS702" s="346"/>
      <c r="AT702" s="346"/>
    </row>
    <row r="703" spans="1:46" ht="45" customHeight="1" thickTop="1" thickBot="1" x14ac:dyDescent="0.3">
      <c r="A703" s="345" t="s">
        <v>636</v>
      </c>
      <c r="B703" s="345"/>
      <c r="C703" s="345"/>
      <c r="D703" s="345"/>
      <c r="E703" s="345"/>
      <c r="F703" s="345"/>
      <c r="G703" s="345"/>
      <c r="H703" s="345"/>
      <c r="I703" s="345"/>
      <c r="J703" s="345"/>
      <c r="K703" s="345"/>
      <c r="L703" s="345"/>
      <c r="M703" s="345"/>
      <c r="N703" s="345"/>
      <c r="O703" s="345"/>
      <c r="P703" s="345"/>
      <c r="Q703" s="68">
        <v>2</v>
      </c>
      <c r="R703" s="346"/>
      <c r="S703" s="346"/>
      <c r="T703" s="346"/>
      <c r="U703" s="346"/>
      <c r="V703" s="346"/>
      <c r="W703" s="346"/>
      <c r="X703" s="346"/>
      <c r="Y703" s="346"/>
      <c r="Z703" s="346"/>
      <c r="AA703" s="346"/>
      <c r="AB703" s="346"/>
      <c r="AC703" s="346"/>
      <c r="AD703" s="346"/>
      <c r="AE703" s="346"/>
      <c r="AF703" s="68">
        <v>2</v>
      </c>
      <c r="AG703" s="346"/>
      <c r="AH703" s="346"/>
      <c r="AI703" s="346"/>
      <c r="AJ703" s="346"/>
      <c r="AK703" s="346"/>
      <c r="AL703" s="346"/>
      <c r="AM703" s="346"/>
      <c r="AN703" s="346"/>
      <c r="AO703" s="346"/>
      <c r="AP703" s="346"/>
      <c r="AQ703" s="346"/>
      <c r="AR703" s="346"/>
      <c r="AS703" s="346"/>
      <c r="AT703" s="346"/>
    </row>
    <row r="704" spans="1:46" ht="45" customHeight="1" thickTop="1" thickBot="1" x14ac:dyDescent="0.3">
      <c r="A704" s="345" t="s">
        <v>637</v>
      </c>
      <c r="B704" s="345"/>
      <c r="C704" s="345"/>
      <c r="D704" s="345"/>
      <c r="E704" s="345"/>
      <c r="F704" s="345"/>
      <c r="G704" s="345"/>
      <c r="H704" s="345"/>
      <c r="I704" s="345"/>
      <c r="J704" s="345"/>
      <c r="K704" s="345"/>
      <c r="L704" s="345"/>
      <c r="M704" s="345"/>
      <c r="N704" s="345"/>
      <c r="O704" s="345"/>
      <c r="P704" s="345"/>
      <c r="Q704" s="68">
        <v>2</v>
      </c>
      <c r="R704" s="346"/>
      <c r="S704" s="346"/>
      <c r="T704" s="346"/>
      <c r="U704" s="346"/>
      <c r="V704" s="346"/>
      <c r="W704" s="346"/>
      <c r="X704" s="346"/>
      <c r="Y704" s="346"/>
      <c r="Z704" s="346"/>
      <c r="AA704" s="346"/>
      <c r="AB704" s="346"/>
      <c r="AC704" s="346"/>
      <c r="AD704" s="346"/>
      <c r="AE704" s="346"/>
      <c r="AF704" s="68">
        <v>2</v>
      </c>
      <c r="AG704" s="346"/>
      <c r="AH704" s="346"/>
      <c r="AI704" s="346"/>
      <c r="AJ704" s="346"/>
      <c r="AK704" s="346"/>
      <c r="AL704" s="346"/>
      <c r="AM704" s="346"/>
      <c r="AN704" s="346"/>
      <c r="AO704" s="346"/>
      <c r="AP704" s="346"/>
      <c r="AQ704" s="346"/>
      <c r="AR704" s="346"/>
      <c r="AS704" s="346"/>
      <c r="AT704" s="346"/>
    </row>
    <row r="705" spans="1:46" ht="45" customHeight="1" thickTop="1" thickBot="1" x14ac:dyDescent="0.3">
      <c r="A705" s="345" t="s">
        <v>638</v>
      </c>
      <c r="B705" s="345"/>
      <c r="C705" s="345"/>
      <c r="D705" s="345"/>
      <c r="E705" s="345"/>
      <c r="F705" s="345"/>
      <c r="G705" s="345"/>
      <c r="H705" s="345"/>
      <c r="I705" s="345"/>
      <c r="J705" s="345"/>
      <c r="K705" s="345"/>
      <c r="L705" s="345"/>
      <c r="M705" s="345"/>
      <c r="N705" s="345"/>
      <c r="O705" s="345"/>
      <c r="P705" s="345"/>
      <c r="Q705" s="68">
        <v>2</v>
      </c>
      <c r="R705" s="346"/>
      <c r="S705" s="346"/>
      <c r="T705" s="346"/>
      <c r="U705" s="346"/>
      <c r="V705" s="346"/>
      <c r="W705" s="346"/>
      <c r="X705" s="346"/>
      <c r="Y705" s="346"/>
      <c r="Z705" s="346"/>
      <c r="AA705" s="346"/>
      <c r="AB705" s="346"/>
      <c r="AC705" s="346"/>
      <c r="AD705" s="346"/>
      <c r="AE705" s="346"/>
      <c r="AF705" s="68">
        <v>2</v>
      </c>
      <c r="AG705" s="346"/>
      <c r="AH705" s="346"/>
      <c r="AI705" s="346"/>
      <c r="AJ705" s="346"/>
      <c r="AK705" s="346"/>
      <c r="AL705" s="346"/>
      <c r="AM705" s="346"/>
      <c r="AN705" s="346"/>
      <c r="AO705" s="346"/>
      <c r="AP705" s="346"/>
      <c r="AQ705" s="346"/>
      <c r="AR705" s="346"/>
      <c r="AS705" s="346"/>
      <c r="AT705" s="346"/>
    </row>
    <row r="706" spans="1:46" ht="45" customHeight="1" thickTop="1" thickBot="1" x14ac:dyDescent="0.3">
      <c r="A706" s="345" t="s">
        <v>639</v>
      </c>
      <c r="B706" s="345"/>
      <c r="C706" s="345"/>
      <c r="D706" s="345"/>
      <c r="E706" s="345"/>
      <c r="F706" s="345"/>
      <c r="G706" s="345"/>
      <c r="H706" s="345"/>
      <c r="I706" s="345"/>
      <c r="J706" s="345"/>
      <c r="K706" s="345"/>
      <c r="L706" s="345"/>
      <c r="M706" s="345"/>
      <c r="N706" s="345"/>
      <c r="O706" s="345"/>
      <c r="P706" s="345"/>
      <c r="Q706" s="68">
        <v>2</v>
      </c>
      <c r="R706" s="346"/>
      <c r="S706" s="346"/>
      <c r="T706" s="346"/>
      <c r="U706" s="346"/>
      <c r="V706" s="346"/>
      <c r="W706" s="346"/>
      <c r="X706" s="346"/>
      <c r="Y706" s="346"/>
      <c r="Z706" s="346"/>
      <c r="AA706" s="346"/>
      <c r="AB706" s="346"/>
      <c r="AC706" s="346"/>
      <c r="AD706" s="346"/>
      <c r="AE706" s="346"/>
      <c r="AF706" s="68">
        <v>2</v>
      </c>
      <c r="AG706" s="346"/>
      <c r="AH706" s="346"/>
      <c r="AI706" s="346"/>
      <c r="AJ706" s="346"/>
      <c r="AK706" s="346"/>
      <c r="AL706" s="346"/>
      <c r="AM706" s="346"/>
      <c r="AN706" s="346"/>
      <c r="AO706" s="346"/>
      <c r="AP706" s="346"/>
      <c r="AQ706" s="346"/>
      <c r="AR706" s="346"/>
      <c r="AS706" s="346"/>
      <c r="AT706" s="346"/>
    </row>
    <row r="707" spans="1:46" ht="45" customHeight="1" thickTop="1" thickBot="1" x14ac:dyDescent="0.3">
      <c r="A707" s="345" t="s">
        <v>640</v>
      </c>
      <c r="B707" s="345"/>
      <c r="C707" s="345"/>
      <c r="D707" s="345"/>
      <c r="E707" s="345"/>
      <c r="F707" s="345"/>
      <c r="G707" s="345"/>
      <c r="H707" s="345"/>
      <c r="I707" s="345"/>
      <c r="J707" s="345"/>
      <c r="K707" s="345"/>
      <c r="L707" s="345"/>
      <c r="M707" s="345"/>
      <c r="N707" s="345"/>
      <c r="O707" s="345"/>
      <c r="P707" s="345"/>
      <c r="Q707" s="68">
        <v>2</v>
      </c>
      <c r="R707" s="346"/>
      <c r="S707" s="346"/>
      <c r="T707" s="346"/>
      <c r="U707" s="346"/>
      <c r="V707" s="346"/>
      <c r="W707" s="346"/>
      <c r="X707" s="346"/>
      <c r="Y707" s="346"/>
      <c r="Z707" s="346"/>
      <c r="AA707" s="346"/>
      <c r="AB707" s="346"/>
      <c r="AC707" s="346"/>
      <c r="AD707" s="346"/>
      <c r="AE707" s="346"/>
      <c r="AF707" s="68">
        <v>2</v>
      </c>
      <c r="AG707" s="346"/>
      <c r="AH707" s="346"/>
      <c r="AI707" s="346"/>
      <c r="AJ707" s="346"/>
      <c r="AK707" s="346"/>
      <c r="AL707" s="346"/>
      <c r="AM707" s="346"/>
      <c r="AN707" s="346"/>
      <c r="AO707" s="346"/>
      <c r="AP707" s="346"/>
      <c r="AQ707" s="346"/>
      <c r="AR707" s="346"/>
      <c r="AS707" s="346"/>
      <c r="AT707" s="346"/>
    </row>
    <row r="708" spans="1:46" ht="45" customHeight="1" thickTop="1" thickBot="1" x14ac:dyDescent="0.3">
      <c r="A708" s="59"/>
      <c r="B708" s="59"/>
      <c r="C708" s="59"/>
      <c r="D708" s="59"/>
      <c r="E708" s="59"/>
      <c r="F708" s="59"/>
      <c r="G708" s="59"/>
      <c r="H708" s="59"/>
      <c r="I708" s="59"/>
      <c r="J708" s="59"/>
      <c r="K708" s="59"/>
      <c r="L708" s="59"/>
      <c r="M708" s="59"/>
      <c r="N708" s="59"/>
      <c r="O708" s="59"/>
      <c r="P708" s="59"/>
      <c r="Q708" s="69"/>
      <c r="R708" s="59"/>
      <c r="S708" s="59"/>
      <c r="T708" s="59"/>
      <c r="U708" s="59"/>
      <c r="V708" s="59"/>
      <c r="W708" s="59"/>
      <c r="X708" s="59"/>
      <c r="Y708" s="59"/>
      <c r="Z708" s="59"/>
      <c r="AA708" s="59"/>
      <c r="AB708" s="59"/>
      <c r="AC708" s="59"/>
      <c r="AD708" s="59"/>
      <c r="AE708" s="59"/>
      <c r="AF708" s="69"/>
      <c r="AG708" s="59"/>
      <c r="AH708" s="59"/>
      <c r="AI708" s="59"/>
      <c r="AJ708" s="59"/>
      <c r="AK708" s="59"/>
      <c r="AL708" s="59"/>
      <c r="AM708" s="59"/>
      <c r="AN708" s="59"/>
      <c r="AO708" s="59"/>
      <c r="AP708" s="59"/>
      <c r="AQ708" s="59"/>
      <c r="AR708" s="59"/>
      <c r="AS708" s="59"/>
      <c r="AT708" s="59"/>
    </row>
    <row r="709" spans="1:46" ht="45" customHeight="1" thickTop="1" thickBot="1" x14ac:dyDescent="0.3">
      <c r="A709" s="353" t="s">
        <v>198</v>
      </c>
      <c r="B709" s="353"/>
      <c r="C709" s="353"/>
      <c r="D709" s="353"/>
      <c r="E709" s="353"/>
      <c r="F709" s="353"/>
      <c r="G709" s="353"/>
      <c r="H709" s="353"/>
      <c r="I709" s="353"/>
      <c r="J709" s="353"/>
      <c r="K709" s="353"/>
      <c r="L709" s="353"/>
      <c r="M709" s="353"/>
      <c r="N709" s="353"/>
      <c r="O709" s="353"/>
      <c r="P709" s="353"/>
      <c r="Q709" s="70" t="s">
        <v>187</v>
      </c>
      <c r="R709" s="354" t="s">
        <v>188</v>
      </c>
      <c r="S709" s="354"/>
      <c r="T709" s="354"/>
      <c r="U709" s="354"/>
      <c r="V709" s="354"/>
      <c r="W709" s="354"/>
      <c r="X709" s="354"/>
      <c r="Y709" s="354"/>
      <c r="Z709" s="354"/>
      <c r="AA709" s="354"/>
      <c r="AB709" s="354"/>
      <c r="AC709" s="354"/>
      <c r="AD709" s="354"/>
      <c r="AE709" s="354"/>
      <c r="AF709" s="71" t="s">
        <v>187</v>
      </c>
      <c r="AG709" s="355" t="s">
        <v>189</v>
      </c>
      <c r="AH709" s="355"/>
      <c r="AI709" s="355"/>
      <c r="AJ709" s="355"/>
      <c r="AK709" s="355"/>
      <c r="AL709" s="355"/>
      <c r="AM709" s="355"/>
      <c r="AN709" s="355"/>
      <c r="AO709" s="355"/>
      <c r="AP709" s="355"/>
      <c r="AQ709" s="355"/>
      <c r="AR709" s="355"/>
      <c r="AS709" s="355"/>
      <c r="AT709" s="355"/>
    </row>
    <row r="710" spans="1:46" ht="45" customHeight="1" thickTop="1" thickBot="1" x14ac:dyDescent="0.3">
      <c r="A710" s="345" t="s">
        <v>641</v>
      </c>
      <c r="B710" s="345"/>
      <c r="C710" s="345"/>
      <c r="D710" s="345"/>
      <c r="E710" s="345"/>
      <c r="F710" s="345"/>
      <c r="G710" s="345"/>
      <c r="H710" s="345"/>
      <c r="I710" s="345"/>
      <c r="J710" s="345"/>
      <c r="K710" s="345"/>
      <c r="L710" s="345"/>
      <c r="M710" s="345"/>
      <c r="N710" s="345"/>
      <c r="O710" s="345"/>
      <c r="P710" s="345"/>
      <c r="Q710" s="68">
        <v>2</v>
      </c>
      <c r="R710" s="346"/>
      <c r="S710" s="346"/>
      <c r="T710" s="346"/>
      <c r="U710" s="346"/>
      <c r="V710" s="346"/>
      <c r="W710" s="346"/>
      <c r="X710" s="346"/>
      <c r="Y710" s="346"/>
      <c r="Z710" s="346"/>
      <c r="AA710" s="346"/>
      <c r="AB710" s="346"/>
      <c r="AC710" s="346"/>
      <c r="AD710" s="346"/>
      <c r="AE710" s="346"/>
      <c r="AF710" s="68">
        <v>2</v>
      </c>
      <c r="AG710" s="346"/>
      <c r="AH710" s="346"/>
      <c r="AI710" s="346"/>
      <c r="AJ710" s="346"/>
      <c r="AK710" s="346"/>
      <c r="AL710" s="346"/>
      <c r="AM710" s="346"/>
      <c r="AN710" s="346"/>
      <c r="AO710" s="346"/>
      <c r="AP710" s="346"/>
      <c r="AQ710" s="346"/>
      <c r="AR710" s="346"/>
      <c r="AS710" s="346"/>
      <c r="AT710" s="346"/>
    </row>
    <row r="711" spans="1:46" ht="45" customHeight="1" thickTop="1" thickBot="1" x14ac:dyDescent="0.3">
      <c r="A711" s="345" t="s">
        <v>642</v>
      </c>
      <c r="B711" s="345"/>
      <c r="C711" s="345"/>
      <c r="D711" s="345"/>
      <c r="E711" s="345"/>
      <c r="F711" s="345"/>
      <c r="G711" s="345"/>
      <c r="H711" s="345"/>
      <c r="I711" s="345"/>
      <c r="J711" s="345"/>
      <c r="K711" s="345"/>
      <c r="L711" s="345"/>
      <c r="M711" s="345"/>
      <c r="N711" s="345"/>
      <c r="O711" s="345"/>
      <c r="P711" s="345"/>
      <c r="Q711" s="68">
        <v>2</v>
      </c>
      <c r="R711" s="346"/>
      <c r="S711" s="346"/>
      <c r="T711" s="346"/>
      <c r="U711" s="346"/>
      <c r="V711" s="346"/>
      <c r="W711" s="346"/>
      <c r="X711" s="346"/>
      <c r="Y711" s="346"/>
      <c r="Z711" s="346"/>
      <c r="AA711" s="346"/>
      <c r="AB711" s="346"/>
      <c r="AC711" s="346"/>
      <c r="AD711" s="346"/>
      <c r="AE711" s="346"/>
      <c r="AF711" s="68">
        <v>2</v>
      </c>
      <c r="AG711" s="346"/>
      <c r="AH711" s="346"/>
      <c r="AI711" s="346"/>
      <c r="AJ711" s="346"/>
      <c r="AK711" s="346"/>
      <c r="AL711" s="346"/>
      <c r="AM711" s="346"/>
      <c r="AN711" s="346"/>
      <c r="AO711" s="346"/>
      <c r="AP711" s="346"/>
      <c r="AQ711" s="346"/>
      <c r="AR711" s="346"/>
      <c r="AS711" s="346"/>
      <c r="AT711" s="346"/>
    </row>
    <row r="712" spans="1:46" ht="45" customHeight="1" thickTop="1" thickBot="1" x14ac:dyDescent="0.3">
      <c r="A712" s="345" t="s">
        <v>643</v>
      </c>
      <c r="B712" s="345"/>
      <c r="C712" s="345"/>
      <c r="D712" s="345"/>
      <c r="E712" s="345"/>
      <c r="F712" s="345"/>
      <c r="G712" s="345"/>
      <c r="H712" s="345"/>
      <c r="I712" s="345"/>
      <c r="J712" s="345"/>
      <c r="K712" s="345"/>
      <c r="L712" s="345"/>
      <c r="M712" s="345"/>
      <c r="N712" s="345"/>
      <c r="O712" s="345"/>
      <c r="P712" s="345"/>
      <c r="Q712" s="68">
        <v>2</v>
      </c>
      <c r="R712" s="346"/>
      <c r="S712" s="346"/>
      <c r="T712" s="346"/>
      <c r="U712" s="346"/>
      <c r="V712" s="346"/>
      <c r="W712" s="346"/>
      <c r="X712" s="346"/>
      <c r="Y712" s="346"/>
      <c r="Z712" s="346"/>
      <c r="AA712" s="346"/>
      <c r="AB712" s="346"/>
      <c r="AC712" s="346"/>
      <c r="AD712" s="346"/>
      <c r="AE712" s="346"/>
      <c r="AF712" s="68">
        <v>2</v>
      </c>
      <c r="AG712" s="346"/>
      <c r="AH712" s="346"/>
      <c r="AI712" s="346"/>
      <c r="AJ712" s="346"/>
      <c r="AK712" s="346"/>
      <c r="AL712" s="346"/>
      <c r="AM712" s="346"/>
      <c r="AN712" s="346"/>
      <c r="AO712" s="346"/>
      <c r="AP712" s="346"/>
      <c r="AQ712" s="346"/>
      <c r="AR712" s="346"/>
      <c r="AS712" s="346"/>
      <c r="AT712" s="346"/>
    </row>
    <row r="713" spans="1:46" ht="45" customHeight="1" thickTop="1" thickBot="1" x14ac:dyDescent="0.3">
      <c r="A713" s="345" t="s">
        <v>644</v>
      </c>
      <c r="B713" s="345"/>
      <c r="C713" s="345"/>
      <c r="D713" s="345"/>
      <c r="E713" s="345"/>
      <c r="F713" s="345"/>
      <c r="G713" s="345"/>
      <c r="H713" s="345"/>
      <c r="I713" s="345"/>
      <c r="J713" s="345"/>
      <c r="K713" s="345"/>
      <c r="L713" s="345"/>
      <c r="M713" s="345"/>
      <c r="N713" s="345"/>
      <c r="O713" s="345"/>
      <c r="P713" s="345"/>
      <c r="Q713" s="68">
        <v>2</v>
      </c>
      <c r="R713" s="346"/>
      <c r="S713" s="346"/>
      <c r="T713" s="346"/>
      <c r="U713" s="346"/>
      <c r="V713" s="346"/>
      <c r="W713" s="346"/>
      <c r="X713" s="346"/>
      <c r="Y713" s="346"/>
      <c r="Z713" s="346"/>
      <c r="AA713" s="346"/>
      <c r="AB713" s="346"/>
      <c r="AC713" s="346"/>
      <c r="AD713" s="346"/>
      <c r="AE713" s="346"/>
      <c r="AF713" s="68">
        <v>2</v>
      </c>
      <c r="AG713" s="346"/>
      <c r="AH713" s="346"/>
      <c r="AI713" s="346"/>
      <c r="AJ713" s="346"/>
      <c r="AK713" s="346"/>
      <c r="AL713" s="346"/>
      <c r="AM713" s="346"/>
      <c r="AN713" s="346"/>
      <c r="AO713" s="346"/>
      <c r="AP713" s="346"/>
      <c r="AQ713" s="346"/>
      <c r="AR713" s="346"/>
      <c r="AS713" s="346"/>
      <c r="AT713" s="346"/>
    </row>
    <row r="714" spans="1:46" ht="45" customHeight="1" thickTop="1" thickBot="1" x14ac:dyDescent="0.3">
      <c r="A714" s="345" t="s">
        <v>645</v>
      </c>
      <c r="B714" s="345"/>
      <c r="C714" s="345"/>
      <c r="D714" s="345"/>
      <c r="E714" s="345"/>
      <c r="F714" s="345"/>
      <c r="G714" s="345"/>
      <c r="H714" s="345"/>
      <c r="I714" s="345"/>
      <c r="J714" s="345"/>
      <c r="K714" s="345"/>
      <c r="L714" s="345"/>
      <c r="M714" s="345"/>
      <c r="N714" s="345"/>
      <c r="O714" s="345"/>
      <c r="P714" s="345"/>
      <c r="Q714" s="68">
        <v>2</v>
      </c>
      <c r="R714" s="346"/>
      <c r="S714" s="346"/>
      <c r="T714" s="346"/>
      <c r="U714" s="346"/>
      <c r="V714" s="346"/>
      <c r="W714" s="346"/>
      <c r="X714" s="346"/>
      <c r="Y714" s="346"/>
      <c r="Z714" s="346"/>
      <c r="AA714" s="346"/>
      <c r="AB714" s="346"/>
      <c r="AC714" s="346"/>
      <c r="AD714" s="346"/>
      <c r="AE714" s="346"/>
      <c r="AF714" s="68">
        <v>2</v>
      </c>
      <c r="AG714" s="346"/>
      <c r="AH714" s="346"/>
      <c r="AI714" s="346"/>
      <c r="AJ714" s="346"/>
      <c r="AK714" s="346"/>
      <c r="AL714" s="346"/>
      <c r="AM714" s="346"/>
      <c r="AN714" s="346"/>
      <c r="AO714" s="346"/>
      <c r="AP714" s="346"/>
      <c r="AQ714" s="346"/>
      <c r="AR714" s="346"/>
      <c r="AS714" s="346"/>
      <c r="AT714" s="346"/>
    </row>
    <row r="715" spans="1:46" ht="18" customHeight="1" thickTop="1" x14ac:dyDescent="0.25"/>
    <row r="717" spans="1:46" ht="160.5" customHeight="1" x14ac:dyDescent="0.25">
      <c r="A717" s="348" t="s">
        <v>646</v>
      </c>
      <c r="B717" s="348"/>
      <c r="C717" s="348"/>
      <c r="D717" s="348"/>
      <c r="E717" s="348"/>
      <c r="F717" s="348"/>
      <c r="G717" s="348"/>
      <c r="H717" s="348"/>
      <c r="I717" s="348"/>
      <c r="J717" s="348"/>
      <c r="K717" s="348"/>
      <c r="L717" s="348"/>
      <c r="M717" s="348"/>
      <c r="N717" s="348"/>
      <c r="O717" s="348"/>
      <c r="P717" s="348"/>
      <c r="Q717" s="348"/>
      <c r="R717" s="348"/>
      <c r="S717" s="348"/>
      <c r="T717" s="348"/>
      <c r="U717" s="348"/>
      <c r="V717" s="348"/>
      <c r="W717" s="348"/>
      <c r="X717" s="348"/>
      <c r="Y717" s="348"/>
      <c r="Z717" s="348"/>
      <c r="AA717" s="348"/>
      <c r="AB717" s="348"/>
      <c r="AC717" s="348"/>
      <c r="AD717" s="348"/>
      <c r="AE717" s="348"/>
      <c r="AF717"/>
      <c r="AG717" s="349" t="s">
        <v>184</v>
      </c>
      <c r="AH717" s="349"/>
      <c r="AI717" s="349"/>
      <c r="AJ717" s="349"/>
      <c r="AK717" s="72">
        <f>(('Artículo 121 (Resumen PI)'!C32*0.8+'Artículo 121 (Resumen PI)'!F32*0.2)+('Artículo 121 (Resumen SIPOT)'!C32*0.8+'Artículo 121 (Resumen SIPOT)'!F32*0.2))/2</f>
        <v>30.566037735849058</v>
      </c>
      <c r="AL717"/>
      <c r="AM717"/>
      <c r="AN717"/>
      <c r="AO717"/>
      <c r="AP717"/>
      <c r="AQ717"/>
      <c r="AR717"/>
      <c r="AS717"/>
      <c r="AT717"/>
    </row>
    <row r="718" spans="1:46" ht="15.75" customHeight="1" x14ac:dyDescent="0.25">
      <c r="A718" s="86"/>
      <c r="B718" s="284"/>
      <c r="C718" s="284"/>
      <c r="D718" s="284"/>
      <c r="E718" s="284"/>
      <c r="F718" s="284"/>
      <c r="G718" s="284"/>
      <c r="H718" s="284"/>
      <c r="I718" s="284"/>
      <c r="J718" s="284"/>
      <c r="K718" s="284"/>
      <c r="L718" s="284"/>
      <c r="M718" s="284"/>
      <c r="N718" s="284"/>
      <c r="O718" s="284"/>
      <c r="P718" s="284"/>
      <c r="Q718" s="275"/>
      <c r="R718" s="284"/>
      <c r="S718" s="284"/>
      <c r="T718" s="284"/>
      <c r="U718" s="284"/>
      <c r="V718" s="284"/>
      <c r="W718" s="284"/>
      <c r="X718" s="284"/>
      <c r="Y718" s="284"/>
      <c r="Z718" s="284"/>
      <c r="AA718" s="284"/>
      <c r="AB718" s="284"/>
      <c r="AC718" s="284"/>
      <c r="AD718" s="284"/>
      <c r="AE718" s="284"/>
      <c r="AF718"/>
      <c r="AG718"/>
      <c r="AH718"/>
      <c r="AI718"/>
      <c r="AJ718"/>
      <c r="AK718"/>
      <c r="AL718"/>
      <c r="AM718"/>
      <c r="AN718"/>
      <c r="AO718"/>
      <c r="AP718"/>
      <c r="AQ718"/>
      <c r="AR718"/>
      <c r="AS718"/>
      <c r="AT718"/>
    </row>
    <row r="719" spans="1:46" ht="45" customHeight="1" x14ac:dyDescent="0.25">
      <c r="A719" s="86" t="s">
        <v>185</v>
      </c>
      <c r="B719" s="284"/>
      <c r="C719" s="284"/>
      <c r="D719" s="284"/>
      <c r="E719" s="284"/>
      <c r="F719" s="284"/>
      <c r="G719" s="284"/>
      <c r="H719" s="284"/>
      <c r="I719" s="284"/>
      <c r="J719" s="284"/>
      <c r="K719" s="284"/>
      <c r="L719" s="284"/>
      <c r="M719" s="284"/>
      <c r="N719" s="284"/>
      <c r="O719" s="284"/>
      <c r="P719" s="284"/>
      <c r="Q719" s="275"/>
      <c r="R719" s="284"/>
      <c r="S719" s="284"/>
      <c r="T719" s="284"/>
      <c r="U719" s="284"/>
      <c r="V719" s="284"/>
      <c r="W719" s="284"/>
      <c r="X719" s="284"/>
      <c r="Y719" s="284"/>
      <c r="Z719" s="284"/>
      <c r="AA719" s="284"/>
      <c r="AB719" s="284"/>
      <c r="AC719" s="284"/>
      <c r="AD719" s="284"/>
      <c r="AE719" s="284"/>
      <c r="AF719"/>
      <c r="AG719"/>
      <c r="AH719"/>
      <c r="AI719"/>
      <c r="AJ719"/>
      <c r="AK719"/>
      <c r="AL719"/>
      <c r="AM719"/>
      <c r="AN719"/>
      <c r="AO719"/>
      <c r="AP719"/>
      <c r="AQ719"/>
      <c r="AR719"/>
      <c r="AS719"/>
      <c r="AT719"/>
    </row>
    <row r="720" spans="1:46" ht="15" customHeight="1" x14ac:dyDescent="0.25">
      <c r="A720" s="59"/>
      <c r="B720" s="59"/>
      <c r="C720" s="59"/>
      <c r="D720" s="59"/>
      <c r="E720" s="59"/>
      <c r="F720" s="59"/>
      <c r="G720" s="59"/>
      <c r="H720" s="59"/>
      <c r="I720" s="59"/>
      <c r="J720" s="59"/>
      <c r="K720" s="59"/>
      <c r="L720" s="59"/>
      <c r="M720" s="59"/>
      <c r="N720" s="59"/>
      <c r="O720" s="59"/>
      <c r="P720" s="59"/>
      <c r="R720" s="59"/>
      <c r="S720" s="59"/>
      <c r="T720" s="59"/>
      <c r="U720" s="59"/>
      <c r="V720" s="59"/>
      <c r="W720" s="59"/>
      <c r="X720" s="59"/>
      <c r="Y720" s="59"/>
      <c r="Z720" s="59"/>
      <c r="AA720" s="59"/>
      <c r="AB720" s="59"/>
      <c r="AC720" s="59"/>
      <c r="AD720" s="59"/>
      <c r="AE720" s="59"/>
      <c r="AF720"/>
      <c r="AG720"/>
      <c r="AH720"/>
      <c r="AI720"/>
      <c r="AJ720"/>
      <c r="AK720"/>
      <c r="AL720"/>
      <c r="AM720"/>
      <c r="AN720"/>
      <c r="AO720"/>
      <c r="AP720"/>
      <c r="AQ720"/>
      <c r="AR720"/>
      <c r="AS720"/>
      <c r="AT720"/>
    </row>
    <row r="721" spans="1:46" ht="45" customHeight="1" x14ac:dyDescent="0.25">
      <c r="A721" s="350" t="s">
        <v>186</v>
      </c>
      <c r="B721" s="350"/>
      <c r="C721" s="350"/>
      <c r="D721" s="350"/>
      <c r="E721" s="350"/>
      <c r="F721" s="350"/>
      <c r="G721" s="350"/>
      <c r="H721" s="350"/>
      <c r="I721" s="350"/>
      <c r="J721" s="350"/>
      <c r="K721" s="350"/>
      <c r="L721" s="350"/>
      <c r="M721" s="350"/>
      <c r="N721" s="350"/>
      <c r="O721" s="350"/>
      <c r="P721" s="350"/>
      <c r="Q721" s="65"/>
      <c r="R721" s="59"/>
      <c r="S721" s="59"/>
      <c r="T721" s="59"/>
      <c r="U721" s="59"/>
      <c r="V721" s="351"/>
      <c r="W721" s="351"/>
      <c r="X721" s="351"/>
      <c r="Y721" s="351"/>
      <c r="Z721" s="351"/>
      <c r="AA721" s="351"/>
      <c r="AB721" s="351"/>
      <c r="AC721" s="351"/>
      <c r="AD721" s="351"/>
      <c r="AE721" s="351"/>
      <c r="AF721" s="65"/>
      <c r="AG721" s="59"/>
      <c r="AH721" s="59"/>
      <c r="AI721" s="59"/>
      <c r="AJ721" s="59"/>
      <c r="AK721" s="351"/>
      <c r="AL721" s="351"/>
      <c r="AM721" s="351"/>
      <c r="AN721" s="351"/>
      <c r="AO721" s="351"/>
      <c r="AP721" s="351"/>
      <c r="AQ721" s="351"/>
      <c r="AR721" s="351"/>
      <c r="AS721" s="351"/>
      <c r="AT721" s="351"/>
    </row>
    <row r="722" spans="1:46" ht="45" customHeight="1" thickTop="1" thickBot="1" x14ac:dyDescent="0.3">
      <c r="A722" s="342" t="s">
        <v>163</v>
      </c>
      <c r="B722" s="342"/>
      <c r="C722" s="342"/>
      <c r="D722" s="342"/>
      <c r="E722" s="342"/>
      <c r="F722" s="342"/>
      <c r="G722" s="342"/>
      <c r="H722" s="342"/>
      <c r="I722" s="342"/>
      <c r="J722" s="342"/>
      <c r="K722" s="342"/>
      <c r="L722" s="342"/>
      <c r="M722" s="342"/>
      <c r="N722" s="342"/>
      <c r="O722" s="342"/>
      <c r="P722" s="342"/>
      <c r="Q722" s="66" t="s">
        <v>187</v>
      </c>
      <c r="R722" s="343" t="s">
        <v>188</v>
      </c>
      <c r="S722" s="343"/>
      <c r="T722" s="343"/>
      <c r="U722" s="343"/>
      <c r="V722" s="343"/>
      <c r="W722" s="343"/>
      <c r="X722" s="343"/>
      <c r="Y722" s="343"/>
      <c r="Z722" s="343"/>
      <c r="AA722" s="343"/>
      <c r="AB722" s="343"/>
      <c r="AC722" s="343"/>
      <c r="AD722" s="343"/>
      <c r="AE722" s="343"/>
      <c r="AF722" s="67" t="s">
        <v>187</v>
      </c>
      <c r="AG722" s="344" t="s">
        <v>189</v>
      </c>
      <c r="AH722" s="344"/>
      <c r="AI722" s="344"/>
      <c r="AJ722" s="344"/>
      <c r="AK722" s="344"/>
      <c r="AL722" s="344"/>
      <c r="AM722" s="344"/>
      <c r="AN722" s="344"/>
      <c r="AO722" s="344"/>
      <c r="AP722" s="344"/>
      <c r="AQ722" s="344"/>
      <c r="AR722" s="344"/>
      <c r="AS722" s="344"/>
      <c r="AT722" s="344"/>
    </row>
    <row r="723" spans="1:46" ht="45" customHeight="1" thickTop="1" thickBot="1" x14ac:dyDescent="0.3">
      <c r="A723" s="345" t="s">
        <v>190</v>
      </c>
      <c r="B723" s="345"/>
      <c r="C723" s="345"/>
      <c r="D723" s="345"/>
      <c r="E723" s="345"/>
      <c r="F723" s="345"/>
      <c r="G723" s="345"/>
      <c r="H723" s="345"/>
      <c r="I723" s="345"/>
      <c r="J723" s="345"/>
      <c r="K723" s="345"/>
      <c r="L723" s="345"/>
      <c r="M723" s="345"/>
      <c r="N723" s="345"/>
      <c r="O723" s="345"/>
      <c r="P723" s="345"/>
      <c r="Q723" s="68">
        <v>2</v>
      </c>
      <c r="R723" s="346"/>
      <c r="S723" s="346"/>
      <c r="T723" s="346"/>
      <c r="U723" s="346"/>
      <c r="V723" s="346"/>
      <c r="W723" s="346"/>
      <c r="X723" s="346"/>
      <c r="Y723" s="346"/>
      <c r="Z723" s="346"/>
      <c r="AA723" s="346"/>
      <c r="AB723" s="346"/>
      <c r="AC723" s="346"/>
      <c r="AD723" s="346"/>
      <c r="AE723" s="346"/>
      <c r="AF723" s="68">
        <v>2</v>
      </c>
      <c r="AG723" s="346"/>
      <c r="AH723" s="346"/>
      <c r="AI723" s="346"/>
      <c r="AJ723" s="346"/>
      <c r="AK723" s="346"/>
      <c r="AL723" s="346"/>
      <c r="AM723" s="346"/>
      <c r="AN723" s="346"/>
      <c r="AO723" s="346"/>
      <c r="AP723" s="346"/>
      <c r="AQ723" s="346"/>
      <c r="AR723" s="346"/>
      <c r="AS723" s="346"/>
      <c r="AT723" s="346"/>
    </row>
    <row r="724" spans="1:46" ht="45" customHeight="1" thickTop="1" thickBot="1" x14ac:dyDescent="0.3">
      <c r="A724" s="345" t="s">
        <v>191</v>
      </c>
      <c r="B724" s="345"/>
      <c r="C724" s="345"/>
      <c r="D724" s="345"/>
      <c r="E724" s="345"/>
      <c r="F724" s="345"/>
      <c r="G724" s="345"/>
      <c r="H724" s="345"/>
      <c r="I724" s="345"/>
      <c r="J724" s="345"/>
      <c r="K724" s="345"/>
      <c r="L724" s="345"/>
      <c r="M724" s="345"/>
      <c r="N724" s="345"/>
      <c r="O724" s="345"/>
      <c r="P724" s="345"/>
      <c r="Q724" s="68">
        <v>2</v>
      </c>
      <c r="R724" s="346"/>
      <c r="S724" s="346"/>
      <c r="T724" s="346"/>
      <c r="U724" s="346"/>
      <c r="V724" s="346"/>
      <c r="W724" s="346"/>
      <c r="X724" s="346"/>
      <c r="Y724" s="346"/>
      <c r="Z724" s="346"/>
      <c r="AA724" s="346"/>
      <c r="AB724" s="346"/>
      <c r="AC724" s="346"/>
      <c r="AD724" s="346"/>
      <c r="AE724" s="346"/>
      <c r="AF724" s="68">
        <v>2</v>
      </c>
      <c r="AG724" s="346"/>
      <c r="AH724" s="346"/>
      <c r="AI724" s="346"/>
      <c r="AJ724" s="346"/>
      <c r="AK724" s="346"/>
      <c r="AL724" s="346"/>
      <c r="AM724" s="346"/>
      <c r="AN724" s="346"/>
      <c r="AO724" s="346"/>
      <c r="AP724" s="346"/>
      <c r="AQ724" s="346"/>
      <c r="AR724" s="346"/>
      <c r="AS724" s="346"/>
      <c r="AT724" s="346"/>
    </row>
    <row r="725" spans="1:46" ht="45" customHeight="1" thickTop="1" thickBot="1" x14ac:dyDescent="0.3">
      <c r="A725" s="345" t="s">
        <v>647</v>
      </c>
      <c r="B725" s="345"/>
      <c r="C725" s="345"/>
      <c r="D725" s="345"/>
      <c r="E725" s="345"/>
      <c r="F725" s="345"/>
      <c r="G725" s="345"/>
      <c r="H725" s="345"/>
      <c r="I725" s="345"/>
      <c r="J725" s="345"/>
      <c r="K725" s="345"/>
      <c r="L725" s="345"/>
      <c r="M725" s="345"/>
      <c r="N725" s="345"/>
      <c r="O725" s="345"/>
      <c r="P725" s="345"/>
      <c r="Q725" s="68">
        <v>2</v>
      </c>
      <c r="R725" s="346"/>
      <c r="S725" s="346"/>
      <c r="T725" s="346"/>
      <c r="U725" s="346"/>
      <c r="V725" s="346"/>
      <c r="W725" s="346"/>
      <c r="X725" s="346"/>
      <c r="Y725" s="346"/>
      <c r="Z725" s="346"/>
      <c r="AA725" s="346"/>
      <c r="AB725" s="346"/>
      <c r="AC725" s="346"/>
      <c r="AD725" s="346"/>
      <c r="AE725" s="346"/>
      <c r="AF725" s="68">
        <v>2</v>
      </c>
      <c r="AG725" s="346"/>
      <c r="AH725" s="346"/>
      <c r="AI725" s="346"/>
      <c r="AJ725" s="346"/>
      <c r="AK725" s="346"/>
      <c r="AL725" s="346"/>
      <c r="AM725" s="346"/>
      <c r="AN725" s="346"/>
      <c r="AO725" s="346"/>
      <c r="AP725" s="346"/>
      <c r="AQ725" s="346"/>
      <c r="AR725" s="346"/>
      <c r="AS725" s="346"/>
      <c r="AT725" s="346"/>
    </row>
    <row r="726" spans="1:46" ht="45" customHeight="1" thickTop="1" thickBot="1" x14ac:dyDescent="0.3">
      <c r="A726" s="345" t="s">
        <v>648</v>
      </c>
      <c r="B726" s="345"/>
      <c r="C726" s="345"/>
      <c r="D726" s="345"/>
      <c r="E726" s="345"/>
      <c r="F726" s="345"/>
      <c r="G726" s="345"/>
      <c r="H726" s="345"/>
      <c r="I726" s="345"/>
      <c r="J726" s="345"/>
      <c r="K726" s="345"/>
      <c r="L726" s="345"/>
      <c r="M726" s="345"/>
      <c r="N726" s="345"/>
      <c r="O726" s="345"/>
      <c r="P726" s="345"/>
      <c r="Q726" s="68">
        <v>2</v>
      </c>
      <c r="R726" s="346"/>
      <c r="S726" s="346"/>
      <c r="T726" s="346"/>
      <c r="U726" s="346"/>
      <c r="V726" s="346"/>
      <c r="W726" s="346"/>
      <c r="X726" s="346"/>
      <c r="Y726" s="346"/>
      <c r="Z726" s="346"/>
      <c r="AA726" s="346"/>
      <c r="AB726" s="346"/>
      <c r="AC726" s="346"/>
      <c r="AD726" s="346"/>
      <c r="AE726" s="346"/>
      <c r="AF726" s="68">
        <v>2</v>
      </c>
      <c r="AG726" s="346"/>
      <c r="AH726" s="346"/>
      <c r="AI726" s="346"/>
      <c r="AJ726" s="346"/>
      <c r="AK726" s="346"/>
      <c r="AL726" s="346"/>
      <c r="AM726" s="346"/>
      <c r="AN726" s="346"/>
      <c r="AO726" s="346"/>
      <c r="AP726" s="346"/>
      <c r="AQ726" s="346"/>
      <c r="AR726" s="346"/>
      <c r="AS726" s="346"/>
      <c r="AT726" s="346"/>
    </row>
    <row r="727" spans="1:46" ht="45" customHeight="1" thickTop="1" thickBot="1" x14ac:dyDescent="0.3">
      <c r="A727" s="345" t="s">
        <v>649</v>
      </c>
      <c r="B727" s="345"/>
      <c r="C727" s="345"/>
      <c r="D727" s="345"/>
      <c r="E727" s="345"/>
      <c r="F727" s="345"/>
      <c r="G727" s="345"/>
      <c r="H727" s="345"/>
      <c r="I727" s="345"/>
      <c r="J727" s="345"/>
      <c r="K727" s="345"/>
      <c r="L727" s="345"/>
      <c r="M727" s="345"/>
      <c r="N727" s="345"/>
      <c r="O727" s="345"/>
      <c r="P727" s="345"/>
      <c r="Q727" s="68">
        <v>2</v>
      </c>
      <c r="R727" s="346"/>
      <c r="S727" s="346"/>
      <c r="T727" s="346"/>
      <c r="U727" s="346"/>
      <c r="V727" s="346"/>
      <c r="W727" s="346"/>
      <c r="X727" s="346"/>
      <c r="Y727" s="346"/>
      <c r="Z727" s="346"/>
      <c r="AA727" s="346"/>
      <c r="AB727" s="346"/>
      <c r="AC727" s="346"/>
      <c r="AD727" s="346"/>
      <c r="AE727" s="346"/>
      <c r="AF727" s="68">
        <v>2</v>
      </c>
      <c r="AG727" s="346"/>
      <c r="AH727" s="346"/>
      <c r="AI727" s="346"/>
      <c r="AJ727" s="346"/>
      <c r="AK727" s="346"/>
      <c r="AL727" s="346"/>
      <c r="AM727" s="346"/>
      <c r="AN727" s="346"/>
      <c r="AO727" s="346"/>
      <c r="AP727" s="346"/>
      <c r="AQ727" s="346"/>
      <c r="AR727" s="346"/>
      <c r="AS727" s="346"/>
      <c r="AT727" s="346"/>
    </row>
    <row r="728" spans="1:46" ht="45" customHeight="1" thickTop="1" thickBot="1" x14ac:dyDescent="0.3">
      <c r="A728" s="345" t="s">
        <v>650</v>
      </c>
      <c r="B728" s="345"/>
      <c r="C728" s="345"/>
      <c r="D728" s="345"/>
      <c r="E728" s="345"/>
      <c r="F728" s="345"/>
      <c r="G728" s="345"/>
      <c r="H728" s="345"/>
      <c r="I728" s="345"/>
      <c r="J728" s="345"/>
      <c r="K728" s="345"/>
      <c r="L728" s="345"/>
      <c r="M728" s="345"/>
      <c r="N728" s="345"/>
      <c r="O728" s="345"/>
      <c r="P728" s="345"/>
      <c r="Q728" s="68">
        <v>2</v>
      </c>
      <c r="R728" s="346"/>
      <c r="S728" s="346"/>
      <c r="T728" s="346"/>
      <c r="U728" s="346"/>
      <c r="V728" s="346"/>
      <c r="W728" s="346"/>
      <c r="X728" s="346"/>
      <c r="Y728" s="346"/>
      <c r="Z728" s="346"/>
      <c r="AA728" s="346"/>
      <c r="AB728" s="346"/>
      <c r="AC728" s="346"/>
      <c r="AD728" s="346"/>
      <c r="AE728" s="346"/>
      <c r="AF728" s="68">
        <v>2</v>
      </c>
      <c r="AG728" s="346"/>
      <c r="AH728" s="346"/>
      <c r="AI728" s="346"/>
      <c r="AJ728" s="346"/>
      <c r="AK728" s="346"/>
      <c r="AL728" s="346"/>
      <c r="AM728" s="346"/>
      <c r="AN728" s="346"/>
      <c r="AO728" s="346"/>
      <c r="AP728" s="346"/>
      <c r="AQ728" s="346"/>
      <c r="AR728" s="346"/>
      <c r="AS728" s="346"/>
      <c r="AT728" s="346"/>
    </row>
    <row r="729" spans="1:46" ht="45" customHeight="1" thickTop="1" thickBot="1" x14ac:dyDescent="0.3">
      <c r="A729" s="345" t="s">
        <v>651</v>
      </c>
      <c r="B729" s="345"/>
      <c r="C729" s="345"/>
      <c r="D729" s="345"/>
      <c r="E729" s="345"/>
      <c r="F729" s="345"/>
      <c r="G729" s="345"/>
      <c r="H729" s="345"/>
      <c r="I729" s="345"/>
      <c r="J729" s="345"/>
      <c r="K729" s="345"/>
      <c r="L729" s="345"/>
      <c r="M729" s="345"/>
      <c r="N729" s="345"/>
      <c r="O729" s="345"/>
      <c r="P729" s="345"/>
      <c r="Q729" s="68">
        <v>0</v>
      </c>
      <c r="R729" s="346" t="s">
        <v>197</v>
      </c>
      <c r="S729" s="346"/>
      <c r="T729" s="346"/>
      <c r="U729" s="346"/>
      <c r="V729" s="346"/>
      <c r="W729" s="346"/>
      <c r="X729" s="346"/>
      <c r="Y729" s="346"/>
      <c r="Z729" s="346"/>
      <c r="AA729" s="346"/>
      <c r="AB729" s="346"/>
      <c r="AC729" s="346"/>
      <c r="AD729" s="346"/>
      <c r="AE729" s="346"/>
      <c r="AF729" s="68">
        <v>0</v>
      </c>
      <c r="AG729" s="346" t="s">
        <v>197</v>
      </c>
      <c r="AH729" s="346"/>
      <c r="AI729" s="346"/>
      <c r="AJ729" s="346"/>
      <c r="AK729" s="346"/>
      <c r="AL729" s="346"/>
      <c r="AM729" s="346"/>
      <c r="AN729" s="346"/>
      <c r="AO729" s="346"/>
      <c r="AP729" s="346"/>
      <c r="AQ729" s="346"/>
      <c r="AR729" s="346"/>
      <c r="AS729" s="346"/>
      <c r="AT729" s="346"/>
    </row>
    <row r="730" spans="1:46" ht="45" customHeight="1" thickTop="1" thickBot="1" x14ac:dyDescent="0.3">
      <c r="A730" s="345" t="s">
        <v>652</v>
      </c>
      <c r="B730" s="345"/>
      <c r="C730" s="345"/>
      <c r="D730" s="345"/>
      <c r="E730" s="345"/>
      <c r="F730" s="345"/>
      <c r="G730" s="345"/>
      <c r="H730" s="345"/>
      <c r="I730" s="345"/>
      <c r="J730" s="345"/>
      <c r="K730" s="345"/>
      <c r="L730" s="345"/>
      <c r="M730" s="345"/>
      <c r="N730" s="345"/>
      <c r="O730" s="345"/>
      <c r="P730" s="345"/>
      <c r="Q730" s="68">
        <v>2</v>
      </c>
      <c r="R730" s="346"/>
      <c r="S730" s="346"/>
      <c r="T730" s="346"/>
      <c r="U730" s="346"/>
      <c r="V730" s="346"/>
      <c r="W730" s="346"/>
      <c r="X730" s="346"/>
      <c r="Y730" s="346"/>
      <c r="Z730" s="346"/>
      <c r="AA730" s="346"/>
      <c r="AB730" s="346"/>
      <c r="AC730" s="346"/>
      <c r="AD730" s="346"/>
      <c r="AE730" s="346"/>
      <c r="AF730" s="68">
        <v>2</v>
      </c>
      <c r="AG730" s="346"/>
      <c r="AH730" s="346"/>
      <c r="AI730" s="346"/>
      <c r="AJ730" s="346"/>
      <c r="AK730" s="346"/>
      <c r="AL730" s="346"/>
      <c r="AM730" s="346"/>
      <c r="AN730" s="346"/>
      <c r="AO730" s="346"/>
      <c r="AP730" s="346"/>
      <c r="AQ730" s="346"/>
      <c r="AR730" s="346"/>
      <c r="AS730" s="346"/>
      <c r="AT730" s="346"/>
    </row>
    <row r="731" spans="1:46" ht="45" customHeight="1" thickTop="1" thickBot="1" x14ac:dyDescent="0.3">
      <c r="A731" s="345" t="s">
        <v>653</v>
      </c>
      <c r="B731" s="345"/>
      <c r="C731" s="345"/>
      <c r="D731" s="345"/>
      <c r="E731" s="345"/>
      <c r="F731" s="345"/>
      <c r="G731" s="345"/>
      <c r="H731" s="345"/>
      <c r="I731" s="345"/>
      <c r="J731" s="345"/>
      <c r="K731" s="345"/>
      <c r="L731" s="345"/>
      <c r="M731" s="345"/>
      <c r="N731" s="345"/>
      <c r="O731" s="345"/>
      <c r="P731" s="345"/>
      <c r="Q731" s="68">
        <v>2</v>
      </c>
      <c r="R731" s="346"/>
      <c r="S731" s="346"/>
      <c r="T731" s="346"/>
      <c r="U731" s="346"/>
      <c r="V731" s="346"/>
      <c r="W731" s="346"/>
      <c r="X731" s="346"/>
      <c r="Y731" s="346"/>
      <c r="Z731" s="346"/>
      <c r="AA731" s="346"/>
      <c r="AB731" s="346"/>
      <c r="AC731" s="346"/>
      <c r="AD731" s="346"/>
      <c r="AE731" s="346"/>
      <c r="AF731" s="68">
        <v>2</v>
      </c>
      <c r="AG731" s="346"/>
      <c r="AH731" s="346"/>
      <c r="AI731" s="346"/>
      <c r="AJ731" s="346"/>
      <c r="AK731" s="346"/>
      <c r="AL731" s="346"/>
      <c r="AM731" s="346"/>
      <c r="AN731" s="346"/>
      <c r="AO731" s="346"/>
      <c r="AP731" s="346"/>
      <c r="AQ731" s="346"/>
      <c r="AR731" s="346"/>
      <c r="AS731" s="346"/>
      <c r="AT731" s="346"/>
    </row>
    <row r="732" spans="1:46" ht="45" customHeight="1" thickTop="1" thickBot="1" x14ac:dyDescent="0.3">
      <c r="A732" s="345" t="s">
        <v>654</v>
      </c>
      <c r="B732" s="345"/>
      <c r="C732" s="345"/>
      <c r="D732" s="345"/>
      <c r="E732" s="345"/>
      <c r="F732" s="345"/>
      <c r="G732" s="345"/>
      <c r="H732" s="345"/>
      <c r="I732" s="345"/>
      <c r="J732" s="345"/>
      <c r="K732" s="345"/>
      <c r="L732" s="345"/>
      <c r="M732" s="345"/>
      <c r="N732" s="345"/>
      <c r="O732" s="345"/>
      <c r="P732" s="345"/>
      <c r="Q732" s="68">
        <v>2</v>
      </c>
      <c r="R732" s="346"/>
      <c r="S732" s="346"/>
      <c r="T732" s="346"/>
      <c r="U732" s="346"/>
      <c r="V732" s="346"/>
      <c r="W732" s="346"/>
      <c r="X732" s="346"/>
      <c r="Y732" s="346"/>
      <c r="Z732" s="346"/>
      <c r="AA732" s="346"/>
      <c r="AB732" s="346"/>
      <c r="AC732" s="346"/>
      <c r="AD732" s="346"/>
      <c r="AE732" s="346"/>
      <c r="AF732" s="68">
        <v>2</v>
      </c>
      <c r="AG732" s="346"/>
      <c r="AH732" s="346"/>
      <c r="AI732" s="346"/>
      <c r="AJ732" s="346"/>
      <c r="AK732" s="346"/>
      <c r="AL732" s="346"/>
      <c r="AM732" s="346"/>
      <c r="AN732" s="346"/>
      <c r="AO732" s="346"/>
      <c r="AP732" s="346"/>
      <c r="AQ732" s="346"/>
      <c r="AR732" s="346"/>
      <c r="AS732" s="346"/>
      <c r="AT732" s="346"/>
    </row>
    <row r="733" spans="1:46" ht="45" customHeight="1" thickTop="1" thickBot="1" x14ac:dyDescent="0.3">
      <c r="A733" s="345" t="s">
        <v>655</v>
      </c>
      <c r="B733" s="345"/>
      <c r="C733" s="345"/>
      <c r="D733" s="345"/>
      <c r="E733" s="345"/>
      <c r="F733" s="345"/>
      <c r="G733" s="345"/>
      <c r="H733" s="345"/>
      <c r="I733" s="345"/>
      <c r="J733" s="345"/>
      <c r="K733" s="345"/>
      <c r="L733" s="345"/>
      <c r="M733" s="345"/>
      <c r="N733" s="345"/>
      <c r="O733" s="345"/>
      <c r="P733" s="345"/>
      <c r="Q733" s="68">
        <v>2</v>
      </c>
      <c r="R733" s="346"/>
      <c r="S733" s="346"/>
      <c r="T733" s="346"/>
      <c r="U733" s="346"/>
      <c r="V733" s="346"/>
      <c r="W733" s="346"/>
      <c r="X733" s="346"/>
      <c r="Y733" s="346"/>
      <c r="Z733" s="346"/>
      <c r="AA733" s="346"/>
      <c r="AB733" s="346"/>
      <c r="AC733" s="346"/>
      <c r="AD733" s="346"/>
      <c r="AE733" s="346"/>
      <c r="AF733" s="68">
        <v>2</v>
      </c>
      <c r="AG733" s="346"/>
      <c r="AH733" s="346"/>
      <c r="AI733" s="346"/>
      <c r="AJ733" s="346"/>
      <c r="AK733" s="346"/>
      <c r="AL733" s="346"/>
      <c r="AM733" s="346"/>
      <c r="AN733" s="346"/>
      <c r="AO733" s="346"/>
      <c r="AP733" s="346"/>
      <c r="AQ733" s="346"/>
      <c r="AR733" s="346"/>
      <c r="AS733" s="346"/>
      <c r="AT733" s="346"/>
    </row>
    <row r="734" spans="1:46" ht="45" customHeight="1" thickTop="1" thickBot="1" x14ac:dyDescent="0.3">
      <c r="A734" s="345" t="s">
        <v>656</v>
      </c>
      <c r="B734" s="345"/>
      <c r="C734" s="345"/>
      <c r="D734" s="345"/>
      <c r="E734" s="345"/>
      <c r="F734" s="345"/>
      <c r="G734" s="345"/>
      <c r="H734" s="345"/>
      <c r="I734" s="345"/>
      <c r="J734" s="345"/>
      <c r="K734" s="345"/>
      <c r="L734" s="345"/>
      <c r="M734" s="345"/>
      <c r="N734" s="345"/>
      <c r="O734" s="345"/>
      <c r="P734" s="345"/>
      <c r="Q734" s="68">
        <v>2</v>
      </c>
      <c r="R734" s="346"/>
      <c r="S734" s="346"/>
      <c r="T734" s="346"/>
      <c r="U734" s="346"/>
      <c r="V734" s="346"/>
      <c r="W734" s="346"/>
      <c r="X734" s="346"/>
      <c r="Y734" s="346"/>
      <c r="Z734" s="346"/>
      <c r="AA734" s="346"/>
      <c r="AB734" s="346"/>
      <c r="AC734" s="346"/>
      <c r="AD734" s="346"/>
      <c r="AE734" s="346"/>
      <c r="AF734" s="68">
        <v>2</v>
      </c>
      <c r="AG734" s="346"/>
      <c r="AH734" s="346"/>
      <c r="AI734" s="346"/>
      <c r="AJ734" s="346"/>
      <c r="AK734" s="346"/>
      <c r="AL734" s="346"/>
      <c r="AM734" s="346"/>
      <c r="AN734" s="346"/>
      <c r="AO734" s="346"/>
      <c r="AP734" s="346"/>
      <c r="AQ734" s="346"/>
      <c r="AR734" s="346"/>
      <c r="AS734" s="346"/>
      <c r="AT734" s="346"/>
    </row>
    <row r="735" spans="1:46" ht="45" customHeight="1" thickTop="1" thickBot="1" x14ac:dyDescent="0.3">
      <c r="A735" s="345" t="s">
        <v>657</v>
      </c>
      <c r="B735" s="345"/>
      <c r="C735" s="345"/>
      <c r="D735" s="345"/>
      <c r="E735" s="345"/>
      <c r="F735" s="345"/>
      <c r="G735" s="345"/>
      <c r="H735" s="345"/>
      <c r="I735" s="345"/>
      <c r="J735" s="345"/>
      <c r="K735" s="345"/>
      <c r="L735" s="345"/>
      <c r="M735" s="345"/>
      <c r="N735" s="345"/>
      <c r="O735" s="345"/>
      <c r="P735" s="345"/>
      <c r="Q735" s="68">
        <v>2</v>
      </c>
      <c r="R735" s="346"/>
      <c r="S735" s="346"/>
      <c r="T735" s="346"/>
      <c r="U735" s="346"/>
      <c r="V735" s="346"/>
      <c r="W735" s="346"/>
      <c r="X735" s="346"/>
      <c r="Y735" s="346"/>
      <c r="Z735" s="346"/>
      <c r="AA735" s="346"/>
      <c r="AB735" s="346"/>
      <c r="AC735" s="346"/>
      <c r="AD735" s="346"/>
      <c r="AE735" s="346"/>
      <c r="AF735" s="68">
        <v>2</v>
      </c>
      <c r="AG735" s="346"/>
      <c r="AH735" s="346"/>
      <c r="AI735" s="346"/>
      <c r="AJ735" s="346"/>
      <c r="AK735" s="346"/>
      <c r="AL735" s="346"/>
      <c r="AM735" s="346"/>
      <c r="AN735" s="346"/>
      <c r="AO735" s="346"/>
      <c r="AP735" s="346"/>
      <c r="AQ735" s="346"/>
      <c r="AR735" s="346"/>
      <c r="AS735" s="346"/>
      <c r="AT735" s="346"/>
    </row>
    <row r="736" spans="1:46" ht="45" customHeight="1" thickTop="1" thickBot="1" x14ac:dyDescent="0.3">
      <c r="A736" s="345" t="s">
        <v>658</v>
      </c>
      <c r="B736" s="345"/>
      <c r="C736" s="345"/>
      <c r="D736" s="345"/>
      <c r="E736" s="345"/>
      <c r="F736" s="345"/>
      <c r="G736" s="345"/>
      <c r="H736" s="345"/>
      <c r="I736" s="345"/>
      <c r="J736" s="345"/>
      <c r="K736" s="345"/>
      <c r="L736" s="345"/>
      <c r="M736" s="345"/>
      <c r="N736" s="345"/>
      <c r="O736" s="345"/>
      <c r="P736" s="345"/>
      <c r="Q736" s="68">
        <v>2</v>
      </c>
      <c r="R736" s="346"/>
      <c r="S736" s="346"/>
      <c r="T736" s="346"/>
      <c r="U736" s="346"/>
      <c r="V736" s="346"/>
      <c r="W736" s="346"/>
      <c r="X736" s="346"/>
      <c r="Y736" s="346"/>
      <c r="Z736" s="346"/>
      <c r="AA736" s="346"/>
      <c r="AB736" s="346"/>
      <c r="AC736" s="346"/>
      <c r="AD736" s="346"/>
      <c r="AE736" s="346"/>
      <c r="AF736" s="68">
        <v>2</v>
      </c>
      <c r="AG736" s="346"/>
      <c r="AH736" s="346"/>
      <c r="AI736" s="346"/>
      <c r="AJ736" s="346"/>
      <c r="AK736" s="346"/>
      <c r="AL736" s="346"/>
      <c r="AM736" s="346"/>
      <c r="AN736" s="346"/>
      <c r="AO736" s="346"/>
      <c r="AP736" s="346"/>
      <c r="AQ736" s="346"/>
      <c r="AR736" s="346"/>
      <c r="AS736" s="346"/>
      <c r="AT736" s="346"/>
    </row>
    <row r="737" spans="1:46" ht="45" customHeight="1" thickTop="1" thickBot="1" x14ac:dyDescent="0.3">
      <c r="A737" s="345" t="s">
        <v>659</v>
      </c>
      <c r="B737" s="345"/>
      <c r="C737" s="345"/>
      <c r="D737" s="345"/>
      <c r="E737" s="345"/>
      <c r="F737" s="345"/>
      <c r="G737" s="345"/>
      <c r="H737" s="345"/>
      <c r="I737" s="345"/>
      <c r="J737" s="345"/>
      <c r="K737" s="345"/>
      <c r="L737" s="345"/>
      <c r="M737" s="345"/>
      <c r="N737" s="345"/>
      <c r="O737" s="345"/>
      <c r="P737" s="345"/>
      <c r="Q737" s="68">
        <v>2</v>
      </c>
      <c r="R737" s="346"/>
      <c r="S737" s="346"/>
      <c r="T737" s="346"/>
      <c r="U737" s="346"/>
      <c r="V737" s="346"/>
      <c r="W737" s="346"/>
      <c r="X737" s="346"/>
      <c r="Y737" s="346"/>
      <c r="Z737" s="346"/>
      <c r="AA737" s="346"/>
      <c r="AB737" s="346"/>
      <c r="AC737" s="346"/>
      <c r="AD737" s="346"/>
      <c r="AE737" s="346"/>
      <c r="AF737" s="68">
        <v>2</v>
      </c>
      <c r="AG737" s="346"/>
      <c r="AH737" s="346"/>
      <c r="AI737" s="346"/>
      <c r="AJ737" s="346"/>
      <c r="AK737" s="346"/>
      <c r="AL737" s="346"/>
      <c r="AM737" s="346"/>
      <c r="AN737" s="346"/>
      <c r="AO737" s="346"/>
      <c r="AP737" s="346"/>
      <c r="AQ737" s="346"/>
      <c r="AR737" s="346"/>
      <c r="AS737" s="346"/>
      <c r="AT737" s="346"/>
    </row>
    <row r="738" spans="1:46" ht="45" customHeight="1" thickTop="1" thickBot="1" x14ac:dyDescent="0.3">
      <c r="A738" s="345" t="s">
        <v>660</v>
      </c>
      <c r="B738" s="345"/>
      <c r="C738" s="345"/>
      <c r="D738" s="345"/>
      <c r="E738" s="345"/>
      <c r="F738" s="345"/>
      <c r="G738" s="345"/>
      <c r="H738" s="345"/>
      <c r="I738" s="345"/>
      <c r="J738" s="345"/>
      <c r="K738" s="345"/>
      <c r="L738" s="345"/>
      <c r="M738" s="345"/>
      <c r="N738" s="345"/>
      <c r="O738" s="345"/>
      <c r="P738" s="345"/>
      <c r="Q738" s="68">
        <v>2</v>
      </c>
      <c r="R738" s="346"/>
      <c r="S738" s="346"/>
      <c r="T738" s="346"/>
      <c r="U738" s="346"/>
      <c r="V738" s="346"/>
      <c r="W738" s="346"/>
      <c r="X738" s="346"/>
      <c r="Y738" s="346"/>
      <c r="Z738" s="346"/>
      <c r="AA738" s="346"/>
      <c r="AB738" s="346"/>
      <c r="AC738" s="346"/>
      <c r="AD738" s="346"/>
      <c r="AE738" s="346"/>
      <c r="AF738" s="68">
        <v>2</v>
      </c>
      <c r="AG738" s="346"/>
      <c r="AH738" s="346"/>
      <c r="AI738" s="346"/>
      <c r="AJ738" s="346"/>
      <c r="AK738" s="346"/>
      <c r="AL738" s="346"/>
      <c r="AM738" s="346"/>
      <c r="AN738" s="346"/>
      <c r="AO738" s="346"/>
      <c r="AP738" s="346"/>
      <c r="AQ738" s="346"/>
      <c r="AR738" s="346"/>
      <c r="AS738" s="346"/>
      <c r="AT738" s="346"/>
    </row>
    <row r="739" spans="1:46" ht="45" customHeight="1" thickTop="1" thickBot="1" x14ac:dyDescent="0.3">
      <c r="A739" s="345" t="s">
        <v>661</v>
      </c>
      <c r="B739" s="345"/>
      <c r="C739" s="345"/>
      <c r="D739" s="345"/>
      <c r="E739" s="345"/>
      <c r="F739" s="345"/>
      <c r="G739" s="345"/>
      <c r="H739" s="345"/>
      <c r="I739" s="345"/>
      <c r="J739" s="345"/>
      <c r="K739" s="345"/>
      <c r="L739" s="345"/>
      <c r="M739" s="345"/>
      <c r="N739" s="345"/>
      <c r="O739" s="345"/>
      <c r="P739" s="345"/>
      <c r="Q739" s="68">
        <v>2</v>
      </c>
      <c r="R739" s="346"/>
      <c r="S739" s="346"/>
      <c r="T739" s="346"/>
      <c r="U739" s="346"/>
      <c r="V739" s="346"/>
      <c r="W739" s="346"/>
      <c r="X739" s="346"/>
      <c r="Y739" s="346"/>
      <c r="Z739" s="346"/>
      <c r="AA739" s="346"/>
      <c r="AB739" s="346"/>
      <c r="AC739" s="346"/>
      <c r="AD739" s="346"/>
      <c r="AE739" s="346"/>
      <c r="AF739" s="68">
        <v>2</v>
      </c>
      <c r="AG739" s="346"/>
      <c r="AH739" s="346"/>
      <c r="AI739" s="346"/>
      <c r="AJ739" s="346"/>
      <c r="AK739" s="346"/>
      <c r="AL739" s="346"/>
      <c r="AM739" s="346"/>
      <c r="AN739" s="346"/>
      <c r="AO739" s="346"/>
      <c r="AP739" s="346"/>
      <c r="AQ739" s="346"/>
      <c r="AR739" s="346"/>
      <c r="AS739" s="346"/>
      <c r="AT739" s="346"/>
    </row>
    <row r="740" spans="1:46" ht="45" customHeight="1" thickTop="1" thickBot="1" x14ac:dyDescent="0.3">
      <c r="A740" s="345" t="s">
        <v>662</v>
      </c>
      <c r="B740" s="345"/>
      <c r="C740" s="345"/>
      <c r="D740" s="345"/>
      <c r="E740" s="345"/>
      <c r="F740" s="345"/>
      <c r="G740" s="345"/>
      <c r="H740" s="345"/>
      <c r="I740" s="345"/>
      <c r="J740" s="345"/>
      <c r="K740" s="345"/>
      <c r="L740" s="345"/>
      <c r="M740" s="345"/>
      <c r="N740" s="345"/>
      <c r="O740" s="345"/>
      <c r="P740" s="345"/>
      <c r="Q740" s="68">
        <v>2</v>
      </c>
      <c r="R740" s="346"/>
      <c r="S740" s="346"/>
      <c r="T740" s="346"/>
      <c r="U740" s="346"/>
      <c r="V740" s="346"/>
      <c r="W740" s="346"/>
      <c r="X740" s="346"/>
      <c r="Y740" s="346"/>
      <c r="Z740" s="346"/>
      <c r="AA740" s="346"/>
      <c r="AB740" s="346"/>
      <c r="AC740" s="346"/>
      <c r="AD740" s="346"/>
      <c r="AE740" s="346"/>
      <c r="AF740" s="68">
        <v>2</v>
      </c>
      <c r="AG740" s="346"/>
      <c r="AH740" s="346"/>
      <c r="AI740" s="346"/>
      <c r="AJ740" s="346"/>
      <c r="AK740" s="346"/>
      <c r="AL740" s="346"/>
      <c r="AM740" s="346"/>
      <c r="AN740" s="346"/>
      <c r="AO740" s="346"/>
      <c r="AP740" s="346"/>
      <c r="AQ740" s="346"/>
      <c r="AR740" s="346"/>
      <c r="AS740" s="346"/>
      <c r="AT740" s="346"/>
    </row>
    <row r="741" spans="1:46" ht="45" customHeight="1" thickTop="1" thickBot="1" x14ac:dyDescent="0.3">
      <c r="A741" s="345" t="s">
        <v>663</v>
      </c>
      <c r="B741" s="345"/>
      <c r="C741" s="345"/>
      <c r="D741" s="345"/>
      <c r="E741" s="345"/>
      <c r="F741" s="345"/>
      <c r="G741" s="345"/>
      <c r="H741" s="345"/>
      <c r="I741" s="345"/>
      <c r="J741" s="345"/>
      <c r="K741" s="345"/>
      <c r="L741" s="345"/>
      <c r="M741" s="345"/>
      <c r="N741" s="345"/>
      <c r="O741" s="345"/>
      <c r="P741" s="345"/>
      <c r="Q741" s="68">
        <v>0</v>
      </c>
      <c r="R741" s="346" t="s">
        <v>197</v>
      </c>
      <c r="S741" s="346"/>
      <c r="T741" s="346"/>
      <c r="U741" s="346"/>
      <c r="V741" s="346"/>
      <c r="W741" s="346"/>
      <c r="X741" s="346"/>
      <c r="Y741" s="346"/>
      <c r="Z741" s="346"/>
      <c r="AA741" s="346"/>
      <c r="AB741" s="346"/>
      <c r="AC741" s="346"/>
      <c r="AD741" s="346"/>
      <c r="AE741" s="346"/>
      <c r="AF741" s="68">
        <v>0</v>
      </c>
      <c r="AG741" s="346" t="s">
        <v>197</v>
      </c>
      <c r="AH741" s="346"/>
      <c r="AI741" s="346"/>
      <c r="AJ741" s="346"/>
      <c r="AK741" s="346"/>
      <c r="AL741" s="346"/>
      <c r="AM741" s="346"/>
      <c r="AN741" s="346"/>
      <c r="AO741" s="346"/>
      <c r="AP741" s="346"/>
      <c r="AQ741" s="346"/>
      <c r="AR741" s="346"/>
      <c r="AS741" s="346"/>
      <c r="AT741" s="346"/>
    </row>
    <row r="742" spans="1:46" ht="45" customHeight="1" thickTop="1" thickBot="1" x14ac:dyDescent="0.3">
      <c r="A742" s="345" t="s">
        <v>664</v>
      </c>
      <c r="B742" s="345"/>
      <c r="C742" s="345"/>
      <c r="D742" s="345"/>
      <c r="E742" s="345"/>
      <c r="F742" s="345"/>
      <c r="G742" s="345"/>
      <c r="H742" s="345"/>
      <c r="I742" s="345"/>
      <c r="J742" s="345"/>
      <c r="K742" s="345"/>
      <c r="L742" s="345"/>
      <c r="M742" s="345"/>
      <c r="N742" s="345"/>
      <c r="O742" s="345"/>
      <c r="P742" s="345"/>
      <c r="Q742" s="68">
        <v>2</v>
      </c>
      <c r="R742" s="346"/>
      <c r="S742" s="346"/>
      <c r="T742" s="346"/>
      <c r="U742" s="346"/>
      <c r="V742" s="346"/>
      <c r="W742" s="346"/>
      <c r="X742" s="346"/>
      <c r="Y742" s="346"/>
      <c r="Z742" s="346"/>
      <c r="AA742" s="346"/>
      <c r="AB742" s="346"/>
      <c r="AC742" s="346"/>
      <c r="AD742" s="346"/>
      <c r="AE742" s="346"/>
      <c r="AF742" s="68">
        <v>2</v>
      </c>
      <c r="AG742" s="346"/>
      <c r="AH742" s="346"/>
      <c r="AI742" s="346"/>
      <c r="AJ742" s="346"/>
      <c r="AK742" s="346"/>
      <c r="AL742" s="346"/>
      <c r="AM742" s="346"/>
      <c r="AN742" s="346"/>
      <c r="AO742" s="346"/>
      <c r="AP742" s="346"/>
      <c r="AQ742" s="346"/>
      <c r="AR742" s="346"/>
      <c r="AS742" s="346"/>
      <c r="AT742" s="346"/>
    </row>
    <row r="743" spans="1:46" ht="45" customHeight="1" thickTop="1" thickBot="1" x14ac:dyDescent="0.3">
      <c r="A743" s="345" t="s">
        <v>665</v>
      </c>
      <c r="B743" s="345"/>
      <c r="C743" s="345"/>
      <c r="D743" s="345"/>
      <c r="E743" s="345"/>
      <c r="F743" s="345"/>
      <c r="G743" s="345"/>
      <c r="H743" s="345"/>
      <c r="I743" s="345"/>
      <c r="J743" s="345"/>
      <c r="K743" s="345"/>
      <c r="L743" s="345"/>
      <c r="M743" s="345"/>
      <c r="N743" s="345"/>
      <c r="O743" s="345"/>
      <c r="P743" s="345"/>
      <c r="Q743" s="68">
        <v>2</v>
      </c>
      <c r="R743" s="346"/>
      <c r="S743" s="346"/>
      <c r="T743" s="346"/>
      <c r="U743" s="346"/>
      <c r="V743" s="346"/>
      <c r="W743" s="346"/>
      <c r="X743" s="346"/>
      <c r="Y743" s="346"/>
      <c r="Z743" s="346"/>
      <c r="AA743" s="346"/>
      <c r="AB743" s="346"/>
      <c r="AC743" s="346"/>
      <c r="AD743" s="346"/>
      <c r="AE743" s="346"/>
      <c r="AF743" s="68">
        <v>2</v>
      </c>
      <c r="AG743" s="346"/>
      <c r="AH743" s="346"/>
      <c r="AI743" s="346"/>
      <c r="AJ743" s="346"/>
      <c r="AK743" s="346"/>
      <c r="AL743" s="346"/>
      <c r="AM743" s="346"/>
      <c r="AN743" s="346"/>
      <c r="AO743" s="346"/>
      <c r="AP743" s="346"/>
      <c r="AQ743" s="346"/>
      <c r="AR743" s="346"/>
      <c r="AS743" s="346"/>
      <c r="AT743" s="346"/>
    </row>
    <row r="744" spans="1:46" ht="45" customHeight="1" thickTop="1" thickBot="1" x14ac:dyDescent="0.3">
      <c r="A744" s="345" t="s">
        <v>666</v>
      </c>
      <c r="B744" s="345"/>
      <c r="C744" s="345"/>
      <c r="D744" s="345"/>
      <c r="E744" s="345"/>
      <c r="F744" s="345"/>
      <c r="G744" s="345"/>
      <c r="H744" s="345"/>
      <c r="I744" s="345"/>
      <c r="J744" s="345"/>
      <c r="K744" s="345"/>
      <c r="L744" s="345"/>
      <c r="M744" s="345"/>
      <c r="N744" s="345"/>
      <c r="O744" s="345"/>
      <c r="P744" s="345"/>
      <c r="Q744" s="68">
        <v>2</v>
      </c>
      <c r="R744" s="346"/>
      <c r="S744" s="346"/>
      <c r="T744" s="346"/>
      <c r="U744" s="346"/>
      <c r="V744" s="346"/>
      <c r="W744" s="346"/>
      <c r="X744" s="346"/>
      <c r="Y744" s="346"/>
      <c r="Z744" s="346"/>
      <c r="AA744" s="346"/>
      <c r="AB744" s="346"/>
      <c r="AC744" s="346"/>
      <c r="AD744" s="346"/>
      <c r="AE744" s="346"/>
      <c r="AF744" s="68">
        <v>2</v>
      </c>
      <c r="AG744" s="346"/>
      <c r="AH744" s="346"/>
      <c r="AI744" s="346"/>
      <c r="AJ744" s="346"/>
      <c r="AK744" s="346"/>
      <c r="AL744" s="346"/>
      <c r="AM744" s="346"/>
      <c r="AN744" s="346"/>
      <c r="AO744" s="346"/>
      <c r="AP744" s="346"/>
      <c r="AQ744" s="346"/>
      <c r="AR744" s="346"/>
      <c r="AS744" s="346"/>
      <c r="AT744" s="346"/>
    </row>
    <row r="745" spans="1:46" ht="45" customHeight="1" thickTop="1" thickBot="1" x14ac:dyDescent="0.3">
      <c r="A745" s="345" t="s">
        <v>667</v>
      </c>
      <c r="B745" s="345"/>
      <c r="C745" s="345"/>
      <c r="D745" s="345"/>
      <c r="E745" s="345"/>
      <c r="F745" s="345"/>
      <c r="G745" s="345"/>
      <c r="H745" s="345"/>
      <c r="I745" s="345"/>
      <c r="J745" s="345"/>
      <c r="K745" s="345"/>
      <c r="L745" s="345"/>
      <c r="M745" s="345"/>
      <c r="N745" s="345"/>
      <c r="O745" s="345"/>
      <c r="P745" s="345"/>
      <c r="Q745" s="68">
        <v>2</v>
      </c>
      <c r="R745" s="346"/>
      <c r="S745" s="346"/>
      <c r="T745" s="346"/>
      <c r="U745" s="346"/>
      <c r="V745" s="346"/>
      <c r="W745" s="346"/>
      <c r="X745" s="346"/>
      <c r="Y745" s="346"/>
      <c r="Z745" s="346"/>
      <c r="AA745" s="346"/>
      <c r="AB745" s="346"/>
      <c r="AC745" s="346"/>
      <c r="AD745" s="346"/>
      <c r="AE745" s="346"/>
      <c r="AF745" s="68">
        <v>2</v>
      </c>
      <c r="AG745" s="346"/>
      <c r="AH745" s="346"/>
      <c r="AI745" s="346"/>
      <c r="AJ745" s="346"/>
      <c r="AK745" s="346"/>
      <c r="AL745" s="346"/>
      <c r="AM745" s="346"/>
      <c r="AN745" s="346"/>
      <c r="AO745" s="346"/>
      <c r="AP745" s="346"/>
      <c r="AQ745" s="346"/>
      <c r="AR745" s="346"/>
      <c r="AS745" s="346"/>
      <c r="AT745" s="346"/>
    </row>
    <row r="746" spans="1:46" ht="45" customHeight="1" thickTop="1" thickBot="1" x14ac:dyDescent="0.3">
      <c r="A746" s="345" t="s">
        <v>668</v>
      </c>
      <c r="B746" s="345"/>
      <c r="C746" s="345"/>
      <c r="D746" s="345"/>
      <c r="E746" s="345"/>
      <c r="F746" s="345"/>
      <c r="G746" s="345"/>
      <c r="H746" s="345"/>
      <c r="I746" s="345"/>
      <c r="J746" s="345"/>
      <c r="K746" s="345"/>
      <c r="L746" s="345"/>
      <c r="M746" s="345"/>
      <c r="N746" s="345"/>
      <c r="O746" s="345"/>
      <c r="P746" s="345"/>
      <c r="Q746" s="68">
        <v>2</v>
      </c>
      <c r="R746" s="346"/>
      <c r="S746" s="346"/>
      <c r="T746" s="346"/>
      <c r="U746" s="346"/>
      <c r="V746" s="346"/>
      <c r="W746" s="346"/>
      <c r="X746" s="346"/>
      <c r="Y746" s="346"/>
      <c r="Z746" s="346"/>
      <c r="AA746" s="346"/>
      <c r="AB746" s="346"/>
      <c r="AC746" s="346"/>
      <c r="AD746" s="346"/>
      <c r="AE746" s="346"/>
      <c r="AF746" s="68">
        <v>2</v>
      </c>
      <c r="AG746" s="346"/>
      <c r="AH746" s="346"/>
      <c r="AI746" s="346"/>
      <c r="AJ746" s="346"/>
      <c r="AK746" s="346"/>
      <c r="AL746" s="346"/>
      <c r="AM746" s="346"/>
      <c r="AN746" s="346"/>
      <c r="AO746" s="346"/>
      <c r="AP746" s="346"/>
      <c r="AQ746" s="346"/>
      <c r="AR746" s="346"/>
      <c r="AS746" s="346"/>
      <c r="AT746" s="346"/>
    </row>
    <row r="747" spans="1:46" ht="45" customHeight="1" thickTop="1" thickBot="1" x14ac:dyDescent="0.3">
      <c r="A747" s="345" t="s">
        <v>669</v>
      </c>
      <c r="B747" s="345"/>
      <c r="C747" s="345"/>
      <c r="D747" s="345"/>
      <c r="E747" s="345"/>
      <c r="F747" s="345"/>
      <c r="G747" s="345"/>
      <c r="H747" s="345"/>
      <c r="I747" s="345"/>
      <c r="J747" s="345"/>
      <c r="K747" s="345"/>
      <c r="L747" s="345"/>
      <c r="M747" s="345"/>
      <c r="N747" s="345"/>
      <c r="O747" s="345"/>
      <c r="P747" s="345"/>
      <c r="Q747" s="68">
        <v>2</v>
      </c>
      <c r="R747" s="346"/>
      <c r="S747" s="346"/>
      <c r="T747" s="346"/>
      <c r="U747" s="346"/>
      <c r="V747" s="346"/>
      <c r="W747" s="346"/>
      <c r="X747" s="346"/>
      <c r="Y747" s="346"/>
      <c r="Z747" s="346"/>
      <c r="AA747" s="346"/>
      <c r="AB747" s="346"/>
      <c r="AC747" s="346"/>
      <c r="AD747" s="346"/>
      <c r="AE747" s="346"/>
      <c r="AF747" s="68">
        <v>2</v>
      </c>
      <c r="AG747" s="346"/>
      <c r="AH747" s="346"/>
      <c r="AI747" s="346"/>
      <c r="AJ747" s="346"/>
      <c r="AK747" s="346"/>
      <c r="AL747" s="346"/>
      <c r="AM747" s="346"/>
      <c r="AN747" s="346"/>
      <c r="AO747" s="346"/>
      <c r="AP747" s="346"/>
      <c r="AQ747" s="346"/>
      <c r="AR747" s="346"/>
      <c r="AS747" s="346"/>
      <c r="AT747" s="346"/>
    </row>
    <row r="748" spans="1:46" ht="45" customHeight="1" thickTop="1" thickBot="1" x14ac:dyDescent="0.3">
      <c r="A748" s="345" t="s">
        <v>670</v>
      </c>
      <c r="B748" s="345"/>
      <c r="C748" s="345"/>
      <c r="D748" s="345"/>
      <c r="E748" s="345"/>
      <c r="F748" s="345"/>
      <c r="G748" s="345"/>
      <c r="H748" s="345"/>
      <c r="I748" s="345"/>
      <c r="J748" s="345"/>
      <c r="K748" s="345"/>
      <c r="L748" s="345"/>
      <c r="M748" s="345"/>
      <c r="N748" s="345"/>
      <c r="O748" s="345"/>
      <c r="P748" s="345"/>
      <c r="Q748" s="68">
        <v>2</v>
      </c>
      <c r="R748" s="346"/>
      <c r="S748" s="346"/>
      <c r="T748" s="346"/>
      <c r="U748" s="346"/>
      <c r="V748" s="346"/>
      <c r="W748" s="346"/>
      <c r="X748" s="346"/>
      <c r="Y748" s="346"/>
      <c r="Z748" s="346"/>
      <c r="AA748" s="346"/>
      <c r="AB748" s="346"/>
      <c r="AC748" s="346"/>
      <c r="AD748" s="346"/>
      <c r="AE748" s="346"/>
      <c r="AF748" s="68">
        <v>2</v>
      </c>
      <c r="AG748" s="346"/>
      <c r="AH748" s="346"/>
      <c r="AI748" s="346"/>
      <c r="AJ748" s="346"/>
      <c r="AK748" s="346"/>
      <c r="AL748" s="346"/>
      <c r="AM748" s="346"/>
      <c r="AN748" s="346"/>
      <c r="AO748" s="346"/>
      <c r="AP748" s="346"/>
      <c r="AQ748" s="346"/>
      <c r="AR748" s="346"/>
      <c r="AS748" s="346"/>
      <c r="AT748" s="346"/>
    </row>
    <row r="749" spans="1:46" ht="45" customHeight="1" thickTop="1" thickBot="1" x14ac:dyDescent="0.3">
      <c r="A749" s="345" t="s">
        <v>671</v>
      </c>
      <c r="B749" s="345"/>
      <c r="C749" s="345"/>
      <c r="D749" s="345"/>
      <c r="E749" s="345"/>
      <c r="F749" s="345"/>
      <c r="G749" s="345"/>
      <c r="H749" s="345"/>
      <c r="I749" s="345"/>
      <c r="J749" s="345"/>
      <c r="K749" s="345"/>
      <c r="L749" s="345"/>
      <c r="M749" s="345"/>
      <c r="N749" s="345"/>
      <c r="O749" s="345"/>
      <c r="P749" s="345"/>
      <c r="Q749" s="68">
        <v>2</v>
      </c>
      <c r="R749" s="346"/>
      <c r="S749" s="346"/>
      <c r="T749" s="346"/>
      <c r="U749" s="346"/>
      <c r="V749" s="346"/>
      <c r="W749" s="346"/>
      <c r="X749" s="346"/>
      <c r="Y749" s="346"/>
      <c r="Z749" s="346"/>
      <c r="AA749" s="346"/>
      <c r="AB749" s="346"/>
      <c r="AC749" s="346"/>
      <c r="AD749" s="346"/>
      <c r="AE749" s="346"/>
      <c r="AF749" s="68">
        <v>2</v>
      </c>
      <c r="AG749" s="346"/>
      <c r="AH749" s="346"/>
      <c r="AI749" s="346"/>
      <c r="AJ749" s="346"/>
      <c r="AK749" s="346"/>
      <c r="AL749" s="346"/>
      <c r="AM749" s="346"/>
      <c r="AN749" s="346"/>
      <c r="AO749" s="346"/>
      <c r="AP749" s="346"/>
      <c r="AQ749" s="346"/>
      <c r="AR749" s="346"/>
      <c r="AS749" s="346"/>
      <c r="AT749" s="346"/>
    </row>
    <row r="750" spans="1:46" ht="45" customHeight="1" thickTop="1" thickBot="1" x14ac:dyDescent="0.3">
      <c r="A750" s="345" t="s">
        <v>672</v>
      </c>
      <c r="B750" s="345"/>
      <c r="C750" s="345"/>
      <c r="D750" s="345"/>
      <c r="E750" s="345"/>
      <c r="F750" s="345"/>
      <c r="G750" s="345"/>
      <c r="H750" s="345"/>
      <c r="I750" s="345"/>
      <c r="J750" s="345"/>
      <c r="K750" s="345"/>
      <c r="L750" s="345"/>
      <c r="M750" s="345"/>
      <c r="N750" s="345"/>
      <c r="O750" s="345"/>
      <c r="P750" s="345"/>
      <c r="Q750" s="68">
        <v>2</v>
      </c>
      <c r="R750" s="346"/>
      <c r="S750" s="346"/>
      <c r="T750" s="346"/>
      <c r="U750" s="346"/>
      <c r="V750" s="346"/>
      <c r="W750" s="346"/>
      <c r="X750" s="346"/>
      <c r="Y750" s="346"/>
      <c r="Z750" s="346"/>
      <c r="AA750" s="346"/>
      <c r="AB750" s="346"/>
      <c r="AC750" s="346"/>
      <c r="AD750" s="346"/>
      <c r="AE750" s="346"/>
      <c r="AF750" s="68">
        <v>2</v>
      </c>
      <c r="AG750" s="346"/>
      <c r="AH750" s="346"/>
      <c r="AI750" s="346"/>
      <c r="AJ750" s="346"/>
      <c r="AK750" s="346"/>
      <c r="AL750" s="346"/>
      <c r="AM750" s="346"/>
      <c r="AN750" s="346"/>
      <c r="AO750" s="346"/>
      <c r="AP750" s="346"/>
      <c r="AQ750" s="346"/>
      <c r="AR750" s="346"/>
      <c r="AS750" s="346"/>
      <c r="AT750" s="346"/>
    </row>
    <row r="751" spans="1:46" ht="45" customHeight="1" thickTop="1" thickBot="1" x14ac:dyDescent="0.3">
      <c r="A751" s="345" t="s">
        <v>673</v>
      </c>
      <c r="B751" s="345"/>
      <c r="C751" s="345"/>
      <c r="D751" s="345"/>
      <c r="E751" s="345"/>
      <c r="F751" s="345"/>
      <c r="G751" s="345"/>
      <c r="H751" s="345"/>
      <c r="I751" s="345"/>
      <c r="J751" s="345"/>
      <c r="K751" s="345"/>
      <c r="L751" s="345"/>
      <c r="M751" s="345"/>
      <c r="N751" s="345"/>
      <c r="O751" s="345"/>
      <c r="P751" s="345"/>
      <c r="Q751" s="68">
        <v>0</v>
      </c>
      <c r="R751" s="346" t="s">
        <v>197</v>
      </c>
      <c r="S751" s="346"/>
      <c r="T751" s="346"/>
      <c r="U751" s="346"/>
      <c r="V751" s="346"/>
      <c r="W751" s="346"/>
      <c r="X751" s="346"/>
      <c r="Y751" s="346"/>
      <c r="Z751" s="346"/>
      <c r="AA751" s="346"/>
      <c r="AB751" s="346"/>
      <c r="AC751" s="346"/>
      <c r="AD751" s="346"/>
      <c r="AE751" s="346"/>
      <c r="AF751" s="68">
        <v>0</v>
      </c>
      <c r="AG751" s="346" t="s">
        <v>197</v>
      </c>
      <c r="AH751" s="346"/>
      <c r="AI751" s="346"/>
      <c r="AJ751" s="346"/>
      <c r="AK751" s="346"/>
      <c r="AL751" s="346"/>
      <c r="AM751" s="346"/>
      <c r="AN751" s="346"/>
      <c r="AO751" s="346"/>
      <c r="AP751" s="346"/>
      <c r="AQ751" s="346"/>
      <c r="AR751" s="346"/>
      <c r="AS751" s="346"/>
      <c r="AT751" s="346"/>
    </row>
    <row r="752" spans="1:46" ht="45" customHeight="1" thickTop="1" thickBot="1" x14ac:dyDescent="0.3">
      <c r="A752" s="345" t="s">
        <v>674</v>
      </c>
      <c r="B752" s="345"/>
      <c r="C752" s="345"/>
      <c r="D752" s="345"/>
      <c r="E752" s="345"/>
      <c r="F752" s="345"/>
      <c r="G752" s="345"/>
      <c r="H752" s="345"/>
      <c r="I752" s="345"/>
      <c r="J752" s="345"/>
      <c r="K752" s="345"/>
      <c r="L752" s="345"/>
      <c r="M752" s="345"/>
      <c r="N752" s="345"/>
      <c r="O752" s="345"/>
      <c r="P752" s="345"/>
      <c r="Q752" s="68">
        <v>0</v>
      </c>
      <c r="R752" s="346" t="s">
        <v>197</v>
      </c>
      <c r="S752" s="346"/>
      <c r="T752" s="346"/>
      <c r="U752" s="346"/>
      <c r="V752" s="346"/>
      <c r="W752" s="346"/>
      <c r="X752" s="346"/>
      <c r="Y752" s="346"/>
      <c r="Z752" s="346"/>
      <c r="AA752" s="346"/>
      <c r="AB752" s="346"/>
      <c r="AC752" s="346"/>
      <c r="AD752" s="346"/>
      <c r="AE752" s="346"/>
      <c r="AF752" s="68">
        <v>0</v>
      </c>
      <c r="AG752" s="346" t="s">
        <v>197</v>
      </c>
      <c r="AH752" s="346"/>
      <c r="AI752" s="346"/>
      <c r="AJ752" s="346"/>
      <c r="AK752" s="346"/>
      <c r="AL752" s="346"/>
      <c r="AM752" s="346"/>
      <c r="AN752" s="346"/>
      <c r="AO752" s="346"/>
      <c r="AP752" s="346"/>
      <c r="AQ752" s="346"/>
      <c r="AR752" s="346"/>
      <c r="AS752" s="346"/>
      <c r="AT752" s="346"/>
    </row>
    <row r="753" spans="1:46" ht="45" customHeight="1" thickTop="1" thickBot="1" x14ac:dyDescent="0.3">
      <c r="A753" s="345" t="s">
        <v>675</v>
      </c>
      <c r="B753" s="345"/>
      <c r="C753" s="345"/>
      <c r="D753" s="345"/>
      <c r="E753" s="345"/>
      <c r="F753" s="345"/>
      <c r="G753" s="345"/>
      <c r="H753" s="345"/>
      <c r="I753" s="345"/>
      <c r="J753" s="345"/>
      <c r="K753" s="345"/>
      <c r="L753" s="345"/>
      <c r="M753" s="345"/>
      <c r="N753" s="345"/>
      <c r="O753" s="345"/>
      <c r="P753" s="345"/>
      <c r="Q753" s="68">
        <v>3</v>
      </c>
      <c r="R753" s="358" t="s">
        <v>676</v>
      </c>
      <c r="S753" s="358"/>
      <c r="T753" s="358"/>
      <c r="U753" s="358"/>
      <c r="V753" s="358"/>
      <c r="W753" s="358"/>
      <c r="X753" s="358"/>
      <c r="Y753" s="358"/>
      <c r="Z753" s="358"/>
      <c r="AA753" s="358"/>
      <c r="AB753" s="358"/>
      <c r="AC753" s="358"/>
      <c r="AD753" s="358"/>
      <c r="AE753" s="358"/>
      <c r="AF753" s="68">
        <v>3</v>
      </c>
      <c r="AG753" s="358" t="s">
        <v>676</v>
      </c>
      <c r="AH753" s="358"/>
      <c r="AI753" s="358"/>
      <c r="AJ753" s="358"/>
      <c r="AK753" s="358"/>
      <c r="AL753" s="358"/>
      <c r="AM753" s="358"/>
      <c r="AN753" s="358"/>
      <c r="AO753" s="358"/>
      <c r="AP753" s="358"/>
      <c r="AQ753" s="358"/>
      <c r="AR753" s="358"/>
      <c r="AS753" s="358"/>
      <c r="AT753" s="358"/>
    </row>
    <row r="754" spans="1:46" ht="45" customHeight="1" thickTop="1" thickBot="1" x14ac:dyDescent="0.3">
      <c r="A754" s="345" t="s">
        <v>677</v>
      </c>
      <c r="B754" s="345"/>
      <c r="C754" s="345"/>
      <c r="D754" s="345"/>
      <c r="E754" s="345"/>
      <c r="F754" s="345"/>
      <c r="G754" s="345"/>
      <c r="H754" s="345"/>
      <c r="I754" s="345"/>
      <c r="J754" s="345"/>
      <c r="K754" s="345"/>
      <c r="L754" s="345"/>
      <c r="M754" s="345"/>
      <c r="N754" s="345"/>
      <c r="O754" s="345"/>
      <c r="P754" s="345"/>
      <c r="Q754" s="68">
        <v>3</v>
      </c>
      <c r="R754" s="358" t="s">
        <v>676</v>
      </c>
      <c r="S754" s="358"/>
      <c r="T754" s="358"/>
      <c r="U754" s="358"/>
      <c r="V754" s="358"/>
      <c r="W754" s="358"/>
      <c r="X754" s="358"/>
      <c r="Y754" s="358"/>
      <c r="Z754" s="358"/>
      <c r="AA754" s="358"/>
      <c r="AB754" s="358"/>
      <c r="AC754" s="358"/>
      <c r="AD754" s="358"/>
      <c r="AE754" s="358"/>
      <c r="AF754" s="68">
        <v>3</v>
      </c>
      <c r="AG754" s="358" t="s">
        <v>676</v>
      </c>
      <c r="AH754" s="358"/>
      <c r="AI754" s="358"/>
      <c r="AJ754" s="358"/>
      <c r="AK754" s="358"/>
      <c r="AL754" s="358"/>
      <c r="AM754" s="358"/>
      <c r="AN754" s="358"/>
      <c r="AO754" s="358"/>
      <c r="AP754" s="358"/>
      <c r="AQ754" s="358"/>
      <c r="AR754" s="358"/>
      <c r="AS754" s="358"/>
      <c r="AT754" s="358"/>
    </row>
    <row r="755" spans="1:46" ht="45" customHeight="1" thickTop="1" thickBot="1" x14ac:dyDescent="0.3">
      <c r="A755" s="345" t="s">
        <v>678</v>
      </c>
      <c r="B755" s="345"/>
      <c r="C755" s="345"/>
      <c r="D755" s="345"/>
      <c r="E755" s="345"/>
      <c r="F755" s="345"/>
      <c r="G755" s="345"/>
      <c r="H755" s="345"/>
      <c r="I755" s="345"/>
      <c r="J755" s="345"/>
      <c r="K755" s="345"/>
      <c r="L755" s="345"/>
      <c r="M755" s="345"/>
      <c r="N755" s="345"/>
      <c r="O755" s="345"/>
      <c r="P755" s="345"/>
      <c r="Q755" s="68">
        <v>3</v>
      </c>
      <c r="R755" s="358" t="s">
        <v>676</v>
      </c>
      <c r="S755" s="358"/>
      <c r="T755" s="358"/>
      <c r="U755" s="358"/>
      <c r="V755" s="358"/>
      <c r="W755" s="358"/>
      <c r="X755" s="358"/>
      <c r="Y755" s="358"/>
      <c r="Z755" s="358"/>
      <c r="AA755" s="358"/>
      <c r="AB755" s="358"/>
      <c r="AC755" s="358"/>
      <c r="AD755" s="358"/>
      <c r="AE755" s="358"/>
      <c r="AF755" s="68">
        <v>3</v>
      </c>
      <c r="AG755" s="358" t="s">
        <v>676</v>
      </c>
      <c r="AH755" s="358"/>
      <c r="AI755" s="358"/>
      <c r="AJ755" s="358"/>
      <c r="AK755" s="358"/>
      <c r="AL755" s="358"/>
      <c r="AM755" s="358"/>
      <c r="AN755" s="358"/>
      <c r="AO755" s="358"/>
      <c r="AP755" s="358"/>
      <c r="AQ755" s="358"/>
      <c r="AR755" s="358"/>
      <c r="AS755" s="358"/>
      <c r="AT755" s="358"/>
    </row>
    <row r="756" spans="1:46" ht="45" customHeight="1" thickTop="1" thickBot="1" x14ac:dyDescent="0.3">
      <c r="A756" s="345" t="s">
        <v>679</v>
      </c>
      <c r="B756" s="345"/>
      <c r="C756" s="345"/>
      <c r="D756" s="345"/>
      <c r="E756" s="345"/>
      <c r="F756" s="345"/>
      <c r="G756" s="345"/>
      <c r="H756" s="345"/>
      <c r="I756" s="345"/>
      <c r="J756" s="345"/>
      <c r="K756" s="345"/>
      <c r="L756" s="345"/>
      <c r="M756" s="345"/>
      <c r="N756" s="345"/>
      <c r="O756" s="345"/>
      <c r="P756" s="345"/>
      <c r="Q756" s="68">
        <v>2</v>
      </c>
      <c r="R756" s="346"/>
      <c r="S756" s="346"/>
      <c r="T756" s="346"/>
      <c r="U756" s="346"/>
      <c r="V756" s="346"/>
      <c r="W756" s="346"/>
      <c r="X756" s="346"/>
      <c r="Y756" s="346"/>
      <c r="Z756" s="346"/>
      <c r="AA756" s="346"/>
      <c r="AB756" s="346"/>
      <c r="AC756" s="346"/>
      <c r="AD756" s="346"/>
      <c r="AE756" s="346"/>
      <c r="AF756" s="68">
        <v>2</v>
      </c>
      <c r="AG756" s="346"/>
      <c r="AH756" s="346"/>
      <c r="AI756" s="346"/>
      <c r="AJ756" s="346"/>
      <c r="AK756" s="346"/>
      <c r="AL756" s="346"/>
      <c r="AM756" s="346"/>
      <c r="AN756" s="346"/>
      <c r="AO756" s="346"/>
      <c r="AP756" s="346"/>
      <c r="AQ756" s="346"/>
      <c r="AR756" s="346"/>
      <c r="AS756" s="346"/>
      <c r="AT756" s="346"/>
    </row>
    <row r="757" spans="1:46" ht="45" customHeight="1" thickTop="1" thickBot="1" x14ac:dyDescent="0.3">
      <c r="A757" s="345" t="s">
        <v>680</v>
      </c>
      <c r="B757" s="345"/>
      <c r="C757" s="345"/>
      <c r="D757" s="345"/>
      <c r="E757" s="345"/>
      <c r="F757" s="345"/>
      <c r="G757" s="345"/>
      <c r="H757" s="345"/>
      <c r="I757" s="345"/>
      <c r="J757" s="345"/>
      <c r="K757" s="345"/>
      <c r="L757" s="345"/>
      <c r="M757" s="345"/>
      <c r="N757" s="345"/>
      <c r="O757" s="345"/>
      <c r="P757" s="345"/>
      <c r="Q757" s="68">
        <v>2</v>
      </c>
      <c r="R757" s="346"/>
      <c r="S757" s="346"/>
      <c r="T757" s="346"/>
      <c r="U757" s="346"/>
      <c r="V757" s="346"/>
      <c r="W757" s="346"/>
      <c r="X757" s="346"/>
      <c r="Y757" s="346"/>
      <c r="Z757" s="346"/>
      <c r="AA757" s="346"/>
      <c r="AB757" s="346"/>
      <c r="AC757" s="346"/>
      <c r="AD757" s="346"/>
      <c r="AE757" s="346"/>
      <c r="AF757" s="68">
        <v>2</v>
      </c>
      <c r="AG757" s="346"/>
      <c r="AH757" s="346"/>
      <c r="AI757" s="346"/>
      <c r="AJ757" s="346"/>
      <c r="AK757" s="346"/>
      <c r="AL757" s="346"/>
      <c r="AM757" s="346"/>
      <c r="AN757" s="346"/>
      <c r="AO757" s="346"/>
      <c r="AP757" s="346"/>
      <c r="AQ757" s="346"/>
      <c r="AR757" s="346"/>
      <c r="AS757" s="346"/>
      <c r="AT757" s="346"/>
    </row>
    <row r="758" spans="1:46" ht="45" customHeight="1" thickTop="1" thickBot="1" x14ac:dyDescent="0.3">
      <c r="A758" s="345" t="s">
        <v>681</v>
      </c>
      <c r="B758" s="345"/>
      <c r="C758" s="345"/>
      <c r="D758" s="345"/>
      <c r="E758" s="345"/>
      <c r="F758" s="345"/>
      <c r="G758" s="345"/>
      <c r="H758" s="345"/>
      <c r="I758" s="345"/>
      <c r="J758" s="345"/>
      <c r="K758" s="345"/>
      <c r="L758" s="345"/>
      <c r="M758" s="345"/>
      <c r="N758" s="345"/>
      <c r="O758" s="345"/>
      <c r="P758" s="345"/>
      <c r="Q758" s="68">
        <v>0</v>
      </c>
      <c r="R758" s="346" t="s">
        <v>197</v>
      </c>
      <c r="S758" s="346"/>
      <c r="T758" s="346"/>
      <c r="U758" s="346"/>
      <c r="V758" s="346"/>
      <c r="W758" s="346"/>
      <c r="X758" s="346"/>
      <c r="Y758" s="346"/>
      <c r="Z758" s="346"/>
      <c r="AA758" s="346"/>
      <c r="AB758" s="346"/>
      <c r="AC758" s="346"/>
      <c r="AD758" s="346"/>
      <c r="AE758" s="346"/>
      <c r="AF758" s="68">
        <v>0</v>
      </c>
      <c r="AG758" s="346" t="s">
        <v>197</v>
      </c>
      <c r="AH758" s="346"/>
      <c r="AI758" s="346"/>
      <c r="AJ758" s="346"/>
      <c r="AK758" s="346"/>
      <c r="AL758" s="346"/>
      <c r="AM758" s="346"/>
      <c r="AN758" s="346"/>
      <c r="AO758" s="346"/>
      <c r="AP758" s="346"/>
      <c r="AQ758" s="346"/>
      <c r="AR758" s="346"/>
      <c r="AS758" s="346"/>
      <c r="AT758" s="346"/>
    </row>
    <row r="759" spans="1:46" ht="45" customHeight="1" thickTop="1" thickBot="1" x14ac:dyDescent="0.3">
      <c r="A759" s="345" t="s">
        <v>682</v>
      </c>
      <c r="B759" s="345"/>
      <c r="C759" s="345"/>
      <c r="D759" s="345"/>
      <c r="E759" s="345"/>
      <c r="F759" s="345"/>
      <c r="G759" s="345"/>
      <c r="H759" s="345"/>
      <c r="I759" s="345"/>
      <c r="J759" s="345"/>
      <c r="K759" s="345"/>
      <c r="L759" s="345"/>
      <c r="M759" s="345"/>
      <c r="N759" s="345"/>
      <c r="O759" s="345"/>
      <c r="P759" s="345"/>
      <c r="Q759" s="68">
        <v>0</v>
      </c>
      <c r="R759" s="346" t="s">
        <v>197</v>
      </c>
      <c r="S759" s="346"/>
      <c r="T759" s="346"/>
      <c r="U759" s="346"/>
      <c r="V759" s="346"/>
      <c r="W759" s="346"/>
      <c r="X759" s="346"/>
      <c r="Y759" s="346"/>
      <c r="Z759" s="346"/>
      <c r="AA759" s="346"/>
      <c r="AB759" s="346"/>
      <c r="AC759" s="346"/>
      <c r="AD759" s="346"/>
      <c r="AE759" s="346"/>
      <c r="AF759" s="68">
        <v>0</v>
      </c>
      <c r="AG759" s="346" t="s">
        <v>197</v>
      </c>
      <c r="AH759" s="346"/>
      <c r="AI759" s="346"/>
      <c r="AJ759" s="346"/>
      <c r="AK759" s="346"/>
      <c r="AL759" s="346"/>
      <c r="AM759" s="346"/>
      <c r="AN759" s="346"/>
      <c r="AO759" s="346"/>
      <c r="AP759" s="346"/>
      <c r="AQ759" s="346"/>
      <c r="AR759" s="346"/>
      <c r="AS759" s="346"/>
      <c r="AT759" s="346"/>
    </row>
    <row r="760" spans="1:46" ht="45" customHeight="1" thickTop="1" thickBot="1" x14ac:dyDescent="0.3">
      <c r="A760" s="345" t="s">
        <v>683</v>
      </c>
      <c r="B760" s="345"/>
      <c r="C760" s="345"/>
      <c r="D760" s="345"/>
      <c r="E760" s="345"/>
      <c r="F760" s="345"/>
      <c r="G760" s="345"/>
      <c r="H760" s="345"/>
      <c r="I760" s="345"/>
      <c r="J760" s="345"/>
      <c r="K760" s="345"/>
      <c r="L760" s="345"/>
      <c r="M760" s="345"/>
      <c r="N760" s="345"/>
      <c r="O760" s="345"/>
      <c r="P760" s="345"/>
      <c r="Q760" s="68">
        <v>2</v>
      </c>
      <c r="R760" s="346"/>
      <c r="S760" s="346"/>
      <c r="T760" s="346"/>
      <c r="U760" s="346"/>
      <c r="V760" s="346"/>
      <c r="W760" s="346"/>
      <c r="X760" s="346"/>
      <c r="Y760" s="346"/>
      <c r="Z760" s="346"/>
      <c r="AA760" s="346"/>
      <c r="AB760" s="346"/>
      <c r="AC760" s="346"/>
      <c r="AD760" s="346"/>
      <c r="AE760" s="346"/>
      <c r="AF760" s="68">
        <v>2</v>
      </c>
      <c r="AG760" s="346"/>
      <c r="AH760" s="346"/>
      <c r="AI760" s="346"/>
      <c r="AJ760" s="346"/>
      <c r="AK760" s="346"/>
      <c r="AL760" s="346"/>
      <c r="AM760" s="346"/>
      <c r="AN760" s="346"/>
      <c r="AO760" s="346"/>
      <c r="AP760" s="346"/>
      <c r="AQ760" s="346"/>
      <c r="AR760" s="346"/>
      <c r="AS760" s="346"/>
      <c r="AT760" s="346"/>
    </row>
    <row r="761" spans="1:46" ht="45" customHeight="1" thickTop="1" thickBot="1" x14ac:dyDescent="0.3">
      <c r="A761" s="345" t="s">
        <v>684</v>
      </c>
      <c r="B761" s="345"/>
      <c r="C761" s="345"/>
      <c r="D761" s="345"/>
      <c r="E761" s="345"/>
      <c r="F761" s="345"/>
      <c r="G761" s="345"/>
      <c r="H761" s="345"/>
      <c r="I761" s="345"/>
      <c r="J761" s="345"/>
      <c r="K761" s="345"/>
      <c r="L761" s="345"/>
      <c r="M761" s="345"/>
      <c r="N761" s="345"/>
      <c r="O761" s="345"/>
      <c r="P761" s="345"/>
      <c r="Q761" s="68">
        <v>2</v>
      </c>
      <c r="R761" s="346"/>
      <c r="S761" s="346"/>
      <c r="T761" s="346"/>
      <c r="U761" s="346"/>
      <c r="V761" s="346"/>
      <c r="W761" s="346"/>
      <c r="X761" s="346"/>
      <c r="Y761" s="346"/>
      <c r="Z761" s="346"/>
      <c r="AA761" s="346"/>
      <c r="AB761" s="346"/>
      <c r="AC761" s="346"/>
      <c r="AD761" s="346"/>
      <c r="AE761" s="346"/>
      <c r="AF761" s="68">
        <v>2</v>
      </c>
      <c r="AG761" s="346"/>
      <c r="AH761" s="346"/>
      <c r="AI761" s="346"/>
      <c r="AJ761" s="346"/>
      <c r="AK761" s="346"/>
      <c r="AL761" s="346"/>
      <c r="AM761" s="346"/>
      <c r="AN761" s="346"/>
      <c r="AO761" s="346"/>
      <c r="AP761" s="346"/>
      <c r="AQ761" s="346"/>
      <c r="AR761" s="346"/>
      <c r="AS761" s="346"/>
      <c r="AT761" s="346"/>
    </row>
    <row r="762" spans="1:46" ht="45" customHeight="1" thickTop="1" thickBot="1" x14ac:dyDescent="0.3">
      <c r="A762" s="345" t="s">
        <v>685</v>
      </c>
      <c r="B762" s="345"/>
      <c r="C762" s="345"/>
      <c r="D762" s="345"/>
      <c r="E762" s="345"/>
      <c r="F762" s="345"/>
      <c r="G762" s="345"/>
      <c r="H762" s="345"/>
      <c r="I762" s="345"/>
      <c r="J762" s="345"/>
      <c r="K762" s="345"/>
      <c r="L762" s="345"/>
      <c r="M762" s="345"/>
      <c r="N762" s="345"/>
      <c r="O762" s="345"/>
      <c r="P762" s="345"/>
      <c r="Q762" s="68">
        <v>2</v>
      </c>
      <c r="R762" s="346"/>
      <c r="S762" s="346"/>
      <c r="T762" s="346"/>
      <c r="U762" s="346"/>
      <c r="V762" s="346"/>
      <c r="W762" s="346"/>
      <c r="X762" s="346"/>
      <c r="Y762" s="346"/>
      <c r="Z762" s="346"/>
      <c r="AA762" s="346"/>
      <c r="AB762" s="346"/>
      <c r="AC762" s="346"/>
      <c r="AD762" s="346"/>
      <c r="AE762" s="346"/>
      <c r="AF762" s="68">
        <v>2</v>
      </c>
      <c r="AG762" s="346"/>
      <c r="AH762" s="346"/>
      <c r="AI762" s="346"/>
      <c r="AJ762" s="346"/>
      <c r="AK762" s="346"/>
      <c r="AL762" s="346"/>
      <c r="AM762" s="346"/>
      <c r="AN762" s="346"/>
      <c r="AO762" s="346"/>
      <c r="AP762" s="346"/>
      <c r="AQ762" s="346"/>
      <c r="AR762" s="346"/>
      <c r="AS762" s="346"/>
      <c r="AT762" s="346"/>
    </row>
    <row r="763" spans="1:46" ht="45" customHeight="1" thickTop="1" thickBot="1" x14ac:dyDescent="0.3">
      <c r="A763" s="345" t="s">
        <v>686</v>
      </c>
      <c r="B763" s="345"/>
      <c r="C763" s="345"/>
      <c r="D763" s="345"/>
      <c r="E763" s="345"/>
      <c r="F763" s="345"/>
      <c r="G763" s="345"/>
      <c r="H763" s="345"/>
      <c r="I763" s="345"/>
      <c r="J763" s="345"/>
      <c r="K763" s="345"/>
      <c r="L763" s="345"/>
      <c r="M763" s="345"/>
      <c r="N763" s="345"/>
      <c r="O763" s="345"/>
      <c r="P763" s="345"/>
      <c r="Q763" s="68">
        <v>2</v>
      </c>
      <c r="R763" s="346"/>
      <c r="S763" s="346"/>
      <c r="T763" s="346"/>
      <c r="U763" s="346"/>
      <c r="V763" s="346"/>
      <c r="W763" s="346"/>
      <c r="X763" s="346"/>
      <c r="Y763" s="346"/>
      <c r="Z763" s="346"/>
      <c r="AA763" s="346"/>
      <c r="AB763" s="346"/>
      <c r="AC763" s="346"/>
      <c r="AD763" s="346"/>
      <c r="AE763" s="346"/>
      <c r="AF763" s="68">
        <v>2</v>
      </c>
      <c r="AG763" s="346"/>
      <c r="AH763" s="346"/>
      <c r="AI763" s="346"/>
      <c r="AJ763" s="346"/>
      <c r="AK763" s="346"/>
      <c r="AL763" s="346"/>
      <c r="AM763" s="346"/>
      <c r="AN763" s="346"/>
      <c r="AO763" s="346"/>
      <c r="AP763" s="346"/>
      <c r="AQ763" s="346"/>
      <c r="AR763" s="346"/>
      <c r="AS763" s="346"/>
      <c r="AT763" s="346"/>
    </row>
    <row r="764" spans="1:46" ht="45" customHeight="1" thickTop="1" thickBot="1" x14ac:dyDescent="0.3">
      <c r="A764" s="345" t="s">
        <v>687</v>
      </c>
      <c r="B764" s="345"/>
      <c r="C764" s="345"/>
      <c r="D764" s="345"/>
      <c r="E764" s="345"/>
      <c r="F764" s="345"/>
      <c r="G764" s="345"/>
      <c r="H764" s="345"/>
      <c r="I764" s="345"/>
      <c r="J764" s="345"/>
      <c r="K764" s="345"/>
      <c r="L764" s="345"/>
      <c r="M764" s="345"/>
      <c r="N764" s="345"/>
      <c r="O764" s="345"/>
      <c r="P764" s="345"/>
      <c r="Q764" s="68">
        <v>2</v>
      </c>
      <c r="R764" s="346"/>
      <c r="S764" s="346"/>
      <c r="T764" s="346"/>
      <c r="U764" s="346"/>
      <c r="V764" s="346"/>
      <c r="W764" s="346"/>
      <c r="X764" s="346"/>
      <c r="Y764" s="346"/>
      <c r="Z764" s="346"/>
      <c r="AA764" s="346"/>
      <c r="AB764" s="346"/>
      <c r="AC764" s="346"/>
      <c r="AD764" s="346"/>
      <c r="AE764" s="346"/>
      <c r="AF764" s="68">
        <v>2</v>
      </c>
      <c r="AG764" s="346"/>
      <c r="AH764" s="346"/>
      <c r="AI764" s="346"/>
      <c r="AJ764" s="346"/>
      <c r="AK764" s="346"/>
      <c r="AL764" s="346"/>
      <c r="AM764" s="346"/>
      <c r="AN764" s="346"/>
      <c r="AO764" s="346"/>
      <c r="AP764" s="346"/>
      <c r="AQ764" s="346"/>
      <c r="AR764" s="346"/>
      <c r="AS764" s="346"/>
      <c r="AT764" s="346"/>
    </row>
    <row r="765" spans="1:46" ht="45" customHeight="1" thickTop="1" thickBot="1" x14ac:dyDescent="0.3">
      <c r="A765" s="345" t="s">
        <v>688</v>
      </c>
      <c r="B765" s="345"/>
      <c r="C765" s="345"/>
      <c r="D765" s="345"/>
      <c r="E765" s="345"/>
      <c r="F765" s="345"/>
      <c r="G765" s="345"/>
      <c r="H765" s="345"/>
      <c r="I765" s="345"/>
      <c r="J765" s="345"/>
      <c r="K765" s="345"/>
      <c r="L765" s="345"/>
      <c r="M765" s="345"/>
      <c r="N765" s="345"/>
      <c r="O765" s="345"/>
      <c r="P765" s="345"/>
      <c r="Q765" s="68">
        <v>2</v>
      </c>
      <c r="R765" s="346"/>
      <c r="S765" s="346"/>
      <c r="T765" s="346"/>
      <c r="U765" s="346"/>
      <c r="V765" s="346"/>
      <c r="W765" s="346"/>
      <c r="X765" s="346"/>
      <c r="Y765" s="346"/>
      <c r="Z765" s="346"/>
      <c r="AA765" s="346"/>
      <c r="AB765" s="346"/>
      <c r="AC765" s="346"/>
      <c r="AD765" s="346"/>
      <c r="AE765" s="346"/>
      <c r="AF765" s="68">
        <v>2</v>
      </c>
      <c r="AG765" s="346"/>
      <c r="AH765" s="346"/>
      <c r="AI765" s="346"/>
      <c r="AJ765" s="346"/>
      <c r="AK765" s="346"/>
      <c r="AL765" s="346"/>
      <c r="AM765" s="346"/>
      <c r="AN765" s="346"/>
      <c r="AO765" s="346"/>
      <c r="AP765" s="346"/>
      <c r="AQ765" s="346"/>
      <c r="AR765" s="346"/>
      <c r="AS765" s="346"/>
      <c r="AT765" s="346"/>
    </row>
    <row r="766" spans="1:46" ht="45" customHeight="1" thickTop="1" thickBot="1" x14ac:dyDescent="0.3">
      <c r="A766" s="345" t="s">
        <v>689</v>
      </c>
      <c r="B766" s="345"/>
      <c r="C766" s="345"/>
      <c r="D766" s="345"/>
      <c r="E766" s="345"/>
      <c r="F766" s="345"/>
      <c r="G766" s="345"/>
      <c r="H766" s="345"/>
      <c r="I766" s="345"/>
      <c r="J766" s="345"/>
      <c r="K766" s="345"/>
      <c r="L766" s="345"/>
      <c r="M766" s="345"/>
      <c r="N766" s="345"/>
      <c r="O766" s="345"/>
      <c r="P766" s="345"/>
      <c r="Q766" s="68">
        <v>2</v>
      </c>
      <c r="R766" s="346" t="s">
        <v>311</v>
      </c>
      <c r="S766" s="346"/>
      <c r="T766" s="346"/>
      <c r="U766" s="346"/>
      <c r="V766" s="346"/>
      <c r="W766" s="346"/>
      <c r="X766" s="346"/>
      <c r="Y766" s="346"/>
      <c r="Z766" s="346"/>
      <c r="AA766" s="346"/>
      <c r="AB766" s="346"/>
      <c r="AC766" s="346"/>
      <c r="AD766" s="346"/>
      <c r="AE766" s="346"/>
      <c r="AF766" s="68">
        <v>2</v>
      </c>
      <c r="AG766" s="346" t="s">
        <v>311</v>
      </c>
      <c r="AH766" s="346"/>
      <c r="AI766" s="346"/>
      <c r="AJ766" s="346"/>
      <c r="AK766" s="346"/>
      <c r="AL766" s="346"/>
      <c r="AM766" s="346"/>
      <c r="AN766" s="346"/>
      <c r="AO766" s="346"/>
      <c r="AP766" s="346"/>
      <c r="AQ766" s="346"/>
      <c r="AR766" s="346"/>
      <c r="AS766" s="346"/>
      <c r="AT766" s="346"/>
    </row>
    <row r="767" spans="1:46" ht="45" customHeight="1" thickTop="1" thickBot="1" x14ac:dyDescent="0.3">
      <c r="A767" s="345" t="s">
        <v>690</v>
      </c>
      <c r="B767" s="345"/>
      <c r="C767" s="345"/>
      <c r="D767" s="345"/>
      <c r="E767" s="345"/>
      <c r="F767" s="345"/>
      <c r="G767" s="345"/>
      <c r="H767" s="345"/>
      <c r="I767" s="345"/>
      <c r="J767" s="345"/>
      <c r="K767" s="345"/>
      <c r="L767" s="345"/>
      <c r="M767" s="345"/>
      <c r="N767" s="345"/>
      <c r="O767" s="345"/>
      <c r="P767" s="345"/>
      <c r="Q767" s="68">
        <v>0</v>
      </c>
      <c r="R767" s="346" t="s">
        <v>197</v>
      </c>
      <c r="S767" s="346"/>
      <c r="T767" s="346"/>
      <c r="U767" s="346"/>
      <c r="V767" s="346"/>
      <c r="W767" s="346"/>
      <c r="X767" s="346"/>
      <c r="Y767" s="346"/>
      <c r="Z767" s="346"/>
      <c r="AA767" s="346"/>
      <c r="AB767" s="346"/>
      <c r="AC767" s="346"/>
      <c r="AD767" s="346"/>
      <c r="AE767" s="346"/>
      <c r="AF767" s="68">
        <v>0</v>
      </c>
      <c r="AG767" s="346" t="s">
        <v>197</v>
      </c>
      <c r="AH767" s="346"/>
      <c r="AI767" s="346"/>
      <c r="AJ767" s="346"/>
      <c r="AK767" s="346"/>
      <c r="AL767" s="346"/>
      <c r="AM767" s="346"/>
      <c r="AN767" s="346"/>
      <c r="AO767" s="346"/>
      <c r="AP767" s="346"/>
      <c r="AQ767" s="346"/>
      <c r="AR767" s="346"/>
      <c r="AS767" s="346"/>
      <c r="AT767" s="346"/>
    </row>
    <row r="768" spans="1:46" ht="45" customHeight="1" thickTop="1" thickBot="1" x14ac:dyDescent="0.3">
      <c r="A768" s="345" t="s">
        <v>691</v>
      </c>
      <c r="B768" s="345"/>
      <c r="C768" s="345"/>
      <c r="D768" s="345"/>
      <c r="E768" s="345"/>
      <c r="F768" s="345"/>
      <c r="G768" s="345"/>
      <c r="H768" s="345"/>
      <c r="I768" s="345"/>
      <c r="J768" s="345"/>
      <c r="K768" s="345"/>
      <c r="L768" s="345"/>
      <c r="M768" s="345"/>
      <c r="N768" s="345"/>
      <c r="O768" s="345"/>
      <c r="P768" s="345"/>
      <c r="Q768" s="68">
        <v>2</v>
      </c>
      <c r="R768" s="346"/>
      <c r="S768" s="346"/>
      <c r="T768" s="346"/>
      <c r="U768" s="346"/>
      <c r="V768" s="346"/>
      <c r="W768" s="346"/>
      <c r="X768" s="346"/>
      <c r="Y768" s="346"/>
      <c r="Z768" s="346"/>
      <c r="AA768" s="346"/>
      <c r="AB768" s="346"/>
      <c r="AC768" s="346"/>
      <c r="AD768" s="346"/>
      <c r="AE768" s="346"/>
      <c r="AF768" s="68">
        <v>2</v>
      </c>
      <c r="AG768" s="346"/>
      <c r="AH768" s="346"/>
      <c r="AI768" s="346"/>
      <c r="AJ768" s="346"/>
      <c r="AK768" s="346"/>
      <c r="AL768" s="346"/>
      <c r="AM768" s="346"/>
      <c r="AN768" s="346"/>
      <c r="AO768" s="346"/>
      <c r="AP768" s="346"/>
      <c r="AQ768" s="346"/>
      <c r="AR768" s="346"/>
      <c r="AS768" s="346"/>
      <c r="AT768" s="346"/>
    </row>
    <row r="769" spans="1:46" ht="45" customHeight="1" thickTop="1" thickBot="1" x14ac:dyDescent="0.3">
      <c r="A769" s="345" t="s">
        <v>692</v>
      </c>
      <c r="B769" s="345"/>
      <c r="C769" s="345"/>
      <c r="D769" s="345"/>
      <c r="E769" s="345"/>
      <c r="F769" s="345"/>
      <c r="G769" s="345"/>
      <c r="H769" s="345"/>
      <c r="I769" s="345"/>
      <c r="J769" s="345"/>
      <c r="K769" s="345"/>
      <c r="L769" s="345"/>
      <c r="M769" s="345"/>
      <c r="N769" s="345"/>
      <c r="O769" s="345"/>
      <c r="P769" s="345"/>
      <c r="Q769" s="68">
        <v>2</v>
      </c>
      <c r="R769" s="346" t="s">
        <v>311</v>
      </c>
      <c r="S769" s="346"/>
      <c r="T769" s="346"/>
      <c r="U769" s="346"/>
      <c r="V769" s="346"/>
      <c r="W769" s="346"/>
      <c r="X769" s="346"/>
      <c r="Y769" s="346"/>
      <c r="Z769" s="346"/>
      <c r="AA769" s="346"/>
      <c r="AB769" s="346"/>
      <c r="AC769" s="346"/>
      <c r="AD769" s="346"/>
      <c r="AE769" s="346"/>
      <c r="AF769" s="68">
        <v>2</v>
      </c>
      <c r="AG769" s="346" t="s">
        <v>311</v>
      </c>
      <c r="AH769" s="346"/>
      <c r="AI769" s="346"/>
      <c r="AJ769" s="346"/>
      <c r="AK769" s="346"/>
      <c r="AL769" s="346"/>
      <c r="AM769" s="346"/>
      <c r="AN769" s="346"/>
      <c r="AO769" s="346"/>
      <c r="AP769" s="346"/>
      <c r="AQ769" s="346"/>
      <c r="AR769" s="346"/>
      <c r="AS769" s="346"/>
      <c r="AT769" s="346"/>
    </row>
    <row r="770" spans="1:46" ht="45" customHeight="1" thickTop="1" thickBot="1" x14ac:dyDescent="0.3">
      <c r="A770" s="345" t="s">
        <v>693</v>
      </c>
      <c r="B770" s="345"/>
      <c r="C770" s="345"/>
      <c r="D770" s="345"/>
      <c r="E770" s="345"/>
      <c r="F770" s="345"/>
      <c r="G770" s="345"/>
      <c r="H770" s="345"/>
      <c r="I770" s="345"/>
      <c r="J770" s="345"/>
      <c r="K770" s="345"/>
      <c r="L770" s="345"/>
      <c r="M770" s="345"/>
      <c r="N770" s="345"/>
      <c r="O770" s="345"/>
      <c r="P770" s="345"/>
      <c r="Q770" s="68">
        <v>2</v>
      </c>
      <c r="R770" s="346"/>
      <c r="S770" s="346"/>
      <c r="T770" s="346"/>
      <c r="U770" s="346"/>
      <c r="V770" s="346"/>
      <c r="W770" s="346"/>
      <c r="X770" s="346"/>
      <c r="Y770" s="346"/>
      <c r="Z770" s="346"/>
      <c r="AA770" s="346"/>
      <c r="AB770" s="346"/>
      <c r="AC770" s="346"/>
      <c r="AD770" s="346"/>
      <c r="AE770" s="346"/>
      <c r="AF770" s="68">
        <v>2</v>
      </c>
      <c r="AG770" s="346"/>
      <c r="AH770" s="346"/>
      <c r="AI770" s="346"/>
      <c r="AJ770" s="346"/>
      <c r="AK770" s="346"/>
      <c r="AL770" s="346"/>
      <c r="AM770" s="346"/>
      <c r="AN770" s="346"/>
      <c r="AO770" s="346"/>
      <c r="AP770" s="346"/>
      <c r="AQ770" s="346"/>
      <c r="AR770" s="346"/>
      <c r="AS770" s="346"/>
      <c r="AT770" s="346"/>
    </row>
    <row r="771" spans="1:46" ht="45" customHeight="1" thickTop="1" thickBot="1" x14ac:dyDescent="0.3">
      <c r="A771" s="345" t="s">
        <v>694</v>
      </c>
      <c r="B771" s="345"/>
      <c r="C771" s="345"/>
      <c r="D771" s="345"/>
      <c r="E771" s="345"/>
      <c r="F771" s="345"/>
      <c r="G771" s="345"/>
      <c r="H771" s="345"/>
      <c r="I771" s="345"/>
      <c r="J771" s="345"/>
      <c r="K771" s="345"/>
      <c r="L771" s="345"/>
      <c r="M771" s="345"/>
      <c r="N771" s="345"/>
      <c r="O771" s="345"/>
      <c r="P771" s="345"/>
      <c r="Q771" s="68">
        <v>2</v>
      </c>
      <c r="R771" s="346"/>
      <c r="S771" s="346"/>
      <c r="T771" s="346"/>
      <c r="U771" s="346"/>
      <c r="V771" s="346"/>
      <c r="W771" s="346"/>
      <c r="X771" s="346"/>
      <c r="Y771" s="346"/>
      <c r="Z771" s="346"/>
      <c r="AA771" s="346"/>
      <c r="AB771" s="346"/>
      <c r="AC771" s="346"/>
      <c r="AD771" s="346"/>
      <c r="AE771" s="346"/>
      <c r="AF771" s="68">
        <v>2</v>
      </c>
      <c r="AG771" s="346"/>
      <c r="AH771" s="346"/>
      <c r="AI771" s="346"/>
      <c r="AJ771" s="346"/>
      <c r="AK771" s="346"/>
      <c r="AL771" s="346"/>
      <c r="AM771" s="346"/>
      <c r="AN771" s="346"/>
      <c r="AO771" s="346"/>
      <c r="AP771" s="346"/>
      <c r="AQ771" s="346"/>
      <c r="AR771" s="346"/>
      <c r="AS771" s="346"/>
      <c r="AT771" s="346"/>
    </row>
    <row r="772" spans="1:46" ht="45" customHeight="1" thickTop="1" thickBot="1" x14ac:dyDescent="0.3">
      <c r="A772" s="345" t="s">
        <v>695</v>
      </c>
      <c r="B772" s="345"/>
      <c r="C772" s="345"/>
      <c r="D772" s="345"/>
      <c r="E772" s="345"/>
      <c r="F772" s="345"/>
      <c r="G772" s="345"/>
      <c r="H772" s="345"/>
      <c r="I772" s="345"/>
      <c r="J772" s="345"/>
      <c r="K772" s="345"/>
      <c r="L772" s="345"/>
      <c r="M772" s="345"/>
      <c r="N772" s="345"/>
      <c r="O772" s="345"/>
      <c r="P772" s="345"/>
      <c r="Q772" s="68">
        <v>2</v>
      </c>
      <c r="R772" s="346"/>
      <c r="S772" s="346"/>
      <c r="T772" s="346"/>
      <c r="U772" s="346"/>
      <c r="V772" s="346"/>
      <c r="W772" s="346"/>
      <c r="X772" s="346"/>
      <c r="Y772" s="346"/>
      <c r="Z772" s="346"/>
      <c r="AA772" s="346"/>
      <c r="AB772" s="346"/>
      <c r="AC772" s="346"/>
      <c r="AD772" s="346"/>
      <c r="AE772" s="346"/>
      <c r="AF772" s="68">
        <v>2</v>
      </c>
      <c r="AG772" s="346"/>
      <c r="AH772" s="346"/>
      <c r="AI772" s="346"/>
      <c r="AJ772" s="346"/>
      <c r="AK772" s="346"/>
      <c r="AL772" s="346"/>
      <c r="AM772" s="346"/>
      <c r="AN772" s="346"/>
      <c r="AO772" s="346"/>
      <c r="AP772" s="346"/>
      <c r="AQ772" s="346"/>
      <c r="AR772" s="346"/>
      <c r="AS772" s="346"/>
      <c r="AT772" s="346"/>
    </row>
    <row r="773" spans="1:46" ht="45" customHeight="1" thickTop="1" thickBot="1" x14ac:dyDescent="0.3">
      <c r="A773" s="345" t="s">
        <v>696</v>
      </c>
      <c r="B773" s="345"/>
      <c r="C773" s="345"/>
      <c r="D773" s="345"/>
      <c r="E773" s="345"/>
      <c r="F773" s="345"/>
      <c r="G773" s="345"/>
      <c r="H773" s="345"/>
      <c r="I773" s="345"/>
      <c r="J773" s="345"/>
      <c r="K773" s="345"/>
      <c r="L773" s="345"/>
      <c r="M773" s="345"/>
      <c r="N773" s="345"/>
      <c r="O773" s="345"/>
      <c r="P773" s="345"/>
      <c r="Q773" s="68">
        <v>2</v>
      </c>
      <c r="R773" s="346"/>
      <c r="S773" s="346"/>
      <c r="T773" s="346"/>
      <c r="U773" s="346"/>
      <c r="V773" s="346"/>
      <c r="W773" s="346"/>
      <c r="X773" s="346"/>
      <c r="Y773" s="346"/>
      <c r="Z773" s="346"/>
      <c r="AA773" s="346"/>
      <c r="AB773" s="346"/>
      <c r="AC773" s="346"/>
      <c r="AD773" s="346"/>
      <c r="AE773" s="346"/>
      <c r="AF773" s="68">
        <v>2</v>
      </c>
      <c r="AG773" s="346"/>
      <c r="AH773" s="346"/>
      <c r="AI773" s="346"/>
      <c r="AJ773" s="346"/>
      <c r="AK773" s="346"/>
      <c r="AL773" s="346"/>
      <c r="AM773" s="346"/>
      <c r="AN773" s="346"/>
      <c r="AO773" s="346"/>
      <c r="AP773" s="346"/>
      <c r="AQ773" s="346"/>
      <c r="AR773" s="346"/>
      <c r="AS773" s="346"/>
      <c r="AT773" s="346"/>
    </row>
    <row r="774" spans="1:46" ht="45" customHeight="1" thickTop="1" thickBot="1" x14ac:dyDescent="0.3">
      <c r="A774" s="345" t="s">
        <v>697</v>
      </c>
      <c r="B774" s="345"/>
      <c r="C774" s="345"/>
      <c r="D774" s="345"/>
      <c r="E774" s="345"/>
      <c r="F774" s="345"/>
      <c r="G774" s="345"/>
      <c r="H774" s="345"/>
      <c r="I774" s="345"/>
      <c r="J774" s="345"/>
      <c r="K774" s="345"/>
      <c r="L774" s="345"/>
      <c r="M774" s="345"/>
      <c r="N774" s="345"/>
      <c r="O774" s="345"/>
      <c r="P774" s="345"/>
      <c r="Q774" s="68">
        <v>2</v>
      </c>
      <c r="R774" s="346" t="s">
        <v>311</v>
      </c>
      <c r="S774" s="346"/>
      <c r="T774" s="346"/>
      <c r="U774" s="346"/>
      <c r="V774" s="346"/>
      <c r="W774" s="346"/>
      <c r="X774" s="346"/>
      <c r="Y774" s="346"/>
      <c r="Z774" s="346"/>
      <c r="AA774" s="346"/>
      <c r="AB774" s="346"/>
      <c r="AC774" s="346"/>
      <c r="AD774" s="346"/>
      <c r="AE774" s="346"/>
      <c r="AF774" s="68">
        <v>2</v>
      </c>
      <c r="AG774" s="346" t="s">
        <v>311</v>
      </c>
      <c r="AH774" s="346"/>
      <c r="AI774" s="346"/>
      <c r="AJ774" s="346"/>
      <c r="AK774" s="346"/>
      <c r="AL774" s="346"/>
      <c r="AM774" s="346"/>
      <c r="AN774" s="346"/>
      <c r="AO774" s="346"/>
      <c r="AP774" s="346"/>
      <c r="AQ774" s="346"/>
      <c r="AR774" s="346"/>
      <c r="AS774" s="346"/>
      <c r="AT774" s="346"/>
    </row>
    <row r="775" spans="1:46" ht="45" customHeight="1" thickTop="1" thickBot="1" x14ac:dyDescent="0.3">
      <c r="A775" s="345" t="s">
        <v>698</v>
      </c>
      <c r="B775" s="345"/>
      <c r="C775" s="345"/>
      <c r="D775" s="345"/>
      <c r="E775" s="345"/>
      <c r="F775" s="345"/>
      <c r="G775" s="345"/>
      <c r="H775" s="345"/>
      <c r="I775" s="345"/>
      <c r="J775" s="345"/>
      <c r="K775" s="345"/>
      <c r="L775" s="345"/>
      <c r="M775" s="345"/>
      <c r="N775" s="345"/>
      <c r="O775" s="345"/>
      <c r="P775" s="345"/>
      <c r="Q775" s="68">
        <v>2</v>
      </c>
      <c r="R775" s="346"/>
      <c r="S775" s="346"/>
      <c r="T775" s="346"/>
      <c r="U775" s="346"/>
      <c r="V775" s="346"/>
      <c r="W775" s="346"/>
      <c r="X775" s="346"/>
      <c r="Y775" s="346"/>
      <c r="Z775" s="346"/>
      <c r="AA775" s="346"/>
      <c r="AB775" s="346"/>
      <c r="AC775" s="346"/>
      <c r="AD775" s="346"/>
      <c r="AE775" s="346"/>
      <c r="AF775" s="68">
        <v>2</v>
      </c>
      <c r="AG775" s="346"/>
      <c r="AH775" s="346"/>
      <c r="AI775" s="346"/>
      <c r="AJ775" s="346"/>
      <c r="AK775" s="346"/>
      <c r="AL775" s="346"/>
      <c r="AM775" s="346"/>
      <c r="AN775" s="346"/>
      <c r="AO775" s="346"/>
      <c r="AP775" s="346"/>
      <c r="AQ775" s="346"/>
      <c r="AR775" s="346"/>
      <c r="AS775" s="346"/>
      <c r="AT775" s="346"/>
    </row>
    <row r="776" spans="1:46" ht="45" customHeight="1" thickTop="1" thickBot="1" x14ac:dyDescent="0.3">
      <c r="A776" s="345" t="s">
        <v>699</v>
      </c>
      <c r="B776" s="345"/>
      <c r="C776" s="345"/>
      <c r="D776" s="345"/>
      <c r="E776" s="345"/>
      <c r="F776" s="345"/>
      <c r="G776" s="345"/>
      <c r="H776" s="345"/>
      <c r="I776" s="345"/>
      <c r="J776" s="345"/>
      <c r="K776" s="345"/>
      <c r="L776" s="345"/>
      <c r="M776" s="345"/>
      <c r="N776" s="345"/>
      <c r="O776" s="345"/>
      <c r="P776" s="345"/>
      <c r="Q776" s="68">
        <v>2</v>
      </c>
      <c r="R776" s="346"/>
      <c r="S776" s="346"/>
      <c r="T776" s="346"/>
      <c r="U776" s="346"/>
      <c r="V776" s="346"/>
      <c r="W776" s="346"/>
      <c r="X776" s="346"/>
      <c r="Y776" s="346"/>
      <c r="Z776" s="346"/>
      <c r="AA776" s="346"/>
      <c r="AB776" s="346"/>
      <c r="AC776" s="346"/>
      <c r="AD776" s="346"/>
      <c r="AE776" s="346"/>
      <c r="AF776" s="68">
        <v>2</v>
      </c>
      <c r="AG776" s="346"/>
      <c r="AH776" s="346"/>
      <c r="AI776" s="346"/>
      <c r="AJ776" s="346"/>
      <c r="AK776" s="346"/>
      <c r="AL776" s="346"/>
      <c r="AM776" s="346"/>
      <c r="AN776" s="346"/>
      <c r="AO776" s="346"/>
      <c r="AP776" s="346"/>
      <c r="AQ776" s="346"/>
      <c r="AR776" s="346"/>
      <c r="AS776" s="346"/>
      <c r="AT776" s="346"/>
    </row>
    <row r="777" spans="1:46" ht="45" customHeight="1" thickTop="1" thickBot="1" x14ac:dyDescent="0.3">
      <c r="A777" s="345" t="s">
        <v>700</v>
      </c>
      <c r="B777" s="345"/>
      <c r="C777" s="345"/>
      <c r="D777" s="345"/>
      <c r="E777" s="345"/>
      <c r="F777" s="345"/>
      <c r="G777" s="345"/>
      <c r="H777" s="345"/>
      <c r="I777" s="345"/>
      <c r="J777" s="345"/>
      <c r="K777" s="345"/>
      <c r="L777" s="345"/>
      <c r="M777" s="345"/>
      <c r="N777" s="345"/>
      <c r="O777" s="345"/>
      <c r="P777" s="345"/>
      <c r="Q777" s="68">
        <v>2</v>
      </c>
      <c r="R777" s="346"/>
      <c r="S777" s="346"/>
      <c r="T777" s="346"/>
      <c r="U777" s="346"/>
      <c r="V777" s="346"/>
      <c r="W777" s="346"/>
      <c r="X777" s="346"/>
      <c r="Y777" s="346"/>
      <c r="Z777" s="346"/>
      <c r="AA777" s="346"/>
      <c r="AB777" s="346"/>
      <c r="AC777" s="346"/>
      <c r="AD777" s="346"/>
      <c r="AE777" s="346"/>
      <c r="AF777" s="68">
        <v>2</v>
      </c>
      <c r="AG777" s="346"/>
      <c r="AH777" s="346"/>
      <c r="AI777" s="346"/>
      <c r="AJ777" s="346"/>
      <c r="AK777" s="346"/>
      <c r="AL777" s="346"/>
      <c r="AM777" s="346"/>
      <c r="AN777" s="346"/>
      <c r="AO777" s="346"/>
      <c r="AP777" s="346"/>
      <c r="AQ777" s="346"/>
      <c r="AR777" s="346"/>
      <c r="AS777" s="346"/>
      <c r="AT777" s="346"/>
    </row>
    <row r="778" spans="1:46" ht="45" customHeight="1" thickTop="1" thickBot="1" x14ac:dyDescent="0.3">
      <c r="A778" s="345" t="s">
        <v>701</v>
      </c>
      <c r="B778" s="345"/>
      <c r="C778" s="345"/>
      <c r="D778" s="345"/>
      <c r="E778" s="345"/>
      <c r="F778" s="345"/>
      <c r="G778" s="345"/>
      <c r="H778" s="345"/>
      <c r="I778" s="345"/>
      <c r="J778" s="345"/>
      <c r="K778" s="345"/>
      <c r="L778" s="345"/>
      <c r="M778" s="345"/>
      <c r="N778" s="345"/>
      <c r="O778" s="345"/>
      <c r="P778" s="345"/>
      <c r="Q778" s="68">
        <v>2</v>
      </c>
      <c r="R778" s="346"/>
      <c r="S778" s="346"/>
      <c r="T778" s="346"/>
      <c r="U778" s="346"/>
      <c r="V778" s="346"/>
      <c r="W778" s="346"/>
      <c r="X778" s="346"/>
      <c r="Y778" s="346"/>
      <c r="Z778" s="346"/>
      <c r="AA778" s="346"/>
      <c r="AB778" s="346"/>
      <c r="AC778" s="346"/>
      <c r="AD778" s="346"/>
      <c r="AE778" s="346"/>
      <c r="AF778" s="68">
        <v>2</v>
      </c>
      <c r="AG778" s="346"/>
      <c r="AH778" s="346"/>
      <c r="AI778" s="346"/>
      <c r="AJ778" s="346"/>
      <c r="AK778" s="346"/>
      <c r="AL778" s="346"/>
      <c r="AM778" s="346"/>
      <c r="AN778" s="346"/>
      <c r="AO778" s="346"/>
      <c r="AP778" s="346"/>
      <c r="AQ778" s="346"/>
      <c r="AR778" s="346"/>
      <c r="AS778" s="346"/>
      <c r="AT778" s="346"/>
    </row>
    <row r="779" spans="1:46" ht="45" customHeight="1" thickTop="1" thickBot="1" x14ac:dyDescent="0.3">
      <c r="A779" s="59"/>
      <c r="B779" s="59"/>
      <c r="C779" s="59"/>
      <c r="D779" s="59"/>
      <c r="E779" s="59"/>
      <c r="F779" s="59"/>
      <c r="G779" s="59"/>
      <c r="H779" s="59"/>
      <c r="I779" s="59"/>
      <c r="J779" s="59"/>
      <c r="K779" s="59"/>
      <c r="L779" s="59"/>
      <c r="M779" s="59"/>
      <c r="N779" s="59"/>
      <c r="O779" s="59"/>
      <c r="P779" s="59"/>
      <c r="Q779" s="69"/>
      <c r="R779" s="59"/>
      <c r="S779" s="59"/>
      <c r="T779" s="59"/>
      <c r="U779" s="59"/>
      <c r="V779" s="59"/>
      <c r="W779" s="59"/>
      <c r="X779" s="59"/>
      <c r="Y779" s="59"/>
      <c r="Z779" s="59"/>
      <c r="AA779" s="59"/>
      <c r="AB779" s="59"/>
      <c r="AC779" s="59"/>
      <c r="AD779" s="59"/>
      <c r="AE779" s="59"/>
      <c r="AF779" s="69"/>
      <c r="AG779" s="59"/>
      <c r="AH779" s="59"/>
      <c r="AI779" s="59"/>
      <c r="AJ779" s="59"/>
      <c r="AK779" s="59"/>
      <c r="AL779" s="59"/>
      <c r="AM779" s="59"/>
      <c r="AN779" s="59"/>
      <c r="AO779" s="59"/>
      <c r="AP779" s="59"/>
      <c r="AQ779" s="59"/>
      <c r="AR779" s="59"/>
      <c r="AS779" s="59"/>
      <c r="AT779" s="59"/>
    </row>
    <row r="780" spans="1:46" ht="45" customHeight="1" thickTop="1" thickBot="1" x14ac:dyDescent="0.3">
      <c r="A780" s="353" t="s">
        <v>198</v>
      </c>
      <c r="B780" s="353"/>
      <c r="C780" s="353"/>
      <c r="D780" s="353"/>
      <c r="E780" s="353"/>
      <c r="F780" s="353"/>
      <c r="G780" s="353"/>
      <c r="H780" s="353"/>
      <c r="I780" s="353"/>
      <c r="J780" s="353"/>
      <c r="K780" s="353"/>
      <c r="L780" s="353"/>
      <c r="M780" s="353"/>
      <c r="N780" s="353"/>
      <c r="O780" s="353"/>
      <c r="P780" s="353"/>
      <c r="Q780" s="70" t="s">
        <v>187</v>
      </c>
      <c r="R780" s="354" t="s">
        <v>188</v>
      </c>
      <c r="S780" s="354"/>
      <c r="T780" s="354"/>
      <c r="U780" s="354"/>
      <c r="V780" s="354"/>
      <c r="W780" s="354"/>
      <c r="X780" s="354"/>
      <c r="Y780" s="354"/>
      <c r="Z780" s="354"/>
      <c r="AA780" s="354"/>
      <c r="AB780" s="354"/>
      <c r="AC780" s="354"/>
      <c r="AD780" s="354"/>
      <c r="AE780" s="354"/>
      <c r="AF780" s="71" t="s">
        <v>187</v>
      </c>
      <c r="AG780" s="355" t="s">
        <v>189</v>
      </c>
      <c r="AH780" s="355"/>
      <c r="AI780" s="355"/>
      <c r="AJ780" s="355"/>
      <c r="AK780" s="355"/>
      <c r="AL780" s="355"/>
      <c r="AM780" s="355"/>
      <c r="AN780" s="355"/>
      <c r="AO780" s="355"/>
      <c r="AP780" s="355"/>
      <c r="AQ780" s="355"/>
      <c r="AR780" s="355"/>
      <c r="AS780" s="355"/>
      <c r="AT780" s="355"/>
    </row>
    <row r="781" spans="1:46" ht="45" customHeight="1" thickTop="1" thickBot="1" x14ac:dyDescent="0.3">
      <c r="A781" s="345" t="s">
        <v>702</v>
      </c>
      <c r="B781" s="345"/>
      <c r="C781" s="345"/>
      <c r="D781" s="345"/>
      <c r="E781" s="345"/>
      <c r="F781" s="345"/>
      <c r="G781" s="345"/>
      <c r="H781" s="345"/>
      <c r="I781" s="345"/>
      <c r="J781" s="345"/>
      <c r="K781" s="345"/>
      <c r="L781" s="345"/>
      <c r="M781" s="345"/>
      <c r="N781" s="345"/>
      <c r="O781" s="345"/>
      <c r="P781" s="345"/>
      <c r="Q781" s="68">
        <v>2</v>
      </c>
      <c r="R781" s="346"/>
      <c r="S781" s="346"/>
      <c r="T781" s="346"/>
      <c r="U781" s="346"/>
      <c r="V781" s="346"/>
      <c r="W781" s="346"/>
      <c r="X781" s="346"/>
      <c r="Y781" s="346"/>
      <c r="Z781" s="346"/>
      <c r="AA781" s="346"/>
      <c r="AB781" s="346"/>
      <c r="AC781" s="346"/>
      <c r="AD781" s="346"/>
      <c r="AE781" s="346"/>
      <c r="AF781" s="68">
        <v>2</v>
      </c>
      <c r="AG781" s="346"/>
      <c r="AH781" s="346"/>
      <c r="AI781" s="346"/>
      <c r="AJ781" s="346"/>
      <c r="AK781" s="346"/>
      <c r="AL781" s="346"/>
      <c r="AM781" s="346"/>
      <c r="AN781" s="346"/>
      <c r="AO781" s="346"/>
      <c r="AP781" s="346"/>
      <c r="AQ781" s="346"/>
      <c r="AR781" s="346"/>
      <c r="AS781" s="346"/>
      <c r="AT781" s="346"/>
    </row>
    <row r="782" spans="1:46" ht="45" customHeight="1" thickTop="1" thickBot="1" x14ac:dyDescent="0.3">
      <c r="A782" s="345" t="s">
        <v>703</v>
      </c>
      <c r="B782" s="345"/>
      <c r="C782" s="345"/>
      <c r="D782" s="345"/>
      <c r="E782" s="345"/>
      <c r="F782" s="345"/>
      <c r="G782" s="345"/>
      <c r="H782" s="345"/>
      <c r="I782" s="345"/>
      <c r="J782" s="345"/>
      <c r="K782" s="345"/>
      <c r="L782" s="345"/>
      <c r="M782" s="345"/>
      <c r="N782" s="345"/>
      <c r="O782" s="345"/>
      <c r="P782" s="345"/>
      <c r="Q782" s="68">
        <v>2</v>
      </c>
      <c r="R782" s="346"/>
      <c r="S782" s="346"/>
      <c r="T782" s="346"/>
      <c r="U782" s="346"/>
      <c r="V782" s="346"/>
      <c r="W782" s="346"/>
      <c r="X782" s="346"/>
      <c r="Y782" s="346"/>
      <c r="Z782" s="346"/>
      <c r="AA782" s="346"/>
      <c r="AB782" s="346"/>
      <c r="AC782" s="346"/>
      <c r="AD782" s="346"/>
      <c r="AE782" s="346"/>
      <c r="AF782" s="68">
        <v>2</v>
      </c>
      <c r="AG782" s="346"/>
      <c r="AH782" s="346"/>
      <c r="AI782" s="346"/>
      <c r="AJ782" s="346"/>
      <c r="AK782" s="346"/>
      <c r="AL782" s="346"/>
      <c r="AM782" s="346"/>
      <c r="AN782" s="346"/>
      <c r="AO782" s="346"/>
      <c r="AP782" s="346"/>
      <c r="AQ782" s="346"/>
      <c r="AR782" s="346"/>
      <c r="AS782" s="346"/>
      <c r="AT782" s="346"/>
    </row>
    <row r="783" spans="1:46" ht="45" customHeight="1" thickTop="1" thickBot="1" x14ac:dyDescent="0.3">
      <c r="A783" s="345" t="s">
        <v>704</v>
      </c>
      <c r="B783" s="345"/>
      <c r="C783" s="345"/>
      <c r="D783" s="345"/>
      <c r="E783" s="345"/>
      <c r="F783" s="345"/>
      <c r="G783" s="345"/>
      <c r="H783" s="345"/>
      <c r="I783" s="345"/>
      <c r="J783" s="345"/>
      <c r="K783" s="345"/>
      <c r="L783" s="345"/>
      <c r="M783" s="345"/>
      <c r="N783" s="345"/>
      <c r="O783" s="345"/>
      <c r="P783" s="345"/>
      <c r="Q783" s="68">
        <v>2</v>
      </c>
      <c r="R783" s="346"/>
      <c r="S783" s="346"/>
      <c r="T783" s="346"/>
      <c r="U783" s="346"/>
      <c r="V783" s="346"/>
      <c r="W783" s="346"/>
      <c r="X783" s="346"/>
      <c r="Y783" s="346"/>
      <c r="Z783" s="346"/>
      <c r="AA783" s="346"/>
      <c r="AB783" s="346"/>
      <c r="AC783" s="346"/>
      <c r="AD783" s="346"/>
      <c r="AE783" s="346"/>
      <c r="AF783" s="68">
        <v>2</v>
      </c>
      <c r="AG783" s="346"/>
      <c r="AH783" s="346"/>
      <c r="AI783" s="346"/>
      <c r="AJ783" s="346"/>
      <c r="AK783" s="346"/>
      <c r="AL783" s="346"/>
      <c r="AM783" s="346"/>
      <c r="AN783" s="346"/>
      <c r="AO783" s="346"/>
      <c r="AP783" s="346"/>
      <c r="AQ783" s="346"/>
      <c r="AR783" s="346"/>
      <c r="AS783" s="346"/>
      <c r="AT783" s="346"/>
    </row>
    <row r="784" spans="1:46" ht="45" customHeight="1" thickTop="1" thickBot="1" x14ac:dyDescent="0.3">
      <c r="A784" s="345" t="s">
        <v>705</v>
      </c>
      <c r="B784" s="345"/>
      <c r="C784" s="345"/>
      <c r="D784" s="345"/>
      <c r="E784" s="345"/>
      <c r="F784" s="345"/>
      <c r="G784" s="345"/>
      <c r="H784" s="345"/>
      <c r="I784" s="345"/>
      <c r="J784" s="345"/>
      <c r="K784" s="345"/>
      <c r="L784" s="345"/>
      <c r="M784" s="345"/>
      <c r="N784" s="345"/>
      <c r="O784" s="345"/>
      <c r="P784" s="345"/>
      <c r="Q784" s="68">
        <v>2</v>
      </c>
      <c r="R784" s="346"/>
      <c r="S784" s="346"/>
      <c r="T784" s="346"/>
      <c r="U784" s="346"/>
      <c r="V784" s="346"/>
      <c r="W784" s="346"/>
      <c r="X784" s="346"/>
      <c r="Y784" s="346"/>
      <c r="Z784" s="346"/>
      <c r="AA784" s="346"/>
      <c r="AB784" s="346"/>
      <c r="AC784" s="346"/>
      <c r="AD784" s="346"/>
      <c r="AE784" s="346"/>
      <c r="AF784" s="68">
        <v>2</v>
      </c>
      <c r="AG784" s="346"/>
      <c r="AH784" s="346"/>
      <c r="AI784" s="346"/>
      <c r="AJ784" s="346"/>
      <c r="AK784" s="346"/>
      <c r="AL784" s="346"/>
      <c r="AM784" s="346"/>
      <c r="AN784" s="346"/>
      <c r="AO784" s="346"/>
      <c r="AP784" s="346"/>
      <c r="AQ784" s="346"/>
      <c r="AR784" s="346"/>
      <c r="AS784" s="346"/>
      <c r="AT784" s="346"/>
    </row>
    <row r="785" spans="1:46" ht="45" customHeight="1" thickTop="1" thickBot="1" x14ac:dyDescent="0.3">
      <c r="A785" s="345" t="s">
        <v>706</v>
      </c>
      <c r="B785" s="345"/>
      <c r="C785" s="345"/>
      <c r="D785" s="345"/>
      <c r="E785" s="345"/>
      <c r="F785" s="345"/>
      <c r="G785" s="345"/>
      <c r="H785" s="345"/>
      <c r="I785" s="345"/>
      <c r="J785" s="345"/>
      <c r="K785" s="345"/>
      <c r="L785" s="345"/>
      <c r="M785" s="345"/>
      <c r="N785" s="345"/>
      <c r="O785" s="345"/>
      <c r="P785" s="345"/>
      <c r="Q785" s="68">
        <v>2</v>
      </c>
      <c r="R785" s="346"/>
      <c r="S785" s="346"/>
      <c r="T785" s="346"/>
      <c r="U785" s="346"/>
      <c r="V785" s="346"/>
      <c r="W785" s="346"/>
      <c r="X785" s="346"/>
      <c r="Y785" s="346"/>
      <c r="Z785" s="346"/>
      <c r="AA785" s="346"/>
      <c r="AB785" s="346"/>
      <c r="AC785" s="346"/>
      <c r="AD785" s="346"/>
      <c r="AE785" s="346"/>
      <c r="AF785" s="68">
        <v>2</v>
      </c>
      <c r="AG785" s="346"/>
      <c r="AH785" s="346"/>
      <c r="AI785" s="346"/>
      <c r="AJ785" s="346"/>
      <c r="AK785" s="346"/>
      <c r="AL785" s="346"/>
      <c r="AM785" s="346"/>
      <c r="AN785" s="346"/>
      <c r="AO785" s="346"/>
      <c r="AP785" s="346"/>
      <c r="AQ785" s="346"/>
      <c r="AR785" s="346"/>
      <c r="AS785" s="346"/>
      <c r="AT785" s="346"/>
    </row>
    <row r="786" spans="1:46" ht="18" customHeight="1" thickTop="1" x14ac:dyDescent="0.25"/>
    <row r="788" spans="1:46" ht="45" customHeight="1" x14ac:dyDescent="0.25">
      <c r="A788" s="348" t="s">
        <v>707</v>
      </c>
      <c r="B788" s="348"/>
      <c r="C788" s="348"/>
      <c r="D788" s="348"/>
      <c r="E788" s="348"/>
      <c r="F788" s="348"/>
      <c r="G788" s="348"/>
      <c r="H788" s="348"/>
      <c r="I788" s="348"/>
      <c r="J788" s="348"/>
      <c r="K788" s="348"/>
      <c r="L788" s="348"/>
      <c r="M788" s="348"/>
      <c r="N788" s="348"/>
      <c r="O788" s="348"/>
      <c r="P788" s="348"/>
      <c r="Q788" s="348"/>
      <c r="R788" s="348"/>
      <c r="S788" s="348"/>
      <c r="T788" s="348"/>
      <c r="U788" s="348"/>
      <c r="V788" s="348"/>
      <c r="W788" s="348"/>
      <c r="X788" s="348"/>
      <c r="Y788" s="348"/>
      <c r="Z788" s="348"/>
      <c r="AA788" s="348"/>
      <c r="AB788" s="348"/>
      <c r="AC788" s="348"/>
      <c r="AD788" s="348"/>
      <c r="AE788" s="348"/>
      <c r="AF788"/>
      <c r="AG788" s="349" t="s">
        <v>184</v>
      </c>
      <c r="AH788" s="349"/>
      <c r="AI788" s="349"/>
      <c r="AJ788" s="349"/>
      <c r="AK788" s="72">
        <f>(('Artículo 121 (Resumen PI)'!C33*0.8+'Artículo 121 (Resumen PI)'!F33*0.2)+('Artículo 121 (Resumen SIPOT)'!C33*0.8+'Artículo 121 (Resumen SIPOT)'!F33*0.2))/2</f>
        <v>68</v>
      </c>
      <c r="AL788"/>
      <c r="AM788"/>
      <c r="AN788"/>
      <c r="AO788"/>
      <c r="AP788"/>
      <c r="AQ788"/>
      <c r="AR788"/>
      <c r="AS788"/>
      <c r="AT788"/>
    </row>
    <row r="789" spans="1:46" ht="15.75" customHeight="1" x14ac:dyDescent="0.25">
      <c r="A789" s="86"/>
      <c r="B789" s="284"/>
      <c r="C789" s="284"/>
      <c r="D789" s="284"/>
      <c r="E789" s="284"/>
      <c r="F789" s="284"/>
      <c r="G789" s="284"/>
      <c r="H789" s="284"/>
      <c r="I789" s="284"/>
      <c r="J789" s="284"/>
      <c r="K789" s="284"/>
      <c r="L789" s="284"/>
      <c r="M789" s="284"/>
      <c r="N789" s="284"/>
      <c r="O789" s="284"/>
      <c r="P789" s="284"/>
      <c r="Q789" s="275"/>
      <c r="R789" s="284"/>
      <c r="S789" s="284"/>
      <c r="T789" s="284"/>
      <c r="U789" s="284"/>
      <c r="V789" s="284"/>
      <c r="W789" s="284"/>
      <c r="X789" s="284"/>
      <c r="Y789" s="284"/>
      <c r="Z789" s="284"/>
      <c r="AA789" s="284"/>
      <c r="AB789" s="284"/>
      <c r="AC789" s="284"/>
      <c r="AD789" s="284"/>
      <c r="AE789" s="284"/>
      <c r="AF789"/>
      <c r="AG789"/>
      <c r="AH789"/>
      <c r="AI789"/>
      <c r="AJ789"/>
      <c r="AK789"/>
      <c r="AL789"/>
      <c r="AM789"/>
      <c r="AN789"/>
      <c r="AO789"/>
      <c r="AP789"/>
      <c r="AQ789"/>
      <c r="AR789"/>
      <c r="AS789"/>
      <c r="AT789"/>
    </row>
    <row r="790" spans="1:46" ht="45" customHeight="1" x14ac:dyDescent="0.25">
      <c r="A790" s="86" t="s">
        <v>185</v>
      </c>
      <c r="B790" s="284"/>
      <c r="C790" s="284"/>
      <c r="D790" s="284"/>
      <c r="E790" s="284"/>
      <c r="F790" s="284"/>
      <c r="G790" s="284"/>
      <c r="H790" s="284"/>
      <c r="I790" s="284"/>
      <c r="J790" s="284"/>
      <c r="K790" s="284"/>
      <c r="L790" s="284"/>
      <c r="M790" s="284"/>
      <c r="N790" s="284"/>
      <c r="O790" s="284"/>
      <c r="P790" s="284"/>
      <c r="Q790" s="275"/>
      <c r="R790" s="284"/>
      <c r="S790" s="284"/>
      <c r="T790" s="284"/>
      <c r="U790" s="284"/>
      <c r="V790" s="284"/>
      <c r="W790" s="284"/>
      <c r="X790" s="284"/>
      <c r="Y790" s="284"/>
      <c r="Z790" s="284"/>
      <c r="AA790" s="284"/>
      <c r="AB790" s="284"/>
      <c r="AC790" s="284"/>
      <c r="AD790" s="284"/>
      <c r="AE790" s="284"/>
      <c r="AF790"/>
      <c r="AG790"/>
      <c r="AH790"/>
      <c r="AI790"/>
      <c r="AJ790"/>
      <c r="AK790"/>
      <c r="AL790"/>
      <c r="AM790"/>
      <c r="AN790"/>
      <c r="AO790"/>
      <c r="AP790"/>
      <c r="AQ790"/>
      <c r="AR790"/>
      <c r="AS790"/>
      <c r="AT790"/>
    </row>
    <row r="791" spans="1:46" ht="15" customHeight="1" x14ac:dyDescent="0.25">
      <c r="A791" s="59"/>
      <c r="B791" s="59"/>
      <c r="C791" s="59"/>
      <c r="D791" s="59"/>
      <c r="E791" s="59"/>
      <c r="F791" s="59"/>
      <c r="G791" s="59"/>
      <c r="H791" s="59"/>
      <c r="I791" s="59"/>
      <c r="J791" s="59"/>
      <c r="K791" s="59"/>
      <c r="L791" s="59"/>
      <c r="M791" s="59"/>
      <c r="N791" s="59"/>
      <c r="O791" s="59"/>
      <c r="P791" s="59"/>
      <c r="R791" s="59"/>
      <c r="S791" s="59"/>
      <c r="T791" s="59"/>
      <c r="U791" s="59"/>
      <c r="V791" s="59"/>
      <c r="W791" s="59"/>
      <c r="X791" s="59"/>
      <c r="Y791" s="59"/>
      <c r="Z791" s="59"/>
      <c r="AA791" s="59"/>
      <c r="AB791" s="59"/>
      <c r="AC791" s="59"/>
      <c r="AD791" s="59"/>
      <c r="AE791" s="59"/>
      <c r="AF791"/>
      <c r="AG791"/>
      <c r="AH791"/>
      <c r="AI791"/>
      <c r="AJ791"/>
      <c r="AK791"/>
      <c r="AL791"/>
      <c r="AM791"/>
      <c r="AN791"/>
      <c r="AO791"/>
      <c r="AP791"/>
      <c r="AQ791"/>
      <c r="AR791"/>
      <c r="AS791"/>
      <c r="AT791"/>
    </row>
    <row r="792" spans="1:46" ht="45" customHeight="1" x14ac:dyDescent="0.25">
      <c r="A792" s="350" t="s">
        <v>186</v>
      </c>
      <c r="B792" s="350"/>
      <c r="C792" s="350"/>
      <c r="D792" s="350"/>
      <c r="E792" s="350"/>
      <c r="F792" s="350"/>
      <c r="G792" s="350"/>
      <c r="H792" s="350"/>
      <c r="I792" s="350"/>
      <c r="J792" s="350"/>
      <c r="K792" s="350"/>
      <c r="L792" s="350"/>
      <c r="M792" s="350"/>
      <c r="N792" s="350"/>
      <c r="O792" s="350"/>
      <c r="P792" s="350"/>
      <c r="Q792" s="65"/>
      <c r="R792" s="59"/>
      <c r="S792" s="59"/>
      <c r="T792" s="59"/>
      <c r="U792" s="59"/>
      <c r="V792" s="351"/>
      <c r="W792" s="351"/>
      <c r="X792" s="351"/>
      <c r="Y792" s="351"/>
      <c r="Z792" s="351"/>
      <c r="AA792" s="351"/>
      <c r="AB792" s="351"/>
      <c r="AC792" s="351"/>
      <c r="AD792" s="351"/>
      <c r="AE792" s="351"/>
      <c r="AF792" s="65"/>
      <c r="AG792" s="59"/>
      <c r="AH792" s="59"/>
      <c r="AI792" s="59"/>
      <c r="AJ792" s="59"/>
      <c r="AK792" s="351"/>
      <c r="AL792" s="351"/>
      <c r="AM792" s="351"/>
      <c r="AN792" s="351"/>
      <c r="AO792" s="351"/>
      <c r="AP792" s="351"/>
      <c r="AQ792" s="351"/>
      <c r="AR792" s="351"/>
      <c r="AS792" s="351"/>
      <c r="AT792" s="351"/>
    </row>
    <row r="793" spans="1:46" ht="45" customHeight="1" thickTop="1" thickBot="1" x14ac:dyDescent="0.3">
      <c r="A793" s="342" t="s">
        <v>163</v>
      </c>
      <c r="B793" s="342"/>
      <c r="C793" s="342"/>
      <c r="D793" s="342"/>
      <c r="E793" s="342"/>
      <c r="F793" s="342"/>
      <c r="G793" s="342"/>
      <c r="H793" s="342"/>
      <c r="I793" s="342"/>
      <c r="J793" s="342"/>
      <c r="K793" s="342"/>
      <c r="L793" s="342"/>
      <c r="M793" s="342"/>
      <c r="N793" s="342"/>
      <c r="O793" s="342"/>
      <c r="P793" s="342"/>
      <c r="Q793" s="66" t="s">
        <v>187</v>
      </c>
      <c r="R793" s="343" t="s">
        <v>188</v>
      </c>
      <c r="S793" s="343"/>
      <c r="T793" s="343"/>
      <c r="U793" s="343"/>
      <c r="V793" s="343"/>
      <c r="W793" s="343"/>
      <c r="X793" s="343"/>
      <c r="Y793" s="343"/>
      <c r="Z793" s="343"/>
      <c r="AA793" s="343"/>
      <c r="AB793" s="343"/>
      <c r="AC793" s="343"/>
      <c r="AD793" s="343"/>
      <c r="AE793" s="343"/>
      <c r="AF793" s="67" t="s">
        <v>187</v>
      </c>
      <c r="AG793" s="344" t="s">
        <v>189</v>
      </c>
      <c r="AH793" s="344"/>
      <c r="AI793" s="344"/>
      <c r="AJ793" s="344"/>
      <c r="AK793" s="344"/>
      <c r="AL793" s="344"/>
      <c r="AM793" s="344"/>
      <c r="AN793" s="344"/>
      <c r="AO793" s="344"/>
      <c r="AP793" s="344"/>
      <c r="AQ793" s="344"/>
      <c r="AR793" s="344"/>
      <c r="AS793" s="344"/>
      <c r="AT793" s="344"/>
    </row>
    <row r="794" spans="1:46" ht="45" customHeight="1" thickTop="1" thickBot="1" x14ac:dyDescent="0.3">
      <c r="A794" s="345" t="s">
        <v>190</v>
      </c>
      <c r="B794" s="345"/>
      <c r="C794" s="345"/>
      <c r="D794" s="345"/>
      <c r="E794" s="345"/>
      <c r="F794" s="345"/>
      <c r="G794" s="345"/>
      <c r="H794" s="345"/>
      <c r="I794" s="345"/>
      <c r="J794" s="345"/>
      <c r="K794" s="345"/>
      <c r="L794" s="345"/>
      <c r="M794" s="345"/>
      <c r="N794" s="345"/>
      <c r="O794" s="345"/>
      <c r="P794" s="345"/>
      <c r="Q794" s="68">
        <v>2</v>
      </c>
      <c r="R794" s="346"/>
      <c r="S794" s="346"/>
      <c r="T794" s="346"/>
      <c r="U794" s="346"/>
      <c r="V794" s="346"/>
      <c r="W794" s="346"/>
      <c r="X794" s="346"/>
      <c r="Y794" s="346"/>
      <c r="Z794" s="346"/>
      <c r="AA794" s="346"/>
      <c r="AB794" s="346"/>
      <c r="AC794" s="346"/>
      <c r="AD794" s="346"/>
      <c r="AE794" s="346"/>
      <c r="AF794" s="68">
        <v>2</v>
      </c>
      <c r="AG794" s="346"/>
      <c r="AH794" s="346"/>
      <c r="AI794" s="346"/>
      <c r="AJ794" s="346"/>
      <c r="AK794" s="346"/>
      <c r="AL794" s="346"/>
      <c r="AM794" s="346"/>
      <c r="AN794" s="346"/>
      <c r="AO794" s="346"/>
      <c r="AP794" s="346"/>
      <c r="AQ794" s="346"/>
      <c r="AR794" s="346"/>
      <c r="AS794" s="346"/>
      <c r="AT794" s="346"/>
    </row>
    <row r="795" spans="1:46" ht="45" customHeight="1" thickTop="1" thickBot="1" x14ac:dyDescent="0.3">
      <c r="A795" s="345" t="s">
        <v>191</v>
      </c>
      <c r="B795" s="345"/>
      <c r="C795" s="345"/>
      <c r="D795" s="345"/>
      <c r="E795" s="345"/>
      <c r="F795" s="345"/>
      <c r="G795" s="345"/>
      <c r="H795" s="345"/>
      <c r="I795" s="345"/>
      <c r="J795" s="345"/>
      <c r="K795" s="345"/>
      <c r="L795" s="345"/>
      <c r="M795" s="345"/>
      <c r="N795" s="345"/>
      <c r="O795" s="345"/>
      <c r="P795" s="345"/>
      <c r="Q795" s="68">
        <v>2</v>
      </c>
      <c r="R795" s="346"/>
      <c r="S795" s="346"/>
      <c r="T795" s="346"/>
      <c r="U795" s="346"/>
      <c r="V795" s="346"/>
      <c r="W795" s="346"/>
      <c r="X795" s="346"/>
      <c r="Y795" s="346"/>
      <c r="Z795" s="346"/>
      <c r="AA795" s="346"/>
      <c r="AB795" s="346"/>
      <c r="AC795" s="346"/>
      <c r="AD795" s="346"/>
      <c r="AE795" s="346"/>
      <c r="AF795" s="68">
        <v>2</v>
      </c>
      <c r="AG795" s="346"/>
      <c r="AH795" s="346"/>
      <c r="AI795" s="346"/>
      <c r="AJ795" s="346"/>
      <c r="AK795" s="346"/>
      <c r="AL795" s="346"/>
      <c r="AM795" s="346"/>
      <c r="AN795" s="346"/>
      <c r="AO795" s="346"/>
      <c r="AP795" s="346"/>
      <c r="AQ795" s="346"/>
      <c r="AR795" s="346"/>
      <c r="AS795" s="346"/>
      <c r="AT795" s="346"/>
    </row>
    <row r="796" spans="1:46" ht="45" customHeight="1" thickTop="1" thickBot="1" x14ac:dyDescent="0.3">
      <c r="A796" s="345" t="s">
        <v>708</v>
      </c>
      <c r="B796" s="345"/>
      <c r="C796" s="345"/>
      <c r="D796" s="345"/>
      <c r="E796" s="345"/>
      <c r="F796" s="345"/>
      <c r="G796" s="345"/>
      <c r="H796" s="345"/>
      <c r="I796" s="345"/>
      <c r="J796" s="345"/>
      <c r="K796" s="345"/>
      <c r="L796" s="345"/>
      <c r="M796" s="345"/>
      <c r="N796" s="345"/>
      <c r="O796" s="345"/>
      <c r="P796" s="345"/>
      <c r="Q796" s="68">
        <v>2</v>
      </c>
      <c r="R796" s="346"/>
      <c r="S796" s="346"/>
      <c r="T796" s="346"/>
      <c r="U796" s="346"/>
      <c r="V796" s="346"/>
      <c r="W796" s="346"/>
      <c r="X796" s="346"/>
      <c r="Y796" s="346"/>
      <c r="Z796" s="346"/>
      <c r="AA796" s="346"/>
      <c r="AB796" s="346"/>
      <c r="AC796" s="346"/>
      <c r="AD796" s="346"/>
      <c r="AE796" s="346"/>
      <c r="AF796" s="68">
        <v>2</v>
      </c>
      <c r="AG796" s="346"/>
      <c r="AH796" s="346"/>
      <c r="AI796" s="346"/>
      <c r="AJ796" s="346"/>
      <c r="AK796" s="346"/>
      <c r="AL796" s="346"/>
      <c r="AM796" s="346"/>
      <c r="AN796" s="346"/>
      <c r="AO796" s="346"/>
      <c r="AP796" s="346"/>
      <c r="AQ796" s="346"/>
      <c r="AR796" s="346"/>
      <c r="AS796" s="346"/>
      <c r="AT796" s="346"/>
    </row>
    <row r="797" spans="1:46" ht="45" customHeight="1" thickTop="1" thickBot="1" x14ac:dyDescent="0.3">
      <c r="A797" s="345" t="s">
        <v>709</v>
      </c>
      <c r="B797" s="345"/>
      <c r="C797" s="345"/>
      <c r="D797" s="345"/>
      <c r="E797" s="345"/>
      <c r="F797" s="345"/>
      <c r="G797" s="345"/>
      <c r="H797" s="345"/>
      <c r="I797" s="345"/>
      <c r="J797" s="345"/>
      <c r="K797" s="345"/>
      <c r="L797" s="345"/>
      <c r="M797" s="345"/>
      <c r="N797" s="345"/>
      <c r="O797" s="345"/>
      <c r="P797" s="345"/>
      <c r="Q797" s="68">
        <v>2</v>
      </c>
      <c r="R797" s="346"/>
      <c r="S797" s="346"/>
      <c r="T797" s="346"/>
      <c r="U797" s="346"/>
      <c r="V797" s="346"/>
      <c r="W797" s="346"/>
      <c r="X797" s="346"/>
      <c r="Y797" s="346"/>
      <c r="Z797" s="346"/>
      <c r="AA797" s="346"/>
      <c r="AB797" s="346"/>
      <c r="AC797" s="346"/>
      <c r="AD797" s="346"/>
      <c r="AE797" s="346"/>
      <c r="AF797" s="68">
        <v>2</v>
      </c>
      <c r="AG797" s="346"/>
      <c r="AH797" s="346"/>
      <c r="AI797" s="346"/>
      <c r="AJ797" s="346"/>
      <c r="AK797" s="346"/>
      <c r="AL797" s="346"/>
      <c r="AM797" s="346"/>
      <c r="AN797" s="346"/>
      <c r="AO797" s="346"/>
      <c r="AP797" s="346"/>
      <c r="AQ797" s="346"/>
      <c r="AR797" s="346"/>
      <c r="AS797" s="346"/>
      <c r="AT797" s="346"/>
    </row>
    <row r="798" spans="1:46" ht="45" customHeight="1" thickTop="1" thickBot="1" x14ac:dyDescent="0.3">
      <c r="A798" s="345" t="s">
        <v>710</v>
      </c>
      <c r="B798" s="345"/>
      <c r="C798" s="345"/>
      <c r="D798" s="345"/>
      <c r="E798" s="345"/>
      <c r="F798" s="345"/>
      <c r="G798" s="345"/>
      <c r="H798" s="345"/>
      <c r="I798" s="345"/>
      <c r="J798" s="345"/>
      <c r="K798" s="345"/>
      <c r="L798" s="345"/>
      <c r="M798" s="345"/>
      <c r="N798" s="345"/>
      <c r="O798" s="345"/>
      <c r="P798" s="345"/>
      <c r="Q798" s="68">
        <v>2</v>
      </c>
      <c r="R798" s="346"/>
      <c r="S798" s="346"/>
      <c r="T798" s="346"/>
      <c r="U798" s="346"/>
      <c r="V798" s="346"/>
      <c r="W798" s="346"/>
      <c r="X798" s="346"/>
      <c r="Y798" s="346"/>
      <c r="Z798" s="346"/>
      <c r="AA798" s="346"/>
      <c r="AB798" s="346"/>
      <c r="AC798" s="346"/>
      <c r="AD798" s="346"/>
      <c r="AE798" s="346"/>
      <c r="AF798" s="68">
        <v>2</v>
      </c>
      <c r="AG798" s="346"/>
      <c r="AH798" s="346"/>
      <c r="AI798" s="346"/>
      <c r="AJ798" s="346"/>
      <c r="AK798" s="346"/>
      <c r="AL798" s="346"/>
      <c r="AM798" s="346"/>
      <c r="AN798" s="346"/>
      <c r="AO798" s="346"/>
      <c r="AP798" s="346"/>
      <c r="AQ798" s="346"/>
      <c r="AR798" s="346"/>
      <c r="AS798" s="346"/>
      <c r="AT798" s="346"/>
    </row>
    <row r="799" spans="1:46" ht="45" customHeight="1" thickTop="1" thickBot="1" x14ac:dyDescent="0.3">
      <c r="A799" s="345" t="s">
        <v>711</v>
      </c>
      <c r="B799" s="345"/>
      <c r="C799" s="345"/>
      <c r="D799" s="345"/>
      <c r="E799" s="345"/>
      <c r="F799" s="345"/>
      <c r="G799" s="345"/>
      <c r="H799" s="345"/>
      <c r="I799" s="345"/>
      <c r="J799" s="345"/>
      <c r="K799" s="345"/>
      <c r="L799" s="345"/>
      <c r="M799" s="345"/>
      <c r="N799" s="345"/>
      <c r="O799" s="345"/>
      <c r="P799" s="345"/>
      <c r="Q799" s="68">
        <v>2</v>
      </c>
      <c r="R799" s="346"/>
      <c r="S799" s="346"/>
      <c r="T799" s="346"/>
      <c r="U799" s="346"/>
      <c r="V799" s="346"/>
      <c r="W799" s="346"/>
      <c r="X799" s="346"/>
      <c r="Y799" s="346"/>
      <c r="Z799" s="346"/>
      <c r="AA799" s="346"/>
      <c r="AB799" s="346"/>
      <c r="AC799" s="346"/>
      <c r="AD799" s="346"/>
      <c r="AE799" s="346"/>
      <c r="AF799" s="68">
        <v>2</v>
      </c>
      <c r="AG799" s="346"/>
      <c r="AH799" s="346"/>
      <c r="AI799" s="346"/>
      <c r="AJ799" s="346"/>
      <c r="AK799" s="346"/>
      <c r="AL799" s="346"/>
      <c r="AM799" s="346"/>
      <c r="AN799" s="346"/>
      <c r="AO799" s="346"/>
      <c r="AP799" s="346"/>
      <c r="AQ799" s="346"/>
      <c r="AR799" s="346"/>
      <c r="AS799" s="346"/>
      <c r="AT799" s="346"/>
    </row>
    <row r="800" spans="1:46" ht="45" customHeight="1" thickTop="1" thickBot="1" x14ac:dyDescent="0.3">
      <c r="A800" s="345" t="s">
        <v>712</v>
      </c>
      <c r="B800" s="345"/>
      <c r="C800" s="345"/>
      <c r="D800" s="345"/>
      <c r="E800" s="345"/>
      <c r="F800" s="345"/>
      <c r="G800" s="345"/>
      <c r="H800" s="345"/>
      <c r="I800" s="345"/>
      <c r="J800" s="345"/>
      <c r="K800" s="345"/>
      <c r="L800" s="345"/>
      <c r="M800" s="345"/>
      <c r="N800" s="345"/>
      <c r="O800" s="345"/>
      <c r="P800" s="345"/>
      <c r="Q800" s="68">
        <v>2</v>
      </c>
      <c r="R800" s="346"/>
      <c r="S800" s="346"/>
      <c r="T800" s="346"/>
      <c r="U800" s="346"/>
      <c r="V800" s="346"/>
      <c r="W800" s="346"/>
      <c r="X800" s="346"/>
      <c r="Y800" s="346"/>
      <c r="Z800" s="346"/>
      <c r="AA800" s="346"/>
      <c r="AB800" s="346"/>
      <c r="AC800" s="346"/>
      <c r="AD800" s="346"/>
      <c r="AE800" s="346"/>
      <c r="AF800" s="68">
        <v>2</v>
      </c>
      <c r="AG800" s="346"/>
      <c r="AH800" s="346"/>
      <c r="AI800" s="346"/>
      <c r="AJ800" s="346"/>
      <c r="AK800" s="346"/>
      <c r="AL800" s="346"/>
      <c r="AM800" s="346"/>
      <c r="AN800" s="346"/>
      <c r="AO800" s="346"/>
      <c r="AP800" s="346"/>
      <c r="AQ800" s="346"/>
      <c r="AR800" s="346"/>
      <c r="AS800" s="346"/>
      <c r="AT800" s="346"/>
    </row>
    <row r="801" spans="1:46" ht="45" customHeight="1" thickTop="1" thickBot="1" x14ac:dyDescent="0.3">
      <c r="A801" s="345" t="s">
        <v>713</v>
      </c>
      <c r="B801" s="345"/>
      <c r="C801" s="345"/>
      <c r="D801" s="345"/>
      <c r="E801" s="345"/>
      <c r="F801" s="345"/>
      <c r="G801" s="345"/>
      <c r="H801" s="345"/>
      <c r="I801" s="345"/>
      <c r="J801" s="345"/>
      <c r="K801" s="345"/>
      <c r="L801" s="345"/>
      <c r="M801" s="345"/>
      <c r="N801" s="345"/>
      <c r="O801" s="345"/>
      <c r="P801" s="345"/>
      <c r="Q801" s="68">
        <v>2</v>
      </c>
      <c r="R801" s="346"/>
      <c r="S801" s="346"/>
      <c r="T801" s="346"/>
      <c r="U801" s="346"/>
      <c r="V801" s="346"/>
      <c r="W801" s="346"/>
      <c r="X801" s="346"/>
      <c r="Y801" s="346"/>
      <c r="Z801" s="346"/>
      <c r="AA801" s="346"/>
      <c r="AB801" s="346"/>
      <c r="AC801" s="346"/>
      <c r="AD801" s="346"/>
      <c r="AE801" s="346"/>
      <c r="AF801" s="68">
        <v>2</v>
      </c>
      <c r="AG801" s="346"/>
      <c r="AH801" s="346"/>
      <c r="AI801" s="346"/>
      <c r="AJ801" s="346"/>
      <c r="AK801" s="346"/>
      <c r="AL801" s="346"/>
      <c r="AM801" s="346"/>
      <c r="AN801" s="346"/>
      <c r="AO801" s="346"/>
      <c r="AP801" s="346"/>
      <c r="AQ801" s="346"/>
      <c r="AR801" s="346"/>
      <c r="AS801" s="346"/>
      <c r="AT801" s="346"/>
    </row>
    <row r="802" spans="1:46" ht="45" customHeight="1" thickTop="1" thickBot="1" x14ac:dyDescent="0.3">
      <c r="A802" s="345" t="s">
        <v>714</v>
      </c>
      <c r="B802" s="345"/>
      <c r="C802" s="345"/>
      <c r="D802" s="345"/>
      <c r="E802" s="345"/>
      <c r="F802" s="345"/>
      <c r="G802" s="345"/>
      <c r="H802" s="345"/>
      <c r="I802" s="345"/>
      <c r="J802" s="345"/>
      <c r="K802" s="345"/>
      <c r="L802" s="345"/>
      <c r="M802" s="345"/>
      <c r="N802" s="345"/>
      <c r="O802" s="345"/>
      <c r="P802" s="345"/>
      <c r="Q802" s="68">
        <v>0</v>
      </c>
      <c r="R802" s="346" t="s">
        <v>197</v>
      </c>
      <c r="S802" s="346"/>
      <c r="T802" s="346"/>
      <c r="U802" s="346"/>
      <c r="V802" s="346"/>
      <c r="W802" s="346"/>
      <c r="X802" s="346"/>
      <c r="Y802" s="346"/>
      <c r="Z802" s="346"/>
      <c r="AA802" s="346"/>
      <c r="AB802" s="346"/>
      <c r="AC802" s="346"/>
      <c r="AD802" s="346"/>
      <c r="AE802" s="346"/>
      <c r="AF802" s="68">
        <v>0</v>
      </c>
      <c r="AG802" s="346" t="s">
        <v>197</v>
      </c>
      <c r="AH802" s="346"/>
      <c r="AI802" s="346"/>
      <c r="AJ802" s="346"/>
      <c r="AK802" s="346"/>
      <c r="AL802" s="346"/>
      <c r="AM802" s="346"/>
      <c r="AN802" s="346"/>
      <c r="AO802" s="346"/>
      <c r="AP802" s="346"/>
      <c r="AQ802" s="346"/>
      <c r="AR802" s="346"/>
      <c r="AS802" s="346"/>
      <c r="AT802" s="346"/>
    </row>
    <row r="803" spans="1:46" ht="45" customHeight="1" thickTop="1" thickBot="1" x14ac:dyDescent="0.3">
      <c r="A803" s="345" t="s">
        <v>715</v>
      </c>
      <c r="B803" s="345"/>
      <c r="C803" s="345"/>
      <c r="D803" s="345"/>
      <c r="E803" s="345"/>
      <c r="F803" s="345"/>
      <c r="G803" s="345"/>
      <c r="H803" s="345"/>
      <c r="I803" s="345"/>
      <c r="J803" s="345"/>
      <c r="K803" s="345"/>
      <c r="L803" s="345"/>
      <c r="M803" s="345"/>
      <c r="N803" s="345"/>
      <c r="O803" s="345"/>
      <c r="P803" s="345"/>
      <c r="Q803" s="68">
        <v>2</v>
      </c>
      <c r="R803" s="346"/>
      <c r="S803" s="346"/>
      <c r="T803" s="346"/>
      <c r="U803" s="346"/>
      <c r="V803" s="346"/>
      <c r="W803" s="346"/>
      <c r="X803" s="346"/>
      <c r="Y803" s="346"/>
      <c r="Z803" s="346"/>
      <c r="AA803" s="346"/>
      <c r="AB803" s="346"/>
      <c r="AC803" s="346"/>
      <c r="AD803" s="346"/>
      <c r="AE803" s="346"/>
      <c r="AF803" s="68">
        <v>2</v>
      </c>
      <c r="AG803" s="346"/>
      <c r="AH803" s="346"/>
      <c r="AI803" s="346"/>
      <c r="AJ803" s="346"/>
      <c r="AK803" s="346"/>
      <c r="AL803" s="346"/>
      <c r="AM803" s="346"/>
      <c r="AN803" s="346"/>
      <c r="AO803" s="346"/>
      <c r="AP803" s="346"/>
      <c r="AQ803" s="346"/>
      <c r="AR803" s="346"/>
      <c r="AS803" s="346"/>
      <c r="AT803" s="346"/>
    </row>
    <row r="804" spans="1:46" ht="45" customHeight="1" thickTop="1" thickBot="1" x14ac:dyDescent="0.3">
      <c r="A804" s="59"/>
      <c r="B804" s="59"/>
      <c r="C804" s="59"/>
      <c r="D804" s="59"/>
      <c r="E804" s="59"/>
      <c r="F804" s="59"/>
      <c r="G804" s="59"/>
      <c r="H804" s="59"/>
      <c r="I804" s="59"/>
      <c r="J804" s="59"/>
      <c r="K804" s="59"/>
      <c r="L804" s="59"/>
      <c r="M804" s="59"/>
      <c r="N804" s="59"/>
      <c r="O804" s="59"/>
      <c r="P804" s="59"/>
      <c r="Q804" s="69"/>
      <c r="R804" s="59"/>
      <c r="S804" s="59"/>
      <c r="T804" s="59"/>
      <c r="U804" s="59"/>
      <c r="V804" s="59"/>
      <c r="W804" s="59"/>
      <c r="X804" s="59"/>
      <c r="Y804" s="59"/>
      <c r="Z804" s="59"/>
      <c r="AA804" s="59"/>
      <c r="AB804" s="59"/>
      <c r="AC804" s="59"/>
      <c r="AD804" s="59"/>
      <c r="AE804" s="59"/>
      <c r="AF804" s="69"/>
      <c r="AG804" s="59"/>
      <c r="AH804" s="59"/>
      <c r="AI804" s="59"/>
      <c r="AJ804" s="59"/>
      <c r="AK804" s="59"/>
      <c r="AL804" s="59"/>
      <c r="AM804" s="59"/>
      <c r="AN804" s="59"/>
      <c r="AO804" s="59"/>
      <c r="AP804" s="59"/>
      <c r="AQ804" s="59"/>
      <c r="AR804" s="59"/>
      <c r="AS804" s="59"/>
      <c r="AT804" s="59"/>
    </row>
    <row r="805" spans="1:46" ht="45" customHeight="1" thickTop="1" thickBot="1" x14ac:dyDescent="0.3">
      <c r="A805" s="353" t="s">
        <v>198</v>
      </c>
      <c r="B805" s="353"/>
      <c r="C805" s="353"/>
      <c r="D805" s="353"/>
      <c r="E805" s="353"/>
      <c r="F805" s="353"/>
      <c r="G805" s="353"/>
      <c r="H805" s="353"/>
      <c r="I805" s="353"/>
      <c r="J805" s="353"/>
      <c r="K805" s="353"/>
      <c r="L805" s="353"/>
      <c r="M805" s="353"/>
      <c r="N805" s="353"/>
      <c r="O805" s="353"/>
      <c r="P805" s="353"/>
      <c r="Q805" s="70" t="s">
        <v>187</v>
      </c>
      <c r="R805" s="354" t="s">
        <v>188</v>
      </c>
      <c r="S805" s="354"/>
      <c r="T805" s="354"/>
      <c r="U805" s="354"/>
      <c r="V805" s="354"/>
      <c r="W805" s="354"/>
      <c r="X805" s="354"/>
      <c r="Y805" s="354"/>
      <c r="Z805" s="354"/>
      <c r="AA805" s="354"/>
      <c r="AB805" s="354"/>
      <c r="AC805" s="354"/>
      <c r="AD805" s="354"/>
      <c r="AE805" s="354"/>
      <c r="AF805" s="71" t="s">
        <v>187</v>
      </c>
      <c r="AG805" s="355" t="s">
        <v>189</v>
      </c>
      <c r="AH805" s="355"/>
      <c r="AI805" s="355"/>
      <c r="AJ805" s="355"/>
      <c r="AK805" s="355"/>
      <c r="AL805" s="355"/>
      <c r="AM805" s="355"/>
      <c r="AN805" s="355"/>
      <c r="AO805" s="355"/>
      <c r="AP805" s="355"/>
      <c r="AQ805" s="355"/>
      <c r="AR805" s="355"/>
      <c r="AS805" s="355"/>
      <c r="AT805" s="355"/>
    </row>
    <row r="806" spans="1:46" ht="45" customHeight="1" thickTop="1" thickBot="1" x14ac:dyDescent="0.3">
      <c r="A806" s="345" t="s">
        <v>716</v>
      </c>
      <c r="B806" s="345"/>
      <c r="C806" s="345"/>
      <c r="D806" s="345"/>
      <c r="E806" s="345"/>
      <c r="F806" s="345"/>
      <c r="G806" s="345"/>
      <c r="H806" s="345"/>
      <c r="I806" s="345"/>
      <c r="J806" s="345"/>
      <c r="K806" s="345"/>
      <c r="L806" s="345"/>
      <c r="M806" s="345"/>
      <c r="N806" s="345"/>
      <c r="O806" s="345"/>
      <c r="P806" s="345"/>
      <c r="Q806" s="68">
        <v>2</v>
      </c>
      <c r="R806" s="346"/>
      <c r="S806" s="346"/>
      <c r="T806" s="346"/>
      <c r="U806" s="346"/>
      <c r="V806" s="346"/>
      <c r="W806" s="346"/>
      <c r="X806" s="346"/>
      <c r="Y806" s="346"/>
      <c r="Z806" s="346"/>
      <c r="AA806" s="346"/>
      <c r="AB806" s="346"/>
      <c r="AC806" s="346"/>
      <c r="AD806" s="346"/>
      <c r="AE806" s="346"/>
      <c r="AF806" s="68">
        <v>2</v>
      </c>
      <c r="AG806" s="346"/>
      <c r="AH806" s="346"/>
      <c r="AI806" s="346"/>
      <c r="AJ806" s="346"/>
      <c r="AK806" s="346"/>
      <c r="AL806" s="346"/>
      <c r="AM806" s="346"/>
      <c r="AN806" s="346"/>
      <c r="AO806" s="346"/>
      <c r="AP806" s="346"/>
      <c r="AQ806" s="346"/>
      <c r="AR806" s="346"/>
      <c r="AS806" s="346"/>
      <c r="AT806" s="346"/>
    </row>
    <row r="807" spans="1:46" ht="45" customHeight="1" thickTop="1" thickBot="1" x14ac:dyDescent="0.3">
      <c r="A807" s="345" t="s">
        <v>717</v>
      </c>
      <c r="B807" s="345"/>
      <c r="C807" s="345"/>
      <c r="D807" s="345"/>
      <c r="E807" s="345"/>
      <c r="F807" s="345"/>
      <c r="G807" s="345"/>
      <c r="H807" s="345"/>
      <c r="I807" s="345"/>
      <c r="J807" s="345"/>
      <c r="K807" s="345"/>
      <c r="L807" s="345"/>
      <c r="M807" s="345"/>
      <c r="N807" s="345"/>
      <c r="O807" s="345"/>
      <c r="P807" s="345"/>
      <c r="Q807" s="68">
        <v>2</v>
      </c>
      <c r="R807" s="346"/>
      <c r="S807" s="346"/>
      <c r="T807" s="346"/>
      <c r="U807" s="346"/>
      <c r="V807" s="346"/>
      <c r="W807" s="346"/>
      <c r="X807" s="346"/>
      <c r="Y807" s="346"/>
      <c r="Z807" s="346"/>
      <c r="AA807" s="346"/>
      <c r="AB807" s="346"/>
      <c r="AC807" s="346"/>
      <c r="AD807" s="346"/>
      <c r="AE807" s="346"/>
      <c r="AF807" s="68">
        <v>2</v>
      </c>
      <c r="AG807" s="346"/>
      <c r="AH807" s="346"/>
      <c r="AI807" s="346"/>
      <c r="AJ807" s="346"/>
      <c r="AK807" s="346"/>
      <c r="AL807" s="346"/>
      <c r="AM807" s="346"/>
      <c r="AN807" s="346"/>
      <c r="AO807" s="346"/>
      <c r="AP807" s="346"/>
      <c r="AQ807" s="346"/>
      <c r="AR807" s="346"/>
      <c r="AS807" s="346"/>
      <c r="AT807" s="346"/>
    </row>
    <row r="808" spans="1:46" ht="45" customHeight="1" thickTop="1" thickBot="1" x14ac:dyDescent="0.3">
      <c r="A808" s="345" t="s">
        <v>718</v>
      </c>
      <c r="B808" s="345"/>
      <c r="C808" s="345"/>
      <c r="D808" s="345"/>
      <c r="E808" s="345"/>
      <c r="F808" s="345"/>
      <c r="G808" s="345"/>
      <c r="H808" s="345"/>
      <c r="I808" s="345"/>
      <c r="J808" s="345"/>
      <c r="K808" s="345"/>
      <c r="L808" s="345"/>
      <c r="M808" s="345"/>
      <c r="N808" s="345"/>
      <c r="O808" s="345"/>
      <c r="P808" s="345"/>
      <c r="Q808" s="68">
        <v>2</v>
      </c>
      <c r="R808" s="346"/>
      <c r="S808" s="346"/>
      <c r="T808" s="346"/>
      <c r="U808" s="346"/>
      <c r="V808" s="346"/>
      <c r="W808" s="346"/>
      <c r="X808" s="346"/>
      <c r="Y808" s="346"/>
      <c r="Z808" s="346"/>
      <c r="AA808" s="346"/>
      <c r="AB808" s="346"/>
      <c r="AC808" s="346"/>
      <c r="AD808" s="346"/>
      <c r="AE808" s="346"/>
      <c r="AF808" s="68">
        <v>2</v>
      </c>
      <c r="AG808" s="346"/>
      <c r="AH808" s="346"/>
      <c r="AI808" s="346"/>
      <c r="AJ808" s="346"/>
      <c r="AK808" s="346"/>
      <c r="AL808" s="346"/>
      <c r="AM808" s="346"/>
      <c r="AN808" s="346"/>
      <c r="AO808" s="346"/>
      <c r="AP808" s="346"/>
      <c r="AQ808" s="346"/>
      <c r="AR808" s="346"/>
      <c r="AS808" s="346"/>
      <c r="AT808" s="346"/>
    </row>
    <row r="809" spans="1:46" ht="45" customHeight="1" thickTop="1" thickBot="1" x14ac:dyDescent="0.3">
      <c r="A809" s="345" t="s">
        <v>719</v>
      </c>
      <c r="B809" s="345"/>
      <c r="C809" s="345"/>
      <c r="D809" s="345"/>
      <c r="E809" s="345"/>
      <c r="F809" s="345"/>
      <c r="G809" s="345"/>
      <c r="H809" s="345"/>
      <c r="I809" s="345"/>
      <c r="J809" s="345"/>
      <c r="K809" s="345"/>
      <c r="L809" s="345"/>
      <c r="M809" s="345"/>
      <c r="N809" s="345"/>
      <c r="O809" s="345"/>
      <c r="P809" s="345"/>
      <c r="Q809" s="68">
        <v>2</v>
      </c>
      <c r="R809" s="346"/>
      <c r="S809" s="346"/>
      <c r="T809" s="346"/>
      <c r="U809" s="346"/>
      <c r="V809" s="346"/>
      <c r="W809" s="346"/>
      <c r="X809" s="346"/>
      <c r="Y809" s="346"/>
      <c r="Z809" s="346"/>
      <c r="AA809" s="346"/>
      <c r="AB809" s="346"/>
      <c r="AC809" s="346"/>
      <c r="AD809" s="346"/>
      <c r="AE809" s="346"/>
      <c r="AF809" s="68">
        <v>2</v>
      </c>
      <c r="AG809" s="346"/>
      <c r="AH809" s="346"/>
      <c r="AI809" s="346"/>
      <c r="AJ809" s="346"/>
      <c r="AK809" s="346"/>
      <c r="AL809" s="346"/>
      <c r="AM809" s="346"/>
      <c r="AN809" s="346"/>
      <c r="AO809" s="346"/>
      <c r="AP809" s="346"/>
      <c r="AQ809" s="346"/>
      <c r="AR809" s="346"/>
      <c r="AS809" s="346"/>
      <c r="AT809" s="346"/>
    </row>
    <row r="810" spans="1:46" ht="45" customHeight="1" thickTop="1" thickBot="1" x14ac:dyDescent="0.3">
      <c r="A810" s="345" t="s">
        <v>720</v>
      </c>
      <c r="B810" s="345"/>
      <c r="C810" s="345"/>
      <c r="D810" s="345"/>
      <c r="E810" s="345"/>
      <c r="F810" s="345"/>
      <c r="G810" s="345"/>
      <c r="H810" s="345"/>
      <c r="I810" s="345"/>
      <c r="J810" s="345"/>
      <c r="K810" s="345"/>
      <c r="L810" s="345"/>
      <c r="M810" s="345"/>
      <c r="N810" s="345"/>
      <c r="O810" s="345"/>
      <c r="P810" s="345"/>
      <c r="Q810" s="68">
        <v>2</v>
      </c>
      <c r="R810" s="346"/>
      <c r="S810" s="346"/>
      <c r="T810" s="346"/>
      <c r="U810" s="346"/>
      <c r="V810" s="346"/>
      <c r="W810" s="346"/>
      <c r="X810" s="346"/>
      <c r="Y810" s="346"/>
      <c r="Z810" s="346"/>
      <c r="AA810" s="346"/>
      <c r="AB810" s="346"/>
      <c r="AC810" s="346"/>
      <c r="AD810" s="346"/>
      <c r="AE810" s="346"/>
      <c r="AF810" s="68">
        <v>2</v>
      </c>
      <c r="AG810" s="346"/>
      <c r="AH810" s="346"/>
      <c r="AI810" s="346"/>
      <c r="AJ810" s="346"/>
      <c r="AK810" s="346"/>
      <c r="AL810" s="346"/>
      <c r="AM810" s="346"/>
      <c r="AN810" s="346"/>
      <c r="AO810" s="346"/>
      <c r="AP810" s="346"/>
      <c r="AQ810" s="346"/>
      <c r="AR810" s="346"/>
      <c r="AS810" s="346"/>
      <c r="AT810" s="346"/>
    </row>
    <row r="811" spans="1:46" ht="18" customHeight="1" thickTop="1" x14ac:dyDescent="0.25"/>
    <row r="813" spans="1:46" ht="45" customHeight="1" x14ac:dyDescent="0.25">
      <c r="A813" s="348" t="s">
        <v>721</v>
      </c>
      <c r="B813" s="348"/>
      <c r="C813" s="348"/>
      <c r="D813" s="348"/>
      <c r="E813" s="348"/>
      <c r="F813" s="348"/>
      <c r="G813" s="348"/>
      <c r="H813" s="348"/>
      <c r="I813" s="348"/>
      <c r="J813" s="348"/>
      <c r="K813" s="348"/>
      <c r="L813" s="348"/>
      <c r="M813" s="348"/>
      <c r="N813" s="348"/>
      <c r="O813" s="348"/>
      <c r="P813" s="348"/>
      <c r="Q813" s="348"/>
      <c r="R813" s="348"/>
      <c r="S813" s="348"/>
      <c r="T813" s="348"/>
      <c r="U813" s="348"/>
      <c r="V813" s="348"/>
      <c r="W813" s="348"/>
      <c r="X813" s="348"/>
      <c r="Y813" s="348"/>
      <c r="Z813" s="348"/>
      <c r="AA813" s="348"/>
      <c r="AB813" s="348"/>
      <c r="AC813" s="348"/>
      <c r="AD813" s="348"/>
      <c r="AE813" s="348"/>
      <c r="AF813"/>
      <c r="AG813" s="349" t="s">
        <v>184</v>
      </c>
      <c r="AH813" s="349"/>
      <c r="AI813" s="349"/>
      <c r="AJ813" s="349"/>
      <c r="AK813" s="72">
        <f>(('Artículo 121 (Resumen PI)'!C34*0.8+'Artículo 121 (Resumen PI)'!F34*0.2)+('Artículo 121 (Resumen SIPOT)'!C34*0.8+'Artículo 121 (Resumen SIPOT)'!F34*0.2))/2</f>
        <v>80.714285714285708</v>
      </c>
      <c r="AL813"/>
      <c r="AM813"/>
      <c r="AN813"/>
      <c r="AO813"/>
      <c r="AP813"/>
      <c r="AQ813"/>
      <c r="AR813"/>
      <c r="AS813"/>
      <c r="AT813"/>
    </row>
    <row r="814" spans="1:46" ht="15.75" customHeight="1" x14ac:dyDescent="0.25">
      <c r="A814" s="86"/>
      <c r="B814" s="284"/>
      <c r="C814" s="284"/>
      <c r="D814" s="284"/>
      <c r="E814" s="284"/>
      <c r="F814" s="284"/>
      <c r="G814" s="284"/>
      <c r="H814" s="284"/>
      <c r="I814" s="284"/>
      <c r="J814" s="284"/>
      <c r="K814" s="284"/>
      <c r="L814" s="284"/>
      <c r="M814" s="284"/>
      <c r="N814" s="284"/>
      <c r="O814" s="284"/>
      <c r="P814" s="284"/>
      <c r="Q814" s="275"/>
      <c r="R814" s="284"/>
      <c r="S814" s="284"/>
      <c r="T814" s="284"/>
      <c r="U814" s="284"/>
      <c r="V814" s="284"/>
      <c r="W814" s="284"/>
      <c r="X814" s="284"/>
      <c r="Y814" s="284"/>
      <c r="Z814" s="284"/>
      <c r="AA814" s="284"/>
      <c r="AB814" s="284"/>
      <c r="AC814" s="284"/>
      <c r="AD814" s="284"/>
      <c r="AE814" s="284"/>
      <c r="AF814"/>
      <c r="AG814"/>
      <c r="AH814"/>
      <c r="AI814"/>
      <c r="AJ814"/>
      <c r="AK814"/>
      <c r="AL814"/>
      <c r="AM814"/>
      <c r="AN814"/>
      <c r="AO814"/>
      <c r="AP814"/>
      <c r="AQ814"/>
      <c r="AR814"/>
      <c r="AS814"/>
      <c r="AT814"/>
    </row>
    <row r="815" spans="1:46" ht="45" customHeight="1" x14ac:dyDescent="0.25">
      <c r="A815" s="86" t="s">
        <v>185</v>
      </c>
      <c r="B815" s="284"/>
      <c r="C815" s="284"/>
      <c r="D815" s="284"/>
      <c r="E815" s="284"/>
      <c r="F815" s="284"/>
      <c r="G815" s="284"/>
      <c r="H815" s="284"/>
      <c r="I815" s="284"/>
      <c r="J815" s="284"/>
      <c r="K815" s="284"/>
      <c r="L815" s="284"/>
      <c r="M815" s="284"/>
      <c r="N815" s="284"/>
      <c r="O815" s="284"/>
      <c r="P815" s="284"/>
      <c r="Q815" s="275"/>
      <c r="R815" s="284"/>
      <c r="S815" s="284"/>
      <c r="T815" s="284"/>
      <c r="U815" s="284"/>
      <c r="V815" s="284"/>
      <c r="W815" s="284"/>
      <c r="X815" s="284"/>
      <c r="Y815" s="284"/>
      <c r="Z815" s="284"/>
      <c r="AA815" s="284"/>
      <c r="AB815" s="284"/>
      <c r="AC815" s="284"/>
      <c r="AD815" s="284"/>
      <c r="AE815" s="284"/>
      <c r="AF815"/>
      <c r="AG815"/>
      <c r="AH815"/>
      <c r="AI815"/>
      <c r="AJ815"/>
      <c r="AK815"/>
      <c r="AL815"/>
      <c r="AM815"/>
      <c r="AN815"/>
      <c r="AO815"/>
      <c r="AP815"/>
      <c r="AQ815"/>
      <c r="AR815"/>
      <c r="AS815"/>
      <c r="AT815"/>
    </row>
    <row r="816" spans="1:46" ht="15" customHeight="1" x14ac:dyDescent="0.25">
      <c r="A816" s="59"/>
      <c r="B816" s="59"/>
      <c r="C816" s="59"/>
      <c r="D816" s="59"/>
      <c r="E816" s="59"/>
      <c r="F816" s="59"/>
      <c r="G816" s="59"/>
      <c r="H816" s="59"/>
      <c r="I816" s="59"/>
      <c r="J816" s="59"/>
      <c r="K816" s="59"/>
      <c r="L816" s="59"/>
      <c r="M816" s="59"/>
      <c r="N816" s="59"/>
      <c r="O816" s="59"/>
      <c r="P816" s="59"/>
      <c r="R816" s="59"/>
      <c r="S816" s="59"/>
      <c r="T816" s="59"/>
      <c r="U816" s="59"/>
      <c r="V816" s="59"/>
      <c r="W816" s="59"/>
      <c r="X816" s="59"/>
      <c r="Y816" s="59"/>
      <c r="Z816" s="59"/>
      <c r="AA816" s="59"/>
      <c r="AB816" s="59"/>
      <c r="AC816" s="59"/>
      <c r="AD816" s="59"/>
      <c r="AE816" s="59"/>
      <c r="AF816"/>
      <c r="AG816"/>
      <c r="AH816"/>
      <c r="AI816"/>
      <c r="AJ816"/>
      <c r="AK816"/>
      <c r="AL816"/>
      <c r="AM816"/>
      <c r="AN816"/>
      <c r="AO816"/>
      <c r="AP816"/>
      <c r="AQ816"/>
      <c r="AR816"/>
      <c r="AS816"/>
      <c r="AT816"/>
    </row>
    <row r="817" spans="1:46" ht="45" customHeight="1" x14ac:dyDescent="0.25">
      <c r="A817" s="350" t="s">
        <v>186</v>
      </c>
      <c r="B817" s="350"/>
      <c r="C817" s="350"/>
      <c r="D817" s="350"/>
      <c r="E817" s="350"/>
      <c r="F817" s="350"/>
      <c r="G817" s="350"/>
      <c r="H817" s="350"/>
      <c r="I817" s="350"/>
      <c r="J817" s="350"/>
      <c r="K817" s="350"/>
      <c r="L817" s="350"/>
      <c r="M817" s="350"/>
      <c r="N817" s="350"/>
      <c r="O817" s="350"/>
      <c r="P817" s="350"/>
      <c r="Q817" s="65"/>
      <c r="R817" s="59"/>
      <c r="S817" s="59"/>
      <c r="T817" s="59"/>
      <c r="U817" s="59"/>
      <c r="V817" s="351"/>
      <c r="W817" s="351"/>
      <c r="X817" s="351"/>
      <c r="Y817" s="351"/>
      <c r="Z817" s="351"/>
      <c r="AA817" s="351"/>
      <c r="AB817" s="351"/>
      <c r="AC817" s="351"/>
      <c r="AD817" s="351"/>
      <c r="AE817" s="351"/>
      <c r="AF817" s="65"/>
      <c r="AG817" s="59"/>
      <c r="AH817" s="59"/>
      <c r="AI817" s="59"/>
      <c r="AJ817" s="59"/>
      <c r="AK817" s="351"/>
      <c r="AL817" s="351"/>
      <c r="AM817" s="351"/>
      <c r="AN817" s="351"/>
      <c r="AO817" s="351"/>
      <c r="AP817" s="351"/>
      <c r="AQ817" s="351"/>
      <c r="AR817" s="351"/>
      <c r="AS817" s="351"/>
      <c r="AT817" s="351"/>
    </row>
    <row r="818" spans="1:46" ht="45" customHeight="1" thickTop="1" thickBot="1" x14ac:dyDescent="0.3">
      <c r="A818" s="342" t="s">
        <v>163</v>
      </c>
      <c r="B818" s="342"/>
      <c r="C818" s="342"/>
      <c r="D818" s="342"/>
      <c r="E818" s="342"/>
      <c r="F818" s="342"/>
      <c r="G818" s="342"/>
      <c r="H818" s="342"/>
      <c r="I818" s="342"/>
      <c r="J818" s="342"/>
      <c r="K818" s="342"/>
      <c r="L818" s="342"/>
      <c r="M818" s="342"/>
      <c r="N818" s="342"/>
      <c r="O818" s="342"/>
      <c r="P818" s="342"/>
      <c r="Q818" s="66" t="s">
        <v>187</v>
      </c>
      <c r="R818" s="343" t="s">
        <v>188</v>
      </c>
      <c r="S818" s="343"/>
      <c r="T818" s="343"/>
      <c r="U818" s="343"/>
      <c r="V818" s="343"/>
      <c r="W818" s="343"/>
      <c r="X818" s="343"/>
      <c r="Y818" s="343"/>
      <c r="Z818" s="343"/>
      <c r="AA818" s="343"/>
      <c r="AB818" s="343"/>
      <c r="AC818" s="343"/>
      <c r="AD818" s="343"/>
      <c r="AE818" s="343"/>
      <c r="AF818" s="67" t="s">
        <v>187</v>
      </c>
      <c r="AG818" s="344" t="s">
        <v>189</v>
      </c>
      <c r="AH818" s="344"/>
      <c r="AI818" s="344"/>
      <c r="AJ818" s="344"/>
      <c r="AK818" s="344"/>
      <c r="AL818" s="344"/>
      <c r="AM818" s="344"/>
      <c r="AN818" s="344"/>
      <c r="AO818" s="344"/>
      <c r="AP818" s="344"/>
      <c r="AQ818" s="344"/>
      <c r="AR818" s="344"/>
      <c r="AS818" s="344"/>
      <c r="AT818" s="344"/>
    </row>
    <row r="819" spans="1:46" ht="45" customHeight="1" thickTop="1" thickBot="1" x14ac:dyDescent="0.3">
      <c r="A819" s="345" t="s">
        <v>722</v>
      </c>
      <c r="B819" s="345"/>
      <c r="C819" s="345"/>
      <c r="D819" s="345"/>
      <c r="E819" s="345"/>
      <c r="F819" s="345"/>
      <c r="G819" s="345"/>
      <c r="H819" s="345"/>
      <c r="I819" s="345"/>
      <c r="J819" s="345"/>
      <c r="K819" s="345"/>
      <c r="L819" s="345"/>
      <c r="M819" s="345"/>
      <c r="N819" s="345"/>
      <c r="O819" s="345"/>
      <c r="P819" s="345"/>
      <c r="Q819" s="68">
        <v>2</v>
      </c>
      <c r="R819" s="346"/>
      <c r="S819" s="346"/>
      <c r="T819" s="346"/>
      <c r="U819" s="346"/>
      <c r="V819" s="346"/>
      <c r="W819" s="346"/>
      <c r="X819" s="346"/>
      <c r="Y819" s="346"/>
      <c r="Z819" s="346"/>
      <c r="AA819" s="346"/>
      <c r="AB819" s="346"/>
      <c r="AC819" s="346"/>
      <c r="AD819" s="346"/>
      <c r="AE819" s="346"/>
      <c r="AF819" s="68">
        <v>2</v>
      </c>
      <c r="AG819" s="346"/>
      <c r="AH819" s="346"/>
      <c r="AI819" s="346"/>
      <c r="AJ819" s="346"/>
      <c r="AK819" s="346"/>
      <c r="AL819" s="346"/>
      <c r="AM819" s="346"/>
      <c r="AN819" s="346"/>
      <c r="AO819" s="346"/>
      <c r="AP819" s="346"/>
      <c r="AQ819" s="346"/>
      <c r="AR819" s="346"/>
      <c r="AS819" s="346"/>
      <c r="AT819" s="346"/>
    </row>
    <row r="820" spans="1:46" ht="45" customHeight="1" thickTop="1" thickBot="1" x14ac:dyDescent="0.3">
      <c r="A820" s="285"/>
      <c r="B820" s="285"/>
      <c r="C820" s="285"/>
      <c r="D820" s="285"/>
      <c r="E820" s="285"/>
      <c r="F820" s="285"/>
      <c r="G820" s="285"/>
      <c r="H820" s="285"/>
      <c r="I820" s="285"/>
      <c r="J820" s="285"/>
      <c r="K820" s="285"/>
      <c r="L820" s="285"/>
      <c r="M820" s="285"/>
      <c r="N820" s="285"/>
      <c r="O820" s="285"/>
      <c r="P820" s="285"/>
      <c r="Q820" s="65"/>
      <c r="R820" s="286"/>
      <c r="S820" s="286"/>
      <c r="T820" s="286"/>
      <c r="U820" s="286"/>
      <c r="V820" s="286"/>
      <c r="W820" s="286"/>
      <c r="X820" s="286"/>
      <c r="Y820" s="286"/>
      <c r="Z820" s="286"/>
      <c r="AA820" s="286"/>
      <c r="AB820" s="286"/>
      <c r="AC820" s="286"/>
      <c r="AD820" s="286"/>
      <c r="AE820" s="286"/>
      <c r="AF820" s="65"/>
      <c r="AG820" s="286"/>
      <c r="AH820" s="286"/>
      <c r="AI820" s="286"/>
      <c r="AJ820" s="286"/>
      <c r="AK820" s="286"/>
      <c r="AL820" s="286"/>
      <c r="AM820" s="286"/>
      <c r="AN820" s="286"/>
      <c r="AO820" s="286"/>
      <c r="AP820" s="286"/>
      <c r="AQ820" s="286"/>
      <c r="AR820" s="286"/>
      <c r="AS820" s="286"/>
      <c r="AT820" s="286"/>
    </row>
    <row r="821" spans="1:46" ht="45" customHeight="1" thickTop="1" thickBot="1" x14ac:dyDescent="0.3">
      <c r="A821" s="353" t="s">
        <v>164</v>
      </c>
      <c r="B821" s="353"/>
      <c r="C821" s="353"/>
      <c r="D821" s="353"/>
      <c r="E821" s="353"/>
      <c r="F821" s="353"/>
      <c r="G821" s="353"/>
      <c r="H821" s="353"/>
      <c r="I821" s="353"/>
      <c r="J821" s="353"/>
      <c r="K821" s="353"/>
      <c r="L821" s="353"/>
      <c r="M821" s="353"/>
      <c r="N821" s="353"/>
      <c r="O821" s="353"/>
      <c r="P821" s="353"/>
      <c r="Q821" s="70" t="s">
        <v>187</v>
      </c>
      <c r="R821" s="354" t="s">
        <v>188</v>
      </c>
      <c r="S821" s="354"/>
      <c r="T821" s="354"/>
      <c r="U821" s="354"/>
      <c r="V821" s="354"/>
      <c r="W821" s="354"/>
      <c r="X821" s="354"/>
      <c r="Y821" s="354"/>
      <c r="Z821" s="354"/>
      <c r="AA821" s="354"/>
      <c r="AB821" s="354"/>
      <c r="AC821" s="354"/>
      <c r="AD821" s="354"/>
      <c r="AE821" s="354"/>
      <c r="AF821" s="71" t="s">
        <v>187</v>
      </c>
      <c r="AG821" s="355" t="s">
        <v>189</v>
      </c>
      <c r="AH821" s="355"/>
      <c r="AI821" s="355"/>
      <c r="AJ821" s="355"/>
      <c r="AK821" s="355"/>
      <c r="AL821" s="355"/>
      <c r="AM821" s="355"/>
      <c r="AN821" s="355"/>
      <c r="AO821" s="355"/>
      <c r="AP821" s="355"/>
      <c r="AQ821" s="355"/>
      <c r="AR821" s="355"/>
      <c r="AS821" s="355"/>
      <c r="AT821" s="355"/>
    </row>
    <row r="822" spans="1:46" ht="45" customHeight="1" thickTop="1" thickBot="1" x14ac:dyDescent="0.3">
      <c r="A822" s="345" t="s">
        <v>723</v>
      </c>
      <c r="B822" s="345"/>
      <c r="C822" s="345"/>
      <c r="D822" s="345"/>
      <c r="E822" s="345"/>
      <c r="F822" s="345"/>
      <c r="G822" s="345"/>
      <c r="H822" s="345"/>
      <c r="I822" s="345"/>
      <c r="J822" s="345"/>
      <c r="K822" s="345"/>
      <c r="L822" s="345"/>
      <c r="M822" s="345"/>
      <c r="N822" s="345"/>
      <c r="O822" s="345"/>
      <c r="P822" s="345"/>
      <c r="Q822" s="68">
        <v>2</v>
      </c>
      <c r="R822" s="346"/>
      <c r="S822" s="346"/>
      <c r="T822" s="346"/>
      <c r="U822" s="346"/>
      <c r="V822" s="346"/>
      <c r="W822" s="346"/>
      <c r="X822" s="346"/>
      <c r="Y822" s="346"/>
      <c r="Z822" s="346"/>
      <c r="AA822" s="346"/>
      <c r="AB822" s="346"/>
      <c r="AC822" s="346"/>
      <c r="AD822" s="346"/>
      <c r="AE822" s="346"/>
      <c r="AF822" s="68">
        <v>2</v>
      </c>
      <c r="AG822" s="346"/>
      <c r="AH822" s="346"/>
      <c r="AI822" s="346"/>
      <c r="AJ822" s="346"/>
      <c r="AK822" s="346"/>
      <c r="AL822" s="346"/>
      <c r="AM822" s="346"/>
      <c r="AN822" s="346"/>
      <c r="AO822" s="346"/>
      <c r="AP822" s="346"/>
      <c r="AQ822" s="346"/>
      <c r="AR822" s="346"/>
      <c r="AS822" s="346"/>
      <c r="AT822" s="346"/>
    </row>
    <row r="823" spans="1:46" ht="45" customHeight="1" thickTop="1" thickBot="1" x14ac:dyDescent="0.3">
      <c r="A823" s="345" t="s">
        <v>724</v>
      </c>
      <c r="B823" s="345"/>
      <c r="C823" s="345"/>
      <c r="D823" s="345"/>
      <c r="E823" s="345"/>
      <c r="F823" s="345"/>
      <c r="G823" s="345"/>
      <c r="H823" s="345"/>
      <c r="I823" s="345"/>
      <c r="J823" s="345"/>
      <c r="K823" s="345"/>
      <c r="L823" s="345"/>
      <c r="M823" s="345"/>
      <c r="N823" s="345"/>
      <c r="O823" s="345"/>
      <c r="P823" s="345"/>
      <c r="Q823" s="68">
        <v>2</v>
      </c>
      <c r="R823" s="346"/>
      <c r="S823" s="346"/>
      <c r="T823" s="346"/>
      <c r="U823" s="346"/>
      <c r="V823" s="346"/>
      <c r="W823" s="346"/>
      <c r="X823" s="346"/>
      <c r="Y823" s="346"/>
      <c r="Z823" s="346"/>
      <c r="AA823" s="346"/>
      <c r="AB823" s="346"/>
      <c r="AC823" s="346"/>
      <c r="AD823" s="346"/>
      <c r="AE823" s="346"/>
      <c r="AF823" s="68">
        <v>2</v>
      </c>
      <c r="AG823" s="346"/>
      <c r="AH823" s="346"/>
      <c r="AI823" s="346"/>
      <c r="AJ823" s="346"/>
      <c r="AK823" s="346"/>
      <c r="AL823" s="346"/>
      <c r="AM823" s="346"/>
      <c r="AN823" s="346"/>
      <c r="AO823" s="346"/>
      <c r="AP823" s="346"/>
      <c r="AQ823" s="346"/>
      <c r="AR823" s="346"/>
      <c r="AS823" s="346"/>
      <c r="AT823" s="346"/>
    </row>
    <row r="824" spans="1:46" ht="45" customHeight="1" thickTop="1" thickBot="1" x14ac:dyDescent="0.3">
      <c r="A824" s="345" t="s">
        <v>725</v>
      </c>
      <c r="B824" s="345"/>
      <c r="C824" s="345"/>
      <c r="D824" s="345"/>
      <c r="E824" s="345"/>
      <c r="F824" s="345"/>
      <c r="G824" s="345"/>
      <c r="H824" s="345"/>
      <c r="I824" s="345"/>
      <c r="J824" s="345"/>
      <c r="K824" s="345"/>
      <c r="L824" s="345"/>
      <c r="M824" s="345"/>
      <c r="N824" s="345"/>
      <c r="O824" s="345"/>
      <c r="P824" s="345"/>
      <c r="Q824" s="68">
        <v>2</v>
      </c>
      <c r="R824" s="346"/>
      <c r="S824" s="346"/>
      <c r="T824" s="346"/>
      <c r="U824" s="346"/>
      <c r="V824" s="346"/>
      <c r="W824" s="346"/>
      <c r="X824" s="346"/>
      <c r="Y824" s="346"/>
      <c r="Z824" s="346"/>
      <c r="AA824" s="346"/>
      <c r="AB824" s="346"/>
      <c r="AC824" s="346"/>
      <c r="AD824" s="346"/>
      <c r="AE824" s="346"/>
      <c r="AF824" s="68">
        <v>2</v>
      </c>
      <c r="AG824" s="346"/>
      <c r="AH824" s="346"/>
      <c r="AI824" s="346"/>
      <c r="AJ824" s="346"/>
      <c r="AK824" s="346"/>
      <c r="AL824" s="346"/>
      <c r="AM824" s="346"/>
      <c r="AN824" s="346"/>
      <c r="AO824" s="346"/>
      <c r="AP824" s="346"/>
      <c r="AQ824" s="346"/>
      <c r="AR824" s="346"/>
      <c r="AS824" s="346"/>
      <c r="AT824" s="346"/>
    </row>
    <row r="825" spans="1:46" ht="45" customHeight="1" thickTop="1" thickBot="1" x14ac:dyDescent="0.3">
      <c r="A825" s="345" t="s">
        <v>726</v>
      </c>
      <c r="B825" s="345"/>
      <c r="C825" s="345"/>
      <c r="D825" s="345"/>
      <c r="E825" s="345"/>
      <c r="F825" s="345"/>
      <c r="G825" s="345"/>
      <c r="H825" s="345"/>
      <c r="I825" s="345"/>
      <c r="J825" s="345"/>
      <c r="K825" s="345"/>
      <c r="L825" s="345"/>
      <c r="M825" s="345"/>
      <c r="N825" s="345"/>
      <c r="O825" s="345"/>
      <c r="P825" s="345"/>
      <c r="Q825" s="68">
        <v>2</v>
      </c>
      <c r="R825" s="346"/>
      <c r="S825" s="346"/>
      <c r="T825" s="346"/>
      <c r="U825" s="346"/>
      <c r="V825" s="346"/>
      <c r="W825" s="346"/>
      <c r="X825" s="346"/>
      <c r="Y825" s="346"/>
      <c r="Z825" s="346"/>
      <c r="AA825" s="346"/>
      <c r="AB825" s="346"/>
      <c r="AC825" s="346"/>
      <c r="AD825" s="346"/>
      <c r="AE825" s="346"/>
      <c r="AF825" s="68">
        <v>2</v>
      </c>
      <c r="AG825" s="346"/>
      <c r="AH825" s="346"/>
      <c r="AI825" s="346"/>
      <c r="AJ825" s="346"/>
      <c r="AK825" s="346"/>
      <c r="AL825" s="346"/>
      <c r="AM825" s="346"/>
      <c r="AN825" s="346"/>
      <c r="AO825" s="346"/>
      <c r="AP825" s="346"/>
      <c r="AQ825" s="346"/>
      <c r="AR825" s="346"/>
      <c r="AS825" s="346"/>
      <c r="AT825" s="346"/>
    </row>
    <row r="826" spans="1:46" ht="45" customHeight="1" thickTop="1" thickBot="1" x14ac:dyDescent="0.3">
      <c r="A826" s="345" t="s">
        <v>727</v>
      </c>
      <c r="B826" s="345"/>
      <c r="C826" s="345"/>
      <c r="D826" s="345"/>
      <c r="E826" s="345"/>
      <c r="F826" s="345"/>
      <c r="G826" s="345"/>
      <c r="H826" s="345"/>
      <c r="I826" s="345"/>
      <c r="J826" s="345"/>
      <c r="K826" s="345"/>
      <c r="L826" s="345"/>
      <c r="M826" s="345"/>
      <c r="N826" s="345"/>
      <c r="O826" s="345"/>
      <c r="P826" s="345"/>
      <c r="Q826" s="68">
        <v>2</v>
      </c>
      <c r="R826" s="346"/>
      <c r="S826" s="346"/>
      <c r="T826" s="346"/>
      <c r="U826" s="346"/>
      <c r="V826" s="346"/>
      <c r="W826" s="346"/>
      <c r="X826" s="346"/>
      <c r="Y826" s="346"/>
      <c r="Z826" s="346"/>
      <c r="AA826" s="346"/>
      <c r="AB826" s="346"/>
      <c r="AC826" s="346"/>
      <c r="AD826" s="346"/>
      <c r="AE826" s="346"/>
      <c r="AF826" s="68">
        <v>2</v>
      </c>
      <c r="AG826" s="346"/>
      <c r="AH826" s="346"/>
      <c r="AI826" s="346"/>
      <c r="AJ826" s="346"/>
      <c r="AK826" s="346"/>
      <c r="AL826" s="346"/>
      <c r="AM826" s="346"/>
      <c r="AN826" s="346"/>
      <c r="AO826" s="346"/>
      <c r="AP826" s="346"/>
      <c r="AQ826" s="346"/>
      <c r="AR826" s="346"/>
      <c r="AS826" s="346"/>
      <c r="AT826" s="346"/>
    </row>
    <row r="827" spans="1:46" ht="45" customHeight="1" thickTop="1" thickBot="1" x14ac:dyDescent="0.3">
      <c r="A827" s="345" t="s">
        <v>728</v>
      </c>
      <c r="B827" s="345"/>
      <c r="C827" s="345"/>
      <c r="D827" s="345"/>
      <c r="E827" s="345"/>
      <c r="F827" s="345"/>
      <c r="G827" s="345"/>
      <c r="H827" s="345"/>
      <c r="I827" s="345"/>
      <c r="J827" s="345"/>
      <c r="K827" s="345"/>
      <c r="L827" s="345"/>
      <c r="M827" s="345"/>
      <c r="N827" s="345"/>
      <c r="O827" s="345"/>
      <c r="P827" s="345"/>
      <c r="Q827" s="68">
        <v>2</v>
      </c>
      <c r="R827" s="346"/>
      <c r="S827" s="346"/>
      <c r="T827" s="346"/>
      <c r="U827" s="346"/>
      <c r="V827" s="346"/>
      <c r="W827" s="346"/>
      <c r="X827" s="346"/>
      <c r="Y827" s="346"/>
      <c r="Z827" s="346"/>
      <c r="AA827" s="346"/>
      <c r="AB827" s="346"/>
      <c r="AC827" s="346"/>
      <c r="AD827" s="346"/>
      <c r="AE827" s="346"/>
      <c r="AF827" s="68">
        <v>2</v>
      </c>
      <c r="AG827" s="346"/>
      <c r="AH827" s="346"/>
      <c r="AI827" s="346"/>
      <c r="AJ827" s="346"/>
      <c r="AK827" s="346"/>
      <c r="AL827" s="346"/>
      <c r="AM827" s="346"/>
      <c r="AN827" s="346"/>
      <c r="AO827" s="346"/>
      <c r="AP827" s="346"/>
      <c r="AQ827" s="346"/>
      <c r="AR827" s="346"/>
      <c r="AS827" s="346"/>
      <c r="AT827" s="346"/>
    </row>
    <row r="828" spans="1:46" ht="45" customHeight="1" thickTop="1" thickBot="1" x14ac:dyDescent="0.3">
      <c r="A828" s="345" t="s">
        <v>729</v>
      </c>
      <c r="B828" s="345"/>
      <c r="C828" s="345"/>
      <c r="D828" s="345"/>
      <c r="E828" s="345"/>
      <c r="F828" s="345"/>
      <c r="G828" s="345"/>
      <c r="H828" s="345"/>
      <c r="I828" s="345"/>
      <c r="J828" s="345"/>
      <c r="K828" s="345"/>
      <c r="L828" s="345"/>
      <c r="M828" s="345"/>
      <c r="N828" s="345"/>
      <c r="O828" s="345"/>
      <c r="P828" s="345"/>
      <c r="Q828" s="68">
        <v>2</v>
      </c>
      <c r="R828" s="346"/>
      <c r="S828" s="346"/>
      <c r="T828" s="346"/>
      <c r="U828" s="346"/>
      <c r="V828" s="346"/>
      <c r="W828" s="346"/>
      <c r="X828" s="346"/>
      <c r="Y828" s="346"/>
      <c r="Z828" s="346"/>
      <c r="AA828" s="346"/>
      <c r="AB828" s="346"/>
      <c r="AC828" s="346"/>
      <c r="AD828" s="346"/>
      <c r="AE828" s="346"/>
      <c r="AF828" s="68">
        <v>2</v>
      </c>
      <c r="AG828" s="346"/>
      <c r="AH828" s="346"/>
      <c r="AI828" s="346"/>
      <c r="AJ828" s="346"/>
      <c r="AK828" s="346"/>
      <c r="AL828" s="346"/>
      <c r="AM828" s="346"/>
      <c r="AN828" s="346"/>
      <c r="AO828" s="346"/>
      <c r="AP828" s="346"/>
      <c r="AQ828" s="346"/>
      <c r="AR828" s="346"/>
      <c r="AS828" s="346"/>
      <c r="AT828" s="346"/>
    </row>
    <row r="829" spans="1:46" ht="18" customHeight="1" thickTop="1" x14ac:dyDescent="0.25"/>
    <row r="831" spans="1:46" ht="45" customHeight="1" x14ac:dyDescent="0.25">
      <c r="A831" s="348" t="s">
        <v>730</v>
      </c>
      <c r="B831" s="348"/>
      <c r="C831" s="348"/>
      <c r="D831" s="348"/>
      <c r="E831" s="348"/>
      <c r="F831" s="348"/>
      <c r="G831" s="348"/>
      <c r="H831" s="348"/>
      <c r="I831" s="348"/>
      <c r="J831" s="348"/>
      <c r="K831" s="348"/>
      <c r="L831" s="348"/>
      <c r="M831" s="348"/>
      <c r="N831" s="348"/>
      <c r="O831" s="348"/>
      <c r="P831" s="348"/>
      <c r="Q831" s="348"/>
      <c r="R831" s="348"/>
      <c r="S831" s="348"/>
      <c r="T831" s="348"/>
      <c r="U831" s="348"/>
      <c r="V831" s="348"/>
      <c r="W831" s="348"/>
      <c r="X831" s="348"/>
      <c r="Y831" s="348"/>
      <c r="Z831" s="348"/>
      <c r="AA831" s="348"/>
      <c r="AB831" s="348"/>
      <c r="AC831" s="348"/>
      <c r="AD831" s="348"/>
      <c r="AE831" s="348"/>
      <c r="AF831"/>
      <c r="AG831" s="349" t="s">
        <v>184</v>
      </c>
      <c r="AH831" s="349"/>
      <c r="AI831" s="349"/>
      <c r="AJ831" s="349"/>
      <c r="AK831" s="72">
        <f>(('Artículo 121 (Resumen PI)'!C35*0.8+'Artículo 121 (Resumen PI)'!F35*0.2)+('Artículo 121 (Resumen SIPOT)'!C35*0.8+'Artículo 121 (Resumen SIPOT)'!F35*0.2))/2</f>
        <v>35.384615384615387</v>
      </c>
      <c r="AL831"/>
      <c r="AM831"/>
      <c r="AN831"/>
      <c r="AO831"/>
      <c r="AP831"/>
      <c r="AQ831"/>
      <c r="AR831"/>
      <c r="AS831"/>
      <c r="AT831"/>
    </row>
    <row r="832" spans="1:46" ht="15.75" customHeight="1" x14ac:dyDescent="0.25">
      <c r="A832" s="86"/>
      <c r="B832" s="284"/>
      <c r="C832" s="284"/>
      <c r="D832" s="284"/>
      <c r="E832" s="284"/>
      <c r="F832" s="284"/>
      <c r="G832" s="284"/>
      <c r="H832" s="284"/>
      <c r="I832" s="284"/>
      <c r="J832" s="284"/>
      <c r="K832" s="284"/>
      <c r="L832" s="284"/>
      <c r="M832" s="284"/>
      <c r="N832" s="284"/>
      <c r="O832" s="284"/>
      <c r="P832" s="284"/>
      <c r="Q832" s="275"/>
      <c r="R832" s="284"/>
      <c r="S832" s="284"/>
      <c r="T832" s="284"/>
      <c r="U832" s="284"/>
      <c r="V832" s="284"/>
      <c r="W832" s="284"/>
      <c r="X832" s="284"/>
      <c r="Y832" s="284"/>
      <c r="Z832" s="284"/>
      <c r="AA832" s="284"/>
      <c r="AB832" s="284"/>
      <c r="AC832" s="284"/>
      <c r="AD832" s="284"/>
      <c r="AE832" s="284"/>
      <c r="AF832"/>
      <c r="AG832"/>
      <c r="AH832"/>
      <c r="AI832"/>
      <c r="AJ832"/>
      <c r="AK832"/>
      <c r="AL832"/>
      <c r="AM832"/>
      <c r="AN832"/>
      <c r="AO832"/>
      <c r="AP832"/>
      <c r="AQ832"/>
      <c r="AR832"/>
      <c r="AS832"/>
      <c r="AT832"/>
    </row>
    <row r="833" spans="1:46" ht="45" customHeight="1" x14ac:dyDescent="0.25">
      <c r="A833" s="86" t="s">
        <v>185</v>
      </c>
      <c r="B833" s="284"/>
      <c r="C833" s="284"/>
      <c r="D833" s="284"/>
      <c r="E833" s="284"/>
      <c r="F833" s="284"/>
      <c r="G833" s="284"/>
      <c r="H833" s="284"/>
      <c r="I833" s="284"/>
      <c r="J833" s="284"/>
      <c r="K833" s="284"/>
      <c r="L833" s="284"/>
      <c r="M833" s="284"/>
      <c r="N833" s="284"/>
      <c r="O833" s="284"/>
      <c r="P833" s="284"/>
      <c r="Q833" s="275"/>
      <c r="R833" s="284"/>
      <c r="S833" s="284"/>
      <c r="T833" s="284"/>
      <c r="U833" s="284"/>
      <c r="V833" s="284"/>
      <c r="W833" s="284"/>
      <c r="X833" s="284"/>
      <c r="Y833" s="284"/>
      <c r="Z833" s="284"/>
      <c r="AA833" s="284"/>
      <c r="AB833" s="284"/>
      <c r="AC833" s="284"/>
      <c r="AD833" s="284"/>
      <c r="AE833" s="284"/>
      <c r="AF833"/>
      <c r="AG833"/>
      <c r="AH833"/>
      <c r="AI833"/>
      <c r="AJ833"/>
      <c r="AK833"/>
      <c r="AL833"/>
      <c r="AM833"/>
      <c r="AN833"/>
      <c r="AO833"/>
      <c r="AP833"/>
      <c r="AQ833"/>
      <c r="AR833"/>
      <c r="AS833"/>
      <c r="AT833"/>
    </row>
    <row r="834" spans="1:46" ht="15" customHeight="1" x14ac:dyDescent="0.25">
      <c r="A834" s="59"/>
      <c r="B834" s="59"/>
      <c r="C834" s="59"/>
      <c r="D834" s="59"/>
      <c r="E834" s="59"/>
      <c r="F834" s="59"/>
      <c r="G834" s="59"/>
      <c r="H834" s="59"/>
      <c r="I834" s="59"/>
      <c r="J834" s="59"/>
      <c r="K834" s="59"/>
      <c r="L834" s="59"/>
      <c r="M834" s="59"/>
      <c r="N834" s="59"/>
      <c r="O834" s="59"/>
      <c r="P834" s="59"/>
      <c r="R834" s="59"/>
      <c r="S834" s="59"/>
      <c r="T834" s="59"/>
      <c r="U834" s="59"/>
      <c r="V834" s="59"/>
      <c r="W834" s="59"/>
      <c r="X834" s="59"/>
      <c r="Y834" s="59"/>
      <c r="Z834" s="59"/>
      <c r="AA834" s="59"/>
      <c r="AB834" s="59"/>
      <c r="AC834" s="59"/>
      <c r="AD834" s="59"/>
      <c r="AE834" s="59"/>
      <c r="AF834"/>
      <c r="AG834"/>
      <c r="AH834"/>
      <c r="AI834"/>
      <c r="AJ834"/>
      <c r="AK834"/>
      <c r="AL834"/>
      <c r="AM834"/>
      <c r="AN834"/>
      <c r="AO834"/>
      <c r="AP834"/>
      <c r="AQ834"/>
      <c r="AR834"/>
      <c r="AS834"/>
      <c r="AT834"/>
    </row>
    <row r="835" spans="1:46" ht="45" customHeight="1" x14ac:dyDescent="0.25">
      <c r="A835" s="350" t="s">
        <v>186</v>
      </c>
      <c r="B835" s="350"/>
      <c r="C835" s="350"/>
      <c r="D835" s="350"/>
      <c r="E835" s="350"/>
      <c r="F835" s="350"/>
      <c r="G835" s="350"/>
      <c r="H835" s="350"/>
      <c r="I835" s="350"/>
      <c r="J835" s="350"/>
      <c r="K835" s="350"/>
      <c r="L835" s="350"/>
      <c r="M835" s="350"/>
      <c r="N835" s="350"/>
      <c r="O835" s="350"/>
      <c r="P835" s="350"/>
      <c r="Q835" s="65"/>
      <c r="R835" s="59"/>
      <c r="S835" s="59"/>
      <c r="T835" s="59"/>
      <c r="U835" s="59"/>
      <c r="V835" s="351"/>
      <c r="W835" s="351"/>
      <c r="X835" s="351"/>
      <c r="Y835" s="351"/>
      <c r="Z835" s="351"/>
      <c r="AA835" s="351"/>
      <c r="AB835" s="351"/>
      <c r="AC835" s="351"/>
      <c r="AD835" s="351"/>
      <c r="AE835" s="351"/>
      <c r="AF835" s="65"/>
      <c r="AG835" s="59"/>
      <c r="AH835" s="59"/>
      <c r="AI835" s="59"/>
      <c r="AJ835" s="59"/>
      <c r="AK835" s="351"/>
      <c r="AL835" s="351"/>
      <c r="AM835" s="351"/>
      <c r="AN835" s="351"/>
      <c r="AO835" s="351"/>
      <c r="AP835" s="351"/>
      <c r="AQ835" s="351"/>
      <c r="AR835" s="351"/>
      <c r="AS835" s="351"/>
      <c r="AT835" s="351"/>
    </row>
    <row r="836" spans="1:46" ht="45" customHeight="1" thickTop="1" thickBot="1" x14ac:dyDescent="0.3">
      <c r="A836" s="342" t="s">
        <v>163</v>
      </c>
      <c r="B836" s="342"/>
      <c r="C836" s="342"/>
      <c r="D836" s="342"/>
      <c r="E836" s="342"/>
      <c r="F836" s="342"/>
      <c r="G836" s="342"/>
      <c r="H836" s="342"/>
      <c r="I836" s="342"/>
      <c r="J836" s="342"/>
      <c r="K836" s="342"/>
      <c r="L836" s="342"/>
      <c r="M836" s="342"/>
      <c r="N836" s="342"/>
      <c r="O836" s="342"/>
      <c r="P836" s="342"/>
      <c r="Q836" s="66" t="s">
        <v>187</v>
      </c>
      <c r="R836" s="343" t="s">
        <v>188</v>
      </c>
      <c r="S836" s="343"/>
      <c r="T836" s="343"/>
      <c r="U836" s="343"/>
      <c r="V836" s="343"/>
      <c r="W836" s="343"/>
      <c r="X836" s="343"/>
      <c r="Y836" s="343"/>
      <c r="Z836" s="343"/>
      <c r="AA836" s="343"/>
      <c r="AB836" s="343"/>
      <c r="AC836" s="343"/>
      <c r="AD836" s="343"/>
      <c r="AE836" s="343"/>
      <c r="AF836" s="67" t="s">
        <v>187</v>
      </c>
      <c r="AG836" s="344" t="s">
        <v>189</v>
      </c>
      <c r="AH836" s="344"/>
      <c r="AI836" s="344"/>
      <c r="AJ836" s="344"/>
      <c r="AK836" s="344"/>
      <c r="AL836" s="344"/>
      <c r="AM836" s="344"/>
      <c r="AN836" s="344"/>
      <c r="AO836" s="344"/>
      <c r="AP836" s="344"/>
      <c r="AQ836" s="344"/>
      <c r="AR836" s="344"/>
      <c r="AS836" s="344"/>
      <c r="AT836" s="344"/>
    </row>
    <row r="837" spans="1:46" ht="45" customHeight="1" thickTop="1" thickBot="1" x14ac:dyDescent="0.3">
      <c r="A837" s="345" t="s">
        <v>190</v>
      </c>
      <c r="B837" s="345"/>
      <c r="C837" s="345"/>
      <c r="D837" s="345"/>
      <c r="E837" s="345"/>
      <c r="F837" s="345"/>
      <c r="G837" s="345"/>
      <c r="H837" s="345"/>
      <c r="I837" s="345"/>
      <c r="J837" s="345"/>
      <c r="K837" s="345"/>
      <c r="L837" s="345"/>
      <c r="M837" s="345"/>
      <c r="N837" s="345"/>
      <c r="O837" s="345"/>
      <c r="P837" s="345"/>
      <c r="Q837" s="68">
        <v>2</v>
      </c>
      <c r="R837" s="346"/>
      <c r="S837" s="346"/>
      <c r="T837" s="346"/>
      <c r="U837" s="346"/>
      <c r="V837" s="346"/>
      <c r="W837" s="346"/>
      <c r="X837" s="346"/>
      <c r="Y837" s="346"/>
      <c r="Z837" s="346"/>
      <c r="AA837" s="346"/>
      <c r="AB837" s="346"/>
      <c r="AC837" s="346"/>
      <c r="AD837" s="346"/>
      <c r="AE837" s="346"/>
      <c r="AF837" s="68">
        <v>2</v>
      </c>
      <c r="AG837" s="346"/>
      <c r="AH837" s="346"/>
      <c r="AI837" s="346"/>
      <c r="AJ837" s="346"/>
      <c r="AK837" s="346"/>
      <c r="AL837" s="346"/>
      <c r="AM837" s="346"/>
      <c r="AN837" s="346"/>
      <c r="AO837" s="346"/>
      <c r="AP837" s="346"/>
      <c r="AQ837" s="346"/>
      <c r="AR837" s="346"/>
      <c r="AS837" s="346"/>
      <c r="AT837" s="346"/>
    </row>
    <row r="838" spans="1:46" ht="45" customHeight="1" thickTop="1" thickBot="1" x14ac:dyDescent="0.3">
      <c r="A838" s="345" t="s">
        <v>191</v>
      </c>
      <c r="B838" s="345"/>
      <c r="C838" s="345"/>
      <c r="D838" s="345"/>
      <c r="E838" s="345"/>
      <c r="F838" s="345"/>
      <c r="G838" s="345"/>
      <c r="H838" s="345"/>
      <c r="I838" s="345"/>
      <c r="J838" s="345"/>
      <c r="K838" s="345"/>
      <c r="L838" s="345"/>
      <c r="M838" s="345"/>
      <c r="N838" s="345"/>
      <c r="O838" s="345"/>
      <c r="P838" s="345"/>
      <c r="Q838" s="68">
        <v>2</v>
      </c>
      <c r="R838" s="346"/>
      <c r="S838" s="346"/>
      <c r="T838" s="346"/>
      <c r="U838" s="346"/>
      <c r="V838" s="346"/>
      <c r="W838" s="346"/>
      <c r="X838" s="346"/>
      <c r="Y838" s="346"/>
      <c r="Z838" s="346"/>
      <c r="AA838" s="346"/>
      <c r="AB838" s="346"/>
      <c r="AC838" s="346"/>
      <c r="AD838" s="346"/>
      <c r="AE838" s="346"/>
      <c r="AF838" s="68">
        <v>2</v>
      </c>
      <c r="AG838" s="346"/>
      <c r="AH838" s="346"/>
      <c r="AI838" s="346"/>
      <c r="AJ838" s="346"/>
      <c r="AK838" s="346"/>
      <c r="AL838" s="346"/>
      <c r="AM838" s="346"/>
      <c r="AN838" s="346"/>
      <c r="AO838" s="346"/>
      <c r="AP838" s="346"/>
      <c r="AQ838" s="346"/>
      <c r="AR838" s="346"/>
      <c r="AS838" s="346"/>
      <c r="AT838" s="346"/>
    </row>
    <row r="839" spans="1:46" ht="45" customHeight="1" thickTop="1" thickBot="1" x14ac:dyDescent="0.3">
      <c r="A839" s="345" t="s">
        <v>731</v>
      </c>
      <c r="B839" s="345"/>
      <c r="C839" s="345"/>
      <c r="D839" s="345"/>
      <c r="E839" s="345"/>
      <c r="F839" s="345"/>
      <c r="G839" s="345"/>
      <c r="H839" s="345"/>
      <c r="I839" s="345"/>
      <c r="J839" s="345"/>
      <c r="K839" s="345"/>
      <c r="L839" s="345"/>
      <c r="M839" s="345"/>
      <c r="N839" s="345"/>
      <c r="O839" s="345"/>
      <c r="P839" s="345"/>
      <c r="Q839" s="68">
        <v>2</v>
      </c>
      <c r="R839" s="346"/>
      <c r="S839" s="346"/>
      <c r="T839" s="346"/>
      <c r="U839" s="346"/>
      <c r="V839" s="346"/>
      <c r="W839" s="346"/>
      <c r="X839" s="346"/>
      <c r="Y839" s="346"/>
      <c r="Z839" s="346"/>
      <c r="AA839" s="346"/>
      <c r="AB839" s="346"/>
      <c r="AC839" s="346"/>
      <c r="AD839" s="346"/>
      <c r="AE839" s="346"/>
      <c r="AF839" s="68">
        <v>2</v>
      </c>
      <c r="AG839" s="346"/>
      <c r="AH839" s="346"/>
      <c r="AI839" s="346"/>
      <c r="AJ839" s="346"/>
      <c r="AK839" s="346"/>
      <c r="AL839" s="346"/>
      <c r="AM839" s="346"/>
      <c r="AN839" s="346"/>
      <c r="AO839" s="346"/>
      <c r="AP839" s="346"/>
      <c r="AQ839" s="346"/>
      <c r="AR839" s="346"/>
      <c r="AS839" s="346"/>
      <c r="AT839" s="346"/>
    </row>
    <row r="840" spans="1:46" ht="45" customHeight="1" thickTop="1" thickBot="1" x14ac:dyDescent="0.3">
      <c r="A840" s="345" t="s">
        <v>732</v>
      </c>
      <c r="B840" s="345"/>
      <c r="C840" s="345"/>
      <c r="D840" s="345"/>
      <c r="E840" s="345"/>
      <c r="F840" s="345"/>
      <c r="G840" s="345"/>
      <c r="H840" s="345"/>
      <c r="I840" s="345"/>
      <c r="J840" s="345"/>
      <c r="K840" s="345"/>
      <c r="L840" s="345"/>
      <c r="M840" s="345"/>
      <c r="N840" s="345"/>
      <c r="O840" s="345"/>
      <c r="P840" s="345"/>
      <c r="Q840" s="68">
        <v>2</v>
      </c>
      <c r="R840" s="346"/>
      <c r="S840" s="346"/>
      <c r="T840" s="346"/>
      <c r="U840" s="346"/>
      <c r="V840" s="346"/>
      <c r="W840" s="346"/>
      <c r="X840" s="346"/>
      <c r="Y840" s="346"/>
      <c r="Z840" s="346"/>
      <c r="AA840" s="346"/>
      <c r="AB840" s="346"/>
      <c r="AC840" s="346"/>
      <c r="AD840" s="346"/>
      <c r="AE840" s="346"/>
      <c r="AF840" s="68">
        <v>2</v>
      </c>
      <c r="AG840" s="346"/>
      <c r="AH840" s="346"/>
      <c r="AI840" s="346"/>
      <c r="AJ840" s="346"/>
      <c r="AK840" s="346"/>
      <c r="AL840" s="346"/>
      <c r="AM840" s="346"/>
      <c r="AN840" s="346"/>
      <c r="AO840" s="346"/>
      <c r="AP840" s="346"/>
      <c r="AQ840" s="346"/>
      <c r="AR840" s="346"/>
      <c r="AS840" s="346"/>
      <c r="AT840" s="346"/>
    </row>
    <row r="841" spans="1:46" ht="45" customHeight="1" thickTop="1" thickBot="1" x14ac:dyDescent="0.3">
      <c r="A841" s="345" t="s">
        <v>733</v>
      </c>
      <c r="B841" s="345"/>
      <c r="C841" s="345"/>
      <c r="D841" s="345"/>
      <c r="E841" s="345"/>
      <c r="F841" s="345"/>
      <c r="G841" s="345"/>
      <c r="H841" s="345"/>
      <c r="I841" s="345"/>
      <c r="J841" s="345"/>
      <c r="K841" s="345"/>
      <c r="L841" s="345"/>
      <c r="M841" s="345"/>
      <c r="N841" s="345"/>
      <c r="O841" s="345"/>
      <c r="P841" s="345"/>
      <c r="Q841" s="68">
        <v>2</v>
      </c>
      <c r="R841" s="346"/>
      <c r="S841" s="346"/>
      <c r="T841" s="346"/>
      <c r="U841" s="346"/>
      <c r="V841" s="346"/>
      <c r="W841" s="346"/>
      <c r="X841" s="346"/>
      <c r="Y841" s="346"/>
      <c r="Z841" s="346"/>
      <c r="AA841" s="346"/>
      <c r="AB841" s="346"/>
      <c r="AC841" s="346"/>
      <c r="AD841" s="346"/>
      <c r="AE841" s="346"/>
      <c r="AF841" s="68">
        <v>2</v>
      </c>
      <c r="AG841" s="346"/>
      <c r="AH841" s="346"/>
      <c r="AI841" s="346"/>
      <c r="AJ841" s="346"/>
      <c r="AK841" s="346"/>
      <c r="AL841" s="346"/>
      <c r="AM841" s="346"/>
      <c r="AN841" s="346"/>
      <c r="AO841" s="346"/>
      <c r="AP841" s="346"/>
      <c r="AQ841" s="346"/>
      <c r="AR841" s="346"/>
      <c r="AS841" s="346"/>
      <c r="AT841" s="346"/>
    </row>
    <row r="842" spans="1:46" ht="45" customHeight="1" thickTop="1" thickBot="1" x14ac:dyDescent="0.3">
      <c r="A842" s="345" t="s">
        <v>734</v>
      </c>
      <c r="B842" s="345"/>
      <c r="C842" s="345"/>
      <c r="D842" s="345"/>
      <c r="E842" s="345"/>
      <c r="F842" s="345"/>
      <c r="G842" s="345"/>
      <c r="H842" s="345"/>
      <c r="I842" s="345"/>
      <c r="J842" s="345"/>
      <c r="K842" s="345"/>
      <c r="L842" s="345"/>
      <c r="M842" s="345"/>
      <c r="N842" s="345"/>
      <c r="O842" s="345"/>
      <c r="P842" s="345"/>
      <c r="Q842" s="68">
        <v>2</v>
      </c>
      <c r="R842" s="346"/>
      <c r="S842" s="346"/>
      <c r="T842" s="346"/>
      <c r="U842" s="346"/>
      <c r="V842" s="346"/>
      <c r="W842" s="346"/>
      <c r="X842" s="346"/>
      <c r="Y842" s="346"/>
      <c r="Z842" s="346"/>
      <c r="AA842" s="346"/>
      <c r="AB842" s="346"/>
      <c r="AC842" s="346"/>
      <c r="AD842" s="346"/>
      <c r="AE842" s="346"/>
      <c r="AF842" s="68">
        <v>2</v>
      </c>
      <c r="AG842" s="346"/>
      <c r="AH842" s="346"/>
      <c r="AI842" s="346"/>
      <c r="AJ842" s="346"/>
      <c r="AK842" s="346"/>
      <c r="AL842" s="346"/>
      <c r="AM842" s="346"/>
      <c r="AN842" s="346"/>
      <c r="AO842" s="346"/>
      <c r="AP842" s="346"/>
      <c r="AQ842" s="346"/>
      <c r="AR842" s="346"/>
      <c r="AS842" s="346"/>
      <c r="AT842" s="346"/>
    </row>
    <row r="843" spans="1:46" ht="45" customHeight="1" thickTop="1" thickBot="1" x14ac:dyDescent="0.3">
      <c r="A843" s="345" t="s">
        <v>735</v>
      </c>
      <c r="B843" s="345"/>
      <c r="C843" s="345"/>
      <c r="D843" s="345"/>
      <c r="E843" s="345"/>
      <c r="F843" s="345"/>
      <c r="G843" s="345"/>
      <c r="H843" s="345"/>
      <c r="I843" s="345"/>
      <c r="J843" s="345"/>
      <c r="K843" s="345"/>
      <c r="L843" s="345"/>
      <c r="M843" s="345"/>
      <c r="N843" s="345"/>
      <c r="O843" s="345"/>
      <c r="P843" s="345"/>
      <c r="Q843" s="68">
        <v>2</v>
      </c>
      <c r="R843" s="346"/>
      <c r="S843" s="346"/>
      <c r="T843" s="346"/>
      <c r="U843" s="346"/>
      <c r="V843" s="346"/>
      <c r="W843" s="346"/>
      <c r="X843" s="346"/>
      <c r="Y843" s="346"/>
      <c r="Z843" s="346"/>
      <c r="AA843" s="346"/>
      <c r="AB843" s="346"/>
      <c r="AC843" s="346"/>
      <c r="AD843" s="346"/>
      <c r="AE843" s="346"/>
      <c r="AF843" s="68">
        <v>2</v>
      </c>
      <c r="AG843" s="346"/>
      <c r="AH843" s="346"/>
      <c r="AI843" s="346"/>
      <c r="AJ843" s="346"/>
      <c r="AK843" s="346"/>
      <c r="AL843" s="346"/>
      <c r="AM843" s="346"/>
      <c r="AN843" s="346"/>
      <c r="AO843" s="346"/>
      <c r="AP843" s="346"/>
      <c r="AQ843" s="346"/>
      <c r="AR843" s="346"/>
      <c r="AS843" s="346"/>
      <c r="AT843" s="346"/>
    </row>
    <row r="844" spans="1:46" ht="45" customHeight="1" thickTop="1" thickBot="1" x14ac:dyDescent="0.3">
      <c r="A844" s="345" t="s">
        <v>736</v>
      </c>
      <c r="B844" s="345"/>
      <c r="C844" s="345"/>
      <c r="D844" s="345"/>
      <c r="E844" s="345"/>
      <c r="F844" s="345"/>
      <c r="G844" s="345"/>
      <c r="H844" s="345"/>
      <c r="I844" s="345"/>
      <c r="J844" s="345"/>
      <c r="K844" s="345"/>
      <c r="L844" s="345"/>
      <c r="M844" s="345"/>
      <c r="N844" s="345"/>
      <c r="O844" s="345"/>
      <c r="P844" s="345"/>
      <c r="Q844" s="68">
        <v>2</v>
      </c>
      <c r="R844" s="346"/>
      <c r="S844" s="346"/>
      <c r="T844" s="346"/>
      <c r="U844" s="346"/>
      <c r="V844" s="346"/>
      <c r="W844" s="346"/>
      <c r="X844" s="346"/>
      <c r="Y844" s="346"/>
      <c r="Z844" s="346"/>
      <c r="AA844" s="346"/>
      <c r="AB844" s="346"/>
      <c r="AC844" s="346"/>
      <c r="AD844" s="346"/>
      <c r="AE844" s="346"/>
      <c r="AF844" s="68">
        <v>2</v>
      </c>
      <c r="AG844" s="346"/>
      <c r="AH844" s="346"/>
      <c r="AI844" s="346"/>
      <c r="AJ844" s="346"/>
      <c r="AK844" s="346"/>
      <c r="AL844" s="346"/>
      <c r="AM844" s="346"/>
      <c r="AN844" s="346"/>
      <c r="AO844" s="346"/>
      <c r="AP844" s="346"/>
      <c r="AQ844" s="346"/>
      <c r="AR844" s="346"/>
      <c r="AS844" s="346"/>
      <c r="AT844" s="346"/>
    </row>
    <row r="845" spans="1:46" ht="45" customHeight="1" thickTop="1" thickBot="1" x14ac:dyDescent="0.3">
      <c r="A845" s="345" t="s">
        <v>737</v>
      </c>
      <c r="B845" s="345"/>
      <c r="C845" s="345"/>
      <c r="D845" s="345"/>
      <c r="E845" s="345"/>
      <c r="F845" s="345"/>
      <c r="G845" s="345"/>
      <c r="H845" s="345"/>
      <c r="I845" s="345"/>
      <c r="J845" s="345"/>
      <c r="K845" s="345"/>
      <c r="L845" s="345"/>
      <c r="M845" s="345"/>
      <c r="N845" s="345"/>
      <c r="O845" s="345"/>
      <c r="P845" s="345"/>
      <c r="Q845" s="68">
        <v>2</v>
      </c>
      <c r="R845" s="346"/>
      <c r="S845" s="346"/>
      <c r="T845" s="346"/>
      <c r="U845" s="346"/>
      <c r="V845" s="346"/>
      <c r="W845" s="346"/>
      <c r="X845" s="346"/>
      <c r="Y845" s="346"/>
      <c r="Z845" s="346"/>
      <c r="AA845" s="346"/>
      <c r="AB845" s="346"/>
      <c r="AC845" s="346"/>
      <c r="AD845" s="346"/>
      <c r="AE845" s="346"/>
      <c r="AF845" s="68">
        <v>2</v>
      </c>
      <c r="AG845" s="346"/>
      <c r="AH845" s="346"/>
      <c r="AI845" s="346"/>
      <c r="AJ845" s="346"/>
      <c r="AK845" s="346"/>
      <c r="AL845" s="346"/>
      <c r="AM845" s="346"/>
      <c r="AN845" s="346"/>
      <c r="AO845" s="346"/>
      <c r="AP845" s="346"/>
      <c r="AQ845" s="346"/>
      <c r="AR845" s="346"/>
      <c r="AS845" s="346"/>
      <c r="AT845" s="346"/>
    </row>
    <row r="846" spans="1:46" ht="45" customHeight="1" thickTop="1" thickBot="1" x14ac:dyDescent="0.3">
      <c r="A846" s="345" t="s">
        <v>738</v>
      </c>
      <c r="B846" s="345"/>
      <c r="C846" s="345"/>
      <c r="D846" s="345"/>
      <c r="E846" s="345"/>
      <c r="F846" s="345"/>
      <c r="G846" s="345"/>
      <c r="H846" s="345"/>
      <c r="I846" s="345"/>
      <c r="J846" s="345"/>
      <c r="K846" s="345"/>
      <c r="L846" s="345"/>
      <c r="M846" s="345"/>
      <c r="N846" s="345"/>
      <c r="O846" s="345"/>
      <c r="P846" s="345"/>
      <c r="Q846" s="68">
        <v>2</v>
      </c>
      <c r="R846" s="346"/>
      <c r="S846" s="346"/>
      <c r="T846" s="346"/>
      <c r="U846" s="346"/>
      <c r="V846" s="346"/>
      <c r="W846" s="346"/>
      <c r="X846" s="346"/>
      <c r="Y846" s="346"/>
      <c r="Z846" s="346"/>
      <c r="AA846" s="346"/>
      <c r="AB846" s="346"/>
      <c r="AC846" s="346"/>
      <c r="AD846" s="346"/>
      <c r="AE846" s="346"/>
      <c r="AF846" s="68">
        <v>2</v>
      </c>
      <c r="AG846" s="346"/>
      <c r="AH846" s="346"/>
      <c r="AI846" s="346"/>
      <c r="AJ846" s="346"/>
      <c r="AK846" s="346"/>
      <c r="AL846" s="346"/>
      <c r="AM846" s="346"/>
      <c r="AN846" s="346"/>
      <c r="AO846" s="346"/>
      <c r="AP846" s="346"/>
      <c r="AQ846" s="346"/>
      <c r="AR846" s="346"/>
      <c r="AS846" s="346"/>
      <c r="AT846" s="346"/>
    </row>
    <row r="847" spans="1:46" ht="45" customHeight="1" thickTop="1" thickBot="1" x14ac:dyDescent="0.3">
      <c r="A847" s="345" t="s">
        <v>739</v>
      </c>
      <c r="B847" s="345"/>
      <c r="C847" s="345"/>
      <c r="D847" s="345"/>
      <c r="E847" s="345"/>
      <c r="F847" s="345"/>
      <c r="G847" s="345"/>
      <c r="H847" s="345"/>
      <c r="I847" s="345"/>
      <c r="J847" s="345"/>
      <c r="K847" s="345"/>
      <c r="L847" s="345"/>
      <c r="M847" s="345"/>
      <c r="N847" s="345"/>
      <c r="O847" s="345"/>
      <c r="P847" s="345"/>
      <c r="Q847" s="68">
        <v>2</v>
      </c>
      <c r="R847" s="346"/>
      <c r="S847" s="346"/>
      <c r="T847" s="346"/>
      <c r="U847" s="346"/>
      <c r="V847" s="346"/>
      <c r="W847" s="346"/>
      <c r="X847" s="346"/>
      <c r="Y847" s="346"/>
      <c r="Z847" s="346"/>
      <c r="AA847" s="346"/>
      <c r="AB847" s="346"/>
      <c r="AC847" s="346"/>
      <c r="AD847" s="346"/>
      <c r="AE847" s="346"/>
      <c r="AF847" s="68">
        <v>2</v>
      </c>
      <c r="AG847" s="346"/>
      <c r="AH847" s="346"/>
      <c r="AI847" s="346"/>
      <c r="AJ847" s="346"/>
      <c r="AK847" s="346"/>
      <c r="AL847" s="346"/>
      <c r="AM847" s="346"/>
      <c r="AN847" s="346"/>
      <c r="AO847" s="346"/>
      <c r="AP847" s="346"/>
      <c r="AQ847" s="346"/>
      <c r="AR847" s="346"/>
      <c r="AS847" s="346"/>
      <c r="AT847" s="346"/>
    </row>
    <row r="848" spans="1:46" ht="45" customHeight="1" thickTop="1" thickBot="1" x14ac:dyDescent="0.3">
      <c r="A848" s="345" t="s">
        <v>740</v>
      </c>
      <c r="B848" s="345"/>
      <c r="C848" s="345"/>
      <c r="D848" s="345"/>
      <c r="E848" s="345"/>
      <c r="F848" s="345"/>
      <c r="G848" s="345"/>
      <c r="H848" s="345"/>
      <c r="I848" s="345"/>
      <c r="J848" s="345"/>
      <c r="K848" s="345"/>
      <c r="L848" s="345"/>
      <c r="M848" s="345"/>
      <c r="N848" s="345"/>
      <c r="O848" s="345"/>
      <c r="P848" s="345"/>
      <c r="Q848" s="68">
        <v>2</v>
      </c>
      <c r="R848" s="346"/>
      <c r="S848" s="346"/>
      <c r="T848" s="346"/>
      <c r="U848" s="346"/>
      <c r="V848" s="346"/>
      <c r="W848" s="346"/>
      <c r="X848" s="346"/>
      <c r="Y848" s="346"/>
      <c r="Z848" s="346"/>
      <c r="AA848" s="346"/>
      <c r="AB848" s="346"/>
      <c r="AC848" s="346"/>
      <c r="AD848" s="346"/>
      <c r="AE848" s="346"/>
      <c r="AF848" s="68">
        <v>2</v>
      </c>
      <c r="AG848" s="346"/>
      <c r="AH848" s="346"/>
      <c r="AI848" s="346"/>
      <c r="AJ848" s="346"/>
      <c r="AK848" s="346"/>
      <c r="AL848" s="346"/>
      <c r="AM848" s="346"/>
      <c r="AN848" s="346"/>
      <c r="AO848" s="346"/>
      <c r="AP848" s="346"/>
      <c r="AQ848" s="346"/>
      <c r="AR848" s="346"/>
      <c r="AS848" s="346"/>
      <c r="AT848" s="346"/>
    </row>
    <row r="849" spans="1:46" ht="45" customHeight="1" thickTop="1" thickBot="1" x14ac:dyDescent="0.3">
      <c r="A849" s="345" t="s">
        <v>741</v>
      </c>
      <c r="B849" s="345"/>
      <c r="C849" s="345"/>
      <c r="D849" s="345"/>
      <c r="E849" s="345"/>
      <c r="F849" s="345"/>
      <c r="G849" s="345"/>
      <c r="H849" s="345"/>
      <c r="I849" s="345"/>
      <c r="J849" s="345"/>
      <c r="K849" s="345"/>
      <c r="L849" s="345"/>
      <c r="M849" s="345"/>
      <c r="N849" s="345"/>
      <c r="O849" s="345"/>
      <c r="P849" s="345"/>
      <c r="Q849" s="68">
        <v>2</v>
      </c>
      <c r="R849" s="346"/>
      <c r="S849" s="346"/>
      <c r="T849" s="346"/>
      <c r="U849" s="346"/>
      <c r="V849" s="346"/>
      <c r="W849" s="346"/>
      <c r="X849" s="346"/>
      <c r="Y849" s="346"/>
      <c r="Z849" s="346"/>
      <c r="AA849" s="346"/>
      <c r="AB849" s="346"/>
      <c r="AC849" s="346"/>
      <c r="AD849" s="346"/>
      <c r="AE849" s="346"/>
      <c r="AF849" s="68">
        <v>2</v>
      </c>
      <c r="AG849" s="346"/>
      <c r="AH849" s="346"/>
      <c r="AI849" s="346"/>
      <c r="AJ849" s="346"/>
      <c r="AK849" s="346"/>
      <c r="AL849" s="346"/>
      <c r="AM849" s="346"/>
      <c r="AN849" s="346"/>
      <c r="AO849" s="346"/>
      <c r="AP849" s="346"/>
      <c r="AQ849" s="346"/>
      <c r="AR849" s="346"/>
      <c r="AS849" s="346"/>
      <c r="AT849" s="346"/>
    </row>
    <row r="850" spans="1:46" ht="45" customHeight="1" thickTop="1" thickBot="1" x14ac:dyDescent="0.3">
      <c r="A850" s="345" t="s">
        <v>742</v>
      </c>
      <c r="B850" s="345"/>
      <c r="C850" s="345"/>
      <c r="D850" s="345"/>
      <c r="E850" s="345"/>
      <c r="F850" s="345"/>
      <c r="G850" s="345"/>
      <c r="H850" s="345"/>
      <c r="I850" s="345"/>
      <c r="J850" s="345"/>
      <c r="K850" s="345"/>
      <c r="L850" s="345"/>
      <c r="M850" s="345"/>
      <c r="N850" s="345"/>
      <c r="O850" s="345"/>
      <c r="P850" s="345"/>
      <c r="Q850" s="68">
        <v>2</v>
      </c>
      <c r="R850" s="346"/>
      <c r="S850" s="346"/>
      <c r="T850" s="346"/>
      <c r="U850" s="346"/>
      <c r="V850" s="346"/>
      <c r="W850" s="346"/>
      <c r="X850" s="346"/>
      <c r="Y850" s="346"/>
      <c r="Z850" s="346"/>
      <c r="AA850" s="346"/>
      <c r="AB850" s="346"/>
      <c r="AC850" s="346"/>
      <c r="AD850" s="346"/>
      <c r="AE850" s="346"/>
      <c r="AF850" s="68">
        <v>2</v>
      </c>
      <c r="AG850" s="346"/>
      <c r="AH850" s="346"/>
      <c r="AI850" s="346"/>
      <c r="AJ850" s="346"/>
      <c r="AK850" s="346"/>
      <c r="AL850" s="346"/>
      <c r="AM850" s="346"/>
      <c r="AN850" s="346"/>
      <c r="AO850" s="346"/>
      <c r="AP850" s="346"/>
      <c r="AQ850" s="346"/>
      <c r="AR850" s="346"/>
      <c r="AS850" s="346"/>
      <c r="AT850" s="346"/>
    </row>
    <row r="851" spans="1:46" ht="45" customHeight="1" thickTop="1" thickBot="1" x14ac:dyDescent="0.3">
      <c r="A851" s="345" t="s">
        <v>743</v>
      </c>
      <c r="B851" s="345"/>
      <c r="C851" s="345"/>
      <c r="D851" s="345"/>
      <c r="E851" s="345"/>
      <c r="F851" s="345"/>
      <c r="G851" s="345"/>
      <c r="H851" s="345"/>
      <c r="I851" s="345"/>
      <c r="J851" s="345"/>
      <c r="K851" s="345"/>
      <c r="L851" s="345"/>
      <c r="M851" s="345"/>
      <c r="N851" s="345"/>
      <c r="O851" s="345"/>
      <c r="P851" s="345"/>
      <c r="Q851" s="68">
        <v>2</v>
      </c>
      <c r="R851" s="346"/>
      <c r="S851" s="346"/>
      <c r="T851" s="346"/>
      <c r="U851" s="346"/>
      <c r="V851" s="346"/>
      <c r="W851" s="346"/>
      <c r="X851" s="346"/>
      <c r="Y851" s="346"/>
      <c r="Z851" s="346"/>
      <c r="AA851" s="346"/>
      <c r="AB851" s="346"/>
      <c r="AC851" s="346"/>
      <c r="AD851" s="346"/>
      <c r="AE851" s="346"/>
      <c r="AF851" s="68">
        <v>2</v>
      </c>
      <c r="AG851" s="346"/>
      <c r="AH851" s="346"/>
      <c r="AI851" s="346"/>
      <c r="AJ851" s="346"/>
      <c r="AK851" s="346"/>
      <c r="AL851" s="346"/>
      <c r="AM851" s="346"/>
      <c r="AN851" s="346"/>
      <c r="AO851" s="346"/>
      <c r="AP851" s="346"/>
      <c r="AQ851" s="346"/>
      <c r="AR851" s="346"/>
      <c r="AS851" s="346"/>
      <c r="AT851" s="346"/>
    </row>
    <row r="852" spans="1:46" ht="45" customHeight="1" thickTop="1" thickBot="1" x14ac:dyDescent="0.3">
      <c r="A852" s="345" t="s">
        <v>744</v>
      </c>
      <c r="B852" s="345"/>
      <c r="C852" s="345"/>
      <c r="D852" s="345"/>
      <c r="E852" s="345"/>
      <c r="F852" s="345"/>
      <c r="G852" s="345"/>
      <c r="H852" s="345"/>
      <c r="I852" s="345"/>
      <c r="J852" s="345"/>
      <c r="K852" s="345"/>
      <c r="L852" s="345"/>
      <c r="M852" s="345"/>
      <c r="N852" s="345"/>
      <c r="O852" s="345"/>
      <c r="P852" s="345"/>
      <c r="Q852" s="68">
        <v>2</v>
      </c>
      <c r="R852" s="346"/>
      <c r="S852" s="346"/>
      <c r="T852" s="346"/>
      <c r="U852" s="346"/>
      <c r="V852" s="346"/>
      <c r="W852" s="346"/>
      <c r="X852" s="346"/>
      <c r="Y852" s="346"/>
      <c r="Z852" s="346"/>
      <c r="AA852" s="346"/>
      <c r="AB852" s="346"/>
      <c r="AC852" s="346"/>
      <c r="AD852" s="346"/>
      <c r="AE852" s="346"/>
      <c r="AF852" s="68">
        <v>2</v>
      </c>
      <c r="AG852" s="346"/>
      <c r="AH852" s="346"/>
      <c r="AI852" s="346"/>
      <c r="AJ852" s="346"/>
      <c r="AK852" s="346"/>
      <c r="AL852" s="346"/>
      <c r="AM852" s="346"/>
      <c r="AN852" s="346"/>
      <c r="AO852" s="346"/>
      <c r="AP852" s="346"/>
      <c r="AQ852" s="346"/>
      <c r="AR852" s="346"/>
      <c r="AS852" s="346"/>
      <c r="AT852" s="346"/>
    </row>
    <row r="853" spans="1:46" ht="45" customHeight="1" thickTop="1" thickBot="1" x14ac:dyDescent="0.3">
      <c r="A853" s="345" t="s">
        <v>745</v>
      </c>
      <c r="B853" s="345"/>
      <c r="C853" s="345"/>
      <c r="D853" s="345"/>
      <c r="E853" s="345"/>
      <c r="F853" s="345"/>
      <c r="G853" s="345"/>
      <c r="H853" s="345"/>
      <c r="I853" s="345"/>
      <c r="J853" s="345"/>
      <c r="K853" s="345"/>
      <c r="L853" s="345"/>
      <c r="M853" s="345"/>
      <c r="N853" s="345"/>
      <c r="O853" s="345"/>
      <c r="P853" s="345"/>
      <c r="Q853" s="68">
        <v>2</v>
      </c>
      <c r="R853" s="346"/>
      <c r="S853" s="346"/>
      <c r="T853" s="346"/>
      <c r="U853" s="346"/>
      <c r="V853" s="346"/>
      <c r="W853" s="346"/>
      <c r="X853" s="346"/>
      <c r="Y853" s="346"/>
      <c r="Z853" s="346"/>
      <c r="AA853" s="346"/>
      <c r="AB853" s="346"/>
      <c r="AC853" s="346"/>
      <c r="AD853" s="346"/>
      <c r="AE853" s="346"/>
      <c r="AF853" s="68">
        <v>2</v>
      </c>
      <c r="AG853" s="346"/>
      <c r="AH853" s="346"/>
      <c r="AI853" s="346"/>
      <c r="AJ853" s="346"/>
      <c r="AK853" s="346"/>
      <c r="AL853" s="346"/>
      <c r="AM853" s="346"/>
      <c r="AN853" s="346"/>
      <c r="AO853" s="346"/>
      <c r="AP853" s="346"/>
      <c r="AQ853" s="346"/>
      <c r="AR853" s="346"/>
      <c r="AS853" s="346"/>
      <c r="AT853" s="346"/>
    </row>
    <row r="854" spans="1:46" ht="45" customHeight="1" thickTop="1" thickBot="1" x14ac:dyDescent="0.3">
      <c r="A854" s="345" t="s">
        <v>746</v>
      </c>
      <c r="B854" s="345"/>
      <c r="C854" s="345"/>
      <c r="D854" s="345"/>
      <c r="E854" s="345"/>
      <c r="F854" s="345"/>
      <c r="G854" s="345"/>
      <c r="H854" s="345"/>
      <c r="I854" s="345"/>
      <c r="J854" s="345"/>
      <c r="K854" s="345"/>
      <c r="L854" s="345"/>
      <c r="M854" s="345"/>
      <c r="N854" s="345"/>
      <c r="O854" s="345"/>
      <c r="P854" s="345"/>
      <c r="Q854" s="68">
        <v>2</v>
      </c>
      <c r="R854" s="346"/>
      <c r="S854" s="346"/>
      <c r="T854" s="346"/>
      <c r="U854" s="346"/>
      <c r="V854" s="346"/>
      <c r="W854" s="346"/>
      <c r="X854" s="346"/>
      <c r="Y854" s="346"/>
      <c r="Z854" s="346"/>
      <c r="AA854" s="346"/>
      <c r="AB854" s="346"/>
      <c r="AC854" s="346"/>
      <c r="AD854" s="346"/>
      <c r="AE854" s="346"/>
      <c r="AF854" s="68">
        <v>2</v>
      </c>
      <c r="AG854" s="346"/>
      <c r="AH854" s="346"/>
      <c r="AI854" s="346"/>
      <c r="AJ854" s="346"/>
      <c r="AK854" s="346"/>
      <c r="AL854" s="346"/>
      <c r="AM854" s="346"/>
      <c r="AN854" s="346"/>
      <c r="AO854" s="346"/>
      <c r="AP854" s="346"/>
      <c r="AQ854" s="346"/>
      <c r="AR854" s="346"/>
      <c r="AS854" s="346"/>
      <c r="AT854" s="346"/>
    </row>
    <row r="855" spans="1:46" ht="45" customHeight="1" thickTop="1" thickBot="1" x14ac:dyDescent="0.3">
      <c r="A855" s="345" t="s">
        <v>747</v>
      </c>
      <c r="B855" s="345"/>
      <c r="C855" s="345"/>
      <c r="D855" s="345"/>
      <c r="E855" s="345"/>
      <c r="F855" s="345"/>
      <c r="G855" s="345"/>
      <c r="H855" s="345"/>
      <c r="I855" s="345"/>
      <c r="J855" s="345"/>
      <c r="K855" s="345"/>
      <c r="L855" s="345"/>
      <c r="M855" s="345"/>
      <c r="N855" s="345"/>
      <c r="O855" s="345"/>
      <c r="P855" s="345"/>
      <c r="Q855" s="68">
        <v>2</v>
      </c>
      <c r="R855" s="346"/>
      <c r="S855" s="346"/>
      <c r="T855" s="346"/>
      <c r="U855" s="346"/>
      <c r="V855" s="346"/>
      <c r="W855" s="346"/>
      <c r="X855" s="346"/>
      <c r="Y855" s="346"/>
      <c r="Z855" s="346"/>
      <c r="AA855" s="346"/>
      <c r="AB855" s="346"/>
      <c r="AC855" s="346"/>
      <c r="AD855" s="346"/>
      <c r="AE855" s="346"/>
      <c r="AF855" s="68">
        <v>2</v>
      </c>
      <c r="AG855" s="346"/>
      <c r="AH855" s="346"/>
      <c r="AI855" s="346"/>
      <c r="AJ855" s="346"/>
      <c r="AK855" s="346"/>
      <c r="AL855" s="346"/>
      <c r="AM855" s="346"/>
      <c r="AN855" s="346"/>
      <c r="AO855" s="346"/>
      <c r="AP855" s="346"/>
      <c r="AQ855" s="346"/>
      <c r="AR855" s="346"/>
      <c r="AS855" s="346"/>
      <c r="AT855" s="346"/>
    </row>
    <row r="856" spans="1:46" ht="45" customHeight="1" thickTop="1" thickBot="1" x14ac:dyDescent="0.3">
      <c r="A856" s="345" t="s">
        <v>748</v>
      </c>
      <c r="B856" s="345"/>
      <c r="C856" s="345"/>
      <c r="D856" s="345"/>
      <c r="E856" s="345"/>
      <c r="F856" s="345"/>
      <c r="G856" s="345"/>
      <c r="H856" s="345"/>
      <c r="I856" s="345"/>
      <c r="J856" s="345"/>
      <c r="K856" s="345"/>
      <c r="L856" s="345"/>
      <c r="M856" s="345"/>
      <c r="N856" s="345"/>
      <c r="O856" s="345"/>
      <c r="P856" s="345"/>
      <c r="Q856" s="68">
        <v>0</v>
      </c>
      <c r="R856" s="346" t="s">
        <v>197</v>
      </c>
      <c r="S856" s="346"/>
      <c r="T856" s="346"/>
      <c r="U856" s="346"/>
      <c r="V856" s="346"/>
      <c r="W856" s="346"/>
      <c r="X856" s="346"/>
      <c r="Y856" s="346"/>
      <c r="Z856" s="346"/>
      <c r="AA856" s="346"/>
      <c r="AB856" s="346"/>
      <c r="AC856" s="346"/>
      <c r="AD856" s="346"/>
      <c r="AE856" s="346"/>
      <c r="AF856" s="68">
        <v>0</v>
      </c>
      <c r="AG856" s="346" t="s">
        <v>197</v>
      </c>
      <c r="AH856" s="346"/>
      <c r="AI856" s="346"/>
      <c r="AJ856" s="346"/>
      <c r="AK856" s="346"/>
      <c r="AL856" s="346"/>
      <c r="AM856" s="346"/>
      <c r="AN856" s="346"/>
      <c r="AO856" s="346"/>
      <c r="AP856" s="346"/>
      <c r="AQ856" s="346"/>
      <c r="AR856" s="346"/>
      <c r="AS856" s="346"/>
      <c r="AT856" s="346"/>
    </row>
    <row r="857" spans="1:46" ht="45" customHeight="1" thickTop="1" thickBot="1" x14ac:dyDescent="0.3">
      <c r="A857" s="345" t="s">
        <v>749</v>
      </c>
      <c r="B857" s="345"/>
      <c r="C857" s="345"/>
      <c r="D857" s="345"/>
      <c r="E857" s="345"/>
      <c r="F857" s="345"/>
      <c r="G857" s="345"/>
      <c r="H857" s="345"/>
      <c r="I857" s="345"/>
      <c r="J857" s="345"/>
      <c r="K857" s="345"/>
      <c r="L857" s="345"/>
      <c r="M857" s="345"/>
      <c r="N857" s="345"/>
      <c r="O857" s="345"/>
      <c r="P857" s="345"/>
      <c r="Q857" s="68">
        <v>2</v>
      </c>
      <c r="R857" s="346"/>
      <c r="S857" s="346"/>
      <c r="T857" s="346"/>
      <c r="U857" s="346"/>
      <c r="V857" s="346"/>
      <c r="W857" s="346"/>
      <c r="X857" s="346"/>
      <c r="Y857" s="346"/>
      <c r="Z857" s="346"/>
      <c r="AA857" s="346"/>
      <c r="AB857" s="346"/>
      <c r="AC857" s="346"/>
      <c r="AD857" s="346"/>
      <c r="AE857" s="346"/>
      <c r="AF857" s="68">
        <v>2</v>
      </c>
      <c r="AG857" s="346"/>
      <c r="AH857" s="346"/>
      <c r="AI857" s="346"/>
      <c r="AJ857" s="346"/>
      <c r="AK857" s="346"/>
      <c r="AL857" s="346"/>
      <c r="AM857" s="346"/>
      <c r="AN857" s="346"/>
      <c r="AO857" s="346"/>
      <c r="AP857" s="346"/>
      <c r="AQ857" s="346"/>
      <c r="AR857" s="346"/>
      <c r="AS857" s="346"/>
      <c r="AT857" s="346"/>
    </row>
    <row r="858" spans="1:46" ht="45" customHeight="1" thickTop="1" thickBot="1" x14ac:dyDescent="0.3">
      <c r="A858" s="345" t="s">
        <v>750</v>
      </c>
      <c r="B858" s="345"/>
      <c r="C858" s="345"/>
      <c r="D858" s="345"/>
      <c r="E858" s="345"/>
      <c r="F858" s="345"/>
      <c r="G858" s="345"/>
      <c r="H858" s="345"/>
      <c r="I858" s="345"/>
      <c r="J858" s="345"/>
      <c r="K858" s="345"/>
      <c r="L858" s="345"/>
      <c r="M858" s="345"/>
      <c r="N858" s="345"/>
      <c r="O858" s="345"/>
      <c r="P858" s="345"/>
      <c r="Q858" s="68">
        <v>2</v>
      </c>
      <c r="R858" s="346"/>
      <c r="S858" s="346"/>
      <c r="T858" s="346"/>
      <c r="U858" s="346"/>
      <c r="V858" s="346"/>
      <c r="W858" s="346"/>
      <c r="X858" s="346"/>
      <c r="Y858" s="346"/>
      <c r="Z858" s="346"/>
      <c r="AA858" s="346"/>
      <c r="AB858" s="346"/>
      <c r="AC858" s="346"/>
      <c r="AD858" s="346"/>
      <c r="AE858" s="346"/>
      <c r="AF858" s="68">
        <v>2</v>
      </c>
      <c r="AG858" s="346"/>
      <c r="AH858" s="346"/>
      <c r="AI858" s="346"/>
      <c r="AJ858" s="346"/>
      <c r="AK858" s="346"/>
      <c r="AL858" s="346"/>
      <c r="AM858" s="346"/>
      <c r="AN858" s="346"/>
      <c r="AO858" s="346"/>
      <c r="AP858" s="346"/>
      <c r="AQ858" s="346"/>
      <c r="AR858" s="346"/>
      <c r="AS858" s="346"/>
      <c r="AT858" s="346"/>
    </row>
    <row r="859" spans="1:46" ht="45" customHeight="1" thickTop="1" thickBot="1" x14ac:dyDescent="0.3">
      <c r="A859" s="345" t="s">
        <v>751</v>
      </c>
      <c r="B859" s="345"/>
      <c r="C859" s="345"/>
      <c r="D859" s="345"/>
      <c r="E859" s="345"/>
      <c r="F859" s="345"/>
      <c r="G859" s="345"/>
      <c r="H859" s="345"/>
      <c r="I859" s="345"/>
      <c r="J859" s="345"/>
      <c r="K859" s="345"/>
      <c r="L859" s="345"/>
      <c r="M859" s="345"/>
      <c r="N859" s="345"/>
      <c r="O859" s="345"/>
      <c r="P859" s="345"/>
      <c r="Q859" s="68">
        <v>2</v>
      </c>
      <c r="R859" s="346"/>
      <c r="S859" s="346"/>
      <c r="T859" s="346"/>
      <c r="U859" s="346"/>
      <c r="V859" s="346"/>
      <c r="W859" s="346"/>
      <c r="X859" s="346"/>
      <c r="Y859" s="346"/>
      <c r="Z859" s="346"/>
      <c r="AA859" s="346"/>
      <c r="AB859" s="346"/>
      <c r="AC859" s="346"/>
      <c r="AD859" s="346"/>
      <c r="AE859" s="346"/>
      <c r="AF859" s="68">
        <v>2</v>
      </c>
      <c r="AG859" s="346"/>
      <c r="AH859" s="346"/>
      <c r="AI859" s="346"/>
      <c r="AJ859" s="346"/>
      <c r="AK859" s="346"/>
      <c r="AL859" s="346"/>
      <c r="AM859" s="346"/>
      <c r="AN859" s="346"/>
      <c r="AO859" s="346"/>
      <c r="AP859" s="346"/>
      <c r="AQ859" s="346"/>
      <c r="AR859" s="346"/>
      <c r="AS859" s="346"/>
      <c r="AT859" s="346"/>
    </row>
    <row r="860" spans="1:46" ht="45" customHeight="1" thickTop="1" thickBot="1" x14ac:dyDescent="0.3">
      <c r="A860" s="345" t="s">
        <v>752</v>
      </c>
      <c r="B860" s="345"/>
      <c r="C860" s="345"/>
      <c r="D860" s="345"/>
      <c r="E860" s="345"/>
      <c r="F860" s="345"/>
      <c r="G860" s="345"/>
      <c r="H860" s="345"/>
      <c r="I860" s="345"/>
      <c r="J860" s="345"/>
      <c r="K860" s="345"/>
      <c r="L860" s="345"/>
      <c r="M860" s="345"/>
      <c r="N860" s="345"/>
      <c r="O860" s="345"/>
      <c r="P860" s="345"/>
      <c r="Q860" s="68">
        <v>0</v>
      </c>
      <c r="R860" s="346" t="s">
        <v>197</v>
      </c>
      <c r="S860" s="346"/>
      <c r="T860" s="346"/>
      <c r="U860" s="346"/>
      <c r="V860" s="346"/>
      <c r="W860" s="346"/>
      <c r="X860" s="346"/>
      <c r="Y860" s="346"/>
      <c r="Z860" s="346"/>
      <c r="AA860" s="346"/>
      <c r="AB860" s="346"/>
      <c r="AC860" s="346"/>
      <c r="AD860" s="346"/>
      <c r="AE860" s="346"/>
      <c r="AF860" s="68">
        <v>0</v>
      </c>
      <c r="AG860" s="346" t="s">
        <v>197</v>
      </c>
      <c r="AH860" s="346"/>
      <c r="AI860" s="346"/>
      <c r="AJ860" s="346"/>
      <c r="AK860" s="346"/>
      <c r="AL860" s="346"/>
      <c r="AM860" s="346"/>
      <c r="AN860" s="346"/>
      <c r="AO860" s="346"/>
      <c r="AP860" s="346"/>
      <c r="AQ860" s="346"/>
      <c r="AR860" s="346"/>
      <c r="AS860" s="346"/>
      <c r="AT860" s="346"/>
    </row>
    <row r="861" spans="1:46" ht="45" customHeight="1" thickTop="1" thickBot="1" x14ac:dyDescent="0.3">
      <c r="A861" s="345" t="s">
        <v>753</v>
      </c>
      <c r="B861" s="345"/>
      <c r="C861" s="345"/>
      <c r="D861" s="345"/>
      <c r="E861" s="345"/>
      <c r="F861" s="345"/>
      <c r="G861" s="345"/>
      <c r="H861" s="345"/>
      <c r="I861" s="345"/>
      <c r="J861" s="345"/>
      <c r="K861" s="345"/>
      <c r="L861" s="345"/>
      <c r="M861" s="345"/>
      <c r="N861" s="345"/>
      <c r="O861" s="345"/>
      <c r="P861" s="345"/>
      <c r="Q861" s="68">
        <v>2</v>
      </c>
      <c r="R861" s="346"/>
      <c r="S861" s="346"/>
      <c r="T861" s="346"/>
      <c r="U861" s="346"/>
      <c r="V861" s="346"/>
      <c r="W861" s="346"/>
      <c r="X861" s="346"/>
      <c r="Y861" s="346"/>
      <c r="Z861" s="346"/>
      <c r="AA861" s="346"/>
      <c r="AB861" s="346"/>
      <c r="AC861" s="346"/>
      <c r="AD861" s="346"/>
      <c r="AE861" s="346"/>
      <c r="AF861" s="68">
        <v>2</v>
      </c>
      <c r="AG861" s="346"/>
      <c r="AH861" s="346"/>
      <c r="AI861" s="346"/>
      <c r="AJ861" s="346"/>
      <c r="AK861" s="346"/>
      <c r="AL861" s="346"/>
      <c r="AM861" s="346"/>
      <c r="AN861" s="346"/>
      <c r="AO861" s="346"/>
      <c r="AP861" s="346"/>
      <c r="AQ861" s="346"/>
      <c r="AR861" s="346"/>
      <c r="AS861" s="346"/>
      <c r="AT861" s="346"/>
    </row>
    <row r="862" spans="1:46" ht="45" customHeight="1" thickTop="1" thickBot="1" x14ac:dyDescent="0.3">
      <c r="A862" s="345" t="s">
        <v>754</v>
      </c>
      <c r="B862" s="345"/>
      <c r="C862" s="345"/>
      <c r="D862" s="345"/>
      <c r="E862" s="345"/>
      <c r="F862" s="345"/>
      <c r="G862" s="345"/>
      <c r="H862" s="345"/>
      <c r="I862" s="345"/>
      <c r="J862" s="345"/>
      <c r="K862" s="345"/>
      <c r="L862" s="345"/>
      <c r="M862" s="345"/>
      <c r="N862" s="345"/>
      <c r="O862" s="345"/>
      <c r="P862" s="345"/>
      <c r="Q862" s="68">
        <v>2</v>
      </c>
      <c r="R862" s="346"/>
      <c r="S862" s="346"/>
      <c r="T862" s="346"/>
      <c r="U862" s="346"/>
      <c r="V862" s="346"/>
      <c r="W862" s="346"/>
      <c r="X862" s="346"/>
      <c r="Y862" s="346"/>
      <c r="Z862" s="346"/>
      <c r="AA862" s="346"/>
      <c r="AB862" s="346"/>
      <c r="AC862" s="346"/>
      <c r="AD862" s="346"/>
      <c r="AE862" s="346"/>
      <c r="AF862" s="68">
        <v>2</v>
      </c>
      <c r="AG862" s="346"/>
      <c r="AH862" s="346"/>
      <c r="AI862" s="346"/>
      <c r="AJ862" s="346"/>
      <c r="AK862" s="346"/>
      <c r="AL862" s="346"/>
      <c r="AM862" s="346"/>
      <c r="AN862" s="346"/>
      <c r="AO862" s="346"/>
      <c r="AP862" s="346"/>
      <c r="AQ862" s="346"/>
      <c r="AR862" s="346"/>
      <c r="AS862" s="346"/>
      <c r="AT862" s="346"/>
    </row>
    <row r="863" spans="1:46" ht="45" customHeight="1" thickTop="1" thickBot="1" x14ac:dyDescent="0.3">
      <c r="A863" s="59"/>
      <c r="B863" s="59"/>
      <c r="C863" s="59"/>
      <c r="D863" s="59"/>
      <c r="E863" s="59"/>
      <c r="F863" s="59"/>
      <c r="G863" s="59"/>
      <c r="H863" s="59"/>
      <c r="I863" s="59"/>
      <c r="J863" s="59"/>
      <c r="K863" s="59"/>
      <c r="L863" s="59"/>
      <c r="M863" s="59"/>
      <c r="N863" s="59"/>
      <c r="O863" s="59"/>
      <c r="P863" s="59"/>
      <c r="Q863" s="69"/>
      <c r="R863" s="59"/>
      <c r="S863" s="59"/>
      <c r="T863" s="59"/>
      <c r="U863" s="59"/>
      <c r="V863" s="59"/>
      <c r="W863" s="59"/>
      <c r="X863" s="59"/>
      <c r="Y863" s="59"/>
      <c r="Z863" s="59"/>
      <c r="AA863" s="59"/>
      <c r="AB863" s="59"/>
      <c r="AC863" s="59"/>
      <c r="AD863" s="59"/>
      <c r="AE863" s="59"/>
      <c r="AF863" s="69"/>
      <c r="AG863" s="59"/>
      <c r="AH863" s="59"/>
      <c r="AI863" s="59"/>
      <c r="AJ863" s="59"/>
      <c r="AK863" s="59"/>
      <c r="AL863" s="59"/>
      <c r="AM863" s="59"/>
      <c r="AN863" s="59"/>
      <c r="AO863" s="59"/>
      <c r="AP863" s="59"/>
      <c r="AQ863" s="59"/>
      <c r="AR863" s="59"/>
      <c r="AS863" s="59"/>
      <c r="AT863" s="59"/>
    </row>
    <row r="864" spans="1:46" ht="45" customHeight="1" thickTop="1" thickBot="1" x14ac:dyDescent="0.3">
      <c r="A864" s="353" t="s">
        <v>198</v>
      </c>
      <c r="B864" s="353"/>
      <c r="C864" s="353"/>
      <c r="D864" s="353"/>
      <c r="E864" s="353"/>
      <c r="F864" s="353"/>
      <c r="G864" s="353"/>
      <c r="H864" s="353"/>
      <c r="I864" s="353"/>
      <c r="J864" s="353"/>
      <c r="K864" s="353"/>
      <c r="L864" s="353"/>
      <c r="M864" s="353"/>
      <c r="N864" s="353"/>
      <c r="O864" s="353"/>
      <c r="P864" s="353"/>
      <c r="Q864" s="70" t="s">
        <v>187</v>
      </c>
      <c r="R864" s="354" t="s">
        <v>188</v>
      </c>
      <c r="S864" s="354"/>
      <c r="T864" s="354"/>
      <c r="U864" s="354"/>
      <c r="V864" s="354"/>
      <c r="W864" s="354"/>
      <c r="X864" s="354"/>
      <c r="Y864" s="354"/>
      <c r="Z864" s="354"/>
      <c r="AA864" s="354"/>
      <c r="AB864" s="354"/>
      <c r="AC864" s="354"/>
      <c r="AD864" s="354"/>
      <c r="AE864" s="354"/>
      <c r="AF864" s="71" t="s">
        <v>187</v>
      </c>
      <c r="AG864" s="355" t="s">
        <v>189</v>
      </c>
      <c r="AH864" s="355"/>
      <c r="AI864" s="355"/>
      <c r="AJ864" s="355"/>
      <c r="AK864" s="355"/>
      <c r="AL864" s="355"/>
      <c r="AM864" s="355"/>
      <c r="AN864" s="355"/>
      <c r="AO864" s="355"/>
      <c r="AP864" s="355"/>
      <c r="AQ864" s="355"/>
      <c r="AR864" s="355"/>
      <c r="AS864" s="355"/>
      <c r="AT864" s="355"/>
    </row>
    <row r="865" spans="1:46" ht="45" customHeight="1" thickTop="1" thickBot="1" x14ac:dyDescent="0.3">
      <c r="A865" s="345" t="s">
        <v>755</v>
      </c>
      <c r="B865" s="345"/>
      <c r="C865" s="345"/>
      <c r="D865" s="345"/>
      <c r="E865" s="345"/>
      <c r="F865" s="345"/>
      <c r="G865" s="345"/>
      <c r="H865" s="345"/>
      <c r="I865" s="345"/>
      <c r="J865" s="345"/>
      <c r="K865" s="345"/>
      <c r="L865" s="345"/>
      <c r="M865" s="345"/>
      <c r="N865" s="345"/>
      <c r="O865" s="345"/>
      <c r="P865" s="345"/>
      <c r="Q865" s="68">
        <v>2</v>
      </c>
      <c r="R865" s="346"/>
      <c r="S865" s="346"/>
      <c r="T865" s="346"/>
      <c r="U865" s="346"/>
      <c r="V865" s="346"/>
      <c r="W865" s="346"/>
      <c r="X865" s="346"/>
      <c r="Y865" s="346"/>
      <c r="Z865" s="346"/>
      <c r="AA865" s="346"/>
      <c r="AB865" s="346"/>
      <c r="AC865" s="346"/>
      <c r="AD865" s="346"/>
      <c r="AE865" s="346"/>
      <c r="AF865" s="68">
        <v>2</v>
      </c>
      <c r="AG865" s="346"/>
      <c r="AH865" s="346"/>
      <c r="AI865" s="346"/>
      <c r="AJ865" s="346"/>
      <c r="AK865" s="346"/>
      <c r="AL865" s="346"/>
      <c r="AM865" s="346"/>
      <c r="AN865" s="346"/>
      <c r="AO865" s="346"/>
      <c r="AP865" s="346"/>
      <c r="AQ865" s="346"/>
      <c r="AR865" s="346"/>
      <c r="AS865" s="346"/>
      <c r="AT865" s="346"/>
    </row>
    <row r="866" spans="1:46" ht="45" customHeight="1" thickTop="1" thickBot="1" x14ac:dyDescent="0.3">
      <c r="A866" s="345" t="s">
        <v>756</v>
      </c>
      <c r="B866" s="345"/>
      <c r="C866" s="345"/>
      <c r="D866" s="345"/>
      <c r="E866" s="345"/>
      <c r="F866" s="345"/>
      <c r="G866" s="345"/>
      <c r="H866" s="345"/>
      <c r="I866" s="345"/>
      <c r="J866" s="345"/>
      <c r="K866" s="345"/>
      <c r="L866" s="345"/>
      <c r="M866" s="345"/>
      <c r="N866" s="345"/>
      <c r="O866" s="345"/>
      <c r="P866" s="345"/>
      <c r="Q866" s="68">
        <v>2</v>
      </c>
      <c r="R866" s="346"/>
      <c r="S866" s="346"/>
      <c r="T866" s="346"/>
      <c r="U866" s="346"/>
      <c r="V866" s="346"/>
      <c r="W866" s="346"/>
      <c r="X866" s="346"/>
      <c r="Y866" s="346"/>
      <c r="Z866" s="346"/>
      <c r="AA866" s="346"/>
      <c r="AB866" s="346"/>
      <c r="AC866" s="346"/>
      <c r="AD866" s="346"/>
      <c r="AE866" s="346"/>
      <c r="AF866" s="68">
        <v>2</v>
      </c>
      <c r="AG866" s="346"/>
      <c r="AH866" s="346"/>
      <c r="AI866" s="346"/>
      <c r="AJ866" s="346"/>
      <c r="AK866" s="346"/>
      <c r="AL866" s="346"/>
      <c r="AM866" s="346"/>
      <c r="AN866" s="346"/>
      <c r="AO866" s="346"/>
      <c r="AP866" s="346"/>
      <c r="AQ866" s="346"/>
      <c r="AR866" s="346"/>
      <c r="AS866" s="346"/>
      <c r="AT866" s="346"/>
    </row>
    <row r="867" spans="1:46" ht="45" customHeight="1" thickTop="1" thickBot="1" x14ac:dyDescent="0.3">
      <c r="A867" s="345" t="s">
        <v>757</v>
      </c>
      <c r="B867" s="345"/>
      <c r="C867" s="345"/>
      <c r="D867" s="345"/>
      <c r="E867" s="345"/>
      <c r="F867" s="345"/>
      <c r="G867" s="345"/>
      <c r="H867" s="345"/>
      <c r="I867" s="345"/>
      <c r="J867" s="345"/>
      <c r="K867" s="345"/>
      <c r="L867" s="345"/>
      <c r="M867" s="345"/>
      <c r="N867" s="345"/>
      <c r="O867" s="345"/>
      <c r="P867" s="345"/>
      <c r="Q867" s="68">
        <v>2</v>
      </c>
      <c r="R867" s="346"/>
      <c r="S867" s="346"/>
      <c r="T867" s="346"/>
      <c r="U867" s="346"/>
      <c r="V867" s="346"/>
      <c r="W867" s="346"/>
      <c r="X867" s="346"/>
      <c r="Y867" s="346"/>
      <c r="Z867" s="346"/>
      <c r="AA867" s="346"/>
      <c r="AB867" s="346"/>
      <c r="AC867" s="346"/>
      <c r="AD867" s="346"/>
      <c r="AE867" s="346"/>
      <c r="AF867" s="68">
        <v>2</v>
      </c>
      <c r="AG867" s="346"/>
      <c r="AH867" s="346"/>
      <c r="AI867" s="346"/>
      <c r="AJ867" s="346"/>
      <c r="AK867" s="346"/>
      <c r="AL867" s="346"/>
      <c r="AM867" s="346"/>
      <c r="AN867" s="346"/>
      <c r="AO867" s="346"/>
      <c r="AP867" s="346"/>
      <c r="AQ867" s="346"/>
      <c r="AR867" s="346"/>
      <c r="AS867" s="346"/>
      <c r="AT867" s="346"/>
    </row>
    <row r="868" spans="1:46" ht="45" customHeight="1" thickTop="1" thickBot="1" x14ac:dyDescent="0.3">
      <c r="A868" s="345" t="s">
        <v>758</v>
      </c>
      <c r="B868" s="345"/>
      <c r="C868" s="345"/>
      <c r="D868" s="345"/>
      <c r="E868" s="345"/>
      <c r="F868" s="345"/>
      <c r="G868" s="345"/>
      <c r="H868" s="345"/>
      <c r="I868" s="345"/>
      <c r="J868" s="345"/>
      <c r="K868" s="345"/>
      <c r="L868" s="345"/>
      <c r="M868" s="345"/>
      <c r="N868" s="345"/>
      <c r="O868" s="345"/>
      <c r="P868" s="345"/>
      <c r="Q868" s="68">
        <v>2</v>
      </c>
      <c r="R868" s="346"/>
      <c r="S868" s="346"/>
      <c r="T868" s="346"/>
      <c r="U868" s="346"/>
      <c r="V868" s="346"/>
      <c r="W868" s="346"/>
      <c r="X868" s="346"/>
      <c r="Y868" s="346"/>
      <c r="Z868" s="346"/>
      <c r="AA868" s="346"/>
      <c r="AB868" s="346"/>
      <c r="AC868" s="346"/>
      <c r="AD868" s="346"/>
      <c r="AE868" s="346"/>
      <c r="AF868" s="68">
        <v>2</v>
      </c>
      <c r="AG868" s="346"/>
      <c r="AH868" s="346"/>
      <c r="AI868" s="346"/>
      <c r="AJ868" s="346"/>
      <c r="AK868" s="346"/>
      <c r="AL868" s="346"/>
      <c r="AM868" s="346"/>
      <c r="AN868" s="346"/>
      <c r="AO868" s="346"/>
      <c r="AP868" s="346"/>
      <c r="AQ868" s="346"/>
      <c r="AR868" s="346"/>
      <c r="AS868" s="346"/>
      <c r="AT868" s="346"/>
    </row>
    <row r="869" spans="1:46" ht="45" customHeight="1" thickTop="1" thickBot="1" x14ac:dyDescent="0.3">
      <c r="A869" s="345" t="s">
        <v>759</v>
      </c>
      <c r="B869" s="345"/>
      <c r="C869" s="345"/>
      <c r="D869" s="345"/>
      <c r="E869" s="345"/>
      <c r="F869" s="345"/>
      <c r="G869" s="345"/>
      <c r="H869" s="345"/>
      <c r="I869" s="345"/>
      <c r="J869" s="345"/>
      <c r="K869" s="345"/>
      <c r="L869" s="345"/>
      <c r="M869" s="345"/>
      <c r="N869" s="345"/>
      <c r="O869" s="345"/>
      <c r="P869" s="345"/>
      <c r="Q869" s="68">
        <v>2</v>
      </c>
      <c r="R869" s="346"/>
      <c r="S869" s="346"/>
      <c r="T869" s="346"/>
      <c r="U869" s="346"/>
      <c r="V869" s="346"/>
      <c r="W869" s="346"/>
      <c r="X869" s="346"/>
      <c r="Y869" s="346"/>
      <c r="Z869" s="346"/>
      <c r="AA869" s="346"/>
      <c r="AB869" s="346"/>
      <c r="AC869" s="346"/>
      <c r="AD869" s="346"/>
      <c r="AE869" s="346"/>
      <c r="AF869" s="68">
        <v>2</v>
      </c>
      <c r="AG869" s="346"/>
      <c r="AH869" s="346"/>
      <c r="AI869" s="346"/>
      <c r="AJ869" s="346"/>
      <c r="AK869" s="346"/>
      <c r="AL869" s="346"/>
      <c r="AM869" s="346"/>
      <c r="AN869" s="346"/>
      <c r="AO869" s="346"/>
      <c r="AP869" s="346"/>
      <c r="AQ869" s="346"/>
      <c r="AR869" s="346"/>
      <c r="AS869" s="346"/>
      <c r="AT869" s="346"/>
    </row>
    <row r="870" spans="1:46" ht="18" customHeight="1" thickTop="1" x14ac:dyDescent="0.25"/>
    <row r="872" spans="1:46" ht="45" customHeight="1" x14ac:dyDescent="0.25">
      <c r="A872" s="348" t="s">
        <v>760</v>
      </c>
      <c r="B872" s="348"/>
      <c r="C872" s="348"/>
      <c r="D872" s="348"/>
      <c r="E872" s="348"/>
      <c r="F872" s="348"/>
      <c r="G872" s="348"/>
      <c r="H872" s="348"/>
      <c r="I872" s="348"/>
      <c r="J872" s="348"/>
      <c r="K872" s="348"/>
      <c r="L872" s="348"/>
      <c r="M872" s="348"/>
      <c r="N872" s="348"/>
      <c r="O872" s="348"/>
      <c r="P872" s="348"/>
      <c r="Q872" s="348"/>
      <c r="R872" s="348"/>
      <c r="S872" s="348"/>
      <c r="T872" s="348"/>
      <c r="U872" s="348"/>
      <c r="V872" s="348"/>
      <c r="W872" s="348"/>
      <c r="X872" s="348"/>
      <c r="Y872" s="348"/>
      <c r="Z872" s="348"/>
      <c r="AA872" s="348"/>
      <c r="AB872" s="348"/>
      <c r="AC872" s="348"/>
      <c r="AD872" s="348"/>
      <c r="AE872" s="348"/>
      <c r="AF872"/>
      <c r="AG872" s="349" t="s">
        <v>184</v>
      </c>
      <c r="AH872" s="349"/>
      <c r="AI872" s="349"/>
      <c r="AJ872" s="349"/>
      <c r="AK872" s="72">
        <f>(('Artículo 121 (Resumen PI)'!C36*0.8+'Artículo 121 (Resumen PI)'!F36*0.2)+('Artículo 121 (Resumen SIPOT)'!C36*0.8+'Artículo 121 (Resumen SIPOT)'!F36*0.2))/2</f>
        <v>26.557377049180328</v>
      </c>
      <c r="AL872"/>
      <c r="AM872"/>
      <c r="AN872"/>
      <c r="AO872"/>
      <c r="AP872"/>
      <c r="AQ872"/>
      <c r="AR872"/>
      <c r="AS872"/>
      <c r="AT872"/>
    </row>
    <row r="873" spans="1:46" ht="15.75" customHeight="1" x14ac:dyDescent="0.25">
      <c r="A873" s="86"/>
      <c r="B873" s="284"/>
      <c r="C873" s="284"/>
      <c r="D873" s="284"/>
      <c r="E873" s="284"/>
      <c r="F873" s="284"/>
      <c r="G873" s="284"/>
      <c r="H873" s="284"/>
      <c r="I873" s="284"/>
      <c r="J873" s="284"/>
      <c r="K873" s="284"/>
      <c r="L873" s="284"/>
      <c r="M873" s="284"/>
      <c r="N873" s="284"/>
      <c r="O873" s="284"/>
      <c r="P873" s="284"/>
      <c r="Q873" s="275"/>
      <c r="R873" s="284"/>
      <c r="S873" s="284"/>
      <c r="T873" s="284"/>
      <c r="U873" s="284"/>
      <c r="V873" s="284"/>
      <c r="W873" s="284"/>
      <c r="X873" s="284"/>
      <c r="Y873" s="284"/>
      <c r="Z873" s="284"/>
      <c r="AA873" s="284"/>
      <c r="AB873" s="284"/>
      <c r="AC873" s="284"/>
      <c r="AD873" s="284"/>
      <c r="AE873" s="284"/>
      <c r="AF873"/>
      <c r="AG873"/>
      <c r="AH873"/>
      <c r="AI873"/>
      <c r="AJ873"/>
      <c r="AK873"/>
      <c r="AL873"/>
      <c r="AM873"/>
      <c r="AN873"/>
      <c r="AO873"/>
      <c r="AP873"/>
      <c r="AQ873"/>
      <c r="AR873"/>
      <c r="AS873"/>
      <c r="AT873"/>
    </row>
    <row r="874" spans="1:46" ht="45" customHeight="1" x14ac:dyDescent="0.25">
      <c r="A874" s="86" t="s">
        <v>185</v>
      </c>
      <c r="B874" s="284"/>
      <c r="C874" s="284"/>
      <c r="D874" s="284"/>
      <c r="E874" s="284"/>
      <c r="F874" s="284"/>
      <c r="G874" s="284"/>
      <c r="H874" s="284"/>
      <c r="I874" s="284"/>
      <c r="J874" s="284"/>
      <c r="K874" s="284"/>
      <c r="L874" s="284"/>
      <c r="M874" s="284"/>
      <c r="N874" s="284"/>
      <c r="O874" s="284"/>
      <c r="P874" s="284"/>
      <c r="Q874" s="275"/>
      <c r="R874" s="284"/>
      <c r="S874" s="284"/>
      <c r="T874" s="284"/>
      <c r="U874" s="284"/>
      <c r="V874" s="284"/>
      <c r="W874" s="284"/>
      <c r="X874" s="284"/>
      <c r="Y874" s="284"/>
      <c r="Z874" s="284"/>
      <c r="AA874" s="284"/>
      <c r="AB874" s="284"/>
      <c r="AC874" s="284"/>
      <c r="AD874" s="284"/>
      <c r="AE874" s="284"/>
      <c r="AF874"/>
      <c r="AG874"/>
      <c r="AH874"/>
      <c r="AI874"/>
      <c r="AJ874"/>
      <c r="AK874"/>
      <c r="AL874"/>
      <c r="AM874"/>
      <c r="AN874"/>
      <c r="AO874"/>
      <c r="AP874"/>
      <c r="AQ874"/>
      <c r="AR874"/>
      <c r="AS874"/>
      <c r="AT874"/>
    </row>
    <row r="875" spans="1:46" ht="15" customHeight="1" x14ac:dyDescent="0.25">
      <c r="A875" s="59"/>
      <c r="B875" s="59"/>
      <c r="C875" s="59"/>
      <c r="D875" s="59"/>
      <c r="E875" s="59"/>
      <c r="F875" s="59"/>
      <c r="G875" s="59"/>
      <c r="H875" s="59"/>
      <c r="I875" s="59"/>
      <c r="J875" s="59"/>
      <c r="K875" s="59"/>
      <c r="L875" s="59"/>
      <c r="M875" s="59"/>
      <c r="N875" s="59"/>
      <c r="O875" s="59"/>
      <c r="P875" s="59"/>
      <c r="R875" s="59"/>
      <c r="S875" s="59"/>
      <c r="T875" s="59"/>
      <c r="U875" s="59"/>
      <c r="V875" s="59"/>
      <c r="W875" s="59"/>
      <c r="X875" s="59"/>
      <c r="Y875" s="59"/>
      <c r="Z875" s="59"/>
      <c r="AA875" s="59"/>
      <c r="AB875" s="59"/>
      <c r="AC875" s="59"/>
      <c r="AD875" s="59"/>
      <c r="AE875" s="59"/>
      <c r="AF875"/>
      <c r="AG875"/>
      <c r="AH875"/>
      <c r="AI875"/>
      <c r="AJ875"/>
      <c r="AK875"/>
      <c r="AL875"/>
      <c r="AM875"/>
      <c r="AN875"/>
      <c r="AO875"/>
      <c r="AP875"/>
      <c r="AQ875"/>
      <c r="AR875"/>
      <c r="AS875"/>
      <c r="AT875"/>
    </row>
    <row r="876" spans="1:46" ht="45" customHeight="1" x14ac:dyDescent="0.25">
      <c r="A876" s="350" t="s">
        <v>186</v>
      </c>
      <c r="B876" s="350"/>
      <c r="C876" s="350"/>
      <c r="D876" s="350"/>
      <c r="E876" s="350"/>
      <c r="F876" s="350"/>
      <c r="G876" s="350"/>
      <c r="H876" s="350"/>
      <c r="I876" s="350"/>
      <c r="J876" s="350"/>
      <c r="K876" s="350"/>
      <c r="L876" s="350"/>
      <c r="M876" s="350"/>
      <c r="N876" s="350"/>
      <c r="O876" s="350"/>
      <c r="P876" s="350"/>
      <c r="Q876" s="65"/>
      <c r="R876" s="59"/>
      <c r="S876" s="59"/>
      <c r="T876" s="59"/>
      <c r="U876" s="59"/>
      <c r="V876" s="351"/>
      <c r="W876" s="351"/>
      <c r="X876" s="351"/>
      <c r="Y876" s="351"/>
      <c r="Z876" s="351"/>
      <c r="AA876" s="351"/>
      <c r="AB876" s="351"/>
      <c r="AC876" s="351"/>
      <c r="AD876" s="351"/>
      <c r="AE876" s="351"/>
      <c r="AF876" s="65"/>
      <c r="AG876" s="59"/>
      <c r="AH876" s="59"/>
      <c r="AI876" s="59"/>
      <c r="AJ876" s="59"/>
      <c r="AK876" s="351"/>
      <c r="AL876" s="351"/>
      <c r="AM876" s="351"/>
      <c r="AN876" s="351"/>
      <c r="AO876" s="351"/>
      <c r="AP876" s="351"/>
      <c r="AQ876" s="351"/>
      <c r="AR876" s="351"/>
      <c r="AS876" s="351"/>
      <c r="AT876" s="351"/>
    </row>
    <row r="877" spans="1:46" ht="45" customHeight="1" thickTop="1" thickBot="1" x14ac:dyDescent="0.3">
      <c r="A877" s="342" t="s">
        <v>163</v>
      </c>
      <c r="B877" s="342"/>
      <c r="C877" s="342"/>
      <c r="D877" s="342"/>
      <c r="E877" s="342"/>
      <c r="F877" s="342"/>
      <c r="G877" s="342"/>
      <c r="H877" s="342"/>
      <c r="I877" s="342"/>
      <c r="J877" s="342"/>
      <c r="K877" s="342"/>
      <c r="L877" s="342"/>
      <c r="M877" s="342"/>
      <c r="N877" s="342"/>
      <c r="O877" s="342"/>
      <c r="P877" s="342"/>
      <c r="Q877" s="66" t="s">
        <v>187</v>
      </c>
      <c r="R877" s="343" t="s">
        <v>188</v>
      </c>
      <c r="S877" s="343"/>
      <c r="T877" s="343"/>
      <c r="U877" s="343"/>
      <c r="V877" s="343"/>
      <c r="W877" s="343"/>
      <c r="X877" s="343"/>
      <c r="Y877" s="343"/>
      <c r="Z877" s="343"/>
      <c r="AA877" s="343"/>
      <c r="AB877" s="343"/>
      <c r="AC877" s="343"/>
      <c r="AD877" s="343"/>
      <c r="AE877" s="343"/>
      <c r="AF877" s="67" t="s">
        <v>187</v>
      </c>
      <c r="AG877" s="344" t="s">
        <v>189</v>
      </c>
      <c r="AH877" s="344"/>
      <c r="AI877" s="344"/>
      <c r="AJ877" s="344"/>
      <c r="AK877" s="344"/>
      <c r="AL877" s="344"/>
      <c r="AM877" s="344"/>
      <c r="AN877" s="344"/>
      <c r="AO877" s="344"/>
      <c r="AP877" s="344"/>
      <c r="AQ877" s="344"/>
      <c r="AR877" s="344"/>
      <c r="AS877" s="344"/>
      <c r="AT877" s="344"/>
    </row>
    <row r="878" spans="1:46" ht="45" customHeight="1" thickTop="1" thickBot="1" x14ac:dyDescent="0.3">
      <c r="A878" s="345" t="s">
        <v>190</v>
      </c>
      <c r="B878" s="345"/>
      <c r="C878" s="345"/>
      <c r="D878" s="345"/>
      <c r="E878" s="345"/>
      <c r="F878" s="345"/>
      <c r="G878" s="345"/>
      <c r="H878" s="345"/>
      <c r="I878" s="345"/>
      <c r="J878" s="345"/>
      <c r="K878" s="345"/>
      <c r="L878" s="345"/>
      <c r="M878" s="345"/>
      <c r="N878" s="345"/>
      <c r="O878" s="345"/>
      <c r="P878" s="345"/>
      <c r="Q878" s="68">
        <v>2</v>
      </c>
      <c r="R878" s="346"/>
      <c r="S878" s="346"/>
      <c r="T878" s="346"/>
      <c r="U878" s="346"/>
      <c r="V878" s="346"/>
      <c r="W878" s="346"/>
      <c r="X878" s="346"/>
      <c r="Y878" s="346"/>
      <c r="Z878" s="346"/>
      <c r="AA878" s="346"/>
      <c r="AB878" s="346"/>
      <c r="AC878" s="346"/>
      <c r="AD878" s="346"/>
      <c r="AE878" s="346"/>
      <c r="AF878" s="68">
        <v>2</v>
      </c>
      <c r="AG878" s="346"/>
      <c r="AH878" s="346"/>
      <c r="AI878" s="346"/>
      <c r="AJ878" s="346"/>
      <c r="AK878" s="346"/>
      <c r="AL878" s="346"/>
      <c r="AM878" s="346"/>
      <c r="AN878" s="346"/>
      <c r="AO878" s="346"/>
      <c r="AP878" s="346"/>
      <c r="AQ878" s="346"/>
      <c r="AR878" s="346"/>
      <c r="AS878" s="346"/>
      <c r="AT878" s="346"/>
    </row>
    <row r="879" spans="1:46" ht="45" customHeight="1" thickTop="1" thickBot="1" x14ac:dyDescent="0.3">
      <c r="A879" s="345" t="s">
        <v>191</v>
      </c>
      <c r="B879" s="345"/>
      <c r="C879" s="345"/>
      <c r="D879" s="345"/>
      <c r="E879" s="345"/>
      <c r="F879" s="345"/>
      <c r="G879" s="345"/>
      <c r="H879" s="345"/>
      <c r="I879" s="345"/>
      <c r="J879" s="345"/>
      <c r="K879" s="345"/>
      <c r="L879" s="345"/>
      <c r="M879" s="345"/>
      <c r="N879" s="345"/>
      <c r="O879" s="345"/>
      <c r="P879" s="345"/>
      <c r="Q879" s="68">
        <v>2</v>
      </c>
      <c r="R879" s="346" t="s">
        <v>436</v>
      </c>
      <c r="S879" s="346"/>
      <c r="T879" s="346"/>
      <c r="U879" s="346"/>
      <c r="V879" s="346"/>
      <c r="W879" s="346"/>
      <c r="X879" s="346"/>
      <c r="Y879" s="346"/>
      <c r="Z879" s="346"/>
      <c r="AA879" s="346"/>
      <c r="AB879" s="346"/>
      <c r="AC879" s="346"/>
      <c r="AD879" s="346"/>
      <c r="AE879" s="346"/>
      <c r="AF879" s="68">
        <v>2</v>
      </c>
      <c r="AG879" s="359" t="s">
        <v>311</v>
      </c>
      <c r="AH879" s="360"/>
      <c r="AI879" s="360"/>
      <c r="AJ879" s="360"/>
      <c r="AK879" s="360"/>
      <c r="AL879" s="360"/>
      <c r="AM879" s="360"/>
      <c r="AN879" s="360"/>
      <c r="AO879" s="360"/>
      <c r="AP879" s="360"/>
      <c r="AQ879" s="360"/>
      <c r="AR879" s="360"/>
      <c r="AS879" s="360"/>
      <c r="AT879" s="361"/>
    </row>
    <row r="880" spans="1:46" ht="45" customHeight="1" thickTop="1" thickBot="1" x14ac:dyDescent="0.3">
      <c r="A880" s="345" t="s">
        <v>761</v>
      </c>
      <c r="B880" s="345"/>
      <c r="C880" s="345"/>
      <c r="D880" s="345"/>
      <c r="E880" s="345"/>
      <c r="F880" s="345"/>
      <c r="G880" s="345"/>
      <c r="H880" s="345"/>
      <c r="I880" s="345"/>
      <c r="J880" s="345"/>
      <c r="K880" s="345"/>
      <c r="L880" s="345"/>
      <c r="M880" s="345"/>
      <c r="N880" s="345"/>
      <c r="O880" s="345"/>
      <c r="P880" s="345"/>
      <c r="Q880" s="68">
        <v>2</v>
      </c>
      <c r="R880" s="346"/>
      <c r="S880" s="346"/>
      <c r="T880" s="346"/>
      <c r="U880" s="346"/>
      <c r="V880" s="346"/>
      <c r="W880" s="346"/>
      <c r="X880" s="346"/>
      <c r="Y880" s="346"/>
      <c r="Z880" s="346"/>
      <c r="AA880" s="346"/>
      <c r="AB880" s="346"/>
      <c r="AC880" s="346"/>
      <c r="AD880" s="346"/>
      <c r="AE880" s="346"/>
      <c r="AF880" s="68">
        <v>2</v>
      </c>
      <c r="AG880" s="346"/>
      <c r="AH880" s="346"/>
      <c r="AI880" s="346"/>
      <c r="AJ880" s="346"/>
      <c r="AK880" s="346"/>
      <c r="AL880" s="346"/>
      <c r="AM880" s="346"/>
      <c r="AN880" s="346"/>
      <c r="AO880" s="346"/>
      <c r="AP880" s="346"/>
      <c r="AQ880" s="346"/>
      <c r="AR880" s="346"/>
      <c r="AS880" s="346"/>
      <c r="AT880" s="346"/>
    </row>
    <row r="881" spans="1:46" ht="45" customHeight="1" thickTop="1" thickBot="1" x14ac:dyDescent="0.3">
      <c r="A881" s="345" t="s">
        <v>762</v>
      </c>
      <c r="B881" s="345"/>
      <c r="C881" s="345"/>
      <c r="D881" s="345"/>
      <c r="E881" s="345"/>
      <c r="F881" s="345"/>
      <c r="G881" s="345"/>
      <c r="H881" s="345"/>
      <c r="I881" s="345"/>
      <c r="J881" s="345"/>
      <c r="K881" s="345"/>
      <c r="L881" s="345"/>
      <c r="M881" s="345"/>
      <c r="N881" s="345"/>
      <c r="O881" s="345"/>
      <c r="P881" s="345"/>
      <c r="Q881" s="68">
        <v>2</v>
      </c>
      <c r="R881" s="362"/>
      <c r="S881" s="363"/>
      <c r="T881" s="363"/>
      <c r="U881" s="363"/>
      <c r="V881" s="363"/>
      <c r="W881" s="363"/>
      <c r="X881" s="363"/>
      <c r="Y881" s="363"/>
      <c r="Z881" s="363"/>
      <c r="AA881" s="363"/>
      <c r="AB881" s="363"/>
      <c r="AC881" s="363"/>
      <c r="AD881" s="363"/>
      <c r="AE881" s="364"/>
      <c r="AF881" s="68">
        <v>2</v>
      </c>
      <c r="AG881" s="362"/>
      <c r="AH881" s="363"/>
      <c r="AI881" s="363"/>
      <c r="AJ881" s="363"/>
      <c r="AK881" s="363"/>
      <c r="AL881" s="363"/>
      <c r="AM881" s="363"/>
      <c r="AN881" s="363"/>
      <c r="AO881" s="363"/>
      <c r="AP881" s="363"/>
      <c r="AQ881" s="363"/>
      <c r="AR881" s="363"/>
      <c r="AS881" s="363"/>
      <c r="AT881" s="364"/>
    </row>
    <row r="882" spans="1:46" ht="45" customHeight="1" thickTop="1" thickBot="1" x14ac:dyDescent="0.3">
      <c r="A882" s="345" t="s">
        <v>763</v>
      </c>
      <c r="B882" s="345"/>
      <c r="C882" s="345"/>
      <c r="D882" s="345"/>
      <c r="E882" s="345"/>
      <c r="F882" s="345"/>
      <c r="G882" s="345"/>
      <c r="H882" s="345"/>
      <c r="I882" s="345"/>
      <c r="J882" s="345"/>
      <c r="K882" s="345"/>
      <c r="L882" s="345"/>
      <c r="M882" s="345"/>
      <c r="N882" s="345"/>
      <c r="O882" s="345"/>
      <c r="P882" s="345"/>
      <c r="Q882" s="68">
        <v>0</v>
      </c>
      <c r="R882" s="346" t="s">
        <v>197</v>
      </c>
      <c r="S882" s="346"/>
      <c r="T882" s="346"/>
      <c r="U882" s="346"/>
      <c r="V882" s="346"/>
      <c r="W882" s="346"/>
      <c r="X882" s="346"/>
      <c r="Y882" s="346"/>
      <c r="Z882" s="346"/>
      <c r="AA882" s="346"/>
      <c r="AB882" s="346"/>
      <c r="AC882" s="346"/>
      <c r="AD882" s="346"/>
      <c r="AE882" s="346"/>
      <c r="AF882" s="68">
        <v>0</v>
      </c>
      <c r="AG882" s="346" t="s">
        <v>197</v>
      </c>
      <c r="AH882" s="346"/>
      <c r="AI882" s="346"/>
      <c r="AJ882" s="346"/>
      <c r="AK882" s="346"/>
      <c r="AL882" s="346"/>
      <c r="AM882" s="346"/>
      <c r="AN882" s="346"/>
      <c r="AO882" s="346"/>
      <c r="AP882" s="346"/>
      <c r="AQ882" s="346"/>
      <c r="AR882" s="346"/>
      <c r="AS882" s="346"/>
      <c r="AT882" s="346"/>
    </row>
    <row r="883" spans="1:46" ht="45" customHeight="1" thickTop="1" thickBot="1" x14ac:dyDescent="0.3">
      <c r="A883" s="345" t="s">
        <v>764</v>
      </c>
      <c r="B883" s="345"/>
      <c r="C883" s="345"/>
      <c r="D883" s="345"/>
      <c r="E883" s="345"/>
      <c r="F883" s="345"/>
      <c r="G883" s="345"/>
      <c r="H883" s="345"/>
      <c r="I883" s="345"/>
      <c r="J883" s="345"/>
      <c r="K883" s="345"/>
      <c r="L883" s="345"/>
      <c r="M883" s="345"/>
      <c r="N883" s="345"/>
      <c r="O883" s="345"/>
      <c r="P883" s="345"/>
      <c r="Q883" s="68">
        <v>2</v>
      </c>
      <c r="R883" s="362"/>
      <c r="S883" s="363"/>
      <c r="T883" s="363"/>
      <c r="U883" s="363"/>
      <c r="V883" s="363"/>
      <c r="W883" s="363"/>
      <c r="X883" s="363"/>
      <c r="Y883" s="363"/>
      <c r="Z883" s="363"/>
      <c r="AA883" s="363"/>
      <c r="AB883" s="363"/>
      <c r="AC883" s="363"/>
      <c r="AD883" s="363"/>
      <c r="AE883" s="364"/>
      <c r="AF883" s="68">
        <v>2</v>
      </c>
      <c r="AG883" s="362"/>
      <c r="AH883" s="363"/>
      <c r="AI883" s="363"/>
      <c r="AJ883" s="363"/>
      <c r="AK883" s="363"/>
      <c r="AL883" s="363"/>
      <c r="AM883" s="363"/>
      <c r="AN883" s="363"/>
      <c r="AO883" s="363"/>
      <c r="AP883" s="363"/>
      <c r="AQ883" s="363"/>
      <c r="AR883" s="363"/>
      <c r="AS883" s="363"/>
      <c r="AT883" s="364"/>
    </row>
    <row r="884" spans="1:46" ht="45" customHeight="1" thickTop="1" thickBot="1" x14ac:dyDescent="0.3">
      <c r="A884" s="345" t="s">
        <v>712</v>
      </c>
      <c r="B884" s="345"/>
      <c r="C884" s="345"/>
      <c r="D884" s="345"/>
      <c r="E884" s="345"/>
      <c r="F884" s="345"/>
      <c r="G884" s="345"/>
      <c r="H884" s="345"/>
      <c r="I884" s="345"/>
      <c r="J884" s="345"/>
      <c r="K884" s="345"/>
      <c r="L884" s="345"/>
      <c r="M884" s="345"/>
      <c r="N884" s="345"/>
      <c r="O884" s="345"/>
      <c r="P884" s="345"/>
      <c r="Q884" s="68">
        <v>2</v>
      </c>
      <c r="R884" s="346" t="s">
        <v>311</v>
      </c>
      <c r="S884" s="346"/>
      <c r="T884" s="346"/>
      <c r="U884" s="346"/>
      <c r="V884" s="346"/>
      <c r="W884" s="346"/>
      <c r="X884" s="346"/>
      <c r="Y884" s="346"/>
      <c r="Z884" s="346"/>
      <c r="AA884" s="346"/>
      <c r="AB884" s="346"/>
      <c r="AC884" s="346"/>
      <c r="AD884" s="346"/>
      <c r="AE884" s="346"/>
      <c r="AF884" s="68">
        <v>2</v>
      </c>
      <c r="AG884" s="346" t="s">
        <v>311</v>
      </c>
      <c r="AH884" s="346"/>
      <c r="AI884" s="346"/>
      <c r="AJ884" s="346"/>
      <c r="AK884" s="346"/>
      <c r="AL884" s="346"/>
      <c r="AM884" s="346"/>
      <c r="AN884" s="346"/>
      <c r="AO884" s="346"/>
      <c r="AP884" s="346"/>
      <c r="AQ884" s="346"/>
      <c r="AR884" s="346"/>
      <c r="AS884" s="346"/>
      <c r="AT884" s="346"/>
    </row>
    <row r="885" spans="1:46" ht="45" customHeight="1" thickTop="1" thickBot="1" x14ac:dyDescent="0.3">
      <c r="A885" s="345" t="s">
        <v>765</v>
      </c>
      <c r="B885" s="345"/>
      <c r="C885" s="345"/>
      <c r="D885" s="345"/>
      <c r="E885" s="345"/>
      <c r="F885" s="345"/>
      <c r="G885" s="345"/>
      <c r="H885" s="345"/>
      <c r="I885" s="345"/>
      <c r="J885" s="345"/>
      <c r="K885" s="345"/>
      <c r="L885" s="345"/>
      <c r="M885" s="345"/>
      <c r="N885" s="345"/>
      <c r="O885" s="345"/>
      <c r="P885" s="345"/>
      <c r="Q885" s="68">
        <v>2</v>
      </c>
      <c r="R885" s="362"/>
      <c r="S885" s="363"/>
      <c r="T885" s="363"/>
      <c r="U885" s="363"/>
      <c r="V885" s="363"/>
      <c r="W885" s="363"/>
      <c r="X885" s="363"/>
      <c r="Y885" s="363"/>
      <c r="Z885" s="363"/>
      <c r="AA885" s="363"/>
      <c r="AB885" s="363"/>
      <c r="AC885" s="363"/>
      <c r="AD885" s="363"/>
      <c r="AE885" s="364"/>
      <c r="AF885" s="68">
        <v>2</v>
      </c>
      <c r="AG885" s="362"/>
      <c r="AH885" s="363"/>
      <c r="AI885" s="363"/>
      <c r="AJ885" s="363"/>
      <c r="AK885" s="363"/>
      <c r="AL885" s="363"/>
      <c r="AM885" s="363"/>
      <c r="AN885" s="363"/>
      <c r="AO885" s="363"/>
      <c r="AP885" s="363"/>
      <c r="AQ885" s="363"/>
      <c r="AR885" s="363"/>
      <c r="AS885" s="363"/>
      <c r="AT885" s="364"/>
    </row>
    <row r="886" spans="1:46" ht="45" customHeight="1" thickTop="1" thickBot="1" x14ac:dyDescent="0.3">
      <c r="A886" s="345" t="s">
        <v>766</v>
      </c>
      <c r="B886" s="345"/>
      <c r="C886" s="345"/>
      <c r="D886" s="345"/>
      <c r="E886" s="345"/>
      <c r="F886" s="345"/>
      <c r="G886" s="345"/>
      <c r="H886" s="345"/>
      <c r="I886" s="345"/>
      <c r="J886" s="345"/>
      <c r="K886" s="345"/>
      <c r="L886" s="345"/>
      <c r="M886" s="345"/>
      <c r="N886" s="345"/>
      <c r="O886" s="345"/>
      <c r="P886" s="345"/>
      <c r="Q886" s="68">
        <v>2</v>
      </c>
      <c r="R886" s="362"/>
      <c r="S886" s="363"/>
      <c r="T886" s="363"/>
      <c r="U886" s="363"/>
      <c r="V886" s="363"/>
      <c r="W886" s="363"/>
      <c r="X886" s="363"/>
      <c r="Y886" s="363"/>
      <c r="Z886" s="363"/>
      <c r="AA886" s="363"/>
      <c r="AB886" s="363"/>
      <c r="AC886" s="363"/>
      <c r="AD886" s="363"/>
      <c r="AE886" s="364"/>
      <c r="AF886" s="68">
        <v>2</v>
      </c>
      <c r="AG886" s="362"/>
      <c r="AH886" s="363"/>
      <c r="AI886" s="363"/>
      <c r="AJ886" s="363"/>
      <c r="AK886" s="363"/>
      <c r="AL886" s="363"/>
      <c r="AM886" s="363"/>
      <c r="AN886" s="363"/>
      <c r="AO886" s="363"/>
      <c r="AP886" s="363"/>
      <c r="AQ886" s="363"/>
      <c r="AR886" s="363"/>
      <c r="AS886" s="363"/>
      <c r="AT886" s="364"/>
    </row>
    <row r="887" spans="1:46" ht="45" customHeight="1" thickTop="1" thickBot="1" x14ac:dyDescent="0.3">
      <c r="A887" s="345" t="s">
        <v>767</v>
      </c>
      <c r="B887" s="345"/>
      <c r="C887" s="345"/>
      <c r="D887" s="345"/>
      <c r="E887" s="345"/>
      <c r="F887" s="345"/>
      <c r="G887" s="345"/>
      <c r="H887" s="345"/>
      <c r="I887" s="345"/>
      <c r="J887" s="345"/>
      <c r="K887" s="345"/>
      <c r="L887" s="345"/>
      <c r="M887" s="345"/>
      <c r="N887" s="345"/>
      <c r="O887" s="345"/>
      <c r="P887" s="345"/>
      <c r="Q887" s="68">
        <v>2</v>
      </c>
      <c r="R887" s="362"/>
      <c r="S887" s="363"/>
      <c r="T887" s="363"/>
      <c r="U887" s="363"/>
      <c r="V887" s="363"/>
      <c r="W887" s="363"/>
      <c r="X887" s="363"/>
      <c r="Y887" s="363"/>
      <c r="Z887" s="363"/>
      <c r="AA887" s="363"/>
      <c r="AB887" s="363"/>
      <c r="AC887" s="363"/>
      <c r="AD887" s="363"/>
      <c r="AE887" s="364"/>
      <c r="AF887" s="68">
        <v>2</v>
      </c>
      <c r="AG887" s="362"/>
      <c r="AH887" s="363"/>
      <c r="AI887" s="363"/>
      <c r="AJ887" s="363"/>
      <c r="AK887" s="363"/>
      <c r="AL887" s="363"/>
      <c r="AM887" s="363"/>
      <c r="AN887" s="363"/>
      <c r="AO887" s="363"/>
      <c r="AP887" s="363"/>
      <c r="AQ887" s="363"/>
      <c r="AR887" s="363"/>
      <c r="AS887" s="363"/>
      <c r="AT887" s="364"/>
    </row>
    <row r="888" spans="1:46" ht="45" customHeight="1" thickTop="1" thickBot="1" x14ac:dyDescent="0.3">
      <c r="A888" s="345" t="s">
        <v>768</v>
      </c>
      <c r="B888" s="345"/>
      <c r="C888" s="345"/>
      <c r="D888" s="345"/>
      <c r="E888" s="345"/>
      <c r="F888" s="345"/>
      <c r="G888" s="345"/>
      <c r="H888" s="345"/>
      <c r="I888" s="345"/>
      <c r="J888" s="345"/>
      <c r="K888" s="345"/>
      <c r="L888" s="345"/>
      <c r="M888" s="345"/>
      <c r="N888" s="345"/>
      <c r="O888" s="345"/>
      <c r="P888" s="345"/>
      <c r="Q888" s="68">
        <v>2</v>
      </c>
      <c r="R888" s="362"/>
      <c r="S888" s="363"/>
      <c r="T888" s="363"/>
      <c r="U888" s="363"/>
      <c r="V888" s="363"/>
      <c r="W888" s="363"/>
      <c r="X888" s="363"/>
      <c r="Y888" s="363"/>
      <c r="Z888" s="363"/>
      <c r="AA888" s="363"/>
      <c r="AB888" s="363"/>
      <c r="AC888" s="363"/>
      <c r="AD888" s="363"/>
      <c r="AE888" s="364"/>
      <c r="AF888" s="68">
        <v>2</v>
      </c>
      <c r="AG888" s="362"/>
      <c r="AH888" s="363"/>
      <c r="AI888" s="363"/>
      <c r="AJ888" s="363"/>
      <c r="AK888" s="363"/>
      <c r="AL888" s="363"/>
      <c r="AM888" s="363"/>
      <c r="AN888" s="363"/>
      <c r="AO888" s="363"/>
      <c r="AP888" s="363"/>
      <c r="AQ888" s="363"/>
      <c r="AR888" s="363"/>
      <c r="AS888" s="363"/>
      <c r="AT888" s="364"/>
    </row>
    <row r="889" spans="1:46" ht="45" customHeight="1" thickTop="1" thickBot="1" x14ac:dyDescent="0.3">
      <c r="A889" s="345" t="s">
        <v>769</v>
      </c>
      <c r="B889" s="345"/>
      <c r="C889" s="345"/>
      <c r="D889" s="345"/>
      <c r="E889" s="345"/>
      <c r="F889" s="345"/>
      <c r="G889" s="345"/>
      <c r="H889" s="345"/>
      <c r="I889" s="345"/>
      <c r="J889" s="345"/>
      <c r="K889" s="345"/>
      <c r="L889" s="345"/>
      <c r="M889" s="345"/>
      <c r="N889" s="345"/>
      <c r="O889" s="345"/>
      <c r="P889" s="345"/>
      <c r="Q889" s="68">
        <v>2</v>
      </c>
      <c r="R889" s="362"/>
      <c r="S889" s="363"/>
      <c r="T889" s="363"/>
      <c r="U889" s="363"/>
      <c r="V889" s="363"/>
      <c r="W889" s="363"/>
      <c r="X889" s="363"/>
      <c r="Y889" s="363"/>
      <c r="Z889" s="363"/>
      <c r="AA889" s="363"/>
      <c r="AB889" s="363"/>
      <c r="AC889" s="363"/>
      <c r="AD889" s="363"/>
      <c r="AE889" s="364"/>
      <c r="AF889" s="68">
        <v>2</v>
      </c>
      <c r="AG889" s="362"/>
      <c r="AH889" s="363"/>
      <c r="AI889" s="363"/>
      <c r="AJ889" s="363"/>
      <c r="AK889" s="363"/>
      <c r="AL889" s="363"/>
      <c r="AM889" s="363"/>
      <c r="AN889" s="363"/>
      <c r="AO889" s="363"/>
      <c r="AP889" s="363"/>
      <c r="AQ889" s="363"/>
      <c r="AR889" s="363"/>
      <c r="AS889" s="363"/>
      <c r="AT889" s="364"/>
    </row>
    <row r="890" spans="1:46" ht="45" customHeight="1" thickTop="1" thickBot="1" x14ac:dyDescent="0.3">
      <c r="A890" s="345" t="s">
        <v>770</v>
      </c>
      <c r="B890" s="345"/>
      <c r="C890" s="345"/>
      <c r="D890" s="345"/>
      <c r="E890" s="345"/>
      <c r="F890" s="345"/>
      <c r="G890" s="345"/>
      <c r="H890" s="345"/>
      <c r="I890" s="345"/>
      <c r="J890" s="345"/>
      <c r="K890" s="345"/>
      <c r="L890" s="345"/>
      <c r="M890" s="345"/>
      <c r="N890" s="345"/>
      <c r="O890" s="345"/>
      <c r="P890" s="345"/>
      <c r="Q890" s="68">
        <v>2</v>
      </c>
      <c r="R890" s="362"/>
      <c r="S890" s="363"/>
      <c r="T890" s="363"/>
      <c r="U890" s="363"/>
      <c r="V890" s="363"/>
      <c r="W890" s="363"/>
      <c r="X890" s="363"/>
      <c r="Y890" s="363"/>
      <c r="Z890" s="363"/>
      <c r="AA890" s="363"/>
      <c r="AB890" s="363"/>
      <c r="AC890" s="363"/>
      <c r="AD890" s="363"/>
      <c r="AE890" s="364"/>
      <c r="AF890" s="68">
        <v>2</v>
      </c>
      <c r="AG890" s="362"/>
      <c r="AH890" s="363"/>
      <c r="AI890" s="363"/>
      <c r="AJ890" s="363"/>
      <c r="AK890" s="363"/>
      <c r="AL890" s="363"/>
      <c r="AM890" s="363"/>
      <c r="AN890" s="363"/>
      <c r="AO890" s="363"/>
      <c r="AP890" s="363"/>
      <c r="AQ890" s="363"/>
      <c r="AR890" s="363"/>
      <c r="AS890" s="363"/>
      <c r="AT890" s="364"/>
    </row>
    <row r="891" spans="1:46" ht="45" customHeight="1" thickTop="1" thickBot="1" x14ac:dyDescent="0.3">
      <c r="A891" s="345" t="s">
        <v>771</v>
      </c>
      <c r="B891" s="345"/>
      <c r="C891" s="345"/>
      <c r="D891" s="345"/>
      <c r="E891" s="345"/>
      <c r="F891" s="345"/>
      <c r="G891" s="345"/>
      <c r="H891" s="345"/>
      <c r="I891" s="345"/>
      <c r="J891" s="345"/>
      <c r="K891" s="345"/>
      <c r="L891" s="345"/>
      <c r="M891" s="345"/>
      <c r="N891" s="345"/>
      <c r="O891" s="345"/>
      <c r="P891" s="345"/>
      <c r="Q891" s="68">
        <v>2</v>
      </c>
      <c r="R891" s="362"/>
      <c r="S891" s="363"/>
      <c r="T891" s="363"/>
      <c r="U891" s="363"/>
      <c r="V891" s="363"/>
      <c r="W891" s="363"/>
      <c r="X891" s="363"/>
      <c r="Y891" s="363"/>
      <c r="Z891" s="363"/>
      <c r="AA891" s="363"/>
      <c r="AB891" s="363"/>
      <c r="AC891" s="363"/>
      <c r="AD891" s="363"/>
      <c r="AE891" s="364"/>
      <c r="AF891" s="68">
        <v>2</v>
      </c>
      <c r="AG891" s="362"/>
      <c r="AH891" s="363"/>
      <c r="AI891" s="363"/>
      <c r="AJ891" s="363"/>
      <c r="AK891" s="363"/>
      <c r="AL891" s="363"/>
      <c r="AM891" s="363"/>
      <c r="AN891" s="363"/>
      <c r="AO891" s="363"/>
      <c r="AP891" s="363"/>
      <c r="AQ891" s="363"/>
      <c r="AR891" s="363"/>
      <c r="AS891" s="363"/>
      <c r="AT891" s="364"/>
    </row>
    <row r="892" spans="1:46" ht="45" customHeight="1" thickTop="1" thickBot="1" x14ac:dyDescent="0.3">
      <c r="A892" s="345" t="s">
        <v>772</v>
      </c>
      <c r="B892" s="345"/>
      <c r="C892" s="345"/>
      <c r="D892" s="345"/>
      <c r="E892" s="345"/>
      <c r="F892" s="345"/>
      <c r="G892" s="345"/>
      <c r="H892" s="345"/>
      <c r="I892" s="345"/>
      <c r="J892" s="345"/>
      <c r="K892" s="345"/>
      <c r="L892" s="345"/>
      <c r="M892" s="345"/>
      <c r="N892" s="345"/>
      <c r="O892" s="345"/>
      <c r="P892" s="345"/>
      <c r="Q892" s="68">
        <v>2</v>
      </c>
      <c r="R892" s="362"/>
      <c r="S892" s="363"/>
      <c r="T892" s="363"/>
      <c r="U892" s="363"/>
      <c r="V892" s="363"/>
      <c r="W892" s="363"/>
      <c r="X892" s="363"/>
      <c r="Y892" s="363"/>
      <c r="Z892" s="363"/>
      <c r="AA892" s="363"/>
      <c r="AB892" s="363"/>
      <c r="AC892" s="363"/>
      <c r="AD892" s="363"/>
      <c r="AE892" s="364"/>
      <c r="AF892" s="68">
        <v>2</v>
      </c>
      <c r="AG892" s="362"/>
      <c r="AH892" s="363"/>
      <c r="AI892" s="363"/>
      <c r="AJ892" s="363"/>
      <c r="AK892" s="363"/>
      <c r="AL892" s="363"/>
      <c r="AM892" s="363"/>
      <c r="AN892" s="363"/>
      <c r="AO892" s="363"/>
      <c r="AP892" s="363"/>
      <c r="AQ892" s="363"/>
      <c r="AR892" s="363"/>
      <c r="AS892" s="363"/>
      <c r="AT892" s="364"/>
    </row>
    <row r="893" spans="1:46" ht="45" customHeight="1" thickTop="1" thickBot="1" x14ac:dyDescent="0.3">
      <c r="A893" s="345" t="s">
        <v>773</v>
      </c>
      <c r="B893" s="345"/>
      <c r="C893" s="345"/>
      <c r="D893" s="345"/>
      <c r="E893" s="345"/>
      <c r="F893" s="345"/>
      <c r="G893" s="345"/>
      <c r="H893" s="345"/>
      <c r="I893" s="345"/>
      <c r="J893" s="345"/>
      <c r="K893" s="345"/>
      <c r="L893" s="345"/>
      <c r="M893" s="345"/>
      <c r="N893" s="345"/>
      <c r="O893" s="345"/>
      <c r="P893" s="345"/>
      <c r="Q893" s="68">
        <v>2</v>
      </c>
      <c r="R893" s="362"/>
      <c r="S893" s="363"/>
      <c r="T893" s="363"/>
      <c r="U893" s="363"/>
      <c r="V893" s="363"/>
      <c r="W893" s="363"/>
      <c r="X893" s="363"/>
      <c r="Y893" s="363"/>
      <c r="Z893" s="363"/>
      <c r="AA893" s="363"/>
      <c r="AB893" s="363"/>
      <c r="AC893" s="363"/>
      <c r="AD893" s="363"/>
      <c r="AE893" s="364"/>
      <c r="AF893" s="68">
        <v>2</v>
      </c>
      <c r="AG893" s="362"/>
      <c r="AH893" s="363"/>
      <c r="AI893" s="363"/>
      <c r="AJ893" s="363"/>
      <c r="AK893" s="363"/>
      <c r="AL893" s="363"/>
      <c r="AM893" s="363"/>
      <c r="AN893" s="363"/>
      <c r="AO893" s="363"/>
      <c r="AP893" s="363"/>
      <c r="AQ893" s="363"/>
      <c r="AR893" s="363"/>
      <c r="AS893" s="363"/>
      <c r="AT893" s="364"/>
    </row>
    <row r="894" spans="1:46" ht="45" customHeight="1" thickTop="1" thickBot="1" x14ac:dyDescent="0.3">
      <c r="A894" s="345" t="s">
        <v>774</v>
      </c>
      <c r="B894" s="345"/>
      <c r="C894" s="345"/>
      <c r="D894" s="345"/>
      <c r="E894" s="345"/>
      <c r="F894" s="345"/>
      <c r="G894" s="345"/>
      <c r="H894" s="345"/>
      <c r="I894" s="345"/>
      <c r="J894" s="345"/>
      <c r="K894" s="345"/>
      <c r="L894" s="345"/>
      <c r="M894" s="345"/>
      <c r="N894" s="345"/>
      <c r="O894" s="345"/>
      <c r="P894" s="345"/>
      <c r="Q894" s="68">
        <v>2</v>
      </c>
      <c r="R894" s="362"/>
      <c r="S894" s="363"/>
      <c r="T894" s="363"/>
      <c r="U894" s="363"/>
      <c r="V894" s="363"/>
      <c r="W894" s="363"/>
      <c r="X894" s="363"/>
      <c r="Y894" s="363"/>
      <c r="Z894" s="363"/>
      <c r="AA894" s="363"/>
      <c r="AB894" s="363"/>
      <c r="AC894" s="363"/>
      <c r="AD894" s="363"/>
      <c r="AE894" s="364"/>
      <c r="AF894" s="68">
        <v>2</v>
      </c>
      <c r="AG894" s="362"/>
      <c r="AH894" s="363"/>
      <c r="AI894" s="363"/>
      <c r="AJ894" s="363"/>
      <c r="AK894" s="363"/>
      <c r="AL894" s="363"/>
      <c r="AM894" s="363"/>
      <c r="AN894" s="363"/>
      <c r="AO894" s="363"/>
      <c r="AP894" s="363"/>
      <c r="AQ894" s="363"/>
      <c r="AR894" s="363"/>
      <c r="AS894" s="363"/>
      <c r="AT894" s="364"/>
    </row>
    <row r="895" spans="1:46" ht="45" customHeight="1" thickTop="1" thickBot="1" x14ac:dyDescent="0.3">
      <c r="A895" s="345" t="s">
        <v>775</v>
      </c>
      <c r="B895" s="345"/>
      <c r="C895" s="345"/>
      <c r="D895" s="345"/>
      <c r="E895" s="345"/>
      <c r="F895" s="345"/>
      <c r="G895" s="345"/>
      <c r="H895" s="345"/>
      <c r="I895" s="345"/>
      <c r="J895" s="345"/>
      <c r="K895" s="345"/>
      <c r="L895" s="345"/>
      <c r="M895" s="345"/>
      <c r="N895" s="345"/>
      <c r="O895" s="345"/>
      <c r="P895" s="345"/>
      <c r="Q895" s="68">
        <v>2</v>
      </c>
      <c r="R895" s="362"/>
      <c r="S895" s="363"/>
      <c r="T895" s="363"/>
      <c r="U895" s="363"/>
      <c r="V895" s="363"/>
      <c r="W895" s="363"/>
      <c r="X895" s="363"/>
      <c r="Y895" s="363"/>
      <c r="Z895" s="363"/>
      <c r="AA895" s="363"/>
      <c r="AB895" s="363"/>
      <c r="AC895" s="363"/>
      <c r="AD895" s="363"/>
      <c r="AE895" s="364"/>
      <c r="AF895" s="68">
        <v>2</v>
      </c>
      <c r="AG895" s="362"/>
      <c r="AH895" s="363"/>
      <c r="AI895" s="363"/>
      <c r="AJ895" s="363"/>
      <c r="AK895" s="363"/>
      <c r="AL895" s="363"/>
      <c r="AM895" s="363"/>
      <c r="AN895" s="363"/>
      <c r="AO895" s="363"/>
      <c r="AP895" s="363"/>
      <c r="AQ895" s="363"/>
      <c r="AR895" s="363"/>
      <c r="AS895" s="363"/>
      <c r="AT895" s="364"/>
    </row>
    <row r="896" spans="1:46" ht="45" customHeight="1" thickTop="1" thickBot="1" x14ac:dyDescent="0.3">
      <c r="A896" s="345" t="s">
        <v>776</v>
      </c>
      <c r="B896" s="345"/>
      <c r="C896" s="345"/>
      <c r="D896" s="345"/>
      <c r="E896" s="345"/>
      <c r="F896" s="345"/>
      <c r="G896" s="345"/>
      <c r="H896" s="345"/>
      <c r="I896" s="345"/>
      <c r="J896" s="345"/>
      <c r="K896" s="345"/>
      <c r="L896" s="345"/>
      <c r="M896" s="345"/>
      <c r="N896" s="345"/>
      <c r="O896" s="345"/>
      <c r="P896" s="345"/>
      <c r="Q896" s="68">
        <v>2</v>
      </c>
      <c r="R896" s="362"/>
      <c r="S896" s="363"/>
      <c r="T896" s="363"/>
      <c r="U896" s="363"/>
      <c r="V896" s="363"/>
      <c r="W896" s="363"/>
      <c r="X896" s="363"/>
      <c r="Y896" s="363"/>
      <c r="Z896" s="363"/>
      <c r="AA896" s="363"/>
      <c r="AB896" s="363"/>
      <c r="AC896" s="363"/>
      <c r="AD896" s="363"/>
      <c r="AE896" s="364"/>
      <c r="AF896" s="68">
        <v>2</v>
      </c>
      <c r="AG896" s="362"/>
      <c r="AH896" s="363"/>
      <c r="AI896" s="363"/>
      <c r="AJ896" s="363"/>
      <c r="AK896" s="363"/>
      <c r="AL896" s="363"/>
      <c r="AM896" s="363"/>
      <c r="AN896" s="363"/>
      <c r="AO896" s="363"/>
      <c r="AP896" s="363"/>
      <c r="AQ896" s="363"/>
      <c r="AR896" s="363"/>
      <c r="AS896" s="363"/>
      <c r="AT896" s="364"/>
    </row>
    <row r="897" spans="1:46" ht="45" customHeight="1" thickTop="1" thickBot="1" x14ac:dyDescent="0.3">
      <c r="A897" s="345" t="s">
        <v>777</v>
      </c>
      <c r="B897" s="345"/>
      <c r="C897" s="345"/>
      <c r="D897" s="345"/>
      <c r="E897" s="345"/>
      <c r="F897" s="345"/>
      <c r="G897" s="345"/>
      <c r="H897" s="345"/>
      <c r="I897" s="345"/>
      <c r="J897" s="345"/>
      <c r="K897" s="345"/>
      <c r="L897" s="345"/>
      <c r="M897" s="345"/>
      <c r="N897" s="345"/>
      <c r="O897" s="345"/>
      <c r="P897" s="345"/>
      <c r="Q897" s="68">
        <v>2</v>
      </c>
      <c r="R897" s="362"/>
      <c r="S897" s="363"/>
      <c r="T897" s="363"/>
      <c r="U897" s="363"/>
      <c r="V897" s="363"/>
      <c r="W897" s="363"/>
      <c r="X897" s="363"/>
      <c r="Y897" s="363"/>
      <c r="Z897" s="363"/>
      <c r="AA897" s="363"/>
      <c r="AB897" s="363"/>
      <c r="AC897" s="363"/>
      <c r="AD897" s="363"/>
      <c r="AE897" s="364"/>
      <c r="AF897" s="68">
        <v>2</v>
      </c>
      <c r="AG897" s="362"/>
      <c r="AH897" s="363"/>
      <c r="AI897" s="363"/>
      <c r="AJ897" s="363"/>
      <c r="AK897" s="363"/>
      <c r="AL897" s="363"/>
      <c r="AM897" s="363"/>
      <c r="AN897" s="363"/>
      <c r="AO897" s="363"/>
      <c r="AP897" s="363"/>
      <c r="AQ897" s="363"/>
      <c r="AR897" s="363"/>
      <c r="AS897" s="363"/>
      <c r="AT897" s="364"/>
    </row>
    <row r="898" spans="1:46" ht="45" customHeight="1" thickTop="1" thickBot="1" x14ac:dyDescent="0.3">
      <c r="A898" s="345" t="s">
        <v>778</v>
      </c>
      <c r="B898" s="345"/>
      <c r="C898" s="345"/>
      <c r="D898" s="345"/>
      <c r="E898" s="345"/>
      <c r="F898" s="345"/>
      <c r="G898" s="345"/>
      <c r="H898" s="345"/>
      <c r="I898" s="345"/>
      <c r="J898" s="345"/>
      <c r="K898" s="345"/>
      <c r="L898" s="345"/>
      <c r="M898" s="345"/>
      <c r="N898" s="345"/>
      <c r="O898" s="345"/>
      <c r="P898" s="345"/>
      <c r="Q898" s="68">
        <v>2</v>
      </c>
      <c r="R898" s="362"/>
      <c r="S898" s="363"/>
      <c r="T898" s="363"/>
      <c r="U898" s="363"/>
      <c r="V898" s="363"/>
      <c r="W898" s="363"/>
      <c r="X898" s="363"/>
      <c r="Y898" s="363"/>
      <c r="Z898" s="363"/>
      <c r="AA898" s="363"/>
      <c r="AB898" s="363"/>
      <c r="AC898" s="363"/>
      <c r="AD898" s="363"/>
      <c r="AE898" s="364"/>
      <c r="AF898" s="68">
        <v>2</v>
      </c>
      <c r="AG898" s="362"/>
      <c r="AH898" s="363"/>
      <c r="AI898" s="363"/>
      <c r="AJ898" s="363"/>
      <c r="AK898" s="363"/>
      <c r="AL898" s="363"/>
      <c r="AM898" s="363"/>
      <c r="AN898" s="363"/>
      <c r="AO898" s="363"/>
      <c r="AP898" s="363"/>
      <c r="AQ898" s="363"/>
      <c r="AR898" s="363"/>
      <c r="AS898" s="363"/>
      <c r="AT898" s="364"/>
    </row>
    <row r="899" spans="1:46" ht="45" customHeight="1" thickTop="1" thickBot="1" x14ac:dyDescent="0.3">
      <c r="A899" s="345" t="s">
        <v>779</v>
      </c>
      <c r="B899" s="345"/>
      <c r="C899" s="345"/>
      <c r="D899" s="345"/>
      <c r="E899" s="345"/>
      <c r="F899" s="345"/>
      <c r="G899" s="345"/>
      <c r="H899" s="345"/>
      <c r="I899" s="345"/>
      <c r="J899" s="345"/>
      <c r="K899" s="345"/>
      <c r="L899" s="345"/>
      <c r="M899" s="345"/>
      <c r="N899" s="345"/>
      <c r="O899" s="345"/>
      <c r="P899" s="345"/>
      <c r="Q899" s="68">
        <v>2</v>
      </c>
      <c r="R899" s="362"/>
      <c r="S899" s="363"/>
      <c r="T899" s="363"/>
      <c r="U899" s="363"/>
      <c r="V899" s="363"/>
      <c r="W899" s="363"/>
      <c r="X899" s="363"/>
      <c r="Y899" s="363"/>
      <c r="Z899" s="363"/>
      <c r="AA899" s="363"/>
      <c r="AB899" s="363"/>
      <c r="AC899" s="363"/>
      <c r="AD899" s="363"/>
      <c r="AE899" s="364"/>
      <c r="AF899" s="68">
        <v>2</v>
      </c>
      <c r="AG899" s="362"/>
      <c r="AH899" s="363"/>
      <c r="AI899" s="363"/>
      <c r="AJ899" s="363"/>
      <c r="AK899" s="363"/>
      <c r="AL899" s="363"/>
      <c r="AM899" s="363"/>
      <c r="AN899" s="363"/>
      <c r="AO899" s="363"/>
      <c r="AP899" s="363"/>
      <c r="AQ899" s="363"/>
      <c r="AR899" s="363"/>
      <c r="AS899" s="363"/>
      <c r="AT899" s="364"/>
    </row>
    <row r="900" spans="1:46" ht="45" customHeight="1" thickTop="1" thickBot="1" x14ac:dyDescent="0.3">
      <c r="A900" s="345" t="s">
        <v>780</v>
      </c>
      <c r="B900" s="345"/>
      <c r="C900" s="345"/>
      <c r="D900" s="345"/>
      <c r="E900" s="345"/>
      <c r="F900" s="345"/>
      <c r="G900" s="345"/>
      <c r="H900" s="345"/>
      <c r="I900" s="345"/>
      <c r="J900" s="345"/>
      <c r="K900" s="345"/>
      <c r="L900" s="345"/>
      <c r="M900" s="345"/>
      <c r="N900" s="345"/>
      <c r="O900" s="345"/>
      <c r="P900" s="345"/>
      <c r="Q900" s="68">
        <v>2</v>
      </c>
      <c r="R900" s="362"/>
      <c r="S900" s="363"/>
      <c r="T900" s="363"/>
      <c r="U900" s="363"/>
      <c r="V900" s="363"/>
      <c r="W900" s="363"/>
      <c r="X900" s="363"/>
      <c r="Y900" s="363"/>
      <c r="Z900" s="363"/>
      <c r="AA900" s="363"/>
      <c r="AB900" s="363"/>
      <c r="AC900" s="363"/>
      <c r="AD900" s="363"/>
      <c r="AE900" s="364"/>
      <c r="AF900" s="68">
        <v>2</v>
      </c>
      <c r="AG900" s="362"/>
      <c r="AH900" s="363"/>
      <c r="AI900" s="363"/>
      <c r="AJ900" s="363"/>
      <c r="AK900" s="363"/>
      <c r="AL900" s="363"/>
      <c r="AM900" s="363"/>
      <c r="AN900" s="363"/>
      <c r="AO900" s="363"/>
      <c r="AP900" s="363"/>
      <c r="AQ900" s="363"/>
      <c r="AR900" s="363"/>
      <c r="AS900" s="363"/>
      <c r="AT900" s="364"/>
    </row>
    <row r="901" spans="1:46" ht="45" customHeight="1" thickTop="1" thickBot="1" x14ac:dyDescent="0.3">
      <c r="A901" s="345" t="s">
        <v>781</v>
      </c>
      <c r="B901" s="345"/>
      <c r="C901" s="345"/>
      <c r="D901" s="345"/>
      <c r="E901" s="345"/>
      <c r="F901" s="345"/>
      <c r="G901" s="345"/>
      <c r="H901" s="345"/>
      <c r="I901" s="345"/>
      <c r="J901" s="345"/>
      <c r="K901" s="345"/>
      <c r="L901" s="345"/>
      <c r="M901" s="345"/>
      <c r="N901" s="345"/>
      <c r="O901" s="345"/>
      <c r="P901" s="345"/>
      <c r="Q901" s="68">
        <v>2</v>
      </c>
      <c r="R901" s="362"/>
      <c r="S901" s="363"/>
      <c r="T901" s="363"/>
      <c r="U901" s="363"/>
      <c r="V901" s="363"/>
      <c r="W901" s="363"/>
      <c r="X901" s="363"/>
      <c r="Y901" s="363"/>
      <c r="Z901" s="363"/>
      <c r="AA901" s="363"/>
      <c r="AB901" s="363"/>
      <c r="AC901" s="363"/>
      <c r="AD901" s="363"/>
      <c r="AE901" s="364"/>
      <c r="AF901" s="68">
        <v>2</v>
      </c>
      <c r="AG901" s="362"/>
      <c r="AH901" s="363"/>
      <c r="AI901" s="363"/>
      <c r="AJ901" s="363"/>
      <c r="AK901" s="363"/>
      <c r="AL901" s="363"/>
      <c r="AM901" s="363"/>
      <c r="AN901" s="363"/>
      <c r="AO901" s="363"/>
      <c r="AP901" s="363"/>
      <c r="AQ901" s="363"/>
      <c r="AR901" s="363"/>
      <c r="AS901" s="363"/>
      <c r="AT901" s="364"/>
    </row>
    <row r="902" spans="1:46" ht="45" customHeight="1" thickTop="1" thickBot="1" x14ac:dyDescent="0.3">
      <c r="A902" s="345" t="s">
        <v>782</v>
      </c>
      <c r="B902" s="345"/>
      <c r="C902" s="345"/>
      <c r="D902" s="345"/>
      <c r="E902" s="345"/>
      <c r="F902" s="345"/>
      <c r="G902" s="345"/>
      <c r="H902" s="345"/>
      <c r="I902" s="345"/>
      <c r="J902" s="345"/>
      <c r="K902" s="345"/>
      <c r="L902" s="345"/>
      <c r="M902" s="345"/>
      <c r="N902" s="345"/>
      <c r="O902" s="345"/>
      <c r="P902" s="345"/>
      <c r="Q902" s="68">
        <v>2</v>
      </c>
      <c r="R902" s="362"/>
      <c r="S902" s="363"/>
      <c r="T902" s="363"/>
      <c r="U902" s="363"/>
      <c r="V902" s="363"/>
      <c r="W902" s="363"/>
      <c r="X902" s="363"/>
      <c r="Y902" s="363"/>
      <c r="Z902" s="363"/>
      <c r="AA902" s="363"/>
      <c r="AB902" s="363"/>
      <c r="AC902" s="363"/>
      <c r="AD902" s="363"/>
      <c r="AE902" s="364"/>
      <c r="AF902" s="68">
        <v>2</v>
      </c>
      <c r="AG902" s="362"/>
      <c r="AH902" s="363"/>
      <c r="AI902" s="363"/>
      <c r="AJ902" s="363"/>
      <c r="AK902" s="363"/>
      <c r="AL902" s="363"/>
      <c r="AM902" s="363"/>
      <c r="AN902" s="363"/>
      <c r="AO902" s="363"/>
      <c r="AP902" s="363"/>
      <c r="AQ902" s="363"/>
      <c r="AR902" s="363"/>
      <c r="AS902" s="363"/>
      <c r="AT902" s="364"/>
    </row>
    <row r="903" spans="1:46" ht="45" customHeight="1" thickTop="1" thickBot="1" x14ac:dyDescent="0.3">
      <c r="A903" s="345" t="s">
        <v>783</v>
      </c>
      <c r="B903" s="345"/>
      <c r="C903" s="345"/>
      <c r="D903" s="345"/>
      <c r="E903" s="345"/>
      <c r="F903" s="345"/>
      <c r="G903" s="345"/>
      <c r="H903" s="345"/>
      <c r="I903" s="345"/>
      <c r="J903" s="345"/>
      <c r="K903" s="345"/>
      <c r="L903" s="345"/>
      <c r="M903" s="345"/>
      <c r="N903" s="345"/>
      <c r="O903" s="345"/>
      <c r="P903" s="345"/>
      <c r="Q903" s="68">
        <v>2</v>
      </c>
      <c r="R903" s="362"/>
      <c r="S903" s="363"/>
      <c r="T903" s="363"/>
      <c r="U903" s="363"/>
      <c r="V903" s="363"/>
      <c r="W903" s="363"/>
      <c r="X903" s="363"/>
      <c r="Y903" s="363"/>
      <c r="Z903" s="363"/>
      <c r="AA903" s="363"/>
      <c r="AB903" s="363"/>
      <c r="AC903" s="363"/>
      <c r="AD903" s="363"/>
      <c r="AE903" s="364"/>
      <c r="AF903" s="68">
        <v>2</v>
      </c>
      <c r="AG903" s="362"/>
      <c r="AH903" s="363"/>
      <c r="AI903" s="363"/>
      <c r="AJ903" s="363"/>
      <c r="AK903" s="363"/>
      <c r="AL903" s="363"/>
      <c r="AM903" s="363"/>
      <c r="AN903" s="363"/>
      <c r="AO903" s="363"/>
      <c r="AP903" s="363"/>
      <c r="AQ903" s="363"/>
      <c r="AR903" s="363"/>
      <c r="AS903" s="363"/>
      <c r="AT903" s="364"/>
    </row>
    <row r="904" spans="1:46" ht="45" customHeight="1" thickTop="1" thickBot="1" x14ac:dyDescent="0.3">
      <c r="A904" s="345" t="s">
        <v>784</v>
      </c>
      <c r="B904" s="345"/>
      <c r="C904" s="345"/>
      <c r="D904" s="345"/>
      <c r="E904" s="345"/>
      <c r="F904" s="345"/>
      <c r="G904" s="345"/>
      <c r="H904" s="345"/>
      <c r="I904" s="345"/>
      <c r="J904" s="345"/>
      <c r="K904" s="345"/>
      <c r="L904" s="345"/>
      <c r="M904" s="345"/>
      <c r="N904" s="345"/>
      <c r="O904" s="345"/>
      <c r="P904" s="345"/>
      <c r="Q904" s="68">
        <v>2</v>
      </c>
      <c r="R904" s="362"/>
      <c r="S904" s="363"/>
      <c r="T904" s="363"/>
      <c r="U904" s="363"/>
      <c r="V904" s="363"/>
      <c r="W904" s="363"/>
      <c r="X904" s="363"/>
      <c r="Y904" s="363"/>
      <c r="Z904" s="363"/>
      <c r="AA904" s="363"/>
      <c r="AB904" s="363"/>
      <c r="AC904" s="363"/>
      <c r="AD904" s="363"/>
      <c r="AE904" s="364"/>
      <c r="AF904" s="68">
        <v>2</v>
      </c>
      <c r="AG904" s="362"/>
      <c r="AH904" s="363"/>
      <c r="AI904" s="363"/>
      <c r="AJ904" s="363"/>
      <c r="AK904" s="363"/>
      <c r="AL904" s="363"/>
      <c r="AM904" s="363"/>
      <c r="AN904" s="363"/>
      <c r="AO904" s="363"/>
      <c r="AP904" s="363"/>
      <c r="AQ904" s="363"/>
      <c r="AR904" s="363"/>
      <c r="AS904" s="363"/>
      <c r="AT904" s="364"/>
    </row>
    <row r="905" spans="1:46" ht="45" customHeight="1" thickTop="1" thickBot="1" x14ac:dyDescent="0.3">
      <c r="A905" s="345" t="s">
        <v>785</v>
      </c>
      <c r="B905" s="345"/>
      <c r="C905" s="345"/>
      <c r="D905" s="345"/>
      <c r="E905" s="345"/>
      <c r="F905" s="345"/>
      <c r="G905" s="345"/>
      <c r="H905" s="345"/>
      <c r="I905" s="345"/>
      <c r="J905" s="345"/>
      <c r="K905" s="345"/>
      <c r="L905" s="345"/>
      <c r="M905" s="345"/>
      <c r="N905" s="345"/>
      <c r="O905" s="345"/>
      <c r="P905" s="345"/>
      <c r="Q905" s="68">
        <v>2</v>
      </c>
      <c r="R905" s="362"/>
      <c r="S905" s="363"/>
      <c r="T905" s="363"/>
      <c r="U905" s="363"/>
      <c r="V905" s="363"/>
      <c r="W905" s="363"/>
      <c r="X905" s="363"/>
      <c r="Y905" s="363"/>
      <c r="Z905" s="363"/>
      <c r="AA905" s="363"/>
      <c r="AB905" s="363"/>
      <c r="AC905" s="363"/>
      <c r="AD905" s="363"/>
      <c r="AE905" s="364"/>
      <c r="AF905" s="68">
        <v>2</v>
      </c>
      <c r="AG905" s="362"/>
      <c r="AH905" s="363"/>
      <c r="AI905" s="363"/>
      <c r="AJ905" s="363"/>
      <c r="AK905" s="363"/>
      <c r="AL905" s="363"/>
      <c r="AM905" s="363"/>
      <c r="AN905" s="363"/>
      <c r="AO905" s="363"/>
      <c r="AP905" s="363"/>
      <c r="AQ905" s="363"/>
      <c r="AR905" s="363"/>
      <c r="AS905" s="363"/>
      <c r="AT905" s="364"/>
    </row>
    <row r="906" spans="1:46" ht="45" customHeight="1" thickTop="1" thickBot="1" x14ac:dyDescent="0.3">
      <c r="A906" s="345" t="s">
        <v>786</v>
      </c>
      <c r="B906" s="345"/>
      <c r="C906" s="345"/>
      <c r="D906" s="345"/>
      <c r="E906" s="345"/>
      <c r="F906" s="345"/>
      <c r="G906" s="345"/>
      <c r="H906" s="345"/>
      <c r="I906" s="345"/>
      <c r="J906" s="345"/>
      <c r="K906" s="345"/>
      <c r="L906" s="345"/>
      <c r="M906" s="345"/>
      <c r="N906" s="345"/>
      <c r="O906" s="345"/>
      <c r="P906" s="345"/>
      <c r="Q906" s="68">
        <v>2</v>
      </c>
      <c r="R906" s="362"/>
      <c r="S906" s="363"/>
      <c r="T906" s="363"/>
      <c r="U906" s="363"/>
      <c r="V906" s="363"/>
      <c r="W906" s="363"/>
      <c r="X906" s="363"/>
      <c r="Y906" s="363"/>
      <c r="Z906" s="363"/>
      <c r="AA906" s="363"/>
      <c r="AB906" s="363"/>
      <c r="AC906" s="363"/>
      <c r="AD906" s="363"/>
      <c r="AE906" s="364"/>
      <c r="AF906" s="68">
        <v>2</v>
      </c>
      <c r="AG906" s="362"/>
      <c r="AH906" s="363"/>
      <c r="AI906" s="363"/>
      <c r="AJ906" s="363"/>
      <c r="AK906" s="363"/>
      <c r="AL906" s="363"/>
      <c r="AM906" s="363"/>
      <c r="AN906" s="363"/>
      <c r="AO906" s="363"/>
      <c r="AP906" s="363"/>
      <c r="AQ906" s="363"/>
      <c r="AR906" s="363"/>
      <c r="AS906" s="363"/>
      <c r="AT906" s="364"/>
    </row>
    <row r="907" spans="1:46" ht="45" customHeight="1" thickTop="1" thickBot="1" x14ac:dyDescent="0.3">
      <c r="A907" s="345" t="s">
        <v>787</v>
      </c>
      <c r="B907" s="345"/>
      <c r="C907" s="345"/>
      <c r="D907" s="345"/>
      <c r="E907" s="345"/>
      <c r="F907" s="345"/>
      <c r="G907" s="345"/>
      <c r="H907" s="345"/>
      <c r="I907" s="345"/>
      <c r="J907" s="345"/>
      <c r="K907" s="345"/>
      <c r="L907" s="345"/>
      <c r="M907" s="345"/>
      <c r="N907" s="345"/>
      <c r="O907" s="345"/>
      <c r="P907" s="345"/>
      <c r="Q907" s="68">
        <v>2</v>
      </c>
      <c r="R907" s="362"/>
      <c r="S907" s="363"/>
      <c r="T907" s="363"/>
      <c r="U907" s="363"/>
      <c r="V907" s="363"/>
      <c r="W907" s="363"/>
      <c r="X907" s="363"/>
      <c r="Y907" s="363"/>
      <c r="Z907" s="363"/>
      <c r="AA907" s="363"/>
      <c r="AB907" s="363"/>
      <c r="AC907" s="363"/>
      <c r="AD907" s="363"/>
      <c r="AE907" s="364"/>
      <c r="AF907" s="68">
        <v>2</v>
      </c>
      <c r="AG907" s="362"/>
      <c r="AH907" s="363"/>
      <c r="AI907" s="363"/>
      <c r="AJ907" s="363"/>
      <c r="AK907" s="363"/>
      <c r="AL907" s="363"/>
      <c r="AM907" s="363"/>
      <c r="AN907" s="363"/>
      <c r="AO907" s="363"/>
      <c r="AP907" s="363"/>
      <c r="AQ907" s="363"/>
      <c r="AR907" s="363"/>
      <c r="AS907" s="363"/>
      <c r="AT907" s="364"/>
    </row>
    <row r="908" spans="1:46" ht="45" customHeight="1" thickTop="1" thickBot="1" x14ac:dyDescent="0.3">
      <c r="A908" s="345" t="s">
        <v>788</v>
      </c>
      <c r="B908" s="345"/>
      <c r="C908" s="345"/>
      <c r="D908" s="345"/>
      <c r="E908" s="345"/>
      <c r="F908" s="345"/>
      <c r="G908" s="345"/>
      <c r="H908" s="345"/>
      <c r="I908" s="345"/>
      <c r="J908" s="345"/>
      <c r="K908" s="345"/>
      <c r="L908" s="345"/>
      <c r="M908" s="345"/>
      <c r="N908" s="345"/>
      <c r="O908" s="345"/>
      <c r="P908" s="345"/>
      <c r="Q908" s="68">
        <v>2</v>
      </c>
      <c r="R908" s="362"/>
      <c r="S908" s="363"/>
      <c r="T908" s="363"/>
      <c r="U908" s="363"/>
      <c r="V908" s="363"/>
      <c r="W908" s="363"/>
      <c r="X908" s="363"/>
      <c r="Y908" s="363"/>
      <c r="Z908" s="363"/>
      <c r="AA908" s="363"/>
      <c r="AB908" s="363"/>
      <c r="AC908" s="363"/>
      <c r="AD908" s="363"/>
      <c r="AE908" s="364"/>
      <c r="AF908" s="68">
        <v>2</v>
      </c>
      <c r="AG908" s="362"/>
      <c r="AH908" s="363"/>
      <c r="AI908" s="363"/>
      <c r="AJ908" s="363"/>
      <c r="AK908" s="363"/>
      <c r="AL908" s="363"/>
      <c r="AM908" s="363"/>
      <c r="AN908" s="363"/>
      <c r="AO908" s="363"/>
      <c r="AP908" s="363"/>
      <c r="AQ908" s="363"/>
      <c r="AR908" s="363"/>
      <c r="AS908" s="363"/>
      <c r="AT908" s="364"/>
    </row>
    <row r="909" spans="1:46" ht="45" customHeight="1" thickTop="1" thickBot="1" x14ac:dyDescent="0.3">
      <c r="A909" s="345" t="s">
        <v>789</v>
      </c>
      <c r="B909" s="345"/>
      <c r="C909" s="345"/>
      <c r="D909" s="345"/>
      <c r="E909" s="345"/>
      <c r="F909" s="345"/>
      <c r="G909" s="345"/>
      <c r="H909" s="345"/>
      <c r="I909" s="345"/>
      <c r="J909" s="345"/>
      <c r="K909" s="345"/>
      <c r="L909" s="345"/>
      <c r="M909" s="345"/>
      <c r="N909" s="345"/>
      <c r="O909" s="345"/>
      <c r="P909" s="345"/>
      <c r="Q909" s="68">
        <v>2</v>
      </c>
      <c r="R909" s="362"/>
      <c r="S909" s="363"/>
      <c r="T909" s="363"/>
      <c r="U909" s="363"/>
      <c r="V909" s="363"/>
      <c r="W909" s="363"/>
      <c r="X909" s="363"/>
      <c r="Y909" s="363"/>
      <c r="Z909" s="363"/>
      <c r="AA909" s="363"/>
      <c r="AB909" s="363"/>
      <c r="AC909" s="363"/>
      <c r="AD909" s="363"/>
      <c r="AE909" s="364"/>
      <c r="AF909" s="68">
        <v>2</v>
      </c>
      <c r="AG909" s="362"/>
      <c r="AH909" s="363"/>
      <c r="AI909" s="363"/>
      <c r="AJ909" s="363"/>
      <c r="AK909" s="363"/>
      <c r="AL909" s="363"/>
      <c r="AM909" s="363"/>
      <c r="AN909" s="363"/>
      <c r="AO909" s="363"/>
      <c r="AP909" s="363"/>
      <c r="AQ909" s="363"/>
      <c r="AR909" s="363"/>
      <c r="AS909" s="363"/>
      <c r="AT909" s="364"/>
    </row>
    <row r="910" spans="1:46" ht="45" customHeight="1" thickTop="1" thickBot="1" x14ac:dyDescent="0.3">
      <c r="A910" s="345" t="s">
        <v>790</v>
      </c>
      <c r="B910" s="345"/>
      <c r="C910" s="345"/>
      <c r="D910" s="345"/>
      <c r="E910" s="345"/>
      <c r="F910" s="345"/>
      <c r="G910" s="345"/>
      <c r="H910" s="345"/>
      <c r="I910" s="345"/>
      <c r="J910" s="345"/>
      <c r="K910" s="345"/>
      <c r="L910" s="345"/>
      <c r="M910" s="345"/>
      <c r="N910" s="345"/>
      <c r="O910" s="345"/>
      <c r="P910" s="345"/>
      <c r="Q910" s="68">
        <v>2</v>
      </c>
      <c r="R910" s="362"/>
      <c r="S910" s="363"/>
      <c r="T910" s="363"/>
      <c r="U910" s="363"/>
      <c r="V910" s="363"/>
      <c r="W910" s="363"/>
      <c r="X910" s="363"/>
      <c r="Y910" s="363"/>
      <c r="Z910" s="363"/>
      <c r="AA910" s="363"/>
      <c r="AB910" s="363"/>
      <c r="AC910" s="363"/>
      <c r="AD910" s="363"/>
      <c r="AE910" s="364"/>
      <c r="AF910" s="68">
        <v>2</v>
      </c>
      <c r="AG910" s="362"/>
      <c r="AH910" s="363"/>
      <c r="AI910" s="363"/>
      <c r="AJ910" s="363"/>
      <c r="AK910" s="363"/>
      <c r="AL910" s="363"/>
      <c r="AM910" s="363"/>
      <c r="AN910" s="363"/>
      <c r="AO910" s="363"/>
      <c r="AP910" s="363"/>
      <c r="AQ910" s="363"/>
      <c r="AR910" s="363"/>
      <c r="AS910" s="363"/>
      <c r="AT910" s="364"/>
    </row>
    <row r="911" spans="1:46" ht="45" customHeight="1" thickTop="1" thickBot="1" x14ac:dyDescent="0.3">
      <c r="A911" s="345" t="s">
        <v>791</v>
      </c>
      <c r="B911" s="345"/>
      <c r="C911" s="345"/>
      <c r="D911" s="345"/>
      <c r="E911" s="345"/>
      <c r="F911" s="345"/>
      <c r="G911" s="345"/>
      <c r="H911" s="345"/>
      <c r="I911" s="345"/>
      <c r="J911" s="345"/>
      <c r="K911" s="345"/>
      <c r="L911" s="345"/>
      <c r="M911" s="345"/>
      <c r="N911" s="345"/>
      <c r="O911" s="345"/>
      <c r="P911" s="345"/>
      <c r="Q911" s="68">
        <v>2</v>
      </c>
      <c r="R911" s="362"/>
      <c r="S911" s="363"/>
      <c r="T911" s="363"/>
      <c r="U911" s="363"/>
      <c r="V911" s="363"/>
      <c r="W911" s="363"/>
      <c r="X911" s="363"/>
      <c r="Y911" s="363"/>
      <c r="Z911" s="363"/>
      <c r="AA911" s="363"/>
      <c r="AB911" s="363"/>
      <c r="AC911" s="363"/>
      <c r="AD911" s="363"/>
      <c r="AE911" s="364"/>
      <c r="AF911" s="68">
        <v>2</v>
      </c>
      <c r="AG911" s="362"/>
      <c r="AH911" s="363"/>
      <c r="AI911" s="363"/>
      <c r="AJ911" s="363"/>
      <c r="AK911" s="363"/>
      <c r="AL911" s="363"/>
      <c r="AM911" s="363"/>
      <c r="AN911" s="363"/>
      <c r="AO911" s="363"/>
      <c r="AP911" s="363"/>
      <c r="AQ911" s="363"/>
      <c r="AR911" s="363"/>
      <c r="AS911" s="363"/>
      <c r="AT911" s="364"/>
    </row>
    <row r="912" spans="1:46" ht="45" customHeight="1" thickTop="1" thickBot="1" x14ac:dyDescent="0.3">
      <c r="A912" s="345" t="s">
        <v>792</v>
      </c>
      <c r="B912" s="345"/>
      <c r="C912" s="345"/>
      <c r="D912" s="345"/>
      <c r="E912" s="345"/>
      <c r="F912" s="345"/>
      <c r="G912" s="345"/>
      <c r="H912" s="345"/>
      <c r="I912" s="345"/>
      <c r="J912" s="345"/>
      <c r="K912" s="345"/>
      <c r="L912" s="345"/>
      <c r="M912" s="345"/>
      <c r="N912" s="345"/>
      <c r="O912" s="345"/>
      <c r="P912" s="345"/>
      <c r="Q912" s="68">
        <v>2</v>
      </c>
      <c r="R912" s="362"/>
      <c r="S912" s="363"/>
      <c r="T912" s="363"/>
      <c r="U912" s="363"/>
      <c r="V912" s="363"/>
      <c r="W912" s="363"/>
      <c r="X912" s="363"/>
      <c r="Y912" s="363"/>
      <c r="Z912" s="363"/>
      <c r="AA912" s="363"/>
      <c r="AB912" s="363"/>
      <c r="AC912" s="363"/>
      <c r="AD912" s="363"/>
      <c r="AE912" s="364"/>
      <c r="AF912" s="68">
        <v>2</v>
      </c>
      <c r="AG912" s="362"/>
      <c r="AH912" s="363"/>
      <c r="AI912" s="363"/>
      <c r="AJ912" s="363"/>
      <c r="AK912" s="363"/>
      <c r="AL912" s="363"/>
      <c r="AM912" s="363"/>
      <c r="AN912" s="363"/>
      <c r="AO912" s="363"/>
      <c r="AP912" s="363"/>
      <c r="AQ912" s="363"/>
      <c r="AR912" s="363"/>
      <c r="AS912" s="363"/>
      <c r="AT912" s="364"/>
    </row>
    <row r="913" spans="1:46" ht="45" customHeight="1" thickTop="1" thickBot="1" x14ac:dyDescent="0.3">
      <c r="A913" s="345" t="s">
        <v>793</v>
      </c>
      <c r="B913" s="345"/>
      <c r="C913" s="345"/>
      <c r="D913" s="345"/>
      <c r="E913" s="345"/>
      <c r="F913" s="345"/>
      <c r="G913" s="345"/>
      <c r="H913" s="345"/>
      <c r="I913" s="345"/>
      <c r="J913" s="345"/>
      <c r="K913" s="345"/>
      <c r="L913" s="345"/>
      <c r="M913" s="345"/>
      <c r="N913" s="345"/>
      <c r="O913" s="345"/>
      <c r="P913" s="345"/>
      <c r="Q913" s="68">
        <v>2</v>
      </c>
      <c r="R913" s="362"/>
      <c r="S913" s="363"/>
      <c r="T913" s="363"/>
      <c r="U913" s="363"/>
      <c r="V913" s="363"/>
      <c r="W913" s="363"/>
      <c r="X913" s="363"/>
      <c r="Y913" s="363"/>
      <c r="Z913" s="363"/>
      <c r="AA913" s="363"/>
      <c r="AB913" s="363"/>
      <c r="AC913" s="363"/>
      <c r="AD913" s="363"/>
      <c r="AE913" s="364"/>
      <c r="AF913" s="68">
        <v>2</v>
      </c>
      <c r="AG913" s="362"/>
      <c r="AH913" s="363"/>
      <c r="AI913" s="363"/>
      <c r="AJ913" s="363"/>
      <c r="AK913" s="363"/>
      <c r="AL913" s="363"/>
      <c r="AM913" s="363"/>
      <c r="AN913" s="363"/>
      <c r="AO913" s="363"/>
      <c r="AP913" s="363"/>
      <c r="AQ913" s="363"/>
      <c r="AR913" s="363"/>
      <c r="AS913" s="363"/>
      <c r="AT913" s="364"/>
    </row>
    <row r="914" spans="1:46" ht="45" customHeight="1" thickTop="1" thickBot="1" x14ac:dyDescent="0.3">
      <c r="A914" s="345" t="s">
        <v>794</v>
      </c>
      <c r="B914" s="345"/>
      <c r="C914" s="345"/>
      <c r="D914" s="345"/>
      <c r="E914" s="345"/>
      <c r="F914" s="345"/>
      <c r="G914" s="345"/>
      <c r="H914" s="345"/>
      <c r="I914" s="345"/>
      <c r="J914" s="345"/>
      <c r="K914" s="345"/>
      <c r="L914" s="345"/>
      <c r="M914" s="345"/>
      <c r="N914" s="345"/>
      <c r="O914" s="345"/>
      <c r="P914" s="345"/>
      <c r="Q914" s="68">
        <v>2</v>
      </c>
      <c r="R914" s="362"/>
      <c r="S914" s="363"/>
      <c r="T914" s="363"/>
      <c r="U914" s="363"/>
      <c r="V914" s="363"/>
      <c r="W914" s="363"/>
      <c r="X914" s="363"/>
      <c r="Y914" s="363"/>
      <c r="Z914" s="363"/>
      <c r="AA914" s="363"/>
      <c r="AB914" s="363"/>
      <c r="AC914" s="363"/>
      <c r="AD914" s="363"/>
      <c r="AE914" s="364"/>
      <c r="AF914" s="68">
        <v>2</v>
      </c>
      <c r="AG914" s="362"/>
      <c r="AH914" s="363"/>
      <c r="AI914" s="363"/>
      <c r="AJ914" s="363"/>
      <c r="AK914" s="363"/>
      <c r="AL914" s="363"/>
      <c r="AM914" s="363"/>
      <c r="AN914" s="363"/>
      <c r="AO914" s="363"/>
      <c r="AP914" s="363"/>
      <c r="AQ914" s="363"/>
      <c r="AR914" s="363"/>
      <c r="AS914" s="363"/>
      <c r="AT914" s="364"/>
    </row>
    <row r="915" spans="1:46" ht="45" customHeight="1" thickTop="1" thickBot="1" x14ac:dyDescent="0.3">
      <c r="A915" s="345" t="s">
        <v>795</v>
      </c>
      <c r="B915" s="345"/>
      <c r="C915" s="345"/>
      <c r="D915" s="345"/>
      <c r="E915" s="345"/>
      <c r="F915" s="345"/>
      <c r="G915" s="345"/>
      <c r="H915" s="345"/>
      <c r="I915" s="345"/>
      <c r="J915" s="345"/>
      <c r="K915" s="345"/>
      <c r="L915" s="345"/>
      <c r="M915" s="345"/>
      <c r="N915" s="345"/>
      <c r="O915" s="345"/>
      <c r="P915" s="345"/>
      <c r="Q915" s="68">
        <v>2</v>
      </c>
      <c r="R915" s="362"/>
      <c r="S915" s="363"/>
      <c r="T915" s="363"/>
      <c r="U915" s="363"/>
      <c r="V915" s="363"/>
      <c r="W915" s="363"/>
      <c r="X915" s="363"/>
      <c r="Y915" s="363"/>
      <c r="Z915" s="363"/>
      <c r="AA915" s="363"/>
      <c r="AB915" s="363"/>
      <c r="AC915" s="363"/>
      <c r="AD915" s="363"/>
      <c r="AE915" s="364"/>
      <c r="AF915" s="68">
        <v>2</v>
      </c>
      <c r="AG915" s="362"/>
      <c r="AH915" s="363"/>
      <c r="AI915" s="363"/>
      <c r="AJ915" s="363"/>
      <c r="AK915" s="363"/>
      <c r="AL915" s="363"/>
      <c r="AM915" s="363"/>
      <c r="AN915" s="363"/>
      <c r="AO915" s="363"/>
      <c r="AP915" s="363"/>
      <c r="AQ915" s="363"/>
      <c r="AR915" s="363"/>
      <c r="AS915" s="363"/>
      <c r="AT915" s="364"/>
    </row>
    <row r="916" spans="1:46" ht="45" customHeight="1" thickTop="1" thickBot="1" x14ac:dyDescent="0.3">
      <c r="A916" s="345" t="s">
        <v>796</v>
      </c>
      <c r="B916" s="345"/>
      <c r="C916" s="345"/>
      <c r="D916" s="345"/>
      <c r="E916" s="345"/>
      <c r="F916" s="345"/>
      <c r="G916" s="345"/>
      <c r="H916" s="345"/>
      <c r="I916" s="345"/>
      <c r="J916" s="345"/>
      <c r="K916" s="345"/>
      <c r="L916" s="345"/>
      <c r="M916" s="345"/>
      <c r="N916" s="345"/>
      <c r="O916" s="345"/>
      <c r="P916" s="345"/>
      <c r="Q916" s="68">
        <v>2</v>
      </c>
      <c r="R916" s="362"/>
      <c r="S916" s="363"/>
      <c r="T916" s="363"/>
      <c r="U916" s="363"/>
      <c r="V916" s="363"/>
      <c r="W916" s="363"/>
      <c r="X916" s="363"/>
      <c r="Y916" s="363"/>
      <c r="Z916" s="363"/>
      <c r="AA916" s="363"/>
      <c r="AB916" s="363"/>
      <c r="AC916" s="363"/>
      <c r="AD916" s="363"/>
      <c r="AE916" s="364"/>
      <c r="AF916" s="68">
        <v>2</v>
      </c>
      <c r="AG916" s="362"/>
      <c r="AH916" s="363"/>
      <c r="AI916" s="363"/>
      <c r="AJ916" s="363"/>
      <c r="AK916" s="363"/>
      <c r="AL916" s="363"/>
      <c r="AM916" s="363"/>
      <c r="AN916" s="363"/>
      <c r="AO916" s="363"/>
      <c r="AP916" s="363"/>
      <c r="AQ916" s="363"/>
      <c r="AR916" s="363"/>
      <c r="AS916" s="363"/>
      <c r="AT916" s="364"/>
    </row>
    <row r="917" spans="1:46" ht="45" customHeight="1" thickTop="1" thickBot="1" x14ac:dyDescent="0.3">
      <c r="A917" s="345" t="s">
        <v>797</v>
      </c>
      <c r="B917" s="345"/>
      <c r="C917" s="345"/>
      <c r="D917" s="345"/>
      <c r="E917" s="345"/>
      <c r="F917" s="345"/>
      <c r="G917" s="345"/>
      <c r="H917" s="345"/>
      <c r="I917" s="345"/>
      <c r="J917" s="345"/>
      <c r="K917" s="345"/>
      <c r="L917" s="345"/>
      <c r="M917" s="345"/>
      <c r="N917" s="345"/>
      <c r="O917" s="345"/>
      <c r="P917" s="345"/>
      <c r="Q917" s="68">
        <v>2</v>
      </c>
      <c r="R917" s="362"/>
      <c r="S917" s="363"/>
      <c r="T917" s="363"/>
      <c r="U917" s="363"/>
      <c r="V917" s="363"/>
      <c r="W917" s="363"/>
      <c r="X917" s="363"/>
      <c r="Y917" s="363"/>
      <c r="Z917" s="363"/>
      <c r="AA917" s="363"/>
      <c r="AB917" s="363"/>
      <c r="AC917" s="363"/>
      <c r="AD917" s="363"/>
      <c r="AE917" s="364"/>
      <c r="AF917" s="68">
        <v>2</v>
      </c>
      <c r="AG917" s="362"/>
      <c r="AH917" s="363"/>
      <c r="AI917" s="363"/>
      <c r="AJ917" s="363"/>
      <c r="AK917" s="363"/>
      <c r="AL917" s="363"/>
      <c r="AM917" s="363"/>
      <c r="AN917" s="363"/>
      <c r="AO917" s="363"/>
      <c r="AP917" s="363"/>
      <c r="AQ917" s="363"/>
      <c r="AR917" s="363"/>
      <c r="AS917" s="363"/>
      <c r="AT917" s="364"/>
    </row>
    <row r="918" spans="1:46" ht="45" customHeight="1" thickTop="1" thickBot="1" x14ac:dyDescent="0.3">
      <c r="A918" s="345" t="s">
        <v>798</v>
      </c>
      <c r="B918" s="345"/>
      <c r="C918" s="345"/>
      <c r="D918" s="345"/>
      <c r="E918" s="345"/>
      <c r="F918" s="345"/>
      <c r="G918" s="345"/>
      <c r="H918" s="345"/>
      <c r="I918" s="345"/>
      <c r="J918" s="345"/>
      <c r="K918" s="345"/>
      <c r="L918" s="345"/>
      <c r="M918" s="345"/>
      <c r="N918" s="345"/>
      <c r="O918" s="345"/>
      <c r="P918" s="345"/>
      <c r="Q918" s="68">
        <v>2</v>
      </c>
      <c r="R918" s="362"/>
      <c r="S918" s="363"/>
      <c r="T918" s="363"/>
      <c r="U918" s="363"/>
      <c r="V918" s="363"/>
      <c r="W918" s="363"/>
      <c r="X918" s="363"/>
      <c r="Y918" s="363"/>
      <c r="Z918" s="363"/>
      <c r="AA918" s="363"/>
      <c r="AB918" s="363"/>
      <c r="AC918" s="363"/>
      <c r="AD918" s="363"/>
      <c r="AE918" s="364"/>
      <c r="AF918" s="68">
        <v>2</v>
      </c>
      <c r="AG918" s="362"/>
      <c r="AH918" s="363"/>
      <c r="AI918" s="363"/>
      <c r="AJ918" s="363"/>
      <c r="AK918" s="363"/>
      <c r="AL918" s="363"/>
      <c r="AM918" s="363"/>
      <c r="AN918" s="363"/>
      <c r="AO918" s="363"/>
      <c r="AP918" s="363"/>
      <c r="AQ918" s="363"/>
      <c r="AR918" s="363"/>
      <c r="AS918" s="363"/>
      <c r="AT918" s="364"/>
    </row>
    <row r="919" spans="1:46" ht="45" customHeight="1" thickTop="1" thickBot="1" x14ac:dyDescent="0.3">
      <c r="A919" s="345" t="s">
        <v>799</v>
      </c>
      <c r="B919" s="345"/>
      <c r="C919" s="345"/>
      <c r="D919" s="345"/>
      <c r="E919" s="345"/>
      <c r="F919" s="345"/>
      <c r="G919" s="345"/>
      <c r="H919" s="345"/>
      <c r="I919" s="345"/>
      <c r="J919" s="345"/>
      <c r="K919" s="345"/>
      <c r="L919" s="345"/>
      <c r="M919" s="345"/>
      <c r="N919" s="345"/>
      <c r="O919" s="345"/>
      <c r="P919" s="345"/>
      <c r="Q919" s="68">
        <v>2</v>
      </c>
      <c r="R919" s="362"/>
      <c r="S919" s="363"/>
      <c r="T919" s="363"/>
      <c r="U919" s="363"/>
      <c r="V919" s="363"/>
      <c r="W919" s="363"/>
      <c r="X919" s="363"/>
      <c r="Y919" s="363"/>
      <c r="Z919" s="363"/>
      <c r="AA919" s="363"/>
      <c r="AB919" s="363"/>
      <c r="AC919" s="363"/>
      <c r="AD919" s="363"/>
      <c r="AE919" s="364"/>
      <c r="AF919" s="68">
        <v>2</v>
      </c>
      <c r="AG919" s="362"/>
      <c r="AH919" s="363"/>
      <c r="AI919" s="363"/>
      <c r="AJ919" s="363"/>
      <c r="AK919" s="363"/>
      <c r="AL919" s="363"/>
      <c r="AM919" s="363"/>
      <c r="AN919" s="363"/>
      <c r="AO919" s="363"/>
      <c r="AP919" s="363"/>
      <c r="AQ919" s="363"/>
      <c r="AR919" s="363"/>
      <c r="AS919" s="363"/>
      <c r="AT919" s="364"/>
    </row>
    <row r="920" spans="1:46" ht="45" customHeight="1" thickTop="1" thickBot="1" x14ac:dyDescent="0.3">
      <c r="A920" s="345" t="s">
        <v>800</v>
      </c>
      <c r="B920" s="345"/>
      <c r="C920" s="345"/>
      <c r="D920" s="345"/>
      <c r="E920" s="345"/>
      <c r="F920" s="345"/>
      <c r="G920" s="345"/>
      <c r="H920" s="345"/>
      <c r="I920" s="345"/>
      <c r="J920" s="345"/>
      <c r="K920" s="345"/>
      <c r="L920" s="345"/>
      <c r="M920" s="345"/>
      <c r="N920" s="345"/>
      <c r="O920" s="345"/>
      <c r="P920" s="345"/>
      <c r="Q920" s="68">
        <v>2</v>
      </c>
      <c r="R920" s="362"/>
      <c r="S920" s="363"/>
      <c r="T920" s="363"/>
      <c r="U920" s="363"/>
      <c r="V920" s="363"/>
      <c r="W920" s="363"/>
      <c r="X920" s="363"/>
      <c r="Y920" s="363"/>
      <c r="Z920" s="363"/>
      <c r="AA920" s="363"/>
      <c r="AB920" s="363"/>
      <c r="AC920" s="363"/>
      <c r="AD920" s="363"/>
      <c r="AE920" s="364"/>
      <c r="AF920" s="68">
        <v>2</v>
      </c>
      <c r="AG920" s="362"/>
      <c r="AH920" s="363"/>
      <c r="AI920" s="363"/>
      <c r="AJ920" s="363"/>
      <c r="AK920" s="363"/>
      <c r="AL920" s="363"/>
      <c r="AM920" s="363"/>
      <c r="AN920" s="363"/>
      <c r="AO920" s="363"/>
      <c r="AP920" s="363"/>
      <c r="AQ920" s="363"/>
      <c r="AR920" s="363"/>
      <c r="AS920" s="363"/>
      <c r="AT920" s="364"/>
    </row>
    <row r="921" spans="1:46" ht="45" customHeight="1" thickTop="1" thickBot="1" x14ac:dyDescent="0.3">
      <c r="A921" s="345" t="s">
        <v>801</v>
      </c>
      <c r="B921" s="345"/>
      <c r="C921" s="345"/>
      <c r="D921" s="345"/>
      <c r="E921" s="345"/>
      <c r="F921" s="345"/>
      <c r="G921" s="345"/>
      <c r="H921" s="345"/>
      <c r="I921" s="345"/>
      <c r="J921" s="345"/>
      <c r="K921" s="345"/>
      <c r="L921" s="345"/>
      <c r="M921" s="345"/>
      <c r="N921" s="345"/>
      <c r="O921" s="345"/>
      <c r="P921" s="345"/>
      <c r="Q921" s="68">
        <v>2</v>
      </c>
      <c r="R921" s="362"/>
      <c r="S921" s="363"/>
      <c r="T921" s="363"/>
      <c r="U921" s="363"/>
      <c r="V921" s="363"/>
      <c r="W921" s="363"/>
      <c r="X921" s="363"/>
      <c r="Y921" s="363"/>
      <c r="Z921" s="363"/>
      <c r="AA921" s="363"/>
      <c r="AB921" s="363"/>
      <c r="AC921" s="363"/>
      <c r="AD921" s="363"/>
      <c r="AE921" s="364"/>
      <c r="AF921" s="68">
        <v>2</v>
      </c>
      <c r="AG921" s="362"/>
      <c r="AH921" s="363"/>
      <c r="AI921" s="363"/>
      <c r="AJ921" s="363"/>
      <c r="AK921" s="363"/>
      <c r="AL921" s="363"/>
      <c r="AM921" s="363"/>
      <c r="AN921" s="363"/>
      <c r="AO921" s="363"/>
      <c r="AP921" s="363"/>
      <c r="AQ921" s="363"/>
      <c r="AR921" s="363"/>
      <c r="AS921" s="363"/>
      <c r="AT921" s="364"/>
    </row>
    <row r="922" spans="1:46" ht="45" customHeight="1" thickTop="1" thickBot="1" x14ac:dyDescent="0.3">
      <c r="A922" s="345" t="s">
        <v>802</v>
      </c>
      <c r="B922" s="345"/>
      <c r="C922" s="345"/>
      <c r="D922" s="345"/>
      <c r="E922" s="345"/>
      <c r="F922" s="345"/>
      <c r="G922" s="345"/>
      <c r="H922" s="345"/>
      <c r="I922" s="345"/>
      <c r="J922" s="345"/>
      <c r="K922" s="345"/>
      <c r="L922" s="345"/>
      <c r="M922" s="345"/>
      <c r="N922" s="345"/>
      <c r="O922" s="345"/>
      <c r="P922" s="345"/>
      <c r="Q922" s="68">
        <v>2</v>
      </c>
      <c r="R922" s="362"/>
      <c r="S922" s="363"/>
      <c r="T922" s="363"/>
      <c r="U922" s="363"/>
      <c r="V922" s="363"/>
      <c r="W922" s="363"/>
      <c r="X922" s="363"/>
      <c r="Y922" s="363"/>
      <c r="Z922" s="363"/>
      <c r="AA922" s="363"/>
      <c r="AB922" s="363"/>
      <c r="AC922" s="363"/>
      <c r="AD922" s="363"/>
      <c r="AE922" s="364"/>
      <c r="AF922" s="68">
        <v>2</v>
      </c>
      <c r="AG922" s="362"/>
      <c r="AH922" s="363"/>
      <c r="AI922" s="363"/>
      <c r="AJ922" s="363"/>
      <c r="AK922" s="363"/>
      <c r="AL922" s="363"/>
      <c r="AM922" s="363"/>
      <c r="AN922" s="363"/>
      <c r="AO922" s="363"/>
      <c r="AP922" s="363"/>
      <c r="AQ922" s="363"/>
      <c r="AR922" s="363"/>
      <c r="AS922" s="363"/>
      <c r="AT922" s="364"/>
    </row>
    <row r="923" spans="1:46" ht="45" customHeight="1" thickTop="1" thickBot="1" x14ac:dyDescent="0.3">
      <c r="A923" s="345" t="s">
        <v>803</v>
      </c>
      <c r="B923" s="345"/>
      <c r="C923" s="345"/>
      <c r="D923" s="345"/>
      <c r="E923" s="345"/>
      <c r="F923" s="345"/>
      <c r="G923" s="345"/>
      <c r="H923" s="345"/>
      <c r="I923" s="345"/>
      <c r="J923" s="345"/>
      <c r="K923" s="345"/>
      <c r="L923" s="345"/>
      <c r="M923" s="345"/>
      <c r="N923" s="345"/>
      <c r="O923" s="345"/>
      <c r="P923" s="345"/>
      <c r="Q923" s="68">
        <v>2</v>
      </c>
      <c r="R923" s="362"/>
      <c r="S923" s="363"/>
      <c r="T923" s="363"/>
      <c r="U923" s="363"/>
      <c r="V923" s="363"/>
      <c r="W923" s="363"/>
      <c r="X923" s="363"/>
      <c r="Y923" s="363"/>
      <c r="Z923" s="363"/>
      <c r="AA923" s="363"/>
      <c r="AB923" s="363"/>
      <c r="AC923" s="363"/>
      <c r="AD923" s="363"/>
      <c r="AE923" s="364"/>
      <c r="AF923" s="68">
        <v>2</v>
      </c>
      <c r="AG923" s="362"/>
      <c r="AH923" s="363"/>
      <c r="AI923" s="363"/>
      <c r="AJ923" s="363"/>
      <c r="AK923" s="363"/>
      <c r="AL923" s="363"/>
      <c r="AM923" s="363"/>
      <c r="AN923" s="363"/>
      <c r="AO923" s="363"/>
      <c r="AP923" s="363"/>
      <c r="AQ923" s="363"/>
      <c r="AR923" s="363"/>
      <c r="AS923" s="363"/>
      <c r="AT923" s="364"/>
    </row>
    <row r="924" spans="1:46" ht="45" customHeight="1" thickTop="1" thickBot="1" x14ac:dyDescent="0.3">
      <c r="A924" s="345" t="s">
        <v>804</v>
      </c>
      <c r="B924" s="345"/>
      <c r="C924" s="345"/>
      <c r="D924" s="345"/>
      <c r="E924" s="345"/>
      <c r="F924" s="345"/>
      <c r="G924" s="345"/>
      <c r="H924" s="345"/>
      <c r="I924" s="345"/>
      <c r="J924" s="345"/>
      <c r="K924" s="345"/>
      <c r="L924" s="345"/>
      <c r="M924" s="345"/>
      <c r="N924" s="345"/>
      <c r="O924" s="345"/>
      <c r="P924" s="345"/>
      <c r="Q924" s="68">
        <v>2</v>
      </c>
      <c r="R924" s="362"/>
      <c r="S924" s="363"/>
      <c r="T924" s="363"/>
      <c r="U924" s="363"/>
      <c r="V924" s="363"/>
      <c r="W924" s="363"/>
      <c r="X924" s="363"/>
      <c r="Y924" s="363"/>
      <c r="Z924" s="363"/>
      <c r="AA924" s="363"/>
      <c r="AB924" s="363"/>
      <c r="AC924" s="363"/>
      <c r="AD924" s="363"/>
      <c r="AE924" s="364"/>
      <c r="AF924" s="68">
        <v>2</v>
      </c>
      <c r="AG924" s="362"/>
      <c r="AH924" s="363"/>
      <c r="AI924" s="363"/>
      <c r="AJ924" s="363"/>
      <c r="AK924" s="363"/>
      <c r="AL924" s="363"/>
      <c r="AM924" s="363"/>
      <c r="AN924" s="363"/>
      <c r="AO924" s="363"/>
      <c r="AP924" s="363"/>
      <c r="AQ924" s="363"/>
      <c r="AR924" s="363"/>
      <c r="AS924" s="363"/>
      <c r="AT924" s="364"/>
    </row>
    <row r="925" spans="1:46" ht="45" customHeight="1" thickTop="1" thickBot="1" x14ac:dyDescent="0.3">
      <c r="A925" s="345" t="s">
        <v>805</v>
      </c>
      <c r="B925" s="345"/>
      <c r="C925" s="345"/>
      <c r="D925" s="345"/>
      <c r="E925" s="345"/>
      <c r="F925" s="345"/>
      <c r="G925" s="345"/>
      <c r="H925" s="345"/>
      <c r="I925" s="345"/>
      <c r="J925" s="345"/>
      <c r="K925" s="345"/>
      <c r="L925" s="345"/>
      <c r="M925" s="345"/>
      <c r="N925" s="345"/>
      <c r="O925" s="345"/>
      <c r="P925" s="345"/>
      <c r="Q925" s="68">
        <v>2</v>
      </c>
      <c r="R925" s="362"/>
      <c r="S925" s="363"/>
      <c r="T925" s="363"/>
      <c r="U925" s="363"/>
      <c r="V925" s="363"/>
      <c r="W925" s="363"/>
      <c r="X925" s="363"/>
      <c r="Y925" s="363"/>
      <c r="Z925" s="363"/>
      <c r="AA925" s="363"/>
      <c r="AB925" s="363"/>
      <c r="AC925" s="363"/>
      <c r="AD925" s="363"/>
      <c r="AE925" s="364"/>
      <c r="AF925" s="68">
        <v>2</v>
      </c>
      <c r="AG925" s="362"/>
      <c r="AH925" s="363"/>
      <c r="AI925" s="363"/>
      <c r="AJ925" s="363"/>
      <c r="AK925" s="363"/>
      <c r="AL925" s="363"/>
      <c r="AM925" s="363"/>
      <c r="AN925" s="363"/>
      <c r="AO925" s="363"/>
      <c r="AP925" s="363"/>
      <c r="AQ925" s="363"/>
      <c r="AR925" s="363"/>
      <c r="AS925" s="363"/>
      <c r="AT925" s="364"/>
    </row>
    <row r="926" spans="1:46" ht="45" customHeight="1" thickTop="1" thickBot="1" x14ac:dyDescent="0.3">
      <c r="A926" s="345" t="s">
        <v>806</v>
      </c>
      <c r="B926" s="345"/>
      <c r="C926" s="345"/>
      <c r="D926" s="345"/>
      <c r="E926" s="345"/>
      <c r="F926" s="345"/>
      <c r="G926" s="345"/>
      <c r="H926" s="345"/>
      <c r="I926" s="345"/>
      <c r="J926" s="345"/>
      <c r="K926" s="345"/>
      <c r="L926" s="345"/>
      <c r="M926" s="345"/>
      <c r="N926" s="345"/>
      <c r="O926" s="345"/>
      <c r="P926" s="345"/>
      <c r="Q926" s="68">
        <v>2</v>
      </c>
      <c r="R926" s="362"/>
      <c r="S926" s="363"/>
      <c r="T926" s="363"/>
      <c r="U926" s="363"/>
      <c r="V926" s="363"/>
      <c r="W926" s="363"/>
      <c r="X926" s="363"/>
      <c r="Y926" s="363"/>
      <c r="Z926" s="363"/>
      <c r="AA926" s="363"/>
      <c r="AB926" s="363"/>
      <c r="AC926" s="363"/>
      <c r="AD926" s="363"/>
      <c r="AE926" s="364"/>
      <c r="AF926" s="68">
        <v>2</v>
      </c>
      <c r="AG926" s="362"/>
      <c r="AH926" s="363"/>
      <c r="AI926" s="363"/>
      <c r="AJ926" s="363"/>
      <c r="AK926" s="363"/>
      <c r="AL926" s="363"/>
      <c r="AM926" s="363"/>
      <c r="AN926" s="363"/>
      <c r="AO926" s="363"/>
      <c r="AP926" s="363"/>
      <c r="AQ926" s="363"/>
      <c r="AR926" s="363"/>
      <c r="AS926" s="363"/>
      <c r="AT926" s="364"/>
    </row>
    <row r="927" spans="1:46" ht="45" customHeight="1" thickTop="1" thickBot="1" x14ac:dyDescent="0.3">
      <c r="A927" s="345" t="s">
        <v>807</v>
      </c>
      <c r="B927" s="345"/>
      <c r="C927" s="345"/>
      <c r="D927" s="345"/>
      <c r="E927" s="345"/>
      <c r="F927" s="345"/>
      <c r="G927" s="345"/>
      <c r="H927" s="345"/>
      <c r="I927" s="345"/>
      <c r="J927" s="345"/>
      <c r="K927" s="345"/>
      <c r="L927" s="345"/>
      <c r="M927" s="345"/>
      <c r="N927" s="345"/>
      <c r="O927" s="345"/>
      <c r="P927" s="345"/>
      <c r="Q927" s="68">
        <v>0</v>
      </c>
      <c r="R927" s="346" t="s">
        <v>197</v>
      </c>
      <c r="S927" s="346"/>
      <c r="T927" s="346"/>
      <c r="U927" s="346"/>
      <c r="V927" s="346"/>
      <c r="W927" s="346"/>
      <c r="X927" s="346"/>
      <c r="Y927" s="346"/>
      <c r="Z927" s="346"/>
      <c r="AA927" s="346"/>
      <c r="AB927" s="346"/>
      <c r="AC927" s="346"/>
      <c r="AD927" s="346"/>
      <c r="AE927" s="346"/>
      <c r="AF927" s="68">
        <v>0</v>
      </c>
      <c r="AG927" s="346" t="s">
        <v>197</v>
      </c>
      <c r="AH927" s="346"/>
      <c r="AI927" s="346"/>
      <c r="AJ927" s="346"/>
      <c r="AK927" s="346"/>
      <c r="AL927" s="346"/>
      <c r="AM927" s="346"/>
      <c r="AN927" s="346"/>
      <c r="AO927" s="346"/>
      <c r="AP927" s="346"/>
      <c r="AQ927" s="346"/>
      <c r="AR927" s="346"/>
      <c r="AS927" s="346"/>
      <c r="AT927" s="346"/>
    </row>
    <row r="928" spans="1:46" ht="45" customHeight="1" thickTop="1" thickBot="1" x14ac:dyDescent="0.3">
      <c r="A928" s="345" t="s">
        <v>808</v>
      </c>
      <c r="B928" s="345"/>
      <c r="C928" s="345"/>
      <c r="D928" s="345"/>
      <c r="E928" s="345"/>
      <c r="F928" s="345"/>
      <c r="G928" s="345"/>
      <c r="H928" s="345"/>
      <c r="I928" s="345"/>
      <c r="J928" s="345"/>
      <c r="K928" s="345"/>
      <c r="L928" s="345"/>
      <c r="M928" s="345"/>
      <c r="N928" s="345"/>
      <c r="O928" s="345"/>
      <c r="P928" s="345"/>
      <c r="Q928" s="68">
        <v>0</v>
      </c>
      <c r="R928" s="346" t="s">
        <v>197</v>
      </c>
      <c r="S928" s="346"/>
      <c r="T928" s="346"/>
      <c r="U928" s="346"/>
      <c r="V928" s="346"/>
      <c r="W928" s="346"/>
      <c r="X928" s="346"/>
      <c r="Y928" s="346"/>
      <c r="Z928" s="346"/>
      <c r="AA928" s="346"/>
      <c r="AB928" s="346"/>
      <c r="AC928" s="346"/>
      <c r="AD928" s="346"/>
      <c r="AE928" s="346"/>
      <c r="AF928" s="68">
        <v>0</v>
      </c>
      <c r="AG928" s="346" t="s">
        <v>197</v>
      </c>
      <c r="AH928" s="346"/>
      <c r="AI928" s="346"/>
      <c r="AJ928" s="346"/>
      <c r="AK928" s="346"/>
      <c r="AL928" s="346"/>
      <c r="AM928" s="346"/>
      <c r="AN928" s="346"/>
      <c r="AO928" s="346"/>
      <c r="AP928" s="346"/>
      <c r="AQ928" s="346"/>
      <c r="AR928" s="346"/>
      <c r="AS928" s="346"/>
      <c r="AT928" s="346"/>
    </row>
    <row r="929" spans="1:46" ht="45" customHeight="1" thickTop="1" thickBot="1" x14ac:dyDescent="0.3">
      <c r="A929" s="345" t="s">
        <v>809</v>
      </c>
      <c r="B929" s="345"/>
      <c r="C929" s="345"/>
      <c r="D929" s="345"/>
      <c r="E929" s="345"/>
      <c r="F929" s="345"/>
      <c r="G929" s="345"/>
      <c r="H929" s="345"/>
      <c r="I929" s="345"/>
      <c r="J929" s="345"/>
      <c r="K929" s="345"/>
      <c r="L929" s="345"/>
      <c r="M929" s="345"/>
      <c r="N929" s="345"/>
      <c r="O929" s="345"/>
      <c r="P929" s="345"/>
      <c r="Q929" s="68">
        <v>2</v>
      </c>
      <c r="R929" s="362"/>
      <c r="S929" s="363"/>
      <c r="T929" s="363"/>
      <c r="U929" s="363"/>
      <c r="V929" s="363"/>
      <c r="W929" s="363"/>
      <c r="X929" s="363"/>
      <c r="Y929" s="363"/>
      <c r="Z929" s="363"/>
      <c r="AA929" s="363"/>
      <c r="AB929" s="363"/>
      <c r="AC929" s="363"/>
      <c r="AD929" s="363"/>
      <c r="AE929" s="364"/>
      <c r="AF929" s="68">
        <v>2</v>
      </c>
      <c r="AG929" s="362"/>
      <c r="AH929" s="363"/>
      <c r="AI929" s="363"/>
      <c r="AJ929" s="363"/>
      <c r="AK929" s="363"/>
      <c r="AL929" s="363"/>
      <c r="AM929" s="363"/>
      <c r="AN929" s="363"/>
      <c r="AO929" s="363"/>
      <c r="AP929" s="363"/>
      <c r="AQ929" s="363"/>
      <c r="AR929" s="363"/>
      <c r="AS929" s="363"/>
      <c r="AT929" s="364"/>
    </row>
    <row r="930" spans="1:46" ht="45" customHeight="1" thickTop="1" thickBot="1" x14ac:dyDescent="0.3">
      <c r="A930" s="345" t="s">
        <v>810</v>
      </c>
      <c r="B930" s="345"/>
      <c r="C930" s="345"/>
      <c r="D930" s="345"/>
      <c r="E930" s="345"/>
      <c r="F930" s="345"/>
      <c r="G930" s="345"/>
      <c r="H930" s="345"/>
      <c r="I930" s="345"/>
      <c r="J930" s="345"/>
      <c r="K930" s="345"/>
      <c r="L930" s="345"/>
      <c r="M930" s="345"/>
      <c r="N930" s="345"/>
      <c r="O930" s="345"/>
      <c r="P930" s="345"/>
      <c r="Q930" s="68">
        <v>2</v>
      </c>
      <c r="R930" s="362"/>
      <c r="S930" s="363"/>
      <c r="T930" s="363"/>
      <c r="U930" s="363"/>
      <c r="V930" s="363"/>
      <c r="W930" s="363"/>
      <c r="X930" s="363"/>
      <c r="Y930" s="363"/>
      <c r="Z930" s="363"/>
      <c r="AA930" s="363"/>
      <c r="AB930" s="363"/>
      <c r="AC930" s="363"/>
      <c r="AD930" s="363"/>
      <c r="AE930" s="364"/>
      <c r="AF930" s="68">
        <v>2</v>
      </c>
      <c r="AG930" s="362"/>
      <c r="AH930" s="363"/>
      <c r="AI930" s="363"/>
      <c r="AJ930" s="363"/>
      <c r="AK930" s="363"/>
      <c r="AL930" s="363"/>
      <c r="AM930" s="363"/>
      <c r="AN930" s="363"/>
      <c r="AO930" s="363"/>
      <c r="AP930" s="363"/>
      <c r="AQ930" s="363"/>
      <c r="AR930" s="363"/>
      <c r="AS930" s="363"/>
      <c r="AT930" s="364"/>
    </row>
    <row r="931" spans="1:46" ht="45" customHeight="1" thickTop="1" thickBot="1" x14ac:dyDescent="0.3">
      <c r="A931" s="345" t="s">
        <v>811</v>
      </c>
      <c r="B931" s="345"/>
      <c r="C931" s="345"/>
      <c r="D931" s="345"/>
      <c r="E931" s="345"/>
      <c r="F931" s="345"/>
      <c r="G931" s="345"/>
      <c r="H931" s="345"/>
      <c r="I931" s="345"/>
      <c r="J931" s="345"/>
      <c r="K931" s="345"/>
      <c r="L931" s="345"/>
      <c r="M931" s="345"/>
      <c r="N931" s="345"/>
      <c r="O931" s="345"/>
      <c r="P931" s="345"/>
      <c r="Q931" s="68">
        <v>2</v>
      </c>
      <c r="R931" s="362"/>
      <c r="S931" s="363"/>
      <c r="T931" s="363"/>
      <c r="U931" s="363"/>
      <c r="V931" s="363"/>
      <c r="W931" s="363"/>
      <c r="X931" s="363"/>
      <c r="Y931" s="363"/>
      <c r="Z931" s="363"/>
      <c r="AA931" s="363"/>
      <c r="AB931" s="363"/>
      <c r="AC931" s="363"/>
      <c r="AD931" s="363"/>
      <c r="AE931" s="364"/>
      <c r="AF931" s="68">
        <v>2</v>
      </c>
      <c r="AG931" s="362"/>
      <c r="AH931" s="363"/>
      <c r="AI931" s="363"/>
      <c r="AJ931" s="363"/>
      <c r="AK931" s="363"/>
      <c r="AL931" s="363"/>
      <c r="AM931" s="363"/>
      <c r="AN931" s="363"/>
      <c r="AO931" s="363"/>
      <c r="AP931" s="363"/>
      <c r="AQ931" s="363"/>
      <c r="AR931" s="363"/>
      <c r="AS931" s="363"/>
      <c r="AT931" s="364"/>
    </row>
    <row r="932" spans="1:46" ht="45" customHeight="1" thickTop="1" thickBot="1" x14ac:dyDescent="0.3">
      <c r="A932" s="345" t="s">
        <v>812</v>
      </c>
      <c r="B932" s="345"/>
      <c r="C932" s="345"/>
      <c r="D932" s="345"/>
      <c r="E932" s="345"/>
      <c r="F932" s="345"/>
      <c r="G932" s="345"/>
      <c r="H932" s="345"/>
      <c r="I932" s="345"/>
      <c r="J932" s="345"/>
      <c r="K932" s="345"/>
      <c r="L932" s="345"/>
      <c r="M932" s="345"/>
      <c r="N932" s="345"/>
      <c r="O932" s="345"/>
      <c r="P932" s="345"/>
      <c r="Q932" s="68">
        <v>2</v>
      </c>
      <c r="R932" s="362"/>
      <c r="S932" s="363"/>
      <c r="T932" s="363"/>
      <c r="U932" s="363"/>
      <c r="V932" s="363"/>
      <c r="W932" s="363"/>
      <c r="X932" s="363"/>
      <c r="Y932" s="363"/>
      <c r="Z932" s="363"/>
      <c r="AA932" s="363"/>
      <c r="AB932" s="363"/>
      <c r="AC932" s="363"/>
      <c r="AD932" s="363"/>
      <c r="AE932" s="364"/>
      <c r="AF932" s="68">
        <v>2</v>
      </c>
      <c r="AG932" s="362"/>
      <c r="AH932" s="363"/>
      <c r="AI932" s="363"/>
      <c r="AJ932" s="363"/>
      <c r="AK932" s="363"/>
      <c r="AL932" s="363"/>
      <c r="AM932" s="363"/>
      <c r="AN932" s="363"/>
      <c r="AO932" s="363"/>
      <c r="AP932" s="363"/>
      <c r="AQ932" s="363"/>
      <c r="AR932" s="363"/>
      <c r="AS932" s="363"/>
      <c r="AT932" s="364"/>
    </row>
    <row r="933" spans="1:46" ht="45" customHeight="1" thickTop="1" thickBot="1" x14ac:dyDescent="0.3">
      <c r="A933" s="345" t="s">
        <v>813</v>
      </c>
      <c r="B933" s="345"/>
      <c r="C933" s="345"/>
      <c r="D933" s="345"/>
      <c r="E933" s="345"/>
      <c r="F933" s="345"/>
      <c r="G933" s="345"/>
      <c r="H933" s="345"/>
      <c r="I933" s="345"/>
      <c r="J933" s="345"/>
      <c r="K933" s="345"/>
      <c r="L933" s="345"/>
      <c r="M933" s="345"/>
      <c r="N933" s="345"/>
      <c r="O933" s="345"/>
      <c r="P933" s="345"/>
      <c r="Q933" s="68">
        <v>2</v>
      </c>
      <c r="R933" s="362"/>
      <c r="S933" s="363"/>
      <c r="T933" s="363"/>
      <c r="U933" s="363"/>
      <c r="V933" s="363"/>
      <c r="W933" s="363"/>
      <c r="X933" s="363"/>
      <c r="Y933" s="363"/>
      <c r="Z933" s="363"/>
      <c r="AA933" s="363"/>
      <c r="AB933" s="363"/>
      <c r="AC933" s="363"/>
      <c r="AD933" s="363"/>
      <c r="AE933" s="364"/>
      <c r="AF933" s="68">
        <v>2</v>
      </c>
      <c r="AG933" s="362"/>
      <c r="AH933" s="363"/>
      <c r="AI933" s="363"/>
      <c r="AJ933" s="363"/>
      <c r="AK933" s="363"/>
      <c r="AL933" s="363"/>
      <c r="AM933" s="363"/>
      <c r="AN933" s="363"/>
      <c r="AO933" s="363"/>
      <c r="AP933" s="363"/>
      <c r="AQ933" s="363"/>
      <c r="AR933" s="363"/>
      <c r="AS933" s="363"/>
      <c r="AT933" s="364"/>
    </row>
    <row r="934" spans="1:46" ht="45" customHeight="1" thickTop="1" thickBot="1" x14ac:dyDescent="0.3">
      <c r="A934" s="345" t="s">
        <v>814</v>
      </c>
      <c r="B934" s="345"/>
      <c r="C934" s="345"/>
      <c r="D934" s="345"/>
      <c r="E934" s="345"/>
      <c r="F934" s="345"/>
      <c r="G934" s="345"/>
      <c r="H934" s="345"/>
      <c r="I934" s="345"/>
      <c r="J934" s="345"/>
      <c r="K934" s="345"/>
      <c r="L934" s="345"/>
      <c r="M934" s="345"/>
      <c r="N934" s="345"/>
      <c r="O934" s="345"/>
      <c r="P934" s="345"/>
      <c r="Q934" s="68">
        <v>0</v>
      </c>
      <c r="R934" s="346" t="s">
        <v>197</v>
      </c>
      <c r="S934" s="346"/>
      <c r="T934" s="346"/>
      <c r="U934" s="346"/>
      <c r="V934" s="346"/>
      <c r="W934" s="346"/>
      <c r="X934" s="346"/>
      <c r="Y934" s="346"/>
      <c r="Z934" s="346"/>
      <c r="AA934" s="346"/>
      <c r="AB934" s="346"/>
      <c r="AC934" s="346"/>
      <c r="AD934" s="346"/>
      <c r="AE934" s="346"/>
      <c r="AF934" s="68">
        <v>0</v>
      </c>
      <c r="AG934" s="346" t="s">
        <v>197</v>
      </c>
      <c r="AH934" s="346"/>
      <c r="AI934" s="346"/>
      <c r="AJ934" s="346"/>
      <c r="AK934" s="346"/>
      <c r="AL934" s="346"/>
      <c r="AM934" s="346"/>
      <c r="AN934" s="346"/>
      <c r="AO934" s="346"/>
      <c r="AP934" s="346"/>
      <c r="AQ934" s="346"/>
      <c r="AR934" s="346"/>
      <c r="AS934" s="346"/>
      <c r="AT934" s="346"/>
    </row>
    <row r="935" spans="1:46" ht="45" customHeight="1" thickTop="1" thickBot="1" x14ac:dyDescent="0.3">
      <c r="A935" s="345" t="s">
        <v>815</v>
      </c>
      <c r="B935" s="345"/>
      <c r="C935" s="345"/>
      <c r="D935" s="345"/>
      <c r="E935" s="345"/>
      <c r="F935" s="345"/>
      <c r="G935" s="345"/>
      <c r="H935" s="345"/>
      <c r="I935" s="345"/>
      <c r="J935" s="345"/>
      <c r="K935" s="345"/>
      <c r="L935" s="345"/>
      <c r="M935" s="345"/>
      <c r="N935" s="345"/>
      <c r="O935" s="345"/>
      <c r="P935" s="345"/>
      <c r="Q935" s="68">
        <v>2</v>
      </c>
      <c r="R935" s="362"/>
      <c r="S935" s="363"/>
      <c r="T935" s="363"/>
      <c r="U935" s="363"/>
      <c r="V935" s="363"/>
      <c r="W935" s="363"/>
      <c r="X935" s="363"/>
      <c r="Y935" s="363"/>
      <c r="Z935" s="363"/>
      <c r="AA935" s="363"/>
      <c r="AB935" s="363"/>
      <c r="AC935" s="363"/>
      <c r="AD935" s="363"/>
      <c r="AE935" s="364"/>
      <c r="AF935" s="68">
        <v>2</v>
      </c>
      <c r="AG935" s="362"/>
      <c r="AH935" s="363"/>
      <c r="AI935" s="363"/>
      <c r="AJ935" s="363"/>
      <c r="AK935" s="363"/>
      <c r="AL935" s="363"/>
      <c r="AM935" s="363"/>
      <c r="AN935" s="363"/>
      <c r="AO935" s="363"/>
      <c r="AP935" s="363"/>
      <c r="AQ935" s="363"/>
      <c r="AR935" s="363"/>
      <c r="AS935" s="363"/>
      <c r="AT935" s="364"/>
    </row>
    <row r="936" spans="1:46" ht="45" customHeight="1" thickTop="1" thickBot="1" x14ac:dyDescent="0.3">
      <c r="A936" s="345" t="s">
        <v>816</v>
      </c>
      <c r="B936" s="345"/>
      <c r="C936" s="345"/>
      <c r="D936" s="345"/>
      <c r="E936" s="345"/>
      <c r="F936" s="345"/>
      <c r="G936" s="345"/>
      <c r="H936" s="345"/>
      <c r="I936" s="345"/>
      <c r="J936" s="345"/>
      <c r="K936" s="345"/>
      <c r="L936" s="345"/>
      <c r="M936" s="345"/>
      <c r="N936" s="345"/>
      <c r="O936" s="345"/>
      <c r="P936" s="345"/>
      <c r="Q936" s="68">
        <v>2</v>
      </c>
      <c r="R936" s="346" t="s">
        <v>311</v>
      </c>
      <c r="S936" s="346"/>
      <c r="T936" s="346"/>
      <c r="U936" s="346"/>
      <c r="V936" s="346"/>
      <c r="W936" s="346"/>
      <c r="X936" s="346"/>
      <c r="Y936" s="346"/>
      <c r="Z936" s="346"/>
      <c r="AA936" s="346"/>
      <c r="AB936" s="346"/>
      <c r="AC936" s="346"/>
      <c r="AD936" s="346"/>
      <c r="AE936" s="346"/>
      <c r="AF936" s="68">
        <v>2</v>
      </c>
      <c r="AG936" s="346" t="s">
        <v>311</v>
      </c>
      <c r="AH936" s="346"/>
      <c r="AI936" s="346"/>
      <c r="AJ936" s="346"/>
      <c r="AK936" s="346"/>
      <c r="AL936" s="346"/>
      <c r="AM936" s="346"/>
      <c r="AN936" s="346"/>
      <c r="AO936" s="346"/>
      <c r="AP936" s="346"/>
      <c r="AQ936" s="346"/>
      <c r="AR936" s="346"/>
      <c r="AS936" s="346"/>
      <c r="AT936" s="346"/>
    </row>
    <row r="937" spans="1:46" ht="94.5" customHeight="1" thickTop="1" thickBot="1" x14ac:dyDescent="0.3">
      <c r="A937" s="345" t="s">
        <v>817</v>
      </c>
      <c r="B937" s="345"/>
      <c r="C937" s="345"/>
      <c r="D937" s="345"/>
      <c r="E937" s="345"/>
      <c r="F937" s="345"/>
      <c r="G937" s="345"/>
      <c r="H937" s="345"/>
      <c r="I937" s="345"/>
      <c r="J937" s="345"/>
      <c r="K937" s="345"/>
      <c r="L937" s="345"/>
      <c r="M937" s="345"/>
      <c r="N937" s="345"/>
      <c r="O937" s="345"/>
      <c r="P937" s="345"/>
      <c r="Q937" s="68">
        <v>2</v>
      </c>
      <c r="R937" s="362"/>
      <c r="S937" s="363"/>
      <c r="T937" s="363"/>
      <c r="U937" s="363"/>
      <c r="V937" s="363"/>
      <c r="W937" s="363"/>
      <c r="X937" s="363"/>
      <c r="Y937" s="363"/>
      <c r="Z937" s="363"/>
      <c r="AA937" s="363"/>
      <c r="AB937" s="363"/>
      <c r="AC937" s="363"/>
      <c r="AD937" s="363"/>
      <c r="AE937" s="364"/>
      <c r="AF937" s="68">
        <v>2</v>
      </c>
      <c r="AG937" s="362"/>
      <c r="AH937" s="363"/>
      <c r="AI937" s="363"/>
      <c r="AJ937" s="363"/>
      <c r="AK937" s="363"/>
      <c r="AL937" s="363"/>
      <c r="AM937" s="363"/>
      <c r="AN937" s="363"/>
      <c r="AO937" s="363"/>
      <c r="AP937" s="363"/>
      <c r="AQ937" s="363"/>
      <c r="AR937" s="363"/>
      <c r="AS937" s="363"/>
      <c r="AT937" s="364"/>
    </row>
    <row r="938" spans="1:46" ht="44.25" customHeight="1" thickTop="1" thickBot="1" x14ac:dyDescent="0.3">
      <c r="A938" s="345" t="s">
        <v>818</v>
      </c>
      <c r="B938" s="345"/>
      <c r="C938" s="345"/>
      <c r="D938" s="345"/>
      <c r="E938" s="345"/>
      <c r="F938" s="345"/>
      <c r="G938" s="345"/>
      <c r="H938" s="345"/>
      <c r="I938" s="345"/>
      <c r="J938" s="345"/>
      <c r="K938" s="345"/>
      <c r="L938" s="345"/>
      <c r="M938" s="345"/>
      <c r="N938" s="345"/>
      <c r="O938" s="345"/>
      <c r="P938" s="345"/>
      <c r="Q938" s="68">
        <v>0</v>
      </c>
      <c r="R938" s="346" t="s">
        <v>197</v>
      </c>
      <c r="S938" s="346"/>
      <c r="T938" s="346"/>
      <c r="U938" s="346"/>
      <c r="V938" s="346"/>
      <c r="W938" s="346"/>
      <c r="X938" s="346"/>
      <c r="Y938" s="346"/>
      <c r="Z938" s="346"/>
      <c r="AA938" s="346"/>
      <c r="AB938" s="346"/>
      <c r="AC938" s="346"/>
      <c r="AD938" s="346"/>
      <c r="AE938" s="346"/>
      <c r="AF938" s="68">
        <v>0</v>
      </c>
      <c r="AG938" s="346" t="s">
        <v>197</v>
      </c>
      <c r="AH938" s="346"/>
      <c r="AI938" s="346"/>
      <c r="AJ938" s="346"/>
      <c r="AK938" s="346"/>
      <c r="AL938" s="346"/>
      <c r="AM938" s="346"/>
      <c r="AN938" s="346"/>
      <c r="AO938" s="346"/>
      <c r="AP938" s="346"/>
      <c r="AQ938" s="346"/>
      <c r="AR938" s="346"/>
      <c r="AS938" s="346"/>
      <c r="AT938" s="346"/>
    </row>
    <row r="939" spans="1:46" ht="45" customHeight="1" thickTop="1" thickBot="1" x14ac:dyDescent="0.3">
      <c r="A939" s="59"/>
      <c r="B939" s="59"/>
      <c r="C939" s="59"/>
      <c r="D939" s="59"/>
      <c r="E939" s="59"/>
      <c r="F939" s="59"/>
      <c r="G939" s="59"/>
      <c r="H939" s="59"/>
      <c r="I939" s="59"/>
      <c r="J939" s="59"/>
      <c r="K939" s="59"/>
      <c r="L939" s="59"/>
      <c r="M939" s="59"/>
      <c r="N939" s="59"/>
      <c r="O939" s="59"/>
      <c r="P939" s="59"/>
      <c r="Q939" s="69"/>
      <c r="R939" s="59"/>
      <c r="S939" s="59"/>
      <c r="T939" s="59"/>
      <c r="U939" s="59"/>
      <c r="V939" s="59"/>
      <c r="W939" s="59"/>
      <c r="X939" s="59"/>
      <c r="Y939" s="59"/>
      <c r="Z939" s="59"/>
      <c r="AA939" s="59"/>
      <c r="AB939" s="59"/>
      <c r="AC939" s="59"/>
      <c r="AD939" s="59"/>
      <c r="AE939" s="59"/>
      <c r="AF939" s="69"/>
      <c r="AG939" s="59"/>
      <c r="AH939" s="59"/>
      <c r="AI939" s="59"/>
      <c r="AJ939" s="59"/>
      <c r="AK939" s="59"/>
      <c r="AL939" s="59"/>
      <c r="AM939" s="59"/>
      <c r="AN939" s="59"/>
      <c r="AO939" s="59"/>
      <c r="AP939" s="59"/>
      <c r="AQ939" s="59"/>
      <c r="AR939" s="59"/>
      <c r="AS939" s="59"/>
      <c r="AT939" s="59"/>
    </row>
    <row r="940" spans="1:46" ht="45" customHeight="1" thickTop="1" thickBot="1" x14ac:dyDescent="0.3">
      <c r="A940" s="353" t="s">
        <v>198</v>
      </c>
      <c r="B940" s="353"/>
      <c r="C940" s="353"/>
      <c r="D940" s="353"/>
      <c r="E940" s="353"/>
      <c r="F940" s="353"/>
      <c r="G940" s="353"/>
      <c r="H940" s="353"/>
      <c r="I940" s="353"/>
      <c r="J940" s="353"/>
      <c r="K940" s="353"/>
      <c r="L940" s="353"/>
      <c r="M940" s="353"/>
      <c r="N940" s="353"/>
      <c r="O940" s="353"/>
      <c r="P940" s="353"/>
      <c r="Q940" s="70" t="s">
        <v>187</v>
      </c>
      <c r="R940" s="354" t="s">
        <v>188</v>
      </c>
      <c r="S940" s="354"/>
      <c r="T940" s="354"/>
      <c r="U940" s="354"/>
      <c r="V940" s="354"/>
      <c r="W940" s="354"/>
      <c r="X940" s="354"/>
      <c r="Y940" s="354"/>
      <c r="Z940" s="354"/>
      <c r="AA940" s="354"/>
      <c r="AB940" s="354"/>
      <c r="AC940" s="354"/>
      <c r="AD940" s="354"/>
      <c r="AE940" s="354"/>
      <c r="AF940" s="71" t="s">
        <v>187</v>
      </c>
      <c r="AG940" s="355" t="s">
        <v>189</v>
      </c>
      <c r="AH940" s="355"/>
      <c r="AI940" s="355"/>
      <c r="AJ940" s="355"/>
      <c r="AK940" s="355"/>
      <c r="AL940" s="355"/>
      <c r="AM940" s="355"/>
      <c r="AN940" s="355"/>
      <c r="AO940" s="355"/>
      <c r="AP940" s="355"/>
      <c r="AQ940" s="355"/>
      <c r="AR940" s="355"/>
      <c r="AS940" s="355"/>
      <c r="AT940" s="355"/>
    </row>
    <row r="941" spans="1:46" ht="45" customHeight="1" thickTop="1" thickBot="1" x14ac:dyDescent="0.3">
      <c r="A941" s="345" t="s">
        <v>819</v>
      </c>
      <c r="B941" s="345"/>
      <c r="C941" s="345"/>
      <c r="D941" s="345"/>
      <c r="E941" s="345"/>
      <c r="F941" s="345"/>
      <c r="G941" s="345"/>
      <c r="H941" s="345"/>
      <c r="I941" s="345"/>
      <c r="J941" s="345"/>
      <c r="K941" s="345"/>
      <c r="L941" s="345"/>
      <c r="M941" s="345"/>
      <c r="N941" s="345"/>
      <c r="O941" s="345"/>
      <c r="P941" s="345"/>
      <c r="Q941" s="68">
        <v>2</v>
      </c>
      <c r="R941" s="362"/>
      <c r="S941" s="363"/>
      <c r="T941" s="363"/>
      <c r="U941" s="363"/>
      <c r="V941" s="363"/>
      <c r="W941" s="363"/>
      <c r="X941" s="363"/>
      <c r="Y941" s="363"/>
      <c r="Z941" s="363"/>
      <c r="AA941" s="363"/>
      <c r="AB941" s="363"/>
      <c r="AC941" s="363"/>
      <c r="AD941" s="363"/>
      <c r="AE941" s="364"/>
      <c r="AF941" s="68">
        <v>2</v>
      </c>
      <c r="AG941" s="362"/>
      <c r="AH941" s="363"/>
      <c r="AI941" s="363"/>
      <c r="AJ941" s="363"/>
      <c r="AK941" s="363"/>
      <c r="AL941" s="363"/>
      <c r="AM941" s="363"/>
      <c r="AN941" s="363"/>
      <c r="AO941" s="363"/>
      <c r="AP941" s="363"/>
      <c r="AQ941" s="363"/>
      <c r="AR941" s="363"/>
      <c r="AS941" s="363"/>
      <c r="AT941" s="364"/>
    </row>
    <row r="942" spans="1:46" ht="45" customHeight="1" thickTop="1" thickBot="1" x14ac:dyDescent="0.3">
      <c r="A942" s="345" t="s">
        <v>820</v>
      </c>
      <c r="B942" s="345"/>
      <c r="C942" s="345"/>
      <c r="D942" s="345"/>
      <c r="E942" s="345"/>
      <c r="F942" s="345"/>
      <c r="G942" s="345"/>
      <c r="H942" s="345"/>
      <c r="I942" s="345"/>
      <c r="J942" s="345"/>
      <c r="K942" s="345"/>
      <c r="L942" s="345"/>
      <c r="M942" s="345"/>
      <c r="N942" s="345"/>
      <c r="O942" s="345"/>
      <c r="P942" s="345"/>
      <c r="Q942" s="68">
        <v>2</v>
      </c>
      <c r="R942" s="362"/>
      <c r="S942" s="363"/>
      <c r="T942" s="363"/>
      <c r="U942" s="363"/>
      <c r="V942" s="363"/>
      <c r="W942" s="363"/>
      <c r="X942" s="363"/>
      <c r="Y942" s="363"/>
      <c r="Z942" s="363"/>
      <c r="AA942" s="363"/>
      <c r="AB942" s="363"/>
      <c r="AC942" s="363"/>
      <c r="AD942" s="363"/>
      <c r="AE942" s="364"/>
      <c r="AF942" s="68">
        <v>2</v>
      </c>
      <c r="AG942" s="362"/>
      <c r="AH942" s="363"/>
      <c r="AI942" s="363"/>
      <c r="AJ942" s="363"/>
      <c r="AK942" s="363"/>
      <c r="AL942" s="363"/>
      <c r="AM942" s="363"/>
      <c r="AN942" s="363"/>
      <c r="AO942" s="363"/>
      <c r="AP942" s="363"/>
      <c r="AQ942" s="363"/>
      <c r="AR942" s="363"/>
      <c r="AS942" s="363"/>
      <c r="AT942" s="364"/>
    </row>
    <row r="943" spans="1:46" ht="45" customHeight="1" thickTop="1" thickBot="1" x14ac:dyDescent="0.3">
      <c r="A943" s="345" t="s">
        <v>821</v>
      </c>
      <c r="B943" s="345"/>
      <c r="C943" s="345"/>
      <c r="D943" s="345"/>
      <c r="E943" s="345"/>
      <c r="F943" s="345"/>
      <c r="G943" s="345"/>
      <c r="H943" s="345"/>
      <c r="I943" s="345"/>
      <c r="J943" s="345"/>
      <c r="K943" s="345"/>
      <c r="L943" s="345"/>
      <c r="M943" s="345"/>
      <c r="N943" s="345"/>
      <c r="O943" s="345"/>
      <c r="P943" s="345"/>
      <c r="Q943" s="68">
        <v>2</v>
      </c>
      <c r="R943" s="362"/>
      <c r="S943" s="363"/>
      <c r="T943" s="363"/>
      <c r="U943" s="363"/>
      <c r="V943" s="363"/>
      <c r="W943" s="363"/>
      <c r="X943" s="363"/>
      <c r="Y943" s="363"/>
      <c r="Z943" s="363"/>
      <c r="AA943" s="363"/>
      <c r="AB943" s="363"/>
      <c r="AC943" s="363"/>
      <c r="AD943" s="363"/>
      <c r="AE943" s="364"/>
      <c r="AF943" s="68">
        <v>2</v>
      </c>
      <c r="AG943" s="362"/>
      <c r="AH943" s="363"/>
      <c r="AI943" s="363"/>
      <c r="AJ943" s="363"/>
      <c r="AK943" s="363"/>
      <c r="AL943" s="363"/>
      <c r="AM943" s="363"/>
      <c r="AN943" s="363"/>
      <c r="AO943" s="363"/>
      <c r="AP943" s="363"/>
      <c r="AQ943" s="363"/>
      <c r="AR943" s="363"/>
      <c r="AS943" s="363"/>
      <c r="AT943" s="364"/>
    </row>
    <row r="944" spans="1:46" ht="45" customHeight="1" thickTop="1" thickBot="1" x14ac:dyDescent="0.3">
      <c r="A944" s="345" t="s">
        <v>822</v>
      </c>
      <c r="B944" s="345"/>
      <c r="C944" s="345"/>
      <c r="D944" s="345"/>
      <c r="E944" s="345"/>
      <c r="F944" s="345"/>
      <c r="G944" s="345"/>
      <c r="H944" s="345"/>
      <c r="I944" s="345"/>
      <c r="J944" s="345"/>
      <c r="K944" s="345"/>
      <c r="L944" s="345"/>
      <c r="M944" s="345"/>
      <c r="N944" s="345"/>
      <c r="O944" s="345"/>
      <c r="P944" s="345"/>
      <c r="Q944" s="68">
        <v>2</v>
      </c>
      <c r="R944" s="362"/>
      <c r="S944" s="363"/>
      <c r="T944" s="363"/>
      <c r="U944" s="363"/>
      <c r="V944" s="363"/>
      <c r="W944" s="363"/>
      <c r="X944" s="363"/>
      <c r="Y944" s="363"/>
      <c r="Z944" s="363"/>
      <c r="AA944" s="363"/>
      <c r="AB944" s="363"/>
      <c r="AC944" s="363"/>
      <c r="AD944" s="363"/>
      <c r="AE944" s="364"/>
      <c r="AF944" s="68">
        <v>2</v>
      </c>
      <c r="AG944" s="362"/>
      <c r="AH944" s="363"/>
      <c r="AI944" s="363"/>
      <c r="AJ944" s="363"/>
      <c r="AK944" s="363"/>
      <c r="AL944" s="363"/>
      <c r="AM944" s="363"/>
      <c r="AN944" s="363"/>
      <c r="AO944" s="363"/>
      <c r="AP944" s="363"/>
      <c r="AQ944" s="363"/>
      <c r="AR944" s="363"/>
      <c r="AS944" s="363"/>
      <c r="AT944" s="364"/>
    </row>
    <row r="945" spans="1:46" ht="45" customHeight="1" thickTop="1" thickBot="1" x14ac:dyDescent="0.3">
      <c r="A945" s="345" t="s">
        <v>823</v>
      </c>
      <c r="B945" s="345"/>
      <c r="C945" s="345"/>
      <c r="D945" s="345"/>
      <c r="E945" s="345"/>
      <c r="F945" s="345"/>
      <c r="G945" s="345"/>
      <c r="H945" s="345"/>
      <c r="I945" s="345"/>
      <c r="J945" s="345"/>
      <c r="K945" s="345"/>
      <c r="L945" s="345"/>
      <c r="M945" s="345"/>
      <c r="N945" s="345"/>
      <c r="O945" s="345"/>
      <c r="P945" s="345"/>
      <c r="Q945" s="68">
        <v>2</v>
      </c>
      <c r="R945" s="362"/>
      <c r="S945" s="363"/>
      <c r="T945" s="363"/>
      <c r="U945" s="363"/>
      <c r="V945" s="363"/>
      <c r="W945" s="363"/>
      <c r="X945" s="363"/>
      <c r="Y945" s="363"/>
      <c r="Z945" s="363"/>
      <c r="AA945" s="363"/>
      <c r="AB945" s="363"/>
      <c r="AC945" s="363"/>
      <c r="AD945" s="363"/>
      <c r="AE945" s="364"/>
      <c r="AF945" s="68">
        <v>2</v>
      </c>
      <c r="AG945" s="362"/>
      <c r="AH945" s="363"/>
      <c r="AI945" s="363"/>
      <c r="AJ945" s="363"/>
      <c r="AK945" s="363"/>
      <c r="AL945" s="363"/>
      <c r="AM945" s="363"/>
      <c r="AN945" s="363"/>
      <c r="AO945" s="363"/>
      <c r="AP945" s="363"/>
      <c r="AQ945" s="363"/>
      <c r="AR945" s="363"/>
      <c r="AS945" s="363"/>
      <c r="AT945" s="364"/>
    </row>
    <row r="946" spans="1:46" ht="18" customHeight="1" thickTop="1" x14ac:dyDescent="0.25"/>
    <row r="948" spans="1:46" ht="79.5" customHeight="1" x14ac:dyDescent="0.25">
      <c r="A948" s="348" t="s">
        <v>824</v>
      </c>
      <c r="B948" s="348"/>
      <c r="C948" s="348"/>
      <c r="D948" s="348"/>
      <c r="E948" s="348"/>
      <c r="F948" s="348"/>
      <c r="G948" s="348"/>
      <c r="H948" s="348"/>
      <c r="I948" s="348"/>
      <c r="J948" s="348"/>
      <c r="K948" s="348"/>
      <c r="L948" s="348"/>
      <c r="M948" s="348"/>
      <c r="N948" s="348"/>
      <c r="O948" s="348"/>
      <c r="P948" s="348"/>
      <c r="Q948" s="348"/>
      <c r="R948" s="348"/>
      <c r="S948" s="348"/>
      <c r="T948" s="348"/>
      <c r="U948" s="348"/>
      <c r="V948" s="348"/>
      <c r="W948" s="348"/>
      <c r="X948" s="348"/>
      <c r="Y948" s="348"/>
      <c r="Z948" s="348"/>
      <c r="AA948" s="348"/>
      <c r="AB948" s="348"/>
      <c r="AC948" s="348"/>
      <c r="AD948" s="348"/>
      <c r="AE948" s="348"/>
      <c r="AF948"/>
      <c r="AG948" s="349" t="s">
        <v>184</v>
      </c>
      <c r="AH948" s="349"/>
      <c r="AI948" s="349"/>
      <c r="AJ948" s="349"/>
      <c r="AK948" s="72">
        <f>(('Artículo 121 (Resumen PI)'!C37*0.8+'Artículo 121 (Resumen PI)'!F37*0.2)+('Artículo 121 (Resumen SIPOT)'!C37*0.8+'Artículo 121 (Resumen SIPOT)'!F37*0.2))/2</f>
        <v>36.666666666666671</v>
      </c>
      <c r="AL948"/>
      <c r="AM948"/>
      <c r="AN948"/>
      <c r="AO948"/>
      <c r="AP948"/>
      <c r="AQ948"/>
      <c r="AR948"/>
      <c r="AS948"/>
      <c r="AT948"/>
    </row>
    <row r="949" spans="1:46" ht="15.75" customHeight="1" x14ac:dyDescent="0.25">
      <c r="A949" s="86"/>
      <c r="B949" s="284"/>
      <c r="C949" s="284"/>
      <c r="D949" s="284"/>
      <c r="E949" s="284"/>
      <c r="F949" s="284"/>
      <c r="G949" s="284"/>
      <c r="H949" s="284"/>
      <c r="I949" s="284"/>
      <c r="J949" s="284"/>
      <c r="K949" s="284"/>
      <c r="L949" s="284"/>
      <c r="M949" s="284"/>
      <c r="N949" s="284"/>
      <c r="O949" s="284"/>
      <c r="P949" s="284"/>
      <c r="Q949" s="275"/>
      <c r="R949" s="284"/>
      <c r="S949" s="284"/>
      <c r="T949" s="284"/>
      <c r="U949" s="284"/>
      <c r="V949" s="284"/>
      <c r="W949" s="284"/>
      <c r="X949" s="284"/>
      <c r="Y949" s="284"/>
      <c r="Z949" s="284"/>
      <c r="AA949" s="284"/>
      <c r="AB949" s="284"/>
      <c r="AC949" s="284"/>
      <c r="AD949" s="284"/>
      <c r="AE949" s="284"/>
      <c r="AF949"/>
      <c r="AG949"/>
      <c r="AH949"/>
      <c r="AI949"/>
      <c r="AJ949"/>
      <c r="AK949"/>
      <c r="AL949"/>
      <c r="AM949"/>
      <c r="AN949"/>
      <c r="AO949"/>
      <c r="AP949"/>
      <c r="AQ949"/>
      <c r="AR949"/>
      <c r="AS949"/>
      <c r="AT949"/>
    </row>
    <row r="950" spans="1:46" ht="45" customHeight="1" x14ac:dyDescent="0.25">
      <c r="A950" s="86" t="s">
        <v>185</v>
      </c>
      <c r="B950" s="284"/>
      <c r="C950" s="284"/>
      <c r="D950" s="284"/>
      <c r="E950" s="284"/>
      <c r="F950" s="284"/>
      <c r="G950" s="284"/>
      <c r="H950" s="284"/>
      <c r="I950" s="284"/>
      <c r="J950" s="284"/>
      <c r="K950" s="284"/>
      <c r="L950" s="284"/>
      <c r="M950" s="284"/>
      <c r="N950" s="284"/>
      <c r="O950" s="284"/>
      <c r="P950" s="284"/>
      <c r="Q950" s="275"/>
      <c r="R950" s="284"/>
      <c r="S950" s="284"/>
      <c r="T950" s="284"/>
      <c r="U950" s="284"/>
      <c r="V950" s="284"/>
      <c r="W950" s="284"/>
      <c r="X950" s="284"/>
      <c r="Y950" s="284"/>
      <c r="Z950" s="284"/>
      <c r="AA950" s="284"/>
      <c r="AB950" s="284"/>
      <c r="AC950" s="284"/>
      <c r="AD950" s="284"/>
      <c r="AE950" s="284"/>
      <c r="AF950"/>
      <c r="AG950"/>
      <c r="AH950"/>
      <c r="AI950"/>
      <c r="AJ950"/>
      <c r="AK950"/>
      <c r="AL950"/>
      <c r="AM950"/>
      <c r="AN950"/>
      <c r="AO950"/>
      <c r="AP950"/>
      <c r="AQ950"/>
      <c r="AR950"/>
      <c r="AS950"/>
      <c r="AT950"/>
    </row>
    <row r="951" spans="1:46" ht="15" customHeight="1" x14ac:dyDescent="0.25">
      <c r="A951" s="59"/>
      <c r="B951" s="59"/>
      <c r="C951" s="59"/>
      <c r="D951" s="59"/>
      <c r="E951" s="59"/>
      <c r="F951" s="59"/>
      <c r="G951" s="59"/>
      <c r="H951" s="59"/>
      <c r="I951" s="59"/>
      <c r="J951" s="59"/>
      <c r="K951" s="59"/>
      <c r="L951" s="59"/>
      <c r="M951" s="59"/>
      <c r="N951" s="59"/>
      <c r="O951" s="59"/>
      <c r="P951" s="59"/>
      <c r="R951" s="59"/>
      <c r="S951" s="59"/>
      <c r="T951" s="59"/>
      <c r="U951" s="59"/>
      <c r="V951" s="59"/>
      <c r="W951" s="59"/>
      <c r="X951" s="59"/>
      <c r="Y951" s="59"/>
      <c r="Z951" s="59"/>
      <c r="AA951" s="59"/>
      <c r="AB951" s="59"/>
      <c r="AC951" s="59"/>
      <c r="AD951" s="59"/>
      <c r="AE951" s="59"/>
      <c r="AF951"/>
      <c r="AG951"/>
      <c r="AH951"/>
      <c r="AI951"/>
      <c r="AJ951"/>
      <c r="AK951"/>
      <c r="AL951"/>
      <c r="AM951"/>
      <c r="AN951"/>
      <c r="AO951"/>
      <c r="AP951"/>
      <c r="AQ951"/>
      <c r="AR951"/>
      <c r="AS951"/>
      <c r="AT951"/>
    </row>
    <row r="952" spans="1:46" ht="45" customHeight="1" x14ac:dyDescent="0.25">
      <c r="A952" s="350" t="s">
        <v>186</v>
      </c>
      <c r="B952" s="350"/>
      <c r="C952" s="350"/>
      <c r="D952" s="350"/>
      <c r="E952" s="350"/>
      <c r="F952" s="350"/>
      <c r="G952" s="350"/>
      <c r="H952" s="350"/>
      <c r="I952" s="350"/>
      <c r="J952" s="350"/>
      <c r="K952" s="350"/>
      <c r="L952" s="350"/>
      <c r="M952" s="350"/>
      <c r="N952" s="350"/>
      <c r="O952" s="350"/>
      <c r="P952" s="350"/>
      <c r="Q952" s="65"/>
      <c r="R952" s="59"/>
      <c r="S952" s="59"/>
      <c r="T952" s="59"/>
      <c r="U952" s="59"/>
      <c r="V952" s="351"/>
      <c r="W952" s="351"/>
      <c r="X952" s="351"/>
      <c r="Y952" s="351"/>
      <c r="Z952" s="351"/>
      <c r="AA952" s="351"/>
      <c r="AB952" s="351"/>
      <c r="AC952" s="351"/>
      <c r="AD952" s="351"/>
      <c r="AE952" s="351"/>
      <c r="AF952" s="65"/>
      <c r="AG952" s="59"/>
      <c r="AH952" s="59"/>
      <c r="AI952" s="59"/>
      <c r="AJ952" s="59"/>
      <c r="AK952" s="351"/>
      <c r="AL952" s="351"/>
      <c r="AM952" s="351"/>
      <c r="AN952" s="351"/>
      <c r="AO952" s="351"/>
      <c r="AP952" s="351"/>
      <c r="AQ952" s="351"/>
      <c r="AR952" s="351"/>
      <c r="AS952" s="351"/>
      <c r="AT952" s="351"/>
    </row>
    <row r="953" spans="1:46" ht="45" customHeight="1" thickTop="1" thickBot="1" x14ac:dyDescent="0.3">
      <c r="A953" s="342" t="s">
        <v>163</v>
      </c>
      <c r="B953" s="342"/>
      <c r="C953" s="342"/>
      <c r="D953" s="342"/>
      <c r="E953" s="342"/>
      <c r="F953" s="342"/>
      <c r="G953" s="342"/>
      <c r="H953" s="342"/>
      <c r="I953" s="342"/>
      <c r="J953" s="342"/>
      <c r="K953" s="342"/>
      <c r="L953" s="342"/>
      <c r="M953" s="342"/>
      <c r="N953" s="342"/>
      <c r="O953" s="342"/>
      <c r="P953" s="342"/>
      <c r="Q953" s="66" t="s">
        <v>187</v>
      </c>
      <c r="R953" s="343" t="s">
        <v>188</v>
      </c>
      <c r="S953" s="343"/>
      <c r="T953" s="343"/>
      <c r="U953" s="343"/>
      <c r="V953" s="343"/>
      <c r="W953" s="343"/>
      <c r="X953" s="343"/>
      <c r="Y953" s="343"/>
      <c r="Z953" s="343"/>
      <c r="AA953" s="343"/>
      <c r="AB953" s="343"/>
      <c r="AC953" s="343"/>
      <c r="AD953" s="343"/>
      <c r="AE953" s="343"/>
      <c r="AF953" s="67" t="s">
        <v>187</v>
      </c>
      <c r="AG953" s="344" t="s">
        <v>189</v>
      </c>
      <c r="AH953" s="344"/>
      <c r="AI953" s="344"/>
      <c r="AJ953" s="344"/>
      <c r="AK953" s="344"/>
      <c r="AL953" s="344"/>
      <c r="AM953" s="344"/>
      <c r="AN953" s="344"/>
      <c r="AO953" s="344"/>
      <c r="AP953" s="344"/>
      <c r="AQ953" s="344"/>
      <c r="AR953" s="344"/>
      <c r="AS953" s="344"/>
      <c r="AT953" s="344"/>
    </row>
    <row r="954" spans="1:46" ht="45" customHeight="1" thickTop="1" thickBot="1" x14ac:dyDescent="0.3">
      <c r="A954" s="345" t="s">
        <v>190</v>
      </c>
      <c r="B954" s="345"/>
      <c r="C954" s="345"/>
      <c r="D954" s="345"/>
      <c r="E954" s="345"/>
      <c r="F954" s="345"/>
      <c r="G954" s="345"/>
      <c r="H954" s="345"/>
      <c r="I954" s="345"/>
      <c r="J954" s="345"/>
      <c r="K954" s="345"/>
      <c r="L954" s="345"/>
      <c r="M954" s="345"/>
      <c r="N954" s="345"/>
      <c r="O954" s="345"/>
      <c r="P954" s="345"/>
      <c r="Q954" s="68">
        <v>2</v>
      </c>
      <c r="R954" s="362"/>
      <c r="S954" s="363"/>
      <c r="T954" s="363"/>
      <c r="U954" s="363"/>
      <c r="V954" s="363"/>
      <c r="W954" s="363"/>
      <c r="X954" s="363"/>
      <c r="Y954" s="363"/>
      <c r="Z954" s="363"/>
      <c r="AA954" s="363"/>
      <c r="AB954" s="363"/>
      <c r="AC954" s="363"/>
      <c r="AD954" s="363"/>
      <c r="AE954" s="364"/>
      <c r="AF954" s="68">
        <v>2</v>
      </c>
      <c r="AG954" s="362"/>
      <c r="AH954" s="363"/>
      <c r="AI954" s="363"/>
      <c r="AJ954" s="363"/>
      <c r="AK954" s="363"/>
      <c r="AL954" s="363"/>
      <c r="AM954" s="363"/>
      <c r="AN954" s="363"/>
      <c r="AO954" s="363"/>
      <c r="AP954" s="363"/>
      <c r="AQ954" s="363"/>
      <c r="AR954" s="363"/>
      <c r="AS954" s="363"/>
      <c r="AT954" s="364"/>
    </row>
    <row r="955" spans="1:46" ht="45" customHeight="1" thickTop="1" thickBot="1" x14ac:dyDescent="0.3">
      <c r="A955" s="345" t="s">
        <v>191</v>
      </c>
      <c r="B955" s="345"/>
      <c r="C955" s="345"/>
      <c r="D955" s="345"/>
      <c r="E955" s="345"/>
      <c r="F955" s="345"/>
      <c r="G955" s="345"/>
      <c r="H955" s="345"/>
      <c r="I955" s="345"/>
      <c r="J955" s="345"/>
      <c r="K955" s="345"/>
      <c r="L955" s="345"/>
      <c r="M955" s="345"/>
      <c r="N955" s="345"/>
      <c r="O955" s="345"/>
      <c r="P955" s="345"/>
      <c r="Q955" s="68">
        <v>2</v>
      </c>
      <c r="R955" s="346" t="s">
        <v>311</v>
      </c>
      <c r="S955" s="346"/>
      <c r="T955" s="346"/>
      <c r="U955" s="346"/>
      <c r="V955" s="346"/>
      <c r="W955" s="346"/>
      <c r="X955" s="346"/>
      <c r="Y955" s="346"/>
      <c r="Z955" s="346"/>
      <c r="AA955" s="346"/>
      <c r="AB955" s="346"/>
      <c r="AC955" s="346"/>
      <c r="AD955" s="346"/>
      <c r="AE955" s="346"/>
      <c r="AF955" s="68">
        <v>2</v>
      </c>
      <c r="AG955" s="346" t="s">
        <v>311</v>
      </c>
      <c r="AH955" s="346"/>
      <c r="AI955" s="346"/>
      <c r="AJ955" s="346"/>
      <c r="AK955" s="346"/>
      <c r="AL955" s="346"/>
      <c r="AM955" s="346"/>
      <c r="AN955" s="346"/>
      <c r="AO955" s="346"/>
      <c r="AP955" s="346"/>
      <c r="AQ955" s="346"/>
      <c r="AR955" s="346"/>
      <c r="AS955" s="346"/>
      <c r="AT955" s="346"/>
    </row>
    <row r="956" spans="1:46" ht="45" customHeight="1" thickTop="1" thickBot="1" x14ac:dyDescent="0.3">
      <c r="A956" s="345" t="s">
        <v>825</v>
      </c>
      <c r="B956" s="345"/>
      <c r="C956" s="345"/>
      <c r="D956" s="345"/>
      <c r="E956" s="345"/>
      <c r="F956" s="345"/>
      <c r="G956" s="345"/>
      <c r="H956" s="345"/>
      <c r="I956" s="345"/>
      <c r="J956" s="345"/>
      <c r="K956" s="345"/>
      <c r="L956" s="345"/>
      <c r="M956" s="345"/>
      <c r="N956" s="345"/>
      <c r="O956" s="345"/>
      <c r="P956" s="345"/>
      <c r="Q956" s="68">
        <v>2</v>
      </c>
      <c r="R956" s="362"/>
      <c r="S956" s="363"/>
      <c r="T956" s="363"/>
      <c r="U956" s="363"/>
      <c r="V956" s="363"/>
      <c r="W956" s="363"/>
      <c r="X956" s="363"/>
      <c r="Y956" s="363"/>
      <c r="Z956" s="363"/>
      <c r="AA956" s="363"/>
      <c r="AB956" s="363"/>
      <c r="AC956" s="363"/>
      <c r="AD956" s="363"/>
      <c r="AE956" s="364"/>
      <c r="AF956" s="68">
        <v>2</v>
      </c>
      <c r="AG956" s="362"/>
      <c r="AH956" s="363"/>
      <c r="AI956" s="363"/>
      <c r="AJ956" s="363"/>
      <c r="AK956" s="363"/>
      <c r="AL956" s="363"/>
      <c r="AM956" s="363"/>
      <c r="AN956" s="363"/>
      <c r="AO956" s="363"/>
      <c r="AP956" s="363"/>
      <c r="AQ956" s="363"/>
      <c r="AR956" s="363"/>
      <c r="AS956" s="363"/>
      <c r="AT956" s="364"/>
    </row>
    <row r="957" spans="1:46" ht="45" customHeight="1" thickTop="1" thickBot="1" x14ac:dyDescent="0.3">
      <c r="A957" s="345" t="s">
        <v>826</v>
      </c>
      <c r="B957" s="345"/>
      <c r="C957" s="345"/>
      <c r="D957" s="345"/>
      <c r="E957" s="345"/>
      <c r="F957" s="345"/>
      <c r="G957" s="345"/>
      <c r="H957" s="345"/>
      <c r="I957" s="345"/>
      <c r="J957" s="345"/>
      <c r="K957" s="345"/>
      <c r="L957" s="345"/>
      <c r="M957" s="345"/>
      <c r="N957" s="345"/>
      <c r="O957" s="345"/>
      <c r="P957" s="345"/>
      <c r="Q957" s="68">
        <v>2</v>
      </c>
      <c r="R957" s="362"/>
      <c r="S957" s="363"/>
      <c r="T957" s="363"/>
      <c r="U957" s="363"/>
      <c r="V957" s="363"/>
      <c r="W957" s="363"/>
      <c r="X957" s="363"/>
      <c r="Y957" s="363"/>
      <c r="Z957" s="363"/>
      <c r="AA957" s="363"/>
      <c r="AB957" s="363"/>
      <c r="AC957" s="363"/>
      <c r="AD957" s="363"/>
      <c r="AE957" s="364"/>
      <c r="AF957" s="68">
        <v>2</v>
      </c>
      <c r="AG957" s="362"/>
      <c r="AH957" s="363"/>
      <c r="AI957" s="363"/>
      <c r="AJ957" s="363"/>
      <c r="AK957" s="363"/>
      <c r="AL957" s="363"/>
      <c r="AM957" s="363"/>
      <c r="AN957" s="363"/>
      <c r="AO957" s="363"/>
      <c r="AP957" s="363"/>
      <c r="AQ957" s="363"/>
      <c r="AR957" s="363"/>
      <c r="AS957" s="363"/>
      <c r="AT957" s="364"/>
    </row>
    <row r="958" spans="1:46" ht="45" customHeight="1" thickTop="1" thickBot="1" x14ac:dyDescent="0.3">
      <c r="A958" s="345" t="s">
        <v>827</v>
      </c>
      <c r="B958" s="345"/>
      <c r="C958" s="345"/>
      <c r="D958" s="345"/>
      <c r="E958" s="345"/>
      <c r="F958" s="345"/>
      <c r="G958" s="345"/>
      <c r="H958" s="345"/>
      <c r="I958" s="345"/>
      <c r="J958" s="345"/>
      <c r="K958" s="345"/>
      <c r="L958" s="345"/>
      <c r="M958" s="345"/>
      <c r="N958" s="345"/>
      <c r="O958" s="345"/>
      <c r="P958" s="345"/>
      <c r="Q958" s="68">
        <v>2</v>
      </c>
      <c r="R958" s="362"/>
      <c r="S958" s="363"/>
      <c r="T958" s="363"/>
      <c r="U958" s="363"/>
      <c r="V958" s="363"/>
      <c r="W958" s="363"/>
      <c r="X958" s="363"/>
      <c r="Y958" s="363"/>
      <c r="Z958" s="363"/>
      <c r="AA958" s="363"/>
      <c r="AB958" s="363"/>
      <c r="AC958" s="363"/>
      <c r="AD958" s="363"/>
      <c r="AE958" s="364"/>
      <c r="AF958" s="68">
        <v>2</v>
      </c>
      <c r="AG958" s="362"/>
      <c r="AH958" s="363"/>
      <c r="AI958" s="363"/>
      <c r="AJ958" s="363"/>
      <c r="AK958" s="363"/>
      <c r="AL958" s="363"/>
      <c r="AM958" s="363"/>
      <c r="AN958" s="363"/>
      <c r="AO958" s="363"/>
      <c r="AP958" s="363"/>
      <c r="AQ958" s="363"/>
      <c r="AR958" s="363"/>
      <c r="AS958" s="363"/>
      <c r="AT958" s="364"/>
    </row>
    <row r="959" spans="1:46" ht="45" customHeight="1" thickTop="1" thickBot="1" x14ac:dyDescent="0.3">
      <c r="A959" s="345" t="s">
        <v>828</v>
      </c>
      <c r="B959" s="345"/>
      <c r="C959" s="345"/>
      <c r="D959" s="345"/>
      <c r="E959" s="345"/>
      <c r="F959" s="345"/>
      <c r="G959" s="345"/>
      <c r="H959" s="345"/>
      <c r="I959" s="345"/>
      <c r="J959" s="345"/>
      <c r="K959" s="345"/>
      <c r="L959" s="345"/>
      <c r="M959" s="345"/>
      <c r="N959" s="345"/>
      <c r="O959" s="345"/>
      <c r="P959" s="345"/>
      <c r="Q959" s="68">
        <v>2</v>
      </c>
      <c r="R959" s="362"/>
      <c r="S959" s="363"/>
      <c r="T959" s="363"/>
      <c r="U959" s="363"/>
      <c r="V959" s="363"/>
      <c r="W959" s="363"/>
      <c r="X959" s="363"/>
      <c r="Y959" s="363"/>
      <c r="Z959" s="363"/>
      <c r="AA959" s="363"/>
      <c r="AB959" s="363"/>
      <c r="AC959" s="363"/>
      <c r="AD959" s="363"/>
      <c r="AE959" s="364"/>
      <c r="AF959" s="68">
        <v>2</v>
      </c>
      <c r="AG959" s="362"/>
      <c r="AH959" s="363"/>
      <c r="AI959" s="363"/>
      <c r="AJ959" s="363"/>
      <c r="AK959" s="363"/>
      <c r="AL959" s="363"/>
      <c r="AM959" s="363"/>
      <c r="AN959" s="363"/>
      <c r="AO959" s="363"/>
      <c r="AP959" s="363"/>
      <c r="AQ959" s="363"/>
      <c r="AR959" s="363"/>
      <c r="AS959" s="363"/>
      <c r="AT959" s="364"/>
    </row>
    <row r="960" spans="1:46" ht="45" customHeight="1" thickTop="1" thickBot="1" x14ac:dyDescent="0.3">
      <c r="A960" s="345" t="s">
        <v>829</v>
      </c>
      <c r="B960" s="345"/>
      <c r="C960" s="345"/>
      <c r="D960" s="345"/>
      <c r="E960" s="345"/>
      <c r="F960" s="345"/>
      <c r="G960" s="345"/>
      <c r="H960" s="345"/>
      <c r="I960" s="345"/>
      <c r="J960" s="345"/>
      <c r="K960" s="345"/>
      <c r="L960" s="345"/>
      <c r="M960" s="345"/>
      <c r="N960" s="345"/>
      <c r="O960" s="345"/>
      <c r="P960" s="345"/>
      <c r="Q960" s="68">
        <v>2</v>
      </c>
      <c r="R960" s="362"/>
      <c r="S960" s="363"/>
      <c r="T960" s="363"/>
      <c r="U960" s="363"/>
      <c r="V960" s="363"/>
      <c r="W960" s="363"/>
      <c r="X960" s="363"/>
      <c r="Y960" s="363"/>
      <c r="Z960" s="363"/>
      <c r="AA960" s="363"/>
      <c r="AB960" s="363"/>
      <c r="AC960" s="363"/>
      <c r="AD960" s="363"/>
      <c r="AE960" s="364"/>
      <c r="AF960" s="68">
        <v>2</v>
      </c>
      <c r="AG960" s="362"/>
      <c r="AH960" s="363"/>
      <c r="AI960" s="363"/>
      <c r="AJ960" s="363"/>
      <c r="AK960" s="363"/>
      <c r="AL960" s="363"/>
      <c r="AM960" s="363"/>
      <c r="AN960" s="363"/>
      <c r="AO960" s="363"/>
      <c r="AP960" s="363"/>
      <c r="AQ960" s="363"/>
      <c r="AR960" s="363"/>
      <c r="AS960" s="363"/>
      <c r="AT960" s="364"/>
    </row>
    <row r="961" spans="1:46" ht="45" customHeight="1" thickTop="1" thickBot="1" x14ac:dyDescent="0.3">
      <c r="A961" s="345" t="s">
        <v>830</v>
      </c>
      <c r="B961" s="345"/>
      <c r="C961" s="345"/>
      <c r="D961" s="345"/>
      <c r="E961" s="345"/>
      <c r="F961" s="345"/>
      <c r="G961" s="345"/>
      <c r="H961" s="345"/>
      <c r="I961" s="345"/>
      <c r="J961" s="345"/>
      <c r="K961" s="345"/>
      <c r="L961" s="345"/>
      <c r="M961" s="345"/>
      <c r="N961" s="345"/>
      <c r="O961" s="345"/>
      <c r="P961" s="345"/>
      <c r="Q961" s="68">
        <v>2</v>
      </c>
      <c r="R961" s="362"/>
      <c r="S961" s="363"/>
      <c r="T961" s="363"/>
      <c r="U961" s="363"/>
      <c r="V961" s="363"/>
      <c r="W961" s="363"/>
      <c r="X961" s="363"/>
      <c r="Y961" s="363"/>
      <c r="Z961" s="363"/>
      <c r="AA961" s="363"/>
      <c r="AB961" s="363"/>
      <c r="AC961" s="363"/>
      <c r="AD961" s="363"/>
      <c r="AE961" s="364"/>
      <c r="AF961" s="68">
        <v>2</v>
      </c>
      <c r="AG961" s="362"/>
      <c r="AH961" s="363"/>
      <c r="AI961" s="363"/>
      <c r="AJ961" s="363"/>
      <c r="AK961" s="363"/>
      <c r="AL961" s="363"/>
      <c r="AM961" s="363"/>
      <c r="AN961" s="363"/>
      <c r="AO961" s="363"/>
      <c r="AP961" s="363"/>
      <c r="AQ961" s="363"/>
      <c r="AR961" s="363"/>
      <c r="AS961" s="363"/>
      <c r="AT961" s="364"/>
    </row>
    <row r="962" spans="1:46" ht="45" customHeight="1" thickTop="1" thickBot="1" x14ac:dyDescent="0.3">
      <c r="A962" s="345" t="s">
        <v>831</v>
      </c>
      <c r="B962" s="345"/>
      <c r="C962" s="345"/>
      <c r="D962" s="345"/>
      <c r="E962" s="345"/>
      <c r="F962" s="345"/>
      <c r="G962" s="345"/>
      <c r="H962" s="345"/>
      <c r="I962" s="345"/>
      <c r="J962" s="345"/>
      <c r="K962" s="345"/>
      <c r="L962" s="345"/>
      <c r="M962" s="345"/>
      <c r="N962" s="345"/>
      <c r="O962" s="345"/>
      <c r="P962" s="345"/>
      <c r="Q962" s="68">
        <v>2</v>
      </c>
      <c r="R962" s="362"/>
      <c r="S962" s="363"/>
      <c r="T962" s="363"/>
      <c r="U962" s="363"/>
      <c r="V962" s="363"/>
      <c r="W962" s="363"/>
      <c r="X962" s="363"/>
      <c r="Y962" s="363"/>
      <c r="Z962" s="363"/>
      <c r="AA962" s="363"/>
      <c r="AB962" s="363"/>
      <c r="AC962" s="363"/>
      <c r="AD962" s="363"/>
      <c r="AE962" s="364"/>
      <c r="AF962" s="68">
        <v>2</v>
      </c>
      <c r="AG962" s="362"/>
      <c r="AH962" s="363"/>
      <c r="AI962" s="363"/>
      <c r="AJ962" s="363"/>
      <c r="AK962" s="363"/>
      <c r="AL962" s="363"/>
      <c r="AM962" s="363"/>
      <c r="AN962" s="363"/>
      <c r="AO962" s="363"/>
      <c r="AP962" s="363"/>
      <c r="AQ962" s="363"/>
      <c r="AR962" s="363"/>
      <c r="AS962" s="363"/>
      <c r="AT962" s="364"/>
    </row>
    <row r="963" spans="1:46" ht="45" customHeight="1" thickTop="1" thickBot="1" x14ac:dyDescent="0.3">
      <c r="A963" s="345" t="s">
        <v>832</v>
      </c>
      <c r="B963" s="345"/>
      <c r="C963" s="345"/>
      <c r="D963" s="345"/>
      <c r="E963" s="345"/>
      <c r="F963" s="345"/>
      <c r="G963" s="345"/>
      <c r="H963" s="345"/>
      <c r="I963" s="345"/>
      <c r="J963" s="345"/>
      <c r="K963" s="345"/>
      <c r="L963" s="345"/>
      <c r="M963" s="345"/>
      <c r="N963" s="345"/>
      <c r="O963" s="345"/>
      <c r="P963" s="345"/>
      <c r="Q963" s="68">
        <v>2</v>
      </c>
      <c r="R963" s="362"/>
      <c r="S963" s="363"/>
      <c r="T963" s="363"/>
      <c r="U963" s="363"/>
      <c r="V963" s="363"/>
      <c r="W963" s="363"/>
      <c r="X963" s="363"/>
      <c r="Y963" s="363"/>
      <c r="Z963" s="363"/>
      <c r="AA963" s="363"/>
      <c r="AB963" s="363"/>
      <c r="AC963" s="363"/>
      <c r="AD963" s="363"/>
      <c r="AE963" s="364"/>
      <c r="AF963" s="68">
        <v>2</v>
      </c>
      <c r="AG963" s="362"/>
      <c r="AH963" s="363"/>
      <c r="AI963" s="363"/>
      <c r="AJ963" s="363"/>
      <c r="AK963" s="363"/>
      <c r="AL963" s="363"/>
      <c r="AM963" s="363"/>
      <c r="AN963" s="363"/>
      <c r="AO963" s="363"/>
      <c r="AP963" s="363"/>
      <c r="AQ963" s="363"/>
      <c r="AR963" s="363"/>
      <c r="AS963" s="363"/>
      <c r="AT963" s="364"/>
    </row>
    <row r="964" spans="1:46" ht="45" customHeight="1" thickTop="1" thickBot="1" x14ac:dyDescent="0.3">
      <c r="A964" s="345" t="s">
        <v>833</v>
      </c>
      <c r="B964" s="345"/>
      <c r="C964" s="345"/>
      <c r="D964" s="345"/>
      <c r="E964" s="345"/>
      <c r="F964" s="345"/>
      <c r="G964" s="345"/>
      <c r="H964" s="345"/>
      <c r="I964" s="345"/>
      <c r="J964" s="345"/>
      <c r="K964" s="345"/>
      <c r="L964" s="345"/>
      <c r="M964" s="345"/>
      <c r="N964" s="345"/>
      <c r="O964" s="345"/>
      <c r="P964" s="345"/>
      <c r="Q964" s="68">
        <v>2</v>
      </c>
      <c r="R964" s="362"/>
      <c r="S964" s="363"/>
      <c r="T964" s="363"/>
      <c r="U964" s="363"/>
      <c r="V964" s="363"/>
      <c r="W964" s="363"/>
      <c r="X964" s="363"/>
      <c r="Y964" s="363"/>
      <c r="Z964" s="363"/>
      <c r="AA964" s="363"/>
      <c r="AB964" s="363"/>
      <c r="AC964" s="363"/>
      <c r="AD964" s="363"/>
      <c r="AE964" s="364"/>
      <c r="AF964" s="68">
        <v>2</v>
      </c>
      <c r="AG964" s="362"/>
      <c r="AH964" s="363"/>
      <c r="AI964" s="363"/>
      <c r="AJ964" s="363"/>
      <c r="AK964" s="363"/>
      <c r="AL964" s="363"/>
      <c r="AM964" s="363"/>
      <c r="AN964" s="363"/>
      <c r="AO964" s="363"/>
      <c r="AP964" s="363"/>
      <c r="AQ964" s="363"/>
      <c r="AR964" s="363"/>
      <c r="AS964" s="363"/>
      <c r="AT964" s="364"/>
    </row>
    <row r="965" spans="1:46" ht="45" customHeight="1" thickTop="1" thickBot="1" x14ac:dyDescent="0.3">
      <c r="A965" s="345" t="s">
        <v>834</v>
      </c>
      <c r="B965" s="345"/>
      <c r="C965" s="345"/>
      <c r="D965" s="345"/>
      <c r="E965" s="345"/>
      <c r="F965" s="345"/>
      <c r="G965" s="345"/>
      <c r="H965" s="345"/>
      <c r="I965" s="345"/>
      <c r="J965" s="345"/>
      <c r="K965" s="345"/>
      <c r="L965" s="345"/>
      <c r="M965" s="345"/>
      <c r="N965" s="345"/>
      <c r="O965" s="345"/>
      <c r="P965" s="345"/>
      <c r="Q965" s="68">
        <v>2</v>
      </c>
      <c r="R965" s="362"/>
      <c r="S965" s="363"/>
      <c r="T965" s="363"/>
      <c r="U965" s="363"/>
      <c r="V965" s="363"/>
      <c r="W965" s="363"/>
      <c r="X965" s="363"/>
      <c r="Y965" s="363"/>
      <c r="Z965" s="363"/>
      <c r="AA965" s="363"/>
      <c r="AB965" s="363"/>
      <c r="AC965" s="363"/>
      <c r="AD965" s="363"/>
      <c r="AE965" s="364"/>
      <c r="AF965" s="68">
        <v>2</v>
      </c>
      <c r="AG965" s="362"/>
      <c r="AH965" s="363"/>
      <c r="AI965" s="363"/>
      <c r="AJ965" s="363"/>
      <c r="AK965" s="363"/>
      <c r="AL965" s="363"/>
      <c r="AM965" s="363"/>
      <c r="AN965" s="363"/>
      <c r="AO965" s="363"/>
      <c r="AP965" s="363"/>
      <c r="AQ965" s="363"/>
      <c r="AR965" s="363"/>
      <c r="AS965" s="363"/>
      <c r="AT965" s="364"/>
    </row>
    <row r="966" spans="1:46" ht="45" customHeight="1" thickTop="1" thickBot="1" x14ac:dyDescent="0.3">
      <c r="A966" s="345" t="s">
        <v>835</v>
      </c>
      <c r="B966" s="345"/>
      <c r="C966" s="345"/>
      <c r="D966" s="345"/>
      <c r="E966" s="345"/>
      <c r="F966" s="345"/>
      <c r="G966" s="345"/>
      <c r="H966" s="345"/>
      <c r="I966" s="345"/>
      <c r="J966" s="345"/>
      <c r="K966" s="345"/>
      <c r="L966" s="345"/>
      <c r="M966" s="345"/>
      <c r="N966" s="345"/>
      <c r="O966" s="345"/>
      <c r="P966" s="345"/>
      <c r="Q966" s="68">
        <v>2</v>
      </c>
      <c r="R966" s="362"/>
      <c r="S966" s="363"/>
      <c r="T966" s="363"/>
      <c r="U966" s="363"/>
      <c r="V966" s="363"/>
      <c r="W966" s="363"/>
      <c r="X966" s="363"/>
      <c r="Y966" s="363"/>
      <c r="Z966" s="363"/>
      <c r="AA966" s="363"/>
      <c r="AB966" s="363"/>
      <c r="AC966" s="363"/>
      <c r="AD966" s="363"/>
      <c r="AE966" s="364"/>
      <c r="AF966" s="68">
        <v>2</v>
      </c>
      <c r="AG966" s="362"/>
      <c r="AH966" s="363"/>
      <c r="AI966" s="363"/>
      <c r="AJ966" s="363"/>
      <c r="AK966" s="363"/>
      <c r="AL966" s="363"/>
      <c r="AM966" s="363"/>
      <c r="AN966" s="363"/>
      <c r="AO966" s="363"/>
      <c r="AP966" s="363"/>
      <c r="AQ966" s="363"/>
      <c r="AR966" s="363"/>
      <c r="AS966" s="363"/>
      <c r="AT966" s="364"/>
    </row>
    <row r="967" spans="1:46" ht="45" customHeight="1" thickTop="1" thickBot="1" x14ac:dyDescent="0.3">
      <c r="A967" s="345" t="s">
        <v>836</v>
      </c>
      <c r="B967" s="345"/>
      <c r="C967" s="345"/>
      <c r="D967" s="345"/>
      <c r="E967" s="345"/>
      <c r="F967" s="345"/>
      <c r="G967" s="345"/>
      <c r="H967" s="345"/>
      <c r="I967" s="345"/>
      <c r="J967" s="345"/>
      <c r="K967" s="345"/>
      <c r="L967" s="345"/>
      <c r="M967" s="345"/>
      <c r="N967" s="345"/>
      <c r="O967" s="345"/>
      <c r="P967" s="345"/>
      <c r="Q967" s="68">
        <v>2</v>
      </c>
      <c r="R967" s="362"/>
      <c r="S967" s="363"/>
      <c r="T967" s="363"/>
      <c r="U967" s="363"/>
      <c r="V967" s="363"/>
      <c r="W967" s="363"/>
      <c r="X967" s="363"/>
      <c r="Y967" s="363"/>
      <c r="Z967" s="363"/>
      <c r="AA967" s="363"/>
      <c r="AB967" s="363"/>
      <c r="AC967" s="363"/>
      <c r="AD967" s="363"/>
      <c r="AE967" s="364"/>
      <c r="AF967" s="68">
        <v>2</v>
      </c>
      <c r="AG967" s="362"/>
      <c r="AH967" s="363"/>
      <c r="AI967" s="363"/>
      <c r="AJ967" s="363"/>
      <c r="AK967" s="363"/>
      <c r="AL967" s="363"/>
      <c r="AM967" s="363"/>
      <c r="AN967" s="363"/>
      <c r="AO967" s="363"/>
      <c r="AP967" s="363"/>
      <c r="AQ967" s="363"/>
      <c r="AR967" s="363"/>
      <c r="AS967" s="363"/>
      <c r="AT967" s="364"/>
    </row>
    <row r="968" spans="1:46" ht="45" customHeight="1" thickTop="1" thickBot="1" x14ac:dyDescent="0.3">
      <c r="A968" s="345" t="s">
        <v>837</v>
      </c>
      <c r="B968" s="345"/>
      <c r="C968" s="345"/>
      <c r="D968" s="345"/>
      <c r="E968" s="345"/>
      <c r="F968" s="345"/>
      <c r="G968" s="345"/>
      <c r="H968" s="345"/>
      <c r="I968" s="345"/>
      <c r="J968" s="345"/>
      <c r="K968" s="345"/>
      <c r="L968" s="345"/>
      <c r="M968" s="345"/>
      <c r="N968" s="345"/>
      <c r="O968" s="345"/>
      <c r="P968" s="345"/>
      <c r="Q968" s="68">
        <v>0</v>
      </c>
      <c r="R968" s="346" t="s">
        <v>197</v>
      </c>
      <c r="S968" s="346"/>
      <c r="T968" s="346"/>
      <c r="U968" s="346"/>
      <c r="V968" s="346"/>
      <c r="W968" s="346"/>
      <c r="X968" s="346"/>
      <c r="Y968" s="346"/>
      <c r="Z968" s="346"/>
      <c r="AA968" s="346"/>
      <c r="AB968" s="346"/>
      <c r="AC968" s="346"/>
      <c r="AD968" s="346"/>
      <c r="AE968" s="346"/>
      <c r="AF968" s="68">
        <v>0</v>
      </c>
      <c r="AG968" s="346" t="s">
        <v>197</v>
      </c>
      <c r="AH968" s="346"/>
      <c r="AI968" s="346"/>
      <c r="AJ968" s="346"/>
      <c r="AK968" s="346"/>
      <c r="AL968" s="346"/>
      <c r="AM968" s="346"/>
      <c r="AN968" s="346"/>
      <c r="AO968" s="346"/>
      <c r="AP968" s="346"/>
      <c r="AQ968" s="346"/>
      <c r="AR968" s="346"/>
      <c r="AS968" s="346"/>
      <c r="AT968" s="346"/>
    </row>
    <row r="969" spans="1:46" ht="45" customHeight="1" thickTop="1" thickBot="1" x14ac:dyDescent="0.3">
      <c r="A969" s="345" t="s">
        <v>838</v>
      </c>
      <c r="B969" s="345"/>
      <c r="C969" s="345"/>
      <c r="D969" s="345"/>
      <c r="E969" s="345"/>
      <c r="F969" s="345"/>
      <c r="G969" s="345"/>
      <c r="H969" s="345"/>
      <c r="I969" s="345"/>
      <c r="J969" s="345"/>
      <c r="K969" s="345"/>
      <c r="L969" s="345"/>
      <c r="M969" s="345"/>
      <c r="N969" s="345"/>
      <c r="O969" s="345"/>
      <c r="P969" s="345"/>
      <c r="Q969" s="68">
        <v>2</v>
      </c>
      <c r="R969" s="362"/>
      <c r="S969" s="363"/>
      <c r="T969" s="363"/>
      <c r="U969" s="363"/>
      <c r="V969" s="363"/>
      <c r="W969" s="363"/>
      <c r="X969" s="363"/>
      <c r="Y969" s="363"/>
      <c r="Z969" s="363"/>
      <c r="AA969" s="363"/>
      <c r="AB969" s="363"/>
      <c r="AC969" s="363"/>
      <c r="AD969" s="363"/>
      <c r="AE969" s="364"/>
      <c r="AF969" s="68">
        <v>2</v>
      </c>
      <c r="AG969" s="362"/>
      <c r="AH969" s="363"/>
      <c r="AI969" s="363"/>
      <c r="AJ969" s="363"/>
      <c r="AK969" s="363"/>
      <c r="AL969" s="363"/>
      <c r="AM969" s="363"/>
      <c r="AN969" s="363"/>
      <c r="AO969" s="363"/>
      <c r="AP969" s="363"/>
      <c r="AQ969" s="363"/>
      <c r="AR969" s="363"/>
      <c r="AS969" s="363"/>
      <c r="AT969" s="364"/>
    </row>
    <row r="970" spans="1:46" ht="45" customHeight="1" thickTop="1" thickBot="1" x14ac:dyDescent="0.3">
      <c r="A970" s="345" t="s">
        <v>839</v>
      </c>
      <c r="B970" s="345"/>
      <c r="C970" s="345"/>
      <c r="D970" s="345"/>
      <c r="E970" s="345"/>
      <c r="F970" s="345"/>
      <c r="G970" s="345"/>
      <c r="H970" s="345"/>
      <c r="I970" s="345"/>
      <c r="J970" s="345"/>
      <c r="K970" s="345"/>
      <c r="L970" s="345"/>
      <c r="M970" s="345"/>
      <c r="N970" s="345"/>
      <c r="O970" s="345"/>
      <c r="P970" s="345"/>
      <c r="Q970" s="68">
        <v>0</v>
      </c>
      <c r="R970" s="346" t="s">
        <v>197</v>
      </c>
      <c r="S970" s="346"/>
      <c r="T970" s="346"/>
      <c r="U970" s="346"/>
      <c r="V970" s="346"/>
      <c r="W970" s="346"/>
      <c r="X970" s="346"/>
      <c r="Y970" s="346"/>
      <c r="Z970" s="346"/>
      <c r="AA970" s="346"/>
      <c r="AB970" s="346"/>
      <c r="AC970" s="346"/>
      <c r="AD970" s="346"/>
      <c r="AE970" s="346"/>
      <c r="AF970" s="68">
        <v>0</v>
      </c>
      <c r="AG970" s="346" t="s">
        <v>197</v>
      </c>
      <c r="AH970" s="346"/>
      <c r="AI970" s="346"/>
      <c r="AJ970" s="346"/>
      <c r="AK970" s="346"/>
      <c r="AL970" s="346"/>
      <c r="AM970" s="346"/>
      <c r="AN970" s="346"/>
      <c r="AO970" s="346"/>
      <c r="AP970" s="346"/>
      <c r="AQ970" s="346"/>
      <c r="AR970" s="346"/>
      <c r="AS970" s="346"/>
      <c r="AT970" s="346"/>
    </row>
    <row r="971" spans="1:46" ht="45" customHeight="1" thickTop="1" thickBot="1" x14ac:dyDescent="0.3">
      <c r="A971" s="345" t="s">
        <v>840</v>
      </c>
      <c r="B971" s="345"/>
      <c r="C971" s="345"/>
      <c r="D971" s="345"/>
      <c r="E971" s="345"/>
      <c r="F971" s="345"/>
      <c r="G971" s="345"/>
      <c r="H971" s="345"/>
      <c r="I971" s="345"/>
      <c r="J971" s="345"/>
      <c r="K971" s="345"/>
      <c r="L971" s="345"/>
      <c r="M971" s="345"/>
      <c r="N971" s="345"/>
      <c r="O971" s="345"/>
      <c r="P971" s="345"/>
      <c r="Q971" s="68">
        <v>0</v>
      </c>
      <c r="R971" s="346" t="s">
        <v>197</v>
      </c>
      <c r="S971" s="346"/>
      <c r="T971" s="346"/>
      <c r="U971" s="346"/>
      <c r="V971" s="346"/>
      <c r="W971" s="346"/>
      <c r="X971" s="346"/>
      <c r="Y971" s="346"/>
      <c r="Z971" s="346"/>
      <c r="AA971" s="346"/>
      <c r="AB971" s="346"/>
      <c r="AC971" s="346"/>
      <c r="AD971" s="346"/>
      <c r="AE971" s="346"/>
      <c r="AF971" s="68">
        <v>0</v>
      </c>
      <c r="AG971" s="346" t="s">
        <v>197</v>
      </c>
      <c r="AH971" s="346"/>
      <c r="AI971" s="346"/>
      <c r="AJ971" s="346"/>
      <c r="AK971" s="346"/>
      <c r="AL971" s="346"/>
      <c r="AM971" s="346"/>
      <c r="AN971" s="346"/>
      <c r="AO971" s="346"/>
      <c r="AP971" s="346"/>
      <c r="AQ971" s="346"/>
      <c r="AR971" s="346"/>
      <c r="AS971" s="346"/>
      <c r="AT971" s="346"/>
    </row>
    <row r="972" spans="1:46" ht="45" customHeight="1" thickTop="1" thickBot="1" x14ac:dyDescent="0.3">
      <c r="A972" s="345" t="s">
        <v>841</v>
      </c>
      <c r="B972" s="345"/>
      <c r="C972" s="345"/>
      <c r="D972" s="345"/>
      <c r="E972" s="345"/>
      <c r="F972" s="345"/>
      <c r="G972" s="345"/>
      <c r="H972" s="345"/>
      <c r="I972" s="345"/>
      <c r="J972" s="345"/>
      <c r="K972" s="345"/>
      <c r="L972" s="345"/>
      <c r="M972" s="345"/>
      <c r="N972" s="345"/>
      <c r="O972" s="345"/>
      <c r="P972" s="345"/>
      <c r="Q972" s="68">
        <v>2</v>
      </c>
      <c r="R972" s="362"/>
      <c r="S972" s="363"/>
      <c r="T972" s="363"/>
      <c r="U972" s="363"/>
      <c r="V972" s="363"/>
      <c r="W972" s="363"/>
      <c r="X972" s="363"/>
      <c r="Y972" s="363"/>
      <c r="Z972" s="363"/>
      <c r="AA972" s="363"/>
      <c r="AB972" s="363"/>
      <c r="AC972" s="363"/>
      <c r="AD972" s="363"/>
      <c r="AE972" s="364"/>
      <c r="AF972" s="68">
        <v>2</v>
      </c>
      <c r="AG972" s="362"/>
      <c r="AH972" s="363"/>
      <c r="AI972" s="363"/>
      <c r="AJ972" s="363"/>
      <c r="AK972" s="363"/>
      <c r="AL972" s="363"/>
      <c r="AM972" s="363"/>
      <c r="AN972" s="363"/>
      <c r="AO972" s="363"/>
      <c r="AP972" s="363"/>
      <c r="AQ972" s="363"/>
      <c r="AR972" s="363"/>
      <c r="AS972" s="363"/>
      <c r="AT972" s="364"/>
    </row>
    <row r="973" spans="1:46" ht="45" customHeight="1" thickTop="1" thickBot="1" x14ac:dyDescent="0.3">
      <c r="A973" s="345" t="s">
        <v>842</v>
      </c>
      <c r="B973" s="345"/>
      <c r="C973" s="345"/>
      <c r="D973" s="345"/>
      <c r="E973" s="345"/>
      <c r="F973" s="345"/>
      <c r="G973" s="345"/>
      <c r="H973" s="345"/>
      <c r="I973" s="345"/>
      <c r="J973" s="345"/>
      <c r="K973" s="345"/>
      <c r="L973" s="345"/>
      <c r="M973" s="345"/>
      <c r="N973" s="345"/>
      <c r="O973" s="345"/>
      <c r="P973" s="345"/>
      <c r="Q973" s="68">
        <v>2</v>
      </c>
      <c r="R973" s="362"/>
      <c r="S973" s="363"/>
      <c r="T973" s="363"/>
      <c r="U973" s="363"/>
      <c r="V973" s="363"/>
      <c r="W973" s="363"/>
      <c r="X973" s="363"/>
      <c r="Y973" s="363"/>
      <c r="Z973" s="363"/>
      <c r="AA973" s="363"/>
      <c r="AB973" s="363"/>
      <c r="AC973" s="363"/>
      <c r="AD973" s="363"/>
      <c r="AE973" s="364"/>
      <c r="AF973" s="68">
        <v>2</v>
      </c>
      <c r="AG973" s="362"/>
      <c r="AH973" s="363"/>
      <c r="AI973" s="363"/>
      <c r="AJ973" s="363"/>
      <c r="AK973" s="363"/>
      <c r="AL973" s="363"/>
      <c r="AM973" s="363"/>
      <c r="AN973" s="363"/>
      <c r="AO973" s="363"/>
      <c r="AP973" s="363"/>
      <c r="AQ973" s="363"/>
      <c r="AR973" s="363"/>
      <c r="AS973" s="363"/>
      <c r="AT973" s="364"/>
    </row>
    <row r="974" spans="1:46" ht="45" customHeight="1" thickTop="1" thickBot="1" x14ac:dyDescent="0.3">
      <c r="A974" s="345" t="s">
        <v>843</v>
      </c>
      <c r="B974" s="345"/>
      <c r="C974" s="345"/>
      <c r="D974" s="345"/>
      <c r="E974" s="345"/>
      <c r="F974" s="345"/>
      <c r="G974" s="345"/>
      <c r="H974" s="345"/>
      <c r="I974" s="345"/>
      <c r="J974" s="345"/>
      <c r="K974" s="345"/>
      <c r="L974" s="345"/>
      <c r="M974" s="345"/>
      <c r="N974" s="345"/>
      <c r="O974" s="345"/>
      <c r="P974" s="345"/>
      <c r="Q974" s="68">
        <v>2</v>
      </c>
      <c r="R974" s="362"/>
      <c r="S974" s="363"/>
      <c r="T974" s="363"/>
      <c r="U974" s="363"/>
      <c r="V974" s="363"/>
      <c r="W974" s="363"/>
      <c r="X974" s="363"/>
      <c r="Y974" s="363"/>
      <c r="Z974" s="363"/>
      <c r="AA974" s="363"/>
      <c r="AB974" s="363"/>
      <c r="AC974" s="363"/>
      <c r="AD974" s="363"/>
      <c r="AE974" s="364"/>
      <c r="AF974" s="68">
        <v>2</v>
      </c>
      <c r="AG974" s="362"/>
      <c r="AH974" s="363"/>
      <c r="AI974" s="363"/>
      <c r="AJ974" s="363"/>
      <c r="AK974" s="363"/>
      <c r="AL974" s="363"/>
      <c r="AM974" s="363"/>
      <c r="AN974" s="363"/>
      <c r="AO974" s="363"/>
      <c r="AP974" s="363"/>
      <c r="AQ974" s="363"/>
      <c r="AR974" s="363"/>
      <c r="AS974" s="363"/>
      <c r="AT974" s="364"/>
    </row>
    <row r="975" spans="1:46" ht="45" customHeight="1" thickTop="1" thickBot="1" x14ac:dyDescent="0.3">
      <c r="A975" s="345" t="s">
        <v>844</v>
      </c>
      <c r="B975" s="345"/>
      <c r="C975" s="345"/>
      <c r="D975" s="345"/>
      <c r="E975" s="345"/>
      <c r="F975" s="345"/>
      <c r="G975" s="345"/>
      <c r="H975" s="345"/>
      <c r="I975" s="345"/>
      <c r="J975" s="345"/>
      <c r="K975" s="345"/>
      <c r="L975" s="345"/>
      <c r="M975" s="345"/>
      <c r="N975" s="345"/>
      <c r="O975" s="345"/>
      <c r="P975" s="345"/>
      <c r="Q975" s="68">
        <v>2</v>
      </c>
      <c r="R975" s="362"/>
      <c r="S975" s="363"/>
      <c r="T975" s="363"/>
      <c r="U975" s="363"/>
      <c r="V975" s="363"/>
      <c r="W975" s="363"/>
      <c r="X975" s="363"/>
      <c r="Y975" s="363"/>
      <c r="Z975" s="363"/>
      <c r="AA975" s="363"/>
      <c r="AB975" s="363"/>
      <c r="AC975" s="363"/>
      <c r="AD975" s="363"/>
      <c r="AE975" s="364"/>
      <c r="AF975" s="68">
        <v>2</v>
      </c>
      <c r="AG975" s="362"/>
      <c r="AH975" s="363"/>
      <c r="AI975" s="363"/>
      <c r="AJ975" s="363"/>
      <c r="AK975" s="363"/>
      <c r="AL975" s="363"/>
      <c r="AM975" s="363"/>
      <c r="AN975" s="363"/>
      <c r="AO975" s="363"/>
      <c r="AP975" s="363"/>
      <c r="AQ975" s="363"/>
      <c r="AR975" s="363"/>
      <c r="AS975" s="363"/>
      <c r="AT975" s="364"/>
    </row>
    <row r="976" spans="1:46" ht="45" customHeight="1" thickTop="1" thickBot="1" x14ac:dyDescent="0.3">
      <c r="A976" s="345" t="s">
        <v>845</v>
      </c>
      <c r="B976" s="345"/>
      <c r="C976" s="345"/>
      <c r="D976" s="345"/>
      <c r="E976" s="345"/>
      <c r="F976" s="345"/>
      <c r="G976" s="345"/>
      <c r="H976" s="345"/>
      <c r="I976" s="345"/>
      <c r="J976" s="345"/>
      <c r="K976" s="345"/>
      <c r="L976" s="345"/>
      <c r="M976" s="345"/>
      <c r="N976" s="345"/>
      <c r="O976" s="345"/>
      <c r="P976" s="345"/>
      <c r="Q976" s="68">
        <v>2</v>
      </c>
      <c r="R976" s="362"/>
      <c r="S976" s="363"/>
      <c r="T976" s="363"/>
      <c r="U976" s="363"/>
      <c r="V976" s="363"/>
      <c r="W976" s="363"/>
      <c r="X976" s="363"/>
      <c r="Y976" s="363"/>
      <c r="Z976" s="363"/>
      <c r="AA976" s="363"/>
      <c r="AB976" s="363"/>
      <c r="AC976" s="363"/>
      <c r="AD976" s="363"/>
      <c r="AE976" s="364"/>
      <c r="AF976" s="68">
        <v>2</v>
      </c>
      <c r="AG976" s="362"/>
      <c r="AH976" s="363"/>
      <c r="AI976" s="363"/>
      <c r="AJ976" s="363"/>
      <c r="AK976" s="363"/>
      <c r="AL976" s="363"/>
      <c r="AM976" s="363"/>
      <c r="AN976" s="363"/>
      <c r="AO976" s="363"/>
      <c r="AP976" s="363"/>
      <c r="AQ976" s="363"/>
      <c r="AR976" s="363"/>
      <c r="AS976" s="363"/>
      <c r="AT976" s="364"/>
    </row>
    <row r="977" spans="1:46" ht="45" customHeight="1" thickTop="1" thickBot="1" x14ac:dyDescent="0.3">
      <c r="A977" s="345" t="s">
        <v>846</v>
      </c>
      <c r="B977" s="345"/>
      <c r="C977" s="345"/>
      <c r="D977" s="345"/>
      <c r="E977" s="345"/>
      <c r="F977" s="345"/>
      <c r="G977" s="345"/>
      <c r="H977" s="345"/>
      <c r="I977" s="345"/>
      <c r="J977" s="345"/>
      <c r="K977" s="345"/>
      <c r="L977" s="345"/>
      <c r="M977" s="345"/>
      <c r="N977" s="345"/>
      <c r="O977" s="345"/>
      <c r="P977" s="345"/>
      <c r="Q977" s="68">
        <v>0</v>
      </c>
      <c r="R977" s="346" t="s">
        <v>197</v>
      </c>
      <c r="S977" s="346"/>
      <c r="T977" s="346"/>
      <c r="U977" s="346"/>
      <c r="V977" s="346"/>
      <c r="W977" s="346"/>
      <c r="X977" s="346"/>
      <c r="Y977" s="346"/>
      <c r="Z977" s="346"/>
      <c r="AA977" s="346"/>
      <c r="AB977" s="346"/>
      <c r="AC977" s="346"/>
      <c r="AD977" s="346"/>
      <c r="AE977" s="346"/>
      <c r="AF977" s="68">
        <v>0</v>
      </c>
      <c r="AG977" s="346" t="s">
        <v>197</v>
      </c>
      <c r="AH977" s="346"/>
      <c r="AI977" s="346"/>
      <c r="AJ977" s="346"/>
      <c r="AK977" s="346"/>
      <c r="AL977" s="346"/>
      <c r="AM977" s="346"/>
      <c r="AN977" s="346"/>
      <c r="AO977" s="346"/>
      <c r="AP977" s="346"/>
      <c r="AQ977" s="346"/>
      <c r="AR977" s="346"/>
      <c r="AS977" s="346"/>
      <c r="AT977" s="346"/>
    </row>
    <row r="978" spans="1:46" ht="45" customHeight="1" thickTop="1" thickBot="1" x14ac:dyDescent="0.3">
      <c r="A978" s="59"/>
      <c r="B978" s="59"/>
      <c r="C978" s="59"/>
      <c r="D978" s="59"/>
      <c r="E978" s="59"/>
      <c r="F978" s="59"/>
      <c r="G978" s="59"/>
      <c r="H978" s="59"/>
      <c r="I978" s="59"/>
      <c r="J978" s="59"/>
      <c r="K978" s="59"/>
      <c r="L978" s="59"/>
      <c r="M978" s="59"/>
      <c r="N978" s="59"/>
      <c r="O978" s="59"/>
      <c r="P978" s="59"/>
      <c r="Q978" s="69"/>
      <c r="R978" s="59"/>
      <c r="S978" s="59"/>
      <c r="T978" s="59"/>
      <c r="U978" s="59"/>
      <c r="V978" s="59"/>
      <c r="W978" s="59"/>
      <c r="X978" s="59"/>
      <c r="Y978" s="59"/>
      <c r="Z978" s="59"/>
      <c r="AA978" s="59"/>
      <c r="AB978" s="59"/>
      <c r="AC978" s="59"/>
      <c r="AD978" s="59"/>
      <c r="AE978" s="59"/>
      <c r="AF978" s="69"/>
      <c r="AG978" s="59"/>
      <c r="AH978" s="59"/>
      <c r="AI978" s="59"/>
      <c r="AJ978" s="59"/>
      <c r="AK978" s="59"/>
      <c r="AL978" s="59"/>
      <c r="AM978" s="59"/>
      <c r="AN978" s="59"/>
      <c r="AO978" s="59"/>
      <c r="AP978" s="59"/>
      <c r="AQ978" s="59"/>
      <c r="AR978" s="59"/>
      <c r="AS978" s="59"/>
      <c r="AT978" s="59"/>
    </row>
    <row r="979" spans="1:46" ht="45" customHeight="1" thickTop="1" thickBot="1" x14ac:dyDescent="0.3">
      <c r="A979" s="353" t="s">
        <v>198</v>
      </c>
      <c r="B979" s="353"/>
      <c r="C979" s="353"/>
      <c r="D979" s="353"/>
      <c r="E979" s="353"/>
      <c r="F979" s="353"/>
      <c r="G979" s="353"/>
      <c r="H979" s="353"/>
      <c r="I979" s="353"/>
      <c r="J979" s="353"/>
      <c r="K979" s="353"/>
      <c r="L979" s="353"/>
      <c r="M979" s="353"/>
      <c r="N979" s="353"/>
      <c r="O979" s="353"/>
      <c r="P979" s="353"/>
      <c r="Q979" s="70" t="s">
        <v>187</v>
      </c>
      <c r="R979" s="354" t="s">
        <v>188</v>
      </c>
      <c r="S979" s="354"/>
      <c r="T979" s="354"/>
      <c r="U979" s="354"/>
      <c r="V979" s="354"/>
      <c r="W979" s="354"/>
      <c r="X979" s="354"/>
      <c r="Y979" s="354"/>
      <c r="Z979" s="354"/>
      <c r="AA979" s="354"/>
      <c r="AB979" s="354"/>
      <c r="AC979" s="354"/>
      <c r="AD979" s="354"/>
      <c r="AE979" s="354"/>
      <c r="AF979" s="71" t="s">
        <v>187</v>
      </c>
      <c r="AG979" s="355" t="s">
        <v>189</v>
      </c>
      <c r="AH979" s="355"/>
      <c r="AI979" s="355"/>
      <c r="AJ979" s="355"/>
      <c r="AK979" s="355"/>
      <c r="AL979" s="355"/>
      <c r="AM979" s="355"/>
      <c r="AN979" s="355"/>
      <c r="AO979" s="355"/>
      <c r="AP979" s="355"/>
      <c r="AQ979" s="355"/>
      <c r="AR979" s="355"/>
      <c r="AS979" s="355"/>
      <c r="AT979" s="355"/>
    </row>
    <row r="980" spans="1:46" ht="45" customHeight="1" thickTop="1" thickBot="1" x14ac:dyDescent="0.3">
      <c r="A980" s="345" t="s">
        <v>847</v>
      </c>
      <c r="B980" s="345"/>
      <c r="C980" s="345"/>
      <c r="D980" s="345"/>
      <c r="E980" s="345"/>
      <c r="F980" s="345"/>
      <c r="G980" s="345"/>
      <c r="H980" s="345"/>
      <c r="I980" s="345"/>
      <c r="J980" s="345"/>
      <c r="K980" s="345"/>
      <c r="L980" s="345"/>
      <c r="M980" s="345"/>
      <c r="N980" s="345"/>
      <c r="O980" s="345"/>
      <c r="P980" s="345"/>
      <c r="Q980" s="68">
        <v>2</v>
      </c>
      <c r="R980" s="362"/>
      <c r="S980" s="363"/>
      <c r="T980" s="363"/>
      <c r="U980" s="363"/>
      <c r="V980" s="363"/>
      <c r="W980" s="363"/>
      <c r="X980" s="363"/>
      <c r="Y980" s="363"/>
      <c r="Z980" s="363"/>
      <c r="AA980" s="363"/>
      <c r="AB980" s="363"/>
      <c r="AC980" s="363"/>
      <c r="AD980" s="363"/>
      <c r="AE980" s="364"/>
      <c r="AF980" s="68">
        <v>2</v>
      </c>
      <c r="AG980" s="362"/>
      <c r="AH980" s="363"/>
      <c r="AI980" s="363"/>
      <c r="AJ980" s="363"/>
      <c r="AK980" s="363"/>
      <c r="AL980" s="363"/>
      <c r="AM980" s="363"/>
      <c r="AN980" s="363"/>
      <c r="AO980" s="363"/>
      <c r="AP980" s="363"/>
      <c r="AQ980" s="363"/>
      <c r="AR980" s="363"/>
      <c r="AS980" s="363"/>
      <c r="AT980" s="364"/>
    </row>
    <row r="981" spans="1:46" ht="45" customHeight="1" thickTop="1" thickBot="1" x14ac:dyDescent="0.3">
      <c r="A981" s="345" t="s">
        <v>848</v>
      </c>
      <c r="B981" s="345"/>
      <c r="C981" s="345"/>
      <c r="D981" s="345"/>
      <c r="E981" s="345"/>
      <c r="F981" s="345"/>
      <c r="G981" s="345"/>
      <c r="H981" s="345"/>
      <c r="I981" s="345"/>
      <c r="J981" s="345"/>
      <c r="K981" s="345"/>
      <c r="L981" s="345"/>
      <c r="M981" s="345"/>
      <c r="N981" s="345"/>
      <c r="O981" s="345"/>
      <c r="P981" s="345"/>
      <c r="Q981" s="68">
        <v>2</v>
      </c>
      <c r="R981" s="362"/>
      <c r="S981" s="363"/>
      <c r="T981" s="363"/>
      <c r="U981" s="363"/>
      <c r="V981" s="363"/>
      <c r="W981" s="363"/>
      <c r="X981" s="363"/>
      <c r="Y981" s="363"/>
      <c r="Z981" s="363"/>
      <c r="AA981" s="363"/>
      <c r="AB981" s="363"/>
      <c r="AC981" s="363"/>
      <c r="AD981" s="363"/>
      <c r="AE981" s="364"/>
      <c r="AF981" s="68">
        <v>2</v>
      </c>
      <c r="AG981" s="362"/>
      <c r="AH981" s="363"/>
      <c r="AI981" s="363"/>
      <c r="AJ981" s="363"/>
      <c r="AK981" s="363"/>
      <c r="AL981" s="363"/>
      <c r="AM981" s="363"/>
      <c r="AN981" s="363"/>
      <c r="AO981" s="363"/>
      <c r="AP981" s="363"/>
      <c r="AQ981" s="363"/>
      <c r="AR981" s="363"/>
      <c r="AS981" s="363"/>
      <c r="AT981" s="364"/>
    </row>
    <row r="982" spans="1:46" ht="45" customHeight="1" thickTop="1" thickBot="1" x14ac:dyDescent="0.3">
      <c r="A982" s="345" t="s">
        <v>849</v>
      </c>
      <c r="B982" s="345"/>
      <c r="C982" s="345"/>
      <c r="D982" s="345"/>
      <c r="E982" s="345"/>
      <c r="F982" s="345"/>
      <c r="G982" s="345"/>
      <c r="H982" s="345"/>
      <c r="I982" s="345"/>
      <c r="J982" s="345"/>
      <c r="K982" s="345"/>
      <c r="L982" s="345"/>
      <c r="M982" s="345"/>
      <c r="N982" s="345"/>
      <c r="O982" s="345"/>
      <c r="P982" s="345"/>
      <c r="Q982" s="68">
        <v>2</v>
      </c>
      <c r="R982" s="362"/>
      <c r="S982" s="363"/>
      <c r="T982" s="363"/>
      <c r="U982" s="363"/>
      <c r="V982" s="363"/>
      <c r="W982" s="363"/>
      <c r="X982" s="363"/>
      <c r="Y982" s="363"/>
      <c r="Z982" s="363"/>
      <c r="AA982" s="363"/>
      <c r="AB982" s="363"/>
      <c r="AC982" s="363"/>
      <c r="AD982" s="363"/>
      <c r="AE982" s="364"/>
      <c r="AF982" s="68">
        <v>2</v>
      </c>
      <c r="AG982" s="362"/>
      <c r="AH982" s="363"/>
      <c r="AI982" s="363"/>
      <c r="AJ982" s="363"/>
      <c r="AK982" s="363"/>
      <c r="AL982" s="363"/>
      <c r="AM982" s="363"/>
      <c r="AN982" s="363"/>
      <c r="AO982" s="363"/>
      <c r="AP982" s="363"/>
      <c r="AQ982" s="363"/>
      <c r="AR982" s="363"/>
      <c r="AS982" s="363"/>
      <c r="AT982" s="364"/>
    </row>
    <row r="983" spans="1:46" ht="45" customHeight="1" thickTop="1" thickBot="1" x14ac:dyDescent="0.3">
      <c r="A983" s="345" t="s">
        <v>850</v>
      </c>
      <c r="B983" s="345"/>
      <c r="C983" s="345"/>
      <c r="D983" s="345"/>
      <c r="E983" s="345"/>
      <c r="F983" s="345"/>
      <c r="G983" s="345"/>
      <c r="H983" s="345"/>
      <c r="I983" s="345"/>
      <c r="J983" s="345"/>
      <c r="K983" s="345"/>
      <c r="L983" s="345"/>
      <c r="M983" s="345"/>
      <c r="N983" s="345"/>
      <c r="O983" s="345"/>
      <c r="P983" s="345"/>
      <c r="Q983" s="68">
        <v>2</v>
      </c>
      <c r="R983" s="362"/>
      <c r="S983" s="363"/>
      <c r="T983" s="363"/>
      <c r="U983" s="363"/>
      <c r="V983" s="363"/>
      <c r="W983" s="363"/>
      <c r="X983" s="363"/>
      <c r="Y983" s="363"/>
      <c r="Z983" s="363"/>
      <c r="AA983" s="363"/>
      <c r="AB983" s="363"/>
      <c r="AC983" s="363"/>
      <c r="AD983" s="363"/>
      <c r="AE983" s="364"/>
      <c r="AF983" s="68">
        <v>2</v>
      </c>
      <c r="AG983" s="362"/>
      <c r="AH983" s="363"/>
      <c r="AI983" s="363"/>
      <c r="AJ983" s="363"/>
      <c r="AK983" s="363"/>
      <c r="AL983" s="363"/>
      <c r="AM983" s="363"/>
      <c r="AN983" s="363"/>
      <c r="AO983" s="363"/>
      <c r="AP983" s="363"/>
      <c r="AQ983" s="363"/>
      <c r="AR983" s="363"/>
      <c r="AS983" s="363"/>
      <c r="AT983" s="364"/>
    </row>
    <row r="984" spans="1:46" ht="45" customHeight="1" thickTop="1" thickBot="1" x14ac:dyDescent="0.3">
      <c r="A984" s="345" t="s">
        <v>851</v>
      </c>
      <c r="B984" s="345"/>
      <c r="C984" s="345"/>
      <c r="D984" s="345"/>
      <c r="E984" s="345"/>
      <c r="F984" s="345"/>
      <c r="G984" s="345"/>
      <c r="H984" s="345"/>
      <c r="I984" s="345"/>
      <c r="J984" s="345"/>
      <c r="K984" s="345"/>
      <c r="L984" s="345"/>
      <c r="M984" s="345"/>
      <c r="N984" s="345"/>
      <c r="O984" s="345"/>
      <c r="P984" s="345"/>
      <c r="Q984" s="68">
        <v>2</v>
      </c>
      <c r="R984" s="362"/>
      <c r="S984" s="363"/>
      <c r="T984" s="363"/>
      <c r="U984" s="363"/>
      <c r="V984" s="363"/>
      <c r="W984" s="363"/>
      <c r="X984" s="363"/>
      <c r="Y984" s="363"/>
      <c r="Z984" s="363"/>
      <c r="AA984" s="363"/>
      <c r="AB984" s="363"/>
      <c r="AC984" s="363"/>
      <c r="AD984" s="363"/>
      <c r="AE984" s="364"/>
      <c r="AF984" s="68">
        <v>2</v>
      </c>
      <c r="AG984" s="362"/>
      <c r="AH984" s="363"/>
      <c r="AI984" s="363"/>
      <c r="AJ984" s="363"/>
      <c r="AK984" s="363"/>
      <c r="AL984" s="363"/>
      <c r="AM984" s="363"/>
      <c r="AN984" s="363"/>
      <c r="AO984" s="363"/>
      <c r="AP984" s="363"/>
      <c r="AQ984" s="363"/>
      <c r="AR984" s="363"/>
      <c r="AS984" s="363"/>
      <c r="AT984" s="364"/>
    </row>
    <row r="985" spans="1:46" ht="18" customHeight="1" thickTop="1" x14ac:dyDescent="0.25"/>
    <row r="987" spans="1:46" ht="45" customHeight="1" x14ac:dyDescent="0.25">
      <c r="A987" s="348" t="s">
        <v>852</v>
      </c>
      <c r="B987" s="348"/>
      <c r="C987" s="348"/>
      <c r="D987" s="348"/>
      <c r="E987" s="348"/>
      <c r="F987" s="348"/>
      <c r="G987" s="348"/>
      <c r="H987" s="348"/>
      <c r="I987" s="348"/>
      <c r="J987" s="348"/>
      <c r="K987" s="348"/>
      <c r="L987" s="348"/>
      <c r="M987" s="348"/>
      <c r="N987" s="348"/>
      <c r="O987" s="348"/>
      <c r="P987" s="348"/>
      <c r="Q987" s="348"/>
      <c r="R987" s="348"/>
      <c r="S987" s="348"/>
      <c r="T987" s="348"/>
      <c r="U987" s="348"/>
      <c r="V987" s="348"/>
      <c r="W987" s="348"/>
      <c r="X987" s="348"/>
      <c r="Y987" s="348"/>
      <c r="Z987" s="348"/>
      <c r="AA987" s="348"/>
      <c r="AB987" s="348"/>
      <c r="AC987" s="348"/>
      <c r="AD987" s="348"/>
      <c r="AE987" s="348"/>
      <c r="AF987"/>
      <c r="AG987" s="349" t="s">
        <v>184</v>
      </c>
      <c r="AH987" s="349"/>
      <c r="AI987" s="349"/>
      <c r="AJ987" s="349"/>
      <c r="AK987" s="72">
        <f>(('Artículo 121 (Resumen PI)'!C38*0.8+'Artículo 121 (Resumen PI)'!F38*0.2)+('Artículo 121 (Resumen SIPOT)'!C38*0.8+'Artículo 121 (Resumen SIPOT)'!F38*0.2))/2</f>
        <v>55.000000000000007</v>
      </c>
      <c r="AL987"/>
      <c r="AM987"/>
      <c r="AN987"/>
      <c r="AO987"/>
      <c r="AP987"/>
      <c r="AQ987"/>
      <c r="AR987"/>
      <c r="AS987"/>
      <c r="AT987"/>
    </row>
    <row r="988" spans="1:46" ht="15.75" customHeight="1" x14ac:dyDescent="0.25">
      <c r="A988" s="86"/>
      <c r="B988" s="284"/>
      <c r="C988" s="284"/>
      <c r="D988" s="284"/>
      <c r="E988" s="284"/>
      <c r="F988" s="284"/>
      <c r="G988" s="284"/>
      <c r="H988" s="284"/>
      <c r="I988" s="284"/>
      <c r="J988" s="284"/>
      <c r="K988" s="284"/>
      <c r="L988" s="284"/>
      <c r="M988" s="284"/>
      <c r="N988" s="284"/>
      <c r="O988" s="284"/>
      <c r="P988" s="284"/>
      <c r="Q988" s="275"/>
      <c r="R988" s="284"/>
      <c r="S988" s="284"/>
      <c r="T988" s="284"/>
      <c r="U988" s="284"/>
      <c r="V988" s="284"/>
      <c r="W988" s="284"/>
      <c r="X988" s="284"/>
      <c r="Y988" s="284"/>
      <c r="Z988" s="284"/>
      <c r="AA988" s="284"/>
      <c r="AB988" s="284"/>
      <c r="AC988" s="284"/>
      <c r="AD988" s="284"/>
      <c r="AE988" s="284"/>
      <c r="AF988"/>
      <c r="AG988"/>
      <c r="AH988"/>
      <c r="AI988"/>
      <c r="AJ988"/>
      <c r="AK988"/>
      <c r="AL988"/>
      <c r="AM988"/>
      <c r="AN988"/>
      <c r="AO988"/>
      <c r="AP988"/>
      <c r="AQ988"/>
      <c r="AR988"/>
      <c r="AS988"/>
      <c r="AT988"/>
    </row>
    <row r="989" spans="1:46" ht="45" customHeight="1" x14ac:dyDescent="0.25">
      <c r="A989" s="86" t="s">
        <v>185</v>
      </c>
      <c r="B989" s="284"/>
      <c r="C989" s="284"/>
      <c r="D989" s="284"/>
      <c r="E989" s="284"/>
      <c r="F989" s="284"/>
      <c r="G989" s="284"/>
      <c r="H989" s="284"/>
      <c r="I989" s="284"/>
      <c r="J989" s="284"/>
      <c r="K989" s="284"/>
      <c r="L989" s="284"/>
      <c r="M989" s="284"/>
      <c r="N989" s="284"/>
      <c r="O989" s="284"/>
      <c r="P989" s="284"/>
      <c r="Q989" s="275"/>
      <c r="R989" s="284"/>
      <c r="S989" s="284"/>
      <c r="T989" s="284"/>
      <c r="U989" s="284"/>
      <c r="V989" s="284"/>
      <c r="W989" s="284"/>
      <c r="X989" s="284"/>
      <c r="Y989" s="284"/>
      <c r="Z989" s="284"/>
      <c r="AA989" s="284"/>
      <c r="AB989" s="284"/>
      <c r="AC989" s="284"/>
      <c r="AD989" s="284"/>
      <c r="AE989" s="284"/>
      <c r="AF989"/>
      <c r="AG989"/>
      <c r="AH989"/>
      <c r="AI989"/>
      <c r="AJ989"/>
      <c r="AK989"/>
      <c r="AL989"/>
      <c r="AM989"/>
      <c r="AN989"/>
      <c r="AO989"/>
      <c r="AP989"/>
      <c r="AQ989"/>
      <c r="AR989"/>
      <c r="AS989"/>
      <c r="AT989"/>
    </row>
    <row r="990" spans="1:46" ht="15" customHeight="1" x14ac:dyDescent="0.25">
      <c r="A990" s="59"/>
      <c r="B990" s="59"/>
      <c r="C990" s="59"/>
      <c r="D990" s="59"/>
      <c r="E990" s="59"/>
      <c r="F990" s="59"/>
      <c r="G990" s="59"/>
      <c r="H990" s="59"/>
      <c r="I990" s="59"/>
      <c r="J990" s="59"/>
      <c r="K990" s="59"/>
      <c r="L990" s="59"/>
      <c r="M990" s="59"/>
      <c r="N990" s="59"/>
      <c r="O990" s="59"/>
      <c r="P990" s="59"/>
      <c r="R990" s="59"/>
      <c r="S990" s="59"/>
      <c r="T990" s="59"/>
      <c r="U990" s="59"/>
      <c r="V990" s="59"/>
      <c r="W990" s="59"/>
      <c r="X990" s="59"/>
      <c r="Y990" s="59"/>
      <c r="Z990" s="59"/>
      <c r="AA990" s="59"/>
      <c r="AB990" s="59"/>
      <c r="AC990" s="59"/>
      <c r="AD990" s="59"/>
      <c r="AE990" s="59"/>
      <c r="AF990"/>
      <c r="AG990"/>
      <c r="AH990"/>
      <c r="AI990"/>
      <c r="AJ990"/>
      <c r="AK990"/>
      <c r="AL990"/>
      <c r="AM990"/>
      <c r="AN990"/>
      <c r="AO990"/>
      <c r="AP990"/>
      <c r="AQ990"/>
      <c r="AR990"/>
      <c r="AS990"/>
      <c r="AT990"/>
    </row>
    <row r="991" spans="1:46" ht="45" customHeight="1" x14ac:dyDescent="0.25">
      <c r="A991" s="350" t="s">
        <v>186</v>
      </c>
      <c r="B991" s="350"/>
      <c r="C991" s="350"/>
      <c r="D991" s="350"/>
      <c r="E991" s="350"/>
      <c r="F991" s="350"/>
      <c r="G991" s="350"/>
      <c r="H991" s="350"/>
      <c r="I991" s="350"/>
      <c r="J991" s="350"/>
      <c r="K991" s="350"/>
      <c r="L991" s="350"/>
      <c r="M991" s="350"/>
      <c r="N991" s="350"/>
      <c r="O991" s="350"/>
      <c r="P991" s="350"/>
      <c r="Q991" s="65"/>
      <c r="R991" s="59"/>
      <c r="S991" s="59"/>
      <c r="T991" s="59"/>
      <c r="U991" s="59"/>
      <c r="V991" s="351"/>
      <c r="W991" s="351"/>
      <c r="X991" s="351"/>
      <c r="Y991" s="351"/>
      <c r="Z991" s="351"/>
      <c r="AA991" s="351"/>
      <c r="AB991" s="351"/>
      <c r="AC991" s="351"/>
      <c r="AD991" s="351"/>
      <c r="AE991" s="351"/>
      <c r="AF991" s="65"/>
      <c r="AG991" s="59"/>
      <c r="AH991" s="59"/>
      <c r="AI991" s="59"/>
      <c r="AJ991" s="59"/>
      <c r="AK991" s="351"/>
      <c r="AL991" s="351"/>
      <c r="AM991" s="351"/>
      <c r="AN991" s="351"/>
      <c r="AO991" s="351"/>
      <c r="AP991" s="351"/>
      <c r="AQ991" s="351"/>
      <c r="AR991" s="351"/>
      <c r="AS991" s="351"/>
      <c r="AT991" s="351"/>
    </row>
    <row r="992" spans="1:46" ht="45" customHeight="1" thickTop="1" thickBot="1" x14ac:dyDescent="0.3">
      <c r="A992" s="342" t="s">
        <v>163</v>
      </c>
      <c r="B992" s="342"/>
      <c r="C992" s="342"/>
      <c r="D992" s="342"/>
      <c r="E992" s="342"/>
      <c r="F992" s="342"/>
      <c r="G992" s="342"/>
      <c r="H992" s="342"/>
      <c r="I992" s="342"/>
      <c r="J992" s="342"/>
      <c r="K992" s="342"/>
      <c r="L992" s="342"/>
      <c r="M992" s="342"/>
      <c r="N992" s="342"/>
      <c r="O992" s="342"/>
      <c r="P992" s="342"/>
      <c r="Q992" s="66" t="s">
        <v>187</v>
      </c>
      <c r="R992" s="343" t="s">
        <v>188</v>
      </c>
      <c r="S992" s="343"/>
      <c r="T992" s="343"/>
      <c r="U992" s="343"/>
      <c r="V992" s="343"/>
      <c r="W992" s="343"/>
      <c r="X992" s="343"/>
      <c r="Y992" s="343"/>
      <c r="Z992" s="343"/>
      <c r="AA992" s="343"/>
      <c r="AB992" s="343"/>
      <c r="AC992" s="343"/>
      <c r="AD992" s="343"/>
      <c r="AE992" s="343"/>
      <c r="AF992" s="67" t="s">
        <v>187</v>
      </c>
      <c r="AG992" s="344" t="s">
        <v>189</v>
      </c>
      <c r="AH992" s="344"/>
      <c r="AI992" s="344"/>
      <c r="AJ992" s="344"/>
      <c r="AK992" s="344"/>
      <c r="AL992" s="344"/>
      <c r="AM992" s="344"/>
      <c r="AN992" s="344"/>
      <c r="AO992" s="344"/>
      <c r="AP992" s="344"/>
      <c r="AQ992" s="344"/>
      <c r="AR992" s="344"/>
      <c r="AS992" s="344"/>
      <c r="AT992" s="344"/>
    </row>
    <row r="993" spans="1:46" ht="45" customHeight="1" thickTop="1" thickBot="1" x14ac:dyDescent="0.3">
      <c r="A993" s="345" t="s">
        <v>190</v>
      </c>
      <c r="B993" s="345"/>
      <c r="C993" s="345"/>
      <c r="D993" s="345"/>
      <c r="E993" s="345"/>
      <c r="F993" s="345"/>
      <c r="G993" s="345"/>
      <c r="H993" s="345"/>
      <c r="I993" s="345"/>
      <c r="J993" s="345"/>
      <c r="K993" s="345"/>
      <c r="L993" s="345"/>
      <c r="M993" s="345"/>
      <c r="N993" s="345"/>
      <c r="O993" s="345"/>
      <c r="P993" s="345"/>
      <c r="Q993" s="68">
        <v>2</v>
      </c>
      <c r="R993" s="362"/>
      <c r="S993" s="363"/>
      <c r="T993" s="363"/>
      <c r="U993" s="363"/>
      <c r="V993" s="363"/>
      <c r="W993" s="363"/>
      <c r="X993" s="363"/>
      <c r="Y993" s="363"/>
      <c r="Z993" s="363"/>
      <c r="AA993" s="363"/>
      <c r="AB993" s="363"/>
      <c r="AC993" s="363"/>
      <c r="AD993" s="363"/>
      <c r="AE993" s="364"/>
      <c r="AF993" s="68">
        <v>2</v>
      </c>
      <c r="AG993" s="362"/>
      <c r="AH993" s="363"/>
      <c r="AI993" s="363"/>
      <c r="AJ993" s="363"/>
      <c r="AK993" s="363"/>
      <c r="AL993" s="363"/>
      <c r="AM993" s="363"/>
      <c r="AN993" s="363"/>
      <c r="AO993" s="363"/>
      <c r="AP993" s="363"/>
      <c r="AQ993" s="363"/>
      <c r="AR993" s="363"/>
      <c r="AS993" s="363"/>
      <c r="AT993" s="364"/>
    </row>
    <row r="994" spans="1:46" ht="45" customHeight="1" thickTop="1" thickBot="1" x14ac:dyDescent="0.3">
      <c r="A994" s="345" t="s">
        <v>191</v>
      </c>
      <c r="B994" s="345"/>
      <c r="C994" s="345"/>
      <c r="D994" s="345"/>
      <c r="E994" s="345"/>
      <c r="F994" s="345"/>
      <c r="G994" s="345"/>
      <c r="H994" s="345"/>
      <c r="I994" s="345"/>
      <c r="J994" s="345"/>
      <c r="K994" s="345"/>
      <c r="L994" s="345"/>
      <c r="M994" s="345"/>
      <c r="N994" s="345"/>
      <c r="O994" s="345"/>
      <c r="P994" s="345"/>
      <c r="Q994" s="68">
        <v>2</v>
      </c>
      <c r="R994" s="346" t="s">
        <v>311</v>
      </c>
      <c r="S994" s="346"/>
      <c r="T994" s="346"/>
      <c r="U994" s="346"/>
      <c r="V994" s="346"/>
      <c r="W994" s="346"/>
      <c r="X994" s="346"/>
      <c r="Y994" s="346"/>
      <c r="Z994" s="346"/>
      <c r="AA994" s="346"/>
      <c r="AB994" s="346"/>
      <c r="AC994" s="346"/>
      <c r="AD994" s="346"/>
      <c r="AE994" s="346"/>
      <c r="AF994" s="68">
        <v>2</v>
      </c>
      <c r="AG994" s="346" t="s">
        <v>311</v>
      </c>
      <c r="AH994" s="346"/>
      <c r="AI994" s="346"/>
      <c r="AJ994" s="346"/>
      <c r="AK994" s="346"/>
      <c r="AL994" s="346"/>
      <c r="AM994" s="346"/>
      <c r="AN994" s="346"/>
      <c r="AO994" s="346"/>
      <c r="AP994" s="346"/>
      <c r="AQ994" s="346"/>
      <c r="AR994" s="346"/>
      <c r="AS994" s="346"/>
      <c r="AT994" s="346"/>
    </row>
    <row r="995" spans="1:46" ht="45" customHeight="1" thickTop="1" thickBot="1" x14ac:dyDescent="0.3">
      <c r="A995" s="345" t="s">
        <v>853</v>
      </c>
      <c r="B995" s="345"/>
      <c r="C995" s="345"/>
      <c r="D995" s="345"/>
      <c r="E995" s="345"/>
      <c r="F995" s="345"/>
      <c r="G995" s="345"/>
      <c r="H995" s="345"/>
      <c r="I995" s="345"/>
      <c r="J995" s="345"/>
      <c r="K995" s="345"/>
      <c r="L995" s="345"/>
      <c r="M995" s="345"/>
      <c r="N995" s="345"/>
      <c r="O995" s="345"/>
      <c r="P995" s="345"/>
      <c r="Q995" s="68">
        <v>2</v>
      </c>
      <c r="R995" s="362"/>
      <c r="S995" s="363"/>
      <c r="T995" s="363"/>
      <c r="U995" s="363"/>
      <c r="V995" s="363"/>
      <c r="W995" s="363"/>
      <c r="X995" s="363"/>
      <c r="Y995" s="363"/>
      <c r="Z995" s="363"/>
      <c r="AA995" s="363"/>
      <c r="AB995" s="363"/>
      <c r="AC995" s="363"/>
      <c r="AD995" s="363"/>
      <c r="AE995" s="364"/>
      <c r="AF995" s="68">
        <v>2</v>
      </c>
      <c r="AG995" s="362"/>
      <c r="AH995" s="363"/>
      <c r="AI995" s="363"/>
      <c r="AJ995" s="363"/>
      <c r="AK995" s="363"/>
      <c r="AL995" s="363"/>
      <c r="AM995" s="363"/>
      <c r="AN995" s="363"/>
      <c r="AO995" s="363"/>
      <c r="AP995" s="363"/>
      <c r="AQ995" s="363"/>
      <c r="AR995" s="363"/>
      <c r="AS995" s="363"/>
      <c r="AT995" s="364"/>
    </row>
    <row r="996" spans="1:46" ht="45" customHeight="1" thickTop="1" thickBot="1" x14ac:dyDescent="0.3">
      <c r="A996" s="345" t="s">
        <v>854</v>
      </c>
      <c r="B996" s="345"/>
      <c r="C996" s="345"/>
      <c r="D996" s="345"/>
      <c r="E996" s="345"/>
      <c r="F996" s="345"/>
      <c r="G996" s="345"/>
      <c r="H996" s="345"/>
      <c r="I996" s="345"/>
      <c r="J996" s="345"/>
      <c r="K996" s="345"/>
      <c r="L996" s="345"/>
      <c r="M996" s="345"/>
      <c r="N996" s="345"/>
      <c r="O996" s="345"/>
      <c r="P996" s="345"/>
      <c r="Q996" s="68">
        <v>2</v>
      </c>
      <c r="R996" s="362"/>
      <c r="S996" s="363"/>
      <c r="T996" s="363"/>
      <c r="U996" s="363"/>
      <c r="V996" s="363"/>
      <c r="W996" s="363"/>
      <c r="X996" s="363"/>
      <c r="Y996" s="363"/>
      <c r="Z996" s="363"/>
      <c r="AA996" s="363"/>
      <c r="AB996" s="363"/>
      <c r="AC996" s="363"/>
      <c r="AD996" s="363"/>
      <c r="AE996" s="364"/>
      <c r="AF996" s="68">
        <v>2</v>
      </c>
      <c r="AG996" s="362"/>
      <c r="AH996" s="363"/>
      <c r="AI996" s="363"/>
      <c r="AJ996" s="363"/>
      <c r="AK996" s="363"/>
      <c r="AL996" s="363"/>
      <c r="AM996" s="363"/>
      <c r="AN996" s="363"/>
      <c r="AO996" s="363"/>
      <c r="AP996" s="363"/>
      <c r="AQ996" s="363"/>
      <c r="AR996" s="363"/>
      <c r="AS996" s="363"/>
      <c r="AT996" s="364"/>
    </row>
    <row r="997" spans="1:46" ht="45" customHeight="1" thickTop="1" thickBot="1" x14ac:dyDescent="0.3">
      <c r="A997" s="345" t="s">
        <v>855</v>
      </c>
      <c r="B997" s="345"/>
      <c r="C997" s="345"/>
      <c r="D997" s="345"/>
      <c r="E997" s="345"/>
      <c r="F997" s="345"/>
      <c r="G997" s="345"/>
      <c r="H997" s="345"/>
      <c r="I997" s="345"/>
      <c r="J997" s="345"/>
      <c r="K997" s="345"/>
      <c r="L997" s="345"/>
      <c r="M997" s="345"/>
      <c r="N997" s="345"/>
      <c r="O997" s="345"/>
      <c r="P997" s="345"/>
      <c r="Q997" s="68">
        <v>0</v>
      </c>
      <c r="R997" s="346" t="s">
        <v>197</v>
      </c>
      <c r="S997" s="346"/>
      <c r="T997" s="346"/>
      <c r="U997" s="346"/>
      <c r="V997" s="346"/>
      <c r="W997" s="346"/>
      <c r="X997" s="346"/>
      <c r="Y997" s="346"/>
      <c r="Z997" s="346"/>
      <c r="AA997" s="346"/>
      <c r="AB997" s="346"/>
      <c r="AC997" s="346"/>
      <c r="AD997" s="346"/>
      <c r="AE997" s="346"/>
      <c r="AF997" s="68">
        <v>0</v>
      </c>
      <c r="AG997" s="346" t="s">
        <v>197</v>
      </c>
      <c r="AH997" s="346"/>
      <c r="AI997" s="346"/>
      <c r="AJ997" s="346"/>
      <c r="AK997" s="346"/>
      <c r="AL997" s="346"/>
      <c r="AM997" s="346"/>
      <c r="AN997" s="346"/>
      <c r="AO997" s="346"/>
      <c r="AP997" s="346"/>
      <c r="AQ997" s="346"/>
      <c r="AR997" s="346"/>
      <c r="AS997" s="346"/>
      <c r="AT997" s="346"/>
    </row>
    <row r="998" spans="1:46" ht="45" customHeight="1" thickTop="1" thickBot="1" x14ac:dyDescent="0.3">
      <c r="A998" s="345" t="s">
        <v>856</v>
      </c>
      <c r="B998" s="345"/>
      <c r="C998" s="345"/>
      <c r="D998" s="345"/>
      <c r="E998" s="345"/>
      <c r="F998" s="345"/>
      <c r="G998" s="345"/>
      <c r="H998" s="345"/>
      <c r="I998" s="345"/>
      <c r="J998" s="345"/>
      <c r="K998" s="345"/>
      <c r="L998" s="345"/>
      <c r="M998" s="345"/>
      <c r="N998" s="345"/>
      <c r="O998" s="345"/>
      <c r="P998" s="345"/>
      <c r="Q998" s="68">
        <v>2</v>
      </c>
      <c r="R998" s="362"/>
      <c r="S998" s="363"/>
      <c r="T998" s="363"/>
      <c r="U998" s="363"/>
      <c r="V998" s="363"/>
      <c r="W998" s="363"/>
      <c r="X998" s="363"/>
      <c r="Y998" s="363"/>
      <c r="Z998" s="363"/>
      <c r="AA998" s="363"/>
      <c r="AB998" s="363"/>
      <c r="AC998" s="363"/>
      <c r="AD998" s="363"/>
      <c r="AE998" s="364"/>
      <c r="AF998" s="68">
        <v>2</v>
      </c>
      <c r="AG998" s="362"/>
      <c r="AH998" s="363"/>
      <c r="AI998" s="363"/>
      <c r="AJ998" s="363"/>
      <c r="AK998" s="363"/>
      <c r="AL998" s="363"/>
      <c r="AM998" s="363"/>
      <c r="AN998" s="363"/>
      <c r="AO998" s="363"/>
      <c r="AP998" s="363"/>
      <c r="AQ998" s="363"/>
      <c r="AR998" s="363"/>
      <c r="AS998" s="363"/>
      <c r="AT998" s="364"/>
    </row>
    <row r="999" spans="1:46" ht="45" customHeight="1" thickTop="1" thickBot="1" x14ac:dyDescent="0.3">
      <c r="A999" s="345" t="s">
        <v>857</v>
      </c>
      <c r="B999" s="345"/>
      <c r="C999" s="345"/>
      <c r="D999" s="345"/>
      <c r="E999" s="345"/>
      <c r="F999" s="345"/>
      <c r="G999" s="345"/>
      <c r="H999" s="345"/>
      <c r="I999" s="345"/>
      <c r="J999" s="345"/>
      <c r="K999" s="345"/>
      <c r="L999" s="345"/>
      <c r="M999" s="345"/>
      <c r="N999" s="345"/>
      <c r="O999" s="345"/>
      <c r="P999" s="345"/>
      <c r="Q999" s="68">
        <v>2</v>
      </c>
      <c r="R999" s="362"/>
      <c r="S999" s="363"/>
      <c r="T999" s="363"/>
      <c r="U999" s="363"/>
      <c r="V999" s="363"/>
      <c r="W999" s="363"/>
      <c r="X999" s="363"/>
      <c r="Y999" s="363"/>
      <c r="Z999" s="363"/>
      <c r="AA999" s="363"/>
      <c r="AB999" s="363"/>
      <c r="AC999" s="363"/>
      <c r="AD999" s="363"/>
      <c r="AE999" s="364"/>
      <c r="AF999" s="68">
        <v>2</v>
      </c>
      <c r="AG999" s="362"/>
      <c r="AH999" s="363"/>
      <c r="AI999" s="363"/>
      <c r="AJ999" s="363"/>
      <c r="AK999" s="363"/>
      <c r="AL999" s="363"/>
      <c r="AM999" s="363"/>
      <c r="AN999" s="363"/>
      <c r="AO999" s="363"/>
      <c r="AP999" s="363"/>
      <c r="AQ999" s="363"/>
      <c r="AR999" s="363"/>
      <c r="AS999" s="363"/>
      <c r="AT999" s="364"/>
    </row>
    <row r="1000" spans="1:46" ht="45" customHeight="1" thickTop="1" thickBot="1" x14ac:dyDescent="0.3">
      <c r="A1000" s="345" t="s">
        <v>286</v>
      </c>
      <c r="B1000" s="345"/>
      <c r="C1000" s="345"/>
      <c r="D1000" s="345"/>
      <c r="E1000" s="345"/>
      <c r="F1000" s="345"/>
      <c r="G1000" s="345"/>
      <c r="H1000" s="345"/>
      <c r="I1000" s="345"/>
      <c r="J1000" s="345"/>
      <c r="K1000" s="345"/>
      <c r="L1000" s="345"/>
      <c r="M1000" s="345"/>
      <c r="N1000" s="345"/>
      <c r="O1000" s="345"/>
      <c r="P1000" s="345"/>
      <c r="Q1000" s="68">
        <v>2</v>
      </c>
      <c r="R1000" s="346" t="s">
        <v>311</v>
      </c>
      <c r="S1000" s="346"/>
      <c r="T1000" s="346"/>
      <c r="U1000" s="346"/>
      <c r="V1000" s="346"/>
      <c r="W1000" s="346"/>
      <c r="X1000" s="346"/>
      <c r="Y1000" s="346"/>
      <c r="Z1000" s="346"/>
      <c r="AA1000" s="346"/>
      <c r="AB1000" s="346"/>
      <c r="AC1000" s="346"/>
      <c r="AD1000" s="346"/>
      <c r="AE1000" s="346"/>
      <c r="AF1000" s="68">
        <v>2</v>
      </c>
      <c r="AG1000" s="346" t="s">
        <v>311</v>
      </c>
      <c r="AH1000" s="346"/>
      <c r="AI1000" s="346"/>
      <c r="AJ1000" s="346"/>
      <c r="AK1000" s="346"/>
      <c r="AL1000" s="346"/>
      <c r="AM1000" s="346"/>
      <c r="AN1000" s="346"/>
      <c r="AO1000" s="346"/>
      <c r="AP1000" s="346"/>
      <c r="AQ1000" s="346"/>
      <c r="AR1000" s="346"/>
      <c r="AS1000" s="346"/>
      <c r="AT1000" s="346"/>
    </row>
    <row r="1001" spans="1:46" ht="45" customHeight="1" thickTop="1" thickBot="1" x14ac:dyDescent="0.3">
      <c r="A1001" s="345" t="s">
        <v>858</v>
      </c>
      <c r="B1001" s="345"/>
      <c r="C1001" s="345"/>
      <c r="D1001" s="345"/>
      <c r="E1001" s="345"/>
      <c r="F1001" s="345"/>
      <c r="G1001" s="345"/>
      <c r="H1001" s="345"/>
      <c r="I1001" s="345"/>
      <c r="J1001" s="345"/>
      <c r="K1001" s="345"/>
      <c r="L1001" s="345"/>
      <c r="M1001" s="345"/>
      <c r="N1001" s="345"/>
      <c r="O1001" s="345"/>
      <c r="P1001" s="345"/>
      <c r="Q1001" s="68">
        <v>2</v>
      </c>
      <c r="R1001" s="362"/>
      <c r="S1001" s="363"/>
      <c r="T1001" s="363"/>
      <c r="U1001" s="363"/>
      <c r="V1001" s="363"/>
      <c r="W1001" s="363"/>
      <c r="X1001" s="363"/>
      <c r="Y1001" s="363"/>
      <c r="Z1001" s="363"/>
      <c r="AA1001" s="363"/>
      <c r="AB1001" s="363"/>
      <c r="AC1001" s="363"/>
      <c r="AD1001" s="363"/>
      <c r="AE1001" s="364"/>
      <c r="AF1001" s="68">
        <v>2</v>
      </c>
      <c r="AG1001" s="362"/>
      <c r="AH1001" s="363"/>
      <c r="AI1001" s="363"/>
      <c r="AJ1001" s="363"/>
      <c r="AK1001" s="363"/>
      <c r="AL1001" s="363"/>
      <c r="AM1001" s="363"/>
      <c r="AN1001" s="363"/>
      <c r="AO1001" s="363"/>
      <c r="AP1001" s="363"/>
      <c r="AQ1001" s="363"/>
      <c r="AR1001" s="363"/>
      <c r="AS1001" s="363"/>
      <c r="AT1001" s="364"/>
    </row>
    <row r="1002" spans="1:46" ht="45" customHeight="1" thickTop="1" thickBot="1" x14ac:dyDescent="0.3">
      <c r="A1002" s="345" t="s">
        <v>859</v>
      </c>
      <c r="B1002" s="345"/>
      <c r="C1002" s="345"/>
      <c r="D1002" s="345"/>
      <c r="E1002" s="345"/>
      <c r="F1002" s="345"/>
      <c r="G1002" s="345"/>
      <c r="H1002" s="345"/>
      <c r="I1002" s="345"/>
      <c r="J1002" s="345"/>
      <c r="K1002" s="345"/>
      <c r="L1002" s="345"/>
      <c r="M1002" s="345"/>
      <c r="N1002" s="345"/>
      <c r="O1002" s="345"/>
      <c r="P1002" s="345"/>
      <c r="Q1002" s="68">
        <v>2</v>
      </c>
      <c r="R1002" s="362"/>
      <c r="S1002" s="363"/>
      <c r="T1002" s="363"/>
      <c r="U1002" s="363"/>
      <c r="V1002" s="363"/>
      <c r="W1002" s="363"/>
      <c r="X1002" s="363"/>
      <c r="Y1002" s="363"/>
      <c r="Z1002" s="363"/>
      <c r="AA1002" s="363"/>
      <c r="AB1002" s="363"/>
      <c r="AC1002" s="363"/>
      <c r="AD1002" s="363"/>
      <c r="AE1002" s="364"/>
      <c r="AF1002" s="68">
        <v>2</v>
      </c>
      <c r="AG1002" s="362"/>
      <c r="AH1002" s="363"/>
      <c r="AI1002" s="363"/>
      <c r="AJ1002" s="363"/>
      <c r="AK1002" s="363"/>
      <c r="AL1002" s="363"/>
      <c r="AM1002" s="363"/>
      <c r="AN1002" s="363"/>
      <c r="AO1002" s="363"/>
      <c r="AP1002" s="363"/>
      <c r="AQ1002" s="363"/>
      <c r="AR1002" s="363"/>
      <c r="AS1002" s="363"/>
      <c r="AT1002" s="364"/>
    </row>
    <row r="1003" spans="1:46" ht="45" customHeight="1" thickTop="1" thickBot="1" x14ac:dyDescent="0.3">
      <c r="A1003" s="345" t="s">
        <v>860</v>
      </c>
      <c r="B1003" s="345"/>
      <c r="C1003" s="345"/>
      <c r="D1003" s="345"/>
      <c r="E1003" s="345"/>
      <c r="F1003" s="345"/>
      <c r="G1003" s="345"/>
      <c r="H1003" s="345"/>
      <c r="I1003" s="345"/>
      <c r="J1003" s="345"/>
      <c r="K1003" s="345"/>
      <c r="L1003" s="345"/>
      <c r="M1003" s="345"/>
      <c r="N1003" s="345"/>
      <c r="O1003" s="345"/>
      <c r="P1003" s="345"/>
      <c r="Q1003" s="68">
        <v>2</v>
      </c>
      <c r="R1003" s="362"/>
      <c r="S1003" s="363"/>
      <c r="T1003" s="363"/>
      <c r="U1003" s="363"/>
      <c r="V1003" s="363"/>
      <c r="W1003" s="363"/>
      <c r="X1003" s="363"/>
      <c r="Y1003" s="363"/>
      <c r="Z1003" s="363"/>
      <c r="AA1003" s="363"/>
      <c r="AB1003" s="363"/>
      <c r="AC1003" s="363"/>
      <c r="AD1003" s="363"/>
      <c r="AE1003" s="364"/>
      <c r="AF1003" s="68">
        <v>2</v>
      </c>
      <c r="AG1003" s="362"/>
      <c r="AH1003" s="363"/>
      <c r="AI1003" s="363"/>
      <c r="AJ1003" s="363"/>
      <c r="AK1003" s="363"/>
      <c r="AL1003" s="363"/>
      <c r="AM1003" s="363"/>
      <c r="AN1003" s="363"/>
      <c r="AO1003" s="363"/>
      <c r="AP1003" s="363"/>
      <c r="AQ1003" s="363"/>
      <c r="AR1003" s="363"/>
      <c r="AS1003" s="363"/>
      <c r="AT1003" s="364"/>
    </row>
    <row r="1004" spans="1:46" ht="45" customHeight="1" thickTop="1" thickBot="1" x14ac:dyDescent="0.3">
      <c r="A1004" s="345" t="s">
        <v>861</v>
      </c>
      <c r="B1004" s="345"/>
      <c r="C1004" s="345"/>
      <c r="D1004" s="345"/>
      <c r="E1004" s="345"/>
      <c r="F1004" s="345"/>
      <c r="G1004" s="345"/>
      <c r="H1004" s="345"/>
      <c r="I1004" s="345"/>
      <c r="J1004" s="345"/>
      <c r="K1004" s="345"/>
      <c r="L1004" s="345"/>
      <c r="M1004" s="345"/>
      <c r="N1004" s="345"/>
      <c r="O1004" s="345"/>
      <c r="P1004" s="345"/>
      <c r="Q1004" s="68">
        <v>2</v>
      </c>
      <c r="R1004" s="362"/>
      <c r="S1004" s="363"/>
      <c r="T1004" s="363"/>
      <c r="U1004" s="363"/>
      <c r="V1004" s="363"/>
      <c r="W1004" s="363"/>
      <c r="X1004" s="363"/>
      <c r="Y1004" s="363"/>
      <c r="Z1004" s="363"/>
      <c r="AA1004" s="363"/>
      <c r="AB1004" s="363"/>
      <c r="AC1004" s="363"/>
      <c r="AD1004" s="363"/>
      <c r="AE1004" s="364"/>
      <c r="AF1004" s="68">
        <v>2</v>
      </c>
      <c r="AG1004" s="362"/>
      <c r="AH1004" s="363"/>
      <c r="AI1004" s="363"/>
      <c r="AJ1004" s="363"/>
      <c r="AK1004" s="363"/>
      <c r="AL1004" s="363"/>
      <c r="AM1004" s="363"/>
      <c r="AN1004" s="363"/>
      <c r="AO1004" s="363"/>
      <c r="AP1004" s="363"/>
      <c r="AQ1004" s="363"/>
      <c r="AR1004" s="363"/>
      <c r="AS1004" s="363"/>
      <c r="AT1004" s="364"/>
    </row>
    <row r="1005" spans="1:46" ht="45" customHeight="1" thickTop="1" thickBot="1" x14ac:dyDescent="0.3">
      <c r="A1005" s="345" t="s">
        <v>862</v>
      </c>
      <c r="B1005" s="345"/>
      <c r="C1005" s="345"/>
      <c r="D1005" s="345"/>
      <c r="E1005" s="345"/>
      <c r="F1005" s="345"/>
      <c r="G1005" s="345"/>
      <c r="H1005" s="345"/>
      <c r="I1005" s="345"/>
      <c r="J1005" s="345"/>
      <c r="K1005" s="345"/>
      <c r="L1005" s="345"/>
      <c r="M1005" s="345"/>
      <c r="N1005" s="345"/>
      <c r="O1005" s="345"/>
      <c r="P1005" s="345"/>
      <c r="Q1005" s="68">
        <v>2</v>
      </c>
      <c r="R1005" s="362"/>
      <c r="S1005" s="363"/>
      <c r="T1005" s="363"/>
      <c r="U1005" s="363"/>
      <c r="V1005" s="363"/>
      <c r="W1005" s="363"/>
      <c r="X1005" s="363"/>
      <c r="Y1005" s="363"/>
      <c r="Z1005" s="363"/>
      <c r="AA1005" s="363"/>
      <c r="AB1005" s="363"/>
      <c r="AC1005" s="363"/>
      <c r="AD1005" s="363"/>
      <c r="AE1005" s="364"/>
      <c r="AF1005" s="68">
        <v>2</v>
      </c>
      <c r="AG1005" s="362"/>
      <c r="AH1005" s="363"/>
      <c r="AI1005" s="363"/>
      <c r="AJ1005" s="363"/>
      <c r="AK1005" s="363"/>
      <c r="AL1005" s="363"/>
      <c r="AM1005" s="363"/>
      <c r="AN1005" s="363"/>
      <c r="AO1005" s="363"/>
      <c r="AP1005" s="363"/>
      <c r="AQ1005" s="363"/>
      <c r="AR1005" s="363"/>
      <c r="AS1005" s="363"/>
      <c r="AT1005" s="364"/>
    </row>
    <row r="1006" spans="1:46" ht="45" customHeight="1" thickTop="1" thickBot="1" x14ac:dyDescent="0.3">
      <c r="A1006" s="345" t="s">
        <v>863</v>
      </c>
      <c r="B1006" s="345"/>
      <c r="C1006" s="345"/>
      <c r="D1006" s="345"/>
      <c r="E1006" s="345"/>
      <c r="F1006" s="345"/>
      <c r="G1006" s="345"/>
      <c r="H1006" s="345"/>
      <c r="I1006" s="345"/>
      <c r="J1006" s="345"/>
      <c r="K1006" s="345"/>
      <c r="L1006" s="345"/>
      <c r="M1006" s="345"/>
      <c r="N1006" s="345"/>
      <c r="O1006" s="345"/>
      <c r="P1006" s="345"/>
      <c r="Q1006" s="68">
        <v>2</v>
      </c>
      <c r="R1006" s="362"/>
      <c r="S1006" s="363"/>
      <c r="T1006" s="363"/>
      <c r="U1006" s="363"/>
      <c r="V1006" s="363"/>
      <c r="W1006" s="363"/>
      <c r="X1006" s="363"/>
      <c r="Y1006" s="363"/>
      <c r="Z1006" s="363"/>
      <c r="AA1006" s="363"/>
      <c r="AB1006" s="363"/>
      <c r="AC1006" s="363"/>
      <c r="AD1006" s="363"/>
      <c r="AE1006" s="364"/>
      <c r="AF1006" s="68">
        <v>2</v>
      </c>
      <c r="AG1006" s="362"/>
      <c r="AH1006" s="363"/>
      <c r="AI1006" s="363"/>
      <c r="AJ1006" s="363"/>
      <c r="AK1006" s="363"/>
      <c r="AL1006" s="363"/>
      <c r="AM1006" s="363"/>
      <c r="AN1006" s="363"/>
      <c r="AO1006" s="363"/>
      <c r="AP1006" s="363"/>
      <c r="AQ1006" s="363"/>
      <c r="AR1006" s="363"/>
      <c r="AS1006" s="363"/>
      <c r="AT1006" s="364"/>
    </row>
    <row r="1007" spans="1:46" ht="45" customHeight="1" thickTop="1" thickBot="1" x14ac:dyDescent="0.3">
      <c r="A1007" s="345" t="s">
        <v>864</v>
      </c>
      <c r="B1007" s="345"/>
      <c r="C1007" s="345"/>
      <c r="D1007" s="345"/>
      <c r="E1007" s="345"/>
      <c r="F1007" s="345"/>
      <c r="G1007" s="345"/>
      <c r="H1007" s="345"/>
      <c r="I1007" s="345"/>
      <c r="J1007" s="345"/>
      <c r="K1007" s="345"/>
      <c r="L1007" s="345"/>
      <c r="M1007" s="345"/>
      <c r="N1007" s="345"/>
      <c r="O1007" s="345"/>
      <c r="P1007" s="345"/>
      <c r="Q1007" s="68">
        <v>2</v>
      </c>
      <c r="R1007" s="362"/>
      <c r="S1007" s="363"/>
      <c r="T1007" s="363"/>
      <c r="U1007" s="363"/>
      <c r="V1007" s="363"/>
      <c r="W1007" s="363"/>
      <c r="X1007" s="363"/>
      <c r="Y1007" s="363"/>
      <c r="Z1007" s="363"/>
      <c r="AA1007" s="363"/>
      <c r="AB1007" s="363"/>
      <c r="AC1007" s="363"/>
      <c r="AD1007" s="363"/>
      <c r="AE1007" s="364"/>
      <c r="AF1007" s="68">
        <v>2</v>
      </c>
      <c r="AG1007" s="362"/>
      <c r="AH1007" s="363"/>
      <c r="AI1007" s="363"/>
      <c r="AJ1007" s="363"/>
      <c r="AK1007" s="363"/>
      <c r="AL1007" s="363"/>
      <c r="AM1007" s="363"/>
      <c r="AN1007" s="363"/>
      <c r="AO1007" s="363"/>
      <c r="AP1007" s="363"/>
      <c r="AQ1007" s="363"/>
      <c r="AR1007" s="363"/>
      <c r="AS1007" s="363"/>
      <c r="AT1007" s="364"/>
    </row>
    <row r="1008" spans="1:46" ht="45" customHeight="1" thickTop="1" thickBot="1" x14ac:dyDescent="0.3">
      <c r="A1008" s="345" t="s">
        <v>865</v>
      </c>
      <c r="B1008" s="345"/>
      <c r="C1008" s="345"/>
      <c r="D1008" s="345"/>
      <c r="E1008" s="345"/>
      <c r="F1008" s="345"/>
      <c r="G1008" s="345"/>
      <c r="H1008" s="345"/>
      <c r="I1008" s="345"/>
      <c r="J1008" s="345"/>
      <c r="K1008" s="345"/>
      <c r="L1008" s="345"/>
      <c r="M1008" s="345"/>
      <c r="N1008" s="345"/>
      <c r="O1008" s="345"/>
      <c r="P1008" s="345"/>
      <c r="Q1008" s="68">
        <v>2</v>
      </c>
      <c r="R1008" s="362"/>
      <c r="S1008" s="363"/>
      <c r="T1008" s="363"/>
      <c r="U1008" s="363"/>
      <c r="V1008" s="363"/>
      <c r="W1008" s="363"/>
      <c r="X1008" s="363"/>
      <c r="Y1008" s="363"/>
      <c r="Z1008" s="363"/>
      <c r="AA1008" s="363"/>
      <c r="AB1008" s="363"/>
      <c r="AC1008" s="363"/>
      <c r="AD1008" s="363"/>
      <c r="AE1008" s="364"/>
      <c r="AF1008" s="68">
        <v>2</v>
      </c>
      <c r="AG1008" s="362"/>
      <c r="AH1008" s="363"/>
      <c r="AI1008" s="363"/>
      <c r="AJ1008" s="363"/>
      <c r="AK1008" s="363"/>
      <c r="AL1008" s="363"/>
      <c r="AM1008" s="363"/>
      <c r="AN1008" s="363"/>
      <c r="AO1008" s="363"/>
      <c r="AP1008" s="363"/>
      <c r="AQ1008" s="363"/>
      <c r="AR1008" s="363"/>
      <c r="AS1008" s="363"/>
      <c r="AT1008" s="364"/>
    </row>
    <row r="1009" spans="1:46" ht="45" customHeight="1" thickTop="1" thickBot="1" x14ac:dyDescent="0.3">
      <c r="A1009" s="59"/>
      <c r="B1009" s="59"/>
      <c r="C1009" s="59"/>
      <c r="D1009" s="59"/>
      <c r="E1009" s="59"/>
      <c r="F1009" s="59"/>
      <c r="G1009" s="59"/>
      <c r="H1009" s="59"/>
      <c r="I1009" s="59"/>
      <c r="J1009" s="59"/>
      <c r="K1009" s="59"/>
      <c r="L1009" s="59"/>
      <c r="M1009" s="59"/>
      <c r="N1009" s="59"/>
      <c r="O1009" s="59"/>
      <c r="P1009" s="59"/>
      <c r="Q1009" s="69"/>
      <c r="R1009" s="59"/>
      <c r="S1009" s="59"/>
      <c r="T1009" s="59"/>
      <c r="U1009" s="59"/>
      <c r="V1009" s="59"/>
      <c r="W1009" s="59"/>
      <c r="X1009" s="59"/>
      <c r="Y1009" s="59"/>
      <c r="Z1009" s="59"/>
      <c r="AA1009" s="59"/>
      <c r="AB1009" s="59"/>
      <c r="AC1009" s="59"/>
      <c r="AD1009" s="59"/>
      <c r="AE1009" s="59"/>
      <c r="AF1009" s="69"/>
      <c r="AG1009" s="59"/>
      <c r="AH1009" s="59"/>
      <c r="AI1009" s="59"/>
      <c r="AJ1009" s="59"/>
      <c r="AK1009" s="59"/>
      <c r="AL1009" s="59"/>
      <c r="AM1009" s="59"/>
      <c r="AN1009" s="59"/>
      <c r="AO1009" s="59"/>
      <c r="AP1009" s="59"/>
      <c r="AQ1009" s="59"/>
      <c r="AR1009" s="59"/>
      <c r="AS1009" s="59"/>
      <c r="AT1009" s="59"/>
    </row>
    <row r="1010" spans="1:46" ht="45" customHeight="1" thickTop="1" thickBot="1" x14ac:dyDescent="0.3">
      <c r="A1010" s="353" t="s">
        <v>198</v>
      </c>
      <c r="B1010" s="353"/>
      <c r="C1010" s="353"/>
      <c r="D1010" s="353"/>
      <c r="E1010" s="353"/>
      <c r="F1010" s="353"/>
      <c r="G1010" s="353"/>
      <c r="H1010" s="353"/>
      <c r="I1010" s="353"/>
      <c r="J1010" s="353"/>
      <c r="K1010" s="353"/>
      <c r="L1010" s="353"/>
      <c r="M1010" s="353"/>
      <c r="N1010" s="353"/>
      <c r="O1010" s="353"/>
      <c r="P1010" s="353"/>
      <c r="Q1010" s="70" t="s">
        <v>187</v>
      </c>
      <c r="R1010" s="354" t="s">
        <v>188</v>
      </c>
      <c r="S1010" s="354"/>
      <c r="T1010" s="354"/>
      <c r="U1010" s="354"/>
      <c r="V1010" s="354"/>
      <c r="W1010" s="354"/>
      <c r="X1010" s="354"/>
      <c r="Y1010" s="354"/>
      <c r="Z1010" s="354"/>
      <c r="AA1010" s="354"/>
      <c r="AB1010" s="354"/>
      <c r="AC1010" s="354"/>
      <c r="AD1010" s="354"/>
      <c r="AE1010" s="354"/>
      <c r="AF1010" s="71" t="s">
        <v>187</v>
      </c>
      <c r="AG1010" s="355" t="s">
        <v>189</v>
      </c>
      <c r="AH1010" s="355"/>
      <c r="AI1010" s="355"/>
      <c r="AJ1010" s="355"/>
      <c r="AK1010" s="355"/>
      <c r="AL1010" s="355"/>
      <c r="AM1010" s="355"/>
      <c r="AN1010" s="355"/>
      <c r="AO1010" s="355"/>
      <c r="AP1010" s="355"/>
      <c r="AQ1010" s="355"/>
      <c r="AR1010" s="355"/>
      <c r="AS1010" s="355"/>
      <c r="AT1010" s="355"/>
    </row>
    <row r="1011" spans="1:46" ht="45" customHeight="1" thickTop="1" thickBot="1" x14ac:dyDescent="0.3">
      <c r="A1011" s="345" t="s">
        <v>275</v>
      </c>
      <c r="B1011" s="345"/>
      <c r="C1011" s="345"/>
      <c r="D1011" s="345"/>
      <c r="E1011" s="345"/>
      <c r="F1011" s="345"/>
      <c r="G1011" s="345"/>
      <c r="H1011" s="345"/>
      <c r="I1011" s="345"/>
      <c r="J1011" s="345"/>
      <c r="K1011" s="345"/>
      <c r="L1011" s="345"/>
      <c r="M1011" s="345"/>
      <c r="N1011" s="345"/>
      <c r="O1011" s="345"/>
      <c r="P1011" s="345"/>
      <c r="Q1011" s="68">
        <v>2</v>
      </c>
      <c r="R1011" s="362"/>
      <c r="S1011" s="363"/>
      <c r="T1011" s="363"/>
      <c r="U1011" s="363"/>
      <c r="V1011" s="363"/>
      <c r="W1011" s="363"/>
      <c r="X1011" s="363"/>
      <c r="Y1011" s="363"/>
      <c r="Z1011" s="363"/>
      <c r="AA1011" s="363"/>
      <c r="AB1011" s="363"/>
      <c r="AC1011" s="363"/>
      <c r="AD1011" s="363"/>
      <c r="AE1011" s="364"/>
      <c r="AF1011" s="68">
        <v>2</v>
      </c>
      <c r="AG1011" s="362"/>
      <c r="AH1011" s="363"/>
      <c r="AI1011" s="363"/>
      <c r="AJ1011" s="363"/>
      <c r="AK1011" s="363"/>
      <c r="AL1011" s="363"/>
      <c r="AM1011" s="363"/>
      <c r="AN1011" s="363"/>
      <c r="AO1011" s="363"/>
      <c r="AP1011" s="363"/>
      <c r="AQ1011" s="363"/>
      <c r="AR1011" s="363"/>
      <c r="AS1011" s="363"/>
      <c r="AT1011" s="364"/>
    </row>
    <row r="1012" spans="1:46" ht="45" customHeight="1" thickTop="1" thickBot="1" x14ac:dyDescent="0.3">
      <c r="A1012" s="345" t="s">
        <v>276</v>
      </c>
      <c r="B1012" s="345"/>
      <c r="C1012" s="345"/>
      <c r="D1012" s="345"/>
      <c r="E1012" s="345"/>
      <c r="F1012" s="345"/>
      <c r="G1012" s="345"/>
      <c r="H1012" s="345"/>
      <c r="I1012" s="345"/>
      <c r="J1012" s="345"/>
      <c r="K1012" s="345"/>
      <c r="L1012" s="345"/>
      <c r="M1012" s="345"/>
      <c r="N1012" s="345"/>
      <c r="O1012" s="345"/>
      <c r="P1012" s="345"/>
      <c r="Q1012" s="68">
        <v>2</v>
      </c>
      <c r="R1012" s="362"/>
      <c r="S1012" s="363"/>
      <c r="T1012" s="363"/>
      <c r="U1012" s="363"/>
      <c r="V1012" s="363"/>
      <c r="W1012" s="363"/>
      <c r="X1012" s="363"/>
      <c r="Y1012" s="363"/>
      <c r="Z1012" s="363"/>
      <c r="AA1012" s="363"/>
      <c r="AB1012" s="363"/>
      <c r="AC1012" s="363"/>
      <c r="AD1012" s="363"/>
      <c r="AE1012" s="364"/>
      <c r="AF1012" s="68">
        <v>2</v>
      </c>
      <c r="AG1012" s="362"/>
      <c r="AH1012" s="363"/>
      <c r="AI1012" s="363"/>
      <c r="AJ1012" s="363"/>
      <c r="AK1012" s="363"/>
      <c r="AL1012" s="363"/>
      <c r="AM1012" s="363"/>
      <c r="AN1012" s="363"/>
      <c r="AO1012" s="363"/>
      <c r="AP1012" s="363"/>
      <c r="AQ1012" s="363"/>
      <c r="AR1012" s="363"/>
      <c r="AS1012" s="363"/>
      <c r="AT1012" s="364"/>
    </row>
    <row r="1013" spans="1:46" ht="45" customHeight="1" thickTop="1" thickBot="1" x14ac:dyDescent="0.3">
      <c r="A1013" s="345" t="s">
        <v>277</v>
      </c>
      <c r="B1013" s="345"/>
      <c r="C1013" s="345"/>
      <c r="D1013" s="345"/>
      <c r="E1013" s="345"/>
      <c r="F1013" s="345"/>
      <c r="G1013" s="345"/>
      <c r="H1013" s="345"/>
      <c r="I1013" s="345"/>
      <c r="J1013" s="345"/>
      <c r="K1013" s="345"/>
      <c r="L1013" s="345"/>
      <c r="M1013" s="345"/>
      <c r="N1013" s="345"/>
      <c r="O1013" s="345"/>
      <c r="P1013" s="345"/>
      <c r="Q1013" s="68">
        <v>2</v>
      </c>
      <c r="R1013" s="362"/>
      <c r="S1013" s="363"/>
      <c r="T1013" s="363"/>
      <c r="U1013" s="363"/>
      <c r="V1013" s="363"/>
      <c r="W1013" s="363"/>
      <c r="X1013" s="363"/>
      <c r="Y1013" s="363"/>
      <c r="Z1013" s="363"/>
      <c r="AA1013" s="363"/>
      <c r="AB1013" s="363"/>
      <c r="AC1013" s="363"/>
      <c r="AD1013" s="363"/>
      <c r="AE1013" s="364"/>
      <c r="AF1013" s="68">
        <v>2</v>
      </c>
      <c r="AG1013" s="362"/>
      <c r="AH1013" s="363"/>
      <c r="AI1013" s="363"/>
      <c r="AJ1013" s="363"/>
      <c r="AK1013" s="363"/>
      <c r="AL1013" s="363"/>
      <c r="AM1013" s="363"/>
      <c r="AN1013" s="363"/>
      <c r="AO1013" s="363"/>
      <c r="AP1013" s="363"/>
      <c r="AQ1013" s="363"/>
      <c r="AR1013" s="363"/>
      <c r="AS1013" s="363"/>
      <c r="AT1013" s="364"/>
    </row>
    <row r="1014" spans="1:46" ht="45" customHeight="1" thickTop="1" thickBot="1" x14ac:dyDescent="0.3">
      <c r="A1014" s="345" t="s">
        <v>278</v>
      </c>
      <c r="B1014" s="345"/>
      <c r="C1014" s="345"/>
      <c r="D1014" s="345"/>
      <c r="E1014" s="345"/>
      <c r="F1014" s="345"/>
      <c r="G1014" s="345"/>
      <c r="H1014" s="345"/>
      <c r="I1014" s="345"/>
      <c r="J1014" s="345"/>
      <c r="K1014" s="345"/>
      <c r="L1014" s="345"/>
      <c r="M1014" s="345"/>
      <c r="N1014" s="345"/>
      <c r="O1014" s="345"/>
      <c r="P1014" s="345"/>
      <c r="Q1014" s="68">
        <v>2</v>
      </c>
      <c r="R1014" s="362"/>
      <c r="S1014" s="363"/>
      <c r="T1014" s="363"/>
      <c r="U1014" s="363"/>
      <c r="V1014" s="363"/>
      <c r="W1014" s="363"/>
      <c r="X1014" s="363"/>
      <c r="Y1014" s="363"/>
      <c r="Z1014" s="363"/>
      <c r="AA1014" s="363"/>
      <c r="AB1014" s="363"/>
      <c r="AC1014" s="363"/>
      <c r="AD1014" s="363"/>
      <c r="AE1014" s="364"/>
      <c r="AF1014" s="68">
        <v>2</v>
      </c>
      <c r="AG1014" s="362"/>
      <c r="AH1014" s="363"/>
      <c r="AI1014" s="363"/>
      <c r="AJ1014" s="363"/>
      <c r="AK1014" s="363"/>
      <c r="AL1014" s="363"/>
      <c r="AM1014" s="363"/>
      <c r="AN1014" s="363"/>
      <c r="AO1014" s="363"/>
      <c r="AP1014" s="363"/>
      <c r="AQ1014" s="363"/>
      <c r="AR1014" s="363"/>
      <c r="AS1014" s="363"/>
      <c r="AT1014" s="364"/>
    </row>
    <row r="1015" spans="1:46" ht="45" customHeight="1" thickTop="1" thickBot="1" x14ac:dyDescent="0.3">
      <c r="A1015" s="345" t="s">
        <v>866</v>
      </c>
      <c r="B1015" s="345"/>
      <c r="C1015" s="345"/>
      <c r="D1015" s="345"/>
      <c r="E1015" s="345"/>
      <c r="F1015" s="345"/>
      <c r="G1015" s="345"/>
      <c r="H1015" s="345"/>
      <c r="I1015" s="345"/>
      <c r="J1015" s="345"/>
      <c r="K1015" s="345"/>
      <c r="L1015" s="345"/>
      <c r="M1015" s="345"/>
      <c r="N1015" s="345"/>
      <c r="O1015" s="345"/>
      <c r="P1015" s="345"/>
      <c r="Q1015" s="68">
        <v>2</v>
      </c>
      <c r="R1015" s="362"/>
      <c r="S1015" s="363"/>
      <c r="T1015" s="363"/>
      <c r="U1015" s="363"/>
      <c r="V1015" s="363"/>
      <c r="W1015" s="363"/>
      <c r="X1015" s="363"/>
      <c r="Y1015" s="363"/>
      <c r="Z1015" s="363"/>
      <c r="AA1015" s="363"/>
      <c r="AB1015" s="363"/>
      <c r="AC1015" s="363"/>
      <c r="AD1015" s="363"/>
      <c r="AE1015" s="364"/>
      <c r="AF1015" s="68">
        <v>2</v>
      </c>
      <c r="AG1015" s="362"/>
      <c r="AH1015" s="363"/>
      <c r="AI1015" s="363"/>
      <c r="AJ1015" s="363"/>
      <c r="AK1015" s="363"/>
      <c r="AL1015" s="363"/>
      <c r="AM1015" s="363"/>
      <c r="AN1015" s="363"/>
      <c r="AO1015" s="363"/>
      <c r="AP1015" s="363"/>
      <c r="AQ1015" s="363"/>
      <c r="AR1015" s="363"/>
      <c r="AS1015" s="363"/>
      <c r="AT1015" s="364"/>
    </row>
    <row r="1016" spans="1:46" ht="18" customHeight="1" thickTop="1" x14ac:dyDescent="0.25"/>
    <row r="1018" spans="1:46" ht="45" customHeight="1" x14ac:dyDescent="0.25">
      <c r="A1018" s="348" t="s">
        <v>867</v>
      </c>
      <c r="B1018" s="348"/>
      <c r="C1018" s="348"/>
      <c r="D1018" s="348"/>
      <c r="E1018" s="348"/>
      <c r="F1018" s="348"/>
      <c r="G1018" s="348"/>
      <c r="H1018" s="348"/>
      <c r="I1018" s="348"/>
      <c r="J1018" s="348"/>
      <c r="K1018" s="348"/>
      <c r="L1018" s="348"/>
      <c r="M1018" s="348"/>
      <c r="N1018" s="348"/>
      <c r="O1018" s="348"/>
      <c r="P1018" s="348"/>
      <c r="Q1018" s="348"/>
      <c r="R1018" s="348"/>
      <c r="S1018" s="348"/>
      <c r="T1018" s="348"/>
      <c r="U1018" s="348"/>
      <c r="V1018" s="348"/>
      <c r="W1018" s="348"/>
      <c r="X1018" s="348"/>
      <c r="Y1018" s="348"/>
      <c r="Z1018" s="348"/>
      <c r="AA1018" s="348"/>
      <c r="AB1018" s="348"/>
      <c r="AC1018" s="348"/>
      <c r="AD1018" s="348"/>
      <c r="AE1018" s="348"/>
      <c r="AF1018"/>
      <c r="AG1018" s="349" t="s">
        <v>184</v>
      </c>
      <c r="AH1018" s="349"/>
      <c r="AI1018" s="349"/>
      <c r="AJ1018" s="349"/>
      <c r="AK1018" s="72">
        <f>(('Artículo 121 (Resumen PI)'!C39*0.8+'Artículo 121 (Resumen PI)'!F39*0.2)+('Artículo 121 (Resumen SIPOT)'!C39*0.8+'Artículo 121 (Resumen SIPOT)'!F39*0.2))/2</f>
        <v>0</v>
      </c>
      <c r="AL1018"/>
      <c r="AM1018"/>
      <c r="AN1018"/>
      <c r="AO1018"/>
      <c r="AP1018"/>
      <c r="AQ1018"/>
      <c r="AR1018"/>
      <c r="AS1018"/>
      <c r="AT1018"/>
    </row>
    <row r="1019" spans="1:46" ht="15.75" customHeight="1" x14ac:dyDescent="0.25">
      <c r="A1019" s="86"/>
      <c r="B1019" s="284"/>
      <c r="C1019" s="284"/>
      <c r="D1019" s="284"/>
      <c r="E1019" s="284"/>
      <c r="F1019" s="284"/>
      <c r="G1019" s="284"/>
      <c r="H1019" s="284"/>
      <c r="I1019" s="284"/>
      <c r="J1019" s="284"/>
      <c r="K1019" s="284"/>
      <c r="L1019" s="284"/>
      <c r="M1019" s="284"/>
      <c r="N1019" s="284"/>
      <c r="O1019" s="284"/>
      <c r="P1019" s="284"/>
      <c r="Q1019" s="275"/>
      <c r="R1019" s="284"/>
      <c r="S1019" s="284"/>
      <c r="T1019" s="284"/>
      <c r="U1019" s="284"/>
      <c r="V1019" s="284"/>
      <c r="W1019" s="284"/>
      <c r="X1019" s="284"/>
      <c r="Y1019" s="284"/>
      <c r="Z1019" s="284"/>
      <c r="AA1019" s="284"/>
      <c r="AB1019" s="284"/>
      <c r="AC1019" s="284"/>
      <c r="AD1019" s="284"/>
      <c r="AE1019" s="284"/>
      <c r="AF1019"/>
      <c r="AG1019"/>
      <c r="AH1019"/>
      <c r="AI1019"/>
      <c r="AJ1019"/>
      <c r="AK1019"/>
      <c r="AL1019"/>
      <c r="AM1019"/>
      <c r="AN1019"/>
      <c r="AO1019"/>
      <c r="AP1019"/>
      <c r="AQ1019"/>
      <c r="AR1019"/>
      <c r="AS1019"/>
      <c r="AT1019"/>
    </row>
    <row r="1020" spans="1:46" ht="45" customHeight="1" x14ac:dyDescent="0.25">
      <c r="A1020" s="86" t="s">
        <v>185</v>
      </c>
      <c r="B1020" s="284"/>
      <c r="C1020" s="284"/>
      <c r="D1020" s="284"/>
      <c r="E1020" s="284"/>
      <c r="F1020" s="284"/>
      <c r="G1020" s="284"/>
      <c r="H1020" s="284"/>
      <c r="I1020" s="284"/>
      <c r="J1020" s="284"/>
      <c r="K1020" s="284"/>
      <c r="L1020" s="284"/>
      <c r="M1020" s="284"/>
      <c r="N1020" s="284"/>
      <c r="O1020" s="284"/>
      <c r="P1020" s="284"/>
      <c r="Q1020" s="275"/>
      <c r="R1020" s="284"/>
      <c r="S1020" s="284"/>
      <c r="T1020" s="284"/>
      <c r="U1020" s="284"/>
      <c r="V1020" s="284"/>
      <c r="W1020" s="284"/>
      <c r="X1020" s="284"/>
      <c r="Y1020" s="284"/>
      <c r="Z1020" s="284"/>
      <c r="AA1020" s="284"/>
      <c r="AB1020" s="284"/>
      <c r="AC1020" s="284"/>
      <c r="AD1020" s="284"/>
      <c r="AE1020" s="284"/>
      <c r="AF1020"/>
      <c r="AG1020"/>
      <c r="AH1020"/>
      <c r="AI1020"/>
      <c r="AJ1020"/>
      <c r="AK1020"/>
      <c r="AL1020"/>
      <c r="AM1020"/>
      <c r="AN1020"/>
      <c r="AO1020"/>
      <c r="AP1020"/>
      <c r="AQ1020"/>
      <c r="AR1020"/>
      <c r="AS1020"/>
      <c r="AT1020"/>
    </row>
    <row r="1021" spans="1:46" ht="15" customHeight="1" x14ac:dyDescent="0.25">
      <c r="A1021" s="59"/>
      <c r="B1021" s="59"/>
      <c r="C1021" s="59"/>
      <c r="D1021" s="59"/>
      <c r="E1021" s="59"/>
      <c r="F1021" s="59"/>
      <c r="G1021" s="59"/>
      <c r="H1021" s="59"/>
      <c r="I1021" s="59"/>
      <c r="J1021" s="59"/>
      <c r="K1021" s="59"/>
      <c r="L1021" s="59"/>
      <c r="M1021" s="59"/>
      <c r="N1021" s="59"/>
      <c r="O1021" s="59"/>
      <c r="P1021" s="59"/>
      <c r="R1021" s="59"/>
      <c r="S1021" s="59"/>
      <c r="T1021" s="59"/>
      <c r="U1021" s="59"/>
      <c r="V1021" s="59"/>
      <c r="W1021" s="59"/>
      <c r="X1021" s="59"/>
      <c r="Y1021" s="59"/>
      <c r="Z1021" s="59"/>
      <c r="AA1021" s="59"/>
      <c r="AB1021" s="59"/>
      <c r="AC1021" s="59"/>
      <c r="AD1021" s="59"/>
      <c r="AE1021" s="59"/>
      <c r="AF1021"/>
      <c r="AG1021"/>
      <c r="AH1021"/>
      <c r="AI1021"/>
      <c r="AJ1021"/>
      <c r="AK1021"/>
      <c r="AL1021"/>
      <c r="AM1021"/>
      <c r="AN1021"/>
      <c r="AO1021"/>
      <c r="AP1021"/>
      <c r="AQ1021"/>
      <c r="AR1021"/>
      <c r="AS1021"/>
      <c r="AT1021"/>
    </row>
    <row r="1022" spans="1:46" ht="45" customHeight="1" x14ac:dyDescent="0.25">
      <c r="A1022" s="350" t="s">
        <v>186</v>
      </c>
      <c r="B1022" s="350"/>
      <c r="C1022" s="350"/>
      <c r="D1022" s="350"/>
      <c r="E1022" s="350"/>
      <c r="F1022" s="350"/>
      <c r="G1022" s="350"/>
      <c r="H1022" s="350"/>
      <c r="I1022" s="350"/>
      <c r="J1022" s="350"/>
      <c r="K1022" s="350"/>
      <c r="L1022" s="350"/>
      <c r="M1022" s="350"/>
      <c r="N1022" s="350"/>
      <c r="O1022" s="350"/>
      <c r="P1022" s="350"/>
      <c r="Q1022" s="65"/>
      <c r="R1022" s="59"/>
      <c r="S1022" s="59"/>
      <c r="T1022" s="59"/>
      <c r="U1022" s="59"/>
      <c r="V1022" s="351"/>
      <c r="W1022" s="351"/>
      <c r="X1022" s="351"/>
      <c r="Y1022" s="351"/>
      <c r="Z1022" s="351"/>
      <c r="AA1022" s="351"/>
      <c r="AB1022" s="351"/>
      <c r="AC1022" s="351"/>
      <c r="AD1022" s="351"/>
      <c r="AE1022" s="351"/>
      <c r="AF1022" s="65"/>
      <c r="AG1022" s="59"/>
      <c r="AH1022" s="59"/>
      <c r="AI1022" s="59"/>
      <c r="AJ1022" s="59"/>
      <c r="AK1022" s="351"/>
      <c r="AL1022" s="351"/>
      <c r="AM1022" s="351"/>
      <c r="AN1022" s="351"/>
      <c r="AO1022" s="351"/>
      <c r="AP1022" s="351"/>
      <c r="AQ1022" s="351"/>
      <c r="AR1022" s="351"/>
      <c r="AS1022" s="351"/>
      <c r="AT1022" s="351"/>
    </row>
    <row r="1023" spans="1:46" ht="45" customHeight="1" thickTop="1" thickBot="1" x14ac:dyDescent="0.3">
      <c r="A1023" s="342" t="s">
        <v>163</v>
      </c>
      <c r="B1023" s="342"/>
      <c r="C1023" s="342"/>
      <c r="D1023" s="342"/>
      <c r="E1023" s="342"/>
      <c r="F1023" s="342"/>
      <c r="G1023" s="342"/>
      <c r="H1023" s="342"/>
      <c r="I1023" s="342"/>
      <c r="J1023" s="342"/>
      <c r="K1023" s="342"/>
      <c r="L1023" s="342"/>
      <c r="M1023" s="342"/>
      <c r="N1023" s="342"/>
      <c r="O1023" s="342"/>
      <c r="P1023" s="342"/>
      <c r="Q1023" s="66" t="s">
        <v>187</v>
      </c>
      <c r="R1023" s="343" t="s">
        <v>188</v>
      </c>
      <c r="S1023" s="343"/>
      <c r="T1023" s="343"/>
      <c r="U1023" s="343"/>
      <c r="V1023" s="343"/>
      <c r="W1023" s="343"/>
      <c r="X1023" s="343"/>
      <c r="Y1023" s="343"/>
      <c r="Z1023" s="343"/>
      <c r="AA1023" s="343"/>
      <c r="AB1023" s="343"/>
      <c r="AC1023" s="343"/>
      <c r="AD1023" s="343"/>
      <c r="AE1023" s="343"/>
      <c r="AF1023" s="67" t="s">
        <v>187</v>
      </c>
      <c r="AG1023" s="344" t="s">
        <v>189</v>
      </c>
      <c r="AH1023" s="344"/>
      <c r="AI1023" s="344"/>
      <c r="AJ1023" s="344"/>
      <c r="AK1023" s="344"/>
      <c r="AL1023" s="344"/>
      <c r="AM1023" s="344"/>
      <c r="AN1023" s="344"/>
      <c r="AO1023" s="344"/>
      <c r="AP1023" s="344"/>
      <c r="AQ1023" s="344"/>
      <c r="AR1023" s="344"/>
      <c r="AS1023" s="344"/>
      <c r="AT1023" s="344"/>
    </row>
    <row r="1024" spans="1:46" ht="45" customHeight="1" thickTop="1" thickBot="1" x14ac:dyDescent="0.3">
      <c r="A1024" s="345" t="s">
        <v>190</v>
      </c>
      <c r="B1024" s="345"/>
      <c r="C1024" s="345"/>
      <c r="D1024" s="345"/>
      <c r="E1024" s="345"/>
      <c r="F1024" s="345"/>
      <c r="G1024" s="345"/>
      <c r="H1024" s="345"/>
      <c r="I1024" s="345"/>
      <c r="J1024" s="345"/>
      <c r="K1024" s="345"/>
      <c r="L1024" s="345"/>
      <c r="M1024" s="345"/>
      <c r="N1024" s="345"/>
      <c r="O1024" s="345"/>
      <c r="P1024" s="345"/>
      <c r="Q1024" s="287">
        <v>3</v>
      </c>
      <c r="R1024" s="365" t="s">
        <v>676</v>
      </c>
      <c r="S1024" s="366"/>
      <c r="T1024" s="366"/>
      <c r="U1024" s="366"/>
      <c r="V1024" s="366"/>
      <c r="W1024" s="366"/>
      <c r="X1024" s="366"/>
      <c r="Y1024" s="366"/>
      <c r="Z1024" s="366"/>
      <c r="AA1024" s="366"/>
      <c r="AB1024" s="366"/>
      <c r="AC1024" s="366"/>
      <c r="AD1024" s="366"/>
      <c r="AE1024" s="367"/>
      <c r="AF1024" s="288">
        <v>3</v>
      </c>
      <c r="AG1024" s="368" t="s">
        <v>676</v>
      </c>
      <c r="AH1024" s="369"/>
      <c r="AI1024" s="369"/>
      <c r="AJ1024" s="369"/>
      <c r="AK1024" s="369"/>
      <c r="AL1024" s="369"/>
      <c r="AM1024" s="369"/>
      <c r="AN1024" s="369"/>
      <c r="AO1024" s="369"/>
      <c r="AP1024" s="369"/>
      <c r="AQ1024" s="369"/>
      <c r="AR1024" s="369"/>
      <c r="AS1024" s="369"/>
      <c r="AT1024" s="370"/>
    </row>
    <row r="1025" spans="1:46" ht="45" customHeight="1" thickTop="1" thickBot="1" x14ac:dyDescent="0.3">
      <c r="A1025" s="345" t="s">
        <v>191</v>
      </c>
      <c r="B1025" s="345"/>
      <c r="C1025" s="345"/>
      <c r="D1025" s="345"/>
      <c r="E1025" s="345"/>
      <c r="F1025" s="345"/>
      <c r="G1025" s="345"/>
      <c r="H1025" s="345"/>
      <c r="I1025" s="345"/>
      <c r="J1025" s="345"/>
      <c r="K1025" s="345"/>
      <c r="L1025" s="345"/>
      <c r="M1025" s="345"/>
      <c r="N1025" s="345"/>
      <c r="O1025" s="345"/>
      <c r="P1025" s="345"/>
      <c r="Q1025" s="287">
        <v>3</v>
      </c>
      <c r="R1025" s="365" t="s">
        <v>676</v>
      </c>
      <c r="S1025" s="366"/>
      <c r="T1025" s="366"/>
      <c r="U1025" s="366"/>
      <c r="V1025" s="366"/>
      <c r="W1025" s="366"/>
      <c r="X1025" s="366"/>
      <c r="Y1025" s="366"/>
      <c r="Z1025" s="366"/>
      <c r="AA1025" s="366"/>
      <c r="AB1025" s="366"/>
      <c r="AC1025" s="366"/>
      <c r="AD1025" s="366"/>
      <c r="AE1025" s="367"/>
      <c r="AF1025" s="288">
        <v>3</v>
      </c>
      <c r="AG1025" s="368" t="s">
        <v>676</v>
      </c>
      <c r="AH1025" s="369"/>
      <c r="AI1025" s="369"/>
      <c r="AJ1025" s="369"/>
      <c r="AK1025" s="369"/>
      <c r="AL1025" s="369"/>
      <c r="AM1025" s="369"/>
      <c r="AN1025" s="369"/>
      <c r="AO1025" s="369"/>
      <c r="AP1025" s="369"/>
      <c r="AQ1025" s="369"/>
      <c r="AR1025" s="369"/>
      <c r="AS1025" s="369"/>
      <c r="AT1025" s="370"/>
    </row>
    <row r="1026" spans="1:46" ht="45" customHeight="1" thickTop="1" thickBot="1" x14ac:dyDescent="0.3">
      <c r="A1026" s="345" t="s">
        <v>868</v>
      </c>
      <c r="B1026" s="345"/>
      <c r="C1026" s="345"/>
      <c r="D1026" s="345"/>
      <c r="E1026" s="345"/>
      <c r="F1026" s="345"/>
      <c r="G1026" s="345"/>
      <c r="H1026" s="345"/>
      <c r="I1026" s="345"/>
      <c r="J1026" s="345"/>
      <c r="K1026" s="345"/>
      <c r="L1026" s="345"/>
      <c r="M1026" s="345"/>
      <c r="N1026" s="345"/>
      <c r="O1026" s="345"/>
      <c r="P1026" s="345"/>
      <c r="Q1026" s="287">
        <v>3</v>
      </c>
      <c r="R1026" s="365" t="s">
        <v>676</v>
      </c>
      <c r="S1026" s="366"/>
      <c r="T1026" s="366"/>
      <c r="U1026" s="366"/>
      <c r="V1026" s="366"/>
      <c r="W1026" s="366"/>
      <c r="X1026" s="366"/>
      <c r="Y1026" s="366"/>
      <c r="Z1026" s="366"/>
      <c r="AA1026" s="366"/>
      <c r="AB1026" s="366"/>
      <c r="AC1026" s="366"/>
      <c r="AD1026" s="366"/>
      <c r="AE1026" s="367"/>
      <c r="AF1026" s="288">
        <v>3</v>
      </c>
      <c r="AG1026" s="368" t="s">
        <v>676</v>
      </c>
      <c r="AH1026" s="369"/>
      <c r="AI1026" s="369"/>
      <c r="AJ1026" s="369"/>
      <c r="AK1026" s="369"/>
      <c r="AL1026" s="369"/>
      <c r="AM1026" s="369"/>
      <c r="AN1026" s="369"/>
      <c r="AO1026" s="369"/>
      <c r="AP1026" s="369"/>
      <c r="AQ1026" s="369"/>
      <c r="AR1026" s="369"/>
      <c r="AS1026" s="369"/>
      <c r="AT1026" s="370"/>
    </row>
    <row r="1027" spans="1:46" ht="45" customHeight="1" thickTop="1" thickBot="1" x14ac:dyDescent="0.3">
      <c r="A1027" s="345" t="s">
        <v>869</v>
      </c>
      <c r="B1027" s="345"/>
      <c r="C1027" s="345"/>
      <c r="D1027" s="345"/>
      <c r="E1027" s="345"/>
      <c r="F1027" s="345"/>
      <c r="G1027" s="345"/>
      <c r="H1027" s="345"/>
      <c r="I1027" s="345"/>
      <c r="J1027" s="345"/>
      <c r="K1027" s="345"/>
      <c r="L1027" s="345"/>
      <c r="M1027" s="345"/>
      <c r="N1027" s="345"/>
      <c r="O1027" s="345"/>
      <c r="P1027" s="345"/>
      <c r="Q1027" s="287">
        <v>3</v>
      </c>
      <c r="R1027" s="365" t="s">
        <v>676</v>
      </c>
      <c r="S1027" s="366"/>
      <c r="T1027" s="366"/>
      <c r="U1027" s="366"/>
      <c r="V1027" s="366"/>
      <c r="W1027" s="366"/>
      <c r="X1027" s="366"/>
      <c r="Y1027" s="366"/>
      <c r="Z1027" s="366"/>
      <c r="AA1027" s="366"/>
      <c r="AB1027" s="366"/>
      <c r="AC1027" s="366"/>
      <c r="AD1027" s="366"/>
      <c r="AE1027" s="367"/>
      <c r="AF1027" s="288">
        <v>3</v>
      </c>
      <c r="AG1027" s="368" t="s">
        <v>676</v>
      </c>
      <c r="AH1027" s="369"/>
      <c r="AI1027" s="369"/>
      <c r="AJ1027" s="369"/>
      <c r="AK1027" s="369"/>
      <c r="AL1027" s="369"/>
      <c r="AM1027" s="369"/>
      <c r="AN1027" s="369"/>
      <c r="AO1027" s="369"/>
      <c r="AP1027" s="369"/>
      <c r="AQ1027" s="369"/>
      <c r="AR1027" s="369"/>
      <c r="AS1027" s="369"/>
      <c r="AT1027" s="370"/>
    </row>
    <row r="1028" spans="1:46" ht="45" customHeight="1" thickTop="1" thickBot="1" x14ac:dyDescent="0.3">
      <c r="A1028" s="345" t="s">
        <v>870</v>
      </c>
      <c r="B1028" s="345"/>
      <c r="C1028" s="345"/>
      <c r="D1028" s="345"/>
      <c r="E1028" s="345"/>
      <c r="F1028" s="345"/>
      <c r="G1028" s="345"/>
      <c r="H1028" s="345"/>
      <c r="I1028" s="345"/>
      <c r="J1028" s="345"/>
      <c r="K1028" s="345"/>
      <c r="L1028" s="345"/>
      <c r="M1028" s="345"/>
      <c r="N1028" s="345"/>
      <c r="O1028" s="345"/>
      <c r="P1028" s="345"/>
      <c r="Q1028" s="287">
        <v>3</v>
      </c>
      <c r="R1028" s="365" t="s">
        <v>676</v>
      </c>
      <c r="S1028" s="366"/>
      <c r="T1028" s="366"/>
      <c r="U1028" s="366"/>
      <c r="V1028" s="366"/>
      <c r="W1028" s="366"/>
      <c r="X1028" s="366"/>
      <c r="Y1028" s="366"/>
      <c r="Z1028" s="366"/>
      <c r="AA1028" s="366"/>
      <c r="AB1028" s="366"/>
      <c r="AC1028" s="366"/>
      <c r="AD1028" s="366"/>
      <c r="AE1028" s="367"/>
      <c r="AF1028" s="288">
        <v>3</v>
      </c>
      <c r="AG1028" s="368" t="s">
        <v>676</v>
      </c>
      <c r="AH1028" s="369"/>
      <c r="AI1028" s="369"/>
      <c r="AJ1028" s="369"/>
      <c r="AK1028" s="369"/>
      <c r="AL1028" s="369"/>
      <c r="AM1028" s="369"/>
      <c r="AN1028" s="369"/>
      <c r="AO1028" s="369"/>
      <c r="AP1028" s="369"/>
      <c r="AQ1028" s="369"/>
      <c r="AR1028" s="369"/>
      <c r="AS1028" s="369"/>
      <c r="AT1028" s="370"/>
    </row>
    <row r="1029" spans="1:46" ht="45" customHeight="1" thickTop="1" thickBot="1" x14ac:dyDescent="0.3">
      <c r="A1029" s="345" t="s">
        <v>871</v>
      </c>
      <c r="B1029" s="345"/>
      <c r="C1029" s="345"/>
      <c r="D1029" s="345"/>
      <c r="E1029" s="345"/>
      <c r="F1029" s="345"/>
      <c r="G1029" s="345"/>
      <c r="H1029" s="345"/>
      <c r="I1029" s="345"/>
      <c r="J1029" s="345"/>
      <c r="K1029" s="345"/>
      <c r="L1029" s="345"/>
      <c r="M1029" s="345"/>
      <c r="N1029" s="345"/>
      <c r="O1029" s="345"/>
      <c r="P1029" s="345"/>
      <c r="Q1029" s="287">
        <v>3</v>
      </c>
      <c r="R1029" s="365" t="s">
        <v>676</v>
      </c>
      <c r="S1029" s="366"/>
      <c r="T1029" s="366"/>
      <c r="U1029" s="366"/>
      <c r="V1029" s="366"/>
      <c r="W1029" s="366"/>
      <c r="X1029" s="366"/>
      <c r="Y1029" s="366"/>
      <c r="Z1029" s="366"/>
      <c r="AA1029" s="366"/>
      <c r="AB1029" s="366"/>
      <c r="AC1029" s="366"/>
      <c r="AD1029" s="366"/>
      <c r="AE1029" s="367"/>
      <c r="AF1029" s="288">
        <v>3</v>
      </c>
      <c r="AG1029" s="368" t="s">
        <v>676</v>
      </c>
      <c r="AH1029" s="369"/>
      <c r="AI1029" s="369"/>
      <c r="AJ1029" s="369"/>
      <c r="AK1029" s="369"/>
      <c r="AL1029" s="369"/>
      <c r="AM1029" s="369"/>
      <c r="AN1029" s="369"/>
      <c r="AO1029" s="369"/>
      <c r="AP1029" s="369"/>
      <c r="AQ1029" s="369"/>
      <c r="AR1029" s="369"/>
      <c r="AS1029" s="369"/>
      <c r="AT1029" s="370"/>
    </row>
    <row r="1030" spans="1:46" ht="45" customHeight="1" thickTop="1" thickBot="1" x14ac:dyDescent="0.3">
      <c r="A1030" s="345" t="s">
        <v>872</v>
      </c>
      <c r="B1030" s="345"/>
      <c r="C1030" s="345"/>
      <c r="D1030" s="345"/>
      <c r="E1030" s="345"/>
      <c r="F1030" s="345"/>
      <c r="G1030" s="345"/>
      <c r="H1030" s="345"/>
      <c r="I1030" s="345"/>
      <c r="J1030" s="345"/>
      <c r="K1030" s="345"/>
      <c r="L1030" s="345"/>
      <c r="M1030" s="345"/>
      <c r="N1030" s="345"/>
      <c r="O1030" s="345"/>
      <c r="P1030" s="345"/>
      <c r="Q1030" s="287">
        <v>3</v>
      </c>
      <c r="R1030" s="365" t="s">
        <v>676</v>
      </c>
      <c r="S1030" s="366"/>
      <c r="T1030" s="366"/>
      <c r="U1030" s="366"/>
      <c r="V1030" s="366"/>
      <c r="W1030" s="366"/>
      <c r="X1030" s="366"/>
      <c r="Y1030" s="366"/>
      <c r="Z1030" s="366"/>
      <c r="AA1030" s="366"/>
      <c r="AB1030" s="366"/>
      <c r="AC1030" s="366"/>
      <c r="AD1030" s="366"/>
      <c r="AE1030" s="367"/>
      <c r="AF1030" s="288">
        <v>3</v>
      </c>
      <c r="AG1030" s="368" t="s">
        <v>676</v>
      </c>
      <c r="AH1030" s="369"/>
      <c r="AI1030" s="369"/>
      <c r="AJ1030" s="369"/>
      <c r="AK1030" s="369"/>
      <c r="AL1030" s="369"/>
      <c r="AM1030" s="369"/>
      <c r="AN1030" s="369"/>
      <c r="AO1030" s="369"/>
      <c r="AP1030" s="369"/>
      <c r="AQ1030" s="369"/>
      <c r="AR1030" s="369"/>
      <c r="AS1030" s="369"/>
      <c r="AT1030" s="370"/>
    </row>
    <row r="1031" spans="1:46" ht="45" customHeight="1" thickTop="1" thickBot="1" x14ac:dyDescent="0.3">
      <c r="A1031" s="345" t="s">
        <v>873</v>
      </c>
      <c r="B1031" s="345"/>
      <c r="C1031" s="345"/>
      <c r="D1031" s="345"/>
      <c r="E1031" s="345"/>
      <c r="F1031" s="345"/>
      <c r="G1031" s="345"/>
      <c r="H1031" s="345"/>
      <c r="I1031" s="345"/>
      <c r="J1031" s="345"/>
      <c r="K1031" s="345"/>
      <c r="L1031" s="345"/>
      <c r="M1031" s="345"/>
      <c r="N1031" s="345"/>
      <c r="O1031" s="345"/>
      <c r="P1031" s="345"/>
      <c r="Q1031" s="287">
        <v>3</v>
      </c>
      <c r="R1031" s="365" t="s">
        <v>676</v>
      </c>
      <c r="S1031" s="366"/>
      <c r="T1031" s="366"/>
      <c r="U1031" s="366"/>
      <c r="V1031" s="366"/>
      <c r="W1031" s="366"/>
      <c r="X1031" s="366"/>
      <c r="Y1031" s="366"/>
      <c r="Z1031" s="366"/>
      <c r="AA1031" s="366"/>
      <c r="AB1031" s="366"/>
      <c r="AC1031" s="366"/>
      <c r="AD1031" s="366"/>
      <c r="AE1031" s="367"/>
      <c r="AF1031" s="288">
        <v>3</v>
      </c>
      <c r="AG1031" s="368" t="s">
        <v>676</v>
      </c>
      <c r="AH1031" s="369"/>
      <c r="AI1031" s="369"/>
      <c r="AJ1031" s="369"/>
      <c r="AK1031" s="369"/>
      <c r="AL1031" s="369"/>
      <c r="AM1031" s="369"/>
      <c r="AN1031" s="369"/>
      <c r="AO1031" s="369"/>
      <c r="AP1031" s="369"/>
      <c r="AQ1031" s="369"/>
      <c r="AR1031" s="369"/>
      <c r="AS1031" s="369"/>
      <c r="AT1031" s="370"/>
    </row>
    <row r="1032" spans="1:46" ht="45" customHeight="1" thickTop="1" thickBot="1" x14ac:dyDescent="0.3">
      <c r="A1032" s="345" t="s">
        <v>874</v>
      </c>
      <c r="B1032" s="345"/>
      <c r="C1032" s="345"/>
      <c r="D1032" s="345"/>
      <c r="E1032" s="345"/>
      <c r="F1032" s="345"/>
      <c r="G1032" s="345"/>
      <c r="H1032" s="345"/>
      <c r="I1032" s="345"/>
      <c r="J1032" s="345"/>
      <c r="K1032" s="345"/>
      <c r="L1032" s="345"/>
      <c r="M1032" s="345"/>
      <c r="N1032" s="345"/>
      <c r="O1032" s="345"/>
      <c r="P1032" s="345"/>
      <c r="Q1032" s="287">
        <v>3</v>
      </c>
      <c r="R1032" s="365" t="s">
        <v>676</v>
      </c>
      <c r="S1032" s="366"/>
      <c r="T1032" s="366"/>
      <c r="U1032" s="366"/>
      <c r="V1032" s="366"/>
      <c r="W1032" s="366"/>
      <c r="X1032" s="366"/>
      <c r="Y1032" s="366"/>
      <c r="Z1032" s="366"/>
      <c r="AA1032" s="366"/>
      <c r="AB1032" s="366"/>
      <c r="AC1032" s="366"/>
      <c r="AD1032" s="366"/>
      <c r="AE1032" s="367"/>
      <c r="AF1032" s="288">
        <v>3</v>
      </c>
      <c r="AG1032" s="368" t="s">
        <v>676</v>
      </c>
      <c r="AH1032" s="369"/>
      <c r="AI1032" s="369"/>
      <c r="AJ1032" s="369"/>
      <c r="AK1032" s="369"/>
      <c r="AL1032" s="369"/>
      <c r="AM1032" s="369"/>
      <c r="AN1032" s="369"/>
      <c r="AO1032" s="369"/>
      <c r="AP1032" s="369"/>
      <c r="AQ1032" s="369"/>
      <c r="AR1032" s="369"/>
      <c r="AS1032" s="369"/>
      <c r="AT1032" s="370"/>
    </row>
    <row r="1033" spans="1:46" ht="45" customHeight="1" thickTop="1" thickBot="1" x14ac:dyDescent="0.3">
      <c r="A1033" s="345" t="s">
        <v>875</v>
      </c>
      <c r="B1033" s="345"/>
      <c r="C1033" s="345"/>
      <c r="D1033" s="345"/>
      <c r="E1033" s="345"/>
      <c r="F1033" s="345"/>
      <c r="G1033" s="345"/>
      <c r="H1033" s="345"/>
      <c r="I1033" s="345"/>
      <c r="J1033" s="345"/>
      <c r="K1033" s="345"/>
      <c r="L1033" s="345"/>
      <c r="M1033" s="345"/>
      <c r="N1033" s="345"/>
      <c r="O1033" s="345"/>
      <c r="P1033" s="345"/>
      <c r="Q1033" s="287">
        <v>3</v>
      </c>
      <c r="R1033" s="365" t="s">
        <v>676</v>
      </c>
      <c r="S1033" s="366"/>
      <c r="T1033" s="366"/>
      <c r="U1033" s="366"/>
      <c r="V1033" s="366"/>
      <c r="W1033" s="366"/>
      <c r="X1033" s="366"/>
      <c r="Y1033" s="366"/>
      <c r="Z1033" s="366"/>
      <c r="AA1033" s="366"/>
      <c r="AB1033" s="366"/>
      <c r="AC1033" s="366"/>
      <c r="AD1033" s="366"/>
      <c r="AE1033" s="367"/>
      <c r="AF1033" s="288">
        <v>3</v>
      </c>
      <c r="AG1033" s="368" t="s">
        <v>676</v>
      </c>
      <c r="AH1033" s="369"/>
      <c r="AI1033" s="369"/>
      <c r="AJ1033" s="369"/>
      <c r="AK1033" s="369"/>
      <c r="AL1033" s="369"/>
      <c r="AM1033" s="369"/>
      <c r="AN1033" s="369"/>
      <c r="AO1033" s="369"/>
      <c r="AP1033" s="369"/>
      <c r="AQ1033" s="369"/>
      <c r="AR1033" s="369"/>
      <c r="AS1033" s="369"/>
      <c r="AT1033" s="370"/>
    </row>
    <row r="1034" spans="1:46" ht="45" customHeight="1" thickTop="1" thickBot="1" x14ac:dyDescent="0.3">
      <c r="A1034" s="345" t="s">
        <v>876</v>
      </c>
      <c r="B1034" s="345"/>
      <c r="C1034" s="345"/>
      <c r="D1034" s="345"/>
      <c r="E1034" s="345"/>
      <c r="F1034" s="345"/>
      <c r="G1034" s="345"/>
      <c r="H1034" s="345"/>
      <c r="I1034" s="345"/>
      <c r="J1034" s="345"/>
      <c r="K1034" s="345"/>
      <c r="L1034" s="345"/>
      <c r="M1034" s="345"/>
      <c r="N1034" s="345"/>
      <c r="O1034" s="345"/>
      <c r="P1034" s="345"/>
      <c r="Q1034" s="287">
        <v>3</v>
      </c>
      <c r="R1034" s="365" t="s">
        <v>676</v>
      </c>
      <c r="S1034" s="366"/>
      <c r="T1034" s="366"/>
      <c r="U1034" s="366"/>
      <c r="V1034" s="366"/>
      <c r="W1034" s="366"/>
      <c r="X1034" s="366"/>
      <c r="Y1034" s="366"/>
      <c r="Z1034" s="366"/>
      <c r="AA1034" s="366"/>
      <c r="AB1034" s="366"/>
      <c r="AC1034" s="366"/>
      <c r="AD1034" s="366"/>
      <c r="AE1034" s="367"/>
      <c r="AF1034" s="288">
        <v>3</v>
      </c>
      <c r="AG1034" s="368" t="s">
        <v>676</v>
      </c>
      <c r="AH1034" s="369"/>
      <c r="AI1034" s="369"/>
      <c r="AJ1034" s="369"/>
      <c r="AK1034" s="369"/>
      <c r="AL1034" s="369"/>
      <c r="AM1034" s="369"/>
      <c r="AN1034" s="369"/>
      <c r="AO1034" s="369"/>
      <c r="AP1034" s="369"/>
      <c r="AQ1034" s="369"/>
      <c r="AR1034" s="369"/>
      <c r="AS1034" s="369"/>
      <c r="AT1034" s="370"/>
    </row>
    <row r="1035" spans="1:46" ht="45" customHeight="1" thickTop="1" thickBot="1" x14ac:dyDescent="0.3">
      <c r="A1035" s="345" t="s">
        <v>877</v>
      </c>
      <c r="B1035" s="345"/>
      <c r="C1035" s="345"/>
      <c r="D1035" s="345"/>
      <c r="E1035" s="345"/>
      <c r="F1035" s="345"/>
      <c r="G1035" s="345"/>
      <c r="H1035" s="345"/>
      <c r="I1035" s="345"/>
      <c r="J1035" s="345"/>
      <c r="K1035" s="345"/>
      <c r="L1035" s="345"/>
      <c r="M1035" s="345"/>
      <c r="N1035" s="345"/>
      <c r="O1035" s="345"/>
      <c r="P1035" s="345"/>
      <c r="Q1035" s="287">
        <v>3</v>
      </c>
      <c r="R1035" s="365" t="s">
        <v>676</v>
      </c>
      <c r="S1035" s="366"/>
      <c r="T1035" s="366"/>
      <c r="U1035" s="366"/>
      <c r="V1035" s="366"/>
      <c r="W1035" s="366"/>
      <c r="X1035" s="366"/>
      <c r="Y1035" s="366"/>
      <c r="Z1035" s="366"/>
      <c r="AA1035" s="366"/>
      <c r="AB1035" s="366"/>
      <c r="AC1035" s="366"/>
      <c r="AD1035" s="366"/>
      <c r="AE1035" s="367"/>
      <c r="AF1035" s="288">
        <v>3</v>
      </c>
      <c r="AG1035" s="368" t="s">
        <v>676</v>
      </c>
      <c r="AH1035" s="369"/>
      <c r="AI1035" s="369"/>
      <c r="AJ1035" s="369"/>
      <c r="AK1035" s="369"/>
      <c r="AL1035" s="369"/>
      <c r="AM1035" s="369"/>
      <c r="AN1035" s="369"/>
      <c r="AO1035" s="369"/>
      <c r="AP1035" s="369"/>
      <c r="AQ1035" s="369"/>
      <c r="AR1035" s="369"/>
      <c r="AS1035" s="369"/>
      <c r="AT1035" s="370"/>
    </row>
    <row r="1036" spans="1:46" ht="45" customHeight="1" thickTop="1" thickBot="1" x14ac:dyDescent="0.3">
      <c r="A1036" s="345" t="s">
        <v>878</v>
      </c>
      <c r="B1036" s="345"/>
      <c r="C1036" s="345"/>
      <c r="D1036" s="345"/>
      <c r="E1036" s="345"/>
      <c r="F1036" s="345"/>
      <c r="G1036" s="345"/>
      <c r="H1036" s="345"/>
      <c r="I1036" s="345"/>
      <c r="J1036" s="345"/>
      <c r="K1036" s="345"/>
      <c r="L1036" s="345"/>
      <c r="M1036" s="345"/>
      <c r="N1036" s="345"/>
      <c r="O1036" s="345"/>
      <c r="P1036" s="345"/>
      <c r="Q1036" s="287">
        <v>3</v>
      </c>
      <c r="R1036" s="365" t="s">
        <v>676</v>
      </c>
      <c r="S1036" s="366"/>
      <c r="T1036" s="366"/>
      <c r="U1036" s="366"/>
      <c r="V1036" s="366"/>
      <c r="W1036" s="366"/>
      <c r="X1036" s="366"/>
      <c r="Y1036" s="366"/>
      <c r="Z1036" s="366"/>
      <c r="AA1036" s="366"/>
      <c r="AB1036" s="366"/>
      <c r="AC1036" s="366"/>
      <c r="AD1036" s="366"/>
      <c r="AE1036" s="367"/>
      <c r="AF1036" s="288">
        <v>3</v>
      </c>
      <c r="AG1036" s="368" t="s">
        <v>676</v>
      </c>
      <c r="AH1036" s="369"/>
      <c r="AI1036" s="369"/>
      <c r="AJ1036" s="369"/>
      <c r="AK1036" s="369"/>
      <c r="AL1036" s="369"/>
      <c r="AM1036" s="369"/>
      <c r="AN1036" s="369"/>
      <c r="AO1036" s="369"/>
      <c r="AP1036" s="369"/>
      <c r="AQ1036" s="369"/>
      <c r="AR1036" s="369"/>
      <c r="AS1036" s="369"/>
      <c r="AT1036" s="370"/>
    </row>
    <row r="1037" spans="1:46" ht="45" customHeight="1" thickTop="1" thickBot="1" x14ac:dyDescent="0.3">
      <c r="A1037" s="345" t="s">
        <v>879</v>
      </c>
      <c r="B1037" s="345"/>
      <c r="C1037" s="345"/>
      <c r="D1037" s="345"/>
      <c r="E1037" s="345"/>
      <c r="F1037" s="345"/>
      <c r="G1037" s="345"/>
      <c r="H1037" s="345"/>
      <c r="I1037" s="345"/>
      <c r="J1037" s="345"/>
      <c r="K1037" s="345"/>
      <c r="L1037" s="345"/>
      <c r="M1037" s="345"/>
      <c r="N1037" s="345"/>
      <c r="O1037" s="345"/>
      <c r="P1037" s="345"/>
      <c r="Q1037" s="287">
        <v>3</v>
      </c>
      <c r="R1037" s="365" t="s">
        <v>676</v>
      </c>
      <c r="S1037" s="366"/>
      <c r="T1037" s="366"/>
      <c r="U1037" s="366"/>
      <c r="V1037" s="366"/>
      <c r="W1037" s="366"/>
      <c r="X1037" s="366"/>
      <c r="Y1037" s="366"/>
      <c r="Z1037" s="366"/>
      <c r="AA1037" s="366"/>
      <c r="AB1037" s="366"/>
      <c r="AC1037" s="366"/>
      <c r="AD1037" s="366"/>
      <c r="AE1037" s="367"/>
      <c r="AF1037" s="288">
        <v>3</v>
      </c>
      <c r="AG1037" s="368" t="s">
        <v>676</v>
      </c>
      <c r="AH1037" s="369"/>
      <c r="AI1037" s="369"/>
      <c r="AJ1037" s="369"/>
      <c r="AK1037" s="369"/>
      <c r="AL1037" s="369"/>
      <c r="AM1037" s="369"/>
      <c r="AN1037" s="369"/>
      <c r="AO1037" s="369"/>
      <c r="AP1037" s="369"/>
      <c r="AQ1037" s="369"/>
      <c r="AR1037" s="369"/>
      <c r="AS1037" s="369"/>
      <c r="AT1037" s="370"/>
    </row>
    <row r="1038" spans="1:46" ht="45" customHeight="1" thickTop="1" thickBot="1" x14ac:dyDescent="0.3">
      <c r="A1038" s="345" t="s">
        <v>880</v>
      </c>
      <c r="B1038" s="345"/>
      <c r="C1038" s="345"/>
      <c r="D1038" s="345"/>
      <c r="E1038" s="345"/>
      <c r="F1038" s="345"/>
      <c r="G1038" s="345"/>
      <c r="H1038" s="345"/>
      <c r="I1038" s="345"/>
      <c r="J1038" s="345"/>
      <c r="K1038" s="345"/>
      <c r="L1038" s="345"/>
      <c r="M1038" s="345"/>
      <c r="N1038" s="345"/>
      <c r="O1038" s="345"/>
      <c r="P1038" s="345"/>
      <c r="Q1038" s="287">
        <v>3</v>
      </c>
      <c r="R1038" s="365" t="s">
        <v>676</v>
      </c>
      <c r="S1038" s="366"/>
      <c r="T1038" s="366"/>
      <c r="U1038" s="366"/>
      <c r="V1038" s="366"/>
      <c r="W1038" s="366"/>
      <c r="X1038" s="366"/>
      <c r="Y1038" s="366"/>
      <c r="Z1038" s="366"/>
      <c r="AA1038" s="366"/>
      <c r="AB1038" s="366"/>
      <c r="AC1038" s="366"/>
      <c r="AD1038" s="366"/>
      <c r="AE1038" s="367"/>
      <c r="AF1038" s="288">
        <v>3</v>
      </c>
      <c r="AG1038" s="368" t="s">
        <v>676</v>
      </c>
      <c r="AH1038" s="369"/>
      <c r="AI1038" s="369"/>
      <c r="AJ1038" s="369"/>
      <c r="AK1038" s="369"/>
      <c r="AL1038" s="369"/>
      <c r="AM1038" s="369"/>
      <c r="AN1038" s="369"/>
      <c r="AO1038" s="369"/>
      <c r="AP1038" s="369"/>
      <c r="AQ1038" s="369"/>
      <c r="AR1038" s="369"/>
      <c r="AS1038" s="369"/>
      <c r="AT1038" s="370"/>
    </row>
    <row r="1039" spans="1:46" ht="45" customHeight="1" thickTop="1" thickBot="1" x14ac:dyDescent="0.3">
      <c r="A1039" s="345" t="s">
        <v>881</v>
      </c>
      <c r="B1039" s="345"/>
      <c r="C1039" s="345"/>
      <c r="D1039" s="345"/>
      <c r="E1039" s="345"/>
      <c r="F1039" s="345"/>
      <c r="G1039" s="345"/>
      <c r="H1039" s="345"/>
      <c r="I1039" s="345"/>
      <c r="J1039" s="345"/>
      <c r="K1039" s="345"/>
      <c r="L1039" s="345"/>
      <c r="M1039" s="345"/>
      <c r="N1039" s="345"/>
      <c r="O1039" s="345"/>
      <c r="P1039" s="345"/>
      <c r="Q1039" s="287">
        <v>3</v>
      </c>
      <c r="R1039" s="365" t="s">
        <v>676</v>
      </c>
      <c r="S1039" s="366"/>
      <c r="T1039" s="366"/>
      <c r="U1039" s="366"/>
      <c r="V1039" s="366"/>
      <c r="W1039" s="366"/>
      <c r="X1039" s="366"/>
      <c r="Y1039" s="366"/>
      <c r="Z1039" s="366"/>
      <c r="AA1039" s="366"/>
      <c r="AB1039" s="366"/>
      <c r="AC1039" s="366"/>
      <c r="AD1039" s="366"/>
      <c r="AE1039" s="367"/>
      <c r="AF1039" s="288">
        <v>3</v>
      </c>
      <c r="AG1039" s="368" t="s">
        <v>676</v>
      </c>
      <c r="AH1039" s="369"/>
      <c r="AI1039" s="369"/>
      <c r="AJ1039" s="369"/>
      <c r="AK1039" s="369"/>
      <c r="AL1039" s="369"/>
      <c r="AM1039" s="369"/>
      <c r="AN1039" s="369"/>
      <c r="AO1039" s="369"/>
      <c r="AP1039" s="369"/>
      <c r="AQ1039" s="369"/>
      <c r="AR1039" s="369"/>
      <c r="AS1039" s="369"/>
      <c r="AT1039" s="370"/>
    </row>
    <row r="1040" spans="1:46" ht="45" customHeight="1" thickTop="1" thickBot="1" x14ac:dyDescent="0.3">
      <c r="A1040" s="345" t="s">
        <v>882</v>
      </c>
      <c r="B1040" s="345"/>
      <c r="C1040" s="345"/>
      <c r="D1040" s="345"/>
      <c r="E1040" s="345"/>
      <c r="F1040" s="345"/>
      <c r="G1040" s="345"/>
      <c r="H1040" s="345"/>
      <c r="I1040" s="345"/>
      <c r="J1040" s="345"/>
      <c r="K1040" s="345"/>
      <c r="L1040" s="345"/>
      <c r="M1040" s="345"/>
      <c r="N1040" s="345"/>
      <c r="O1040" s="345"/>
      <c r="P1040" s="345"/>
      <c r="Q1040" s="287">
        <v>3</v>
      </c>
      <c r="R1040" s="365" t="s">
        <v>676</v>
      </c>
      <c r="S1040" s="366"/>
      <c r="T1040" s="366"/>
      <c r="U1040" s="366"/>
      <c r="V1040" s="366"/>
      <c r="W1040" s="366"/>
      <c r="X1040" s="366"/>
      <c r="Y1040" s="366"/>
      <c r="Z1040" s="366"/>
      <c r="AA1040" s="366"/>
      <c r="AB1040" s="366"/>
      <c r="AC1040" s="366"/>
      <c r="AD1040" s="366"/>
      <c r="AE1040" s="367"/>
      <c r="AF1040" s="288">
        <v>3</v>
      </c>
      <c r="AG1040" s="368" t="s">
        <v>676</v>
      </c>
      <c r="AH1040" s="369"/>
      <c r="AI1040" s="369"/>
      <c r="AJ1040" s="369"/>
      <c r="AK1040" s="369"/>
      <c r="AL1040" s="369"/>
      <c r="AM1040" s="369"/>
      <c r="AN1040" s="369"/>
      <c r="AO1040" s="369"/>
      <c r="AP1040" s="369"/>
      <c r="AQ1040" s="369"/>
      <c r="AR1040" s="369"/>
      <c r="AS1040" s="369"/>
      <c r="AT1040" s="370"/>
    </row>
    <row r="1041" spans="1:46" ht="45" customHeight="1" thickTop="1" thickBot="1" x14ac:dyDescent="0.3">
      <c r="A1041" s="345" t="s">
        <v>883</v>
      </c>
      <c r="B1041" s="345"/>
      <c r="C1041" s="345"/>
      <c r="D1041" s="345"/>
      <c r="E1041" s="345"/>
      <c r="F1041" s="345"/>
      <c r="G1041" s="345"/>
      <c r="H1041" s="345"/>
      <c r="I1041" s="345"/>
      <c r="J1041" s="345"/>
      <c r="K1041" s="345"/>
      <c r="L1041" s="345"/>
      <c r="M1041" s="345"/>
      <c r="N1041" s="345"/>
      <c r="O1041" s="345"/>
      <c r="P1041" s="345"/>
      <c r="Q1041" s="287">
        <v>3</v>
      </c>
      <c r="R1041" s="365" t="s">
        <v>676</v>
      </c>
      <c r="S1041" s="366"/>
      <c r="T1041" s="366"/>
      <c r="U1041" s="366"/>
      <c r="V1041" s="366"/>
      <c r="W1041" s="366"/>
      <c r="X1041" s="366"/>
      <c r="Y1041" s="366"/>
      <c r="Z1041" s="366"/>
      <c r="AA1041" s="366"/>
      <c r="AB1041" s="366"/>
      <c r="AC1041" s="366"/>
      <c r="AD1041" s="366"/>
      <c r="AE1041" s="367"/>
      <c r="AF1041" s="288">
        <v>3</v>
      </c>
      <c r="AG1041" s="368" t="s">
        <v>676</v>
      </c>
      <c r="AH1041" s="369"/>
      <c r="AI1041" s="369"/>
      <c r="AJ1041" s="369"/>
      <c r="AK1041" s="369"/>
      <c r="AL1041" s="369"/>
      <c r="AM1041" s="369"/>
      <c r="AN1041" s="369"/>
      <c r="AO1041" s="369"/>
      <c r="AP1041" s="369"/>
      <c r="AQ1041" s="369"/>
      <c r="AR1041" s="369"/>
      <c r="AS1041" s="369"/>
      <c r="AT1041" s="370"/>
    </row>
    <row r="1042" spans="1:46" ht="45" customHeight="1" thickTop="1" thickBot="1" x14ac:dyDescent="0.3">
      <c r="A1042" s="345" t="s">
        <v>884</v>
      </c>
      <c r="B1042" s="345"/>
      <c r="C1042" s="345"/>
      <c r="D1042" s="345"/>
      <c r="E1042" s="345"/>
      <c r="F1042" s="345"/>
      <c r="G1042" s="345"/>
      <c r="H1042" s="345"/>
      <c r="I1042" s="345"/>
      <c r="J1042" s="345"/>
      <c r="K1042" s="345"/>
      <c r="L1042" s="345"/>
      <c r="M1042" s="345"/>
      <c r="N1042" s="345"/>
      <c r="O1042" s="345"/>
      <c r="P1042" s="345"/>
      <c r="Q1042" s="287">
        <v>3</v>
      </c>
      <c r="R1042" s="365" t="s">
        <v>676</v>
      </c>
      <c r="S1042" s="366"/>
      <c r="T1042" s="366"/>
      <c r="U1042" s="366"/>
      <c r="V1042" s="366"/>
      <c r="W1042" s="366"/>
      <c r="X1042" s="366"/>
      <c r="Y1042" s="366"/>
      <c r="Z1042" s="366"/>
      <c r="AA1042" s="366"/>
      <c r="AB1042" s="366"/>
      <c r="AC1042" s="366"/>
      <c r="AD1042" s="366"/>
      <c r="AE1042" s="367"/>
      <c r="AF1042" s="288">
        <v>3</v>
      </c>
      <c r="AG1042" s="368" t="s">
        <v>676</v>
      </c>
      <c r="AH1042" s="369"/>
      <c r="AI1042" s="369"/>
      <c r="AJ1042" s="369"/>
      <c r="AK1042" s="369"/>
      <c r="AL1042" s="369"/>
      <c r="AM1042" s="369"/>
      <c r="AN1042" s="369"/>
      <c r="AO1042" s="369"/>
      <c r="AP1042" s="369"/>
      <c r="AQ1042" s="369"/>
      <c r="AR1042" s="369"/>
      <c r="AS1042" s="369"/>
      <c r="AT1042" s="370"/>
    </row>
    <row r="1043" spans="1:46" ht="45" customHeight="1" thickTop="1" thickBot="1" x14ac:dyDescent="0.3">
      <c r="A1043" s="345" t="s">
        <v>885</v>
      </c>
      <c r="B1043" s="345"/>
      <c r="C1043" s="345"/>
      <c r="D1043" s="345"/>
      <c r="E1043" s="345"/>
      <c r="F1043" s="345"/>
      <c r="G1043" s="345"/>
      <c r="H1043" s="345"/>
      <c r="I1043" s="345"/>
      <c r="J1043" s="345"/>
      <c r="K1043" s="345"/>
      <c r="L1043" s="345"/>
      <c r="M1043" s="345"/>
      <c r="N1043" s="345"/>
      <c r="O1043" s="345"/>
      <c r="P1043" s="345"/>
      <c r="Q1043" s="287">
        <v>3</v>
      </c>
      <c r="R1043" s="365" t="s">
        <v>676</v>
      </c>
      <c r="S1043" s="366"/>
      <c r="T1043" s="366"/>
      <c r="U1043" s="366"/>
      <c r="V1043" s="366"/>
      <c r="W1043" s="366"/>
      <c r="X1043" s="366"/>
      <c r="Y1043" s="366"/>
      <c r="Z1043" s="366"/>
      <c r="AA1043" s="366"/>
      <c r="AB1043" s="366"/>
      <c r="AC1043" s="366"/>
      <c r="AD1043" s="366"/>
      <c r="AE1043" s="367"/>
      <c r="AF1043" s="288">
        <v>3</v>
      </c>
      <c r="AG1043" s="368" t="s">
        <v>676</v>
      </c>
      <c r="AH1043" s="369"/>
      <c r="AI1043" s="369"/>
      <c r="AJ1043" s="369"/>
      <c r="AK1043" s="369"/>
      <c r="AL1043" s="369"/>
      <c r="AM1043" s="369"/>
      <c r="AN1043" s="369"/>
      <c r="AO1043" s="369"/>
      <c r="AP1043" s="369"/>
      <c r="AQ1043" s="369"/>
      <c r="AR1043" s="369"/>
      <c r="AS1043" s="369"/>
      <c r="AT1043" s="370"/>
    </row>
    <row r="1044" spans="1:46" ht="45" customHeight="1" thickTop="1" thickBot="1" x14ac:dyDescent="0.3">
      <c r="A1044" s="345" t="s">
        <v>886</v>
      </c>
      <c r="B1044" s="345"/>
      <c r="C1044" s="345"/>
      <c r="D1044" s="345"/>
      <c r="E1044" s="345"/>
      <c r="F1044" s="345"/>
      <c r="G1044" s="345"/>
      <c r="H1044" s="345"/>
      <c r="I1044" s="345"/>
      <c r="J1044" s="345"/>
      <c r="K1044" s="345"/>
      <c r="L1044" s="345"/>
      <c r="M1044" s="345"/>
      <c r="N1044" s="345"/>
      <c r="O1044" s="345"/>
      <c r="P1044" s="345"/>
      <c r="Q1044" s="287">
        <v>3</v>
      </c>
      <c r="R1044" s="365" t="s">
        <v>676</v>
      </c>
      <c r="S1044" s="366"/>
      <c r="T1044" s="366"/>
      <c r="U1044" s="366"/>
      <c r="V1044" s="366"/>
      <c r="W1044" s="366"/>
      <c r="X1044" s="366"/>
      <c r="Y1044" s="366"/>
      <c r="Z1044" s="366"/>
      <c r="AA1044" s="366"/>
      <c r="AB1044" s="366"/>
      <c r="AC1044" s="366"/>
      <c r="AD1044" s="366"/>
      <c r="AE1044" s="367"/>
      <c r="AF1044" s="288">
        <v>3</v>
      </c>
      <c r="AG1044" s="368" t="s">
        <v>676</v>
      </c>
      <c r="AH1044" s="369"/>
      <c r="AI1044" s="369"/>
      <c r="AJ1044" s="369"/>
      <c r="AK1044" s="369"/>
      <c r="AL1044" s="369"/>
      <c r="AM1044" s="369"/>
      <c r="AN1044" s="369"/>
      <c r="AO1044" s="369"/>
      <c r="AP1044" s="369"/>
      <c r="AQ1044" s="369"/>
      <c r="AR1044" s="369"/>
      <c r="AS1044" s="369"/>
      <c r="AT1044" s="370"/>
    </row>
    <row r="1045" spans="1:46" ht="16.5" customHeight="1" thickTop="1" thickBot="1" x14ac:dyDescent="0.3">
      <c r="A1045" s="59"/>
      <c r="B1045" s="59"/>
      <c r="C1045" s="59"/>
      <c r="D1045" s="59"/>
      <c r="E1045" s="59"/>
      <c r="F1045" s="59"/>
      <c r="G1045" s="59"/>
      <c r="H1045" s="59"/>
      <c r="I1045" s="59"/>
      <c r="J1045" s="59"/>
      <c r="K1045" s="59"/>
      <c r="L1045" s="59"/>
      <c r="M1045" s="59"/>
      <c r="N1045" s="59"/>
      <c r="O1045" s="59"/>
      <c r="P1045" s="59"/>
      <c r="Q1045" s="69"/>
      <c r="R1045" s="59"/>
      <c r="S1045" s="59"/>
      <c r="T1045" s="59"/>
      <c r="U1045" s="59"/>
      <c r="V1045" s="59"/>
      <c r="W1045" s="59"/>
      <c r="X1045" s="59"/>
      <c r="Y1045" s="59"/>
      <c r="Z1045" s="59"/>
      <c r="AA1045" s="59"/>
      <c r="AB1045" s="59"/>
      <c r="AC1045" s="59"/>
      <c r="AD1045" s="59"/>
      <c r="AE1045" s="59"/>
      <c r="AF1045" s="69"/>
      <c r="AG1045" s="59"/>
      <c r="AH1045" s="59"/>
      <c r="AI1045" s="59"/>
      <c r="AJ1045" s="59"/>
      <c r="AK1045" s="59"/>
      <c r="AL1045" s="59"/>
      <c r="AM1045" s="59"/>
      <c r="AN1045" s="59"/>
      <c r="AO1045" s="59"/>
      <c r="AP1045" s="59"/>
      <c r="AQ1045" s="59"/>
      <c r="AR1045" s="59"/>
      <c r="AS1045" s="59"/>
      <c r="AT1045" s="59"/>
    </row>
    <row r="1046" spans="1:46" ht="45" customHeight="1" thickTop="1" thickBot="1" x14ac:dyDescent="0.3">
      <c r="A1046" s="353" t="s">
        <v>198</v>
      </c>
      <c r="B1046" s="353"/>
      <c r="C1046" s="353"/>
      <c r="D1046" s="353"/>
      <c r="E1046" s="353"/>
      <c r="F1046" s="353"/>
      <c r="G1046" s="353"/>
      <c r="H1046" s="353"/>
      <c r="I1046" s="353"/>
      <c r="J1046" s="353"/>
      <c r="K1046" s="353"/>
      <c r="L1046" s="353"/>
      <c r="M1046" s="353"/>
      <c r="N1046" s="353"/>
      <c r="O1046" s="353"/>
      <c r="P1046" s="353"/>
      <c r="Q1046" s="70" t="s">
        <v>187</v>
      </c>
      <c r="R1046" s="354" t="s">
        <v>188</v>
      </c>
      <c r="S1046" s="354"/>
      <c r="T1046" s="354"/>
      <c r="U1046" s="354"/>
      <c r="V1046" s="354"/>
      <c r="W1046" s="354"/>
      <c r="X1046" s="354"/>
      <c r="Y1046" s="354"/>
      <c r="Z1046" s="354"/>
      <c r="AA1046" s="354"/>
      <c r="AB1046" s="354"/>
      <c r="AC1046" s="354"/>
      <c r="AD1046" s="354"/>
      <c r="AE1046" s="354"/>
      <c r="AF1046" s="71" t="s">
        <v>187</v>
      </c>
      <c r="AG1046" s="355" t="s">
        <v>189</v>
      </c>
      <c r="AH1046" s="355"/>
      <c r="AI1046" s="355"/>
      <c r="AJ1046" s="355"/>
      <c r="AK1046" s="355"/>
      <c r="AL1046" s="355"/>
      <c r="AM1046" s="355"/>
      <c r="AN1046" s="355"/>
      <c r="AO1046" s="355"/>
      <c r="AP1046" s="355"/>
      <c r="AQ1046" s="355"/>
      <c r="AR1046" s="355"/>
      <c r="AS1046" s="355"/>
      <c r="AT1046" s="355"/>
    </row>
    <row r="1047" spans="1:46" ht="45" customHeight="1" thickTop="1" thickBot="1" x14ac:dyDescent="0.3">
      <c r="A1047" s="345" t="s">
        <v>887</v>
      </c>
      <c r="B1047" s="345"/>
      <c r="C1047" s="345"/>
      <c r="D1047" s="345"/>
      <c r="E1047" s="345"/>
      <c r="F1047" s="345"/>
      <c r="G1047" s="345"/>
      <c r="H1047" s="345"/>
      <c r="I1047" s="345"/>
      <c r="J1047" s="345"/>
      <c r="K1047" s="345"/>
      <c r="L1047" s="345"/>
      <c r="M1047" s="345"/>
      <c r="N1047" s="345"/>
      <c r="O1047" s="345"/>
      <c r="P1047" s="345"/>
      <c r="Q1047" s="287">
        <v>3</v>
      </c>
      <c r="R1047" s="365" t="s">
        <v>676</v>
      </c>
      <c r="S1047" s="366"/>
      <c r="T1047" s="366"/>
      <c r="U1047" s="366"/>
      <c r="V1047" s="366"/>
      <c r="W1047" s="366"/>
      <c r="X1047" s="366"/>
      <c r="Y1047" s="366"/>
      <c r="Z1047" s="366"/>
      <c r="AA1047" s="366"/>
      <c r="AB1047" s="366"/>
      <c r="AC1047" s="366"/>
      <c r="AD1047" s="366"/>
      <c r="AE1047" s="367"/>
      <c r="AF1047" s="288">
        <v>3</v>
      </c>
      <c r="AG1047" s="368" t="s">
        <v>676</v>
      </c>
      <c r="AH1047" s="369"/>
      <c r="AI1047" s="369"/>
      <c r="AJ1047" s="369"/>
      <c r="AK1047" s="369"/>
      <c r="AL1047" s="369"/>
      <c r="AM1047" s="369"/>
      <c r="AN1047" s="369"/>
      <c r="AO1047" s="369"/>
      <c r="AP1047" s="369"/>
      <c r="AQ1047" s="369"/>
      <c r="AR1047" s="369"/>
      <c r="AS1047" s="369"/>
      <c r="AT1047" s="370"/>
    </row>
    <row r="1048" spans="1:46" ht="45" customHeight="1" thickTop="1" thickBot="1" x14ac:dyDescent="0.3">
      <c r="A1048" s="345" t="s">
        <v>888</v>
      </c>
      <c r="B1048" s="345"/>
      <c r="C1048" s="345"/>
      <c r="D1048" s="345"/>
      <c r="E1048" s="345"/>
      <c r="F1048" s="345"/>
      <c r="G1048" s="345"/>
      <c r="H1048" s="345"/>
      <c r="I1048" s="345"/>
      <c r="J1048" s="345"/>
      <c r="K1048" s="345"/>
      <c r="L1048" s="345"/>
      <c r="M1048" s="345"/>
      <c r="N1048" s="345"/>
      <c r="O1048" s="345"/>
      <c r="P1048" s="345"/>
      <c r="Q1048" s="287">
        <v>3</v>
      </c>
      <c r="R1048" s="365" t="s">
        <v>676</v>
      </c>
      <c r="S1048" s="366"/>
      <c r="T1048" s="366"/>
      <c r="U1048" s="366"/>
      <c r="V1048" s="366"/>
      <c r="W1048" s="366"/>
      <c r="X1048" s="366"/>
      <c r="Y1048" s="366"/>
      <c r="Z1048" s="366"/>
      <c r="AA1048" s="366"/>
      <c r="AB1048" s="366"/>
      <c r="AC1048" s="366"/>
      <c r="AD1048" s="366"/>
      <c r="AE1048" s="367"/>
      <c r="AF1048" s="288">
        <v>3</v>
      </c>
      <c r="AG1048" s="368" t="s">
        <v>676</v>
      </c>
      <c r="AH1048" s="369"/>
      <c r="AI1048" s="369"/>
      <c r="AJ1048" s="369"/>
      <c r="AK1048" s="369"/>
      <c r="AL1048" s="369"/>
      <c r="AM1048" s="369"/>
      <c r="AN1048" s="369"/>
      <c r="AO1048" s="369"/>
      <c r="AP1048" s="369"/>
      <c r="AQ1048" s="369"/>
      <c r="AR1048" s="369"/>
      <c r="AS1048" s="369"/>
      <c r="AT1048" s="370"/>
    </row>
    <row r="1049" spans="1:46" ht="45" customHeight="1" thickTop="1" thickBot="1" x14ac:dyDescent="0.3">
      <c r="A1049" s="345" t="s">
        <v>889</v>
      </c>
      <c r="B1049" s="345"/>
      <c r="C1049" s="345"/>
      <c r="D1049" s="345"/>
      <c r="E1049" s="345"/>
      <c r="F1049" s="345"/>
      <c r="G1049" s="345"/>
      <c r="H1049" s="345"/>
      <c r="I1049" s="345"/>
      <c r="J1049" s="345"/>
      <c r="K1049" s="345"/>
      <c r="L1049" s="345"/>
      <c r="M1049" s="345"/>
      <c r="N1049" s="345"/>
      <c r="O1049" s="345"/>
      <c r="P1049" s="345"/>
      <c r="Q1049" s="287">
        <v>3</v>
      </c>
      <c r="R1049" s="365" t="s">
        <v>676</v>
      </c>
      <c r="S1049" s="366"/>
      <c r="T1049" s="366"/>
      <c r="U1049" s="366"/>
      <c r="V1049" s="366"/>
      <c r="W1049" s="366"/>
      <c r="X1049" s="366"/>
      <c r="Y1049" s="366"/>
      <c r="Z1049" s="366"/>
      <c r="AA1049" s="366"/>
      <c r="AB1049" s="366"/>
      <c r="AC1049" s="366"/>
      <c r="AD1049" s="366"/>
      <c r="AE1049" s="367"/>
      <c r="AF1049" s="288">
        <v>3</v>
      </c>
      <c r="AG1049" s="368" t="s">
        <v>676</v>
      </c>
      <c r="AH1049" s="369"/>
      <c r="AI1049" s="369"/>
      <c r="AJ1049" s="369"/>
      <c r="AK1049" s="369"/>
      <c r="AL1049" s="369"/>
      <c r="AM1049" s="369"/>
      <c r="AN1049" s="369"/>
      <c r="AO1049" s="369"/>
      <c r="AP1049" s="369"/>
      <c r="AQ1049" s="369"/>
      <c r="AR1049" s="369"/>
      <c r="AS1049" s="369"/>
      <c r="AT1049" s="370"/>
    </row>
    <row r="1050" spans="1:46" ht="45" customHeight="1" thickTop="1" thickBot="1" x14ac:dyDescent="0.3">
      <c r="A1050" s="345" t="s">
        <v>890</v>
      </c>
      <c r="B1050" s="345"/>
      <c r="C1050" s="345"/>
      <c r="D1050" s="345"/>
      <c r="E1050" s="345"/>
      <c r="F1050" s="345"/>
      <c r="G1050" s="345"/>
      <c r="H1050" s="345"/>
      <c r="I1050" s="345"/>
      <c r="J1050" s="345"/>
      <c r="K1050" s="345"/>
      <c r="L1050" s="345"/>
      <c r="M1050" s="345"/>
      <c r="N1050" s="345"/>
      <c r="O1050" s="345"/>
      <c r="P1050" s="345"/>
      <c r="Q1050" s="287">
        <v>3</v>
      </c>
      <c r="R1050" s="365" t="s">
        <v>676</v>
      </c>
      <c r="S1050" s="366"/>
      <c r="T1050" s="366"/>
      <c r="U1050" s="366"/>
      <c r="V1050" s="366"/>
      <c r="W1050" s="366"/>
      <c r="X1050" s="366"/>
      <c r="Y1050" s="366"/>
      <c r="Z1050" s="366"/>
      <c r="AA1050" s="366"/>
      <c r="AB1050" s="366"/>
      <c r="AC1050" s="366"/>
      <c r="AD1050" s="366"/>
      <c r="AE1050" s="367"/>
      <c r="AF1050" s="288">
        <v>3</v>
      </c>
      <c r="AG1050" s="368" t="s">
        <v>676</v>
      </c>
      <c r="AH1050" s="369"/>
      <c r="AI1050" s="369"/>
      <c r="AJ1050" s="369"/>
      <c r="AK1050" s="369"/>
      <c r="AL1050" s="369"/>
      <c r="AM1050" s="369"/>
      <c r="AN1050" s="369"/>
      <c r="AO1050" s="369"/>
      <c r="AP1050" s="369"/>
      <c r="AQ1050" s="369"/>
      <c r="AR1050" s="369"/>
      <c r="AS1050" s="369"/>
      <c r="AT1050" s="370"/>
    </row>
    <row r="1051" spans="1:46" ht="45" customHeight="1" thickTop="1" thickBot="1" x14ac:dyDescent="0.3">
      <c r="A1051" s="345" t="s">
        <v>891</v>
      </c>
      <c r="B1051" s="345"/>
      <c r="C1051" s="345"/>
      <c r="D1051" s="345"/>
      <c r="E1051" s="345"/>
      <c r="F1051" s="345"/>
      <c r="G1051" s="345"/>
      <c r="H1051" s="345"/>
      <c r="I1051" s="345"/>
      <c r="J1051" s="345"/>
      <c r="K1051" s="345"/>
      <c r="L1051" s="345"/>
      <c r="M1051" s="345"/>
      <c r="N1051" s="345"/>
      <c r="O1051" s="345"/>
      <c r="P1051" s="345"/>
      <c r="Q1051" s="287">
        <v>3</v>
      </c>
      <c r="R1051" s="365" t="s">
        <v>676</v>
      </c>
      <c r="S1051" s="366"/>
      <c r="T1051" s="366"/>
      <c r="U1051" s="366"/>
      <c r="V1051" s="366"/>
      <c r="W1051" s="366"/>
      <c r="X1051" s="366"/>
      <c r="Y1051" s="366"/>
      <c r="Z1051" s="366"/>
      <c r="AA1051" s="366"/>
      <c r="AB1051" s="366"/>
      <c r="AC1051" s="366"/>
      <c r="AD1051" s="366"/>
      <c r="AE1051" s="367"/>
      <c r="AF1051" s="288">
        <v>3</v>
      </c>
      <c r="AG1051" s="368" t="s">
        <v>676</v>
      </c>
      <c r="AH1051" s="369"/>
      <c r="AI1051" s="369"/>
      <c r="AJ1051" s="369"/>
      <c r="AK1051" s="369"/>
      <c r="AL1051" s="369"/>
      <c r="AM1051" s="369"/>
      <c r="AN1051" s="369"/>
      <c r="AO1051" s="369"/>
      <c r="AP1051" s="369"/>
      <c r="AQ1051" s="369"/>
      <c r="AR1051" s="369"/>
      <c r="AS1051" s="369"/>
      <c r="AT1051" s="370"/>
    </row>
    <row r="1052" spans="1:46" ht="18" customHeight="1" thickTop="1" x14ac:dyDescent="0.25"/>
    <row r="1054" spans="1:46" ht="45" customHeight="1" x14ac:dyDescent="0.25">
      <c r="A1054" s="348" t="s">
        <v>892</v>
      </c>
      <c r="B1054" s="348"/>
      <c r="C1054" s="348"/>
      <c r="D1054" s="348"/>
      <c r="E1054" s="348"/>
      <c r="F1054" s="348"/>
      <c r="G1054" s="348"/>
      <c r="H1054" s="348"/>
      <c r="I1054" s="348"/>
      <c r="J1054" s="348"/>
      <c r="K1054" s="348"/>
      <c r="L1054" s="348"/>
      <c r="M1054" s="348"/>
      <c r="N1054" s="348"/>
      <c r="O1054" s="348"/>
      <c r="P1054" s="348"/>
      <c r="Q1054" s="348"/>
      <c r="R1054" s="348"/>
      <c r="S1054" s="348"/>
      <c r="T1054" s="348"/>
      <c r="U1054" s="348"/>
      <c r="V1054" s="348"/>
      <c r="W1054" s="348"/>
      <c r="X1054" s="348"/>
      <c r="Y1054" s="348"/>
      <c r="Z1054" s="348"/>
      <c r="AA1054" s="348"/>
      <c r="AB1054" s="348"/>
      <c r="AC1054" s="348"/>
      <c r="AD1054" s="348"/>
      <c r="AE1054" s="348"/>
      <c r="AF1054"/>
      <c r="AG1054" s="349" t="s">
        <v>184</v>
      </c>
      <c r="AH1054" s="349"/>
      <c r="AI1054" s="349"/>
      <c r="AJ1054" s="349"/>
      <c r="AK1054" s="72">
        <f>(('Artículo 121 (Resumen PI)'!C40*0.8+'Artículo 121 (Resumen PI)'!F40*0.2)+('Artículo 121 (Resumen SIPOT)'!C40*0.8+'Artículo 121 (Resumen SIPOT)'!F40*0.2))/2</f>
        <v>32</v>
      </c>
      <c r="AL1054"/>
      <c r="AM1054"/>
      <c r="AN1054"/>
      <c r="AO1054"/>
      <c r="AP1054"/>
      <c r="AQ1054"/>
      <c r="AR1054"/>
      <c r="AS1054"/>
      <c r="AT1054"/>
    </row>
    <row r="1055" spans="1:46" ht="15.75" customHeight="1" x14ac:dyDescent="0.25">
      <c r="A1055" s="86"/>
      <c r="B1055" s="284"/>
      <c r="C1055" s="284"/>
      <c r="D1055" s="284"/>
      <c r="E1055" s="284"/>
      <c r="F1055" s="284"/>
      <c r="G1055" s="284"/>
      <c r="H1055" s="284"/>
      <c r="I1055" s="284"/>
      <c r="J1055" s="284"/>
      <c r="K1055" s="284"/>
      <c r="L1055" s="284"/>
      <c r="M1055" s="284"/>
      <c r="N1055" s="284"/>
      <c r="O1055" s="284"/>
      <c r="P1055" s="284"/>
      <c r="Q1055" s="275"/>
      <c r="R1055" s="284"/>
      <c r="S1055" s="284"/>
      <c r="T1055" s="284"/>
      <c r="U1055" s="284"/>
      <c r="V1055" s="284"/>
      <c r="W1055" s="284"/>
      <c r="X1055" s="284"/>
      <c r="Y1055" s="284"/>
      <c r="Z1055" s="284"/>
      <c r="AA1055" s="284"/>
      <c r="AB1055" s="284"/>
      <c r="AC1055" s="284"/>
      <c r="AD1055" s="284"/>
      <c r="AE1055" s="284"/>
      <c r="AF1055"/>
      <c r="AG1055"/>
      <c r="AH1055"/>
      <c r="AI1055"/>
      <c r="AJ1055"/>
      <c r="AK1055"/>
      <c r="AL1055"/>
      <c r="AM1055"/>
      <c r="AN1055"/>
      <c r="AO1055"/>
      <c r="AP1055"/>
      <c r="AQ1055"/>
      <c r="AR1055"/>
      <c r="AS1055"/>
      <c r="AT1055"/>
    </row>
    <row r="1056" spans="1:46" ht="45" customHeight="1" x14ac:dyDescent="0.25">
      <c r="A1056" s="86" t="s">
        <v>185</v>
      </c>
      <c r="B1056" s="284"/>
      <c r="C1056" s="284"/>
      <c r="D1056" s="284"/>
      <c r="E1056" s="284"/>
      <c r="F1056" s="284"/>
      <c r="G1056" s="284"/>
      <c r="H1056" s="284"/>
      <c r="I1056" s="284"/>
      <c r="J1056" s="284"/>
      <c r="K1056" s="284"/>
      <c r="L1056" s="284"/>
      <c r="M1056" s="284"/>
      <c r="N1056" s="284"/>
      <c r="O1056" s="284"/>
      <c r="P1056" s="284"/>
      <c r="Q1056" s="275"/>
      <c r="R1056" s="284"/>
      <c r="S1056" s="284"/>
      <c r="T1056" s="284"/>
      <c r="U1056" s="284"/>
      <c r="V1056" s="284"/>
      <c r="W1056" s="284"/>
      <c r="X1056" s="284"/>
      <c r="Y1056" s="284"/>
      <c r="Z1056" s="284"/>
      <c r="AA1056" s="284"/>
      <c r="AB1056" s="284"/>
      <c r="AC1056" s="284"/>
      <c r="AD1056" s="284"/>
      <c r="AE1056" s="284"/>
      <c r="AF1056"/>
      <c r="AG1056"/>
      <c r="AH1056"/>
      <c r="AI1056"/>
      <c r="AJ1056"/>
      <c r="AK1056"/>
      <c r="AL1056"/>
      <c r="AM1056"/>
      <c r="AN1056"/>
      <c r="AO1056"/>
      <c r="AP1056"/>
      <c r="AQ1056"/>
      <c r="AR1056"/>
      <c r="AS1056"/>
      <c r="AT1056"/>
    </row>
    <row r="1057" spans="1:46" ht="15" customHeight="1" x14ac:dyDescent="0.25">
      <c r="A1057" s="59"/>
      <c r="B1057" s="59"/>
      <c r="C1057" s="59"/>
      <c r="D1057" s="59"/>
      <c r="E1057" s="59"/>
      <c r="F1057" s="59"/>
      <c r="G1057" s="59"/>
      <c r="H1057" s="59"/>
      <c r="I1057" s="59"/>
      <c r="J1057" s="59"/>
      <c r="K1057" s="59"/>
      <c r="L1057" s="59"/>
      <c r="M1057" s="59"/>
      <c r="N1057" s="59"/>
      <c r="O1057" s="59"/>
      <c r="P1057" s="59"/>
      <c r="R1057" s="59"/>
      <c r="S1057" s="59"/>
      <c r="T1057" s="59"/>
      <c r="U1057" s="59"/>
      <c r="V1057" s="59"/>
      <c r="W1057" s="59"/>
      <c r="X1057" s="59"/>
      <c r="Y1057" s="59"/>
      <c r="Z1057" s="59"/>
      <c r="AA1057" s="59"/>
      <c r="AB1057" s="59"/>
      <c r="AC1057" s="59"/>
      <c r="AD1057" s="59"/>
      <c r="AE1057" s="59"/>
      <c r="AF1057"/>
      <c r="AG1057"/>
      <c r="AH1057"/>
      <c r="AI1057"/>
      <c r="AJ1057"/>
      <c r="AK1057"/>
      <c r="AL1057"/>
      <c r="AM1057"/>
      <c r="AN1057"/>
      <c r="AO1057"/>
      <c r="AP1057"/>
      <c r="AQ1057"/>
      <c r="AR1057"/>
      <c r="AS1057"/>
      <c r="AT1057"/>
    </row>
    <row r="1058" spans="1:46" ht="45" customHeight="1" x14ac:dyDescent="0.25">
      <c r="A1058" s="350" t="s">
        <v>186</v>
      </c>
      <c r="B1058" s="350"/>
      <c r="C1058" s="350"/>
      <c r="D1058" s="350"/>
      <c r="E1058" s="350"/>
      <c r="F1058" s="350"/>
      <c r="G1058" s="350"/>
      <c r="H1058" s="350"/>
      <c r="I1058" s="350"/>
      <c r="J1058" s="350"/>
      <c r="K1058" s="350"/>
      <c r="L1058" s="350"/>
      <c r="M1058" s="350"/>
      <c r="N1058" s="350"/>
      <c r="O1058" s="350"/>
      <c r="P1058" s="350"/>
      <c r="Q1058" s="65"/>
      <c r="R1058" s="59"/>
      <c r="S1058" s="59"/>
      <c r="T1058" s="59"/>
      <c r="U1058" s="59"/>
      <c r="V1058" s="351"/>
      <c r="W1058" s="351"/>
      <c r="X1058" s="351"/>
      <c r="Y1058" s="351"/>
      <c r="Z1058" s="351"/>
      <c r="AA1058" s="351"/>
      <c r="AB1058" s="351"/>
      <c r="AC1058" s="351"/>
      <c r="AD1058" s="351"/>
      <c r="AE1058" s="351"/>
      <c r="AF1058" s="65"/>
      <c r="AG1058" s="59"/>
      <c r="AH1058" s="59"/>
      <c r="AI1058" s="59"/>
      <c r="AJ1058" s="59"/>
      <c r="AK1058" s="351"/>
      <c r="AL1058" s="351"/>
      <c r="AM1058" s="351"/>
      <c r="AN1058" s="351"/>
      <c r="AO1058" s="351"/>
      <c r="AP1058" s="351"/>
      <c r="AQ1058" s="351"/>
      <c r="AR1058" s="351"/>
      <c r="AS1058" s="351"/>
      <c r="AT1058" s="351"/>
    </row>
    <row r="1059" spans="1:46" ht="45" customHeight="1" thickTop="1" thickBot="1" x14ac:dyDescent="0.3">
      <c r="A1059" s="342" t="s">
        <v>163</v>
      </c>
      <c r="B1059" s="342"/>
      <c r="C1059" s="342"/>
      <c r="D1059" s="342"/>
      <c r="E1059" s="342"/>
      <c r="F1059" s="342"/>
      <c r="G1059" s="342"/>
      <c r="H1059" s="342"/>
      <c r="I1059" s="342"/>
      <c r="J1059" s="342"/>
      <c r="K1059" s="342"/>
      <c r="L1059" s="342"/>
      <c r="M1059" s="342"/>
      <c r="N1059" s="342"/>
      <c r="O1059" s="342"/>
      <c r="P1059" s="342"/>
      <c r="Q1059" s="66" t="s">
        <v>187</v>
      </c>
      <c r="R1059" s="343" t="s">
        <v>188</v>
      </c>
      <c r="S1059" s="343"/>
      <c r="T1059" s="343"/>
      <c r="U1059" s="343"/>
      <c r="V1059" s="343"/>
      <c r="W1059" s="343"/>
      <c r="X1059" s="343"/>
      <c r="Y1059" s="343"/>
      <c r="Z1059" s="343"/>
      <c r="AA1059" s="343"/>
      <c r="AB1059" s="343"/>
      <c r="AC1059" s="343"/>
      <c r="AD1059" s="343"/>
      <c r="AE1059" s="343"/>
      <c r="AF1059" s="67" t="s">
        <v>187</v>
      </c>
      <c r="AG1059" s="344" t="s">
        <v>189</v>
      </c>
      <c r="AH1059" s="344"/>
      <c r="AI1059" s="344"/>
      <c r="AJ1059" s="344"/>
      <c r="AK1059" s="344"/>
      <c r="AL1059" s="344"/>
      <c r="AM1059" s="344"/>
      <c r="AN1059" s="344"/>
      <c r="AO1059" s="344"/>
      <c r="AP1059" s="344"/>
      <c r="AQ1059" s="344"/>
      <c r="AR1059" s="344"/>
      <c r="AS1059" s="344"/>
      <c r="AT1059" s="344"/>
    </row>
    <row r="1060" spans="1:46" ht="45" customHeight="1" thickTop="1" thickBot="1" x14ac:dyDescent="0.3">
      <c r="A1060" s="345" t="s">
        <v>190</v>
      </c>
      <c r="B1060" s="345"/>
      <c r="C1060" s="345"/>
      <c r="D1060" s="345"/>
      <c r="E1060" s="345"/>
      <c r="F1060" s="345"/>
      <c r="G1060" s="345"/>
      <c r="H1060" s="345"/>
      <c r="I1060" s="345"/>
      <c r="J1060" s="345"/>
      <c r="K1060" s="345"/>
      <c r="L1060" s="345"/>
      <c r="M1060" s="345"/>
      <c r="N1060" s="345"/>
      <c r="O1060" s="345"/>
      <c r="P1060" s="345"/>
      <c r="Q1060" s="68">
        <v>2</v>
      </c>
      <c r="R1060" s="346"/>
      <c r="S1060" s="346"/>
      <c r="T1060" s="346"/>
      <c r="U1060" s="346"/>
      <c r="V1060" s="346"/>
      <c r="W1060" s="346"/>
      <c r="X1060" s="346"/>
      <c r="Y1060" s="346"/>
      <c r="Z1060" s="346"/>
      <c r="AA1060" s="346"/>
      <c r="AB1060" s="346"/>
      <c r="AC1060" s="346"/>
      <c r="AD1060" s="346"/>
      <c r="AE1060" s="346"/>
      <c r="AF1060" s="68">
        <v>2</v>
      </c>
      <c r="AG1060" s="346"/>
      <c r="AH1060" s="346"/>
      <c r="AI1060" s="346"/>
      <c r="AJ1060" s="346"/>
      <c r="AK1060" s="346"/>
      <c r="AL1060" s="346"/>
      <c r="AM1060" s="346"/>
      <c r="AN1060" s="346"/>
      <c r="AO1060" s="346"/>
      <c r="AP1060" s="346"/>
      <c r="AQ1060" s="346"/>
      <c r="AR1060" s="346"/>
      <c r="AS1060" s="346"/>
      <c r="AT1060" s="346"/>
    </row>
    <row r="1061" spans="1:46" ht="45" customHeight="1" thickTop="1" thickBot="1" x14ac:dyDescent="0.3">
      <c r="A1061" s="345" t="s">
        <v>191</v>
      </c>
      <c r="B1061" s="345"/>
      <c r="C1061" s="345"/>
      <c r="D1061" s="345"/>
      <c r="E1061" s="345"/>
      <c r="F1061" s="345"/>
      <c r="G1061" s="345"/>
      <c r="H1061" s="345"/>
      <c r="I1061" s="345"/>
      <c r="J1061" s="345"/>
      <c r="K1061" s="345"/>
      <c r="L1061" s="345"/>
      <c r="M1061" s="345"/>
      <c r="N1061" s="345"/>
      <c r="O1061" s="345"/>
      <c r="P1061" s="345"/>
      <c r="Q1061" s="68">
        <v>2</v>
      </c>
      <c r="R1061" s="346"/>
      <c r="S1061" s="346"/>
      <c r="T1061" s="346"/>
      <c r="U1061" s="346"/>
      <c r="V1061" s="346"/>
      <c r="W1061" s="346"/>
      <c r="X1061" s="346"/>
      <c r="Y1061" s="346"/>
      <c r="Z1061" s="346"/>
      <c r="AA1061" s="346"/>
      <c r="AB1061" s="346"/>
      <c r="AC1061" s="346"/>
      <c r="AD1061" s="346"/>
      <c r="AE1061" s="346"/>
      <c r="AF1061" s="68">
        <v>2</v>
      </c>
      <c r="AG1061" s="346"/>
      <c r="AH1061" s="346"/>
      <c r="AI1061" s="346"/>
      <c r="AJ1061" s="346"/>
      <c r="AK1061" s="346"/>
      <c r="AL1061" s="346"/>
      <c r="AM1061" s="346"/>
      <c r="AN1061" s="346"/>
      <c r="AO1061" s="346"/>
      <c r="AP1061" s="346"/>
      <c r="AQ1061" s="346"/>
      <c r="AR1061" s="346"/>
      <c r="AS1061" s="346"/>
      <c r="AT1061" s="346"/>
    </row>
    <row r="1062" spans="1:46" ht="45" customHeight="1" thickTop="1" thickBot="1" x14ac:dyDescent="0.3">
      <c r="A1062" s="345" t="s">
        <v>893</v>
      </c>
      <c r="B1062" s="345"/>
      <c r="C1062" s="345"/>
      <c r="D1062" s="345"/>
      <c r="E1062" s="345"/>
      <c r="F1062" s="345"/>
      <c r="G1062" s="345"/>
      <c r="H1062" s="345"/>
      <c r="I1062" s="345"/>
      <c r="J1062" s="345"/>
      <c r="K1062" s="345"/>
      <c r="L1062" s="345"/>
      <c r="M1062" s="345"/>
      <c r="N1062" s="345"/>
      <c r="O1062" s="345"/>
      <c r="P1062" s="345"/>
      <c r="Q1062" s="68">
        <v>2</v>
      </c>
      <c r="R1062" s="346"/>
      <c r="S1062" s="346"/>
      <c r="T1062" s="346"/>
      <c r="U1062" s="346"/>
      <c r="V1062" s="346"/>
      <c r="W1062" s="346"/>
      <c r="X1062" s="346"/>
      <c r="Y1062" s="346"/>
      <c r="Z1062" s="346"/>
      <c r="AA1062" s="346"/>
      <c r="AB1062" s="346"/>
      <c r="AC1062" s="346"/>
      <c r="AD1062" s="346"/>
      <c r="AE1062" s="346"/>
      <c r="AF1062" s="68">
        <v>2</v>
      </c>
      <c r="AG1062" s="346"/>
      <c r="AH1062" s="346"/>
      <c r="AI1062" s="346"/>
      <c r="AJ1062" s="346"/>
      <c r="AK1062" s="346"/>
      <c r="AL1062" s="346"/>
      <c r="AM1062" s="346"/>
      <c r="AN1062" s="346"/>
      <c r="AO1062" s="346"/>
      <c r="AP1062" s="346"/>
      <c r="AQ1062" s="346"/>
      <c r="AR1062" s="346"/>
      <c r="AS1062" s="346"/>
      <c r="AT1062" s="346"/>
    </row>
    <row r="1063" spans="1:46" ht="45" customHeight="1" thickTop="1" thickBot="1" x14ac:dyDescent="0.3">
      <c r="A1063" s="345" t="s">
        <v>894</v>
      </c>
      <c r="B1063" s="345"/>
      <c r="C1063" s="345"/>
      <c r="D1063" s="345"/>
      <c r="E1063" s="345"/>
      <c r="F1063" s="345"/>
      <c r="G1063" s="345"/>
      <c r="H1063" s="345"/>
      <c r="I1063" s="345"/>
      <c r="J1063" s="345"/>
      <c r="K1063" s="345"/>
      <c r="L1063" s="345"/>
      <c r="M1063" s="345"/>
      <c r="N1063" s="345"/>
      <c r="O1063" s="345"/>
      <c r="P1063" s="345"/>
      <c r="Q1063" s="68">
        <v>2</v>
      </c>
      <c r="R1063" s="346"/>
      <c r="S1063" s="346"/>
      <c r="T1063" s="346"/>
      <c r="U1063" s="346"/>
      <c r="V1063" s="346"/>
      <c r="W1063" s="346"/>
      <c r="X1063" s="346"/>
      <c r="Y1063" s="346"/>
      <c r="Z1063" s="346"/>
      <c r="AA1063" s="346"/>
      <c r="AB1063" s="346"/>
      <c r="AC1063" s="346"/>
      <c r="AD1063" s="346"/>
      <c r="AE1063" s="346"/>
      <c r="AF1063" s="68">
        <v>2</v>
      </c>
      <c r="AG1063" s="346"/>
      <c r="AH1063" s="346"/>
      <c r="AI1063" s="346"/>
      <c r="AJ1063" s="346"/>
      <c r="AK1063" s="346"/>
      <c r="AL1063" s="346"/>
      <c r="AM1063" s="346"/>
      <c r="AN1063" s="346"/>
      <c r="AO1063" s="346"/>
      <c r="AP1063" s="346"/>
      <c r="AQ1063" s="346"/>
      <c r="AR1063" s="346"/>
      <c r="AS1063" s="346"/>
      <c r="AT1063" s="346"/>
    </row>
    <row r="1064" spans="1:46" ht="45" customHeight="1" thickTop="1" thickBot="1" x14ac:dyDescent="0.3">
      <c r="A1064" s="345" t="s">
        <v>895</v>
      </c>
      <c r="B1064" s="345"/>
      <c r="C1064" s="345"/>
      <c r="D1064" s="345"/>
      <c r="E1064" s="345"/>
      <c r="F1064" s="345"/>
      <c r="G1064" s="345"/>
      <c r="H1064" s="345"/>
      <c r="I1064" s="345"/>
      <c r="J1064" s="345"/>
      <c r="K1064" s="345"/>
      <c r="L1064" s="345"/>
      <c r="M1064" s="345"/>
      <c r="N1064" s="345"/>
      <c r="O1064" s="345"/>
      <c r="P1064" s="345"/>
      <c r="Q1064" s="68">
        <v>2</v>
      </c>
      <c r="R1064" s="346"/>
      <c r="S1064" s="346"/>
      <c r="T1064" s="346"/>
      <c r="U1064" s="346"/>
      <c r="V1064" s="346"/>
      <c r="W1064" s="346"/>
      <c r="X1064" s="346"/>
      <c r="Y1064" s="346"/>
      <c r="Z1064" s="346"/>
      <c r="AA1064" s="346"/>
      <c r="AB1064" s="346"/>
      <c r="AC1064" s="346"/>
      <c r="AD1064" s="346"/>
      <c r="AE1064" s="346"/>
      <c r="AF1064" s="68">
        <v>2</v>
      </c>
      <c r="AG1064" s="346"/>
      <c r="AH1064" s="346"/>
      <c r="AI1064" s="346"/>
      <c r="AJ1064" s="346"/>
      <c r="AK1064" s="346"/>
      <c r="AL1064" s="346"/>
      <c r="AM1064" s="346"/>
      <c r="AN1064" s="346"/>
      <c r="AO1064" s="346"/>
      <c r="AP1064" s="346"/>
      <c r="AQ1064" s="346"/>
      <c r="AR1064" s="346"/>
      <c r="AS1064" s="346"/>
      <c r="AT1064" s="346"/>
    </row>
    <row r="1065" spans="1:46" ht="45" customHeight="1" thickTop="1" thickBot="1" x14ac:dyDescent="0.3">
      <c r="A1065" s="345" t="s">
        <v>896</v>
      </c>
      <c r="B1065" s="345"/>
      <c r="C1065" s="345"/>
      <c r="D1065" s="345"/>
      <c r="E1065" s="345"/>
      <c r="F1065" s="345"/>
      <c r="G1065" s="345"/>
      <c r="H1065" s="345"/>
      <c r="I1065" s="345"/>
      <c r="J1065" s="345"/>
      <c r="K1065" s="345"/>
      <c r="L1065" s="345"/>
      <c r="M1065" s="345"/>
      <c r="N1065" s="345"/>
      <c r="O1065" s="345"/>
      <c r="P1065" s="345"/>
      <c r="Q1065" s="68">
        <v>2</v>
      </c>
      <c r="R1065" s="346"/>
      <c r="S1065" s="346"/>
      <c r="T1065" s="346"/>
      <c r="U1065" s="346"/>
      <c r="V1065" s="346"/>
      <c r="W1065" s="346"/>
      <c r="X1065" s="346"/>
      <c r="Y1065" s="346"/>
      <c r="Z1065" s="346"/>
      <c r="AA1065" s="346"/>
      <c r="AB1065" s="346"/>
      <c r="AC1065" s="346"/>
      <c r="AD1065" s="346"/>
      <c r="AE1065" s="346"/>
      <c r="AF1065" s="68">
        <v>2</v>
      </c>
      <c r="AG1065" s="346"/>
      <c r="AH1065" s="346"/>
      <c r="AI1065" s="346"/>
      <c r="AJ1065" s="346"/>
      <c r="AK1065" s="346"/>
      <c r="AL1065" s="346"/>
      <c r="AM1065" s="346"/>
      <c r="AN1065" s="346"/>
      <c r="AO1065" s="346"/>
      <c r="AP1065" s="346"/>
      <c r="AQ1065" s="346"/>
      <c r="AR1065" s="346"/>
      <c r="AS1065" s="346"/>
      <c r="AT1065" s="346"/>
    </row>
    <row r="1066" spans="1:46" ht="45" customHeight="1" thickTop="1" thickBot="1" x14ac:dyDescent="0.3">
      <c r="A1066" s="345" t="s">
        <v>897</v>
      </c>
      <c r="B1066" s="345"/>
      <c r="C1066" s="345"/>
      <c r="D1066" s="345"/>
      <c r="E1066" s="345"/>
      <c r="F1066" s="345"/>
      <c r="G1066" s="345"/>
      <c r="H1066" s="345"/>
      <c r="I1066" s="345"/>
      <c r="J1066" s="345"/>
      <c r="K1066" s="345"/>
      <c r="L1066" s="345"/>
      <c r="M1066" s="345"/>
      <c r="N1066" s="345"/>
      <c r="O1066" s="345"/>
      <c r="P1066" s="345"/>
      <c r="Q1066" s="68">
        <v>2</v>
      </c>
      <c r="R1066" s="346"/>
      <c r="S1066" s="346"/>
      <c r="T1066" s="346"/>
      <c r="U1066" s="346"/>
      <c r="V1066" s="346"/>
      <c r="W1066" s="346"/>
      <c r="X1066" s="346"/>
      <c r="Y1066" s="346"/>
      <c r="Z1066" s="346"/>
      <c r="AA1066" s="346"/>
      <c r="AB1066" s="346"/>
      <c r="AC1066" s="346"/>
      <c r="AD1066" s="346"/>
      <c r="AE1066" s="346"/>
      <c r="AF1066" s="68">
        <v>2</v>
      </c>
      <c r="AG1066" s="346"/>
      <c r="AH1066" s="346"/>
      <c r="AI1066" s="346"/>
      <c r="AJ1066" s="346"/>
      <c r="AK1066" s="346"/>
      <c r="AL1066" s="346"/>
      <c r="AM1066" s="346"/>
      <c r="AN1066" s="346"/>
      <c r="AO1066" s="346"/>
      <c r="AP1066" s="346"/>
      <c r="AQ1066" s="346"/>
      <c r="AR1066" s="346"/>
      <c r="AS1066" s="346"/>
      <c r="AT1066" s="346"/>
    </row>
    <row r="1067" spans="1:46" ht="45" customHeight="1" thickTop="1" thickBot="1" x14ac:dyDescent="0.3">
      <c r="A1067" s="345" t="s">
        <v>898</v>
      </c>
      <c r="B1067" s="345"/>
      <c r="C1067" s="345"/>
      <c r="D1067" s="345"/>
      <c r="E1067" s="345"/>
      <c r="F1067" s="345"/>
      <c r="G1067" s="345"/>
      <c r="H1067" s="345"/>
      <c r="I1067" s="345"/>
      <c r="J1067" s="345"/>
      <c r="K1067" s="345"/>
      <c r="L1067" s="345"/>
      <c r="M1067" s="345"/>
      <c r="N1067" s="345"/>
      <c r="O1067" s="345"/>
      <c r="P1067" s="345"/>
      <c r="Q1067" s="68">
        <v>2</v>
      </c>
      <c r="R1067" s="346"/>
      <c r="S1067" s="346"/>
      <c r="T1067" s="346"/>
      <c r="U1067" s="346"/>
      <c r="V1067" s="346"/>
      <c r="W1067" s="346"/>
      <c r="X1067" s="346"/>
      <c r="Y1067" s="346"/>
      <c r="Z1067" s="346"/>
      <c r="AA1067" s="346"/>
      <c r="AB1067" s="346"/>
      <c r="AC1067" s="346"/>
      <c r="AD1067" s="346"/>
      <c r="AE1067" s="346"/>
      <c r="AF1067" s="68">
        <v>2</v>
      </c>
      <c r="AG1067" s="346"/>
      <c r="AH1067" s="346"/>
      <c r="AI1067" s="346"/>
      <c r="AJ1067" s="346"/>
      <c r="AK1067" s="346"/>
      <c r="AL1067" s="346"/>
      <c r="AM1067" s="346"/>
      <c r="AN1067" s="346"/>
      <c r="AO1067" s="346"/>
      <c r="AP1067" s="346"/>
      <c r="AQ1067" s="346"/>
      <c r="AR1067" s="346"/>
      <c r="AS1067" s="346"/>
      <c r="AT1067" s="346"/>
    </row>
    <row r="1068" spans="1:46" ht="45" customHeight="1" thickTop="1" thickBot="1" x14ac:dyDescent="0.3">
      <c r="A1068" s="345" t="s">
        <v>899</v>
      </c>
      <c r="B1068" s="345"/>
      <c r="C1068" s="345"/>
      <c r="D1068" s="345"/>
      <c r="E1068" s="345"/>
      <c r="F1068" s="345"/>
      <c r="G1068" s="345"/>
      <c r="H1068" s="345"/>
      <c r="I1068" s="345"/>
      <c r="J1068" s="345"/>
      <c r="K1068" s="345"/>
      <c r="L1068" s="345"/>
      <c r="M1068" s="345"/>
      <c r="N1068" s="345"/>
      <c r="O1068" s="345"/>
      <c r="P1068" s="345"/>
      <c r="Q1068" s="68">
        <v>2</v>
      </c>
      <c r="R1068" s="346"/>
      <c r="S1068" s="346"/>
      <c r="T1068" s="346"/>
      <c r="U1068" s="346"/>
      <c r="V1068" s="346"/>
      <c r="W1068" s="346"/>
      <c r="X1068" s="346"/>
      <c r="Y1068" s="346"/>
      <c r="Z1068" s="346"/>
      <c r="AA1068" s="346"/>
      <c r="AB1068" s="346"/>
      <c r="AC1068" s="346"/>
      <c r="AD1068" s="346"/>
      <c r="AE1068" s="346"/>
      <c r="AF1068" s="68">
        <v>2</v>
      </c>
      <c r="AG1068" s="346"/>
      <c r="AH1068" s="346"/>
      <c r="AI1068" s="346"/>
      <c r="AJ1068" s="346"/>
      <c r="AK1068" s="346"/>
      <c r="AL1068" s="346"/>
      <c r="AM1068" s="346"/>
      <c r="AN1068" s="346"/>
      <c r="AO1068" s="346"/>
      <c r="AP1068" s="346"/>
      <c r="AQ1068" s="346"/>
      <c r="AR1068" s="346"/>
      <c r="AS1068" s="346"/>
      <c r="AT1068" s="346"/>
    </row>
    <row r="1069" spans="1:46" ht="45" customHeight="1" thickTop="1" thickBot="1" x14ac:dyDescent="0.3">
      <c r="A1069" s="345" t="s">
        <v>900</v>
      </c>
      <c r="B1069" s="345"/>
      <c r="C1069" s="345"/>
      <c r="D1069" s="345"/>
      <c r="E1069" s="345"/>
      <c r="F1069" s="345"/>
      <c r="G1069" s="345"/>
      <c r="H1069" s="345"/>
      <c r="I1069" s="345"/>
      <c r="J1069" s="345"/>
      <c r="K1069" s="345"/>
      <c r="L1069" s="345"/>
      <c r="M1069" s="345"/>
      <c r="N1069" s="345"/>
      <c r="O1069" s="345"/>
      <c r="P1069" s="345"/>
      <c r="Q1069" s="68">
        <v>2</v>
      </c>
      <c r="R1069" s="346"/>
      <c r="S1069" s="346"/>
      <c r="T1069" s="346"/>
      <c r="U1069" s="346"/>
      <c r="V1069" s="346"/>
      <c r="W1069" s="346"/>
      <c r="X1069" s="346"/>
      <c r="Y1069" s="346"/>
      <c r="Z1069" s="346"/>
      <c r="AA1069" s="346"/>
      <c r="AB1069" s="346"/>
      <c r="AC1069" s="346"/>
      <c r="AD1069" s="346"/>
      <c r="AE1069" s="346"/>
      <c r="AF1069" s="68">
        <v>2</v>
      </c>
      <c r="AG1069" s="346"/>
      <c r="AH1069" s="346"/>
      <c r="AI1069" s="346"/>
      <c r="AJ1069" s="346"/>
      <c r="AK1069" s="346"/>
      <c r="AL1069" s="346"/>
      <c r="AM1069" s="346"/>
      <c r="AN1069" s="346"/>
      <c r="AO1069" s="346"/>
      <c r="AP1069" s="346"/>
      <c r="AQ1069" s="346"/>
      <c r="AR1069" s="346"/>
      <c r="AS1069" s="346"/>
      <c r="AT1069" s="346"/>
    </row>
    <row r="1070" spans="1:46" ht="45" customHeight="1" thickTop="1" thickBot="1" x14ac:dyDescent="0.3">
      <c r="A1070" s="345" t="s">
        <v>901</v>
      </c>
      <c r="B1070" s="345"/>
      <c r="C1070" s="345"/>
      <c r="D1070" s="345"/>
      <c r="E1070" s="345"/>
      <c r="F1070" s="345"/>
      <c r="G1070" s="345"/>
      <c r="H1070" s="345"/>
      <c r="I1070" s="345"/>
      <c r="J1070" s="345"/>
      <c r="K1070" s="345"/>
      <c r="L1070" s="345"/>
      <c r="M1070" s="345"/>
      <c r="N1070" s="345"/>
      <c r="O1070" s="345"/>
      <c r="P1070" s="345"/>
      <c r="Q1070" s="68">
        <v>2</v>
      </c>
      <c r="R1070" s="346"/>
      <c r="S1070" s="346"/>
      <c r="T1070" s="346"/>
      <c r="U1070" s="346"/>
      <c r="V1070" s="346"/>
      <c r="W1070" s="346"/>
      <c r="X1070" s="346"/>
      <c r="Y1070" s="346"/>
      <c r="Z1070" s="346"/>
      <c r="AA1070" s="346"/>
      <c r="AB1070" s="346"/>
      <c r="AC1070" s="346"/>
      <c r="AD1070" s="346"/>
      <c r="AE1070" s="346"/>
      <c r="AF1070" s="68">
        <v>2</v>
      </c>
      <c r="AG1070" s="346"/>
      <c r="AH1070" s="346"/>
      <c r="AI1070" s="346"/>
      <c r="AJ1070" s="346"/>
      <c r="AK1070" s="346"/>
      <c r="AL1070" s="346"/>
      <c r="AM1070" s="346"/>
      <c r="AN1070" s="346"/>
      <c r="AO1070" s="346"/>
      <c r="AP1070" s="346"/>
      <c r="AQ1070" s="346"/>
      <c r="AR1070" s="346"/>
      <c r="AS1070" s="346"/>
      <c r="AT1070" s="346"/>
    </row>
    <row r="1071" spans="1:46" ht="45" customHeight="1" thickTop="1" thickBot="1" x14ac:dyDescent="0.3">
      <c r="A1071" s="345" t="s">
        <v>902</v>
      </c>
      <c r="B1071" s="345"/>
      <c r="C1071" s="345"/>
      <c r="D1071" s="345"/>
      <c r="E1071" s="345"/>
      <c r="F1071" s="345"/>
      <c r="G1071" s="345"/>
      <c r="H1071" s="345"/>
      <c r="I1071" s="345"/>
      <c r="J1071" s="345"/>
      <c r="K1071" s="345"/>
      <c r="L1071" s="345"/>
      <c r="M1071" s="345"/>
      <c r="N1071" s="345"/>
      <c r="O1071" s="345"/>
      <c r="P1071" s="345"/>
      <c r="Q1071" s="68">
        <v>2</v>
      </c>
      <c r="R1071" s="346"/>
      <c r="S1071" s="346"/>
      <c r="T1071" s="346"/>
      <c r="U1071" s="346"/>
      <c r="V1071" s="346"/>
      <c r="W1071" s="346"/>
      <c r="X1071" s="346"/>
      <c r="Y1071" s="346"/>
      <c r="Z1071" s="346"/>
      <c r="AA1071" s="346"/>
      <c r="AB1071" s="346"/>
      <c r="AC1071" s="346"/>
      <c r="AD1071" s="346"/>
      <c r="AE1071" s="346"/>
      <c r="AF1071" s="68">
        <v>2</v>
      </c>
      <c r="AG1071" s="346"/>
      <c r="AH1071" s="346"/>
      <c r="AI1071" s="346"/>
      <c r="AJ1071" s="346"/>
      <c r="AK1071" s="346"/>
      <c r="AL1071" s="346"/>
      <c r="AM1071" s="346"/>
      <c r="AN1071" s="346"/>
      <c r="AO1071" s="346"/>
      <c r="AP1071" s="346"/>
      <c r="AQ1071" s="346"/>
      <c r="AR1071" s="346"/>
      <c r="AS1071" s="346"/>
      <c r="AT1071" s="346"/>
    </row>
    <row r="1072" spans="1:46" ht="45" customHeight="1" thickTop="1" thickBot="1" x14ac:dyDescent="0.3">
      <c r="A1072" s="345" t="s">
        <v>903</v>
      </c>
      <c r="B1072" s="345"/>
      <c r="C1072" s="345"/>
      <c r="D1072" s="345"/>
      <c r="E1072" s="345"/>
      <c r="F1072" s="345"/>
      <c r="G1072" s="345"/>
      <c r="H1072" s="345"/>
      <c r="I1072" s="345"/>
      <c r="J1072" s="345"/>
      <c r="K1072" s="345"/>
      <c r="L1072" s="345"/>
      <c r="M1072" s="345"/>
      <c r="N1072" s="345"/>
      <c r="O1072" s="345"/>
      <c r="P1072" s="345"/>
      <c r="Q1072" s="287">
        <v>0</v>
      </c>
      <c r="R1072" s="371" t="s">
        <v>197</v>
      </c>
      <c r="S1072" s="360"/>
      <c r="T1072" s="360"/>
      <c r="U1072" s="360"/>
      <c r="V1072" s="360"/>
      <c r="W1072" s="360"/>
      <c r="X1072" s="360"/>
      <c r="Y1072" s="360"/>
      <c r="Z1072" s="360"/>
      <c r="AA1072" s="360"/>
      <c r="AB1072" s="360"/>
      <c r="AC1072" s="360"/>
      <c r="AD1072" s="360"/>
      <c r="AE1072" s="372"/>
      <c r="AF1072" s="287">
        <v>0</v>
      </c>
      <c r="AG1072" s="371" t="s">
        <v>197</v>
      </c>
      <c r="AH1072" s="360"/>
      <c r="AI1072" s="360"/>
      <c r="AJ1072" s="360"/>
      <c r="AK1072" s="360"/>
      <c r="AL1072" s="360"/>
      <c r="AM1072" s="360"/>
      <c r="AN1072" s="360"/>
      <c r="AO1072" s="360"/>
      <c r="AP1072" s="360"/>
      <c r="AQ1072" s="360"/>
      <c r="AR1072" s="360"/>
      <c r="AS1072" s="360"/>
      <c r="AT1072" s="361"/>
    </row>
    <row r="1073" spans="1:46" ht="45" customHeight="1" thickTop="1" thickBot="1" x14ac:dyDescent="0.3">
      <c r="A1073" s="345" t="s">
        <v>904</v>
      </c>
      <c r="B1073" s="345"/>
      <c r="C1073" s="345"/>
      <c r="D1073" s="345"/>
      <c r="E1073" s="345"/>
      <c r="F1073" s="345"/>
      <c r="G1073" s="345"/>
      <c r="H1073" s="345"/>
      <c r="I1073" s="345"/>
      <c r="J1073" s="345"/>
      <c r="K1073" s="345"/>
      <c r="L1073" s="345"/>
      <c r="M1073" s="345"/>
      <c r="N1073" s="345"/>
      <c r="O1073" s="345"/>
      <c r="P1073" s="345"/>
      <c r="Q1073" s="68">
        <v>2</v>
      </c>
      <c r="R1073" s="346"/>
      <c r="S1073" s="346"/>
      <c r="T1073" s="346"/>
      <c r="U1073" s="346"/>
      <c r="V1073" s="346"/>
      <c r="W1073" s="346"/>
      <c r="X1073" s="346"/>
      <c r="Y1073" s="346"/>
      <c r="Z1073" s="346"/>
      <c r="AA1073" s="346"/>
      <c r="AB1073" s="346"/>
      <c r="AC1073" s="346"/>
      <c r="AD1073" s="346"/>
      <c r="AE1073" s="346"/>
      <c r="AF1073" s="68">
        <v>2</v>
      </c>
      <c r="AG1073" s="346"/>
      <c r="AH1073" s="346"/>
      <c r="AI1073" s="346"/>
      <c r="AJ1073" s="346"/>
      <c r="AK1073" s="346"/>
      <c r="AL1073" s="346"/>
      <c r="AM1073" s="346"/>
      <c r="AN1073" s="346"/>
      <c r="AO1073" s="346"/>
      <c r="AP1073" s="346"/>
      <c r="AQ1073" s="346"/>
      <c r="AR1073" s="346"/>
      <c r="AS1073" s="346"/>
      <c r="AT1073" s="346"/>
    </row>
    <row r="1074" spans="1:46" ht="45" customHeight="1" thickTop="1" thickBot="1" x14ac:dyDescent="0.3">
      <c r="A1074" s="345" t="s">
        <v>905</v>
      </c>
      <c r="B1074" s="345"/>
      <c r="C1074" s="345"/>
      <c r="D1074" s="345"/>
      <c r="E1074" s="345"/>
      <c r="F1074" s="345"/>
      <c r="G1074" s="345"/>
      <c r="H1074" s="345"/>
      <c r="I1074" s="345"/>
      <c r="J1074" s="345"/>
      <c r="K1074" s="345"/>
      <c r="L1074" s="345"/>
      <c r="M1074" s="345"/>
      <c r="N1074" s="345"/>
      <c r="O1074" s="345"/>
      <c r="P1074" s="345"/>
      <c r="Q1074" s="68">
        <v>2</v>
      </c>
      <c r="R1074" s="346"/>
      <c r="S1074" s="346"/>
      <c r="T1074" s="346"/>
      <c r="U1074" s="346"/>
      <c r="V1074" s="346"/>
      <c r="W1074" s="346"/>
      <c r="X1074" s="346"/>
      <c r="Y1074" s="346"/>
      <c r="Z1074" s="346"/>
      <c r="AA1074" s="346"/>
      <c r="AB1074" s="346"/>
      <c r="AC1074" s="346"/>
      <c r="AD1074" s="346"/>
      <c r="AE1074" s="346"/>
      <c r="AF1074" s="68">
        <v>2</v>
      </c>
      <c r="AG1074" s="346"/>
      <c r="AH1074" s="346"/>
      <c r="AI1074" s="346"/>
      <c r="AJ1074" s="346"/>
      <c r="AK1074" s="346"/>
      <c r="AL1074" s="346"/>
      <c r="AM1074" s="346"/>
      <c r="AN1074" s="346"/>
      <c r="AO1074" s="346"/>
      <c r="AP1074" s="346"/>
      <c r="AQ1074" s="346"/>
      <c r="AR1074" s="346"/>
      <c r="AS1074" s="346"/>
      <c r="AT1074" s="346"/>
    </row>
    <row r="1075" spans="1:46" ht="45" customHeight="1" thickTop="1" thickBot="1" x14ac:dyDescent="0.3">
      <c r="A1075" s="345" t="s">
        <v>906</v>
      </c>
      <c r="B1075" s="345"/>
      <c r="C1075" s="345"/>
      <c r="D1075" s="345"/>
      <c r="E1075" s="345"/>
      <c r="F1075" s="345"/>
      <c r="G1075" s="345"/>
      <c r="H1075" s="345"/>
      <c r="I1075" s="345"/>
      <c r="J1075" s="345"/>
      <c r="K1075" s="345"/>
      <c r="L1075" s="345"/>
      <c r="M1075" s="345"/>
      <c r="N1075" s="345"/>
      <c r="O1075" s="345"/>
      <c r="P1075" s="345"/>
      <c r="Q1075" s="68">
        <v>0</v>
      </c>
      <c r="R1075" s="346" t="s">
        <v>197</v>
      </c>
      <c r="S1075" s="346"/>
      <c r="T1075" s="346"/>
      <c r="U1075" s="346"/>
      <c r="V1075" s="346"/>
      <c r="W1075" s="346"/>
      <c r="X1075" s="346"/>
      <c r="Y1075" s="346"/>
      <c r="Z1075" s="346"/>
      <c r="AA1075" s="346"/>
      <c r="AB1075" s="346"/>
      <c r="AC1075" s="346"/>
      <c r="AD1075" s="346"/>
      <c r="AE1075" s="346"/>
      <c r="AF1075" s="68">
        <v>0</v>
      </c>
      <c r="AG1075" s="346" t="s">
        <v>197</v>
      </c>
      <c r="AH1075" s="346"/>
      <c r="AI1075" s="346"/>
      <c r="AJ1075" s="346"/>
      <c r="AK1075" s="346"/>
      <c r="AL1075" s="346"/>
      <c r="AM1075" s="346"/>
      <c r="AN1075" s="346"/>
      <c r="AO1075" s="346"/>
      <c r="AP1075" s="346"/>
      <c r="AQ1075" s="346"/>
      <c r="AR1075" s="346"/>
      <c r="AS1075" s="346"/>
      <c r="AT1075" s="346"/>
    </row>
    <row r="1076" spans="1:46" ht="45" customHeight="1" thickTop="1" thickBot="1" x14ac:dyDescent="0.3">
      <c r="A1076" s="345" t="s">
        <v>907</v>
      </c>
      <c r="B1076" s="345"/>
      <c r="C1076" s="345"/>
      <c r="D1076" s="345"/>
      <c r="E1076" s="345"/>
      <c r="F1076" s="345"/>
      <c r="G1076" s="345"/>
      <c r="H1076" s="345"/>
      <c r="I1076" s="345"/>
      <c r="J1076" s="345"/>
      <c r="K1076" s="345"/>
      <c r="L1076" s="345"/>
      <c r="M1076" s="345"/>
      <c r="N1076" s="345"/>
      <c r="O1076" s="345"/>
      <c r="P1076" s="345"/>
      <c r="Q1076" s="68">
        <v>0</v>
      </c>
      <c r="R1076" s="346" t="s">
        <v>197</v>
      </c>
      <c r="S1076" s="346"/>
      <c r="T1076" s="346"/>
      <c r="U1076" s="346"/>
      <c r="V1076" s="346"/>
      <c r="W1076" s="346"/>
      <c r="X1076" s="346"/>
      <c r="Y1076" s="346"/>
      <c r="Z1076" s="346"/>
      <c r="AA1076" s="346"/>
      <c r="AB1076" s="346"/>
      <c r="AC1076" s="346"/>
      <c r="AD1076" s="346"/>
      <c r="AE1076" s="346"/>
      <c r="AF1076" s="68">
        <v>0</v>
      </c>
      <c r="AG1076" s="346" t="s">
        <v>197</v>
      </c>
      <c r="AH1076" s="346"/>
      <c r="AI1076" s="346"/>
      <c r="AJ1076" s="346"/>
      <c r="AK1076" s="346"/>
      <c r="AL1076" s="346"/>
      <c r="AM1076" s="346"/>
      <c r="AN1076" s="346"/>
      <c r="AO1076" s="346"/>
      <c r="AP1076" s="346"/>
      <c r="AQ1076" s="346"/>
      <c r="AR1076" s="346"/>
      <c r="AS1076" s="346"/>
      <c r="AT1076" s="346"/>
    </row>
    <row r="1077" spans="1:46" ht="45" customHeight="1" thickTop="1" thickBot="1" x14ac:dyDescent="0.3">
      <c r="A1077" s="345" t="s">
        <v>908</v>
      </c>
      <c r="B1077" s="345"/>
      <c r="C1077" s="345"/>
      <c r="D1077" s="345"/>
      <c r="E1077" s="345"/>
      <c r="F1077" s="345"/>
      <c r="G1077" s="345"/>
      <c r="H1077" s="345"/>
      <c r="I1077" s="345"/>
      <c r="J1077" s="345"/>
      <c r="K1077" s="345"/>
      <c r="L1077" s="345"/>
      <c r="M1077" s="345"/>
      <c r="N1077" s="345"/>
      <c r="O1077" s="345"/>
      <c r="P1077" s="345"/>
      <c r="Q1077" s="68">
        <v>0</v>
      </c>
      <c r="R1077" s="346" t="s">
        <v>197</v>
      </c>
      <c r="S1077" s="346"/>
      <c r="T1077" s="346"/>
      <c r="U1077" s="346"/>
      <c r="V1077" s="346"/>
      <c r="W1077" s="346"/>
      <c r="X1077" s="346"/>
      <c r="Y1077" s="346"/>
      <c r="Z1077" s="346"/>
      <c r="AA1077" s="346"/>
      <c r="AB1077" s="346"/>
      <c r="AC1077" s="346"/>
      <c r="AD1077" s="346"/>
      <c r="AE1077" s="346"/>
      <c r="AF1077" s="68">
        <v>0</v>
      </c>
      <c r="AG1077" s="346" t="s">
        <v>197</v>
      </c>
      <c r="AH1077" s="346"/>
      <c r="AI1077" s="346"/>
      <c r="AJ1077" s="346"/>
      <c r="AK1077" s="346"/>
      <c r="AL1077" s="346"/>
      <c r="AM1077" s="346"/>
      <c r="AN1077" s="346"/>
      <c r="AO1077" s="346"/>
      <c r="AP1077" s="346"/>
      <c r="AQ1077" s="346"/>
      <c r="AR1077" s="346"/>
      <c r="AS1077" s="346"/>
      <c r="AT1077" s="346"/>
    </row>
    <row r="1078" spans="1:46" ht="45" customHeight="1" thickTop="1" thickBot="1" x14ac:dyDescent="0.3">
      <c r="A1078" s="345" t="s">
        <v>909</v>
      </c>
      <c r="B1078" s="345"/>
      <c r="C1078" s="345"/>
      <c r="D1078" s="345"/>
      <c r="E1078" s="345"/>
      <c r="F1078" s="345"/>
      <c r="G1078" s="345"/>
      <c r="H1078" s="345"/>
      <c r="I1078" s="345"/>
      <c r="J1078" s="345"/>
      <c r="K1078" s="345"/>
      <c r="L1078" s="345"/>
      <c r="M1078" s="345"/>
      <c r="N1078" s="345"/>
      <c r="O1078" s="345"/>
      <c r="P1078" s="345"/>
      <c r="Q1078" s="68">
        <v>2</v>
      </c>
      <c r="R1078" s="346"/>
      <c r="S1078" s="346"/>
      <c r="T1078" s="346"/>
      <c r="U1078" s="346"/>
      <c r="V1078" s="346"/>
      <c r="W1078" s="346"/>
      <c r="X1078" s="346"/>
      <c r="Y1078" s="346"/>
      <c r="Z1078" s="346"/>
      <c r="AA1078" s="346"/>
      <c r="AB1078" s="346"/>
      <c r="AC1078" s="346"/>
      <c r="AD1078" s="346"/>
      <c r="AE1078" s="346"/>
      <c r="AF1078" s="68">
        <v>2</v>
      </c>
      <c r="AG1078" s="346"/>
      <c r="AH1078" s="346"/>
      <c r="AI1078" s="346"/>
      <c r="AJ1078" s="346"/>
      <c r="AK1078" s="346"/>
      <c r="AL1078" s="346"/>
      <c r="AM1078" s="346"/>
      <c r="AN1078" s="346"/>
      <c r="AO1078" s="346"/>
      <c r="AP1078" s="346"/>
      <c r="AQ1078" s="346"/>
      <c r="AR1078" s="346"/>
      <c r="AS1078" s="346"/>
      <c r="AT1078" s="346"/>
    </row>
    <row r="1079" spans="1:46" ht="45" customHeight="1" thickTop="1" thickBot="1" x14ac:dyDescent="0.3">
      <c r="A1079" s="345" t="s">
        <v>910</v>
      </c>
      <c r="B1079" s="345"/>
      <c r="C1079" s="345"/>
      <c r="D1079" s="345"/>
      <c r="E1079" s="345"/>
      <c r="F1079" s="345"/>
      <c r="G1079" s="345"/>
      <c r="H1079" s="345"/>
      <c r="I1079" s="345"/>
      <c r="J1079" s="345"/>
      <c r="K1079" s="345"/>
      <c r="L1079" s="345"/>
      <c r="M1079" s="345"/>
      <c r="N1079" s="345"/>
      <c r="O1079" s="345"/>
      <c r="P1079" s="345"/>
      <c r="Q1079" s="287">
        <v>0</v>
      </c>
      <c r="R1079" s="373" t="s">
        <v>197</v>
      </c>
      <c r="S1079" s="374"/>
      <c r="T1079" s="374"/>
      <c r="U1079" s="374"/>
      <c r="V1079" s="374"/>
      <c r="W1079" s="374"/>
      <c r="X1079" s="374"/>
      <c r="Y1079" s="374"/>
      <c r="Z1079" s="374"/>
      <c r="AA1079" s="374"/>
      <c r="AB1079" s="374"/>
      <c r="AC1079" s="374"/>
      <c r="AD1079" s="374"/>
      <c r="AE1079" s="375"/>
      <c r="AF1079" s="287">
        <v>0</v>
      </c>
      <c r="AG1079" s="373" t="s">
        <v>197</v>
      </c>
      <c r="AH1079" s="374"/>
      <c r="AI1079" s="374"/>
      <c r="AJ1079" s="374"/>
      <c r="AK1079" s="374"/>
      <c r="AL1079" s="374"/>
      <c r="AM1079" s="374"/>
      <c r="AN1079" s="374"/>
      <c r="AO1079" s="374"/>
      <c r="AP1079" s="374"/>
      <c r="AQ1079" s="374"/>
      <c r="AR1079" s="374"/>
      <c r="AS1079" s="374"/>
      <c r="AT1079" s="376"/>
    </row>
    <row r="1080" spans="1:46" ht="16.5" customHeight="1" thickTop="1" thickBot="1" x14ac:dyDescent="0.3">
      <c r="A1080" s="59"/>
      <c r="B1080" s="59"/>
      <c r="C1080" s="59"/>
      <c r="D1080" s="59"/>
      <c r="E1080" s="59"/>
      <c r="F1080" s="59"/>
      <c r="G1080" s="59"/>
      <c r="H1080" s="59"/>
      <c r="I1080" s="59"/>
      <c r="J1080" s="59"/>
      <c r="K1080" s="59"/>
      <c r="L1080" s="59"/>
      <c r="M1080" s="59"/>
      <c r="N1080" s="59"/>
      <c r="O1080" s="59"/>
      <c r="P1080" s="59"/>
      <c r="Q1080" s="69"/>
      <c r="R1080" s="59"/>
      <c r="S1080" s="59"/>
      <c r="T1080" s="59"/>
      <c r="U1080" s="59"/>
      <c r="V1080" s="59"/>
      <c r="W1080" s="59"/>
      <c r="X1080" s="59"/>
      <c r="Y1080" s="59"/>
      <c r="Z1080" s="59"/>
      <c r="AA1080" s="59"/>
      <c r="AB1080" s="59"/>
      <c r="AC1080" s="59"/>
      <c r="AD1080" s="59"/>
      <c r="AE1080" s="59"/>
      <c r="AF1080" s="69"/>
      <c r="AG1080" s="59"/>
      <c r="AH1080" s="59"/>
      <c r="AI1080" s="59"/>
      <c r="AJ1080" s="59"/>
      <c r="AK1080" s="59"/>
      <c r="AL1080" s="59"/>
      <c r="AM1080" s="59"/>
      <c r="AN1080" s="59"/>
      <c r="AO1080" s="59"/>
      <c r="AP1080" s="59"/>
      <c r="AQ1080" s="59"/>
      <c r="AR1080" s="59"/>
      <c r="AS1080" s="59"/>
      <c r="AT1080" s="59"/>
    </row>
    <row r="1081" spans="1:46" ht="45" customHeight="1" thickTop="1" thickBot="1" x14ac:dyDescent="0.3">
      <c r="A1081" s="353" t="s">
        <v>198</v>
      </c>
      <c r="B1081" s="353"/>
      <c r="C1081" s="353"/>
      <c r="D1081" s="353"/>
      <c r="E1081" s="353"/>
      <c r="F1081" s="353"/>
      <c r="G1081" s="353"/>
      <c r="H1081" s="353"/>
      <c r="I1081" s="353"/>
      <c r="J1081" s="353"/>
      <c r="K1081" s="353"/>
      <c r="L1081" s="353"/>
      <c r="M1081" s="353"/>
      <c r="N1081" s="353"/>
      <c r="O1081" s="353"/>
      <c r="P1081" s="353"/>
      <c r="Q1081" s="70" t="s">
        <v>187</v>
      </c>
      <c r="R1081" s="354" t="s">
        <v>188</v>
      </c>
      <c r="S1081" s="354"/>
      <c r="T1081" s="354"/>
      <c r="U1081" s="354"/>
      <c r="V1081" s="354"/>
      <c r="W1081" s="354"/>
      <c r="X1081" s="354"/>
      <c r="Y1081" s="354"/>
      <c r="Z1081" s="354"/>
      <c r="AA1081" s="354"/>
      <c r="AB1081" s="354"/>
      <c r="AC1081" s="354"/>
      <c r="AD1081" s="354"/>
      <c r="AE1081" s="354"/>
      <c r="AF1081" s="71" t="s">
        <v>187</v>
      </c>
      <c r="AG1081" s="355" t="s">
        <v>189</v>
      </c>
      <c r="AH1081" s="355"/>
      <c r="AI1081" s="355"/>
      <c r="AJ1081" s="355"/>
      <c r="AK1081" s="355"/>
      <c r="AL1081" s="355"/>
      <c r="AM1081" s="355"/>
      <c r="AN1081" s="355"/>
      <c r="AO1081" s="355"/>
      <c r="AP1081" s="355"/>
      <c r="AQ1081" s="355"/>
      <c r="AR1081" s="355"/>
      <c r="AS1081" s="355"/>
      <c r="AT1081" s="355"/>
    </row>
    <row r="1082" spans="1:46" ht="45" customHeight="1" thickTop="1" thickBot="1" x14ac:dyDescent="0.3">
      <c r="A1082" s="345" t="s">
        <v>911</v>
      </c>
      <c r="B1082" s="345"/>
      <c r="C1082" s="345"/>
      <c r="D1082" s="345"/>
      <c r="E1082" s="345"/>
      <c r="F1082" s="345"/>
      <c r="G1082" s="345"/>
      <c r="H1082" s="345"/>
      <c r="I1082" s="345"/>
      <c r="J1082" s="345"/>
      <c r="K1082" s="345"/>
      <c r="L1082" s="345"/>
      <c r="M1082" s="345"/>
      <c r="N1082" s="345"/>
      <c r="O1082" s="345"/>
      <c r="P1082" s="345"/>
      <c r="Q1082" s="68">
        <v>2</v>
      </c>
      <c r="R1082" s="346"/>
      <c r="S1082" s="346"/>
      <c r="T1082" s="346"/>
      <c r="U1082" s="346"/>
      <c r="V1082" s="346"/>
      <c r="W1082" s="346"/>
      <c r="X1082" s="346"/>
      <c r="Y1082" s="346"/>
      <c r="Z1082" s="346"/>
      <c r="AA1082" s="346"/>
      <c r="AB1082" s="346"/>
      <c r="AC1082" s="346"/>
      <c r="AD1082" s="346"/>
      <c r="AE1082" s="346"/>
      <c r="AF1082" s="68">
        <v>2</v>
      </c>
      <c r="AG1082" s="346"/>
      <c r="AH1082" s="346"/>
      <c r="AI1082" s="346"/>
      <c r="AJ1082" s="346"/>
      <c r="AK1082" s="346"/>
      <c r="AL1082" s="346"/>
      <c r="AM1082" s="346"/>
      <c r="AN1082" s="346"/>
      <c r="AO1082" s="346"/>
      <c r="AP1082" s="346"/>
      <c r="AQ1082" s="346"/>
      <c r="AR1082" s="346"/>
      <c r="AS1082" s="346"/>
      <c r="AT1082" s="346"/>
    </row>
    <row r="1083" spans="1:46" ht="45" customHeight="1" thickTop="1" thickBot="1" x14ac:dyDescent="0.3">
      <c r="A1083" s="345" t="s">
        <v>912</v>
      </c>
      <c r="B1083" s="345"/>
      <c r="C1083" s="345"/>
      <c r="D1083" s="345"/>
      <c r="E1083" s="345"/>
      <c r="F1083" s="345"/>
      <c r="G1083" s="345"/>
      <c r="H1083" s="345"/>
      <c r="I1083" s="345"/>
      <c r="J1083" s="345"/>
      <c r="K1083" s="345"/>
      <c r="L1083" s="345"/>
      <c r="M1083" s="345"/>
      <c r="N1083" s="345"/>
      <c r="O1083" s="345"/>
      <c r="P1083" s="345"/>
      <c r="Q1083" s="68">
        <v>2</v>
      </c>
      <c r="R1083" s="346"/>
      <c r="S1083" s="346"/>
      <c r="T1083" s="346"/>
      <c r="U1083" s="346"/>
      <c r="V1083" s="346"/>
      <c r="W1083" s="346"/>
      <c r="X1083" s="346"/>
      <c r="Y1083" s="346"/>
      <c r="Z1083" s="346"/>
      <c r="AA1083" s="346"/>
      <c r="AB1083" s="346"/>
      <c r="AC1083" s="346"/>
      <c r="AD1083" s="346"/>
      <c r="AE1083" s="346"/>
      <c r="AF1083" s="68">
        <v>2</v>
      </c>
      <c r="AG1083" s="346"/>
      <c r="AH1083" s="346"/>
      <c r="AI1083" s="346"/>
      <c r="AJ1083" s="346"/>
      <c r="AK1083" s="346"/>
      <c r="AL1083" s="346"/>
      <c r="AM1083" s="346"/>
      <c r="AN1083" s="346"/>
      <c r="AO1083" s="346"/>
      <c r="AP1083" s="346"/>
      <c r="AQ1083" s="346"/>
      <c r="AR1083" s="346"/>
      <c r="AS1083" s="346"/>
      <c r="AT1083" s="346"/>
    </row>
    <row r="1084" spans="1:46" ht="45" customHeight="1" thickTop="1" thickBot="1" x14ac:dyDescent="0.3">
      <c r="A1084" s="345" t="s">
        <v>913</v>
      </c>
      <c r="B1084" s="345"/>
      <c r="C1084" s="345"/>
      <c r="D1084" s="345"/>
      <c r="E1084" s="345"/>
      <c r="F1084" s="345"/>
      <c r="G1084" s="345"/>
      <c r="H1084" s="345"/>
      <c r="I1084" s="345"/>
      <c r="J1084" s="345"/>
      <c r="K1084" s="345"/>
      <c r="L1084" s="345"/>
      <c r="M1084" s="345"/>
      <c r="N1084" s="345"/>
      <c r="O1084" s="345"/>
      <c r="P1084" s="345"/>
      <c r="Q1084" s="68">
        <v>2</v>
      </c>
      <c r="R1084" s="346"/>
      <c r="S1084" s="346"/>
      <c r="T1084" s="346"/>
      <c r="U1084" s="346"/>
      <c r="V1084" s="346"/>
      <c r="W1084" s="346"/>
      <c r="X1084" s="346"/>
      <c r="Y1084" s="346"/>
      <c r="Z1084" s="346"/>
      <c r="AA1084" s="346"/>
      <c r="AB1084" s="346"/>
      <c r="AC1084" s="346"/>
      <c r="AD1084" s="346"/>
      <c r="AE1084" s="346"/>
      <c r="AF1084" s="68">
        <v>2</v>
      </c>
      <c r="AG1084" s="346"/>
      <c r="AH1084" s="346"/>
      <c r="AI1084" s="346"/>
      <c r="AJ1084" s="346"/>
      <c r="AK1084" s="346"/>
      <c r="AL1084" s="346"/>
      <c r="AM1084" s="346"/>
      <c r="AN1084" s="346"/>
      <c r="AO1084" s="346"/>
      <c r="AP1084" s="346"/>
      <c r="AQ1084" s="346"/>
      <c r="AR1084" s="346"/>
      <c r="AS1084" s="346"/>
      <c r="AT1084" s="346"/>
    </row>
    <row r="1085" spans="1:46" ht="45" customHeight="1" thickTop="1" thickBot="1" x14ac:dyDescent="0.3">
      <c r="A1085" s="345" t="s">
        <v>455</v>
      </c>
      <c r="B1085" s="345"/>
      <c r="C1085" s="345"/>
      <c r="D1085" s="345"/>
      <c r="E1085" s="345"/>
      <c r="F1085" s="345"/>
      <c r="G1085" s="345"/>
      <c r="H1085" s="345"/>
      <c r="I1085" s="345"/>
      <c r="J1085" s="345"/>
      <c r="K1085" s="345"/>
      <c r="L1085" s="345"/>
      <c r="M1085" s="345"/>
      <c r="N1085" s="345"/>
      <c r="O1085" s="345"/>
      <c r="P1085" s="345"/>
      <c r="Q1085" s="68">
        <v>2</v>
      </c>
      <c r="R1085" s="346"/>
      <c r="S1085" s="346"/>
      <c r="T1085" s="346"/>
      <c r="U1085" s="346"/>
      <c r="V1085" s="346"/>
      <c r="W1085" s="346"/>
      <c r="X1085" s="346"/>
      <c r="Y1085" s="346"/>
      <c r="Z1085" s="346"/>
      <c r="AA1085" s="346"/>
      <c r="AB1085" s="346"/>
      <c r="AC1085" s="346"/>
      <c r="AD1085" s="346"/>
      <c r="AE1085" s="346"/>
      <c r="AF1085" s="68">
        <v>2</v>
      </c>
      <c r="AG1085" s="346"/>
      <c r="AH1085" s="346"/>
      <c r="AI1085" s="346"/>
      <c r="AJ1085" s="346"/>
      <c r="AK1085" s="346"/>
      <c r="AL1085" s="346"/>
      <c r="AM1085" s="346"/>
      <c r="AN1085" s="346"/>
      <c r="AO1085" s="346"/>
      <c r="AP1085" s="346"/>
      <c r="AQ1085" s="346"/>
      <c r="AR1085" s="346"/>
      <c r="AS1085" s="346"/>
      <c r="AT1085" s="346"/>
    </row>
    <row r="1086" spans="1:46" ht="45" customHeight="1" thickTop="1" thickBot="1" x14ac:dyDescent="0.3">
      <c r="A1086" s="345" t="s">
        <v>456</v>
      </c>
      <c r="B1086" s="345"/>
      <c r="C1086" s="345"/>
      <c r="D1086" s="345"/>
      <c r="E1086" s="345"/>
      <c r="F1086" s="345"/>
      <c r="G1086" s="345"/>
      <c r="H1086" s="345"/>
      <c r="I1086" s="345"/>
      <c r="J1086" s="345"/>
      <c r="K1086" s="345"/>
      <c r="L1086" s="345"/>
      <c r="M1086" s="345"/>
      <c r="N1086" s="345"/>
      <c r="O1086" s="345"/>
      <c r="P1086" s="345"/>
      <c r="Q1086" s="68">
        <v>2</v>
      </c>
      <c r="R1086" s="346"/>
      <c r="S1086" s="346"/>
      <c r="T1086" s="346"/>
      <c r="U1086" s="346"/>
      <c r="V1086" s="346"/>
      <c r="W1086" s="346"/>
      <c r="X1086" s="346"/>
      <c r="Y1086" s="346"/>
      <c r="Z1086" s="346"/>
      <c r="AA1086" s="346"/>
      <c r="AB1086" s="346"/>
      <c r="AC1086" s="346"/>
      <c r="AD1086" s="346"/>
      <c r="AE1086" s="346"/>
      <c r="AF1086" s="68">
        <v>2</v>
      </c>
      <c r="AG1086" s="346"/>
      <c r="AH1086" s="346"/>
      <c r="AI1086" s="346"/>
      <c r="AJ1086" s="346"/>
      <c r="AK1086" s="346"/>
      <c r="AL1086" s="346"/>
      <c r="AM1086" s="346"/>
      <c r="AN1086" s="346"/>
      <c r="AO1086" s="346"/>
      <c r="AP1086" s="346"/>
      <c r="AQ1086" s="346"/>
      <c r="AR1086" s="346"/>
      <c r="AS1086" s="346"/>
      <c r="AT1086" s="346"/>
    </row>
    <row r="1087" spans="1:46" ht="18" customHeight="1" thickTop="1" x14ac:dyDescent="0.25"/>
    <row r="1089" spans="1:46" ht="320.25" customHeight="1" x14ac:dyDescent="0.25">
      <c r="A1089" s="348" t="s">
        <v>914</v>
      </c>
      <c r="B1089" s="348"/>
      <c r="C1089" s="348"/>
      <c r="D1089" s="348"/>
      <c r="E1089" s="348"/>
      <c r="F1089" s="348"/>
      <c r="G1089" s="348"/>
      <c r="H1089" s="348"/>
      <c r="I1089" s="348"/>
      <c r="J1089" s="348"/>
      <c r="K1089" s="348"/>
      <c r="L1089" s="348"/>
      <c r="M1089" s="348"/>
      <c r="N1089" s="348"/>
      <c r="O1089" s="348"/>
      <c r="P1089" s="348"/>
      <c r="Q1089" s="348"/>
      <c r="R1089" s="348"/>
      <c r="S1089" s="348"/>
      <c r="T1089" s="348"/>
      <c r="U1089" s="348"/>
      <c r="V1089" s="348"/>
      <c r="W1089" s="348"/>
      <c r="X1089" s="348"/>
      <c r="Y1089" s="348"/>
      <c r="Z1089" s="348"/>
      <c r="AA1089" s="348"/>
      <c r="AB1089" s="348"/>
      <c r="AC1089" s="348"/>
      <c r="AD1089" s="348"/>
      <c r="AE1089" s="348"/>
      <c r="AF1089"/>
      <c r="AG1089" s="349" t="s">
        <v>184</v>
      </c>
      <c r="AH1089" s="349"/>
      <c r="AI1089" s="349"/>
      <c r="AJ1089" s="349"/>
      <c r="AK1089" s="72">
        <f>(('Artículo 121 (Resumen PI)'!C41*0.8+'Artículo 121 (Resumen PI)'!F41*0.2)+('Artículo 121 (Resumen SIPOT)'!C41*0.8+'Artículo 121 (Resumen SIPOT)'!F41*0.2))/2</f>
        <v>21.509433962264151</v>
      </c>
      <c r="AL1089"/>
      <c r="AM1089"/>
      <c r="AN1089"/>
      <c r="AO1089"/>
      <c r="AP1089"/>
      <c r="AQ1089"/>
      <c r="AR1089"/>
      <c r="AS1089"/>
      <c r="AT1089"/>
    </row>
    <row r="1090" spans="1:46" ht="15.75" customHeight="1" x14ac:dyDescent="0.25">
      <c r="A1090" s="86"/>
      <c r="B1090" s="284"/>
      <c r="C1090" s="284"/>
      <c r="D1090" s="284"/>
      <c r="E1090" s="284"/>
      <c r="F1090" s="284"/>
      <c r="G1090" s="284"/>
      <c r="H1090" s="284"/>
      <c r="I1090" s="284"/>
      <c r="J1090" s="284"/>
      <c r="K1090" s="284"/>
      <c r="L1090" s="284"/>
      <c r="M1090" s="284"/>
      <c r="N1090" s="284"/>
      <c r="O1090" s="284"/>
      <c r="P1090" s="284"/>
      <c r="Q1090" s="275"/>
      <c r="R1090" s="284"/>
      <c r="S1090" s="284"/>
      <c r="T1090" s="284"/>
      <c r="U1090" s="284"/>
      <c r="V1090" s="284"/>
      <c r="W1090" s="284"/>
      <c r="X1090" s="284"/>
      <c r="Y1090" s="284"/>
      <c r="Z1090" s="284"/>
      <c r="AA1090" s="284"/>
      <c r="AB1090" s="284"/>
      <c r="AC1090" s="284"/>
      <c r="AD1090" s="284"/>
      <c r="AE1090" s="284"/>
      <c r="AF1090"/>
      <c r="AG1090"/>
      <c r="AH1090"/>
      <c r="AI1090"/>
      <c r="AJ1090"/>
      <c r="AK1090"/>
      <c r="AL1090"/>
      <c r="AM1090"/>
      <c r="AN1090"/>
      <c r="AO1090"/>
      <c r="AP1090"/>
      <c r="AQ1090"/>
      <c r="AR1090"/>
      <c r="AS1090"/>
      <c r="AT1090"/>
    </row>
    <row r="1091" spans="1:46" ht="45" customHeight="1" x14ac:dyDescent="0.25">
      <c r="A1091" s="86" t="s">
        <v>185</v>
      </c>
      <c r="B1091" s="284"/>
      <c r="C1091" s="284"/>
      <c r="D1091" s="284"/>
      <c r="E1091" s="284"/>
      <c r="F1091" s="284"/>
      <c r="G1091" s="284"/>
      <c r="H1091" s="284"/>
      <c r="I1091" s="284"/>
      <c r="J1091" s="284"/>
      <c r="K1091" s="284"/>
      <c r="L1091" s="284"/>
      <c r="M1091" s="284"/>
      <c r="N1091" s="284"/>
      <c r="O1091" s="284"/>
      <c r="P1091" s="284"/>
      <c r="Q1091" s="275"/>
      <c r="R1091" s="284"/>
      <c r="S1091" s="284"/>
      <c r="T1091" s="284"/>
      <c r="U1091" s="284"/>
      <c r="V1091" s="284"/>
      <c r="W1091" s="284"/>
      <c r="X1091" s="284"/>
      <c r="Y1091" s="284"/>
      <c r="Z1091" s="284"/>
      <c r="AA1091" s="284"/>
      <c r="AB1091" s="284"/>
      <c r="AC1091" s="284"/>
      <c r="AD1091" s="284"/>
      <c r="AE1091" s="284"/>
      <c r="AF1091"/>
      <c r="AG1091"/>
      <c r="AH1091"/>
      <c r="AI1091"/>
      <c r="AJ1091"/>
      <c r="AK1091"/>
      <c r="AL1091"/>
      <c r="AM1091"/>
      <c r="AN1091"/>
      <c r="AO1091"/>
      <c r="AP1091"/>
      <c r="AQ1091"/>
      <c r="AR1091"/>
      <c r="AS1091"/>
      <c r="AT1091"/>
    </row>
    <row r="1092" spans="1:46" ht="15" customHeight="1" x14ac:dyDescent="0.25">
      <c r="A1092" s="59"/>
      <c r="B1092" s="59"/>
      <c r="C1092" s="59"/>
      <c r="D1092" s="59"/>
      <c r="E1092" s="59"/>
      <c r="F1092" s="59"/>
      <c r="G1092" s="59"/>
      <c r="H1092" s="59"/>
      <c r="I1092" s="59"/>
      <c r="J1092" s="59"/>
      <c r="K1092" s="59"/>
      <c r="L1092" s="59"/>
      <c r="M1092" s="59"/>
      <c r="N1092" s="59"/>
      <c r="O1092" s="59"/>
      <c r="P1092" s="59"/>
      <c r="R1092" s="59"/>
      <c r="S1092" s="59"/>
      <c r="T1092" s="59"/>
      <c r="U1092" s="59"/>
      <c r="V1092" s="59"/>
      <c r="W1092" s="59"/>
      <c r="X1092" s="59"/>
      <c r="Y1092" s="59"/>
      <c r="Z1092" s="59"/>
      <c r="AA1092" s="59"/>
      <c r="AB1092" s="59"/>
      <c r="AC1092" s="59"/>
      <c r="AD1092" s="59"/>
      <c r="AE1092" s="59"/>
      <c r="AF1092"/>
      <c r="AG1092"/>
      <c r="AH1092"/>
      <c r="AI1092"/>
      <c r="AJ1092"/>
      <c r="AK1092"/>
      <c r="AL1092"/>
      <c r="AM1092"/>
      <c r="AN1092"/>
      <c r="AO1092"/>
      <c r="AP1092"/>
      <c r="AQ1092"/>
      <c r="AR1092"/>
      <c r="AS1092"/>
      <c r="AT1092"/>
    </row>
    <row r="1093" spans="1:46" ht="45" customHeight="1" x14ac:dyDescent="0.25">
      <c r="A1093" s="350" t="s">
        <v>186</v>
      </c>
      <c r="B1093" s="350"/>
      <c r="C1093" s="350"/>
      <c r="D1093" s="350"/>
      <c r="E1093" s="350"/>
      <c r="F1093" s="350"/>
      <c r="G1093" s="350"/>
      <c r="H1093" s="350"/>
      <c r="I1093" s="350"/>
      <c r="J1093" s="350"/>
      <c r="K1093" s="350"/>
      <c r="L1093" s="350"/>
      <c r="M1093" s="350"/>
      <c r="N1093" s="350"/>
      <c r="O1093" s="350"/>
      <c r="P1093" s="350"/>
      <c r="Q1093" s="65"/>
      <c r="R1093" s="59"/>
      <c r="S1093" s="59"/>
      <c r="T1093" s="59"/>
      <c r="U1093" s="59"/>
      <c r="V1093" s="351"/>
      <c r="W1093" s="351"/>
      <c r="X1093" s="351"/>
      <c r="Y1093" s="351"/>
      <c r="Z1093" s="351"/>
      <c r="AA1093" s="351"/>
      <c r="AB1093" s="351"/>
      <c r="AC1093" s="351"/>
      <c r="AD1093" s="351"/>
      <c r="AE1093" s="351"/>
      <c r="AF1093" s="65"/>
      <c r="AG1093" s="59"/>
      <c r="AH1093" s="59"/>
      <c r="AI1093" s="59"/>
      <c r="AJ1093" s="59"/>
      <c r="AK1093" s="351"/>
      <c r="AL1093" s="351"/>
      <c r="AM1093" s="351"/>
      <c r="AN1093" s="351"/>
      <c r="AO1093" s="351"/>
      <c r="AP1093" s="351"/>
      <c r="AQ1093" s="351"/>
      <c r="AR1093" s="351"/>
      <c r="AS1093" s="351"/>
      <c r="AT1093" s="351"/>
    </row>
    <row r="1094" spans="1:46" ht="45" customHeight="1" thickTop="1" thickBot="1" x14ac:dyDescent="0.3">
      <c r="A1094" s="342" t="s">
        <v>163</v>
      </c>
      <c r="B1094" s="342"/>
      <c r="C1094" s="342"/>
      <c r="D1094" s="342"/>
      <c r="E1094" s="342"/>
      <c r="F1094" s="342"/>
      <c r="G1094" s="342"/>
      <c r="H1094" s="342"/>
      <c r="I1094" s="342"/>
      <c r="J1094" s="342"/>
      <c r="K1094" s="342"/>
      <c r="L1094" s="342"/>
      <c r="M1094" s="342"/>
      <c r="N1094" s="342"/>
      <c r="O1094" s="342"/>
      <c r="P1094" s="342"/>
      <c r="Q1094" s="66" t="s">
        <v>187</v>
      </c>
      <c r="R1094" s="343" t="s">
        <v>188</v>
      </c>
      <c r="S1094" s="343"/>
      <c r="T1094" s="343"/>
      <c r="U1094" s="343"/>
      <c r="V1094" s="343"/>
      <c r="W1094" s="343"/>
      <c r="X1094" s="343"/>
      <c r="Y1094" s="343"/>
      <c r="Z1094" s="343"/>
      <c r="AA1094" s="343"/>
      <c r="AB1094" s="343"/>
      <c r="AC1094" s="343"/>
      <c r="AD1094" s="343"/>
      <c r="AE1094" s="343"/>
      <c r="AF1094" s="67" t="s">
        <v>187</v>
      </c>
      <c r="AG1094" s="344" t="s">
        <v>189</v>
      </c>
      <c r="AH1094" s="344"/>
      <c r="AI1094" s="344"/>
      <c r="AJ1094" s="344"/>
      <c r="AK1094" s="344"/>
      <c r="AL1094" s="344"/>
      <c r="AM1094" s="344"/>
      <c r="AN1094" s="344"/>
      <c r="AO1094" s="344"/>
      <c r="AP1094" s="344"/>
      <c r="AQ1094" s="344"/>
      <c r="AR1094" s="344"/>
      <c r="AS1094" s="344"/>
      <c r="AT1094" s="344"/>
    </row>
    <row r="1095" spans="1:46" ht="45" customHeight="1" thickTop="1" thickBot="1" x14ac:dyDescent="0.3">
      <c r="A1095" s="345" t="s">
        <v>190</v>
      </c>
      <c r="B1095" s="345"/>
      <c r="C1095" s="345"/>
      <c r="D1095" s="345"/>
      <c r="E1095" s="345"/>
      <c r="F1095" s="345"/>
      <c r="G1095" s="345"/>
      <c r="H1095" s="345"/>
      <c r="I1095" s="345"/>
      <c r="J1095" s="345"/>
      <c r="K1095" s="345"/>
      <c r="L1095" s="345"/>
      <c r="M1095" s="345"/>
      <c r="N1095" s="345"/>
      <c r="O1095" s="345"/>
      <c r="P1095" s="345"/>
      <c r="Q1095" s="68">
        <v>2</v>
      </c>
      <c r="R1095" s="346"/>
      <c r="S1095" s="346"/>
      <c r="T1095" s="346"/>
      <c r="U1095" s="346"/>
      <c r="V1095" s="346"/>
      <c r="W1095" s="346"/>
      <c r="X1095" s="346"/>
      <c r="Y1095" s="346"/>
      <c r="Z1095" s="346"/>
      <c r="AA1095" s="346"/>
      <c r="AB1095" s="346"/>
      <c r="AC1095" s="346"/>
      <c r="AD1095" s="346"/>
      <c r="AE1095" s="346"/>
      <c r="AF1095" s="68">
        <v>2</v>
      </c>
      <c r="AG1095" s="346"/>
      <c r="AH1095" s="346"/>
      <c r="AI1095" s="346"/>
      <c r="AJ1095" s="346"/>
      <c r="AK1095" s="346"/>
      <c r="AL1095" s="346"/>
      <c r="AM1095" s="346"/>
      <c r="AN1095" s="346"/>
      <c r="AO1095" s="346"/>
      <c r="AP1095" s="346"/>
      <c r="AQ1095" s="346"/>
      <c r="AR1095" s="346"/>
      <c r="AS1095" s="346"/>
      <c r="AT1095" s="346"/>
    </row>
    <row r="1096" spans="1:46" ht="45" customHeight="1" thickTop="1" thickBot="1" x14ac:dyDescent="0.3">
      <c r="A1096" s="345" t="s">
        <v>191</v>
      </c>
      <c r="B1096" s="345"/>
      <c r="C1096" s="345"/>
      <c r="D1096" s="345"/>
      <c r="E1096" s="345"/>
      <c r="F1096" s="345"/>
      <c r="G1096" s="345"/>
      <c r="H1096" s="345"/>
      <c r="I1096" s="345"/>
      <c r="J1096" s="345"/>
      <c r="K1096" s="345"/>
      <c r="L1096" s="345"/>
      <c r="M1096" s="345"/>
      <c r="N1096" s="345"/>
      <c r="O1096" s="345"/>
      <c r="P1096" s="345"/>
      <c r="Q1096" s="68">
        <v>2</v>
      </c>
      <c r="R1096" s="346"/>
      <c r="S1096" s="346"/>
      <c r="T1096" s="346"/>
      <c r="U1096" s="346"/>
      <c r="V1096" s="346"/>
      <c r="W1096" s="346"/>
      <c r="X1096" s="346"/>
      <c r="Y1096" s="346"/>
      <c r="Z1096" s="346"/>
      <c r="AA1096" s="346"/>
      <c r="AB1096" s="346"/>
      <c r="AC1096" s="346"/>
      <c r="AD1096" s="346"/>
      <c r="AE1096" s="346"/>
      <c r="AF1096" s="68">
        <v>2</v>
      </c>
      <c r="AG1096" s="346"/>
      <c r="AH1096" s="346"/>
      <c r="AI1096" s="346"/>
      <c r="AJ1096" s="346"/>
      <c r="AK1096" s="346"/>
      <c r="AL1096" s="346"/>
      <c r="AM1096" s="346"/>
      <c r="AN1096" s="346"/>
      <c r="AO1096" s="346"/>
      <c r="AP1096" s="346"/>
      <c r="AQ1096" s="346"/>
      <c r="AR1096" s="346"/>
      <c r="AS1096" s="346"/>
      <c r="AT1096" s="346"/>
    </row>
    <row r="1097" spans="1:46" ht="45" customHeight="1" thickTop="1" thickBot="1" x14ac:dyDescent="0.3">
      <c r="A1097" s="345" t="s">
        <v>915</v>
      </c>
      <c r="B1097" s="345"/>
      <c r="C1097" s="345"/>
      <c r="D1097" s="345"/>
      <c r="E1097" s="345"/>
      <c r="F1097" s="345"/>
      <c r="G1097" s="345"/>
      <c r="H1097" s="345"/>
      <c r="I1097" s="345"/>
      <c r="J1097" s="345"/>
      <c r="K1097" s="345"/>
      <c r="L1097" s="345"/>
      <c r="M1097" s="345"/>
      <c r="N1097" s="345"/>
      <c r="O1097" s="345"/>
      <c r="P1097" s="345"/>
      <c r="Q1097" s="68">
        <v>2</v>
      </c>
      <c r="R1097" s="346"/>
      <c r="S1097" s="346"/>
      <c r="T1097" s="346"/>
      <c r="U1097" s="346"/>
      <c r="V1097" s="346"/>
      <c r="W1097" s="346"/>
      <c r="X1097" s="346"/>
      <c r="Y1097" s="346"/>
      <c r="Z1097" s="346"/>
      <c r="AA1097" s="346"/>
      <c r="AB1097" s="346"/>
      <c r="AC1097" s="346"/>
      <c r="AD1097" s="346"/>
      <c r="AE1097" s="346"/>
      <c r="AF1097" s="68">
        <v>2</v>
      </c>
      <c r="AG1097" s="346"/>
      <c r="AH1097" s="346"/>
      <c r="AI1097" s="346"/>
      <c r="AJ1097" s="346"/>
      <c r="AK1097" s="346"/>
      <c r="AL1097" s="346"/>
      <c r="AM1097" s="346"/>
      <c r="AN1097" s="346"/>
      <c r="AO1097" s="346"/>
      <c r="AP1097" s="346"/>
      <c r="AQ1097" s="346"/>
      <c r="AR1097" s="346"/>
      <c r="AS1097" s="346"/>
      <c r="AT1097" s="346"/>
    </row>
    <row r="1098" spans="1:46" ht="45" customHeight="1" thickTop="1" thickBot="1" x14ac:dyDescent="0.3">
      <c r="A1098" s="345" t="s">
        <v>916</v>
      </c>
      <c r="B1098" s="345"/>
      <c r="C1098" s="345"/>
      <c r="D1098" s="345"/>
      <c r="E1098" s="345"/>
      <c r="F1098" s="345"/>
      <c r="G1098" s="345"/>
      <c r="H1098" s="345"/>
      <c r="I1098" s="345"/>
      <c r="J1098" s="345"/>
      <c r="K1098" s="345"/>
      <c r="L1098" s="345"/>
      <c r="M1098" s="345"/>
      <c r="N1098" s="345"/>
      <c r="O1098" s="345"/>
      <c r="P1098" s="345"/>
      <c r="Q1098" s="68">
        <v>2</v>
      </c>
      <c r="R1098" s="346"/>
      <c r="S1098" s="346"/>
      <c r="T1098" s="346"/>
      <c r="U1098" s="346"/>
      <c r="V1098" s="346"/>
      <c r="W1098" s="346"/>
      <c r="X1098" s="346"/>
      <c r="Y1098" s="346"/>
      <c r="Z1098" s="346"/>
      <c r="AA1098" s="346"/>
      <c r="AB1098" s="346"/>
      <c r="AC1098" s="346"/>
      <c r="AD1098" s="346"/>
      <c r="AE1098" s="346"/>
      <c r="AF1098" s="68">
        <v>2</v>
      </c>
      <c r="AG1098" s="346"/>
      <c r="AH1098" s="346"/>
      <c r="AI1098" s="346"/>
      <c r="AJ1098" s="346"/>
      <c r="AK1098" s="346"/>
      <c r="AL1098" s="346"/>
      <c r="AM1098" s="346"/>
      <c r="AN1098" s="346"/>
      <c r="AO1098" s="346"/>
      <c r="AP1098" s="346"/>
      <c r="AQ1098" s="346"/>
      <c r="AR1098" s="346"/>
      <c r="AS1098" s="346"/>
      <c r="AT1098" s="346"/>
    </row>
    <row r="1099" spans="1:46" ht="45" customHeight="1" thickTop="1" thickBot="1" x14ac:dyDescent="0.3">
      <c r="A1099" s="345" t="s">
        <v>917</v>
      </c>
      <c r="B1099" s="345"/>
      <c r="C1099" s="345"/>
      <c r="D1099" s="345"/>
      <c r="E1099" s="345"/>
      <c r="F1099" s="345"/>
      <c r="G1099" s="345"/>
      <c r="H1099" s="345"/>
      <c r="I1099" s="345"/>
      <c r="J1099" s="345"/>
      <c r="K1099" s="345"/>
      <c r="L1099" s="345"/>
      <c r="M1099" s="345"/>
      <c r="N1099" s="345"/>
      <c r="O1099" s="345"/>
      <c r="P1099" s="345"/>
      <c r="Q1099" s="68">
        <v>2</v>
      </c>
      <c r="R1099" s="346"/>
      <c r="S1099" s="346"/>
      <c r="T1099" s="346"/>
      <c r="U1099" s="346"/>
      <c r="V1099" s="346"/>
      <c r="W1099" s="346"/>
      <c r="X1099" s="346"/>
      <c r="Y1099" s="346"/>
      <c r="Z1099" s="346"/>
      <c r="AA1099" s="346"/>
      <c r="AB1099" s="346"/>
      <c r="AC1099" s="346"/>
      <c r="AD1099" s="346"/>
      <c r="AE1099" s="346"/>
      <c r="AF1099" s="68">
        <v>2</v>
      </c>
      <c r="AG1099" s="346"/>
      <c r="AH1099" s="346"/>
      <c r="AI1099" s="346"/>
      <c r="AJ1099" s="346"/>
      <c r="AK1099" s="346"/>
      <c r="AL1099" s="346"/>
      <c r="AM1099" s="346"/>
      <c r="AN1099" s="346"/>
      <c r="AO1099" s="346"/>
      <c r="AP1099" s="346"/>
      <c r="AQ1099" s="346"/>
      <c r="AR1099" s="346"/>
      <c r="AS1099" s="346"/>
      <c r="AT1099" s="346"/>
    </row>
    <row r="1100" spans="1:46" ht="45" customHeight="1" thickTop="1" thickBot="1" x14ac:dyDescent="0.3">
      <c r="A1100" s="345" t="s">
        <v>918</v>
      </c>
      <c r="B1100" s="345"/>
      <c r="C1100" s="345"/>
      <c r="D1100" s="345"/>
      <c r="E1100" s="345"/>
      <c r="F1100" s="345"/>
      <c r="G1100" s="345"/>
      <c r="H1100" s="345"/>
      <c r="I1100" s="345"/>
      <c r="J1100" s="345"/>
      <c r="K1100" s="345"/>
      <c r="L1100" s="345"/>
      <c r="M1100" s="345"/>
      <c r="N1100" s="345"/>
      <c r="O1100" s="345"/>
      <c r="P1100" s="345"/>
      <c r="Q1100" s="68">
        <v>2</v>
      </c>
      <c r="R1100" s="346"/>
      <c r="S1100" s="346"/>
      <c r="T1100" s="346"/>
      <c r="U1100" s="346"/>
      <c r="V1100" s="346"/>
      <c r="W1100" s="346"/>
      <c r="X1100" s="346"/>
      <c r="Y1100" s="346"/>
      <c r="Z1100" s="346"/>
      <c r="AA1100" s="346"/>
      <c r="AB1100" s="346"/>
      <c r="AC1100" s="346"/>
      <c r="AD1100" s="346"/>
      <c r="AE1100" s="346"/>
      <c r="AF1100" s="68">
        <v>2</v>
      </c>
      <c r="AG1100" s="346"/>
      <c r="AH1100" s="346"/>
      <c r="AI1100" s="346"/>
      <c r="AJ1100" s="346"/>
      <c r="AK1100" s="346"/>
      <c r="AL1100" s="346"/>
      <c r="AM1100" s="346"/>
      <c r="AN1100" s="346"/>
      <c r="AO1100" s="346"/>
      <c r="AP1100" s="346"/>
      <c r="AQ1100" s="346"/>
      <c r="AR1100" s="346"/>
      <c r="AS1100" s="346"/>
      <c r="AT1100" s="346"/>
    </row>
    <row r="1101" spans="1:46" ht="45" customHeight="1" thickTop="1" thickBot="1" x14ac:dyDescent="0.3">
      <c r="A1101" s="345" t="s">
        <v>919</v>
      </c>
      <c r="B1101" s="345"/>
      <c r="C1101" s="345"/>
      <c r="D1101" s="345"/>
      <c r="E1101" s="345"/>
      <c r="F1101" s="345"/>
      <c r="G1101" s="345"/>
      <c r="H1101" s="345"/>
      <c r="I1101" s="345"/>
      <c r="J1101" s="345"/>
      <c r="K1101" s="345"/>
      <c r="L1101" s="345"/>
      <c r="M1101" s="345"/>
      <c r="N1101" s="345"/>
      <c r="O1101" s="345"/>
      <c r="P1101" s="345"/>
      <c r="Q1101" s="68">
        <v>2</v>
      </c>
      <c r="R1101" s="346"/>
      <c r="S1101" s="346"/>
      <c r="T1101" s="346"/>
      <c r="U1101" s="346"/>
      <c r="V1101" s="346"/>
      <c r="W1101" s="346"/>
      <c r="X1101" s="346"/>
      <c r="Y1101" s="346"/>
      <c r="Z1101" s="346"/>
      <c r="AA1101" s="346"/>
      <c r="AB1101" s="346"/>
      <c r="AC1101" s="346"/>
      <c r="AD1101" s="346"/>
      <c r="AE1101" s="346"/>
      <c r="AF1101" s="68">
        <v>2</v>
      </c>
      <c r="AG1101" s="346"/>
      <c r="AH1101" s="346"/>
      <c r="AI1101" s="346"/>
      <c r="AJ1101" s="346"/>
      <c r="AK1101" s="346"/>
      <c r="AL1101" s="346"/>
      <c r="AM1101" s="346"/>
      <c r="AN1101" s="346"/>
      <c r="AO1101" s="346"/>
      <c r="AP1101" s="346"/>
      <c r="AQ1101" s="346"/>
      <c r="AR1101" s="346"/>
      <c r="AS1101" s="346"/>
      <c r="AT1101" s="346"/>
    </row>
    <row r="1102" spans="1:46" ht="45" customHeight="1" thickTop="1" thickBot="1" x14ac:dyDescent="0.3">
      <c r="A1102" s="345" t="s">
        <v>920</v>
      </c>
      <c r="B1102" s="345"/>
      <c r="C1102" s="345"/>
      <c r="D1102" s="345"/>
      <c r="E1102" s="345"/>
      <c r="F1102" s="345"/>
      <c r="G1102" s="345"/>
      <c r="H1102" s="345"/>
      <c r="I1102" s="345"/>
      <c r="J1102" s="345"/>
      <c r="K1102" s="345"/>
      <c r="L1102" s="345"/>
      <c r="M1102" s="345"/>
      <c r="N1102" s="345"/>
      <c r="O1102" s="345"/>
      <c r="P1102" s="345"/>
      <c r="Q1102" s="68">
        <v>0</v>
      </c>
      <c r="R1102" s="346" t="s">
        <v>197</v>
      </c>
      <c r="S1102" s="346"/>
      <c r="T1102" s="346"/>
      <c r="U1102" s="346"/>
      <c r="V1102" s="346"/>
      <c r="W1102" s="346"/>
      <c r="X1102" s="346"/>
      <c r="Y1102" s="346"/>
      <c r="Z1102" s="346"/>
      <c r="AA1102" s="346"/>
      <c r="AB1102" s="346"/>
      <c r="AC1102" s="346"/>
      <c r="AD1102" s="346"/>
      <c r="AE1102" s="346"/>
      <c r="AF1102" s="68">
        <v>0</v>
      </c>
      <c r="AG1102" s="346" t="s">
        <v>197</v>
      </c>
      <c r="AH1102" s="346"/>
      <c r="AI1102" s="346"/>
      <c r="AJ1102" s="346"/>
      <c r="AK1102" s="346"/>
      <c r="AL1102" s="346"/>
      <c r="AM1102" s="346"/>
      <c r="AN1102" s="346"/>
      <c r="AO1102" s="346"/>
      <c r="AP1102" s="346"/>
      <c r="AQ1102" s="346"/>
      <c r="AR1102" s="346"/>
      <c r="AS1102" s="346"/>
      <c r="AT1102" s="346"/>
    </row>
    <row r="1103" spans="1:46" ht="45" customHeight="1" thickTop="1" thickBot="1" x14ac:dyDescent="0.3">
      <c r="A1103" s="345" t="s">
        <v>921</v>
      </c>
      <c r="B1103" s="345"/>
      <c r="C1103" s="345"/>
      <c r="D1103" s="345"/>
      <c r="E1103" s="345"/>
      <c r="F1103" s="345"/>
      <c r="G1103" s="345"/>
      <c r="H1103" s="345"/>
      <c r="I1103" s="345"/>
      <c r="J1103" s="345"/>
      <c r="K1103" s="345"/>
      <c r="L1103" s="345"/>
      <c r="M1103" s="345"/>
      <c r="N1103" s="345"/>
      <c r="O1103" s="345"/>
      <c r="P1103" s="345"/>
      <c r="Q1103" s="68">
        <v>2</v>
      </c>
      <c r="R1103" s="346"/>
      <c r="S1103" s="346"/>
      <c r="T1103" s="346"/>
      <c r="U1103" s="346"/>
      <c r="V1103" s="346"/>
      <c r="W1103" s="346"/>
      <c r="X1103" s="346"/>
      <c r="Y1103" s="346"/>
      <c r="Z1103" s="346"/>
      <c r="AA1103" s="346"/>
      <c r="AB1103" s="346"/>
      <c r="AC1103" s="346"/>
      <c r="AD1103" s="346"/>
      <c r="AE1103" s="346"/>
      <c r="AF1103" s="68">
        <v>2</v>
      </c>
      <c r="AG1103" s="346"/>
      <c r="AH1103" s="346"/>
      <c r="AI1103" s="346"/>
      <c r="AJ1103" s="346"/>
      <c r="AK1103" s="346"/>
      <c r="AL1103" s="346"/>
      <c r="AM1103" s="346"/>
      <c r="AN1103" s="346"/>
      <c r="AO1103" s="346"/>
      <c r="AP1103" s="346"/>
      <c r="AQ1103" s="346"/>
      <c r="AR1103" s="346"/>
      <c r="AS1103" s="346"/>
      <c r="AT1103" s="346"/>
    </row>
    <row r="1104" spans="1:46" ht="45" customHeight="1" thickTop="1" thickBot="1" x14ac:dyDescent="0.3">
      <c r="A1104" s="345" t="s">
        <v>922</v>
      </c>
      <c r="B1104" s="345"/>
      <c r="C1104" s="345"/>
      <c r="D1104" s="345"/>
      <c r="E1104" s="345"/>
      <c r="F1104" s="345"/>
      <c r="G1104" s="345"/>
      <c r="H1104" s="345"/>
      <c r="I1104" s="345"/>
      <c r="J1104" s="345"/>
      <c r="K1104" s="345"/>
      <c r="L1104" s="345"/>
      <c r="M1104" s="345"/>
      <c r="N1104" s="345"/>
      <c r="O1104" s="345"/>
      <c r="P1104" s="345"/>
      <c r="Q1104" s="68">
        <v>2</v>
      </c>
      <c r="R1104" s="346"/>
      <c r="S1104" s="346"/>
      <c r="T1104" s="346"/>
      <c r="U1104" s="346"/>
      <c r="V1104" s="346"/>
      <c r="W1104" s="346"/>
      <c r="X1104" s="346"/>
      <c r="Y1104" s="346"/>
      <c r="Z1104" s="346"/>
      <c r="AA1104" s="346"/>
      <c r="AB1104" s="346"/>
      <c r="AC1104" s="346"/>
      <c r="AD1104" s="346"/>
      <c r="AE1104" s="346"/>
      <c r="AF1104" s="68">
        <v>2</v>
      </c>
      <c r="AG1104" s="346"/>
      <c r="AH1104" s="346"/>
      <c r="AI1104" s="346"/>
      <c r="AJ1104" s="346"/>
      <c r="AK1104" s="346"/>
      <c r="AL1104" s="346"/>
      <c r="AM1104" s="346"/>
      <c r="AN1104" s="346"/>
      <c r="AO1104" s="346"/>
      <c r="AP1104" s="346"/>
      <c r="AQ1104" s="346"/>
      <c r="AR1104" s="346"/>
      <c r="AS1104" s="346"/>
      <c r="AT1104" s="346"/>
    </row>
    <row r="1105" spans="1:46" ht="45" customHeight="1" thickTop="1" thickBot="1" x14ac:dyDescent="0.3">
      <c r="A1105" s="345" t="s">
        <v>923</v>
      </c>
      <c r="B1105" s="345"/>
      <c r="C1105" s="345"/>
      <c r="D1105" s="345"/>
      <c r="E1105" s="345"/>
      <c r="F1105" s="345"/>
      <c r="G1105" s="345"/>
      <c r="H1105" s="345"/>
      <c r="I1105" s="345"/>
      <c r="J1105" s="345"/>
      <c r="K1105" s="345"/>
      <c r="L1105" s="345"/>
      <c r="M1105" s="345"/>
      <c r="N1105" s="345"/>
      <c r="O1105" s="345"/>
      <c r="P1105" s="345"/>
      <c r="Q1105" s="68">
        <v>2</v>
      </c>
      <c r="R1105" s="346"/>
      <c r="S1105" s="346"/>
      <c r="T1105" s="346"/>
      <c r="U1105" s="346"/>
      <c r="V1105" s="346"/>
      <c r="W1105" s="346"/>
      <c r="X1105" s="346"/>
      <c r="Y1105" s="346"/>
      <c r="Z1105" s="346"/>
      <c r="AA1105" s="346"/>
      <c r="AB1105" s="346"/>
      <c r="AC1105" s="346"/>
      <c r="AD1105" s="346"/>
      <c r="AE1105" s="346"/>
      <c r="AF1105" s="68">
        <v>2</v>
      </c>
      <c r="AG1105" s="346"/>
      <c r="AH1105" s="346"/>
      <c r="AI1105" s="346"/>
      <c r="AJ1105" s="346"/>
      <c r="AK1105" s="346"/>
      <c r="AL1105" s="346"/>
      <c r="AM1105" s="346"/>
      <c r="AN1105" s="346"/>
      <c r="AO1105" s="346"/>
      <c r="AP1105" s="346"/>
      <c r="AQ1105" s="346"/>
      <c r="AR1105" s="346"/>
      <c r="AS1105" s="346"/>
      <c r="AT1105" s="346"/>
    </row>
    <row r="1106" spans="1:46" ht="45" customHeight="1" thickTop="1" thickBot="1" x14ac:dyDescent="0.3">
      <c r="A1106" s="345" t="s">
        <v>924</v>
      </c>
      <c r="B1106" s="345"/>
      <c r="C1106" s="345"/>
      <c r="D1106" s="345"/>
      <c r="E1106" s="345"/>
      <c r="F1106" s="345"/>
      <c r="G1106" s="345"/>
      <c r="H1106" s="345"/>
      <c r="I1106" s="345"/>
      <c r="J1106" s="345"/>
      <c r="K1106" s="345"/>
      <c r="L1106" s="345"/>
      <c r="M1106" s="345"/>
      <c r="N1106" s="345"/>
      <c r="O1106" s="345"/>
      <c r="P1106" s="345"/>
      <c r="Q1106" s="68">
        <v>2</v>
      </c>
      <c r="R1106" s="346"/>
      <c r="S1106" s="346"/>
      <c r="T1106" s="346"/>
      <c r="U1106" s="346"/>
      <c r="V1106" s="346"/>
      <c r="W1106" s="346"/>
      <c r="X1106" s="346"/>
      <c r="Y1106" s="346"/>
      <c r="Z1106" s="346"/>
      <c r="AA1106" s="346"/>
      <c r="AB1106" s="346"/>
      <c r="AC1106" s="346"/>
      <c r="AD1106" s="346"/>
      <c r="AE1106" s="346"/>
      <c r="AF1106" s="68">
        <v>2</v>
      </c>
      <c r="AG1106" s="346"/>
      <c r="AH1106" s="346"/>
      <c r="AI1106" s="346"/>
      <c r="AJ1106" s="346"/>
      <c r="AK1106" s="346"/>
      <c r="AL1106" s="346"/>
      <c r="AM1106" s="346"/>
      <c r="AN1106" s="346"/>
      <c r="AO1106" s="346"/>
      <c r="AP1106" s="346"/>
      <c r="AQ1106" s="346"/>
      <c r="AR1106" s="346"/>
      <c r="AS1106" s="346"/>
      <c r="AT1106" s="346"/>
    </row>
    <row r="1107" spans="1:46" ht="45" customHeight="1" thickTop="1" thickBot="1" x14ac:dyDescent="0.3">
      <c r="A1107" s="345" t="s">
        <v>925</v>
      </c>
      <c r="B1107" s="345"/>
      <c r="C1107" s="345"/>
      <c r="D1107" s="345"/>
      <c r="E1107" s="345"/>
      <c r="F1107" s="345"/>
      <c r="G1107" s="345"/>
      <c r="H1107" s="345"/>
      <c r="I1107" s="345"/>
      <c r="J1107" s="345"/>
      <c r="K1107" s="345"/>
      <c r="L1107" s="345"/>
      <c r="M1107" s="345"/>
      <c r="N1107" s="345"/>
      <c r="O1107" s="345"/>
      <c r="P1107" s="345"/>
      <c r="Q1107" s="68">
        <v>2</v>
      </c>
      <c r="R1107" s="346"/>
      <c r="S1107" s="346"/>
      <c r="T1107" s="346"/>
      <c r="U1107" s="346"/>
      <c r="V1107" s="346"/>
      <c r="W1107" s="346"/>
      <c r="X1107" s="346"/>
      <c r="Y1107" s="346"/>
      <c r="Z1107" s="346"/>
      <c r="AA1107" s="346"/>
      <c r="AB1107" s="346"/>
      <c r="AC1107" s="346"/>
      <c r="AD1107" s="346"/>
      <c r="AE1107" s="346"/>
      <c r="AF1107" s="68">
        <v>2</v>
      </c>
      <c r="AG1107" s="346"/>
      <c r="AH1107" s="346"/>
      <c r="AI1107" s="346"/>
      <c r="AJ1107" s="346"/>
      <c r="AK1107" s="346"/>
      <c r="AL1107" s="346"/>
      <c r="AM1107" s="346"/>
      <c r="AN1107" s="346"/>
      <c r="AO1107" s="346"/>
      <c r="AP1107" s="346"/>
      <c r="AQ1107" s="346"/>
      <c r="AR1107" s="346"/>
      <c r="AS1107" s="346"/>
      <c r="AT1107" s="346"/>
    </row>
    <row r="1108" spans="1:46" ht="45" customHeight="1" thickTop="1" thickBot="1" x14ac:dyDescent="0.3">
      <c r="A1108" s="345" t="s">
        <v>926</v>
      </c>
      <c r="B1108" s="345"/>
      <c r="C1108" s="345"/>
      <c r="D1108" s="345"/>
      <c r="E1108" s="345"/>
      <c r="F1108" s="345"/>
      <c r="G1108" s="345"/>
      <c r="H1108" s="345"/>
      <c r="I1108" s="345"/>
      <c r="J1108" s="345"/>
      <c r="K1108" s="345"/>
      <c r="L1108" s="345"/>
      <c r="M1108" s="345"/>
      <c r="N1108" s="345"/>
      <c r="O1108" s="345"/>
      <c r="P1108" s="345"/>
      <c r="Q1108" s="68">
        <v>2</v>
      </c>
      <c r="R1108" s="346"/>
      <c r="S1108" s="346"/>
      <c r="T1108" s="346"/>
      <c r="U1108" s="346"/>
      <c r="V1108" s="346"/>
      <c r="W1108" s="346"/>
      <c r="X1108" s="346"/>
      <c r="Y1108" s="346"/>
      <c r="Z1108" s="346"/>
      <c r="AA1108" s="346"/>
      <c r="AB1108" s="346"/>
      <c r="AC1108" s="346"/>
      <c r="AD1108" s="346"/>
      <c r="AE1108" s="346"/>
      <c r="AF1108" s="68">
        <v>2</v>
      </c>
      <c r="AG1108" s="346"/>
      <c r="AH1108" s="346"/>
      <c r="AI1108" s="346"/>
      <c r="AJ1108" s="346"/>
      <c r="AK1108" s="346"/>
      <c r="AL1108" s="346"/>
      <c r="AM1108" s="346"/>
      <c r="AN1108" s="346"/>
      <c r="AO1108" s="346"/>
      <c r="AP1108" s="346"/>
      <c r="AQ1108" s="346"/>
      <c r="AR1108" s="346"/>
      <c r="AS1108" s="346"/>
      <c r="AT1108" s="346"/>
    </row>
    <row r="1109" spans="1:46" ht="45" customHeight="1" thickTop="1" thickBot="1" x14ac:dyDescent="0.3">
      <c r="A1109" s="345" t="s">
        <v>927</v>
      </c>
      <c r="B1109" s="345"/>
      <c r="C1109" s="345"/>
      <c r="D1109" s="345"/>
      <c r="E1109" s="345"/>
      <c r="F1109" s="345"/>
      <c r="G1109" s="345"/>
      <c r="H1109" s="345"/>
      <c r="I1109" s="345"/>
      <c r="J1109" s="345"/>
      <c r="K1109" s="345"/>
      <c r="L1109" s="345"/>
      <c r="M1109" s="345"/>
      <c r="N1109" s="345"/>
      <c r="O1109" s="345"/>
      <c r="P1109" s="345"/>
      <c r="Q1109" s="68">
        <v>2</v>
      </c>
      <c r="R1109" s="346"/>
      <c r="S1109" s="346"/>
      <c r="T1109" s="346"/>
      <c r="U1109" s="346"/>
      <c r="V1109" s="346"/>
      <c r="W1109" s="346"/>
      <c r="X1109" s="346"/>
      <c r="Y1109" s="346"/>
      <c r="Z1109" s="346"/>
      <c r="AA1109" s="346"/>
      <c r="AB1109" s="346"/>
      <c r="AC1109" s="346"/>
      <c r="AD1109" s="346"/>
      <c r="AE1109" s="346"/>
      <c r="AF1109" s="68">
        <v>2</v>
      </c>
      <c r="AG1109" s="346"/>
      <c r="AH1109" s="346"/>
      <c r="AI1109" s="346"/>
      <c r="AJ1109" s="346"/>
      <c r="AK1109" s="346"/>
      <c r="AL1109" s="346"/>
      <c r="AM1109" s="346"/>
      <c r="AN1109" s="346"/>
      <c r="AO1109" s="346"/>
      <c r="AP1109" s="346"/>
      <c r="AQ1109" s="346"/>
      <c r="AR1109" s="346"/>
      <c r="AS1109" s="346"/>
      <c r="AT1109" s="346"/>
    </row>
    <row r="1110" spans="1:46" ht="45" customHeight="1" thickTop="1" thickBot="1" x14ac:dyDescent="0.3">
      <c r="A1110" s="345" t="s">
        <v>928</v>
      </c>
      <c r="B1110" s="345"/>
      <c r="C1110" s="345"/>
      <c r="D1110" s="345"/>
      <c r="E1110" s="345"/>
      <c r="F1110" s="345"/>
      <c r="G1110" s="345"/>
      <c r="H1110" s="345"/>
      <c r="I1110" s="345"/>
      <c r="J1110" s="345"/>
      <c r="K1110" s="345"/>
      <c r="L1110" s="345"/>
      <c r="M1110" s="345"/>
      <c r="N1110" s="345"/>
      <c r="O1110" s="345"/>
      <c r="P1110" s="345"/>
      <c r="Q1110" s="68">
        <v>2</v>
      </c>
      <c r="R1110" s="346"/>
      <c r="S1110" s="346"/>
      <c r="T1110" s="346"/>
      <c r="U1110" s="346"/>
      <c r="V1110" s="346"/>
      <c r="W1110" s="346"/>
      <c r="X1110" s="346"/>
      <c r="Y1110" s="346"/>
      <c r="Z1110" s="346"/>
      <c r="AA1110" s="346"/>
      <c r="AB1110" s="346"/>
      <c r="AC1110" s="346"/>
      <c r="AD1110" s="346"/>
      <c r="AE1110" s="346"/>
      <c r="AF1110" s="68">
        <v>2</v>
      </c>
      <c r="AG1110" s="346"/>
      <c r="AH1110" s="346"/>
      <c r="AI1110" s="346"/>
      <c r="AJ1110" s="346"/>
      <c r="AK1110" s="346"/>
      <c r="AL1110" s="346"/>
      <c r="AM1110" s="346"/>
      <c r="AN1110" s="346"/>
      <c r="AO1110" s="346"/>
      <c r="AP1110" s="346"/>
      <c r="AQ1110" s="346"/>
      <c r="AR1110" s="346"/>
      <c r="AS1110" s="346"/>
      <c r="AT1110" s="346"/>
    </row>
    <row r="1111" spans="1:46" ht="45" customHeight="1" thickTop="1" thickBot="1" x14ac:dyDescent="0.3">
      <c r="A1111" s="345" t="s">
        <v>929</v>
      </c>
      <c r="B1111" s="345"/>
      <c r="C1111" s="345"/>
      <c r="D1111" s="345"/>
      <c r="E1111" s="345"/>
      <c r="F1111" s="345"/>
      <c r="G1111" s="345"/>
      <c r="H1111" s="345"/>
      <c r="I1111" s="345"/>
      <c r="J1111" s="345"/>
      <c r="K1111" s="345"/>
      <c r="L1111" s="345"/>
      <c r="M1111" s="345"/>
      <c r="N1111" s="345"/>
      <c r="O1111" s="345"/>
      <c r="P1111" s="345"/>
      <c r="Q1111" s="68">
        <v>2</v>
      </c>
      <c r="R1111" s="346"/>
      <c r="S1111" s="346"/>
      <c r="T1111" s="346"/>
      <c r="U1111" s="346"/>
      <c r="V1111" s="346"/>
      <c r="W1111" s="346"/>
      <c r="X1111" s="346"/>
      <c r="Y1111" s="346"/>
      <c r="Z1111" s="346"/>
      <c r="AA1111" s="346"/>
      <c r="AB1111" s="346"/>
      <c r="AC1111" s="346"/>
      <c r="AD1111" s="346"/>
      <c r="AE1111" s="346"/>
      <c r="AF1111" s="68">
        <v>2</v>
      </c>
      <c r="AG1111" s="346"/>
      <c r="AH1111" s="346"/>
      <c r="AI1111" s="346"/>
      <c r="AJ1111" s="346"/>
      <c r="AK1111" s="346"/>
      <c r="AL1111" s="346"/>
      <c r="AM1111" s="346"/>
      <c r="AN1111" s="346"/>
      <c r="AO1111" s="346"/>
      <c r="AP1111" s="346"/>
      <c r="AQ1111" s="346"/>
      <c r="AR1111" s="346"/>
      <c r="AS1111" s="346"/>
      <c r="AT1111" s="346"/>
    </row>
    <row r="1112" spans="1:46" ht="45" customHeight="1" thickTop="1" thickBot="1" x14ac:dyDescent="0.3">
      <c r="A1112" s="345" t="s">
        <v>930</v>
      </c>
      <c r="B1112" s="345"/>
      <c r="C1112" s="345"/>
      <c r="D1112" s="345"/>
      <c r="E1112" s="345"/>
      <c r="F1112" s="345"/>
      <c r="G1112" s="345"/>
      <c r="H1112" s="345"/>
      <c r="I1112" s="345"/>
      <c r="J1112" s="345"/>
      <c r="K1112" s="345"/>
      <c r="L1112" s="345"/>
      <c r="M1112" s="345"/>
      <c r="N1112" s="345"/>
      <c r="O1112" s="345"/>
      <c r="P1112" s="345"/>
      <c r="Q1112" s="68">
        <v>2</v>
      </c>
      <c r="R1112" s="346"/>
      <c r="S1112" s="346"/>
      <c r="T1112" s="346"/>
      <c r="U1112" s="346"/>
      <c r="V1112" s="346"/>
      <c r="W1112" s="346"/>
      <c r="X1112" s="346"/>
      <c r="Y1112" s="346"/>
      <c r="Z1112" s="346"/>
      <c r="AA1112" s="346"/>
      <c r="AB1112" s="346"/>
      <c r="AC1112" s="346"/>
      <c r="AD1112" s="346"/>
      <c r="AE1112" s="346"/>
      <c r="AF1112" s="68">
        <v>2</v>
      </c>
      <c r="AG1112" s="346"/>
      <c r="AH1112" s="346"/>
      <c r="AI1112" s="346"/>
      <c r="AJ1112" s="346"/>
      <c r="AK1112" s="346"/>
      <c r="AL1112" s="346"/>
      <c r="AM1112" s="346"/>
      <c r="AN1112" s="346"/>
      <c r="AO1112" s="346"/>
      <c r="AP1112" s="346"/>
      <c r="AQ1112" s="346"/>
      <c r="AR1112" s="346"/>
      <c r="AS1112" s="346"/>
      <c r="AT1112" s="346"/>
    </row>
    <row r="1113" spans="1:46" ht="45" customHeight="1" thickTop="1" thickBot="1" x14ac:dyDescent="0.3">
      <c r="A1113" s="345" t="s">
        <v>931</v>
      </c>
      <c r="B1113" s="345"/>
      <c r="C1113" s="345"/>
      <c r="D1113" s="345"/>
      <c r="E1113" s="345"/>
      <c r="F1113" s="345"/>
      <c r="G1113" s="345"/>
      <c r="H1113" s="345"/>
      <c r="I1113" s="345"/>
      <c r="J1113" s="345"/>
      <c r="K1113" s="345"/>
      <c r="L1113" s="345"/>
      <c r="M1113" s="345"/>
      <c r="N1113" s="345"/>
      <c r="O1113" s="345"/>
      <c r="P1113" s="345"/>
      <c r="Q1113" s="68">
        <v>0</v>
      </c>
      <c r="R1113" s="346" t="s">
        <v>197</v>
      </c>
      <c r="S1113" s="346"/>
      <c r="T1113" s="346"/>
      <c r="U1113" s="346"/>
      <c r="V1113" s="346"/>
      <c r="W1113" s="346"/>
      <c r="X1113" s="346"/>
      <c r="Y1113" s="346"/>
      <c r="Z1113" s="346"/>
      <c r="AA1113" s="346"/>
      <c r="AB1113" s="346"/>
      <c r="AC1113" s="346"/>
      <c r="AD1113" s="346"/>
      <c r="AE1113" s="346"/>
      <c r="AF1113" s="68">
        <v>0</v>
      </c>
      <c r="AG1113" s="346" t="s">
        <v>197</v>
      </c>
      <c r="AH1113" s="346"/>
      <c r="AI1113" s="346"/>
      <c r="AJ1113" s="346"/>
      <c r="AK1113" s="346"/>
      <c r="AL1113" s="346"/>
      <c r="AM1113" s="346"/>
      <c r="AN1113" s="346"/>
      <c r="AO1113" s="346"/>
      <c r="AP1113" s="346"/>
      <c r="AQ1113" s="346"/>
      <c r="AR1113" s="346"/>
      <c r="AS1113" s="346"/>
      <c r="AT1113" s="346"/>
    </row>
    <row r="1114" spans="1:46" ht="45" customHeight="1" thickTop="1" thickBot="1" x14ac:dyDescent="0.3">
      <c r="A1114" s="345" t="s">
        <v>932</v>
      </c>
      <c r="B1114" s="345"/>
      <c r="C1114" s="345"/>
      <c r="D1114" s="345"/>
      <c r="E1114" s="345"/>
      <c r="F1114" s="345"/>
      <c r="G1114" s="345"/>
      <c r="H1114" s="345"/>
      <c r="I1114" s="345"/>
      <c r="J1114" s="345"/>
      <c r="K1114" s="345"/>
      <c r="L1114" s="345"/>
      <c r="M1114" s="345"/>
      <c r="N1114" s="345"/>
      <c r="O1114" s="345"/>
      <c r="P1114" s="345"/>
      <c r="Q1114" s="68">
        <v>0</v>
      </c>
      <c r="R1114" s="346" t="s">
        <v>197</v>
      </c>
      <c r="S1114" s="346"/>
      <c r="T1114" s="346"/>
      <c r="U1114" s="346"/>
      <c r="V1114" s="346"/>
      <c r="W1114" s="346"/>
      <c r="X1114" s="346"/>
      <c r="Y1114" s="346"/>
      <c r="Z1114" s="346"/>
      <c r="AA1114" s="346"/>
      <c r="AB1114" s="346"/>
      <c r="AC1114" s="346"/>
      <c r="AD1114" s="346"/>
      <c r="AE1114" s="346"/>
      <c r="AF1114" s="68">
        <v>0</v>
      </c>
      <c r="AG1114" s="346" t="s">
        <v>197</v>
      </c>
      <c r="AH1114" s="346"/>
      <c r="AI1114" s="346"/>
      <c r="AJ1114" s="346"/>
      <c r="AK1114" s="346"/>
      <c r="AL1114" s="346"/>
      <c r="AM1114" s="346"/>
      <c r="AN1114" s="346"/>
      <c r="AO1114" s="346"/>
      <c r="AP1114" s="346"/>
      <c r="AQ1114" s="346"/>
      <c r="AR1114" s="346"/>
      <c r="AS1114" s="346"/>
      <c r="AT1114" s="346"/>
    </row>
    <row r="1115" spans="1:46" ht="45" customHeight="1" thickTop="1" thickBot="1" x14ac:dyDescent="0.3">
      <c r="A1115" s="345" t="s">
        <v>933</v>
      </c>
      <c r="B1115" s="345"/>
      <c r="C1115" s="345"/>
      <c r="D1115" s="345"/>
      <c r="E1115" s="345"/>
      <c r="F1115" s="345"/>
      <c r="G1115" s="345"/>
      <c r="H1115" s="345"/>
      <c r="I1115" s="345"/>
      <c r="J1115" s="345"/>
      <c r="K1115" s="345"/>
      <c r="L1115" s="345"/>
      <c r="M1115" s="345"/>
      <c r="N1115" s="345"/>
      <c r="O1115" s="345"/>
      <c r="P1115" s="345"/>
      <c r="Q1115" s="68">
        <v>0</v>
      </c>
      <c r="R1115" s="346" t="s">
        <v>197</v>
      </c>
      <c r="S1115" s="346"/>
      <c r="T1115" s="346"/>
      <c r="U1115" s="346"/>
      <c r="V1115" s="346"/>
      <c r="W1115" s="346"/>
      <c r="X1115" s="346"/>
      <c r="Y1115" s="346"/>
      <c r="Z1115" s="346"/>
      <c r="AA1115" s="346"/>
      <c r="AB1115" s="346"/>
      <c r="AC1115" s="346"/>
      <c r="AD1115" s="346"/>
      <c r="AE1115" s="346"/>
      <c r="AF1115" s="68">
        <v>0</v>
      </c>
      <c r="AG1115" s="346" t="s">
        <v>197</v>
      </c>
      <c r="AH1115" s="346"/>
      <c r="AI1115" s="346"/>
      <c r="AJ1115" s="346"/>
      <c r="AK1115" s="346"/>
      <c r="AL1115" s="346"/>
      <c r="AM1115" s="346"/>
      <c r="AN1115" s="346"/>
      <c r="AO1115" s="346"/>
      <c r="AP1115" s="346"/>
      <c r="AQ1115" s="346"/>
      <c r="AR1115" s="346"/>
      <c r="AS1115" s="346"/>
      <c r="AT1115" s="346"/>
    </row>
    <row r="1116" spans="1:46" ht="45" customHeight="1" thickTop="1" thickBot="1" x14ac:dyDescent="0.3">
      <c r="A1116" s="345" t="s">
        <v>934</v>
      </c>
      <c r="B1116" s="345"/>
      <c r="C1116" s="345"/>
      <c r="D1116" s="345"/>
      <c r="E1116" s="345"/>
      <c r="F1116" s="345"/>
      <c r="G1116" s="345"/>
      <c r="H1116" s="345"/>
      <c r="I1116" s="345"/>
      <c r="J1116" s="345"/>
      <c r="K1116" s="345"/>
      <c r="L1116" s="345"/>
      <c r="M1116" s="345"/>
      <c r="N1116" s="345"/>
      <c r="O1116" s="345"/>
      <c r="P1116" s="345"/>
      <c r="Q1116" s="68">
        <v>2</v>
      </c>
      <c r="R1116" s="346"/>
      <c r="S1116" s="346"/>
      <c r="T1116" s="346"/>
      <c r="U1116" s="346"/>
      <c r="V1116" s="346"/>
      <c r="W1116" s="346"/>
      <c r="X1116" s="346"/>
      <c r="Y1116" s="346"/>
      <c r="Z1116" s="346"/>
      <c r="AA1116" s="346"/>
      <c r="AB1116" s="346"/>
      <c r="AC1116" s="346"/>
      <c r="AD1116" s="346"/>
      <c r="AE1116" s="346"/>
      <c r="AF1116" s="68">
        <v>2</v>
      </c>
      <c r="AG1116" s="346"/>
      <c r="AH1116" s="346"/>
      <c r="AI1116" s="346"/>
      <c r="AJ1116" s="346"/>
      <c r="AK1116" s="346"/>
      <c r="AL1116" s="346"/>
      <c r="AM1116" s="346"/>
      <c r="AN1116" s="346"/>
      <c r="AO1116" s="346"/>
      <c r="AP1116" s="346"/>
      <c r="AQ1116" s="346"/>
      <c r="AR1116" s="346"/>
      <c r="AS1116" s="346"/>
      <c r="AT1116" s="346"/>
    </row>
    <row r="1117" spans="1:46" ht="45" customHeight="1" thickTop="1" thickBot="1" x14ac:dyDescent="0.3">
      <c r="A1117" s="345" t="s">
        <v>935</v>
      </c>
      <c r="B1117" s="345"/>
      <c r="C1117" s="345"/>
      <c r="D1117" s="345"/>
      <c r="E1117" s="345"/>
      <c r="F1117" s="345"/>
      <c r="G1117" s="345"/>
      <c r="H1117" s="345"/>
      <c r="I1117" s="345"/>
      <c r="J1117" s="345"/>
      <c r="K1117" s="345"/>
      <c r="L1117" s="345"/>
      <c r="M1117" s="345"/>
      <c r="N1117" s="345"/>
      <c r="O1117" s="345"/>
      <c r="P1117" s="345"/>
      <c r="Q1117" s="68">
        <v>2</v>
      </c>
      <c r="R1117" s="346"/>
      <c r="S1117" s="346"/>
      <c r="T1117" s="346"/>
      <c r="U1117" s="346"/>
      <c r="V1117" s="346"/>
      <c r="W1117" s="346"/>
      <c r="X1117" s="346"/>
      <c r="Y1117" s="346"/>
      <c r="Z1117" s="346"/>
      <c r="AA1117" s="346"/>
      <c r="AB1117" s="346"/>
      <c r="AC1117" s="346"/>
      <c r="AD1117" s="346"/>
      <c r="AE1117" s="346"/>
      <c r="AF1117" s="68">
        <v>2</v>
      </c>
      <c r="AG1117" s="346"/>
      <c r="AH1117" s="346"/>
      <c r="AI1117" s="346"/>
      <c r="AJ1117" s="346"/>
      <c r="AK1117" s="346"/>
      <c r="AL1117" s="346"/>
      <c r="AM1117" s="346"/>
      <c r="AN1117" s="346"/>
      <c r="AO1117" s="346"/>
      <c r="AP1117" s="346"/>
      <c r="AQ1117" s="346"/>
      <c r="AR1117" s="346"/>
      <c r="AS1117" s="346"/>
      <c r="AT1117" s="346"/>
    </row>
    <row r="1118" spans="1:46" ht="45" customHeight="1" thickTop="1" thickBot="1" x14ac:dyDescent="0.3">
      <c r="A1118" s="345" t="s">
        <v>936</v>
      </c>
      <c r="B1118" s="345"/>
      <c r="C1118" s="345"/>
      <c r="D1118" s="345"/>
      <c r="E1118" s="345"/>
      <c r="F1118" s="345"/>
      <c r="G1118" s="345"/>
      <c r="H1118" s="345"/>
      <c r="I1118" s="345"/>
      <c r="J1118" s="345"/>
      <c r="K1118" s="345"/>
      <c r="L1118" s="345"/>
      <c r="M1118" s="345"/>
      <c r="N1118" s="345"/>
      <c r="O1118" s="345"/>
      <c r="P1118" s="345"/>
      <c r="Q1118" s="68">
        <v>2</v>
      </c>
      <c r="R1118" s="346"/>
      <c r="S1118" s="346"/>
      <c r="T1118" s="346"/>
      <c r="U1118" s="346"/>
      <c r="V1118" s="346"/>
      <c r="W1118" s="346"/>
      <c r="X1118" s="346"/>
      <c r="Y1118" s="346"/>
      <c r="Z1118" s="346"/>
      <c r="AA1118" s="346"/>
      <c r="AB1118" s="346"/>
      <c r="AC1118" s="346"/>
      <c r="AD1118" s="346"/>
      <c r="AE1118" s="346"/>
      <c r="AF1118" s="68">
        <v>2</v>
      </c>
      <c r="AG1118" s="346"/>
      <c r="AH1118" s="346"/>
      <c r="AI1118" s="346"/>
      <c r="AJ1118" s="346"/>
      <c r="AK1118" s="346"/>
      <c r="AL1118" s="346"/>
      <c r="AM1118" s="346"/>
      <c r="AN1118" s="346"/>
      <c r="AO1118" s="346"/>
      <c r="AP1118" s="346"/>
      <c r="AQ1118" s="346"/>
      <c r="AR1118" s="346"/>
      <c r="AS1118" s="346"/>
      <c r="AT1118" s="346"/>
    </row>
    <row r="1119" spans="1:46" ht="45" customHeight="1" thickTop="1" thickBot="1" x14ac:dyDescent="0.3">
      <c r="A1119" s="345" t="s">
        <v>937</v>
      </c>
      <c r="B1119" s="345"/>
      <c r="C1119" s="345"/>
      <c r="D1119" s="345"/>
      <c r="E1119" s="345"/>
      <c r="F1119" s="345"/>
      <c r="G1119" s="345"/>
      <c r="H1119" s="345"/>
      <c r="I1119" s="345"/>
      <c r="J1119" s="345"/>
      <c r="K1119" s="345"/>
      <c r="L1119" s="345"/>
      <c r="M1119" s="345"/>
      <c r="N1119" s="345"/>
      <c r="O1119" s="345"/>
      <c r="P1119" s="345"/>
      <c r="Q1119" s="68">
        <v>2</v>
      </c>
      <c r="R1119" s="346"/>
      <c r="S1119" s="346"/>
      <c r="T1119" s="346"/>
      <c r="U1119" s="346"/>
      <c r="V1119" s="346"/>
      <c r="W1119" s="346"/>
      <c r="X1119" s="346"/>
      <c r="Y1119" s="346"/>
      <c r="Z1119" s="346"/>
      <c r="AA1119" s="346"/>
      <c r="AB1119" s="346"/>
      <c r="AC1119" s="346"/>
      <c r="AD1119" s="346"/>
      <c r="AE1119" s="346"/>
      <c r="AF1119" s="68">
        <v>2</v>
      </c>
      <c r="AG1119" s="346"/>
      <c r="AH1119" s="346"/>
      <c r="AI1119" s="346"/>
      <c r="AJ1119" s="346"/>
      <c r="AK1119" s="346"/>
      <c r="AL1119" s="346"/>
      <c r="AM1119" s="346"/>
      <c r="AN1119" s="346"/>
      <c r="AO1119" s="346"/>
      <c r="AP1119" s="346"/>
      <c r="AQ1119" s="346"/>
      <c r="AR1119" s="346"/>
      <c r="AS1119" s="346"/>
      <c r="AT1119" s="346"/>
    </row>
    <row r="1120" spans="1:46" ht="45" customHeight="1" thickTop="1" thickBot="1" x14ac:dyDescent="0.3">
      <c r="A1120" s="345" t="s">
        <v>938</v>
      </c>
      <c r="B1120" s="345"/>
      <c r="C1120" s="345"/>
      <c r="D1120" s="345"/>
      <c r="E1120" s="345"/>
      <c r="F1120" s="345"/>
      <c r="G1120" s="345"/>
      <c r="H1120" s="345"/>
      <c r="I1120" s="345"/>
      <c r="J1120" s="345"/>
      <c r="K1120" s="345"/>
      <c r="L1120" s="345"/>
      <c r="M1120" s="345"/>
      <c r="N1120" s="345"/>
      <c r="O1120" s="345"/>
      <c r="P1120" s="345"/>
      <c r="Q1120" s="68">
        <v>2</v>
      </c>
      <c r="R1120" s="346"/>
      <c r="S1120" s="346"/>
      <c r="T1120" s="346"/>
      <c r="U1120" s="346"/>
      <c r="V1120" s="346"/>
      <c r="W1120" s="346"/>
      <c r="X1120" s="346"/>
      <c r="Y1120" s="346"/>
      <c r="Z1120" s="346"/>
      <c r="AA1120" s="346"/>
      <c r="AB1120" s="346"/>
      <c r="AC1120" s="346"/>
      <c r="AD1120" s="346"/>
      <c r="AE1120" s="346"/>
      <c r="AF1120" s="68">
        <v>2</v>
      </c>
      <c r="AG1120" s="346"/>
      <c r="AH1120" s="346"/>
      <c r="AI1120" s="346"/>
      <c r="AJ1120" s="346"/>
      <c r="AK1120" s="346"/>
      <c r="AL1120" s="346"/>
      <c r="AM1120" s="346"/>
      <c r="AN1120" s="346"/>
      <c r="AO1120" s="346"/>
      <c r="AP1120" s="346"/>
      <c r="AQ1120" s="346"/>
      <c r="AR1120" s="346"/>
      <c r="AS1120" s="346"/>
      <c r="AT1120" s="346"/>
    </row>
    <row r="1121" spans="1:46" ht="45" customHeight="1" thickTop="1" thickBot="1" x14ac:dyDescent="0.3">
      <c r="A1121" s="345" t="s">
        <v>939</v>
      </c>
      <c r="B1121" s="345"/>
      <c r="C1121" s="345"/>
      <c r="D1121" s="345"/>
      <c r="E1121" s="345"/>
      <c r="F1121" s="345"/>
      <c r="G1121" s="345"/>
      <c r="H1121" s="345"/>
      <c r="I1121" s="345"/>
      <c r="J1121" s="345"/>
      <c r="K1121" s="345"/>
      <c r="L1121" s="345"/>
      <c r="M1121" s="345"/>
      <c r="N1121" s="345"/>
      <c r="O1121" s="345"/>
      <c r="P1121" s="345"/>
      <c r="Q1121" s="68">
        <v>2</v>
      </c>
      <c r="R1121" s="346"/>
      <c r="S1121" s="346"/>
      <c r="T1121" s="346"/>
      <c r="U1121" s="346"/>
      <c r="V1121" s="346"/>
      <c r="W1121" s="346"/>
      <c r="X1121" s="346"/>
      <c r="Y1121" s="346"/>
      <c r="Z1121" s="346"/>
      <c r="AA1121" s="346"/>
      <c r="AB1121" s="346"/>
      <c r="AC1121" s="346"/>
      <c r="AD1121" s="346"/>
      <c r="AE1121" s="346"/>
      <c r="AF1121" s="68">
        <v>2</v>
      </c>
      <c r="AG1121" s="346"/>
      <c r="AH1121" s="346"/>
      <c r="AI1121" s="346"/>
      <c r="AJ1121" s="346"/>
      <c r="AK1121" s="346"/>
      <c r="AL1121" s="346"/>
      <c r="AM1121" s="346"/>
      <c r="AN1121" s="346"/>
      <c r="AO1121" s="346"/>
      <c r="AP1121" s="346"/>
      <c r="AQ1121" s="346"/>
      <c r="AR1121" s="346"/>
      <c r="AS1121" s="346"/>
      <c r="AT1121" s="346"/>
    </row>
    <row r="1122" spans="1:46" ht="45" customHeight="1" thickTop="1" thickBot="1" x14ac:dyDescent="0.3">
      <c r="A1122" s="345" t="s">
        <v>940</v>
      </c>
      <c r="B1122" s="345"/>
      <c r="C1122" s="345"/>
      <c r="D1122" s="345"/>
      <c r="E1122" s="345"/>
      <c r="F1122" s="345"/>
      <c r="G1122" s="345"/>
      <c r="H1122" s="345"/>
      <c r="I1122" s="345"/>
      <c r="J1122" s="345"/>
      <c r="K1122" s="345"/>
      <c r="L1122" s="345"/>
      <c r="M1122" s="345"/>
      <c r="N1122" s="345"/>
      <c r="O1122" s="345"/>
      <c r="P1122" s="345"/>
      <c r="Q1122" s="68">
        <v>2</v>
      </c>
      <c r="R1122" s="346"/>
      <c r="S1122" s="346"/>
      <c r="T1122" s="346"/>
      <c r="U1122" s="346"/>
      <c r="V1122" s="346"/>
      <c r="W1122" s="346"/>
      <c r="X1122" s="346"/>
      <c r="Y1122" s="346"/>
      <c r="Z1122" s="346"/>
      <c r="AA1122" s="346"/>
      <c r="AB1122" s="346"/>
      <c r="AC1122" s="346"/>
      <c r="AD1122" s="346"/>
      <c r="AE1122" s="346"/>
      <c r="AF1122" s="68">
        <v>2</v>
      </c>
      <c r="AG1122" s="346"/>
      <c r="AH1122" s="346"/>
      <c r="AI1122" s="346"/>
      <c r="AJ1122" s="346"/>
      <c r="AK1122" s="346"/>
      <c r="AL1122" s="346"/>
      <c r="AM1122" s="346"/>
      <c r="AN1122" s="346"/>
      <c r="AO1122" s="346"/>
      <c r="AP1122" s="346"/>
      <c r="AQ1122" s="346"/>
      <c r="AR1122" s="346"/>
      <c r="AS1122" s="346"/>
      <c r="AT1122" s="346"/>
    </row>
    <row r="1123" spans="1:46" ht="45" customHeight="1" thickTop="1" thickBot="1" x14ac:dyDescent="0.3">
      <c r="A1123" s="345" t="s">
        <v>941</v>
      </c>
      <c r="B1123" s="345"/>
      <c r="C1123" s="345"/>
      <c r="D1123" s="345"/>
      <c r="E1123" s="345"/>
      <c r="F1123" s="345"/>
      <c r="G1123" s="345"/>
      <c r="H1123" s="345"/>
      <c r="I1123" s="345"/>
      <c r="J1123" s="345"/>
      <c r="K1123" s="345"/>
      <c r="L1123" s="345"/>
      <c r="M1123" s="345"/>
      <c r="N1123" s="345"/>
      <c r="O1123" s="345"/>
      <c r="P1123" s="345"/>
      <c r="Q1123" s="68">
        <v>2</v>
      </c>
      <c r="R1123" s="346"/>
      <c r="S1123" s="346"/>
      <c r="T1123" s="346"/>
      <c r="U1123" s="346"/>
      <c r="V1123" s="346"/>
      <c r="W1123" s="346"/>
      <c r="X1123" s="346"/>
      <c r="Y1123" s="346"/>
      <c r="Z1123" s="346"/>
      <c r="AA1123" s="346"/>
      <c r="AB1123" s="346"/>
      <c r="AC1123" s="346"/>
      <c r="AD1123" s="346"/>
      <c r="AE1123" s="346"/>
      <c r="AF1123" s="68">
        <v>2</v>
      </c>
      <c r="AG1123" s="346"/>
      <c r="AH1123" s="346"/>
      <c r="AI1123" s="346"/>
      <c r="AJ1123" s="346"/>
      <c r="AK1123" s="346"/>
      <c r="AL1123" s="346"/>
      <c r="AM1123" s="346"/>
      <c r="AN1123" s="346"/>
      <c r="AO1123" s="346"/>
      <c r="AP1123" s="346"/>
      <c r="AQ1123" s="346"/>
      <c r="AR1123" s="346"/>
      <c r="AS1123" s="346"/>
      <c r="AT1123" s="346"/>
    </row>
    <row r="1124" spans="1:46" ht="45" customHeight="1" thickTop="1" thickBot="1" x14ac:dyDescent="0.3">
      <c r="A1124" s="345" t="s">
        <v>942</v>
      </c>
      <c r="B1124" s="345"/>
      <c r="C1124" s="345"/>
      <c r="D1124" s="345"/>
      <c r="E1124" s="345"/>
      <c r="F1124" s="345"/>
      <c r="G1124" s="345"/>
      <c r="H1124" s="345"/>
      <c r="I1124" s="345"/>
      <c r="J1124" s="345"/>
      <c r="K1124" s="345"/>
      <c r="L1124" s="345"/>
      <c r="M1124" s="345"/>
      <c r="N1124" s="345"/>
      <c r="O1124" s="345"/>
      <c r="P1124" s="345"/>
      <c r="Q1124" s="68">
        <v>2</v>
      </c>
      <c r="R1124" s="346"/>
      <c r="S1124" s="346"/>
      <c r="T1124" s="346"/>
      <c r="U1124" s="346"/>
      <c r="V1124" s="346"/>
      <c r="W1124" s="346"/>
      <c r="X1124" s="346"/>
      <c r="Y1124" s="346"/>
      <c r="Z1124" s="346"/>
      <c r="AA1124" s="346"/>
      <c r="AB1124" s="346"/>
      <c r="AC1124" s="346"/>
      <c r="AD1124" s="346"/>
      <c r="AE1124" s="346"/>
      <c r="AF1124" s="68">
        <v>2</v>
      </c>
      <c r="AG1124" s="346"/>
      <c r="AH1124" s="346"/>
      <c r="AI1124" s="346"/>
      <c r="AJ1124" s="346"/>
      <c r="AK1124" s="346"/>
      <c r="AL1124" s="346"/>
      <c r="AM1124" s="346"/>
      <c r="AN1124" s="346"/>
      <c r="AO1124" s="346"/>
      <c r="AP1124" s="346"/>
      <c r="AQ1124" s="346"/>
      <c r="AR1124" s="346"/>
      <c r="AS1124" s="346"/>
      <c r="AT1124" s="346"/>
    </row>
    <row r="1125" spans="1:46" ht="45" customHeight="1" thickTop="1" thickBot="1" x14ac:dyDescent="0.3">
      <c r="A1125" s="345" t="s">
        <v>943</v>
      </c>
      <c r="B1125" s="345"/>
      <c r="C1125" s="345"/>
      <c r="D1125" s="345"/>
      <c r="E1125" s="345"/>
      <c r="F1125" s="345"/>
      <c r="G1125" s="345"/>
      <c r="H1125" s="345"/>
      <c r="I1125" s="345"/>
      <c r="J1125" s="345"/>
      <c r="K1125" s="345"/>
      <c r="L1125" s="345"/>
      <c r="M1125" s="345"/>
      <c r="N1125" s="345"/>
      <c r="O1125" s="345"/>
      <c r="P1125" s="345"/>
      <c r="Q1125" s="68">
        <v>2</v>
      </c>
      <c r="R1125" s="346"/>
      <c r="S1125" s="346"/>
      <c r="T1125" s="346"/>
      <c r="U1125" s="346"/>
      <c r="V1125" s="346"/>
      <c r="W1125" s="346"/>
      <c r="X1125" s="346"/>
      <c r="Y1125" s="346"/>
      <c r="Z1125" s="346"/>
      <c r="AA1125" s="346"/>
      <c r="AB1125" s="346"/>
      <c r="AC1125" s="346"/>
      <c r="AD1125" s="346"/>
      <c r="AE1125" s="346"/>
      <c r="AF1125" s="68">
        <v>2</v>
      </c>
      <c r="AG1125" s="346"/>
      <c r="AH1125" s="346"/>
      <c r="AI1125" s="346"/>
      <c r="AJ1125" s="346"/>
      <c r="AK1125" s="346"/>
      <c r="AL1125" s="346"/>
      <c r="AM1125" s="346"/>
      <c r="AN1125" s="346"/>
      <c r="AO1125" s="346"/>
      <c r="AP1125" s="346"/>
      <c r="AQ1125" s="346"/>
      <c r="AR1125" s="346"/>
      <c r="AS1125" s="346"/>
      <c r="AT1125" s="346"/>
    </row>
    <row r="1126" spans="1:46" ht="45" customHeight="1" thickTop="1" thickBot="1" x14ac:dyDescent="0.3">
      <c r="A1126" s="345" t="s">
        <v>944</v>
      </c>
      <c r="B1126" s="345"/>
      <c r="C1126" s="345"/>
      <c r="D1126" s="345"/>
      <c r="E1126" s="345"/>
      <c r="F1126" s="345"/>
      <c r="G1126" s="345"/>
      <c r="H1126" s="345"/>
      <c r="I1126" s="345"/>
      <c r="J1126" s="345"/>
      <c r="K1126" s="345"/>
      <c r="L1126" s="345"/>
      <c r="M1126" s="345"/>
      <c r="N1126" s="345"/>
      <c r="O1126" s="345"/>
      <c r="P1126" s="345"/>
      <c r="Q1126" s="68">
        <v>2</v>
      </c>
      <c r="R1126" s="346"/>
      <c r="S1126" s="346"/>
      <c r="T1126" s="346"/>
      <c r="U1126" s="346"/>
      <c r="V1126" s="346"/>
      <c r="W1126" s="346"/>
      <c r="X1126" s="346"/>
      <c r="Y1126" s="346"/>
      <c r="Z1126" s="346"/>
      <c r="AA1126" s="346"/>
      <c r="AB1126" s="346"/>
      <c r="AC1126" s="346"/>
      <c r="AD1126" s="346"/>
      <c r="AE1126" s="346"/>
      <c r="AF1126" s="68">
        <v>2</v>
      </c>
      <c r="AG1126" s="346"/>
      <c r="AH1126" s="346"/>
      <c r="AI1126" s="346"/>
      <c r="AJ1126" s="346"/>
      <c r="AK1126" s="346"/>
      <c r="AL1126" s="346"/>
      <c r="AM1126" s="346"/>
      <c r="AN1126" s="346"/>
      <c r="AO1126" s="346"/>
      <c r="AP1126" s="346"/>
      <c r="AQ1126" s="346"/>
      <c r="AR1126" s="346"/>
      <c r="AS1126" s="346"/>
      <c r="AT1126" s="346"/>
    </row>
    <row r="1127" spans="1:46" ht="45" customHeight="1" thickTop="1" thickBot="1" x14ac:dyDescent="0.3">
      <c r="A1127" s="345" t="s">
        <v>945</v>
      </c>
      <c r="B1127" s="345"/>
      <c r="C1127" s="345"/>
      <c r="D1127" s="345"/>
      <c r="E1127" s="345"/>
      <c r="F1127" s="345"/>
      <c r="G1127" s="345"/>
      <c r="H1127" s="345"/>
      <c r="I1127" s="345"/>
      <c r="J1127" s="345"/>
      <c r="K1127" s="345"/>
      <c r="L1127" s="345"/>
      <c r="M1127" s="345"/>
      <c r="N1127" s="345"/>
      <c r="O1127" s="345"/>
      <c r="P1127" s="345"/>
      <c r="Q1127" s="68">
        <v>2</v>
      </c>
      <c r="R1127" s="346"/>
      <c r="S1127" s="346"/>
      <c r="T1127" s="346"/>
      <c r="U1127" s="346"/>
      <c r="V1127" s="346"/>
      <c r="W1127" s="346"/>
      <c r="X1127" s="346"/>
      <c r="Y1127" s="346"/>
      <c r="Z1127" s="346"/>
      <c r="AA1127" s="346"/>
      <c r="AB1127" s="346"/>
      <c r="AC1127" s="346"/>
      <c r="AD1127" s="346"/>
      <c r="AE1127" s="346"/>
      <c r="AF1127" s="68">
        <v>2</v>
      </c>
      <c r="AG1127" s="346"/>
      <c r="AH1127" s="346"/>
      <c r="AI1127" s="346"/>
      <c r="AJ1127" s="346"/>
      <c r="AK1127" s="346"/>
      <c r="AL1127" s="346"/>
      <c r="AM1127" s="346"/>
      <c r="AN1127" s="346"/>
      <c r="AO1127" s="346"/>
      <c r="AP1127" s="346"/>
      <c r="AQ1127" s="346"/>
      <c r="AR1127" s="346"/>
      <c r="AS1127" s="346"/>
      <c r="AT1127" s="346"/>
    </row>
    <row r="1128" spans="1:46" ht="45" customHeight="1" thickTop="1" thickBot="1" x14ac:dyDescent="0.3">
      <c r="A1128" s="345" t="s">
        <v>946</v>
      </c>
      <c r="B1128" s="345"/>
      <c r="C1128" s="345"/>
      <c r="D1128" s="345"/>
      <c r="E1128" s="345"/>
      <c r="F1128" s="345"/>
      <c r="G1128" s="345"/>
      <c r="H1128" s="345"/>
      <c r="I1128" s="345"/>
      <c r="J1128" s="345"/>
      <c r="K1128" s="345"/>
      <c r="L1128" s="345"/>
      <c r="M1128" s="345"/>
      <c r="N1128" s="345"/>
      <c r="O1128" s="345"/>
      <c r="P1128" s="345"/>
      <c r="Q1128" s="68">
        <v>2</v>
      </c>
      <c r="R1128" s="346"/>
      <c r="S1128" s="346"/>
      <c r="T1128" s="346"/>
      <c r="U1128" s="346"/>
      <c r="V1128" s="346"/>
      <c r="W1128" s="346"/>
      <c r="X1128" s="346"/>
      <c r="Y1128" s="346"/>
      <c r="Z1128" s="346"/>
      <c r="AA1128" s="346"/>
      <c r="AB1128" s="346"/>
      <c r="AC1128" s="346"/>
      <c r="AD1128" s="346"/>
      <c r="AE1128" s="346"/>
      <c r="AF1128" s="68">
        <v>2</v>
      </c>
      <c r="AG1128" s="346"/>
      <c r="AH1128" s="346"/>
      <c r="AI1128" s="346"/>
      <c r="AJ1128" s="346"/>
      <c r="AK1128" s="346"/>
      <c r="AL1128" s="346"/>
      <c r="AM1128" s="346"/>
      <c r="AN1128" s="346"/>
      <c r="AO1128" s="346"/>
      <c r="AP1128" s="346"/>
      <c r="AQ1128" s="346"/>
      <c r="AR1128" s="346"/>
      <c r="AS1128" s="346"/>
      <c r="AT1128" s="346"/>
    </row>
    <row r="1129" spans="1:46" ht="45" customHeight="1" thickTop="1" thickBot="1" x14ac:dyDescent="0.3">
      <c r="A1129" s="345" t="s">
        <v>947</v>
      </c>
      <c r="B1129" s="345"/>
      <c r="C1129" s="345"/>
      <c r="D1129" s="345"/>
      <c r="E1129" s="345"/>
      <c r="F1129" s="345"/>
      <c r="G1129" s="345"/>
      <c r="H1129" s="345"/>
      <c r="I1129" s="345"/>
      <c r="J1129" s="345"/>
      <c r="K1129" s="345"/>
      <c r="L1129" s="345"/>
      <c r="M1129" s="345"/>
      <c r="N1129" s="345"/>
      <c r="O1129" s="345"/>
      <c r="P1129" s="345"/>
      <c r="Q1129" s="68">
        <v>2</v>
      </c>
      <c r="R1129" s="346"/>
      <c r="S1129" s="346"/>
      <c r="T1129" s="346"/>
      <c r="U1129" s="346"/>
      <c r="V1129" s="346"/>
      <c r="W1129" s="346"/>
      <c r="X1129" s="346"/>
      <c r="Y1129" s="346"/>
      <c r="Z1129" s="346"/>
      <c r="AA1129" s="346"/>
      <c r="AB1129" s="346"/>
      <c r="AC1129" s="346"/>
      <c r="AD1129" s="346"/>
      <c r="AE1129" s="346"/>
      <c r="AF1129" s="68">
        <v>2</v>
      </c>
      <c r="AG1129" s="346"/>
      <c r="AH1129" s="346"/>
      <c r="AI1129" s="346"/>
      <c r="AJ1129" s="346"/>
      <c r="AK1129" s="346"/>
      <c r="AL1129" s="346"/>
      <c r="AM1129" s="346"/>
      <c r="AN1129" s="346"/>
      <c r="AO1129" s="346"/>
      <c r="AP1129" s="346"/>
      <c r="AQ1129" s="346"/>
      <c r="AR1129" s="346"/>
      <c r="AS1129" s="346"/>
      <c r="AT1129" s="346"/>
    </row>
    <row r="1130" spans="1:46" ht="45" customHeight="1" thickTop="1" thickBot="1" x14ac:dyDescent="0.3">
      <c r="A1130" s="345" t="s">
        <v>948</v>
      </c>
      <c r="B1130" s="345"/>
      <c r="C1130" s="345"/>
      <c r="D1130" s="345"/>
      <c r="E1130" s="345"/>
      <c r="F1130" s="345"/>
      <c r="G1130" s="345"/>
      <c r="H1130" s="345"/>
      <c r="I1130" s="345"/>
      <c r="J1130" s="345"/>
      <c r="K1130" s="345"/>
      <c r="L1130" s="345"/>
      <c r="M1130" s="345"/>
      <c r="N1130" s="345"/>
      <c r="O1130" s="345"/>
      <c r="P1130" s="345"/>
      <c r="Q1130" s="68">
        <v>2</v>
      </c>
      <c r="R1130" s="346"/>
      <c r="S1130" s="346"/>
      <c r="T1130" s="346"/>
      <c r="U1130" s="346"/>
      <c r="V1130" s="346"/>
      <c r="W1130" s="346"/>
      <c r="X1130" s="346"/>
      <c r="Y1130" s="346"/>
      <c r="Z1130" s="346"/>
      <c r="AA1130" s="346"/>
      <c r="AB1130" s="346"/>
      <c r="AC1130" s="346"/>
      <c r="AD1130" s="346"/>
      <c r="AE1130" s="346"/>
      <c r="AF1130" s="68">
        <v>2</v>
      </c>
      <c r="AG1130" s="346"/>
      <c r="AH1130" s="346"/>
      <c r="AI1130" s="346"/>
      <c r="AJ1130" s="346"/>
      <c r="AK1130" s="346"/>
      <c r="AL1130" s="346"/>
      <c r="AM1130" s="346"/>
      <c r="AN1130" s="346"/>
      <c r="AO1130" s="346"/>
      <c r="AP1130" s="346"/>
      <c r="AQ1130" s="346"/>
      <c r="AR1130" s="346"/>
      <c r="AS1130" s="346"/>
      <c r="AT1130" s="346"/>
    </row>
    <row r="1131" spans="1:46" ht="45" customHeight="1" thickTop="1" thickBot="1" x14ac:dyDescent="0.3">
      <c r="A1131" s="345" t="s">
        <v>949</v>
      </c>
      <c r="B1131" s="345"/>
      <c r="C1131" s="345"/>
      <c r="D1131" s="345"/>
      <c r="E1131" s="345"/>
      <c r="F1131" s="345"/>
      <c r="G1131" s="345"/>
      <c r="H1131" s="345"/>
      <c r="I1131" s="345"/>
      <c r="J1131" s="345"/>
      <c r="K1131" s="345"/>
      <c r="L1131" s="345"/>
      <c r="M1131" s="345"/>
      <c r="N1131" s="345"/>
      <c r="O1131" s="345"/>
      <c r="P1131" s="345"/>
      <c r="Q1131" s="68">
        <v>2</v>
      </c>
      <c r="R1131" s="346"/>
      <c r="S1131" s="346"/>
      <c r="T1131" s="346"/>
      <c r="U1131" s="346"/>
      <c r="V1131" s="346"/>
      <c r="W1131" s="346"/>
      <c r="X1131" s="346"/>
      <c r="Y1131" s="346"/>
      <c r="Z1131" s="346"/>
      <c r="AA1131" s="346"/>
      <c r="AB1131" s="346"/>
      <c r="AC1131" s="346"/>
      <c r="AD1131" s="346"/>
      <c r="AE1131" s="346"/>
      <c r="AF1131" s="68">
        <v>2</v>
      </c>
      <c r="AG1131" s="346"/>
      <c r="AH1131" s="346"/>
      <c r="AI1131" s="346"/>
      <c r="AJ1131" s="346"/>
      <c r="AK1131" s="346"/>
      <c r="AL1131" s="346"/>
      <c r="AM1131" s="346"/>
      <c r="AN1131" s="346"/>
      <c r="AO1131" s="346"/>
      <c r="AP1131" s="346"/>
      <c r="AQ1131" s="346"/>
      <c r="AR1131" s="346"/>
      <c r="AS1131" s="346"/>
      <c r="AT1131" s="346"/>
    </row>
    <row r="1132" spans="1:46" ht="45" customHeight="1" thickTop="1" thickBot="1" x14ac:dyDescent="0.3">
      <c r="A1132" s="345" t="s">
        <v>950</v>
      </c>
      <c r="B1132" s="345"/>
      <c r="C1132" s="345"/>
      <c r="D1132" s="345"/>
      <c r="E1132" s="345"/>
      <c r="F1132" s="345"/>
      <c r="G1132" s="345"/>
      <c r="H1132" s="345"/>
      <c r="I1132" s="345"/>
      <c r="J1132" s="345"/>
      <c r="K1132" s="345"/>
      <c r="L1132" s="345"/>
      <c r="M1132" s="345"/>
      <c r="N1132" s="345"/>
      <c r="O1132" s="345"/>
      <c r="P1132" s="345"/>
      <c r="Q1132" s="68">
        <v>2</v>
      </c>
      <c r="R1132" s="346"/>
      <c r="S1132" s="346"/>
      <c r="T1132" s="346"/>
      <c r="U1132" s="346"/>
      <c r="V1132" s="346"/>
      <c r="W1132" s="346"/>
      <c r="X1132" s="346"/>
      <c r="Y1132" s="346"/>
      <c r="Z1132" s="346"/>
      <c r="AA1132" s="346"/>
      <c r="AB1132" s="346"/>
      <c r="AC1132" s="346"/>
      <c r="AD1132" s="346"/>
      <c r="AE1132" s="346"/>
      <c r="AF1132" s="68">
        <v>2</v>
      </c>
      <c r="AG1132" s="346"/>
      <c r="AH1132" s="346"/>
      <c r="AI1132" s="346"/>
      <c r="AJ1132" s="346"/>
      <c r="AK1132" s="346"/>
      <c r="AL1132" s="346"/>
      <c r="AM1132" s="346"/>
      <c r="AN1132" s="346"/>
      <c r="AO1132" s="346"/>
      <c r="AP1132" s="346"/>
      <c r="AQ1132" s="346"/>
      <c r="AR1132" s="346"/>
      <c r="AS1132" s="346"/>
      <c r="AT1132" s="346"/>
    </row>
    <row r="1133" spans="1:46" ht="45" customHeight="1" thickTop="1" thickBot="1" x14ac:dyDescent="0.3">
      <c r="A1133" s="345" t="s">
        <v>951</v>
      </c>
      <c r="B1133" s="345"/>
      <c r="C1133" s="345"/>
      <c r="D1133" s="345"/>
      <c r="E1133" s="345"/>
      <c r="F1133" s="345"/>
      <c r="G1133" s="345"/>
      <c r="H1133" s="345"/>
      <c r="I1133" s="345"/>
      <c r="J1133" s="345"/>
      <c r="K1133" s="345"/>
      <c r="L1133" s="345"/>
      <c r="M1133" s="345"/>
      <c r="N1133" s="345"/>
      <c r="O1133" s="345"/>
      <c r="P1133" s="345"/>
      <c r="Q1133" s="68">
        <v>2</v>
      </c>
      <c r="R1133" s="346"/>
      <c r="S1133" s="346"/>
      <c r="T1133" s="346"/>
      <c r="U1133" s="346"/>
      <c r="V1133" s="346"/>
      <c r="W1133" s="346"/>
      <c r="X1133" s="346"/>
      <c r="Y1133" s="346"/>
      <c r="Z1133" s="346"/>
      <c r="AA1133" s="346"/>
      <c r="AB1133" s="346"/>
      <c r="AC1133" s="346"/>
      <c r="AD1133" s="346"/>
      <c r="AE1133" s="346"/>
      <c r="AF1133" s="68">
        <v>2</v>
      </c>
      <c r="AG1133" s="346"/>
      <c r="AH1133" s="346"/>
      <c r="AI1133" s="346"/>
      <c r="AJ1133" s="346"/>
      <c r="AK1133" s="346"/>
      <c r="AL1133" s="346"/>
      <c r="AM1133" s="346"/>
      <c r="AN1133" s="346"/>
      <c r="AO1133" s="346"/>
      <c r="AP1133" s="346"/>
      <c r="AQ1133" s="346"/>
      <c r="AR1133" s="346"/>
      <c r="AS1133" s="346"/>
      <c r="AT1133" s="346"/>
    </row>
    <row r="1134" spans="1:46" ht="45" customHeight="1" thickTop="1" thickBot="1" x14ac:dyDescent="0.3">
      <c r="A1134" s="345" t="s">
        <v>952</v>
      </c>
      <c r="B1134" s="345"/>
      <c r="C1134" s="345"/>
      <c r="D1134" s="345"/>
      <c r="E1134" s="345"/>
      <c r="F1134" s="345"/>
      <c r="G1134" s="345"/>
      <c r="H1134" s="345"/>
      <c r="I1134" s="345"/>
      <c r="J1134" s="345"/>
      <c r="K1134" s="345"/>
      <c r="L1134" s="345"/>
      <c r="M1134" s="345"/>
      <c r="N1134" s="345"/>
      <c r="O1134" s="345"/>
      <c r="P1134" s="345"/>
      <c r="Q1134" s="68">
        <v>0</v>
      </c>
      <c r="R1134" s="346" t="s">
        <v>197</v>
      </c>
      <c r="S1134" s="346"/>
      <c r="T1134" s="346"/>
      <c r="U1134" s="346"/>
      <c r="V1134" s="346"/>
      <c r="W1134" s="346"/>
      <c r="X1134" s="346"/>
      <c r="Y1134" s="346"/>
      <c r="Z1134" s="346"/>
      <c r="AA1134" s="346"/>
      <c r="AB1134" s="346"/>
      <c r="AC1134" s="346"/>
      <c r="AD1134" s="346"/>
      <c r="AE1134" s="346"/>
      <c r="AF1134" s="68">
        <v>0</v>
      </c>
      <c r="AG1134" s="346" t="s">
        <v>197</v>
      </c>
      <c r="AH1134" s="346"/>
      <c r="AI1134" s="346"/>
      <c r="AJ1134" s="346"/>
      <c r="AK1134" s="346"/>
      <c r="AL1134" s="346"/>
      <c r="AM1134" s="346"/>
      <c r="AN1134" s="346"/>
      <c r="AO1134" s="346"/>
      <c r="AP1134" s="346"/>
      <c r="AQ1134" s="346"/>
      <c r="AR1134" s="346"/>
      <c r="AS1134" s="346"/>
      <c r="AT1134" s="346"/>
    </row>
    <row r="1135" spans="1:46" ht="45" customHeight="1" thickTop="1" thickBot="1" x14ac:dyDescent="0.3">
      <c r="A1135" s="345" t="s">
        <v>953</v>
      </c>
      <c r="B1135" s="345"/>
      <c r="C1135" s="345"/>
      <c r="D1135" s="345"/>
      <c r="E1135" s="345"/>
      <c r="F1135" s="345"/>
      <c r="G1135" s="345"/>
      <c r="H1135" s="345"/>
      <c r="I1135" s="345"/>
      <c r="J1135" s="345"/>
      <c r="K1135" s="345"/>
      <c r="L1135" s="345"/>
      <c r="M1135" s="345"/>
      <c r="N1135" s="345"/>
      <c r="O1135" s="345"/>
      <c r="P1135" s="345"/>
      <c r="Q1135" s="68">
        <v>0</v>
      </c>
      <c r="R1135" s="346" t="s">
        <v>197</v>
      </c>
      <c r="S1135" s="346"/>
      <c r="T1135" s="346"/>
      <c r="U1135" s="346"/>
      <c r="V1135" s="346"/>
      <c r="W1135" s="346"/>
      <c r="X1135" s="346"/>
      <c r="Y1135" s="346"/>
      <c r="Z1135" s="346"/>
      <c r="AA1135" s="346"/>
      <c r="AB1135" s="346"/>
      <c r="AC1135" s="346"/>
      <c r="AD1135" s="346"/>
      <c r="AE1135" s="346"/>
      <c r="AF1135" s="68">
        <v>0</v>
      </c>
      <c r="AG1135" s="346" t="s">
        <v>197</v>
      </c>
      <c r="AH1135" s="346"/>
      <c r="AI1135" s="346"/>
      <c r="AJ1135" s="346"/>
      <c r="AK1135" s="346"/>
      <c r="AL1135" s="346"/>
      <c r="AM1135" s="346"/>
      <c r="AN1135" s="346"/>
      <c r="AO1135" s="346"/>
      <c r="AP1135" s="346"/>
      <c r="AQ1135" s="346"/>
      <c r="AR1135" s="346"/>
      <c r="AS1135" s="346"/>
      <c r="AT1135" s="346"/>
    </row>
    <row r="1136" spans="1:46" ht="45" customHeight="1" thickTop="1" thickBot="1" x14ac:dyDescent="0.3">
      <c r="A1136" s="345" t="s">
        <v>954</v>
      </c>
      <c r="B1136" s="345"/>
      <c r="C1136" s="345"/>
      <c r="D1136" s="345"/>
      <c r="E1136" s="345"/>
      <c r="F1136" s="345"/>
      <c r="G1136" s="345"/>
      <c r="H1136" s="345"/>
      <c r="I1136" s="345"/>
      <c r="J1136" s="345"/>
      <c r="K1136" s="345"/>
      <c r="L1136" s="345"/>
      <c r="M1136" s="345"/>
      <c r="N1136" s="345"/>
      <c r="O1136" s="345"/>
      <c r="P1136" s="345"/>
      <c r="Q1136" s="68">
        <v>2</v>
      </c>
      <c r="R1136" s="346"/>
      <c r="S1136" s="346"/>
      <c r="T1136" s="346"/>
      <c r="U1136" s="346"/>
      <c r="V1136" s="346"/>
      <c r="W1136" s="346"/>
      <c r="X1136" s="346"/>
      <c r="Y1136" s="346"/>
      <c r="Z1136" s="346"/>
      <c r="AA1136" s="346"/>
      <c r="AB1136" s="346"/>
      <c r="AC1136" s="346"/>
      <c r="AD1136" s="346"/>
      <c r="AE1136" s="346"/>
      <c r="AF1136" s="68">
        <v>2</v>
      </c>
      <c r="AG1136" s="346"/>
      <c r="AH1136" s="346"/>
      <c r="AI1136" s="346"/>
      <c r="AJ1136" s="346"/>
      <c r="AK1136" s="346"/>
      <c r="AL1136" s="346"/>
      <c r="AM1136" s="346"/>
      <c r="AN1136" s="346"/>
      <c r="AO1136" s="346"/>
      <c r="AP1136" s="346"/>
      <c r="AQ1136" s="346"/>
      <c r="AR1136" s="346"/>
      <c r="AS1136" s="346"/>
      <c r="AT1136" s="346"/>
    </row>
    <row r="1137" spans="1:46" ht="45" customHeight="1" thickTop="1" thickBot="1" x14ac:dyDescent="0.3">
      <c r="A1137" s="345" t="s">
        <v>955</v>
      </c>
      <c r="B1137" s="345"/>
      <c r="C1137" s="345"/>
      <c r="D1137" s="345"/>
      <c r="E1137" s="345"/>
      <c r="F1137" s="345"/>
      <c r="G1137" s="345"/>
      <c r="H1137" s="345"/>
      <c r="I1137" s="345"/>
      <c r="J1137" s="345"/>
      <c r="K1137" s="345"/>
      <c r="L1137" s="345"/>
      <c r="M1137" s="345"/>
      <c r="N1137" s="345"/>
      <c r="O1137" s="345"/>
      <c r="P1137" s="345"/>
      <c r="Q1137" s="68">
        <v>2</v>
      </c>
      <c r="R1137" s="346"/>
      <c r="S1137" s="346"/>
      <c r="T1137" s="346"/>
      <c r="U1137" s="346"/>
      <c r="V1137" s="346"/>
      <c r="W1137" s="346"/>
      <c r="X1137" s="346"/>
      <c r="Y1137" s="346"/>
      <c r="Z1137" s="346"/>
      <c r="AA1137" s="346"/>
      <c r="AB1137" s="346"/>
      <c r="AC1137" s="346"/>
      <c r="AD1137" s="346"/>
      <c r="AE1137" s="346"/>
      <c r="AF1137" s="68">
        <v>2</v>
      </c>
      <c r="AG1137" s="346"/>
      <c r="AH1137" s="346"/>
      <c r="AI1137" s="346"/>
      <c r="AJ1137" s="346"/>
      <c r="AK1137" s="346"/>
      <c r="AL1137" s="346"/>
      <c r="AM1137" s="346"/>
      <c r="AN1137" s="346"/>
      <c r="AO1137" s="346"/>
      <c r="AP1137" s="346"/>
      <c r="AQ1137" s="346"/>
      <c r="AR1137" s="346"/>
      <c r="AS1137" s="346"/>
      <c r="AT1137" s="346"/>
    </row>
    <row r="1138" spans="1:46" ht="45" customHeight="1" thickTop="1" thickBot="1" x14ac:dyDescent="0.3">
      <c r="A1138" s="345" t="s">
        <v>956</v>
      </c>
      <c r="B1138" s="345"/>
      <c r="C1138" s="345"/>
      <c r="D1138" s="345"/>
      <c r="E1138" s="345"/>
      <c r="F1138" s="345"/>
      <c r="G1138" s="345"/>
      <c r="H1138" s="345"/>
      <c r="I1138" s="345"/>
      <c r="J1138" s="345"/>
      <c r="K1138" s="345"/>
      <c r="L1138" s="345"/>
      <c r="M1138" s="345"/>
      <c r="N1138" s="345"/>
      <c r="O1138" s="345"/>
      <c r="P1138" s="345"/>
      <c r="Q1138" s="68">
        <v>2</v>
      </c>
      <c r="R1138" s="346"/>
      <c r="S1138" s="346"/>
      <c r="T1138" s="346"/>
      <c r="U1138" s="346"/>
      <c r="V1138" s="346"/>
      <c r="W1138" s="346"/>
      <c r="X1138" s="346"/>
      <c r="Y1138" s="346"/>
      <c r="Z1138" s="346"/>
      <c r="AA1138" s="346"/>
      <c r="AB1138" s="346"/>
      <c r="AC1138" s="346"/>
      <c r="AD1138" s="346"/>
      <c r="AE1138" s="346"/>
      <c r="AF1138" s="68">
        <v>2</v>
      </c>
      <c r="AG1138" s="346"/>
      <c r="AH1138" s="346"/>
      <c r="AI1138" s="346"/>
      <c r="AJ1138" s="346"/>
      <c r="AK1138" s="346"/>
      <c r="AL1138" s="346"/>
      <c r="AM1138" s="346"/>
      <c r="AN1138" s="346"/>
      <c r="AO1138" s="346"/>
      <c r="AP1138" s="346"/>
      <c r="AQ1138" s="346"/>
      <c r="AR1138" s="346"/>
      <c r="AS1138" s="346"/>
      <c r="AT1138" s="346"/>
    </row>
    <row r="1139" spans="1:46" ht="45" customHeight="1" thickTop="1" thickBot="1" x14ac:dyDescent="0.3">
      <c r="A1139" s="345" t="s">
        <v>957</v>
      </c>
      <c r="B1139" s="345"/>
      <c r="C1139" s="345"/>
      <c r="D1139" s="345"/>
      <c r="E1139" s="345"/>
      <c r="F1139" s="345"/>
      <c r="G1139" s="345"/>
      <c r="H1139" s="345"/>
      <c r="I1139" s="345"/>
      <c r="J1139" s="345"/>
      <c r="K1139" s="345"/>
      <c r="L1139" s="345"/>
      <c r="M1139" s="345"/>
      <c r="N1139" s="345"/>
      <c r="O1139" s="345"/>
      <c r="P1139" s="345"/>
      <c r="Q1139" s="68">
        <v>2</v>
      </c>
      <c r="R1139" s="346"/>
      <c r="S1139" s="346"/>
      <c r="T1139" s="346"/>
      <c r="U1139" s="346"/>
      <c r="V1139" s="346"/>
      <c r="W1139" s="346"/>
      <c r="X1139" s="346"/>
      <c r="Y1139" s="346"/>
      <c r="Z1139" s="346"/>
      <c r="AA1139" s="346"/>
      <c r="AB1139" s="346"/>
      <c r="AC1139" s="346"/>
      <c r="AD1139" s="346"/>
      <c r="AE1139" s="346"/>
      <c r="AF1139" s="68">
        <v>2</v>
      </c>
      <c r="AG1139" s="346"/>
      <c r="AH1139" s="346"/>
      <c r="AI1139" s="346"/>
      <c r="AJ1139" s="346"/>
      <c r="AK1139" s="346"/>
      <c r="AL1139" s="346"/>
      <c r="AM1139" s="346"/>
      <c r="AN1139" s="346"/>
      <c r="AO1139" s="346"/>
      <c r="AP1139" s="346"/>
      <c r="AQ1139" s="346"/>
      <c r="AR1139" s="346"/>
      <c r="AS1139" s="346"/>
      <c r="AT1139" s="346"/>
    </row>
    <row r="1140" spans="1:46" ht="45" customHeight="1" thickTop="1" thickBot="1" x14ac:dyDescent="0.3">
      <c r="A1140" s="345" t="s">
        <v>958</v>
      </c>
      <c r="B1140" s="345"/>
      <c r="C1140" s="345"/>
      <c r="D1140" s="345"/>
      <c r="E1140" s="345"/>
      <c r="F1140" s="345"/>
      <c r="G1140" s="345"/>
      <c r="H1140" s="345"/>
      <c r="I1140" s="345"/>
      <c r="J1140" s="345"/>
      <c r="K1140" s="345"/>
      <c r="L1140" s="345"/>
      <c r="M1140" s="345"/>
      <c r="N1140" s="345"/>
      <c r="O1140" s="345"/>
      <c r="P1140" s="345"/>
      <c r="Q1140" s="68">
        <v>2</v>
      </c>
      <c r="R1140" s="346"/>
      <c r="S1140" s="346"/>
      <c r="T1140" s="346"/>
      <c r="U1140" s="346"/>
      <c r="V1140" s="346"/>
      <c r="W1140" s="346"/>
      <c r="X1140" s="346"/>
      <c r="Y1140" s="346"/>
      <c r="Z1140" s="346"/>
      <c r="AA1140" s="346"/>
      <c r="AB1140" s="346"/>
      <c r="AC1140" s="346"/>
      <c r="AD1140" s="346"/>
      <c r="AE1140" s="346"/>
      <c r="AF1140" s="68">
        <v>2</v>
      </c>
      <c r="AG1140" s="346"/>
      <c r="AH1140" s="346"/>
      <c r="AI1140" s="346"/>
      <c r="AJ1140" s="346"/>
      <c r="AK1140" s="346"/>
      <c r="AL1140" s="346"/>
      <c r="AM1140" s="346"/>
      <c r="AN1140" s="346"/>
      <c r="AO1140" s="346"/>
      <c r="AP1140" s="346"/>
      <c r="AQ1140" s="346"/>
      <c r="AR1140" s="346"/>
      <c r="AS1140" s="346"/>
      <c r="AT1140" s="346"/>
    </row>
    <row r="1141" spans="1:46" ht="45" customHeight="1" thickTop="1" thickBot="1" x14ac:dyDescent="0.3">
      <c r="A1141" s="345" t="s">
        <v>959</v>
      </c>
      <c r="B1141" s="345"/>
      <c r="C1141" s="345"/>
      <c r="D1141" s="345"/>
      <c r="E1141" s="345"/>
      <c r="F1141" s="345"/>
      <c r="G1141" s="345"/>
      <c r="H1141" s="345"/>
      <c r="I1141" s="345"/>
      <c r="J1141" s="345"/>
      <c r="K1141" s="345"/>
      <c r="L1141" s="345"/>
      <c r="M1141" s="345"/>
      <c r="N1141" s="345"/>
      <c r="O1141" s="345"/>
      <c r="P1141" s="345"/>
      <c r="Q1141" s="68">
        <v>2</v>
      </c>
      <c r="R1141" s="346"/>
      <c r="S1141" s="346"/>
      <c r="T1141" s="346"/>
      <c r="U1141" s="346"/>
      <c r="V1141" s="346"/>
      <c r="W1141" s="346"/>
      <c r="X1141" s="346"/>
      <c r="Y1141" s="346"/>
      <c r="Z1141" s="346"/>
      <c r="AA1141" s="346"/>
      <c r="AB1141" s="346"/>
      <c r="AC1141" s="346"/>
      <c r="AD1141" s="346"/>
      <c r="AE1141" s="346"/>
      <c r="AF1141" s="68">
        <v>2</v>
      </c>
      <c r="AG1141" s="346"/>
      <c r="AH1141" s="346"/>
      <c r="AI1141" s="346"/>
      <c r="AJ1141" s="346"/>
      <c r="AK1141" s="346"/>
      <c r="AL1141" s="346"/>
      <c r="AM1141" s="346"/>
      <c r="AN1141" s="346"/>
      <c r="AO1141" s="346"/>
      <c r="AP1141" s="346"/>
      <c r="AQ1141" s="346"/>
      <c r="AR1141" s="346"/>
      <c r="AS1141" s="346"/>
      <c r="AT1141" s="346"/>
    </row>
    <row r="1142" spans="1:46" ht="45" customHeight="1" thickTop="1" thickBot="1" x14ac:dyDescent="0.3">
      <c r="A1142" s="345" t="s">
        <v>960</v>
      </c>
      <c r="B1142" s="345"/>
      <c r="C1142" s="345"/>
      <c r="D1142" s="345"/>
      <c r="E1142" s="345"/>
      <c r="F1142" s="345"/>
      <c r="G1142" s="345"/>
      <c r="H1142" s="345"/>
      <c r="I1142" s="345"/>
      <c r="J1142" s="345"/>
      <c r="K1142" s="345"/>
      <c r="L1142" s="345"/>
      <c r="M1142" s="345"/>
      <c r="N1142" s="345"/>
      <c r="O1142" s="345"/>
      <c r="P1142" s="345"/>
      <c r="Q1142" s="68">
        <v>0</v>
      </c>
      <c r="R1142" s="346" t="s">
        <v>197</v>
      </c>
      <c r="S1142" s="346"/>
      <c r="T1142" s="346"/>
      <c r="U1142" s="346"/>
      <c r="V1142" s="346"/>
      <c r="W1142" s="346"/>
      <c r="X1142" s="346"/>
      <c r="Y1142" s="346"/>
      <c r="Z1142" s="346"/>
      <c r="AA1142" s="346"/>
      <c r="AB1142" s="346"/>
      <c r="AC1142" s="346"/>
      <c r="AD1142" s="346"/>
      <c r="AE1142" s="346"/>
      <c r="AF1142" s="68">
        <v>0</v>
      </c>
      <c r="AG1142" s="346" t="s">
        <v>197</v>
      </c>
      <c r="AH1142" s="346"/>
      <c r="AI1142" s="346"/>
      <c r="AJ1142" s="346"/>
      <c r="AK1142" s="346"/>
      <c r="AL1142" s="346"/>
      <c r="AM1142" s="346"/>
      <c r="AN1142" s="346"/>
      <c r="AO1142" s="346"/>
      <c r="AP1142" s="346"/>
      <c r="AQ1142" s="346"/>
      <c r="AR1142" s="346"/>
      <c r="AS1142" s="346"/>
      <c r="AT1142" s="346"/>
    </row>
    <row r="1143" spans="1:46" ht="45" customHeight="1" thickTop="1" thickBot="1" x14ac:dyDescent="0.3">
      <c r="A1143" s="345" t="s">
        <v>961</v>
      </c>
      <c r="B1143" s="345"/>
      <c r="C1143" s="345"/>
      <c r="D1143" s="345"/>
      <c r="E1143" s="345"/>
      <c r="F1143" s="345"/>
      <c r="G1143" s="345"/>
      <c r="H1143" s="345"/>
      <c r="I1143" s="345"/>
      <c r="J1143" s="345"/>
      <c r="K1143" s="345"/>
      <c r="L1143" s="345"/>
      <c r="M1143" s="345"/>
      <c r="N1143" s="345"/>
      <c r="O1143" s="345"/>
      <c r="P1143" s="345"/>
      <c r="Q1143" s="68">
        <v>2</v>
      </c>
      <c r="R1143" s="346"/>
      <c r="S1143" s="346"/>
      <c r="T1143" s="346"/>
      <c r="U1143" s="346"/>
      <c r="V1143" s="346"/>
      <c r="W1143" s="346"/>
      <c r="X1143" s="346"/>
      <c r="Y1143" s="346"/>
      <c r="Z1143" s="346"/>
      <c r="AA1143" s="346"/>
      <c r="AB1143" s="346"/>
      <c r="AC1143" s="346"/>
      <c r="AD1143" s="346"/>
      <c r="AE1143" s="346"/>
      <c r="AF1143" s="68">
        <v>2</v>
      </c>
      <c r="AG1143" s="346"/>
      <c r="AH1143" s="346"/>
      <c r="AI1143" s="346"/>
      <c r="AJ1143" s="346"/>
      <c r="AK1143" s="346"/>
      <c r="AL1143" s="346"/>
      <c r="AM1143" s="346"/>
      <c r="AN1143" s="346"/>
      <c r="AO1143" s="346"/>
      <c r="AP1143" s="346"/>
      <c r="AQ1143" s="346"/>
      <c r="AR1143" s="346"/>
      <c r="AS1143" s="346"/>
      <c r="AT1143" s="346"/>
    </row>
    <row r="1144" spans="1:46" ht="45" customHeight="1" thickTop="1" thickBot="1" x14ac:dyDescent="0.3">
      <c r="A1144" s="345" t="s">
        <v>962</v>
      </c>
      <c r="B1144" s="345"/>
      <c r="C1144" s="345"/>
      <c r="D1144" s="345"/>
      <c r="E1144" s="345"/>
      <c r="F1144" s="345"/>
      <c r="G1144" s="345"/>
      <c r="H1144" s="345"/>
      <c r="I1144" s="345"/>
      <c r="J1144" s="345"/>
      <c r="K1144" s="345"/>
      <c r="L1144" s="345"/>
      <c r="M1144" s="345"/>
      <c r="N1144" s="345"/>
      <c r="O1144" s="345"/>
      <c r="P1144" s="345"/>
      <c r="Q1144" s="68">
        <v>2</v>
      </c>
      <c r="R1144" s="346"/>
      <c r="S1144" s="346"/>
      <c r="T1144" s="346"/>
      <c r="U1144" s="346"/>
      <c r="V1144" s="346"/>
      <c r="W1144" s="346"/>
      <c r="X1144" s="346"/>
      <c r="Y1144" s="346"/>
      <c r="Z1144" s="346"/>
      <c r="AA1144" s="346"/>
      <c r="AB1144" s="346"/>
      <c r="AC1144" s="346"/>
      <c r="AD1144" s="346"/>
      <c r="AE1144" s="346"/>
      <c r="AF1144" s="68">
        <v>2</v>
      </c>
      <c r="AG1144" s="346"/>
      <c r="AH1144" s="346"/>
      <c r="AI1144" s="346"/>
      <c r="AJ1144" s="346"/>
      <c r="AK1144" s="346"/>
      <c r="AL1144" s="346"/>
      <c r="AM1144" s="346"/>
      <c r="AN1144" s="346"/>
      <c r="AO1144" s="346"/>
      <c r="AP1144" s="346"/>
      <c r="AQ1144" s="346"/>
      <c r="AR1144" s="346"/>
      <c r="AS1144" s="346"/>
      <c r="AT1144" s="346"/>
    </row>
    <row r="1145" spans="1:46" ht="45" customHeight="1" thickTop="1" thickBot="1" x14ac:dyDescent="0.3">
      <c r="A1145" s="345" t="s">
        <v>963</v>
      </c>
      <c r="B1145" s="345"/>
      <c r="C1145" s="345"/>
      <c r="D1145" s="345"/>
      <c r="E1145" s="345"/>
      <c r="F1145" s="345"/>
      <c r="G1145" s="345"/>
      <c r="H1145" s="345"/>
      <c r="I1145" s="345"/>
      <c r="J1145" s="345"/>
      <c r="K1145" s="345"/>
      <c r="L1145" s="345"/>
      <c r="M1145" s="345"/>
      <c r="N1145" s="345"/>
      <c r="O1145" s="345"/>
      <c r="P1145" s="345"/>
      <c r="Q1145" s="68">
        <v>2</v>
      </c>
      <c r="R1145" s="346"/>
      <c r="S1145" s="346"/>
      <c r="T1145" s="346"/>
      <c r="U1145" s="346"/>
      <c r="V1145" s="346"/>
      <c r="W1145" s="346"/>
      <c r="X1145" s="346"/>
      <c r="Y1145" s="346"/>
      <c r="Z1145" s="346"/>
      <c r="AA1145" s="346"/>
      <c r="AB1145" s="346"/>
      <c r="AC1145" s="346"/>
      <c r="AD1145" s="346"/>
      <c r="AE1145" s="346"/>
      <c r="AF1145" s="68">
        <v>2</v>
      </c>
      <c r="AG1145" s="346"/>
      <c r="AH1145" s="346"/>
      <c r="AI1145" s="346"/>
      <c r="AJ1145" s="346"/>
      <c r="AK1145" s="346"/>
      <c r="AL1145" s="346"/>
      <c r="AM1145" s="346"/>
      <c r="AN1145" s="346"/>
      <c r="AO1145" s="346"/>
      <c r="AP1145" s="346"/>
      <c r="AQ1145" s="346"/>
      <c r="AR1145" s="346"/>
      <c r="AS1145" s="346"/>
      <c r="AT1145" s="346"/>
    </row>
    <row r="1146" spans="1:46" ht="45" customHeight="1" thickTop="1" thickBot="1" x14ac:dyDescent="0.3">
      <c r="A1146" s="345" t="s">
        <v>964</v>
      </c>
      <c r="B1146" s="345"/>
      <c r="C1146" s="345"/>
      <c r="D1146" s="345"/>
      <c r="E1146" s="345"/>
      <c r="F1146" s="345"/>
      <c r="G1146" s="345"/>
      <c r="H1146" s="345"/>
      <c r="I1146" s="345"/>
      <c r="J1146" s="345"/>
      <c r="K1146" s="345"/>
      <c r="L1146" s="345"/>
      <c r="M1146" s="345"/>
      <c r="N1146" s="345"/>
      <c r="O1146" s="345"/>
      <c r="P1146" s="345"/>
      <c r="Q1146" s="68">
        <v>2</v>
      </c>
      <c r="R1146" s="346"/>
      <c r="S1146" s="346"/>
      <c r="T1146" s="346"/>
      <c r="U1146" s="346"/>
      <c r="V1146" s="346"/>
      <c r="W1146" s="346"/>
      <c r="X1146" s="346"/>
      <c r="Y1146" s="346"/>
      <c r="Z1146" s="346"/>
      <c r="AA1146" s="346"/>
      <c r="AB1146" s="346"/>
      <c r="AC1146" s="346"/>
      <c r="AD1146" s="346"/>
      <c r="AE1146" s="346"/>
      <c r="AF1146" s="68">
        <v>2</v>
      </c>
      <c r="AG1146" s="346"/>
      <c r="AH1146" s="346"/>
      <c r="AI1146" s="346"/>
      <c r="AJ1146" s="346"/>
      <c r="AK1146" s="346"/>
      <c r="AL1146" s="346"/>
      <c r="AM1146" s="346"/>
      <c r="AN1146" s="346"/>
      <c r="AO1146" s="346"/>
      <c r="AP1146" s="346"/>
      <c r="AQ1146" s="346"/>
      <c r="AR1146" s="346"/>
      <c r="AS1146" s="346"/>
      <c r="AT1146" s="346"/>
    </row>
    <row r="1147" spans="1:46" ht="45" customHeight="1" thickTop="1" thickBot="1" x14ac:dyDescent="0.3">
      <c r="A1147" s="345" t="s">
        <v>965</v>
      </c>
      <c r="B1147" s="345"/>
      <c r="C1147" s="345"/>
      <c r="D1147" s="345"/>
      <c r="E1147" s="345"/>
      <c r="F1147" s="345"/>
      <c r="G1147" s="345"/>
      <c r="H1147" s="345"/>
      <c r="I1147" s="345"/>
      <c r="J1147" s="345"/>
      <c r="K1147" s="345"/>
      <c r="L1147" s="345"/>
      <c r="M1147" s="345"/>
      <c r="N1147" s="345"/>
      <c r="O1147" s="345"/>
      <c r="P1147" s="345"/>
      <c r="Q1147" s="68">
        <v>2</v>
      </c>
      <c r="R1147" s="346"/>
      <c r="S1147" s="346"/>
      <c r="T1147" s="346"/>
      <c r="U1147" s="346"/>
      <c r="V1147" s="346"/>
      <c r="W1147" s="346"/>
      <c r="X1147" s="346"/>
      <c r="Y1147" s="346"/>
      <c r="Z1147" s="346"/>
      <c r="AA1147" s="346"/>
      <c r="AB1147" s="346"/>
      <c r="AC1147" s="346"/>
      <c r="AD1147" s="346"/>
      <c r="AE1147" s="346"/>
      <c r="AF1147" s="68">
        <v>2</v>
      </c>
      <c r="AG1147" s="346"/>
      <c r="AH1147" s="346"/>
      <c r="AI1147" s="346"/>
      <c r="AJ1147" s="346"/>
      <c r="AK1147" s="346"/>
      <c r="AL1147" s="346"/>
      <c r="AM1147" s="346"/>
      <c r="AN1147" s="346"/>
      <c r="AO1147" s="346"/>
      <c r="AP1147" s="346"/>
      <c r="AQ1147" s="346"/>
      <c r="AR1147" s="346"/>
      <c r="AS1147" s="346"/>
      <c r="AT1147" s="346"/>
    </row>
    <row r="1148" spans="1:46" ht="45" customHeight="1" thickTop="1" thickBot="1" x14ac:dyDescent="0.3">
      <c r="A1148" s="345" t="s">
        <v>966</v>
      </c>
      <c r="B1148" s="345"/>
      <c r="C1148" s="345"/>
      <c r="D1148" s="345"/>
      <c r="E1148" s="345"/>
      <c r="F1148" s="345"/>
      <c r="G1148" s="345"/>
      <c r="H1148" s="345"/>
      <c r="I1148" s="345"/>
      <c r="J1148" s="345"/>
      <c r="K1148" s="345"/>
      <c r="L1148" s="345"/>
      <c r="M1148" s="345"/>
      <c r="N1148" s="345"/>
      <c r="O1148" s="345"/>
      <c r="P1148" s="345"/>
      <c r="Q1148" s="68">
        <v>2</v>
      </c>
      <c r="R1148" s="346"/>
      <c r="S1148" s="346"/>
      <c r="T1148" s="346"/>
      <c r="U1148" s="346"/>
      <c r="V1148" s="346"/>
      <c r="W1148" s="346"/>
      <c r="X1148" s="346"/>
      <c r="Y1148" s="346"/>
      <c r="Z1148" s="346"/>
      <c r="AA1148" s="346"/>
      <c r="AB1148" s="346"/>
      <c r="AC1148" s="346"/>
      <c r="AD1148" s="346"/>
      <c r="AE1148" s="346"/>
      <c r="AF1148" s="68">
        <v>2</v>
      </c>
      <c r="AG1148" s="346"/>
      <c r="AH1148" s="346"/>
      <c r="AI1148" s="346"/>
      <c r="AJ1148" s="346"/>
      <c r="AK1148" s="346"/>
      <c r="AL1148" s="346"/>
      <c r="AM1148" s="346"/>
      <c r="AN1148" s="346"/>
      <c r="AO1148" s="346"/>
      <c r="AP1148" s="346"/>
      <c r="AQ1148" s="346"/>
      <c r="AR1148" s="346"/>
      <c r="AS1148" s="346"/>
      <c r="AT1148" s="346"/>
    </row>
    <row r="1149" spans="1:46" ht="45" customHeight="1" thickTop="1" thickBot="1" x14ac:dyDescent="0.3">
      <c r="A1149" s="345" t="s">
        <v>967</v>
      </c>
      <c r="B1149" s="345"/>
      <c r="C1149" s="345"/>
      <c r="D1149" s="345"/>
      <c r="E1149" s="345"/>
      <c r="F1149" s="345"/>
      <c r="G1149" s="345"/>
      <c r="H1149" s="345"/>
      <c r="I1149" s="345"/>
      <c r="J1149" s="345"/>
      <c r="K1149" s="345"/>
      <c r="L1149" s="345"/>
      <c r="M1149" s="345"/>
      <c r="N1149" s="345"/>
      <c r="O1149" s="345"/>
      <c r="P1149" s="345"/>
      <c r="Q1149" s="68">
        <v>0</v>
      </c>
      <c r="R1149" s="346" t="s">
        <v>197</v>
      </c>
      <c r="S1149" s="346"/>
      <c r="T1149" s="346"/>
      <c r="U1149" s="346"/>
      <c r="V1149" s="346"/>
      <c r="W1149" s="346"/>
      <c r="X1149" s="346"/>
      <c r="Y1149" s="346"/>
      <c r="Z1149" s="346"/>
      <c r="AA1149" s="346"/>
      <c r="AB1149" s="346"/>
      <c r="AC1149" s="346"/>
      <c r="AD1149" s="346"/>
      <c r="AE1149" s="346"/>
      <c r="AF1149" s="68">
        <v>0</v>
      </c>
      <c r="AG1149" s="346" t="s">
        <v>197</v>
      </c>
      <c r="AH1149" s="346"/>
      <c r="AI1149" s="346"/>
      <c r="AJ1149" s="346"/>
      <c r="AK1149" s="346"/>
      <c r="AL1149" s="346"/>
      <c r="AM1149" s="346"/>
      <c r="AN1149" s="346"/>
      <c r="AO1149" s="346"/>
      <c r="AP1149" s="346"/>
      <c r="AQ1149" s="346"/>
      <c r="AR1149" s="346"/>
      <c r="AS1149" s="346"/>
      <c r="AT1149" s="346"/>
    </row>
    <row r="1150" spans="1:46" ht="45" customHeight="1" thickTop="1" thickBot="1" x14ac:dyDescent="0.3">
      <c r="A1150" s="345" t="s">
        <v>968</v>
      </c>
      <c r="B1150" s="345"/>
      <c r="C1150" s="345"/>
      <c r="D1150" s="345"/>
      <c r="E1150" s="345"/>
      <c r="F1150" s="345"/>
      <c r="G1150" s="345"/>
      <c r="H1150" s="345"/>
      <c r="I1150" s="345"/>
      <c r="J1150" s="345"/>
      <c r="K1150" s="345"/>
      <c r="L1150" s="345"/>
      <c r="M1150" s="345"/>
      <c r="N1150" s="345"/>
      <c r="O1150" s="345"/>
      <c r="P1150" s="345"/>
      <c r="Q1150" s="68">
        <v>2</v>
      </c>
      <c r="R1150" s="346"/>
      <c r="S1150" s="346"/>
      <c r="T1150" s="346"/>
      <c r="U1150" s="346"/>
      <c r="V1150" s="346"/>
      <c r="W1150" s="346"/>
      <c r="X1150" s="346"/>
      <c r="Y1150" s="346"/>
      <c r="Z1150" s="346"/>
      <c r="AA1150" s="346"/>
      <c r="AB1150" s="346"/>
      <c r="AC1150" s="346"/>
      <c r="AD1150" s="346"/>
      <c r="AE1150" s="346"/>
      <c r="AF1150" s="68">
        <v>2</v>
      </c>
      <c r="AG1150" s="346"/>
      <c r="AH1150" s="346"/>
      <c r="AI1150" s="346"/>
      <c r="AJ1150" s="346"/>
      <c r="AK1150" s="346"/>
      <c r="AL1150" s="346"/>
      <c r="AM1150" s="346"/>
      <c r="AN1150" s="346"/>
      <c r="AO1150" s="346"/>
      <c r="AP1150" s="346"/>
      <c r="AQ1150" s="346"/>
      <c r="AR1150" s="346"/>
      <c r="AS1150" s="346"/>
      <c r="AT1150" s="346"/>
    </row>
    <row r="1151" spans="1:46" ht="45" customHeight="1" thickTop="1" thickBot="1" x14ac:dyDescent="0.3">
      <c r="A1151" s="345" t="s">
        <v>969</v>
      </c>
      <c r="B1151" s="345"/>
      <c r="C1151" s="345"/>
      <c r="D1151" s="345"/>
      <c r="E1151" s="345"/>
      <c r="F1151" s="345"/>
      <c r="G1151" s="345"/>
      <c r="H1151" s="345"/>
      <c r="I1151" s="345"/>
      <c r="J1151" s="345"/>
      <c r="K1151" s="345"/>
      <c r="L1151" s="345"/>
      <c r="M1151" s="345"/>
      <c r="N1151" s="345"/>
      <c r="O1151" s="345"/>
      <c r="P1151" s="345"/>
      <c r="Q1151" s="68">
        <v>2</v>
      </c>
      <c r="R1151" s="346"/>
      <c r="S1151" s="346"/>
      <c r="T1151" s="346"/>
      <c r="U1151" s="346"/>
      <c r="V1151" s="346"/>
      <c r="W1151" s="346"/>
      <c r="X1151" s="346"/>
      <c r="Y1151" s="346"/>
      <c r="Z1151" s="346"/>
      <c r="AA1151" s="346"/>
      <c r="AB1151" s="346"/>
      <c r="AC1151" s="346"/>
      <c r="AD1151" s="346"/>
      <c r="AE1151" s="346"/>
      <c r="AF1151" s="68">
        <v>2</v>
      </c>
      <c r="AG1151" s="346"/>
      <c r="AH1151" s="346"/>
      <c r="AI1151" s="346"/>
      <c r="AJ1151" s="346"/>
      <c r="AK1151" s="346"/>
      <c r="AL1151" s="346"/>
      <c r="AM1151" s="346"/>
      <c r="AN1151" s="346"/>
      <c r="AO1151" s="346"/>
      <c r="AP1151" s="346"/>
      <c r="AQ1151" s="346"/>
      <c r="AR1151" s="346"/>
      <c r="AS1151" s="346"/>
      <c r="AT1151" s="346"/>
    </row>
    <row r="1152" spans="1:46" ht="45" customHeight="1" thickTop="1" thickBot="1" x14ac:dyDescent="0.3">
      <c r="A1152" s="345" t="s">
        <v>970</v>
      </c>
      <c r="B1152" s="345"/>
      <c r="C1152" s="345"/>
      <c r="D1152" s="345"/>
      <c r="E1152" s="345"/>
      <c r="F1152" s="345"/>
      <c r="G1152" s="345"/>
      <c r="H1152" s="345"/>
      <c r="I1152" s="345"/>
      <c r="J1152" s="345"/>
      <c r="K1152" s="345"/>
      <c r="L1152" s="345"/>
      <c r="M1152" s="345"/>
      <c r="N1152" s="345"/>
      <c r="O1152" s="345"/>
      <c r="P1152" s="345"/>
      <c r="Q1152" s="68">
        <v>0</v>
      </c>
      <c r="R1152" s="346" t="s">
        <v>197</v>
      </c>
      <c r="S1152" s="346"/>
      <c r="T1152" s="346"/>
      <c r="U1152" s="346"/>
      <c r="V1152" s="346"/>
      <c r="W1152" s="346"/>
      <c r="X1152" s="346"/>
      <c r="Y1152" s="346"/>
      <c r="Z1152" s="346"/>
      <c r="AA1152" s="346"/>
      <c r="AB1152" s="346"/>
      <c r="AC1152" s="346"/>
      <c r="AD1152" s="346"/>
      <c r="AE1152" s="346"/>
      <c r="AF1152" s="68">
        <v>0</v>
      </c>
      <c r="AG1152" s="346" t="s">
        <v>197</v>
      </c>
      <c r="AH1152" s="346"/>
      <c r="AI1152" s="346"/>
      <c r="AJ1152" s="346"/>
      <c r="AK1152" s="346"/>
      <c r="AL1152" s="346"/>
      <c r="AM1152" s="346"/>
      <c r="AN1152" s="346"/>
      <c r="AO1152" s="346"/>
      <c r="AP1152" s="346"/>
      <c r="AQ1152" s="346"/>
      <c r="AR1152" s="346"/>
      <c r="AS1152" s="346"/>
      <c r="AT1152" s="346"/>
    </row>
    <row r="1153" spans="1:46" ht="45" customHeight="1" thickTop="1" thickBot="1" x14ac:dyDescent="0.3">
      <c r="A1153" s="345" t="s">
        <v>971</v>
      </c>
      <c r="B1153" s="345"/>
      <c r="C1153" s="345"/>
      <c r="D1153" s="345"/>
      <c r="E1153" s="345"/>
      <c r="F1153" s="345"/>
      <c r="G1153" s="345"/>
      <c r="H1153" s="345"/>
      <c r="I1153" s="345"/>
      <c r="J1153" s="345"/>
      <c r="K1153" s="345"/>
      <c r="L1153" s="345"/>
      <c r="M1153" s="345"/>
      <c r="N1153" s="345"/>
      <c r="O1153" s="345"/>
      <c r="P1153" s="345"/>
      <c r="Q1153" s="68">
        <v>0</v>
      </c>
      <c r="R1153" s="346" t="s">
        <v>197</v>
      </c>
      <c r="S1153" s="346"/>
      <c r="T1153" s="346"/>
      <c r="U1153" s="346"/>
      <c r="V1153" s="346"/>
      <c r="W1153" s="346"/>
      <c r="X1153" s="346"/>
      <c r="Y1153" s="346"/>
      <c r="Z1153" s="346"/>
      <c r="AA1153" s="346"/>
      <c r="AB1153" s="346"/>
      <c r="AC1153" s="346"/>
      <c r="AD1153" s="346"/>
      <c r="AE1153" s="346"/>
      <c r="AF1153" s="68">
        <v>0</v>
      </c>
      <c r="AG1153" s="346" t="s">
        <v>197</v>
      </c>
      <c r="AH1153" s="346"/>
      <c r="AI1153" s="346"/>
      <c r="AJ1153" s="346"/>
      <c r="AK1153" s="346"/>
      <c r="AL1153" s="346"/>
      <c r="AM1153" s="346"/>
      <c r="AN1153" s="346"/>
      <c r="AO1153" s="346"/>
      <c r="AP1153" s="346"/>
      <c r="AQ1153" s="346"/>
      <c r="AR1153" s="346"/>
      <c r="AS1153" s="346"/>
      <c r="AT1153" s="346"/>
    </row>
    <row r="1154" spans="1:46" ht="45" customHeight="1" thickTop="1" thickBot="1" x14ac:dyDescent="0.3">
      <c r="A1154" s="345" t="s">
        <v>972</v>
      </c>
      <c r="B1154" s="345"/>
      <c r="C1154" s="345"/>
      <c r="D1154" s="345"/>
      <c r="E1154" s="345"/>
      <c r="F1154" s="345"/>
      <c r="G1154" s="345"/>
      <c r="H1154" s="345"/>
      <c r="I1154" s="345"/>
      <c r="J1154" s="345"/>
      <c r="K1154" s="345"/>
      <c r="L1154" s="345"/>
      <c r="M1154" s="345"/>
      <c r="N1154" s="345"/>
      <c r="O1154" s="345"/>
      <c r="P1154" s="345"/>
      <c r="Q1154" s="68">
        <v>2</v>
      </c>
      <c r="R1154" s="346"/>
      <c r="S1154" s="346"/>
      <c r="T1154" s="346"/>
      <c r="U1154" s="346"/>
      <c r="V1154" s="346"/>
      <c r="W1154" s="346"/>
      <c r="X1154" s="346"/>
      <c r="Y1154" s="346"/>
      <c r="Z1154" s="346"/>
      <c r="AA1154" s="346"/>
      <c r="AB1154" s="346"/>
      <c r="AC1154" s="346"/>
      <c r="AD1154" s="346"/>
      <c r="AE1154" s="346"/>
      <c r="AF1154" s="68">
        <v>2</v>
      </c>
      <c r="AG1154" s="346"/>
      <c r="AH1154" s="346"/>
      <c r="AI1154" s="346"/>
      <c r="AJ1154" s="346"/>
      <c r="AK1154" s="346"/>
      <c r="AL1154" s="346"/>
      <c r="AM1154" s="346"/>
      <c r="AN1154" s="346"/>
      <c r="AO1154" s="346"/>
      <c r="AP1154" s="346"/>
      <c r="AQ1154" s="346"/>
      <c r="AR1154" s="346"/>
      <c r="AS1154" s="346"/>
      <c r="AT1154" s="346"/>
    </row>
    <row r="1155" spans="1:46" ht="45" customHeight="1" thickTop="1" thickBot="1" x14ac:dyDescent="0.3">
      <c r="A1155" s="345" t="s">
        <v>973</v>
      </c>
      <c r="B1155" s="345"/>
      <c r="C1155" s="345"/>
      <c r="D1155" s="345"/>
      <c r="E1155" s="345"/>
      <c r="F1155" s="345"/>
      <c r="G1155" s="345"/>
      <c r="H1155" s="345"/>
      <c r="I1155" s="345"/>
      <c r="J1155" s="345"/>
      <c r="K1155" s="345"/>
      <c r="L1155" s="345"/>
      <c r="M1155" s="345"/>
      <c r="N1155" s="345"/>
      <c r="O1155" s="345"/>
      <c r="P1155" s="345"/>
      <c r="Q1155" s="68">
        <v>2</v>
      </c>
      <c r="R1155" s="346"/>
      <c r="S1155" s="346"/>
      <c r="T1155" s="346"/>
      <c r="U1155" s="346"/>
      <c r="V1155" s="346"/>
      <c r="W1155" s="346"/>
      <c r="X1155" s="346"/>
      <c r="Y1155" s="346"/>
      <c r="Z1155" s="346"/>
      <c r="AA1155" s="346"/>
      <c r="AB1155" s="346"/>
      <c r="AC1155" s="346"/>
      <c r="AD1155" s="346"/>
      <c r="AE1155" s="346"/>
      <c r="AF1155" s="68">
        <v>2</v>
      </c>
      <c r="AG1155" s="346"/>
      <c r="AH1155" s="346"/>
      <c r="AI1155" s="346"/>
      <c r="AJ1155" s="346"/>
      <c r="AK1155" s="346"/>
      <c r="AL1155" s="346"/>
      <c r="AM1155" s="346"/>
      <c r="AN1155" s="346"/>
      <c r="AO1155" s="346"/>
      <c r="AP1155" s="346"/>
      <c r="AQ1155" s="346"/>
      <c r="AR1155" s="346"/>
      <c r="AS1155" s="346"/>
      <c r="AT1155" s="346"/>
    </row>
    <row r="1156" spans="1:46" ht="45" customHeight="1" thickTop="1" thickBot="1" x14ac:dyDescent="0.3">
      <c r="A1156" s="345" t="s">
        <v>974</v>
      </c>
      <c r="B1156" s="345"/>
      <c r="C1156" s="345"/>
      <c r="D1156" s="345"/>
      <c r="E1156" s="345"/>
      <c r="F1156" s="345"/>
      <c r="G1156" s="345"/>
      <c r="H1156" s="345"/>
      <c r="I1156" s="345"/>
      <c r="J1156" s="345"/>
      <c r="K1156" s="345"/>
      <c r="L1156" s="345"/>
      <c r="M1156" s="345"/>
      <c r="N1156" s="345"/>
      <c r="O1156" s="345"/>
      <c r="P1156" s="345"/>
      <c r="Q1156" s="68">
        <v>2</v>
      </c>
      <c r="R1156" s="346"/>
      <c r="S1156" s="346"/>
      <c r="T1156" s="346"/>
      <c r="U1156" s="346"/>
      <c r="V1156" s="346"/>
      <c r="W1156" s="346"/>
      <c r="X1156" s="346"/>
      <c r="Y1156" s="346"/>
      <c r="Z1156" s="346"/>
      <c r="AA1156" s="346"/>
      <c r="AB1156" s="346"/>
      <c r="AC1156" s="346"/>
      <c r="AD1156" s="346"/>
      <c r="AE1156" s="346"/>
      <c r="AF1156" s="68">
        <v>2</v>
      </c>
      <c r="AG1156" s="346"/>
      <c r="AH1156" s="346"/>
      <c r="AI1156" s="346"/>
      <c r="AJ1156" s="346"/>
      <c r="AK1156" s="346"/>
      <c r="AL1156" s="346"/>
      <c r="AM1156" s="346"/>
      <c r="AN1156" s="346"/>
      <c r="AO1156" s="346"/>
      <c r="AP1156" s="346"/>
      <c r="AQ1156" s="346"/>
      <c r="AR1156" s="346"/>
      <c r="AS1156" s="346"/>
      <c r="AT1156" s="346"/>
    </row>
    <row r="1157" spans="1:46" ht="45" customHeight="1" thickTop="1" thickBot="1" x14ac:dyDescent="0.3">
      <c r="A1157" s="345" t="s">
        <v>975</v>
      </c>
      <c r="B1157" s="345"/>
      <c r="C1157" s="345"/>
      <c r="D1157" s="345"/>
      <c r="E1157" s="345"/>
      <c r="F1157" s="345"/>
      <c r="G1157" s="345"/>
      <c r="H1157" s="345"/>
      <c r="I1157" s="345"/>
      <c r="J1157" s="345"/>
      <c r="K1157" s="345"/>
      <c r="L1157" s="345"/>
      <c r="M1157" s="345"/>
      <c r="N1157" s="345"/>
      <c r="O1157" s="345"/>
      <c r="P1157" s="345"/>
      <c r="Q1157" s="68">
        <v>2</v>
      </c>
      <c r="R1157" s="346"/>
      <c r="S1157" s="346"/>
      <c r="T1157" s="346"/>
      <c r="U1157" s="346"/>
      <c r="V1157" s="346"/>
      <c r="W1157" s="346"/>
      <c r="X1157" s="346"/>
      <c r="Y1157" s="346"/>
      <c r="Z1157" s="346"/>
      <c r="AA1157" s="346"/>
      <c r="AB1157" s="346"/>
      <c r="AC1157" s="346"/>
      <c r="AD1157" s="346"/>
      <c r="AE1157" s="346"/>
      <c r="AF1157" s="68">
        <v>2</v>
      </c>
      <c r="AG1157" s="346"/>
      <c r="AH1157" s="346"/>
      <c r="AI1157" s="346"/>
      <c r="AJ1157" s="346"/>
      <c r="AK1157" s="346"/>
      <c r="AL1157" s="346"/>
      <c r="AM1157" s="346"/>
      <c r="AN1157" s="346"/>
      <c r="AO1157" s="346"/>
      <c r="AP1157" s="346"/>
      <c r="AQ1157" s="346"/>
      <c r="AR1157" s="346"/>
      <c r="AS1157" s="346"/>
      <c r="AT1157" s="346"/>
    </row>
    <row r="1158" spans="1:46" ht="45" customHeight="1" thickTop="1" thickBot="1" x14ac:dyDescent="0.3">
      <c r="A1158" s="345" t="s">
        <v>976</v>
      </c>
      <c r="B1158" s="345"/>
      <c r="C1158" s="345"/>
      <c r="D1158" s="345"/>
      <c r="E1158" s="345"/>
      <c r="F1158" s="345"/>
      <c r="G1158" s="345"/>
      <c r="H1158" s="345"/>
      <c r="I1158" s="345"/>
      <c r="J1158" s="345"/>
      <c r="K1158" s="345"/>
      <c r="L1158" s="345"/>
      <c r="M1158" s="345"/>
      <c r="N1158" s="345"/>
      <c r="O1158" s="345"/>
      <c r="P1158" s="345"/>
      <c r="Q1158" s="68">
        <v>2</v>
      </c>
      <c r="R1158" s="346"/>
      <c r="S1158" s="346"/>
      <c r="T1158" s="346"/>
      <c r="U1158" s="346"/>
      <c r="V1158" s="346"/>
      <c r="W1158" s="346"/>
      <c r="X1158" s="346"/>
      <c r="Y1158" s="346"/>
      <c r="Z1158" s="346"/>
      <c r="AA1158" s="346"/>
      <c r="AB1158" s="346"/>
      <c r="AC1158" s="346"/>
      <c r="AD1158" s="346"/>
      <c r="AE1158" s="346"/>
      <c r="AF1158" s="68">
        <v>2</v>
      </c>
      <c r="AG1158" s="346"/>
      <c r="AH1158" s="346"/>
      <c r="AI1158" s="346"/>
      <c r="AJ1158" s="346"/>
      <c r="AK1158" s="346"/>
      <c r="AL1158" s="346"/>
      <c r="AM1158" s="346"/>
      <c r="AN1158" s="346"/>
      <c r="AO1158" s="346"/>
      <c r="AP1158" s="346"/>
      <c r="AQ1158" s="346"/>
      <c r="AR1158" s="346"/>
      <c r="AS1158" s="346"/>
      <c r="AT1158" s="346"/>
    </row>
    <row r="1159" spans="1:46" ht="45" customHeight="1" thickTop="1" thickBot="1" x14ac:dyDescent="0.3">
      <c r="A1159" s="345" t="s">
        <v>977</v>
      </c>
      <c r="B1159" s="345"/>
      <c r="C1159" s="345"/>
      <c r="D1159" s="345"/>
      <c r="E1159" s="345"/>
      <c r="F1159" s="345"/>
      <c r="G1159" s="345"/>
      <c r="H1159" s="345"/>
      <c r="I1159" s="345"/>
      <c r="J1159" s="345"/>
      <c r="K1159" s="345"/>
      <c r="L1159" s="345"/>
      <c r="M1159" s="345"/>
      <c r="N1159" s="345"/>
      <c r="O1159" s="345"/>
      <c r="P1159" s="345"/>
      <c r="Q1159" s="68">
        <v>2</v>
      </c>
      <c r="R1159" s="346"/>
      <c r="S1159" s="346"/>
      <c r="T1159" s="346"/>
      <c r="U1159" s="346"/>
      <c r="V1159" s="346"/>
      <c r="W1159" s="346"/>
      <c r="X1159" s="346"/>
      <c r="Y1159" s="346"/>
      <c r="Z1159" s="346"/>
      <c r="AA1159" s="346"/>
      <c r="AB1159" s="346"/>
      <c r="AC1159" s="346"/>
      <c r="AD1159" s="346"/>
      <c r="AE1159" s="346"/>
      <c r="AF1159" s="68">
        <v>2</v>
      </c>
      <c r="AG1159" s="346"/>
      <c r="AH1159" s="346"/>
      <c r="AI1159" s="346"/>
      <c r="AJ1159" s="346"/>
      <c r="AK1159" s="346"/>
      <c r="AL1159" s="346"/>
      <c r="AM1159" s="346"/>
      <c r="AN1159" s="346"/>
      <c r="AO1159" s="346"/>
      <c r="AP1159" s="346"/>
      <c r="AQ1159" s="346"/>
      <c r="AR1159" s="346"/>
      <c r="AS1159" s="346"/>
      <c r="AT1159" s="346"/>
    </row>
    <row r="1160" spans="1:46" ht="45" customHeight="1" thickTop="1" thickBot="1" x14ac:dyDescent="0.3">
      <c r="A1160" s="345" t="s">
        <v>978</v>
      </c>
      <c r="B1160" s="345"/>
      <c r="C1160" s="345"/>
      <c r="D1160" s="345"/>
      <c r="E1160" s="345"/>
      <c r="F1160" s="345"/>
      <c r="G1160" s="345"/>
      <c r="H1160" s="345"/>
      <c r="I1160" s="345"/>
      <c r="J1160" s="345"/>
      <c r="K1160" s="345"/>
      <c r="L1160" s="345"/>
      <c r="M1160" s="345"/>
      <c r="N1160" s="345"/>
      <c r="O1160" s="345"/>
      <c r="P1160" s="345"/>
      <c r="Q1160" s="68">
        <v>2</v>
      </c>
      <c r="R1160" s="346"/>
      <c r="S1160" s="346"/>
      <c r="T1160" s="346"/>
      <c r="U1160" s="346"/>
      <c r="V1160" s="346"/>
      <c r="W1160" s="346"/>
      <c r="X1160" s="346"/>
      <c r="Y1160" s="346"/>
      <c r="Z1160" s="346"/>
      <c r="AA1160" s="346"/>
      <c r="AB1160" s="346"/>
      <c r="AC1160" s="346"/>
      <c r="AD1160" s="346"/>
      <c r="AE1160" s="346"/>
      <c r="AF1160" s="68">
        <v>2</v>
      </c>
      <c r="AG1160" s="346"/>
      <c r="AH1160" s="346"/>
      <c r="AI1160" s="346"/>
      <c r="AJ1160" s="346"/>
      <c r="AK1160" s="346"/>
      <c r="AL1160" s="346"/>
      <c r="AM1160" s="346"/>
      <c r="AN1160" s="346"/>
      <c r="AO1160" s="346"/>
      <c r="AP1160" s="346"/>
      <c r="AQ1160" s="346"/>
      <c r="AR1160" s="346"/>
      <c r="AS1160" s="346"/>
      <c r="AT1160" s="346"/>
    </row>
    <row r="1161" spans="1:46" ht="45" customHeight="1" thickTop="1" thickBot="1" x14ac:dyDescent="0.3">
      <c r="A1161" s="345" t="s">
        <v>979</v>
      </c>
      <c r="B1161" s="345"/>
      <c r="C1161" s="345"/>
      <c r="D1161" s="345"/>
      <c r="E1161" s="345"/>
      <c r="F1161" s="345"/>
      <c r="G1161" s="345"/>
      <c r="H1161" s="345"/>
      <c r="I1161" s="345"/>
      <c r="J1161" s="345"/>
      <c r="K1161" s="345"/>
      <c r="L1161" s="345"/>
      <c r="M1161" s="345"/>
      <c r="N1161" s="345"/>
      <c r="O1161" s="345"/>
      <c r="P1161" s="345"/>
      <c r="Q1161" s="68">
        <v>0</v>
      </c>
      <c r="R1161" s="346" t="s">
        <v>197</v>
      </c>
      <c r="S1161" s="346"/>
      <c r="T1161" s="346"/>
      <c r="U1161" s="346"/>
      <c r="V1161" s="346"/>
      <c r="W1161" s="346"/>
      <c r="X1161" s="346"/>
      <c r="Y1161" s="346"/>
      <c r="Z1161" s="346"/>
      <c r="AA1161" s="346"/>
      <c r="AB1161" s="346"/>
      <c r="AC1161" s="346"/>
      <c r="AD1161" s="346"/>
      <c r="AE1161" s="346"/>
      <c r="AF1161" s="68">
        <v>0</v>
      </c>
      <c r="AG1161" s="346" t="s">
        <v>197</v>
      </c>
      <c r="AH1161" s="346"/>
      <c r="AI1161" s="346"/>
      <c r="AJ1161" s="346"/>
      <c r="AK1161" s="346"/>
      <c r="AL1161" s="346"/>
      <c r="AM1161" s="346"/>
      <c r="AN1161" s="346"/>
      <c r="AO1161" s="346"/>
      <c r="AP1161" s="346"/>
      <c r="AQ1161" s="346"/>
      <c r="AR1161" s="346"/>
      <c r="AS1161" s="346"/>
      <c r="AT1161" s="346"/>
    </row>
    <row r="1162" spans="1:46" ht="45" customHeight="1" thickTop="1" thickBot="1" x14ac:dyDescent="0.3">
      <c r="A1162" s="345" t="s">
        <v>980</v>
      </c>
      <c r="B1162" s="345"/>
      <c r="C1162" s="345"/>
      <c r="D1162" s="345"/>
      <c r="E1162" s="345"/>
      <c r="F1162" s="345"/>
      <c r="G1162" s="345"/>
      <c r="H1162" s="345"/>
      <c r="I1162" s="345"/>
      <c r="J1162" s="345"/>
      <c r="K1162" s="345"/>
      <c r="L1162" s="345"/>
      <c r="M1162" s="345"/>
      <c r="N1162" s="345"/>
      <c r="O1162" s="345"/>
      <c r="P1162" s="345"/>
      <c r="Q1162" s="68">
        <v>2</v>
      </c>
      <c r="R1162" s="346"/>
      <c r="S1162" s="346"/>
      <c r="T1162" s="346"/>
      <c r="U1162" s="346"/>
      <c r="V1162" s="346"/>
      <c r="W1162" s="346"/>
      <c r="X1162" s="346"/>
      <c r="Y1162" s="346"/>
      <c r="Z1162" s="346"/>
      <c r="AA1162" s="346"/>
      <c r="AB1162" s="346"/>
      <c r="AC1162" s="346"/>
      <c r="AD1162" s="346"/>
      <c r="AE1162" s="346"/>
      <c r="AF1162" s="68">
        <v>2</v>
      </c>
      <c r="AG1162" s="346"/>
      <c r="AH1162" s="346"/>
      <c r="AI1162" s="346"/>
      <c r="AJ1162" s="346"/>
      <c r="AK1162" s="346"/>
      <c r="AL1162" s="346"/>
      <c r="AM1162" s="346"/>
      <c r="AN1162" s="346"/>
      <c r="AO1162" s="346"/>
      <c r="AP1162" s="346"/>
      <c r="AQ1162" s="346"/>
      <c r="AR1162" s="346"/>
      <c r="AS1162" s="346"/>
      <c r="AT1162" s="346"/>
    </row>
    <row r="1163" spans="1:46" ht="45" customHeight="1" thickTop="1" thickBot="1" x14ac:dyDescent="0.3">
      <c r="A1163" s="345" t="s">
        <v>981</v>
      </c>
      <c r="B1163" s="345"/>
      <c r="C1163" s="345"/>
      <c r="D1163" s="345"/>
      <c r="E1163" s="345"/>
      <c r="F1163" s="345"/>
      <c r="G1163" s="345"/>
      <c r="H1163" s="345"/>
      <c r="I1163" s="345"/>
      <c r="J1163" s="345"/>
      <c r="K1163" s="345"/>
      <c r="L1163" s="345"/>
      <c r="M1163" s="345"/>
      <c r="N1163" s="345"/>
      <c r="O1163" s="345"/>
      <c r="P1163" s="345"/>
      <c r="Q1163" s="68">
        <v>2</v>
      </c>
      <c r="R1163" s="346"/>
      <c r="S1163" s="346"/>
      <c r="T1163" s="346"/>
      <c r="U1163" s="346"/>
      <c r="V1163" s="346"/>
      <c r="W1163" s="346"/>
      <c r="X1163" s="346"/>
      <c r="Y1163" s="346"/>
      <c r="Z1163" s="346"/>
      <c r="AA1163" s="346"/>
      <c r="AB1163" s="346"/>
      <c r="AC1163" s="346"/>
      <c r="AD1163" s="346"/>
      <c r="AE1163" s="346"/>
      <c r="AF1163" s="68">
        <v>2</v>
      </c>
      <c r="AG1163" s="346"/>
      <c r="AH1163" s="346"/>
      <c r="AI1163" s="346"/>
      <c r="AJ1163" s="346"/>
      <c r="AK1163" s="346"/>
      <c r="AL1163" s="346"/>
      <c r="AM1163" s="346"/>
      <c r="AN1163" s="346"/>
      <c r="AO1163" s="346"/>
      <c r="AP1163" s="346"/>
      <c r="AQ1163" s="346"/>
      <c r="AR1163" s="346"/>
      <c r="AS1163" s="346"/>
      <c r="AT1163" s="346"/>
    </row>
    <row r="1164" spans="1:46" ht="45" customHeight="1" thickTop="1" thickBot="1" x14ac:dyDescent="0.3">
      <c r="A1164" s="345" t="s">
        <v>982</v>
      </c>
      <c r="B1164" s="345"/>
      <c r="C1164" s="345"/>
      <c r="D1164" s="345"/>
      <c r="E1164" s="345"/>
      <c r="F1164" s="345"/>
      <c r="G1164" s="345"/>
      <c r="H1164" s="345"/>
      <c r="I1164" s="345"/>
      <c r="J1164" s="345"/>
      <c r="K1164" s="345"/>
      <c r="L1164" s="345"/>
      <c r="M1164" s="345"/>
      <c r="N1164" s="345"/>
      <c r="O1164" s="345"/>
      <c r="P1164" s="345"/>
      <c r="Q1164" s="68">
        <v>2</v>
      </c>
      <c r="R1164" s="346"/>
      <c r="S1164" s="346"/>
      <c r="T1164" s="346"/>
      <c r="U1164" s="346"/>
      <c r="V1164" s="346"/>
      <c r="W1164" s="346"/>
      <c r="X1164" s="346"/>
      <c r="Y1164" s="346"/>
      <c r="Z1164" s="346"/>
      <c r="AA1164" s="346"/>
      <c r="AB1164" s="346"/>
      <c r="AC1164" s="346"/>
      <c r="AD1164" s="346"/>
      <c r="AE1164" s="346"/>
      <c r="AF1164" s="68">
        <v>2</v>
      </c>
      <c r="AG1164" s="346"/>
      <c r="AH1164" s="346"/>
      <c r="AI1164" s="346"/>
      <c r="AJ1164" s="346"/>
      <c r="AK1164" s="346"/>
      <c r="AL1164" s="346"/>
      <c r="AM1164" s="346"/>
      <c r="AN1164" s="346"/>
      <c r="AO1164" s="346"/>
      <c r="AP1164" s="346"/>
      <c r="AQ1164" s="346"/>
      <c r="AR1164" s="346"/>
      <c r="AS1164" s="346"/>
      <c r="AT1164" s="346"/>
    </row>
    <row r="1165" spans="1:46" ht="45" customHeight="1" thickTop="1" thickBot="1" x14ac:dyDescent="0.3">
      <c r="A1165" s="345" t="s">
        <v>983</v>
      </c>
      <c r="B1165" s="345"/>
      <c r="C1165" s="345"/>
      <c r="D1165" s="345"/>
      <c r="E1165" s="345"/>
      <c r="F1165" s="345"/>
      <c r="G1165" s="345"/>
      <c r="H1165" s="345"/>
      <c r="I1165" s="345"/>
      <c r="J1165" s="345"/>
      <c r="K1165" s="345"/>
      <c r="L1165" s="345"/>
      <c r="M1165" s="345"/>
      <c r="N1165" s="345"/>
      <c r="O1165" s="345"/>
      <c r="P1165" s="345"/>
      <c r="Q1165" s="68">
        <v>2</v>
      </c>
      <c r="R1165" s="346"/>
      <c r="S1165" s="346"/>
      <c r="T1165" s="346"/>
      <c r="U1165" s="346"/>
      <c r="V1165" s="346"/>
      <c r="W1165" s="346"/>
      <c r="X1165" s="346"/>
      <c r="Y1165" s="346"/>
      <c r="Z1165" s="346"/>
      <c r="AA1165" s="346"/>
      <c r="AB1165" s="346"/>
      <c r="AC1165" s="346"/>
      <c r="AD1165" s="346"/>
      <c r="AE1165" s="346"/>
      <c r="AF1165" s="68">
        <v>2</v>
      </c>
      <c r="AG1165" s="346"/>
      <c r="AH1165" s="346"/>
      <c r="AI1165" s="346"/>
      <c r="AJ1165" s="346"/>
      <c r="AK1165" s="346"/>
      <c r="AL1165" s="346"/>
      <c r="AM1165" s="346"/>
      <c r="AN1165" s="346"/>
      <c r="AO1165" s="346"/>
      <c r="AP1165" s="346"/>
      <c r="AQ1165" s="346"/>
      <c r="AR1165" s="346"/>
      <c r="AS1165" s="346"/>
      <c r="AT1165" s="346"/>
    </row>
    <row r="1166" spans="1:46" ht="45" customHeight="1" thickTop="1" thickBot="1" x14ac:dyDescent="0.3">
      <c r="A1166" s="345" t="s">
        <v>984</v>
      </c>
      <c r="B1166" s="345"/>
      <c r="C1166" s="345"/>
      <c r="D1166" s="345"/>
      <c r="E1166" s="345"/>
      <c r="F1166" s="345"/>
      <c r="G1166" s="345"/>
      <c r="H1166" s="345"/>
      <c r="I1166" s="345"/>
      <c r="J1166" s="345"/>
      <c r="K1166" s="345"/>
      <c r="L1166" s="345"/>
      <c r="M1166" s="345"/>
      <c r="N1166" s="345"/>
      <c r="O1166" s="345"/>
      <c r="P1166" s="345"/>
      <c r="Q1166" s="68">
        <v>2</v>
      </c>
      <c r="R1166" s="346"/>
      <c r="S1166" s="346"/>
      <c r="T1166" s="346"/>
      <c r="U1166" s="346"/>
      <c r="V1166" s="346"/>
      <c r="W1166" s="346"/>
      <c r="X1166" s="346"/>
      <c r="Y1166" s="346"/>
      <c r="Z1166" s="346"/>
      <c r="AA1166" s="346"/>
      <c r="AB1166" s="346"/>
      <c r="AC1166" s="346"/>
      <c r="AD1166" s="346"/>
      <c r="AE1166" s="346"/>
      <c r="AF1166" s="68">
        <v>2</v>
      </c>
      <c r="AG1166" s="346"/>
      <c r="AH1166" s="346"/>
      <c r="AI1166" s="346"/>
      <c r="AJ1166" s="346"/>
      <c r="AK1166" s="346"/>
      <c r="AL1166" s="346"/>
      <c r="AM1166" s="346"/>
      <c r="AN1166" s="346"/>
      <c r="AO1166" s="346"/>
      <c r="AP1166" s="346"/>
      <c r="AQ1166" s="346"/>
      <c r="AR1166" s="346"/>
      <c r="AS1166" s="346"/>
      <c r="AT1166" s="346"/>
    </row>
    <row r="1167" spans="1:46" ht="45" customHeight="1" thickTop="1" thickBot="1" x14ac:dyDescent="0.3">
      <c r="A1167" s="345" t="s">
        <v>985</v>
      </c>
      <c r="B1167" s="345"/>
      <c r="C1167" s="345"/>
      <c r="D1167" s="345"/>
      <c r="E1167" s="345"/>
      <c r="F1167" s="345"/>
      <c r="G1167" s="345"/>
      <c r="H1167" s="345"/>
      <c r="I1167" s="345"/>
      <c r="J1167" s="345"/>
      <c r="K1167" s="345"/>
      <c r="L1167" s="345"/>
      <c r="M1167" s="345"/>
      <c r="N1167" s="345"/>
      <c r="O1167" s="345"/>
      <c r="P1167" s="345"/>
      <c r="Q1167" s="68">
        <v>2</v>
      </c>
      <c r="R1167" s="346"/>
      <c r="S1167" s="346"/>
      <c r="T1167" s="346"/>
      <c r="U1167" s="346"/>
      <c r="V1167" s="346"/>
      <c r="W1167" s="346"/>
      <c r="X1167" s="346"/>
      <c r="Y1167" s="346"/>
      <c r="Z1167" s="346"/>
      <c r="AA1167" s="346"/>
      <c r="AB1167" s="346"/>
      <c r="AC1167" s="346"/>
      <c r="AD1167" s="346"/>
      <c r="AE1167" s="346"/>
      <c r="AF1167" s="68">
        <v>2</v>
      </c>
      <c r="AG1167" s="346"/>
      <c r="AH1167" s="346"/>
      <c r="AI1167" s="346"/>
      <c r="AJ1167" s="346"/>
      <c r="AK1167" s="346"/>
      <c r="AL1167" s="346"/>
      <c r="AM1167" s="346"/>
      <c r="AN1167" s="346"/>
      <c r="AO1167" s="346"/>
      <c r="AP1167" s="346"/>
      <c r="AQ1167" s="346"/>
      <c r="AR1167" s="346"/>
      <c r="AS1167" s="346"/>
      <c r="AT1167" s="346"/>
    </row>
    <row r="1168" spans="1:46" ht="45" customHeight="1" thickTop="1" thickBot="1" x14ac:dyDescent="0.3">
      <c r="A1168" s="345" t="s">
        <v>986</v>
      </c>
      <c r="B1168" s="345"/>
      <c r="C1168" s="345"/>
      <c r="D1168" s="345"/>
      <c r="E1168" s="345"/>
      <c r="F1168" s="345"/>
      <c r="G1168" s="345"/>
      <c r="H1168" s="345"/>
      <c r="I1168" s="345"/>
      <c r="J1168" s="345"/>
      <c r="K1168" s="345"/>
      <c r="L1168" s="345"/>
      <c r="M1168" s="345"/>
      <c r="N1168" s="345"/>
      <c r="O1168" s="345"/>
      <c r="P1168" s="345"/>
      <c r="Q1168" s="68">
        <v>2</v>
      </c>
      <c r="R1168" s="346"/>
      <c r="S1168" s="346"/>
      <c r="T1168" s="346"/>
      <c r="U1168" s="346"/>
      <c r="V1168" s="346"/>
      <c r="W1168" s="346"/>
      <c r="X1168" s="346"/>
      <c r="Y1168" s="346"/>
      <c r="Z1168" s="346"/>
      <c r="AA1168" s="346"/>
      <c r="AB1168" s="346"/>
      <c r="AC1168" s="346"/>
      <c r="AD1168" s="346"/>
      <c r="AE1168" s="346"/>
      <c r="AF1168" s="68">
        <v>2</v>
      </c>
      <c r="AG1168" s="346"/>
      <c r="AH1168" s="346"/>
      <c r="AI1168" s="346"/>
      <c r="AJ1168" s="346"/>
      <c r="AK1168" s="346"/>
      <c r="AL1168" s="346"/>
      <c r="AM1168" s="346"/>
      <c r="AN1168" s="346"/>
      <c r="AO1168" s="346"/>
      <c r="AP1168" s="346"/>
      <c r="AQ1168" s="346"/>
      <c r="AR1168" s="346"/>
      <c r="AS1168" s="346"/>
      <c r="AT1168" s="346"/>
    </row>
    <row r="1169" spans="1:46" ht="45" customHeight="1" thickTop="1" thickBot="1" x14ac:dyDescent="0.3">
      <c r="A1169" s="345" t="s">
        <v>987</v>
      </c>
      <c r="B1169" s="345"/>
      <c r="C1169" s="345"/>
      <c r="D1169" s="345"/>
      <c r="E1169" s="345"/>
      <c r="F1169" s="345"/>
      <c r="G1169" s="345"/>
      <c r="H1169" s="345"/>
      <c r="I1169" s="345"/>
      <c r="J1169" s="345"/>
      <c r="K1169" s="345"/>
      <c r="L1169" s="345"/>
      <c r="M1169" s="345"/>
      <c r="N1169" s="345"/>
      <c r="O1169" s="345"/>
      <c r="P1169" s="345"/>
      <c r="Q1169" s="68">
        <v>2</v>
      </c>
      <c r="R1169" s="346"/>
      <c r="S1169" s="346"/>
      <c r="T1169" s="346"/>
      <c r="U1169" s="346"/>
      <c r="V1169" s="346"/>
      <c r="W1169" s="346"/>
      <c r="X1169" s="346"/>
      <c r="Y1169" s="346"/>
      <c r="Z1169" s="346"/>
      <c r="AA1169" s="346"/>
      <c r="AB1169" s="346"/>
      <c r="AC1169" s="346"/>
      <c r="AD1169" s="346"/>
      <c r="AE1169" s="346"/>
      <c r="AF1169" s="68">
        <v>2</v>
      </c>
      <c r="AG1169" s="346"/>
      <c r="AH1169" s="346"/>
      <c r="AI1169" s="346"/>
      <c r="AJ1169" s="346"/>
      <c r="AK1169" s="346"/>
      <c r="AL1169" s="346"/>
      <c r="AM1169" s="346"/>
      <c r="AN1169" s="346"/>
      <c r="AO1169" s="346"/>
      <c r="AP1169" s="346"/>
      <c r="AQ1169" s="346"/>
      <c r="AR1169" s="346"/>
      <c r="AS1169" s="346"/>
      <c r="AT1169" s="346"/>
    </row>
    <row r="1170" spans="1:46" ht="45" customHeight="1" thickTop="1" thickBot="1" x14ac:dyDescent="0.3">
      <c r="A1170" s="345" t="s">
        <v>988</v>
      </c>
      <c r="B1170" s="345"/>
      <c r="C1170" s="345"/>
      <c r="D1170" s="345"/>
      <c r="E1170" s="345"/>
      <c r="F1170" s="345"/>
      <c r="G1170" s="345"/>
      <c r="H1170" s="345"/>
      <c r="I1170" s="345"/>
      <c r="J1170" s="345"/>
      <c r="K1170" s="345"/>
      <c r="L1170" s="345"/>
      <c r="M1170" s="345"/>
      <c r="N1170" s="345"/>
      <c r="O1170" s="345"/>
      <c r="P1170" s="345"/>
      <c r="Q1170" s="68">
        <v>2</v>
      </c>
      <c r="R1170" s="346"/>
      <c r="S1170" s="346"/>
      <c r="T1170" s="346"/>
      <c r="U1170" s="346"/>
      <c r="V1170" s="346"/>
      <c r="W1170" s="346"/>
      <c r="X1170" s="346"/>
      <c r="Y1170" s="346"/>
      <c r="Z1170" s="346"/>
      <c r="AA1170" s="346"/>
      <c r="AB1170" s="346"/>
      <c r="AC1170" s="346"/>
      <c r="AD1170" s="346"/>
      <c r="AE1170" s="346"/>
      <c r="AF1170" s="68">
        <v>2</v>
      </c>
      <c r="AG1170" s="346"/>
      <c r="AH1170" s="346"/>
      <c r="AI1170" s="346"/>
      <c r="AJ1170" s="346"/>
      <c r="AK1170" s="346"/>
      <c r="AL1170" s="346"/>
      <c r="AM1170" s="346"/>
      <c r="AN1170" s="346"/>
      <c r="AO1170" s="346"/>
      <c r="AP1170" s="346"/>
      <c r="AQ1170" s="346"/>
      <c r="AR1170" s="346"/>
      <c r="AS1170" s="346"/>
      <c r="AT1170" s="346"/>
    </row>
    <row r="1171" spans="1:46" ht="45" customHeight="1" thickTop="1" thickBot="1" x14ac:dyDescent="0.3">
      <c r="A1171" s="345" t="s">
        <v>989</v>
      </c>
      <c r="B1171" s="345"/>
      <c r="C1171" s="345"/>
      <c r="D1171" s="345"/>
      <c r="E1171" s="345"/>
      <c r="F1171" s="345"/>
      <c r="G1171" s="345"/>
      <c r="H1171" s="345"/>
      <c r="I1171" s="345"/>
      <c r="J1171" s="345"/>
      <c r="K1171" s="345"/>
      <c r="L1171" s="345"/>
      <c r="M1171" s="345"/>
      <c r="N1171" s="345"/>
      <c r="O1171" s="345"/>
      <c r="P1171" s="345"/>
      <c r="Q1171" s="68">
        <v>2</v>
      </c>
      <c r="R1171" s="346"/>
      <c r="S1171" s="346"/>
      <c r="T1171" s="346"/>
      <c r="U1171" s="346"/>
      <c r="V1171" s="346"/>
      <c r="W1171" s="346"/>
      <c r="X1171" s="346"/>
      <c r="Y1171" s="346"/>
      <c r="Z1171" s="346"/>
      <c r="AA1171" s="346"/>
      <c r="AB1171" s="346"/>
      <c r="AC1171" s="346"/>
      <c r="AD1171" s="346"/>
      <c r="AE1171" s="346"/>
      <c r="AF1171" s="68">
        <v>2</v>
      </c>
      <c r="AG1171" s="346"/>
      <c r="AH1171" s="346"/>
      <c r="AI1171" s="346"/>
      <c r="AJ1171" s="346"/>
      <c r="AK1171" s="346"/>
      <c r="AL1171" s="346"/>
      <c r="AM1171" s="346"/>
      <c r="AN1171" s="346"/>
      <c r="AO1171" s="346"/>
      <c r="AP1171" s="346"/>
      <c r="AQ1171" s="346"/>
      <c r="AR1171" s="346"/>
      <c r="AS1171" s="346"/>
      <c r="AT1171" s="346"/>
    </row>
    <row r="1172" spans="1:46" ht="45" customHeight="1" thickTop="1" thickBot="1" x14ac:dyDescent="0.3">
      <c r="A1172" s="345" t="s">
        <v>990</v>
      </c>
      <c r="B1172" s="345"/>
      <c r="C1172" s="345"/>
      <c r="D1172" s="345"/>
      <c r="E1172" s="345"/>
      <c r="F1172" s="345"/>
      <c r="G1172" s="345"/>
      <c r="H1172" s="345"/>
      <c r="I1172" s="345"/>
      <c r="J1172" s="345"/>
      <c r="K1172" s="345"/>
      <c r="L1172" s="345"/>
      <c r="M1172" s="345"/>
      <c r="N1172" s="345"/>
      <c r="O1172" s="345"/>
      <c r="P1172" s="345"/>
      <c r="Q1172" s="68">
        <v>2</v>
      </c>
      <c r="R1172" s="346"/>
      <c r="S1172" s="346"/>
      <c r="T1172" s="346"/>
      <c r="U1172" s="346"/>
      <c r="V1172" s="346"/>
      <c r="W1172" s="346"/>
      <c r="X1172" s="346"/>
      <c r="Y1172" s="346"/>
      <c r="Z1172" s="346"/>
      <c r="AA1172" s="346"/>
      <c r="AB1172" s="346"/>
      <c r="AC1172" s="346"/>
      <c r="AD1172" s="346"/>
      <c r="AE1172" s="346"/>
      <c r="AF1172" s="68">
        <v>2</v>
      </c>
      <c r="AG1172" s="346"/>
      <c r="AH1172" s="346"/>
      <c r="AI1172" s="346"/>
      <c r="AJ1172" s="346"/>
      <c r="AK1172" s="346"/>
      <c r="AL1172" s="346"/>
      <c r="AM1172" s="346"/>
      <c r="AN1172" s="346"/>
      <c r="AO1172" s="346"/>
      <c r="AP1172" s="346"/>
      <c r="AQ1172" s="346"/>
      <c r="AR1172" s="346"/>
      <c r="AS1172" s="346"/>
      <c r="AT1172" s="346"/>
    </row>
    <row r="1173" spans="1:46" ht="45" customHeight="1" thickTop="1" thickBot="1" x14ac:dyDescent="0.3">
      <c r="A1173" s="345" t="s">
        <v>991</v>
      </c>
      <c r="B1173" s="345"/>
      <c r="C1173" s="345"/>
      <c r="D1173" s="345"/>
      <c r="E1173" s="345"/>
      <c r="F1173" s="345"/>
      <c r="G1173" s="345"/>
      <c r="H1173" s="345"/>
      <c r="I1173" s="345"/>
      <c r="J1173" s="345"/>
      <c r="K1173" s="345"/>
      <c r="L1173" s="345"/>
      <c r="M1173" s="345"/>
      <c r="N1173" s="345"/>
      <c r="O1173" s="345"/>
      <c r="P1173" s="345"/>
      <c r="Q1173" s="68">
        <v>2</v>
      </c>
      <c r="R1173" s="346"/>
      <c r="S1173" s="346"/>
      <c r="T1173" s="346"/>
      <c r="U1173" s="346"/>
      <c r="V1173" s="346"/>
      <c r="W1173" s="346"/>
      <c r="X1173" s="346"/>
      <c r="Y1173" s="346"/>
      <c r="Z1173" s="346"/>
      <c r="AA1173" s="346"/>
      <c r="AB1173" s="346"/>
      <c r="AC1173" s="346"/>
      <c r="AD1173" s="346"/>
      <c r="AE1173" s="346"/>
      <c r="AF1173" s="68">
        <v>2</v>
      </c>
      <c r="AG1173" s="346"/>
      <c r="AH1173" s="346"/>
      <c r="AI1173" s="346"/>
      <c r="AJ1173" s="346"/>
      <c r="AK1173" s="346"/>
      <c r="AL1173" s="346"/>
      <c r="AM1173" s="346"/>
      <c r="AN1173" s="346"/>
      <c r="AO1173" s="346"/>
      <c r="AP1173" s="346"/>
      <c r="AQ1173" s="346"/>
      <c r="AR1173" s="346"/>
      <c r="AS1173" s="346"/>
      <c r="AT1173" s="346"/>
    </row>
    <row r="1174" spans="1:46" ht="45" customHeight="1" thickTop="1" thickBot="1" x14ac:dyDescent="0.3">
      <c r="A1174" s="345" t="s">
        <v>992</v>
      </c>
      <c r="B1174" s="345"/>
      <c r="C1174" s="345"/>
      <c r="D1174" s="345"/>
      <c r="E1174" s="345"/>
      <c r="F1174" s="345"/>
      <c r="G1174" s="345"/>
      <c r="H1174" s="345"/>
      <c r="I1174" s="345"/>
      <c r="J1174" s="345"/>
      <c r="K1174" s="345"/>
      <c r="L1174" s="345"/>
      <c r="M1174" s="345"/>
      <c r="N1174" s="345"/>
      <c r="O1174" s="345"/>
      <c r="P1174" s="345"/>
      <c r="Q1174" s="68">
        <v>2</v>
      </c>
      <c r="R1174" s="346"/>
      <c r="S1174" s="346"/>
      <c r="T1174" s="346"/>
      <c r="U1174" s="346"/>
      <c r="V1174" s="346"/>
      <c r="W1174" s="346"/>
      <c r="X1174" s="346"/>
      <c r="Y1174" s="346"/>
      <c r="Z1174" s="346"/>
      <c r="AA1174" s="346"/>
      <c r="AB1174" s="346"/>
      <c r="AC1174" s="346"/>
      <c r="AD1174" s="346"/>
      <c r="AE1174" s="346"/>
      <c r="AF1174" s="68">
        <v>2</v>
      </c>
      <c r="AG1174" s="346"/>
      <c r="AH1174" s="346"/>
      <c r="AI1174" s="346"/>
      <c r="AJ1174" s="346"/>
      <c r="AK1174" s="346"/>
      <c r="AL1174" s="346"/>
      <c r="AM1174" s="346"/>
      <c r="AN1174" s="346"/>
      <c r="AO1174" s="346"/>
      <c r="AP1174" s="346"/>
      <c r="AQ1174" s="346"/>
      <c r="AR1174" s="346"/>
      <c r="AS1174" s="346"/>
      <c r="AT1174" s="346"/>
    </row>
    <row r="1175" spans="1:46" ht="45" customHeight="1" thickTop="1" thickBot="1" x14ac:dyDescent="0.3">
      <c r="A1175" s="345" t="s">
        <v>993</v>
      </c>
      <c r="B1175" s="345"/>
      <c r="C1175" s="345"/>
      <c r="D1175" s="345"/>
      <c r="E1175" s="345"/>
      <c r="F1175" s="345"/>
      <c r="G1175" s="345"/>
      <c r="H1175" s="345"/>
      <c r="I1175" s="345"/>
      <c r="J1175" s="345"/>
      <c r="K1175" s="345"/>
      <c r="L1175" s="345"/>
      <c r="M1175" s="345"/>
      <c r="N1175" s="345"/>
      <c r="O1175" s="345"/>
      <c r="P1175" s="345"/>
      <c r="Q1175" s="68">
        <v>2</v>
      </c>
      <c r="R1175" s="346"/>
      <c r="S1175" s="346"/>
      <c r="T1175" s="346"/>
      <c r="U1175" s="346"/>
      <c r="V1175" s="346"/>
      <c r="W1175" s="346"/>
      <c r="X1175" s="346"/>
      <c r="Y1175" s="346"/>
      <c r="Z1175" s="346"/>
      <c r="AA1175" s="346"/>
      <c r="AB1175" s="346"/>
      <c r="AC1175" s="346"/>
      <c r="AD1175" s="346"/>
      <c r="AE1175" s="346"/>
      <c r="AF1175" s="68">
        <v>2</v>
      </c>
      <c r="AG1175" s="346"/>
      <c r="AH1175" s="346"/>
      <c r="AI1175" s="346"/>
      <c r="AJ1175" s="346"/>
      <c r="AK1175" s="346"/>
      <c r="AL1175" s="346"/>
      <c r="AM1175" s="346"/>
      <c r="AN1175" s="346"/>
      <c r="AO1175" s="346"/>
      <c r="AP1175" s="346"/>
      <c r="AQ1175" s="346"/>
      <c r="AR1175" s="346"/>
      <c r="AS1175" s="346"/>
      <c r="AT1175" s="346"/>
    </row>
    <row r="1176" spans="1:46" ht="45" customHeight="1" thickTop="1" thickBot="1" x14ac:dyDescent="0.3">
      <c r="A1176" s="345" t="s">
        <v>994</v>
      </c>
      <c r="B1176" s="345"/>
      <c r="C1176" s="345"/>
      <c r="D1176" s="345"/>
      <c r="E1176" s="345"/>
      <c r="F1176" s="345"/>
      <c r="G1176" s="345"/>
      <c r="H1176" s="345"/>
      <c r="I1176" s="345"/>
      <c r="J1176" s="345"/>
      <c r="K1176" s="345"/>
      <c r="L1176" s="345"/>
      <c r="M1176" s="345"/>
      <c r="N1176" s="345"/>
      <c r="O1176" s="345"/>
      <c r="P1176" s="345"/>
      <c r="Q1176" s="68">
        <v>2</v>
      </c>
      <c r="R1176" s="346"/>
      <c r="S1176" s="346"/>
      <c r="T1176" s="346"/>
      <c r="U1176" s="346"/>
      <c r="V1176" s="346"/>
      <c r="W1176" s="346"/>
      <c r="X1176" s="346"/>
      <c r="Y1176" s="346"/>
      <c r="Z1176" s="346"/>
      <c r="AA1176" s="346"/>
      <c r="AB1176" s="346"/>
      <c r="AC1176" s="346"/>
      <c r="AD1176" s="346"/>
      <c r="AE1176" s="346"/>
      <c r="AF1176" s="68">
        <v>2</v>
      </c>
      <c r="AG1176" s="346"/>
      <c r="AH1176" s="346"/>
      <c r="AI1176" s="346"/>
      <c r="AJ1176" s="346"/>
      <c r="AK1176" s="346"/>
      <c r="AL1176" s="346"/>
      <c r="AM1176" s="346"/>
      <c r="AN1176" s="346"/>
      <c r="AO1176" s="346"/>
      <c r="AP1176" s="346"/>
      <c r="AQ1176" s="346"/>
      <c r="AR1176" s="346"/>
      <c r="AS1176" s="346"/>
      <c r="AT1176" s="346"/>
    </row>
    <row r="1177" spans="1:46" ht="45" customHeight="1" thickTop="1" thickBot="1" x14ac:dyDescent="0.3">
      <c r="A1177" s="345" t="s">
        <v>995</v>
      </c>
      <c r="B1177" s="345"/>
      <c r="C1177" s="345"/>
      <c r="D1177" s="345"/>
      <c r="E1177" s="345"/>
      <c r="F1177" s="345"/>
      <c r="G1177" s="345"/>
      <c r="H1177" s="345"/>
      <c r="I1177" s="345"/>
      <c r="J1177" s="345"/>
      <c r="K1177" s="345"/>
      <c r="L1177" s="345"/>
      <c r="M1177" s="345"/>
      <c r="N1177" s="345"/>
      <c r="O1177" s="345"/>
      <c r="P1177" s="345"/>
      <c r="Q1177" s="68">
        <v>2</v>
      </c>
      <c r="R1177" s="346"/>
      <c r="S1177" s="346"/>
      <c r="T1177" s="346"/>
      <c r="U1177" s="346"/>
      <c r="V1177" s="346"/>
      <c r="W1177" s="346"/>
      <c r="X1177" s="346"/>
      <c r="Y1177" s="346"/>
      <c r="Z1177" s="346"/>
      <c r="AA1177" s="346"/>
      <c r="AB1177" s="346"/>
      <c r="AC1177" s="346"/>
      <c r="AD1177" s="346"/>
      <c r="AE1177" s="346"/>
      <c r="AF1177" s="68">
        <v>2</v>
      </c>
      <c r="AG1177" s="346"/>
      <c r="AH1177" s="346"/>
      <c r="AI1177" s="346"/>
      <c r="AJ1177" s="346"/>
      <c r="AK1177" s="346"/>
      <c r="AL1177" s="346"/>
      <c r="AM1177" s="346"/>
      <c r="AN1177" s="346"/>
      <c r="AO1177" s="346"/>
      <c r="AP1177" s="346"/>
      <c r="AQ1177" s="346"/>
      <c r="AR1177" s="346"/>
      <c r="AS1177" s="346"/>
      <c r="AT1177" s="346"/>
    </row>
    <row r="1178" spans="1:46" ht="45" customHeight="1" thickTop="1" thickBot="1" x14ac:dyDescent="0.3">
      <c r="A1178" s="345" t="s">
        <v>996</v>
      </c>
      <c r="B1178" s="345"/>
      <c r="C1178" s="345"/>
      <c r="D1178" s="345"/>
      <c r="E1178" s="345"/>
      <c r="F1178" s="345"/>
      <c r="G1178" s="345"/>
      <c r="H1178" s="345"/>
      <c r="I1178" s="345"/>
      <c r="J1178" s="345"/>
      <c r="K1178" s="345"/>
      <c r="L1178" s="345"/>
      <c r="M1178" s="345"/>
      <c r="N1178" s="345"/>
      <c r="O1178" s="345"/>
      <c r="P1178" s="345"/>
      <c r="Q1178" s="68">
        <v>2</v>
      </c>
      <c r="R1178" s="346"/>
      <c r="S1178" s="346"/>
      <c r="T1178" s="346"/>
      <c r="U1178" s="346"/>
      <c r="V1178" s="346"/>
      <c r="W1178" s="346"/>
      <c r="X1178" s="346"/>
      <c r="Y1178" s="346"/>
      <c r="Z1178" s="346"/>
      <c r="AA1178" s="346"/>
      <c r="AB1178" s="346"/>
      <c r="AC1178" s="346"/>
      <c r="AD1178" s="346"/>
      <c r="AE1178" s="346"/>
      <c r="AF1178" s="68">
        <v>2</v>
      </c>
      <c r="AG1178" s="346"/>
      <c r="AH1178" s="346"/>
      <c r="AI1178" s="346"/>
      <c r="AJ1178" s="346"/>
      <c r="AK1178" s="346"/>
      <c r="AL1178" s="346"/>
      <c r="AM1178" s="346"/>
      <c r="AN1178" s="346"/>
      <c r="AO1178" s="346"/>
      <c r="AP1178" s="346"/>
      <c r="AQ1178" s="346"/>
      <c r="AR1178" s="346"/>
      <c r="AS1178" s="346"/>
      <c r="AT1178" s="346"/>
    </row>
    <row r="1179" spans="1:46" ht="45" customHeight="1" thickTop="1" thickBot="1" x14ac:dyDescent="0.3">
      <c r="A1179" s="345" t="s">
        <v>997</v>
      </c>
      <c r="B1179" s="345"/>
      <c r="C1179" s="345"/>
      <c r="D1179" s="345"/>
      <c r="E1179" s="345"/>
      <c r="F1179" s="345"/>
      <c r="G1179" s="345"/>
      <c r="H1179" s="345"/>
      <c r="I1179" s="345"/>
      <c r="J1179" s="345"/>
      <c r="K1179" s="345"/>
      <c r="L1179" s="345"/>
      <c r="M1179" s="345"/>
      <c r="N1179" s="345"/>
      <c r="O1179" s="345"/>
      <c r="P1179" s="345"/>
      <c r="Q1179" s="68">
        <v>2</v>
      </c>
      <c r="R1179" s="346"/>
      <c r="S1179" s="346"/>
      <c r="T1179" s="346"/>
      <c r="U1179" s="346"/>
      <c r="V1179" s="346"/>
      <c r="W1179" s="346"/>
      <c r="X1179" s="346"/>
      <c r="Y1179" s="346"/>
      <c r="Z1179" s="346"/>
      <c r="AA1179" s="346"/>
      <c r="AB1179" s="346"/>
      <c r="AC1179" s="346"/>
      <c r="AD1179" s="346"/>
      <c r="AE1179" s="346"/>
      <c r="AF1179" s="68">
        <v>2</v>
      </c>
      <c r="AG1179" s="346"/>
      <c r="AH1179" s="346"/>
      <c r="AI1179" s="346"/>
      <c r="AJ1179" s="346"/>
      <c r="AK1179" s="346"/>
      <c r="AL1179" s="346"/>
      <c r="AM1179" s="346"/>
      <c r="AN1179" s="346"/>
      <c r="AO1179" s="346"/>
      <c r="AP1179" s="346"/>
      <c r="AQ1179" s="346"/>
      <c r="AR1179" s="346"/>
      <c r="AS1179" s="346"/>
      <c r="AT1179" s="346"/>
    </row>
    <row r="1180" spans="1:46" ht="45" customHeight="1" thickTop="1" thickBot="1" x14ac:dyDescent="0.3">
      <c r="A1180" s="345" t="s">
        <v>998</v>
      </c>
      <c r="B1180" s="345"/>
      <c r="C1180" s="345"/>
      <c r="D1180" s="345"/>
      <c r="E1180" s="345"/>
      <c r="F1180" s="345"/>
      <c r="G1180" s="345"/>
      <c r="H1180" s="345"/>
      <c r="I1180" s="345"/>
      <c r="J1180" s="345"/>
      <c r="K1180" s="345"/>
      <c r="L1180" s="345"/>
      <c r="M1180" s="345"/>
      <c r="N1180" s="345"/>
      <c r="O1180" s="345"/>
      <c r="P1180" s="345"/>
      <c r="Q1180" s="68">
        <v>2</v>
      </c>
      <c r="R1180" s="346"/>
      <c r="S1180" s="346"/>
      <c r="T1180" s="346"/>
      <c r="U1180" s="346"/>
      <c r="V1180" s="346"/>
      <c r="W1180" s="346"/>
      <c r="X1180" s="346"/>
      <c r="Y1180" s="346"/>
      <c r="Z1180" s="346"/>
      <c r="AA1180" s="346"/>
      <c r="AB1180" s="346"/>
      <c r="AC1180" s="346"/>
      <c r="AD1180" s="346"/>
      <c r="AE1180" s="346"/>
      <c r="AF1180" s="68">
        <v>2</v>
      </c>
      <c r="AG1180" s="346"/>
      <c r="AH1180" s="346"/>
      <c r="AI1180" s="346"/>
      <c r="AJ1180" s="346"/>
      <c r="AK1180" s="346"/>
      <c r="AL1180" s="346"/>
      <c r="AM1180" s="346"/>
      <c r="AN1180" s="346"/>
      <c r="AO1180" s="346"/>
      <c r="AP1180" s="346"/>
      <c r="AQ1180" s="346"/>
      <c r="AR1180" s="346"/>
      <c r="AS1180" s="346"/>
      <c r="AT1180" s="346"/>
    </row>
    <row r="1181" spans="1:46" ht="45" customHeight="1" thickTop="1" thickBot="1" x14ac:dyDescent="0.3">
      <c r="A1181" s="345" t="s">
        <v>999</v>
      </c>
      <c r="B1181" s="345"/>
      <c r="C1181" s="345"/>
      <c r="D1181" s="345"/>
      <c r="E1181" s="345"/>
      <c r="F1181" s="345"/>
      <c r="G1181" s="345"/>
      <c r="H1181" s="345"/>
      <c r="I1181" s="345"/>
      <c r="J1181" s="345"/>
      <c r="K1181" s="345"/>
      <c r="L1181" s="345"/>
      <c r="M1181" s="345"/>
      <c r="N1181" s="345"/>
      <c r="O1181" s="345"/>
      <c r="P1181" s="345"/>
      <c r="Q1181" s="68">
        <v>2</v>
      </c>
      <c r="R1181" s="346"/>
      <c r="S1181" s="346"/>
      <c r="T1181" s="346"/>
      <c r="U1181" s="346"/>
      <c r="V1181" s="346"/>
      <c r="W1181" s="346"/>
      <c r="X1181" s="346"/>
      <c r="Y1181" s="346"/>
      <c r="Z1181" s="346"/>
      <c r="AA1181" s="346"/>
      <c r="AB1181" s="346"/>
      <c r="AC1181" s="346"/>
      <c r="AD1181" s="346"/>
      <c r="AE1181" s="346"/>
      <c r="AF1181" s="68">
        <v>2</v>
      </c>
      <c r="AG1181" s="346"/>
      <c r="AH1181" s="346"/>
      <c r="AI1181" s="346"/>
      <c r="AJ1181" s="346"/>
      <c r="AK1181" s="346"/>
      <c r="AL1181" s="346"/>
      <c r="AM1181" s="346"/>
      <c r="AN1181" s="346"/>
      <c r="AO1181" s="346"/>
      <c r="AP1181" s="346"/>
      <c r="AQ1181" s="346"/>
      <c r="AR1181" s="346"/>
      <c r="AS1181" s="346"/>
      <c r="AT1181" s="346"/>
    </row>
    <row r="1182" spans="1:46" ht="45" customHeight="1" thickTop="1" thickBot="1" x14ac:dyDescent="0.3">
      <c r="A1182" s="345" t="s">
        <v>1000</v>
      </c>
      <c r="B1182" s="345"/>
      <c r="C1182" s="345"/>
      <c r="D1182" s="345"/>
      <c r="E1182" s="345"/>
      <c r="F1182" s="345"/>
      <c r="G1182" s="345"/>
      <c r="H1182" s="345"/>
      <c r="I1182" s="345"/>
      <c r="J1182" s="345"/>
      <c r="K1182" s="345"/>
      <c r="L1182" s="345"/>
      <c r="M1182" s="345"/>
      <c r="N1182" s="345"/>
      <c r="O1182" s="345"/>
      <c r="P1182" s="345"/>
      <c r="Q1182" s="68">
        <v>2</v>
      </c>
      <c r="R1182" s="346"/>
      <c r="S1182" s="346"/>
      <c r="T1182" s="346"/>
      <c r="U1182" s="346"/>
      <c r="V1182" s="346"/>
      <c r="W1182" s="346"/>
      <c r="X1182" s="346"/>
      <c r="Y1182" s="346"/>
      <c r="Z1182" s="346"/>
      <c r="AA1182" s="346"/>
      <c r="AB1182" s="346"/>
      <c r="AC1182" s="346"/>
      <c r="AD1182" s="346"/>
      <c r="AE1182" s="346"/>
      <c r="AF1182" s="68">
        <v>2</v>
      </c>
      <c r="AG1182" s="346"/>
      <c r="AH1182" s="346"/>
      <c r="AI1182" s="346"/>
      <c r="AJ1182" s="346"/>
      <c r="AK1182" s="346"/>
      <c r="AL1182" s="346"/>
      <c r="AM1182" s="346"/>
      <c r="AN1182" s="346"/>
      <c r="AO1182" s="346"/>
      <c r="AP1182" s="346"/>
      <c r="AQ1182" s="346"/>
      <c r="AR1182" s="346"/>
      <c r="AS1182" s="346"/>
      <c r="AT1182" s="346"/>
    </row>
    <row r="1183" spans="1:46" ht="45" customHeight="1" thickTop="1" thickBot="1" x14ac:dyDescent="0.3">
      <c r="A1183" s="345" t="s">
        <v>1001</v>
      </c>
      <c r="B1183" s="345"/>
      <c r="C1183" s="345"/>
      <c r="D1183" s="345"/>
      <c r="E1183" s="345"/>
      <c r="F1183" s="345"/>
      <c r="G1183" s="345"/>
      <c r="H1183" s="345"/>
      <c r="I1183" s="345"/>
      <c r="J1183" s="345"/>
      <c r="K1183" s="345"/>
      <c r="L1183" s="345"/>
      <c r="M1183" s="345"/>
      <c r="N1183" s="345"/>
      <c r="O1183" s="345"/>
      <c r="P1183" s="345"/>
      <c r="Q1183" s="68">
        <v>0</v>
      </c>
      <c r="R1183" s="346" t="s">
        <v>197</v>
      </c>
      <c r="S1183" s="346"/>
      <c r="T1183" s="346"/>
      <c r="U1183" s="346"/>
      <c r="V1183" s="346"/>
      <c r="W1183" s="346"/>
      <c r="X1183" s="346"/>
      <c r="Y1183" s="346"/>
      <c r="Z1183" s="346"/>
      <c r="AA1183" s="346"/>
      <c r="AB1183" s="346"/>
      <c r="AC1183" s="346"/>
      <c r="AD1183" s="346"/>
      <c r="AE1183" s="346"/>
      <c r="AF1183" s="68">
        <v>0</v>
      </c>
      <c r="AG1183" s="346" t="s">
        <v>197</v>
      </c>
      <c r="AH1183" s="346"/>
      <c r="AI1183" s="346"/>
      <c r="AJ1183" s="346"/>
      <c r="AK1183" s="346"/>
      <c r="AL1183" s="346"/>
      <c r="AM1183" s="346"/>
      <c r="AN1183" s="346"/>
      <c r="AO1183" s="346"/>
      <c r="AP1183" s="346"/>
      <c r="AQ1183" s="346"/>
      <c r="AR1183" s="346"/>
      <c r="AS1183" s="346"/>
      <c r="AT1183" s="346"/>
    </row>
    <row r="1184" spans="1:46" ht="45" customHeight="1" thickTop="1" thickBot="1" x14ac:dyDescent="0.3">
      <c r="A1184" s="345" t="s">
        <v>1002</v>
      </c>
      <c r="B1184" s="345"/>
      <c r="C1184" s="345"/>
      <c r="D1184" s="345"/>
      <c r="E1184" s="345"/>
      <c r="F1184" s="345"/>
      <c r="G1184" s="345"/>
      <c r="H1184" s="345"/>
      <c r="I1184" s="345"/>
      <c r="J1184" s="345"/>
      <c r="K1184" s="345"/>
      <c r="L1184" s="345"/>
      <c r="M1184" s="345"/>
      <c r="N1184" s="345"/>
      <c r="O1184" s="345"/>
      <c r="P1184" s="345"/>
      <c r="Q1184" s="68">
        <v>0</v>
      </c>
      <c r="R1184" s="346" t="s">
        <v>197</v>
      </c>
      <c r="S1184" s="346"/>
      <c r="T1184" s="346"/>
      <c r="U1184" s="346"/>
      <c r="V1184" s="346"/>
      <c r="W1184" s="346"/>
      <c r="X1184" s="346"/>
      <c r="Y1184" s="346"/>
      <c r="Z1184" s="346"/>
      <c r="AA1184" s="346"/>
      <c r="AB1184" s="346"/>
      <c r="AC1184" s="346"/>
      <c r="AD1184" s="346"/>
      <c r="AE1184" s="346"/>
      <c r="AF1184" s="68">
        <v>0</v>
      </c>
      <c r="AG1184" s="346" t="s">
        <v>197</v>
      </c>
      <c r="AH1184" s="346"/>
      <c r="AI1184" s="346"/>
      <c r="AJ1184" s="346"/>
      <c r="AK1184" s="346"/>
      <c r="AL1184" s="346"/>
      <c r="AM1184" s="346"/>
      <c r="AN1184" s="346"/>
      <c r="AO1184" s="346"/>
      <c r="AP1184" s="346"/>
      <c r="AQ1184" s="346"/>
      <c r="AR1184" s="346"/>
      <c r="AS1184" s="346"/>
      <c r="AT1184" s="346"/>
    </row>
    <row r="1185" spans="1:46" ht="45" customHeight="1" thickTop="1" thickBot="1" x14ac:dyDescent="0.3">
      <c r="A1185" s="345" t="s">
        <v>1003</v>
      </c>
      <c r="B1185" s="345"/>
      <c r="C1185" s="345"/>
      <c r="D1185" s="345"/>
      <c r="E1185" s="345"/>
      <c r="F1185" s="345"/>
      <c r="G1185" s="345"/>
      <c r="H1185" s="345"/>
      <c r="I1185" s="345"/>
      <c r="J1185" s="345"/>
      <c r="K1185" s="345"/>
      <c r="L1185" s="345"/>
      <c r="M1185" s="345"/>
      <c r="N1185" s="345"/>
      <c r="O1185" s="345"/>
      <c r="P1185" s="345"/>
      <c r="Q1185" s="68">
        <v>2</v>
      </c>
      <c r="R1185" s="346"/>
      <c r="S1185" s="346"/>
      <c r="T1185" s="346"/>
      <c r="U1185" s="346"/>
      <c r="V1185" s="346"/>
      <c r="W1185" s="346"/>
      <c r="X1185" s="346"/>
      <c r="Y1185" s="346"/>
      <c r="Z1185" s="346"/>
      <c r="AA1185" s="346"/>
      <c r="AB1185" s="346"/>
      <c r="AC1185" s="346"/>
      <c r="AD1185" s="346"/>
      <c r="AE1185" s="346"/>
      <c r="AF1185" s="68">
        <v>2</v>
      </c>
      <c r="AG1185" s="346"/>
      <c r="AH1185" s="346"/>
      <c r="AI1185" s="346"/>
      <c r="AJ1185" s="346"/>
      <c r="AK1185" s="346"/>
      <c r="AL1185" s="346"/>
      <c r="AM1185" s="346"/>
      <c r="AN1185" s="346"/>
      <c r="AO1185" s="346"/>
      <c r="AP1185" s="346"/>
      <c r="AQ1185" s="346"/>
      <c r="AR1185" s="346"/>
      <c r="AS1185" s="346"/>
      <c r="AT1185" s="346"/>
    </row>
    <row r="1186" spans="1:46" ht="45" customHeight="1" thickTop="1" thickBot="1" x14ac:dyDescent="0.3">
      <c r="A1186" s="345" t="s">
        <v>1004</v>
      </c>
      <c r="B1186" s="345"/>
      <c r="C1186" s="345"/>
      <c r="D1186" s="345"/>
      <c r="E1186" s="345"/>
      <c r="F1186" s="345"/>
      <c r="G1186" s="345"/>
      <c r="H1186" s="345"/>
      <c r="I1186" s="345"/>
      <c r="J1186" s="345"/>
      <c r="K1186" s="345"/>
      <c r="L1186" s="345"/>
      <c r="M1186" s="345"/>
      <c r="N1186" s="345"/>
      <c r="O1186" s="345"/>
      <c r="P1186" s="345"/>
      <c r="Q1186" s="68">
        <v>2</v>
      </c>
      <c r="R1186" s="346"/>
      <c r="S1186" s="346"/>
      <c r="T1186" s="346"/>
      <c r="U1186" s="346"/>
      <c r="V1186" s="346"/>
      <c r="W1186" s="346"/>
      <c r="X1186" s="346"/>
      <c r="Y1186" s="346"/>
      <c r="Z1186" s="346"/>
      <c r="AA1186" s="346"/>
      <c r="AB1186" s="346"/>
      <c r="AC1186" s="346"/>
      <c r="AD1186" s="346"/>
      <c r="AE1186" s="346"/>
      <c r="AF1186" s="68">
        <v>2</v>
      </c>
      <c r="AG1186" s="346"/>
      <c r="AH1186" s="346"/>
      <c r="AI1186" s="346"/>
      <c r="AJ1186" s="346"/>
      <c r="AK1186" s="346"/>
      <c r="AL1186" s="346"/>
      <c r="AM1186" s="346"/>
      <c r="AN1186" s="346"/>
      <c r="AO1186" s="346"/>
      <c r="AP1186" s="346"/>
      <c r="AQ1186" s="346"/>
      <c r="AR1186" s="346"/>
      <c r="AS1186" s="346"/>
      <c r="AT1186" s="346"/>
    </row>
    <row r="1187" spans="1:46" ht="45" customHeight="1" thickTop="1" thickBot="1" x14ac:dyDescent="0.3">
      <c r="A1187" s="345" t="s">
        <v>1005</v>
      </c>
      <c r="B1187" s="345"/>
      <c r="C1187" s="345"/>
      <c r="D1187" s="345"/>
      <c r="E1187" s="345"/>
      <c r="F1187" s="345"/>
      <c r="G1187" s="345"/>
      <c r="H1187" s="345"/>
      <c r="I1187" s="345"/>
      <c r="J1187" s="345"/>
      <c r="K1187" s="345"/>
      <c r="L1187" s="345"/>
      <c r="M1187" s="345"/>
      <c r="N1187" s="345"/>
      <c r="O1187" s="345"/>
      <c r="P1187" s="345"/>
      <c r="Q1187" s="68">
        <v>2</v>
      </c>
      <c r="R1187" s="346"/>
      <c r="S1187" s="346"/>
      <c r="T1187" s="346"/>
      <c r="U1187" s="346"/>
      <c r="V1187" s="346"/>
      <c r="W1187" s="346"/>
      <c r="X1187" s="346"/>
      <c r="Y1187" s="346"/>
      <c r="Z1187" s="346"/>
      <c r="AA1187" s="346"/>
      <c r="AB1187" s="346"/>
      <c r="AC1187" s="346"/>
      <c r="AD1187" s="346"/>
      <c r="AE1187" s="346"/>
      <c r="AF1187" s="68">
        <v>2</v>
      </c>
      <c r="AG1187" s="346"/>
      <c r="AH1187" s="346"/>
      <c r="AI1187" s="346"/>
      <c r="AJ1187" s="346"/>
      <c r="AK1187" s="346"/>
      <c r="AL1187" s="346"/>
      <c r="AM1187" s="346"/>
      <c r="AN1187" s="346"/>
      <c r="AO1187" s="346"/>
      <c r="AP1187" s="346"/>
      <c r="AQ1187" s="346"/>
      <c r="AR1187" s="346"/>
      <c r="AS1187" s="346"/>
      <c r="AT1187" s="346"/>
    </row>
    <row r="1188" spans="1:46" ht="45" customHeight="1" thickTop="1" thickBot="1" x14ac:dyDescent="0.3">
      <c r="A1188" s="345" t="s">
        <v>1006</v>
      </c>
      <c r="B1188" s="345"/>
      <c r="C1188" s="345"/>
      <c r="D1188" s="345"/>
      <c r="E1188" s="345"/>
      <c r="F1188" s="345"/>
      <c r="G1188" s="345"/>
      <c r="H1188" s="345"/>
      <c r="I1188" s="345"/>
      <c r="J1188" s="345"/>
      <c r="K1188" s="345"/>
      <c r="L1188" s="345"/>
      <c r="M1188" s="345"/>
      <c r="N1188" s="345"/>
      <c r="O1188" s="345"/>
      <c r="P1188" s="345"/>
      <c r="Q1188" s="68">
        <v>0</v>
      </c>
      <c r="R1188" s="346" t="s">
        <v>197</v>
      </c>
      <c r="S1188" s="346"/>
      <c r="T1188" s="346"/>
      <c r="U1188" s="346"/>
      <c r="V1188" s="346"/>
      <c r="W1188" s="346"/>
      <c r="X1188" s="346"/>
      <c r="Y1188" s="346"/>
      <c r="Z1188" s="346"/>
      <c r="AA1188" s="346"/>
      <c r="AB1188" s="346"/>
      <c r="AC1188" s="346"/>
      <c r="AD1188" s="346"/>
      <c r="AE1188" s="346"/>
      <c r="AF1188" s="68">
        <v>0</v>
      </c>
      <c r="AG1188" s="346" t="s">
        <v>197</v>
      </c>
      <c r="AH1188" s="346"/>
      <c r="AI1188" s="346"/>
      <c r="AJ1188" s="346"/>
      <c r="AK1188" s="346"/>
      <c r="AL1188" s="346"/>
      <c r="AM1188" s="346"/>
      <c r="AN1188" s="346"/>
      <c r="AO1188" s="346"/>
      <c r="AP1188" s="346"/>
      <c r="AQ1188" s="346"/>
      <c r="AR1188" s="346"/>
      <c r="AS1188" s="346"/>
      <c r="AT1188" s="346"/>
    </row>
    <row r="1189" spans="1:46" ht="45" customHeight="1" thickTop="1" thickBot="1" x14ac:dyDescent="0.3">
      <c r="A1189" s="345" t="s">
        <v>1007</v>
      </c>
      <c r="B1189" s="345"/>
      <c r="C1189" s="345"/>
      <c r="D1189" s="345"/>
      <c r="E1189" s="345"/>
      <c r="F1189" s="345"/>
      <c r="G1189" s="345"/>
      <c r="H1189" s="345"/>
      <c r="I1189" s="345"/>
      <c r="J1189" s="345"/>
      <c r="K1189" s="345"/>
      <c r="L1189" s="345"/>
      <c r="M1189" s="345"/>
      <c r="N1189" s="345"/>
      <c r="O1189" s="345"/>
      <c r="P1189" s="345"/>
      <c r="Q1189" s="68">
        <v>2</v>
      </c>
      <c r="R1189" s="346"/>
      <c r="S1189" s="346"/>
      <c r="T1189" s="346"/>
      <c r="U1189" s="346"/>
      <c r="V1189" s="346"/>
      <c r="W1189" s="346"/>
      <c r="X1189" s="346"/>
      <c r="Y1189" s="346"/>
      <c r="Z1189" s="346"/>
      <c r="AA1189" s="346"/>
      <c r="AB1189" s="346"/>
      <c r="AC1189" s="346"/>
      <c r="AD1189" s="346"/>
      <c r="AE1189" s="346"/>
      <c r="AF1189" s="68">
        <v>2</v>
      </c>
      <c r="AG1189" s="346"/>
      <c r="AH1189" s="346"/>
      <c r="AI1189" s="346"/>
      <c r="AJ1189" s="346"/>
      <c r="AK1189" s="346"/>
      <c r="AL1189" s="346"/>
      <c r="AM1189" s="346"/>
      <c r="AN1189" s="346"/>
      <c r="AO1189" s="346"/>
      <c r="AP1189" s="346"/>
      <c r="AQ1189" s="346"/>
      <c r="AR1189" s="346"/>
      <c r="AS1189" s="346"/>
      <c r="AT1189" s="346"/>
    </row>
    <row r="1190" spans="1:46" ht="45" customHeight="1" thickTop="1" thickBot="1" x14ac:dyDescent="0.3">
      <c r="A1190" s="345" t="s">
        <v>1008</v>
      </c>
      <c r="B1190" s="345"/>
      <c r="C1190" s="345"/>
      <c r="D1190" s="345"/>
      <c r="E1190" s="345"/>
      <c r="F1190" s="345"/>
      <c r="G1190" s="345"/>
      <c r="H1190" s="345"/>
      <c r="I1190" s="345"/>
      <c r="J1190" s="345"/>
      <c r="K1190" s="345"/>
      <c r="L1190" s="345"/>
      <c r="M1190" s="345"/>
      <c r="N1190" s="345"/>
      <c r="O1190" s="345"/>
      <c r="P1190" s="345"/>
      <c r="Q1190" s="68">
        <v>2</v>
      </c>
      <c r="R1190" s="346"/>
      <c r="S1190" s="346"/>
      <c r="T1190" s="346"/>
      <c r="U1190" s="346"/>
      <c r="V1190" s="346"/>
      <c r="W1190" s="346"/>
      <c r="X1190" s="346"/>
      <c r="Y1190" s="346"/>
      <c r="Z1190" s="346"/>
      <c r="AA1190" s="346"/>
      <c r="AB1190" s="346"/>
      <c r="AC1190" s="346"/>
      <c r="AD1190" s="346"/>
      <c r="AE1190" s="346"/>
      <c r="AF1190" s="68">
        <v>2</v>
      </c>
      <c r="AG1190" s="346"/>
      <c r="AH1190" s="346"/>
      <c r="AI1190" s="346"/>
      <c r="AJ1190" s="346"/>
      <c r="AK1190" s="346"/>
      <c r="AL1190" s="346"/>
      <c r="AM1190" s="346"/>
      <c r="AN1190" s="346"/>
      <c r="AO1190" s="346"/>
      <c r="AP1190" s="346"/>
      <c r="AQ1190" s="346"/>
      <c r="AR1190" s="346"/>
      <c r="AS1190" s="346"/>
      <c r="AT1190" s="346"/>
    </row>
    <row r="1191" spans="1:46" ht="45" customHeight="1" thickTop="1" thickBot="1" x14ac:dyDescent="0.3">
      <c r="A1191" s="345" t="s">
        <v>1009</v>
      </c>
      <c r="B1191" s="345"/>
      <c r="C1191" s="345"/>
      <c r="D1191" s="345"/>
      <c r="E1191" s="345"/>
      <c r="F1191" s="345"/>
      <c r="G1191" s="345"/>
      <c r="H1191" s="345"/>
      <c r="I1191" s="345"/>
      <c r="J1191" s="345"/>
      <c r="K1191" s="345"/>
      <c r="L1191" s="345"/>
      <c r="M1191" s="345"/>
      <c r="N1191" s="345"/>
      <c r="O1191" s="345"/>
      <c r="P1191" s="345"/>
      <c r="Q1191" s="68">
        <v>2</v>
      </c>
      <c r="R1191" s="346"/>
      <c r="S1191" s="346"/>
      <c r="T1191" s="346"/>
      <c r="U1191" s="346"/>
      <c r="V1191" s="346"/>
      <c r="W1191" s="346"/>
      <c r="X1191" s="346"/>
      <c r="Y1191" s="346"/>
      <c r="Z1191" s="346"/>
      <c r="AA1191" s="346"/>
      <c r="AB1191" s="346"/>
      <c r="AC1191" s="346"/>
      <c r="AD1191" s="346"/>
      <c r="AE1191" s="346"/>
      <c r="AF1191" s="68">
        <v>2</v>
      </c>
      <c r="AG1191" s="346"/>
      <c r="AH1191" s="346"/>
      <c r="AI1191" s="346"/>
      <c r="AJ1191" s="346"/>
      <c r="AK1191" s="346"/>
      <c r="AL1191" s="346"/>
      <c r="AM1191" s="346"/>
      <c r="AN1191" s="346"/>
      <c r="AO1191" s="346"/>
      <c r="AP1191" s="346"/>
      <c r="AQ1191" s="346"/>
      <c r="AR1191" s="346"/>
      <c r="AS1191" s="346"/>
      <c r="AT1191" s="346"/>
    </row>
    <row r="1192" spans="1:46" ht="45" customHeight="1" thickTop="1" thickBot="1" x14ac:dyDescent="0.3">
      <c r="A1192" s="345" t="s">
        <v>1010</v>
      </c>
      <c r="B1192" s="345"/>
      <c r="C1192" s="345"/>
      <c r="D1192" s="345"/>
      <c r="E1192" s="345"/>
      <c r="F1192" s="345"/>
      <c r="G1192" s="345"/>
      <c r="H1192" s="345"/>
      <c r="I1192" s="345"/>
      <c r="J1192" s="345"/>
      <c r="K1192" s="345"/>
      <c r="L1192" s="345"/>
      <c r="M1192" s="345"/>
      <c r="N1192" s="345"/>
      <c r="O1192" s="345"/>
      <c r="P1192" s="345"/>
      <c r="Q1192" s="68">
        <v>2</v>
      </c>
      <c r="R1192" s="346"/>
      <c r="S1192" s="346"/>
      <c r="T1192" s="346"/>
      <c r="U1192" s="346"/>
      <c r="V1192" s="346"/>
      <c r="W1192" s="346"/>
      <c r="X1192" s="346"/>
      <c r="Y1192" s="346"/>
      <c r="Z1192" s="346"/>
      <c r="AA1192" s="346"/>
      <c r="AB1192" s="346"/>
      <c r="AC1192" s="346"/>
      <c r="AD1192" s="346"/>
      <c r="AE1192" s="346"/>
      <c r="AF1192" s="68">
        <v>2</v>
      </c>
      <c r="AG1192" s="346"/>
      <c r="AH1192" s="346"/>
      <c r="AI1192" s="346"/>
      <c r="AJ1192" s="346"/>
      <c r="AK1192" s="346"/>
      <c r="AL1192" s="346"/>
      <c r="AM1192" s="346"/>
      <c r="AN1192" s="346"/>
      <c r="AO1192" s="346"/>
      <c r="AP1192" s="346"/>
      <c r="AQ1192" s="346"/>
      <c r="AR1192" s="346"/>
      <c r="AS1192" s="346"/>
      <c r="AT1192" s="346"/>
    </row>
    <row r="1193" spans="1:46" ht="45" customHeight="1" thickTop="1" thickBot="1" x14ac:dyDescent="0.3">
      <c r="A1193" s="345" t="s">
        <v>1011</v>
      </c>
      <c r="B1193" s="345"/>
      <c r="C1193" s="345"/>
      <c r="D1193" s="345"/>
      <c r="E1193" s="345"/>
      <c r="F1193" s="345"/>
      <c r="G1193" s="345"/>
      <c r="H1193" s="345"/>
      <c r="I1193" s="345"/>
      <c r="J1193" s="345"/>
      <c r="K1193" s="345"/>
      <c r="L1193" s="345"/>
      <c r="M1193" s="345"/>
      <c r="N1193" s="345"/>
      <c r="O1193" s="345"/>
      <c r="P1193" s="345"/>
      <c r="Q1193" s="68">
        <v>2</v>
      </c>
      <c r="R1193" s="346"/>
      <c r="S1193" s="346"/>
      <c r="T1193" s="346"/>
      <c r="U1193" s="346"/>
      <c r="V1193" s="346"/>
      <c r="W1193" s="346"/>
      <c r="X1193" s="346"/>
      <c r="Y1193" s="346"/>
      <c r="Z1193" s="346"/>
      <c r="AA1193" s="346"/>
      <c r="AB1193" s="346"/>
      <c r="AC1193" s="346"/>
      <c r="AD1193" s="346"/>
      <c r="AE1193" s="346"/>
      <c r="AF1193" s="68">
        <v>2</v>
      </c>
      <c r="AG1193" s="346"/>
      <c r="AH1193" s="346"/>
      <c r="AI1193" s="346"/>
      <c r="AJ1193" s="346"/>
      <c r="AK1193" s="346"/>
      <c r="AL1193" s="346"/>
      <c r="AM1193" s="346"/>
      <c r="AN1193" s="346"/>
      <c r="AO1193" s="346"/>
      <c r="AP1193" s="346"/>
      <c r="AQ1193" s="346"/>
      <c r="AR1193" s="346"/>
      <c r="AS1193" s="346"/>
      <c r="AT1193" s="346"/>
    </row>
    <row r="1194" spans="1:46" ht="45" customHeight="1" thickTop="1" thickBot="1" x14ac:dyDescent="0.3">
      <c r="A1194" s="345" t="s">
        <v>1012</v>
      </c>
      <c r="B1194" s="345"/>
      <c r="C1194" s="345"/>
      <c r="D1194" s="345"/>
      <c r="E1194" s="345"/>
      <c r="F1194" s="345"/>
      <c r="G1194" s="345"/>
      <c r="H1194" s="345"/>
      <c r="I1194" s="345"/>
      <c r="J1194" s="345"/>
      <c r="K1194" s="345"/>
      <c r="L1194" s="345"/>
      <c r="M1194" s="345"/>
      <c r="N1194" s="345"/>
      <c r="O1194" s="345"/>
      <c r="P1194" s="345"/>
      <c r="Q1194" s="68">
        <v>2</v>
      </c>
      <c r="R1194" s="346"/>
      <c r="S1194" s="346"/>
      <c r="T1194" s="346"/>
      <c r="U1194" s="346"/>
      <c r="V1194" s="346"/>
      <c r="W1194" s="346"/>
      <c r="X1194" s="346"/>
      <c r="Y1194" s="346"/>
      <c r="Z1194" s="346"/>
      <c r="AA1194" s="346"/>
      <c r="AB1194" s="346"/>
      <c r="AC1194" s="346"/>
      <c r="AD1194" s="346"/>
      <c r="AE1194" s="346"/>
      <c r="AF1194" s="68">
        <v>2</v>
      </c>
      <c r="AG1194" s="346"/>
      <c r="AH1194" s="346"/>
      <c r="AI1194" s="346"/>
      <c r="AJ1194" s="346"/>
      <c r="AK1194" s="346"/>
      <c r="AL1194" s="346"/>
      <c r="AM1194" s="346"/>
      <c r="AN1194" s="346"/>
      <c r="AO1194" s="346"/>
      <c r="AP1194" s="346"/>
      <c r="AQ1194" s="346"/>
      <c r="AR1194" s="346"/>
      <c r="AS1194" s="346"/>
      <c r="AT1194" s="346"/>
    </row>
    <row r="1195" spans="1:46" ht="45" customHeight="1" thickTop="1" thickBot="1" x14ac:dyDescent="0.3">
      <c r="A1195" s="345" t="s">
        <v>1013</v>
      </c>
      <c r="B1195" s="345"/>
      <c r="C1195" s="345"/>
      <c r="D1195" s="345"/>
      <c r="E1195" s="345"/>
      <c r="F1195" s="345"/>
      <c r="G1195" s="345"/>
      <c r="H1195" s="345"/>
      <c r="I1195" s="345"/>
      <c r="J1195" s="345"/>
      <c r="K1195" s="345"/>
      <c r="L1195" s="345"/>
      <c r="M1195" s="345"/>
      <c r="N1195" s="345"/>
      <c r="O1195" s="345"/>
      <c r="P1195" s="345"/>
      <c r="Q1195" s="68">
        <v>0</v>
      </c>
      <c r="R1195" s="346" t="s">
        <v>197</v>
      </c>
      <c r="S1195" s="346"/>
      <c r="T1195" s="346"/>
      <c r="U1195" s="346"/>
      <c r="V1195" s="346"/>
      <c r="W1195" s="346"/>
      <c r="X1195" s="346"/>
      <c r="Y1195" s="346"/>
      <c r="Z1195" s="346"/>
      <c r="AA1195" s="346"/>
      <c r="AB1195" s="346"/>
      <c r="AC1195" s="346"/>
      <c r="AD1195" s="346"/>
      <c r="AE1195" s="346"/>
      <c r="AF1195" s="68">
        <v>0</v>
      </c>
      <c r="AG1195" s="346" t="s">
        <v>197</v>
      </c>
      <c r="AH1195" s="346"/>
      <c r="AI1195" s="346"/>
      <c r="AJ1195" s="346"/>
      <c r="AK1195" s="346"/>
      <c r="AL1195" s="346"/>
      <c r="AM1195" s="346"/>
      <c r="AN1195" s="346"/>
      <c r="AO1195" s="346"/>
      <c r="AP1195" s="346"/>
      <c r="AQ1195" s="346"/>
      <c r="AR1195" s="346"/>
      <c r="AS1195" s="346"/>
      <c r="AT1195" s="346"/>
    </row>
    <row r="1196" spans="1:46" ht="45" customHeight="1" thickTop="1" thickBot="1" x14ac:dyDescent="0.3">
      <c r="A1196" s="345" t="s">
        <v>1014</v>
      </c>
      <c r="B1196" s="345"/>
      <c r="C1196" s="345"/>
      <c r="D1196" s="345"/>
      <c r="E1196" s="345"/>
      <c r="F1196" s="345"/>
      <c r="G1196" s="345"/>
      <c r="H1196" s="345"/>
      <c r="I1196" s="345"/>
      <c r="J1196" s="345"/>
      <c r="K1196" s="345"/>
      <c r="L1196" s="345"/>
      <c r="M1196" s="345"/>
      <c r="N1196" s="345"/>
      <c r="O1196" s="345"/>
      <c r="P1196" s="345"/>
      <c r="Q1196" s="68">
        <v>2</v>
      </c>
      <c r="R1196" s="346"/>
      <c r="S1196" s="346"/>
      <c r="T1196" s="346"/>
      <c r="U1196" s="346"/>
      <c r="V1196" s="346"/>
      <c r="W1196" s="346"/>
      <c r="X1196" s="346"/>
      <c r="Y1196" s="346"/>
      <c r="Z1196" s="346"/>
      <c r="AA1196" s="346"/>
      <c r="AB1196" s="346"/>
      <c r="AC1196" s="346"/>
      <c r="AD1196" s="346"/>
      <c r="AE1196" s="346"/>
      <c r="AF1196" s="68">
        <v>2</v>
      </c>
      <c r="AG1196" s="346"/>
      <c r="AH1196" s="346"/>
      <c r="AI1196" s="346"/>
      <c r="AJ1196" s="346"/>
      <c r="AK1196" s="346"/>
      <c r="AL1196" s="346"/>
      <c r="AM1196" s="346"/>
      <c r="AN1196" s="346"/>
      <c r="AO1196" s="346"/>
      <c r="AP1196" s="346"/>
      <c r="AQ1196" s="346"/>
      <c r="AR1196" s="346"/>
      <c r="AS1196" s="346"/>
      <c r="AT1196" s="346"/>
    </row>
    <row r="1197" spans="1:46" ht="45" customHeight="1" thickTop="1" thickBot="1" x14ac:dyDescent="0.3">
      <c r="A1197" s="345" t="s">
        <v>1015</v>
      </c>
      <c r="B1197" s="345"/>
      <c r="C1197" s="345"/>
      <c r="D1197" s="345"/>
      <c r="E1197" s="345"/>
      <c r="F1197" s="345"/>
      <c r="G1197" s="345"/>
      <c r="H1197" s="345"/>
      <c r="I1197" s="345"/>
      <c r="J1197" s="345"/>
      <c r="K1197" s="345"/>
      <c r="L1197" s="345"/>
      <c r="M1197" s="345"/>
      <c r="N1197" s="345"/>
      <c r="O1197" s="345"/>
      <c r="P1197" s="345"/>
      <c r="Q1197" s="68">
        <v>0</v>
      </c>
      <c r="R1197" s="346" t="s">
        <v>197</v>
      </c>
      <c r="S1197" s="346"/>
      <c r="T1197" s="346"/>
      <c r="U1197" s="346"/>
      <c r="V1197" s="346"/>
      <c r="W1197" s="346"/>
      <c r="X1197" s="346"/>
      <c r="Y1197" s="346"/>
      <c r="Z1197" s="346"/>
      <c r="AA1197" s="346"/>
      <c r="AB1197" s="346"/>
      <c r="AC1197" s="346"/>
      <c r="AD1197" s="346"/>
      <c r="AE1197" s="346"/>
      <c r="AF1197" s="68">
        <v>0</v>
      </c>
      <c r="AG1197" s="346" t="s">
        <v>197</v>
      </c>
      <c r="AH1197" s="346"/>
      <c r="AI1197" s="346"/>
      <c r="AJ1197" s="346"/>
      <c r="AK1197" s="346"/>
      <c r="AL1197" s="346"/>
      <c r="AM1197" s="346"/>
      <c r="AN1197" s="346"/>
      <c r="AO1197" s="346"/>
      <c r="AP1197" s="346"/>
      <c r="AQ1197" s="346"/>
      <c r="AR1197" s="346"/>
      <c r="AS1197" s="346"/>
      <c r="AT1197" s="346"/>
    </row>
    <row r="1198" spans="1:46" ht="45" customHeight="1" thickTop="1" thickBot="1" x14ac:dyDescent="0.3">
      <c r="A1198" s="345" t="s">
        <v>1016</v>
      </c>
      <c r="B1198" s="345"/>
      <c r="C1198" s="345"/>
      <c r="D1198" s="345"/>
      <c r="E1198" s="345"/>
      <c r="F1198" s="345"/>
      <c r="G1198" s="345"/>
      <c r="H1198" s="345"/>
      <c r="I1198" s="345"/>
      <c r="J1198" s="345"/>
      <c r="K1198" s="345"/>
      <c r="L1198" s="345"/>
      <c r="M1198" s="345"/>
      <c r="N1198" s="345"/>
      <c r="O1198" s="345"/>
      <c r="P1198" s="345"/>
      <c r="Q1198" s="68">
        <v>0</v>
      </c>
      <c r="R1198" s="346" t="s">
        <v>197</v>
      </c>
      <c r="S1198" s="346"/>
      <c r="T1198" s="346"/>
      <c r="U1198" s="346"/>
      <c r="V1198" s="346"/>
      <c r="W1198" s="346"/>
      <c r="X1198" s="346"/>
      <c r="Y1198" s="346"/>
      <c r="Z1198" s="346"/>
      <c r="AA1198" s="346"/>
      <c r="AB1198" s="346"/>
      <c r="AC1198" s="346"/>
      <c r="AD1198" s="346"/>
      <c r="AE1198" s="346"/>
      <c r="AF1198" s="68">
        <v>0</v>
      </c>
      <c r="AG1198" s="346" t="s">
        <v>197</v>
      </c>
      <c r="AH1198" s="346"/>
      <c r="AI1198" s="346"/>
      <c r="AJ1198" s="346"/>
      <c r="AK1198" s="346"/>
      <c r="AL1198" s="346"/>
      <c r="AM1198" s="346"/>
      <c r="AN1198" s="346"/>
      <c r="AO1198" s="346"/>
      <c r="AP1198" s="346"/>
      <c r="AQ1198" s="346"/>
      <c r="AR1198" s="346"/>
      <c r="AS1198" s="346"/>
      <c r="AT1198" s="346"/>
    </row>
    <row r="1199" spans="1:46" ht="45" customHeight="1" thickTop="1" thickBot="1" x14ac:dyDescent="0.3">
      <c r="A1199" s="345" t="s">
        <v>1017</v>
      </c>
      <c r="B1199" s="345"/>
      <c r="C1199" s="345"/>
      <c r="D1199" s="345"/>
      <c r="E1199" s="345"/>
      <c r="F1199" s="345"/>
      <c r="G1199" s="345"/>
      <c r="H1199" s="345"/>
      <c r="I1199" s="345"/>
      <c r="J1199" s="345"/>
      <c r="K1199" s="345"/>
      <c r="L1199" s="345"/>
      <c r="M1199" s="345"/>
      <c r="N1199" s="345"/>
      <c r="O1199" s="345"/>
      <c r="P1199" s="345"/>
      <c r="Q1199" s="68">
        <v>0</v>
      </c>
      <c r="R1199" s="346" t="s">
        <v>197</v>
      </c>
      <c r="S1199" s="346"/>
      <c r="T1199" s="346"/>
      <c r="U1199" s="346"/>
      <c r="V1199" s="346"/>
      <c r="W1199" s="346"/>
      <c r="X1199" s="346"/>
      <c r="Y1199" s="346"/>
      <c r="Z1199" s="346"/>
      <c r="AA1199" s="346"/>
      <c r="AB1199" s="346"/>
      <c r="AC1199" s="346"/>
      <c r="AD1199" s="346"/>
      <c r="AE1199" s="346"/>
      <c r="AF1199" s="68">
        <v>0</v>
      </c>
      <c r="AG1199" s="346" t="s">
        <v>197</v>
      </c>
      <c r="AH1199" s="346"/>
      <c r="AI1199" s="346"/>
      <c r="AJ1199" s="346"/>
      <c r="AK1199" s="346"/>
      <c r="AL1199" s="346"/>
      <c r="AM1199" s="346"/>
      <c r="AN1199" s="346"/>
      <c r="AO1199" s="346"/>
      <c r="AP1199" s="346"/>
      <c r="AQ1199" s="346"/>
      <c r="AR1199" s="346"/>
      <c r="AS1199" s="346"/>
      <c r="AT1199" s="346"/>
    </row>
    <row r="1200" spans="1:46" ht="45" customHeight="1" thickTop="1" thickBot="1" x14ac:dyDescent="0.3">
      <c r="A1200" s="345" t="s">
        <v>1018</v>
      </c>
      <c r="B1200" s="345"/>
      <c r="C1200" s="345"/>
      <c r="D1200" s="345"/>
      <c r="E1200" s="345"/>
      <c r="F1200" s="345"/>
      <c r="G1200" s="345"/>
      <c r="H1200" s="345"/>
      <c r="I1200" s="345"/>
      <c r="J1200" s="345"/>
      <c r="K1200" s="345"/>
      <c r="L1200" s="345"/>
      <c r="M1200" s="345"/>
      <c r="N1200" s="345"/>
      <c r="O1200" s="345"/>
      <c r="P1200" s="345"/>
      <c r="Q1200" s="68">
        <v>0</v>
      </c>
      <c r="R1200" s="346" t="s">
        <v>197</v>
      </c>
      <c r="S1200" s="346"/>
      <c r="T1200" s="346"/>
      <c r="U1200" s="346"/>
      <c r="V1200" s="346"/>
      <c r="W1200" s="346"/>
      <c r="X1200" s="346"/>
      <c r="Y1200" s="346"/>
      <c r="Z1200" s="346"/>
      <c r="AA1200" s="346"/>
      <c r="AB1200" s="346"/>
      <c r="AC1200" s="346"/>
      <c r="AD1200" s="346"/>
      <c r="AE1200" s="346"/>
      <c r="AF1200" s="68">
        <v>0</v>
      </c>
      <c r="AG1200" s="346" t="s">
        <v>197</v>
      </c>
      <c r="AH1200" s="346"/>
      <c r="AI1200" s="346"/>
      <c r="AJ1200" s="346"/>
      <c r="AK1200" s="346"/>
      <c r="AL1200" s="346"/>
      <c r="AM1200" s="346"/>
      <c r="AN1200" s="346"/>
      <c r="AO1200" s="346"/>
      <c r="AP1200" s="346"/>
      <c r="AQ1200" s="346"/>
      <c r="AR1200" s="346"/>
      <c r="AS1200" s="346"/>
      <c r="AT1200" s="346"/>
    </row>
    <row r="1201" spans="1:46" ht="45" customHeight="1" thickTop="1" thickBot="1" x14ac:dyDescent="0.3">
      <c r="A1201" s="59"/>
      <c r="B1201" s="59"/>
      <c r="C1201" s="59"/>
      <c r="D1201" s="59"/>
      <c r="E1201" s="59"/>
      <c r="F1201" s="59"/>
      <c r="G1201" s="59"/>
      <c r="H1201" s="59"/>
      <c r="I1201" s="59"/>
      <c r="J1201" s="59"/>
      <c r="K1201" s="59"/>
      <c r="L1201" s="59"/>
      <c r="M1201" s="59"/>
      <c r="N1201" s="59"/>
      <c r="O1201" s="59"/>
      <c r="P1201" s="59"/>
      <c r="Q1201" s="69"/>
      <c r="R1201" s="59"/>
      <c r="S1201" s="59"/>
      <c r="T1201" s="59"/>
      <c r="U1201" s="59"/>
      <c r="V1201" s="59"/>
      <c r="W1201" s="59"/>
      <c r="X1201" s="59"/>
      <c r="Y1201" s="59"/>
      <c r="Z1201" s="59"/>
      <c r="AA1201" s="59"/>
      <c r="AB1201" s="59"/>
      <c r="AC1201" s="59"/>
      <c r="AD1201" s="59"/>
      <c r="AE1201" s="59"/>
      <c r="AF1201" s="69"/>
      <c r="AG1201" s="59"/>
      <c r="AH1201" s="59"/>
      <c r="AI1201" s="59"/>
      <c r="AJ1201" s="59"/>
      <c r="AK1201" s="59"/>
      <c r="AL1201" s="59"/>
      <c r="AM1201" s="59"/>
      <c r="AN1201" s="59"/>
      <c r="AO1201" s="59"/>
      <c r="AP1201" s="59"/>
      <c r="AQ1201" s="59"/>
      <c r="AR1201" s="59"/>
      <c r="AS1201" s="59"/>
      <c r="AT1201" s="59"/>
    </row>
    <row r="1202" spans="1:46" ht="45" customHeight="1" thickTop="1" thickBot="1" x14ac:dyDescent="0.3">
      <c r="A1202" s="353" t="s">
        <v>198</v>
      </c>
      <c r="B1202" s="353"/>
      <c r="C1202" s="353"/>
      <c r="D1202" s="353"/>
      <c r="E1202" s="353"/>
      <c r="F1202" s="353"/>
      <c r="G1202" s="353"/>
      <c r="H1202" s="353"/>
      <c r="I1202" s="353"/>
      <c r="J1202" s="353"/>
      <c r="K1202" s="353"/>
      <c r="L1202" s="353"/>
      <c r="M1202" s="353"/>
      <c r="N1202" s="353"/>
      <c r="O1202" s="353"/>
      <c r="P1202" s="353"/>
      <c r="Q1202" s="70" t="s">
        <v>187</v>
      </c>
      <c r="R1202" s="354" t="s">
        <v>188</v>
      </c>
      <c r="S1202" s="354"/>
      <c r="T1202" s="354"/>
      <c r="U1202" s="354"/>
      <c r="V1202" s="354"/>
      <c r="W1202" s="354"/>
      <c r="X1202" s="354"/>
      <c r="Y1202" s="354"/>
      <c r="Z1202" s="354"/>
      <c r="AA1202" s="354"/>
      <c r="AB1202" s="354"/>
      <c r="AC1202" s="354"/>
      <c r="AD1202" s="354"/>
      <c r="AE1202" s="354"/>
      <c r="AF1202" s="71" t="s">
        <v>187</v>
      </c>
      <c r="AG1202" s="355" t="s">
        <v>189</v>
      </c>
      <c r="AH1202" s="355"/>
      <c r="AI1202" s="355"/>
      <c r="AJ1202" s="355"/>
      <c r="AK1202" s="355"/>
      <c r="AL1202" s="355"/>
      <c r="AM1202" s="355"/>
      <c r="AN1202" s="355"/>
      <c r="AO1202" s="355"/>
      <c r="AP1202" s="355"/>
      <c r="AQ1202" s="355"/>
      <c r="AR1202" s="355"/>
      <c r="AS1202" s="355"/>
      <c r="AT1202" s="355"/>
    </row>
    <row r="1203" spans="1:46" ht="45" customHeight="1" thickTop="1" thickBot="1" x14ac:dyDescent="0.3">
      <c r="A1203" s="345" t="s">
        <v>1019</v>
      </c>
      <c r="B1203" s="345"/>
      <c r="C1203" s="345"/>
      <c r="D1203" s="345"/>
      <c r="E1203" s="345"/>
      <c r="F1203" s="345"/>
      <c r="G1203" s="345"/>
      <c r="H1203" s="345"/>
      <c r="I1203" s="345"/>
      <c r="J1203" s="345"/>
      <c r="K1203" s="345"/>
      <c r="L1203" s="345"/>
      <c r="M1203" s="345"/>
      <c r="N1203" s="345"/>
      <c r="O1203" s="345"/>
      <c r="P1203" s="345"/>
      <c r="Q1203" s="68">
        <v>2</v>
      </c>
      <c r="R1203" s="346"/>
      <c r="S1203" s="346"/>
      <c r="T1203" s="346"/>
      <c r="U1203" s="346"/>
      <c r="V1203" s="346"/>
      <c r="W1203" s="346"/>
      <c r="X1203" s="346"/>
      <c r="Y1203" s="346"/>
      <c r="Z1203" s="346"/>
      <c r="AA1203" s="346"/>
      <c r="AB1203" s="346"/>
      <c r="AC1203" s="346"/>
      <c r="AD1203" s="346"/>
      <c r="AE1203" s="346"/>
      <c r="AF1203" s="68">
        <v>2</v>
      </c>
      <c r="AG1203" s="346"/>
      <c r="AH1203" s="346"/>
      <c r="AI1203" s="346"/>
      <c r="AJ1203" s="346"/>
      <c r="AK1203" s="346"/>
      <c r="AL1203" s="346"/>
      <c r="AM1203" s="346"/>
      <c r="AN1203" s="346"/>
      <c r="AO1203" s="346"/>
      <c r="AP1203" s="346"/>
      <c r="AQ1203" s="346"/>
      <c r="AR1203" s="346"/>
      <c r="AS1203" s="346"/>
      <c r="AT1203" s="346"/>
    </row>
    <row r="1204" spans="1:46" ht="45" customHeight="1" thickTop="1" thickBot="1" x14ac:dyDescent="0.3">
      <c r="A1204" s="345" t="s">
        <v>1020</v>
      </c>
      <c r="B1204" s="345"/>
      <c r="C1204" s="345"/>
      <c r="D1204" s="345"/>
      <c r="E1204" s="345"/>
      <c r="F1204" s="345"/>
      <c r="G1204" s="345"/>
      <c r="H1204" s="345"/>
      <c r="I1204" s="345"/>
      <c r="J1204" s="345"/>
      <c r="K1204" s="345"/>
      <c r="L1204" s="345"/>
      <c r="M1204" s="345"/>
      <c r="N1204" s="345"/>
      <c r="O1204" s="345"/>
      <c r="P1204" s="345"/>
      <c r="Q1204" s="68">
        <v>2</v>
      </c>
      <c r="R1204" s="346"/>
      <c r="S1204" s="346"/>
      <c r="T1204" s="346"/>
      <c r="U1204" s="346"/>
      <c r="V1204" s="346"/>
      <c r="W1204" s="346"/>
      <c r="X1204" s="346"/>
      <c r="Y1204" s="346"/>
      <c r="Z1204" s="346"/>
      <c r="AA1204" s="346"/>
      <c r="AB1204" s="346"/>
      <c r="AC1204" s="346"/>
      <c r="AD1204" s="346"/>
      <c r="AE1204" s="346"/>
      <c r="AF1204" s="68">
        <v>2</v>
      </c>
      <c r="AG1204" s="346"/>
      <c r="AH1204" s="346"/>
      <c r="AI1204" s="346"/>
      <c r="AJ1204" s="346"/>
      <c r="AK1204" s="346"/>
      <c r="AL1204" s="346"/>
      <c r="AM1204" s="346"/>
      <c r="AN1204" s="346"/>
      <c r="AO1204" s="346"/>
      <c r="AP1204" s="346"/>
      <c r="AQ1204" s="346"/>
      <c r="AR1204" s="346"/>
      <c r="AS1204" s="346"/>
      <c r="AT1204" s="346"/>
    </row>
    <row r="1205" spans="1:46" ht="45" customHeight="1" thickTop="1" thickBot="1" x14ac:dyDescent="0.3">
      <c r="A1205" s="345" t="s">
        <v>1021</v>
      </c>
      <c r="B1205" s="345"/>
      <c r="C1205" s="345"/>
      <c r="D1205" s="345"/>
      <c r="E1205" s="345"/>
      <c r="F1205" s="345"/>
      <c r="G1205" s="345"/>
      <c r="H1205" s="345"/>
      <c r="I1205" s="345"/>
      <c r="J1205" s="345"/>
      <c r="K1205" s="345"/>
      <c r="L1205" s="345"/>
      <c r="M1205" s="345"/>
      <c r="N1205" s="345"/>
      <c r="O1205" s="345"/>
      <c r="P1205" s="345"/>
      <c r="Q1205" s="68">
        <v>2</v>
      </c>
      <c r="R1205" s="346"/>
      <c r="S1205" s="346"/>
      <c r="T1205" s="346"/>
      <c r="U1205" s="346"/>
      <c r="V1205" s="346"/>
      <c r="W1205" s="346"/>
      <c r="X1205" s="346"/>
      <c r="Y1205" s="346"/>
      <c r="Z1205" s="346"/>
      <c r="AA1205" s="346"/>
      <c r="AB1205" s="346"/>
      <c r="AC1205" s="346"/>
      <c r="AD1205" s="346"/>
      <c r="AE1205" s="346"/>
      <c r="AF1205" s="68">
        <v>2</v>
      </c>
      <c r="AG1205" s="346"/>
      <c r="AH1205" s="346"/>
      <c r="AI1205" s="346"/>
      <c r="AJ1205" s="346"/>
      <c r="AK1205" s="346"/>
      <c r="AL1205" s="346"/>
      <c r="AM1205" s="346"/>
      <c r="AN1205" s="346"/>
      <c r="AO1205" s="346"/>
      <c r="AP1205" s="346"/>
      <c r="AQ1205" s="346"/>
      <c r="AR1205" s="346"/>
      <c r="AS1205" s="346"/>
      <c r="AT1205" s="346"/>
    </row>
    <row r="1206" spans="1:46" ht="45" customHeight="1" thickTop="1" thickBot="1" x14ac:dyDescent="0.3">
      <c r="A1206" s="345" t="s">
        <v>1022</v>
      </c>
      <c r="B1206" s="345"/>
      <c r="C1206" s="345"/>
      <c r="D1206" s="345"/>
      <c r="E1206" s="345"/>
      <c r="F1206" s="345"/>
      <c r="G1206" s="345"/>
      <c r="H1206" s="345"/>
      <c r="I1206" s="345"/>
      <c r="J1206" s="345"/>
      <c r="K1206" s="345"/>
      <c r="L1206" s="345"/>
      <c r="M1206" s="345"/>
      <c r="N1206" s="345"/>
      <c r="O1206" s="345"/>
      <c r="P1206" s="345"/>
      <c r="Q1206" s="68">
        <v>2</v>
      </c>
      <c r="R1206" s="346"/>
      <c r="S1206" s="346"/>
      <c r="T1206" s="346"/>
      <c r="U1206" s="346"/>
      <c r="V1206" s="346"/>
      <c r="W1206" s="346"/>
      <c r="X1206" s="346"/>
      <c r="Y1206" s="346"/>
      <c r="Z1206" s="346"/>
      <c r="AA1206" s="346"/>
      <c r="AB1206" s="346"/>
      <c r="AC1206" s="346"/>
      <c r="AD1206" s="346"/>
      <c r="AE1206" s="346"/>
      <c r="AF1206" s="68">
        <v>2</v>
      </c>
      <c r="AG1206" s="346"/>
      <c r="AH1206" s="346"/>
      <c r="AI1206" s="346"/>
      <c r="AJ1206" s="346"/>
      <c r="AK1206" s="346"/>
      <c r="AL1206" s="346"/>
      <c r="AM1206" s="346"/>
      <c r="AN1206" s="346"/>
      <c r="AO1206" s="346"/>
      <c r="AP1206" s="346"/>
      <c r="AQ1206" s="346"/>
      <c r="AR1206" s="346"/>
      <c r="AS1206" s="346"/>
      <c r="AT1206" s="346"/>
    </row>
    <row r="1207" spans="1:46" ht="45" customHeight="1" thickTop="1" thickBot="1" x14ac:dyDescent="0.3">
      <c r="A1207" s="345" t="s">
        <v>1023</v>
      </c>
      <c r="B1207" s="345"/>
      <c r="C1207" s="345"/>
      <c r="D1207" s="345"/>
      <c r="E1207" s="345"/>
      <c r="F1207" s="345"/>
      <c r="G1207" s="345"/>
      <c r="H1207" s="345"/>
      <c r="I1207" s="345"/>
      <c r="J1207" s="345"/>
      <c r="K1207" s="345"/>
      <c r="L1207" s="345"/>
      <c r="M1207" s="345"/>
      <c r="N1207" s="345"/>
      <c r="O1207" s="345"/>
      <c r="P1207" s="345"/>
      <c r="Q1207" s="68">
        <v>2</v>
      </c>
      <c r="R1207" s="346"/>
      <c r="S1207" s="346"/>
      <c r="T1207" s="346"/>
      <c r="U1207" s="346"/>
      <c r="V1207" s="346"/>
      <c r="W1207" s="346"/>
      <c r="X1207" s="346"/>
      <c r="Y1207" s="346"/>
      <c r="Z1207" s="346"/>
      <c r="AA1207" s="346"/>
      <c r="AB1207" s="346"/>
      <c r="AC1207" s="346"/>
      <c r="AD1207" s="346"/>
      <c r="AE1207" s="346"/>
      <c r="AF1207" s="68">
        <v>2</v>
      </c>
      <c r="AG1207" s="346"/>
      <c r="AH1207" s="346"/>
      <c r="AI1207" s="346"/>
      <c r="AJ1207" s="346"/>
      <c r="AK1207" s="346"/>
      <c r="AL1207" s="346"/>
      <c r="AM1207" s="346"/>
      <c r="AN1207" s="346"/>
      <c r="AO1207" s="346"/>
      <c r="AP1207" s="346"/>
      <c r="AQ1207" s="346"/>
      <c r="AR1207" s="346"/>
      <c r="AS1207" s="346"/>
      <c r="AT1207" s="346"/>
    </row>
    <row r="1208" spans="1:46" ht="18" customHeight="1" thickTop="1" x14ac:dyDescent="0.25"/>
    <row r="1210" spans="1:46" ht="45" customHeight="1" x14ac:dyDescent="0.25">
      <c r="A1210" s="348" t="s">
        <v>1024</v>
      </c>
      <c r="B1210" s="348"/>
      <c r="C1210" s="348"/>
      <c r="D1210" s="348"/>
      <c r="E1210" s="348"/>
      <c r="F1210" s="348"/>
      <c r="G1210" s="348"/>
      <c r="H1210" s="348"/>
      <c r="I1210" s="348"/>
      <c r="J1210" s="348"/>
      <c r="K1210" s="348"/>
      <c r="L1210" s="348"/>
      <c r="M1210" s="348"/>
      <c r="N1210" s="348"/>
      <c r="O1210" s="348"/>
      <c r="P1210" s="348"/>
      <c r="Q1210" s="348"/>
      <c r="R1210" s="348"/>
      <c r="S1210" s="348"/>
      <c r="T1210" s="348"/>
      <c r="U1210" s="348"/>
      <c r="V1210" s="348"/>
      <c r="W1210" s="348"/>
      <c r="X1210" s="348"/>
      <c r="Y1210" s="348"/>
      <c r="Z1210" s="348"/>
      <c r="AA1210" s="348"/>
      <c r="AB1210" s="348"/>
      <c r="AC1210" s="348"/>
      <c r="AD1210" s="348"/>
      <c r="AE1210" s="348"/>
      <c r="AF1210"/>
      <c r="AG1210" s="349" t="s">
        <v>184</v>
      </c>
      <c r="AH1210" s="349"/>
      <c r="AI1210" s="349"/>
      <c r="AJ1210" s="349"/>
      <c r="AK1210" s="72">
        <f>(('Artículo 121 (Resumen PI)'!C42*0.8+'Artículo 121 (Resumen PI)'!F42*0.2)+('Artículo 121 (Resumen SIPOT)'!C42*0.8+'Artículo 121 (Resumen SIPOT)'!F42*0.2))/2</f>
        <v>80.000000000000014</v>
      </c>
      <c r="AL1210"/>
      <c r="AM1210"/>
      <c r="AN1210"/>
      <c r="AO1210"/>
      <c r="AP1210"/>
      <c r="AQ1210"/>
      <c r="AR1210"/>
      <c r="AS1210"/>
      <c r="AT1210"/>
    </row>
    <row r="1211" spans="1:46" ht="15.75" customHeight="1" x14ac:dyDescent="0.25">
      <c r="A1211" s="86"/>
      <c r="B1211" s="284"/>
      <c r="C1211" s="284"/>
      <c r="D1211" s="284"/>
      <c r="E1211" s="284"/>
      <c r="F1211" s="284"/>
      <c r="G1211" s="284"/>
      <c r="H1211" s="284"/>
      <c r="I1211" s="284"/>
      <c r="J1211" s="284"/>
      <c r="K1211" s="284"/>
      <c r="L1211" s="284"/>
      <c r="M1211" s="284"/>
      <c r="N1211" s="284"/>
      <c r="O1211" s="284"/>
      <c r="P1211" s="284"/>
      <c r="Q1211" s="275"/>
      <c r="R1211" s="284"/>
      <c r="S1211" s="284"/>
      <c r="T1211" s="284"/>
      <c r="U1211" s="284"/>
      <c r="V1211" s="284"/>
      <c r="W1211" s="284"/>
      <c r="X1211" s="284"/>
      <c r="Y1211" s="284"/>
      <c r="Z1211" s="284"/>
      <c r="AA1211" s="284"/>
      <c r="AB1211" s="284"/>
      <c r="AC1211" s="284"/>
      <c r="AD1211" s="284"/>
      <c r="AE1211" s="284"/>
      <c r="AF1211"/>
      <c r="AG1211"/>
      <c r="AH1211"/>
      <c r="AI1211"/>
      <c r="AJ1211"/>
      <c r="AK1211"/>
      <c r="AL1211"/>
      <c r="AM1211"/>
      <c r="AN1211"/>
      <c r="AO1211"/>
      <c r="AP1211"/>
      <c r="AQ1211"/>
      <c r="AR1211"/>
      <c r="AS1211"/>
      <c r="AT1211"/>
    </row>
    <row r="1212" spans="1:46" ht="45" customHeight="1" x14ac:dyDescent="0.25">
      <c r="A1212" s="86" t="s">
        <v>185</v>
      </c>
      <c r="B1212" s="284"/>
      <c r="C1212" s="284"/>
      <c r="D1212" s="284"/>
      <c r="E1212" s="284"/>
      <c r="F1212" s="284"/>
      <c r="G1212" s="284"/>
      <c r="H1212" s="284"/>
      <c r="I1212" s="284"/>
      <c r="J1212" s="284"/>
      <c r="K1212" s="284"/>
      <c r="L1212" s="284"/>
      <c r="M1212" s="284"/>
      <c r="N1212" s="284"/>
      <c r="O1212" s="284"/>
      <c r="P1212" s="284"/>
      <c r="Q1212" s="275"/>
      <c r="R1212" s="284"/>
      <c r="S1212" s="284"/>
      <c r="T1212" s="284"/>
      <c r="U1212" s="284"/>
      <c r="V1212" s="284"/>
      <c r="W1212" s="284"/>
      <c r="X1212" s="284"/>
      <c r="Y1212" s="284"/>
      <c r="Z1212" s="284"/>
      <c r="AA1212" s="284"/>
      <c r="AB1212" s="284"/>
      <c r="AC1212" s="284"/>
      <c r="AD1212" s="284"/>
      <c r="AE1212" s="284"/>
      <c r="AF1212"/>
      <c r="AG1212"/>
      <c r="AH1212"/>
      <c r="AI1212"/>
      <c r="AJ1212"/>
      <c r="AK1212"/>
      <c r="AL1212"/>
      <c r="AM1212"/>
      <c r="AN1212"/>
      <c r="AO1212"/>
      <c r="AP1212"/>
      <c r="AQ1212"/>
      <c r="AR1212"/>
      <c r="AS1212"/>
      <c r="AT1212"/>
    </row>
    <row r="1213" spans="1:46" ht="15" customHeight="1" x14ac:dyDescent="0.25">
      <c r="A1213" s="59"/>
      <c r="B1213" s="59"/>
      <c r="C1213" s="59"/>
      <c r="D1213" s="59"/>
      <c r="E1213" s="59"/>
      <c r="F1213" s="59"/>
      <c r="G1213" s="59"/>
      <c r="H1213" s="59"/>
      <c r="I1213" s="59"/>
      <c r="J1213" s="59"/>
      <c r="K1213" s="59"/>
      <c r="L1213" s="59"/>
      <c r="M1213" s="59"/>
      <c r="N1213" s="59"/>
      <c r="O1213" s="59"/>
      <c r="P1213" s="59"/>
      <c r="R1213" s="59"/>
      <c r="S1213" s="59"/>
      <c r="T1213" s="59"/>
      <c r="U1213" s="59"/>
      <c r="V1213" s="59"/>
      <c r="W1213" s="59"/>
      <c r="X1213" s="59"/>
      <c r="Y1213" s="59"/>
      <c r="Z1213" s="59"/>
      <c r="AA1213" s="59"/>
      <c r="AB1213" s="59"/>
      <c r="AC1213" s="59"/>
      <c r="AD1213" s="59"/>
      <c r="AE1213" s="59"/>
      <c r="AF1213"/>
      <c r="AG1213"/>
      <c r="AH1213"/>
      <c r="AI1213"/>
      <c r="AJ1213"/>
      <c r="AK1213"/>
      <c r="AL1213"/>
      <c r="AM1213"/>
      <c r="AN1213"/>
      <c r="AO1213"/>
      <c r="AP1213"/>
      <c r="AQ1213"/>
      <c r="AR1213"/>
      <c r="AS1213"/>
      <c r="AT1213"/>
    </row>
    <row r="1214" spans="1:46" ht="45" customHeight="1" x14ac:dyDescent="0.25">
      <c r="A1214" s="350" t="s">
        <v>186</v>
      </c>
      <c r="B1214" s="350"/>
      <c r="C1214" s="350"/>
      <c r="D1214" s="350"/>
      <c r="E1214" s="350"/>
      <c r="F1214" s="350"/>
      <c r="G1214" s="350"/>
      <c r="H1214" s="350"/>
      <c r="I1214" s="350"/>
      <c r="J1214" s="350"/>
      <c r="K1214" s="350"/>
      <c r="L1214" s="350"/>
      <c r="M1214" s="350"/>
      <c r="N1214" s="350"/>
      <c r="O1214" s="350"/>
      <c r="P1214" s="350"/>
      <c r="Q1214" s="65"/>
      <c r="R1214" s="59"/>
      <c r="S1214" s="59"/>
      <c r="T1214" s="59"/>
      <c r="U1214" s="59"/>
      <c r="V1214" s="351"/>
      <c r="W1214" s="351"/>
      <c r="X1214" s="351"/>
      <c r="Y1214" s="351"/>
      <c r="Z1214" s="351"/>
      <c r="AA1214" s="351"/>
      <c r="AB1214" s="351"/>
      <c r="AC1214" s="351"/>
      <c r="AD1214" s="351"/>
      <c r="AE1214" s="351"/>
      <c r="AF1214" s="65"/>
      <c r="AG1214" s="59"/>
      <c r="AH1214" s="59"/>
      <c r="AI1214" s="59"/>
      <c r="AJ1214" s="59"/>
      <c r="AK1214" s="351"/>
      <c r="AL1214" s="351"/>
      <c r="AM1214" s="351"/>
      <c r="AN1214" s="351"/>
      <c r="AO1214" s="351"/>
      <c r="AP1214" s="351"/>
      <c r="AQ1214" s="351"/>
      <c r="AR1214" s="351"/>
      <c r="AS1214" s="351"/>
      <c r="AT1214" s="351"/>
    </row>
    <row r="1215" spans="1:46" ht="45" customHeight="1" thickTop="1" thickBot="1" x14ac:dyDescent="0.3">
      <c r="A1215" s="342" t="s">
        <v>163</v>
      </c>
      <c r="B1215" s="342"/>
      <c r="C1215" s="342"/>
      <c r="D1215" s="342"/>
      <c r="E1215" s="342"/>
      <c r="F1215" s="342"/>
      <c r="G1215" s="342"/>
      <c r="H1215" s="342"/>
      <c r="I1215" s="342"/>
      <c r="J1215" s="342"/>
      <c r="K1215" s="342"/>
      <c r="L1215" s="342"/>
      <c r="M1215" s="342"/>
      <c r="N1215" s="342"/>
      <c r="O1215" s="342"/>
      <c r="P1215" s="342"/>
      <c r="Q1215" s="66" t="s">
        <v>187</v>
      </c>
      <c r="R1215" s="343" t="s">
        <v>188</v>
      </c>
      <c r="S1215" s="343"/>
      <c r="T1215" s="343"/>
      <c r="U1215" s="343"/>
      <c r="V1215" s="343"/>
      <c r="W1215" s="343"/>
      <c r="X1215" s="343"/>
      <c r="Y1215" s="343"/>
      <c r="Z1215" s="343"/>
      <c r="AA1215" s="343"/>
      <c r="AB1215" s="343"/>
      <c r="AC1215" s="343"/>
      <c r="AD1215" s="343"/>
      <c r="AE1215" s="343"/>
      <c r="AF1215" s="67" t="s">
        <v>187</v>
      </c>
      <c r="AG1215" s="344" t="s">
        <v>189</v>
      </c>
      <c r="AH1215" s="344"/>
      <c r="AI1215" s="344"/>
      <c r="AJ1215" s="344"/>
      <c r="AK1215" s="344"/>
      <c r="AL1215" s="344"/>
      <c r="AM1215" s="344"/>
      <c r="AN1215" s="344"/>
      <c r="AO1215" s="344"/>
      <c r="AP1215" s="344"/>
      <c r="AQ1215" s="344"/>
      <c r="AR1215" s="344"/>
      <c r="AS1215" s="344"/>
      <c r="AT1215" s="344"/>
    </row>
    <row r="1216" spans="1:46" ht="45" customHeight="1" thickTop="1" thickBot="1" x14ac:dyDescent="0.3">
      <c r="A1216" s="377" t="s">
        <v>1025</v>
      </c>
      <c r="B1216" s="377"/>
      <c r="C1216" s="377"/>
      <c r="D1216" s="377"/>
      <c r="E1216" s="377"/>
      <c r="F1216" s="377"/>
      <c r="G1216" s="377"/>
      <c r="H1216" s="377"/>
      <c r="I1216" s="377"/>
      <c r="J1216" s="377"/>
      <c r="K1216" s="377"/>
      <c r="L1216" s="377"/>
      <c r="M1216" s="377"/>
      <c r="N1216" s="377"/>
      <c r="O1216" s="377"/>
      <c r="P1216" s="377"/>
      <c r="Q1216" s="68">
        <v>2</v>
      </c>
      <c r="R1216" s="346"/>
      <c r="S1216" s="346"/>
      <c r="T1216" s="346"/>
      <c r="U1216" s="346"/>
      <c r="V1216" s="346"/>
      <c r="W1216" s="346"/>
      <c r="X1216" s="346"/>
      <c r="Y1216" s="346"/>
      <c r="Z1216" s="346"/>
      <c r="AA1216" s="346"/>
      <c r="AB1216" s="346"/>
      <c r="AC1216" s="346"/>
      <c r="AD1216" s="346"/>
      <c r="AE1216" s="346"/>
      <c r="AF1216" s="68">
        <v>2</v>
      </c>
      <c r="AG1216" s="346"/>
      <c r="AH1216" s="346"/>
      <c r="AI1216" s="346"/>
      <c r="AJ1216" s="346"/>
      <c r="AK1216" s="346"/>
      <c r="AL1216" s="346"/>
      <c r="AM1216" s="346"/>
      <c r="AN1216" s="346"/>
      <c r="AO1216" s="346"/>
      <c r="AP1216" s="346"/>
      <c r="AQ1216" s="346"/>
      <c r="AR1216" s="346"/>
      <c r="AS1216" s="346"/>
      <c r="AT1216" s="346"/>
    </row>
    <row r="1217" spans="1:46" ht="45" customHeight="1" thickTop="1" thickBot="1" x14ac:dyDescent="0.3">
      <c r="A1217" s="377" t="s">
        <v>1026</v>
      </c>
      <c r="B1217" s="377"/>
      <c r="C1217" s="377"/>
      <c r="D1217" s="377"/>
      <c r="E1217" s="377"/>
      <c r="F1217" s="377"/>
      <c r="G1217" s="377"/>
      <c r="H1217" s="377"/>
      <c r="I1217" s="377"/>
      <c r="J1217" s="377"/>
      <c r="K1217" s="377"/>
      <c r="L1217" s="377"/>
      <c r="M1217" s="377"/>
      <c r="N1217" s="377"/>
      <c r="O1217" s="377"/>
      <c r="P1217" s="377"/>
      <c r="Q1217" s="68">
        <v>2</v>
      </c>
      <c r="R1217" s="346"/>
      <c r="S1217" s="346"/>
      <c r="T1217" s="346"/>
      <c r="U1217" s="346"/>
      <c r="V1217" s="346"/>
      <c r="W1217" s="346"/>
      <c r="X1217" s="346"/>
      <c r="Y1217" s="346"/>
      <c r="Z1217" s="346"/>
      <c r="AA1217" s="346"/>
      <c r="AB1217" s="346"/>
      <c r="AC1217" s="346"/>
      <c r="AD1217" s="346"/>
      <c r="AE1217" s="346"/>
      <c r="AF1217" s="68">
        <v>2</v>
      </c>
      <c r="AG1217" s="346"/>
      <c r="AH1217" s="346"/>
      <c r="AI1217" s="346"/>
      <c r="AJ1217" s="346"/>
      <c r="AK1217" s="346"/>
      <c r="AL1217" s="346"/>
      <c r="AM1217" s="346"/>
      <c r="AN1217" s="346"/>
      <c r="AO1217" s="346"/>
      <c r="AP1217" s="346"/>
      <c r="AQ1217" s="346"/>
      <c r="AR1217" s="346"/>
      <c r="AS1217" s="346"/>
      <c r="AT1217" s="346"/>
    </row>
    <row r="1218" spans="1:46" ht="45" customHeight="1" thickTop="1" thickBot="1" x14ac:dyDescent="0.3">
      <c r="A1218" s="377" t="s">
        <v>1027</v>
      </c>
      <c r="B1218" s="377"/>
      <c r="C1218" s="377"/>
      <c r="D1218" s="377"/>
      <c r="E1218" s="377"/>
      <c r="F1218" s="377"/>
      <c r="G1218" s="377"/>
      <c r="H1218" s="377"/>
      <c r="I1218" s="377"/>
      <c r="J1218" s="377"/>
      <c r="K1218" s="377"/>
      <c r="L1218" s="377"/>
      <c r="M1218" s="377"/>
      <c r="N1218" s="377"/>
      <c r="O1218" s="377"/>
      <c r="P1218" s="377"/>
      <c r="Q1218" s="68">
        <v>2</v>
      </c>
      <c r="R1218" s="346"/>
      <c r="S1218" s="346"/>
      <c r="T1218" s="346"/>
      <c r="U1218" s="346"/>
      <c r="V1218" s="346"/>
      <c r="W1218" s="346"/>
      <c r="X1218" s="346"/>
      <c r="Y1218" s="346"/>
      <c r="Z1218" s="346"/>
      <c r="AA1218" s="346"/>
      <c r="AB1218" s="346"/>
      <c r="AC1218" s="346"/>
      <c r="AD1218" s="346"/>
      <c r="AE1218" s="346"/>
      <c r="AF1218" s="68">
        <v>2</v>
      </c>
      <c r="AG1218" s="346"/>
      <c r="AH1218" s="346"/>
      <c r="AI1218" s="346"/>
      <c r="AJ1218" s="346"/>
      <c r="AK1218" s="346"/>
      <c r="AL1218" s="346"/>
      <c r="AM1218" s="346"/>
      <c r="AN1218" s="346"/>
      <c r="AO1218" s="346"/>
      <c r="AP1218" s="346"/>
      <c r="AQ1218" s="346"/>
      <c r="AR1218" s="346"/>
      <c r="AS1218" s="346"/>
      <c r="AT1218" s="346"/>
    </row>
    <row r="1219" spans="1:46" ht="45" customHeight="1" thickTop="1" thickBot="1" x14ac:dyDescent="0.3">
      <c r="A1219" s="377" t="s">
        <v>1028</v>
      </c>
      <c r="B1219" s="377"/>
      <c r="C1219" s="377"/>
      <c r="D1219" s="377"/>
      <c r="E1219" s="377"/>
      <c r="F1219" s="377"/>
      <c r="G1219" s="377"/>
      <c r="H1219" s="377"/>
      <c r="I1219" s="377"/>
      <c r="J1219" s="377"/>
      <c r="K1219" s="377"/>
      <c r="L1219" s="377"/>
      <c r="M1219" s="377"/>
      <c r="N1219" s="377"/>
      <c r="O1219" s="377"/>
      <c r="P1219" s="377"/>
      <c r="Q1219" s="68">
        <v>2</v>
      </c>
      <c r="R1219" s="346"/>
      <c r="S1219" s="346"/>
      <c r="T1219" s="346"/>
      <c r="U1219" s="346"/>
      <c r="V1219" s="346"/>
      <c r="W1219" s="346"/>
      <c r="X1219" s="346"/>
      <c r="Y1219" s="346"/>
      <c r="Z1219" s="346"/>
      <c r="AA1219" s="346"/>
      <c r="AB1219" s="346"/>
      <c r="AC1219" s="346"/>
      <c r="AD1219" s="346"/>
      <c r="AE1219" s="346"/>
      <c r="AF1219" s="68">
        <v>2</v>
      </c>
      <c r="AG1219" s="346"/>
      <c r="AH1219" s="346"/>
      <c r="AI1219" s="346"/>
      <c r="AJ1219" s="346"/>
      <c r="AK1219" s="346"/>
      <c r="AL1219" s="346"/>
      <c r="AM1219" s="346"/>
      <c r="AN1219" s="346"/>
      <c r="AO1219" s="346"/>
      <c r="AP1219" s="346"/>
      <c r="AQ1219" s="346"/>
      <c r="AR1219" s="346"/>
      <c r="AS1219" s="346"/>
      <c r="AT1219" s="346"/>
    </row>
    <row r="1220" spans="1:46" ht="45" customHeight="1" thickTop="1" thickBot="1" x14ac:dyDescent="0.3">
      <c r="A1220" s="377" t="s">
        <v>1029</v>
      </c>
      <c r="B1220" s="377"/>
      <c r="C1220" s="377"/>
      <c r="D1220" s="377"/>
      <c r="E1220" s="377"/>
      <c r="F1220" s="377"/>
      <c r="G1220" s="377"/>
      <c r="H1220" s="377"/>
      <c r="I1220" s="377"/>
      <c r="J1220" s="377"/>
      <c r="K1220" s="377"/>
      <c r="L1220" s="377"/>
      <c r="M1220" s="377"/>
      <c r="N1220" s="377"/>
      <c r="O1220" s="377"/>
      <c r="P1220" s="377"/>
      <c r="Q1220" s="68">
        <v>2</v>
      </c>
      <c r="R1220" s="346"/>
      <c r="S1220" s="346"/>
      <c r="T1220" s="346"/>
      <c r="U1220" s="346"/>
      <c r="V1220" s="346"/>
      <c r="W1220" s="346"/>
      <c r="X1220" s="346"/>
      <c r="Y1220" s="346"/>
      <c r="Z1220" s="346"/>
      <c r="AA1220" s="346"/>
      <c r="AB1220" s="346"/>
      <c r="AC1220" s="346"/>
      <c r="AD1220" s="346"/>
      <c r="AE1220" s="346"/>
      <c r="AF1220" s="68">
        <v>2</v>
      </c>
      <c r="AG1220" s="346"/>
      <c r="AH1220" s="346"/>
      <c r="AI1220" s="346"/>
      <c r="AJ1220" s="346"/>
      <c r="AK1220" s="346"/>
      <c r="AL1220" s="346"/>
      <c r="AM1220" s="346"/>
      <c r="AN1220" s="346"/>
      <c r="AO1220" s="346"/>
      <c r="AP1220" s="346"/>
      <c r="AQ1220" s="346"/>
      <c r="AR1220" s="346"/>
      <c r="AS1220" s="346"/>
      <c r="AT1220" s="346"/>
    </row>
    <row r="1221" spans="1:46" ht="45" customHeight="1" thickTop="1" thickBot="1" x14ac:dyDescent="0.3">
      <c r="A1221" s="377" t="s">
        <v>1030</v>
      </c>
      <c r="B1221" s="377"/>
      <c r="C1221" s="377"/>
      <c r="D1221" s="377"/>
      <c r="E1221" s="377"/>
      <c r="F1221" s="377"/>
      <c r="G1221" s="377"/>
      <c r="H1221" s="377"/>
      <c r="I1221" s="377"/>
      <c r="J1221" s="377"/>
      <c r="K1221" s="377"/>
      <c r="L1221" s="377"/>
      <c r="M1221" s="377"/>
      <c r="N1221" s="377"/>
      <c r="O1221" s="377"/>
      <c r="P1221" s="377"/>
      <c r="Q1221" s="68">
        <v>2</v>
      </c>
      <c r="R1221" s="346"/>
      <c r="S1221" s="346"/>
      <c r="T1221" s="346"/>
      <c r="U1221" s="346"/>
      <c r="V1221" s="346"/>
      <c r="W1221" s="346"/>
      <c r="X1221" s="346"/>
      <c r="Y1221" s="346"/>
      <c r="Z1221" s="346"/>
      <c r="AA1221" s="346"/>
      <c r="AB1221" s="346"/>
      <c r="AC1221" s="346"/>
      <c r="AD1221" s="346"/>
      <c r="AE1221" s="346"/>
      <c r="AF1221" s="68">
        <v>2</v>
      </c>
      <c r="AG1221" s="346"/>
      <c r="AH1221" s="346"/>
      <c r="AI1221" s="346"/>
      <c r="AJ1221" s="346"/>
      <c r="AK1221" s="346"/>
      <c r="AL1221" s="346"/>
      <c r="AM1221" s="346"/>
      <c r="AN1221" s="346"/>
      <c r="AO1221" s="346"/>
      <c r="AP1221" s="346"/>
      <c r="AQ1221" s="346"/>
      <c r="AR1221" s="346"/>
      <c r="AS1221" s="346"/>
      <c r="AT1221" s="346"/>
    </row>
    <row r="1222" spans="1:46" ht="45" customHeight="1" thickTop="1" thickBot="1" x14ac:dyDescent="0.3">
      <c r="A1222" s="377" t="s">
        <v>1031</v>
      </c>
      <c r="B1222" s="377"/>
      <c r="C1222" s="377"/>
      <c r="D1222" s="377"/>
      <c r="E1222" s="377"/>
      <c r="F1222" s="377"/>
      <c r="G1222" s="377"/>
      <c r="H1222" s="377"/>
      <c r="I1222" s="377"/>
      <c r="J1222" s="377"/>
      <c r="K1222" s="377"/>
      <c r="L1222" s="377"/>
      <c r="M1222" s="377"/>
      <c r="N1222" s="377"/>
      <c r="O1222" s="377"/>
      <c r="P1222" s="377"/>
      <c r="Q1222" s="68">
        <v>2</v>
      </c>
      <c r="R1222" s="346"/>
      <c r="S1222" s="346"/>
      <c r="T1222" s="346"/>
      <c r="U1222" s="346"/>
      <c r="V1222" s="346"/>
      <c r="W1222" s="346"/>
      <c r="X1222" s="346"/>
      <c r="Y1222" s="346"/>
      <c r="Z1222" s="346"/>
      <c r="AA1222" s="346"/>
      <c r="AB1222" s="346"/>
      <c r="AC1222" s="346"/>
      <c r="AD1222" s="346"/>
      <c r="AE1222" s="346"/>
      <c r="AF1222" s="68">
        <v>2</v>
      </c>
      <c r="AG1222" s="346"/>
      <c r="AH1222" s="346"/>
      <c r="AI1222" s="346"/>
      <c r="AJ1222" s="346"/>
      <c r="AK1222" s="346"/>
      <c r="AL1222" s="346"/>
      <c r="AM1222" s="346"/>
      <c r="AN1222" s="346"/>
      <c r="AO1222" s="346"/>
      <c r="AP1222" s="346"/>
      <c r="AQ1222" s="346"/>
      <c r="AR1222" s="346"/>
      <c r="AS1222" s="346"/>
      <c r="AT1222" s="346"/>
    </row>
    <row r="1223" spans="1:46" ht="45" customHeight="1" thickTop="1" thickBot="1" x14ac:dyDescent="0.3">
      <c r="A1223" s="377" t="s">
        <v>1032</v>
      </c>
      <c r="B1223" s="377"/>
      <c r="C1223" s="377"/>
      <c r="D1223" s="377"/>
      <c r="E1223" s="377"/>
      <c r="F1223" s="377"/>
      <c r="G1223" s="377"/>
      <c r="H1223" s="377"/>
      <c r="I1223" s="377"/>
      <c r="J1223" s="377"/>
      <c r="K1223" s="377"/>
      <c r="L1223" s="377"/>
      <c r="M1223" s="377"/>
      <c r="N1223" s="377"/>
      <c r="O1223" s="377"/>
      <c r="P1223" s="377"/>
      <c r="Q1223" s="68">
        <v>0</v>
      </c>
      <c r="R1223" s="346" t="s">
        <v>197</v>
      </c>
      <c r="S1223" s="346"/>
      <c r="T1223" s="346"/>
      <c r="U1223" s="346"/>
      <c r="V1223" s="346"/>
      <c r="W1223" s="346"/>
      <c r="X1223" s="346"/>
      <c r="Y1223" s="346"/>
      <c r="Z1223" s="346"/>
      <c r="AA1223" s="346"/>
      <c r="AB1223" s="346"/>
      <c r="AC1223" s="346"/>
      <c r="AD1223" s="346"/>
      <c r="AE1223" s="346"/>
      <c r="AF1223" s="68">
        <v>0</v>
      </c>
      <c r="AG1223" s="346" t="s">
        <v>197</v>
      </c>
      <c r="AH1223" s="346"/>
      <c r="AI1223" s="346"/>
      <c r="AJ1223" s="346"/>
      <c r="AK1223" s="346"/>
      <c r="AL1223" s="346"/>
      <c r="AM1223" s="346"/>
      <c r="AN1223" s="346"/>
      <c r="AO1223" s="346"/>
      <c r="AP1223" s="346"/>
      <c r="AQ1223" s="346"/>
      <c r="AR1223" s="346"/>
      <c r="AS1223" s="346"/>
      <c r="AT1223" s="346"/>
    </row>
    <row r="1224" spans="1:46" ht="45" customHeight="1" thickTop="1" thickBot="1" x14ac:dyDescent="0.3">
      <c r="A1224" s="59"/>
      <c r="B1224" s="59"/>
      <c r="C1224" s="59"/>
      <c r="D1224" s="59"/>
      <c r="E1224" s="59"/>
      <c r="F1224" s="59"/>
      <c r="G1224" s="59"/>
      <c r="H1224" s="59"/>
      <c r="I1224" s="59"/>
      <c r="J1224" s="59"/>
      <c r="K1224" s="59"/>
      <c r="L1224" s="59"/>
      <c r="M1224" s="59"/>
      <c r="N1224" s="59"/>
      <c r="O1224" s="59"/>
      <c r="P1224" s="59"/>
      <c r="Q1224" s="69"/>
      <c r="R1224" s="59"/>
      <c r="S1224" s="59"/>
      <c r="T1224" s="59"/>
      <c r="U1224" s="59"/>
      <c r="V1224" s="59"/>
      <c r="W1224" s="59"/>
      <c r="X1224" s="59"/>
      <c r="Y1224" s="59"/>
      <c r="Z1224" s="59"/>
      <c r="AA1224" s="59"/>
      <c r="AB1224" s="59"/>
      <c r="AC1224" s="59"/>
      <c r="AD1224" s="59"/>
      <c r="AE1224" s="59"/>
      <c r="AF1224" s="69"/>
      <c r="AG1224" s="59"/>
      <c r="AH1224" s="59"/>
      <c r="AI1224" s="59"/>
      <c r="AJ1224" s="59"/>
      <c r="AK1224" s="59"/>
      <c r="AL1224" s="59"/>
      <c r="AM1224" s="59"/>
      <c r="AN1224" s="59"/>
      <c r="AO1224" s="59"/>
      <c r="AP1224" s="59"/>
      <c r="AQ1224" s="59"/>
      <c r="AR1224" s="59"/>
      <c r="AS1224" s="59"/>
      <c r="AT1224" s="59"/>
    </row>
    <row r="1225" spans="1:46" ht="45" customHeight="1" thickTop="1" thickBot="1" x14ac:dyDescent="0.3">
      <c r="A1225" s="353" t="s">
        <v>198</v>
      </c>
      <c r="B1225" s="353"/>
      <c r="C1225" s="353"/>
      <c r="D1225" s="353"/>
      <c r="E1225" s="353"/>
      <c r="F1225" s="353"/>
      <c r="G1225" s="353"/>
      <c r="H1225" s="353"/>
      <c r="I1225" s="353"/>
      <c r="J1225" s="353"/>
      <c r="K1225" s="353"/>
      <c r="L1225" s="353"/>
      <c r="M1225" s="353"/>
      <c r="N1225" s="353"/>
      <c r="O1225" s="353"/>
      <c r="P1225" s="353"/>
      <c r="Q1225" s="70" t="s">
        <v>187</v>
      </c>
      <c r="R1225" s="354" t="s">
        <v>188</v>
      </c>
      <c r="S1225" s="354"/>
      <c r="T1225" s="354"/>
      <c r="U1225" s="354"/>
      <c r="V1225" s="354"/>
      <c r="W1225" s="354"/>
      <c r="X1225" s="354"/>
      <c r="Y1225" s="354"/>
      <c r="Z1225" s="354"/>
      <c r="AA1225" s="354"/>
      <c r="AB1225" s="354"/>
      <c r="AC1225" s="354"/>
      <c r="AD1225" s="354"/>
      <c r="AE1225" s="354"/>
      <c r="AF1225" s="71" t="s">
        <v>187</v>
      </c>
      <c r="AG1225" s="355" t="s">
        <v>189</v>
      </c>
      <c r="AH1225" s="355"/>
      <c r="AI1225" s="355"/>
      <c r="AJ1225" s="355"/>
      <c r="AK1225" s="355"/>
      <c r="AL1225" s="355"/>
      <c r="AM1225" s="355"/>
      <c r="AN1225" s="355"/>
      <c r="AO1225" s="355"/>
      <c r="AP1225" s="355"/>
      <c r="AQ1225" s="355"/>
      <c r="AR1225" s="355"/>
      <c r="AS1225" s="355"/>
      <c r="AT1225" s="355"/>
    </row>
    <row r="1226" spans="1:46" ht="45" customHeight="1" thickTop="1" thickBot="1" x14ac:dyDescent="0.3">
      <c r="A1226" s="345" t="s">
        <v>1033</v>
      </c>
      <c r="B1226" s="345" t="s">
        <v>1033</v>
      </c>
      <c r="C1226" s="345" t="s">
        <v>1033</v>
      </c>
      <c r="D1226" s="345" t="s">
        <v>1033</v>
      </c>
      <c r="E1226" s="345" t="s">
        <v>1033</v>
      </c>
      <c r="F1226" s="345" t="s">
        <v>1033</v>
      </c>
      <c r="G1226" s="345" t="s">
        <v>1033</v>
      </c>
      <c r="H1226" s="345" t="s">
        <v>1033</v>
      </c>
      <c r="I1226" s="345" t="s">
        <v>1033</v>
      </c>
      <c r="J1226" s="345" t="s">
        <v>1033</v>
      </c>
      <c r="K1226" s="345" t="s">
        <v>1033</v>
      </c>
      <c r="L1226" s="345" t="s">
        <v>1033</v>
      </c>
      <c r="M1226" s="345" t="s">
        <v>1033</v>
      </c>
      <c r="N1226" s="345" t="s">
        <v>1033</v>
      </c>
      <c r="O1226" s="345" t="s">
        <v>1033</v>
      </c>
      <c r="P1226" s="345" t="s">
        <v>1033</v>
      </c>
      <c r="Q1226" s="68">
        <v>2</v>
      </c>
      <c r="R1226" s="346"/>
      <c r="S1226" s="346"/>
      <c r="T1226" s="346"/>
      <c r="U1226" s="346"/>
      <c r="V1226" s="346"/>
      <c r="W1226" s="346"/>
      <c r="X1226" s="346"/>
      <c r="Y1226" s="346"/>
      <c r="Z1226" s="346"/>
      <c r="AA1226" s="346"/>
      <c r="AB1226" s="346"/>
      <c r="AC1226" s="346"/>
      <c r="AD1226" s="346"/>
      <c r="AE1226" s="346"/>
      <c r="AF1226" s="68">
        <v>2</v>
      </c>
      <c r="AG1226" s="346"/>
      <c r="AH1226" s="346"/>
      <c r="AI1226" s="346"/>
      <c r="AJ1226" s="346"/>
      <c r="AK1226" s="346"/>
      <c r="AL1226" s="346"/>
      <c r="AM1226" s="346"/>
      <c r="AN1226" s="346"/>
      <c r="AO1226" s="346"/>
      <c r="AP1226" s="346"/>
      <c r="AQ1226" s="346"/>
      <c r="AR1226" s="346"/>
      <c r="AS1226" s="346"/>
      <c r="AT1226" s="346"/>
    </row>
    <row r="1227" spans="1:46" ht="45" customHeight="1" thickTop="1" thickBot="1" x14ac:dyDescent="0.3">
      <c r="A1227" s="345" t="s">
        <v>1034</v>
      </c>
      <c r="B1227" s="345" t="s">
        <v>1034</v>
      </c>
      <c r="C1227" s="345" t="s">
        <v>1034</v>
      </c>
      <c r="D1227" s="345" t="s">
        <v>1034</v>
      </c>
      <c r="E1227" s="345" t="s">
        <v>1034</v>
      </c>
      <c r="F1227" s="345" t="s">
        <v>1034</v>
      </c>
      <c r="G1227" s="345" t="s">
        <v>1034</v>
      </c>
      <c r="H1227" s="345" t="s">
        <v>1034</v>
      </c>
      <c r="I1227" s="345" t="s">
        <v>1034</v>
      </c>
      <c r="J1227" s="345" t="s">
        <v>1034</v>
      </c>
      <c r="K1227" s="345" t="s">
        <v>1034</v>
      </c>
      <c r="L1227" s="345" t="s">
        <v>1034</v>
      </c>
      <c r="M1227" s="345" t="s">
        <v>1034</v>
      </c>
      <c r="N1227" s="345" t="s">
        <v>1034</v>
      </c>
      <c r="O1227" s="345" t="s">
        <v>1034</v>
      </c>
      <c r="P1227" s="345" t="s">
        <v>1034</v>
      </c>
      <c r="Q1227" s="68">
        <v>2</v>
      </c>
      <c r="R1227" s="346"/>
      <c r="S1227" s="346"/>
      <c r="T1227" s="346"/>
      <c r="U1227" s="346"/>
      <c r="V1227" s="346"/>
      <c r="W1227" s="346"/>
      <c r="X1227" s="346"/>
      <c r="Y1227" s="346"/>
      <c r="Z1227" s="346"/>
      <c r="AA1227" s="346"/>
      <c r="AB1227" s="346"/>
      <c r="AC1227" s="346"/>
      <c r="AD1227" s="346"/>
      <c r="AE1227" s="346"/>
      <c r="AF1227" s="68">
        <v>2</v>
      </c>
      <c r="AG1227" s="346"/>
      <c r="AH1227" s="346"/>
      <c r="AI1227" s="346"/>
      <c r="AJ1227" s="346"/>
      <c r="AK1227" s="346"/>
      <c r="AL1227" s="346"/>
      <c r="AM1227" s="346"/>
      <c r="AN1227" s="346"/>
      <c r="AO1227" s="346"/>
      <c r="AP1227" s="346"/>
      <c r="AQ1227" s="346"/>
      <c r="AR1227" s="346"/>
      <c r="AS1227" s="346"/>
      <c r="AT1227" s="346"/>
    </row>
    <row r="1228" spans="1:46" ht="45" customHeight="1" thickTop="1" thickBot="1" x14ac:dyDescent="0.3">
      <c r="A1228" s="345" t="s">
        <v>1035</v>
      </c>
      <c r="B1228" s="345" t="s">
        <v>1035</v>
      </c>
      <c r="C1228" s="345" t="s">
        <v>1035</v>
      </c>
      <c r="D1228" s="345" t="s">
        <v>1035</v>
      </c>
      <c r="E1228" s="345" t="s">
        <v>1035</v>
      </c>
      <c r="F1228" s="345" t="s">
        <v>1035</v>
      </c>
      <c r="G1228" s="345" t="s">
        <v>1035</v>
      </c>
      <c r="H1228" s="345" t="s">
        <v>1035</v>
      </c>
      <c r="I1228" s="345" t="s">
        <v>1035</v>
      </c>
      <c r="J1228" s="345" t="s">
        <v>1035</v>
      </c>
      <c r="K1228" s="345" t="s">
        <v>1035</v>
      </c>
      <c r="L1228" s="345" t="s">
        <v>1035</v>
      </c>
      <c r="M1228" s="345" t="s">
        <v>1035</v>
      </c>
      <c r="N1228" s="345" t="s">
        <v>1035</v>
      </c>
      <c r="O1228" s="345" t="s">
        <v>1035</v>
      </c>
      <c r="P1228" s="345" t="s">
        <v>1035</v>
      </c>
      <c r="Q1228" s="68">
        <v>2</v>
      </c>
      <c r="R1228" s="346"/>
      <c r="S1228" s="346"/>
      <c r="T1228" s="346"/>
      <c r="U1228" s="346"/>
      <c r="V1228" s="346"/>
      <c r="W1228" s="346"/>
      <c r="X1228" s="346"/>
      <c r="Y1228" s="346"/>
      <c r="Z1228" s="346"/>
      <c r="AA1228" s="346"/>
      <c r="AB1228" s="346"/>
      <c r="AC1228" s="346"/>
      <c r="AD1228" s="346"/>
      <c r="AE1228" s="346"/>
      <c r="AF1228" s="68">
        <v>2</v>
      </c>
      <c r="AG1228" s="346"/>
      <c r="AH1228" s="346"/>
      <c r="AI1228" s="346"/>
      <c r="AJ1228" s="346"/>
      <c r="AK1228" s="346"/>
      <c r="AL1228" s="346"/>
      <c r="AM1228" s="346"/>
      <c r="AN1228" s="346"/>
      <c r="AO1228" s="346"/>
      <c r="AP1228" s="346"/>
      <c r="AQ1228" s="346"/>
      <c r="AR1228" s="346"/>
      <c r="AS1228" s="346"/>
      <c r="AT1228" s="346"/>
    </row>
    <row r="1229" spans="1:46" ht="45" customHeight="1" thickTop="1" thickBot="1" x14ac:dyDescent="0.3">
      <c r="A1229" s="345" t="s">
        <v>1036</v>
      </c>
      <c r="B1229" s="345" t="s">
        <v>1036</v>
      </c>
      <c r="C1229" s="345" t="s">
        <v>1036</v>
      </c>
      <c r="D1229" s="345" t="s">
        <v>1036</v>
      </c>
      <c r="E1229" s="345" t="s">
        <v>1036</v>
      </c>
      <c r="F1229" s="345" t="s">
        <v>1036</v>
      </c>
      <c r="G1229" s="345" t="s">
        <v>1036</v>
      </c>
      <c r="H1229" s="345" t="s">
        <v>1036</v>
      </c>
      <c r="I1229" s="345" t="s">
        <v>1036</v>
      </c>
      <c r="J1229" s="345" t="s">
        <v>1036</v>
      </c>
      <c r="K1229" s="345" t="s">
        <v>1036</v>
      </c>
      <c r="L1229" s="345" t="s">
        <v>1036</v>
      </c>
      <c r="M1229" s="345" t="s">
        <v>1036</v>
      </c>
      <c r="N1229" s="345" t="s">
        <v>1036</v>
      </c>
      <c r="O1229" s="345" t="s">
        <v>1036</v>
      </c>
      <c r="P1229" s="345" t="s">
        <v>1036</v>
      </c>
      <c r="Q1229" s="68">
        <v>2</v>
      </c>
      <c r="R1229" s="346"/>
      <c r="S1229" s="346"/>
      <c r="T1229" s="346"/>
      <c r="U1229" s="346"/>
      <c r="V1229" s="346"/>
      <c r="W1229" s="346"/>
      <c r="X1229" s="346"/>
      <c r="Y1229" s="346"/>
      <c r="Z1229" s="346"/>
      <c r="AA1229" s="346"/>
      <c r="AB1229" s="346"/>
      <c r="AC1229" s="346"/>
      <c r="AD1229" s="346"/>
      <c r="AE1229" s="346"/>
      <c r="AF1229" s="68">
        <v>2</v>
      </c>
      <c r="AG1229" s="346"/>
      <c r="AH1229" s="346"/>
      <c r="AI1229" s="346"/>
      <c r="AJ1229" s="346"/>
      <c r="AK1229" s="346"/>
      <c r="AL1229" s="346"/>
      <c r="AM1229" s="346"/>
      <c r="AN1229" s="346"/>
      <c r="AO1229" s="346"/>
      <c r="AP1229" s="346"/>
      <c r="AQ1229" s="346"/>
      <c r="AR1229" s="346"/>
      <c r="AS1229" s="346"/>
      <c r="AT1229" s="346"/>
    </row>
    <row r="1230" spans="1:46" ht="45" customHeight="1" thickTop="1" thickBot="1" x14ac:dyDescent="0.3">
      <c r="A1230" s="345" t="s">
        <v>1037</v>
      </c>
      <c r="B1230" s="345" t="s">
        <v>1037</v>
      </c>
      <c r="C1230" s="345" t="s">
        <v>1037</v>
      </c>
      <c r="D1230" s="345" t="s">
        <v>1037</v>
      </c>
      <c r="E1230" s="345" t="s">
        <v>1037</v>
      </c>
      <c r="F1230" s="345" t="s">
        <v>1037</v>
      </c>
      <c r="G1230" s="345" t="s">
        <v>1037</v>
      </c>
      <c r="H1230" s="345" t="s">
        <v>1037</v>
      </c>
      <c r="I1230" s="345" t="s">
        <v>1037</v>
      </c>
      <c r="J1230" s="345" t="s">
        <v>1037</v>
      </c>
      <c r="K1230" s="345" t="s">
        <v>1037</v>
      </c>
      <c r="L1230" s="345" t="s">
        <v>1037</v>
      </c>
      <c r="M1230" s="345" t="s">
        <v>1037</v>
      </c>
      <c r="N1230" s="345" t="s">
        <v>1037</v>
      </c>
      <c r="O1230" s="345" t="s">
        <v>1037</v>
      </c>
      <c r="P1230" s="345" t="s">
        <v>1037</v>
      </c>
      <c r="Q1230" s="68">
        <v>2</v>
      </c>
      <c r="R1230" s="346"/>
      <c r="S1230" s="346"/>
      <c r="T1230" s="346"/>
      <c r="U1230" s="346"/>
      <c r="V1230" s="346"/>
      <c r="W1230" s="346"/>
      <c r="X1230" s="346"/>
      <c r="Y1230" s="346"/>
      <c r="Z1230" s="346"/>
      <c r="AA1230" s="346"/>
      <c r="AB1230" s="346"/>
      <c r="AC1230" s="346"/>
      <c r="AD1230" s="346"/>
      <c r="AE1230" s="346"/>
      <c r="AF1230" s="68">
        <v>2</v>
      </c>
      <c r="AG1230" s="346"/>
      <c r="AH1230" s="346"/>
      <c r="AI1230" s="346"/>
      <c r="AJ1230" s="346"/>
      <c r="AK1230" s="346"/>
      <c r="AL1230" s="346"/>
      <c r="AM1230" s="346"/>
      <c r="AN1230" s="346"/>
      <c r="AO1230" s="346"/>
      <c r="AP1230" s="346"/>
      <c r="AQ1230" s="346"/>
      <c r="AR1230" s="346"/>
      <c r="AS1230" s="346"/>
      <c r="AT1230" s="346"/>
    </row>
    <row r="1231" spans="1:46" ht="18" customHeight="1" thickTop="1" x14ac:dyDescent="0.25"/>
    <row r="1233" spans="1:46" ht="45" customHeight="1" x14ac:dyDescent="0.25">
      <c r="A1233" s="348" t="s">
        <v>1038</v>
      </c>
      <c r="B1233" s="348"/>
      <c r="C1233" s="348"/>
      <c r="D1233" s="348"/>
      <c r="E1233" s="348"/>
      <c r="F1233" s="348"/>
      <c r="G1233" s="348"/>
      <c r="H1233" s="348"/>
      <c r="I1233" s="348"/>
      <c r="J1233" s="348"/>
      <c r="K1233" s="348"/>
      <c r="L1233" s="348"/>
      <c r="M1233" s="348"/>
      <c r="N1233" s="348"/>
      <c r="O1233" s="348"/>
      <c r="P1233" s="348"/>
      <c r="Q1233" s="348"/>
      <c r="R1233" s="348"/>
      <c r="S1233" s="348"/>
      <c r="T1233" s="348"/>
      <c r="U1233" s="348"/>
      <c r="V1233" s="348"/>
      <c r="W1233" s="348"/>
      <c r="X1233" s="348"/>
      <c r="Y1233" s="348"/>
      <c r="Z1233" s="348"/>
      <c r="AA1233" s="348"/>
      <c r="AB1233" s="348"/>
      <c r="AC1233" s="348"/>
      <c r="AD1233" s="348"/>
      <c r="AE1233" s="348"/>
      <c r="AF1233"/>
      <c r="AG1233" s="349" t="s">
        <v>184</v>
      </c>
      <c r="AH1233" s="349"/>
      <c r="AI1233" s="349"/>
      <c r="AJ1233" s="349"/>
      <c r="AK1233" s="72">
        <f>(('Artículo 121 (Resumen PI)'!C43*0.8+'Artículo 121 (Resumen PI)'!F43*0.2)+('Artículo 121 (Resumen SIPOT)'!C43*0.8+'Artículo 121 (Resumen SIPOT)'!F43*0.2))/2</f>
        <v>44</v>
      </c>
      <c r="AL1233"/>
      <c r="AM1233"/>
      <c r="AN1233"/>
      <c r="AO1233"/>
      <c r="AP1233"/>
      <c r="AQ1233"/>
      <c r="AR1233"/>
      <c r="AS1233"/>
      <c r="AT1233"/>
    </row>
    <row r="1234" spans="1:46" ht="15.75" customHeight="1" x14ac:dyDescent="0.25">
      <c r="A1234" s="86"/>
      <c r="B1234" s="284"/>
      <c r="C1234" s="284"/>
      <c r="D1234" s="284"/>
      <c r="E1234" s="284"/>
      <c r="F1234" s="284"/>
      <c r="G1234" s="284"/>
      <c r="H1234" s="284"/>
      <c r="I1234" s="284"/>
      <c r="J1234" s="284"/>
      <c r="K1234" s="284"/>
      <c r="L1234" s="284"/>
      <c r="M1234" s="284"/>
      <c r="N1234" s="284"/>
      <c r="O1234" s="284"/>
      <c r="P1234" s="284"/>
      <c r="Q1234" s="275"/>
      <c r="R1234" s="284"/>
      <c r="S1234" s="284"/>
      <c r="T1234" s="284"/>
      <c r="U1234" s="284"/>
      <c r="V1234" s="284"/>
      <c r="W1234" s="284"/>
      <c r="X1234" s="284"/>
      <c r="Y1234" s="284"/>
      <c r="Z1234" s="284"/>
      <c r="AA1234" s="284"/>
      <c r="AB1234" s="284"/>
      <c r="AC1234" s="284"/>
      <c r="AD1234" s="284"/>
      <c r="AE1234" s="284"/>
      <c r="AF1234"/>
      <c r="AG1234"/>
      <c r="AH1234"/>
      <c r="AI1234"/>
      <c r="AJ1234"/>
      <c r="AK1234"/>
      <c r="AL1234"/>
      <c r="AM1234"/>
      <c r="AN1234"/>
      <c r="AO1234"/>
      <c r="AP1234"/>
      <c r="AQ1234"/>
      <c r="AR1234"/>
      <c r="AS1234"/>
      <c r="AT1234"/>
    </row>
    <row r="1235" spans="1:46" ht="45" customHeight="1" x14ac:dyDescent="0.25">
      <c r="A1235" s="86" t="s">
        <v>185</v>
      </c>
      <c r="B1235" s="284"/>
      <c r="C1235" s="284"/>
      <c r="D1235" s="284"/>
      <c r="E1235" s="284"/>
      <c r="F1235" s="284"/>
      <c r="G1235" s="284"/>
      <c r="H1235" s="284"/>
      <c r="I1235" s="284"/>
      <c r="J1235" s="284"/>
      <c r="K1235" s="284"/>
      <c r="L1235" s="284"/>
      <c r="M1235" s="284"/>
      <c r="N1235" s="284"/>
      <c r="O1235" s="284"/>
      <c r="P1235" s="284"/>
      <c r="Q1235" s="275"/>
      <c r="R1235" s="284"/>
      <c r="S1235" s="284"/>
      <c r="T1235" s="284"/>
      <c r="U1235" s="284"/>
      <c r="V1235" s="284"/>
      <c r="W1235" s="284"/>
      <c r="X1235" s="284"/>
      <c r="Y1235" s="284"/>
      <c r="Z1235" s="284"/>
      <c r="AA1235" s="284"/>
      <c r="AB1235" s="284"/>
      <c r="AC1235" s="284"/>
      <c r="AD1235" s="284"/>
      <c r="AE1235" s="284"/>
      <c r="AF1235"/>
      <c r="AG1235"/>
      <c r="AH1235"/>
      <c r="AI1235"/>
      <c r="AJ1235"/>
      <c r="AK1235"/>
      <c r="AL1235"/>
      <c r="AM1235"/>
      <c r="AN1235"/>
      <c r="AO1235"/>
      <c r="AP1235"/>
      <c r="AQ1235"/>
      <c r="AR1235"/>
      <c r="AS1235"/>
      <c r="AT1235"/>
    </row>
    <row r="1236" spans="1:46" ht="15" customHeight="1" x14ac:dyDescent="0.25">
      <c r="A1236" s="59"/>
      <c r="B1236" s="59"/>
      <c r="C1236" s="59"/>
      <c r="D1236" s="59"/>
      <c r="E1236" s="59"/>
      <c r="F1236" s="59"/>
      <c r="G1236" s="59"/>
      <c r="H1236" s="59"/>
      <c r="I1236" s="59"/>
      <c r="J1236" s="59"/>
      <c r="K1236" s="59"/>
      <c r="L1236" s="59"/>
      <c r="M1236" s="59"/>
      <c r="N1236" s="59"/>
      <c r="O1236" s="59"/>
      <c r="P1236" s="59"/>
      <c r="R1236" s="59"/>
      <c r="S1236" s="59"/>
      <c r="T1236" s="59"/>
      <c r="U1236" s="59"/>
      <c r="V1236" s="59"/>
      <c r="W1236" s="59"/>
      <c r="X1236" s="59"/>
      <c r="Y1236" s="59"/>
      <c r="Z1236" s="59"/>
      <c r="AA1236" s="59"/>
      <c r="AB1236" s="59"/>
      <c r="AC1236" s="59"/>
      <c r="AD1236" s="59"/>
      <c r="AE1236" s="59"/>
      <c r="AF1236"/>
      <c r="AG1236"/>
      <c r="AH1236"/>
      <c r="AI1236"/>
      <c r="AJ1236"/>
      <c r="AK1236"/>
      <c r="AL1236"/>
      <c r="AM1236"/>
      <c r="AN1236"/>
      <c r="AO1236"/>
      <c r="AP1236"/>
      <c r="AQ1236"/>
      <c r="AR1236"/>
      <c r="AS1236"/>
      <c r="AT1236"/>
    </row>
    <row r="1237" spans="1:46" ht="45" customHeight="1" x14ac:dyDescent="0.25">
      <c r="A1237" s="350" t="s">
        <v>186</v>
      </c>
      <c r="B1237" s="350"/>
      <c r="C1237" s="350"/>
      <c r="D1237" s="350"/>
      <c r="E1237" s="350"/>
      <c r="F1237" s="350"/>
      <c r="G1237" s="350"/>
      <c r="H1237" s="350"/>
      <c r="I1237" s="350"/>
      <c r="J1237" s="350"/>
      <c r="K1237" s="350"/>
      <c r="L1237" s="350"/>
      <c r="M1237" s="350"/>
      <c r="N1237" s="350"/>
      <c r="O1237" s="350"/>
      <c r="P1237" s="350"/>
      <c r="Q1237" s="65"/>
      <c r="R1237" s="59"/>
      <c r="S1237" s="59"/>
      <c r="T1237" s="59"/>
      <c r="U1237" s="59"/>
      <c r="V1237" s="351"/>
      <c r="W1237" s="351"/>
      <c r="X1237" s="351"/>
      <c r="Y1237" s="351"/>
      <c r="Z1237" s="351"/>
      <c r="AA1237" s="351"/>
      <c r="AB1237" s="351"/>
      <c r="AC1237" s="351"/>
      <c r="AD1237" s="351"/>
      <c r="AE1237" s="351"/>
      <c r="AF1237" s="65"/>
      <c r="AG1237" s="59"/>
      <c r="AH1237" s="59"/>
      <c r="AI1237" s="59"/>
      <c r="AJ1237" s="59"/>
      <c r="AK1237" s="351"/>
      <c r="AL1237" s="351"/>
      <c r="AM1237" s="351"/>
      <c r="AN1237" s="351"/>
      <c r="AO1237" s="351"/>
      <c r="AP1237" s="351"/>
      <c r="AQ1237" s="351"/>
      <c r="AR1237" s="351"/>
      <c r="AS1237" s="351"/>
      <c r="AT1237" s="351"/>
    </row>
    <row r="1238" spans="1:46" ht="45" customHeight="1" thickTop="1" thickBot="1" x14ac:dyDescent="0.3">
      <c r="A1238" s="342" t="s">
        <v>163</v>
      </c>
      <c r="B1238" s="342"/>
      <c r="C1238" s="342"/>
      <c r="D1238" s="342"/>
      <c r="E1238" s="342"/>
      <c r="F1238" s="342"/>
      <c r="G1238" s="342"/>
      <c r="H1238" s="342"/>
      <c r="I1238" s="342"/>
      <c r="J1238" s="342"/>
      <c r="K1238" s="342"/>
      <c r="L1238" s="342"/>
      <c r="M1238" s="342"/>
      <c r="N1238" s="342"/>
      <c r="O1238" s="342"/>
      <c r="P1238" s="342"/>
      <c r="Q1238" s="66" t="s">
        <v>187</v>
      </c>
      <c r="R1238" s="343" t="s">
        <v>188</v>
      </c>
      <c r="S1238" s="343"/>
      <c r="T1238" s="343"/>
      <c r="U1238" s="343"/>
      <c r="V1238" s="343"/>
      <c r="W1238" s="343"/>
      <c r="X1238" s="343"/>
      <c r="Y1238" s="343"/>
      <c r="Z1238" s="343"/>
      <c r="AA1238" s="343"/>
      <c r="AB1238" s="343"/>
      <c r="AC1238" s="343"/>
      <c r="AD1238" s="343"/>
      <c r="AE1238" s="343"/>
      <c r="AF1238" s="67" t="s">
        <v>187</v>
      </c>
      <c r="AG1238" s="344" t="s">
        <v>189</v>
      </c>
      <c r="AH1238" s="344"/>
      <c r="AI1238" s="344"/>
      <c r="AJ1238" s="344"/>
      <c r="AK1238" s="344"/>
      <c r="AL1238" s="344"/>
      <c r="AM1238" s="344"/>
      <c r="AN1238" s="344"/>
      <c r="AO1238" s="344"/>
      <c r="AP1238" s="344"/>
      <c r="AQ1238" s="344"/>
      <c r="AR1238" s="344"/>
      <c r="AS1238" s="344"/>
      <c r="AT1238" s="344"/>
    </row>
    <row r="1239" spans="1:46" ht="45" customHeight="1" thickTop="1" thickBot="1" x14ac:dyDescent="0.3">
      <c r="A1239" s="345" t="s">
        <v>1025</v>
      </c>
      <c r="B1239" s="345" t="s">
        <v>1025</v>
      </c>
      <c r="C1239" s="345" t="s">
        <v>1025</v>
      </c>
      <c r="D1239" s="345" t="s">
        <v>1025</v>
      </c>
      <c r="E1239" s="345" t="s">
        <v>1025</v>
      </c>
      <c r="F1239" s="345" t="s">
        <v>1025</v>
      </c>
      <c r="G1239" s="345" t="s">
        <v>1025</v>
      </c>
      <c r="H1239" s="345" t="s">
        <v>1025</v>
      </c>
      <c r="I1239" s="345" t="s">
        <v>1025</v>
      </c>
      <c r="J1239" s="345" t="s">
        <v>1025</v>
      </c>
      <c r="K1239" s="345" t="s">
        <v>1025</v>
      </c>
      <c r="L1239" s="345" t="s">
        <v>1025</v>
      </c>
      <c r="M1239" s="345" t="s">
        <v>1025</v>
      </c>
      <c r="N1239" s="345" t="s">
        <v>1025</v>
      </c>
      <c r="O1239" s="345" t="s">
        <v>1025</v>
      </c>
      <c r="P1239" s="345" t="s">
        <v>1025</v>
      </c>
      <c r="Q1239" s="68">
        <v>2</v>
      </c>
      <c r="R1239" s="346"/>
      <c r="S1239" s="346"/>
      <c r="T1239" s="346"/>
      <c r="U1239" s="346"/>
      <c r="V1239" s="346"/>
      <c r="W1239" s="346"/>
      <c r="X1239" s="346"/>
      <c r="Y1239" s="346"/>
      <c r="Z1239" s="346"/>
      <c r="AA1239" s="346"/>
      <c r="AB1239" s="346"/>
      <c r="AC1239" s="346"/>
      <c r="AD1239" s="346"/>
      <c r="AE1239" s="346"/>
      <c r="AF1239" s="68">
        <v>2</v>
      </c>
      <c r="AG1239" s="346"/>
      <c r="AH1239" s="346"/>
      <c r="AI1239" s="346"/>
      <c r="AJ1239" s="346"/>
      <c r="AK1239" s="346"/>
      <c r="AL1239" s="346"/>
      <c r="AM1239" s="346"/>
      <c r="AN1239" s="346"/>
      <c r="AO1239" s="346"/>
      <c r="AP1239" s="346"/>
      <c r="AQ1239" s="346"/>
      <c r="AR1239" s="346"/>
      <c r="AS1239" s="346"/>
      <c r="AT1239" s="346"/>
    </row>
    <row r="1240" spans="1:46" ht="45" customHeight="1" thickTop="1" thickBot="1" x14ac:dyDescent="0.3">
      <c r="A1240" s="345" t="s">
        <v>1026</v>
      </c>
      <c r="B1240" s="345" t="s">
        <v>1026</v>
      </c>
      <c r="C1240" s="345" t="s">
        <v>1026</v>
      </c>
      <c r="D1240" s="345" t="s">
        <v>1026</v>
      </c>
      <c r="E1240" s="345" t="s">
        <v>1026</v>
      </c>
      <c r="F1240" s="345" t="s">
        <v>1026</v>
      </c>
      <c r="G1240" s="345" t="s">
        <v>1026</v>
      </c>
      <c r="H1240" s="345" t="s">
        <v>1026</v>
      </c>
      <c r="I1240" s="345" t="s">
        <v>1026</v>
      </c>
      <c r="J1240" s="345" t="s">
        <v>1026</v>
      </c>
      <c r="K1240" s="345" t="s">
        <v>1026</v>
      </c>
      <c r="L1240" s="345" t="s">
        <v>1026</v>
      </c>
      <c r="M1240" s="345" t="s">
        <v>1026</v>
      </c>
      <c r="N1240" s="345" t="s">
        <v>1026</v>
      </c>
      <c r="O1240" s="345" t="s">
        <v>1026</v>
      </c>
      <c r="P1240" s="345" t="s">
        <v>1026</v>
      </c>
      <c r="Q1240" s="68">
        <v>2</v>
      </c>
      <c r="R1240" s="346" t="s">
        <v>311</v>
      </c>
      <c r="S1240" s="346"/>
      <c r="T1240" s="346"/>
      <c r="U1240" s="346"/>
      <c r="V1240" s="346"/>
      <c r="W1240" s="346"/>
      <c r="X1240" s="346"/>
      <c r="Y1240" s="346"/>
      <c r="Z1240" s="346"/>
      <c r="AA1240" s="346"/>
      <c r="AB1240" s="346"/>
      <c r="AC1240" s="346"/>
      <c r="AD1240" s="346"/>
      <c r="AE1240" s="346"/>
      <c r="AF1240" s="68">
        <v>2</v>
      </c>
      <c r="AG1240" s="346" t="s">
        <v>311</v>
      </c>
      <c r="AH1240" s="346"/>
      <c r="AI1240" s="346"/>
      <c r="AJ1240" s="346"/>
      <c r="AK1240" s="346"/>
      <c r="AL1240" s="346"/>
      <c r="AM1240" s="346"/>
      <c r="AN1240" s="346"/>
      <c r="AO1240" s="346"/>
      <c r="AP1240" s="346"/>
      <c r="AQ1240" s="346"/>
      <c r="AR1240" s="346"/>
      <c r="AS1240" s="346"/>
      <c r="AT1240" s="346"/>
    </row>
    <row r="1241" spans="1:46" ht="45" customHeight="1" thickTop="1" thickBot="1" x14ac:dyDescent="0.3">
      <c r="A1241" s="345" t="s">
        <v>1039</v>
      </c>
      <c r="B1241" s="345" t="s">
        <v>1039</v>
      </c>
      <c r="C1241" s="345" t="s">
        <v>1039</v>
      </c>
      <c r="D1241" s="345" t="s">
        <v>1039</v>
      </c>
      <c r="E1241" s="345" t="s">
        <v>1039</v>
      </c>
      <c r="F1241" s="345" t="s">
        <v>1039</v>
      </c>
      <c r="G1241" s="345" t="s">
        <v>1039</v>
      </c>
      <c r="H1241" s="345" t="s">
        <v>1039</v>
      </c>
      <c r="I1241" s="345" t="s">
        <v>1039</v>
      </c>
      <c r="J1241" s="345" t="s">
        <v>1039</v>
      </c>
      <c r="K1241" s="345" t="s">
        <v>1039</v>
      </c>
      <c r="L1241" s="345" t="s">
        <v>1039</v>
      </c>
      <c r="M1241" s="345" t="s">
        <v>1039</v>
      </c>
      <c r="N1241" s="345" t="s">
        <v>1039</v>
      </c>
      <c r="O1241" s="345" t="s">
        <v>1039</v>
      </c>
      <c r="P1241" s="345" t="s">
        <v>1039</v>
      </c>
      <c r="Q1241" s="68">
        <v>2</v>
      </c>
      <c r="R1241" s="346"/>
      <c r="S1241" s="346"/>
      <c r="T1241" s="346"/>
      <c r="U1241" s="346"/>
      <c r="V1241" s="346"/>
      <c r="W1241" s="346"/>
      <c r="X1241" s="346"/>
      <c r="Y1241" s="346"/>
      <c r="Z1241" s="346"/>
      <c r="AA1241" s="346"/>
      <c r="AB1241" s="346"/>
      <c r="AC1241" s="346"/>
      <c r="AD1241" s="346"/>
      <c r="AE1241" s="346"/>
      <c r="AF1241" s="68">
        <v>2</v>
      </c>
      <c r="AG1241" s="346"/>
      <c r="AH1241" s="346"/>
      <c r="AI1241" s="346"/>
      <c r="AJ1241" s="346"/>
      <c r="AK1241" s="346"/>
      <c r="AL1241" s="346"/>
      <c r="AM1241" s="346"/>
      <c r="AN1241" s="346"/>
      <c r="AO1241" s="346"/>
      <c r="AP1241" s="346"/>
      <c r="AQ1241" s="346"/>
      <c r="AR1241" s="346"/>
      <c r="AS1241" s="346"/>
      <c r="AT1241" s="346"/>
    </row>
    <row r="1242" spans="1:46" ht="45" customHeight="1" thickTop="1" thickBot="1" x14ac:dyDescent="0.3">
      <c r="A1242" s="345" t="s">
        <v>1040</v>
      </c>
      <c r="B1242" s="345" t="s">
        <v>1040</v>
      </c>
      <c r="C1242" s="345" t="s">
        <v>1040</v>
      </c>
      <c r="D1242" s="345" t="s">
        <v>1040</v>
      </c>
      <c r="E1242" s="345" t="s">
        <v>1040</v>
      </c>
      <c r="F1242" s="345" t="s">
        <v>1040</v>
      </c>
      <c r="G1242" s="345" t="s">
        <v>1040</v>
      </c>
      <c r="H1242" s="345" t="s">
        <v>1040</v>
      </c>
      <c r="I1242" s="345" t="s">
        <v>1040</v>
      </c>
      <c r="J1242" s="345" t="s">
        <v>1040</v>
      </c>
      <c r="K1242" s="345" t="s">
        <v>1040</v>
      </c>
      <c r="L1242" s="345" t="s">
        <v>1040</v>
      </c>
      <c r="M1242" s="345" t="s">
        <v>1040</v>
      </c>
      <c r="N1242" s="345" t="s">
        <v>1040</v>
      </c>
      <c r="O1242" s="345" t="s">
        <v>1040</v>
      </c>
      <c r="P1242" s="345" t="s">
        <v>1040</v>
      </c>
      <c r="Q1242" s="68">
        <v>2</v>
      </c>
      <c r="R1242" s="346"/>
      <c r="S1242" s="346"/>
      <c r="T1242" s="346"/>
      <c r="U1242" s="346"/>
      <c r="V1242" s="346"/>
      <c r="W1242" s="346"/>
      <c r="X1242" s="346"/>
      <c r="Y1242" s="346"/>
      <c r="Z1242" s="346"/>
      <c r="AA1242" s="346"/>
      <c r="AB1242" s="346"/>
      <c r="AC1242" s="346"/>
      <c r="AD1242" s="346"/>
      <c r="AE1242" s="346"/>
      <c r="AF1242" s="68">
        <v>2</v>
      </c>
      <c r="AG1242" s="346"/>
      <c r="AH1242" s="346"/>
      <c r="AI1242" s="346"/>
      <c r="AJ1242" s="346"/>
      <c r="AK1242" s="346"/>
      <c r="AL1242" s="346"/>
      <c r="AM1242" s="346"/>
      <c r="AN1242" s="346"/>
      <c r="AO1242" s="346"/>
      <c r="AP1242" s="346"/>
      <c r="AQ1242" s="346"/>
      <c r="AR1242" s="346"/>
      <c r="AS1242" s="346"/>
      <c r="AT1242" s="346"/>
    </row>
    <row r="1243" spans="1:46" ht="45" customHeight="1" thickTop="1" thickBot="1" x14ac:dyDescent="0.3">
      <c r="A1243" s="345" t="s">
        <v>1041</v>
      </c>
      <c r="B1243" s="345" t="s">
        <v>1041</v>
      </c>
      <c r="C1243" s="345" t="s">
        <v>1041</v>
      </c>
      <c r="D1243" s="345" t="s">
        <v>1041</v>
      </c>
      <c r="E1243" s="345" t="s">
        <v>1041</v>
      </c>
      <c r="F1243" s="345" t="s">
        <v>1041</v>
      </c>
      <c r="G1243" s="345" t="s">
        <v>1041</v>
      </c>
      <c r="H1243" s="345" t="s">
        <v>1041</v>
      </c>
      <c r="I1243" s="345" t="s">
        <v>1041</v>
      </c>
      <c r="J1243" s="345" t="s">
        <v>1041</v>
      </c>
      <c r="K1243" s="345" t="s">
        <v>1041</v>
      </c>
      <c r="L1243" s="345" t="s">
        <v>1041</v>
      </c>
      <c r="M1243" s="345" t="s">
        <v>1041</v>
      </c>
      <c r="N1243" s="345" t="s">
        <v>1041</v>
      </c>
      <c r="O1243" s="345" t="s">
        <v>1041</v>
      </c>
      <c r="P1243" s="345" t="s">
        <v>1041</v>
      </c>
      <c r="Q1243" s="68">
        <v>2</v>
      </c>
      <c r="R1243" s="346"/>
      <c r="S1243" s="346"/>
      <c r="T1243" s="346"/>
      <c r="U1243" s="346"/>
      <c r="V1243" s="346"/>
      <c r="W1243" s="346"/>
      <c r="X1243" s="346"/>
      <c r="Y1243" s="346"/>
      <c r="Z1243" s="346"/>
      <c r="AA1243" s="346"/>
      <c r="AB1243" s="346"/>
      <c r="AC1243" s="346"/>
      <c r="AD1243" s="346"/>
      <c r="AE1243" s="346"/>
      <c r="AF1243" s="68">
        <v>2</v>
      </c>
      <c r="AG1243" s="346"/>
      <c r="AH1243" s="346"/>
      <c r="AI1243" s="346"/>
      <c r="AJ1243" s="346"/>
      <c r="AK1243" s="346"/>
      <c r="AL1243" s="346"/>
      <c r="AM1243" s="346"/>
      <c r="AN1243" s="346"/>
      <c r="AO1243" s="346"/>
      <c r="AP1243" s="346"/>
      <c r="AQ1243" s="346"/>
      <c r="AR1243" s="346"/>
      <c r="AS1243" s="346"/>
      <c r="AT1243" s="346"/>
    </row>
    <row r="1244" spans="1:46" ht="45" customHeight="1" thickTop="1" thickBot="1" x14ac:dyDescent="0.3">
      <c r="A1244" s="345" t="s">
        <v>1042</v>
      </c>
      <c r="B1244" s="345" t="s">
        <v>1042</v>
      </c>
      <c r="C1244" s="345" t="s">
        <v>1042</v>
      </c>
      <c r="D1244" s="345" t="s">
        <v>1042</v>
      </c>
      <c r="E1244" s="345" t="s">
        <v>1042</v>
      </c>
      <c r="F1244" s="345" t="s">
        <v>1042</v>
      </c>
      <c r="G1244" s="345" t="s">
        <v>1042</v>
      </c>
      <c r="H1244" s="345" t="s">
        <v>1042</v>
      </c>
      <c r="I1244" s="345" t="s">
        <v>1042</v>
      </c>
      <c r="J1244" s="345" t="s">
        <v>1042</v>
      </c>
      <c r="K1244" s="345" t="s">
        <v>1042</v>
      </c>
      <c r="L1244" s="345" t="s">
        <v>1042</v>
      </c>
      <c r="M1244" s="345" t="s">
        <v>1042</v>
      </c>
      <c r="N1244" s="345" t="s">
        <v>1042</v>
      </c>
      <c r="O1244" s="345" t="s">
        <v>1042</v>
      </c>
      <c r="P1244" s="345" t="s">
        <v>1042</v>
      </c>
      <c r="Q1244" s="68">
        <v>0</v>
      </c>
      <c r="R1244" s="346" t="s">
        <v>197</v>
      </c>
      <c r="S1244" s="346"/>
      <c r="T1244" s="346"/>
      <c r="U1244" s="346"/>
      <c r="V1244" s="346"/>
      <c r="W1244" s="346"/>
      <c r="X1244" s="346"/>
      <c r="Y1244" s="346"/>
      <c r="Z1244" s="346"/>
      <c r="AA1244" s="346"/>
      <c r="AB1244" s="346"/>
      <c r="AC1244" s="346"/>
      <c r="AD1244" s="346"/>
      <c r="AE1244" s="346"/>
      <c r="AF1244" s="68">
        <v>0</v>
      </c>
      <c r="AG1244" s="346" t="s">
        <v>197</v>
      </c>
      <c r="AH1244" s="346"/>
      <c r="AI1244" s="346"/>
      <c r="AJ1244" s="346"/>
      <c r="AK1244" s="346"/>
      <c r="AL1244" s="346"/>
      <c r="AM1244" s="346"/>
      <c r="AN1244" s="346"/>
      <c r="AO1244" s="346"/>
      <c r="AP1244" s="346"/>
      <c r="AQ1244" s="346"/>
      <c r="AR1244" s="346"/>
      <c r="AS1244" s="346"/>
      <c r="AT1244" s="346"/>
    </row>
    <row r="1245" spans="1:46" ht="45" customHeight="1" thickTop="1" thickBot="1" x14ac:dyDescent="0.3">
      <c r="A1245" s="345" t="s">
        <v>1043</v>
      </c>
      <c r="B1245" s="345" t="s">
        <v>1043</v>
      </c>
      <c r="C1245" s="345" t="s">
        <v>1043</v>
      </c>
      <c r="D1245" s="345" t="s">
        <v>1043</v>
      </c>
      <c r="E1245" s="345" t="s">
        <v>1043</v>
      </c>
      <c r="F1245" s="345" t="s">
        <v>1043</v>
      </c>
      <c r="G1245" s="345" t="s">
        <v>1043</v>
      </c>
      <c r="H1245" s="345" t="s">
        <v>1043</v>
      </c>
      <c r="I1245" s="345" t="s">
        <v>1043</v>
      </c>
      <c r="J1245" s="345" t="s">
        <v>1043</v>
      </c>
      <c r="K1245" s="345" t="s">
        <v>1043</v>
      </c>
      <c r="L1245" s="345" t="s">
        <v>1043</v>
      </c>
      <c r="M1245" s="345" t="s">
        <v>1043</v>
      </c>
      <c r="N1245" s="345" t="s">
        <v>1043</v>
      </c>
      <c r="O1245" s="345" t="s">
        <v>1043</v>
      </c>
      <c r="P1245" s="345" t="s">
        <v>1043</v>
      </c>
      <c r="Q1245" s="68">
        <v>0</v>
      </c>
      <c r="R1245" s="346" t="s">
        <v>197</v>
      </c>
      <c r="S1245" s="346"/>
      <c r="T1245" s="346"/>
      <c r="U1245" s="346"/>
      <c r="V1245" s="346"/>
      <c r="W1245" s="346"/>
      <c r="X1245" s="346"/>
      <c r="Y1245" s="346"/>
      <c r="Z1245" s="346"/>
      <c r="AA1245" s="346"/>
      <c r="AB1245" s="346"/>
      <c r="AC1245" s="346"/>
      <c r="AD1245" s="346"/>
      <c r="AE1245" s="346"/>
      <c r="AF1245" s="68">
        <v>0</v>
      </c>
      <c r="AG1245" s="346" t="s">
        <v>197</v>
      </c>
      <c r="AH1245" s="346"/>
      <c r="AI1245" s="346"/>
      <c r="AJ1245" s="346"/>
      <c r="AK1245" s="346"/>
      <c r="AL1245" s="346"/>
      <c r="AM1245" s="346"/>
      <c r="AN1245" s="346"/>
      <c r="AO1245" s="346"/>
      <c r="AP1245" s="346"/>
      <c r="AQ1245" s="346"/>
      <c r="AR1245" s="346"/>
      <c r="AS1245" s="346"/>
      <c r="AT1245" s="346"/>
    </row>
    <row r="1246" spans="1:46" ht="45" customHeight="1" thickTop="1" thickBot="1" x14ac:dyDescent="0.3">
      <c r="A1246" s="345" t="s">
        <v>1044</v>
      </c>
      <c r="B1246" s="345" t="s">
        <v>1044</v>
      </c>
      <c r="C1246" s="345" t="s">
        <v>1044</v>
      </c>
      <c r="D1246" s="345" t="s">
        <v>1044</v>
      </c>
      <c r="E1246" s="345" t="s">
        <v>1044</v>
      </c>
      <c r="F1246" s="345" t="s">
        <v>1044</v>
      </c>
      <c r="G1246" s="345" t="s">
        <v>1044</v>
      </c>
      <c r="H1246" s="345" t="s">
        <v>1044</v>
      </c>
      <c r="I1246" s="345" t="s">
        <v>1044</v>
      </c>
      <c r="J1246" s="345" t="s">
        <v>1044</v>
      </c>
      <c r="K1246" s="345" t="s">
        <v>1044</v>
      </c>
      <c r="L1246" s="345" t="s">
        <v>1044</v>
      </c>
      <c r="M1246" s="345" t="s">
        <v>1044</v>
      </c>
      <c r="N1246" s="345" t="s">
        <v>1044</v>
      </c>
      <c r="O1246" s="345" t="s">
        <v>1044</v>
      </c>
      <c r="P1246" s="345" t="s">
        <v>1044</v>
      </c>
      <c r="Q1246" s="68">
        <v>2</v>
      </c>
      <c r="R1246" s="346"/>
      <c r="S1246" s="346"/>
      <c r="T1246" s="346"/>
      <c r="U1246" s="346"/>
      <c r="V1246" s="346"/>
      <c r="W1246" s="346"/>
      <c r="X1246" s="346"/>
      <c r="Y1246" s="346"/>
      <c r="Z1246" s="346"/>
      <c r="AA1246" s="346"/>
      <c r="AB1246" s="346"/>
      <c r="AC1246" s="346"/>
      <c r="AD1246" s="346"/>
      <c r="AE1246" s="346"/>
      <c r="AF1246" s="68">
        <v>2</v>
      </c>
      <c r="AG1246" s="346"/>
      <c r="AH1246" s="346"/>
      <c r="AI1246" s="346"/>
      <c r="AJ1246" s="346"/>
      <c r="AK1246" s="346"/>
      <c r="AL1246" s="346"/>
      <c r="AM1246" s="346"/>
      <c r="AN1246" s="346"/>
      <c r="AO1246" s="346"/>
      <c r="AP1246" s="346"/>
      <c r="AQ1246" s="346"/>
      <c r="AR1246" s="346"/>
      <c r="AS1246" s="346"/>
      <c r="AT1246" s="346"/>
    </row>
    <row r="1247" spans="1:46" ht="45" customHeight="1" thickTop="1" thickBot="1" x14ac:dyDescent="0.3">
      <c r="A1247" s="345" t="s">
        <v>1045</v>
      </c>
      <c r="B1247" s="345" t="s">
        <v>1045</v>
      </c>
      <c r="C1247" s="345" t="s">
        <v>1045</v>
      </c>
      <c r="D1247" s="345" t="s">
        <v>1045</v>
      </c>
      <c r="E1247" s="345" t="s">
        <v>1045</v>
      </c>
      <c r="F1247" s="345" t="s">
        <v>1045</v>
      </c>
      <c r="G1247" s="345" t="s">
        <v>1045</v>
      </c>
      <c r="H1247" s="345" t="s">
        <v>1045</v>
      </c>
      <c r="I1247" s="345" t="s">
        <v>1045</v>
      </c>
      <c r="J1247" s="345" t="s">
        <v>1045</v>
      </c>
      <c r="K1247" s="345" t="s">
        <v>1045</v>
      </c>
      <c r="L1247" s="345" t="s">
        <v>1045</v>
      </c>
      <c r="M1247" s="345" t="s">
        <v>1045</v>
      </c>
      <c r="N1247" s="345" t="s">
        <v>1045</v>
      </c>
      <c r="O1247" s="345" t="s">
        <v>1045</v>
      </c>
      <c r="P1247" s="345" t="s">
        <v>1045</v>
      </c>
      <c r="Q1247" s="68">
        <v>0</v>
      </c>
      <c r="R1247" s="346" t="s">
        <v>197</v>
      </c>
      <c r="S1247" s="346"/>
      <c r="T1247" s="346"/>
      <c r="U1247" s="346"/>
      <c r="V1247" s="346"/>
      <c r="W1247" s="346"/>
      <c r="X1247" s="346"/>
      <c r="Y1247" s="346"/>
      <c r="Z1247" s="346"/>
      <c r="AA1247" s="346"/>
      <c r="AB1247" s="346"/>
      <c r="AC1247" s="346"/>
      <c r="AD1247" s="346"/>
      <c r="AE1247" s="346"/>
      <c r="AF1247" s="68">
        <v>0</v>
      </c>
      <c r="AG1247" s="346" t="s">
        <v>197</v>
      </c>
      <c r="AH1247" s="346"/>
      <c r="AI1247" s="346"/>
      <c r="AJ1247" s="346"/>
      <c r="AK1247" s="346"/>
      <c r="AL1247" s="346"/>
      <c r="AM1247" s="346"/>
      <c r="AN1247" s="346"/>
      <c r="AO1247" s="346"/>
      <c r="AP1247" s="346"/>
      <c r="AQ1247" s="346"/>
      <c r="AR1247" s="346"/>
      <c r="AS1247" s="346"/>
      <c r="AT1247" s="346"/>
    </row>
    <row r="1248" spans="1:46" ht="45" customHeight="1" thickTop="1" thickBot="1" x14ac:dyDescent="0.3">
      <c r="A1248" s="345" t="s">
        <v>1046</v>
      </c>
      <c r="B1248" s="345" t="s">
        <v>1046</v>
      </c>
      <c r="C1248" s="345" t="s">
        <v>1046</v>
      </c>
      <c r="D1248" s="345" t="s">
        <v>1046</v>
      </c>
      <c r="E1248" s="345" t="s">
        <v>1046</v>
      </c>
      <c r="F1248" s="345" t="s">
        <v>1046</v>
      </c>
      <c r="G1248" s="345" t="s">
        <v>1046</v>
      </c>
      <c r="H1248" s="345" t="s">
        <v>1046</v>
      </c>
      <c r="I1248" s="345" t="s">
        <v>1046</v>
      </c>
      <c r="J1248" s="345" t="s">
        <v>1046</v>
      </c>
      <c r="K1248" s="345" t="s">
        <v>1046</v>
      </c>
      <c r="L1248" s="345" t="s">
        <v>1046</v>
      </c>
      <c r="M1248" s="345" t="s">
        <v>1046</v>
      </c>
      <c r="N1248" s="345" t="s">
        <v>1046</v>
      </c>
      <c r="O1248" s="345" t="s">
        <v>1046</v>
      </c>
      <c r="P1248" s="345" t="s">
        <v>1046</v>
      </c>
      <c r="Q1248" s="68">
        <v>0</v>
      </c>
      <c r="R1248" s="346" t="s">
        <v>197</v>
      </c>
      <c r="S1248" s="346"/>
      <c r="T1248" s="346"/>
      <c r="U1248" s="346"/>
      <c r="V1248" s="346"/>
      <c r="W1248" s="346"/>
      <c r="X1248" s="346"/>
      <c r="Y1248" s="346"/>
      <c r="Z1248" s="346"/>
      <c r="AA1248" s="346"/>
      <c r="AB1248" s="346"/>
      <c r="AC1248" s="346"/>
      <c r="AD1248" s="346"/>
      <c r="AE1248" s="346"/>
      <c r="AF1248" s="68">
        <v>0</v>
      </c>
      <c r="AG1248" s="346" t="s">
        <v>197</v>
      </c>
      <c r="AH1248" s="346"/>
      <c r="AI1248" s="346"/>
      <c r="AJ1248" s="346"/>
      <c r="AK1248" s="346"/>
      <c r="AL1248" s="346"/>
      <c r="AM1248" s="346"/>
      <c r="AN1248" s="346"/>
      <c r="AO1248" s="346"/>
      <c r="AP1248" s="346"/>
      <c r="AQ1248" s="346"/>
      <c r="AR1248" s="346"/>
      <c r="AS1248" s="346"/>
      <c r="AT1248" s="346"/>
    </row>
    <row r="1249" spans="1:46" ht="45" customHeight="1" thickTop="1" thickBot="1" x14ac:dyDescent="0.3">
      <c r="A1249" s="59"/>
      <c r="B1249" s="59"/>
      <c r="C1249" s="59"/>
      <c r="D1249" s="59"/>
      <c r="E1249" s="59"/>
      <c r="F1249" s="59"/>
      <c r="G1249" s="59"/>
      <c r="H1249" s="59"/>
      <c r="I1249" s="59"/>
      <c r="J1249" s="59"/>
      <c r="K1249" s="59"/>
      <c r="L1249" s="59"/>
      <c r="M1249" s="59"/>
      <c r="N1249" s="59"/>
      <c r="O1249" s="59"/>
      <c r="P1249" s="59"/>
      <c r="Q1249" s="69"/>
      <c r="R1249" s="59"/>
      <c r="S1249" s="59"/>
      <c r="T1249" s="59"/>
      <c r="U1249" s="59"/>
      <c r="V1249" s="59"/>
      <c r="W1249" s="59"/>
      <c r="X1249" s="59"/>
      <c r="Y1249" s="59"/>
      <c r="Z1249" s="59"/>
      <c r="AA1249" s="59"/>
      <c r="AB1249" s="59"/>
      <c r="AC1249" s="59"/>
      <c r="AD1249" s="59"/>
      <c r="AE1249" s="59"/>
      <c r="AF1249" s="69"/>
      <c r="AG1249" s="59"/>
      <c r="AH1249" s="59"/>
      <c r="AI1249" s="59"/>
      <c r="AJ1249" s="59"/>
      <c r="AK1249" s="59"/>
      <c r="AL1249" s="59"/>
      <c r="AM1249" s="59"/>
      <c r="AN1249" s="59"/>
      <c r="AO1249" s="59"/>
      <c r="AP1249" s="59"/>
      <c r="AQ1249" s="59"/>
      <c r="AR1249" s="59"/>
      <c r="AS1249" s="59"/>
      <c r="AT1249" s="59"/>
    </row>
    <row r="1250" spans="1:46" ht="45" customHeight="1" thickTop="1" thickBot="1" x14ac:dyDescent="0.3">
      <c r="A1250" s="353" t="s">
        <v>198</v>
      </c>
      <c r="B1250" s="353"/>
      <c r="C1250" s="353"/>
      <c r="D1250" s="353"/>
      <c r="E1250" s="353"/>
      <c r="F1250" s="353"/>
      <c r="G1250" s="353"/>
      <c r="H1250" s="353"/>
      <c r="I1250" s="353"/>
      <c r="J1250" s="353"/>
      <c r="K1250" s="353"/>
      <c r="L1250" s="353"/>
      <c r="M1250" s="353"/>
      <c r="N1250" s="353"/>
      <c r="O1250" s="353"/>
      <c r="P1250" s="353"/>
      <c r="Q1250" s="70" t="s">
        <v>187</v>
      </c>
      <c r="R1250" s="354" t="s">
        <v>188</v>
      </c>
      <c r="S1250" s="354"/>
      <c r="T1250" s="354"/>
      <c r="U1250" s="354"/>
      <c r="V1250" s="354"/>
      <c r="W1250" s="354"/>
      <c r="X1250" s="354"/>
      <c r="Y1250" s="354"/>
      <c r="Z1250" s="354"/>
      <c r="AA1250" s="354"/>
      <c r="AB1250" s="354"/>
      <c r="AC1250" s="354"/>
      <c r="AD1250" s="354"/>
      <c r="AE1250" s="354"/>
      <c r="AF1250" s="71" t="s">
        <v>187</v>
      </c>
      <c r="AG1250" s="355" t="s">
        <v>189</v>
      </c>
      <c r="AH1250" s="355"/>
      <c r="AI1250" s="355"/>
      <c r="AJ1250" s="355"/>
      <c r="AK1250" s="355"/>
      <c r="AL1250" s="355"/>
      <c r="AM1250" s="355"/>
      <c r="AN1250" s="355"/>
      <c r="AO1250" s="355"/>
      <c r="AP1250" s="355"/>
      <c r="AQ1250" s="355"/>
      <c r="AR1250" s="355"/>
      <c r="AS1250" s="355"/>
      <c r="AT1250" s="355"/>
    </row>
    <row r="1251" spans="1:46" ht="45" customHeight="1" thickTop="1" thickBot="1" x14ac:dyDescent="0.3">
      <c r="A1251" s="345" t="s">
        <v>1047</v>
      </c>
      <c r="B1251" s="345" t="s">
        <v>1047</v>
      </c>
      <c r="C1251" s="345" t="s">
        <v>1047</v>
      </c>
      <c r="D1251" s="345" t="s">
        <v>1047</v>
      </c>
      <c r="E1251" s="345" t="s">
        <v>1047</v>
      </c>
      <c r="F1251" s="345" t="s">
        <v>1047</v>
      </c>
      <c r="G1251" s="345" t="s">
        <v>1047</v>
      </c>
      <c r="H1251" s="345" t="s">
        <v>1047</v>
      </c>
      <c r="I1251" s="345" t="s">
        <v>1047</v>
      </c>
      <c r="J1251" s="345" t="s">
        <v>1047</v>
      </c>
      <c r="K1251" s="345" t="s">
        <v>1047</v>
      </c>
      <c r="L1251" s="345" t="s">
        <v>1047</v>
      </c>
      <c r="M1251" s="345" t="s">
        <v>1047</v>
      </c>
      <c r="N1251" s="345" t="s">
        <v>1047</v>
      </c>
      <c r="O1251" s="345" t="s">
        <v>1047</v>
      </c>
      <c r="P1251" s="345" t="s">
        <v>1047</v>
      </c>
      <c r="Q1251" s="68">
        <v>2</v>
      </c>
      <c r="R1251" s="346"/>
      <c r="S1251" s="346"/>
      <c r="T1251" s="346"/>
      <c r="U1251" s="346"/>
      <c r="V1251" s="346"/>
      <c r="W1251" s="346"/>
      <c r="X1251" s="346"/>
      <c r="Y1251" s="346"/>
      <c r="Z1251" s="346"/>
      <c r="AA1251" s="346"/>
      <c r="AB1251" s="346"/>
      <c r="AC1251" s="346"/>
      <c r="AD1251" s="346"/>
      <c r="AE1251" s="346"/>
      <c r="AF1251" s="68">
        <v>2</v>
      </c>
      <c r="AG1251" s="346"/>
      <c r="AH1251" s="346"/>
      <c r="AI1251" s="346"/>
      <c r="AJ1251" s="346"/>
      <c r="AK1251" s="346"/>
      <c r="AL1251" s="346"/>
      <c r="AM1251" s="346"/>
      <c r="AN1251" s="346"/>
      <c r="AO1251" s="346"/>
      <c r="AP1251" s="346"/>
      <c r="AQ1251" s="346"/>
      <c r="AR1251" s="346"/>
      <c r="AS1251" s="346"/>
      <c r="AT1251" s="346"/>
    </row>
    <row r="1252" spans="1:46" ht="45" customHeight="1" thickTop="1" thickBot="1" x14ac:dyDescent="0.3">
      <c r="A1252" s="345" t="s">
        <v>1048</v>
      </c>
      <c r="B1252" s="345" t="s">
        <v>1048</v>
      </c>
      <c r="C1252" s="345" t="s">
        <v>1048</v>
      </c>
      <c r="D1252" s="345" t="s">
        <v>1048</v>
      </c>
      <c r="E1252" s="345" t="s">
        <v>1048</v>
      </c>
      <c r="F1252" s="345" t="s">
        <v>1048</v>
      </c>
      <c r="G1252" s="345" t="s">
        <v>1048</v>
      </c>
      <c r="H1252" s="345" t="s">
        <v>1048</v>
      </c>
      <c r="I1252" s="345" t="s">
        <v>1048</v>
      </c>
      <c r="J1252" s="345" t="s">
        <v>1048</v>
      </c>
      <c r="K1252" s="345" t="s">
        <v>1048</v>
      </c>
      <c r="L1252" s="345" t="s">
        <v>1048</v>
      </c>
      <c r="M1252" s="345" t="s">
        <v>1048</v>
      </c>
      <c r="N1252" s="345" t="s">
        <v>1048</v>
      </c>
      <c r="O1252" s="345" t="s">
        <v>1048</v>
      </c>
      <c r="P1252" s="345" t="s">
        <v>1048</v>
      </c>
      <c r="Q1252" s="68">
        <v>2</v>
      </c>
      <c r="R1252" s="346"/>
      <c r="S1252" s="346"/>
      <c r="T1252" s="346"/>
      <c r="U1252" s="346"/>
      <c r="V1252" s="346"/>
      <c r="W1252" s="346"/>
      <c r="X1252" s="346"/>
      <c r="Y1252" s="346"/>
      <c r="Z1252" s="346"/>
      <c r="AA1252" s="346"/>
      <c r="AB1252" s="346"/>
      <c r="AC1252" s="346"/>
      <c r="AD1252" s="346"/>
      <c r="AE1252" s="346"/>
      <c r="AF1252" s="68">
        <v>2</v>
      </c>
      <c r="AG1252" s="346"/>
      <c r="AH1252" s="346"/>
      <c r="AI1252" s="346"/>
      <c r="AJ1252" s="346"/>
      <c r="AK1252" s="346"/>
      <c r="AL1252" s="346"/>
      <c r="AM1252" s="346"/>
      <c r="AN1252" s="346"/>
      <c r="AO1252" s="346"/>
      <c r="AP1252" s="346"/>
      <c r="AQ1252" s="346"/>
      <c r="AR1252" s="346"/>
      <c r="AS1252" s="346"/>
      <c r="AT1252" s="346"/>
    </row>
    <row r="1253" spans="1:46" ht="45" customHeight="1" thickTop="1" thickBot="1" x14ac:dyDescent="0.3">
      <c r="A1253" s="345" t="s">
        <v>1049</v>
      </c>
      <c r="B1253" s="345" t="s">
        <v>1049</v>
      </c>
      <c r="C1253" s="345" t="s">
        <v>1049</v>
      </c>
      <c r="D1253" s="345" t="s">
        <v>1049</v>
      </c>
      <c r="E1253" s="345" t="s">
        <v>1049</v>
      </c>
      <c r="F1253" s="345" t="s">
        <v>1049</v>
      </c>
      <c r="G1253" s="345" t="s">
        <v>1049</v>
      </c>
      <c r="H1253" s="345" t="s">
        <v>1049</v>
      </c>
      <c r="I1253" s="345" t="s">
        <v>1049</v>
      </c>
      <c r="J1253" s="345" t="s">
        <v>1049</v>
      </c>
      <c r="K1253" s="345" t="s">
        <v>1049</v>
      </c>
      <c r="L1253" s="345" t="s">
        <v>1049</v>
      </c>
      <c r="M1253" s="345" t="s">
        <v>1049</v>
      </c>
      <c r="N1253" s="345" t="s">
        <v>1049</v>
      </c>
      <c r="O1253" s="345" t="s">
        <v>1049</v>
      </c>
      <c r="P1253" s="345" t="s">
        <v>1049</v>
      </c>
      <c r="Q1253" s="68">
        <v>2</v>
      </c>
      <c r="R1253" s="346"/>
      <c r="S1253" s="346"/>
      <c r="T1253" s="346"/>
      <c r="U1253" s="346"/>
      <c r="V1253" s="346"/>
      <c r="W1253" s="346"/>
      <c r="X1253" s="346"/>
      <c r="Y1253" s="346"/>
      <c r="Z1253" s="346"/>
      <c r="AA1253" s="346"/>
      <c r="AB1253" s="346"/>
      <c r="AC1253" s="346"/>
      <c r="AD1253" s="346"/>
      <c r="AE1253" s="346"/>
      <c r="AF1253" s="68">
        <v>2</v>
      </c>
      <c r="AG1253" s="346"/>
      <c r="AH1253" s="346"/>
      <c r="AI1253" s="346"/>
      <c r="AJ1253" s="346"/>
      <c r="AK1253" s="346"/>
      <c r="AL1253" s="346"/>
      <c r="AM1253" s="346"/>
      <c r="AN1253" s="346"/>
      <c r="AO1253" s="346"/>
      <c r="AP1253" s="346"/>
      <c r="AQ1253" s="346"/>
      <c r="AR1253" s="346"/>
      <c r="AS1253" s="346"/>
      <c r="AT1253" s="346"/>
    </row>
    <row r="1254" spans="1:46" ht="45" customHeight="1" thickTop="1" thickBot="1" x14ac:dyDescent="0.3">
      <c r="A1254" s="345" t="s">
        <v>1050</v>
      </c>
      <c r="B1254" s="345" t="s">
        <v>1050</v>
      </c>
      <c r="C1254" s="345" t="s">
        <v>1050</v>
      </c>
      <c r="D1254" s="345" t="s">
        <v>1050</v>
      </c>
      <c r="E1254" s="345" t="s">
        <v>1050</v>
      </c>
      <c r="F1254" s="345" t="s">
        <v>1050</v>
      </c>
      <c r="G1254" s="345" t="s">
        <v>1050</v>
      </c>
      <c r="H1254" s="345" t="s">
        <v>1050</v>
      </c>
      <c r="I1254" s="345" t="s">
        <v>1050</v>
      </c>
      <c r="J1254" s="345" t="s">
        <v>1050</v>
      </c>
      <c r="K1254" s="345" t="s">
        <v>1050</v>
      </c>
      <c r="L1254" s="345" t="s">
        <v>1050</v>
      </c>
      <c r="M1254" s="345" t="s">
        <v>1050</v>
      </c>
      <c r="N1254" s="345" t="s">
        <v>1050</v>
      </c>
      <c r="O1254" s="345" t="s">
        <v>1050</v>
      </c>
      <c r="P1254" s="345" t="s">
        <v>1050</v>
      </c>
      <c r="Q1254" s="68">
        <v>2</v>
      </c>
      <c r="R1254" s="346"/>
      <c r="S1254" s="346"/>
      <c r="T1254" s="346"/>
      <c r="U1254" s="346"/>
      <c r="V1254" s="346"/>
      <c r="W1254" s="346"/>
      <c r="X1254" s="346"/>
      <c r="Y1254" s="346"/>
      <c r="Z1254" s="346"/>
      <c r="AA1254" s="346"/>
      <c r="AB1254" s="346"/>
      <c r="AC1254" s="346"/>
      <c r="AD1254" s="346"/>
      <c r="AE1254" s="346"/>
      <c r="AF1254" s="68">
        <v>2</v>
      </c>
      <c r="AG1254" s="346"/>
      <c r="AH1254" s="346"/>
      <c r="AI1254" s="346"/>
      <c r="AJ1254" s="346"/>
      <c r="AK1254" s="346"/>
      <c r="AL1254" s="346"/>
      <c r="AM1254" s="346"/>
      <c r="AN1254" s="346"/>
      <c r="AO1254" s="346"/>
      <c r="AP1254" s="346"/>
      <c r="AQ1254" s="346"/>
      <c r="AR1254" s="346"/>
      <c r="AS1254" s="346"/>
      <c r="AT1254" s="346"/>
    </row>
    <row r="1255" spans="1:46" ht="45" customHeight="1" thickTop="1" thickBot="1" x14ac:dyDescent="0.3">
      <c r="A1255" s="345" t="s">
        <v>1051</v>
      </c>
      <c r="B1255" s="345" t="s">
        <v>1051</v>
      </c>
      <c r="C1255" s="345" t="s">
        <v>1051</v>
      </c>
      <c r="D1255" s="345" t="s">
        <v>1051</v>
      </c>
      <c r="E1255" s="345" t="s">
        <v>1051</v>
      </c>
      <c r="F1255" s="345" t="s">
        <v>1051</v>
      </c>
      <c r="G1255" s="345" t="s">
        <v>1051</v>
      </c>
      <c r="H1255" s="345" t="s">
        <v>1051</v>
      </c>
      <c r="I1255" s="345" t="s">
        <v>1051</v>
      </c>
      <c r="J1255" s="345" t="s">
        <v>1051</v>
      </c>
      <c r="K1255" s="345" t="s">
        <v>1051</v>
      </c>
      <c r="L1255" s="345" t="s">
        <v>1051</v>
      </c>
      <c r="M1255" s="345" t="s">
        <v>1051</v>
      </c>
      <c r="N1255" s="345" t="s">
        <v>1051</v>
      </c>
      <c r="O1255" s="345" t="s">
        <v>1051</v>
      </c>
      <c r="P1255" s="345" t="s">
        <v>1051</v>
      </c>
      <c r="Q1255" s="68">
        <v>2</v>
      </c>
      <c r="R1255" s="346"/>
      <c r="S1255" s="346"/>
      <c r="T1255" s="346"/>
      <c r="U1255" s="346"/>
      <c r="V1255" s="346"/>
      <c r="W1255" s="346"/>
      <c r="X1255" s="346"/>
      <c r="Y1255" s="346"/>
      <c r="Z1255" s="346"/>
      <c r="AA1255" s="346"/>
      <c r="AB1255" s="346"/>
      <c r="AC1255" s="346"/>
      <c r="AD1255" s="346"/>
      <c r="AE1255" s="346"/>
      <c r="AF1255" s="68">
        <v>2</v>
      </c>
      <c r="AG1255" s="346"/>
      <c r="AH1255" s="346"/>
      <c r="AI1255" s="346"/>
      <c r="AJ1255" s="346"/>
      <c r="AK1255" s="346"/>
      <c r="AL1255" s="346"/>
      <c r="AM1255" s="346"/>
      <c r="AN1255" s="346"/>
      <c r="AO1255" s="346"/>
      <c r="AP1255" s="346"/>
      <c r="AQ1255" s="346"/>
      <c r="AR1255" s="346"/>
      <c r="AS1255" s="346"/>
      <c r="AT1255" s="346"/>
    </row>
    <row r="1256" spans="1:46" ht="18" customHeight="1" thickTop="1" x14ac:dyDescent="0.25"/>
    <row r="1258" spans="1:46" ht="45" customHeight="1" x14ac:dyDescent="0.25">
      <c r="A1258" s="348" t="s">
        <v>1052</v>
      </c>
      <c r="B1258" s="348"/>
      <c r="C1258" s="348"/>
      <c r="D1258" s="348"/>
      <c r="E1258" s="348"/>
      <c r="F1258" s="348"/>
      <c r="G1258" s="348"/>
      <c r="H1258" s="348"/>
      <c r="I1258" s="348"/>
      <c r="J1258" s="348"/>
      <c r="K1258" s="348"/>
      <c r="L1258" s="348"/>
      <c r="M1258" s="348"/>
      <c r="N1258" s="348"/>
      <c r="O1258" s="348"/>
      <c r="P1258" s="348"/>
      <c r="Q1258" s="348"/>
      <c r="R1258" s="348"/>
      <c r="S1258" s="348"/>
      <c r="T1258" s="348"/>
      <c r="U1258" s="348"/>
      <c r="V1258" s="348"/>
      <c r="W1258" s="348"/>
      <c r="X1258" s="348"/>
      <c r="Y1258" s="348"/>
      <c r="Z1258" s="348"/>
      <c r="AA1258" s="348"/>
      <c r="AB1258" s="348"/>
      <c r="AC1258" s="348"/>
      <c r="AD1258" s="348"/>
      <c r="AE1258" s="348"/>
      <c r="AF1258"/>
      <c r="AG1258" s="349" t="s">
        <v>184</v>
      </c>
      <c r="AH1258" s="349"/>
      <c r="AI1258" s="349"/>
      <c r="AJ1258" s="349"/>
      <c r="AK1258" s="72">
        <f>(('Artículo 121 (Resumen PI)'!C44*0.8+'Artículo 121 (Resumen PI)'!F44*0.2)+('Artículo 121 (Resumen SIPOT)'!C44*0.8+'Artículo 121 (Resumen SIPOT)'!F44*0.2))/2</f>
        <v>42.857142857142861</v>
      </c>
      <c r="AL1258"/>
      <c r="AM1258"/>
      <c r="AN1258"/>
      <c r="AO1258"/>
      <c r="AP1258"/>
      <c r="AQ1258"/>
      <c r="AR1258"/>
      <c r="AS1258"/>
      <c r="AT1258"/>
    </row>
    <row r="1259" spans="1:46" ht="15.75" customHeight="1" x14ac:dyDescent="0.25">
      <c r="A1259" s="86"/>
      <c r="B1259" s="284"/>
      <c r="C1259" s="284"/>
      <c r="D1259" s="284"/>
      <c r="E1259" s="284"/>
      <c r="F1259" s="284"/>
      <c r="G1259" s="284"/>
      <c r="H1259" s="284"/>
      <c r="I1259" s="284"/>
      <c r="J1259" s="284"/>
      <c r="K1259" s="284"/>
      <c r="L1259" s="284"/>
      <c r="M1259" s="284"/>
      <c r="N1259" s="284"/>
      <c r="O1259" s="284"/>
      <c r="P1259" s="284"/>
      <c r="Q1259" s="275"/>
      <c r="R1259" s="284"/>
      <c r="S1259" s="284"/>
      <c r="T1259" s="284"/>
      <c r="U1259" s="284"/>
      <c r="V1259" s="284"/>
      <c r="W1259" s="284"/>
      <c r="X1259" s="284"/>
      <c r="Y1259" s="284"/>
      <c r="Z1259" s="284"/>
      <c r="AA1259" s="284"/>
      <c r="AB1259" s="284"/>
      <c r="AC1259" s="284"/>
      <c r="AD1259" s="284"/>
      <c r="AE1259" s="284"/>
      <c r="AF1259"/>
      <c r="AG1259"/>
      <c r="AH1259"/>
      <c r="AI1259"/>
      <c r="AJ1259"/>
      <c r="AK1259"/>
      <c r="AL1259"/>
      <c r="AM1259"/>
      <c r="AN1259"/>
      <c r="AO1259"/>
      <c r="AP1259"/>
      <c r="AQ1259"/>
      <c r="AR1259"/>
      <c r="AS1259"/>
      <c r="AT1259"/>
    </row>
    <row r="1260" spans="1:46" ht="45" customHeight="1" x14ac:dyDescent="0.25">
      <c r="A1260" s="86" t="s">
        <v>185</v>
      </c>
      <c r="B1260" s="284"/>
      <c r="C1260" s="284"/>
      <c r="D1260" s="284"/>
      <c r="E1260" s="284"/>
      <c r="F1260" s="284"/>
      <c r="G1260" s="284"/>
      <c r="H1260" s="284"/>
      <c r="I1260" s="284"/>
      <c r="J1260" s="284"/>
      <c r="K1260" s="284"/>
      <c r="L1260" s="284"/>
      <c r="M1260" s="284"/>
      <c r="N1260" s="284"/>
      <c r="O1260" s="284"/>
      <c r="P1260" s="284"/>
      <c r="Q1260" s="275"/>
      <c r="R1260" s="284"/>
      <c r="S1260" s="284"/>
      <c r="T1260" s="284"/>
      <c r="U1260" s="284"/>
      <c r="V1260" s="284"/>
      <c r="W1260" s="284"/>
      <c r="X1260" s="284"/>
      <c r="Y1260" s="284"/>
      <c r="Z1260" s="284"/>
      <c r="AA1260" s="284"/>
      <c r="AB1260" s="284"/>
      <c r="AC1260" s="284"/>
      <c r="AD1260" s="284"/>
      <c r="AE1260" s="284"/>
      <c r="AF1260"/>
      <c r="AG1260"/>
      <c r="AH1260"/>
      <c r="AI1260"/>
      <c r="AJ1260"/>
      <c r="AK1260"/>
      <c r="AL1260"/>
      <c r="AM1260"/>
      <c r="AN1260"/>
      <c r="AO1260"/>
      <c r="AP1260"/>
      <c r="AQ1260"/>
      <c r="AR1260"/>
      <c r="AS1260"/>
      <c r="AT1260"/>
    </row>
    <row r="1261" spans="1:46" ht="15" customHeight="1" x14ac:dyDescent="0.25">
      <c r="A1261" s="59"/>
      <c r="B1261" s="59"/>
      <c r="C1261" s="59"/>
      <c r="D1261" s="59"/>
      <c r="E1261" s="59"/>
      <c r="F1261" s="59"/>
      <c r="G1261" s="59"/>
      <c r="H1261" s="59"/>
      <c r="I1261" s="59"/>
      <c r="J1261" s="59"/>
      <c r="K1261" s="59"/>
      <c r="L1261" s="59"/>
      <c r="M1261" s="59"/>
      <c r="N1261" s="59"/>
      <c r="O1261" s="59"/>
      <c r="P1261" s="59"/>
      <c r="R1261" s="59"/>
      <c r="S1261" s="59"/>
      <c r="T1261" s="59"/>
      <c r="U1261" s="59"/>
      <c r="V1261" s="59"/>
      <c r="W1261" s="59"/>
      <c r="X1261" s="59"/>
      <c r="Y1261" s="59"/>
      <c r="Z1261" s="59"/>
      <c r="AA1261" s="59"/>
      <c r="AB1261" s="59"/>
      <c r="AC1261" s="59"/>
      <c r="AD1261" s="59"/>
      <c r="AE1261" s="59"/>
      <c r="AF1261"/>
      <c r="AG1261"/>
      <c r="AH1261"/>
      <c r="AI1261"/>
      <c r="AJ1261"/>
      <c r="AK1261"/>
      <c r="AL1261"/>
      <c r="AM1261"/>
      <c r="AN1261"/>
      <c r="AO1261"/>
      <c r="AP1261"/>
      <c r="AQ1261"/>
      <c r="AR1261"/>
      <c r="AS1261"/>
      <c r="AT1261"/>
    </row>
    <row r="1262" spans="1:46" ht="45" customHeight="1" x14ac:dyDescent="0.25">
      <c r="A1262" s="350" t="s">
        <v>186</v>
      </c>
      <c r="B1262" s="350"/>
      <c r="C1262" s="350"/>
      <c r="D1262" s="350"/>
      <c r="E1262" s="350"/>
      <c r="F1262" s="350"/>
      <c r="G1262" s="350"/>
      <c r="H1262" s="350"/>
      <c r="I1262" s="350"/>
      <c r="J1262" s="350"/>
      <c r="K1262" s="350"/>
      <c r="L1262" s="350"/>
      <c r="M1262" s="350"/>
      <c r="N1262" s="350"/>
      <c r="O1262" s="350"/>
      <c r="P1262" s="350"/>
      <c r="Q1262" s="65"/>
      <c r="R1262" s="59"/>
      <c r="S1262" s="59"/>
      <c r="T1262" s="59"/>
      <c r="U1262" s="59"/>
      <c r="V1262" s="351"/>
      <c r="W1262" s="351"/>
      <c r="X1262" s="351"/>
      <c r="Y1262" s="351"/>
      <c r="Z1262" s="351"/>
      <c r="AA1262" s="351"/>
      <c r="AB1262" s="351"/>
      <c r="AC1262" s="351"/>
      <c r="AD1262" s="351"/>
      <c r="AE1262" s="351"/>
      <c r="AF1262" s="65"/>
      <c r="AG1262" s="59"/>
      <c r="AH1262" s="59"/>
      <c r="AI1262" s="59"/>
      <c r="AJ1262" s="59"/>
      <c r="AK1262" s="351"/>
      <c r="AL1262" s="351"/>
      <c r="AM1262" s="351"/>
      <c r="AN1262" s="351"/>
      <c r="AO1262" s="351"/>
      <c r="AP1262" s="351"/>
      <c r="AQ1262" s="351"/>
      <c r="AR1262" s="351"/>
      <c r="AS1262" s="351"/>
      <c r="AT1262" s="351"/>
    </row>
    <row r="1263" spans="1:46" ht="45" customHeight="1" thickTop="1" thickBot="1" x14ac:dyDescent="0.3">
      <c r="A1263" s="342" t="s">
        <v>163</v>
      </c>
      <c r="B1263" s="342"/>
      <c r="C1263" s="342"/>
      <c r="D1263" s="342"/>
      <c r="E1263" s="342"/>
      <c r="F1263" s="342"/>
      <c r="G1263" s="342"/>
      <c r="H1263" s="342"/>
      <c r="I1263" s="342"/>
      <c r="J1263" s="342"/>
      <c r="K1263" s="342"/>
      <c r="L1263" s="342"/>
      <c r="M1263" s="342"/>
      <c r="N1263" s="342"/>
      <c r="O1263" s="342"/>
      <c r="P1263" s="342"/>
      <c r="Q1263" s="66" t="s">
        <v>187</v>
      </c>
      <c r="R1263" s="343" t="s">
        <v>188</v>
      </c>
      <c r="S1263" s="343"/>
      <c r="T1263" s="343"/>
      <c r="U1263" s="343"/>
      <c r="V1263" s="343"/>
      <c r="W1263" s="343"/>
      <c r="X1263" s="343"/>
      <c r="Y1263" s="343"/>
      <c r="Z1263" s="343"/>
      <c r="AA1263" s="343"/>
      <c r="AB1263" s="343"/>
      <c r="AC1263" s="343"/>
      <c r="AD1263" s="343"/>
      <c r="AE1263" s="343"/>
      <c r="AF1263" s="67" t="s">
        <v>187</v>
      </c>
      <c r="AG1263" s="344" t="s">
        <v>189</v>
      </c>
      <c r="AH1263" s="344"/>
      <c r="AI1263" s="344"/>
      <c r="AJ1263" s="344"/>
      <c r="AK1263" s="344"/>
      <c r="AL1263" s="344"/>
      <c r="AM1263" s="344"/>
      <c r="AN1263" s="344"/>
      <c r="AO1263" s="344"/>
      <c r="AP1263" s="344"/>
      <c r="AQ1263" s="344"/>
      <c r="AR1263" s="344"/>
      <c r="AS1263" s="344"/>
      <c r="AT1263" s="344"/>
    </row>
    <row r="1264" spans="1:46" ht="45" customHeight="1" thickTop="1" thickBot="1" x14ac:dyDescent="0.3">
      <c r="A1264" s="345" t="s">
        <v>1025</v>
      </c>
      <c r="B1264" s="345" t="s">
        <v>1025</v>
      </c>
      <c r="C1264" s="345" t="s">
        <v>1025</v>
      </c>
      <c r="D1264" s="345" t="s">
        <v>1025</v>
      </c>
      <c r="E1264" s="345" t="s">
        <v>1025</v>
      </c>
      <c r="F1264" s="345" t="s">
        <v>1025</v>
      </c>
      <c r="G1264" s="345" t="s">
        <v>1025</v>
      </c>
      <c r="H1264" s="345" t="s">
        <v>1025</v>
      </c>
      <c r="I1264" s="345" t="s">
        <v>1025</v>
      </c>
      <c r="J1264" s="345" t="s">
        <v>1025</v>
      </c>
      <c r="K1264" s="345" t="s">
        <v>1025</v>
      </c>
      <c r="L1264" s="345" t="s">
        <v>1025</v>
      </c>
      <c r="M1264" s="345" t="s">
        <v>1025</v>
      </c>
      <c r="N1264" s="345" t="s">
        <v>1025</v>
      </c>
      <c r="O1264" s="345" t="s">
        <v>1025</v>
      </c>
      <c r="P1264" s="345" t="s">
        <v>1025</v>
      </c>
      <c r="Q1264" s="68">
        <v>2</v>
      </c>
      <c r="R1264" s="346"/>
      <c r="S1264" s="346"/>
      <c r="T1264" s="346"/>
      <c r="U1264" s="346"/>
      <c r="V1264" s="346"/>
      <c r="W1264" s="346"/>
      <c r="X1264" s="346"/>
      <c r="Y1264" s="346"/>
      <c r="Z1264" s="346"/>
      <c r="AA1264" s="346"/>
      <c r="AB1264" s="346"/>
      <c r="AC1264" s="346"/>
      <c r="AD1264" s="346"/>
      <c r="AE1264" s="346"/>
      <c r="AF1264" s="68">
        <v>2</v>
      </c>
      <c r="AG1264" s="346"/>
      <c r="AH1264" s="346"/>
      <c r="AI1264" s="346"/>
      <c r="AJ1264" s="346"/>
      <c r="AK1264" s="346"/>
      <c r="AL1264" s="346"/>
      <c r="AM1264" s="346"/>
      <c r="AN1264" s="346"/>
      <c r="AO1264" s="346"/>
      <c r="AP1264" s="346"/>
      <c r="AQ1264" s="346"/>
      <c r="AR1264" s="346"/>
      <c r="AS1264" s="346"/>
      <c r="AT1264" s="346"/>
    </row>
    <row r="1265" spans="1:46" ht="45" customHeight="1" thickTop="1" thickBot="1" x14ac:dyDescent="0.3">
      <c r="A1265" s="345" t="s">
        <v>1053</v>
      </c>
      <c r="B1265" s="345" t="s">
        <v>1053</v>
      </c>
      <c r="C1265" s="345" t="s">
        <v>1053</v>
      </c>
      <c r="D1265" s="345" t="s">
        <v>1053</v>
      </c>
      <c r="E1265" s="345" t="s">
        <v>1053</v>
      </c>
      <c r="F1265" s="345" t="s">
        <v>1053</v>
      </c>
      <c r="G1265" s="345" t="s">
        <v>1053</v>
      </c>
      <c r="H1265" s="345" t="s">
        <v>1053</v>
      </c>
      <c r="I1265" s="345" t="s">
        <v>1053</v>
      </c>
      <c r="J1265" s="345" t="s">
        <v>1053</v>
      </c>
      <c r="K1265" s="345" t="s">
        <v>1053</v>
      </c>
      <c r="L1265" s="345" t="s">
        <v>1053</v>
      </c>
      <c r="M1265" s="345" t="s">
        <v>1053</v>
      </c>
      <c r="N1265" s="345" t="s">
        <v>1053</v>
      </c>
      <c r="O1265" s="345" t="s">
        <v>1053</v>
      </c>
      <c r="P1265" s="345" t="s">
        <v>1053</v>
      </c>
      <c r="Q1265" s="68">
        <v>2</v>
      </c>
      <c r="R1265" s="346"/>
      <c r="S1265" s="346"/>
      <c r="T1265" s="346"/>
      <c r="U1265" s="346"/>
      <c r="V1265" s="346"/>
      <c r="W1265" s="346"/>
      <c r="X1265" s="346"/>
      <c r="Y1265" s="346"/>
      <c r="Z1265" s="346"/>
      <c r="AA1265" s="346"/>
      <c r="AB1265" s="346"/>
      <c r="AC1265" s="346"/>
      <c r="AD1265" s="346"/>
      <c r="AE1265" s="346"/>
      <c r="AF1265" s="68">
        <v>2</v>
      </c>
      <c r="AG1265" s="346"/>
      <c r="AH1265" s="346"/>
      <c r="AI1265" s="346"/>
      <c r="AJ1265" s="346"/>
      <c r="AK1265" s="346"/>
      <c r="AL1265" s="346"/>
      <c r="AM1265" s="346"/>
      <c r="AN1265" s="346"/>
      <c r="AO1265" s="346"/>
      <c r="AP1265" s="346"/>
      <c r="AQ1265" s="346"/>
      <c r="AR1265" s="346"/>
      <c r="AS1265" s="346"/>
      <c r="AT1265" s="346"/>
    </row>
    <row r="1266" spans="1:46" ht="45" customHeight="1" thickTop="1" thickBot="1" x14ac:dyDescent="0.3">
      <c r="A1266" s="345" t="s">
        <v>1054</v>
      </c>
      <c r="B1266" s="345" t="s">
        <v>1054</v>
      </c>
      <c r="C1266" s="345" t="s">
        <v>1054</v>
      </c>
      <c r="D1266" s="345" t="s">
        <v>1054</v>
      </c>
      <c r="E1266" s="345" t="s">
        <v>1054</v>
      </c>
      <c r="F1266" s="345" t="s">
        <v>1054</v>
      </c>
      <c r="G1266" s="345" t="s">
        <v>1054</v>
      </c>
      <c r="H1266" s="345" t="s">
        <v>1054</v>
      </c>
      <c r="I1266" s="345" t="s">
        <v>1054</v>
      </c>
      <c r="J1266" s="345" t="s">
        <v>1054</v>
      </c>
      <c r="K1266" s="345" t="s">
        <v>1054</v>
      </c>
      <c r="L1266" s="345" t="s">
        <v>1054</v>
      </c>
      <c r="M1266" s="345" t="s">
        <v>1054</v>
      </c>
      <c r="N1266" s="345" t="s">
        <v>1054</v>
      </c>
      <c r="O1266" s="345" t="s">
        <v>1054</v>
      </c>
      <c r="P1266" s="345" t="s">
        <v>1054</v>
      </c>
      <c r="Q1266" s="68">
        <v>2</v>
      </c>
      <c r="R1266" s="346"/>
      <c r="S1266" s="346"/>
      <c r="T1266" s="346"/>
      <c r="U1266" s="346"/>
      <c r="V1266" s="346"/>
      <c r="W1266" s="346"/>
      <c r="X1266" s="346"/>
      <c r="Y1266" s="346"/>
      <c r="Z1266" s="346"/>
      <c r="AA1266" s="346"/>
      <c r="AB1266" s="346"/>
      <c r="AC1266" s="346"/>
      <c r="AD1266" s="346"/>
      <c r="AE1266" s="346"/>
      <c r="AF1266" s="68">
        <v>2</v>
      </c>
      <c r="AG1266" s="346"/>
      <c r="AH1266" s="346"/>
      <c r="AI1266" s="346"/>
      <c r="AJ1266" s="346"/>
      <c r="AK1266" s="346"/>
      <c r="AL1266" s="346"/>
      <c r="AM1266" s="346"/>
      <c r="AN1266" s="346"/>
      <c r="AO1266" s="346"/>
      <c r="AP1266" s="346"/>
      <c r="AQ1266" s="346"/>
      <c r="AR1266" s="346"/>
      <c r="AS1266" s="346"/>
      <c r="AT1266" s="346"/>
    </row>
    <row r="1267" spans="1:46" ht="45" customHeight="1" thickTop="1" thickBot="1" x14ac:dyDescent="0.3">
      <c r="A1267" s="345" t="s">
        <v>1055</v>
      </c>
      <c r="B1267" s="345" t="s">
        <v>1055</v>
      </c>
      <c r="C1267" s="345" t="s">
        <v>1055</v>
      </c>
      <c r="D1267" s="345" t="s">
        <v>1055</v>
      </c>
      <c r="E1267" s="345" t="s">
        <v>1055</v>
      </c>
      <c r="F1267" s="345" t="s">
        <v>1055</v>
      </c>
      <c r="G1267" s="345" t="s">
        <v>1055</v>
      </c>
      <c r="H1267" s="345" t="s">
        <v>1055</v>
      </c>
      <c r="I1267" s="345" t="s">
        <v>1055</v>
      </c>
      <c r="J1267" s="345" t="s">
        <v>1055</v>
      </c>
      <c r="K1267" s="345" t="s">
        <v>1055</v>
      </c>
      <c r="L1267" s="345" t="s">
        <v>1055</v>
      </c>
      <c r="M1267" s="345" t="s">
        <v>1055</v>
      </c>
      <c r="N1267" s="345" t="s">
        <v>1055</v>
      </c>
      <c r="O1267" s="345" t="s">
        <v>1055</v>
      </c>
      <c r="P1267" s="345" t="s">
        <v>1055</v>
      </c>
      <c r="Q1267" s="68">
        <v>2</v>
      </c>
      <c r="R1267" s="346"/>
      <c r="S1267" s="346"/>
      <c r="T1267" s="346"/>
      <c r="U1267" s="346"/>
      <c r="V1267" s="346"/>
      <c r="W1267" s="346"/>
      <c r="X1267" s="346"/>
      <c r="Y1267" s="346"/>
      <c r="Z1267" s="346"/>
      <c r="AA1267" s="346"/>
      <c r="AB1267" s="346"/>
      <c r="AC1267" s="346"/>
      <c r="AD1267" s="346"/>
      <c r="AE1267" s="346"/>
      <c r="AF1267" s="68">
        <v>2</v>
      </c>
      <c r="AG1267" s="346"/>
      <c r="AH1267" s="346"/>
      <c r="AI1267" s="346"/>
      <c r="AJ1267" s="346"/>
      <c r="AK1267" s="346"/>
      <c r="AL1267" s="346"/>
      <c r="AM1267" s="346"/>
      <c r="AN1267" s="346"/>
      <c r="AO1267" s="346"/>
      <c r="AP1267" s="346"/>
      <c r="AQ1267" s="346"/>
      <c r="AR1267" s="346"/>
      <c r="AS1267" s="346"/>
      <c r="AT1267" s="346"/>
    </row>
    <row r="1268" spans="1:46" ht="45" customHeight="1" thickTop="1" thickBot="1" x14ac:dyDescent="0.3">
      <c r="A1268" s="345" t="s">
        <v>1056</v>
      </c>
      <c r="B1268" s="345" t="s">
        <v>1056</v>
      </c>
      <c r="C1268" s="345" t="s">
        <v>1056</v>
      </c>
      <c r="D1268" s="345" t="s">
        <v>1056</v>
      </c>
      <c r="E1268" s="345" t="s">
        <v>1056</v>
      </c>
      <c r="F1268" s="345" t="s">
        <v>1056</v>
      </c>
      <c r="G1268" s="345" t="s">
        <v>1056</v>
      </c>
      <c r="H1268" s="345" t="s">
        <v>1056</v>
      </c>
      <c r="I1268" s="345" t="s">
        <v>1056</v>
      </c>
      <c r="J1268" s="345" t="s">
        <v>1056</v>
      </c>
      <c r="K1268" s="345" t="s">
        <v>1056</v>
      </c>
      <c r="L1268" s="345" t="s">
        <v>1056</v>
      </c>
      <c r="M1268" s="345" t="s">
        <v>1056</v>
      </c>
      <c r="N1268" s="345" t="s">
        <v>1056</v>
      </c>
      <c r="O1268" s="345" t="s">
        <v>1056</v>
      </c>
      <c r="P1268" s="345" t="s">
        <v>1056</v>
      </c>
      <c r="Q1268" s="68">
        <v>2</v>
      </c>
      <c r="R1268" s="346"/>
      <c r="S1268" s="346"/>
      <c r="T1268" s="346"/>
      <c r="U1268" s="346"/>
      <c r="V1268" s="346"/>
      <c r="W1268" s="346"/>
      <c r="X1268" s="346"/>
      <c r="Y1268" s="346"/>
      <c r="Z1268" s="346"/>
      <c r="AA1268" s="346"/>
      <c r="AB1268" s="346"/>
      <c r="AC1268" s="346"/>
      <c r="AD1268" s="346"/>
      <c r="AE1268" s="346"/>
      <c r="AF1268" s="68">
        <v>2</v>
      </c>
      <c r="AG1268" s="346"/>
      <c r="AH1268" s="346"/>
      <c r="AI1268" s="346"/>
      <c r="AJ1268" s="346"/>
      <c r="AK1268" s="346"/>
      <c r="AL1268" s="346"/>
      <c r="AM1268" s="346"/>
      <c r="AN1268" s="346"/>
      <c r="AO1268" s="346"/>
      <c r="AP1268" s="346"/>
      <c r="AQ1268" s="346"/>
      <c r="AR1268" s="346"/>
      <c r="AS1268" s="346"/>
      <c r="AT1268" s="346"/>
    </row>
    <row r="1269" spans="1:46" ht="45" customHeight="1" thickTop="1" thickBot="1" x14ac:dyDescent="0.3">
      <c r="A1269" s="345" t="s">
        <v>1057</v>
      </c>
      <c r="B1269" s="345" t="s">
        <v>1057</v>
      </c>
      <c r="C1269" s="345" t="s">
        <v>1057</v>
      </c>
      <c r="D1269" s="345" t="s">
        <v>1057</v>
      </c>
      <c r="E1269" s="345" t="s">
        <v>1057</v>
      </c>
      <c r="F1269" s="345" t="s">
        <v>1057</v>
      </c>
      <c r="G1269" s="345" t="s">
        <v>1057</v>
      </c>
      <c r="H1269" s="345" t="s">
        <v>1057</v>
      </c>
      <c r="I1269" s="345" t="s">
        <v>1057</v>
      </c>
      <c r="J1269" s="345" t="s">
        <v>1057</v>
      </c>
      <c r="K1269" s="345" t="s">
        <v>1057</v>
      </c>
      <c r="L1269" s="345" t="s">
        <v>1057</v>
      </c>
      <c r="M1269" s="345" t="s">
        <v>1057</v>
      </c>
      <c r="N1269" s="345" t="s">
        <v>1057</v>
      </c>
      <c r="O1269" s="345" t="s">
        <v>1057</v>
      </c>
      <c r="P1269" s="345" t="s">
        <v>1057</v>
      </c>
      <c r="Q1269" s="68">
        <v>2</v>
      </c>
      <c r="R1269" s="346"/>
      <c r="S1269" s="346"/>
      <c r="T1269" s="346"/>
      <c r="U1269" s="346"/>
      <c r="V1269" s="346"/>
      <c r="W1269" s="346"/>
      <c r="X1269" s="346"/>
      <c r="Y1269" s="346"/>
      <c r="Z1269" s="346"/>
      <c r="AA1269" s="346"/>
      <c r="AB1269" s="346"/>
      <c r="AC1269" s="346"/>
      <c r="AD1269" s="346"/>
      <c r="AE1269" s="346"/>
      <c r="AF1269" s="68">
        <v>2</v>
      </c>
      <c r="AG1269" s="346"/>
      <c r="AH1269" s="346"/>
      <c r="AI1269" s="346"/>
      <c r="AJ1269" s="346"/>
      <c r="AK1269" s="346"/>
      <c r="AL1269" s="346"/>
      <c r="AM1269" s="346"/>
      <c r="AN1269" s="346"/>
      <c r="AO1269" s="346"/>
      <c r="AP1269" s="346"/>
      <c r="AQ1269" s="346"/>
      <c r="AR1269" s="346"/>
      <c r="AS1269" s="346"/>
      <c r="AT1269" s="346"/>
    </row>
    <row r="1270" spans="1:46" ht="45" customHeight="1" thickTop="1" thickBot="1" x14ac:dyDescent="0.3">
      <c r="A1270" s="345" t="s">
        <v>1058</v>
      </c>
      <c r="B1270" s="345" t="s">
        <v>1058</v>
      </c>
      <c r="C1270" s="345" t="s">
        <v>1058</v>
      </c>
      <c r="D1270" s="345" t="s">
        <v>1058</v>
      </c>
      <c r="E1270" s="345" t="s">
        <v>1058</v>
      </c>
      <c r="F1270" s="345" t="s">
        <v>1058</v>
      </c>
      <c r="G1270" s="345" t="s">
        <v>1058</v>
      </c>
      <c r="H1270" s="345" t="s">
        <v>1058</v>
      </c>
      <c r="I1270" s="345" t="s">
        <v>1058</v>
      </c>
      <c r="J1270" s="345" t="s">
        <v>1058</v>
      </c>
      <c r="K1270" s="345" t="s">
        <v>1058</v>
      </c>
      <c r="L1270" s="345" t="s">
        <v>1058</v>
      </c>
      <c r="M1270" s="345" t="s">
        <v>1058</v>
      </c>
      <c r="N1270" s="345" t="s">
        <v>1058</v>
      </c>
      <c r="O1270" s="345" t="s">
        <v>1058</v>
      </c>
      <c r="P1270" s="345" t="s">
        <v>1058</v>
      </c>
      <c r="Q1270" s="68">
        <v>2</v>
      </c>
      <c r="R1270" s="346"/>
      <c r="S1270" s="346"/>
      <c r="T1270" s="346"/>
      <c r="U1270" s="346"/>
      <c r="V1270" s="346"/>
      <c r="W1270" s="346"/>
      <c r="X1270" s="346"/>
      <c r="Y1270" s="346"/>
      <c r="Z1270" s="346"/>
      <c r="AA1270" s="346"/>
      <c r="AB1270" s="346"/>
      <c r="AC1270" s="346"/>
      <c r="AD1270" s="346"/>
      <c r="AE1270" s="346"/>
      <c r="AF1270" s="68">
        <v>2</v>
      </c>
      <c r="AG1270" s="346"/>
      <c r="AH1270" s="346"/>
      <c r="AI1270" s="346"/>
      <c r="AJ1270" s="346"/>
      <c r="AK1270" s="346"/>
      <c r="AL1270" s="346"/>
      <c r="AM1270" s="346"/>
      <c r="AN1270" s="346"/>
      <c r="AO1270" s="346"/>
      <c r="AP1270" s="346"/>
      <c r="AQ1270" s="346"/>
      <c r="AR1270" s="346"/>
      <c r="AS1270" s="346"/>
      <c r="AT1270" s="346"/>
    </row>
    <row r="1271" spans="1:46" ht="45" customHeight="1" thickTop="1" thickBot="1" x14ac:dyDescent="0.3">
      <c r="A1271" s="345" t="s">
        <v>1059</v>
      </c>
      <c r="B1271" s="345" t="s">
        <v>1059</v>
      </c>
      <c r="C1271" s="345" t="s">
        <v>1059</v>
      </c>
      <c r="D1271" s="345" t="s">
        <v>1059</v>
      </c>
      <c r="E1271" s="345" t="s">
        <v>1059</v>
      </c>
      <c r="F1271" s="345" t="s">
        <v>1059</v>
      </c>
      <c r="G1271" s="345" t="s">
        <v>1059</v>
      </c>
      <c r="H1271" s="345" t="s">
        <v>1059</v>
      </c>
      <c r="I1271" s="345" t="s">
        <v>1059</v>
      </c>
      <c r="J1271" s="345" t="s">
        <v>1059</v>
      </c>
      <c r="K1271" s="345" t="s">
        <v>1059</v>
      </c>
      <c r="L1271" s="345" t="s">
        <v>1059</v>
      </c>
      <c r="M1271" s="345" t="s">
        <v>1059</v>
      </c>
      <c r="N1271" s="345" t="s">
        <v>1059</v>
      </c>
      <c r="O1271" s="345" t="s">
        <v>1059</v>
      </c>
      <c r="P1271" s="345" t="s">
        <v>1059</v>
      </c>
      <c r="Q1271" s="68">
        <v>2</v>
      </c>
      <c r="R1271" s="346"/>
      <c r="S1271" s="346"/>
      <c r="T1271" s="346"/>
      <c r="U1271" s="346"/>
      <c r="V1271" s="346"/>
      <c r="W1271" s="346"/>
      <c r="X1271" s="346"/>
      <c r="Y1271" s="346"/>
      <c r="Z1271" s="346"/>
      <c r="AA1271" s="346"/>
      <c r="AB1271" s="346"/>
      <c r="AC1271" s="346"/>
      <c r="AD1271" s="346"/>
      <c r="AE1271" s="346"/>
      <c r="AF1271" s="68">
        <v>2</v>
      </c>
      <c r="AG1271" s="346"/>
      <c r="AH1271" s="346"/>
      <c r="AI1271" s="346"/>
      <c r="AJ1271" s="346"/>
      <c r="AK1271" s="346"/>
      <c r="AL1271" s="346"/>
      <c r="AM1271" s="346"/>
      <c r="AN1271" s="346"/>
      <c r="AO1271" s="346"/>
      <c r="AP1271" s="346"/>
      <c r="AQ1271" s="346"/>
      <c r="AR1271" s="346"/>
      <c r="AS1271" s="346"/>
      <c r="AT1271" s="346"/>
    </row>
    <row r="1272" spans="1:46" ht="45" customHeight="1" thickTop="1" thickBot="1" x14ac:dyDescent="0.3">
      <c r="A1272" s="345" t="s">
        <v>1060</v>
      </c>
      <c r="B1272" s="345" t="s">
        <v>1060</v>
      </c>
      <c r="C1272" s="345" t="s">
        <v>1060</v>
      </c>
      <c r="D1272" s="345" t="s">
        <v>1060</v>
      </c>
      <c r="E1272" s="345" t="s">
        <v>1060</v>
      </c>
      <c r="F1272" s="345" t="s">
        <v>1060</v>
      </c>
      <c r="G1272" s="345" t="s">
        <v>1060</v>
      </c>
      <c r="H1272" s="345" t="s">
        <v>1060</v>
      </c>
      <c r="I1272" s="345" t="s">
        <v>1060</v>
      </c>
      <c r="J1272" s="345" t="s">
        <v>1060</v>
      </c>
      <c r="K1272" s="345" t="s">
        <v>1060</v>
      </c>
      <c r="L1272" s="345" t="s">
        <v>1060</v>
      </c>
      <c r="M1272" s="345" t="s">
        <v>1060</v>
      </c>
      <c r="N1272" s="345" t="s">
        <v>1060</v>
      </c>
      <c r="O1272" s="345" t="s">
        <v>1060</v>
      </c>
      <c r="P1272" s="345" t="s">
        <v>1060</v>
      </c>
      <c r="Q1272" s="68">
        <v>2</v>
      </c>
      <c r="R1272" s="346"/>
      <c r="S1272" s="346"/>
      <c r="T1272" s="346"/>
      <c r="U1272" s="346"/>
      <c r="V1272" s="346"/>
      <c r="W1272" s="346"/>
      <c r="X1272" s="346"/>
      <c r="Y1272" s="346"/>
      <c r="Z1272" s="346"/>
      <c r="AA1272" s="346"/>
      <c r="AB1272" s="346"/>
      <c r="AC1272" s="346"/>
      <c r="AD1272" s="346"/>
      <c r="AE1272" s="346"/>
      <c r="AF1272" s="68">
        <v>2</v>
      </c>
      <c r="AG1272" s="346"/>
      <c r="AH1272" s="346"/>
      <c r="AI1272" s="346"/>
      <c r="AJ1272" s="346"/>
      <c r="AK1272" s="346"/>
      <c r="AL1272" s="346"/>
      <c r="AM1272" s="346"/>
      <c r="AN1272" s="346"/>
      <c r="AO1272" s="346"/>
      <c r="AP1272" s="346"/>
      <c r="AQ1272" s="346"/>
      <c r="AR1272" s="346"/>
      <c r="AS1272" s="346"/>
      <c r="AT1272" s="346"/>
    </row>
    <row r="1273" spans="1:46" ht="45" customHeight="1" thickTop="1" thickBot="1" x14ac:dyDescent="0.3">
      <c r="A1273" s="345" t="s">
        <v>1061</v>
      </c>
      <c r="B1273" s="345" t="s">
        <v>1061</v>
      </c>
      <c r="C1273" s="345" t="s">
        <v>1061</v>
      </c>
      <c r="D1273" s="345" t="s">
        <v>1061</v>
      </c>
      <c r="E1273" s="345" t="s">
        <v>1061</v>
      </c>
      <c r="F1273" s="345" t="s">
        <v>1061</v>
      </c>
      <c r="G1273" s="345" t="s">
        <v>1061</v>
      </c>
      <c r="H1273" s="345" t="s">
        <v>1061</v>
      </c>
      <c r="I1273" s="345" t="s">
        <v>1061</v>
      </c>
      <c r="J1273" s="345" t="s">
        <v>1061</v>
      </c>
      <c r="K1273" s="345" t="s">
        <v>1061</v>
      </c>
      <c r="L1273" s="345" t="s">
        <v>1061</v>
      </c>
      <c r="M1273" s="345" t="s">
        <v>1061</v>
      </c>
      <c r="N1273" s="345" t="s">
        <v>1061</v>
      </c>
      <c r="O1273" s="345" t="s">
        <v>1061</v>
      </c>
      <c r="P1273" s="345" t="s">
        <v>1061</v>
      </c>
      <c r="Q1273" s="68">
        <v>2</v>
      </c>
      <c r="R1273" s="346"/>
      <c r="S1273" s="346"/>
      <c r="T1273" s="346"/>
      <c r="U1273" s="346"/>
      <c r="V1273" s="346"/>
      <c r="W1273" s="346"/>
      <c r="X1273" s="346"/>
      <c r="Y1273" s="346"/>
      <c r="Z1273" s="346"/>
      <c r="AA1273" s="346"/>
      <c r="AB1273" s="346"/>
      <c r="AC1273" s="346"/>
      <c r="AD1273" s="346"/>
      <c r="AE1273" s="346"/>
      <c r="AF1273" s="68">
        <v>2</v>
      </c>
      <c r="AG1273" s="346"/>
      <c r="AH1273" s="346"/>
      <c r="AI1273" s="346"/>
      <c r="AJ1273" s="346"/>
      <c r="AK1273" s="346"/>
      <c r="AL1273" s="346"/>
      <c r="AM1273" s="346"/>
      <c r="AN1273" s="346"/>
      <c r="AO1273" s="346"/>
      <c r="AP1273" s="346"/>
      <c r="AQ1273" s="346"/>
      <c r="AR1273" s="346"/>
      <c r="AS1273" s="346"/>
      <c r="AT1273" s="346"/>
    </row>
    <row r="1274" spans="1:46" ht="45" customHeight="1" thickTop="1" thickBot="1" x14ac:dyDescent="0.3">
      <c r="A1274" s="345" t="s">
        <v>1062</v>
      </c>
      <c r="B1274" s="345" t="s">
        <v>1062</v>
      </c>
      <c r="C1274" s="345" t="s">
        <v>1062</v>
      </c>
      <c r="D1274" s="345" t="s">
        <v>1062</v>
      </c>
      <c r="E1274" s="345" t="s">
        <v>1062</v>
      </c>
      <c r="F1274" s="345" t="s">
        <v>1062</v>
      </c>
      <c r="G1274" s="345" t="s">
        <v>1062</v>
      </c>
      <c r="H1274" s="345" t="s">
        <v>1062</v>
      </c>
      <c r="I1274" s="345" t="s">
        <v>1062</v>
      </c>
      <c r="J1274" s="345" t="s">
        <v>1062</v>
      </c>
      <c r="K1274" s="345" t="s">
        <v>1062</v>
      </c>
      <c r="L1274" s="345" t="s">
        <v>1062</v>
      </c>
      <c r="M1274" s="345" t="s">
        <v>1062</v>
      </c>
      <c r="N1274" s="345" t="s">
        <v>1062</v>
      </c>
      <c r="O1274" s="345" t="s">
        <v>1062</v>
      </c>
      <c r="P1274" s="345" t="s">
        <v>1062</v>
      </c>
      <c r="Q1274" s="68">
        <v>2</v>
      </c>
      <c r="R1274" s="346"/>
      <c r="S1274" s="346"/>
      <c r="T1274" s="346"/>
      <c r="U1274" s="346"/>
      <c r="V1274" s="346"/>
      <c r="W1274" s="346"/>
      <c r="X1274" s="346"/>
      <c r="Y1274" s="346"/>
      <c r="Z1274" s="346"/>
      <c r="AA1274" s="346"/>
      <c r="AB1274" s="346"/>
      <c r="AC1274" s="346"/>
      <c r="AD1274" s="346"/>
      <c r="AE1274" s="346"/>
      <c r="AF1274" s="68">
        <v>2</v>
      </c>
      <c r="AG1274" s="346"/>
      <c r="AH1274" s="346"/>
      <c r="AI1274" s="346"/>
      <c r="AJ1274" s="346"/>
      <c r="AK1274" s="346"/>
      <c r="AL1274" s="346"/>
      <c r="AM1274" s="346"/>
      <c r="AN1274" s="346"/>
      <c r="AO1274" s="346"/>
      <c r="AP1274" s="346"/>
      <c r="AQ1274" s="346"/>
      <c r="AR1274" s="346"/>
      <c r="AS1274" s="346"/>
      <c r="AT1274" s="346"/>
    </row>
    <row r="1275" spans="1:46" ht="45" customHeight="1" thickTop="1" thickBot="1" x14ac:dyDescent="0.3">
      <c r="A1275" s="345" t="s">
        <v>1063</v>
      </c>
      <c r="B1275" s="345" t="s">
        <v>1063</v>
      </c>
      <c r="C1275" s="345" t="s">
        <v>1063</v>
      </c>
      <c r="D1275" s="345" t="s">
        <v>1063</v>
      </c>
      <c r="E1275" s="345" t="s">
        <v>1063</v>
      </c>
      <c r="F1275" s="345" t="s">
        <v>1063</v>
      </c>
      <c r="G1275" s="345" t="s">
        <v>1063</v>
      </c>
      <c r="H1275" s="345" t="s">
        <v>1063</v>
      </c>
      <c r="I1275" s="345" t="s">
        <v>1063</v>
      </c>
      <c r="J1275" s="345" t="s">
        <v>1063</v>
      </c>
      <c r="K1275" s="345" t="s">
        <v>1063</v>
      </c>
      <c r="L1275" s="345" t="s">
        <v>1063</v>
      </c>
      <c r="M1275" s="345" t="s">
        <v>1063</v>
      </c>
      <c r="N1275" s="345" t="s">
        <v>1063</v>
      </c>
      <c r="O1275" s="345" t="s">
        <v>1063</v>
      </c>
      <c r="P1275" s="345" t="s">
        <v>1063</v>
      </c>
      <c r="Q1275" s="68">
        <v>2</v>
      </c>
      <c r="R1275" s="346"/>
      <c r="S1275" s="346"/>
      <c r="T1275" s="346"/>
      <c r="U1275" s="346"/>
      <c r="V1275" s="346"/>
      <c r="W1275" s="346"/>
      <c r="X1275" s="346"/>
      <c r="Y1275" s="346"/>
      <c r="Z1275" s="346"/>
      <c r="AA1275" s="346"/>
      <c r="AB1275" s="346"/>
      <c r="AC1275" s="346"/>
      <c r="AD1275" s="346"/>
      <c r="AE1275" s="346"/>
      <c r="AF1275" s="68">
        <v>2</v>
      </c>
      <c r="AG1275" s="346"/>
      <c r="AH1275" s="346"/>
      <c r="AI1275" s="346"/>
      <c r="AJ1275" s="346"/>
      <c r="AK1275" s="346"/>
      <c r="AL1275" s="346"/>
      <c r="AM1275" s="346"/>
      <c r="AN1275" s="346"/>
      <c r="AO1275" s="346"/>
      <c r="AP1275" s="346"/>
      <c r="AQ1275" s="346"/>
      <c r="AR1275" s="346"/>
      <c r="AS1275" s="346"/>
      <c r="AT1275" s="346"/>
    </row>
    <row r="1276" spans="1:46" ht="45" customHeight="1" thickTop="1" thickBot="1" x14ac:dyDescent="0.3">
      <c r="A1276" s="345" t="s">
        <v>1064</v>
      </c>
      <c r="B1276" s="345" t="s">
        <v>1064</v>
      </c>
      <c r="C1276" s="345" t="s">
        <v>1064</v>
      </c>
      <c r="D1276" s="345" t="s">
        <v>1064</v>
      </c>
      <c r="E1276" s="345" t="s">
        <v>1064</v>
      </c>
      <c r="F1276" s="345" t="s">
        <v>1064</v>
      </c>
      <c r="G1276" s="345" t="s">
        <v>1064</v>
      </c>
      <c r="H1276" s="345" t="s">
        <v>1064</v>
      </c>
      <c r="I1276" s="345" t="s">
        <v>1064</v>
      </c>
      <c r="J1276" s="345" t="s">
        <v>1064</v>
      </c>
      <c r="K1276" s="345" t="s">
        <v>1064</v>
      </c>
      <c r="L1276" s="345" t="s">
        <v>1064</v>
      </c>
      <c r="M1276" s="345" t="s">
        <v>1064</v>
      </c>
      <c r="N1276" s="345" t="s">
        <v>1064</v>
      </c>
      <c r="O1276" s="345" t="s">
        <v>1064</v>
      </c>
      <c r="P1276" s="345" t="s">
        <v>1064</v>
      </c>
      <c r="Q1276" s="68">
        <v>2</v>
      </c>
      <c r="R1276" s="346"/>
      <c r="S1276" s="346"/>
      <c r="T1276" s="346"/>
      <c r="U1276" s="346"/>
      <c r="V1276" s="346"/>
      <c r="W1276" s="346"/>
      <c r="X1276" s="346"/>
      <c r="Y1276" s="346"/>
      <c r="Z1276" s="346"/>
      <c r="AA1276" s="346"/>
      <c r="AB1276" s="346"/>
      <c r="AC1276" s="346"/>
      <c r="AD1276" s="346"/>
      <c r="AE1276" s="346"/>
      <c r="AF1276" s="68">
        <v>2</v>
      </c>
      <c r="AG1276" s="346"/>
      <c r="AH1276" s="346"/>
      <c r="AI1276" s="346"/>
      <c r="AJ1276" s="346"/>
      <c r="AK1276" s="346"/>
      <c r="AL1276" s="346"/>
      <c r="AM1276" s="346"/>
      <c r="AN1276" s="346"/>
      <c r="AO1276" s="346"/>
      <c r="AP1276" s="346"/>
      <c r="AQ1276" s="346"/>
      <c r="AR1276" s="346"/>
      <c r="AS1276" s="346"/>
      <c r="AT1276" s="346"/>
    </row>
    <row r="1277" spans="1:46" ht="45" customHeight="1" thickTop="1" thickBot="1" x14ac:dyDescent="0.3">
      <c r="A1277" s="345" t="s">
        <v>1065</v>
      </c>
      <c r="B1277" s="345" t="s">
        <v>1065</v>
      </c>
      <c r="C1277" s="345" t="s">
        <v>1065</v>
      </c>
      <c r="D1277" s="345" t="s">
        <v>1065</v>
      </c>
      <c r="E1277" s="345" t="s">
        <v>1065</v>
      </c>
      <c r="F1277" s="345" t="s">
        <v>1065</v>
      </c>
      <c r="G1277" s="345" t="s">
        <v>1065</v>
      </c>
      <c r="H1277" s="345" t="s">
        <v>1065</v>
      </c>
      <c r="I1277" s="345" t="s">
        <v>1065</v>
      </c>
      <c r="J1277" s="345" t="s">
        <v>1065</v>
      </c>
      <c r="K1277" s="345" t="s">
        <v>1065</v>
      </c>
      <c r="L1277" s="345" t="s">
        <v>1065</v>
      </c>
      <c r="M1277" s="345" t="s">
        <v>1065</v>
      </c>
      <c r="N1277" s="345" t="s">
        <v>1065</v>
      </c>
      <c r="O1277" s="345" t="s">
        <v>1065</v>
      </c>
      <c r="P1277" s="345" t="s">
        <v>1065</v>
      </c>
      <c r="Q1277" s="68">
        <v>2</v>
      </c>
      <c r="R1277" s="346"/>
      <c r="S1277" s="346"/>
      <c r="T1277" s="346"/>
      <c r="U1277" s="346"/>
      <c r="V1277" s="346"/>
      <c r="W1277" s="346"/>
      <c r="X1277" s="346"/>
      <c r="Y1277" s="346"/>
      <c r="Z1277" s="346"/>
      <c r="AA1277" s="346"/>
      <c r="AB1277" s="346"/>
      <c r="AC1277" s="346"/>
      <c r="AD1277" s="346"/>
      <c r="AE1277" s="346"/>
      <c r="AF1277" s="68">
        <v>2</v>
      </c>
      <c r="AG1277" s="346"/>
      <c r="AH1277" s="346"/>
      <c r="AI1277" s="346"/>
      <c r="AJ1277" s="346"/>
      <c r="AK1277" s="346"/>
      <c r="AL1277" s="346"/>
      <c r="AM1277" s="346"/>
      <c r="AN1277" s="346"/>
      <c r="AO1277" s="346"/>
      <c r="AP1277" s="346"/>
      <c r="AQ1277" s="346"/>
      <c r="AR1277" s="346"/>
      <c r="AS1277" s="346"/>
      <c r="AT1277" s="346"/>
    </row>
    <row r="1278" spans="1:46" ht="45" customHeight="1" thickTop="1" thickBot="1" x14ac:dyDescent="0.3">
      <c r="A1278" s="345" t="s">
        <v>1066</v>
      </c>
      <c r="B1278" s="345" t="s">
        <v>1066</v>
      </c>
      <c r="C1278" s="345" t="s">
        <v>1066</v>
      </c>
      <c r="D1278" s="345" t="s">
        <v>1066</v>
      </c>
      <c r="E1278" s="345" t="s">
        <v>1066</v>
      </c>
      <c r="F1278" s="345" t="s">
        <v>1066</v>
      </c>
      <c r="G1278" s="345" t="s">
        <v>1066</v>
      </c>
      <c r="H1278" s="345" t="s">
        <v>1066</v>
      </c>
      <c r="I1278" s="345" t="s">
        <v>1066</v>
      </c>
      <c r="J1278" s="345" t="s">
        <v>1066</v>
      </c>
      <c r="K1278" s="345" t="s">
        <v>1066</v>
      </c>
      <c r="L1278" s="345" t="s">
        <v>1066</v>
      </c>
      <c r="M1278" s="345" t="s">
        <v>1066</v>
      </c>
      <c r="N1278" s="345" t="s">
        <v>1066</v>
      </c>
      <c r="O1278" s="345" t="s">
        <v>1066</v>
      </c>
      <c r="P1278" s="345" t="s">
        <v>1066</v>
      </c>
      <c r="Q1278" s="68">
        <v>2</v>
      </c>
      <c r="R1278" s="346"/>
      <c r="S1278" s="346"/>
      <c r="T1278" s="346"/>
      <c r="U1278" s="346"/>
      <c r="V1278" s="346"/>
      <c r="W1278" s="346"/>
      <c r="X1278" s="346"/>
      <c r="Y1278" s="346"/>
      <c r="Z1278" s="346"/>
      <c r="AA1278" s="346"/>
      <c r="AB1278" s="346"/>
      <c r="AC1278" s="346"/>
      <c r="AD1278" s="346"/>
      <c r="AE1278" s="346"/>
      <c r="AF1278" s="68">
        <v>2</v>
      </c>
      <c r="AG1278" s="346"/>
      <c r="AH1278" s="346"/>
      <c r="AI1278" s="346"/>
      <c r="AJ1278" s="346"/>
      <c r="AK1278" s="346"/>
      <c r="AL1278" s="346"/>
      <c r="AM1278" s="346"/>
      <c r="AN1278" s="346"/>
      <c r="AO1278" s="346"/>
      <c r="AP1278" s="346"/>
      <c r="AQ1278" s="346"/>
      <c r="AR1278" s="346"/>
      <c r="AS1278" s="346"/>
      <c r="AT1278" s="346"/>
    </row>
    <row r="1279" spans="1:46" ht="45" customHeight="1" thickTop="1" thickBot="1" x14ac:dyDescent="0.3">
      <c r="A1279" s="345" t="s">
        <v>1067</v>
      </c>
      <c r="B1279" s="345" t="s">
        <v>1067</v>
      </c>
      <c r="C1279" s="345" t="s">
        <v>1067</v>
      </c>
      <c r="D1279" s="345" t="s">
        <v>1067</v>
      </c>
      <c r="E1279" s="345" t="s">
        <v>1067</v>
      </c>
      <c r="F1279" s="345" t="s">
        <v>1067</v>
      </c>
      <c r="G1279" s="345" t="s">
        <v>1067</v>
      </c>
      <c r="H1279" s="345" t="s">
        <v>1067</v>
      </c>
      <c r="I1279" s="345" t="s">
        <v>1067</v>
      </c>
      <c r="J1279" s="345" t="s">
        <v>1067</v>
      </c>
      <c r="K1279" s="345" t="s">
        <v>1067</v>
      </c>
      <c r="L1279" s="345" t="s">
        <v>1067</v>
      </c>
      <c r="M1279" s="345" t="s">
        <v>1067</v>
      </c>
      <c r="N1279" s="345" t="s">
        <v>1067</v>
      </c>
      <c r="O1279" s="345" t="s">
        <v>1067</v>
      </c>
      <c r="P1279" s="345" t="s">
        <v>1067</v>
      </c>
      <c r="Q1279" s="68">
        <v>2</v>
      </c>
      <c r="R1279" s="346"/>
      <c r="S1279" s="346"/>
      <c r="T1279" s="346"/>
      <c r="U1279" s="346"/>
      <c r="V1279" s="346"/>
      <c r="W1279" s="346"/>
      <c r="X1279" s="346"/>
      <c r="Y1279" s="346"/>
      <c r="Z1279" s="346"/>
      <c r="AA1279" s="346"/>
      <c r="AB1279" s="346"/>
      <c r="AC1279" s="346"/>
      <c r="AD1279" s="346"/>
      <c r="AE1279" s="346"/>
      <c r="AF1279" s="68">
        <v>2</v>
      </c>
      <c r="AG1279" s="346"/>
      <c r="AH1279" s="346"/>
      <c r="AI1279" s="346"/>
      <c r="AJ1279" s="346"/>
      <c r="AK1279" s="346"/>
      <c r="AL1279" s="346"/>
      <c r="AM1279" s="346"/>
      <c r="AN1279" s="346"/>
      <c r="AO1279" s="346"/>
      <c r="AP1279" s="346"/>
      <c r="AQ1279" s="346"/>
      <c r="AR1279" s="346"/>
      <c r="AS1279" s="346"/>
      <c r="AT1279" s="346"/>
    </row>
    <row r="1280" spans="1:46" ht="45" customHeight="1" thickTop="1" thickBot="1" x14ac:dyDescent="0.3">
      <c r="A1280" s="345" t="s">
        <v>1068</v>
      </c>
      <c r="B1280" s="345" t="s">
        <v>1068</v>
      </c>
      <c r="C1280" s="345" t="s">
        <v>1068</v>
      </c>
      <c r="D1280" s="345" t="s">
        <v>1068</v>
      </c>
      <c r="E1280" s="345" t="s">
        <v>1068</v>
      </c>
      <c r="F1280" s="345" t="s">
        <v>1068</v>
      </c>
      <c r="G1280" s="345" t="s">
        <v>1068</v>
      </c>
      <c r="H1280" s="345" t="s">
        <v>1068</v>
      </c>
      <c r="I1280" s="345" t="s">
        <v>1068</v>
      </c>
      <c r="J1280" s="345" t="s">
        <v>1068</v>
      </c>
      <c r="K1280" s="345" t="s">
        <v>1068</v>
      </c>
      <c r="L1280" s="345" t="s">
        <v>1068</v>
      </c>
      <c r="M1280" s="345" t="s">
        <v>1068</v>
      </c>
      <c r="N1280" s="345" t="s">
        <v>1068</v>
      </c>
      <c r="O1280" s="345" t="s">
        <v>1068</v>
      </c>
      <c r="P1280" s="345" t="s">
        <v>1068</v>
      </c>
      <c r="Q1280" s="68">
        <v>2</v>
      </c>
      <c r="R1280" s="346"/>
      <c r="S1280" s="346"/>
      <c r="T1280" s="346"/>
      <c r="U1280" s="346"/>
      <c r="V1280" s="346"/>
      <c r="W1280" s="346"/>
      <c r="X1280" s="346"/>
      <c r="Y1280" s="346"/>
      <c r="Z1280" s="346"/>
      <c r="AA1280" s="346"/>
      <c r="AB1280" s="346"/>
      <c r="AC1280" s="346"/>
      <c r="AD1280" s="346"/>
      <c r="AE1280" s="346"/>
      <c r="AF1280" s="68">
        <v>2</v>
      </c>
      <c r="AG1280" s="346"/>
      <c r="AH1280" s="346"/>
      <c r="AI1280" s="346"/>
      <c r="AJ1280" s="346"/>
      <c r="AK1280" s="346"/>
      <c r="AL1280" s="346"/>
      <c r="AM1280" s="346"/>
      <c r="AN1280" s="346"/>
      <c r="AO1280" s="346"/>
      <c r="AP1280" s="346"/>
      <c r="AQ1280" s="346"/>
      <c r="AR1280" s="346"/>
      <c r="AS1280" s="346"/>
      <c r="AT1280" s="346"/>
    </row>
    <row r="1281" spans="1:46" ht="45" customHeight="1" thickTop="1" thickBot="1" x14ac:dyDescent="0.3">
      <c r="A1281" s="345" t="s">
        <v>1069</v>
      </c>
      <c r="B1281" s="345" t="s">
        <v>1069</v>
      </c>
      <c r="C1281" s="345" t="s">
        <v>1069</v>
      </c>
      <c r="D1281" s="345" t="s">
        <v>1069</v>
      </c>
      <c r="E1281" s="345" t="s">
        <v>1069</v>
      </c>
      <c r="F1281" s="345" t="s">
        <v>1069</v>
      </c>
      <c r="G1281" s="345" t="s">
        <v>1069</v>
      </c>
      <c r="H1281" s="345" t="s">
        <v>1069</v>
      </c>
      <c r="I1281" s="345" t="s">
        <v>1069</v>
      </c>
      <c r="J1281" s="345" t="s">
        <v>1069</v>
      </c>
      <c r="K1281" s="345" t="s">
        <v>1069</v>
      </c>
      <c r="L1281" s="345" t="s">
        <v>1069</v>
      </c>
      <c r="M1281" s="345" t="s">
        <v>1069</v>
      </c>
      <c r="N1281" s="345" t="s">
        <v>1069</v>
      </c>
      <c r="O1281" s="345" t="s">
        <v>1069</v>
      </c>
      <c r="P1281" s="345" t="s">
        <v>1069</v>
      </c>
      <c r="Q1281" s="68">
        <v>2</v>
      </c>
      <c r="R1281" s="346"/>
      <c r="S1281" s="346"/>
      <c r="T1281" s="346"/>
      <c r="U1281" s="346"/>
      <c r="V1281" s="346"/>
      <c r="W1281" s="346"/>
      <c r="X1281" s="346"/>
      <c r="Y1281" s="346"/>
      <c r="Z1281" s="346"/>
      <c r="AA1281" s="346"/>
      <c r="AB1281" s="346"/>
      <c r="AC1281" s="346"/>
      <c r="AD1281" s="346"/>
      <c r="AE1281" s="346"/>
      <c r="AF1281" s="68">
        <v>2</v>
      </c>
      <c r="AG1281" s="346"/>
      <c r="AH1281" s="346"/>
      <c r="AI1281" s="346"/>
      <c r="AJ1281" s="346"/>
      <c r="AK1281" s="346"/>
      <c r="AL1281" s="346"/>
      <c r="AM1281" s="346"/>
      <c r="AN1281" s="346"/>
      <c r="AO1281" s="346"/>
      <c r="AP1281" s="346"/>
      <c r="AQ1281" s="346"/>
      <c r="AR1281" s="346"/>
      <c r="AS1281" s="346"/>
      <c r="AT1281" s="346"/>
    </row>
    <row r="1282" spans="1:46" ht="45" customHeight="1" thickTop="1" thickBot="1" x14ac:dyDescent="0.3">
      <c r="A1282" s="345" t="s">
        <v>1070</v>
      </c>
      <c r="B1282" s="345" t="s">
        <v>1070</v>
      </c>
      <c r="C1282" s="345" t="s">
        <v>1070</v>
      </c>
      <c r="D1282" s="345" t="s">
        <v>1070</v>
      </c>
      <c r="E1282" s="345" t="s">
        <v>1070</v>
      </c>
      <c r="F1282" s="345" t="s">
        <v>1070</v>
      </c>
      <c r="G1282" s="345" t="s">
        <v>1070</v>
      </c>
      <c r="H1282" s="345" t="s">
        <v>1070</v>
      </c>
      <c r="I1282" s="345" t="s">
        <v>1070</v>
      </c>
      <c r="J1282" s="345" t="s">
        <v>1070</v>
      </c>
      <c r="K1282" s="345" t="s">
        <v>1070</v>
      </c>
      <c r="L1282" s="345" t="s">
        <v>1070</v>
      </c>
      <c r="M1282" s="345" t="s">
        <v>1070</v>
      </c>
      <c r="N1282" s="345" t="s">
        <v>1070</v>
      </c>
      <c r="O1282" s="345" t="s">
        <v>1070</v>
      </c>
      <c r="P1282" s="345" t="s">
        <v>1070</v>
      </c>
      <c r="Q1282" s="68">
        <v>2</v>
      </c>
      <c r="R1282" s="346"/>
      <c r="S1282" s="346"/>
      <c r="T1282" s="346"/>
      <c r="U1282" s="346"/>
      <c r="V1282" s="346"/>
      <c r="W1282" s="346"/>
      <c r="X1282" s="346"/>
      <c r="Y1282" s="346"/>
      <c r="Z1282" s="346"/>
      <c r="AA1282" s="346"/>
      <c r="AB1282" s="346"/>
      <c r="AC1282" s="346"/>
      <c r="AD1282" s="346"/>
      <c r="AE1282" s="346"/>
      <c r="AF1282" s="68">
        <v>2</v>
      </c>
      <c r="AG1282" s="346"/>
      <c r="AH1282" s="346"/>
      <c r="AI1282" s="346"/>
      <c r="AJ1282" s="346"/>
      <c r="AK1282" s="346"/>
      <c r="AL1282" s="346"/>
      <c r="AM1282" s="346"/>
      <c r="AN1282" s="346"/>
      <c r="AO1282" s="346"/>
      <c r="AP1282" s="346"/>
      <c r="AQ1282" s="346"/>
      <c r="AR1282" s="346"/>
      <c r="AS1282" s="346"/>
      <c r="AT1282" s="346"/>
    </row>
    <row r="1283" spans="1:46" ht="45" customHeight="1" thickTop="1" thickBot="1" x14ac:dyDescent="0.3">
      <c r="A1283" s="345" t="s">
        <v>1071</v>
      </c>
      <c r="B1283" s="345" t="s">
        <v>1071</v>
      </c>
      <c r="C1283" s="345" t="s">
        <v>1071</v>
      </c>
      <c r="D1283" s="345" t="s">
        <v>1071</v>
      </c>
      <c r="E1283" s="345" t="s">
        <v>1071</v>
      </c>
      <c r="F1283" s="345" t="s">
        <v>1071</v>
      </c>
      <c r="G1283" s="345" t="s">
        <v>1071</v>
      </c>
      <c r="H1283" s="345" t="s">
        <v>1071</v>
      </c>
      <c r="I1283" s="345" t="s">
        <v>1071</v>
      </c>
      <c r="J1283" s="345" t="s">
        <v>1071</v>
      </c>
      <c r="K1283" s="345" t="s">
        <v>1071</v>
      </c>
      <c r="L1283" s="345" t="s">
        <v>1071</v>
      </c>
      <c r="M1283" s="345" t="s">
        <v>1071</v>
      </c>
      <c r="N1283" s="345" t="s">
        <v>1071</v>
      </c>
      <c r="O1283" s="345" t="s">
        <v>1071</v>
      </c>
      <c r="P1283" s="345" t="s">
        <v>1071</v>
      </c>
      <c r="Q1283" s="68">
        <v>0</v>
      </c>
      <c r="R1283" s="346" t="s">
        <v>197</v>
      </c>
      <c r="S1283" s="346"/>
      <c r="T1283" s="346"/>
      <c r="U1283" s="346"/>
      <c r="V1283" s="346"/>
      <c r="W1283" s="346"/>
      <c r="X1283" s="346"/>
      <c r="Y1283" s="346"/>
      <c r="Z1283" s="346"/>
      <c r="AA1283" s="346"/>
      <c r="AB1283" s="346"/>
      <c r="AC1283" s="346"/>
      <c r="AD1283" s="346"/>
      <c r="AE1283" s="346"/>
      <c r="AF1283" s="68">
        <v>0</v>
      </c>
      <c r="AG1283" s="346" t="s">
        <v>197</v>
      </c>
      <c r="AH1283" s="346"/>
      <c r="AI1283" s="346"/>
      <c r="AJ1283" s="346"/>
      <c r="AK1283" s="346"/>
      <c r="AL1283" s="346"/>
      <c r="AM1283" s="346"/>
      <c r="AN1283" s="346"/>
      <c r="AO1283" s="346"/>
      <c r="AP1283" s="346"/>
      <c r="AQ1283" s="346"/>
      <c r="AR1283" s="346"/>
      <c r="AS1283" s="346"/>
      <c r="AT1283" s="346"/>
    </row>
    <row r="1284" spans="1:46" ht="45" customHeight="1" thickTop="1" thickBot="1" x14ac:dyDescent="0.3">
      <c r="A1284" s="345" t="s">
        <v>1072</v>
      </c>
      <c r="B1284" s="345" t="s">
        <v>1072</v>
      </c>
      <c r="C1284" s="345" t="s">
        <v>1072</v>
      </c>
      <c r="D1284" s="345" t="s">
        <v>1072</v>
      </c>
      <c r="E1284" s="345" t="s">
        <v>1072</v>
      </c>
      <c r="F1284" s="345" t="s">
        <v>1072</v>
      </c>
      <c r="G1284" s="345" t="s">
        <v>1072</v>
      </c>
      <c r="H1284" s="345" t="s">
        <v>1072</v>
      </c>
      <c r="I1284" s="345" t="s">
        <v>1072</v>
      </c>
      <c r="J1284" s="345" t="s">
        <v>1072</v>
      </c>
      <c r="K1284" s="345" t="s">
        <v>1072</v>
      </c>
      <c r="L1284" s="345" t="s">
        <v>1072</v>
      </c>
      <c r="M1284" s="345" t="s">
        <v>1072</v>
      </c>
      <c r="N1284" s="345" t="s">
        <v>1072</v>
      </c>
      <c r="O1284" s="345" t="s">
        <v>1072</v>
      </c>
      <c r="P1284" s="345" t="s">
        <v>1072</v>
      </c>
      <c r="Q1284" s="68">
        <v>2</v>
      </c>
      <c r="R1284" s="346"/>
      <c r="S1284" s="346"/>
      <c r="T1284" s="346"/>
      <c r="U1284" s="346"/>
      <c r="V1284" s="346"/>
      <c r="W1284" s="346"/>
      <c r="X1284" s="346"/>
      <c r="Y1284" s="346"/>
      <c r="Z1284" s="346"/>
      <c r="AA1284" s="346"/>
      <c r="AB1284" s="346"/>
      <c r="AC1284" s="346"/>
      <c r="AD1284" s="346"/>
      <c r="AE1284" s="346"/>
      <c r="AF1284" s="68">
        <v>2</v>
      </c>
      <c r="AG1284" s="346"/>
      <c r="AH1284" s="346"/>
      <c r="AI1284" s="346"/>
      <c r="AJ1284" s="346"/>
      <c r="AK1284" s="346"/>
      <c r="AL1284" s="346"/>
      <c r="AM1284" s="346"/>
      <c r="AN1284" s="346"/>
      <c r="AO1284" s="346"/>
      <c r="AP1284" s="346"/>
      <c r="AQ1284" s="346"/>
      <c r="AR1284" s="346"/>
      <c r="AS1284" s="346"/>
      <c r="AT1284" s="346"/>
    </row>
    <row r="1285" spans="1:46" ht="45" customHeight="1" thickTop="1" thickBot="1" x14ac:dyDescent="0.3">
      <c r="A1285" s="59"/>
      <c r="B1285" s="59"/>
      <c r="C1285" s="59"/>
      <c r="D1285" s="59"/>
      <c r="E1285" s="59"/>
      <c r="F1285" s="59"/>
      <c r="G1285" s="59"/>
      <c r="H1285" s="59"/>
      <c r="I1285" s="59"/>
      <c r="J1285" s="59"/>
      <c r="K1285" s="59"/>
      <c r="L1285" s="59"/>
      <c r="M1285" s="59"/>
      <c r="N1285" s="59"/>
      <c r="O1285" s="59"/>
      <c r="P1285" s="59"/>
      <c r="Q1285" s="69"/>
      <c r="R1285" s="59"/>
      <c r="S1285" s="59"/>
      <c r="T1285" s="59"/>
      <c r="U1285" s="59"/>
      <c r="V1285" s="59"/>
      <c r="W1285" s="59"/>
      <c r="X1285" s="59"/>
      <c r="Y1285" s="59"/>
      <c r="Z1285" s="59"/>
      <c r="AA1285" s="59"/>
      <c r="AB1285" s="59"/>
      <c r="AC1285" s="59"/>
      <c r="AD1285" s="59"/>
      <c r="AE1285" s="59"/>
      <c r="AF1285" s="69"/>
      <c r="AG1285" s="59"/>
      <c r="AH1285" s="59"/>
      <c r="AI1285" s="59"/>
      <c r="AJ1285" s="59"/>
      <c r="AK1285" s="59"/>
      <c r="AL1285" s="59"/>
      <c r="AM1285" s="59"/>
      <c r="AN1285" s="59"/>
      <c r="AO1285" s="59"/>
      <c r="AP1285" s="59"/>
      <c r="AQ1285" s="59"/>
      <c r="AR1285" s="59"/>
      <c r="AS1285" s="59"/>
      <c r="AT1285" s="59"/>
    </row>
    <row r="1286" spans="1:46" ht="45" customHeight="1" thickTop="1" thickBot="1" x14ac:dyDescent="0.3">
      <c r="A1286" s="353" t="s">
        <v>198</v>
      </c>
      <c r="B1286" s="353"/>
      <c r="C1286" s="353"/>
      <c r="D1286" s="353"/>
      <c r="E1286" s="353"/>
      <c r="F1286" s="353"/>
      <c r="G1286" s="353"/>
      <c r="H1286" s="353"/>
      <c r="I1286" s="353"/>
      <c r="J1286" s="353"/>
      <c r="K1286" s="353"/>
      <c r="L1286" s="353"/>
      <c r="M1286" s="353"/>
      <c r="N1286" s="353"/>
      <c r="O1286" s="353"/>
      <c r="P1286" s="353"/>
      <c r="Q1286" s="70" t="s">
        <v>187</v>
      </c>
      <c r="R1286" s="354" t="s">
        <v>188</v>
      </c>
      <c r="S1286" s="354"/>
      <c r="T1286" s="354"/>
      <c r="U1286" s="354"/>
      <c r="V1286" s="354"/>
      <c r="W1286" s="354"/>
      <c r="X1286" s="354"/>
      <c r="Y1286" s="354"/>
      <c r="Z1286" s="354"/>
      <c r="AA1286" s="354"/>
      <c r="AB1286" s="354"/>
      <c r="AC1286" s="354"/>
      <c r="AD1286" s="354"/>
      <c r="AE1286" s="354"/>
      <c r="AF1286" s="71" t="s">
        <v>187</v>
      </c>
      <c r="AG1286" s="355" t="s">
        <v>189</v>
      </c>
      <c r="AH1286" s="355"/>
      <c r="AI1286" s="355"/>
      <c r="AJ1286" s="355"/>
      <c r="AK1286" s="355"/>
      <c r="AL1286" s="355"/>
      <c r="AM1286" s="355"/>
      <c r="AN1286" s="355"/>
      <c r="AO1286" s="355"/>
      <c r="AP1286" s="355"/>
      <c r="AQ1286" s="355"/>
      <c r="AR1286" s="355"/>
      <c r="AS1286" s="355"/>
      <c r="AT1286" s="355"/>
    </row>
    <row r="1287" spans="1:46" ht="45" customHeight="1" thickTop="1" thickBot="1" x14ac:dyDescent="0.3">
      <c r="A1287" s="345" t="s">
        <v>1073</v>
      </c>
      <c r="B1287" s="345" t="s">
        <v>1073</v>
      </c>
      <c r="C1287" s="345" t="s">
        <v>1073</v>
      </c>
      <c r="D1287" s="345" t="s">
        <v>1073</v>
      </c>
      <c r="E1287" s="345" t="s">
        <v>1073</v>
      </c>
      <c r="F1287" s="345" t="s">
        <v>1073</v>
      </c>
      <c r="G1287" s="345" t="s">
        <v>1073</v>
      </c>
      <c r="H1287" s="345" t="s">
        <v>1073</v>
      </c>
      <c r="I1287" s="345" t="s">
        <v>1073</v>
      </c>
      <c r="J1287" s="345" t="s">
        <v>1073</v>
      </c>
      <c r="K1287" s="345" t="s">
        <v>1073</v>
      </c>
      <c r="L1287" s="345" t="s">
        <v>1073</v>
      </c>
      <c r="M1287" s="345" t="s">
        <v>1073</v>
      </c>
      <c r="N1287" s="345" t="s">
        <v>1073</v>
      </c>
      <c r="O1287" s="345" t="s">
        <v>1073</v>
      </c>
      <c r="P1287" s="345" t="s">
        <v>1073</v>
      </c>
      <c r="Q1287" s="68">
        <v>2</v>
      </c>
      <c r="R1287" s="346"/>
      <c r="S1287" s="346"/>
      <c r="T1287" s="346"/>
      <c r="U1287" s="346"/>
      <c r="V1287" s="346"/>
      <c r="W1287" s="346"/>
      <c r="X1287" s="346"/>
      <c r="Y1287" s="346"/>
      <c r="Z1287" s="346"/>
      <c r="AA1287" s="346"/>
      <c r="AB1287" s="346"/>
      <c r="AC1287" s="346"/>
      <c r="AD1287" s="346"/>
      <c r="AE1287" s="346"/>
      <c r="AF1287" s="68">
        <v>2</v>
      </c>
      <c r="AG1287" s="346"/>
      <c r="AH1287" s="346"/>
      <c r="AI1287" s="346"/>
      <c r="AJ1287" s="346"/>
      <c r="AK1287" s="346"/>
      <c r="AL1287" s="346"/>
      <c r="AM1287" s="346"/>
      <c r="AN1287" s="346"/>
      <c r="AO1287" s="346"/>
      <c r="AP1287" s="346"/>
      <c r="AQ1287" s="346"/>
      <c r="AR1287" s="346"/>
      <c r="AS1287" s="346"/>
      <c r="AT1287" s="346"/>
    </row>
    <row r="1288" spans="1:46" ht="45" customHeight="1" thickTop="1" thickBot="1" x14ac:dyDescent="0.3">
      <c r="A1288" s="345" t="s">
        <v>1074</v>
      </c>
      <c r="B1288" s="345" t="s">
        <v>1074</v>
      </c>
      <c r="C1288" s="345" t="s">
        <v>1074</v>
      </c>
      <c r="D1288" s="345" t="s">
        <v>1074</v>
      </c>
      <c r="E1288" s="345" t="s">
        <v>1074</v>
      </c>
      <c r="F1288" s="345" t="s">
        <v>1074</v>
      </c>
      <c r="G1288" s="345" t="s">
        <v>1074</v>
      </c>
      <c r="H1288" s="345" t="s">
        <v>1074</v>
      </c>
      <c r="I1288" s="345" t="s">
        <v>1074</v>
      </c>
      <c r="J1288" s="345" t="s">
        <v>1074</v>
      </c>
      <c r="K1288" s="345" t="s">
        <v>1074</v>
      </c>
      <c r="L1288" s="345" t="s">
        <v>1074</v>
      </c>
      <c r="M1288" s="345" t="s">
        <v>1074</v>
      </c>
      <c r="N1288" s="345" t="s">
        <v>1074</v>
      </c>
      <c r="O1288" s="345" t="s">
        <v>1074</v>
      </c>
      <c r="P1288" s="345" t="s">
        <v>1074</v>
      </c>
      <c r="Q1288" s="68">
        <v>2</v>
      </c>
      <c r="R1288" s="346"/>
      <c r="S1288" s="346"/>
      <c r="T1288" s="346"/>
      <c r="U1288" s="346"/>
      <c r="V1288" s="346"/>
      <c r="W1288" s="346"/>
      <c r="X1288" s="346"/>
      <c r="Y1288" s="346"/>
      <c r="Z1288" s="346"/>
      <c r="AA1288" s="346"/>
      <c r="AB1288" s="346"/>
      <c r="AC1288" s="346"/>
      <c r="AD1288" s="346"/>
      <c r="AE1288" s="346"/>
      <c r="AF1288" s="68">
        <v>2</v>
      </c>
      <c r="AG1288" s="346"/>
      <c r="AH1288" s="346"/>
      <c r="AI1288" s="346"/>
      <c r="AJ1288" s="346"/>
      <c r="AK1288" s="346"/>
      <c r="AL1288" s="346"/>
      <c r="AM1288" s="346"/>
      <c r="AN1288" s="346"/>
      <c r="AO1288" s="346"/>
      <c r="AP1288" s="346"/>
      <c r="AQ1288" s="346"/>
      <c r="AR1288" s="346"/>
      <c r="AS1288" s="346"/>
      <c r="AT1288" s="346"/>
    </row>
    <row r="1289" spans="1:46" ht="45" customHeight="1" thickTop="1" thickBot="1" x14ac:dyDescent="0.3">
      <c r="A1289" s="345" t="s">
        <v>1075</v>
      </c>
      <c r="B1289" s="345" t="s">
        <v>1075</v>
      </c>
      <c r="C1289" s="345" t="s">
        <v>1075</v>
      </c>
      <c r="D1289" s="345" t="s">
        <v>1075</v>
      </c>
      <c r="E1289" s="345" t="s">
        <v>1075</v>
      </c>
      <c r="F1289" s="345" t="s">
        <v>1075</v>
      </c>
      <c r="G1289" s="345" t="s">
        <v>1075</v>
      </c>
      <c r="H1289" s="345" t="s">
        <v>1075</v>
      </c>
      <c r="I1289" s="345" t="s">
        <v>1075</v>
      </c>
      <c r="J1289" s="345" t="s">
        <v>1075</v>
      </c>
      <c r="K1289" s="345" t="s">
        <v>1075</v>
      </c>
      <c r="L1289" s="345" t="s">
        <v>1075</v>
      </c>
      <c r="M1289" s="345" t="s">
        <v>1075</v>
      </c>
      <c r="N1289" s="345" t="s">
        <v>1075</v>
      </c>
      <c r="O1289" s="345" t="s">
        <v>1075</v>
      </c>
      <c r="P1289" s="345" t="s">
        <v>1075</v>
      </c>
      <c r="Q1289" s="68">
        <v>2</v>
      </c>
      <c r="R1289" s="346"/>
      <c r="S1289" s="346"/>
      <c r="T1289" s="346"/>
      <c r="U1289" s="346"/>
      <c r="V1289" s="346"/>
      <c r="W1289" s="346"/>
      <c r="X1289" s="346"/>
      <c r="Y1289" s="346"/>
      <c r="Z1289" s="346"/>
      <c r="AA1289" s="346"/>
      <c r="AB1289" s="346"/>
      <c r="AC1289" s="346"/>
      <c r="AD1289" s="346"/>
      <c r="AE1289" s="346"/>
      <c r="AF1289" s="68">
        <v>2</v>
      </c>
      <c r="AG1289" s="346"/>
      <c r="AH1289" s="346"/>
      <c r="AI1289" s="346"/>
      <c r="AJ1289" s="346"/>
      <c r="AK1289" s="346"/>
      <c r="AL1289" s="346"/>
      <c r="AM1289" s="346"/>
      <c r="AN1289" s="346"/>
      <c r="AO1289" s="346"/>
      <c r="AP1289" s="346"/>
      <c r="AQ1289" s="346"/>
      <c r="AR1289" s="346"/>
      <c r="AS1289" s="346"/>
      <c r="AT1289" s="346"/>
    </row>
    <row r="1290" spans="1:46" ht="45" customHeight="1" thickTop="1" thickBot="1" x14ac:dyDescent="0.3">
      <c r="A1290" s="345" t="s">
        <v>1076</v>
      </c>
      <c r="B1290" s="345" t="s">
        <v>1076</v>
      </c>
      <c r="C1290" s="345" t="s">
        <v>1076</v>
      </c>
      <c r="D1290" s="345" t="s">
        <v>1076</v>
      </c>
      <c r="E1290" s="345" t="s">
        <v>1076</v>
      </c>
      <c r="F1290" s="345" t="s">
        <v>1076</v>
      </c>
      <c r="G1290" s="345" t="s">
        <v>1076</v>
      </c>
      <c r="H1290" s="345" t="s">
        <v>1076</v>
      </c>
      <c r="I1290" s="345" t="s">
        <v>1076</v>
      </c>
      <c r="J1290" s="345" t="s">
        <v>1076</v>
      </c>
      <c r="K1290" s="345" t="s">
        <v>1076</v>
      </c>
      <c r="L1290" s="345" t="s">
        <v>1076</v>
      </c>
      <c r="M1290" s="345" t="s">
        <v>1076</v>
      </c>
      <c r="N1290" s="345" t="s">
        <v>1076</v>
      </c>
      <c r="O1290" s="345" t="s">
        <v>1076</v>
      </c>
      <c r="P1290" s="345" t="s">
        <v>1076</v>
      </c>
      <c r="Q1290" s="68">
        <v>2</v>
      </c>
      <c r="R1290" s="346"/>
      <c r="S1290" s="346"/>
      <c r="T1290" s="346"/>
      <c r="U1290" s="346"/>
      <c r="V1290" s="346"/>
      <c r="W1290" s="346"/>
      <c r="X1290" s="346"/>
      <c r="Y1290" s="346"/>
      <c r="Z1290" s="346"/>
      <c r="AA1290" s="346"/>
      <c r="AB1290" s="346"/>
      <c r="AC1290" s="346"/>
      <c r="AD1290" s="346"/>
      <c r="AE1290" s="346"/>
      <c r="AF1290" s="68">
        <v>2</v>
      </c>
      <c r="AG1290" s="346"/>
      <c r="AH1290" s="346"/>
      <c r="AI1290" s="346"/>
      <c r="AJ1290" s="346"/>
      <c r="AK1290" s="346"/>
      <c r="AL1290" s="346"/>
      <c r="AM1290" s="346"/>
      <c r="AN1290" s="346"/>
      <c r="AO1290" s="346"/>
      <c r="AP1290" s="346"/>
      <c r="AQ1290" s="346"/>
      <c r="AR1290" s="346"/>
      <c r="AS1290" s="346"/>
      <c r="AT1290" s="346"/>
    </row>
    <row r="1291" spans="1:46" ht="45" customHeight="1" thickTop="1" thickBot="1" x14ac:dyDescent="0.3">
      <c r="A1291" s="345" t="s">
        <v>1077</v>
      </c>
      <c r="B1291" s="345" t="s">
        <v>1077</v>
      </c>
      <c r="C1291" s="345" t="s">
        <v>1077</v>
      </c>
      <c r="D1291" s="345" t="s">
        <v>1077</v>
      </c>
      <c r="E1291" s="345" t="s">
        <v>1077</v>
      </c>
      <c r="F1291" s="345" t="s">
        <v>1077</v>
      </c>
      <c r="G1291" s="345" t="s">
        <v>1077</v>
      </c>
      <c r="H1291" s="345" t="s">
        <v>1077</v>
      </c>
      <c r="I1291" s="345" t="s">
        <v>1077</v>
      </c>
      <c r="J1291" s="345" t="s">
        <v>1077</v>
      </c>
      <c r="K1291" s="345" t="s">
        <v>1077</v>
      </c>
      <c r="L1291" s="345" t="s">
        <v>1077</v>
      </c>
      <c r="M1291" s="345" t="s">
        <v>1077</v>
      </c>
      <c r="N1291" s="345" t="s">
        <v>1077</v>
      </c>
      <c r="O1291" s="345" t="s">
        <v>1077</v>
      </c>
      <c r="P1291" s="345" t="s">
        <v>1077</v>
      </c>
      <c r="Q1291" s="68">
        <v>2</v>
      </c>
      <c r="R1291" s="346"/>
      <c r="S1291" s="346"/>
      <c r="T1291" s="346"/>
      <c r="U1291" s="346"/>
      <c r="V1291" s="346"/>
      <c r="W1291" s="346"/>
      <c r="X1291" s="346"/>
      <c r="Y1291" s="346"/>
      <c r="Z1291" s="346"/>
      <c r="AA1291" s="346"/>
      <c r="AB1291" s="346"/>
      <c r="AC1291" s="346"/>
      <c r="AD1291" s="346"/>
      <c r="AE1291" s="346"/>
      <c r="AF1291" s="68">
        <v>2</v>
      </c>
      <c r="AG1291" s="346"/>
      <c r="AH1291" s="346"/>
      <c r="AI1291" s="346"/>
      <c r="AJ1291" s="346"/>
      <c r="AK1291" s="346"/>
      <c r="AL1291" s="346"/>
      <c r="AM1291" s="346"/>
      <c r="AN1291" s="346"/>
      <c r="AO1291" s="346"/>
      <c r="AP1291" s="346"/>
      <c r="AQ1291" s="346"/>
      <c r="AR1291" s="346"/>
      <c r="AS1291" s="346"/>
      <c r="AT1291" s="346"/>
    </row>
    <row r="1292" spans="1:46" ht="18" customHeight="1" thickTop="1" x14ac:dyDescent="0.25"/>
    <row r="1294" spans="1:46" ht="45" customHeight="1" x14ac:dyDescent="0.25">
      <c r="A1294" s="348" t="s">
        <v>1078</v>
      </c>
      <c r="B1294" s="348"/>
      <c r="C1294" s="348"/>
      <c r="D1294" s="348"/>
      <c r="E1294" s="348"/>
      <c r="F1294" s="348"/>
      <c r="G1294" s="348"/>
      <c r="H1294" s="348"/>
      <c r="I1294" s="348"/>
      <c r="J1294" s="348"/>
      <c r="K1294" s="348"/>
      <c r="L1294" s="348"/>
      <c r="M1294" s="348"/>
      <c r="N1294" s="348"/>
      <c r="O1294" s="348"/>
      <c r="P1294" s="348"/>
      <c r="Q1294" s="348"/>
      <c r="R1294" s="348"/>
      <c r="S1294" s="348"/>
      <c r="T1294" s="348"/>
      <c r="U1294" s="348"/>
      <c r="V1294" s="348"/>
      <c r="W1294" s="348"/>
      <c r="X1294" s="348"/>
      <c r="Y1294" s="348"/>
      <c r="Z1294" s="348"/>
      <c r="AA1294" s="348"/>
      <c r="AB1294" s="348"/>
      <c r="AC1294" s="348"/>
      <c r="AD1294" s="348"/>
      <c r="AE1294" s="348"/>
      <c r="AF1294"/>
      <c r="AG1294" s="349" t="s">
        <v>184</v>
      </c>
      <c r="AH1294" s="349"/>
      <c r="AI1294" s="349"/>
      <c r="AJ1294" s="349"/>
      <c r="AK1294" s="72">
        <f>(('Artículo 121 (Resumen PI)'!C45*0.8+'Artículo 121 (Resumen PI)'!F45*0.2)+('Artículo 121 (Resumen SIPOT)'!C45*0.8+'Artículo 121 (Resumen SIPOT)'!F45*0.2))/2</f>
        <v>44.347826086956523</v>
      </c>
      <c r="AL1294"/>
      <c r="AM1294"/>
      <c r="AN1294"/>
      <c r="AO1294"/>
      <c r="AP1294"/>
      <c r="AQ1294"/>
      <c r="AR1294"/>
      <c r="AS1294"/>
      <c r="AT1294"/>
    </row>
    <row r="1295" spans="1:46" ht="15.75" customHeight="1" x14ac:dyDescent="0.25">
      <c r="A1295" s="86"/>
      <c r="B1295" s="284"/>
      <c r="C1295" s="284"/>
      <c r="D1295" s="284"/>
      <c r="E1295" s="284"/>
      <c r="F1295" s="284"/>
      <c r="G1295" s="284"/>
      <c r="H1295" s="284"/>
      <c r="I1295" s="284"/>
      <c r="J1295" s="284"/>
      <c r="K1295" s="284"/>
      <c r="L1295" s="284"/>
      <c r="M1295" s="284"/>
      <c r="N1295" s="284"/>
      <c r="O1295" s="284"/>
      <c r="P1295" s="284"/>
      <c r="Q1295" s="275"/>
      <c r="R1295" s="284"/>
      <c r="S1295" s="284"/>
      <c r="T1295" s="284"/>
      <c r="U1295" s="284"/>
      <c r="V1295" s="284"/>
      <c r="W1295" s="284"/>
      <c r="X1295" s="284"/>
      <c r="Y1295" s="284"/>
      <c r="Z1295" s="284"/>
      <c r="AA1295" s="284"/>
      <c r="AB1295" s="284"/>
      <c r="AC1295" s="284"/>
      <c r="AD1295" s="284"/>
      <c r="AE1295" s="284"/>
      <c r="AF1295"/>
      <c r="AG1295"/>
      <c r="AH1295"/>
      <c r="AI1295"/>
      <c r="AJ1295"/>
      <c r="AK1295"/>
      <c r="AL1295"/>
      <c r="AM1295"/>
      <c r="AN1295"/>
      <c r="AO1295"/>
      <c r="AP1295"/>
      <c r="AQ1295"/>
      <c r="AR1295"/>
      <c r="AS1295"/>
      <c r="AT1295"/>
    </row>
    <row r="1296" spans="1:46" ht="45" customHeight="1" x14ac:dyDescent="0.25">
      <c r="A1296" s="86" t="s">
        <v>185</v>
      </c>
      <c r="B1296" s="284"/>
      <c r="C1296" s="284"/>
      <c r="D1296" s="284"/>
      <c r="E1296" s="284"/>
      <c r="F1296" s="284"/>
      <c r="G1296" s="284"/>
      <c r="H1296" s="284"/>
      <c r="I1296" s="284"/>
      <c r="J1296" s="284"/>
      <c r="K1296" s="284"/>
      <c r="L1296" s="284"/>
      <c r="M1296" s="284"/>
      <c r="N1296" s="284"/>
      <c r="O1296" s="284"/>
      <c r="P1296" s="284"/>
      <c r="Q1296" s="275"/>
      <c r="R1296" s="284"/>
      <c r="S1296" s="284"/>
      <c r="T1296" s="284"/>
      <c r="U1296" s="284"/>
      <c r="V1296" s="284"/>
      <c r="W1296" s="284"/>
      <c r="X1296" s="284"/>
      <c r="Y1296" s="284"/>
      <c r="Z1296" s="284"/>
      <c r="AA1296" s="284"/>
      <c r="AB1296" s="284"/>
      <c r="AC1296" s="284"/>
      <c r="AD1296" s="284"/>
      <c r="AE1296" s="284"/>
      <c r="AF1296"/>
      <c r="AG1296"/>
      <c r="AH1296"/>
      <c r="AI1296"/>
      <c r="AJ1296"/>
      <c r="AK1296"/>
      <c r="AL1296"/>
      <c r="AM1296"/>
      <c r="AN1296"/>
      <c r="AO1296"/>
      <c r="AP1296"/>
      <c r="AQ1296"/>
      <c r="AR1296"/>
      <c r="AS1296"/>
      <c r="AT1296"/>
    </row>
    <row r="1297" spans="1:46" ht="15" customHeight="1" x14ac:dyDescent="0.25">
      <c r="A1297" s="59"/>
      <c r="B1297" s="59"/>
      <c r="C1297" s="59"/>
      <c r="D1297" s="59"/>
      <c r="E1297" s="59"/>
      <c r="F1297" s="59"/>
      <c r="G1297" s="59"/>
      <c r="H1297" s="59"/>
      <c r="I1297" s="59"/>
      <c r="J1297" s="59"/>
      <c r="K1297" s="59"/>
      <c r="L1297" s="59"/>
      <c r="M1297" s="59"/>
      <c r="N1297" s="59"/>
      <c r="O1297" s="59"/>
      <c r="P1297" s="59"/>
      <c r="R1297" s="59"/>
      <c r="S1297" s="59"/>
      <c r="T1297" s="59"/>
      <c r="U1297" s="59"/>
      <c r="V1297" s="59"/>
      <c r="W1297" s="59"/>
      <c r="X1297" s="59"/>
      <c r="Y1297" s="59"/>
      <c r="Z1297" s="59"/>
      <c r="AA1297" s="59"/>
      <c r="AB1297" s="59"/>
      <c r="AC1297" s="59"/>
      <c r="AD1297" s="59"/>
      <c r="AE1297" s="59"/>
      <c r="AF1297"/>
      <c r="AG1297"/>
      <c r="AH1297"/>
      <c r="AI1297"/>
      <c r="AJ1297"/>
      <c r="AK1297"/>
      <c r="AL1297"/>
      <c r="AM1297"/>
      <c r="AN1297"/>
      <c r="AO1297"/>
      <c r="AP1297"/>
      <c r="AQ1297"/>
      <c r="AR1297"/>
      <c r="AS1297"/>
      <c r="AT1297"/>
    </row>
    <row r="1298" spans="1:46" ht="45" customHeight="1" x14ac:dyDescent="0.25">
      <c r="A1298" s="350" t="s">
        <v>186</v>
      </c>
      <c r="B1298" s="350"/>
      <c r="C1298" s="350"/>
      <c r="D1298" s="350"/>
      <c r="E1298" s="350"/>
      <c r="F1298" s="350"/>
      <c r="G1298" s="350"/>
      <c r="H1298" s="350"/>
      <c r="I1298" s="350"/>
      <c r="J1298" s="350"/>
      <c r="K1298" s="350"/>
      <c r="L1298" s="350"/>
      <c r="M1298" s="350"/>
      <c r="N1298" s="350"/>
      <c r="O1298" s="350"/>
      <c r="P1298" s="350"/>
      <c r="Q1298" s="65"/>
      <c r="R1298" s="59"/>
      <c r="S1298" s="59"/>
      <c r="T1298" s="59"/>
      <c r="U1298" s="59"/>
      <c r="V1298" s="351"/>
      <c r="W1298" s="351"/>
      <c r="X1298" s="351"/>
      <c r="Y1298" s="351"/>
      <c r="Z1298" s="351"/>
      <c r="AA1298" s="351"/>
      <c r="AB1298" s="351"/>
      <c r="AC1298" s="351"/>
      <c r="AD1298" s="351"/>
      <c r="AE1298" s="351"/>
      <c r="AF1298" s="65"/>
      <c r="AG1298" s="59"/>
      <c r="AH1298" s="59"/>
      <c r="AI1298" s="59"/>
      <c r="AJ1298" s="59"/>
      <c r="AK1298" s="351"/>
      <c r="AL1298" s="351"/>
      <c r="AM1298" s="351"/>
      <c r="AN1298" s="351"/>
      <c r="AO1298" s="351"/>
      <c r="AP1298" s="351"/>
      <c r="AQ1298" s="351"/>
      <c r="AR1298" s="351"/>
      <c r="AS1298" s="351"/>
      <c r="AT1298" s="351"/>
    </row>
    <row r="1299" spans="1:46" ht="45" customHeight="1" thickTop="1" thickBot="1" x14ac:dyDescent="0.3">
      <c r="A1299" s="342" t="s">
        <v>163</v>
      </c>
      <c r="B1299" s="342"/>
      <c r="C1299" s="342"/>
      <c r="D1299" s="342"/>
      <c r="E1299" s="342"/>
      <c r="F1299" s="342"/>
      <c r="G1299" s="342"/>
      <c r="H1299" s="342"/>
      <c r="I1299" s="342"/>
      <c r="J1299" s="342"/>
      <c r="K1299" s="342"/>
      <c r="L1299" s="342"/>
      <c r="M1299" s="342"/>
      <c r="N1299" s="342"/>
      <c r="O1299" s="342"/>
      <c r="P1299" s="342"/>
      <c r="Q1299" s="66" t="s">
        <v>187</v>
      </c>
      <c r="R1299" s="343" t="s">
        <v>188</v>
      </c>
      <c r="S1299" s="343"/>
      <c r="T1299" s="343"/>
      <c r="U1299" s="343"/>
      <c r="V1299" s="343"/>
      <c r="W1299" s="343"/>
      <c r="X1299" s="343"/>
      <c r="Y1299" s="343"/>
      <c r="Z1299" s="343"/>
      <c r="AA1299" s="343"/>
      <c r="AB1299" s="343"/>
      <c r="AC1299" s="343"/>
      <c r="AD1299" s="343"/>
      <c r="AE1299" s="343"/>
      <c r="AF1299" s="67" t="s">
        <v>187</v>
      </c>
      <c r="AG1299" s="344" t="s">
        <v>189</v>
      </c>
      <c r="AH1299" s="344"/>
      <c r="AI1299" s="344"/>
      <c r="AJ1299" s="344"/>
      <c r="AK1299" s="344"/>
      <c r="AL1299" s="344"/>
      <c r="AM1299" s="344"/>
      <c r="AN1299" s="344"/>
      <c r="AO1299" s="344"/>
      <c r="AP1299" s="344"/>
      <c r="AQ1299" s="344"/>
      <c r="AR1299" s="344"/>
      <c r="AS1299" s="344"/>
      <c r="AT1299" s="344"/>
    </row>
    <row r="1300" spans="1:46" ht="45" customHeight="1" thickTop="1" thickBot="1" x14ac:dyDescent="0.3">
      <c r="A1300" s="345" t="s">
        <v>1025</v>
      </c>
      <c r="B1300" s="345" t="s">
        <v>1025</v>
      </c>
      <c r="C1300" s="345" t="s">
        <v>1025</v>
      </c>
      <c r="D1300" s="345" t="s">
        <v>1025</v>
      </c>
      <c r="E1300" s="345" t="s">
        <v>1025</v>
      </c>
      <c r="F1300" s="345" t="s">
        <v>1025</v>
      </c>
      <c r="G1300" s="345" t="s">
        <v>1025</v>
      </c>
      <c r="H1300" s="345" t="s">
        <v>1025</v>
      </c>
      <c r="I1300" s="345" t="s">
        <v>1025</v>
      </c>
      <c r="J1300" s="345" t="s">
        <v>1025</v>
      </c>
      <c r="K1300" s="345" t="s">
        <v>1025</v>
      </c>
      <c r="L1300" s="345" t="s">
        <v>1025</v>
      </c>
      <c r="M1300" s="345" t="s">
        <v>1025</v>
      </c>
      <c r="N1300" s="345" t="s">
        <v>1025</v>
      </c>
      <c r="O1300" s="345" t="s">
        <v>1025</v>
      </c>
      <c r="P1300" s="345" t="s">
        <v>1025</v>
      </c>
      <c r="Q1300" s="68">
        <v>2</v>
      </c>
      <c r="R1300" s="346"/>
      <c r="S1300" s="346"/>
      <c r="T1300" s="346"/>
      <c r="U1300" s="346"/>
      <c r="V1300" s="346"/>
      <c r="W1300" s="346"/>
      <c r="X1300" s="346"/>
      <c r="Y1300" s="346"/>
      <c r="Z1300" s="346"/>
      <c r="AA1300" s="346"/>
      <c r="AB1300" s="346"/>
      <c r="AC1300" s="346"/>
      <c r="AD1300" s="346"/>
      <c r="AE1300" s="346"/>
      <c r="AF1300" s="68">
        <v>2</v>
      </c>
      <c r="AG1300" s="346"/>
      <c r="AH1300" s="346"/>
      <c r="AI1300" s="346"/>
      <c r="AJ1300" s="346"/>
      <c r="AK1300" s="346"/>
      <c r="AL1300" s="346"/>
      <c r="AM1300" s="346"/>
      <c r="AN1300" s="346"/>
      <c r="AO1300" s="346"/>
      <c r="AP1300" s="346"/>
      <c r="AQ1300" s="346"/>
      <c r="AR1300" s="346"/>
      <c r="AS1300" s="346"/>
      <c r="AT1300" s="346"/>
    </row>
    <row r="1301" spans="1:46" ht="45" customHeight="1" thickTop="1" thickBot="1" x14ac:dyDescent="0.3">
      <c r="A1301" s="345" t="s">
        <v>1026</v>
      </c>
      <c r="B1301" s="345" t="s">
        <v>1026</v>
      </c>
      <c r="C1301" s="345" t="s">
        <v>1026</v>
      </c>
      <c r="D1301" s="345" t="s">
        <v>1026</v>
      </c>
      <c r="E1301" s="345" t="s">
        <v>1026</v>
      </c>
      <c r="F1301" s="345" t="s">
        <v>1026</v>
      </c>
      <c r="G1301" s="345" t="s">
        <v>1026</v>
      </c>
      <c r="H1301" s="345" t="s">
        <v>1026</v>
      </c>
      <c r="I1301" s="345" t="s">
        <v>1026</v>
      </c>
      <c r="J1301" s="345" t="s">
        <v>1026</v>
      </c>
      <c r="K1301" s="345" t="s">
        <v>1026</v>
      </c>
      <c r="L1301" s="345" t="s">
        <v>1026</v>
      </c>
      <c r="M1301" s="345" t="s">
        <v>1026</v>
      </c>
      <c r="N1301" s="345" t="s">
        <v>1026</v>
      </c>
      <c r="O1301" s="345" t="s">
        <v>1026</v>
      </c>
      <c r="P1301" s="345" t="s">
        <v>1026</v>
      </c>
      <c r="Q1301" s="68">
        <v>2</v>
      </c>
      <c r="R1301" s="346"/>
      <c r="S1301" s="346"/>
      <c r="T1301" s="346"/>
      <c r="U1301" s="346"/>
      <c r="V1301" s="346"/>
      <c r="W1301" s="346"/>
      <c r="X1301" s="346"/>
      <c r="Y1301" s="346"/>
      <c r="Z1301" s="346"/>
      <c r="AA1301" s="346"/>
      <c r="AB1301" s="346"/>
      <c r="AC1301" s="346"/>
      <c r="AD1301" s="346"/>
      <c r="AE1301" s="346"/>
      <c r="AF1301" s="68">
        <v>2</v>
      </c>
      <c r="AG1301" s="346"/>
      <c r="AH1301" s="346"/>
      <c r="AI1301" s="346"/>
      <c r="AJ1301" s="346"/>
      <c r="AK1301" s="346"/>
      <c r="AL1301" s="346"/>
      <c r="AM1301" s="346"/>
      <c r="AN1301" s="346"/>
      <c r="AO1301" s="346"/>
      <c r="AP1301" s="346"/>
      <c r="AQ1301" s="346"/>
      <c r="AR1301" s="346"/>
      <c r="AS1301" s="346"/>
      <c r="AT1301" s="346"/>
    </row>
    <row r="1302" spans="1:46" ht="45" customHeight="1" thickTop="1" thickBot="1" x14ac:dyDescent="0.3">
      <c r="A1302" s="345" t="s">
        <v>1079</v>
      </c>
      <c r="B1302" s="345" t="s">
        <v>1079</v>
      </c>
      <c r="C1302" s="345" t="s">
        <v>1079</v>
      </c>
      <c r="D1302" s="345" t="s">
        <v>1079</v>
      </c>
      <c r="E1302" s="345" t="s">
        <v>1079</v>
      </c>
      <c r="F1302" s="345" t="s">
        <v>1079</v>
      </c>
      <c r="G1302" s="345" t="s">
        <v>1079</v>
      </c>
      <c r="H1302" s="345" t="s">
        <v>1079</v>
      </c>
      <c r="I1302" s="345" t="s">
        <v>1079</v>
      </c>
      <c r="J1302" s="345" t="s">
        <v>1079</v>
      </c>
      <c r="K1302" s="345" t="s">
        <v>1079</v>
      </c>
      <c r="L1302" s="345" t="s">
        <v>1079</v>
      </c>
      <c r="M1302" s="345" t="s">
        <v>1079</v>
      </c>
      <c r="N1302" s="345" t="s">
        <v>1079</v>
      </c>
      <c r="O1302" s="345" t="s">
        <v>1079</v>
      </c>
      <c r="P1302" s="345" t="s">
        <v>1079</v>
      </c>
      <c r="Q1302" s="68">
        <v>2</v>
      </c>
      <c r="R1302" s="346"/>
      <c r="S1302" s="346"/>
      <c r="T1302" s="346"/>
      <c r="U1302" s="346"/>
      <c r="V1302" s="346"/>
      <c r="W1302" s="346"/>
      <c r="X1302" s="346"/>
      <c r="Y1302" s="346"/>
      <c r="Z1302" s="346"/>
      <c r="AA1302" s="346"/>
      <c r="AB1302" s="346"/>
      <c r="AC1302" s="346"/>
      <c r="AD1302" s="346"/>
      <c r="AE1302" s="346"/>
      <c r="AF1302" s="68">
        <v>2</v>
      </c>
      <c r="AG1302" s="346"/>
      <c r="AH1302" s="346"/>
      <c r="AI1302" s="346"/>
      <c r="AJ1302" s="346"/>
      <c r="AK1302" s="346"/>
      <c r="AL1302" s="346"/>
      <c r="AM1302" s="346"/>
      <c r="AN1302" s="346"/>
      <c r="AO1302" s="346"/>
      <c r="AP1302" s="346"/>
      <c r="AQ1302" s="346"/>
      <c r="AR1302" s="346"/>
      <c r="AS1302" s="346"/>
      <c r="AT1302" s="346"/>
    </row>
    <row r="1303" spans="1:46" ht="45" customHeight="1" thickTop="1" thickBot="1" x14ac:dyDescent="0.3">
      <c r="A1303" s="345" t="s">
        <v>1080</v>
      </c>
      <c r="B1303" s="345" t="s">
        <v>1080</v>
      </c>
      <c r="C1303" s="345" t="s">
        <v>1080</v>
      </c>
      <c r="D1303" s="345" t="s">
        <v>1080</v>
      </c>
      <c r="E1303" s="345" t="s">
        <v>1080</v>
      </c>
      <c r="F1303" s="345" t="s">
        <v>1080</v>
      </c>
      <c r="G1303" s="345" t="s">
        <v>1080</v>
      </c>
      <c r="H1303" s="345" t="s">
        <v>1080</v>
      </c>
      <c r="I1303" s="345" t="s">
        <v>1080</v>
      </c>
      <c r="J1303" s="345" t="s">
        <v>1080</v>
      </c>
      <c r="K1303" s="345" t="s">
        <v>1080</v>
      </c>
      <c r="L1303" s="345" t="s">
        <v>1080</v>
      </c>
      <c r="M1303" s="345" t="s">
        <v>1080</v>
      </c>
      <c r="N1303" s="345" t="s">
        <v>1080</v>
      </c>
      <c r="O1303" s="345" t="s">
        <v>1080</v>
      </c>
      <c r="P1303" s="345" t="s">
        <v>1080</v>
      </c>
      <c r="Q1303" s="68">
        <v>2</v>
      </c>
      <c r="R1303" s="346"/>
      <c r="S1303" s="346"/>
      <c r="T1303" s="346"/>
      <c r="U1303" s="346"/>
      <c r="V1303" s="346"/>
      <c r="W1303" s="346"/>
      <c r="X1303" s="346"/>
      <c r="Y1303" s="346"/>
      <c r="Z1303" s="346"/>
      <c r="AA1303" s="346"/>
      <c r="AB1303" s="346"/>
      <c r="AC1303" s="346"/>
      <c r="AD1303" s="346"/>
      <c r="AE1303" s="346"/>
      <c r="AF1303" s="68">
        <v>2</v>
      </c>
      <c r="AG1303" s="346"/>
      <c r="AH1303" s="346"/>
      <c r="AI1303" s="346"/>
      <c r="AJ1303" s="346"/>
      <c r="AK1303" s="346"/>
      <c r="AL1303" s="346"/>
      <c r="AM1303" s="346"/>
      <c r="AN1303" s="346"/>
      <c r="AO1303" s="346"/>
      <c r="AP1303" s="346"/>
      <c r="AQ1303" s="346"/>
      <c r="AR1303" s="346"/>
      <c r="AS1303" s="346"/>
      <c r="AT1303" s="346"/>
    </row>
    <row r="1304" spans="1:46" ht="45" customHeight="1" thickTop="1" thickBot="1" x14ac:dyDescent="0.3">
      <c r="A1304" s="345" t="s">
        <v>1081</v>
      </c>
      <c r="B1304" s="345" t="s">
        <v>1081</v>
      </c>
      <c r="C1304" s="345" t="s">
        <v>1081</v>
      </c>
      <c r="D1304" s="345" t="s">
        <v>1081</v>
      </c>
      <c r="E1304" s="345" t="s">
        <v>1081</v>
      </c>
      <c r="F1304" s="345" t="s">
        <v>1081</v>
      </c>
      <c r="G1304" s="345" t="s">
        <v>1081</v>
      </c>
      <c r="H1304" s="345" t="s">
        <v>1081</v>
      </c>
      <c r="I1304" s="345" t="s">
        <v>1081</v>
      </c>
      <c r="J1304" s="345" t="s">
        <v>1081</v>
      </c>
      <c r="K1304" s="345" t="s">
        <v>1081</v>
      </c>
      <c r="L1304" s="345" t="s">
        <v>1081</v>
      </c>
      <c r="M1304" s="345" t="s">
        <v>1081</v>
      </c>
      <c r="N1304" s="345" t="s">
        <v>1081</v>
      </c>
      <c r="O1304" s="345" t="s">
        <v>1081</v>
      </c>
      <c r="P1304" s="345" t="s">
        <v>1081</v>
      </c>
      <c r="Q1304" s="68">
        <v>2</v>
      </c>
      <c r="R1304" s="346"/>
      <c r="S1304" s="346"/>
      <c r="T1304" s="346"/>
      <c r="U1304" s="346"/>
      <c r="V1304" s="346"/>
      <c r="W1304" s="346"/>
      <c r="X1304" s="346"/>
      <c r="Y1304" s="346"/>
      <c r="Z1304" s="346"/>
      <c r="AA1304" s="346"/>
      <c r="AB1304" s="346"/>
      <c r="AC1304" s="346"/>
      <c r="AD1304" s="346"/>
      <c r="AE1304" s="346"/>
      <c r="AF1304" s="68">
        <v>2</v>
      </c>
      <c r="AG1304" s="346"/>
      <c r="AH1304" s="346"/>
      <c r="AI1304" s="346"/>
      <c r="AJ1304" s="346"/>
      <c r="AK1304" s="346"/>
      <c r="AL1304" s="346"/>
      <c r="AM1304" s="346"/>
      <c r="AN1304" s="346"/>
      <c r="AO1304" s="346"/>
      <c r="AP1304" s="346"/>
      <c r="AQ1304" s="346"/>
      <c r="AR1304" s="346"/>
      <c r="AS1304" s="346"/>
      <c r="AT1304" s="346"/>
    </row>
    <row r="1305" spans="1:46" ht="45" customHeight="1" thickTop="1" thickBot="1" x14ac:dyDescent="0.3">
      <c r="A1305" s="345" t="s">
        <v>1082</v>
      </c>
      <c r="B1305" s="345" t="s">
        <v>1082</v>
      </c>
      <c r="C1305" s="345" t="s">
        <v>1082</v>
      </c>
      <c r="D1305" s="345" t="s">
        <v>1082</v>
      </c>
      <c r="E1305" s="345" t="s">
        <v>1082</v>
      </c>
      <c r="F1305" s="345" t="s">
        <v>1082</v>
      </c>
      <c r="G1305" s="345" t="s">
        <v>1082</v>
      </c>
      <c r="H1305" s="345" t="s">
        <v>1082</v>
      </c>
      <c r="I1305" s="345" t="s">
        <v>1082</v>
      </c>
      <c r="J1305" s="345" t="s">
        <v>1082</v>
      </c>
      <c r="K1305" s="345" t="s">
        <v>1082</v>
      </c>
      <c r="L1305" s="345" t="s">
        <v>1082</v>
      </c>
      <c r="M1305" s="345" t="s">
        <v>1082</v>
      </c>
      <c r="N1305" s="345" t="s">
        <v>1082</v>
      </c>
      <c r="O1305" s="345" t="s">
        <v>1082</v>
      </c>
      <c r="P1305" s="345" t="s">
        <v>1082</v>
      </c>
      <c r="Q1305" s="68">
        <v>2</v>
      </c>
      <c r="R1305" s="346"/>
      <c r="S1305" s="346"/>
      <c r="T1305" s="346"/>
      <c r="U1305" s="346"/>
      <c r="V1305" s="346"/>
      <c r="W1305" s="346"/>
      <c r="X1305" s="346"/>
      <c r="Y1305" s="346"/>
      <c r="Z1305" s="346"/>
      <c r="AA1305" s="346"/>
      <c r="AB1305" s="346"/>
      <c r="AC1305" s="346"/>
      <c r="AD1305" s="346"/>
      <c r="AE1305" s="346"/>
      <c r="AF1305" s="68">
        <v>2</v>
      </c>
      <c r="AG1305" s="346"/>
      <c r="AH1305" s="346"/>
      <c r="AI1305" s="346"/>
      <c r="AJ1305" s="346"/>
      <c r="AK1305" s="346"/>
      <c r="AL1305" s="346"/>
      <c r="AM1305" s="346"/>
      <c r="AN1305" s="346"/>
      <c r="AO1305" s="346"/>
      <c r="AP1305" s="346"/>
      <c r="AQ1305" s="346"/>
      <c r="AR1305" s="346"/>
      <c r="AS1305" s="346"/>
      <c r="AT1305" s="346"/>
    </row>
    <row r="1306" spans="1:46" ht="45" customHeight="1" thickTop="1" thickBot="1" x14ac:dyDescent="0.3">
      <c r="A1306" s="345" t="s">
        <v>1083</v>
      </c>
      <c r="B1306" s="345" t="s">
        <v>1083</v>
      </c>
      <c r="C1306" s="345" t="s">
        <v>1083</v>
      </c>
      <c r="D1306" s="345" t="s">
        <v>1083</v>
      </c>
      <c r="E1306" s="345" t="s">
        <v>1083</v>
      </c>
      <c r="F1306" s="345" t="s">
        <v>1083</v>
      </c>
      <c r="G1306" s="345" t="s">
        <v>1083</v>
      </c>
      <c r="H1306" s="345" t="s">
        <v>1083</v>
      </c>
      <c r="I1306" s="345" t="s">
        <v>1083</v>
      </c>
      <c r="J1306" s="345" t="s">
        <v>1083</v>
      </c>
      <c r="K1306" s="345" t="s">
        <v>1083</v>
      </c>
      <c r="L1306" s="345" t="s">
        <v>1083</v>
      </c>
      <c r="M1306" s="345" t="s">
        <v>1083</v>
      </c>
      <c r="N1306" s="345" t="s">
        <v>1083</v>
      </c>
      <c r="O1306" s="345" t="s">
        <v>1083</v>
      </c>
      <c r="P1306" s="345" t="s">
        <v>1083</v>
      </c>
      <c r="Q1306" s="68">
        <v>2</v>
      </c>
      <c r="R1306" s="346"/>
      <c r="S1306" s="346"/>
      <c r="T1306" s="346"/>
      <c r="U1306" s="346"/>
      <c r="V1306" s="346"/>
      <c r="W1306" s="346"/>
      <c r="X1306" s="346"/>
      <c r="Y1306" s="346"/>
      <c r="Z1306" s="346"/>
      <c r="AA1306" s="346"/>
      <c r="AB1306" s="346"/>
      <c r="AC1306" s="346"/>
      <c r="AD1306" s="346"/>
      <c r="AE1306" s="346"/>
      <c r="AF1306" s="68">
        <v>2</v>
      </c>
      <c r="AG1306" s="346"/>
      <c r="AH1306" s="346"/>
      <c r="AI1306" s="346"/>
      <c r="AJ1306" s="346"/>
      <c r="AK1306" s="346"/>
      <c r="AL1306" s="346"/>
      <c r="AM1306" s="346"/>
      <c r="AN1306" s="346"/>
      <c r="AO1306" s="346"/>
      <c r="AP1306" s="346"/>
      <c r="AQ1306" s="346"/>
      <c r="AR1306" s="346"/>
      <c r="AS1306" s="346"/>
      <c r="AT1306" s="346"/>
    </row>
    <row r="1307" spans="1:46" ht="45" customHeight="1" thickTop="1" thickBot="1" x14ac:dyDescent="0.3">
      <c r="A1307" s="345" t="s">
        <v>1084</v>
      </c>
      <c r="B1307" s="345" t="s">
        <v>1084</v>
      </c>
      <c r="C1307" s="345" t="s">
        <v>1084</v>
      </c>
      <c r="D1307" s="345" t="s">
        <v>1084</v>
      </c>
      <c r="E1307" s="345" t="s">
        <v>1084</v>
      </c>
      <c r="F1307" s="345" t="s">
        <v>1084</v>
      </c>
      <c r="G1307" s="345" t="s">
        <v>1084</v>
      </c>
      <c r="H1307" s="345" t="s">
        <v>1084</v>
      </c>
      <c r="I1307" s="345" t="s">
        <v>1084</v>
      </c>
      <c r="J1307" s="345" t="s">
        <v>1084</v>
      </c>
      <c r="K1307" s="345" t="s">
        <v>1084</v>
      </c>
      <c r="L1307" s="345" t="s">
        <v>1084</v>
      </c>
      <c r="M1307" s="345" t="s">
        <v>1084</v>
      </c>
      <c r="N1307" s="345" t="s">
        <v>1084</v>
      </c>
      <c r="O1307" s="345" t="s">
        <v>1084</v>
      </c>
      <c r="P1307" s="345" t="s">
        <v>1084</v>
      </c>
      <c r="Q1307" s="68">
        <v>2</v>
      </c>
      <c r="R1307" s="346"/>
      <c r="S1307" s="346"/>
      <c r="T1307" s="346"/>
      <c r="U1307" s="346"/>
      <c r="V1307" s="346"/>
      <c r="W1307" s="346"/>
      <c r="X1307" s="346"/>
      <c r="Y1307" s="346"/>
      <c r="Z1307" s="346"/>
      <c r="AA1307" s="346"/>
      <c r="AB1307" s="346"/>
      <c r="AC1307" s="346"/>
      <c r="AD1307" s="346"/>
      <c r="AE1307" s="346"/>
      <c r="AF1307" s="68">
        <v>2</v>
      </c>
      <c r="AG1307" s="346"/>
      <c r="AH1307" s="346"/>
      <c r="AI1307" s="346"/>
      <c r="AJ1307" s="346"/>
      <c r="AK1307" s="346"/>
      <c r="AL1307" s="346"/>
      <c r="AM1307" s="346"/>
      <c r="AN1307" s="346"/>
      <c r="AO1307" s="346"/>
      <c r="AP1307" s="346"/>
      <c r="AQ1307" s="346"/>
      <c r="AR1307" s="346"/>
      <c r="AS1307" s="346"/>
      <c r="AT1307" s="346"/>
    </row>
    <row r="1308" spans="1:46" ht="45" customHeight="1" thickTop="1" thickBot="1" x14ac:dyDescent="0.3">
      <c r="A1308" s="345" t="s">
        <v>1085</v>
      </c>
      <c r="B1308" s="345" t="s">
        <v>1085</v>
      </c>
      <c r="C1308" s="345" t="s">
        <v>1085</v>
      </c>
      <c r="D1308" s="345" t="s">
        <v>1085</v>
      </c>
      <c r="E1308" s="345" t="s">
        <v>1085</v>
      </c>
      <c r="F1308" s="345" t="s">
        <v>1085</v>
      </c>
      <c r="G1308" s="345" t="s">
        <v>1085</v>
      </c>
      <c r="H1308" s="345" t="s">
        <v>1085</v>
      </c>
      <c r="I1308" s="345" t="s">
        <v>1085</v>
      </c>
      <c r="J1308" s="345" t="s">
        <v>1085</v>
      </c>
      <c r="K1308" s="345" t="s">
        <v>1085</v>
      </c>
      <c r="L1308" s="345" t="s">
        <v>1085</v>
      </c>
      <c r="M1308" s="345" t="s">
        <v>1085</v>
      </c>
      <c r="N1308" s="345" t="s">
        <v>1085</v>
      </c>
      <c r="O1308" s="345" t="s">
        <v>1085</v>
      </c>
      <c r="P1308" s="345" t="s">
        <v>1085</v>
      </c>
      <c r="Q1308" s="68">
        <v>2</v>
      </c>
      <c r="R1308" s="346"/>
      <c r="S1308" s="346"/>
      <c r="T1308" s="346"/>
      <c r="U1308" s="346"/>
      <c r="V1308" s="346"/>
      <c r="W1308" s="346"/>
      <c r="X1308" s="346"/>
      <c r="Y1308" s="346"/>
      <c r="Z1308" s="346"/>
      <c r="AA1308" s="346"/>
      <c r="AB1308" s="346"/>
      <c r="AC1308" s="346"/>
      <c r="AD1308" s="346"/>
      <c r="AE1308" s="346"/>
      <c r="AF1308" s="68">
        <v>2</v>
      </c>
      <c r="AG1308" s="346"/>
      <c r="AH1308" s="346"/>
      <c r="AI1308" s="346"/>
      <c r="AJ1308" s="346"/>
      <c r="AK1308" s="346"/>
      <c r="AL1308" s="346"/>
      <c r="AM1308" s="346"/>
      <c r="AN1308" s="346"/>
      <c r="AO1308" s="346"/>
      <c r="AP1308" s="346"/>
      <c r="AQ1308" s="346"/>
      <c r="AR1308" s="346"/>
      <c r="AS1308" s="346"/>
      <c r="AT1308" s="346"/>
    </row>
    <row r="1309" spans="1:46" ht="45" customHeight="1" thickTop="1" thickBot="1" x14ac:dyDescent="0.3">
      <c r="A1309" s="345" t="s">
        <v>1086</v>
      </c>
      <c r="B1309" s="345" t="s">
        <v>1086</v>
      </c>
      <c r="C1309" s="345" t="s">
        <v>1086</v>
      </c>
      <c r="D1309" s="345" t="s">
        <v>1086</v>
      </c>
      <c r="E1309" s="345" t="s">
        <v>1086</v>
      </c>
      <c r="F1309" s="345" t="s">
        <v>1086</v>
      </c>
      <c r="G1309" s="345" t="s">
        <v>1086</v>
      </c>
      <c r="H1309" s="345" t="s">
        <v>1086</v>
      </c>
      <c r="I1309" s="345" t="s">
        <v>1086</v>
      </c>
      <c r="J1309" s="345" t="s">
        <v>1086</v>
      </c>
      <c r="K1309" s="345" t="s">
        <v>1086</v>
      </c>
      <c r="L1309" s="345" t="s">
        <v>1086</v>
      </c>
      <c r="M1309" s="345" t="s">
        <v>1086</v>
      </c>
      <c r="N1309" s="345" t="s">
        <v>1086</v>
      </c>
      <c r="O1309" s="345" t="s">
        <v>1086</v>
      </c>
      <c r="P1309" s="345" t="s">
        <v>1086</v>
      </c>
      <c r="Q1309" s="68">
        <v>2</v>
      </c>
      <c r="R1309" s="346"/>
      <c r="S1309" s="346"/>
      <c r="T1309" s="346"/>
      <c r="U1309" s="346"/>
      <c r="V1309" s="346"/>
      <c r="W1309" s="346"/>
      <c r="X1309" s="346"/>
      <c r="Y1309" s="346"/>
      <c r="Z1309" s="346"/>
      <c r="AA1309" s="346"/>
      <c r="AB1309" s="346"/>
      <c r="AC1309" s="346"/>
      <c r="AD1309" s="346"/>
      <c r="AE1309" s="346"/>
      <c r="AF1309" s="68">
        <v>2</v>
      </c>
      <c r="AG1309" s="346"/>
      <c r="AH1309" s="346"/>
      <c r="AI1309" s="346"/>
      <c r="AJ1309" s="346"/>
      <c r="AK1309" s="346"/>
      <c r="AL1309" s="346"/>
      <c r="AM1309" s="346"/>
      <c r="AN1309" s="346"/>
      <c r="AO1309" s="346"/>
      <c r="AP1309" s="346"/>
      <c r="AQ1309" s="346"/>
      <c r="AR1309" s="346"/>
      <c r="AS1309" s="346"/>
      <c r="AT1309" s="346"/>
    </row>
    <row r="1310" spans="1:46" ht="45" customHeight="1" thickTop="1" thickBot="1" x14ac:dyDescent="0.3">
      <c r="A1310" s="345" t="s">
        <v>1087</v>
      </c>
      <c r="B1310" s="345" t="s">
        <v>1087</v>
      </c>
      <c r="C1310" s="345" t="s">
        <v>1087</v>
      </c>
      <c r="D1310" s="345" t="s">
        <v>1087</v>
      </c>
      <c r="E1310" s="345" t="s">
        <v>1087</v>
      </c>
      <c r="F1310" s="345" t="s">
        <v>1087</v>
      </c>
      <c r="G1310" s="345" t="s">
        <v>1087</v>
      </c>
      <c r="H1310" s="345" t="s">
        <v>1087</v>
      </c>
      <c r="I1310" s="345" t="s">
        <v>1087</v>
      </c>
      <c r="J1310" s="345" t="s">
        <v>1087</v>
      </c>
      <c r="K1310" s="345" t="s">
        <v>1087</v>
      </c>
      <c r="L1310" s="345" t="s">
        <v>1087</v>
      </c>
      <c r="M1310" s="345" t="s">
        <v>1087</v>
      </c>
      <c r="N1310" s="345" t="s">
        <v>1087</v>
      </c>
      <c r="O1310" s="345" t="s">
        <v>1087</v>
      </c>
      <c r="P1310" s="345" t="s">
        <v>1087</v>
      </c>
      <c r="Q1310" s="68">
        <v>2</v>
      </c>
      <c r="R1310" s="346"/>
      <c r="S1310" s="346"/>
      <c r="T1310" s="346"/>
      <c r="U1310" s="346"/>
      <c r="V1310" s="346"/>
      <c r="W1310" s="346"/>
      <c r="X1310" s="346"/>
      <c r="Y1310" s="346"/>
      <c r="Z1310" s="346"/>
      <c r="AA1310" s="346"/>
      <c r="AB1310" s="346"/>
      <c r="AC1310" s="346"/>
      <c r="AD1310" s="346"/>
      <c r="AE1310" s="346"/>
      <c r="AF1310" s="68">
        <v>2</v>
      </c>
      <c r="AG1310" s="346"/>
      <c r="AH1310" s="346"/>
      <c r="AI1310" s="346"/>
      <c r="AJ1310" s="346"/>
      <c r="AK1310" s="346"/>
      <c r="AL1310" s="346"/>
      <c r="AM1310" s="346"/>
      <c r="AN1310" s="346"/>
      <c r="AO1310" s="346"/>
      <c r="AP1310" s="346"/>
      <c r="AQ1310" s="346"/>
      <c r="AR1310" s="346"/>
      <c r="AS1310" s="346"/>
      <c r="AT1310" s="346"/>
    </row>
    <row r="1311" spans="1:46" ht="45" customHeight="1" thickTop="1" thickBot="1" x14ac:dyDescent="0.3">
      <c r="A1311" s="345" t="s">
        <v>1088</v>
      </c>
      <c r="B1311" s="345" t="s">
        <v>1088</v>
      </c>
      <c r="C1311" s="345" t="s">
        <v>1088</v>
      </c>
      <c r="D1311" s="345" t="s">
        <v>1088</v>
      </c>
      <c r="E1311" s="345" t="s">
        <v>1088</v>
      </c>
      <c r="F1311" s="345" t="s">
        <v>1088</v>
      </c>
      <c r="G1311" s="345" t="s">
        <v>1088</v>
      </c>
      <c r="H1311" s="345" t="s">
        <v>1088</v>
      </c>
      <c r="I1311" s="345" t="s">
        <v>1088</v>
      </c>
      <c r="J1311" s="345" t="s">
        <v>1088</v>
      </c>
      <c r="K1311" s="345" t="s">
        <v>1088</v>
      </c>
      <c r="L1311" s="345" t="s">
        <v>1088</v>
      </c>
      <c r="M1311" s="345" t="s">
        <v>1088</v>
      </c>
      <c r="N1311" s="345" t="s">
        <v>1088</v>
      </c>
      <c r="O1311" s="345" t="s">
        <v>1088</v>
      </c>
      <c r="P1311" s="345" t="s">
        <v>1088</v>
      </c>
      <c r="Q1311" s="68">
        <v>2</v>
      </c>
      <c r="R1311" s="346"/>
      <c r="S1311" s="346"/>
      <c r="T1311" s="346"/>
      <c r="U1311" s="346"/>
      <c r="V1311" s="346"/>
      <c r="W1311" s="346"/>
      <c r="X1311" s="346"/>
      <c r="Y1311" s="346"/>
      <c r="Z1311" s="346"/>
      <c r="AA1311" s="346"/>
      <c r="AB1311" s="346"/>
      <c r="AC1311" s="346"/>
      <c r="AD1311" s="346"/>
      <c r="AE1311" s="346"/>
      <c r="AF1311" s="68">
        <v>2</v>
      </c>
      <c r="AG1311" s="346"/>
      <c r="AH1311" s="346"/>
      <c r="AI1311" s="346"/>
      <c r="AJ1311" s="346"/>
      <c r="AK1311" s="346"/>
      <c r="AL1311" s="346"/>
      <c r="AM1311" s="346"/>
      <c r="AN1311" s="346"/>
      <c r="AO1311" s="346"/>
      <c r="AP1311" s="346"/>
      <c r="AQ1311" s="346"/>
      <c r="AR1311" s="346"/>
      <c r="AS1311" s="346"/>
      <c r="AT1311" s="346"/>
    </row>
    <row r="1312" spans="1:46" ht="45" customHeight="1" thickTop="1" thickBot="1" x14ac:dyDescent="0.3">
      <c r="A1312" s="345" t="s">
        <v>1089</v>
      </c>
      <c r="B1312" s="345" t="s">
        <v>1089</v>
      </c>
      <c r="C1312" s="345" t="s">
        <v>1089</v>
      </c>
      <c r="D1312" s="345" t="s">
        <v>1089</v>
      </c>
      <c r="E1312" s="345" t="s">
        <v>1089</v>
      </c>
      <c r="F1312" s="345" t="s">
        <v>1089</v>
      </c>
      <c r="G1312" s="345" t="s">
        <v>1089</v>
      </c>
      <c r="H1312" s="345" t="s">
        <v>1089</v>
      </c>
      <c r="I1312" s="345" t="s">
        <v>1089</v>
      </c>
      <c r="J1312" s="345" t="s">
        <v>1089</v>
      </c>
      <c r="K1312" s="345" t="s">
        <v>1089</v>
      </c>
      <c r="L1312" s="345" t="s">
        <v>1089</v>
      </c>
      <c r="M1312" s="345" t="s">
        <v>1089</v>
      </c>
      <c r="N1312" s="345" t="s">
        <v>1089</v>
      </c>
      <c r="O1312" s="345" t="s">
        <v>1089</v>
      </c>
      <c r="P1312" s="345" t="s">
        <v>1089</v>
      </c>
      <c r="Q1312" s="68">
        <v>2</v>
      </c>
      <c r="R1312" s="346"/>
      <c r="S1312" s="346"/>
      <c r="T1312" s="346"/>
      <c r="U1312" s="346"/>
      <c r="V1312" s="346"/>
      <c r="W1312" s="346"/>
      <c r="X1312" s="346"/>
      <c r="Y1312" s="346"/>
      <c r="Z1312" s="346"/>
      <c r="AA1312" s="346"/>
      <c r="AB1312" s="346"/>
      <c r="AC1312" s="346"/>
      <c r="AD1312" s="346"/>
      <c r="AE1312" s="346"/>
      <c r="AF1312" s="68">
        <v>2</v>
      </c>
      <c r="AG1312" s="346"/>
      <c r="AH1312" s="346"/>
      <c r="AI1312" s="346"/>
      <c r="AJ1312" s="346"/>
      <c r="AK1312" s="346"/>
      <c r="AL1312" s="346"/>
      <c r="AM1312" s="346"/>
      <c r="AN1312" s="346"/>
      <c r="AO1312" s="346"/>
      <c r="AP1312" s="346"/>
      <c r="AQ1312" s="346"/>
      <c r="AR1312" s="346"/>
      <c r="AS1312" s="346"/>
      <c r="AT1312" s="346"/>
    </row>
    <row r="1313" spans="1:46" ht="45" customHeight="1" thickTop="1" thickBot="1" x14ac:dyDescent="0.3">
      <c r="A1313" s="345" t="s">
        <v>1090</v>
      </c>
      <c r="B1313" s="345" t="s">
        <v>1090</v>
      </c>
      <c r="C1313" s="345" t="s">
        <v>1090</v>
      </c>
      <c r="D1313" s="345" t="s">
        <v>1090</v>
      </c>
      <c r="E1313" s="345" t="s">
        <v>1090</v>
      </c>
      <c r="F1313" s="345" t="s">
        <v>1090</v>
      </c>
      <c r="G1313" s="345" t="s">
        <v>1090</v>
      </c>
      <c r="H1313" s="345" t="s">
        <v>1090</v>
      </c>
      <c r="I1313" s="345" t="s">
        <v>1090</v>
      </c>
      <c r="J1313" s="345" t="s">
        <v>1090</v>
      </c>
      <c r="K1313" s="345" t="s">
        <v>1090</v>
      </c>
      <c r="L1313" s="345" t="s">
        <v>1090</v>
      </c>
      <c r="M1313" s="345" t="s">
        <v>1090</v>
      </c>
      <c r="N1313" s="345" t="s">
        <v>1090</v>
      </c>
      <c r="O1313" s="345" t="s">
        <v>1090</v>
      </c>
      <c r="P1313" s="345" t="s">
        <v>1090</v>
      </c>
      <c r="Q1313" s="68">
        <v>2</v>
      </c>
      <c r="R1313" s="346"/>
      <c r="S1313" s="346"/>
      <c r="T1313" s="346"/>
      <c r="U1313" s="346"/>
      <c r="V1313" s="346"/>
      <c r="W1313" s="346"/>
      <c r="X1313" s="346"/>
      <c r="Y1313" s="346"/>
      <c r="Z1313" s="346"/>
      <c r="AA1313" s="346"/>
      <c r="AB1313" s="346"/>
      <c r="AC1313" s="346"/>
      <c r="AD1313" s="346"/>
      <c r="AE1313" s="346"/>
      <c r="AF1313" s="68">
        <v>2</v>
      </c>
      <c r="AG1313" s="346"/>
      <c r="AH1313" s="346"/>
      <c r="AI1313" s="346"/>
      <c r="AJ1313" s="346"/>
      <c r="AK1313" s="346"/>
      <c r="AL1313" s="346"/>
      <c r="AM1313" s="346"/>
      <c r="AN1313" s="346"/>
      <c r="AO1313" s="346"/>
      <c r="AP1313" s="346"/>
      <c r="AQ1313" s="346"/>
      <c r="AR1313" s="346"/>
      <c r="AS1313" s="346"/>
      <c r="AT1313" s="346"/>
    </row>
    <row r="1314" spans="1:46" ht="45" customHeight="1" thickTop="1" thickBot="1" x14ac:dyDescent="0.3">
      <c r="A1314" s="345" t="s">
        <v>1091</v>
      </c>
      <c r="B1314" s="345" t="s">
        <v>1091</v>
      </c>
      <c r="C1314" s="345" t="s">
        <v>1091</v>
      </c>
      <c r="D1314" s="345" t="s">
        <v>1091</v>
      </c>
      <c r="E1314" s="345" t="s">
        <v>1091</v>
      </c>
      <c r="F1314" s="345" t="s">
        <v>1091</v>
      </c>
      <c r="G1314" s="345" t="s">
        <v>1091</v>
      </c>
      <c r="H1314" s="345" t="s">
        <v>1091</v>
      </c>
      <c r="I1314" s="345" t="s">
        <v>1091</v>
      </c>
      <c r="J1314" s="345" t="s">
        <v>1091</v>
      </c>
      <c r="K1314" s="345" t="s">
        <v>1091</v>
      </c>
      <c r="L1314" s="345" t="s">
        <v>1091</v>
      </c>
      <c r="M1314" s="345" t="s">
        <v>1091</v>
      </c>
      <c r="N1314" s="345" t="s">
        <v>1091</v>
      </c>
      <c r="O1314" s="345" t="s">
        <v>1091</v>
      </c>
      <c r="P1314" s="345" t="s">
        <v>1091</v>
      </c>
      <c r="Q1314" s="68">
        <v>2</v>
      </c>
      <c r="R1314" s="346"/>
      <c r="S1314" s="346"/>
      <c r="T1314" s="346"/>
      <c r="U1314" s="346"/>
      <c r="V1314" s="346"/>
      <c r="W1314" s="346"/>
      <c r="X1314" s="346"/>
      <c r="Y1314" s="346"/>
      <c r="Z1314" s="346"/>
      <c r="AA1314" s="346"/>
      <c r="AB1314" s="346"/>
      <c r="AC1314" s="346"/>
      <c r="AD1314" s="346"/>
      <c r="AE1314" s="346"/>
      <c r="AF1314" s="68">
        <v>2</v>
      </c>
      <c r="AG1314" s="346"/>
      <c r="AH1314" s="346"/>
      <c r="AI1314" s="346"/>
      <c r="AJ1314" s="346"/>
      <c r="AK1314" s="346"/>
      <c r="AL1314" s="346"/>
      <c r="AM1314" s="346"/>
      <c r="AN1314" s="346"/>
      <c r="AO1314" s="346"/>
      <c r="AP1314" s="346"/>
      <c r="AQ1314" s="346"/>
      <c r="AR1314" s="346"/>
      <c r="AS1314" s="346"/>
      <c r="AT1314" s="346"/>
    </row>
    <row r="1315" spans="1:46" ht="45" customHeight="1" thickTop="1" thickBot="1" x14ac:dyDescent="0.3">
      <c r="A1315" s="345" t="s">
        <v>1092</v>
      </c>
      <c r="B1315" s="345" t="s">
        <v>1092</v>
      </c>
      <c r="C1315" s="345" t="s">
        <v>1092</v>
      </c>
      <c r="D1315" s="345" t="s">
        <v>1092</v>
      </c>
      <c r="E1315" s="345" t="s">
        <v>1092</v>
      </c>
      <c r="F1315" s="345" t="s">
        <v>1092</v>
      </c>
      <c r="G1315" s="345" t="s">
        <v>1092</v>
      </c>
      <c r="H1315" s="345" t="s">
        <v>1092</v>
      </c>
      <c r="I1315" s="345" t="s">
        <v>1092</v>
      </c>
      <c r="J1315" s="345" t="s">
        <v>1092</v>
      </c>
      <c r="K1315" s="345" t="s">
        <v>1092</v>
      </c>
      <c r="L1315" s="345" t="s">
        <v>1092</v>
      </c>
      <c r="M1315" s="345" t="s">
        <v>1092</v>
      </c>
      <c r="N1315" s="345" t="s">
        <v>1092</v>
      </c>
      <c r="O1315" s="345" t="s">
        <v>1092</v>
      </c>
      <c r="P1315" s="345" t="s">
        <v>1092</v>
      </c>
      <c r="Q1315" s="68">
        <v>2</v>
      </c>
      <c r="R1315" s="346"/>
      <c r="S1315" s="346"/>
      <c r="T1315" s="346"/>
      <c r="U1315" s="346"/>
      <c r="V1315" s="346"/>
      <c r="W1315" s="346"/>
      <c r="X1315" s="346"/>
      <c r="Y1315" s="346"/>
      <c r="Z1315" s="346"/>
      <c r="AA1315" s="346"/>
      <c r="AB1315" s="346"/>
      <c r="AC1315" s="346"/>
      <c r="AD1315" s="346"/>
      <c r="AE1315" s="346"/>
      <c r="AF1315" s="68">
        <v>2</v>
      </c>
      <c r="AG1315" s="346"/>
      <c r="AH1315" s="346"/>
      <c r="AI1315" s="346"/>
      <c r="AJ1315" s="346"/>
      <c r="AK1315" s="346"/>
      <c r="AL1315" s="346"/>
      <c r="AM1315" s="346"/>
      <c r="AN1315" s="346"/>
      <c r="AO1315" s="346"/>
      <c r="AP1315" s="346"/>
      <c r="AQ1315" s="346"/>
      <c r="AR1315" s="346"/>
      <c r="AS1315" s="346"/>
      <c r="AT1315" s="346"/>
    </row>
    <row r="1316" spans="1:46" ht="45" customHeight="1" thickTop="1" thickBot="1" x14ac:dyDescent="0.3">
      <c r="A1316" s="345" t="s">
        <v>1093</v>
      </c>
      <c r="B1316" s="345" t="s">
        <v>1093</v>
      </c>
      <c r="C1316" s="345" t="s">
        <v>1093</v>
      </c>
      <c r="D1316" s="345" t="s">
        <v>1093</v>
      </c>
      <c r="E1316" s="345" t="s">
        <v>1093</v>
      </c>
      <c r="F1316" s="345" t="s">
        <v>1093</v>
      </c>
      <c r="G1316" s="345" t="s">
        <v>1093</v>
      </c>
      <c r="H1316" s="345" t="s">
        <v>1093</v>
      </c>
      <c r="I1316" s="345" t="s">
        <v>1093</v>
      </c>
      <c r="J1316" s="345" t="s">
        <v>1093</v>
      </c>
      <c r="K1316" s="345" t="s">
        <v>1093</v>
      </c>
      <c r="L1316" s="345" t="s">
        <v>1093</v>
      </c>
      <c r="M1316" s="345" t="s">
        <v>1093</v>
      </c>
      <c r="N1316" s="345" t="s">
        <v>1093</v>
      </c>
      <c r="O1316" s="345" t="s">
        <v>1093</v>
      </c>
      <c r="P1316" s="345" t="s">
        <v>1093</v>
      </c>
      <c r="Q1316" s="68">
        <v>2</v>
      </c>
      <c r="R1316" s="346"/>
      <c r="S1316" s="346"/>
      <c r="T1316" s="346"/>
      <c r="U1316" s="346"/>
      <c r="V1316" s="346"/>
      <c r="W1316" s="346"/>
      <c r="X1316" s="346"/>
      <c r="Y1316" s="346"/>
      <c r="Z1316" s="346"/>
      <c r="AA1316" s="346"/>
      <c r="AB1316" s="346"/>
      <c r="AC1316" s="346"/>
      <c r="AD1316" s="346"/>
      <c r="AE1316" s="346"/>
      <c r="AF1316" s="68">
        <v>2</v>
      </c>
      <c r="AG1316" s="346"/>
      <c r="AH1316" s="346"/>
      <c r="AI1316" s="346"/>
      <c r="AJ1316" s="346"/>
      <c r="AK1316" s="346"/>
      <c r="AL1316" s="346"/>
      <c r="AM1316" s="346"/>
      <c r="AN1316" s="346"/>
      <c r="AO1316" s="346"/>
      <c r="AP1316" s="346"/>
      <c r="AQ1316" s="346"/>
      <c r="AR1316" s="346"/>
      <c r="AS1316" s="346"/>
      <c r="AT1316" s="346"/>
    </row>
    <row r="1317" spans="1:46" ht="45" customHeight="1" thickTop="1" thickBot="1" x14ac:dyDescent="0.3">
      <c r="A1317" s="345" t="s">
        <v>1094</v>
      </c>
      <c r="B1317" s="345" t="s">
        <v>1094</v>
      </c>
      <c r="C1317" s="345" t="s">
        <v>1094</v>
      </c>
      <c r="D1317" s="345" t="s">
        <v>1094</v>
      </c>
      <c r="E1317" s="345" t="s">
        <v>1094</v>
      </c>
      <c r="F1317" s="345" t="s">
        <v>1094</v>
      </c>
      <c r="G1317" s="345" t="s">
        <v>1094</v>
      </c>
      <c r="H1317" s="345" t="s">
        <v>1094</v>
      </c>
      <c r="I1317" s="345" t="s">
        <v>1094</v>
      </c>
      <c r="J1317" s="345" t="s">
        <v>1094</v>
      </c>
      <c r="K1317" s="345" t="s">
        <v>1094</v>
      </c>
      <c r="L1317" s="345" t="s">
        <v>1094</v>
      </c>
      <c r="M1317" s="345" t="s">
        <v>1094</v>
      </c>
      <c r="N1317" s="345" t="s">
        <v>1094</v>
      </c>
      <c r="O1317" s="345" t="s">
        <v>1094</v>
      </c>
      <c r="P1317" s="345" t="s">
        <v>1094</v>
      </c>
      <c r="Q1317" s="68">
        <v>2</v>
      </c>
      <c r="R1317" s="346"/>
      <c r="S1317" s="346"/>
      <c r="T1317" s="346"/>
      <c r="U1317" s="346"/>
      <c r="V1317" s="346"/>
      <c r="W1317" s="346"/>
      <c r="X1317" s="346"/>
      <c r="Y1317" s="346"/>
      <c r="Z1317" s="346"/>
      <c r="AA1317" s="346"/>
      <c r="AB1317" s="346"/>
      <c r="AC1317" s="346"/>
      <c r="AD1317" s="346"/>
      <c r="AE1317" s="346"/>
      <c r="AF1317" s="68">
        <v>2</v>
      </c>
      <c r="AG1317" s="346"/>
      <c r="AH1317" s="346"/>
      <c r="AI1317" s="346"/>
      <c r="AJ1317" s="346"/>
      <c r="AK1317" s="346"/>
      <c r="AL1317" s="346"/>
      <c r="AM1317" s="346"/>
      <c r="AN1317" s="346"/>
      <c r="AO1317" s="346"/>
      <c r="AP1317" s="346"/>
      <c r="AQ1317" s="346"/>
      <c r="AR1317" s="346"/>
      <c r="AS1317" s="346"/>
      <c r="AT1317" s="346"/>
    </row>
    <row r="1318" spans="1:46" ht="45" customHeight="1" thickTop="1" thickBot="1" x14ac:dyDescent="0.3">
      <c r="A1318" s="345" t="s">
        <v>1095</v>
      </c>
      <c r="B1318" s="345" t="s">
        <v>1095</v>
      </c>
      <c r="C1318" s="345" t="s">
        <v>1095</v>
      </c>
      <c r="D1318" s="345" t="s">
        <v>1095</v>
      </c>
      <c r="E1318" s="345" t="s">
        <v>1095</v>
      </c>
      <c r="F1318" s="345" t="s">
        <v>1095</v>
      </c>
      <c r="G1318" s="345" t="s">
        <v>1095</v>
      </c>
      <c r="H1318" s="345" t="s">
        <v>1095</v>
      </c>
      <c r="I1318" s="345" t="s">
        <v>1095</v>
      </c>
      <c r="J1318" s="345" t="s">
        <v>1095</v>
      </c>
      <c r="K1318" s="345" t="s">
        <v>1095</v>
      </c>
      <c r="L1318" s="345" t="s">
        <v>1095</v>
      </c>
      <c r="M1318" s="345" t="s">
        <v>1095</v>
      </c>
      <c r="N1318" s="345" t="s">
        <v>1095</v>
      </c>
      <c r="O1318" s="345" t="s">
        <v>1095</v>
      </c>
      <c r="P1318" s="345" t="s">
        <v>1095</v>
      </c>
      <c r="Q1318" s="68">
        <v>2</v>
      </c>
      <c r="R1318" s="346"/>
      <c r="S1318" s="346"/>
      <c r="T1318" s="346"/>
      <c r="U1318" s="346"/>
      <c r="V1318" s="346"/>
      <c r="W1318" s="346"/>
      <c r="X1318" s="346"/>
      <c r="Y1318" s="346"/>
      <c r="Z1318" s="346"/>
      <c r="AA1318" s="346"/>
      <c r="AB1318" s="346"/>
      <c r="AC1318" s="346"/>
      <c r="AD1318" s="346"/>
      <c r="AE1318" s="346"/>
      <c r="AF1318" s="68">
        <v>2</v>
      </c>
      <c r="AG1318" s="346"/>
      <c r="AH1318" s="346"/>
      <c r="AI1318" s="346"/>
      <c r="AJ1318" s="346"/>
      <c r="AK1318" s="346"/>
      <c r="AL1318" s="346"/>
      <c r="AM1318" s="346"/>
      <c r="AN1318" s="346"/>
      <c r="AO1318" s="346"/>
      <c r="AP1318" s="346"/>
      <c r="AQ1318" s="346"/>
      <c r="AR1318" s="346"/>
      <c r="AS1318" s="346"/>
      <c r="AT1318" s="346"/>
    </row>
    <row r="1319" spans="1:46" ht="45" customHeight="1" thickTop="1" thickBot="1" x14ac:dyDescent="0.3">
      <c r="A1319" s="345" t="s">
        <v>1096</v>
      </c>
      <c r="B1319" s="345" t="s">
        <v>1096</v>
      </c>
      <c r="C1319" s="345" t="s">
        <v>1096</v>
      </c>
      <c r="D1319" s="345" t="s">
        <v>1096</v>
      </c>
      <c r="E1319" s="345" t="s">
        <v>1096</v>
      </c>
      <c r="F1319" s="345" t="s">
        <v>1096</v>
      </c>
      <c r="G1319" s="345" t="s">
        <v>1096</v>
      </c>
      <c r="H1319" s="345" t="s">
        <v>1096</v>
      </c>
      <c r="I1319" s="345" t="s">
        <v>1096</v>
      </c>
      <c r="J1319" s="345" t="s">
        <v>1096</v>
      </c>
      <c r="K1319" s="345" t="s">
        <v>1096</v>
      </c>
      <c r="L1319" s="345" t="s">
        <v>1096</v>
      </c>
      <c r="M1319" s="345" t="s">
        <v>1096</v>
      </c>
      <c r="N1319" s="345" t="s">
        <v>1096</v>
      </c>
      <c r="O1319" s="345" t="s">
        <v>1096</v>
      </c>
      <c r="P1319" s="345" t="s">
        <v>1096</v>
      </c>
      <c r="Q1319" s="68">
        <v>2</v>
      </c>
      <c r="R1319" s="346"/>
      <c r="S1319" s="346"/>
      <c r="T1319" s="346"/>
      <c r="U1319" s="346"/>
      <c r="V1319" s="346"/>
      <c r="W1319" s="346"/>
      <c r="X1319" s="346"/>
      <c r="Y1319" s="346"/>
      <c r="Z1319" s="346"/>
      <c r="AA1319" s="346"/>
      <c r="AB1319" s="346"/>
      <c r="AC1319" s="346"/>
      <c r="AD1319" s="346"/>
      <c r="AE1319" s="346"/>
      <c r="AF1319" s="68">
        <v>2</v>
      </c>
      <c r="AG1319" s="346"/>
      <c r="AH1319" s="346"/>
      <c r="AI1319" s="346"/>
      <c r="AJ1319" s="346"/>
      <c r="AK1319" s="346"/>
      <c r="AL1319" s="346"/>
      <c r="AM1319" s="346"/>
      <c r="AN1319" s="346"/>
      <c r="AO1319" s="346"/>
      <c r="AP1319" s="346"/>
      <c r="AQ1319" s="346"/>
      <c r="AR1319" s="346"/>
      <c r="AS1319" s="346"/>
      <c r="AT1319" s="346"/>
    </row>
    <row r="1320" spans="1:46" ht="45" customHeight="1" thickTop="1" thickBot="1" x14ac:dyDescent="0.3">
      <c r="A1320" s="345" t="s">
        <v>1097</v>
      </c>
      <c r="B1320" s="345" t="s">
        <v>1097</v>
      </c>
      <c r="C1320" s="345" t="s">
        <v>1097</v>
      </c>
      <c r="D1320" s="345" t="s">
        <v>1097</v>
      </c>
      <c r="E1320" s="345" t="s">
        <v>1097</v>
      </c>
      <c r="F1320" s="345" t="s">
        <v>1097</v>
      </c>
      <c r="G1320" s="345" t="s">
        <v>1097</v>
      </c>
      <c r="H1320" s="345" t="s">
        <v>1097</v>
      </c>
      <c r="I1320" s="345" t="s">
        <v>1097</v>
      </c>
      <c r="J1320" s="345" t="s">
        <v>1097</v>
      </c>
      <c r="K1320" s="345" t="s">
        <v>1097</v>
      </c>
      <c r="L1320" s="345" t="s">
        <v>1097</v>
      </c>
      <c r="M1320" s="345" t="s">
        <v>1097</v>
      </c>
      <c r="N1320" s="345" t="s">
        <v>1097</v>
      </c>
      <c r="O1320" s="345" t="s">
        <v>1097</v>
      </c>
      <c r="P1320" s="345" t="s">
        <v>1097</v>
      </c>
      <c r="Q1320" s="68">
        <v>2</v>
      </c>
      <c r="R1320" s="346"/>
      <c r="S1320" s="346"/>
      <c r="T1320" s="346"/>
      <c r="U1320" s="346"/>
      <c r="V1320" s="346"/>
      <c r="W1320" s="346"/>
      <c r="X1320" s="346"/>
      <c r="Y1320" s="346"/>
      <c r="Z1320" s="346"/>
      <c r="AA1320" s="346"/>
      <c r="AB1320" s="346"/>
      <c r="AC1320" s="346"/>
      <c r="AD1320" s="346"/>
      <c r="AE1320" s="346"/>
      <c r="AF1320" s="68">
        <v>2</v>
      </c>
      <c r="AG1320" s="346"/>
      <c r="AH1320" s="346"/>
      <c r="AI1320" s="346"/>
      <c r="AJ1320" s="346"/>
      <c r="AK1320" s="346"/>
      <c r="AL1320" s="346"/>
      <c r="AM1320" s="346"/>
      <c r="AN1320" s="346"/>
      <c r="AO1320" s="346"/>
      <c r="AP1320" s="346"/>
      <c r="AQ1320" s="346"/>
      <c r="AR1320" s="346"/>
      <c r="AS1320" s="346"/>
      <c r="AT1320" s="346"/>
    </row>
    <row r="1321" spans="1:46" ht="45" customHeight="1" thickTop="1" thickBot="1" x14ac:dyDescent="0.3">
      <c r="A1321" s="345" t="s">
        <v>1098</v>
      </c>
      <c r="B1321" s="345" t="s">
        <v>1098</v>
      </c>
      <c r="C1321" s="345" t="s">
        <v>1098</v>
      </c>
      <c r="D1321" s="345" t="s">
        <v>1098</v>
      </c>
      <c r="E1321" s="345" t="s">
        <v>1098</v>
      </c>
      <c r="F1321" s="345" t="s">
        <v>1098</v>
      </c>
      <c r="G1321" s="345" t="s">
        <v>1098</v>
      </c>
      <c r="H1321" s="345" t="s">
        <v>1098</v>
      </c>
      <c r="I1321" s="345" t="s">
        <v>1098</v>
      </c>
      <c r="J1321" s="345" t="s">
        <v>1098</v>
      </c>
      <c r="K1321" s="345" t="s">
        <v>1098</v>
      </c>
      <c r="L1321" s="345" t="s">
        <v>1098</v>
      </c>
      <c r="M1321" s="345" t="s">
        <v>1098</v>
      </c>
      <c r="N1321" s="345" t="s">
        <v>1098</v>
      </c>
      <c r="O1321" s="345" t="s">
        <v>1098</v>
      </c>
      <c r="P1321" s="345" t="s">
        <v>1098</v>
      </c>
      <c r="Q1321" s="68">
        <v>2</v>
      </c>
      <c r="R1321" s="346"/>
      <c r="S1321" s="346"/>
      <c r="T1321" s="346"/>
      <c r="U1321" s="346"/>
      <c r="V1321" s="346"/>
      <c r="W1321" s="346"/>
      <c r="X1321" s="346"/>
      <c r="Y1321" s="346"/>
      <c r="Z1321" s="346"/>
      <c r="AA1321" s="346"/>
      <c r="AB1321" s="346"/>
      <c r="AC1321" s="346"/>
      <c r="AD1321" s="346"/>
      <c r="AE1321" s="346"/>
      <c r="AF1321" s="68">
        <v>2</v>
      </c>
      <c r="AG1321" s="346"/>
      <c r="AH1321" s="346"/>
      <c r="AI1321" s="346"/>
      <c r="AJ1321" s="346"/>
      <c r="AK1321" s="346"/>
      <c r="AL1321" s="346"/>
      <c r="AM1321" s="346"/>
      <c r="AN1321" s="346"/>
      <c r="AO1321" s="346"/>
      <c r="AP1321" s="346"/>
      <c r="AQ1321" s="346"/>
      <c r="AR1321" s="346"/>
      <c r="AS1321" s="346"/>
      <c r="AT1321" s="346"/>
    </row>
    <row r="1322" spans="1:46" ht="45" customHeight="1" thickTop="1" thickBot="1" x14ac:dyDescent="0.3">
      <c r="A1322" s="345" t="s">
        <v>1099</v>
      </c>
      <c r="B1322" s="345" t="s">
        <v>1099</v>
      </c>
      <c r="C1322" s="345" t="s">
        <v>1099</v>
      </c>
      <c r="D1322" s="345" t="s">
        <v>1099</v>
      </c>
      <c r="E1322" s="345" t="s">
        <v>1099</v>
      </c>
      <c r="F1322" s="345" t="s">
        <v>1099</v>
      </c>
      <c r="G1322" s="345" t="s">
        <v>1099</v>
      </c>
      <c r="H1322" s="345" t="s">
        <v>1099</v>
      </c>
      <c r="I1322" s="345" t="s">
        <v>1099</v>
      </c>
      <c r="J1322" s="345" t="s">
        <v>1099</v>
      </c>
      <c r="K1322" s="345" t="s">
        <v>1099</v>
      </c>
      <c r="L1322" s="345" t="s">
        <v>1099</v>
      </c>
      <c r="M1322" s="345" t="s">
        <v>1099</v>
      </c>
      <c r="N1322" s="345" t="s">
        <v>1099</v>
      </c>
      <c r="O1322" s="345" t="s">
        <v>1099</v>
      </c>
      <c r="P1322" s="345" t="s">
        <v>1099</v>
      </c>
      <c r="Q1322" s="68">
        <v>2</v>
      </c>
      <c r="R1322" s="346"/>
      <c r="S1322" s="346"/>
      <c r="T1322" s="346"/>
      <c r="U1322" s="346"/>
      <c r="V1322" s="346"/>
      <c r="W1322" s="346"/>
      <c r="X1322" s="346"/>
      <c r="Y1322" s="346"/>
      <c r="Z1322" s="346"/>
      <c r="AA1322" s="346"/>
      <c r="AB1322" s="346"/>
      <c r="AC1322" s="346"/>
      <c r="AD1322" s="346"/>
      <c r="AE1322" s="346"/>
      <c r="AF1322" s="68">
        <v>2</v>
      </c>
      <c r="AG1322" s="346"/>
      <c r="AH1322" s="346"/>
      <c r="AI1322" s="346"/>
      <c r="AJ1322" s="346"/>
      <c r="AK1322" s="346"/>
      <c r="AL1322" s="346"/>
      <c r="AM1322" s="346"/>
      <c r="AN1322" s="346"/>
      <c r="AO1322" s="346"/>
      <c r="AP1322" s="346"/>
      <c r="AQ1322" s="346"/>
      <c r="AR1322" s="346"/>
      <c r="AS1322" s="346"/>
      <c r="AT1322" s="346"/>
    </row>
    <row r="1323" spans="1:46" ht="45" customHeight="1" thickTop="1" thickBot="1" x14ac:dyDescent="0.3">
      <c r="A1323" s="59"/>
      <c r="B1323" s="59"/>
      <c r="C1323" s="59"/>
      <c r="D1323" s="59"/>
      <c r="E1323" s="59"/>
      <c r="F1323" s="59"/>
      <c r="G1323" s="59"/>
      <c r="H1323" s="59"/>
      <c r="I1323" s="59"/>
      <c r="J1323" s="59"/>
      <c r="K1323" s="59"/>
      <c r="L1323" s="59"/>
      <c r="M1323" s="59"/>
      <c r="N1323" s="59"/>
      <c r="O1323" s="59"/>
      <c r="P1323" s="59"/>
      <c r="Q1323" s="69"/>
      <c r="R1323" s="59"/>
      <c r="S1323" s="59"/>
      <c r="T1323" s="59"/>
      <c r="U1323" s="59"/>
      <c r="V1323" s="59"/>
      <c r="W1323" s="59"/>
      <c r="X1323" s="59"/>
      <c r="Y1323" s="59"/>
      <c r="Z1323" s="59"/>
      <c r="AA1323" s="59"/>
      <c r="AB1323" s="59"/>
      <c r="AC1323" s="59"/>
      <c r="AD1323" s="59"/>
      <c r="AE1323" s="59"/>
      <c r="AF1323" s="69"/>
      <c r="AG1323" s="59"/>
      <c r="AH1323" s="59"/>
      <c r="AI1323" s="59"/>
      <c r="AJ1323" s="59"/>
      <c r="AK1323" s="59"/>
      <c r="AL1323" s="59"/>
      <c r="AM1323" s="59"/>
      <c r="AN1323" s="59"/>
      <c r="AO1323" s="59"/>
      <c r="AP1323" s="59"/>
      <c r="AQ1323" s="59"/>
      <c r="AR1323" s="59"/>
      <c r="AS1323" s="59"/>
      <c r="AT1323" s="59"/>
    </row>
    <row r="1324" spans="1:46" ht="45" customHeight="1" thickTop="1" thickBot="1" x14ac:dyDescent="0.3">
      <c r="A1324" s="353" t="s">
        <v>198</v>
      </c>
      <c r="B1324" s="353"/>
      <c r="C1324" s="353"/>
      <c r="D1324" s="353"/>
      <c r="E1324" s="353"/>
      <c r="F1324" s="353"/>
      <c r="G1324" s="353"/>
      <c r="H1324" s="353"/>
      <c r="I1324" s="353"/>
      <c r="J1324" s="353"/>
      <c r="K1324" s="353"/>
      <c r="L1324" s="353"/>
      <c r="M1324" s="353"/>
      <c r="N1324" s="353"/>
      <c r="O1324" s="353"/>
      <c r="P1324" s="353"/>
      <c r="Q1324" s="70" t="s">
        <v>187</v>
      </c>
      <c r="R1324" s="354" t="s">
        <v>188</v>
      </c>
      <c r="S1324" s="354"/>
      <c r="T1324" s="354"/>
      <c r="U1324" s="354"/>
      <c r="V1324" s="354"/>
      <c r="W1324" s="354"/>
      <c r="X1324" s="354"/>
      <c r="Y1324" s="354"/>
      <c r="Z1324" s="354"/>
      <c r="AA1324" s="354"/>
      <c r="AB1324" s="354"/>
      <c r="AC1324" s="354"/>
      <c r="AD1324" s="354"/>
      <c r="AE1324" s="354"/>
      <c r="AF1324" s="71" t="s">
        <v>187</v>
      </c>
      <c r="AG1324" s="355" t="s">
        <v>189</v>
      </c>
      <c r="AH1324" s="355"/>
      <c r="AI1324" s="355"/>
      <c r="AJ1324" s="355"/>
      <c r="AK1324" s="355"/>
      <c r="AL1324" s="355"/>
      <c r="AM1324" s="355"/>
      <c r="AN1324" s="355"/>
      <c r="AO1324" s="355"/>
      <c r="AP1324" s="355"/>
      <c r="AQ1324" s="355"/>
      <c r="AR1324" s="355"/>
      <c r="AS1324" s="355"/>
      <c r="AT1324" s="355"/>
    </row>
    <row r="1325" spans="1:46" ht="45" customHeight="1" thickTop="1" thickBot="1" x14ac:dyDescent="0.3">
      <c r="A1325" s="345" t="s">
        <v>1100</v>
      </c>
      <c r="B1325" s="345" t="s">
        <v>1100</v>
      </c>
      <c r="C1325" s="345" t="s">
        <v>1100</v>
      </c>
      <c r="D1325" s="345" t="s">
        <v>1100</v>
      </c>
      <c r="E1325" s="345" t="s">
        <v>1100</v>
      </c>
      <c r="F1325" s="345" t="s">
        <v>1100</v>
      </c>
      <c r="G1325" s="345" t="s">
        <v>1100</v>
      </c>
      <c r="H1325" s="345" t="s">
        <v>1100</v>
      </c>
      <c r="I1325" s="345" t="s">
        <v>1100</v>
      </c>
      <c r="J1325" s="345" t="s">
        <v>1100</v>
      </c>
      <c r="K1325" s="345" t="s">
        <v>1100</v>
      </c>
      <c r="L1325" s="345" t="s">
        <v>1100</v>
      </c>
      <c r="M1325" s="345" t="s">
        <v>1100</v>
      </c>
      <c r="N1325" s="345" t="s">
        <v>1100</v>
      </c>
      <c r="O1325" s="345" t="s">
        <v>1100</v>
      </c>
      <c r="P1325" s="345" t="s">
        <v>1100</v>
      </c>
      <c r="Q1325" s="68">
        <v>2</v>
      </c>
      <c r="R1325" s="346"/>
      <c r="S1325" s="346"/>
      <c r="T1325" s="346"/>
      <c r="U1325" s="346"/>
      <c r="V1325" s="346"/>
      <c r="W1325" s="346"/>
      <c r="X1325" s="346"/>
      <c r="Y1325" s="346"/>
      <c r="Z1325" s="346"/>
      <c r="AA1325" s="346"/>
      <c r="AB1325" s="346"/>
      <c r="AC1325" s="346"/>
      <c r="AD1325" s="346"/>
      <c r="AE1325" s="346"/>
      <c r="AF1325" s="68">
        <v>2</v>
      </c>
      <c r="AG1325" s="346"/>
      <c r="AH1325" s="346"/>
      <c r="AI1325" s="346"/>
      <c r="AJ1325" s="346"/>
      <c r="AK1325" s="346"/>
      <c r="AL1325" s="346"/>
      <c r="AM1325" s="346"/>
      <c r="AN1325" s="346"/>
      <c r="AO1325" s="346"/>
      <c r="AP1325" s="346"/>
      <c r="AQ1325" s="346"/>
      <c r="AR1325" s="346"/>
      <c r="AS1325" s="346"/>
      <c r="AT1325" s="346"/>
    </row>
    <row r="1326" spans="1:46" ht="45" customHeight="1" thickTop="1" thickBot="1" x14ac:dyDescent="0.3">
      <c r="A1326" s="345" t="s">
        <v>1101</v>
      </c>
      <c r="B1326" s="345" t="s">
        <v>1101</v>
      </c>
      <c r="C1326" s="345" t="s">
        <v>1101</v>
      </c>
      <c r="D1326" s="345" t="s">
        <v>1101</v>
      </c>
      <c r="E1326" s="345" t="s">
        <v>1101</v>
      </c>
      <c r="F1326" s="345" t="s">
        <v>1101</v>
      </c>
      <c r="G1326" s="345" t="s">
        <v>1101</v>
      </c>
      <c r="H1326" s="345" t="s">
        <v>1101</v>
      </c>
      <c r="I1326" s="345" t="s">
        <v>1101</v>
      </c>
      <c r="J1326" s="345" t="s">
        <v>1101</v>
      </c>
      <c r="K1326" s="345" t="s">
        <v>1101</v>
      </c>
      <c r="L1326" s="345" t="s">
        <v>1101</v>
      </c>
      <c r="M1326" s="345" t="s">
        <v>1101</v>
      </c>
      <c r="N1326" s="345" t="s">
        <v>1101</v>
      </c>
      <c r="O1326" s="345" t="s">
        <v>1101</v>
      </c>
      <c r="P1326" s="345" t="s">
        <v>1101</v>
      </c>
      <c r="Q1326" s="68">
        <v>2</v>
      </c>
      <c r="R1326" s="346"/>
      <c r="S1326" s="346"/>
      <c r="T1326" s="346"/>
      <c r="U1326" s="346"/>
      <c r="V1326" s="346"/>
      <c r="W1326" s="346"/>
      <c r="X1326" s="346"/>
      <c r="Y1326" s="346"/>
      <c r="Z1326" s="346"/>
      <c r="AA1326" s="346"/>
      <c r="AB1326" s="346"/>
      <c r="AC1326" s="346"/>
      <c r="AD1326" s="346"/>
      <c r="AE1326" s="346"/>
      <c r="AF1326" s="68">
        <v>2</v>
      </c>
      <c r="AG1326" s="346"/>
      <c r="AH1326" s="346"/>
      <c r="AI1326" s="346"/>
      <c r="AJ1326" s="346"/>
      <c r="AK1326" s="346"/>
      <c r="AL1326" s="346"/>
      <c r="AM1326" s="346"/>
      <c r="AN1326" s="346"/>
      <c r="AO1326" s="346"/>
      <c r="AP1326" s="346"/>
      <c r="AQ1326" s="346"/>
      <c r="AR1326" s="346"/>
      <c r="AS1326" s="346"/>
      <c r="AT1326" s="346"/>
    </row>
    <row r="1327" spans="1:46" ht="45" customHeight="1" thickTop="1" thickBot="1" x14ac:dyDescent="0.3">
      <c r="A1327" s="345" t="s">
        <v>1102</v>
      </c>
      <c r="B1327" s="345" t="s">
        <v>1102</v>
      </c>
      <c r="C1327" s="345" t="s">
        <v>1102</v>
      </c>
      <c r="D1327" s="345" t="s">
        <v>1102</v>
      </c>
      <c r="E1327" s="345" t="s">
        <v>1102</v>
      </c>
      <c r="F1327" s="345" t="s">
        <v>1102</v>
      </c>
      <c r="G1327" s="345" t="s">
        <v>1102</v>
      </c>
      <c r="H1327" s="345" t="s">
        <v>1102</v>
      </c>
      <c r="I1327" s="345" t="s">
        <v>1102</v>
      </c>
      <c r="J1327" s="345" t="s">
        <v>1102</v>
      </c>
      <c r="K1327" s="345" t="s">
        <v>1102</v>
      </c>
      <c r="L1327" s="345" t="s">
        <v>1102</v>
      </c>
      <c r="M1327" s="345" t="s">
        <v>1102</v>
      </c>
      <c r="N1327" s="345" t="s">
        <v>1102</v>
      </c>
      <c r="O1327" s="345" t="s">
        <v>1102</v>
      </c>
      <c r="P1327" s="345" t="s">
        <v>1102</v>
      </c>
      <c r="Q1327" s="68">
        <v>2</v>
      </c>
      <c r="R1327" s="346"/>
      <c r="S1327" s="346"/>
      <c r="T1327" s="346"/>
      <c r="U1327" s="346"/>
      <c r="V1327" s="346"/>
      <c r="W1327" s="346"/>
      <c r="X1327" s="346"/>
      <c r="Y1327" s="346"/>
      <c r="Z1327" s="346"/>
      <c r="AA1327" s="346"/>
      <c r="AB1327" s="346"/>
      <c r="AC1327" s="346"/>
      <c r="AD1327" s="346"/>
      <c r="AE1327" s="346"/>
      <c r="AF1327" s="68">
        <v>2</v>
      </c>
      <c r="AG1327" s="346"/>
      <c r="AH1327" s="346"/>
      <c r="AI1327" s="346"/>
      <c r="AJ1327" s="346"/>
      <c r="AK1327" s="346"/>
      <c r="AL1327" s="346"/>
      <c r="AM1327" s="346"/>
      <c r="AN1327" s="346"/>
      <c r="AO1327" s="346"/>
      <c r="AP1327" s="346"/>
      <c r="AQ1327" s="346"/>
      <c r="AR1327" s="346"/>
      <c r="AS1327" s="346"/>
      <c r="AT1327" s="346"/>
    </row>
    <row r="1328" spans="1:46" ht="45" customHeight="1" thickTop="1" thickBot="1" x14ac:dyDescent="0.3">
      <c r="A1328" s="345" t="s">
        <v>1103</v>
      </c>
      <c r="B1328" s="345" t="s">
        <v>1103</v>
      </c>
      <c r="C1328" s="345" t="s">
        <v>1103</v>
      </c>
      <c r="D1328" s="345" t="s">
        <v>1103</v>
      </c>
      <c r="E1328" s="345" t="s">
        <v>1103</v>
      </c>
      <c r="F1328" s="345" t="s">
        <v>1103</v>
      </c>
      <c r="G1328" s="345" t="s">
        <v>1103</v>
      </c>
      <c r="H1328" s="345" t="s">
        <v>1103</v>
      </c>
      <c r="I1328" s="345" t="s">
        <v>1103</v>
      </c>
      <c r="J1328" s="345" t="s">
        <v>1103</v>
      </c>
      <c r="K1328" s="345" t="s">
        <v>1103</v>
      </c>
      <c r="L1328" s="345" t="s">
        <v>1103</v>
      </c>
      <c r="M1328" s="345" t="s">
        <v>1103</v>
      </c>
      <c r="N1328" s="345" t="s">
        <v>1103</v>
      </c>
      <c r="O1328" s="345" t="s">
        <v>1103</v>
      </c>
      <c r="P1328" s="345" t="s">
        <v>1103</v>
      </c>
      <c r="Q1328" s="68">
        <v>2</v>
      </c>
      <c r="R1328" s="346"/>
      <c r="S1328" s="346"/>
      <c r="T1328" s="346"/>
      <c r="U1328" s="346"/>
      <c r="V1328" s="346"/>
      <c r="W1328" s="346"/>
      <c r="X1328" s="346"/>
      <c r="Y1328" s="346"/>
      <c r="Z1328" s="346"/>
      <c r="AA1328" s="346"/>
      <c r="AB1328" s="346"/>
      <c r="AC1328" s="346"/>
      <c r="AD1328" s="346"/>
      <c r="AE1328" s="346"/>
      <c r="AF1328" s="68">
        <v>2</v>
      </c>
      <c r="AG1328" s="346"/>
      <c r="AH1328" s="346"/>
      <c r="AI1328" s="346"/>
      <c r="AJ1328" s="346"/>
      <c r="AK1328" s="346"/>
      <c r="AL1328" s="346"/>
      <c r="AM1328" s="346"/>
      <c r="AN1328" s="346"/>
      <c r="AO1328" s="346"/>
      <c r="AP1328" s="346"/>
      <c r="AQ1328" s="346"/>
      <c r="AR1328" s="346"/>
      <c r="AS1328" s="346"/>
      <c r="AT1328" s="346"/>
    </row>
    <row r="1329" spans="1:46" ht="45" customHeight="1" thickTop="1" thickBot="1" x14ac:dyDescent="0.3">
      <c r="A1329" s="345" t="s">
        <v>1104</v>
      </c>
      <c r="B1329" s="345" t="s">
        <v>1104</v>
      </c>
      <c r="C1329" s="345" t="s">
        <v>1104</v>
      </c>
      <c r="D1329" s="345" t="s">
        <v>1104</v>
      </c>
      <c r="E1329" s="345" t="s">
        <v>1104</v>
      </c>
      <c r="F1329" s="345" t="s">
        <v>1104</v>
      </c>
      <c r="G1329" s="345" t="s">
        <v>1104</v>
      </c>
      <c r="H1329" s="345" t="s">
        <v>1104</v>
      </c>
      <c r="I1329" s="345" t="s">
        <v>1104</v>
      </c>
      <c r="J1329" s="345" t="s">
        <v>1104</v>
      </c>
      <c r="K1329" s="345" t="s">
        <v>1104</v>
      </c>
      <c r="L1329" s="345" t="s">
        <v>1104</v>
      </c>
      <c r="M1329" s="345" t="s">
        <v>1104</v>
      </c>
      <c r="N1329" s="345" t="s">
        <v>1104</v>
      </c>
      <c r="O1329" s="345" t="s">
        <v>1104</v>
      </c>
      <c r="P1329" s="345" t="s">
        <v>1104</v>
      </c>
      <c r="Q1329" s="68">
        <v>2</v>
      </c>
      <c r="R1329" s="346"/>
      <c r="S1329" s="346"/>
      <c r="T1329" s="346"/>
      <c r="U1329" s="346"/>
      <c r="V1329" s="346"/>
      <c r="W1329" s="346"/>
      <c r="X1329" s="346"/>
      <c r="Y1329" s="346"/>
      <c r="Z1329" s="346"/>
      <c r="AA1329" s="346"/>
      <c r="AB1329" s="346"/>
      <c r="AC1329" s="346"/>
      <c r="AD1329" s="346"/>
      <c r="AE1329" s="346"/>
      <c r="AF1329" s="68">
        <v>2</v>
      </c>
      <c r="AG1329" s="346"/>
      <c r="AH1329" s="346"/>
      <c r="AI1329" s="346"/>
      <c r="AJ1329" s="346"/>
      <c r="AK1329" s="346"/>
      <c r="AL1329" s="346"/>
      <c r="AM1329" s="346"/>
      <c r="AN1329" s="346"/>
      <c r="AO1329" s="346"/>
      <c r="AP1329" s="346"/>
      <c r="AQ1329" s="346"/>
      <c r="AR1329" s="346"/>
      <c r="AS1329" s="346"/>
      <c r="AT1329" s="346"/>
    </row>
    <row r="1330" spans="1:46" ht="18" customHeight="1" thickTop="1" x14ac:dyDescent="0.25"/>
    <row r="1332" spans="1:46" ht="45" customHeight="1" x14ac:dyDescent="0.25">
      <c r="A1332" s="348" t="s">
        <v>1105</v>
      </c>
      <c r="B1332" s="348"/>
      <c r="C1332" s="348"/>
      <c r="D1332" s="348"/>
      <c r="E1332" s="348"/>
      <c r="F1332" s="348"/>
      <c r="G1332" s="348"/>
      <c r="H1332" s="348"/>
      <c r="I1332" s="348"/>
      <c r="J1332" s="348"/>
      <c r="K1332" s="348"/>
      <c r="L1332" s="348"/>
      <c r="M1332" s="348"/>
      <c r="N1332" s="348"/>
      <c r="O1332" s="348"/>
      <c r="P1332" s="348"/>
      <c r="Q1332" s="348"/>
      <c r="R1332" s="348"/>
      <c r="S1332" s="348"/>
      <c r="T1332" s="348"/>
      <c r="U1332" s="348"/>
      <c r="V1332" s="348"/>
      <c r="W1332" s="348"/>
      <c r="X1332" s="348"/>
      <c r="Y1332" s="348"/>
      <c r="Z1332" s="348"/>
      <c r="AA1332" s="348"/>
      <c r="AB1332" s="348"/>
      <c r="AC1332" s="348"/>
      <c r="AD1332" s="348"/>
      <c r="AE1332" s="348"/>
      <c r="AF1332"/>
      <c r="AG1332" s="349" t="s">
        <v>184</v>
      </c>
      <c r="AH1332" s="349"/>
      <c r="AI1332" s="349"/>
      <c r="AJ1332" s="349"/>
      <c r="AK1332" s="72">
        <f>(('Artículo 121 (Resumen PI)'!C46*0.8+'Artículo 121 (Resumen PI)'!F46*0.2)+('Artículo 121 (Resumen SIPOT)'!C46*0.8+'Artículo 121 (Resumen SIPOT)'!F46*0.2))/2</f>
        <v>48.571428571428569</v>
      </c>
      <c r="AL1332"/>
      <c r="AM1332"/>
      <c r="AN1332"/>
      <c r="AO1332"/>
      <c r="AP1332"/>
      <c r="AQ1332"/>
      <c r="AR1332"/>
      <c r="AS1332"/>
      <c r="AT1332"/>
    </row>
    <row r="1333" spans="1:46" ht="15.75" customHeight="1" x14ac:dyDescent="0.25">
      <c r="A1333" s="86"/>
      <c r="B1333" s="284"/>
      <c r="C1333" s="284"/>
      <c r="D1333" s="284"/>
      <c r="E1333" s="284"/>
      <c r="F1333" s="284"/>
      <c r="G1333" s="284"/>
      <c r="H1333" s="284"/>
      <c r="I1333" s="284"/>
      <c r="J1333" s="284"/>
      <c r="K1333" s="284"/>
      <c r="L1333" s="284"/>
      <c r="M1333" s="284"/>
      <c r="N1333" s="284"/>
      <c r="O1333" s="284"/>
      <c r="P1333" s="284"/>
      <c r="Q1333" s="275"/>
      <c r="R1333" s="284"/>
      <c r="S1333" s="284"/>
      <c r="T1333" s="284"/>
      <c r="U1333" s="284"/>
      <c r="V1333" s="284"/>
      <c r="W1333" s="284"/>
      <c r="X1333" s="284"/>
      <c r="Y1333" s="284"/>
      <c r="Z1333" s="284"/>
      <c r="AA1333" s="284"/>
      <c r="AB1333" s="284"/>
      <c r="AC1333" s="284"/>
      <c r="AD1333" s="284"/>
      <c r="AE1333" s="284"/>
      <c r="AF1333"/>
      <c r="AG1333"/>
      <c r="AH1333"/>
      <c r="AI1333"/>
      <c r="AJ1333"/>
      <c r="AK1333"/>
      <c r="AL1333"/>
      <c r="AM1333"/>
      <c r="AN1333"/>
      <c r="AO1333"/>
      <c r="AP1333"/>
      <c r="AQ1333"/>
      <c r="AR1333"/>
      <c r="AS1333"/>
      <c r="AT1333"/>
    </row>
    <row r="1334" spans="1:46" ht="45" customHeight="1" x14ac:dyDescent="0.25">
      <c r="A1334" s="86" t="s">
        <v>185</v>
      </c>
      <c r="B1334" s="284"/>
      <c r="C1334" s="284"/>
      <c r="D1334" s="284"/>
      <c r="E1334" s="284"/>
      <c r="F1334" s="284"/>
      <c r="G1334" s="284"/>
      <c r="H1334" s="284"/>
      <c r="I1334" s="284"/>
      <c r="J1334" s="284"/>
      <c r="K1334" s="284"/>
      <c r="L1334" s="284"/>
      <c r="M1334" s="284"/>
      <c r="N1334" s="284"/>
      <c r="O1334" s="284"/>
      <c r="P1334" s="284"/>
      <c r="Q1334" s="275"/>
      <c r="R1334" s="284"/>
      <c r="S1334" s="284"/>
      <c r="T1334" s="284"/>
      <c r="U1334" s="284"/>
      <c r="V1334" s="284"/>
      <c r="W1334" s="284"/>
      <c r="X1334" s="284"/>
      <c r="Y1334" s="284"/>
      <c r="Z1334" s="284"/>
      <c r="AA1334" s="284"/>
      <c r="AB1334" s="284"/>
      <c r="AC1334" s="284"/>
      <c r="AD1334" s="284"/>
      <c r="AE1334" s="284"/>
      <c r="AF1334"/>
      <c r="AG1334"/>
      <c r="AH1334"/>
      <c r="AI1334"/>
      <c r="AJ1334"/>
      <c r="AK1334"/>
      <c r="AL1334"/>
      <c r="AM1334"/>
      <c r="AN1334"/>
      <c r="AO1334"/>
      <c r="AP1334"/>
      <c r="AQ1334"/>
      <c r="AR1334"/>
      <c r="AS1334"/>
      <c r="AT1334"/>
    </row>
    <row r="1335" spans="1:46" ht="15" customHeight="1" x14ac:dyDescent="0.25">
      <c r="A1335" s="59"/>
      <c r="B1335" s="59"/>
      <c r="C1335" s="59"/>
      <c r="D1335" s="59"/>
      <c r="E1335" s="59"/>
      <c r="F1335" s="59"/>
      <c r="G1335" s="59"/>
      <c r="H1335" s="59"/>
      <c r="I1335" s="59"/>
      <c r="J1335" s="59"/>
      <c r="K1335" s="59"/>
      <c r="L1335" s="59"/>
      <c r="M1335" s="59"/>
      <c r="N1335" s="59"/>
      <c r="O1335" s="59"/>
      <c r="P1335" s="59"/>
      <c r="R1335" s="59"/>
      <c r="S1335" s="59"/>
      <c r="T1335" s="59"/>
      <c r="U1335" s="59"/>
      <c r="V1335" s="59"/>
      <c r="W1335" s="59"/>
      <c r="X1335" s="59"/>
      <c r="Y1335" s="59"/>
      <c r="Z1335" s="59"/>
      <c r="AA1335" s="59"/>
      <c r="AB1335" s="59"/>
      <c r="AC1335" s="59"/>
      <c r="AD1335" s="59"/>
      <c r="AE1335" s="59"/>
      <c r="AF1335"/>
      <c r="AG1335"/>
      <c r="AH1335"/>
      <c r="AI1335"/>
      <c r="AJ1335"/>
      <c r="AK1335"/>
      <c r="AL1335"/>
      <c r="AM1335"/>
      <c r="AN1335"/>
      <c r="AO1335"/>
      <c r="AP1335"/>
      <c r="AQ1335"/>
      <c r="AR1335"/>
      <c r="AS1335"/>
      <c r="AT1335"/>
    </row>
    <row r="1336" spans="1:46" ht="45" customHeight="1" x14ac:dyDescent="0.25">
      <c r="A1336" s="350" t="s">
        <v>186</v>
      </c>
      <c r="B1336" s="350"/>
      <c r="C1336" s="350"/>
      <c r="D1336" s="350"/>
      <c r="E1336" s="350"/>
      <c r="F1336" s="350"/>
      <c r="G1336" s="350"/>
      <c r="H1336" s="350"/>
      <c r="I1336" s="350"/>
      <c r="J1336" s="350"/>
      <c r="K1336" s="350"/>
      <c r="L1336" s="350"/>
      <c r="M1336" s="350"/>
      <c r="N1336" s="350"/>
      <c r="O1336" s="350"/>
      <c r="P1336" s="350"/>
      <c r="Q1336" s="65"/>
      <c r="R1336" s="59"/>
      <c r="S1336" s="59"/>
      <c r="T1336" s="59"/>
      <c r="U1336" s="59"/>
      <c r="V1336" s="351"/>
      <c r="W1336" s="351"/>
      <c r="X1336" s="351"/>
      <c r="Y1336" s="351"/>
      <c r="Z1336" s="351"/>
      <c r="AA1336" s="351"/>
      <c r="AB1336" s="351"/>
      <c r="AC1336" s="351"/>
      <c r="AD1336" s="351"/>
      <c r="AE1336" s="351"/>
      <c r="AF1336" s="65"/>
      <c r="AG1336" s="59"/>
      <c r="AH1336" s="59"/>
      <c r="AI1336" s="59"/>
      <c r="AJ1336" s="59"/>
      <c r="AK1336" s="351"/>
      <c r="AL1336" s="351"/>
      <c r="AM1336" s="351"/>
      <c r="AN1336" s="351"/>
      <c r="AO1336" s="351"/>
      <c r="AP1336" s="351"/>
      <c r="AQ1336" s="351"/>
      <c r="AR1336" s="351"/>
      <c r="AS1336" s="351"/>
      <c r="AT1336" s="351"/>
    </row>
    <row r="1337" spans="1:46" ht="45" customHeight="1" thickTop="1" thickBot="1" x14ac:dyDescent="0.3">
      <c r="A1337" s="342" t="s">
        <v>163</v>
      </c>
      <c r="B1337" s="342"/>
      <c r="C1337" s="342"/>
      <c r="D1337" s="342"/>
      <c r="E1337" s="342"/>
      <c r="F1337" s="342"/>
      <c r="G1337" s="342"/>
      <c r="H1337" s="342"/>
      <c r="I1337" s="342"/>
      <c r="J1337" s="342"/>
      <c r="K1337" s="342"/>
      <c r="L1337" s="342"/>
      <c r="M1337" s="342"/>
      <c r="N1337" s="342"/>
      <c r="O1337" s="342"/>
      <c r="P1337" s="342"/>
      <c r="Q1337" s="66" t="s">
        <v>187</v>
      </c>
      <c r="R1337" s="343" t="s">
        <v>188</v>
      </c>
      <c r="S1337" s="343"/>
      <c r="T1337" s="343"/>
      <c r="U1337" s="343"/>
      <c r="V1337" s="343"/>
      <c r="W1337" s="343"/>
      <c r="X1337" s="343"/>
      <c r="Y1337" s="343"/>
      <c r="Z1337" s="343"/>
      <c r="AA1337" s="343"/>
      <c r="AB1337" s="343"/>
      <c r="AC1337" s="343"/>
      <c r="AD1337" s="343"/>
      <c r="AE1337" s="343"/>
      <c r="AF1337" s="67" t="s">
        <v>187</v>
      </c>
      <c r="AG1337" s="344" t="s">
        <v>189</v>
      </c>
      <c r="AH1337" s="344"/>
      <c r="AI1337" s="344"/>
      <c r="AJ1337" s="344"/>
      <c r="AK1337" s="344"/>
      <c r="AL1337" s="344"/>
      <c r="AM1337" s="344"/>
      <c r="AN1337" s="344"/>
      <c r="AO1337" s="344"/>
      <c r="AP1337" s="344"/>
      <c r="AQ1337" s="344"/>
      <c r="AR1337" s="344"/>
      <c r="AS1337" s="344"/>
      <c r="AT1337" s="344"/>
    </row>
    <row r="1338" spans="1:46" ht="45" customHeight="1" thickTop="1" thickBot="1" x14ac:dyDescent="0.3">
      <c r="A1338" s="345" t="s">
        <v>1025</v>
      </c>
      <c r="B1338" s="345" t="s">
        <v>1025</v>
      </c>
      <c r="C1338" s="345" t="s">
        <v>1025</v>
      </c>
      <c r="D1338" s="345" t="s">
        <v>1025</v>
      </c>
      <c r="E1338" s="345" t="s">
        <v>1025</v>
      </c>
      <c r="F1338" s="345" t="s">
        <v>1025</v>
      </c>
      <c r="G1338" s="345" t="s">
        <v>1025</v>
      </c>
      <c r="H1338" s="345" t="s">
        <v>1025</v>
      </c>
      <c r="I1338" s="345" t="s">
        <v>1025</v>
      </c>
      <c r="J1338" s="345" t="s">
        <v>1025</v>
      </c>
      <c r="K1338" s="345" t="s">
        <v>1025</v>
      </c>
      <c r="L1338" s="345" t="s">
        <v>1025</v>
      </c>
      <c r="M1338" s="345" t="s">
        <v>1025</v>
      </c>
      <c r="N1338" s="345" t="s">
        <v>1025</v>
      </c>
      <c r="O1338" s="345" t="s">
        <v>1025</v>
      </c>
      <c r="P1338" s="345" t="s">
        <v>1025</v>
      </c>
      <c r="Q1338" s="68">
        <v>2</v>
      </c>
      <c r="R1338" s="346"/>
      <c r="S1338" s="346"/>
      <c r="T1338" s="346"/>
      <c r="U1338" s="346"/>
      <c r="V1338" s="346"/>
      <c r="W1338" s="346"/>
      <c r="X1338" s="346"/>
      <c r="Y1338" s="346"/>
      <c r="Z1338" s="346"/>
      <c r="AA1338" s="346"/>
      <c r="AB1338" s="346"/>
      <c r="AC1338" s="346"/>
      <c r="AD1338" s="346"/>
      <c r="AE1338" s="346"/>
      <c r="AF1338" s="68">
        <v>2</v>
      </c>
      <c r="AG1338" s="346"/>
      <c r="AH1338" s="346"/>
      <c r="AI1338" s="346"/>
      <c r="AJ1338" s="346"/>
      <c r="AK1338" s="346"/>
      <c r="AL1338" s="346"/>
      <c r="AM1338" s="346"/>
      <c r="AN1338" s="346"/>
      <c r="AO1338" s="346"/>
      <c r="AP1338" s="346"/>
      <c r="AQ1338" s="346"/>
      <c r="AR1338" s="346"/>
      <c r="AS1338" s="346"/>
      <c r="AT1338" s="346"/>
    </row>
    <row r="1339" spans="1:46" ht="45" customHeight="1" thickTop="1" thickBot="1" x14ac:dyDescent="0.3">
      <c r="A1339" s="345" t="s">
        <v>1026</v>
      </c>
      <c r="B1339" s="345" t="s">
        <v>1026</v>
      </c>
      <c r="C1339" s="345" t="s">
        <v>1026</v>
      </c>
      <c r="D1339" s="345" t="s">
        <v>1026</v>
      </c>
      <c r="E1339" s="345" t="s">
        <v>1026</v>
      </c>
      <c r="F1339" s="345" t="s">
        <v>1026</v>
      </c>
      <c r="G1339" s="345" t="s">
        <v>1026</v>
      </c>
      <c r="H1339" s="345" t="s">
        <v>1026</v>
      </c>
      <c r="I1339" s="345" t="s">
        <v>1026</v>
      </c>
      <c r="J1339" s="345" t="s">
        <v>1026</v>
      </c>
      <c r="K1339" s="345" t="s">
        <v>1026</v>
      </c>
      <c r="L1339" s="345" t="s">
        <v>1026</v>
      </c>
      <c r="M1339" s="345" t="s">
        <v>1026</v>
      </c>
      <c r="N1339" s="345" t="s">
        <v>1026</v>
      </c>
      <c r="O1339" s="345" t="s">
        <v>1026</v>
      </c>
      <c r="P1339" s="345" t="s">
        <v>1026</v>
      </c>
      <c r="Q1339" s="68">
        <v>2</v>
      </c>
      <c r="R1339" s="346"/>
      <c r="S1339" s="346"/>
      <c r="T1339" s="346"/>
      <c r="U1339" s="346"/>
      <c r="V1339" s="346"/>
      <c r="W1339" s="346"/>
      <c r="X1339" s="346"/>
      <c r="Y1339" s="346"/>
      <c r="Z1339" s="346"/>
      <c r="AA1339" s="346"/>
      <c r="AB1339" s="346"/>
      <c r="AC1339" s="346"/>
      <c r="AD1339" s="346"/>
      <c r="AE1339" s="346"/>
      <c r="AF1339" s="68">
        <v>2</v>
      </c>
      <c r="AG1339" s="346"/>
      <c r="AH1339" s="346"/>
      <c r="AI1339" s="346"/>
      <c r="AJ1339" s="346"/>
      <c r="AK1339" s="346"/>
      <c r="AL1339" s="346"/>
      <c r="AM1339" s="346"/>
      <c r="AN1339" s="346"/>
      <c r="AO1339" s="346"/>
      <c r="AP1339" s="346"/>
      <c r="AQ1339" s="346"/>
      <c r="AR1339" s="346"/>
      <c r="AS1339" s="346"/>
      <c r="AT1339" s="346"/>
    </row>
    <row r="1340" spans="1:46" ht="45" customHeight="1" thickTop="1" thickBot="1" x14ac:dyDescent="0.3">
      <c r="A1340" s="345" t="s">
        <v>1106</v>
      </c>
      <c r="B1340" s="345" t="s">
        <v>1106</v>
      </c>
      <c r="C1340" s="345" t="s">
        <v>1106</v>
      </c>
      <c r="D1340" s="345" t="s">
        <v>1106</v>
      </c>
      <c r="E1340" s="345" t="s">
        <v>1106</v>
      </c>
      <c r="F1340" s="345" t="s">
        <v>1106</v>
      </c>
      <c r="G1340" s="345" t="s">
        <v>1106</v>
      </c>
      <c r="H1340" s="345" t="s">
        <v>1106</v>
      </c>
      <c r="I1340" s="345" t="s">
        <v>1106</v>
      </c>
      <c r="J1340" s="345" t="s">
        <v>1106</v>
      </c>
      <c r="K1340" s="345" t="s">
        <v>1106</v>
      </c>
      <c r="L1340" s="345" t="s">
        <v>1106</v>
      </c>
      <c r="M1340" s="345" t="s">
        <v>1106</v>
      </c>
      <c r="N1340" s="345" t="s">
        <v>1106</v>
      </c>
      <c r="O1340" s="345" t="s">
        <v>1106</v>
      </c>
      <c r="P1340" s="345" t="s">
        <v>1106</v>
      </c>
      <c r="Q1340" s="68">
        <v>2</v>
      </c>
      <c r="R1340" s="346"/>
      <c r="S1340" s="346"/>
      <c r="T1340" s="346"/>
      <c r="U1340" s="346"/>
      <c r="V1340" s="346"/>
      <c r="W1340" s="346"/>
      <c r="X1340" s="346"/>
      <c r="Y1340" s="346"/>
      <c r="Z1340" s="346"/>
      <c r="AA1340" s="346"/>
      <c r="AB1340" s="346"/>
      <c r="AC1340" s="346"/>
      <c r="AD1340" s="346"/>
      <c r="AE1340" s="346"/>
      <c r="AF1340" s="68">
        <v>2</v>
      </c>
      <c r="AG1340" s="346"/>
      <c r="AH1340" s="346"/>
      <c r="AI1340" s="346"/>
      <c r="AJ1340" s="346"/>
      <c r="AK1340" s="346"/>
      <c r="AL1340" s="346"/>
      <c r="AM1340" s="346"/>
      <c r="AN1340" s="346"/>
      <c r="AO1340" s="346"/>
      <c r="AP1340" s="346"/>
      <c r="AQ1340" s="346"/>
      <c r="AR1340" s="346"/>
      <c r="AS1340" s="346"/>
      <c r="AT1340" s="346"/>
    </row>
    <row r="1341" spans="1:46" ht="45" customHeight="1" thickTop="1" thickBot="1" x14ac:dyDescent="0.3">
      <c r="A1341" s="345" t="s">
        <v>1107</v>
      </c>
      <c r="B1341" s="345" t="s">
        <v>1107</v>
      </c>
      <c r="C1341" s="345" t="s">
        <v>1107</v>
      </c>
      <c r="D1341" s="345" t="s">
        <v>1107</v>
      </c>
      <c r="E1341" s="345" t="s">
        <v>1107</v>
      </c>
      <c r="F1341" s="345" t="s">
        <v>1107</v>
      </c>
      <c r="G1341" s="345" t="s">
        <v>1107</v>
      </c>
      <c r="H1341" s="345" t="s">
        <v>1107</v>
      </c>
      <c r="I1341" s="345" t="s">
        <v>1107</v>
      </c>
      <c r="J1341" s="345" t="s">
        <v>1107</v>
      </c>
      <c r="K1341" s="345" t="s">
        <v>1107</v>
      </c>
      <c r="L1341" s="345" t="s">
        <v>1107</v>
      </c>
      <c r="M1341" s="345" t="s">
        <v>1107</v>
      </c>
      <c r="N1341" s="345" t="s">
        <v>1107</v>
      </c>
      <c r="O1341" s="345" t="s">
        <v>1107</v>
      </c>
      <c r="P1341" s="345" t="s">
        <v>1107</v>
      </c>
      <c r="Q1341" s="68">
        <v>2</v>
      </c>
      <c r="R1341" s="346"/>
      <c r="S1341" s="346"/>
      <c r="T1341" s="346"/>
      <c r="U1341" s="346"/>
      <c r="V1341" s="346"/>
      <c r="W1341" s="346"/>
      <c r="X1341" s="346"/>
      <c r="Y1341" s="346"/>
      <c r="Z1341" s="346"/>
      <c r="AA1341" s="346"/>
      <c r="AB1341" s="346"/>
      <c r="AC1341" s="346"/>
      <c r="AD1341" s="346"/>
      <c r="AE1341" s="346"/>
      <c r="AF1341" s="68">
        <v>2</v>
      </c>
      <c r="AG1341" s="346"/>
      <c r="AH1341" s="346"/>
      <c r="AI1341" s="346"/>
      <c r="AJ1341" s="346"/>
      <c r="AK1341" s="346"/>
      <c r="AL1341" s="346"/>
      <c r="AM1341" s="346"/>
      <c r="AN1341" s="346"/>
      <c r="AO1341" s="346"/>
      <c r="AP1341" s="346"/>
      <c r="AQ1341" s="346"/>
      <c r="AR1341" s="346"/>
      <c r="AS1341" s="346"/>
      <c r="AT1341" s="346"/>
    </row>
    <row r="1342" spans="1:46" ht="45" customHeight="1" thickTop="1" thickBot="1" x14ac:dyDescent="0.3">
      <c r="A1342" s="345" t="s">
        <v>1108</v>
      </c>
      <c r="B1342" s="345" t="s">
        <v>1108</v>
      </c>
      <c r="C1342" s="345" t="s">
        <v>1108</v>
      </c>
      <c r="D1342" s="345" t="s">
        <v>1108</v>
      </c>
      <c r="E1342" s="345" t="s">
        <v>1108</v>
      </c>
      <c r="F1342" s="345" t="s">
        <v>1108</v>
      </c>
      <c r="G1342" s="345" t="s">
        <v>1108</v>
      </c>
      <c r="H1342" s="345" t="s">
        <v>1108</v>
      </c>
      <c r="I1342" s="345" t="s">
        <v>1108</v>
      </c>
      <c r="J1342" s="345" t="s">
        <v>1108</v>
      </c>
      <c r="K1342" s="345" t="s">
        <v>1108</v>
      </c>
      <c r="L1342" s="345" t="s">
        <v>1108</v>
      </c>
      <c r="M1342" s="345" t="s">
        <v>1108</v>
      </c>
      <c r="N1342" s="345" t="s">
        <v>1108</v>
      </c>
      <c r="O1342" s="345" t="s">
        <v>1108</v>
      </c>
      <c r="P1342" s="345" t="s">
        <v>1108</v>
      </c>
      <c r="Q1342" s="68">
        <v>2</v>
      </c>
      <c r="R1342" s="346"/>
      <c r="S1342" s="346"/>
      <c r="T1342" s="346"/>
      <c r="U1342" s="346"/>
      <c r="V1342" s="346"/>
      <c r="W1342" s="346"/>
      <c r="X1342" s="346"/>
      <c r="Y1342" s="346"/>
      <c r="Z1342" s="346"/>
      <c r="AA1342" s="346"/>
      <c r="AB1342" s="346"/>
      <c r="AC1342" s="346"/>
      <c r="AD1342" s="346"/>
      <c r="AE1342" s="346"/>
      <c r="AF1342" s="68">
        <v>2</v>
      </c>
      <c r="AG1342" s="346"/>
      <c r="AH1342" s="346"/>
      <c r="AI1342" s="346"/>
      <c r="AJ1342" s="346"/>
      <c r="AK1342" s="346"/>
      <c r="AL1342" s="346"/>
      <c r="AM1342" s="346"/>
      <c r="AN1342" s="346"/>
      <c r="AO1342" s="346"/>
      <c r="AP1342" s="346"/>
      <c r="AQ1342" s="346"/>
      <c r="AR1342" s="346"/>
      <c r="AS1342" s="346"/>
      <c r="AT1342" s="346"/>
    </row>
    <row r="1343" spans="1:46" ht="45" customHeight="1" thickTop="1" thickBot="1" x14ac:dyDescent="0.3">
      <c r="A1343" s="345" t="s">
        <v>1109</v>
      </c>
      <c r="B1343" s="345" t="s">
        <v>1109</v>
      </c>
      <c r="C1343" s="345" t="s">
        <v>1109</v>
      </c>
      <c r="D1343" s="345" t="s">
        <v>1109</v>
      </c>
      <c r="E1343" s="345" t="s">
        <v>1109</v>
      </c>
      <c r="F1343" s="345" t="s">
        <v>1109</v>
      </c>
      <c r="G1343" s="345" t="s">
        <v>1109</v>
      </c>
      <c r="H1343" s="345" t="s">
        <v>1109</v>
      </c>
      <c r="I1343" s="345" t="s">
        <v>1109</v>
      </c>
      <c r="J1343" s="345" t="s">
        <v>1109</v>
      </c>
      <c r="K1343" s="345" t="s">
        <v>1109</v>
      </c>
      <c r="L1343" s="345" t="s">
        <v>1109</v>
      </c>
      <c r="M1343" s="345" t="s">
        <v>1109</v>
      </c>
      <c r="N1343" s="345" t="s">
        <v>1109</v>
      </c>
      <c r="O1343" s="345" t="s">
        <v>1109</v>
      </c>
      <c r="P1343" s="345" t="s">
        <v>1109</v>
      </c>
      <c r="Q1343" s="68">
        <v>2</v>
      </c>
      <c r="R1343" s="346"/>
      <c r="S1343" s="346"/>
      <c r="T1343" s="346"/>
      <c r="U1343" s="346"/>
      <c r="V1343" s="346"/>
      <c r="W1343" s="346"/>
      <c r="X1343" s="346"/>
      <c r="Y1343" s="346"/>
      <c r="Z1343" s="346"/>
      <c r="AA1343" s="346"/>
      <c r="AB1343" s="346"/>
      <c r="AC1343" s="346"/>
      <c r="AD1343" s="346"/>
      <c r="AE1343" s="346"/>
      <c r="AF1343" s="68">
        <v>2</v>
      </c>
      <c r="AG1343" s="346"/>
      <c r="AH1343" s="346"/>
      <c r="AI1343" s="346"/>
      <c r="AJ1343" s="346"/>
      <c r="AK1343" s="346"/>
      <c r="AL1343" s="346"/>
      <c r="AM1343" s="346"/>
      <c r="AN1343" s="346"/>
      <c r="AO1343" s="346"/>
      <c r="AP1343" s="346"/>
      <c r="AQ1343" s="346"/>
      <c r="AR1343" s="346"/>
      <c r="AS1343" s="346"/>
      <c r="AT1343" s="346"/>
    </row>
    <row r="1344" spans="1:46" ht="45" customHeight="1" thickTop="1" thickBot="1" x14ac:dyDescent="0.3">
      <c r="A1344" s="345" t="s">
        <v>1110</v>
      </c>
      <c r="B1344" s="345" t="s">
        <v>1110</v>
      </c>
      <c r="C1344" s="345" t="s">
        <v>1110</v>
      </c>
      <c r="D1344" s="345" t="s">
        <v>1110</v>
      </c>
      <c r="E1344" s="345" t="s">
        <v>1110</v>
      </c>
      <c r="F1344" s="345" t="s">
        <v>1110</v>
      </c>
      <c r="G1344" s="345" t="s">
        <v>1110</v>
      </c>
      <c r="H1344" s="345" t="s">
        <v>1110</v>
      </c>
      <c r="I1344" s="345" t="s">
        <v>1110</v>
      </c>
      <c r="J1344" s="345" t="s">
        <v>1110</v>
      </c>
      <c r="K1344" s="345" t="s">
        <v>1110</v>
      </c>
      <c r="L1344" s="345" t="s">
        <v>1110</v>
      </c>
      <c r="M1344" s="345" t="s">
        <v>1110</v>
      </c>
      <c r="N1344" s="345" t="s">
        <v>1110</v>
      </c>
      <c r="O1344" s="345" t="s">
        <v>1110</v>
      </c>
      <c r="P1344" s="345" t="s">
        <v>1110</v>
      </c>
      <c r="Q1344" s="68">
        <v>2</v>
      </c>
      <c r="R1344" s="346"/>
      <c r="S1344" s="346"/>
      <c r="T1344" s="346"/>
      <c r="U1344" s="346"/>
      <c r="V1344" s="346"/>
      <c r="W1344" s="346"/>
      <c r="X1344" s="346"/>
      <c r="Y1344" s="346"/>
      <c r="Z1344" s="346"/>
      <c r="AA1344" s="346"/>
      <c r="AB1344" s="346"/>
      <c r="AC1344" s="346"/>
      <c r="AD1344" s="346"/>
      <c r="AE1344" s="346"/>
      <c r="AF1344" s="68">
        <v>2</v>
      </c>
      <c r="AG1344" s="346"/>
      <c r="AH1344" s="346"/>
      <c r="AI1344" s="346"/>
      <c r="AJ1344" s="346"/>
      <c r="AK1344" s="346"/>
      <c r="AL1344" s="346"/>
      <c r="AM1344" s="346"/>
      <c r="AN1344" s="346"/>
      <c r="AO1344" s="346"/>
      <c r="AP1344" s="346"/>
      <c r="AQ1344" s="346"/>
      <c r="AR1344" s="346"/>
      <c r="AS1344" s="346"/>
      <c r="AT1344" s="346"/>
    </row>
    <row r="1345" spans="1:46" ht="45" customHeight="1" thickTop="1" thickBot="1" x14ac:dyDescent="0.3">
      <c r="A1345" s="345" t="s">
        <v>1111</v>
      </c>
      <c r="B1345" s="345" t="s">
        <v>1111</v>
      </c>
      <c r="C1345" s="345" t="s">
        <v>1111</v>
      </c>
      <c r="D1345" s="345" t="s">
        <v>1111</v>
      </c>
      <c r="E1345" s="345" t="s">
        <v>1111</v>
      </c>
      <c r="F1345" s="345" t="s">
        <v>1111</v>
      </c>
      <c r="G1345" s="345" t="s">
        <v>1111</v>
      </c>
      <c r="H1345" s="345" t="s">
        <v>1111</v>
      </c>
      <c r="I1345" s="345" t="s">
        <v>1111</v>
      </c>
      <c r="J1345" s="345" t="s">
        <v>1111</v>
      </c>
      <c r="K1345" s="345" t="s">
        <v>1111</v>
      </c>
      <c r="L1345" s="345" t="s">
        <v>1111</v>
      </c>
      <c r="M1345" s="345" t="s">
        <v>1111</v>
      </c>
      <c r="N1345" s="345" t="s">
        <v>1111</v>
      </c>
      <c r="O1345" s="345" t="s">
        <v>1111</v>
      </c>
      <c r="P1345" s="345" t="s">
        <v>1111</v>
      </c>
      <c r="Q1345" s="68">
        <v>2</v>
      </c>
      <c r="R1345" s="346"/>
      <c r="S1345" s="346"/>
      <c r="T1345" s="346"/>
      <c r="U1345" s="346"/>
      <c r="V1345" s="346"/>
      <c r="W1345" s="346"/>
      <c r="X1345" s="346"/>
      <c r="Y1345" s="346"/>
      <c r="Z1345" s="346"/>
      <c r="AA1345" s="346"/>
      <c r="AB1345" s="346"/>
      <c r="AC1345" s="346"/>
      <c r="AD1345" s="346"/>
      <c r="AE1345" s="346"/>
      <c r="AF1345" s="68">
        <v>2</v>
      </c>
      <c r="AG1345" s="346"/>
      <c r="AH1345" s="346"/>
      <c r="AI1345" s="346"/>
      <c r="AJ1345" s="346"/>
      <c r="AK1345" s="346"/>
      <c r="AL1345" s="346"/>
      <c r="AM1345" s="346"/>
      <c r="AN1345" s="346"/>
      <c r="AO1345" s="346"/>
      <c r="AP1345" s="346"/>
      <c r="AQ1345" s="346"/>
      <c r="AR1345" s="346"/>
      <c r="AS1345" s="346"/>
      <c r="AT1345" s="346"/>
    </row>
    <row r="1346" spans="1:46" ht="45" customHeight="1" thickTop="1" thickBot="1" x14ac:dyDescent="0.3">
      <c r="A1346" s="345" t="s">
        <v>1112</v>
      </c>
      <c r="B1346" s="345" t="s">
        <v>1112</v>
      </c>
      <c r="C1346" s="345" t="s">
        <v>1112</v>
      </c>
      <c r="D1346" s="345" t="s">
        <v>1112</v>
      </c>
      <c r="E1346" s="345" t="s">
        <v>1112</v>
      </c>
      <c r="F1346" s="345" t="s">
        <v>1112</v>
      </c>
      <c r="G1346" s="345" t="s">
        <v>1112</v>
      </c>
      <c r="H1346" s="345" t="s">
        <v>1112</v>
      </c>
      <c r="I1346" s="345" t="s">
        <v>1112</v>
      </c>
      <c r="J1346" s="345" t="s">
        <v>1112</v>
      </c>
      <c r="K1346" s="345" t="s">
        <v>1112</v>
      </c>
      <c r="L1346" s="345" t="s">
        <v>1112</v>
      </c>
      <c r="M1346" s="345" t="s">
        <v>1112</v>
      </c>
      <c r="N1346" s="345" t="s">
        <v>1112</v>
      </c>
      <c r="O1346" s="345" t="s">
        <v>1112</v>
      </c>
      <c r="P1346" s="345" t="s">
        <v>1112</v>
      </c>
      <c r="Q1346" s="68">
        <v>2</v>
      </c>
      <c r="R1346" s="346"/>
      <c r="S1346" s="346"/>
      <c r="T1346" s="346"/>
      <c r="U1346" s="346"/>
      <c r="V1346" s="346"/>
      <c r="W1346" s="346"/>
      <c r="X1346" s="346"/>
      <c r="Y1346" s="346"/>
      <c r="Z1346" s="346"/>
      <c r="AA1346" s="346"/>
      <c r="AB1346" s="346"/>
      <c r="AC1346" s="346"/>
      <c r="AD1346" s="346"/>
      <c r="AE1346" s="346"/>
      <c r="AF1346" s="68">
        <v>2</v>
      </c>
      <c r="AG1346" s="346"/>
      <c r="AH1346" s="346"/>
      <c r="AI1346" s="346"/>
      <c r="AJ1346" s="346"/>
      <c r="AK1346" s="346"/>
      <c r="AL1346" s="346"/>
      <c r="AM1346" s="346"/>
      <c r="AN1346" s="346"/>
      <c r="AO1346" s="346"/>
      <c r="AP1346" s="346"/>
      <c r="AQ1346" s="346"/>
      <c r="AR1346" s="346"/>
      <c r="AS1346" s="346"/>
      <c r="AT1346" s="346"/>
    </row>
    <row r="1347" spans="1:46" ht="45" customHeight="1" thickTop="1" thickBot="1" x14ac:dyDescent="0.3">
      <c r="A1347" s="345" t="s">
        <v>1113</v>
      </c>
      <c r="B1347" s="345" t="s">
        <v>1113</v>
      </c>
      <c r="C1347" s="345" t="s">
        <v>1113</v>
      </c>
      <c r="D1347" s="345" t="s">
        <v>1113</v>
      </c>
      <c r="E1347" s="345" t="s">
        <v>1113</v>
      </c>
      <c r="F1347" s="345" t="s">
        <v>1113</v>
      </c>
      <c r="G1347" s="345" t="s">
        <v>1113</v>
      </c>
      <c r="H1347" s="345" t="s">
        <v>1113</v>
      </c>
      <c r="I1347" s="345" t="s">
        <v>1113</v>
      </c>
      <c r="J1347" s="345" t="s">
        <v>1113</v>
      </c>
      <c r="K1347" s="345" t="s">
        <v>1113</v>
      </c>
      <c r="L1347" s="345" t="s">
        <v>1113</v>
      </c>
      <c r="M1347" s="345" t="s">
        <v>1113</v>
      </c>
      <c r="N1347" s="345" t="s">
        <v>1113</v>
      </c>
      <c r="O1347" s="345" t="s">
        <v>1113</v>
      </c>
      <c r="P1347" s="345" t="s">
        <v>1113</v>
      </c>
      <c r="Q1347" s="68">
        <v>2</v>
      </c>
      <c r="R1347" s="346"/>
      <c r="S1347" s="346"/>
      <c r="T1347" s="346"/>
      <c r="U1347" s="346"/>
      <c r="V1347" s="346"/>
      <c r="W1347" s="346"/>
      <c r="X1347" s="346"/>
      <c r="Y1347" s="346"/>
      <c r="Z1347" s="346"/>
      <c r="AA1347" s="346"/>
      <c r="AB1347" s="346"/>
      <c r="AC1347" s="346"/>
      <c r="AD1347" s="346"/>
      <c r="AE1347" s="346"/>
      <c r="AF1347" s="68">
        <v>2</v>
      </c>
      <c r="AG1347" s="346"/>
      <c r="AH1347" s="346"/>
      <c r="AI1347" s="346"/>
      <c r="AJ1347" s="346"/>
      <c r="AK1347" s="346"/>
      <c r="AL1347" s="346"/>
      <c r="AM1347" s="346"/>
      <c r="AN1347" s="346"/>
      <c r="AO1347" s="346"/>
      <c r="AP1347" s="346"/>
      <c r="AQ1347" s="346"/>
      <c r="AR1347" s="346"/>
      <c r="AS1347" s="346"/>
      <c r="AT1347" s="346"/>
    </row>
    <row r="1348" spans="1:46" ht="45" customHeight="1" thickTop="1" thickBot="1" x14ac:dyDescent="0.3">
      <c r="A1348" s="345" t="s">
        <v>1114</v>
      </c>
      <c r="B1348" s="345" t="s">
        <v>1114</v>
      </c>
      <c r="C1348" s="345" t="s">
        <v>1114</v>
      </c>
      <c r="D1348" s="345" t="s">
        <v>1114</v>
      </c>
      <c r="E1348" s="345" t="s">
        <v>1114</v>
      </c>
      <c r="F1348" s="345" t="s">
        <v>1114</v>
      </c>
      <c r="G1348" s="345" t="s">
        <v>1114</v>
      </c>
      <c r="H1348" s="345" t="s">
        <v>1114</v>
      </c>
      <c r="I1348" s="345" t="s">
        <v>1114</v>
      </c>
      <c r="J1348" s="345" t="s">
        <v>1114</v>
      </c>
      <c r="K1348" s="345" t="s">
        <v>1114</v>
      </c>
      <c r="L1348" s="345" t="s">
        <v>1114</v>
      </c>
      <c r="M1348" s="345" t="s">
        <v>1114</v>
      </c>
      <c r="N1348" s="345" t="s">
        <v>1114</v>
      </c>
      <c r="O1348" s="345" t="s">
        <v>1114</v>
      </c>
      <c r="P1348" s="345" t="s">
        <v>1114</v>
      </c>
      <c r="Q1348" s="68">
        <v>2</v>
      </c>
      <c r="R1348" s="346"/>
      <c r="S1348" s="346"/>
      <c r="T1348" s="346"/>
      <c r="U1348" s="346"/>
      <c r="V1348" s="346"/>
      <c r="W1348" s="346"/>
      <c r="X1348" s="346"/>
      <c r="Y1348" s="346"/>
      <c r="Z1348" s="346"/>
      <c r="AA1348" s="346"/>
      <c r="AB1348" s="346"/>
      <c r="AC1348" s="346"/>
      <c r="AD1348" s="346"/>
      <c r="AE1348" s="346"/>
      <c r="AF1348" s="68">
        <v>2</v>
      </c>
      <c r="AG1348" s="346"/>
      <c r="AH1348" s="346"/>
      <c r="AI1348" s="346"/>
      <c r="AJ1348" s="346"/>
      <c r="AK1348" s="346"/>
      <c r="AL1348" s="346"/>
      <c r="AM1348" s="346"/>
      <c r="AN1348" s="346"/>
      <c r="AO1348" s="346"/>
      <c r="AP1348" s="346"/>
      <c r="AQ1348" s="346"/>
      <c r="AR1348" s="346"/>
      <c r="AS1348" s="346"/>
      <c r="AT1348" s="346"/>
    </row>
    <row r="1349" spans="1:46" ht="45" customHeight="1" thickTop="1" thickBot="1" x14ac:dyDescent="0.3">
      <c r="A1349" s="345" t="s">
        <v>1115</v>
      </c>
      <c r="B1349" s="345" t="s">
        <v>1115</v>
      </c>
      <c r="C1349" s="345" t="s">
        <v>1115</v>
      </c>
      <c r="D1349" s="345" t="s">
        <v>1115</v>
      </c>
      <c r="E1349" s="345" t="s">
        <v>1115</v>
      </c>
      <c r="F1349" s="345" t="s">
        <v>1115</v>
      </c>
      <c r="G1349" s="345" t="s">
        <v>1115</v>
      </c>
      <c r="H1349" s="345" t="s">
        <v>1115</v>
      </c>
      <c r="I1349" s="345" t="s">
        <v>1115</v>
      </c>
      <c r="J1349" s="345" t="s">
        <v>1115</v>
      </c>
      <c r="K1349" s="345" t="s">
        <v>1115</v>
      </c>
      <c r="L1349" s="345" t="s">
        <v>1115</v>
      </c>
      <c r="M1349" s="345" t="s">
        <v>1115</v>
      </c>
      <c r="N1349" s="345" t="s">
        <v>1115</v>
      </c>
      <c r="O1349" s="345" t="s">
        <v>1115</v>
      </c>
      <c r="P1349" s="345" t="s">
        <v>1115</v>
      </c>
      <c r="Q1349" s="68">
        <v>2</v>
      </c>
      <c r="R1349" s="346"/>
      <c r="S1349" s="346"/>
      <c r="T1349" s="346"/>
      <c r="U1349" s="346"/>
      <c r="V1349" s="346"/>
      <c r="W1349" s="346"/>
      <c r="X1349" s="346"/>
      <c r="Y1349" s="346"/>
      <c r="Z1349" s="346"/>
      <c r="AA1349" s="346"/>
      <c r="AB1349" s="346"/>
      <c r="AC1349" s="346"/>
      <c r="AD1349" s="346"/>
      <c r="AE1349" s="346"/>
      <c r="AF1349" s="68">
        <v>2</v>
      </c>
      <c r="AG1349" s="346"/>
      <c r="AH1349" s="346"/>
      <c r="AI1349" s="346"/>
      <c r="AJ1349" s="346"/>
      <c r="AK1349" s="346"/>
      <c r="AL1349" s="346"/>
      <c r="AM1349" s="346"/>
      <c r="AN1349" s="346"/>
      <c r="AO1349" s="346"/>
      <c r="AP1349" s="346"/>
      <c r="AQ1349" s="346"/>
      <c r="AR1349" s="346"/>
      <c r="AS1349" s="346"/>
      <c r="AT1349" s="346"/>
    </row>
    <row r="1350" spans="1:46" ht="45" customHeight="1" thickTop="1" thickBot="1" x14ac:dyDescent="0.3">
      <c r="A1350" s="345" t="s">
        <v>1116</v>
      </c>
      <c r="B1350" s="345" t="s">
        <v>1116</v>
      </c>
      <c r="C1350" s="345" t="s">
        <v>1116</v>
      </c>
      <c r="D1350" s="345" t="s">
        <v>1116</v>
      </c>
      <c r="E1350" s="345" t="s">
        <v>1116</v>
      </c>
      <c r="F1350" s="345" t="s">
        <v>1116</v>
      </c>
      <c r="G1350" s="345" t="s">
        <v>1116</v>
      </c>
      <c r="H1350" s="345" t="s">
        <v>1116</v>
      </c>
      <c r="I1350" s="345" t="s">
        <v>1116</v>
      </c>
      <c r="J1350" s="345" t="s">
        <v>1116</v>
      </c>
      <c r="K1350" s="345" t="s">
        <v>1116</v>
      </c>
      <c r="L1350" s="345" t="s">
        <v>1116</v>
      </c>
      <c r="M1350" s="345" t="s">
        <v>1116</v>
      </c>
      <c r="N1350" s="345" t="s">
        <v>1116</v>
      </c>
      <c r="O1350" s="345" t="s">
        <v>1116</v>
      </c>
      <c r="P1350" s="345" t="s">
        <v>1116</v>
      </c>
      <c r="Q1350" s="68">
        <v>0</v>
      </c>
      <c r="R1350" s="346" t="s">
        <v>197</v>
      </c>
      <c r="S1350" s="346"/>
      <c r="T1350" s="346"/>
      <c r="U1350" s="346"/>
      <c r="V1350" s="346"/>
      <c r="W1350" s="346"/>
      <c r="X1350" s="346"/>
      <c r="Y1350" s="346"/>
      <c r="Z1350" s="346"/>
      <c r="AA1350" s="346"/>
      <c r="AB1350" s="346"/>
      <c r="AC1350" s="346"/>
      <c r="AD1350" s="346"/>
      <c r="AE1350" s="346"/>
      <c r="AF1350" s="68">
        <v>0</v>
      </c>
      <c r="AG1350" s="346" t="s">
        <v>197</v>
      </c>
      <c r="AH1350" s="346"/>
      <c r="AI1350" s="346"/>
      <c r="AJ1350" s="346"/>
      <c r="AK1350" s="346"/>
      <c r="AL1350" s="346"/>
      <c r="AM1350" s="346"/>
      <c r="AN1350" s="346"/>
      <c r="AO1350" s="346"/>
      <c r="AP1350" s="346"/>
      <c r="AQ1350" s="346"/>
      <c r="AR1350" s="346"/>
      <c r="AS1350" s="346"/>
      <c r="AT1350" s="346"/>
    </row>
    <row r="1351" spans="1:46" ht="45" customHeight="1" thickTop="1" thickBot="1" x14ac:dyDescent="0.3">
      <c r="A1351" s="345" t="s">
        <v>1117</v>
      </c>
      <c r="B1351" s="345" t="s">
        <v>1117</v>
      </c>
      <c r="C1351" s="345" t="s">
        <v>1117</v>
      </c>
      <c r="D1351" s="345" t="s">
        <v>1117</v>
      </c>
      <c r="E1351" s="345" t="s">
        <v>1117</v>
      </c>
      <c r="F1351" s="345" t="s">
        <v>1117</v>
      </c>
      <c r="G1351" s="345" t="s">
        <v>1117</v>
      </c>
      <c r="H1351" s="345" t="s">
        <v>1117</v>
      </c>
      <c r="I1351" s="345" t="s">
        <v>1117</v>
      </c>
      <c r="J1351" s="345" t="s">
        <v>1117</v>
      </c>
      <c r="K1351" s="345" t="s">
        <v>1117</v>
      </c>
      <c r="L1351" s="345" t="s">
        <v>1117</v>
      </c>
      <c r="M1351" s="345" t="s">
        <v>1117</v>
      </c>
      <c r="N1351" s="345" t="s">
        <v>1117</v>
      </c>
      <c r="O1351" s="345" t="s">
        <v>1117</v>
      </c>
      <c r="P1351" s="345" t="s">
        <v>1117</v>
      </c>
      <c r="Q1351" s="68">
        <v>0</v>
      </c>
      <c r="R1351" s="346" t="s">
        <v>197</v>
      </c>
      <c r="S1351" s="346"/>
      <c r="T1351" s="346"/>
      <c r="U1351" s="346"/>
      <c r="V1351" s="346"/>
      <c r="W1351" s="346"/>
      <c r="X1351" s="346"/>
      <c r="Y1351" s="346"/>
      <c r="Z1351" s="346"/>
      <c r="AA1351" s="346"/>
      <c r="AB1351" s="346"/>
      <c r="AC1351" s="346"/>
      <c r="AD1351" s="346"/>
      <c r="AE1351" s="346"/>
      <c r="AF1351" s="68">
        <v>0</v>
      </c>
      <c r="AG1351" s="346" t="s">
        <v>197</v>
      </c>
      <c r="AH1351" s="346"/>
      <c r="AI1351" s="346"/>
      <c r="AJ1351" s="346"/>
      <c r="AK1351" s="346"/>
      <c r="AL1351" s="346"/>
      <c r="AM1351" s="346"/>
      <c r="AN1351" s="346"/>
      <c r="AO1351" s="346"/>
      <c r="AP1351" s="346"/>
      <c r="AQ1351" s="346"/>
      <c r="AR1351" s="346"/>
      <c r="AS1351" s="346"/>
      <c r="AT1351" s="346"/>
    </row>
    <row r="1352" spans="1:46" ht="45" customHeight="1" thickTop="1" thickBot="1" x14ac:dyDescent="0.3">
      <c r="A1352" s="59"/>
      <c r="B1352" s="59"/>
      <c r="C1352" s="59"/>
      <c r="D1352" s="59"/>
      <c r="E1352" s="59"/>
      <c r="F1352" s="59"/>
      <c r="G1352" s="59"/>
      <c r="H1352" s="59"/>
      <c r="I1352" s="59"/>
      <c r="J1352" s="59"/>
      <c r="K1352" s="59"/>
      <c r="L1352" s="59"/>
      <c r="M1352" s="59"/>
      <c r="N1352" s="59"/>
      <c r="O1352" s="59"/>
      <c r="P1352" s="59"/>
      <c r="Q1352" s="69"/>
      <c r="R1352" s="59"/>
      <c r="S1352" s="59"/>
      <c r="T1352" s="59"/>
      <c r="U1352" s="59"/>
      <c r="V1352" s="59"/>
      <c r="W1352" s="59"/>
      <c r="X1352" s="59"/>
      <c r="Y1352" s="59"/>
      <c r="Z1352" s="59"/>
      <c r="AA1352" s="59"/>
      <c r="AB1352" s="59"/>
      <c r="AC1352" s="59"/>
      <c r="AD1352" s="59"/>
      <c r="AE1352" s="59"/>
      <c r="AF1352" s="69"/>
      <c r="AG1352" s="59"/>
      <c r="AH1352" s="59"/>
      <c r="AI1352" s="59"/>
      <c r="AJ1352" s="59"/>
      <c r="AK1352" s="59"/>
      <c r="AL1352" s="59"/>
      <c r="AM1352" s="59"/>
      <c r="AN1352" s="59"/>
      <c r="AO1352" s="59"/>
      <c r="AP1352" s="59"/>
      <c r="AQ1352" s="59"/>
      <c r="AR1352" s="59"/>
      <c r="AS1352" s="59"/>
      <c r="AT1352" s="59"/>
    </row>
    <row r="1353" spans="1:46" ht="45" customHeight="1" thickTop="1" thickBot="1" x14ac:dyDescent="0.3">
      <c r="A1353" s="353" t="s">
        <v>198</v>
      </c>
      <c r="B1353" s="353"/>
      <c r="C1353" s="353"/>
      <c r="D1353" s="353"/>
      <c r="E1353" s="353"/>
      <c r="F1353" s="353"/>
      <c r="G1353" s="353"/>
      <c r="H1353" s="353"/>
      <c r="I1353" s="353"/>
      <c r="J1353" s="353"/>
      <c r="K1353" s="353"/>
      <c r="L1353" s="353"/>
      <c r="M1353" s="353"/>
      <c r="N1353" s="353"/>
      <c r="O1353" s="353"/>
      <c r="P1353" s="353"/>
      <c r="Q1353" s="70" t="s">
        <v>187</v>
      </c>
      <c r="R1353" s="354" t="s">
        <v>188</v>
      </c>
      <c r="S1353" s="354"/>
      <c r="T1353" s="354"/>
      <c r="U1353" s="354"/>
      <c r="V1353" s="354"/>
      <c r="W1353" s="354"/>
      <c r="X1353" s="354"/>
      <c r="Y1353" s="354"/>
      <c r="Z1353" s="354"/>
      <c r="AA1353" s="354"/>
      <c r="AB1353" s="354"/>
      <c r="AC1353" s="354"/>
      <c r="AD1353" s="354"/>
      <c r="AE1353" s="354"/>
      <c r="AF1353" s="71" t="s">
        <v>187</v>
      </c>
      <c r="AG1353" s="355" t="s">
        <v>189</v>
      </c>
      <c r="AH1353" s="355"/>
      <c r="AI1353" s="355"/>
      <c r="AJ1353" s="355"/>
      <c r="AK1353" s="355"/>
      <c r="AL1353" s="355"/>
      <c r="AM1353" s="355"/>
      <c r="AN1353" s="355"/>
      <c r="AO1353" s="355"/>
      <c r="AP1353" s="355"/>
      <c r="AQ1353" s="355"/>
      <c r="AR1353" s="355"/>
      <c r="AS1353" s="355"/>
      <c r="AT1353" s="355"/>
    </row>
    <row r="1354" spans="1:46" ht="45" customHeight="1" thickTop="1" thickBot="1" x14ac:dyDescent="0.3">
      <c r="A1354" s="345" t="s">
        <v>1118</v>
      </c>
      <c r="B1354" s="345" t="s">
        <v>1118</v>
      </c>
      <c r="C1354" s="345" t="s">
        <v>1118</v>
      </c>
      <c r="D1354" s="345" t="s">
        <v>1118</v>
      </c>
      <c r="E1354" s="345" t="s">
        <v>1118</v>
      </c>
      <c r="F1354" s="345" t="s">
        <v>1118</v>
      </c>
      <c r="G1354" s="345" t="s">
        <v>1118</v>
      </c>
      <c r="H1354" s="345" t="s">
        <v>1118</v>
      </c>
      <c r="I1354" s="345" t="s">
        <v>1118</v>
      </c>
      <c r="J1354" s="345" t="s">
        <v>1118</v>
      </c>
      <c r="K1354" s="345" t="s">
        <v>1118</v>
      </c>
      <c r="L1354" s="345" t="s">
        <v>1118</v>
      </c>
      <c r="M1354" s="345" t="s">
        <v>1118</v>
      </c>
      <c r="N1354" s="345" t="s">
        <v>1118</v>
      </c>
      <c r="O1354" s="345" t="s">
        <v>1118</v>
      </c>
      <c r="P1354" s="345" t="s">
        <v>1118</v>
      </c>
      <c r="Q1354" s="68">
        <v>2</v>
      </c>
      <c r="R1354" s="346"/>
      <c r="S1354" s="346"/>
      <c r="T1354" s="346"/>
      <c r="U1354" s="346"/>
      <c r="V1354" s="346"/>
      <c r="W1354" s="346"/>
      <c r="X1354" s="346"/>
      <c r="Y1354" s="346"/>
      <c r="Z1354" s="346"/>
      <c r="AA1354" s="346"/>
      <c r="AB1354" s="346"/>
      <c r="AC1354" s="346"/>
      <c r="AD1354" s="346"/>
      <c r="AE1354" s="346"/>
      <c r="AF1354" s="68">
        <v>2</v>
      </c>
      <c r="AG1354" s="346"/>
      <c r="AH1354" s="346"/>
      <c r="AI1354" s="346"/>
      <c r="AJ1354" s="346"/>
      <c r="AK1354" s="346"/>
      <c r="AL1354" s="346"/>
      <c r="AM1354" s="346"/>
      <c r="AN1354" s="346"/>
      <c r="AO1354" s="346"/>
      <c r="AP1354" s="346"/>
      <c r="AQ1354" s="346"/>
      <c r="AR1354" s="346"/>
      <c r="AS1354" s="346"/>
      <c r="AT1354" s="346"/>
    </row>
    <row r="1355" spans="1:46" ht="45" customHeight="1" thickTop="1" thickBot="1" x14ac:dyDescent="0.3">
      <c r="A1355" s="345" t="s">
        <v>1119</v>
      </c>
      <c r="B1355" s="345" t="s">
        <v>1119</v>
      </c>
      <c r="C1355" s="345" t="s">
        <v>1119</v>
      </c>
      <c r="D1355" s="345" t="s">
        <v>1119</v>
      </c>
      <c r="E1355" s="345" t="s">
        <v>1119</v>
      </c>
      <c r="F1355" s="345" t="s">
        <v>1119</v>
      </c>
      <c r="G1355" s="345" t="s">
        <v>1119</v>
      </c>
      <c r="H1355" s="345" t="s">
        <v>1119</v>
      </c>
      <c r="I1355" s="345" t="s">
        <v>1119</v>
      </c>
      <c r="J1355" s="345" t="s">
        <v>1119</v>
      </c>
      <c r="K1355" s="345" t="s">
        <v>1119</v>
      </c>
      <c r="L1355" s="345" t="s">
        <v>1119</v>
      </c>
      <c r="M1355" s="345" t="s">
        <v>1119</v>
      </c>
      <c r="N1355" s="345" t="s">
        <v>1119</v>
      </c>
      <c r="O1355" s="345" t="s">
        <v>1119</v>
      </c>
      <c r="P1355" s="345" t="s">
        <v>1119</v>
      </c>
      <c r="Q1355" s="68">
        <v>2</v>
      </c>
      <c r="R1355" s="346"/>
      <c r="S1355" s="346"/>
      <c r="T1355" s="346"/>
      <c r="U1355" s="346"/>
      <c r="V1355" s="346"/>
      <c r="W1355" s="346"/>
      <c r="X1355" s="346"/>
      <c r="Y1355" s="346"/>
      <c r="Z1355" s="346"/>
      <c r="AA1355" s="346"/>
      <c r="AB1355" s="346"/>
      <c r="AC1355" s="346"/>
      <c r="AD1355" s="346"/>
      <c r="AE1355" s="346"/>
      <c r="AF1355" s="68">
        <v>2</v>
      </c>
      <c r="AG1355" s="346"/>
      <c r="AH1355" s="346"/>
      <c r="AI1355" s="346"/>
      <c r="AJ1355" s="346"/>
      <c r="AK1355" s="346"/>
      <c r="AL1355" s="346"/>
      <c r="AM1355" s="346"/>
      <c r="AN1355" s="346"/>
      <c r="AO1355" s="346"/>
      <c r="AP1355" s="346"/>
      <c r="AQ1355" s="346"/>
      <c r="AR1355" s="346"/>
      <c r="AS1355" s="346"/>
      <c r="AT1355" s="346"/>
    </row>
    <row r="1356" spans="1:46" ht="45" customHeight="1" thickTop="1" thickBot="1" x14ac:dyDescent="0.3">
      <c r="A1356" s="345" t="s">
        <v>1120</v>
      </c>
      <c r="B1356" s="345" t="s">
        <v>1120</v>
      </c>
      <c r="C1356" s="345" t="s">
        <v>1120</v>
      </c>
      <c r="D1356" s="345" t="s">
        <v>1120</v>
      </c>
      <c r="E1356" s="345" t="s">
        <v>1120</v>
      </c>
      <c r="F1356" s="345" t="s">
        <v>1120</v>
      </c>
      <c r="G1356" s="345" t="s">
        <v>1120</v>
      </c>
      <c r="H1356" s="345" t="s">
        <v>1120</v>
      </c>
      <c r="I1356" s="345" t="s">
        <v>1120</v>
      </c>
      <c r="J1356" s="345" t="s">
        <v>1120</v>
      </c>
      <c r="K1356" s="345" t="s">
        <v>1120</v>
      </c>
      <c r="L1356" s="345" t="s">
        <v>1120</v>
      </c>
      <c r="M1356" s="345" t="s">
        <v>1120</v>
      </c>
      <c r="N1356" s="345" t="s">
        <v>1120</v>
      </c>
      <c r="O1356" s="345" t="s">
        <v>1120</v>
      </c>
      <c r="P1356" s="345" t="s">
        <v>1120</v>
      </c>
      <c r="Q1356" s="68">
        <v>2</v>
      </c>
      <c r="R1356" s="346"/>
      <c r="S1356" s="346"/>
      <c r="T1356" s="346"/>
      <c r="U1356" s="346"/>
      <c r="V1356" s="346"/>
      <c r="W1356" s="346"/>
      <c r="X1356" s="346"/>
      <c r="Y1356" s="346"/>
      <c r="Z1356" s="346"/>
      <c r="AA1356" s="346"/>
      <c r="AB1356" s="346"/>
      <c r="AC1356" s="346"/>
      <c r="AD1356" s="346"/>
      <c r="AE1356" s="346"/>
      <c r="AF1356" s="68">
        <v>2</v>
      </c>
      <c r="AG1356" s="346"/>
      <c r="AH1356" s="346"/>
      <c r="AI1356" s="346"/>
      <c r="AJ1356" s="346"/>
      <c r="AK1356" s="346"/>
      <c r="AL1356" s="346"/>
      <c r="AM1356" s="346"/>
      <c r="AN1356" s="346"/>
      <c r="AO1356" s="346"/>
      <c r="AP1356" s="346"/>
      <c r="AQ1356" s="346"/>
      <c r="AR1356" s="346"/>
      <c r="AS1356" s="346"/>
      <c r="AT1356" s="346"/>
    </row>
    <row r="1357" spans="1:46" ht="45" customHeight="1" thickTop="1" thickBot="1" x14ac:dyDescent="0.3">
      <c r="A1357" s="345" t="s">
        <v>1121</v>
      </c>
      <c r="B1357" s="345" t="s">
        <v>1121</v>
      </c>
      <c r="C1357" s="345" t="s">
        <v>1121</v>
      </c>
      <c r="D1357" s="345" t="s">
        <v>1121</v>
      </c>
      <c r="E1357" s="345" t="s">
        <v>1121</v>
      </c>
      <c r="F1357" s="345" t="s">
        <v>1121</v>
      </c>
      <c r="G1357" s="345" t="s">
        <v>1121</v>
      </c>
      <c r="H1357" s="345" t="s">
        <v>1121</v>
      </c>
      <c r="I1357" s="345" t="s">
        <v>1121</v>
      </c>
      <c r="J1357" s="345" t="s">
        <v>1121</v>
      </c>
      <c r="K1357" s="345" t="s">
        <v>1121</v>
      </c>
      <c r="L1357" s="345" t="s">
        <v>1121</v>
      </c>
      <c r="M1357" s="345" t="s">
        <v>1121</v>
      </c>
      <c r="N1357" s="345" t="s">
        <v>1121</v>
      </c>
      <c r="O1357" s="345" t="s">
        <v>1121</v>
      </c>
      <c r="P1357" s="345" t="s">
        <v>1121</v>
      </c>
      <c r="Q1357" s="68">
        <v>2</v>
      </c>
      <c r="R1357" s="346"/>
      <c r="S1357" s="346"/>
      <c r="T1357" s="346"/>
      <c r="U1357" s="346"/>
      <c r="V1357" s="346"/>
      <c r="W1357" s="346"/>
      <c r="X1357" s="346"/>
      <c r="Y1357" s="346"/>
      <c r="Z1357" s="346"/>
      <c r="AA1357" s="346"/>
      <c r="AB1357" s="346"/>
      <c r="AC1357" s="346"/>
      <c r="AD1357" s="346"/>
      <c r="AE1357" s="346"/>
      <c r="AF1357" s="68">
        <v>2</v>
      </c>
      <c r="AG1357" s="346"/>
      <c r="AH1357" s="346"/>
      <c r="AI1357" s="346"/>
      <c r="AJ1357" s="346"/>
      <c r="AK1357" s="346"/>
      <c r="AL1357" s="346"/>
      <c r="AM1357" s="346"/>
      <c r="AN1357" s="346"/>
      <c r="AO1357" s="346"/>
      <c r="AP1357" s="346"/>
      <c r="AQ1357" s="346"/>
      <c r="AR1357" s="346"/>
      <c r="AS1357" s="346"/>
      <c r="AT1357" s="346"/>
    </row>
    <row r="1358" spans="1:46" ht="45" customHeight="1" thickTop="1" thickBot="1" x14ac:dyDescent="0.3">
      <c r="A1358" s="345" t="s">
        <v>1122</v>
      </c>
      <c r="B1358" s="345" t="s">
        <v>1122</v>
      </c>
      <c r="C1358" s="345" t="s">
        <v>1122</v>
      </c>
      <c r="D1358" s="345" t="s">
        <v>1122</v>
      </c>
      <c r="E1358" s="345" t="s">
        <v>1122</v>
      </c>
      <c r="F1358" s="345" t="s">
        <v>1122</v>
      </c>
      <c r="G1358" s="345" t="s">
        <v>1122</v>
      </c>
      <c r="H1358" s="345" t="s">
        <v>1122</v>
      </c>
      <c r="I1358" s="345" t="s">
        <v>1122</v>
      </c>
      <c r="J1358" s="345" t="s">
        <v>1122</v>
      </c>
      <c r="K1358" s="345" t="s">
        <v>1122</v>
      </c>
      <c r="L1358" s="345" t="s">
        <v>1122</v>
      </c>
      <c r="M1358" s="345" t="s">
        <v>1122</v>
      </c>
      <c r="N1358" s="345" t="s">
        <v>1122</v>
      </c>
      <c r="O1358" s="345" t="s">
        <v>1122</v>
      </c>
      <c r="P1358" s="345" t="s">
        <v>1122</v>
      </c>
      <c r="Q1358" s="68">
        <v>2</v>
      </c>
      <c r="R1358" s="346"/>
      <c r="S1358" s="346"/>
      <c r="T1358" s="346"/>
      <c r="U1358" s="346"/>
      <c r="V1358" s="346"/>
      <c r="W1358" s="346"/>
      <c r="X1358" s="346"/>
      <c r="Y1358" s="346"/>
      <c r="Z1358" s="346"/>
      <c r="AA1358" s="346"/>
      <c r="AB1358" s="346"/>
      <c r="AC1358" s="346"/>
      <c r="AD1358" s="346"/>
      <c r="AE1358" s="346"/>
      <c r="AF1358" s="68">
        <v>2</v>
      </c>
      <c r="AG1358" s="346"/>
      <c r="AH1358" s="346"/>
      <c r="AI1358" s="346"/>
      <c r="AJ1358" s="346"/>
      <c r="AK1358" s="346"/>
      <c r="AL1358" s="346"/>
      <c r="AM1358" s="346"/>
      <c r="AN1358" s="346"/>
      <c r="AO1358" s="346"/>
      <c r="AP1358" s="346"/>
      <c r="AQ1358" s="346"/>
      <c r="AR1358" s="346"/>
      <c r="AS1358" s="346"/>
      <c r="AT1358" s="346"/>
    </row>
    <row r="1359" spans="1:46" ht="18" customHeight="1" thickTop="1" x14ac:dyDescent="0.25"/>
    <row r="1361" spans="1:46" ht="45" customHeight="1" x14ac:dyDescent="0.25">
      <c r="A1361" s="348" t="s">
        <v>1123</v>
      </c>
      <c r="B1361" s="348"/>
      <c r="C1361" s="348"/>
      <c r="D1361" s="348"/>
      <c r="E1361" s="348"/>
      <c r="F1361" s="348"/>
      <c r="G1361" s="348"/>
      <c r="H1361" s="348"/>
      <c r="I1361" s="348"/>
      <c r="J1361" s="348"/>
      <c r="K1361" s="348"/>
      <c r="L1361" s="348"/>
      <c r="M1361" s="348"/>
      <c r="N1361" s="348"/>
      <c r="O1361" s="348"/>
      <c r="P1361" s="348"/>
      <c r="Q1361" s="348"/>
      <c r="R1361" s="348"/>
      <c r="S1361" s="348"/>
      <c r="T1361" s="348"/>
      <c r="U1361" s="348"/>
      <c r="V1361" s="348"/>
      <c r="W1361" s="348"/>
      <c r="X1361" s="348"/>
      <c r="Y1361" s="348"/>
      <c r="Z1361" s="348"/>
      <c r="AA1361" s="348"/>
      <c r="AB1361" s="348"/>
      <c r="AC1361" s="348"/>
      <c r="AD1361" s="348"/>
      <c r="AE1361" s="348"/>
      <c r="AF1361"/>
      <c r="AG1361" s="349" t="s">
        <v>184</v>
      </c>
      <c r="AH1361" s="349"/>
      <c r="AI1361" s="349"/>
      <c r="AJ1361" s="349"/>
      <c r="AK1361" s="72">
        <f>(('Artículo 121 (Resumen PI)'!C47*0.8+'Artículo 121 (Resumen PI)'!F47*0.2)+('Artículo 121 (Resumen SIPOT)'!C47*0.8+'Artículo 121 (Resumen SIPOT)'!F47*0.2))/2</f>
        <v>29.491525423728817</v>
      </c>
      <c r="AL1361"/>
      <c r="AM1361"/>
      <c r="AN1361"/>
      <c r="AO1361"/>
      <c r="AP1361"/>
      <c r="AQ1361"/>
      <c r="AR1361"/>
      <c r="AS1361"/>
      <c r="AT1361"/>
    </row>
    <row r="1362" spans="1:46" ht="15.75" customHeight="1" x14ac:dyDescent="0.25">
      <c r="A1362" s="86"/>
      <c r="B1362" s="284"/>
      <c r="C1362" s="284"/>
      <c r="D1362" s="284"/>
      <c r="E1362" s="284"/>
      <c r="F1362" s="284"/>
      <c r="G1362" s="284"/>
      <c r="H1362" s="284"/>
      <c r="I1362" s="284"/>
      <c r="J1362" s="284"/>
      <c r="K1362" s="284"/>
      <c r="L1362" s="284"/>
      <c r="M1362" s="284"/>
      <c r="N1362" s="284"/>
      <c r="O1362" s="284"/>
      <c r="P1362" s="284"/>
      <c r="Q1362" s="275"/>
      <c r="R1362" s="284"/>
      <c r="S1362" s="284"/>
      <c r="T1362" s="284"/>
      <c r="U1362" s="284"/>
      <c r="V1362" s="284"/>
      <c r="W1362" s="284"/>
      <c r="X1362" s="284"/>
      <c r="Y1362" s="284"/>
      <c r="Z1362" s="284"/>
      <c r="AA1362" s="284"/>
      <c r="AB1362" s="284"/>
      <c r="AC1362" s="284"/>
      <c r="AD1362" s="284"/>
      <c r="AE1362" s="284"/>
      <c r="AF1362"/>
      <c r="AG1362"/>
      <c r="AH1362"/>
      <c r="AI1362"/>
      <c r="AJ1362"/>
      <c r="AK1362"/>
      <c r="AL1362"/>
      <c r="AM1362"/>
      <c r="AN1362"/>
      <c r="AO1362"/>
      <c r="AP1362"/>
      <c r="AQ1362"/>
      <c r="AR1362"/>
      <c r="AS1362"/>
      <c r="AT1362"/>
    </row>
    <row r="1363" spans="1:46" ht="45" customHeight="1" x14ac:dyDescent="0.25">
      <c r="A1363" s="86" t="s">
        <v>185</v>
      </c>
      <c r="B1363" s="284"/>
      <c r="C1363" s="284"/>
      <c r="D1363" s="284"/>
      <c r="E1363" s="284"/>
      <c r="F1363" s="284"/>
      <c r="G1363" s="284"/>
      <c r="H1363" s="284"/>
      <c r="I1363" s="284"/>
      <c r="J1363" s="284"/>
      <c r="K1363" s="284"/>
      <c r="L1363" s="284"/>
      <c r="M1363" s="284"/>
      <c r="N1363" s="284"/>
      <c r="O1363" s="284"/>
      <c r="P1363" s="284"/>
      <c r="Q1363" s="275"/>
      <c r="R1363" s="284"/>
      <c r="S1363" s="284"/>
      <c r="T1363" s="284"/>
      <c r="U1363" s="284"/>
      <c r="V1363" s="284"/>
      <c r="W1363" s="284"/>
      <c r="X1363" s="284"/>
      <c r="Y1363" s="284"/>
      <c r="Z1363" s="284"/>
      <c r="AA1363" s="284"/>
      <c r="AB1363" s="284"/>
      <c r="AC1363" s="284"/>
      <c r="AD1363" s="284"/>
      <c r="AE1363" s="284"/>
      <c r="AF1363"/>
      <c r="AG1363"/>
      <c r="AH1363"/>
      <c r="AI1363"/>
      <c r="AJ1363"/>
      <c r="AK1363"/>
      <c r="AL1363"/>
      <c r="AM1363"/>
      <c r="AN1363"/>
      <c r="AO1363"/>
      <c r="AP1363"/>
      <c r="AQ1363"/>
      <c r="AR1363"/>
      <c r="AS1363"/>
      <c r="AT1363"/>
    </row>
    <row r="1364" spans="1:46" ht="15" customHeight="1" x14ac:dyDescent="0.25">
      <c r="A1364" s="59"/>
      <c r="B1364" s="59"/>
      <c r="C1364" s="59"/>
      <c r="D1364" s="59"/>
      <c r="E1364" s="59"/>
      <c r="F1364" s="59"/>
      <c r="G1364" s="59"/>
      <c r="H1364" s="59"/>
      <c r="I1364" s="59"/>
      <c r="J1364" s="59"/>
      <c r="K1364" s="59"/>
      <c r="L1364" s="59"/>
      <c r="M1364" s="59"/>
      <c r="N1364" s="59"/>
      <c r="O1364" s="59"/>
      <c r="P1364" s="59"/>
      <c r="R1364" s="59"/>
      <c r="S1364" s="59"/>
      <c r="T1364" s="59"/>
      <c r="U1364" s="59"/>
      <c r="V1364" s="59"/>
      <c r="W1364" s="59"/>
      <c r="X1364" s="59"/>
      <c r="Y1364" s="59"/>
      <c r="Z1364" s="59"/>
      <c r="AA1364" s="59"/>
      <c r="AB1364" s="59"/>
      <c r="AC1364" s="59"/>
      <c r="AD1364" s="59"/>
      <c r="AE1364" s="59"/>
      <c r="AF1364"/>
      <c r="AG1364"/>
      <c r="AH1364"/>
      <c r="AI1364"/>
      <c r="AJ1364"/>
      <c r="AK1364"/>
      <c r="AL1364"/>
      <c r="AM1364"/>
      <c r="AN1364"/>
      <c r="AO1364"/>
      <c r="AP1364"/>
      <c r="AQ1364"/>
      <c r="AR1364"/>
      <c r="AS1364"/>
      <c r="AT1364"/>
    </row>
    <row r="1365" spans="1:46" ht="45" customHeight="1" x14ac:dyDescent="0.25">
      <c r="A1365" s="350" t="s">
        <v>186</v>
      </c>
      <c r="B1365" s="350"/>
      <c r="C1365" s="350"/>
      <c r="D1365" s="350"/>
      <c r="E1365" s="350"/>
      <c r="F1365" s="350"/>
      <c r="G1365" s="350"/>
      <c r="H1365" s="350"/>
      <c r="I1365" s="350"/>
      <c r="J1365" s="350"/>
      <c r="K1365" s="350"/>
      <c r="L1365" s="350"/>
      <c r="M1365" s="350"/>
      <c r="N1365" s="350"/>
      <c r="O1365" s="350"/>
      <c r="P1365" s="350"/>
      <c r="Q1365" s="65"/>
      <c r="R1365" s="59"/>
      <c r="S1365" s="59"/>
      <c r="T1365" s="59"/>
      <c r="U1365" s="59"/>
      <c r="V1365" s="351"/>
      <c r="W1365" s="351"/>
      <c r="X1365" s="351"/>
      <c r="Y1365" s="351"/>
      <c r="Z1365" s="351"/>
      <c r="AA1365" s="351"/>
      <c r="AB1365" s="351"/>
      <c r="AC1365" s="351"/>
      <c r="AD1365" s="351"/>
      <c r="AE1365" s="351"/>
      <c r="AF1365" s="65"/>
      <c r="AG1365" s="59"/>
      <c r="AH1365" s="59"/>
      <c r="AI1365" s="59"/>
      <c r="AJ1365" s="59"/>
      <c r="AK1365" s="351"/>
      <c r="AL1365" s="351"/>
      <c r="AM1365" s="351"/>
      <c r="AN1365" s="351"/>
      <c r="AO1365" s="351"/>
      <c r="AP1365" s="351"/>
      <c r="AQ1365" s="351"/>
      <c r="AR1365" s="351"/>
      <c r="AS1365" s="351"/>
      <c r="AT1365" s="351"/>
    </row>
    <row r="1366" spans="1:46" ht="45" customHeight="1" thickTop="1" thickBot="1" x14ac:dyDescent="0.3">
      <c r="A1366" s="342" t="s">
        <v>163</v>
      </c>
      <c r="B1366" s="342"/>
      <c r="C1366" s="342"/>
      <c r="D1366" s="342"/>
      <c r="E1366" s="342"/>
      <c r="F1366" s="342"/>
      <c r="G1366" s="342"/>
      <c r="H1366" s="342"/>
      <c r="I1366" s="342"/>
      <c r="J1366" s="342"/>
      <c r="K1366" s="342"/>
      <c r="L1366" s="342"/>
      <c r="M1366" s="342"/>
      <c r="N1366" s="342"/>
      <c r="O1366" s="342"/>
      <c r="P1366" s="342"/>
      <c r="Q1366" s="66" t="s">
        <v>187</v>
      </c>
      <c r="R1366" s="343" t="s">
        <v>188</v>
      </c>
      <c r="S1366" s="343"/>
      <c r="T1366" s="343"/>
      <c r="U1366" s="343"/>
      <c r="V1366" s="343"/>
      <c r="W1366" s="343"/>
      <c r="X1366" s="343"/>
      <c r="Y1366" s="343"/>
      <c r="Z1366" s="343"/>
      <c r="AA1366" s="343"/>
      <c r="AB1366" s="343"/>
      <c r="AC1366" s="343"/>
      <c r="AD1366" s="343"/>
      <c r="AE1366" s="343"/>
      <c r="AF1366" s="67" t="s">
        <v>187</v>
      </c>
      <c r="AG1366" s="344" t="s">
        <v>189</v>
      </c>
      <c r="AH1366" s="344"/>
      <c r="AI1366" s="344"/>
      <c r="AJ1366" s="344"/>
      <c r="AK1366" s="344"/>
      <c r="AL1366" s="344"/>
      <c r="AM1366" s="344"/>
      <c r="AN1366" s="344"/>
      <c r="AO1366" s="344"/>
      <c r="AP1366" s="344"/>
      <c r="AQ1366" s="344"/>
      <c r="AR1366" s="344"/>
      <c r="AS1366" s="344"/>
      <c r="AT1366" s="344"/>
    </row>
    <row r="1367" spans="1:46" ht="45" customHeight="1" thickTop="1" thickBot="1" x14ac:dyDescent="0.3">
      <c r="A1367" s="345" t="s">
        <v>1025</v>
      </c>
      <c r="B1367" s="345" t="s">
        <v>1025</v>
      </c>
      <c r="C1367" s="345" t="s">
        <v>1025</v>
      </c>
      <c r="D1367" s="345" t="s">
        <v>1025</v>
      </c>
      <c r="E1367" s="345" t="s">
        <v>1025</v>
      </c>
      <c r="F1367" s="345" t="s">
        <v>1025</v>
      </c>
      <c r="G1367" s="345" t="s">
        <v>1025</v>
      </c>
      <c r="H1367" s="345" t="s">
        <v>1025</v>
      </c>
      <c r="I1367" s="345" t="s">
        <v>1025</v>
      </c>
      <c r="J1367" s="345" t="s">
        <v>1025</v>
      </c>
      <c r="K1367" s="345" t="s">
        <v>1025</v>
      </c>
      <c r="L1367" s="345" t="s">
        <v>1025</v>
      </c>
      <c r="M1367" s="345" t="s">
        <v>1025</v>
      </c>
      <c r="N1367" s="345" t="s">
        <v>1025</v>
      </c>
      <c r="O1367" s="345" t="s">
        <v>1025</v>
      </c>
      <c r="P1367" s="345" t="s">
        <v>1025</v>
      </c>
      <c r="Q1367" s="68">
        <v>2</v>
      </c>
      <c r="R1367" s="346"/>
      <c r="S1367" s="346"/>
      <c r="T1367" s="346"/>
      <c r="U1367" s="346"/>
      <c r="V1367" s="346"/>
      <c r="W1367" s="346"/>
      <c r="X1367" s="346"/>
      <c r="Y1367" s="346"/>
      <c r="Z1367" s="346"/>
      <c r="AA1367" s="346"/>
      <c r="AB1367" s="346"/>
      <c r="AC1367" s="346"/>
      <c r="AD1367" s="346"/>
      <c r="AE1367" s="346"/>
      <c r="AF1367" s="68">
        <v>2</v>
      </c>
      <c r="AG1367" s="346"/>
      <c r="AH1367" s="346"/>
      <c r="AI1367" s="346"/>
      <c r="AJ1367" s="346"/>
      <c r="AK1367" s="346"/>
      <c r="AL1367" s="346"/>
      <c r="AM1367" s="346"/>
      <c r="AN1367" s="346"/>
      <c r="AO1367" s="346"/>
      <c r="AP1367" s="346"/>
      <c r="AQ1367" s="346"/>
      <c r="AR1367" s="346"/>
      <c r="AS1367" s="346"/>
      <c r="AT1367" s="346"/>
    </row>
    <row r="1368" spans="1:46" ht="45" customHeight="1" thickTop="1" thickBot="1" x14ac:dyDescent="0.3">
      <c r="A1368" s="345" t="s">
        <v>1026</v>
      </c>
      <c r="B1368" s="345" t="s">
        <v>1026</v>
      </c>
      <c r="C1368" s="345" t="s">
        <v>1026</v>
      </c>
      <c r="D1368" s="345" t="s">
        <v>1026</v>
      </c>
      <c r="E1368" s="345" t="s">
        <v>1026</v>
      </c>
      <c r="F1368" s="345" t="s">
        <v>1026</v>
      </c>
      <c r="G1368" s="345" t="s">
        <v>1026</v>
      </c>
      <c r="H1368" s="345" t="s">
        <v>1026</v>
      </c>
      <c r="I1368" s="345" t="s">
        <v>1026</v>
      </c>
      <c r="J1368" s="345" t="s">
        <v>1026</v>
      </c>
      <c r="K1368" s="345" t="s">
        <v>1026</v>
      </c>
      <c r="L1368" s="345" t="s">
        <v>1026</v>
      </c>
      <c r="M1368" s="345" t="s">
        <v>1026</v>
      </c>
      <c r="N1368" s="345" t="s">
        <v>1026</v>
      </c>
      <c r="O1368" s="345" t="s">
        <v>1026</v>
      </c>
      <c r="P1368" s="345" t="s">
        <v>1026</v>
      </c>
      <c r="Q1368" s="68">
        <v>2</v>
      </c>
      <c r="R1368" s="346"/>
      <c r="S1368" s="346"/>
      <c r="T1368" s="346"/>
      <c r="U1368" s="346"/>
      <c r="V1368" s="346"/>
      <c r="W1368" s="346"/>
      <c r="X1368" s="346"/>
      <c r="Y1368" s="346"/>
      <c r="Z1368" s="346"/>
      <c r="AA1368" s="346"/>
      <c r="AB1368" s="346"/>
      <c r="AC1368" s="346"/>
      <c r="AD1368" s="346"/>
      <c r="AE1368" s="346"/>
      <c r="AF1368" s="68">
        <v>2</v>
      </c>
      <c r="AG1368" s="346"/>
      <c r="AH1368" s="346"/>
      <c r="AI1368" s="346"/>
      <c r="AJ1368" s="346"/>
      <c r="AK1368" s="346"/>
      <c r="AL1368" s="346"/>
      <c r="AM1368" s="346"/>
      <c r="AN1368" s="346"/>
      <c r="AO1368" s="346"/>
      <c r="AP1368" s="346"/>
      <c r="AQ1368" s="346"/>
      <c r="AR1368" s="346"/>
      <c r="AS1368" s="346"/>
      <c r="AT1368" s="346"/>
    </row>
    <row r="1369" spans="1:46" ht="45" customHeight="1" thickTop="1" thickBot="1" x14ac:dyDescent="0.3">
      <c r="A1369" s="345" t="s">
        <v>1124</v>
      </c>
      <c r="B1369" s="345" t="s">
        <v>1124</v>
      </c>
      <c r="C1369" s="345" t="s">
        <v>1124</v>
      </c>
      <c r="D1369" s="345" t="s">
        <v>1124</v>
      </c>
      <c r="E1369" s="345" t="s">
        <v>1124</v>
      </c>
      <c r="F1369" s="345" t="s">
        <v>1124</v>
      </c>
      <c r="G1369" s="345" t="s">
        <v>1124</v>
      </c>
      <c r="H1369" s="345" t="s">
        <v>1124</v>
      </c>
      <c r="I1369" s="345" t="s">
        <v>1124</v>
      </c>
      <c r="J1369" s="345" t="s">
        <v>1124</v>
      </c>
      <c r="K1369" s="345" t="s">
        <v>1124</v>
      </c>
      <c r="L1369" s="345" t="s">
        <v>1124</v>
      </c>
      <c r="M1369" s="345" t="s">
        <v>1124</v>
      </c>
      <c r="N1369" s="345" t="s">
        <v>1124</v>
      </c>
      <c r="O1369" s="345" t="s">
        <v>1124</v>
      </c>
      <c r="P1369" s="345" t="s">
        <v>1124</v>
      </c>
      <c r="Q1369" s="68">
        <v>2</v>
      </c>
      <c r="R1369" s="346"/>
      <c r="S1369" s="346"/>
      <c r="T1369" s="346"/>
      <c r="U1369" s="346"/>
      <c r="V1369" s="346"/>
      <c r="W1369" s="346"/>
      <c r="X1369" s="346"/>
      <c r="Y1369" s="346"/>
      <c r="Z1369" s="346"/>
      <c r="AA1369" s="346"/>
      <c r="AB1369" s="346"/>
      <c r="AC1369" s="346"/>
      <c r="AD1369" s="346"/>
      <c r="AE1369" s="346"/>
      <c r="AF1369" s="68">
        <v>2</v>
      </c>
      <c r="AG1369" s="346"/>
      <c r="AH1369" s="346"/>
      <c r="AI1369" s="346"/>
      <c r="AJ1369" s="346"/>
      <c r="AK1369" s="346"/>
      <c r="AL1369" s="346"/>
      <c r="AM1369" s="346"/>
      <c r="AN1369" s="346"/>
      <c r="AO1369" s="346"/>
      <c r="AP1369" s="346"/>
      <c r="AQ1369" s="346"/>
      <c r="AR1369" s="346"/>
      <c r="AS1369" s="346"/>
      <c r="AT1369" s="346"/>
    </row>
    <row r="1370" spans="1:46" ht="45" customHeight="1" thickTop="1" thickBot="1" x14ac:dyDescent="0.3">
      <c r="A1370" s="345" t="s">
        <v>1125</v>
      </c>
      <c r="B1370" s="345" t="s">
        <v>1125</v>
      </c>
      <c r="C1370" s="345" t="s">
        <v>1125</v>
      </c>
      <c r="D1370" s="345" t="s">
        <v>1125</v>
      </c>
      <c r="E1370" s="345" t="s">
        <v>1125</v>
      </c>
      <c r="F1370" s="345" t="s">
        <v>1125</v>
      </c>
      <c r="G1370" s="345" t="s">
        <v>1125</v>
      </c>
      <c r="H1370" s="345" t="s">
        <v>1125</v>
      </c>
      <c r="I1370" s="345" t="s">
        <v>1125</v>
      </c>
      <c r="J1370" s="345" t="s">
        <v>1125</v>
      </c>
      <c r="K1370" s="345" t="s">
        <v>1125</v>
      </c>
      <c r="L1370" s="345" t="s">
        <v>1125</v>
      </c>
      <c r="M1370" s="345" t="s">
        <v>1125</v>
      </c>
      <c r="N1370" s="345" t="s">
        <v>1125</v>
      </c>
      <c r="O1370" s="345" t="s">
        <v>1125</v>
      </c>
      <c r="P1370" s="345" t="s">
        <v>1125</v>
      </c>
      <c r="Q1370" s="68">
        <v>2</v>
      </c>
      <c r="R1370" s="346"/>
      <c r="S1370" s="346"/>
      <c r="T1370" s="346"/>
      <c r="U1370" s="346"/>
      <c r="V1370" s="346"/>
      <c r="W1370" s="346"/>
      <c r="X1370" s="346"/>
      <c r="Y1370" s="346"/>
      <c r="Z1370" s="346"/>
      <c r="AA1370" s="346"/>
      <c r="AB1370" s="346"/>
      <c r="AC1370" s="346"/>
      <c r="AD1370" s="346"/>
      <c r="AE1370" s="346"/>
      <c r="AF1370" s="68">
        <v>2</v>
      </c>
      <c r="AG1370" s="346"/>
      <c r="AH1370" s="346"/>
      <c r="AI1370" s="346"/>
      <c r="AJ1370" s="346"/>
      <c r="AK1370" s="346"/>
      <c r="AL1370" s="346"/>
      <c r="AM1370" s="346"/>
      <c r="AN1370" s="346"/>
      <c r="AO1370" s="346"/>
      <c r="AP1370" s="346"/>
      <c r="AQ1370" s="346"/>
      <c r="AR1370" s="346"/>
      <c r="AS1370" s="346"/>
      <c r="AT1370" s="346"/>
    </row>
    <row r="1371" spans="1:46" ht="45" customHeight="1" thickTop="1" thickBot="1" x14ac:dyDescent="0.3">
      <c r="A1371" s="345" t="s">
        <v>1126</v>
      </c>
      <c r="B1371" s="345" t="s">
        <v>1126</v>
      </c>
      <c r="C1371" s="345" t="s">
        <v>1126</v>
      </c>
      <c r="D1371" s="345" t="s">
        <v>1126</v>
      </c>
      <c r="E1371" s="345" t="s">
        <v>1126</v>
      </c>
      <c r="F1371" s="345" t="s">
        <v>1126</v>
      </c>
      <c r="G1371" s="345" t="s">
        <v>1126</v>
      </c>
      <c r="H1371" s="345" t="s">
        <v>1126</v>
      </c>
      <c r="I1371" s="345" t="s">
        <v>1126</v>
      </c>
      <c r="J1371" s="345" t="s">
        <v>1126</v>
      </c>
      <c r="K1371" s="345" t="s">
        <v>1126</v>
      </c>
      <c r="L1371" s="345" t="s">
        <v>1126</v>
      </c>
      <c r="M1371" s="345" t="s">
        <v>1126</v>
      </c>
      <c r="N1371" s="345" t="s">
        <v>1126</v>
      </c>
      <c r="O1371" s="345" t="s">
        <v>1126</v>
      </c>
      <c r="P1371" s="345" t="s">
        <v>1126</v>
      </c>
      <c r="Q1371" s="68">
        <v>2</v>
      </c>
      <c r="R1371" s="346"/>
      <c r="S1371" s="346"/>
      <c r="T1371" s="346"/>
      <c r="U1371" s="346"/>
      <c r="V1371" s="346"/>
      <c r="W1371" s="346"/>
      <c r="X1371" s="346"/>
      <c r="Y1371" s="346"/>
      <c r="Z1371" s="346"/>
      <c r="AA1371" s="346"/>
      <c r="AB1371" s="346"/>
      <c r="AC1371" s="346"/>
      <c r="AD1371" s="346"/>
      <c r="AE1371" s="346"/>
      <c r="AF1371" s="68">
        <v>2</v>
      </c>
      <c r="AG1371" s="346"/>
      <c r="AH1371" s="346"/>
      <c r="AI1371" s="346"/>
      <c r="AJ1371" s="346"/>
      <c r="AK1371" s="346"/>
      <c r="AL1371" s="346"/>
      <c r="AM1371" s="346"/>
      <c r="AN1371" s="346"/>
      <c r="AO1371" s="346"/>
      <c r="AP1371" s="346"/>
      <c r="AQ1371" s="346"/>
      <c r="AR1371" s="346"/>
      <c r="AS1371" s="346"/>
      <c r="AT1371" s="346"/>
    </row>
    <row r="1372" spans="1:46" ht="45" customHeight="1" thickTop="1" thickBot="1" x14ac:dyDescent="0.3">
      <c r="A1372" s="345" t="s">
        <v>1127</v>
      </c>
      <c r="B1372" s="345" t="s">
        <v>1127</v>
      </c>
      <c r="C1372" s="345" t="s">
        <v>1127</v>
      </c>
      <c r="D1372" s="345" t="s">
        <v>1127</v>
      </c>
      <c r="E1372" s="345" t="s">
        <v>1127</v>
      </c>
      <c r="F1372" s="345" t="s">
        <v>1127</v>
      </c>
      <c r="G1372" s="345" t="s">
        <v>1127</v>
      </c>
      <c r="H1372" s="345" t="s">
        <v>1127</v>
      </c>
      <c r="I1372" s="345" t="s">
        <v>1127</v>
      </c>
      <c r="J1372" s="345" t="s">
        <v>1127</v>
      </c>
      <c r="K1372" s="345" t="s">
        <v>1127</v>
      </c>
      <c r="L1372" s="345" t="s">
        <v>1127</v>
      </c>
      <c r="M1372" s="345" t="s">
        <v>1127</v>
      </c>
      <c r="N1372" s="345" t="s">
        <v>1127</v>
      </c>
      <c r="O1372" s="345" t="s">
        <v>1127</v>
      </c>
      <c r="P1372" s="345" t="s">
        <v>1127</v>
      </c>
      <c r="Q1372" s="68">
        <v>2</v>
      </c>
      <c r="R1372" s="346"/>
      <c r="S1372" s="346"/>
      <c r="T1372" s="346"/>
      <c r="U1372" s="346"/>
      <c r="V1372" s="346"/>
      <c r="W1372" s="346"/>
      <c r="X1372" s="346"/>
      <c r="Y1372" s="346"/>
      <c r="Z1372" s="346"/>
      <c r="AA1372" s="346"/>
      <c r="AB1372" s="346"/>
      <c r="AC1372" s="346"/>
      <c r="AD1372" s="346"/>
      <c r="AE1372" s="346"/>
      <c r="AF1372" s="68">
        <v>2</v>
      </c>
      <c r="AG1372" s="346"/>
      <c r="AH1372" s="346"/>
      <c r="AI1372" s="346"/>
      <c r="AJ1372" s="346"/>
      <c r="AK1372" s="346"/>
      <c r="AL1372" s="346"/>
      <c r="AM1372" s="346"/>
      <c r="AN1372" s="346"/>
      <c r="AO1372" s="346"/>
      <c r="AP1372" s="346"/>
      <c r="AQ1372" s="346"/>
      <c r="AR1372" s="346"/>
      <c r="AS1372" s="346"/>
      <c r="AT1372" s="346"/>
    </row>
    <row r="1373" spans="1:46" ht="45" customHeight="1" thickTop="1" thickBot="1" x14ac:dyDescent="0.3">
      <c r="A1373" s="345" t="s">
        <v>1128</v>
      </c>
      <c r="B1373" s="345" t="s">
        <v>1127</v>
      </c>
      <c r="C1373" s="345" t="s">
        <v>1127</v>
      </c>
      <c r="D1373" s="345" t="s">
        <v>1127</v>
      </c>
      <c r="E1373" s="345" t="s">
        <v>1127</v>
      </c>
      <c r="F1373" s="345" t="s">
        <v>1127</v>
      </c>
      <c r="G1373" s="345" t="s">
        <v>1127</v>
      </c>
      <c r="H1373" s="345" t="s">
        <v>1127</v>
      </c>
      <c r="I1373" s="345" t="s">
        <v>1127</v>
      </c>
      <c r="J1373" s="345" t="s">
        <v>1127</v>
      </c>
      <c r="K1373" s="345" t="s">
        <v>1127</v>
      </c>
      <c r="L1373" s="345" t="s">
        <v>1127</v>
      </c>
      <c r="M1373" s="345" t="s">
        <v>1127</v>
      </c>
      <c r="N1373" s="345" t="s">
        <v>1127</v>
      </c>
      <c r="O1373" s="345" t="s">
        <v>1127</v>
      </c>
      <c r="P1373" s="345" t="s">
        <v>1127</v>
      </c>
      <c r="Q1373" s="68">
        <v>2</v>
      </c>
      <c r="R1373" s="346"/>
      <c r="S1373" s="346"/>
      <c r="T1373" s="346"/>
      <c r="U1373" s="346"/>
      <c r="V1373" s="346"/>
      <c r="W1373" s="346"/>
      <c r="X1373" s="346"/>
      <c r="Y1373" s="346"/>
      <c r="Z1373" s="346"/>
      <c r="AA1373" s="346"/>
      <c r="AB1373" s="346"/>
      <c r="AC1373" s="346"/>
      <c r="AD1373" s="346"/>
      <c r="AE1373" s="346"/>
      <c r="AF1373" s="68">
        <v>2</v>
      </c>
      <c r="AG1373" s="346"/>
      <c r="AH1373" s="346"/>
      <c r="AI1373" s="346"/>
      <c r="AJ1373" s="346"/>
      <c r="AK1373" s="346"/>
      <c r="AL1373" s="346"/>
      <c r="AM1373" s="346"/>
      <c r="AN1373" s="346"/>
      <c r="AO1373" s="346"/>
      <c r="AP1373" s="346"/>
      <c r="AQ1373" s="346"/>
      <c r="AR1373" s="346"/>
      <c r="AS1373" s="346"/>
      <c r="AT1373" s="346"/>
    </row>
    <row r="1374" spans="1:46" ht="45" customHeight="1" thickTop="1" thickBot="1" x14ac:dyDescent="0.3">
      <c r="A1374" s="345" t="s">
        <v>1129</v>
      </c>
      <c r="B1374" s="345" t="s">
        <v>1128</v>
      </c>
      <c r="C1374" s="345" t="s">
        <v>1128</v>
      </c>
      <c r="D1374" s="345" t="s">
        <v>1128</v>
      </c>
      <c r="E1374" s="345" t="s">
        <v>1128</v>
      </c>
      <c r="F1374" s="345" t="s">
        <v>1128</v>
      </c>
      <c r="G1374" s="345" t="s">
        <v>1128</v>
      </c>
      <c r="H1374" s="345" t="s">
        <v>1128</v>
      </c>
      <c r="I1374" s="345" t="s">
        <v>1128</v>
      </c>
      <c r="J1374" s="345" t="s">
        <v>1128</v>
      </c>
      <c r="K1374" s="345" t="s">
        <v>1128</v>
      </c>
      <c r="L1374" s="345" t="s">
        <v>1128</v>
      </c>
      <c r="M1374" s="345" t="s">
        <v>1128</v>
      </c>
      <c r="N1374" s="345" t="s">
        <v>1128</v>
      </c>
      <c r="O1374" s="345" t="s">
        <v>1128</v>
      </c>
      <c r="P1374" s="345" t="s">
        <v>1128</v>
      </c>
      <c r="Q1374" s="68">
        <v>2</v>
      </c>
      <c r="R1374" s="346"/>
      <c r="S1374" s="346"/>
      <c r="T1374" s="346"/>
      <c r="U1374" s="346"/>
      <c r="V1374" s="346"/>
      <c r="W1374" s="346"/>
      <c r="X1374" s="346"/>
      <c r="Y1374" s="346"/>
      <c r="Z1374" s="346"/>
      <c r="AA1374" s="346"/>
      <c r="AB1374" s="346"/>
      <c r="AC1374" s="346"/>
      <c r="AD1374" s="346"/>
      <c r="AE1374" s="346"/>
      <c r="AF1374" s="68">
        <v>2</v>
      </c>
      <c r="AG1374" s="346"/>
      <c r="AH1374" s="346"/>
      <c r="AI1374" s="346"/>
      <c r="AJ1374" s="346"/>
      <c r="AK1374" s="346"/>
      <c r="AL1374" s="346"/>
      <c r="AM1374" s="346"/>
      <c r="AN1374" s="346"/>
      <c r="AO1374" s="346"/>
      <c r="AP1374" s="346"/>
      <c r="AQ1374" s="346"/>
      <c r="AR1374" s="346"/>
      <c r="AS1374" s="346"/>
      <c r="AT1374" s="346"/>
    </row>
    <row r="1375" spans="1:46" ht="45" customHeight="1" thickTop="1" thickBot="1" x14ac:dyDescent="0.3">
      <c r="A1375" s="345" t="s">
        <v>1130</v>
      </c>
      <c r="B1375" s="345" t="s">
        <v>1130</v>
      </c>
      <c r="C1375" s="345" t="s">
        <v>1130</v>
      </c>
      <c r="D1375" s="345" t="s">
        <v>1130</v>
      </c>
      <c r="E1375" s="345" t="s">
        <v>1130</v>
      </c>
      <c r="F1375" s="345" t="s">
        <v>1130</v>
      </c>
      <c r="G1375" s="345" t="s">
        <v>1130</v>
      </c>
      <c r="H1375" s="345" t="s">
        <v>1130</v>
      </c>
      <c r="I1375" s="345" t="s">
        <v>1130</v>
      </c>
      <c r="J1375" s="345" t="s">
        <v>1130</v>
      </c>
      <c r="K1375" s="345" t="s">
        <v>1130</v>
      </c>
      <c r="L1375" s="345" t="s">
        <v>1130</v>
      </c>
      <c r="M1375" s="345" t="s">
        <v>1130</v>
      </c>
      <c r="N1375" s="345" t="s">
        <v>1130</v>
      </c>
      <c r="O1375" s="345" t="s">
        <v>1130</v>
      </c>
      <c r="P1375" s="345" t="s">
        <v>1130</v>
      </c>
      <c r="Q1375" s="68">
        <v>2</v>
      </c>
      <c r="R1375" s="346" t="s">
        <v>328</v>
      </c>
      <c r="S1375" s="346"/>
      <c r="T1375" s="346"/>
      <c r="U1375" s="346"/>
      <c r="V1375" s="346"/>
      <c r="W1375" s="346"/>
      <c r="X1375" s="346"/>
      <c r="Y1375" s="346"/>
      <c r="Z1375" s="346"/>
      <c r="AA1375" s="346"/>
      <c r="AB1375" s="346"/>
      <c r="AC1375" s="346"/>
      <c r="AD1375" s="346"/>
      <c r="AE1375" s="346"/>
      <c r="AF1375" s="68">
        <v>2</v>
      </c>
      <c r="AG1375" s="346" t="s">
        <v>328</v>
      </c>
      <c r="AH1375" s="346"/>
      <c r="AI1375" s="346"/>
      <c r="AJ1375" s="346"/>
      <c r="AK1375" s="346"/>
      <c r="AL1375" s="346"/>
      <c r="AM1375" s="346"/>
      <c r="AN1375" s="346"/>
      <c r="AO1375" s="346"/>
      <c r="AP1375" s="346"/>
      <c r="AQ1375" s="346"/>
      <c r="AR1375" s="346"/>
      <c r="AS1375" s="346"/>
      <c r="AT1375" s="346"/>
    </row>
    <row r="1376" spans="1:46" ht="45" customHeight="1" thickTop="1" thickBot="1" x14ac:dyDescent="0.3">
      <c r="A1376" s="345" t="s">
        <v>1131</v>
      </c>
      <c r="B1376" s="345" t="s">
        <v>1131</v>
      </c>
      <c r="C1376" s="345" t="s">
        <v>1131</v>
      </c>
      <c r="D1376" s="345" t="s">
        <v>1131</v>
      </c>
      <c r="E1376" s="345" t="s">
        <v>1131</v>
      </c>
      <c r="F1376" s="345" t="s">
        <v>1131</v>
      </c>
      <c r="G1376" s="345" t="s">
        <v>1131</v>
      </c>
      <c r="H1376" s="345" t="s">
        <v>1131</v>
      </c>
      <c r="I1376" s="345" t="s">
        <v>1131</v>
      </c>
      <c r="J1376" s="345" t="s">
        <v>1131</v>
      </c>
      <c r="K1376" s="345" t="s">
        <v>1131</v>
      </c>
      <c r="L1376" s="345" t="s">
        <v>1131</v>
      </c>
      <c r="M1376" s="345" t="s">
        <v>1131</v>
      </c>
      <c r="N1376" s="345" t="s">
        <v>1131</v>
      </c>
      <c r="O1376" s="345" t="s">
        <v>1131</v>
      </c>
      <c r="P1376" s="345" t="s">
        <v>1131</v>
      </c>
      <c r="Q1376" s="68">
        <v>2</v>
      </c>
      <c r="R1376" s="346"/>
      <c r="S1376" s="346"/>
      <c r="T1376" s="346"/>
      <c r="U1376" s="346"/>
      <c r="V1376" s="346"/>
      <c r="W1376" s="346"/>
      <c r="X1376" s="346"/>
      <c r="Y1376" s="346"/>
      <c r="Z1376" s="346"/>
      <c r="AA1376" s="346"/>
      <c r="AB1376" s="346"/>
      <c r="AC1376" s="346"/>
      <c r="AD1376" s="346"/>
      <c r="AE1376" s="346"/>
      <c r="AF1376" s="68">
        <v>2</v>
      </c>
      <c r="AG1376" s="346"/>
      <c r="AH1376" s="346"/>
      <c r="AI1376" s="346"/>
      <c r="AJ1376" s="346"/>
      <c r="AK1376" s="346"/>
      <c r="AL1376" s="346"/>
      <c r="AM1376" s="346"/>
      <c r="AN1376" s="346"/>
      <c r="AO1376" s="346"/>
      <c r="AP1376" s="346"/>
      <c r="AQ1376" s="346"/>
      <c r="AR1376" s="346"/>
      <c r="AS1376" s="346"/>
      <c r="AT1376" s="346"/>
    </row>
    <row r="1377" spans="1:46" ht="45" customHeight="1" thickTop="1" thickBot="1" x14ac:dyDescent="0.3">
      <c r="A1377" s="345" t="s">
        <v>1132</v>
      </c>
      <c r="B1377" s="345" t="s">
        <v>1132</v>
      </c>
      <c r="C1377" s="345" t="s">
        <v>1132</v>
      </c>
      <c r="D1377" s="345" t="s">
        <v>1132</v>
      </c>
      <c r="E1377" s="345" t="s">
        <v>1132</v>
      </c>
      <c r="F1377" s="345" t="s">
        <v>1132</v>
      </c>
      <c r="G1377" s="345" t="s">
        <v>1132</v>
      </c>
      <c r="H1377" s="345" t="s">
        <v>1132</v>
      </c>
      <c r="I1377" s="345" t="s">
        <v>1132</v>
      </c>
      <c r="J1377" s="345" t="s">
        <v>1132</v>
      </c>
      <c r="K1377" s="345" t="s">
        <v>1132</v>
      </c>
      <c r="L1377" s="345" t="s">
        <v>1132</v>
      </c>
      <c r="M1377" s="345" t="s">
        <v>1132</v>
      </c>
      <c r="N1377" s="345" t="s">
        <v>1132</v>
      </c>
      <c r="O1377" s="345" t="s">
        <v>1132</v>
      </c>
      <c r="P1377" s="345" t="s">
        <v>1132</v>
      </c>
      <c r="Q1377" s="68">
        <v>2</v>
      </c>
      <c r="R1377" s="346"/>
      <c r="S1377" s="346"/>
      <c r="T1377" s="346"/>
      <c r="U1377" s="346"/>
      <c r="V1377" s="346"/>
      <c r="W1377" s="346"/>
      <c r="X1377" s="346"/>
      <c r="Y1377" s="346"/>
      <c r="Z1377" s="346"/>
      <c r="AA1377" s="346"/>
      <c r="AB1377" s="346"/>
      <c r="AC1377" s="346"/>
      <c r="AD1377" s="346"/>
      <c r="AE1377" s="346"/>
      <c r="AF1377" s="68">
        <v>2</v>
      </c>
      <c r="AG1377" s="346"/>
      <c r="AH1377" s="346"/>
      <c r="AI1377" s="346"/>
      <c r="AJ1377" s="346"/>
      <c r="AK1377" s="346"/>
      <c r="AL1377" s="346"/>
      <c r="AM1377" s="346"/>
      <c r="AN1377" s="346"/>
      <c r="AO1377" s="346"/>
      <c r="AP1377" s="346"/>
      <c r="AQ1377" s="346"/>
      <c r="AR1377" s="346"/>
      <c r="AS1377" s="346"/>
      <c r="AT1377" s="346"/>
    </row>
    <row r="1378" spans="1:46" ht="45" customHeight="1" thickTop="1" thickBot="1" x14ac:dyDescent="0.3">
      <c r="A1378" s="345" t="s">
        <v>1133</v>
      </c>
      <c r="B1378" s="345" t="s">
        <v>1133</v>
      </c>
      <c r="C1378" s="345" t="s">
        <v>1133</v>
      </c>
      <c r="D1378" s="345" t="s">
        <v>1133</v>
      </c>
      <c r="E1378" s="345" t="s">
        <v>1133</v>
      </c>
      <c r="F1378" s="345" t="s">
        <v>1133</v>
      </c>
      <c r="G1378" s="345" t="s">
        <v>1133</v>
      </c>
      <c r="H1378" s="345" t="s">
        <v>1133</v>
      </c>
      <c r="I1378" s="345" t="s">
        <v>1133</v>
      </c>
      <c r="J1378" s="345" t="s">
        <v>1133</v>
      </c>
      <c r="K1378" s="345" t="s">
        <v>1133</v>
      </c>
      <c r="L1378" s="345" t="s">
        <v>1133</v>
      </c>
      <c r="M1378" s="345" t="s">
        <v>1133</v>
      </c>
      <c r="N1378" s="345" t="s">
        <v>1133</v>
      </c>
      <c r="O1378" s="345" t="s">
        <v>1133</v>
      </c>
      <c r="P1378" s="345" t="s">
        <v>1133</v>
      </c>
      <c r="Q1378" s="68">
        <v>2</v>
      </c>
      <c r="R1378" s="346"/>
      <c r="S1378" s="346"/>
      <c r="T1378" s="346"/>
      <c r="U1378" s="346"/>
      <c r="V1378" s="346"/>
      <c r="W1378" s="346"/>
      <c r="X1378" s="346"/>
      <c r="Y1378" s="346"/>
      <c r="Z1378" s="346"/>
      <c r="AA1378" s="346"/>
      <c r="AB1378" s="346"/>
      <c r="AC1378" s="346"/>
      <c r="AD1378" s="346"/>
      <c r="AE1378" s="346"/>
      <c r="AF1378" s="68">
        <v>2</v>
      </c>
      <c r="AG1378" s="346"/>
      <c r="AH1378" s="346"/>
      <c r="AI1378" s="346"/>
      <c r="AJ1378" s="346"/>
      <c r="AK1378" s="346"/>
      <c r="AL1378" s="346"/>
      <c r="AM1378" s="346"/>
      <c r="AN1378" s="346"/>
      <c r="AO1378" s="346"/>
      <c r="AP1378" s="346"/>
      <c r="AQ1378" s="346"/>
      <c r="AR1378" s="346"/>
      <c r="AS1378" s="346"/>
      <c r="AT1378" s="346"/>
    </row>
    <row r="1379" spans="1:46" ht="45" customHeight="1" thickTop="1" thickBot="1" x14ac:dyDescent="0.3">
      <c r="A1379" s="345" t="s">
        <v>1134</v>
      </c>
      <c r="B1379" s="345" t="s">
        <v>1134</v>
      </c>
      <c r="C1379" s="345" t="s">
        <v>1134</v>
      </c>
      <c r="D1379" s="345" t="s">
        <v>1134</v>
      </c>
      <c r="E1379" s="345" t="s">
        <v>1134</v>
      </c>
      <c r="F1379" s="345" t="s">
        <v>1134</v>
      </c>
      <c r="G1379" s="345" t="s">
        <v>1134</v>
      </c>
      <c r="H1379" s="345" t="s">
        <v>1134</v>
      </c>
      <c r="I1379" s="345" t="s">
        <v>1134</v>
      </c>
      <c r="J1379" s="345" t="s">
        <v>1134</v>
      </c>
      <c r="K1379" s="345" t="s">
        <v>1134</v>
      </c>
      <c r="L1379" s="345" t="s">
        <v>1134</v>
      </c>
      <c r="M1379" s="345" t="s">
        <v>1134</v>
      </c>
      <c r="N1379" s="345" t="s">
        <v>1134</v>
      </c>
      <c r="O1379" s="345" t="s">
        <v>1134</v>
      </c>
      <c r="P1379" s="345" t="s">
        <v>1134</v>
      </c>
      <c r="Q1379" s="68">
        <v>2</v>
      </c>
      <c r="R1379" s="346"/>
      <c r="S1379" s="346"/>
      <c r="T1379" s="346"/>
      <c r="U1379" s="346"/>
      <c r="V1379" s="346"/>
      <c r="W1379" s="346"/>
      <c r="X1379" s="346"/>
      <c r="Y1379" s="346"/>
      <c r="Z1379" s="346"/>
      <c r="AA1379" s="346"/>
      <c r="AB1379" s="346"/>
      <c r="AC1379" s="346"/>
      <c r="AD1379" s="346"/>
      <c r="AE1379" s="346"/>
      <c r="AF1379" s="68">
        <v>2</v>
      </c>
      <c r="AG1379" s="346"/>
      <c r="AH1379" s="346"/>
      <c r="AI1379" s="346"/>
      <c r="AJ1379" s="346"/>
      <c r="AK1379" s="346"/>
      <c r="AL1379" s="346"/>
      <c r="AM1379" s="346"/>
      <c r="AN1379" s="346"/>
      <c r="AO1379" s="346"/>
      <c r="AP1379" s="346"/>
      <c r="AQ1379" s="346"/>
      <c r="AR1379" s="346"/>
      <c r="AS1379" s="346"/>
      <c r="AT1379" s="346"/>
    </row>
    <row r="1380" spans="1:46" ht="45" customHeight="1" thickTop="1" thickBot="1" x14ac:dyDescent="0.3">
      <c r="A1380" s="345" t="s">
        <v>1135</v>
      </c>
      <c r="B1380" s="345" t="s">
        <v>1135</v>
      </c>
      <c r="C1380" s="345" t="s">
        <v>1135</v>
      </c>
      <c r="D1380" s="345" t="s">
        <v>1135</v>
      </c>
      <c r="E1380" s="345" t="s">
        <v>1135</v>
      </c>
      <c r="F1380" s="345" t="s">
        <v>1135</v>
      </c>
      <c r="G1380" s="345" t="s">
        <v>1135</v>
      </c>
      <c r="H1380" s="345" t="s">
        <v>1135</v>
      </c>
      <c r="I1380" s="345" t="s">
        <v>1135</v>
      </c>
      <c r="J1380" s="345" t="s">
        <v>1135</v>
      </c>
      <c r="K1380" s="345" t="s">
        <v>1135</v>
      </c>
      <c r="L1380" s="345" t="s">
        <v>1135</v>
      </c>
      <c r="M1380" s="345" t="s">
        <v>1135</v>
      </c>
      <c r="N1380" s="345" t="s">
        <v>1135</v>
      </c>
      <c r="O1380" s="345" t="s">
        <v>1135</v>
      </c>
      <c r="P1380" s="345" t="s">
        <v>1135</v>
      </c>
      <c r="Q1380" s="68">
        <v>2</v>
      </c>
      <c r="R1380" s="346"/>
      <c r="S1380" s="346"/>
      <c r="T1380" s="346"/>
      <c r="U1380" s="346"/>
      <c r="V1380" s="346"/>
      <c r="W1380" s="346"/>
      <c r="X1380" s="346"/>
      <c r="Y1380" s="346"/>
      <c r="Z1380" s="346"/>
      <c r="AA1380" s="346"/>
      <c r="AB1380" s="346"/>
      <c r="AC1380" s="346"/>
      <c r="AD1380" s="346"/>
      <c r="AE1380" s="346"/>
      <c r="AF1380" s="68">
        <v>2</v>
      </c>
      <c r="AG1380" s="346"/>
      <c r="AH1380" s="346"/>
      <c r="AI1380" s="346"/>
      <c r="AJ1380" s="346"/>
      <c r="AK1380" s="346"/>
      <c r="AL1380" s="346"/>
      <c r="AM1380" s="346"/>
      <c r="AN1380" s="346"/>
      <c r="AO1380" s="346"/>
      <c r="AP1380" s="346"/>
      <c r="AQ1380" s="346"/>
      <c r="AR1380" s="346"/>
      <c r="AS1380" s="346"/>
      <c r="AT1380" s="346"/>
    </row>
    <row r="1381" spans="1:46" ht="45" customHeight="1" thickTop="1" thickBot="1" x14ac:dyDescent="0.3">
      <c r="A1381" s="345" t="s">
        <v>1136</v>
      </c>
      <c r="B1381" s="345"/>
      <c r="C1381" s="345"/>
      <c r="D1381" s="345"/>
      <c r="E1381" s="345"/>
      <c r="F1381" s="345"/>
      <c r="G1381" s="345"/>
      <c r="H1381" s="345"/>
      <c r="I1381" s="345"/>
      <c r="J1381" s="345"/>
      <c r="K1381" s="345"/>
      <c r="L1381" s="345"/>
      <c r="M1381" s="345"/>
      <c r="N1381" s="345"/>
      <c r="O1381" s="345"/>
      <c r="P1381" s="345"/>
      <c r="Q1381" s="68">
        <v>2</v>
      </c>
      <c r="R1381" s="346"/>
      <c r="S1381" s="346"/>
      <c r="T1381" s="346"/>
      <c r="U1381" s="346"/>
      <c r="V1381" s="346"/>
      <c r="W1381" s="346"/>
      <c r="X1381" s="346"/>
      <c r="Y1381" s="346"/>
      <c r="Z1381" s="346"/>
      <c r="AA1381" s="346"/>
      <c r="AB1381" s="346"/>
      <c r="AC1381" s="346"/>
      <c r="AD1381" s="346"/>
      <c r="AE1381" s="346"/>
      <c r="AF1381" s="68">
        <v>2</v>
      </c>
      <c r="AG1381" s="346"/>
      <c r="AH1381" s="346"/>
      <c r="AI1381" s="346"/>
      <c r="AJ1381" s="346"/>
      <c r="AK1381" s="346"/>
      <c r="AL1381" s="346"/>
      <c r="AM1381" s="346"/>
      <c r="AN1381" s="346"/>
      <c r="AO1381" s="346"/>
      <c r="AP1381" s="346"/>
      <c r="AQ1381" s="346"/>
      <c r="AR1381" s="346"/>
      <c r="AS1381" s="346"/>
      <c r="AT1381" s="346"/>
    </row>
    <row r="1382" spans="1:46" ht="45" customHeight="1" thickTop="1" thickBot="1" x14ac:dyDescent="0.3">
      <c r="A1382" s="345" t="s">
        <v>1068</v>
      </c>
      <c r="B1382" s="345" t="s">
        <v>1068</v>
      </c>
      <c r="C1382" s="345" t="s">
        <v>1068</v>
      </c>
      <c r="D1382" s="345" t="s">
        <v>1068</v>
      </c>
      <c r="E1382" s="345" t="s">
        <v>1068</v>
      </c>
      <c r="F1382" s="345" t="s">
        <v>1068</v>
      </c>
      <c r="G1382" s="345" t="s">
        <v>1068</v>
      </c>
      <c r="H1382" s="345" t="s">
        <v>1068</v>
      </c>
      <c r="I1382" s="345" t="s">
        <v>1068</v>
      </c>
      <c r="J1382" s="345" t="s">
        <v>1068</v>
      </c>
      <c r="K1382" s="345" t="s">
        <v>1068</v>
      </c>
      <c r="L1382" s="345" t="s">
        <v>1068</v>
      </c>
      <c r="M1382" s="345" t="s">
        <v>1068</v>
      </c>
      <c r="N1382" s="345" t="s">
        <v>1068</v>
      </c>
      <c r="O1382" s="345" t="s">
        <v>1068</v>
      </c>
      <c r="P1382" s="345" t="s">
        <v>1068</v>
      </c>
      <c r="Q1382" s="68">
        <v>2</v>
      </c>
      <c r="R1382" s="346" t="s">
        <v>328</v>
      </c>
      <c r="S1382" s="346"/>
      <c r="T1382" s="346"/>
      <c r="U1382" s="346"/>
      <c r="V1382" s="346"/>
      <c r="W1382" s="346"/>
      <c r="X1382" s="346"/>
      <c r="Y1382" s="346"/>
      <c r="Z1382" s="346"/>
      <c r="AA1382" s="346"/>
      <c r="AB1382" s="346"/>
      <c r="AC1382" s="346"/>
      <c r="AD1382" s="346"/>
      <c r="AE1382" s="346"/>
      <c r="AF1382" s="68">
        <v>2</v>
      </c>
      <c r="AG1382" s="346" t="s">
        <v>328</v>
      </c>
      <c r="AH1382" s="346"/>
      <c r="AI1382" s="346"/>
      <c r="AJ1382" s="346"/>
      <c r="AK1382" s="346"/>
      <c r="AL1382" s="346"/>
      <c r="AM1382" s="346"/>
      <c r="AN1382" s="346"/>
      <c r="AO1382" s="346"/>
      <c r="AP1382" s="346"/>
      <c r="AQ1382" s="346"/>
      <c r="AR1382" s="346"/>
      <c r="AS1382" s="346"/>
      <c r="AT1382" s="346"/>
    </row>
    <row r="1383" spans="1:46" ht="45" customHeight="1" thickTop="1" thickBot="1" x14ac:dyDescent="0.3">
      <c r="A1383" s="345" t="s">
        <v>1137</v>
      </c>
      <c r="B1383" s="345" t="s">
        <v>1137</v>
      </c>
      <c r="C1383" s="345" t="s">
        <v>1137</v>
      </c>
      <c r="D1383" s="345" t="s">
        <v>1137</v>
      </c>
      <c r="E1383" s="345" t="s">
        <v>1137</v>
      </c>
      <c r="F1383" s="345" t="s">
        <v>1137</v>
      </c>
      <c r="G1383" s="345" t="s">
        <v>1137</v>
      </c>
      <c r="H1383" s="345" t="s">
        <v>1137</v>
      </c>
      <c r="I1383" s="345" t="s">
        <v>1137</v>
      </c>
      <c r="J1383" s="345" t="s">
        <v>1137</v>
      </c>
      <c r="K1383" s="345" t="s">
        <v>1137</v>
      </c>
      <c r="L1383" s="345" t="s">
        <v>1137</v>
      </c>
      <c r="M1383" s="345" t="s">
        <v>1137</v>
      </c>
      <c r="N1383" s="345" t="s">
        <v>1137</v>
      </c>
      <c r="O1383" s="345" t="s">
        <v>1137</v>
      </c>
      <c r="P1383" s="345" t="s">
        <v>1137</v>
      </c>
      <c r="Q1383" s="68">
        <v>2</v>
      </c>
      <c r="R1383" s="346"/>
      <c r="S1383" s="346"/>
      <c r="T1383" s="346"/>
      <c r="U1383" s="346"/>
      <c r="V1383" s="346"/>
      <c r="W1383" s="346"/>
      <c r="X1383" s="346"/>
      <c r="Y1383" s="346"/>
      <c r="Z1383" s="346"/>
      <c r="AA1383" s="346"/>
      <c r="AB1383" s="346"/>
      <c r="AC1383" s="346"/>
      <c r="AD1383" s="346"/>
      <c r="AE1383" s="346"/>
      <c r="AF1383" s="68">
        <v>2</v>
      </c>
      <c r="AG1383" s="346"/>
      <c r="AH1383" s="346"/>
      <c r="AI1383" s="346"/>
      <c r="AJ1383" s="346"/>
      <c r="AK1383" s="346"/>
      <c r="AL1383" s="346"/>
      <c r="AM1383" s="346"/>
      <c r="AN1383" s="346"/>
      <c r="AO1383" s="346"/>
      <c r="AP1383" s="346"/>
      <c r="AQ1383" s="346"/>
      <c r="AR1383" s="346"/>
      <c r="AS1383" s="346"/>
      <c r="AT1383" s="346"/>
    </row>
    <row r="1384" spans="1:46" ht="45" customHeight="1" thickTop="1" thickBot="1" x14ac:dyDescent="0.3">
      <c r="A1384" s="345" t="s">
        <v>1138</v>
      </c>
      <c r="B1384" s="345" t="s">
        <v>1138</v>
      </c>
      <c r="C1384" s="345" t="s">
        <v>1138</v>
      </c>
      <c r="D1384" s="345" t="s">
        <v>1138</v>
      </c>
      <c r="E1384" s="345" t="s">
        <v>1138</v>
      </c>
      <c r="F1384" s="345" t="s">
        <v>1138</v>
      </c>
      <c r="G1384" s="345" t="s">
        <v>1138</v>
      </c>
      <c r="H1384" s="345" t="s">
        <v>1138</v>
      </c>
      <c r="I1384" s="345" t="s">
        <v>1138</v>
      </c>
      <c r="J1384" s="345" t="s">
        <v>1138</v>
      </c>
      <c r="K1384" s="345" t="s">
        <v>1138</v>
      </c>
      <c r="L1384" s="345" t="s">
        <v>1138</v>
      </c>
      <c r="M1384" s="345" t="s">
        <v>1138</v>
      </c>
      <c r="N1384" s="345" t="s">
        <v>1138</v>
      </c>
      <c r="O1384" s="345" t="s">
        <v>1138</v>
      </c>
      <c r="P1384" s="345" t="s">
        <v>1138</v>
      </c>
      <c r="Q1384" s="68">
        <v>2</v>
      </c>
      <c r="R1384" s="346"/>
      <c r="S1384" s="346"/>
      <c r="T1384" s="346"/>
      <c r="U1384" s="346"/>
      <c r="V1384" s="346"/>
      <c r="W1384" s="346"/>
      <c r="X1384" s="346"/>
      <c r="Y1384" s="346"/>
      <c r="Z1384" s="346"/>
      <c r="AA1384" s="346"/>
      <c r="AB1384" s="346"/>
      <c r="AC1384" s="346"/>
      <c r="AD1384" s="346"/>
      <c r="AE1384" s="346"/>
      <c r="AF1384" s="68">
        <v>2</v>
      </c>
      <c r="AG1384" s="346"/>
      <c r="AH1384" s="346"/>
      <c r="AI1384" s="346"/>
      <c r="AJ1384" s="346"/>
      <c r="AK1384" s="346"/>
      <c r="AL1384" s="346"/>
      <c r="AM1384" s="346"/>
      <c r="AN1384" s="346"/>
      <c r="AO1384" s="346"/>
      <c r="AP1384" s="346"/>
      <c r="AQ1384" s="346"/>
      <c r="AR1384" s="346"/>
      <c r="AS1384" s="346"/>
      <c r="AT1384" s="346"/>
    </row>
    <row r="1385" spans="1:46" ht="45" customHeight="1" thickTop="1" thickBot="1" x14ac:dyDescent="0.3">
      <c r="A1385" s="345" t="s">
        <v>1139</v>
      </c>
      <c r="B1385" s="345" t="s">
        <v>1139</v>
      </c>
      <c r="C1385" s="345" t="s">
        <v>1139</v>
      </c>
      <c r="D1385" s="345" t="s">
        <v>1139</v>
      </c>
      <c r="E1385" s="345" t="s">
        <v>1139</v>
      </c>
      <c r="F1385" s="345" t="s">
        <v>1139</v>
      </c>
      <c r="G1385" s="345" t="s">
        <v>1139</v>
      </c>
      <c r="H1385" s="345" t="s">
        <v>1139</v>
      </c>
      <c r="I1385" s="345" t="s">
        <v>1139</v>
      </c>
      <c r="J1385" s="345" t="s">
        <v>1139</v>
      </c>
      <c r="K1385" s="345" t="s">
        <v>1139</v>
      </c>
      <c r="L1385" s="345" t="s">
        <v>1139</v>
      </c>
      <c r="M1385" s="345" t="s">
        <v>1139</v>
      </c>
      <c r="N1385" s="345" t="s">
        <v>1139</v>
      </c>
      <c r="O1385" s="345" t="s">
        <v>1139</v>
      </c>
      <c r="P1385" s="345" t="s">
        <v>1139</v>
      </c>
      <c r="Q1385" s="68">
        <v>2</v>
      </c>
      <c r="R1385" s="346"/>
      <c r="S1385" s="346"/>
      <c r="T1385" s="346"/>
      <c r="U1385" s="346"/>
      <c r="V1385" s="346"/>
      <c r="W1385" s="346"/>
      <c r="X1385" s="346"/>
      <c r="Y1385" s="346"/>
      <c r="Z1385" s="346"/>
      <c r="AA1385" s="346"/>
      <c r="AB1385" s="346"/>
      <c r="AC1385" s="346"/>
      <c r="AD1385" s="346"/>
      <c r="AE1385" s="346"/>
      <c r="AF1385" s="68">
        <v>2</v>
      </c>
      <c r="AG1385" s="346"/>
      <c r="AH1385" s="346"/>
      <c r="AI1385" s="346"/>
      <c r="AJ1385" s="346"/>
      <c r="AK1385" s="346"/>
      <c r="AL1385" s="346"/>
      <c r="AM1385" s="346"/>
      <c r="AN1385" s="346"/>
      <c r="AO1385" s="346"/>
      <c r="AP1385" s="346"/>
      <c r="AQ1385" s="346"/>
      <c r="AR1385" s="346"/>
      <c r="AS1385" s="346"/>
      <c r="AT1385" s="346"/>
    </row>
    <row r="1386" spans="1:46" ht="45" customHeight="1" thickTop="1" thickBot="1" x14ac:dyDescent="0.3">
      <c r="A1386" s="345" t="s">
        <v>1140</v>
      </c>
      <c r="B1386" s="345" t="s">
        <v>1140</v>
      </c>
      <c r="C1386" s="345" t="s">
        <v>1140</v>
      </c>
      <c r="D1386" s="345" t="s">
        <v>1140</v>
      </c>
      <c r="E1386" s="345" t="s">
        <v>1140</v>
      </c>
      <c r="F1386" s="345" t="s">
        <v>1140</v>
      </c>
      <c r="G1386" s="345" t="s">
        <v>1140</v>
      </c>
      <c r="H1386" s="345" t="s">
        <v>1140</v>
      </c>
      <c r="I1386" s="345" t="s">
        <v>1140</v>
      </c>
      <c r="J1386" s="345" t="s">
        <v>1140</v>
      </c>
      <c r="K1386" s="345" t="s">
        <v>1140</v>
      </c>
      <c r="L1386" s="345" t="s">
        <v>1140</v>
      </c>
      <c r="M1386" s="345" t="s">
        <v>1140</v>
      </c>
      <c r="N1386" s="345" t="s">
        <v>1140</v>
      </c>
      <c r="O1386" s="345" t="s">
        <v>1140</v>
      </c>
      <c r="P1386" s="345" t="s">
        <v>1140</v>
      </c>
      <c r="Q1386" s="68">
        <v>2</v>
      </c>
      <c r="R1386" s="346"/>
      <c r="S1386" s="346"/>
      <c r="T1386" s="346"/>
      <c r="U1386" s="346"/>
      <c r="V1386" s="346"/>
      <c r="W1386" s="346"/>
      <c r="X1386" s="346"/>
      <c r="Y1386" s="346"/>
      <c r="Z1386" s="346"/>
      <c r="AA1386" s="346"/>
      <c r="AB1386" s="346"/>
      <c r="AC1386" s="346"/>
      <c r="AD1386" s="346"/>
      <c r="AE1386" s="346"/>
      <c r="AF1386" s="68">
        <v>2</v>
      </c>
      <c r="AG1386" s="346"/>
      <c r="AH1386" s="346"/>
      <c r="AI1386" s="346"/>
      <c r="AJ1386" s="346"/>
      <c r="AK1386" s="346"/>
      <c r="AL1386" s="346"/>
      <c r="AM1386" s="346"/>
      <c r="AN1386" s="346"/>
      <c r="AO1386" s="346"/>
      <c r="AP1386" s="346"/>
      <c r="AQ1386" s="346"/>
      <c r="AR1386" s="346"/>
      <c r="AS1386" s="346"/>
      <c r="AT1386" s="346"/>
    </row>
    <row r="1387" spans="1:46" ht="45" customHeight="1" thickTop="1" thickBot="1" x14ac:dyDescent="0.3">
      <c r="A1387" s="345" t="s">
        <v>1141</v>
      </c>
      <c r="B1387" s="345" t="s">
        <v>1141</v>
      </c>
      <c r="C1387" s="345" t="s">
        <v>1141</v>
      </c>
      <c r="D1387" s="345" t="s">
        <v>1141</v>
      </c>
      <c r="E1387" s="345" t="s">
        <v>1141</v>
      </c>
      <c r="F1387" s="345" t="s">
        <v>1141</v>
      </c>
      <c r="G1387" s="345" t="s">
        <v>1141</v>
      </c>
      <c r="H1387" s="345" t="s">
        <v>1141</v>
      </c>
      <c r="I1387" s="345" t="s">
        <v>1141</v>
      </c>
      <c r="J1387" s="345" t="s">
        <v>1141</v>
      </c>
      <c r="K1387" s="345" t="s">
        <v>1141</v>
      </c>
      <c r="L1387" s="345" t="s">
        <v>1141</v>
      </c>
      <c r="M1387" s="345" t="s">
        <v>1141</v>
      </c>
      <c r="N1387" s="345" t="s">
        <v>1141</v>
      </c>
      <c r="O1387" s="345" t="s">
        <v>1141</v>
      </c>
      <c r="P1387" s="345" t="s">
        <v>1141</v>
      </c>
      <c r="Q1387" s="68">
        <v>2</v>
      </c>
      <c r="R1387" s="346"/>
      <c r="S1387" s="346"/>
      <c r="T1387" s="346"/>
      <c r="U1387" s="346"/>
      <c r="V1387" s="346"/>
      <c r="W1387" s="346"/>
      <c r="X1387" s="346"/>
      <c r="Y1387" s="346"/>
      <c r="Z1387" s="346"/>
      <c r="AA1387" s="346"/>
      <c r="AB1387" s="346"/>
      <c r="AC1387" s="346"/>
      <c r="AD1387" s="346"/>
      <c r="AE1387" s="346"/>
      <c r="AF1387" s="68">
        <v>2</v>
      </c>
      <c r="AG1387" s="346"/>
      <c r="AH1387" s="346"/>
      <c r="AI1387" s="346"/>
      <c r="AJ1387" s="346"/>
      <c r="AK1387" s="346"/>
      <c r="AL1387" s="346"/>
      <c r="AM1387" s="346"/>
      <c r="AN1387" s="346"/>
      <c r="AO1387" s="346"/>
      <c r="AP1387" s="346"/>
      <c r="AQ1387" s="346"/>
      <c r="AR1387" s="346"/>
      <c r="AS1387" s="346"/>
      <c r="AT1387" s="346"/>
    </row>
    <row r="1388" spans="1:46" ht="45" customHeight="1" thickTop="1" thickBot="1" x14ac:dyDescent="0.3">
      <c r="A1388" s="345" t="s">
        <v>1142</v>
      </c>
      <c r="B1388" s="345"/>
      <c r="C1388" s="345"/>
      <c r="D1388" s="345"/>
      <c r="E1388" s="345"/>
      <c r="F1388" s="345"/>
      <c r="G1388" s="345"/>
      <c r="H1388" s="345"/>
      <c r="I1388" s="345"/>
      <c r="J1388" s="345"/>
      <c r="K1388" s="345"/>
      <c r="L1388" s="345"/>
      <c r="M1388" s="345"/>
      <c r="N1388" s="345"/>
      <c r="O1388" s="345"/>
      <c r="P1388" s="345"/>
      <c r="Q1388" s="68">
        <v>2</v>
      </c>
      <c r="R1388" s="346"/>
      <c r="S1388" s="346"/>
      <c r="T1388" s="346"/>
      <c r="U1388" s="346"/>
      <c r="V1388" s="346"/>
      <c r="W1388" s="346"/>
      <c r="X1388" s="346"/>
      <c r="Y1388" s="346"/>
      <c r="Z1388" s="346"/>
      <c r="AA1388" s="346"/>
      <c r="AB1388" s="346"/>
      <c r="AC1388" s="346"/>
      <c r="AD1388" s="346"/>
      <c r="AE1388" s="346"/>
      <c r="AF1388" s="68">
        <v>2</v>
      </c>
      <c r="AG1388" s="346"/>
      <c r="AH1388" s="346"/>
      <c r="AI1388" s="346"/>
      <c r="AJ1388" s="346"/>
      <c r="AK1388" s="346"/>
      <c r="AL1388" s="346"/>
      <c r="AM1388" s="346"/>
      <c r="AN1388" s="346"/>
      <c r="AO1388" s="346"/>
      <c r="AP1388" s="346"/>
      <c r="AQ1388" s="346"/>
      <c r="AR1388" s="346"/>
      <c r="AS1388" s="346"/>
      <c r="AT1388" s="346"/>
    </row>
    <row r="1389" spans="1:46" ht="45" customHeight="1" thickTop="1" thickBot="1" x14ac:dyDescent="0.3">
      <c r="A1389" s="356" t="s">
        <v>1143</v>
      </c>
      <c r="B1389" s="356"/>
      <c r="C1389" s="356"/>
      <c r="D1389" s="356"/>
      <c r="E1389" s="356"/>
      <c r="F1389" s="356"/>
      <c r="G1389" s="356"/>
      <c r="H1389" s="356"/>
      <c r="I1389" s="356"/>
      <c r="J1389" s="356"/>
      <c r="K1389" s="356"/>
      <c r="L1389" s="356"/>
      <c r="M1389" s="356"/>
      <c r="N1389" s="356"/>
      <c r="O1389" s="356"/>
      <c r="P1389" s="356"/>
      <c r="Q1389" s="68">
        <v>2</v>
      </c>
      <c r="R1389" s="346" t="s">
        <v>328</v>
      </c>
      <c r="S1389" s="346"/>
      <c r="T1389" s="346"/>
      <c r="U1389" s="346"/>
      <c r="V1389" s="346"/>
      <c r="W1389" s="346"/>
      <c r="X1389" s="346"/>
      <c r="Y1389" s="346"/>
      <c r="Z1389" s="346"/>
      <c r="AA1389" s="346"/>
      <c r="AB1389" s="346"/>
      <c r="AC1389" s="346"/>
      <c r="AD1389" s="346"/>
      <c r="AE1389" s="346"/>
      <c r="AF1389" s="68">
        <v>2</v>
      </c>
      <c r="AG1389" s="346" t="s">
        <v>328</v>
      </c>
      <c r="AH1389" s="346"/>
      <c r="AI1389" s="346"/>
      <c r="AJ1389" s="346"/>
      <c r="AK1389" s="346"/>
      <c r="AL1389" s="346"/>
      <c r="AM1389" s="346"/>
      <c r="AN1389" s="346"/>
      <c r="AO1389" s="346"/>
      <c r="AP1389" s="346"/>
      <c r="AQ1389" s="346"/>
      <c r="AR1389" s="346"/>
      <c r="AS1389" s="346"/>
      <c r="AT1389" s="346"/>
    </row>
    <row r="1390" spans="1:46" ht="45" customHeight="1" thickTop="1" thickBot="1" x14ac:dyDescent="0.3">
      <c r="A1390" s="356" t="s">
        <v>1144</v>
      </c>
      <c r="B1390" s="356"/>
      <c r="C1390" s="356"/>
      <c r="D1390" s="356"/>
      <c r="E1390" s="356"/>
      <c r="F1390" s="356"/>
      <c r="G1390" s="356"/>
      <c r="H1390" s="356"/>
      <c r="I1390" s="356"/>
      <c r="J1390" s="356"/>
      <c r="K1390" s="356"/>
      <c r="L1390" s="356"/>
      <c r="M1390" s="356"/>
      <c r="N1390" s="356"/>
      <c r="O1390" s="356"/>
      <c r="P1390" s="356"/>
      <c r="Q1390" s="68">
        <v>2</v>
      </c>
      <c r="R1390" s="346"/>
      <c r="S1390" s="346"/>
      <c r="T1390" s="346"/>
      <c r="U1390" s="346"/>
      <c r="V1390" s="346"/>
      <c r="W1390" s="346"/>
      <c r="X1390" s="346"/>
      <c r="Y1390" s="346"/>
      <c r="Z1390" s="346"/>
      <c r="AA1390" s="346"/>
      <c r="AB1390" s="346"/>
      <c r="AC1390" s="346"/>
      <c r="AD1390" s="346"/>
      <c r="AE1390" s="346"/>
      <c r="AF1390" s="68">
        <v>2</v>
      </c>
      <c r="AG1390" s="346"/>
      <c r="AH1390" s="346"/>
      <c r="AI1390" s="346"/>
      <c r="AJ1390" s="346"/>
      <c r="AK1390" s="346"/>
      <c r="AL1390" s="346"/>
      <c r="AM1390" s="346"/>
      <c r="AN1390" s="346"/>
      <c r="AO1390" s="346"/>
      <c r="AP1390" s="346"/>
      <c r="AQ1390" s="346"/>
      <c r="AR1390" s="346"/>
      <c r="AS1390" s="346"/>
      <c r="AT1390" s="346"/>
    </row>
    <row r="1391" spans="1:46" ht="45" customHeight="1" thickTop="1" thickBot="1" x14ac:dyDescent="0.3">
      <c r="A1391" s="356" t="s">
        <v>1145</v>
      </c>
      <c r="B1391" s="356"/>
      <c r="C1391" s="356"/>
      <c r="D1391" s="356"/>
      <c r="E1391" s="356"/>
      <c r="F1391" s="356"/>
      <c r="G1391" s="356"/>
      <c r="H1391" s="356"/>
      <c r="I1391" s="356"/>
      <c r="J1391" s="356"/>
      <c r="K1391" s="356"/>
      <c r="L1391" s="356"/>
      <c r="M1391" s="356"/>
      <c r="N1391" s="356"/>
      <c r="O1391" s="356"/>
      <c r="P1391" s="356"/>
      <c r="Q1391" s="68">
        <v>2</v>
      </c>
      <c r="R1391" s="346"/>
      <c r="S1391" s="346"/>
      <c r="T1391" s="346"/>
      <c r="U1391" s="346"/>
      <c r="V1391" s="346"/>
      <c r="W1391" s="346"/>
      <c r="X1391" s="346"/>
      <c r="Y1391" s="346"/>
      <c r="Z1391" s="346"/>
      <c r="AA1391" s="346"/>
      <c r="AB1391" s="346"/>
      <c r="AC1391" s="346"/>
      <c r="AD1391" s="346"/>
      <c r="AE1391" s="346"/>
      <c r="AF1391" s="68">
        <v>2</v>
      </c>
      <c r="AG1391" s="346"/>
      <c r="AH1391" s="346"/>
      <c r="AI1391" s="346"/>
      <c r="AJ1391" s="346"/>
      <c r="AK1391" s="346"/>
      <c r="AL1391" s="346"/>
      <c r="AM1391" s="346"/>
      <c r="AN1391" s="346"/>
      <c r="AO1391" s="346"/>
      <c r="AP1391" s="346"/>
      <c r="AQ1391" s="346"/>
      <c r="AR1391" s="346"/>
      <c r="AS1391" s="346"/>
      <c r="AT1391" s="346"/>
    </row>
    <row r="1392" spans="1:46" ht="45" customHeight="1" thickTop="1" thickBot="1" x14ac:dyDescent="0.3">
      <c r="A1392" s="356" t="s">
        <v>1146</v>
      </c>
      <c r="B1392" s="356"/>
      <c r="C1392" s="356"/>
      <c r="D1392" s="356"/>
      <c r="E1392" s="356"/>
      <c r="F1392" s="356"/>
      <c r="G1392" s="356"/>
      <c r="H1392" s="356"/>
      <c r="I1392" s="356"/>
      <c r="J1392" s="356"/>
      <c r="K1392" s="356"/>
      <c r="L1392" s="356"/>
      <c r="M1392" s="356"/>
      <c r="N1392" s="356"/>
      <c r="O1392" s="356"/>
      <c r="P1392" s="356"/>
      <c r="Q1392" s="68">
        <v>2</v>
      </c>
      <c r="R1392" s="346"/>
      <c r="S1392" s="346"/>
      <c r="T1392" s="346"/>
      <c r="U1392" s="346"/>
      <c r="V1392" s="346"/>
      <c r="W1392" s="346"/>
      <c r="X1392" s="346"/>
      <c r="Y1392" s="346"/>
      <c r="Z1392" s="346"/>
      <c r="AA1392" s="346"/>
      <c r="AB1392" s="346"/>
      <c r="AC1392" s="346"/>
      <c r="AD1392" s="346"/>
      <c r="AE1392" s="346"/>
      <c r="AF1392" s="68">
        <v>2</v>
      </c>
      <c r="AG1392" s="346"/>
      <c r="AH1392" s="346"/>
      <c r="AI1392" s="346"/>
      <c r="AJ1392" s="346"/>
      <c r="AK1392" s="346"/>
      <c r="AL1392" s="346"/>
      <c r="AM1392" s="346"/>
      <c r="AN1392" s="346"/>
      <c r="AO1392" s="346"/>
      <c r="AP1392" s="346"/>
      <c r="AQ1392" s="346"/>
      <c r="AR1392" s="346"/>
      <c r="AS1392" s="346"/>
      <c r="AT1392" s="346"/>
    </row>
    <row r="1393" spans="1:46" ht="45" customHeight="1" thickTop="1" thickBot="1" x14ac:dyDescent="0.3">
      <c r="A1393" s="356" t="s">
        <v>1147</v>
      </c>
      <c r="B1393" s="356"/>
      <c r="C1393" s="356"/>
      <c r="D1393" s="356"/>
      <c r="E1393" s="356"/>
      <c r="F1393" s="356"/>
      <c r="G1393" s="356"/>
      <c r="H1393" s="356"/>
      <c r="I1393" s="356"/>
      <c r="J1393" s="356"/>
      <c r="K1393" s="356"/>
      <c r="L1393" s="356"/>
      <c r="M1393" s="356"/>
      <c r="N1393" s="356"/>
      <c r="O1393" s="356"/>
      <c r="P1393" s="356"/>
      <c r="Q1393" s="68">
        <v>2</v>
      </c>
      <c r="R1393" s="346"/>
      <c r="S1393" s="346"/>
      <c r="T1393" s="346"/>
      <c r="U1393" s="346"/>
      <c r="V1393" s="346"/>
      <c r="W1393" s="346"/>
      <c r="X1393" s="346"/>
      <c r="Y1393" s="346"/>
      <c r="Z1393" s="346"/>
      <c r="AA1393" s="346"/>
      <c r="AB1393" s="346"/>
      <c r="AC1393" s="346"/>
      <c r="AD1393" s="346"/>
      <c r="AE1393" s="346"/>
      <c r="AF1393" s="68">
        <v>2</v>
      </c>
      <c r="AG1393" s="346"/>
      <c r="AH1393" s="346"/>
      <c r="AI1393" s="346"/>
      <c r="AJ1393" s="346"/>
      <c r="AK1393" s="346"/>
      <c r="AL1393" s="346"/>
      <c r="AM1393" s="346"/>
      <c r="AN1393" s="346"/>
      <c r="AO1393" s="346"/>
      <c r="AP1393" s="346"/>
      <c r="AQ1393" s="346"/>
      <c r="AR1393" s="346"/>
      <c r="AS1393" s="346"/>
      <c r="AT1393" s="346"/>
    </row>
    <row r="1394" spans="1:46" ht="45" customHeight="1" thickTop="1" thickBot="1" x14ac:dyDescent="0.3">
      <c r="A1394" s="356" t="s">
        <v>1148</v>
      </c>
      <c r="B1394" s="356" t="s">
        <v>1148</v>
      </c>
      <c r="C1394" s="356" t="s">
        <v>1148</v>
      </c>
      <c r="D1394" s="356" t="s">
        <v>1148</v>
      </c>
      <c r="E1394" s="356" t="s">
        <v>1148</v>
      </c>
      <c r="F1394" s="356" t="s">
        <v>1148</v>
      </c>
      <c r="G1394" s="356" t="s">
        <v>1148</v>
      </c>
      <c r="H1394" s="356" t="s">
        <v>1148</v>
      </c>
      <c r="I1394" s="356" t="s">
        <v>1148</v>
      </c>
      <c r="J1394" s="356" t="s">
        <v>1148</v>
      </c>
      <c r="K1394" s="356" t="s">
        <v>1148</v>
      </c>
      <c r="L1394" s="356" t="s">
        <v>1148</v>
      </c>
      <c r="M1394" s="356" t="s">
        <v>1148</v>
      </c>
      <c r="N1394" s="356" t="s">
        <v>1148</v>
      </c>
      <c r="O1394" s="356" t="s">
        <v>1148</v>
      </c>
      <c r="P1394" s="356" t="s">
        <v>1148</v>
      </c>
      <c r="Q1394" s="68">
        <v>2</v>
      </c>
      <c r="R1394" s="346"/>
      <c r="S1394" s="346"/>
      <c r="T1394" s="346"/>
      <c r="U1394" s="346"/>
      <c r="V1394" s="346"/>
      <c r="W1394" s="346"/>
      <c r="X1394" s="346"/>
      <c r="Y1394" s="346"/>
      <c r="Z1394" s="346"/>
      <c r="AA1394" s="346"/>
      <c r="AB1394" s="346"/>
      <c r="AC1394" s="346"/>
      <c r="AD1394" s="346"/>
      <c r="AE1394" s="346"/>
      <c r="AF1394" s="68">
        <v>2</v>
      </c>
      <c r="AG1394" s="346"/>
      <c r="AH1394" s="346"/>
      <c r="AI1394" s="346"/>
      <c r="AJ1394" s="346"/>
      <c r="AK1394" s="346"/>
      <c r="AL1394" s="346"/>
      <c r="AM1394" s="346"/>
      <c r="AN1394" s="346"/>
      <c r="AO1394" s="346"/>
      <c r="AP1394" s="346"/>
      <c r="AQ1394" s="346"/>
      <c r="AR1394" s="346"/>
      <c r="AS1394" s="346"/>
      <c r="AT1394" s="346"/>
    </row>
    <row r="1395" spans="1:46" ht="45" customHeight="1" thickTop="1" thickBot="1" x14ac:dyDescent="0.3">
      <c r="A1395" s="356" t="s">
        <v>1149</v>
      </c>
      <c r="B1395" s="356"/>
      <c r="C1395" s="356"/>
      <c r="D1395" s="356"/>
      <c r="E1395" s="356"/>
      <c r="F1395" s="356"/>
      <c r="G1395" s="356"/>
      <c r="H1395" s="356"/>
      <c r="I1395" s="356"/>
      <c r="J1395" s="356"/>
      <c r="K1395" s="356"/>
      <c r="L1395" s="356"/>
      <c r="M1395" s="356"/>
      <c r="N1395" s="356"/>
      <c r="O1395" s="356"/>
      <c r="P1395" s="356"/>
      <c r="Q1395" s="68">
        <v>2</v>
      </c>
      <c r="R1395" s="346"/>
      <c r="S1395" s="346"/>
      <c r="T1395" s="346"/>
      <c r="U1395" s="346"/>
      <c r="V1395" s="346"/>
      <c r="W1395" s="346"/>
      <c r="X1395" s="346"/>
      <c r="Y1395" s="346"/>
      <c r="Z1395" s="346"/>
      <c r="AA1395" s="346"/>
      <c r="AB1395" s="346"/>
      <c r="AC1395" s="346"/>
      <c r="AD1395" s="346"/>
      <c r="AE1395" s="346"/>
      <c r="AF1395" s="68">
        <v>2</v>
      </c>
      <c r="AG1395" s="346"/>
      <c r="AH1395" s="346"/>
      <c r="AI1395" s="346"/>
      <c r="AJ1395" s="346"/>
      <c r="AK1395" s="346"/>
      <c r="AL1395" s="346"/>
      <c r="AM1395" s="346"/>
      <c r="AN1395" s="346"/>
      <c r="AO1395" s="346"/>
      <c r="AP1395" s="346"/>
      <c r="AQ1395" s="346"/>
      <c r="AR1395" s="346"/>
      <c r="AS1395" s="346"/>
      <c r="AT1395" s="346"/>
    </row>
    <row r="1396" spans="1:46" ht="45" customHeight="1" thickTop="1" thickBot="1" x14ac:dyDescent="0.3">
      <c r="A1396" s="356" t="s">
        <v>1150</v>
      </c>
      <c r="B1396" s="356"/>
      <c r="C1396" s="356"/>
      <c r="D1396" s="356"/>
      <c r="E1396" s="356"/>
      <c r="F1396" s="356"/>
      <c r="G1396" s="356"/>
      <c r="H1396" s="356"/>
      <c r="I1396" s="356"/>
      <c r="J1396" s="356"/>
      <c r="K1396" s="356"/>
      <c r="L1396" s="356"/>
      <c r="M1396" s="356"/>
      <c r="N1396" s="356"/>
      <c r="O1396" s="356"/>
      <c r="P1396" s="356"/>
      <c r="Q1396" s="68">
        <v>2</v>
      </c>
      <c r="R1396" s="346"/>
      <c r="S1396" s="346"/>
      <c r="T1396" s="346"/>
      <c r="U1396" s="346"/>
      <c r="V1396" s="346"/>
      <c r="W1396" s="346"/>
      <c r="X1396" s="346"/>
      <c r="Y1396" s="346"/>
      <c r="Z1396" s="346"/>
      <c r="AA1396" s="346"/>
      <c r="AB1396" s="346"/>
      <c r="AC1396" s="346"/>
      <c r="AD1396" s="346"/>
      <c r="AE1396" s="346"/>
      <c r="AF1396" s="68">
        <v>2</v>
      </c>
      <c r="AG1396" s="346"/>
      <c r="AH1396" s="346"/>
      <c r="AI1396" s="346"/>
      <c r="AJ1396" s="346"/>
      <c r="AK1396" s="346"/>
      <c r="AL1396" s="346"/>
      <c r="AM1396" s="346"/>
      <c r="AN1396" s="346"/>
      <c r="AO1396" s="346"/>
      <c r="AP1396" s="346"/>
      <c r="AQ1396" s="346"/>
      <c r="AR1396" s="346"/>
      <c r="AS1396" s="346"/>
      <c r="AT1396" s="346"/>
    </row>
    <row r="1397" spans="1:46" ht="45" customHeight="1" thickTop="1" thickBot="1" x14ac:dyDescent="0.3">
      <c r="A1397" s="356" t="s">
        <v>1151</v>
      </c>
      <c r="B1397" s="356"/>
      <c r="C1397" s="356"/>
      <c r="D1397" s="356"/>
      <c r="E1397" s="356"/>
      <c r="F1397" s="356"/>
      <c r="G1397" s="356"/>
      <c r="H1397" s="356"/>
      <c r="I1397" s="356"/>
      <c r="J1397" s="356"/>
      <c r="K1397" s="356"/>
      <c r="L1397" s="356"/>
      <c r="M1397" s="356"/>
      <c r="N1397" s="356"/>
      <c r="O1397" s="356"/>
      <c r="P1397" s="356"/>
      <c r="Q1397" s="68">
        <v>2</v>
      </c>
      <c r="R1397" s="346"/>
      <c r="S1397" s="346"/>
      <c r="T1397" s="346"/>
      <c r="U1397" s="346"/>
      <c r="V1397" s="346"/>
      <c r="W1397" s="346"/>
      <c r="X1397" s="346"/>
      <c r="Y1397" s="346"/>
      <c r="Z1397" s="346"/>
      <c r="AA1397" s="346"/>
      <c r="AB1397" s="346"/>
      <c r="AC1397" s="346"/>
      <c r="AD1397" s="346"/>
      <c r="AE1397" s="346"/>
      <c r="AF1397" s="68">
        <v>2</v>
      </c>
      <c r="AG1397" s="346"/>
      <c r="AH1397" s="346"/>
      <c r="AI1397" s="346"/>
      <c r="AJ1397" s="346"/>
      <c r="AK1397" s="346"/>
      <c r="AL1397" s="346"/>
      <c r="AM1397" s="346"/>
      <c r="AN1397" s="346"/>
      <c r="AO1397" s="346"/>
      <c r="AP1397" s="346"/>
      <c r="AQ1397" s="346"/>
      <c r="AR1397" s="346"/>
      <c r="AS1397" s="346"/>
      <c r="AT1397" s="346"/>
    </row>
    <row r="1398" spans="1:46" ht="45" customHeight="1" thickTop="1" thickBot="1" x14ac:dyDescent="0.3">
      <c r="A1398" s="356" t="s">
        <v>1152</v>
      </c>
      <c r="B1398" s="356"/>
      <c r="C1398" s="356"/>
      <c r="D1398" s="356"/>
      <c r="E1398" s="356"/>
      <c r="F1398" s="356"/>
      <c r="G1398" s="356"/>
      <c r="H1398" s="356"/>
      <c r="I1398" s="356"/>
      <c r="J1398" s="356"/>
      <c r="K1398" s="356"/>
      <c r="L1398" s="356"/>
      <c r="M1398" s="356"/>
      <c r="N1398" s="356"/>
      <c r="O1398" s="356"/>
      <c r="P1398" s="356"/>
      <c r="Q1398" s="68">
        <v>2</v>
      </c>
      <c r="R1398" s="346"/>
      <c r="S1398" s="346"/>
      <c r="T1398" s="346"/>
      <c r="U1398" s="346"/>
      <c r="V1398" s="346"/>
      <c r="W1398" s="346"/>
      <c r="X1398" s="346"/>
      <c r="Y1398" s="346"/>
      <c r="Z1398" s="346"/>
      <c r="AA1398" s="346"/>
      <c r="AB1398" s="346"/>
      <c r="AC1398" s="346"/>
      <c r="AD1398" s="346"/>
      <c r="AE1398" s="346"/>
      <c r="AF1398" s="68">
        <v>2</v>
      </c>
      <c r="AG1398" s="346"/>
      <c r="AH1398" s="346"/>
      <c r="AI1398" s="346"/>
      <c r="AJ1398" s="346"/>
      <c r="AK1398" s="346"/>
      <c r="AL1398" s="346"/>
      <c r="AM1398" s="346"/>
      <c r="AN1398" s="346"/>
      <c r="AO1398" s="346"/>
      <c r="AP1398" s="346"/>
      <c r="AQ1398" s="346"/>
      <c r="AR1398" s="346"/>
      <c r="AS1398" s="346"/>
      <c r="AT1398" s="346"/>
    </row>
    <row r="1399" spans="1:46" ht="45" customHeight="1" thickTop="1" thickBot="1" x14ac:dyDescent="0.3">
      <c r="A1399" s="356" t="s">
        <v>1153</v>
      </c>
      <c r="B1399" s="356"/>
      <c r="C1399" s="356"/>
      <c r="D1399" s="356"/>
      <c r="E1399" s="356"/>
      <c r="F1399" s="356"/>
      <c r="G1399" s="356"/>
      <c r="H1399" s="356"/>
      <c r="I1399" s="356"/>
      <c r="J1399" s="356"/>
      <c r="K1399" s="356"/>
      <c r="L1399" s="356"/>
      <c r="M1399" s="356"/>
      <c r="N1399" s="356"/>
      <c r="O1399" s="356"/>
      <c r="P1399" s="356"/>
      <c r="Q1399" s="68">
        <v>2</v>
      </c>
      <c r="R1399" s="346"/>
      <c r="S1399" s="346"/>
      <c r="T1399" s="346"/>
      <c r="U1399" s="346"/>
      <c r="V1399" s="346"/>
      <c r="W1399" s="346"/>
      <c r="X1399" s="346"/>
      <c r="Y1399" s="346"/>
      <c r="Z1399" s="346"/>
      <c r="AA1399" s="346"/>
      <c r="AB1399" s="346"/>
      <c r="AC1399" s="346"/>
      <c r="AD1399" s="346"/>
      <c r="AE1399" s="346"/>
      <c r="AF1399" s="68">
        <v>2</v>
      </c>
      <c r="AG1399" s="346"/>
      <c r="AH1399" s="346"/>
      <c r="AI1399" s="346"/>
      <c r="AJ1399" s="346"/>
      <c r="AK1399" s="346"/>
      <c r="AL1399" s="346"/>
      <c r="AM1399" s="346"/>
      <c r="AN1399" s="346"/>
      <c r="AO1399" s="346"/>
      <c r="AP1399" s="346"/>
      <c r="AQ1399" s="346"/>
      <c r="AR1399" s="346"/>
      <c r="AS1399" s="346"/>
      <c r="AT1399" s="346"/>
    </row>
    <row r="1400" spans="1:46" ht="45" customHeight="1" thickTop="1" thickBot="1" x14ac:dyDescent="0.3">
      <c r="A1400" s="356" t="s">
        <v>1154</v>
      </c>
      <c r="B1400" s="356"/>
      <c r="C1400" s="356"/>
      <c r="D1400" s="356"/>
      <c r="E1400" s="356"/>
      <c r="F1400" s="356"/>
      <c r="G1400" s="356"/>
      <c r="H1400" s="356"/>
      <c r="I1400" s="356"/>
      <c r="J1400" s="356"/>
      <c r="K1400" s="356"/>
      <c r="L1400" s="356"/>
      <c r="M1400" s="356"/>
      <c r="N1400" s="356"/>
      <c r="O1400" s="356"/>
      <c r="P1400" s="356"/>
      <c r="Q1400" s="68">
        <v>2</v>
      </c>
      <c r="R1400" s="346"/>
      <c r="S1400" s="346"/>
      <c r="T1400" s="346"/>
      <c r="U1400" s="346"/>
      <c r="V1400" s="346"/>
      <c r="W1400" s="346"/>
      <c r="X1400" s="346"/>
      <c r="Y1400" s="346"/>
      <c r="Z1400" s="346"/>
      <c r="AA1400" s="346"/>
      <c r="AB1400" s="346"/>
      <c r="AC1400" s="346"/>
      <c r="AD1400" s="346"/>
      <c r="AE1400" s="346"/>
      <c r="AF1400" s="68">
        <v>2</v>
      </c>
      <c r="AG1400" s="346"/>
      <c r="AH1400" s="346"/>
      <c r="AI1400" s="346"/>
      <c r="AJ1400" s="346"/>
      <c r="AK1400" s="346"/>
      <c r="AL1400" s="346"/>
      <c r="AM1400" s="346"/>
      <c r="AN1400" s="346"/>
      <c r="AO1400" s="346"/>
      <c r="AP1400" s="346"/>
      <c r="AQ1400" s="346"/>
      <c r="AR1400" s="346"/>
      <c r="AS1400" s="346"/>
      <c r="AT1400" s="346"/>
    </row>
    <row r="1401" spans="1:46" ht="45" customHeight="1" thickTop="1" thickBot="1" x14ac:dyDescent="0.3">
      <c r="A1401" s="356" t="s">
        <v>1155</v>
      </c>
      <c r="B1401" s="356"/>
      <c r="C1401" s="356"/>
      <c r="D1401" s="356"/>
      <c r="E1401" s="356"/>
      <c r="F1401" s="356"/>
      <c r="G1401" s="356"/>
      <c r="H1401" s="356"/>
      <c r="I1401" s="356"/>
      <c r="J1401" s="356"/>
      <c r="K1401" s="356"/>
      <c r="L1401" s="356"/>
      <c r="M1401" s="356"/>
      <c r="N1401" s="356"/>
      <c r="O1401" s="356"/>
      <c r="P1401" s="356"/>
      <c r="Q1401" s="68">
        <v>2</v>
      </c>
      <c r="R1401" s="346"/>
      <c r="S1401" s="346"/>
      <c r="T1401" s="346"/>
      <c r="U1401" s="346"/>
      <c r="V1401" s="346"/>
      <c r="W1401" s="346"/>
      <c r="X1401" s="346"/>
      <c r="Y1401" s="346"/>
      <c r="Z1401" s="346"/>
      <c r="AA1401" s="346"/>
      <c r="AB1401" s="346"/>
      <c r="AC1401" s="346"/>
      <c r="AD1401" s="346"/>
      <c r="AE1401" s="346"/>
      <c r="AF1401" s="68">
        <v>2</v>
      </c>
      <c r="AG1401" s="346"/>
      <c r="AH1401" s="346"/>
      <c r="AI1401" s="346"/>
      <c r="AJ1401" s="346"/>
      <c r="AK1401" s="346"/>
      <c r="AL1401" s="346"/>
      <c r="AM1401" s="346"/>
      <c r="AN1401" s="346"/>
      <c r="AO1401" s="346"/>
      <c r="AP1401" s="346"/>
      <c r="AQ1401" s="346"/>
      <c r="AR1401" s="346"/>
      <c r="AS1401" s="346"/>
      <c r="AT1401" s="346"/>
    </row>
    <row r="1402" spans="1:46" ht="45" customHeight="1" thickTop="1" thickBot="1" x14ac:dyDescent="0.3">
      <c r="A1402" s="356" t="s">
        <v>1156</v>
      </c>
      <c r="B1402" s="356"/>
      <c r="C1402" s="356"/>
      <c r="D1402" s="356"/>
      <c r="E1402" s="356"/>
      <c r="F1402" s="356"/>
      <c r="G1402" s="356"/>
      <c r="H1402" s="356"/>
      <c r="I1402" s="356"/>
      <c r="J1402" s="356"/>
      <c r="K1402" s="356"/>
      <c r="L1402" s="356"/>
      <c r="M1402" s="356"/>
      <c r="N1402" s="356"/>
      <c r="O1402" s="356"/>
      <c r="P1402" s="356"/>
      <c r="Q1402" s="68">
        <v>2</v>
      </c>
      <c r="R1402" s="346"/>
      <c r="S1402" s="346"/>
      <c r="T1402" s="346"/>
      <c r="U1402" s="346"/>
      <c r="V1402" s="346"/>
      <c r="W1402" s="346"/>
      <c r="X1402" s="346"/>
      <c r="Y1402" s="346"/>
      <c r="Z1402" s="346"/>
      <c r="AA1402" s="346"/>
      <c r="AB1402" s="346"/>
      <c r="AC1402" s="346"/>
      <c r="AD1402" s="346"/>
      <c r="AE1402" s="346"/>
      <c r="AF1402" s="68">
        <v>2</v>
      </c>
      <c r="AG1402" s="346"/>
      <c r="AH1402" s="346"/>
      <c r="AI1402" s="346"/>
      <c r="AJ1402" s="346"/>
      <c r="AK1402" s="346"/>
      <c r="AL1402" s="346"/>
      <c r="AM1402" s="346"/>
      <c r="AN1402" s="346"/>
      <c r="AO1402" s="346"/>
      <c r="AP1402" s="346"/>
      <c r="AQ1402" s="346"/>
      <c r="AR1402" s="346"/>
      <c r="AS1402" s="346"/>
      <c r="AT1402" s="346"/>
    </row>
    <row r="1403" spans="1:46" ht="45" customHeight="1" thickTop="1" thickBot="1" x14ac:dyDescent="0.3">
      <c r="A1403" s="345" t="s">
        <v>1157</v>
      </c>
      <c r="B1403" s="345" t="s">
        <v>1132</v>
      </c>
      <c r="C1403" s="345" t="s">
        <v>1132</v>
      </c>
      <c r="D1403" s="345" t="s">
        <v>1132</v>
      </c>
      <c r="E1403" s="345" t="s">
        <v>1132</v>
      </c>
      <c r="F1403" s="345" t="s">
        <v>1132</v>
      </c>
      <c r="G1403" s="345" t="s">
        <v>1132</v>
      </c>
      <c r="H1403" s="345" t="s">
        <v>1132</v>
      </c>
      <c r="I1403" s="345" t="s">
        <v>1132</v>
      </c>
      <c r="J1403" s="345" t="s">
        <v>1132</v>
      </c>
      <c r="K1403" s="345" t="s">
        <v>1132</v>
      </c>
      <c r="L1403" s="345" t="s">
        <v>1132</v>
      </c>
      <c r="M1403" s="345" t="s">
        <v>1132</v>
      </c>
      <c r="N1403" s="345" t="s">
        <v>1132</v>
      </c>
      <c r="O1403" s="345" t="s">
        <v>1132</v>
      </c>
      <c r="P1403" s="345" t="s">
        <v>1132</v>
      </c>
      <c r="Q1403" s="68">
        <v>2</v>
      </c>
      <c r="R1403" s="346"/>
      <c r="S1403" s="346"/>
      <c r="T1403" s="346"/>
      <c r="U1403" s="346"/>
      <c r="V1403" s="346"/>
      <c r="W1403" s="346"/>
      <c r="X1403" s="346"/>
      <c r="Y1403" s="346"/>
      <c r="Z1403" s="346"/>
      <c r="AA1403" s="346"/>
      <c r="AB1403" s="346"/>
      <c r="AC1403" s="346"/>
      <c r="AD1403" s="346"/>
      <c r="AE1403" s="346"/>
      <c r="AF1403" s="68">
        <v>2</v>
      </c>
      <c r="AG1403" s="346"/>
      <c r="AH1403" s="346"/>
      <c r="AI1403" s="346"/>
      <c r="AJ1403" s="346"/>
      <c r="AK1403" s="346"/>
      <c r="AL1403" s="346"/>
      <c r="AM1403" s="346"/>
      <c r="AN1403" s="346"/>
      <c r="AO1403" s="346"/>
      <c r="AP1403" s="346"/>
      <c r="AQ1403" s="346"/>
      <c r="AR1403" s="346"/>
      <c r="AS1403" s="346"/>
      <c r="AT1403" s="346"/>
    </row>
    <row r="1404" spans="1:46" ht="45" customHeight="1" thickTop="1" thickBot="1" x14ac:dyDescent="0.3">
      <c r="A1404" s="345" t="s">
        <v>1158</v>
      </c>
      <c r="B1404" s="345" t="s">
        <v>1158</v>
      </c>
      <c r="C1404" s="345" t="s">
        <v>1158</v>
      </c>
      <c r="D1404" s="345" t="s">
        <v>1158</v>
      </c>
      <c r="E1404" s="345" t="s">
        <v>1158</v>
      </c>
      <c r="F1404" s="345" t="s">
        <v>1158</v>
      </c>
      <c r="G1404" s="345" t="s">
        <v>1158</v>
      </c>
      <c r="H1404" s="345" t="s">
        <v>1158</v>
      </c>
      <c r="I1404" s="345" t="s">
        <v>1158</v>
      </c>
      <c r="J1404" s="345" t="s">
        <v>1158</v>
      </c>
      <c r="K1404" s="345" t="s">
        <v>1158</v>
      </c>
      <c r="L1404" s="345" t="s">
        <v>1158</v>
      </c>
      <c r="M1404" s="345" t="s">
        <v>1158</v>
      </c>
      <c r="N1404" s="345" t="s">
        <v>1158</v>
      </c>
      <c r="O1404" s="345" t="s">
        <v>1158</v>
      </c>
      <c r="P1404" s="345" t="s">
        <v>1158</v>
      </c>
      <c r="Q1404" s="68">
        <v>2</v>
      </c>
      <c r="R1404" s="346" t="s">
        <v>328</v>
      </c>
      <c r="S1404" s="346"/>
      <c r="T1404" s="346"/>
      <c r="U1404" s="346"/>
      <c r="V1404" s="346"/>
      <c r="W1404" s="346"/>
      <c r="X1404" s="346"/>
      <c r="Y1404" s="346"/>
      <c r="Z1404" s="346"/>
      <c r="AA1404" s="346"/>
      <c r="AB1404" s="346"/>
      <c r="AC1404" s="346"/>
      <c r="AD1404" s="346"/>
      <c r="AE1404" s="346"/>
      <c r="AF1404" s="68">
        <v>2</v>
      </c>
      <c r="AG1404" s="346" t="s">
        <v>328</v>
      </c>
      <c r="AH1404" s="346"/>
      <c r="AI1404" s="346"/>
      <c r="AJ1404" s="346"/>
      <c r="AK1404" s="346"/>
      <c r="AL1404" s="346"/>
      <c r="AM1404" s="346"/>
      <c r="AN1404" s="346"/>
      <c r="AO1404" s="346"/>
      <c r="AP1404" s="346"/>
      <c r="AQ1404" s="346"/>
      <c r="AR1404" s="346"/>
      <c r="AS1404" s="346"/>
      <c r="AT1404" s="346"/>
    </row>
    <row r="1405" spans="1:46" ht="45" customHeight="1" thickTop="1" thickBot="1" x14ac:dyDescent="0.3">
      <c r="A1405" s="345" t="s">
        <v>1159</v>
      </c>
      <c r="B1405" s="345" t="s">
        <v>1159</v>
      </c>
      <c r="C1405" s="345" t="s">
        <v>1159</v>
      </c>
      <c r="D1405" s="345" t="s">
        <v>1159</v>
      </c>
      <c r="E1405" s="345" t="s">
        <v>1159</v>
      </c>
      <c r="F1405" s="345" t="s">
        <v>1159</v>
      </c>
      <c r="G1405" s="345" t="s">
        <v>1159</v>
      </c>
      <c r="H1405" s="345" t="s">
        <v>1159</v>
      </c>
      <c r="I1405" s="345" t="s">
        <v>1159</v>
      </c>
      <c r="J1405" s="345" t="s">
        <v>1159</v>
      </c>
      <c r="K1405" s="345" t="s">
        <v>1159</v>
      </c>
      <c r="L1405" s="345" t="s">
        <v>1159</v>
      </c>
      <c r="M1405" s="345" t="s">
        <v>1159</v>
      </c>
      <c r="N1405" s="345" t="s">
        <v>1159</v>
      </c>
      <c r="O1405" s="345" t="s">
        <v>1159</v>
      </c>
      <c r="P1405" s="345" t="s">
        <v>1159</v>
      </c>
      <c r="Q1405" s="68">
        <v>2</v>
      </c>
      <c r="R1405" s="346"/>
      <c r="S1405" s="346"/>
      <c r="T1405" s="346"/>
      <c r="U1405" s="346"/>
      <c r="V1405" s="346"/>
      <c r="W1405" s="346"/>
      <c r="X1405" s="346"/>
      <c r="Y1405" s="346"/>
      <c r="Z1405" s="346"/>
      <c r="AA1405" s="346"/>
      <c r="AB1405" s="346"/>
      <c r="AC1405" s="346"/>
      <c r="AD1405" s="346"/>
      <c r="AE1405" s="346"/>
      <c r="AF1405" s="68">
        <v>2</v>
      </c>
      <c r="AG1405" s="346"/>
      <c r="AH1405" s="346"/>
      <c r="AI1405" s="346"/>
      <c r="AJ1405" s="346"/>
      <c r="AK1405" s="346"/>
      <c r="AL1405" s="346"/>
      <c r="AM1405" s="346"/>
      <c r="AN1405" s="346"/>
      <c r="AO1405" s="346"/>
      <c r="AP1405" s="346"/>
      <c r="AQ1405" s="346"/>
      <c r="AR1405" s="346"/>
      <c r="AS1405" s="346"/>
      <c r="AT1405" s="346"/>
    </row>
    <row r="1406" spans="1:46" ht="45" customHeight="1" thickTop="1" thickBot="1" x14ac:dyDescent="0.3">
      <c r="A1406" s="345" t="s">
        <v>1160</v>
      </c>
      <c r="B1406" s="345" t="s">
        <v>1160</v>
      </c>
      <c r="C1406" s="345" t="s">
        <v>1160</v>
      </c>
      <c r="D1406" s="345" t="s">
        <v>1160</v>
      </c>
      <c r="E1406" s="345" t="s">
        <v>1160</v>
      </c>
      <c r="F1406" s="345" t="s">
        <v>1160</v>
      </c>
      <c r="G1406" s="345" t="s">
        <v>1160</v>
      </c>
      <c r="H1406" s="345" t="s">
        <v>1160</v>
      </c>
      <c r="I1406" s="345" t="s">
        <v>1160</v>
      </c>
      <c r="J1406" s="345" t="s">
        <v>1160</v>
      </c>
      <c r="K1406" s="345" t="s">
        <v>1160</v>
      </c>
      <c r="L1406" s="345" t="s">
        <v>1160</v>
      </c>
      <c r="M1406" s="345" t="s">
        <v>1160</v>
      </c>
      <c r="N1406" s="345" t="s">
        <v>1160</v>
      </c>
      <c r="O1406" s="345" t="s">
        <v>1160</v>
      </c>
      <c r="P1406" s="345" t="s">
        <v>1160</v>
      </c>
      <c r="Q1406" s="68">
        <v>2</v>
      </c>
      <c r="R1406" s="346"/>
      <c r="S1406" s="346"/>
      <c r="T1406" s="346"/>
      <c r="U1406" s="346"/>
      <c r="V1406" s="346"/>
      <c r="W1406" s="346"/>
      <c r="X1406" s="346"/>
      <c r="Y1406" s="346"/>
      <c r="Z1406" s="346"/>
      <c r="AA1406" s="346"/>
      <c r="AB1406" s="346"/>
      <c r="AC1406" s="346"/>
      <c r="AD1406" s="346"/>
      <c r="AE1406" s="346"/>
      <c r="AF1406" s="68">
        <v>2</v>
      </c>
      <c r="AG1406" s="346"/>
      <c r="AH1406" s="346"/>
      <c r="AI1406" s="346"/>
      <c r="AJ1406" s="346"/>
      <c r="AK1406" s="346"/>
      <c r="AL1406" s="346"/>
      <c r="AM1406" s="346"/>
      <c r="AN1406" s="346"/>
      <c r="AO1406" s="346"/>
      <c r="AP1406" s="346"/>
      <c r="AQ1406" s="346"/>
      <c r="AR1406" s="346"/>
      <c r="AS1406" s="346"/>
      <c r="AT1406" s="346"/>
    </row>
    <row r="1407" spans="1:46" ht="45" customHeight="1" thickTop="1" thickBot="1" x14ac:dyDescent="0.3">
      <c r="A1407" s="345" t="s">
        <v>1161</v>
      </c>
      <c r="B1407" s="345" t="s">
        <v>1161</v>
      </c>
      <c r="C1407" s="345" t="s">
        <v>1161</v>
      </c>
      <c r="D1407" s="345" t="s">
        <v>1161</v>
      </c>
      <c r="E1407" s="345" t="s">
        <v>1161</v>
      </c>
      <c r="F1407" s="345" t="s">
        <v>1161</v>
      </c>
      <c r="G1407" s="345" t="s">
        <v>1161</v>
      </c>
      <c r="H1407" s="345" t="s">
        <v>1161</v>
      </c>
      <c r="I1407" s="345" t="s">
        <v>1161</v>
      </c>
      <c r="J1407" s="345" t="s">
        <v>1161</v>
      </c>
      <c r="K1407" s="345" t="s">
        <v>1161</v>
      </c>
      <c r="L1407" s="345" t="s">
        <v>1161</v>
      </c>
      <c r="M1407" s="345" t="s">
        <v>1161</v>
      </c>
      <c r="N1407" s="345" t="s">
        <v>1161</v>
      </c>
      <c r="O1407" s="345" t="s">
        <v>1161</v>
      </c>
      <c r="P1407" s="345" t="s">
        <v>1161</v>
      </c>
      <c r="Q1407" s="68">
        <v>2</v>
      </c>
      <c r="R1407" s="346"/>
      <c r="S1407" s="346"/>
      <c r="T1407" s="346"/>
      <c r="U1407" s="346"/>
      <c r="V1407" s="346"/>
      <c r="W1407" s="346"/>
      <c r="X1407" s="346"/>
      <c r="Y1407" s="346"/>
      <c r="Z1407" s="346"/>
      <c r="AA1407" s="346"/>
      <c r="AB1407" s="346"/>
      <c r="AC1407" s="346"/>
      <c r="AD1407" s="346"/>
      <c r="AE1407" s="346"/>
      <c r="AF1407" s="68">
        <v>2</v>
      </c>
      <c r="AG1407" s="346"/>
      <c r="AH1407" s="346"/>
      <c r="AI1407" s="346"/>
      <c r="AJ1407" s="346"/>
      <c r="AK1407" s="346"/>
      <c r="AL1407" s="346"/>
      <c r="AM1407" s="346"/>
      <c r="AN1407" s="346"/>
      <c r="AO1407" s="346"/>
      <c r="AP1407" s="346"/>
      <c r="AQ1407" s="346"/>
      <c r="AR1407" s="346"/>
      <c r="AS1407" s="346"/>
      <c r="AT1407" s="346"/>
    </row>
    <row r="1408" spans="1:46" ht="45" customHeight="1" thickTop="1" thickBot="1" x14ac:dyDescent="0.3">
      <c r="A1408" s="345" t="s">
        <v>1162</v>
      </c>
      <c r="B1408" s="345" t="s">
        <v>1162</v>
      </c>
      <c r="C1408" s="345" t="s">
        <v>1162</v>
      </c>
      <c r="D1408" s="345" t="s">
        <v>1162</v>
      </c>
      <c r="E1408" s="345" t="s">
        <v>1162</v>
      </c>
      <c r="F1408" s="345" t="s">
        <v>1162</v>
      </c>
      <c r="G1408" s="345" t="s">
        <v>1162</v>
      </c>
      <c r="H1408" s="345" t="s">
        <v>1162</v>
      </c>
      <c r="I1408" s="345" t="s">
        <v>1162</v>
      </c>
      <c r="J1408" s="345" t="s">
        <v>1162</v>
      </c>
      <c r="K1408" s="345" t="s">
        <v>1162</v>
      </c>
      <c r="L1408" s="345" t="s">
        <v>1162</v>
      </c>
      <c r="M1408" s="345" t="s">
        <v>1162</v>
      </c>
      <c r="N1408" s="345" t="s">
        <v>1162</v>
      </c>
      <c r="O1408" s="345" t="s">
        <v>1162</v>
      </c>
      <c r="P1408" s="345" t="s">
        <v>1162</v>
      </c>
      <c r="Q1408" s="68">
        <v>2</v>
      </c>
      <c r="R1408" s="346"/>
      <c r="S1408" s="346"/>
      <c r="T1408" s="346"/>
      <c r="U1408" s="346"/>
      <c r="V1408" s="346"/>
      <c r="W1408" s="346"/>
      <c r="X1408" s="346"/>
      <c r="Y1408" s="346"/>
      <c r="Z1408" s="346"/>
      <c r="AA1408" s="346"/>
      <c r="AB1408" s="346"/>
      <c r="AC1408" s="346"/>
      <c r="AD1408" s="346"/>
      <c r="AE1408" s="346"/>
      <c r="AF1408" s="68">
        <v>2</v>
      </c>
      <c r="AG1408" s="346"/>
      <c r="AH1408" s="346"/>
      <c r="AI1408" s="346"/>
      <c r="AJ1408" s="346"/>
      <c r="AK1408" s="346"/>
      <c r="AL1408" s="346"/>
      <c r="AM1408" s="346"/>
      <c r="AN1408" s="346"/>
      <c r="AO1408" s="346"/>
      <c r="AP1408" s="346"/>
      <c r="AQ1408" s="346"/>
      <c r="AR1408" s="346"/>
      <c r="AS1408" s="346"/>
      <c r="AT1408" s="346"/>
    </row>
    <row r="1409" spans="1:46" ht="45" customHeight="1" thickTop="1" thickBot="1" x14ac:dyDescent="0.3">
      <c r="A1409" s="345" t="s">
        <v>1163</v>
      </c>
      <c r="B1409" s="345" t="s">
        <v>1137</v>
      </c>
      <c r="C1409" s="345" t="s">
        <v>1137</v>
      </c>
      <c r="D1409" s="345" t="s">
        <v>1137</v>
      </c>
      <c r="E1409" s="345" t="s">
        <v>1137</v>
      </c>
      <c r="F1409" s="345" t="s">
        <v>1137</v>
      </c>
      <c r="G1409" s="345" t="s">
        <v>1137</v>
      </c>
      <c r="H1409" s="345" t="s">
        <v>1137</v>
      </c>
      <c r="I1409" s="345" t="s">
        <v>1137</v>
      </c>
      <c r="J1409" s="345" t="s">
        <v>1137</v>
      </c>
      <c r="K1409" s="345" t="s">
        <v>1137</v>
      </c>
      <c r="L1409" s="345" t="s">
        <v>1137</v>
      </c>
      <c r="M1409" s="345" t="s">
        <v>1137</v>
      </c>
      <c r="N1409" s="345" t="s">
        <v>1137</v>
      </c>
      <c r="O1409" s="345" t="s">
        <v>1137</v>
      </c>
      <c r="P1409" s="345" t="s">
        <v>1137</v>
      </c>
      <c r="Q1409" s="68">
        <v>2</v>
      </c>
      <c r="R1409" s="346"/>
      <c r="S1409" s="346"/>
      <c r="T1409" s="346"/>
      <c r="U1409" s="346"/>
      <c r="V1409" s="346"/>
      <c r="W1409" s="346"/>
      <c r="X1409" s="346"/>
      <c r="Y1409" s="346"/>
      <c r="Z1409" s="346"/>
      <c r="AA1409" s="346"/>
      <c r="AB1409" s="346"/>
      <c r="AC1409" s="346"/>
      <c r="AD1409" s="346"/>
      <c r="AE1409" s="346"/>
      <c r="AF1409" s="68">
        <v>2</v>
      </c>
      <c r="AG1409" s="346"/>
      <c r="AH1409" s="346"/>
      <c r="AI1409" s="346"/>
      <c r="AJ1409" s="346"/>
      <c r="AK1409" s="346"/>
      <c r="AL1409" s="346"/>
      <c r="AM1409" s="346"/>
      <c r="AN1409" s="346"/>
      <c r="AO1409" s="346"/>
      <c r="AP1409" s="346"/>
      <c r="AQ1409" s="346"/>
      <c r="AR1409" s="346"/>
      <c r="AS1409" s="346"/>
      <c r="AT1409" s="346"/>
    </row>
    <row r="1410" spans="1:46" ht="45" customHeight="1" thickTop="1" thickBot="1" x14ac:dyDescent="0.3">
      <c r="A1410" s="345" t="s">
        <v>1164</v>
      </c>
      <c r="B1410" s="345" t="s">
        <v>1164</v>
      </c>
      <c r="C1410" s="345" t="s">
        <v>1164</v>
      </c>
      <c r="D1410" s="345" t="s">
        <v>1164</v>
      </c>
      <c r="E1410" s="345" t="s">
        <v>1164</v>
      </c>
      <c r="F1410" s="345" t="s">
        <v>1164</v>
      </c>
      <c r="G1410" s="345" t="s">
        <v>1164</v>
      </c>
      <c r="H1410" s="345" t="s">
        <v>1164</v>
      </c>
      <c r="I1410" s="345" t="s">
        <v>1164</v>
      </c>
      <c r="J1410" s="345" t="s">
        <v>1164</v>
      </c>
      <c r="K1410" s="345" t="s">
        <v>1164</v>
      </c>
      <c r="L1410" s="345" t="s">
        <v>1164</v>
      </c>
      <c r="M1410" s="345" t="s">
        <v>1164</v>
      </c>
      <c r="N1410" s="345" t="s">
        <v>1164</v>
      </c>
      <c r="O1410" s="345" t="s">
        <v>1164</v>
      </c>
      <c r="P1410" s="345" t="s">
        <v>1164</v>
      </c>
      <c r="Q1410" s="68">
        <v>2</v>
      </c>
      <c r="R1410" s="346" t="s">
        <v>328</v>
      </c>
      <c r="S1410" s="346"/>
      <c r="T1410" s="346"/>
      <c r="U1410" s="346"/>
      <c r="V1410" s="346"/>
      <c r="W1410" s="346"/>
      <c r="X1410" s="346"/>
      <c r="Y1410" s="346"/>
      <c r="Z1410" s="346"/>
      <c r="AA1410" s="346"/>
      <c r="AB1410" s="346"/>
      <c r="AC1410" s="346"/>
      <c r="AD1410" s="346"/>
      <c r="AE1410" s="346"/>
      <c r="AF1410" s="68">
        <v>2</v>
      </c>
      <c r="AG1410" s="346" t="s">
        <v>328</v>
      </c>
      <c r="AH1410" s="346"/>
      <c r="AI1410" s="346"/>
      <c r="AJ1410" s="346"/>
      <c r="AK1410" s="346"/>
      <c r="AL1410" s="346"/>
      <c r="AM1410" s="346"/>
      <c r="AN1410" s="346"/>
      <c r="AO1410" s="346"/>
      <c r="AP1410" s="346"/>
      <c r="AQ1410" s="346"/>
      <c r="AR1410" s="346"/>
      <c r="AS1410" s="346"/>
      <c r="AT1410" s="346"/>
    </row>
    <row r="1411" spans="1:46" ht="45" customHeight="1" thickTop="1" thickBot="1" x14ac:dyDescent="0.3">
      <c r="A1411" s="345" t="s">
        <v>1165</v>
      </c>
      <c r="B1411" s="345" t="s">
        <v>1165</v>
      </c>
      <c r="C1411" s="345" t="s">
        <v>1165</v>
      </c>
      <c r="D1411" s="345" t="s">
        <v>1165</v>
      </c>
      <c r="E1411" s="345" t="s">
        <v>1165</v>
      </c>
      <c r="F1411" s="345" t="s">
        <v>1165</v>
      </c>
      <c r="G1411" s="345" t="s">
        <v>1165</v>
      </c>
      <c r="H1411" s="345" t="s">
        <v>1165</v>
      </c>
      <c r="I1411" s="345" t="s">
        <v>1165</v>
      </c>
      <c r="J1411" s="345" t="s">
        <v>1165</v>
      </c>
      <c r="K1411" s="345" t="s">
        <v>1165</v>
      </c>
      <c r="L1411" s="345" t="s">
        <v>1165</v>
      </c>
      <c r="M1411" s="345" t="s">
        <v>1165</v>
      </c>
      <c r="N1411" s="345" t="s">
        <v>1165</v>
      </c>
      <c r="O1411" s="345" t="s">
        <v>1165</v>
      </c>
      <c r="P1411" s="345" t="s">
        <v>1165</v>
      </c>
      <c r="Q1411" s="68">
        <v>2</v>
      </c>
      <c r="R1411" s="346"/>
      <c r="S1411" s="346"/>
      <c r="T1411" s="346"/>
      <c r="U1411" s="346"/>
      <c r="V1411" s="346"/>
      <c r="W1411" s="346"/>
      <c r="X1411" s="346"/>
      <c r="Y1411" s="346"/>
      <c r="Z1411" s="346"/>
      <c r="AA1411" s="346"/>
      <c r="AB1411" s="346"/>
      <c r="AC1411" s="346"/>
      <c r="AD1411" s="346"/>
      <c r="AE1411" s="346"/>
      <c r="AF1411" s="68">
        <v>2</v>
      </c>
      <c r="AG1411" s="346"/>
      <c r="AH1411" s="346"/>
      <c r="AI1411" s="346"/>
      <c r="AJ1411" s="346"/>
      <c r="AK1411" s="346"/>
      <c r="AL1411" s="346"/>
      <c r="AM1411" s="346"/>
      <c r="AN1411" s="346"/>
      <c r="AO1411" s="346"/>
      <c r="AP1411" s="346"/>
      <c r="AQ1411" s="346"/>
      <c r="AR1411" s="346"/>
      <c r="AS1411" s="346"/>
      <c r="AT1411" s="346"/>
    </row>
    <row r="1412" spans="1:46" ht="45" customHeight="1" thickTop="1" thickBot="1" x14ac:dyDescent="0.3">
      <c r="A1412" s="345" t="s">
        <v>1166</v>
      </c>
      <c r="B1412" s="345" t="s">
        <v>1166</v>
      </c>
      <c r="C1412" s="345" t="s">
        <v>1166</v>
      </c>
      <c r="D1412" s="345" t="s">
        <v>1166</v>
      </c>
      <c r="E1412" s="345" t="s">
        <v>1166</v>
      </c>
      <c r="F1412" s="345" t="s">
        <v>1166</v>
      </c>
      <c r="G1412" s="345" t="s">
        <v>1166</v>
      </c>
      <c r="H1412" s="345" t="s">
        <v>1166</v>
      </c>
      <c r="I1412" s="345" t="s">
        <v>1166</v>
      </c>
      <c r="J1412" s="345" t="s">
        <v>1166</v>
      </c>
      <c r="K1412" s="345" t="s">
        <v>1166</v>
      </c>
      <c r="L1412" s="345" t="s">
        <v>1166</v>
      </c>
      <c r="M1412" s="345" t="s">
        <v>1166</v>
      </c>
      <c r="N1412" s="345" t="s">
        <v>1166</v>
      </c>
      <c r="O1412" s="345" t="s">
        <v>1166</v>
      </c>
      <c r="P1412" s="345" t="s">
        <v>1166</v>
      </c>
      <c r="Q1412" s="68">
        <v>2</v>
      </c>
      <c r="R1412" s="346"/>
      <c r="S1412" s="346"/>
      <c r="T1412" s="346"/>
      <c r="U1412" s="346"/>
      <c r="V1412" s="346"/>
      <c r="W1412" s="346"/>
      <c r="X1412" s="346"/>
      <c r="Y1412" s="346"/>
      <c r="Z1412" s="346"/>
      <c r="AA1412" s="346"/>
      <c r="AB1412" s="346"/>
      <c r="AC1412" s="346"/>
      <c r="AD1412" s="346"/>
      <c r="AE1412" s="346"/>
      <c r="AF1412" s="68">
        <v>2</v>
      </c>
      <c r="AG1412" s="346"/>
      <c r="AH1412" s="346"/>
      <c r="AI1412" s="346"/>
      <c r="AJ1412" s="346"/>
      <c r="AK1412" s="346"/>
      <c r="AL1412" s="346"/>
      <c r="AM1412" s="346"/>
      <c r="AN1412" s="346"/>
      <c r="AO1412" s="346"/>
      <c r="AP1412" s="346"/>
      <c r="AQ1412" s="346"/>
      <c r="AR1412" s="346"/>
      <c r="AS1412" s="346"/>
      <c r="AT1412" s="346"/>
    </row>
    <row r="1413" spans="1:46" ht="45" customHeight="1" thickTop="1" thickBot="1" x14ac:dyDescent="0.3">
      <c r="A1413" s="345" t="s">
        <v>1167</v>
      </c>
      <c r="B1413" s="345" t="s">
        <v>1167</v>
      </c>
      <c r="C1413" s="345" t="s">
        <v>1167</v>
      </c>
      <c r="D1413" s="345" t="s">
        <v>1167</v>
      </c>
      <c r="E1413" s="345" t="s">
        <v>1167</v>
      </c>
      <c r="F1413" s="345" t="s">
        <v>1167</v>
      </c>
      <c r="G1413" s="345" t="s">
        <v>1167</v>
      </c>
      <c r="H1413" s="345" t="s">
        <v>1167</v>
      </c>
      <c r="I1413" s="345" t="s">
        <v>1167</v>
      </c>
      <c r="J1413" s="345" t="s">
        <v>1167</v>
      </c>
      <c r="K1413" s="345" t="s">
        <v>1167</v>
      </c>
      <c r="L1413" s="345" t="s">
        <v>1167</v>
      </c>
      <c r="M1413" s="345" t="s">
        <v>1167</v>
      </c>
      <c r="N1413" s="345" t="s">
        <v>1167</v>
      </c>
      <c r="O1413" s="345" t="s">
        <v>1167</v>
      </c>
      <c r="P1413" s="345" t="s">
        <v>1167</v>
      </c>
      <c r="Q1413" s="68">
        <v>2</v>
      </c>
      <c r="R1413" s="346"/>
      <c r="S1413" s="346"/>
      <c r="T1413" s="346"/>
      <c r="U1413" s="346"/>
      <c r="V1413" s="346"/>
      <c r="W1413" s="346"/>
      <c r="X1413" s="346"/>
      <c r="Y1413" s="346"/>
      <c r="Z1413" s="346"/>
      <c r="AA1413" s="346"/>
      <c r="AB1413" s="346"/>
      <c r="AC1413" s="346"/>
      <c r="AD1413" s="346"/>
      <c r="AE1413" s="346"/>
      <c r="AF1413" s="68">
        <v>2</v>
      </c>
      <c r="AG1413" s="346"/>
      <c r="AH1413" s="346"/>
      <c r="AI1413" s="346"/>
      <c r="AJ1413" s="346"/>
      <c r="AK1413" s="346"/>
      <c r="AL1413" s="346"/>
      <c r="AM1413" s="346"/>
      <c r="AN1413" s="346"/>
      <c r="AO1413" s="346"/>
      <c r="AP1413" s="346"/>
      <c r="AQ1413" s="346"/>
      <c r="AR1413" s="346"/>
      <c r="AS1413" s="346"/>
      <c r="AT1413" s="346"/>
    </row>
    <row r="1414" spans="1:46" ht="45" customHeight="1" thickTop="1" thickBot="1" x14ac:dyDescent="0.3">
      <c r="A1414" s="345" t="s">
        <v>1168</v>
      </c>
      <c r="B1414" s="345" t="s">
        <v>1168</v>
      </c>
      <c r="C1414" s="345" t="s">
        <v>1168</v>
      </c>
      <c r="D1414" s="345" t="s">
        <v>1168</v>
      </c>
      <c r="E1414" s="345" t="s">
        <v>1168</v>
      </c>
      <c r="F1414" s="345" t="s">
        <v>1168</v>
      </c>
      <c r="G1414" s="345" t="s">
        <v>1168</v>
      </c>
      <c r="H1414" s="345" t="s">
        <v>1168</v>
      </c>
      <c r="I1414" s="345" t="s">
        <v>1168</v>
      </c>
      <c r="J1414" s="345" t="s">
        <v>1168</v>
      </c>
      <c r="K1414" s="345" t="s">
        <v>1168</v>
      </c>
      <c r="L1414" s="345" t="s">
        <v>1168</v>
      </c>
      <c r="M1414" s="345" t="s">
        <v>1168</v>
      </c>
      <c r="N1414" s="345" t="s">
        <v>1168</v>
      </c>
      <c r="O1414" s="345" t="s">
        <v>1168</v>
      </c>
      <c r="P1414" s="345" t="s">
        <v>1168</v>
      </c>
      <c r="Q1414" s="68">
        <v>2</v>
      </c>
      <c r="R1414" s="346"/>
      <c r="S1414" s="346"/>
      <c r="T1414" s="346"/>
      <c r="U1414" s="346"/>
      <c r="V1414" s="346"/>
      <c r="W1414" s="346"/>
      <c r="X1414" s="346"/>
      <c r="Y1414" s="346"/>
      <c r="Z1414" s="346"/>
      <c r="AA1414" s="346"/>
      <c r="AB1414" s="346"/>
      <c r="AC1414" s="346"/>
      <c r="AD1414" s="346"/>
      <c r="AE1414" s="346"/>
      <c r="AF1414" s="68">
        <v>2</v>
      </c>
      <c r="AG1414" s="346"/>
      <c r="AH1414" s="346"/>
      <c r="AI1414" s="346"/>
      <c r="AJ1414" s="346"/>
      <c r="AK1414" s="346"/>
      <c r="AL1414" s="346"/>
      <c r="AM1414" s="346"/>
      <c r="AN1414" s="346"/>
      <c r="AO1414" s="346"/>
      <c r="AP1414" s="346"/>
      <c r="AQ1414" s="346"/>
      <c r="AR1414" s="346"/>
      <c r="AS1414" s="346"/>
      <c r="AT1414" s="346"/>
    </row>
    <row r="1415" spans="1:46" ht="45" customHeight="1" thickTop="1" thickBot="1" x14ac:dyDescent="0.3">
      <c r="A1415" s="345" t="s">
        <v>1169</v>
      </c>
      <c r="B1415" s="345"/>
      <c r="C1415" s="345"/>
      <c r="D1415" s="345"/>
      <c r="E1415" s="345"/>
      <c r="F1415" s="345"/>
      <c r="G1415" s="345"/>
      <c r="H1415" s="345"/>
      <c r="I1415" s="345"/>
      <c r="J1415" s="345"/>
      <c r="K1415" s="345"/>
      <c r="L1415" s="345"/>
      <c r="M1415" s="345"/>
      <c r="N1415" s="345"/>
      <c r="O1415" s="345"/>
      <c r="P1415" s="345"/>
      <c r="Q1415" s="68">
        <v>2</v>
      </c>
      <c r="R1415" s="346"/>
      <c r="S1415" s="346"/>
      <c r="T1415" s="346"/>
      <c r="U1415" s="346"/>
      <c r="V1415" s="346"/>
      <c r="W1415" s="346"/>
      <c r="X1415" s="346"/>
      <c r="Y1415" s="346"/>
      <c r="Z1415" s="346"/>
      <c r="AA1415" s="346"/>
      <c r="AB1415" s="346"/>
      <c r="AC1415" s="346"/>
      <c r="AD1415" s="346"/>
      <c r="AE1415" s="346"/>
      <c r="AF1415" s="68">
        <v>2</v>
      </c>
      <c r="AG1415" s="346"/>
      <c r="AH1415" s="346"/>
      <c r="AI1415" s="346"/>
      <c r="AJ1415" s="346"/>
      <c r="AK1415" s="346"/>
      <c r="AL1415" s="346"/>
      <c r="AM1415" s="346"/>
      <c r="AN1415" s="346"/>
      <c r="AO1415" s="346"/>
      <c r="AP1415" s="346"/>
      <c r="AQ1415" s="346"/>
      <c r="AR1415" s="346"/>
      <c r="AS1415" s="346"/>
      <c r="AT1415" s="346"/>
    </row>
    <row r="1416" spans="1:46" ht="45" customHeight="1" thickTop="1" thickBot="1" x14ac:dyDescent="0.3">
      <c r="A1416" s="345" t="s">
        <v>1170</v>
      </c>
      <c r="B1416" s="345" t="s">
        <v>1170</v>
      </c>
      <c r="C1416" s="345" t="s">
        <v>1170</v>
      </c>
      <c r="D1416" s="345" t="s">
        <v>1170</v>
      </c>
      <c r="E1416" s="345" t="s">
        <v>1170</v>
      </c>
      <c r="F1416" s="345" t="s">
        <v>1170</v>
      </c>
      <c r="G1416" s="345" t="s">
        <v>1170</v>
      </c>
      <c r="H1416" s="345" t="s">
        <v>1170</v>
      </c>
      <c r="I1416" s="345" t="s">
        <v>1170</v>
      </c>
      <c r="J1416" s="345" t="s">
        <v>1170</v>
      </c>
      <c r="K1416" s="345" t="s">
        <v>1170</v>
      </c>
      <c r="L1416" s="345" t="s">
        <v>1170</v>
      </c>
      <c r="M1416" s="345" t="s">
        <v>1170</v>
      </c>
      <c r="N1416" s="345" t="s">
        <v>1170</v>
      </c>
      <c r="O1416" s="345" t="s">
        <v>1170</v>
      </c>
      <c r="P1416" s="345" t="s">
        <v>1170</v>
      </c>
      <c r="Q1416" s="68">
        <v>2</v>
      </c>
      <c r="R1416" s="346" t="s">
        <v>328</v>
      </c>
      <c r="S1416" s="346"/>
      <c r="T1416" s="346"/>
      <c r="U1416" s="346"/>
      <c r="V1416" s="346"/>
      <c r="W1416" s="346"/>
      <c r="X1416" s="346"/>
      <c r="Y1416" s="346"/>
      <c r="Z1416" s="346"/>
      <c r="AA1416" s="346"/>
      <c r="AB1416" s="346"/>
      <c r="AC1416" s="346"/>
      <c r="AD1416" s="346"/>
      <c r="AE1416" s="346"/>
      <c r="AF1416" s="68">
        <v>2</v>
      </c>
      <c r="AG1416" s="346" t="s">
        <v>328</v>
      </c>
      <c r="AH1416" s="346"/>
      <c r="AI1416" s="346"/>
      <c r="AJ1416" s="346"/>
      <c r="AK1416" s="346"/>
      <c r="AL1416" s="346"/>
      <c r="AM1416" s="346"/>
      <c r="AN1416" s="346"/>
      <c r="AO1416" s="346"/>
      <c r="AP1416" s="346"/>
      <c r="AQ1416" s="346"/>
      <c r="AR1416" s="346"/>
      <c r="AS1416" s="346"/>
      <c r="AT1416" s="346"/>
    </row>
    <row r="1417" spans="1:46" ht="45" customHeight="1" thickTop="1" thickBot="1" x14ac:dyDescent="0.3">
      <c r="A1417" s="345" t="s">
        <v>1171</v>
      </c>
      <c r="B1417" s="345" t="s">
        <v>1171</v>
      </c>
      <c r="C1417" s="345" t="s">
        <v>1171</v>
      </c>
      <c r="D1417" s="345" t="s">
        <v>1171</v>
      </c>
      <c r="E1417" s="345" t="s">
        <v>1171</v>
      </c>
      <c r="F1417" s="345" t="s">
        <v>1171</v>
      </c>
      <c r="G1417" s="345" t="s">
        <v>1171</v>
      </c>
      <c r="H1417" s="345" t="s">
        <v>1171</v>
      </c>
      <c r="I1417" s="345" t="s">
        <v>1171</v>
      </c>
      <c r="J1417" s="345" t="s">
        <v>1171</v>
      </c>
      <c r="K1417" s="345" t="s">
        <v>1171</v>
      </c>
      <c r="L1417" s="345" t="s">
        <v>1171</v>
      </c>
      <c r="M1417" s="345" t="s">
        <v>1171</v>
      </c>
      <c r="N1417" s="345" t="s">
        <v>1171</v>
      </c>
      <c r="O1417" s="345" t="s">
        <v>1171</v>
      </c>
      <c r="P1417" s="345" t="s">
        <v>1171</v>
      </c>
      <c r="Q1417" s="68">
        <v>2</v>
      </c>
      <c r="R1417" s="346"/>
      <c r="S1417" s="346"/>
      <c r="T1417" s="346"/>
      <c r="U1417" s="346"/>
      <c r="V1417" s="346"/>
      <c r="W1417" s="346"/>
      <c r="X1417" s="346"/>
      <c r="Y1417" s="346"/>
      <c r="Z1417" s="346"/>
      <c r="AA1417" s="346"/>
      <c r="AB1417" s="346"/>
      <c r="AC1417" s="346"/>
      <c r="AD1417" s="346"/>
      <c r="AE1417" s="346"/>
      <c r="AF1417" s="68">
        <v>2</v>
      </c>
      <c r="AG1417" s="346"/>
      <c r="AH1417" s="346"/>
      <c r="AI1417" s="346"/>
      <c r="AJ1417" s="346"/>
      <c r="AK1417" s="346"/>
      <c r="AL1417" s="346"/>
      <c r="AM1417" s="346"/>
      <c r="AN1417" s="346"/>
      <c r="AO1417" s="346"/>
      <c r="AP1417" s="346"/>
      <c r="AQ1417" s="346"/>
      <c r="AR1417" s="346"/>
      <c r="AS1417" s="346"/>
      <c r="AT1417" s="346"/>
    </row>
    <row r="1418" spans="1:46" ht="45" customHeight="1" thickTop="1" thickBot="1" x14ac:dyDescent="0.3">
      <c r="A1418" s="345" t="s">
        <v>1172</v>
      </c>
      <c r="B1418" s="345" t="s">
        <v>1172</v>
      </c>
      <c r="C1418" s="345" t="s">
        <v>1172</v>
      </c>
      <c r="D1418" s="345" t="s">
        <v>1172</v>
      </c>
      <c r="E1418" s="345" t="s">
        <v>1172</v>
      </c>
      <c r="F1418" s="345" t="s">
        <v>1172</v>
      </c>
      <c r="G1418" s="345" t="s">
        <v>1172</v>
      </c>
      <c r="H1418" s="345" t="s">
        <v>1172</v>
      </c>
      <c r="I1418" s="345" t="s">
        <v>1172</v>
      </c>
      <c r="J1418" s="345" t="s">
        <v>1172</v>
      </c>
      <c r="K1418" s="345" t="s">
        <v>1172</v>
      </c>
      <c r="L1418" s="345" t="s">
        <v>1172</v>
      </c>
      <c r="M1418" s="345" t="s">
        <v>1172</v>
      </c>
      <c r="N1418" s="345" t="s">
        <v>1172</v>
      </c>
      <c r="O1418" s="345" t="s">
        <v>1172</v>
      </c>
      <c r="P1418" s="345" t="s">
        <v>1172</v>
      </c>
      <c r="Q1418" s="68">
        <v>2</v>
      </c>
      <c r="R1418" s="346"/>
      <c r="S1418" s="346"/>
      <c r="T1418" s="346"/>
      <c r="U1418" s="346"/>
      <c r="V1418" s="346"/>
      <c r="W1418" s="346"/>
      <c r="X1418" s="346"/>
      <c r="Y1418" s="346"/>
      <c r="Z1418" s="346"/>
      <c r="AA1418" s="346"/>
      <c r="AB1418" s="346"/>
      <c r="AC1418" s="346"/>
      <c r="AD1418" s="346"/>
      <c r="AE1418" s="346"/>
      <c r="AF1418" s="68">
        <v>2</v>
      </c>
      <c r="AG1418" s="346"/>
      <c r="AH1418" s="346"/>
      <c r="AI1418" s="346"/>
      <c r="AJ1418" s="346"/>
      <c r="AK1418" s="346"/>
      <c r="AL1418" s="346"/>
      <c r="AM1418" s="346"/>
      <c r="AN1418" s="346"/>
      <c r="AO1418" s="346"/>
      <c r="AP1418" s="346"/>
      <c r="AQ1418" s="346"/>
      <c r="AR1418" s="346"/>
      <c r="AS1418" s="346"/>
      <c r="AT1418" s="346"/>
    </row>
    <row r="1419" spans="1:46" ht="45" customHeight="1" thickTop="1" thickBot="1" x14ac:dyDescent="0.3">
      <c r="A1419" s="345" t="s">
        <v>1173</v>
      </c>
      <c r="B1419" s="345" t="s">
        <v>1173</v>
      </c>
      <c r="C1419" s="345" t="s">
        <v>1173</v>
      </c>
      <c r="D1419" s="345" t="s">
        <v>1173</v>
      </c>
      <c r="E1419" s="345" t="s">
        <v>1173</v>
      </c>
      <c r="F1419" s="345" t="s">
        <v>1173</v>
      </c>
      <c r="G1419" s="345" t="s">
        <v>1173</v>
      </c>
      <c r="H1419" s="345" t="s">
        <v>1173</v>
      </c>
      <c r="I1419" s="345" t="s">
        <v>1173</v>
      </c>
      <c r="J1419" s="345" t="s">
        <v>1173</v>
      </c>
      <c r="K1419" s="345" t="s">
        <v>1173</v>
      </c>
      <c r="L1419" s="345" t="s">
        <v>1173</v>
      </c>
      <c r="M1419" s="345" t="s">
        <v>1173</v>
      </c>
      <c r="N1419" s="345" t="s">
        <v>1173</v>
      </c>
      <c r="O1419" s="345" t="s">
        <v>1173</v>
      </c>
      <c r="P1419" s="345" t="s">
        <v>1173</v>
      </c>
      <c r="Q1419" s="68">
        <v>2</v>
      </c>
      <c r="R1419" s="346"/>
      <c r="S1419" s="346"/>
      <c r="T1419" s="346"/>
      <c r="U1419" s="346"/>
      <c r="V1419" s="346"/>
      <c r="W1419" s="346"/>
      <c r="X1419" s="346"/>
      <c r="Y1419" s="346"/>
      <c r="Z1419" s="346"/>
      <c r="AA1419" s="346"/>
      <c r="AB1419" s="346"/>
      <c r="AC1419" s="346"/>
      <c r="AD1419" s="346"/>
      <c r="AE1419" s="346"/>
      <c r="AF1419" s="68">
        <v>2</v>
      </c>
      <c r="AG1419" s="346"/>
      <c r="AH1419" s="346"/>
      <c r="AI1419" s="346"/>
      <c r="AJ1419" s="346"/>
      <c r="AK1419" s="346"/>
      <c r="AL1419" s="346"/>
      <c r="AM1419" s="346"/>
      <c r="AN1419" s="346"/>
      <c r="AO1419" s="346"/>
      <c r="AP1419" s="346"/>
      <c r="AQ1419" s="346"/>
      <c r="AR1419" s="346"/>
      <c r="AS1419" s="346"/>
      <c r="AT1419" s="346"/>
    </row>
    <row r="1420" spans="1:46" ht="45" customHeight="1" thickTop="1" thickBot="1" x14ac:dyDescent="0.3">
      <c r="A1420" s="345" t="s">
        <v>1174</v>
      </c>
      <c r="B1420" s="345" t="s">
        <v>1174</v>
      </c>
      <c r="C1420" s="345" t="s">
        <v>1174</v>
      </c>
      <c r="D1420" s="345" t="s">
        <v>1174</v>
      </c>
      <c r="E1420" s="345" t="s">
        <v>1174</v>
      </c>
      <c r="F1420" s="345" t="s">
        <v>1174</v>
      </c>
      <c r="G1420" s="345" t="s">
        <v>1174</v>
      </c>
      <c r="H1420" s="345" t="s">
        <v>1174</v>
      </c>
      <c r="I1420" s="345" t="s">
        <v>1174</v>
      </c>
      <c r="J1420" s="345" t="s">
        <v>1174</v>
      </c>
      <c r="K1420" s="345" t="s">
        <v>1174</v>
      </c>
      <c r="L1420" s="345" t="s">
        <v>1174</v>
      </c>
      <c r="M1420" s="345" t="s">
        <v>1174</v>
      </c>
      <c r="N1420" s="345" t="s">
        <v>1174</v>
      </c>
      <c r="O1420" s="345" t="s">
        <v>1174</v>
      </c>
      <c r="P1420" s="345" t="s">
        <v>1174</v>
      </c>
      <c r="Q1420" s="68">
        <v>2</v>
      </c>
      <c r="R1420" s="346"/>
      <c r="S1420" s="346"/>
      <c r="T1420" s="346"/>
      <c r="U1420" s="346"/>
      <c r="V1420" s="346"/>
      <c r="W1420" s="346"/>
      <c r="X1420" s="346"/>
      <c r="Y1420" s="346"/>
      <c r="Z1420" s="346"/>
      <c r="AA1420" s="346"/>
      <c r="AB1420" s="346"/>
      <c r="AC1420" s="346"/>
      <c r="AD1420" s="346"/>
      <c r="AE1420" s="346"/>
      <c r="AF1420" s="68">
        <v>2</v>
      </c>
      <c r="AG1420" s="346"/>
      <c r="AH1420" s="346"/>
      <c r="AI1420" s="346"/>
      <c r="AJ1420" s="346"/>
      <c r="AK1420" s="346"/>
      <c r="AL1420" s="346"/>
      <c r="AM1420" s="346"/>
      <c r="AN1420" s="346"/>
      <c r="AO1420" s="346"/>
      <c r="AP1420" s="346"/>
      <c r="AQ1420" s="346"/>
      <c r="AR1420" s="346"/>
      <c r="AS1420" s="346"/>
      <c r="AT1420" s="346"/>
    </row>
    <row r="1421" spans="1:46" ht="45" customHeight="1" thickTop="1" thickBot="1" x14ac:dyDescent="0.3">
      <c r="A1421" s="345" t="s">
        <v>1175</v>
      </c>
      <c r="B1421" s="345" t="s">
        <v>1175</v>
      </c>
      <c r="C1421" s="345" t="s">
        <v>1175</v>
      </c>
      <c r="D1421" s="345" t="s">
        <v>1175</v>
      </c>
      <c r="E1421" s="345" t="s">
        <v>1175</v>
      </c>
      <c r="F1421" s="345" t="s">
        <v>1175</v>
      </c>
      <c r="G1421" s="345" t="s">
        <v>1175</v>
      </c>
      <c r="H1421" s="345" t="s">
        <v>1175</v>
      </c>
      <c r="I1421" s="345" t="s">
        <v>1175</v>
      </c>
      <c r="J1421" s="345" t="s">
        <v>1175</v>
      </c>
      <c r="K1421" s="345" t="s">
        <v>1175</v>
      </c>
      <c r="L1421" s="345" t="s">
        <v>1175</v>
      </c>
      <c r="M1421" s="345" t="s">
        <v>1175</v>
      </c>
      <c r="N1421" s="345" t="s">
        <v>1175</v>
      </c>
      <c r="O1421" s="345" t="s">
        <v>1175</v>
      </c>
      <c r="P1421" s="345" t="s">
        <v>1175</v>
      </c>
      <c r="Q1421" s="68">
        <v>2</v>
      </c>
      <c r="R1421" s="346"/>
      <c r="S1421" s="346"/>
      <c r="T1421" s="346"/>
      <c r="U1421" s="346"/>
      <c r="V1421" s="346"/>
      <c r="W1421" s="346"/>
      <c r="X1421" s="346"/>
      <c r="Y1421" s="346"/>
      <c r="Z1421" s="346"/>
      <c r="AA1421" s="346"/>
      <c r="AB1421" s="346"/>
      <c r="AC1421" s="346"/>
      <c r="AD1421" s="346"/>
      <c r="AE1421" s="346"/>
      <c r="AF1421" s="68">
        <v>2</v>
      </c>
      <c r="AG1421" s="346"/>
      <c r="AH1421" s="346"/>
      <c r="AI1421" s="346"/>
      <c r="AJ1421" s="346"/>
      <c r="AK1421" s="346"/>
      <c r="AL1421" s="346"/>
      <c r="AM1421" s="346"/>
      <c r="AN1421" s="346"/>
      <c r="AO1421" s="346"/>
      <c r="AP1421" s="346"/>
      <c r="AQ1421" s="346"/>
      <c r="AR1421" s="346"/>
      <c r="AS1421" s="346"/>
      <c r="AT1421" s="346"/>
    </row>
    <row r="1422" spans="1:46" ht="45" customHeight="1" thickTop="1" thickBot="1" x14ac:dyDescent="0.3">
      <c r="A1422" s="345" t="s">
        <v>1176</v>
      </c>
      <c r="B1422" s="345" t="s">
        <v>1176</v>
      </c>
      <c r="C1422" s="345" t="s">
        <v>1176</v>
      </c>
      <c r="D1422" s="345" t="s">
        <v>1176</v>
      </c>
      <c r="E1422" s="345" t="s">
        <v>1176</v>
      </c>
      <c r="F1422" s="345" t="s">
        <v>1176</v>
      </c>
      <c r="G1422" s="345" t="s">
        <v>1176</v>
      </c>
      <c r="H1422" s="345" t="s">
        <v>1176</v>
      </c>
      <c r="I1422" s="345" t="s">
        <v>1176</v>
      </c>
      <c r="J1422" s="345" t="s">
        <v>1176</v>
      </c>
      <c r="K1422" s="345" t="s">
        <v>1176</v>
      </c>
      <c r="L1422" s="345" t="s">
        <v>1176</v>
      </c>
      <c r="M1422" s="345" t="s">
        <v>1176</v>
      </c>
      <c r="N1422" s="345" t="s">
        <v>1176</v>
      </c>
      <c r="O1422" s="345" t="s">
        <v>1176</v>
      </c>
      <c r="P1422" s="345" t="s">
        <v>1176</v>
      </c>
      <c r="Q1422" s="68">
        <v>2</v>
      </c>
      <c r="R1422" s="346"/>
      <c r="S1422" s="346"/>
      <c r="T1422" s="346"/>
      <c r="U1422" s="346"/>
      <c r="V1422" s="346"/>
      <c r="W1422" s="346"/>
      <c r="X1422" s="346"/>
      <c r="Y1422" s="346"/>
      <c r="Z1422" s="346"/>
      <c r="AA1422" s="346"/>
      <c r="AB1422" s="346"/>
      <c r="AC1422" s="346"/>
      <c r="AD1422" s="346"/>
      <c r="AE1422" s="346"/>
      <c r="AF1422" s="68">
        <v>2</v>
      </c>
      <c r="AG1422" s="346"/>
      <c r="AH1422" s="346"/>
      <c r="AI1422" s="346"/>
      <c r="AJ1422" s="346"/>
      <c r="AK1422" s="346"/>
      <c r="AL1422" s="346"/>
      <c r="AM1422" s="346"/>
      <c r="AN1422" s="346"/>
      <c r="AO1422" s="346"/>
      <c r="AP1422" s="346"/>
      <c r="AQ1422" s="346"/>
      <c r="AR1422" s="346"/>
      <c r="AS1422" s="346"/>
      <c r="AT1422" s="346"/>
    </row>
    <row r="1423" spans="1:46" ht="45" customHeight="1" thickTop="1" thickBot="1" x14ac:dyDescent="0.3">
      <c r="A1423" s="345" t="s">
        <v>1177</v>
      </c>
      <c r="B1423" s="345" t="s">
        <v>1177</v>
      </c>
      <c r="C1423" s="345" t="s">
        <v>1177</v>
      </c>
      <c r="D1423" s="345" t="s">
        <v>1177</v>
      </c>
      <c r="E1423" s="345" t="s">
        <v>1177</v>
      </c>
      <c r="F1423" s="345" t="s">
        <v>1177</v>
      </c>
      <c r="G1423" s="345" t="s">
        <v>1177</v>
      </c>
      <c r="H1423" s="345" t="s">
        <v>1177</v>
      </c>
      <c r="I1423" s="345" t="s">
        <v>1177</v>
      </c>
      <c r="J1423" s="345" t="s">
        <v>1177</v>
      </c>
      <c r="K1423" s="345" t="s">
        <v>1177</v>
      </c>
      <c r="L1423" s="345" t="s">
        <v>1177</v>
      </c>
      <c r="M1423" s="345" t="s">
        <v>1177</v>
      </c>
      <c r="N1423" s="345" t="s">
        <v>1177</v>
      </c>
      <c r="O1423" s="345" t="s">
        <v>1177</v>
      </c>
      <c r="P1423" s="345" t="s">
        <v>1177</v>
      </c>
      <c r="Q1423" s="68">
        <v>2</v>
      </c>
      <c r="R1423" s="346"/>
      <c r="S1423" s="346"/>
      <c r="T1423" s="346"/>
      <c r="U1423" s="346"/>
      <c r="V1423" s="346"/>
      <c r="W1423" s="346"/>
      <c r="X1423" s="346"/>
      <c r="Y1423" s="346"/>
      <c r="Z1423" s="346"/>
      <c r="AA1423" s="346"/>
      <c r="AB1423" s="346"/>
      <c r="AC1423" s="346"/>
      <c r="AD1423" s="346"/>
      <c r="AE1423" s="346"/>
      <c r="AF1423" s="68">
        <v>2</v>
      </c>
      <c r="AG1423" s="346"/>
      <c r="AH1423" s="346"/>
      <c r="AI1423" s="346"/>
      <c r="AJ1423" s="346"/>
      <c r="AK1423" s="346"/>
      <c r="AL1423" s="346"/>
      <c r="AM1423" s="346"/>
      <c r="AN1423" s="346"/>
      <c r="AO1423" s="346"/>
      <c r="AP1423" s="346"/>
      <c r="AQ1423" s="346"/>
      <c r="AR1423" s="346"/>
      <c r="AS1423" s="346"/>
      <c r="AT1423" s="346"/>
    </row>
    <row r="1424" spans="1:46" ht="45" customHeight="1" thickTop="1" thickBot="1" x14ac:dyDescent="0.3">
      <c r="A1424" s="345" t="s">
        <v>1178</v>
      </c>
      <c r="B1424" s="345" t="s">
        <v>1178</v>
      </c>
      <c r="C1424" s="345" t="s">
        <v>1178</v>
      </c>
      <c r="D1424" s="345" t="s">
        <v>1178</v>
      </c>
      <c r="E1424" s="345" t="s">
        <v>1178</v>
      </c>
      <c r="F1424" s="345" t="s">
        <v>1178</v>
      </c>
      <c r="G1424" s="345" t="s">
        <v>1178</v>
      </c>
      <c r="H1424" s="345" t="s">
        <v>1178</v>
      </c>
      <c r="I1424" s="345" t="s">
        <v>1178</v>
      </c>
      <c r="J1424" s="345" t="s">
        <v>1178</v>
      </c>
      <c r="K1424" s="345" t="s">
        <v>1178</v>
      </c>
      <c r="L1424" s="345" t="s">
        <v>1178</v>
      </c>
      <c r="M1424" s="345" t="s">
        <v>1178</v>
      </c>
      <c r="N1424" s="345" t="s">
        <v>1178</v>
      </c>
      <c r="O1424" s="345" t="s">
        <v>1178</v>
      </c>
      <c r="P1424" s="345" t="s">
        <v>1178</v>
      </c>
      <c r="Q1424" s="68">
        <v>2</v>
      </c>
      <c r="R1424" s="346"/>
      <c r="S1424" s="346"/>
      <c r="T1424" s="346"/>
      <c r="U1424" s="346"/>
      <c r="V1424" s="346"/>
      <c r="W1424" s="346"/>
      <c r="X1424" s="346"/>
      <c r="Y1424" s="346"/>
      <c r="Z1424" s="346"/>
      <c r="AA1424" s="346"/>
      <c r="AB1424" s="346"/>
      <c r="AC1424" s="346"/>
      <c r="AD1424" s="346"/>
      <c r="AE1424" s="346"/>
      <c r="AF1424" s="68">
        <v>2</v>
      </c>
      <c r="AG1424" s="346"/>
      <c r="AH1424" s="346"/>
      <c r="AI1424" s="346"/>
      <c r="AJ1424" s="346"/>
      <c r="AK1424" s="346"/>
      <c r="AL1424" s="346"/>
      <c r="AM1424" s="346"/>
      <c r="AN1424" s="346"/>
      <c r="AO1424" s="346"/>
      <c r="AP1424" s="346"/>
      <c r="AQ1424" s="346"/>
      <c r="AR1424" s="346"/>
      <c r="AS1424" s="346"/>
      <c r="AT1424" s="346"/>
    </row>
    <row r="1425" spans="1:46" ht="45" customHeight="1" thickTop="1" thickBot="1" x14ac:dyDescent="0.3">
      <c r="A1425" s="345" t="s">
        <v>1179</v>
      </c>
      <c r="B1425" s="345" t="s">
        <v>1179</v>
      </c>
      <c r="C1425" s="345" t="s">
        <v>1179</v>
      </c>
      <c r="D1425" s="345" t="s">
        <v>1179</v>
      </c>
      <c r="E1425" s="345" t="s">
        <v>1179</v>
      </c>
      <c r="F1425" s="345" t="s">
        <v>1179</v>
      </c>
      <c r="G1425" s="345" t="s">
        <v>1179</v>
      </c>
      <c r="H1425" s="345" t="s">
        <v>1179</v>
      </c>
      <c r="I1425" s="345" t="s">
        <v>1179</v>
      </c>
      <c r="J1425" s="345" t="s">
        <v>1179</v>
      </c>
      <c r="K1425" s="345" t="s">
        <v>1179</v>
      </c>
      <c r="L1425" s="345" t="s">
        <v>1179</v>
      </c>
      <c r="M1425" s="345" t="s">
        <v>1179</v>
      </c>
      <c r="N1425" s="345" t="s">
        <v>1179</v>
      </c>
      <c r="O1425" s="345" t="s">
        <v>1179</v>
      </c>
      <c r="P1425" s="345" t="s">
        <v>1179</v>
      </c>
      <c r="Q1425" s="68">
        <v>2</v>
      </c>
      <c r="R1425" s="346"/>
      <c r="S1425" s="346"/>
      <c r="T1425" s="346"/>
      <c r="U1425" s="346"/>
      <c r="V1425" s="346"/>
      <c r="W1425" s="346"/>
      <c r="X1425" s="346"/>
      <c r="Y1425" s="346"/>
      <c r="Z1425" s="346"/>
      <c r="AA1425" s="346"/>
      <c r="AB1425" s="346"/>
      <c r="AC1425" s="346"/>
      <c r="AD1425" s="346"/>
      <c r="AE1425" s="346"/>
      <c r="AF1425" s="68">
        <v>2</v>
      </c>
      <c r="AG1425" s="346"/>
      <c r="AH1425" s="346"/>
      <c r="AI1425" s="346"/>
      <c r="AJ1425" s="346"/>
      <c r="AK1425" s="346"/>
      <c r="AL1425" s="346"/>
      <c r="AM1425" s="346"/>
      <c r="AN1425" s="346"/>
      <c r="AO1425" s="346"/>
      <c r="AP1425" s="346"/>
      <c r="AQ1425" s="346"/>
      <c r="AR1425" s="346"/>
      <c r="AS1425" s="346"/>
      <c r="AT1425" s="346"/>
    </row>
    <row r="1426" spans="1:46" ht="45" customHeight="1" thickTop="1" thickBot="1" x14ac:dyDescent="0.3">
      <c r="A1426" s="59"/>
      <c r="B1426" s="59"/>
      <c r="C1426" s="59"/>
      <c r="D1426" s="59"/>
      <c r="E1426" s="59"/>
      <c r="F1426" s="59"/>
      <c r="G1426" s="59"/>
      <c r="H1426" s="59"/>
      <c r="I1426" s="59"/>
      <c r="J1426" s="59"/>
      <c r="K1426" s="59"/>
      <c r="L1426" s="59"/>
      <c r="M1426" s="59"/>
      <c r="N1426" s="59"/>
      <c r="O1426" s="59"/>
      <c r="P1426" s="59"/>
      <c r="Q1426" s="69"/>
      <c r="R1426" s="59"/>
      <c r="S1426" s="59"/>
      <c r="T1426" s="59"/>
      <c r="U1426" s="59"/>
      <c r="V1426" s="59"/>
      <c r="W1426" s="59"/>
      <c r="X1426" s="59"/>
      <c r="Y1426" s="59"/>
      <c r="Z1426" s="59"/>
      <c r="AA1426" s="59"/>
      <c r="AB1426" s="59"/>
      <c r="AC1426" s="59"/>
      <c r="AD1426" s="59"/>
      <c r="AE1426" s="59"/>
      <c r="AF1426" s="69"/>
      <c r="AG1426" s="59"/>
      <c r="AH1426" s="59"/>
      <c r="AI1426" s="59"/>
      <c r="AJ1426" s="59"/>
      <c r="AK1426" s="59"/>
      <c r="AL1426" s="59"/>
      <c r="AM1426" s="59"/>
      <c r="AN1426" s="59"/>
      <c r="AO1426" s="59"/>
      <c r="AP1426" s="59"/>
      <c r="AQ1426" s="59"/>
      <c r="AR1426" s="59"/>
      <c r="AS1426" s="59"/>
      <c r="AT1426" s="59"/>
    </row>
    <row r="1427" spans="1:46" ht="45" customHeight="1" thickTop="1" thickBot="1" x14ac:dyDescent="0.3">
      <c r="A1427" s="353" t="s">
        <v>198</v>
      </c>
      <c r="B1427" s="353"/>
      <c r="C1427" s="353"/>
      <c r="D1427" s="353"/>
      <c r="E1427" s="353"/>
      <c r="F1427" s="353"/>
      <c r="G1427" s="353"/>
      <c r="H1427" s="353"/>
      <c r="I1427" s="353"/>
      <c r="J1427" s="353"/>
      <c r="K1427" s="353"/>
      <c r="L1427" s="353"/>
      <c r="M1427" s="353"/>
      <c r="N1427" s="353"/>
      <c r="O1427" s="353"/>
      <c r="P1427" s="353"/>
      <c r="Q1427" s="70" t="s">
        <v>187</v>
      </c>
      <c r="R1427" s="354" t="s">
        <v>188</v>
      </c>
      <c r="S1427" s="354"/>
      <c r="T1427" s="354"/>
      <c r="U1427" s="354"/>
      <c r="V1427" s="354"/>
      <c r="W1427" s="354"/>
      <c r="X1427" s="354"/>
      <c r="Y1427" s="354"/>
      <c r="Z1427" s="354"/>
      <c r="AA1427" s="354"/>
      <c r="AB1427" s="354"/>
      <c r="AC1427" s="354"/>
      <c r="AD1427" s="354"/>
      <c r="AE1427" s="354"/>
      <c r="AF1427" s="71" t="s">
        <v>187</v>
      </c>
      <c r="AG1427" s="355" t="s">
        <v>189</v>
      </c>
      <c r="AH1427" s="355"/>
      <c r="AI1427" s="355"/>
      <c r="AJ1427" s="355"/>
      <c r="AK1427" s="355"/>
      <c r="AL1427" s="355"/>
      <c r="AM1427" s="355"/>
      <c r="AN1427" s="355"/>
      <c r="AO1427" s="355"/>
      <c r="AP1427" s="355"/>
      <c r="AQ1427" s="355"/>
      <c r="AR1427" s="355"/>
      <c r="AS1427" s="355"/>
      <c r="AT1427" s="355"/>
    </row>
    <row r="1428" spans="1:46" ht="45" customHeight="1" thickTop="1" thickBot="1" x14ac:dyDescent="0.3">
      <c r="A1428" s="345" t="s">
        <v>1180</v>
      </c>
      <c r="B1428" s="345" t="s">
        <v>1180</v>
      </c>
      <c r="C1428" s="345" t="s">
        <v>1180</v>
      </c>
      <c r="D1428" s="345" t="s">
        <v>1180</v>
      </c>
      <c r="E1428" s="345" t="s">
        <v>1180</v>
      </c>
      <c r="F1428" s="345" t="s">
        <v>1180</v>
      </c>
      <c r="G1428" s="345" t="s">
        <v>1180</v>
      </c>
      <c r="H1428" s="345" t="s">
        <v>1180</v>
      </c>
      <c r="I1428" s="345" t="s">
        <v>1180</v>
      </c>
      <c r="J1428" s="345" t="s">
        <v>1180</v>
      </c>
      <c r="K1428" s="345" t="s">
        <v>1180</v>
      </c>
      <c r="L1428" s="345" t="s">
        <v>1180</v>
      </c>
      <c r="M1428" s="345" t="s">
        <v>1180</v>
      </c>
      <c r="N1428" s="345" t="s">
        <v>1180</v>
      </c>
      <c r="O1428" s="345" t="s">
        <v>1180</v>
      </c>
      <c r="P1428" s="345" t="s">
        <v>1180</v>
      </c>
      <c r="Q1428" s="68">
        <v>2</v>
      </c>
      <c r="R1428" s="346"/>
      <c r="S1428" s="346"/>
      <c r="T1428" s="346"/>
      <c r="U1428" s="346"/>
      <c r="V1428" s="346"/>
      <c r="W1428" s="346"/>
      <c r="X1428" s="346"/>
      <c r="Y1428" s="346"/>
      <c r="Z1428" s="346"/>
      <c r="AA1428" s="346"/>
      <c r="AB1428" s="346"/>
      <c r="AC1428" s="346"/>
      <c r="AD1428" s="346"/>
      <c r="AE1428" s="346"/>
      <c r="AF1428" s="68">
        <v>2</v>
      </c>
      <c r="AG1428" s="346"/>
      <c r="AH1428" s="346"/>
      <c r="AI1428" s="346"/>
      <c r="AJ1428" s="346"/>
      <c r="AK1428" s="346"/>
      <c r="AL1428" s="346"/>
      <c r="AM1428" s="346"/>
      <c r="AN1428" s="346"/>
      <c r="AO1428" s="346"/>
      <c r="AP1428" s="346"/>
      <c r="AQ1428" s="346"/>
      <c r="AR1428" s="346"/>
      <c r="AS1428" s="346"/>
      <c r="AT1428" s="346"/>
    </row>
    <row r="1429" spans="1:46" ht="45" customHeight="1" thickTop="1" thickBot="1" x14ac:dyDescent="0.3">
      <c r="A1429" s="345" t="s">
        <v>1181</v>
      </c>
      <c r="B1429" s="345" t="s">
        <v>1181</v>
      </c>
      <c r="C1429" s="345" t="s">
        <v>1181</v>
      </c>
      <c r="D1429" s="345" t="s">
        <v>1181</v>
      </c>
      <c r="E1429" s="345" t="s">
        <v>1181</v>
      </c>
      <c r="F1429" s="345" t="s">
        <v>1181</v>
      </c>
      <c r="G1429" s="345" t="s">
        <v>1181</v>
      </c>
      <c r="H1429" s="345" t="s">
        <v>1181</v>
      </c>
      <c r="I1429" s="345" t="s">
        <v>1181</v>
      </c>
      <c r="J1429" s="345" t="s">
        <v>1181</v>
      </c>
      <c r="K1429" s="345" t="s">
        <v>1181</v>
      </c>
      <c r="L1429" s="345" t="s">
        <v>1181</v>
      </c>
      <c r="M1429" s="345" t="s">
        <v>1181</v>
      </c>
      <c r="N1429" s="345" t="s">
        <v>1181</v>
      </c>
      <c r="O1429" s="345" t="s">
        <v>1181</v>
      </c>
      <c r="P1429" s="345" t="s">
        <v>1181</v>
      </c>
      <c r="Q1429" s="68">
        <v>2</v>
      </c>
      <c r="R1429" s="346"/>
      <c r="S1429" s="346"/>
      <c r="T1429" s="346"/>
      <c r="U1429" s="346"/>
      <c r="V1429" s="346"/>
      <c r="W1429" s="346"/>
      <c r="X1429" s="346"/>
      <c r="Y1429" s="346"/>
      <c r="Z1429" s="346"/>
      <c r="AA1429" s="346"/>
      <c r="AB1429" s="346"/>
      <c r="AC1429" s="346"/>
      <c r="AD1429" s="346"/>
      <c r="AE1429" s="346"/>
      <c r="AF1429" s="68">
        <v>2</v>
      </c>
      <c r="AG1429" s="346"/>
      <c r="AH1429" s="346"/>
      <c r="AI1429" s="346"/>
      <c r="AJ1429" s="346"/>
      <c r="AK1429" s="346"/>
      <c r="AL1429" s="346"/>
      <c r="AM1429" s="346"/>
      <c r="AN1429" s="346"/>
      <c r="AO1429" s="346"/>
      <c r="AP1429" s="346"/>
      <c r="AQ1429" s="346"/>
      <c r="AR1429" s="346"/>
      <c r="AS1429" s="346"/>
      <c r="AT1429" s="346"/>
    </row>
    <row r="1430" spans="1:46" ht="45" customHeight="1" thickTop="1" thickBot="1" x14ac:dyDescent="0.3">
      <c r="A1430" s="345" t="s">
        <v>1182</v>
      </c>
      <c r="B1430" s="345" t="s">
        <v>1182</v>
      </c>
      <c r="C1430" s="345" t="s">
        <v>1182</v>
      </c>
      <c r="D1430" s="345" t="s">
        <v>1182</v>
      </c>
      <c r="E1430" s="345" t="s">
        <v>1182</v>
      </c>
      <c r="F1430" s="345" t="s">
        <v>1182</v>
      </c>
      <c r="G1430" s="345" t="s">
        <v>1182</v>
      </c>
      <c r="H1430" s="345" t="s">
        <v>1182</v>
      </c>
      <c r="I1430" s="345" t="s">
        <v>1182</v>
      </c>
      <c r="J1430" s="345" t="s">
        <v>1182</v>
      </c>
      <c r="K1430" s="345" t="s">
        <v>1182</v>
      </c>
      <c r="L1430" s="345" t="s">
        <v>1182</v>
      </c>
      <c r="M1430" s="345" t="s">
        <v>1182</v>
      </c>
      <c r="N1430" s="345" t="s">
        <v>1182</v>
      </c>
      <c r="O1430" s="345" t="s">
        <v>1182</v>
      </c>
      <c r="P1430" s="345" t="s">
        <v>1182</v>
      </c>
      <c r="Q1430" s="68">
        <v>2</v>
      </c>
      <c r="R1430" s="346"/>
      <c r="S1430" s="346"/>
      <c r="T1430" s="346"/>
      <c r="U1430" s="346"/>
      <c r="V1430" s="346"/>
      <c r="W1430" s="346"/>
      <c r="X1430" s="346"/>
      <c r="Y1430" s="346"/>
      <c r="Z1430" s="346"/>
      <c r="AA1430" s="346"/>
      <c r="AB1430" s="346"/>
      <c r="AC1430" s="346"/>
      <c r="AD1430" s="346"/>
      <c r="AE1430" s="346"/>
      <c r="AF1430" s="68">
        <v>2</v>
      </c>
      <c r="AG1430" s="346"/>
      <c r="AH1430" s="346"/>
      <c r="AI1430" s="346"/>
      <c r="AJ1430" s="346"/>
      <c r="AK1430" s="346"/>
      <c r="AL1430" s="346"/>
      <c r="AM1430" s="346"/>
      <c r="AN1430" s="346"/>
      <c r="AO1430" s="346"/>
      <c r="AP1430" s="346"/>
      <c r="AQ1430" s="346"/>
      <c r="AR1430" s="346"/>
      <c r="AS1430" s="346"/>
      <c r="AT1430" s="346"/>
    </row>
    <row r="1431" spans="1:46" ht="45" customHeight="1" thickTop="1" thickBot="1" x14ac:dyDescent="0.3">
      <c r="A1431" s="345" t="s">
        <v>1183</v>
      </c>
      <c r="B1431" s="345" t="s">
        <v>1183</v>
      </c>
      <c r="C1431" s="345" t="s">
        <v>1183</v>
      </c>
      <c r="D1431" s="345" t="s">
        <v>1183</v>
      </c>
      <c r="E1431" s="345" t="s">
        <v>1183</v>
      </c>
      <c r="F1431" s="345" t="s">
        <v>1183</v>
      </c>
      <c r="G1431" s="345" t="s">
        <v>1183</v>
      </c>
      <c r="H1431" s="345" t="s">
        <v>1183</v>
      </c>
      <c r="I1431" s="345" t="s">
        <v>1183</v>
      </c>
      <c r="J1431" s="345" t="s">
        <v>1183</v>
      </c>
      <c r="K1431" s="345" t="s">
        <v>1183</v>
      </c>
      <c r="L1431" s="345" t="s">
        <v>1183</v>
      </c>
      <c r="M1431" s="345" t="s">
        <v>1183</v>
      </c>
      <c r="N1431" s="345" t="s">
        <v>1183</v>
      </c>
      <c r="O1431" s="345" t="s">
        <v>1183</v>
      </c>
      <c r="P1431" s="345" t="s">
        <v>1183</v>
      </c>
      <c r="Q1431" s="68">
        <v>2</v>
      </c>
      <c r="R1431" s="346"/>
      <c r="S1431" s="346"/>
      <c r="T1431" s="346"/>
      <c r="U1431" s="346"/>
      <c r="V1431" s="346"/>
      <c r="W1431" s="346"/>
      <c r="X1431" s="346"/>
      <c r="Y1431" s="346"/>
      <c r="Z1431" s="346"/>
      <c r="AA1431" s="346"/>
      <c r="AB1431" s="346"/>
      <c r="AC1431" s="346"/>
      <c r="AD1431" s="346"/>
      <c r="AE1431" s="346"/>
      <c r="AF1431" s="68">
        <v>2</v>
      </c>
      <c r="AG1431" s="346"/>
      <c r="AH1431" s="346"/>
      <c r="AI1431" s="346"/>
      <c r="AJ1431" s="346"/>
      <c r="AK1431" s="346"/>
      <c r="AL1431" s="346"/>
      <c r="AM1431" s="346"/>
      <c r="AN1431" s="346"/>
      <c r="AO1431" s="346"/>
      <c r="AP1431" s="346"/>
      <c r="AQ1431" s="346"/>
      <c r="AR1431" s="346"/>
      <c r="AS1431" s="346"/>
      <c r="AT1431" s="346"/>
    </row>
    <row r="1432" spans="1:46" ht="45" customHeight="1" thickTop="1" thickBot="1" x14ac:dyDescent="0.3">
      <c r="A1432" s="345" t="s">
        <v>1184</v>
      </c>
      <c r="B1432" s="345" t="s">
        <v>1184</v>
      </c>
      <c r="C1432" s="345" t="s">
        <v>1184</v>
      </c>
      <c r="D1432" s="345" t="s">
        <v>1184</v>
      </c>
      <c r="E1432" s="345" t="s">
        <v>1184</v>
      </c>
      <c r="F1432" s="345" t="s">
        <v>1184</v>
      </c>
      <c r="G1432" s="345" t="s">
        <v>1184</v>
      </c>
      <c r="H1432" s="345" t="s">
        <v>1184</v>
      </c>
      <c r="I1432" s="345" t="s">
        <v>1184</v>
      </c>
      <c r="J1432" s="345" t="s">
        <v>1184</v>
      </c>
      <c r="K1432" s="345" t="s">
        <v>1184</v>
      </c>
      <c r="L1432" s="345" t="s">
        <v>1184</v>
      </c>
      <c r="M1432" s="345" t="s">
        <v>1184</v>
      </c>
      <c r="N1432" s="345" t="s">
        <v>1184</v>
      </c>
      <c r="O1432" s="345" t="s">
        <v>1184</v>
      </c>
      <c r="P1432" s="345" t="s">
        <v>1184</v>
      </c>
      <c r="Q1432" s="68">
        <v>2</v>
      </c>
      <c r="R1432" s="346"/>
      <c r="S1432" s="346"/>
      <c r="T1432" s="346"/>
      <c r="U1432" s="346"/>
      <c r="V1432" s="346"/>
      <c r="W1432" s="346"/>
      <c r="X1432" s="346"/>
      <c r="Y1432" s="346"/>
      <c r="Z1432" s="346"/>
      <c r="AA1432" s="346"/>
      <c r="AB1432" s="346"/>
      <c r="AC1432" s="346"/>
      <c r="AD1432" s="346"/>
      <c r="AE1432" s="346"/>
      <c r="AF1432" s="68">
        <v>2</v>
      </c>
      <c r="AG1432" s="346"/>
      <c r="AH1432" s="346"/>
      <c r="AI1432" s="346"/>
      <c r="AJ1432" s="346"/>
      <c r="AK1432" s="346"/>
      <c r="AL1432" s="346"/>
      <c r="AM1432" s="346"/>
      <c r="AN1432" s="346"/>
      <c r="AO1432" s="346"/>
      <c r="AP1432" s="346"/>
      <c r="AQ1432" s="346"/>
      <c r="AR1432" s="346"/>
      <c r="AS1432" s="346"/>
      <c r="AT1432" s="346"/>
    </row>
    <row r="1433" spans="1:46" ht="18" customHeight="1" thickTop="1" x14ac:dyDescent="0.25"/>
    <row r="1435" spans="1:46" ht="45" customHeight="1" x14ac:dyDescent="0.25">
      <c r="A1435" s="348" t="s">
        <v>1185</v>
      </c>
      <c r="B1435" s="348"/>
      <c r="C1435" s="348"/>
      <c r="D1435" s="348"/>
      <c r="E1435" s="348"/>
      <c r="F1435" s="348"/>
      <c r="G1435" s="348"/>
      <c r="H1435" s="348"/>
      <c r="I1435" s="348"/>
      <c r="J1435" s="348"/>
      <c r="K1435" s="348"/>
      <c r="L1435" s="348"/>
      <c r="M1435" s="348"/>
      <c r="N1435" s="348"/>
      <c r="O1435" s="348"/>
      <c r="P1435" s="348"/>
      <c r="Q1435" s="348"/>
      <c r="R1435" s="348"/>
      <c r="S1435" s="348"/>
      <c r="T1435" s="348"/>
      <c r="U1435" s="348"/>
      <c r="V1435" s="348"/>
      <c r="W1435" s="348"/>
      <c r="X1435" s="348"/>
      <c r="Y1435" s="348"/>
      <c r="Z1435" s="348"/>
      <c r="AA1435" s="348"/>
      <c r="AB1435" s="348"/>
      <c r="AC1435" s="348"/>
      <c r="AD1435" s="348"/>
      <c r="AE1435" s="348"/>
      <c r="AF1435"/>
      <c r="AG1435" s="349" t="s">
        <v>184</v>
      </c>
      <c r="AH1435" s="349"/>
      <c r="AI1435" s="349"/>
      <c r="AJ1435" s="349"/>
      <c r="AK1435" s="72">
        <f>(('Artículo 121 (Resumen PI)'!C48*0.8+'Artículo 121 (Resumen PI)'!F48*0.2)+('Artículo 121 (Resumen SIPOT)'!C48*0.8+'Artículo 121 (Resumen SIPOT)'!F48*0.2))/2</f>
        <v>28.888888888888893</v>
      </c>
      <c r="AL1435"/>
      <c r="AM1435"/>
      <c r="AN1435"/>
      <c r="AO1435"/>
      <c r="AP1435"/>
      <c r="AQ1435"/>
      <c r="AR1435"/>
      <c r="AS1435"/>
      <c r="AT1435"/>
    </row>
    <row r="1436" spans="1:46" ht="15.75" customHeight="1" x14ac:dyDescent="0.25">
      <c r="A1436" s="86"/>
      <c r="B1436" s="284"/>
      <c r="C1436" s="284"/>
      <c r="D1436" s="284"/>
      <c r="E1436" s="284"/>
      <c r="F1436" s="284"/>
      <c r="G1436" s="284"/>
      <c r="H1436" s="284"/>
      <c r="I1436" s="284"/>
      <c r="J1436" s="284"/>
      <c r="K1436" s="284"/>
      <c r="L1436" s="284"/>
      <c r="M1436" s="284"/>
      <c r="N1436" s="284"/>
      <c r="O1436" s="284"/>
      <c r="P1436" s="284"/>
      <c r="Q1436" s="275"/>
      <c r="R1436" s="284"/>
      <c r="S1436" s="284"/>
      <c r="T1436" s="284"/>
      <c r="U1436" s="284"/>
      <c r="V1436" s="284"/>
      <c r="W1436" s="284"/>
      <c r="X1436" s="284"/>
      <c r="Y1436" s="284"/>
      <c r="Z1436" s="284"/>
      <c r="AA1436" s="284"/>
      <c r="AB1436" s="284"/>
      <c r="AC1436" s="284"/>
      <c r="AD1436" s="284"/>
      <c r="AE1436" s="284"/>
      <c r="AF1436"/>
      <c r="AG1436"/>
      <c r="AH1436"/>
      <c r="AI1436"/>
      <c r="AJ1436"/>
      <c r="AK1436"/>
      <c r="AL1436"/>
      <c r="AM1436"/>
      <c r="AN1436"/>
      <c r="AO1436"/>
      <c r="AP1436"/>
      <c r="AQ1436"/>
      <c r="AR1436"/>
      <c r="AS1436"/>
      <c r="AT1436"/>
    </row>
    <row r="1437" spans="1:46" ht="45" customHeight="1" x14ac:dyDescent="0.25">
      <c r="A1437" s="86" t="s">
        <v>185</v>
      </c>
      <c r="B1437" s="284"/>
      <c r="C1437" s="284"/>
      <c r="D1437" s="284"/>
      <c r="E1437" s="284"/>
      <c r="F1437" s="284"/>
      <c r="G1437" s="284"/>
      <c r="H1437" s="284"/>
      <c r="I1437" s="284"/>
      <c r="J1437" s="284"/>
      <c r="K1437" s="284"/>
      <c r="L1437" s="284"/>
      <c r="M1437" s="284"/>
      <c r="N1437" s="284"/>
      <c r="O1437" s="284"/>
      <c r="P1437" s="284"/>
      <c r="Q1437" s="275"/>
      <c r="R1437" s="284"/>
      <c r="S1437" s="284"/>
      <c r="T1437" s="284"/>
      <c r="U1437" s="284"/>
      <c r="V1437" s="284"/>
      <c r="W1437" s="284"/>
      <c r="X1437" s="284"/>
      <c r="Y1437" s="284"/>
      <c r="Z1437" s="284"/>
      <c r="AA1437" s="284"/>
      <c r="AB1437" s="284"/>
      <c r="AC1437" s="284"/>
      <c r="AD1437" s="284"/>
      <c r="AE1437" s="284"/>
      <c r="AF1437"/>
      <c r="AG1437"/>
      <c r="AH1437"/>
      <c r="AI1437"/>
      <c r="AJ1437"/>
      <c r="AK1437"/>
      <c r="AL1437"/>
      <c r="AM1437"/>
      <c r="AN1437"/>
      <c r="AO1437"/>
      <c r="AP1437"/>
      <c r="AQ1437"/>
      <c r="AR1437"/>
      <c r="AS1437"/>
      <c r="AT1437"/>
    </row>
    <row r="1438" spans="1:46" ht="15" customHeight="1" x14ac:dyDescent="0.25">
      <c r="A1438" s="59"/>
      <c r="B1438" s="59"/>
      <c r="C1438" s="59"/>
      <c r="D1438" s="59"/>
      <c r="E1438" s="59"/>
      <c r="F1438" s="59"/>
      <c r="G1438" s="59"/>
      <c r="H1438" s="59"/>
      <c r="I1438" s="59"/>
      <c r="J1438" s="59"/>
      <c r="K1438" s="59"/>
      <c r="L1438" s="59"/>
      <c r="M1438" s="59"/>
      <c r="N1438" s="59"/>
      <c r="O1438" s="59"/>
      <c r="P1438" s="59"/>
      <c r="R1438" s="59"/>
      <c r="S1438" s="59"/>
      <c r="T1438" s="59"/>
      <c r="U1438" s="59"/>
      <c r="V1438" s="59"/>
      <c r="W1438" s="59"/>
      <c r="X1438" s="59"/>
      <c r="Y1438" s="59"/>
      <c r="Z1438" s="59"/>
      <c r="AA1438" s="59"/>
      <c r="AB1438" s="59"/>
      <c r="AC1438" s="59"/>
      <c r="AD1438" s="59"/>
      <c r="AE1438" s="59"/>
      <c r="AF1438"/>
      <c r="AG1438"/>
      <c r="AH1438"/>
      <c r="AI1438"/>
      <c r="AJ1438"/>
      <c r="AK1438"/>
      <c r="AL1438"/>
      <c r="AM1438"/>
      <c r="AN1438"/>
      <c r="AO1438"/>
      <c r="AP1438"/>
      <c r="AQ1438"/>
      <c r="AR1438"/>
      <c r="AS1438"/>
      <c r="AT1438"/>
    </row>
    <row r="1439" spans="1:46" ht="45" customHeight="1" x14ac:dyDescent="0.25">
      <c r="A1439" s="350" t="s">
        <v>186</v>
      </c>
      <c r="B1439" s="350"/>
      <c r="C1439" s="350"/>
      <c r="D1439" s="350"/>
      <c r="E1439" s="350"/>
      <c r="F1439" s="350"/>
      <c r="G1439" s="350"/>
      <c r="H1439" s="350"/>
      <c r="I1439" s="350"/>
      <c r="J1439" s="350"/>
      <c r="K1439" s="350"/>
      <c r="L1439" s="350"/>
      <c r="M1439" s="350"/>
      <c r="N1439" s="350"/>
      <c r="O1439" s="350"/>
      <c r="P1439" s="350"/>
      <c r="Q1439" s="65"/>
      <c r="R1439" s="59"/>
      <c r="S1439" s="59"/>
      <c r="T1439" s="59"/>
      <c r="U1439" s="59"/>
      <c r="V1439" s="351"/>
      <c r="W1439" s="351"/>
      <c r="X1439" s="351"/>
      <c r="Y1439" s="351"/>
      <c r="Z1439" s="351"/>
      <c r="AA1439" s="351"/>
      <c r="AB1439" s="351"/>
      <c r="AC1439" s="351"/>
      <c r="AD1439" s="351"/>
      <c r="AE1439" s="351"/>
      <c r="AF1439" s="65"/>
      <c r="AG1439" s="59"/>
      <c r="AH1439" s="59"/>
      <c r="AI1439" s="59"/>
      <c r="AJ1439" s="59"/>
      <c r="AK1439" s="351"/>
      <c r="AL1439" s="351"/>
      <c r="AM1439" s="351"/>
      <c r="AN1439" s="351"/>
      <c r="AO1439" s="351"/>
      <c r="AP1439" s="351"/>
      <c r="AQ1439" s="351"/>
      <c r="AR1439" s="351"/>
      <c r="AS1439" s="351"/>
      <c r="AT1439" s="351"/>
    </row>
    <row r="1440" spans="1:46" ht="45" customHeight="1" thickTop="1" thickBot="1" x14ac:dyDescent="0.3">
      <c r="A1440" s="342" t="s">
        <v>163</v>
      </c>
      <c r="B1440" s="342"/>
      <c r="C1440" s="342"/>
      <c r="D1440" s="342"/>
      <c r="E1440" s="342"/>
      <c r="F1440" s="342"/>
      <c r="G1440" s="342"/>
      <c r="H1440" s="342"/>
      <c r="I1440" s="342"/>
      <c r="J1440" s="342"/>
      <c r="K1440" s="342"/>
      <c r="L1440" s="342"/>
      <c r="M1440" s="342"/>
      <c r="N1440" s="342"/>
      <c r="O1440" s="342"/>
      <c r="P1440" s="342"/>
      <c r="Q1440" s="66" t="s">
        <v>187</v>
      </c>
      <c r="R1440" s="343" t="s">
        <v>188</v>
      </c>
      <c r="S1440" s="343"/>
      <c r="T1440" s="343"/>
      <c r="U1440" s="343"/>
      <c r="V1440" s="343"/>
      <c r="W1440" s="343"/>
      <c r="X1440" s="343"/>
      <c r="Y1440" s="343"/>
      <c r="Z1440" s="343"/>
      <c r="AA1440" s="343"/>
      <c r="AB1440" s="343"/>
      <c r="AC1440" s="343"/>
      <c r="AD1440" s="343"/>
      <c r="AE1440" s="343"/>
      <c r="AF1440" s="67" t="s">
        <v>187</v>
      </c>
      <c r="AG1440" s="344" t="s">
        <v>189</v>
      </c>
      <c r="AH1440" s="344"/>
      <c r="AI1440" s="344"/>
      <c r="AJ1440" s="344"/>
      <c r="AK1440" s="344"/>
      <c r="AL1440" s="344"/>
      <c r="AM1440" s="344"/>
      <c r="AN1440" s="344"/>
      <c r="AO1440" s="344"/>
      <c r="AP1440" s="344"/>
      <c r="AQ1440" s="344"/>
      <c r="AR1440" s="344"/>
      <c r="AS1440" s="344"/>
      <c r="AT1440" s="344"/>
    </row>
    <row r="1441" spans="1:46" ht="45" customHeight="1" thickTop="1" thickBot="1" x14ac:dyDescent="0.3">
      <c r="A1441" s="345" t="s">
        <v>1186</v>
      </c>
      <c r="B1441" s="345"/>
      <c r="C1441" s="345"/>
      <c r="D1441" s="345"/>
      <c r="E1441" s="345"/>
      <c r="F1441" s="345"/>
      <c r="G1441" s="345"/>
      <c r="H1441" s="345"/>
      <c r="I1441" s="345"/>
      <c r="J1441" s="345"/>
      <c r="K1441" s="345"/>
      <c r="L1441" s="345"/>
      <c r="M1441" s="345"/>
      <c r="N1441" s="345"/>
      <c r="O1441" s="345"/>
      <c r="P1441" s="345"/>
      <c r="Q1441" s="68">
        <v>2</v>
      </c>
      <c r="R1441" s="346"/>
      <c r="S1441" s="346"/>
      <c r="T1441" s="346"/>
      <c r="U1441" s="346"/>
      <c r="V1441" s="346"/>
      <c r="W1441" s="346"/>
      <c r="X1441" s="346"/>
      <c r="Y1441" s="346"/>
      <c r="Z1441" s="346"/>
      <c r="AA1441" s="346"/>
      <c r="AB1441" s="346"/>
      <c r="AC1441" s="346"/>
      <c r="AD1441" s="346"/>
      <c r="AE1441" s="346"/>
      <c r="AF1441" s="68">
        <v>2</v>
      </c>
      <c r="AG1441" s="346"/>
      <c r="AH1441" s="346"/>
      <c r="AI1441" s="346"/>
      <c r="AJ1441" s="346"/>
      <c r="AK1441" s="346"/>
      <c r="AL1441" s="346"/>
      <c r="AM1441" s="346"/>
      <c r="AN1441" s="346"/>
      <c r="AO1441" s="346"/>
      <c r="AP1441" s="346"/>
      <c r="AQ1441" s="346"/>
      <c r="AR1441" s="346"/>
      <c r="AS1441" s="346"/>
      <c r="AT1441" s="346"/>
    </row>
    <row r="1442" spans="1:46" ht="45" customHeight="1" thickTop="1" thickBot="1" x14ac:dyDescent="0.3">
      <c r="A1442" s="345" t="s">
        <v>1026</v>
      </c>
      <c r="B1442" s="345" t="s">
        <v>1026</v>
      </c>
      <c r="C1442" s="345" t="s">
        <v>1026</v>
      </c>
      <c r="D1442" s="345" t="s">
        <v>1026</v>
      </c>
      <c r="E1442" s="345" t="s">
        <v>1026</v>
      </c>
      <c r="F1442" s="345" t="s">
        <v>1026</v>
      </c>
      <c r="G1442" s="345" t="s">
        <v>1026</v>
      </c>
      <c r="H1442" s="345" t="s">
        <v>1026</v>
      </c>
      <c r="I1442" s="345" t="s">
        <v>1026</v>
      </c>
      <c r="J1442" s="345" t="s">
        <v>1026</v>
      </c>
      <c r="K1442" s="345" t="s">
        <v>1026</v>
      </c>
      <c r="L1442" s="345" t="s">
        <v>1026</v>
      </c>
      <c r="M1442" s="345" t="s">
        <v>1026</v>
      </c>
      <c r="N1442" s="345" t="s">
        <v>1026</v>
      </c>
      <c r="O1442" s="345" t="s">
        <v>1026</v>
      </c>
      <c r="P1442" s="345" t="s">
        <v>1026</v>
      </c>
      <c r="Q1442" s="68">
        <v>2</v>
      </c>
      <c r="R1442" s="346"/>
      <c r="S1442" s="346"/>
      <c r="T1442" s="346"/>
      <c r="U1442" s="346"/>
      <c r="V1442" s="346"/>
      <c r="W1442" s="346"/>
      <c r="X1442" s="346"/>
      <c r="Y1442" s="346"/>
      <c r="Z1442" s="346"/>
      <c r="AA1442" s="346"/>
      <c r="AB1442" s="346"/>
      <c r="AC1442" s="346"/>
      <c r="AD1442" s="346"/>
      <c r="AE1442" s="346"/>
      <c r="AF1442" s="68">
        <v>2</v>
      </c>
      <c r="AG1442" s="346"/>
      <c r="AH1442" s="346"/>
      <c r="AI1442" s="346"/>
      <c r="AJ1442" s="346"/>
      <c r="AK1442" s="346"/>
      <c r="AL1442" s="346"/>
      <c r="AM1442" s="346"/>
      <c r="AN1442" s="346"/>
      <c r="AO1442" s="346"/>
      <c r="AP1442" s="346"/>
      <c r="AQ1442" s="346"/>
      <c r="AR1442" s="346"/>
      <c r="AS1442" s="346"/>
      <c r="AT1442" s="346"/>
    </row>
    <row r="1443" spans="1:46" ht="45" customHeight="1" thickTop="1" thickBot="1" x14ac:dyDescent="0.3">
      <c r="A1443" s="345" t="s">
        <v>1187</v>
      </c>
      <c r="B1443" s="345" t="s">
        <v>1187</v>
      </c>
      <c r="C1443" s="345" t="s">
        <v>1187</v>
      </c>
      <c r="D1443" s="345" t="s">
        <v>1187</v>
      </c>
      <c r="E1443" s="345" t="s">
        <v>1187</v>
      </c>
      <c r="F1443" s="345" t="s">
        <v>1187</v>
      </c>
      <c r="G1443" s="345" t="s">
        <v>1187</v>
      </c>
      <c r="H1443" s="345" t="s">
        <v>1187</v>
      </c>
      <c r="I1443" s="345" t="s">
        <v>1187</v>
      </c>
      <c r="J1443" s="345" t="s">
        <v>1187</v>
      </c>
      <c r="K1443" s="345" t="s">
        <v>1187</v>
      </c>
      <c r="L1443" s="345" t="s">
        <v>1187</v>
      </c>
      <c r="M1443" s="345" t="s">
        <v>1187</v>
      </c>
      <c r="N1443" s="345" t="s">
        <v>1187</v>
      </c>
      <c r="O1443" s="345" t="s">
        <v>1187</v>
      </c>
      <c r="P1443" s="345" t="s">
        <v>1187</v>
      </c>
      <c r="Q1443" s="68">
        <v>2</v>
      </c>
      <c r="R1443" s="346"/>
      <c r="S1443" s="346"/>
      <c r="T1443" s="346"/>
      <c r="U1443" s="346"/>
      <c r="V1443" s="346"/>
      <c r="W1443" s="346"/>
      <c r="X1443" s="346"/>
      <c r="Y1443" s="346"/>
      <c r="Z1443" s="346"/>
      <c r="AA1443" s="346"/>
      <c r="AB1443" s="346"/>
      <c r="AC1443" s="346"/>
      <c r="AD1443" s="346"/>
      <c r="AE1443" s="346"/>
      <c r="AF1443" s="68">
        <v>2</v>
      </c>
      <c r="AG1443" s="346"/>
      <c r="AH1443" s="346"/>
      <c r="AI1443" s="346"/>
      <c r="AJ1443" s="346"/>
      <c r="AK1443" s="346"/>
      <c r="AL1443" s="346"/>
      <c r="AM1443" s="346"/>
      <c r="AN1443" s="346"/>
      <c r="AO1443" s="346"/>
      <c r="AP1443" s="346"/>
      <c r="AQ1443" s="346"/>
      <c r="AR1443" s="346"/>
      <c r="AS1443" s="346"/>
      <c r="AT1443" s="346"/>
    </row>
    <row r="1444" spans="1:46" ht="45" customHeight="1" thickTop="1" thickBot="1" x14ac:dyDescent="0.3">
      <c r="A1444" s="345" t="s">
        <v>1188</v>
      </c>
      <c r="B1444" s="345" t="s">
        <v>1188</v>
      </c>
      <c r="C1444" s="345" t="s">
        <v>1188</v>
      </c>
      <c r="D1444" s="345" t="s">
        <v>1188</v>
      </c>
      <c r="E1444" s="345" t="s">
        <v>1188</v>
      </c>
      <c r="F1444" s="345" t="s">
        <v>1188</v>
      </c>
      <c r="G1444" s="345" t="s">
        <v>1188</v>
      </c>
      <c r="H1444" s="345" t="s">
        <v>1188</v>
      </c>
      <c r="I1444" s="345" t="s">
        <v>1188</v>
      </c>
      <c r="J1444" s="345" t="s">
        <v>1188</v>
      </c>
      <c r="K1444" s="345" t="s">
        <v>1188</v>
      </c>
      <c r="L1444" s="345" t="s">
        <v>1188</v>
      </c>
      <c r="M1444" s="345" t="s">
        <v>1188</v>
      </c>
      <c r="N1444" s="345" t="s">
        <v>1188</v>
      </c>
      <c r="O1444" s="345" t="s">
        <v>1188</v>
      </c>
      <c r="P1444" s="345" t="s">
        <v>1188</v>
      </c>
      <c r="Q1444" s="68">
        <v>2</v>
      </c>
      <c r="R1444" s="346"/>
      <c r="S1444" s="346"/>
      <c r="T1444" s="346"/>
      <c r="U1444" s="346"/>
      <c r="V1444" s="346"/>
      <c r="W1444" s="346"/>
      <c r="X1444" s="346"/>
      <c r="Y1444" s="346"/>
      <c r="Z1444" s="346"/>
      <c r="AA1444" s="346"/>
      <c r="AB1444" s="346"/>
      <c r="AC1444" s="346"/>
      <c r="AD1444" s="346"/>
      <c r="AE1444" s="346"/>
      <c r="AF1444" s="68">
        <v>2</v>
      </c>
      <c r="AG1444" s="346"/>
      <c r="AH1444" s="346"/>
      <c r="AI1444" s="346"/>
      <c r="AJ1444" s="346"/>
      <c r="AK1444" s="346"/>
      <c r="AL1444" s="346"/>
      <c r="AM1444" s="346"/>
      <c r="AN1444" s="346"/>
      <c r="AO1444" s="346"/>
      <c r="AP1444" s="346"/>
      <c r="AQ1444" s="346"/>
      <c r="AR1444" s="346"/>
      <c r="AS1444" s="346"/>
      <c r="AT1444" s="346"/>
    </row>
    <row r="1445" spans="1:46" ht="45" customHeight="1" thickTop="1" thickBot="1" x14ac:dyDescent="0.3">
      <c r="A1445" s="345" t="s">
        <v>1189</v>
      </c>
      <c r="B1445" s="345" t="s">
        <v>1189</v>
      </c>
      <c r="C1445" s="345" t="s">
        <v>1189</v>
      </c>
      <c r="D1445" s="345" t="s">
        <v>1189</v>
      </c>
      <c r="E1445" s="345" t="s">
        <v>1189</v>
      </c>
      <c r="F1445" s="345" t="s">
        <v>1189</v>
      </c>
      <c r="G1445" s="345" t="s">
        <v>1189</v>
      </c>
      <c r="H1445" s="345" t="s">
        <v>1189</v>
      </c>
      <c r="I1445" s="345" t="s">
        <v>1189</v>
      </c>
      <c r="J1445" s="345" t="s">
        <v>1189</v>
      </c>
      <c r="K1445" s="345" t="s">
        <v>1189</v>
      </c>
      <c r="L1445" s="345" t="s">
        <v>1189</v>
      </c>
      <c r="M1445" s="345" t="s">
        <v>1189</v>
      </c>
      <c r="N1445" s="345" t="s">
        <v>1189</v>
      </c>
      <c r="O1445" s="345" t="s">
        <v>1189</v>
      </c>
      <c r="P1445" s="345" t="s">
        <v>1189</v>
      </c>
      <c r="Q1445" s="68">
        <v>2</v>
      </c>
      <c r="R1445" s="346"/>
      <c r="S1445" s="346"/>
      <c r="T1445" s="346"/>
      <c r="U1445" s="346"/>
      <c r="V1445" s="346"/>
      <c r="W1445" s="346"/>
      <c r="X1445" s="346"/>
      <c r="Y1445" s="346"/>
      <c r="Z1445" s="346"/>
      <c r="AA1445" s="346"/>
      <c r="AB1445" s="346"/>
      <c r="AC1445" s="346"/>
      <c r="AD1445" s="346"/>
      <c r="AE1445" s="346"/>
      <c r="AF1445" s="68">
        <v>2</v>
      </c>
      <c r="AG1445" s="346"/>
      <c r="AH1445" s="346"/>
      <c r="AI1445" s="346"/>
      <c r="AJ1445" s="346"/>
      <c r="AK1445" s="346"/>
      <c r="AL1445" s="346"/>
      <c r="AM1445" s="346"/>
      <c r="AN1445" s="346"/>
      <c r="AO1445" s="346"/>
      <c r="AP1445" s="346"/>
      <c r="AQ1445" s="346"/>
      <c r="AR1445" s="346"/>
      <c r="AS1445" s="346"/>
      <c r="AT1445" s="346"/>
    </row>
    <row r="1446" spans="1:46" ht="45" customHeight="1" thickTop="1" thickBot="1" x14ac:dyDescent="0.3">
      <c r="A1446" s="345" t="s">
        <v>1190</v>
      </c>
      <c r="B1446" s="345" t="s">
        <v>1190</v>
      </c>
      <c r="C1446" s="345" t="s">
        <v>1190</v>
      </c>
      <c r="D1446" s="345" t="s">
        <v>1190</v>
      </c>
      <c r="E1446" s="345" t="s">
        <v>1190</v>
      </c>
      <c r="F1446" s="345" t="s">
        <v>1190</v>
      </c>
      <c r="G1446" s="345" t="s">
        <v>1190</v>
      </c>
      <c r="H1446" s="345" t="s">
        <v>1190</v>
      </c>
      <c r="I1446" s="345" t="s">
        <v>1190</v>
      </c>
      <c r="J1446" s="345" t="s">
        <v>1190</v>
      </c>
      <c r="K1446" s="345" t="s">
        <v>1190</v>
      </c>
      <c r="L1446" s="345" t="s">
        <v>1190</v>
      </c>
      <c r="M1446" s="345" t="s">
        <v>1190</v>
      </c>
      <c r="N1446" s="345" t="s">
        <v>1190</v>
      </c>
      <c r="O1446" s="345" t="s">
        <v>1190</v>
      </c>
      <c r="P1446" s="345" t="s">
        <v>1190</v>
      </c>
      <c r="Q1446" s="68">
        <v>2</v>
      </c>
      <c r="R1446" s="346"/>
      <c r="S1446" s="346"/>
      <c r="T1446" s="346"/>
      <c r="U1446" s="346"/>
      <c r="V1446" s="346"/>
      <c r="W1446" s="346"/>
      <c r="X1446" s="346"/>
      <c r="Y1446" s="346"/>
      <c r="Z1446" s="346"/>
      <c r="AA1446" s="346"/>
      <c r="AB1446" s="346"/>
      <c r="AC1446" s="346"/>
      <c r="AD1446" s="346"/>
      <c r="AE1446" s="346"/>
      <c r="AF1446" s="68">
        <v>2</v>
      </c>
      <c r="AG1446" s="346"/>
      <c r="AH1446" s="346"/>
      <c r="AI1446" s="346"/>
      <c r="AJ1446" s="346"/>
      <c r="AK1446" s="346"/>
      <c r="AL1446" s="346"/>
      <c r="AM1446" s="346"/>
      <c r="AN1446" s="346"/>
      <c r="AO1446" s="346"/>
      <c r="AP1446" s="346"/>
      <c r="AQ1446" s="346"/>
      <c r="AR1446" s="346"/>
      <c r="AS1446" s="346"/>
      <c r="AT1446" s="346"/>
    </row>
    <row r="1447" spans="1:46" ht="45" customHeight="1" thickTop="1" thickBot="1" x14ac:dyDescent="0.3">
      <c r="A1447" s="345" t="s">
        <v>1191</v>
      </c>
      <c r="B1447" s="345" t="s">
        <v>1191</v>
      </c>
      <c r="C1447" s="345" t="s">
        <v>1191</v>
      </c>
      <c r="D1447" s="345" t="s">
        <v>1191</v>
      </c>
      <c r="E1447" s="345" t="s">
        <v>1191</v>
      </c>
      <c r="F1447" s="345" t="s">
        <v>1191</v>
      </c>
      <c r="G1447" s="345" t="s">
        <v>1191</v>
      </c>
      <c r="H1447" s="345" t="s">
        <v>1191</v>
      </c>
      <c r="I1447" s="345" t="s">
        <v>1191</v>
      </c>
      <c r="J1447" s="345" t="s">
        <v>1191</v>
      </c>
      <c r="K1447" s="345" t="s">
        <v>1191</v>
      </c>
      <c r="L1447" s="345" t="s">
        <v>1191</v>
      </c>
      <c r="M1447" s="345" t="s">
        <v>1191</v>
      </c>
      <c r="N1447" s="345" t="s">
        <v>1191</v>
      </c>
      <c r="O1447" s="345" t="s">
        <v>1191</v>
      </c>
      <c r="P1447" s="345" t="s">
        <v>1191</v>
      </c>
      <c r="Q1447" s="68">
        <v>2</v>
      </c>
      <c r="R1447" s="346"/>
      <c r="S1447" s="346"/>
      <c r="T1447" s="346"/>
      <c r="U1447" s="346"/>
      <c r="V1447" s="346"/>
      <c r="W1447" s="346"/>
      <c r="X1447" s="346"/>
      <c r="Y1447" s="346"/>
      <c r="Z1447" s="346"/>
      <c r="AA1447" s="346"/>
      <c r="AB1447" s="346"/>
      <c r="AC1447" s="346"/>
      <c r="AD1447" s="346"/>
      <c r="AE1447" s="346"/>
      <c r="AF1447" s="68">
        <v>2</v>
      </c>
      <c r="AG1447" s="346"/>
      <c r="AH1447" s="346"/>
      <c r="AI1447" s="346"/>
      <c r="AJ1447" s="346"/>
      <c r="AK1447" s="346"/>
      <c r="AL1447" s="346"/>
      <c r="AM1447" s="346"/>
      <c r="AN1447" s="346"/>
      <c r="AO1447" s="346"/>
      <c r="AP1447" s="346"/>
      <c r="AQ1447" s="346"/>
      <c r="AR1447" s="346"/>
      <c r="AS1447" s="346"/>
      <c r="AT1447" s="346"/>
    </row>
    <row r="1448" spans="1:46" ht="45" customHeight="1" thickTop="1" thickBot="1" x14ac:dyDescent="0.3">
      <c r="A1448" s="345" t="s">
        <v>1192</v>
      </c>
      <c r="B1448" s="345" t="s">
        <v>1192</v>
      </c>
      <c r="C1448" s="345" t="s">
        <v>1192</v>
      </c>
      <c r="D1448" s="345" t="s">
        <v>1192</v>
      </c>
      <c r="E1448" s="345" t="s">
        <v>1192</v>
      </c>
      <c r="F1448" s="345" t="s">
        <v>1192</v>
      </c>
      <c r="G1448" s="345" t="s">
        <v>1192</v>
      </c>
      <c r="H1448" s="345" t="s">
        <v>1192</v>
      </c>
      <c r="I1448" s="345" t="s">
        <v>1192</v>
      </c>
      <c r="J1448" s="345" t="s">
        <v>1192</v>
      </c>
      <c r="K1448" s="345" t="s">
        <v>1192</v>
      </c>
      <c r="L1448" s="345" t="s">
        <v>1192</v>
      </c>
      <c r="M1448" s="345" t="s">
        <v>1192</v>
      </c>
      <c r="N1448" s="345" t="s">
        <v>1192</v>
      </c>
      <c r="O1448" s="345" t="s">
        <v>1192</v>
      </c>
      <c r="P1448" s="345" t="s">
        <v>1192</v>
      </c>
      <c r="Q1448" s="68">
        <v>2</v>
      </c>
      <c r="R1448" s="346"/>
      <c r="S1448" s="346"/>
      <c r="T1448" s="346"/>
      <c r="U1448" s="346"/>
      <c r="V1448" s="346"/>
      <c r="W1448" s="346"/>
      <c r="X1448" s="346"/>
      <c r="Y1448" s="346"/>
      <c r="Z1448" s="346"/>
      <c r="AA1448" s="346"/>
      <c r="AB1448" s="346"/>
      <c r="AC1448" s="346"/>
      <c r="AD1448" s="346"/>
      <c r="AE1448" s="346"/>
      <c r="AF1448" s="68">
        <v>2</v>
      </c>
      <c r="AG1448" s="346"/>
      <c r="AH1448" s="346"/>
      <c r="AI1448" s="346"/>
      <c r="AJ1448" s="346"/>
      <c r="AK1448" s="346"/>
      <c r="AL1448" s="346"/>
      <c r="AM1448" s="346"/>
      <c r="AN1448" s="346"/>
      <c r="AO1448" s="346"/>
      <c r="AP1448" s="346"/>
      <c r="AQ1448" s="346"/>
      <c r="AR1448" s="346"/>
      <c r="AS1448" s="346"/>
      <c r="AT1448" s="346"/>
    </row>
    <row r="1449" spans="1:46" ht="45" customHeight="1" thickTop="1" thickBot="1" x14ac:dyDescent="0.3">
      <c r="A1449" s="345" t="s">
        <v>1193</v>
      </c>
      <c r="B1449" s="345" t="s">
        <v>1193</v>
      </c>
      <c r="C1449" s="345" t="s">
        <v>1193</v>
      </c>
      <c r="D1449" s="345" t="s">
        <v>1193</v>
      </c>
      <c r="E1449" s="345" t="s">
        <v>1193</v>
      </c>
      <c r="F1449" s="345" t="s">
        <v>1193</v>
      </c>
      <c r="G1449" s="345" t="s">
        <v>1193</v>
      </c>
      <c r="H1449" s="345" t="s">
        <v>1193</v>
      </c>
      <c r="I1449" s="345" t="s">
        <v>1193</v>
      </c>
      <c r="J1449" s="345" t="s">
        <v>1193</v>
      </c>
      <c r="K1449" s="345" t="s">
        <v>1193</v>
      </c>
      <c r="L1449" s="345" t="s">
        <v>1193</v>
      </c>
      <c r="M1449" s="345" t="s">
        <v>1193</v>
      </c>
      <c r="N1449" s="345" t="s">
        <v>1193</v>
      </c>
      <c r="O1449" s="345" t="s">
        <v>1193</v>
      </c>
      <c r="P1449" s="345" t="s">
        <v>1193</v>
      </c>
      <c r="Q1449" s="68">
        <v>2</v>
      </c>
      <c r="R1449" s="346"/>
      <c r="S1449" s="346"/>
      <c r="T1449" s="346"/>
      <c r="U1449" s="346"/>
      <c r="V1449" s="346"/>
      <c r="W1449" s="346"/>
      <c r="X1449" s="346"/>
      <c r="Y1449" s="346"/>
      <c r="Z1449" s="346"/>
      <c r="AA1449" s="346"/>
      <c r="AB1449" s="346"/>
      <c r="AC1449" s="346"/>
      <c r="AD1449" s="346"/>
      <c r="AE1449" s="346"/>
      <c r="AF1449" s="68">
        <v>2</v>
      </c>
      <c r="AG1449" s="346"/>
      <c r="AH1449" s="346"/>
      <c r="AI1449" s="346"/>
      <c r="AJ1449" s="346"/>
      <c r="AK1449" s="346"/>
      <c r="AL1449" s="346"/>
      <c r="AM1449" s="346"/>
      <c r="AN1449" s="346"/>
      <c r="AO1449" s="346"/>
      <c r="AP1449" s="346"/>
      <c r="AQ1449" s="346"/>
      <c r="AR1449" s="346"/>
      <c r="AS1449" s="346"/>
      <c r="AT1449" s="346"/>
    </row>
    <row r="1450" spans="1:46" ht="45" customHeight="1" thickTop="1" thickBot="1" x14ac:dyDescent="0.3">
      <c r="A1450" s="345" t="s">
        <v>1194</v>
      </c>
      <c r="B1450" s="345" t="s">
        <v>1194</v>
      </c>
      <c r="C1450" s="345" t="s">
        <v>1194</v>
      </c>
      <c r="D1450" s="345" t="s">
        <v>1194</v>
      </c>
      <c r="E1450" s="345" t="s">
        <v>1194</v>
      </c>
      <c r="F1450" s="345" t="s">
        <v>1194</v>
      </c>
      <c r="G1450" s="345" t="s">
        <v>1194</v>
      </c>
      <c r="H1450" s="345" t="s">
        <v>1194</v>
      </c>
      <c r="I1450" s="345" t="s">
        <v>1194</v>
      </c>
      <c r="J1450" s="345" t="s">
        <v>1194</v>
      </c>
      <c r="K1450" s="345" t="s">
        <v>1194</v>
      </c>
      <c r="L1450" s="345" t="s">
        <v>1194</v>
      </c>
      <c r="M1450" s="345" t="s">
        <v>1194</v>
      </c>
      <c r="N1450" s="345" t="s">
        <v>1194</v>
      </c>
      <c r="O1450" s="345" t="s">
        <v>1194</v>
      </c>
      <c r="P1450" s="345" t="s">
        <v>1194</v>
      </c>
      <c r="Q1450" s="68">
        <v>2</v>
      </c>
      <c r="R1450" s="346"/>
      <c r="S1450" s="346"/>
      <c r="T1450" s="346"/>
      <c r="U1450" s="346"/>
      <c r="V1450" s="346"/>
      <c r="W1450" s="346"/>
      <c r="X1450" s="346"/>
      <c r="Y1450" s="346"/>
      <c r="Z1450" s="346"/>
      <c r="AA1450" s="346"/>
      <c r="AB1450" s="346"/>
      <c r="AC1450" s="346"/>
      <c r="AD1450" s="346"/>
      <c r="AE1450" s="346"/>
      <c r="AF1450" s="68">
        <v>2</v>
      </c>
      <c r="AG1450" s="346"/>
      <c r="AH1450" s="346"/>
      <c r="AI1450" s="346"/>
      <c r="AJ1450" s="346"/>
      <c r="AK1450" s="346"/>
      <c r="AL1450" s="346"/>
      <c r="AM1450" s="346"/>
      <c r="AN1450" s="346"/>
      <c r="AO1450" s="346"/>
      <c r="AP1450" s="346"/>
      <c r="AQ1450" s="346"/>
      <c r="AR1450" s="346"/>
      <c r="AS1450" s="346"/>
      <c r="AT1450" s="346"/>
    </row>
    <row r="1451" spans="1:46" ht="45" customHeight="1" thickTop="1" thickBot="1" x14ac:dyDescent="0.3">
      <c r="A1451" s="345" t="s">
        <v>1195</v>
      </c>
      <c r="B1451" s="345" t="s">
        <v>1195</v>
      </c>
      <c r="C1451" s="345" t="s">
        <v>1195</v>
      </c>
      <c r="D1451" s="345" t="s">
        <v>1195</v>
      </c>
      <c r="E1451" s="345" t="s">
        <v>1195</v>
      </c>
      <c r="F1451" s="345" t="s">
        <v>1195</v>
      </c>
      <c r="G1451" s="345" t="s">
        <v>1195</v>
      </c>
      <c r="H1451" s="345" t="s">
        <v>1195</v>
      </c>
      <c r="I1451" s="345" t="s">
        <v>1195</v>
      </c>
      <c r="J1451" s="345" t="s">
        <v>1195</v>
      </c>
      <c r="K1451" s="345" t="s">
        <v>1195</v>
      </c>
      <c r="L1451" s="345" t="s">
        <v>1195</v>
      </c>
      <c r="M1451" s="345" t="s">
        <v>1195</v>
      </c>
      <c r="N1451" s="345" t="s">
        <v>1195</v>
      </c>
      <c r="O1451" s="345" t="s">
        <v>1195</v>
      </c>
      <c r="P1451" s="345" t="s">
        <v>1195</v>
      </c>
      <c r="Q1451" s="68">
        <v>2</v>
      </c>
      <c r="R1451" s="346"/>
      <c r="S1451" s="346"/>
      <c r="T1451" s="346"/>
      <c r="U1451" s="346"/>
      <c r="V1451" s="346"/>
      <c r="W1451" s="346"/>
      <c r="X1451" s="346"/>
      <c r="Y1451" s="346"/>
      <c r="Z1451" s="346"/>
      <c r="AA1451" s="346"/>
      <c r="AB1451" s="346"/>
      <c r="AC1451" s="346"/>
      <c r="AD1451" s="346"/>
      <c r="AE1451" s="346"/>
      <c r="AF1451" s="68">
        <v>2</v>
      </c>
      <c r="AG1451" s="346"/>
      <c r="AH1451" s="346"/>
      <c r="AI1451" s="346"/>
      <c r="AJ1451" s="346"/>
      <c r="AK1451" s="346"/>
      <c r="AL1451" s="346"/>
      <c r="AM1451" s="346"/>
      <c r="AN1451" s="346"/>
      <c r="AO1451" s="346"/>
      <c r="AP1451" s="346"/>
      <c r="AQ1451" s="346"/>
      <c r="AR1451" s="346"/>
      <c r="AS1451" s="346"/>
      <c r="AT1451" s="346"/>
    </row>
    <row r="1452" spans="1:46" ht="45" customHeight="1" thickTop="1" thickBot="1" x14ac:dyDescent="0.3">
      <c r="A1452" s="345" t="s">
        <v>1196</v>
      </c>
      <c r="B1452" s="345" t="s">
        <v>1196</v>
      </c>
      <c r="C1452" s="345" t="s">
        <v>1196</v>
      </c>
      <c r="D1452" s="345" t="s">
        <v>1196</v>
      </c>
      <c r="E1452" s="345" t="s">
        <v>1196</v>
      </c>
      <c r="F1452" s="345" t="s">
        <v>1196</v>
      </c>
      <c r="G1452" s="345" t="s">
        <v>1196</v>
      </c>
      <c r="H1452" s="345" t="s">
        <v>1196</v>
      </c>
      <c r="I1452" s="345" t="s">
        <v>1196</v>
      </c>
      <c r="J1452" s="345" t="s">
        <v>1196</v>
      </c>
      <c r="K1452" s="345" t="s">
        <v>1196</v>
      </c>
      <c r="L1452" s="345" t="s">
        <v>1196</v>
      </c>
      <c r="M1452" s="345" t="s">
        <v>1196</v>
      </c>
      <c r="N1452" s="345" t="s">
        <v>1196</v>
      </c>
      <c r="O1452" s="345" t="s">
        <v>1196</v>
      </c>
      <c r="P1452" s="345" t="s">
        <v>1196</v>
      </c>
      <c r="Q1452" s="68">
        <v>0</v>
      </c>
      <c r="R1452" s="346" t="s">
        <v>197</v>
      </c>
      <c r="S1452" s="346"/>
      <c r="T1452" s="346"/>
      <c r="U1452" s="346"/>
      <c r="V1452" s="346"/>
      <c r="W1452" s="346"/>
      <c r="X1452" s="346"/>
      <c r="Y1452" s="346"/>
      <c r="Z1452" s="346"/>
      <c r="AA1452" s="346"/>
      <c r="AB1452" s="346"/>
      <c r="AC1452" s="346"/>
      <c r="AD1452" s="346"/>
      <c r="AE1452" s="346"/>
      <c r="AF1452" s="68">
        <v>0</v>
      </c>
      <c r="AG1452" s="346" t="s">
        <v>197</v>
      </c>
      <c r="AH1452" s="346"/>
      <c r="AI1452" s="346"/>
      <c r="AJ1452" s="346"/>
      <c r="AK1452" s="346"/>
      <c r="AL1452" s="346"/>
      <c r="AM1452" s="346"/>
      <c r="AN1452" s="346"/>
      <c r="AO1452" s="346"/>
      <c r="AP1452" s="346"/>
      <c r="AQ1452" s="346"/>
      <c r="AR1452" s="346"/>
      <c r="AS1452" s="346"/>
      <c r="AT1452" s="346"/>
    </row>
    <row r="1453" spans="1:46" ht="45" customHeight="1" thickTop="1" thickBot="1" x14ac:dyDescent="0.3">
      <c r="A1453" s="345" t="s">
        <v>1197</v>
      </c>
      <c r="B1453" s="345"/>
      <c r="C1453" s="345"/>
      <c r="D1453" s="345"/>
      <c r="E1453" s="345"/>
      <c r="F1453" s="345"/>
      <c r="G1453" s="345"/>
      <c r="H1453" s="345"/>
      <c r="I1453" s="345"/>
      <c r="J1453" s="345"/>
      <c r="K1453" s="345"/>
      <c r="L1453" s="345"/>
      <c r="M1453" s="345"/>
      <c r="N1453" s="345"/>
      <c r="O1453" s="345"/>
      <c r="P1453" s="345"/>
      <c r="Q1453" s="68">
        <v>2</v>
      </c>
      <c r="R1453" s="346"/>
      <c r="S1453" s="346"/>
      <c r="T1453" s="346"/>
      <c r="U1453" s="346"/>
      <c r="V1453" s="346"/>
      <c r="W1453" s="346"/>
      <c r="X1453" s="346"/>
      <c r="Y1453" s="346"/>
      <c r="Z1453" s="346"/>
      <c r="AA1453" s="346"/>
      <c r="AB1453" s="346"/>
      <c r="AC1453" s="346"/>
      <c r="AD1453" s="346"/>
      <c r="AE1453" s="346"/>
      <c r="AF1453" s="68">
        <v>2</v>
      </c>
      <c r="AG1453" s="346"/>
      <c r="AH1453" s="346"/>
      <c r="AI1453" s="346"/>
      <c r="AJ1453" s="346"/>
      <c r="AK1453" s="346"/>
      <c r="AL1453" s="346"/>
      <c r="AM1453" s="346"/>
      <c r="AN1453" s="346"/>
      <c r="AO1453" s="346"/>
      <c r="AP1453" s="346"/>
      <c r="AQ1453" s="346"/>
      <c r="AR1453" s="346"/>
      <c r="AS1453" s="346"/>
      <c r="AT1453" s="346"/>
    </row>
    <row r="1454" spans="1:46" ht="45" customHeight="1" thickTop="1" thickBot="1" x14ac:dyDescent="0.3">
      <c r="A1454" s="345" t="s">
        <v>1198</v>
      </c>
      <c r="B1454" s="345" t="s">
        <v>1198</v>
      </c>
      <c r="C1454" s="345" t="s">
        <v>1198</v>
      </c>
      <c r="D1454" s="345" t="s">
        <v>1198</v>
      </c>
      <c r="E1454" s="345" t="s">
        <v>1198</v>
      </c>
      <c r="F1454" s="345" t="s">
        <v>1198</v>
      </c>
      <c r="G1454" s="345" t="s">
        <v>1198</v>
      </c>
      <c r="H1454" s="345" t="s">
        <v>1198</v>
      </c>
      <c r="I1454" s="345" t="s">
        <v>1198</v>
      </c>
      <c r="J1454" s="345" t="s">
        <v>1198</v>
      </c>
      <c r="K1454" s="345" t="s">
        <v>1198</v>
      </c>
      <c r="L1454" s="345" t="s">
        <v>1198</v>
      </c>
      <c r="M1454" s="345" t="s">
        <v>1198</v>
      </c>
      <c r="N1454" s="345" t="s">
        <v>1198</v>
      </c>
      <c r="O1454" s="345" t="s">
        <v>1198</v>
      </c>
      <c r="P1454" s="345" t="s">
        <v>1198</v>
      </c>
      <c r="Q1454" s="68">
        <v>2</v>
      </c>
      <c r="R1454" s="346"/>
      <c r="S1454" s="346"/>
      <c r="T1454" s="346"/>
      <c r="U1454" s="346"/>
      <c r="V1454" s="346"/>
      <c r="W1454" s="346"/>
      <c r="X1454" s="346"/>
      <c r="Y1454" s="346"/>
      <c r="Z1454" s="346"/>
      <c r="AA1454" s="346"/>
      <c r="AB1454" s="346"/>
      <c r="AC1454" s="346"/>
      <c r="AD1454" s="346"/>
      <c r="AE1454" s="346"/>
      <c r="AF1454" s="68">
        <v>2</v>
      </c>
      <c r="AG1454" s="346"/>
      <c r="AH1454" s="346"/>
      <c r="AI1454" s="346"/>
      <c r="AJ1454" s="346"/>
      <c r="AK1454" s="346"/>
      <c r="AL1454" s="346"/>
      <c r="AM1454" s="346"/>
      <c r="AN1454" s="346"/>
      <c r="AO1454" s="346"/>
      <c r="AP1454" s="346"/>
      <c r="AQ1454" s="346"/>
      <c r="AR1454" s="346"/>
      <c r="AS1454" s="346"/>
      <c r="AT1454" s="346"/>
    </row>
    <row r="1455" spans="1:46" ht="45" customHeight="1" thickTop="1" thickBot="1" x14ac:dyDescent="0.3">
      <c r="A1455" s="345" t="s">
        <v>1199</v>
      </c>
      <c r="B1455" s="345" t="s">
        <v>1199</v>
      </c>
      <c r="C1455" s="345" t="s">
        <v>1199</v>
      </c>
      <c r="D1455" s="345" t="s">
        <v>1199</v>
      </c>
      <c r="E1455" s="345" t="s">
        <v>1199</v>
      </c>
      <c r="F1455" s="345" t="s">
        <v>1199</v>
      </c>
      <c r="G1455" s="345" t="s">
        <v>1199</v>
      </c>
      <c r="H1455" s="345" t="s">
        <v>1199</v>
      </c>
      <c r="I1455" s="345" t="s">
        <v>1199</v>
      </c>
      <c r="J1455" s="345" t="s">
        <v>1199</v>
      </c>
      <c r="K1455" s="345" t="s">
        <v>1199</v>
      </c>
      <c r="L1455" s="345" t="s">
        <v>1199</v>
      </c>
      <c r="M1455" s="345" t="s">
        <v>1199</v>
      </c>
      <c r="N1455" s="345" t="s">
        <v>1199</v>
      </c>
      <c r="O1455" s="345" t="s">
        <v>1199</v>
      </c>
      <c r="P1455" s="345" t="s">
        <v>1199</v>
      </c>
      <c r="Q1455" s="68">
        <v>2</v>
      </c>
      <c r="R1455" s="346"/>
      <c r="S1455" s="346"/>
      <c r="T1455" s="346"/>
      <c r="U1455" s="346"/>
      <c r="V1455" s="346"/>
      <c r="W1455" s="346"/>
      <c r="X1455" s="346"/>
      <c r="Y1455" s="346"/>
      <c r="Z1455" s="346"/>
      <c r="AA1455" s="346"/>
      <c r="AB1455" s="346"/>
      <c r="AC1455" s="346"/>
      <c r="AD1455" s="346"/>
      <c r="AE1455" s="346"/>
      <c r="AF1455" s="68">
        <v>2</v>
      </c>
      <c r="AG1455" s="346"/>
      <c r="AH1455" s="346"/>
      <c r="AI1455" s="346"/>
      <c r="AJ1455" s="346"/>
      <c r="AK1455" s="346"/>
      <c r="AL1455" s="346"/>
      <c r="AM1455" s="346"/>
      <c r="AN1455" s="346"/>
      <c r="AO1455" s="346"/>
      <c r="AP1455" s="346"/>
      <c r="AQ1455" s="346"/>
      <c r="AR1455" s="346"/>
      <c r="AS1455" s="346"/>
      <c r="AT1455" s="346"/>
    </row>
    <row r="1456" spans="1:46" ht="45" customHeight="1" thickTop="1" thickBot="1" x14ac:dyDescent="0.3">
      <c r="A1456" s="345" t="s">
        <v>1200</v>
      </c>
      <c r="B1456" s="345" t="s">
        <v>1200</v>
      </c>
      <c r="C1456" s="345" t="s">
        <v>1200</v>
      </c>
      <c r="D1456" s="345" t="s">
        <v>1200</v>
      </c>
      <c r="E1456" s="345" t="s">
        <v>1200</v>
      </c>
      <c r="F1456" s="345" t="s">
        <v>1200</v>
      </c>
      <c r="G1456" s="345" t="s">
        <v>1200</v>
      </c>
      <c r="H1456" s="345" t="s">
        <v>1200</v>
      </c>
      <c r="I1456" s="345" t="s">
        <v>1200</v>
      </c>
      <c r="J1456" s="345" t="s">
        <v>1200</v>
      </c>
      <c r="K1456" s="345" t="s">
        <v>1200</v>
      </c>
      <c r="L1456" s="345" t="s">
        <v>1200</v>
      </c>
      <c r="M1456" s="345" t="s">
        <v>1200</v>
      </c>
      <c r="N1456" s="345" t="s">
        <v>1200</v>
      </c>
      <c r="O1456" s="345" t="s">
        <v>1200</v>
      </c>
      <c r="P1456" s="345" t="s">
        <v>1200</v>
      </c>
      <c r="Q1456" s="68">
        <v>2</v>
      </c>
      <c r="R1456" s="346"/>
      <c r="S1456" s="346"/>
      <c r="T1456" s="346"/>
      <c r="U1456" s="346"/>
      <c r="V1456" s="346"/>
      <c r="W1456" s="346"/>
      <c r="X1456" s="346"/>
      <c r="Y1456" s="346"/>
      <c r="Z1456" s="346"/>
      <c r="AA1456" s="346"/>
      <c r="AB1456" s="346"/>
      <c r="AC1456" s="346"/>
      <c r="AD1456" s="346"/>
      <c r="AE1456" s="346"/>
      <c r="AF1456" s="68">
        <v>2</v>
      </c>
      <c r="AG1456" s="346"/>
      <c r="AH1456" s="346"/>
      <c r="AI1456" s="346"/>
      <c r="AJ1456" s="346"/>
      <c r="AK1456" s="346"/>
      <c r="AL1456" s="346"/>
      <c r="AM1456" s="346"/>
      <c r="AN1456" s="346"/>
      <c r="AO1456" s="346"/>
      <c r="AP1456" s="346"/>
      <c r="AQ1456" s="346"/>
      <c r="AR1456" s="346"/>
      <c r="AS1456" s="346"/>
      <c r="AT1456" s="346"/>
    </row>
    <row r="1457" spans="1:46" ht="45" customHeight="1" thickTop="1" thickBot="1" x14ac:dyDescent="0.3">
      <c r="A1457" s="345" t="s">
        <v>1201</v>
      </c>
      <c r="B1457" s="345" t="s">
        <v>1201</v>
      </c>
      <c r="C1457" s="345" t="s">
        <v>1201</v>
      </c>
      <c r="D1457" s="345" t="s">
        <v>1201</v>
      </c>
      <c r="E1457" s="345" t="s">
        <v>1201</v>
      </c>
      <c r="F1457" s="345" t="s">
        <v>1201</v>
      </c>
      <c r="G1457" s="345" t="s">
        <v>1201</v>
      </c>
      <c r="H1457" s="345" t="s">
        <v>1201</v>
      </c>
      <c r="I1457" s="345" t="s">
        <v>1201</v>
      </c>
      <c r="J1457" s="345" t="s">
        <v>1201</v>
      </c>
      <c r="K1457" s="345" t="s">
        <v>1201</v>
      </c>
      <c r="L1457" s="345" t="s">
        <v>1201</v>
      </c>
      <c r="M1457" s="345" t="s">
        <v>1201</v>
      </c>
      <c r="N1457" s="345" t="s">
        <v>1201</v>
      </c>
      <c r="O1457" s="345" t="s">
        <v>1201</v>
      </c>
      <c r="P1457" s="345" t="s">
        <v>1201</v>
      </c>
      <c r="Q1457" s="68">
        <v>2</v>
      </c>
      <c r="R1457" s="346"/>
      <c r="S1457" s="346"/>
      <c r="T1457" s="346"/>
      <c r="U1457" s="346"/>
      <c r="V1457" s="346"/>
      <c r="W1457" s="346"/>
      <c r="X1457" s="346"/>
      <c r="Y1457" s="346"/>
      <c r="Z1457" s="346"/>
      <c r="AA1457" s="346"/>
      <c r="AB1457" s="346"/>
      <c r="AC1457" s="346"/>
      <c r="AD1457" s="346"/>
      <c r="AE1457" s="346"/>
      <c r="AF1457" s="68">
        <v>2</v>
      </c>
      <c r="AG1457" s="346"/>
      <c r="AH1457" s="346"/>
      <c r="AI1457" s="346"/>
      <c r="AJ1457" s="346"/>
      <c r="AK1457" s="346"/>
      <c r="AL1457" s="346"/>
      <c r="AM1457" s="346"/>
      <c r="AN1457" s="346"/>
      <c r="AO1457" s="346"/>
      <c r="AP1457" s="346"/>
      <c r="AQ1457" s="346"/>
      <c r="AR1457" s="346"/>
      <c r="AS1457" s="346"/>
      <c r="AT1457" s="346"/>
    </row>
    <row r="1458" spans="1:46" ht="45" customHeight="1" thickTop="1" thickBot="1" x14ac:dyDescent="0.3">
      <c r="A1458" s="345" t="s">
        <v>1202</v>
      </c>
      <c r="B1458" s="345" t="s">
        <v>1202</v>
      </c>
      <c r="C1458" s="345" t="s">
        <v>1202</v>
      </c>
      <c r="D1458" s="345" t="s">
        <v>1202</v>
      </c>
      <c r="E1458" s="345" t="s">
        <v>1202</v>
      </c>
      <c r="F1458" s="345" t="s">
        <v>1202</v>
      </c>
      <c r="G1458" s="345" t="s">
        <v>1202</v>
      </c>
      <c r="H1458" s="345" t="s">
        <v>1202</v>
      </c>
      <c r="I1458" s="345" t="s">
        <v>1202</v>
      </c>
      <c r="J1458" s="345" t="s">
        <v>1202</v>
      </c>
      <c r="K1458" s="345" t="s">
        <v>1202</v>
      </c>
      <c r="L1458" s="345" t="s">
        <v>1202</v>
      </c>
      <c r="M1458" s="345" t="s">
        <v>1202</v>
      </c>
      <c r="N1458" s="345" t="s">
        <v>1202</v>
      </c>
      <c r="O1458" s="345" t="s">
        <v>1202</v>
      </c>
      <c r="P1458" s="345" t="s">
        <v>1202</v>
      </c>
      <c r="Q1458" s="68">
        <v>2</v>
      </c>
      <c r="R1458" s="346"/>
      <c r="S1458" s="346"/>
      <c r="T1458" s="346"/>
      <c r="U1458" s="346"/>
      <c r="V1458" s="346"/>
      <c r="W1458" s="346"/>
      <c r="X1458" s="346"/>
      <c r="Y1458" s="346"/>
      <c r="Z1458" s="346"/>
      <c r="AA1458" s="346"/>
      <c r="AB1458" s="346"/>
      <c r="AC1458" s="346"/>
      <c r="AD1458" s="346"/>
      <c r="AE1458" s="346"/>
      <c r="AF1458" s="68">
        <v>2</v>
      </c>
      <c r="AG1458" s="346"/>
      <c r="AH1458" s="346"/>
      <c r="AI1458" s="346"/>
      <c r="AJ1458" s="346"/>
      <c r="AK1458" s="346"/>
      <c r="AL1458" s="346"/>
      <c r="AM1458" s="346"/>
      <c r="AN1458" s="346"/>
      <c r="AO1458" s="346"/>
      <c r="AP1458" s="346"/>
      <c r="AQ1458" s="346"/>
      <c r="AR1458" s="346"/>
      <c r="AS1458" s="346"/>
      <c r="AT1458" s="346"/>
    </row>
    <row r="1459" spans="1:46" ht="45" customHeight="1" thickTop="1" thickBot="1" x14ac:dyDescent="0.3">
      <c r="A1459" s="345" t="s">
        <v>1203</v>
      </c>
      <c r="B1459" s="345"/>
      <c r="C1459" s="345"/>
      <c r="D1459" s="345"/>
      <c r="E1459" s="345"/>
      <c r="F1459" s="345"/>
      <c r="G1459" s="345"/>
      <c r="H1459" s="345"/>
      <c r="I1459" s="345"/>
      <c r="J1459" s="345"/>
      <c r="K1459" s="345"/>
      <c r="L1459" s="345"/>
      <c r="M1459" s="345"/>
      <c r="N1459" s="345"/>
      <c r="O1459" s="345"/>
      <c r="P1459" s="345"/>
      <c r="Q1459" s="68">
        <v>2</v>
      </c>
      <c r="R1459" s="346"/>
      <c r="S1459" s="346"/>
      <c r="T1459" s="346"/>
      <c r="U1459" s="346"/>
      <c r="V1459" s="346"/>
      <c r="W1459" s="346"/>
      <c r="X1459" s="346"/>
      <c r="Y1459" s="346"/>
      <c r="Z1459" s="346"/>
      <c r="AA1459" s="346"/>
      <c r="AB1459" s="346"/>
      <c r="AC1459" s="346"/>
      <c r="AD1459" s="346"/>
      <c r="AE1459" s="346"/>
      <c r="AF1459" s="68">
        <v>2</v>
      </c>
      <c r="AG1459" s="346"/>
      <c r="AH1459" s="346"/>
      <c r="AI1459" s="346"/>
      <c r="AJ1459" s="346"/>
      <c r="AK1459" s="346"/>
      <c r="AL1459" s="346"/>
      <c r="AM1459" s="346"/>
      <c r="AN1459" s="346"/>
      <c r="AO1459" s="346"/>
      <c r="AP1459" s="346"/>
      <c r="AQ1459" s="346"/>
      <c r="AR1459" s="346"/>
      <c r="AS1459" s="346"/>
      <c r="AT1459" s="346"/>
    </row>
    <row r="1460" spans="1:46" ht="45" customHeight="1" thickTop="1" thickBot="1" x14ac:dyDescent="0.3">
      <c r="A1460" s="345" t="s">
        <v>1204</v>
      </c>
      <c r="B1460" s="345" t="s">
        <v>1204</v>
      </c>
      <c r="C1460" s="345" t="s">
        <v>1204</v>
      </c>
      <c r="D1460" s="345" t="s">
        <v>1204</v>
      </c>
      <c r="E1460" s="345" t="s">
        <v>1204</v>
      </c>
      <c r="F1460" s="345" t="s">
        <v>1204</v>
      </c>
      <c r="G1460" s="345" t="s">
        <v>1204</v>
      </c>
      <c r="H1460" s="345" t="s">
        <v>1204</v>
      </c>
      <c r="I1460" s="345" t="s">
        <v>1204</v>
      </c>
      <c r="J1460" s="345" t="s">
        <v>1204</v>
      </c>
      <c r="K1460" s="345" t="s">
        <v>1204</v>
      </c>
      <c r="L1460" s="345" t="s">
        <v>1204</v>
      </c>
      <c r="M1460" s="345" t="s">
        <v>1204</v>
      </c>
      <c r="N1460" s="345" t="s">
        <v>1204</v>
      </c>
      <c r="O1460" s="345" t="s">
        <v>1204</v>
      </c>
      <c r="P1460" s="345" t="s">
        <v>1204</v>
      </c>
      <c r="Q1460" s="68">
        <v>2</v>
      </c>
      <c r="R1460" s="346"/>
      <c r="S1460" s="346"/>
      <c r="T1460" s="346"/>
      <c r="U1460" s="346"/>
      <c r="V1460" s="346"/>
      <c r="W1460" s="346"/>
      <c r="X1460" s="346"/>
      <c r="Y1460" s="346"/>
      <c r="Z1460" s="346"/>
      <c r="AA1460" s="346"/>
      <c r="AB1460" s="346"/>
      <c r="AC1460" s="346"/>
      <c r="AD1460" s="346"/>
      <c r="AE1460" s="346"/>
      <c r="AF1460" s="68">
        <v>2</v>
      </c>
      <c r="AG1460" s="346"/>
      <c r="AH1460" s="346"/>
      <c r="AI1460" s="346"/>
      <c r="AJ1460" s="346"/>
      <c r="AK1460" s="346"/>
      <c r="AL1460" s="346"/>
      <c r="AM1460" s="346"/>
      <c r="AN1460" s="346"/>
      <c r="AO1460" s="346"/>
      <c r="AP1460" s="346"/>
      <c r="AQ1460" s="346"/>
      <c r="AR1460" s="346"/>
      <c r="AS1460" s="346"/>
      <c r="AT1460" s="346"/>
    </row>
    <row r="1461" spans="1:46" ht="45" customHeight="1" thickTop="1" thickBot="1" x14ac:dyDescent="0.3">
      <c r="A1461" s="345" t="s">
        <v>1205</v>
      </c>
      <c r="B1461" s="345" t="s">
        <v>1205</v>
      </c>
      <c r="C1461" s="345" t="s">
        <v>1205</v>
      </c>
      <c r="D1461" s="345" t="s">
        <v>1205</v>
      </c>
      <c r="E1461" s="345" t="s">
        <v>1205</v>
      </c>
      <c r="F1461" s="345" t="s">
        <v>1205</v>
      </c>
      <c r="G1461" s="345" t="s">
        <v>1205</v>
      </c>
      <c r="H1461" s="345" t="s">
        <v>1205</v>
      </c>
      <c r="I1461" s="345" t="s">
        <v>1205</v>
      </c>
      <c r="J1461" s="345" t="s">
        <v>1205</v>
      </c>
      <c r="K1461" s="345" t="s">
        <v>1205</v>
      </c>
      <c r="L1461" s="345" t="s">
        <v>1205</v>
      </c>
      <c r="M1461" s="345" t="s">
        <v>1205</v>
      </c>
      <c r="N1461" s="345" t="s">
        <v>1205</v>
      </c>
      <c r="O1461" s="345" t="s">
        <v>1205</v>
      </c>
      <c r="P1461" s="345" t="s">
        <v>1205</v>
      </c>
      <c r="Q1461" s="68">
        <v>2</v>
      </c>
      <c r="R1461" s="346"/>
      <c r="S1461" s="346"/>
      <c r="T1461" s="346"/>
      <c r="U1461" s="346"/>
      <c r="V1461" s="346"/>
      <c r="W1461" s="346"/>
      <c r="X1461" s="346"/>
      <c r="Y1461" s="346"/>
      <c r="Z1461" s="346"/>
      <c r="AA1461" s="346"/>
      <c r="AB1461" s="346"/>
      <c r="AC1461" s="346"/>
      <c r="AD1461" s="346"/>
      <c r="AE1461" s="346"/>
      <c r="AF1461" s="68">
        <v>2</v>
      </c>
      <c r="AG1461" s="346"/>
      <c r="AH1461" s="346"/>
      <c r="AI1461" s="346"/>
      <c r="AJ1461" s="346"/>
      <c r="AK1461" s="346"/>
      <c r="AL1461" s="346"/>
      <c r="AM1461" s="346"/>
      <c r="AN1461" s="346"/>
      <c r="AO1461" s="346"/>
      <c r="AP1461" s="346"/>
      <c r="AQ1461" s="346"/>
      <c r="AR1461" s="346"/>
      <c r="AS1461" s="346"/>
      <c r="AT1461" s="346"/>
    </row>
    <row r="1462" spans="1:46" ht="45" customHeight="1" thickTop="1" thickBot="1" x14ac:dyDescent="0.3">
      <c r="A1462" s="345" t="s">
        <v>1206</v>
      </c>
      <c r="B1462" s="345" t="s">
        <v>1206</v>
      </c>
      <c r="C1462" s="345" t="s">
        <v>1206</v>
      </c>
      <c r="D1462" s="345" t="s">
        <v>1206</v>
      </c>
      <c r="E1462" s="345" t="s">
        <v>1206</v>
      </c>
      <c r="F1462" s="345" t="s">
        <v>1206</v>
      </c>
      <c r="G1462" s="345" t="s">
        <v>1206</v>
      </c>
      <c r="H1462" s="345" t="s">
        <v>1206</v>
      </c>
      <c r="I1462" s="345" t="s">
        <v>1206</v>
      </c>
      <c r="J1462" s="345" t="s">
        <v>1206</v>
      </c>
      <c r="K1462" s="345" t="s">
        <v>1206</v>
      </c>
      <c r="L1462" s="345" t="s">
        <v>1206</v>
      </c>
      <c r="M1462" s="345" t="s">
        <v>1206</v>
      </c>
      <c r="N1462" s="345" t="s">
        <v>1206</v>
      </c>
      <c r="O1462" s="345" t="s">
        <v>1206</v>
      </c>
      <c r="P1462" s="345" t="s">
        <v>1206</v>
      </c>
      <c r="Q1462" s="68">
        <v>0</v>
      </c>
      <c r="R1462" s="346" t="s">
        <v>197</v>
      </c>
      <c r="S1462" s="346"/>
      <c r="T1462" s="346"/>
      <c r="U1462" s="346"/>
      <c r="V1462" s="346"/>
      <c r="W1462" s="346"/>
      <c r="X1462" s="346"/>
      <c r="Y1462" s="346"/>
      <c r="Z1462" s="346"/>
      <c r="AA1462" s="346"/>
      <c r="AB1462" s="346"/>
      <c r="AC1462" s="346"/>
      <c r="AD1462" s="346"/>
      <c r="AE1462" s="346"/>
      <c r="AF1462" s="68">
        <v>0</v>
      </c>
      <c r="AG1462" s="346" t="s">
        <v>197</v>
      </c>
      <c r="AH1462" s="346"/>
      <c r="AI1462" s="346"/>
      <c r="AJ1462" s="346"/>
      <c r="AK1462" s="346"/>
      <c r="AL1462" s="346"/>
      <c r="AM1462" s="346"/>
      <c r="AN1462" s="346"/>
      <c r="AO1462" s="346"/>
      <c r="AP1462" s="346"/>
      <c r="AQ1462" s="346"/>
      <c r="AR1462" s="346"/>
      <c r="AS1462" s="346"/>
      <c r="AT1462" s="346"/>
    </row>
    <row r="1463" spans="1:46" ht="45" customHeight="1" thickTop="1" thickBot="1" x14ac:dyDescent="0.3">
      <c r="A1463" s="345" t="s">
        <v>1207</v>
      </c>
      <c r="B1463" s="345" t="s">
        <v>1207</v>
      </c>
      <c r="C1463" s="345" t="s">
        <v>1207</v>
      </c>
      <c r="D1463" s="345" t="s">
        <v>1207</v>
      </c>
      <c r="E1463" s="345" t="s">
        <v>1207</v>
      </c>
      <c r="F1463" s="345" t="s">
        <v>1207</v>
      </c>
      <c r="G1463" s="345" t="s">
        <v>1207</v>
      </c>
      <c r="H1463" s="345" t="s">
        <v>1207</v>
      </c>
      <c r="I1463" s="345" t="s">
        <v>1207</v>
      </c>
      <c r="J1463" s="345" t="s">
        <v>1207</v>
      </c>
      <c r="K1463" s="345" t="s">
        <v>1207</v>
      </c>
      <c r="L1463" s="345" t="s">
        <v>1207</v>
      </c>
      <c r="M1463" s="345" t="s">
        <v>1207</v>
      </c>
      <c r="N1463" s="345" t="s">
        <v>1207</v>
      </c>
      <c r="O1463" s="345" t="s">
        <v>1207</v>
      </c>
      <c r="P1463" s="345" t="s">
        <v>1207</v>
      </c>
      <c r="Q1463" s="68">
        <v>2</v>
      </c>
      <c r="R1463" s="346"/>
      <c r="S1463" s="346"/>
      <c r="T1463" s="346"/>
      <c r="U1463" s="346"/>
      <c r="V1463" s="346"/>
      <c r="W1463" s="346"/>
      <c r="X1463" s="346"/>
      <c r="Y1463" s="346"/>
      <c r="Z1463" s="346"/>
      <c r="AA1463" s="346"/>
      <c r="AB1463" s="346"/>
      <c r="AC1463" s="346"/>
      <c r="AD1463" s="346"/>
      <c r="AE1463" s="346"/>
      <c r="AF1463" s="68">
        <v>2</v>
      </c>
      <c r="AG1463" s="346"/>
      <c r="AH1463" s="346"/>
      <c r="AI1463" s="346"/>
      <c r="AJ1463" s="346"/>
      <c r="AK1463" s="346"/>
      <c r="AL1463" s="346"/>
      <c r="AM1463" s="346"/>
      <c r="AN1463" s="346"/>
      <c r="AO1463" s="346"/>
      <c r="AP1463" s="346"/>
      <c r="AQ1463" s="346"/>
      <c r="AR1463" s="346"/>
      <c r="AS1463" s="346"/>
      <c r="AT1463" s="346"/>
    </row>
    <row r="1464" spans="1:46" ht="45" customHeight="1" thickTop="1" thickBot="1" x14ac:dyDescent="0.3">
      <c r="A1464" s="345" t="s">
        <v>1208</v>
      </c>
      <c r="B1464" s="345" t="s">
        <v>1208</v>
      </c>
      <c r="C1464" s="345" t="s">
        <v>1208</v>
      </c>
      <c r="D1464" s="345" t="s">
        <v>1208</v>
      </c>
      <c r="E1464" s="345" t="s">
        <v>1208</v>
      </c>
      <c r="F1464" s="345" t="s">
        <v>1208</v>
      </c>
      <c r="G1464" s="345" t="s">
        <v>1208</v>
      </c>
      <c r="H1464" s="345" t="s">
        <v>1208</v>
      </c>
      <c r="I1464" s="345" t="s">
        <v>1208</v>
      </c>
      <c r="J1464" s="345" t="s">
        <v>1208</v>
      </c>
      <c r="K1464" s="345" t="s">
        <v>1208</v>
      </c>
      <c r="L1464" s="345" t="s">
        <v>1208</v>
      </c>
      <c r="M1464" s="345" t="s">
        <v>1208</v>
      </c>
      <c r="N1464" s="345" t="s">
        <v>1208</v>
      </c>
      <c r="O1464" s="345" t="s">
        <v>1208</v>
      </c>
      <c r="P1464" s="345" t="s">
        <v>1208</v>
      </c>
      <c r="Q1464" s="68">
        <v>2</v>
      </c>
      <c r="R1464" s="346"/>
      <c r="S1464" s="346"/>
      <c r="T1464" s="346"/>
      <c r="U1464" s="346"/>
      <c r="V1464" s="346"/>
      <c r="W1464" s="346"/>
      <c r="X1464" s="346"/>
      <c r="Y1464" s="346"/>
      <c r="Z1464" s="346"/>
      <c r="AA1464" s="346"/>
      <c r="AB1464" s="346"/>
      <c r="AC1464" s="346"/>
      <c r="AD1464" s="346"/>
      <c r="AE1464" s="346"/>
      <c r="AF1464" s="68">
        <v>2</v>
      </c>
      <c r="AG1464" s="346"/>
      <c r="AH1464" s="346"/>
      <c r="AI1464" s="346"/>
      <c r="AJ1464" s="346"/>
      <c r="AK1464" s="346"/>
      <c r="AL1464" s="346"/>
      <c r="AM1464" s="346"/>
      <c r="AN1464" s="346"/>
      <c r="AO1464" s="346"/>
      <c r="AP1464" s="346"/>
      <c r="AQ1464" s="346"/>
      <c r="AR1464" s="346"/>
      <c r="AS1464" s="346"/>
      <c r="AT1464" s="346"/>
    </row>
    <row r="1465" spans="1:46" ht="45" customHeight="1" thickTop="1" thickBot="1" x14ac:dyDescent="0.3">
      <c r="A1465" s="345" t="s">
        <v>1209</v>
      </c>
      <c r="B1465" s="345" t="s">
        <v>1209</v>
      </c>
      <c r="C1465" s="345" t="s">
        <v>1209</v>
      </c>
      <c r="D1465" s="345" t="s">
        <v>1209</v>
      </c>
      <c r="E1465" s="345" t="s">
        <v>1209</v>
      </c>
      <c r="F1465" s="345" t="s">
        <v>1209</v>
      </c>
      <c r="G1465" s="345" t="s">
        <v>1209</v>
      </c>
      <c r="H1465" s="345" t="s">
        <v>1209</v>
      </c>
      <c r="I1465" s="345" t="s">
        <v>1209</v>
      </c>
      <c r="J1465" s="345" t="s">
        <v>1209</v>
      </c>
      <c r="K1465" s="345" t="s">
        <v>1209</v>
      </c>
      <c r="L1465" s="345" t="s">
        <v>1209</v>
      </c>
      <c r="M1465" s="345" t="s">
        <v>1209</v>
      </c>
      <c r="N1465" s="345" t="s">
        <v>1209</v>
      </c>
      <c r="O1465" s="345" t="s">
        <v>1209</v>
      </c>
      <c r="P1465" s="345" t="s">
        <v>1209</v>
      </c>
      <c r="Q1465" s="68">
        <v>0</v>
      </c>
      <c r="R1465" s="346" t="s">
        <v>197</v>
      </c>
      <c r="S1465" s="346"/>
      <c r="T1465" s="346"/>
      <c r="U1465" s="346"/>
      <c r="V1465" s="346"/>
      <c r="W1465" s="346"/>
      <c r="X1465" s="346"/>
      <c r="Y1465" s="346"/>
      <c r="Z1465" s="346"/>
      <c r="AA1465" s="346"/>
      <c r="AB1465" s="346"/>
      <c r="AC1465" s="346"/>
      <c r="AD1465" s="346"/>
      <c r="AE1465" s="346"/>
      <c r="AF1465" s="68">
        <v>0</v>
      </c>
      <c r="AG1465" s="346" t="s">
        <v>197</v>
      </c>
      <c r="AH1465" s="346"/>
      <c r="AI1465" s="346"/>
      <c r="AJ1465" s="346"/>
      <c r="AK1465" s="346"/>
      <c r="AL1465" s="346"/>
      <c r="AM1465" s="346"/>
      <c r="AN1465" s="346"/>
      <c r="AO1465" s="346"/>
      <c r="AP1465" s="346"/>
      <c r="AQ1465" s="346"/>
      <c r="AR1465" s="346"/>
      <c r="AS1465" s="346"/>
      <c r="AT1465" s="346"/>
    </row>
    <row r="1466" spans="1:46" ht="45" customHeight="1" thickTop="1" thickBot="1" x14ac:dyDescent="0.3">
      <c r="A1466" s="345" t="s">
        <v>1210</v>
      </c>
      <c r="B1466" s="345"/>
      <c r="C1466" s="345"/>
      <c r="D1466" s="345"/>
      <c r="E1466" s="345"/>
      <c r="F1466" s="345"/>
      <c r="G1466" s="345"/>
      <c r="H1466" s="345"/>
      <c r="I1466" s="345"/>
      <c r="J1466" s="345"/>
      <c r="K1466" s="345"/>
      <c r="L1466" s="345"/>
      <c r="M1466" s="345"/>
      <c r="N1466" s="345"/>
      <c r="O1466" s="345"/>
      <c r="P1466" s="345"/>
      <c r="Q1466" s="68">
        <v>2</v>
      </c>
      <c r="R1466" s="346"/>
      <c r="S1466" s="346"/>
      <c r="T1466" s="346"/>
      <c r="U1466" s="346"/>
      <c r="V1466" s="346"/>
      <c r="W1466" s="346"/>
      <c r="X1466" s="346"/>
      <c r="Y1466" s="346"/>
      <c r="Z1466" s="346"/>
      <c r="AA1466" s="346"/>
      <c r="AB1466" s="346"/>
      <c r="AC1466" s="346"/>
      <c r="AD1466" s="346"/>
      <c r="AE1466" s="346"/>
      <c r="AF1466" s="68">
        <v>2</v>
      </c>
      <c r="AG1466" s="346"/>
      <c r="AH1466" s="346"/>
      <c r="AI1466" s="346"/>
      <c r="AJ1466" s="346"/>
      <c r="AK1466" s="346"/>
      <c r="AL1466" s="346"/>
      <c r="AM1466" s="346"/>
      <c r="AN1466" s="346"/>
      <c r="AO1466" s="346"/>
      <c r="AP1466" s="346"/>
      <c r="AQ1466" s="346"/>
      <c r="AR1466" s="346"/>
      <c r="AS1466" s="346"/>
      <c r="AT1466" s="346"/>
    </row>
    <row r="1467" spans="1:46" ht="45" customHeight="1" thickTop="1" thickBot="1" x14ac:dyDescent="0.3">
      <c r="A1467" s="345" t="s">
        <v>1211</v>
      </c>
      <c r="B1467" s="345" t="s">
        <v>1211</v>
      </c>
      <c r="C1467" s="345" t="s">
        <v>1211</v>
      </c>
      <c r="D1467" s="345" t="s">
        <v>1211</v>
      </c>
      <c r="E1467" s="345" t="s">
        <v>1211</v>
      </c>
      <c r="F1467" s="345" t="s">
        <v>1211</v>
      </c>
      <c r="G1467" s="345" t="s">
        <v>1211</v>
      </c>
      <c r="H1467" s="345" t="s">
        <v>1211</v>
      </c>
      <c r="I1467" s="345" t="s">
        <v>1211</v>
      </c>
      <c r="J1467" s="345" t="s">
        <v>1211</v>
      </c>
      <c r="K1467" s="345" t="s">
        <v>1211</v>
      </c>
      <c r="L1467" s="345" t="s">
        <v>1211</v>
      </c>
      <c r="M1467" s="345" t="s">
        <v>1211</v>
      </c>
      <c r="N1467" s="345" t="s">
        <v>1211</v>
      </c>
      <c r="O1467" s="345" t="s">
        <v>1211</v>
      </c>
      <c r="P1467" s="345" t="s">
        <v>1211</v>
      </c>
      <c r="Q1467" s="68">
        <v>2</v>
      </c>
      <c r="R1467" s="346"/>
      <c r="S1467" s="346"/>
      <c r="T1467" s="346"/>
      <c r="U1467" s="346"/>
      <c r="V1467" s="346"/>
      <c r="W1467" s="346"/>
      <c r="X1467" s="346"/>
      <c r="Y1467" s="346"/>
      <c r="Z1467" s="346"/>
      <c r="AA1467" s="346"/>
      <c r="AB1467" s="346"/>
      <c r="AC1467" s="346"/>
      <c r="AD1467" s="346"/>
      <c r="AE1467" s="346"/>
      <c r="AF1467" s="68">
        <v>2</v>
      </c>
      <c r="AG1467" s="346"/>
      <c r="AH1467" s="346"/>
      <c r="AI1467" s="346"/>
      <c r="AJ1467" s="346"/>
      <c r="AK1467" s="346"/>
      <c r="AL1467" s="346"/>
      <c r="AM1467" s="346"/>
      <c r="AN1467" s="346"/>
      <c r="AO1467" s="346"/>
      <c r="AP1467" s="346"/>
      <c r="AQ1467" s="346"/>
      <c r="AR1467" s="346"/>
      <c r="AS1467" s="346"/>
      <c r="AT1467" s="346"/>
    </row>
    <row r="1468" spans="1:46" ht="45" customHeight="1" thickTop="1" thickBot="1" x14ac:dyDescent="0.3">
      <c r="A1468" s="345" t="s">
        <v>1212</v>
      </c>
      <c r="B1468" s="345" t="s">
        <v>1212</v>
      </c>
      <c r="C1468" s="345" t="s">
        <v>1212</v>
      </c>
      <c r="D1468" s="345" t="s">
        <v>1212</v>
      </c>
      <c r="E1468" s="345" t="s">
        <v>1212</v>
      </c>
      <c r="F1468" s="345" t="s">
        <v>1212</v>
      </c>
      <c r="G1468" s="345" t="s">
        <v>1212</v>
      </c>
      <c r="H1468" s="345" t="s">
        <v>1212</v>
      </c>
      <c r="I1468" s="345" t="s">
        <v>1212</v>
      </c>
      <c r="J1468" s="345" t="s">
        <v>1212</v>
      </c>
      <c r="K1468" s="345" t="s">
        <v>1212</v>
      </c>
      <c r="L1468" s="345" t="s">
        <v>1212</v>
      </c>
      <c r="M1468" s="345" t="s">
        <v>1212</v>
      </c>
      <c r="N1468" s="345" t="s">
        <v>1212</v>
      </c>
      <c r="O1468" s="345" t="s">
        <v>1212</v>
      </c>
      <c r="P1468" s="345" t="s">
        <v>1212</v>
      </c>
      <c r="Q1468" s="68">
        <v>2</v>
      </c>
      <c r="R1468" s="346"/>
      <c r="S1468" s="346"/>
      <c r="T1468" s="346"/>
      <c r="U1468" s="346"/>
      <c r="V1468" s="346"/>
      <c r="W1468" s="346"/>
      <c r="X1468" s="346"/>
      <c r="Y1468" s="346"/>
      <c r="Z1468" s="346"/>
      <c r="AA1468" s="346"/>
      <c r="AB1468" s="346"/>
      <c r="AC1468" s="346"/>
      <c r="AD1468" s="346"/>
      <c r="AE1468" s="346"/>
      <c r="AF1468" s="68">
        <v>2</v>
      </c>
      <c r="AG1468" s="346"/>
      <c r="AH1468" s="346"/>
      <c r="AI1468" s="346"/>
      <c r="AJ1468" s="346"/>
      <c r="AK1468" s="346"/>
      <c r="AL1468" s="346"/>
      <c r="AM1468" s="346"/>
      <c r="AN1468" s="346"/>
      <c r="AO1468" s="346"/>
      <c r="AP1468" s="346"/>
      <c r="AQ1468" s="346"/>
      <c r="AR1468" s="346"/>
      <c r="AS1468" s="346"/>
      <c r="AT1468" s="346"/>
    </row>
    <row r="1469" spans="1:46" ht="45" customHeight="1" thickTop="1" thickBot="1" x14ac:dyDescent="0.3">
      <c r="A1469" s="345" t="s">
        <v>1213</v>
      </c>
      <c r="B1469" s="345"/>
      <c r="C1469" s="345"/>
      <c r="D1469" s="345"/>
      <c r="E1469" s="345"/>
      <c r="F1469" s="345"/>
      <c r="G1469" s="345"/>
      <c r="H1469" s="345"/>
      <c r="I1469" s="345"/>
      <c r="J1469" s="345"/>
      <c r="K1469" s="345"/>
      <c r="L1469" s="345"/>
      <c r="M1469" s="345"/>
      <c r="N1469" s="345"/>
      <c r="O1469" s="345"/>
      <c r="P1469" s="345"/>
      <c r="Q1469" s="68">
        <v>2</v>
      </c>
      <c r="R1469" s="346"/>
      <c r="S1469" s="346"/>
      <c r="T1469" s="346"/>
      <c r="U1469" s="346"/>
      <c r="V1469" s="346"/>
      <c r="W1469" s="346"/>
      <c r="X1469" s="346"/>
      <c r="Y1469" s="346"/>
      <c r="Z1469" s="346"/>
      <c r="AA1469" s="346"/>
      <c r="AB1469" s="346"/>
      <c r="AC1469" s="346"/>
      <c r="AD1469" s="346"/>
      <c r="AE1469" s="346"/>
      <c r="AF1469" s="68">
        <v>2</v>
      </c>
      <c r="AG1469" s="346"/>
      <c r="AH1469" s="346"/>
      <c r="AI1469" s="346"/>
      <c r="AJ1469" s="346"/>
      <c r="AK1469" s="346"/>
      <c r="AL1469" s="346"/>
      <c r="AM1469" s="346"/>
      <c r="AN1469" s="346"/>
      <c r="AO1469" s="346"/>
      <c r="AP1469" s="346"/>
      <c r="AQ1469" s="346"/>
      <c r="AR1469" s="346"/>
      <c r="AS1469" s="346"/>
      <c r="AT1469" s="346"/>
    </row>
    <row r="1470" spans="1:46" ht="45" customHeight="1" thickTop="1" thickBot="1" x14ac:dyDescent="0.3">
      <c r="A1470" s="345" t="s">
        <v>1214</v>
      </c>
      <c r="B1470" s="345"/>
      <c r="C1470" s="345"/>
      <c r="D1470" s="345"/>
      <c r="E1470" s="345"/>
      <c r="F1470" s="345"/>
      <c r="G1470" s="345"/>
      <c r="H1470" s="345"/>
      <c r="I1470" s="345"/>
      <c r="J1470" s="345"/>
      <c r="K1470" s="345"/>
      <c r="L1470" s="345"/>
      <c r="M1470" s="345"/>
      <c r="N1470" s="345"/>
      <c r="O1470" s="345"/>
      <c r="P1470" s="345"/>
      <c r="Q1470" s="68">
        <v>2</v>
      </c>
      <c r="R1470" s="346"/>
      <c r="S1470" s="346"/>
      <c r="T1470" s="346"/>
      <c r="U1470" s="346"/>
      <c r="V1470" s="346"/>
      <c r="W1470" s="346"/>
      <c r="X1470" s="346"/>
      <c r="Y1470" s="346"/>
      <c r="Z1470" s="346"/>
      <c r="AA1470" s="346"/>
      <c r="AB1470" s="346"/>
      <c r="AC1470" s="346"/>
      <c r="AD1470" s="346"/>
      <c r="AE1470" s="346"/>
      <c r="AF1470" s="68">
        <v>2</v>
      </c>
      <c r="AG1470" s="346"/>
      <c r="AH1470" s="346"/>
      <c r="AI1470" s="346"/>
      <c r="AJ1470" s="346"/>
      <c r="AK1470" s="346"/>
      <c r="AL1470" s="346"/>
      <c r="AM1470" s="346"/>
      <c r="AN1470" s="346"/>
      <c r="AO1470" s="346"/>
      <c r="AP1470" s="346"/>
      <c r="AQ1470" s="346"/>
      <c r="AR1470" s="346"/>
      <c r="AS1470" s="346"/>
      <c r="AT1470" s="346"/>
    </row>
    <row r="1471" spans="1:46" ht="45" customHeight="1" thickTop="1" thickBot="1" x14ac:dyDescent="0.3">
      <c r="A1471" s="345" t="s">
        <v>1215</v>
      </c>
      <c r="B1471" s="345" t="s">
        <v>1215</v>
      </c>
      <c r="C1471" s="345" t="s">
        <v>1215</v>
      </c>
      <c r="D1471" s="345" t="s">
        <v>1215</v>
      </c>
      <c r="E1471" s="345" t="s">
        <v>1215</v>
      </c>
      <c r="F1471" s="345" t="s">
        <v>1215</v>
      </c>
      <c r="G1471" s="345" t="s">
        <v>1215</v>
      </c>
      <c r="H1471" s="345" t="s">
        <v>1215</v>
      </c>
      <c r="I1471" s="345" t="s">
        <v>1215</v>
      </c>
      <c r="J1471" s="345" t="s">
        <v>1215</v>
      </c>
      <c r="K1471" s="345" t="s">
        <v>1215</v>
      </c>
      <c r="L1471" s="345" t="s">
        <v>1215</v>
      </c>
      <c r="M1471" s="345" t="s">
        <v>1215</v>
      </c>
      <c r="N1471" s="345" t="s">
        <v>1215</v>
      </c>
      <c r="O1471" s="345" t="s">
        <v>1215</v>
      </c>
      <c r="P1471" s="345" t="s">
        <v>1215</v>
      </c>
      <c r="Q1471" s="68">
        <v>2</v>
      </c>
      <c r="R1471" s="346"/>
      <c r="S1471" s="346"/>
      <c r="T1471" s="346"/>
      <c r="U1471" s="346"/>
      <c r="V1471" s="346"/>
      <c r="W1471" s="346"/>
      <c r="X1471" s="346"/>
      <c r="Y1471" s="346"/>
      <c r="Z1471" s="346"/>
      <c r="AA1471" s="346"/>
      <c r="AB1471" s="346"/>
      <c r="AC1471" s="346"/>
      <c r="AD1471" s="346"/>
      <c r="AE1471" s="346"/>
      <c r="AF1471" s="68">
        <v>2</v>
      </c>
      <c r="AG1471" s="346"/>
      <c r="AH1471" s="346"/>
      <c r="AI1471" s="346"/>
      <c r="AJ1471" s="346"/>
      <c r="AK1471" s="346"/>
      <c r="AL1471" s="346"/>
      <c r="AM1471" s="346"/>
      <c r="AN1471" s="346"/>
      <c r="AO1471" s="346"/>
      <c r="AP1471" s="346"/>
      <c r="AQ1471" s="346"/>
      <c r="AR1471" s="346"/>
      <c r="AS1471" s="346"/>
      <c r="AT1471" s="346"/>
    </row>
    <row r="1472" spans="1:46" ht="45" customHeight="1" thickTop="1" thickBot="1" x14ac:dyDescent="0.3">
      <c r="A1472" s="345" t="s">
        <v>1216</v>
      </c>
      <c r="B1472" s="345" t="s">
        <v>1216</v>
      </c>
      <c r="C1472" s="345" t="s">
        <v>1216</v>
      </c>
      <c r="D1472" s="345" t="s">
        <v>1216</v>
      </c>
      <c r="E1472" s="345" t="s">
        <v>1216</v>
      </c>
      <c r="F1472" s="345" t="s">
        <v>1216</v>
      </c>
      <c r="G1472" s="345" t="s">
        <v>1216</v>
      </c>
      <c r="H1472" s="345" t="s">
        <v>1216</v>
      </c>
      <c r="I1472" s="345" t="s">
        <v>1216</v>
      </c>
      <c r="J1472" s="345" t="s">
        <v>1216</v>
      </c>
      <c r="K1472" s="345" t="s">
        <v>1216</v>
      </c>
      <c r="L1472" s="345" t="s">
        <v>1216</v>
      </c>
      <c r="M1472" s="345" t="s">
        <v>1216</v>
      </c>
      <c r="N1472" s="345" t="s">
        <v>1216</v>
      </c>
      <c r="O1472" s="345" t="s">
        <v>1216</v>
      </c>
      <c r="P1472" s="345" t="s">
        <v>1216</v>
      </c>
      <c r="Q1472" s="68">
        <v>2</v>
      </c>
      <c r="R1472" s="346"/>
      <c r="S1472" s="346"/>
      <c r="T1472" s="346"/>
      <c r="U1472" s="346"/>
      <c r="V1472" s="346"/>
      <c r="W1472" s="346"/>
      <c r="X1472" s="346"/>
      <c r="Y1472" s="346"/>
      <c r="Z1472" s="346"/>
      <c r="AA1472" s="346"/>
      <c r="AB1472" s="346"/>
      <c r="AC1472" s="346"/>
      <c r="AD1472" s="346"/>
      <c r="AE1472" s="346"/>
      <c r="AF1472" s="68">
        <v>2</v>
      </c>
      <c r="AG1472" s="346"/>
      <c r="AH1472" s="346"/>
      <c r="AI1472" s="346"/>
      <c r="AJ1472" s="346"/>
      <c r="AK1472" s="346"/>
      <c r="AL1472" s="346"/>
      <c r="AM1472" s="346"/>
      <c r="AN1472" s="346"/>
      <c r="AO1472" s="346"/>
      <c r="AP1472" s="346"/>
      <c r="AQ1472" s="346"/>
      <c r="AR1472" s="346"/>
      <c r="AS1472" s="346"/>
      <c r="AT1472" s="346"/>
    </row>
    <row r="1473" spans="1:46" ht="45" customHeight="1" thickTop="1" thickBot="1" x14ac:dyDescent="0.3">
      <c r="A1473" s="345" t="s">
        <v>1217</v>
      </c>
      <c r="B1473" s="345" t="s">
        <v>1217</v>
      </c>
      <c r="C1473" s="345" t="s">
        <v>1217</v>
      </c>
      <c r="D1473" s="345" t="s">
        <v>1217</v>
      </c>
      <c r="E1473" s="345" t="s">
        <v>1217</v>
      </c>
      <c r="F1473" s="345" t="s">
        <v>1217</v>
      </c>
      <c r="G1473" s="345" t="s">
        <v>1217</v>
      </c>
      <c r="H1473" s="345" t="s">
        <v>1217</v>
      </c>
      <c r="I1473" s="345" t="s">
        <v>1217</v>
      </c>
      <c r="J1473" s="345" t="s">
        <v>1217</v>
      </c>
      <c r="K1473" s="345" t="s">
        <v>1217</v>
      </c>
      <c r="L1473" s="345" t="s">
        <v>1217</v>
      </c>
      <c r="M1473" s="345" t="s">
        <v>1217</v>
      </c>
      <c r="N1473" s="345" t="s">
        <v>1217</v>
      </c>
      <c r="O1473" s="345" t="s">
        <v>1217</v>
      </c>
      <c r="P1473" s="345" t="s">
        <v>1217</v>
      </c>
      <c r="Q1473" s="68">
        <v>2</v>
      </c>
      <c r="R1473" s="346"/>
      <c r="S1473" s="346"/>
      <c r="T1473" s="346"/>
      <c r="U1473" s="346"/>
      <c r="V1473" s="346"/>
      <c r="W1473" s="346"/>
      <c r="X1473" s="346"/>
      <c r="Y1473" s="346"/>
      <c r="Z1473" s="346"/>
      <c r="AA1473" s="346"/>
      <c r="AB1473" s="346"/>
      <c r="AC1473" s="346"/>
      <c r="AD1473" s="346"/>
      <c r="AE1473" s="346"/>
      <c r="AF1473" s="68">
        <v>2</v>
      </c>
      <c r="AG1473" s="346"/>
      <c r="AH1473" s="346"/>
      <c r="AI1473" s="346"/>
      <c r="AJ1473" s="346"/>
      <c r="AK1473" s="346"/>
      <c r="AL1473" s="346"/>
      <c r="AM1473" s="346"/>
      <c r="AN1473" s="346"/>
      <c r="AO1473" s="346"/>
      <c r="AP1473" s="346"/>
      <c r="AQ1473" s="346"/>
      <c r="AR1473" s="346"/>
      <c r="AS1473" s="346"/>
      <c r="AT1473" s="346"/>
    </row>
    <row r="1474" spans="1:46" ht="45" customHeight="1" thickTop="1" thickBot="1" x14ac:dyDescent="0.3">
      <c r="A1474" s="345" t="s">
        <v>1218</v>
      </c>
      <c r="B1474" s="345"/>
      <c r="C1474" s="345"/>
      <c r="D1474" s="345"/>
      <c r="E1474" s="345"/>
      <c r="F1474" s="345"/>
      <c r="G1474" s="345"/>
      <c r="H1474" s="345"/>
      <c r="I1474" s="345"/>
      <c r="J1474" s="345"/>
      <c r="K1474" s="345"/>
      <c r="L1474" s="345"/>
      <c r="M1474" s="345"/>
      <c r="N1474" s="345"/>
      <c r="O1474" s="345"/>
      <c r="P1474" s="345"/>
      <c r="Q1474" s="68">
        <v>2</v>
      </c>
      <c r="R1474" s="346"/>
      <c r="S1474" s="346"/>
      <c r="T1474" s="346"/>
      <c r="U1474" s="346"/>
      <c r="V1474" s="346"/>
      <c r="W1474" s="346"/>
      <c r="X1474" s="346"/>
      <c r="Y1474" s="346"/>
      <c r="Z1474" s="346"/>
      <c r="AA1474" s="346"/>
      <c r="AB1474" s="346"/>
      <c r="AC1474" s="346"/>
      <c r="AD1474" s="346"/>
      <c r="AE1474" s="346"/>
      <c r="AF1474" s="68">
        <v>2</v>
      </c>
      <c r="AG1474" s="346"/>
      <c r="AH1474" s="346"/>
      <c r="AI1474" s="346"/>
      <c r="AJ1474" s="346"/>
      <c r="AK1474" s="346"/>
      <c r="AL1474" s="346"/>
      <c r="AM1474" s="346"/>
      <c r="AN1474" s="346"/>
      <c r="AO1474" s="346"/>
      <c r="AP1474" s="346"/>
      <c r="AQ1474" s="346"/>
      <c r="AR1474" s="346"/>
      <c r="AS1474" s="346"/>
      <c r="AT1474" s="346"/>
    </row>
    <row r="1475" spans="1:46" ht="45" customHeight="1" thickTop="1" thickBot="1" x14ac:dyDescent="0.3">
      <c r="A1475" s="345" t="s">
        <v>1219</v>
      </c>
      <c r="B1475" s="345" t="s">
        <v>1219</v>
      </c>
      <c r="C1475" s="345" t="s">
        <v>1219</v>
      </c>
      <c r="D1475" s="345" t="s">
        <v>1219</v>
      </c>
      <c r="E1475" s="345" t="s">
        <v>1219</v>
      </c>
      <c r="F1475" s="345" t="s">
        <v>1219</v>
      </c>
      <c r="G1475" s="345" t="s">
        <v>1219</v>
      </c>
      <c r="H1475" s="345" t="s">
        <v>1219</v>
      </c>
      <c r="I1475" s="345" t="s">
        <v>1219</v>
      </c>
      <c r="J1475" s="345" t="s">
        <v>1219</v>
      </c>
      <c r="K1475" s="345" t="s">
        <v>1219</v>
      </c>
      <c r="L1475" s="345" t="s">
        <v>1219</v>
      </c>
      <c r="M1475" s="345" t="s">
        <v>1219</v>
      </c>
      <c r="N1475" s="345" t="s">
        <v>1219</v>
      </c>
      <c r="O1475" s="345" t="s">
        <v>1219</v>
      </c>
      <c r="P1475" s="345" t="s">
        <v>1219</v>
      </c>
      <c r="Q1475" s="68">
        <v>2</v>
      </c>
      <c r="R1475" s="346"/>
      <c r="S1475" s="346"/>
      <c r="T1475" s="346"/>
      <c r="U1475" s="346"/>
      <c r="V1475" s="346"/>
      <c r="W1475" s="346"/>
      <c r="X1475" s="346"/>
      <c r="Y1475" s="346"/>
      <c r="Z1475" s="346"/>
      <c r="AA1475" s="346"/>
      <c r="AB1475" s="346"/>
      <c r="AC1475" s="346"/>
      <c r="AD1475" s="346"/>
      <c r="AE1475" s="346"/>
      <c r="AF1475" s="68">
        <v>2</v>
      </c>
      <c r="AG1475" s="346"/>
      <c r="AH1475" s="346"/>
      <c r="AI1475" s="346"/>
      <c r="AJ1475" s="346"/>
      <c r="AK1475" s="346"/>
      <c r="AL1475" s="346"/>
      <c r="AM1475" s="346"/>
      <c r="AN1475" s="346"/>
      <c r="AO1475" s="346"/>
      <c r="AP1475" s="346"/>
      <c r="AQ1475" s="346"/>
      <c r="AR1475" s="346"/>
      <c r="AS1475" s="346"/>
      <c r="AT1475" s="346"/>
    </row>
    <row r="1476" spans="1:46" ht="45" customHeight="1" thickTop="1" thickBot="1" x14ac:dyDescent="0.3">
      <c r="A1476" s="345" t="s">
        <v>1220</v>
      </c>
      <c r="B1476" s="345" t="s">
        <v>1220</v>
      </c>
      <c r="C1476" s="345" t="s">
        <v>1220</v>
      </c>
      <c r="D1476" s="345" t="s">
        <v>1220</v>
      </c>
      <c r="E1476" s="345" t="s">
        <v>1220</v>
      </c>
      <c r="F1476" s="345" t="s">
        <v>1220</v>
      </c>
      <c r="G1476" s="345" t="s">
        <v>1220</v>
      </c>
      <c r="H1476" s="345" t="s">
        <v>1220</v>
      </c>
      <c r="I1476" s="345" t="s">
        <v>1220</v>
      </c>
      <c r="J1476" s="345" t="s">
        <v>1220</v>
      </c>
      <c r="K1476" s="345" t="s">
        <v>1220</v>
      </c>
      <c r="L1476" s="345" t="s">
        <v>1220</v>
      </c>
      <c r="M1476" s="345" t="s">
        <v>1220</v>
      </c>
      <c r="N1476" s="345" t="s">
        <v>1220</v>
      </c>
      <c r="O1476" s="345" t="s">
        <v>1220</v>
      </c>
      <c r="P1476" s="345" t="s">
        <v>1220</v>
      </c>
      <c r="Q1476" s="68">
        <v>2</v>
      </c>
      <c r="R1476" s="346"/>
      <c r="S1476" s="346"/>
      <c r="T1476" s="346"/>
      <c r="U1476" s="346"/>
      <c r="V1476" s="346"/>
      <c r="W1476" s="346"/>
      <c r="X1476" s="346"/>
      <c r="Y1476" s="346"/>
      <c r="Z1476" s="346"/>
      <c r="AA1476" s="346"/>
      <c r="AB1476" s="346"/>
      <c r="AC1476" s="346"/>
      <c r="AD1476" s="346"/>
      <c r="AE1476" s="346"/>
      <c r="AF1476" s="68">
        <v>2</v>
      </c>
      <c r="AG1476" s="346"/>
      <c r="AH1476" s="346"/>
      <c r="AI1476" s="346"/>
      <c r="AJ1476" s="346"/>
      <c r="AK1476" s="346"/>
      <c r="AL1476" s="346"/>
      <c r="AM1476" s="346"/>
      <c r="AN1476" s="346"/>
      <c r="AO1476" s="346"/>
      <c r="AP1476" s="346"/>
      <c r="AQ1476" s="346"/>
      <c r="AR1476" s="346"/>
      <c r="AS1476" s="346"/>
      <c r="AT1476" s="346"/>
    </row>
    <row r="1477" spans="1:46" ht="45" customHeight="1" thickTop="1" thickBot="1" x14ac:dyDescent="0.3">
      <c r="A1477" s="345" t="s">
        <v>1221</v>
      </c>
      <c r="B1477" s="345" t="s">
        <v>1221</v>
      </c>
      <c r="C1477" s="345" t="s">
        <v>1221</v>
      </c>
      <c r="D1477" s="345" t="s">
        <v>1221</v>
      </c>
      <c r="E1477" s="345" t="s">
        <v>1221</v>
      </c>
      <c r="F1477" s="345" t="s">
        <v>1221</v>
      </c>
      <c r="G1477" s="345" t="s">
        <v>1221</v>
      </c>
      <c r="H1477" s="345" t="s">
        <v>1221</v>
      </c>
      <c r="I1477" s="345" t="s">
        <v>1221</v>
      </c>
      <c r="J1477" s="345" t="s">
        <v>1221</v>
      </c>
      <c r="K1477" s="345" t="s">
        <v>1221</v>
      </c>
      <c r="L1477" s="345" t="s">
        <v>1221</v>
      </c>
      <c r="M1477" s="345" t="s">
        <v>1221</v>
      </c>
      <c r="N1477" s="345" t="s">
        <v>1221</v>
      </c>
      <c r="O1477" s="345" t="s">
        <v>1221</v>
      </c>
      <c r="P1477" s="345" t="s">
        <v>1221</v>
      </c>
      <c r="Q1477" s="68">
        <v>2</v>
      </c>
      <c r="R1477" s="346"/>
      <c r="S1477" s="346"/>
      <c r="T1477" s="346"/>
      <c r="U1477" s="346"/>
      <c r="V1477" s="346"/>
      <c r="W1477" s="346"/>
      <c r="X1477" s="346"/>
      <c r="Y1477" s="346"/>
      <c r="Z1477" s="346"/>
      <c r="AA1477" s="346"/>
      <c r="AB1477" s="346"/>
      <c r="AC1477" s="346"/>
      <c r="AD1477" s="346"/>
      <c r="AE1477" s="346"/>
      <c r="AF1477" s="68">
        <v>2</v>
      </c>
      <c r="AG1477" s="346"/>
      <c r="AH1477" s="346"/>
      <c r="AI1477" s="346"/>
      <c r="AJ1477" s="346"/>
      <c r="AK1477" s="346"/>
      <c r="AL1477" s="346"/>
      <c r="AM1477" s="346"/>
      <c r="AN1477" s="346"/>
      <c r="AO1477" s="346"/>
      <c r="AP1477" s="346"/>
      <c r="AQ1477" s="346"/>
      <c r="AR1477" s="346"/>
      <c r="AS1477" s="346"/>
      <c r="AT1477" s="346"/>
    </row>
    <row r="1478" spans="1:46" ht="45" customHeight="1" thickTop="1" thickBot="1" x14ac:dyDescent="0.3">
      <c r="A1478" s="345" t="s">
        <v>1222</v>
      </c>
      <c r="B1478" s="345" t="s">
        <v>1222</v>
      </c>
      <c r="C1478" s="345" t="s">
        <v>1222</v>
      </c>
      <c r="D1478" s="345" t="s">
        <v>1222</v>
      </c>
      <c r="E1478" s="345" t="s">
        <v>1222</v>
      </c>
      <c r="F1478" s="345" t="s">
        <v>1222</v>
      </c>
      <c r="G1478" s="345" t="s">
        <v>1222</v>
      </c>
      <c r="H1478" s="345" t="s">
        <v>1222</v>
      </c>
      <c r="I1478" s="345" t="s">
        <v>1222</v>
      </c>
      <c r="J1478" s="345" t="s">
        <v>1222</v>
      </c>
      <c r="K1478" s="345" t="s">
        <v>1222</v>
      </c>
      <c r="L1478" s="345" t="s">
        <v>1222</v>
      </c>
      <c r="M1478" s="345" t="s">
        <v>1222</v>
      </c>
      <c r="N1478" s="345" t="s">
        <v>1222</v>
      </c>
      <c r="O1478" s="345" t="s">
        <v>1222</v>
      </c>
      <c r="P1478" s="345" t="s">
        <v>1222</v>
      </c>
      <c r="Q1478" s="68">
        <v>0</v>
      </c>
      <c r="R1478" s="346" t="s">
        <v>197</v>
      </c>
      <c r="S1478" s="346"/>
      <c r="T1478" s="346"/>
      <c r="U1478" s="346"/>
      <c r="V1478" s="346"/>
      <c r="W1478" s="346"/>
      <c r="X1478" s="346"/>
      <c r="Y1478" s="346"/>
      <c r="Z1478" s="346"/>
      <c r="AA1478" s="346"/>
      <c r="AB1478" s="346"/>
      <c r="AC1478" s="346"/>
      <c r="AD1478" s="346"/>
      <c r="AE1478" s="346"/>
      <c r="AF1478" s="68">
        <v>0</v>
      </c>
      <c r="AG1478" s="346" t="s">
        <v>197</v>
      </c>
      <c r="AH1478" s="346"/>
      <c r="AI1478" s="346"/>
      <c r="AJ1478" s="346"/>
      <c r="AK1478" s="346"/>
      <c r="AL1478" s="346"/>
      <c r="AM1478" s="346"/>
      <c r="AN1478" s="346"/>
      <c r="AO1478" s="346"/>
      <c r="AP1478" s="346"/>
      <c r="AQ1478" s="346"/>
      <c r="AR1478" s="346"/>
      <c r="AS1478" s="346"/>
      <c r="AT1478" s="346"/>
    </row>
    <row r="1479" spans="1:46" ht="45" customHeight="1" thickTop="1" thickBot="1" x14ac:dyDescent="0.3">
      <c r="A1479" s="345" t="s">
        <v>1223</v>
      </c>
      <c r="B1479" s="345"/>
      <c r="C1479" s="345"/>
      <c r="D1479" s="345"/>
      <c r="E1479" s="345"/>
      <c r="F1479" s="345"/>
      <c r="G1479" s="345"/>
      <c r="H1479" s="345"/>
      <c r="I1479" s="345"/>
      <c r="J1479" s="345"/>
      <c r="K1479" s="345"/>
      <c r="L1479" s="345"/>
      <c r="M1479" s="345"/>
      <c r="N1479" s="345"/>
      <c r="O1479" s="345"/>
      <c r="P1479" s="345"/>
      <c r="Q1479" s="68">
        <v>0</v>
      </c>
      <c r="R1479" s="346" t="s">
        <v>197</v>
      </c>
      <c r="S1479" s="346"/>
      <c r="T1479" s="346"/>
      <c r="U1479" s="346"/>
      <c r="V1479" s="346"/>
      <c r="W1479" s="346"/>
      <c r="X1479" s="346"/>
      <c r="Y1479" s="346"/>
      <c r="Z1479" s="346"/>
      <c r="AA1479" s="346"/>
      <c r="AB1479" s="346"/>
      <c r="AC1479" s="346"/>
      <c r="AD1479" s="346"/>
      <c r="AE1479" s="346"/>
      <c r="AF1479" s="68">
        <v>0</v>
      </c>
      <c r="AG1479" s="346" t="s">
        <v>197</v>
      </c>
      <c r="AH1479" s="346"/>
      <c r="AI1479" s="346"/>
      <c r="AJ1479" s="346"/>
      <c r="AK1479" s="346"/>
      <c r="AL1479" s="346"/>
      <c r="AM1479" s="346"/>
      <c r="AN1479" s="346"/>
      <c r="AO1479" s="346"/>
      <c r="AP1479" s="346"/>
      <c r="AQ1479" s="346"/>
      <c r="AR1479" s="346"/>
      <c r="AS1479" s="346"/>
      <c r="AT1479" s="346"/>
    </row>
    <row r="1480" spans="1:46" ht="45" customHeight="1" thickTop="1" thickBot="1" x14ac:dyDescent="0.3">
      <c r="A1480" s="345" t="s">
        <v>1224</v>
      </c>
      <c r="B1480" s="345"/>
      <c r="C1480" s="345"/>
      <c r="D1480" s="345"/>
      <c r="E1480" s="345"/>
      <c r="F1480" s="345"/>
      <c r="G1480" s="345"/>
      <c r="H1480" s="345"/>
      <c r="I1480" s="345"/>
      <c r="J1480" s="345"/>
      <c r="K1480" s="345"/>
      <c r="L1480" s="345"/>
      <c r="M1480" s="345"/>
      <c r="N1480" s="345"/>
      <c r="O1480" s="345"/>
      <c r="P1480" s="345"/>
      <c r="Q1480" s="68">
        <v>2</v>
      </c>
      <c r="R1480" s="346"/>
      <c r="S1480" s="346"/>
      <c r="T1480" s="346"/>
      <c r="U1480" s="346"/>
      <c r="V1480" s="346"/>
      <c r="W1480" s="346"/>
      <c r="X1480" s="346"/>
      <c r="Y1480" s="346"/>
      <c r="Z1480" s="346"/>
      <c r="AA1480" s="346"/>
      <c r="AB1480" s="346"/>
      <c r="AC1480" s="346"/>
      <c r="AD1480" s="346"/>
      <c r="AE1480" s="346"/>
      <c r="AF1480" s="68">
        <v>2</v>
      </c>
      <c r="AG1480" s="346"/>
      <c r="AH1480" s="346"/>
      <c r="AI1480" s="346"/>
      <c r="AJ1480" s="346"/>
      <c r="AK1480" s="346"/>
      <c r="AL1480" s="346"/>
      <c r="AM1480" s="346"/>
      <c r="AN1480" s="346"/>
      <c r="AO1480" s="346"/>
      <c r="AP1480" s="346"/>
      <c r="AQ1480" s="346"/>
      <c r="AR1480" s="346"/>
      <c r="AS1480" s="346"/>
      <c r="AT1480" s="346"/>
    </row>
    <row r="1481" spans="1:46" ht="45" customHeight="1" thickTop="1" thickBot="1" x14ac:dyDescent="0.3">
      <c r="A1481" s="345" t="s">
        <v>1225</v>
      </c>
      <c r="B1481" s="345" t="s">
        <v>1225</v>
      </c>
      <c r="C1481" s="345" t="s">
        <v>1225</v>
      </c>
      <c r="D1481" s="345" t="s">
        <v>1225</v>
      </c>
      <c r="E1481" s="345" t="s">
        <v>1225</v>
      </c>
      <c r="F1481" s="345" t="s">
        <v>1225</v>
      </c>
      <c r="G1481" s="345" t="s">
        <v>1225</v>
      </c>
      <c r="H1481" s="345" t="s">
        <v>1225</v>
      </c>
      <c r="I1481" s="345" t="s">
        <v>1225</v>
      </c>
      <c r="J1481" s="345" t="s">
        <v>1225</v>
      </c>
      <c r="K1481" s="345" t="s">
        <v>1225</v>
      </c>
      <c r="L1481" s="345" t="s">
        <v>1225</v>
      </c>
      <c r="M1481" s="345" t="s">
        <v>1225</v>
      </c>
      <c r="N1481" s="345" t="s">
        <v>1225</v>
      </c>
      <c r="O1481" s="345" t="s">
        <v>1225</v>
      </c>
      <c r="P1481" s="345" t="s">
        <v>1225</v>
      </c>
      <c r="Q1481" s="68">
        <v>2</v>
      </c>
      <c r="R1481" s="346"/>
      <c r="S1481" s="346"/>
      <c r="T1481" s="346"/>
      <c r="U1481" s="346"/>
      <c r="V1481" s="346"/>
      <c r="W1481" s="346"/>
      <c r="X1481" s="346"/>
      <c r="Y1481" s="346"/>
      <c r="Z1481" s="346"/>
      <c r="AA1481" s="346"/>
      <c r="AB1481" s="346"/>
      <c r="AC1481" s="346"/>
      <c r="AD1481" s="346"/>
      <c r="AE1481" s="346"/>
      <c r="AF1481" s="68">
        <v>2</v>
      </c>
      <c r="AG1481" s="346"/>
      <c r="AH1481" s="346"/>
      <c r="AI1481" s="346"/>
      <c r="AJ1481" s="346"/>
      <c r="AK1481" s="346"/>
      <c r="AL1481" s="346"/>
      <c r="AM1481" s="346"/>
      <c r="AN1481" s="346"/>
      <c r="AO1481" s="346"/>
      <c r="AP1481" s="346"/>
      <c r="AQ1481" s="346"/>
      <c r="AR1481" s="346"/>
      <c r="AS1481" s="346"/>
      <c r="AT1481" s="346"/>
    </row>
    <row r="1482" spans="1:46" ht="45" customHeight="1" thickTop="1" thickBot="1" x14ac:dyDescent="0.3">
      <c r="A1482" s="345" t="s">
        <v>1226</v>
      </c>
      <c r="B1482" s="345" t="s">
        <v>1226</v>
      </c>
      <c r="C1482" s="345" t="s">
        <v>1226</v>
      </c>
      <c r="D1482" s="345" t="s">
        <v>1226</v>
      </c>
      <c r="E1482" s="345" t="s">
        <v>1226</v>
      </c>
      <c r="F1482" s="345" t="s">
        <v>1226</v>
      </c>
      <c r="G1482" s="345" t="s">
        <v>1226</v>
      </c>
      <c r="H1482" s="345" t="s">
        <v>1226</v>
      </c>
      <c r="I1482" s="345" t="s">
        <v>1226</v>
      </c>
      <c r="J1482" s="345" t="s">
        <v>1226</v>
      </c>
      <c r="K1482" s="345" t="s">
        <v>1226</v>
      </c>
      <c r="L1482" s="345" t="s">
        <v>1226</v>
      </c>
      <c r="M1482" s="345" t="s">
        <v>1226</v>
      </c>
      <c r="N1482" s="345" t="s">
        <v>1226</v>
      </c>
      <c r="O1482" s="345" t="s">
        <v>1226</v>
      </c>
      <c r="P1482" s="345" t="s">
        <v>1226</v>
      </c>
      <c r="Q1482" s="68">
        <v>2</v>
      </c>
      <c r="R1482" s="346"/>
      <c r="S1482" s="346"/>
      <c r="T1482" s="346"/>
      <c r="U1482" s="346"/>
      <c r="V1482" s="346"/>
      <c r="W1482" s="346"/>
      <c r="X1482" s="346"/>
      <c r="Y1482" s="346"/>
      <c r="Z1482" s="346"/>
      <c r="AA1482" s="346"/>
      <c r="AB1482" s="346"/>
      <c r="AC1482" s="346"/>
      <c r="AD1482" s="346"/>
      <c r="AE1482" s="346"/>
      <c r="AF1482" s="68">
        <v>2</v>
      </c>
      <c r="AG1482" s="346"/>
      <c r="AH1482" s="346"/>
      <c r="AI1482" s="346"/>
      <c r="AJ1482" s="346"/>
      <c r="AK1482" s="346"/>
      <c r="AL1482" s="346"/>
      <c r="AM1482" s="346"/>
      <c r="AN1482" s="346"/>
      <c r="AO1482" s="346"/>
      <c r="AP1482" s="346"/>
      <c r="AQ1482" s="346"/>
      <c r="AR1482" s="346"/>
      <c r="AS1482" s="346"/>
      <c r="AT1482" s="346"/>
    </row>
    <row r="1483" spans="1:46" ht="45" customHeight="1" thickTop="1" thickBot="1" x14ac:dyDescent="0.3">
      <c r="A1483" s="345" t="s">
        <v>1227</v>
      </c>
      <c r="B1483" s="345" t="s">
        <v>1227</v>
      </c>
      <c r="C1483" s="345" t="s">
        <v>1227</v>
      </c>
      <c r="D1483" s="345" t="s">
        <v>1227</v>
      </c>
      <c r="E1483" s="345" t="s">
        <v>1227</v>
      </c>
      <c r="F1483" s="345" t="s">
        <v>1227</v>
      </c>
      <c r="G1483" s="345" t="s">
        <v>1227</v>
      </c>
      <c r="H1483" s="345" t="s">
        <v>1227</v>
      </c>
      <c r="I1483" s="345" t="s">
        <v>1227</v>
      </c>
      <c r="J1483" s="345" t="s">
        <v>1227</v>
      </c>
      <c r="K1483" s="345" t="s">
        <v>1227</v>
      </c>
      <c r="L1483" s="345" t="s">
        <v>1227</v>
      </c>
      <c r="M1483" s="345" t="s">
        <v>1227</v>
      </c>
      <c r="N1483" s="345" t="s">
        <v>1227</v>
      </c>
      <c r="O1483" s="345" t="s">
        <v>1227</v>
      </c>
      <c r="P1483" s="345" t="s">
        <v>1227</v>
      </c>
      <c r="Q1483" s="68">
        <v>2</v>
      </c>
      <c r="R1483" s="346"/>
      <c r="S1483" s="346"/>
      <c r="T1483" s="346"/>
      <c r="U1483" s="346"/>
      <c r="V1483" s="346"/>
      <c r="W1483" s="346"/>
      <c r="X1483" s="346"/>
      <c r="Y1483" s="346"/>
      <c r="Z1483" s="346"/>
      <c r="AA1483" s="346"/>
      <c r="AB1483" s="346"/>
      <c r="AC1483" s="346"/>
      <c r="AD1483" s="346"/>
      <c r="AE1483" s="346"/>
      <c r="AF1483" s="68">
        <v>2</v>
      </c>
      <c r="AG1483" s="346"/>
      <c r="AH1483" s="346"/>
      <c r="AI1483" s="346"/>
      <c r="AJ1483" s="346"/>
      <c r="AK1483" s="346"/>
      <c r="AL1483" s="346"/>
      <c r="AM1483" s="346"/>
      <c r="AN1483" s="346"/>
      <c r="AO1483" s="346"/>
      <c r="AP1483" s="346"/>
      <c r="AQ1483" s="346"/>
      <c r="AR1483" s="346"/>
      <c r="AS1483" s="346"/>
      <c r="AT1483" s="346"/>
    </row>
    <row r="1484" spans="1:46" ht="45" customHeight="1" thickTop="1" thickBot="1" x14ac:dyDescent="0.3">
      <c r="A1484" s="345" t="s">
        <v>1228</v>
      </c>
      <c r="B1484" s="345" t="s">
        <v>1228</v>
      </c>
      <c r="C1484" s="345" t="s">
        <v>1228</v>
      </c>
      <c r="D1484" s="345" t="s">
        <v>1228</v>
      </c>
      <c r="E1484" s="345" t="s">
        <v>1228</v>
      </c>
      <c r="F1484" s="345" t="s">
        <v>1228</v>
      </c>
      <c r="G1484" s="345" t="s">
        <v>1228</v>
      </c>
      <c r="H1484" s="345" t="s">
        <v>1228</v>
      </c>
      <c r="I1484" s="345" t="s">
        <v>1228</v>
      </c>
      <c r="J1484" s="345" t="s">
        <v>1228</v>
      </c>
      <c r="K1484" s="345" t="s">
        <v>1228</v>
      </c>
      <c r="L1484" s="345" t="s">
        <v>1228</v>
      </c>
      <c r="M1484" s="345" t="s">
        <v>1228</v>
      </c>
      <c r="N1484" s="345" t="s">
        <v>1228</v>
      </c>
      <c r="O1484" s="345" t="s">
        <v>1228</v>
      </c>
      <c r="P1484" s="345" t="s">
        <v>1228</v>
      </c>
      <c r="Q1484" s="68">
        <v>2</v>
      </c>
      <c r="R1484" s="346"/>
      <c r="S1484" s="346"/>
      <c r="T1484" s="346"/>
      <c r="U1484" s="346"/>
      <c r="V1484" s="346"/>
      <c r="W1484" s="346"/>
      <c r="X1484" s="346"/>
      <c r="Y1484" s="346"/>
      <c r="Z1484" s="346"/>
      <c r="AA1484" s="346"/>
      <c r="AB1484" s="346"/>
      <c r="AC1484" s="346"/>
      <c r="AD1484" s="346"/>
      <c r="AE1484" s="346"/>
      <c r="AF1484" s="68">
        <v>2</v>
      </c>
      <c r="AG1484" s="346"/>
      <c r="AH1484" s="346"/>
      <c r="AI1484" s="346"/>
      <c r="AJ1484" s="346"/>
      <c r="AK1484" s="346"/>
      <c r="AL1484" s="346"/>
      <c r="AM1484" s="346"/>
      <c r="AN1484" s="346"/>
      <c r="AO1484" s="346"/>
      <c r="AP1484" s="346"/>
      <c r="AQ1484" s="346"/>
      <c r="AR1484" s="346"/>
      <c r="AS1484" s="346"/>
      <c r="AT1484" s="346"/>
    </row>
    <row r="1485" spans="1:46" ht="45" customHeight="1" thickTop="1" thickBot="1" x14ac:dyDescent="0.3">
      <c r="A1485" s="345" t="s">
        <v>1229</v>
      </c>
      <c r="B1485" s="345" t="s">
        <v>1229</v>
      </c>
      <c r="C1485" s="345" t="s">
        <v>1229</v>
      </c>
      <c r="D1485" s="345" t="s">
        <v>1229</v>
      </c>
      <c r="E1485" s="345" t="s">
        <v>1229</v>
      </c>
      <c r="F1485" s="345" t="s">
        <v>1229</v>
      </c>
      <c r="G1485" s="345" t="s">
        <v>1229</v>
      </c>
      <c r="H1485" s="345" t="s">
        <v>1229</v>
      </c>
      <c r="I1485" s="345" t="s">
        <v>1229</v>
      </c>
      <c r="J1485" s="345" t="s">
        <v>1229</v>
      </c>
      <c r="K1485" s="345" t="s">
        <v>1229</v>
      </c>
      <c r="L1485" s="345" t="s">
        <v>1229</v>
      </c>
      <c r="M1485" s="345" t="s">
        <v>1229</v>
      </c>
      <c r="N1485" s="345" t="s">
        <v>1229</v>
      </c>
      <c r="O1485" s="345" t="s">
        <v>1229</v>
      </c>
      <c r="P1485" s="345" t="s">
        <v>1229</v>
      </c>
      <c r="Q1485" s="68">
        <v>2</v>
      </c>
      <c r="R1485" s="346"/>
      <c r="S1485" s="346"/>
      <c r="T1485" s="346"/>
      <c r="U1485" s="346"/>
      <c r="V1485" s="346"/>
      <c r="W1485" s="346"/>
      <c r="X1485" s="346"/>
      <c r="Y1485" s="346"/>
      <c r="Z1485" s="346"/>
      <c r="AA1485" s="346"/>
      <c r="AB1485" s="346"/>
      <c r="AC1485" s="346"/>
      <c r="AD1485" s="346"/>
      <c r="AE1485" s="346"/>
      <c r="AF1485" s="68">
        <v>2</v>
      </c>
      <c r="AG1485" s="346"/>
      <c r="AH1485" s="346"/>
      <c r="AI1485" s="346"/>
      <c r="AJ1485" s="346"/>
      <c r="AK1485" s="346"/>
      <c r="AL1485" s="346"/>
      <c r="AM1485" s="346"/>
      <c r="AN1485" s="346"/>
      <c r="AO1485" s="346"/>
      <c r="AP1485" s="346"/>
      <c r="AQ1485" s="346"/>
      <c r="AR1485" s="346"/>
      <c r="AS1485" s="346"/>
      <c r="AT1485" s="346"/>
    </row>
    <row r="1486" spans="1:46" ht="45" customHeight="1" thickTop="1" thickBot="1" x14ac:dyDescent="0.3">
      <c r="A1486" s="345" t="s">
        <v>1230</v>
      </c>
      <c r="B1486" s="345" t="s">
        <v>1230</v>
      </c>
      <c r="C1486" s="345" t="s">
        <v>1230</v>
      </c>
      <c r="D1486" s="345" t="s">
        <v>1230</v>
      </c>
      <c r="E1486" s="345" t="s">
        <v>1230</v>
      </c>
      <c r="F1486" s="345" t="s">
        <v>1230</v>
      </c>
      <c r="G1486" s="345" t="s">
        <v>1230</v>
      </c>
      <c r="H1486" s="345" t="s">
        <v>1230</v>
      </c>
      <c r="I1486" s="345" t="s">
        <v>1230</v>
      </c>
      <c r="J1486" s="345" t="s">
        <v>1230</v>
      </c>
      <c r="K1486" s="345" t="s">
        <v>1230</v>
      </c>
      <c r="L1486" s="345" t="s">
        <v>1230</v>
      </c>
      <c r="M1486" s="345" t="s">
        <v>1230</v>
      </c>
      <c r="N1486" s="345" t="s">
        <v>1230</v>
      </c>
      <c r="O1486" s="345" t="s">
        <v>1230</v>
      </c>
      <c r="P1486" s="345" t="s">
        <v>1230</v>
      </c>
      <c r="Q1486" s="68">
        <v>2</v>
      </c>
      <c r="R1486" s="346"/>
      <c r="S1486" s="346"/>
      <c r="T1486" s="346"/>
      <c r="U1486" s="346"/>
      <c r="V1486" s="346"/>
      <c r="W1486" s="346"/>
      <c r="X1486" s="346"/>
      <c r="Y1486" s="346"/>
      <c r="Z1486" s="346"/>
      <c r="AA1486" s="346"/>
      <c r="AB1486" s="346"/>
      <c r="AC1486" s="346"/>
      <c r="AD1486" s="346"/>
      <c r="AE1486" s="346"/>
      <c r="AF1486" s="68">
        <v>2</v>
      </c>
      <c r="AG1486" s="346"/>
      <c r="AH1486" s="346"/>
      <c r="AI1486" s="346"/>
      <c r="AJ1486" s="346"/>
      <c r="AK1486" s="346"/>
      <c r="AL1486" s="346"/>
      <c r="AM1486" s="346"/>
      <c r="AN1486" s="346"/>
      <c r="AO1486" s="346"/>
      <c r="AP1486" s="346"/>
      <c r="AQ1486" s="346"/>
      <c r="AR1486" s="346"/>
      <c r="AS1486" s="346"/>
      <c r="AT1486" s="346"/>
    </row>
    <row r="1487" spans="1:46" ht="45" customHeight="1" thickTop="1" thickBot="1" x14ac:dyDescent="0.3">
      <c r="A1487" s="345" t="s">
        <v>1231</v>
      </c>
      <c r="B1487" s="345" t="s">
        <v>1231</v>
      </c>
      <c r="C1487" s="345" t="s">
        <v>1231</v>
      </c>
      <c r="D1487" s="345" t="s">
        <v>1231</v>
      </c>
      <c r="E1487" s="345" t="s">
        <v>1231</v>
      </c>
      <c r="F1487" s="345" t="s">
        <v>1231</v>
      </c>
      <c r="G1487" s="345" t="s">
        <v>1231</v>
      </c>
      <c r="H1487" s="345" t="s">
        <v>1231</v>
      </c>
      <c r="I1487" s="345" t="s">
        <v>1231</v>
      </c>
      <c r="J1487" s="345" t="s">
        <v>1231</v>
      </c>
      <c r="K1487" s="345" t="s">
        <v>1231</v>
      </c>
      <c r="L1487" s="345" t="s">
        <v>1231</v>
      </c>
      <c r="M1487" s="345" t="s">
        <v>1231</v>
      </c>
      <c r="N1487" s="345" t="s">
        <v>1231</v>
      </c>
      <c r="O1487" s="345" t="s">
        <v>1231</v>
      </c>
      <c r="P1487" s="345" t="s">
        <v>1231</v>
      </c>
      <c r="Q1487" s="68">
        <v>2</v>
      </c>
      <c r="R1487" s="346"/>
      <c r="S1487" s="346"/>
      <c r="T1487" s="346"/>
      <c r="U1487" s="346"/>
      <c r="V1487" s="346"/>
      <c r="W1487" s="346"/>
      <c r="X1487" s="346"/>
      <c r="Y1487" s="346"/>
      <c r="Z1487" s="346"/>
      <c r="AA1487" s="346"/>
      <c r="AB1487" s="346"/>
      <c r="AC1487" s="346"/>
      <c r="AD1487" s="346"/>
      <c r="AE1487" s="346"/>
      <c r="AF1487" s="68">
        <v>2</v>
      </c>
      <c r="AG1487" s="346"/>
      <c r="AH1487" s="346"/>
      <c r="AI1487" s="346"/>
      <c r="AJ1487" s="346"/>
      <c r="AK1487" s="346"/>
      <c r="AL1487" s="346"/>
      <c r="AM1487" s="346"/>
      <c r="AN1487" s="346"/>
      <c r="AO1487" s="346"/>
      <c r="AP1487" s="346"/>
      <c r="AQ1487" s="346"/>
      <c r="AR1487" s="346"/>
      <c r="AS1487" s="346"/>
      <c r="AT1487" s="346"/>
    </row>
    <row r="1488" spans="1:46" ht="45" customHeight="1" thickTop="1" thickBot="1" x14ac:dyDescent="0.3">
      <c r="A1488" s="345" t="s">
        <v>1232</v>
      </c>
      <c r="B1488" s="345" t="s">
        <v>1232</v>
      </c>
      <c r="C1488" s="345" t="s">
        <v>1232</v>
      </c>
      <c r="D1488" s="345" t="s">
        <v>1232</v>
      </c>
      <c r="E1488" s="345" t="s">
        <v>1232</v>
      </c>
      <c r="F1488" s="345" t="s">
        <v>1232</v>
      </c>
      <c r="G1488" s="345" t="s">
        <v>1232</v>
      </c>
      <c r="H1488" s="345" t="s">
        <v>1232</v>
      </c>
      <c r="I1488" s="345" t="s">
        <v>1232</v>
      </c>
      <c r="J1488" s="345" t="s">
        <v>1232</v>
      </c>
      <c r="K1488" s="345" t="s">
        <v>1232</v>
      </c>
      <c r="L1488" s="345" t="s">
        <v>1232</v>
      </c>
      <c r="M1488" s="345" t="s">
        <v>1232</v>
      </c>
      <c r="N1488" s="345" t="s">
        <v>1232</v>
      </c>
      <c r="O1488" s="345" t="s">
        <v>1232</v>
      </c>
      <c r="P1488" s="345" t="s">
        <v>1232</v>
      </c>
      <c r="Q1488" s="68">
        <v>2</v>
      </c>
      <c r="R1488" s="346"/>
      <c r="S1488" s="346"/>
      <c r="T1488" s="346"/>
      <c r="U1488" s="346"/>
      <c r="V1488" s="346"/>
      <c r="W1488" s="346"/>
      <c r="X1488" s="346"/>
      <c r="Y1488" s="346"/>
      <c r="Z1488" s="346"/>
      <c r="AA1488" s="346"/>
      <c r="AB1488" s="346"/>
      <c r="AC1488" s="346"/>
      <c r="AD1488" s="346"/>
      <c r="AE1488" s="346"/>
      <c r="AF1488" s="68">
        <v>2</v>
      </c>
      <c r="AG1488" s="346"/>
      <c r="AH1488" s="346"/>
      <c r="AI1488" s="346"/>
      <c r="AJ1488" s="346"/>
      <c r="AK1488" s="346"/>
      <c r="AL1488" s="346"/>
      <c r="AM1488" s="346"/>
      <c r="AN1488" s="346"/>
      <c r="AO1488" s="346"/>
      <c r="AP1488" s="346"/>
      <c r="AQ1488" s="346"/>
      <c r="AR1488" s="346"/>
      <c r="AS1488" s="346"/>
      <c r="AT1488" s="346"/>
    </row>
    <row r="1489" spans="1:46" ht="45" customHeight="1" thickTop="1" thickBot="1" x14ac:dyDescent="0.3">
      <c r="A1489" s="345" t="s">
        <v>1233</v>
      </c>
      <c r="B1489" s="345" t="s">
        <v>1233</v>
      </c>
      <c r="C1489" s="345" t="s">
        <v>1233</v>
      </c>
      <c r="D1489" s="345" t="s">
        <v>1233</v>
      </c>
      <c r="E1489" s="345" t="s">
        <v>1233</v>
      </c>
      <c r="F1489" s="345" t="s">
        <v>1233</v>
      </c>
      <c r="G1489" s="345" t="s">
        <v>1233</v>
      </c>
      <c r="H1489" s="345" t="s">
        <v>1233</v>
      </c>
      <c r="I1489" s="345" t="s">
        <v>1233</v>
      </c>
      <c r="J1489" s="345" t="s">
        <v>1233</v>
      </c>
      <c r="K1489" s="345" t="s">
        <v>1233</v>
      </c>
      <c r="L1489" s="345" t="s">
        <v>1233</v>
      </c>
      <c r="M1489" s="345" t="s">
        <v>1233</v>
      </c>
      <c r="N1489" s="345" t="s">
        <v>1233</v>
      </c>
      <c r="O1489" s="345" t="s">
        <v>1233</v>
      </c>
      <c r="P1489" s="345" t="s">
        <v>1233</v>
      </c>
      <c r="Q1489" s="68">
        <v>0</v>
      </c>
      <c r="R1489" s="346" t="s">
        <v>197</v>
      </c>
      <c r="S1489" s="346"/>
      <c r="T1489" s="346"/>
      <c r="U1489" s="346"/>
      <c r="V1489" s="346"/>
      <c r="W1489" s="346"/>
      <c r="X1489" s="346"/>
      <c r="Y1489" s="346"/>
      <c r="Z1489" s="346"/>
      <c r="AA1489" s="346"/>
      <c r="AB1489" s="346"/>
      <c r="AC1489" s="346"/>
      <c r="AD1489" s="346"/>
      <c r="AE1489" s="346"/>
      <c r="AF1489" s="68">
        <v>0</v>
      </c>
      <c r="AG1489" s="346" t="s">
        <v>197</v>
      </c>
      <c r="AH1489" s="346"/>
      <c r="AI1489" s="346"/>
      <c r="AJ1489" s="346"/>
      <c r="AK1489" s="346"/>
      <c r="AL1489" s="346"/>
      <c r="AM1489" s="346"/>
      <c r="AN1489" s="346"/>
      <c r="AO1489" s="346"/>
      <c r="AP1489" s="346"/>
      <c r="AQ1489" s="346"/>
      <c r="AR1489" s="346"/>
      <c r="AS1489" s="346"/>
      <c r="AT1489" s="346"/>
    </row>
    <row r="1490" spans="1:46" ht="45" customHeight="1" thickTop="1" thickBot="1" x14ac:dyDescent="0.3">
      <c r="A1490" s="345" t="s">
        <v>1234</v>
      </c>
      <c r="B1490" s="345" t="s">
        <v>1234</v>
      </c>
      <c r="C1490" s="345" t="s">
        <v>1234</v>
      </c>
      <c r="D1490" s="345" t="s">
        <v>1234</v>
      </c>
      <c r="E1490" s="345" t="s">
        <v>1234</v>
      </c>
      <c r="F1490" s="345" t="s">
        <v>1234</v>
      </c>
      <c r="G1490" s="345" t="s">
        <v>1234</v>
      </c>
      <c r="H1490" s="345" t="s">
        <v>1234</v>
      </c>
      <c r="I1490" s="345" t="s">
        <v>1234</v>
      </c>
      <c r="J1490" s="345" t="s">
        <v>1234</v>
      </c>
      <c r="K1490" s="345" t="s">
        <v>1234</v>
      </c>
      <c r="L1490" s="345" t="s">
        <v>1234</v>
      </c>
      <c r="M1490" s="345" t="s">
        <v>1234</v>
      </c>
      <c r="N1490" s="345" t="s">
        <v>1234</v>
      </c>
      <c r="O1490" s="345" t="s">
        <v>1234</v>
      </c>
      <c r="P1490" s="345" t="s">
        <v>1234</v>
      </c>
      <c r="Q1490" s="68">
        <v>0</v>
      </c>
      <c r="R1490" s="346" t="s">
        <v>197</v>
      </c>
      <c r="S1490" s="346"/>
      <c r="T1490" s="346"/>
      <c r="U1490" s="346"/>
      <c r="V1490" s="346"/>
      <c r="W1490" s="346"/>
      <c r="X1490" s="346"/>
      <c r="Y1490" s="346"/>
      <c r="Z1490" s="346"/>
      <c r="AA1490" s="346"/>
      <c r="AB1490" s="346"/>
      <c r="AC1490" s="346"/>
      <c r="AD1490" s="346"/>
      <c r="AE1490" s="346"/>
      <c r="AF1490" s="68">
        <v>0</v>
      </c>
      <c r="AG1490" s="346" t="s">
        <v>197</v>
      </c>
      <c r="AH1490" s="346"/>
      <c r="AI1490" s="346"/>
      <c r="AJ1490" s="346"/>
      <c r="AK1490" s="346"/>
      <c r="AL1490" s="346"/>
      <c r="AM1490" s="346"/>
      <c r="AN1490" s="346"/>
      <c r="AO1490" s="346"/>
      <c r="AP1490" s="346"/>
      <c r="AQ1490" s="346"/>
      <c r="AR1490" s="346"/>
      <c r="AS1490" s="346"/>
      <c r="AT1490" s="346"/>
    </row>
    <row r="1491" spans="1:46" ht="45" customHeight="1" thickTop="1" thickBot="1" x14ac:dyDescent="0.3">
      <c r="A1491" s="345" t="s">
        <v>1235</v>
      </c>
      <c r="B1491" s="345"/>
      <c r="C1491" s="345"/>
      <c r="D1491" s="345"/>
      <c r="E1491" s="345"/>
      <c r="F1491" s="345"/>
      <c r="G1491" s="345"/>
      <c r="H1491" s="345"/>
      <c r="I1491" s="345"/>
      <c r="J1491" s="345"/>
      <c r="K1491" s="345"/>
      <c r="L1491" s="345"/>
      <c r="M1491" s="345"/>
      <c r="N1491" s="345"/>
      <c r="O1491" s="345"/>
      <c r="P1491" s="345"/>
      <c r="Q1491" s="68">
        <v>2</v>
      </c>
      <c r="R1491" s="346"/>
      <c r="S1491" s="346"/>
      <c r="T1491" s="346"/>
      <c r="U1491" s="346"/>
      <c r="V1491" s="346"/>
      <c r="W1491" s="346"/>
      <c r="X1491" s="346"/>
      <c r="Y1491" s="346"/>
      <c r="Z1491" s="346"/>
      <c r="AA1491" s="346"/>
      <c r="AB1491" s="346"/>
      <c r="AC1491" s="346"/>
      <c r="AD1491" s="346"/>
      <c r="AE1491" s="346"/>
      <c r="AF1491" s="68">
        <v>2</v>
      </c>
      <c r="AG1491" s="346"/>
      <c r="AH1491" s="346"/>
      <c r="AI1491" s="346"/>
      <c r="AJ1491" s="346"/>
      <c r="AK1491" s="346"/>
      <c r="AL1491" s="346"/>
      <c r="AM1491" s="346"/>
      <c r="AN1491" s="346"/>
      <c r="AO1491" s="346"/>
      <c r="AP1491" s="346"/>
      <c r="AQ1491" s="346"/>
      <c r="AR1491" s="346"/>
      <c r="AS1491" s="346"/>
      <c r="AT1491" s="346"/>
    </row>
    <row r="1492" spans="1:46" ht="45" customHeight="1" thickTop="1" thickBot="1" x14ac:dyDescent="0.3">
      <c r="A1492" s="345" t="s">
        <v>1236</v>
      </c>
      <c r="B1492" s="345" t="s">
        <v>1236</v>
      </c>
      <c r="C1492" s="345" t="s">
        <v>1236</v>
      </c>
      <c r="D1492" s="345" t="s">
        <v>1236</v>
      </c>
      <c r="E1492" s="345" t="s">
        <v>1236</v>
      </c>
      <c r="F1492" s="345" t="s">
        <v>1236</v>
      </c>
      <c r="G1492" s="345" t="s">
        <v>1236</v>
      </c>
      <c r="H1492" s="345" t="s">
        <v>1236</v>
      </c>
      <c r="I1492" s="345" t="s">
        <v>1236</v>
      </c>
      <c r="J1492" s="345" t="s">
        <v>1236</v>
      </c>
      <c r="K1492" s="345" t="s">
        <v>1236</v>
      </c>
      <c r="L1492" s="345" t="s">
        <v>1236</v>
      </c>
      <c r="M1492" s="345" t="s">
        <v>1236</v>
      </c>
      <c r="N1492" s="345" t="s">
        <v>1236</v>
      </c>
      <c r="O1492" s="345" t="s">
        <v>1236</v>
      </c>
      <c r="P1492" s="345" t="s">
        <v>1236</v>
      </c>
      <c r="Q1492" s="68">
        <v>2</v>
      </c>
      <c r="R1492" s="346"/>
      <c r="S1492" s="346"/>
      <c r="T1492" s="346"/>
      <c r="U1492" s="346"/>
      <c r="V1492" s="346"/>
      <c r="W1492" s="346"/>
      <c r="X1492" s="346"/>
      <c r="Y1492" s="346"/>
      <c r="Z1492" s="346"/>
      <c r="AA1492" s="346"/>
      <c r="AB1492" s="346"/>
      <c r="AC1492" s="346"/>
      <c r="AD1492" s="346"/>
      <c r="AE1492" s="346"/>
      <c r="AF1492" s="68">
        <v>2</v>
      </c>
      <c r="AG1492" s="346"/>
      <c r="AH1492" s="346"/>
      <c r="AI1492" s="346"/>
      <c r="AJ1492" s="346"/>
      <c r="AK1492" s="346"/>
      <c r="AL1492" s="346"/>
      <c r="AM1492" s="346"/>
      <c r="AN1492" s="346"/>
      <c r="AO1492" s="346"/>
      <c r="AP1492" s="346"/>
      <c r="AQ1492" s="346"/>
      <c r="AR1492" s="346"/>
      <c r="AS1492" s="346"/>
      <c r="AT1492" s="346"/>
    </row>
    <row r="1493" spans="1:46" ht="45" customHeight="1" thickTop="1" thickBot="1" x14ac:dyDescent="0.3">
      <c r="A1493" s="345" t="s">
        <v>1237</v>
      </c>
      <c r="B1493" s="345"/>
      <c r="C1493" s="345"/>
      <c r="D1493" s="345"/>
      <c r="E1493" s="345"/>
      <c r="F1493" s="345"/>
      <c r="G1493" s="345"/>
      <c r="H1493" s="345"/>
      <c r="I1493" s="345"/>
      <c r="J1493" s="345"/>
      <c r="K1493" s="345"/>
      <c r="L1493" s="345"/>
      <c r="M1493" s="345"/>
      <c r="N1493" s="345"/>
      <c r="O1493" s="345"/>
      <c r="P1493" s="345"/>
      <c r="Q1493" s="68">
        <v>2</v>
      </c>
      <c r="R1493" s="346"/>
      <c r="S1493" s="346"/>
      <c r="T1493" s="346"/>
      <c r="U1493" s="346"/>
      <c r="V1493" s="346"/>
      <c r="W1493" s="346"/>
      <c r="X1493" s="346"/>
      <c r="Y1493" s="346"/>
      <c r="Z1493" s="346"/>
      <c r="AA1493" s="346"/>
      <c r="AB1493" s="346"/>
      <c r="AC1493" s="346"/>
      <c r="AD1493" s="346"/>
      <c r="AE1493" s="346"/>
      <c r="AF1493" s="68">
        <v>2</v>
      </c>
      <c r="AG1493" s="346"/>
      <c r="AH1493" s="346"/>
      <c r="AI1493" s="346"/>
      <c r="AJ1493" s="346"/>
      <c r="AK1493" s="346"/>
      <c r="AL1493" s="346"/>
      <c r="AM1493" s="346"/>
      <c r="AN1493" s="346"/>
      <c r="AO1493" s="346"/>
      <c r="AP1493" s="346"/>
      <c r="AQ1493" s="346"/>
      <c r="AR1493" s="346"/>
      <c r="AS1493" s="346"/>
      <c r="AT1493" s="346"/>
    </row>
    <row r="1494" spans="1:46" ht="45" customHeight="1" thickTop="1" thickBot="1" x14ac:dyDescent="0.3">
      <c r="A1494" s="345" t="s">
        <v>1238</v>
      </c>
      <c r="B1494" s="345" t="s">
        <v>1238</v>
      </c>
      <c r="C1494" s="345" t="s">
        <v>1238</v>
      </c>
      <c r="D1494" s="345" t="s">
        <v>1238</v>
      </c>
      <c r="E1494" s="345" t="s">
        <v>1238</v>
      </c>
      <c r="F1494" s="345" t="s">
        <v>1238</v>
      </c>
      <c r="G1494" s="345" t="s">
        <v>1238</v>
      </c>
      <c r="H1494" s="345" t="s">
        <v>1238</v>
      </c>
      <c r="I1494" s="345" t="s">
        <v>1238</v>
      </c>
      <c r="J1494" s="345" t="s">
        <v>1238</v>
      </c>
      <c r="K1494" s="345" t="s">
        <v>1238</v>
      </c>
      <c r="L1494" s="345" t="s">
        <v>1238</v>
      </c>
      <c r="M1494" s="345" t="s">
        <v>1238</v>
      </c>
      <c r="N1494" s="345" t="s">
        <v>1238</v>
      </c>
      <c r="O1494" s="345" t="s">
        <v>1238</v>
      </c>
      <c r="P1494" s="345" t="s">
        <v>1238</v>
      </c>
      <c r="Q1494" s="68">
        <v>2</v>
      </c>
      <c r="R1494" s="346"/>
      <c r="S1494" s="346"/>
      <c r="T1494" s="346"/>
      <c r="U1494" s="346"/>
      <c r="V1494" s="346"/>
      <c r="W1494" s="346"/>
      <c r="X1494" s="346"/>
      <c r="Y1494" s="346"/>
      <c r="Z1494" s="346"/>
      <c r="AA1494" s="346"/>
      <c r="AB1494" s="346"/>
      <c r="AC1494" s="346"/>
      <c r="AD1494" s="346"/>
      <c r="AE1494" s="346"/>
      <c r="AF1494" s="68">
        <v>2</v>
      </c>
      <c r="AG1494" s="346"/>
      <c r="AH1494" s="346"/>
      <c r="AI1494" s="346"/>
      <c r="AJ1494" s="346"/>
      <c r="AK1494" s="346"/>
      <c r="AL1494" s="346"/>
      <c r="AM1494" s="346"/>
      <c r="AN1494" s="346"/>
      <c r="AO1494" s="346"/>
      <c r="AP1494" s="346"/>
      <c r="AQ1494" s="346"/>
      <c r="AR1494" s="346"/>
      <c r="AS1494" s="346"/>
      <c r="AT1494" s="346"/>
    </row>
    <row r="1495" spans="1:46" ht="45" customHeight="1" thickTop="1" thickBot="1" x14ac:dyDescent="0.3">
      <c r="A1495" s="345" t="s">
        <v>1239</v>
      </c>
      <c r="B1495" s="345" t="s">
        <v>1239</v>
      </c>
      <c r="C1495" s="345" t="s">
        <v>1239</v>
      </c>
      <c r="D1495" s="345" t="s">
        <v>1239</v>
      </c>
      <c r="E1495" s="345" t="s">
        <v>1239</v>
      </c>
      <c r="F1495" s="345" t="s">
        <v>1239</v>
      </c>
      <c r="G1495" s="345" t="s">
        <v>1239</v>
      </c>
      <c r="H1495" s="345" t="s">
        <v>1239</v>
      </c>
      <c r="I1495" s="345" t="s">
        <v>1239</v>
      </c>
      <c r="J1495" s="345" t="s">
        <v>1239</v>
      </c>
      <c r="K1495" s="345" t="s">
        <v>1239</v>
      </c>
      <c r="L1495" s="345" t="s">
        <v>1239</v>
      </c>
      <c r="M1495" s="345" t="s">
        <v>1239</v>
      </c>
      <c r="N1495" s="345" t="s">
        <v>1239</v>
      </c>
      <c r="O1495" s="345" t="s">
        <v>1239</v>
      </c>
      <c r="P1495" s="345" t="s">
        <v>1239</v>
      </c>
      <c r="Q1495" s="68">
        <v>2</v>
      </c>
      <c r="R1495" s="346"/>
      <c r="S1495" s="346"/>
      <c r="T1495" s="346"/>
      <c r="U1495" s="346"/>
      <c r="V1495" s="346"/>
      <c r="W1495" s="346"/>
      <c r="X1495" s="346"/>
      <c r="Y1495" s="346"/>
      <c r="Z1495" s="346"/>
      <c r="AA1495" s="346"/>
      <c r="AB1495" s="346"/>
      <c r="AC1495" s="346"/>
      <c r="AD1495" s="346"/>
      <c r="AE1495" s="346"/>
      <c r="AF1495" s="68">
        <v>2</v>
      </c>
      <c r="AG1495" s="346"/>
      <c r="AH1495" s="346"/>
      <c r="AI1495" s="346"/>
      <c r="AJ1495" s="346"/>
      <c r="AK1495" s="346"/>
      <c r="AL1495" s="346"/>
      <c r="AM1495" s="346"/>
      <c r="AN1495" s="346"/>
      <c r="AO1495" s="346"/>
      <c r="AP1495" s="346"/>
      <c r="AQ1495" s="346"/>
      <c r="AR1495" s="346"/>
      <c r="AS1495" s="346"/>
      <c r="AT1495" s="346"/>
    </row>
    <row r="1496" spans="1:46" ht="45" customHeight="1" thickTop="1" thickBot="1" x14ac:dyDescent="0.3">
      <c r="A1496" s="345" t="s">
        <v>1240</v>
      </c>
      <c r="B1496" s="345" t="s">
        <v>1240</v>
      </c>
      <c r="C1496" s="345" t="s">
        <v>1240</v>
      </c>
      <c r="D1496" s="345" t="s">
        <v>1240</v>
      </c>
      <c r="E1496" s="345" t="s">
        <v>1240</v>
      </c>
      <c r="F1496" s="345" t="s">
        <v>1240</v>
      </c>
      <c r="G1496" s="345" t="s">
        <v>1240</v>
      </c>
      <c r="H1496" s="345" t="s">
        <v>1240</v>
      </c>
      <c r="I1496" s="345" t="s">
        <v>1240</v>
      </c>
      <c r="J1496" s="345" t="s">
        <v>1240</v>
      </c>
      <c r="K1496" s="345" t="s">
        <v>1240</v>
      </c>
      <c r="L1496" s="345" t="s">
        <v>1240</v>
      </c>
      <c r="M1496" s="345" t="s">
        <v>1240</v>
      </c>
      <c r="N1496" s="345" t="s">
        <v>1240</v>
      </c>
      <c r="O1496" s="345" t="s">
        <v>1240</v>
      </c>
      <c r="P1496" s="345" t="s">
        <v>1240</v>
      </c>
      <c r="Q1496" s="68">
        <v>2</v>
      </c>
      <c r="R1496" s="346"/>
      <c r="S1496" s="346"/>
      <c r="T1496" s="346"/>
      <c r="U1496" s="346"/>
      <c r="V1496" s="346"/>
      <c r="W1496" s="346"/>
      <c r="X1496" s="346"/>
      <c r="Y1496" s="346"/>
      <c r="Z1496" s="346"/>
      <c r="AA1496" s="346"/>
      <c r="AB1496" s="346"/>
      <c r="AC1496" s="346"/>
      <c r="AD1496" s="346"/>
      <c r="AE1496" s="346"/>
      <c r="AF1496" s="68">
        <v>2</v>
      </c>
      <c r="AG1496" s="346"/>
      <c r="AH1496" s="346"/>
      <c r="AI1496" s="346"/>
      <c r="AJ1496" s="346"/>
      <c r="AK1496" s="346"/>
      <c r="AL1496" s="346"/>
      <c r="AM1496" s="346"/>
      <c r="AN1496" s="346"/>
      <c r="AO1496" s="346"/>
      <c r="AP1496" s="346"/>
      <c r="AQ1496" s="346"/>
      <c r="AR1496" s="346"/>
      <c r="AS1496" s="346"/>
      <c r="AT1496" s="346"/>
    </row>
    <row r="1497" spans="1:46" ht="45" customHeight="1" thickTop="1" thickBot="1" x14ac:dyDescent="0.3">
      <c r="A1497" s="345" t="s">
        <v>1241</v>
      </c>
      <c r="B1497" s="345"/>
      <c r="C1497" s="345"/>
      <c r="D1497" s="345"/>
      <c r="E1497" s="345"/>
      <c r="F1497" s="345"/>
      <c r="G1497" s="345"/>
      <c r="H1497" s="345"/>
      <c r="I1497" s="345"/>
      <c r="J1497" s="345"/>
      <c r="K1497" s="345"/>
      <c r="L1497" s="345"/>
      <c r="M1497" s="345"/>
      <c r="N1497" s="345"/>
      <c r="O1497" s="345"/>
      <c r="P1497" s="345"/>
      <c r="Q1497" s="68">
        <v>2</v>
      </c>
      <c r="R1497" s="346"/>
      <c r="S1497" s="346"/>
      <c r="T1497" s="346"/>
      <c r="U1497" s="346"/>
      <c r="V1497" s="346"/>
      <c r="W1497" s="346"/>
      <c r="X1497" s="346"/>
      <c r="Y1497" s="346"/>
      <c r="Z1497" s="346"/>
      <c r="AA1497" s="346"/>
      <c r="AB1497" s="346"/>
      <c r="AC1497" s="346"/>
      <c r="AD1497" s="346"/>
      <c r="AE1497" s="346"/>
      <c r="AF1497" s="68">
        <v>2</v>
      </c>
      <c r="AG1497" s="346"/>
      <c r="AH1497" s="346"/>
      <c r="AI1497" s="346"/>
      <c r="AJ1497" s="346"/>
      <c r="AK1497" s="346"/>
      <c r="AL1497" s="346"/>
      <c r="AM1497" s="346"/>
      <c r="AN1497" s="346"/>
      <c r="AO1497" s="346"/>
      <c r="AP1497" s="346"/>
      <c r="AQ1497" s="346"/>
      <c r="AR1497" s="346"/>
      <c r="AS1497" s="346"/>
      <c r="AT1497" s="346"/>
    </row>
    <row r="1498" spans="1:46" ht="45" customHeight="1" thickTop="1" thickBot="1" x14ac:dyDescent="0.3">
      <c r="A1498" s="345" t="s">
        <v>1242</v>
      </c>
      <c r="B1498" s="345" t="s">
        <v>1242</v>
      </c>
      <c r="C1498" s="345" t="s">
        <v>1242</v>
      </c>
      <c r="D1498" s="345" t="s">
        <v>1242</v>
      </c>
      <c r="E1498" s="345" t="s">
        <v>1242</v>
      </c>
      <c r="F1498" s="345" t="s">
        <v>1242</v>
      </c>
      <c r="G1498" s="345" t="s">
        <v>1242</v>
      </c>
      <c r="H1498" s="345" t="s">
        <v>1242</v>
      </c>
      <c r="I1498" s="345" t="s">
        <v>1242</v>
      </c>
      <c r="J1498" s="345" t="s">
        <v>1242</v>
      </c>
      <c r="K1498" s="345" t="s">
        <v>1242</v>
      </c>
      <c r="L1498" s="345" t="s">
        <v>1242</v>
      </c>
      <c r="M1498" s="345" t="s">
        <v>1242</v>
      </c>
      <c r="N1498" s="345" t="s">
        <v>1242</v>
      </c>
      <c r="O1498" s="345" t="s">
        <v>1242</v>
      </c>
      <c r="P1498" s="345" t="s">
        <v>1242</v>
      </c>
      <c r="Q1498" s="68">
        <v>2</v>
      </c>
      <c r="R1498" s="346"/>
      <c r="S1498" s="346"/>
      <c r="T1498" s="346"/>
      <c r="U1498" s="346"/>
      <c r="V1498" s="346"/>
      <c r="W1498" s="346"/>
      <c r="X1498" s="346"/>
      <c r="Y1498" s="346"/>
      <c r="Z1498" s="346"/>
      <c r="AA1498" s="346"/>
      <c r="AB1498" s="346"/>
      <c r="AC1498" s="346"/>
      <c r="AD1498" s="346"/>
      <c r="AE1498" s="346"/>
      <c r="AF1498" s="68">
        <v>2</v>
      </c>
      <c r="AG1498" s="346"/>
      <c r="AH1498" s="346"/>
      <c r="AI1498" s="346"/>
      <c r="AJ1498" s="346"/>
      <c r="AK1498" s="346"/>
      <c r="AL1498" s="346"/>
      <c r="AM1498" s="346"/>
      <c r="AN1498" s="346"/>
      <c r="AO1498" s="346"/>
      <c r="AP1498" s="346"/>
      <c r="AQ1498" s="346"/>
      <c r="AR1498" s="346"/>
      <c r="AS1498" s="346"/>
      <c r="AT1498" s="346"/>
    </row>
    <row r="1499" spans="1:46" ht="45" customHeight="1" thickTop="1" thickBot="1" x14ac:dyDescent="0.3">
      <c r="A1499" s="345" t="s">
        <v>1243</v>
      </c>
      <c r="B1499" s="345" t="s">
        <v>1243</v>
      </c>
      <c r="C1499" s="345" t="s">
        <v>1243</v>
      </c>
      <c r="D1499" s="345" t="s">
        <v>1243</v>
      </c>
      <c r="E1499" s="345" t="s">
        <v>1243</v>
      </c>
      <c r="F1499" s="345" t="s">
        <v>1243</v>
      </c>
      <c r="G1499" s="345" t="s">
        <v>1243</v>
      </c>
      <c r="H1499" s="345" t="s">
        <v>1243</v>
      </c>
      <c r="I1499" s="345" t="s">
        <v>1243</v>
      </c>
      <c r="J1499" s="345" t="s">
        <v>1243</v>
      </c>
      <c r="K1499" s="345" t="s">
        <v>1243</v>
      </c>
      <c r="L1499" s="345" t="s">
        <v>1243</v>
      </c>
      <c r="M1499" s="345" t="s">
        <v>1243</v>
      </c>
      <c r="N1499" s="345" t="s">
        <v>1243</v>
      </c>
      <c r="O1499" s="345" t="s">
        <v>1243</v>
      </c>
      <c r="P1499" s="345" t="s">
        <v>1243</v>
      </c>
      <c r="Q1499" s="68">
        <v>2</v>
      </c>
      <c r="R1499" s="346"/>
      <c r="S1499" s="346"/>
      <c r="T1499" s="346"/>
      <c r="U1499" s="346"/>
      <c r="V1499" s="346"/>
      <c r="W1499" s="346"/>
      <c r="X1499" s="346"/>
      <c r="Y1499" s="346"/>
      <c r="Z1499" s="346"/>
      <c r="AA1499" s="346"/>
      <c r="AB1499" s="346"/>
      <c r="AC1499" s="346"/>
      <c r="AD1499" s="346"/>
      <c r="AE1499" s="346"/>
      <c r="AF1499" s="68">
        <v>2</v>
      </c>
      <c r="AG1499" s="346"/>
      <c r="AH1499" s="346"/>
      <c r="AI1499" s="346"/>
      <c r="AJ1499" s="346"/>
      <c r="AK1499" s="346"/>
      <c r="AL1499" s="346"/>
      <c r="AM1499" s="346"/>
      <c r="AN1499" s="346"/>
      <c r="AO1499" s="346"/>
      <c r="AP1499" s="346"/>
      <c r="AQ1499" s="346"/>
      <c r="AR1499" s="346"/>
      <c r="AS1499" s="346"/>
      <c r="AT1499" s="346"/>
    </row>
    <row r="1500" spans="1:46" ht="45" customHeight="1" thickTop="1" thickBot="1" x14ac:dyDescent="0.3">
      <c r="A1500" s="345" t="s">
        <v>1244</v>
      </c>
      <c r="B1500" s="345" t="s">
        <v>1244</v>
      </c>
      <c r="C1500" s="345" t="s">
        <v>1244</v>
      </c>
      <c r="D1500" s="345" t="s">
        <v>1244</v>
      </c>
      <c r="E1500" s="345" t="s">
        <v>1244</v>
      </c>
      <c r="F1500" s="345" t="s">
        <v>1244</v>
      </c>
      <c r="G1500" s="345" t="s">
        <v>1244</v>
      </c>
      <c r="H1500" s="345" t="s">
        <v>1244</v>
      </c>
      <c r="I1500" s="345" t="s">
        <v>1244</v>
      </c>
      <c r="J1500" s="345" t="s">
        <v>1244</v>
      </c>
      <c r="K1500" s="345" t="s">
        <v>1244</v>
      </c>
      <c r="L1500" s="345" t="s">
        <v>1244</v>
      </c>
      <c r="M1500" s="345" t="s">
        <v>1244</v>
      </c>
      <c r="N1500" s="345" t="s">
        <v>1244</v>
      </c>
      <c r="O1500" s="345" t="s">
        <v>1244</v>
      </c>
      <c r="P1500" s="345" t="s">
        <v>1244</v>
      </c>
      <c r="Q1500" s="68">
        <v>2</v>
      </c>
      <c r="R1500" s="346"/>
      <c r="S1500" s="346"/>
      <c r="T1500" s="346"/>
      <c r="U1500" s="346"/>
      <c r="V1500" s="346"/>
      <c r="W1500" s="346"/>
      <c r="X1500" s="346"/>
      <c r="Y1500" s="346"/>
      <c r="Z1500" s="346"/>
      <c r="AA1500" s="346"/>
      <c r="AB1500" s="346"/>
      <c r="AC1500" s="346"/>
      <c r="AD1500" s="346"/>
      <c r="AE1500" s="346"/>
      <c r="AF1500" s="68">
        <v>2</v>
      </c>
      <c r="AG1500" s="346"/>
      <c r="AH1500" s="346"/>
      <c r="AI1500" s="346"/>
      <c r="AJ1500" s="346"/>
      <c r="AK1500" s="346"/>
      <c r="AL1500" s="346"/>
      <c r="AM1500" s="346"/>
      <c r="AN1500" s="346"/>
      <c r="AO1500" s="346"/>
      <c r="AP1500" s="346"/>
      <c r="AQ1500" s="346"/>
      <c r="AR1500" s="346"/>
      <c r="AS1500" s="346"/>
      <c r="AT1500" s="346"/>
    </row>
    <row r="1501" spans="1:46" ht="45" customHeight="1" thickTop="1" thickBot="1" x14ac:dyDescent="0.3">
      <c r="A1501" s="345" t="s">
        <v>1245</v>
      </c>
      <c r="B1501" s="345" t="s">
        <v>1245</v>
      </c>
      <c r="C1501" s="345" t="s">
        <v>1245</v>
      </c>
      <c r="D1501" s="345" t="s">
        <v>1245</v>
      </c>
      <c r="E1501" s="345" t="s">
        <v>1245</v>
      </c>
      <c r="F1501" s="345" t="s">
        <v>1245</v>
      </c>
      <c r="G1501" s="345" t="s">
        <v>1245</v>
      </c>
      <c r="H1501" s="345" t="s">
        <v>1245</v>
      </c>
      <c r="I1501" s="345" t="s">
        <v>1245</v>
      </c>
      <c r="J1501" s="345" t="s">
        <v>1245</v>
      </c>
      <c r="K1501" s="345" t="s">
        <v>1245</v>
      </c>
      <c r="L1501" s="345" t="s">
        <v>1245</v>
      </c>
      <c r="M1501" s="345" t="s">
        <v>1245</v>
      </c>
      <c r="N1501" s="345" t="s">
        <v>1245</v>
      </c>
      <c r="O1501" s="345" t="s">
        <v>1245</v>
      </c>
      <c r="P1501" s="345" t="s">
        <v>1245</v>
      </c>
      <c r="Q1501" s="68">
        <v>2</v>
      </c>
      <c r="R1501" s="346"/>
      <c r="S1501" s="346"/>
      <c r="T1501" s="346"/>
      <c r="U1501" s="346"/>
      <c r="V1501" s="346"/>
      <c r="W1501" s="346"/>
      <c r="X1501" s="346"/>
      <c r="Y1501" s="346"/>
      <c r="Z1501" s="346"/>
      <c r="AA1501" s="346"/>
      <c r="AB1501" s="346"/>
      <c r="AC1501" s="346"/>
      <c r="AD1501" s="346"/>
      <c r="AE1501" s="346"/>
      <c r="AF1501" s="68">
        <v>2</v>
      </c>
      <c r="AG1501" s="346"/>
      <c r="AH1501" s="346"/>
      <c r="AI1501" s="346"/>
      <c r="AJ1501" s="346"/>
      <c r="AK1501" s="346"/>
      <c r="AL1501" s="346"/>
      <c r="AM1501" s="346"/>
      <c r="AN1501" s="346"/>
      <c r="AO1501" s="346"/>
      <c r="AP1501" s="346"/>
      <c r="AQ1501" s="346"/>
      <c r="AR1501" s="346"/>
      <c r="AS1501" s="346"/>
      <c r="AT1501" s="346"/>
    </row>
    <row r="1502" spans="1:46" ht="45" customHeight="1" thickTop="1" thickBot="1" x14ac:dyDescent="0.3">
      <c r="A1502" s="345" t="s">
        <v>1246</v>
      </c>
      <c r="B1502" s="345" t="s">
        <v>1246</v>
      </c>
      <c r="C1502" s="345" t="s">
        <v>1246</v>
      </c>
      <c r="D1502" s="345" t="s">
        <v>1246</v>
      </c>
      <c r="E1502" s="345" t="s">
        <v>1246</v>
      </c>
      <c r="F1502" s="345" t="s">
        <v>1246</v>
      </c>
      <c r="G1502" s="345" t="s">
        <v>1246</v>
      </c>
      <c r="H1502" s="345" t="s">
        <v>1246</v>
      </c>
      <c r="I1502" s="345" t="s">
        <v>1246</v>
      </c>
      <c r="J1502" s="345" t="s">
        <v>1246</v>
      </c>
      <c r="K1502" s="345" t="s">
        <v>1246</v>
      </c>
      <c r="L1502" s="345" t="s">
        <v>1246</v>
      </c>
      <c r="M1502" s="345" t="s">
        <v>1246</v>
      </c>
      <c r="N1502" s="345" t="s">
        <v>1246</v>
      </c>
      <c r="O1502" s="345" t="s">
        <v>1246</v>
      </c>
      <c r="P1502" s="345" t="s">
        <v>1246</v>
      </c>
      <c r="Q1502" s="68">
        <v>2</v>
      </c>
      <c r="R1502" s="346"/>
      <c r="S1502" s="346"/>
      <c r="T1502" s="346"/>
      <c r="U1502" s="346"/>
      <c r="V1502" s="346"/>
      <c r="W1502" s="346"/>
      <c r="X1502" s="346"/>
      <c r="Y1502" s="346"/>
      <c r="Z1502" s="346"/>
      <c r="AA1502" s="346"/>
      <c r="AB1502" s="346"/>
      <c r="AC1502" s="346"/>
      <c r="AD1502" s="346"/>
      <c r="AE1502" s="346"/>
      <c r="AF1502" s="68">
        <v>2</v>
      </c>
      <c r="AG1502" s="346"/>
      <c r="AH1502" s="346"/>
      <c r="AI1502" s="346"/>
      <c r="AJ1502" s="346"/>
      <c r="AK1502" s="346"/>
      <c r="AL1502" s="346"/>
      <c r="AM1502" s="346"/>
      <c r="AN1502" s="346"/>
      <c r="AO1502" s="346"/>
      <c r="AP1502" s="346"/>
      <c r="AQ1502" s="346"/>
      <c r="AR1502" s="346"/>
      <c r="AS1502" s="346"/>
      <c r="AT1502" s="346"/>
    </row>
    <row r="1503" spans="1:46" ht="45" customHeight="1" thickTop="1" thickBot="1" x14ac:dyDescent="0.3">
      <c r="A1503" s="345" t="s">
        <v>1247</v>
      </c>
      <c r="B1503" s="345" t="s">
        <v>1247</v>
      </c>
      <c r="C1503" s="345" t="s">
        <v>1247</v>
      </c>
      <c r="D1503" s="345" t="s">
        <v>1247</v>
      </c>
      <c r="E1503" s="345" t="s">
        <v>1247</v>
      </c>
      <c r="F1503" s="345" t="s">
        <v>1247</v>
      </c>
      <c r="G1503" s="345" t="s">
        <v>1247</v>
      </c>
      <c r="H1503" s="345" t="s">
        <v>1247</v>
      </c>
      <c r="I1503" s="345" t="s">
        <v>1247</v>
      </c>
      <c r="J1503" s="345" t="s">
        <v>1247</v>
      </c>
      <c r="K1503" s="345" t="s">
        <v>1247</v>
      </c>
      <c r="L1503" s="345" t="s">
        <v>1247</v>
      </c>
      <c r="M1503" s="345" t="s">
        <v>1247</v>
      </c>
      <c r="N1503" s="345" t="s">
        <v>1247</v>
      </c>
      <c r="O1503" s="345" t="s">
        <v>1247</v>
      </c>
      <c r="P1503" s="345" t="s">
        <v>1247</v>
      </c>
      <c r="Q1503" s="68">
        <v>2</v>
      </c>
      <c r="R1503" s="346"/>
      <c r="S1503" s="346"/>
      <c r="T1503" s="346"/>
      <c r="U1503" s="346"/>
      <c r="V1503" s="346"/>
      <c r="W1503" s="346"/>
      <c r="X1503" s="346"/>
      <c r="Y1503" s="346"/>
      <c r="Z1503" s="346"/>
      <c r="AA1503" s="346"/>
      <c r="AB1503" s="346"/>
      <c r="AC1503" s="346"/>
      <c r="AD1503" s="346"/>
      <c r="AE1503" s="346"/>
      <c r="AF1503" s="68">
        <v>2</v>
      </c>
      <c r="AG1503" s="346"/>
      <c r="AH1503" s="346"/>
      <c r="AI1503" s="346"/>
      <c r="AJ1503" s="346"/>
      <c r="AK1503" s="346"/>
      <c r="AL1503" s="346"/>
      <c r="AM1503" s="346"/>
      <c r="AN1503" s="346"/>
      <c r="AO1503" s="346"/>
      <c r="AP1503" s="346"/>
      <c r="AQ1503" s="346"/>
      <c r="AR1503" s="346"/>
      <c r="AS1503" s="346"/>
      <c r="AT1503" s="346"/>
    </row>
    <row r="1504" spans="1:46" ht="45" customHeight="1" thickTop="1" thickBot="1" x14ac:dyDescent="0.3">
      <c r="A1504" s="59"/>
      <c r="B1504" s="59"/>
      <c r="C1504" s="59"/>
      <c r="D1504" s="59"/>
      <c r="E1504" s="59"/>
      <c r="F1504" s="59"/>
      <c r="G1504" s="59"/>
      <c r="H1504" s="59"/>
      <c r="I1504" s="59"/>
      <c r="J1504" s="59"/>
      <c r="K1504" s="59"/>
      <c r="L1504" s="59"/>
      <c r="M1504" s="59"/>
      <c r="N1504" s="59"/>
      <c r="O1504" s="59"/>
      <c r="P1504" s="59"/>
      <c r="Q1504" s="69"/>
      <c r="R1504" s="59"/>
      <c r="S1504" s="59"/>
      <c r="T1504" s="59"/>
      <c r="U1504" s="59"/>
      <c r="V1504" s="59"/>
      <c r="W1504" s="59"/>
      <c r="X1504" s="59"/>
      <c r="Y1504" s="59"/>
      <c r="Z1504" s="59"/>
      <c r="AA1504" s="59"/>
      <c r="AB1504" s="59"/>
      <c r="AC1504" s="59"/>
      <c r="AD1504" s="59"/>
      <c r="AE1504" s="59"/>
      <c r="AF1504" s="69"/>
      <c r="AG1504" s="59"/>
      <c r="AH1504" s="59"/>
      <c r="AI1504" s="59"/>
      <c r="AJ1504" s="59"/>
      <c r="AK1504" s="59"/>
      <c r="AL1504" s="59"/>
      <c r="AM1504" s="59"/>
      <c r="AN1504" s="59"/>
      <c r="AO1504" s="59"/>
      <c r="AP1504" s="59"/>
      <c r="AQ1504" s="59"/>
      <c r="AR1504" s="59"/>
      <c r="AS1504" s="59"/>
      <c r="AT1504" s="59"/>
    </row>
    <row r="1505" spans="1:46" ht="45" customHeight="1" thickTop="1" thickBot="1" x14ac:dyDescent="0.3">
      <c r="A1505" s="353" t="s">
        <v>198</v>
      </c>
      <c r="B1505" s="353"/>
      <c r="C1505" s="353"/>
      <c r="D1505" s="353"/>
      <c r="E1505" s="353"/>
      <c r="F1505" s="353"/>
      <c r="G1505" s="353"/>
      <c r="H1505" s="353"/>
      <c r="I1505" s="353"/>
      <c r="J1505" s="353"/>
      <c r="K1505" s="353"/>
      <c r="L1505" s="353"/>
      <c r="M1505" s="353"/>
      <c r="N1505" s="353"/>
      <c r="O1505" s="353"/>
      <c r="P1505" s="353"/>
      <c r="Q1505" s="70" t="s">
        <v>187</v>
      </c>
      <c r="R1505" s="354" t="s">
        <v>188</v>
      </c>
      <c r="S1505" s="354"/>
      <c r="T1505" s="354"/>
      <c r="U1505" s="354"/>
      <c r="V1505" s="354"/>
      <c r="W1505" s="354"/>
      <c r="X1505" s="354"/>
      <c r="Y1505" s="354"/>
      <c r="Z1505" s="354"/>
      <c r="AA1505" s="354"/>
      <c r="AB1505" s="354"/>
      <c r="AC1505" s="354"/>
      <c r="AD1505" s="354"/>
      <c r="AE1505" s="354"/>
      <c r="AF1505" s="71" t="s">
        <v>187</v>
      </c>
      <c r="AG1505" s="355" t="s">
        <v>189</v>
      </c>
      <c r="AH1505" s="355"/>
      <c r="AI1505" s="355"/>
      <c r="AJ1505" s="355"/>
      <c r="AK1505" s="355"/>
      <c r="AL1505" s="355"/>
      <c r="AM1505" s="355"/>
      <c r="AN1505" s="355"/>
      <c r="AO1505" s="355"/>
      <c r="AP1505" s="355"/>
      <c r="AQ1505" s="355"/>
      <c r="AR1505" s="355"/>
      <c r="AS1505" s="355"/>
      <c r="AT1505" s="355"/>
    </row>
    <row r="1506" spans="1:46" ht="45" customHeight="1" thickTop="1" thickBot="1" x14ac:dyDescent="0.3">
      <c r="A1506" s="345" t="s">
        <v>1248</v>
      </c>
      <c r="B1506" s="345" t="s">
        <v>1248</v>
      </c>
      <c r="C1506" s="345" t="s">
        <v>1248</v>
      </c>
      <c r="D1506" s="345" t="s">
        <v>1248</v>
      </c>
      <c r="E1506" s="345" t="s">
        <v>1248</v>
      </c>
      <c r="F1506" s="345" t="s">
        <v>1248</v>
      </c>
      <c r="G1506" s="345" t="s">
        <v>1248</v>
      </c>
      <c r="H1506" s="345" t="s">
        <v>1248</v>
      </c>
      <c r="I1506" s="345" t="s">
        <v>1248</v>
      </c>
      <c r="J1506" s="345" t="s">
        <v>1248</v>
      </c>
      <c r="K1506" s="345" t="s">
        <v>1248</v>
      </c>
      <c r="L1506" s="345" t="s">
        <v>1248</v>
      </c>
      <c r="M1506" s="345" t="s">
        <v>1248</v>
      </c>
      <c r="N1506" s="345" t="s">
        <v>1248</v>
      </c>
      <c r="O1506" s="345" t="s">
        <v>1248</v>
      </c>
      <c r="P1506" s="345" t="s">
        <v>1248</v>
      </c>
      <c r="Q1506" s="68">
        <v>2</v>
      </c>
      <c r="R1506" s="346"/>
      <c r="S1506" s="346"/>
      <c r="T1506" s="346"/>
      <c r="U1506" s="346"/>
      <c r="V1506" s="346"/>
      <c r="W1506" s="346"/>
      <c r="X1506" s="346"/>
      <c r="Y1506" s="346"/>
      <c r="Z1506" s="346"/>
      <c r="AA1506" s="346"/>
      <c r="AB1506" s="346"/>
      <c r="AC1506" s="346"/>
      <c r="AD1506" s="346"/>
      <c r="AE1506" s="346"/>
      <c r="AF1506" s="68">
        <v>2</v>
      </c>
      <c r="AG1506" s="346"/>
      <c r="AH1506" s="346"/>
      <c r="AI1506" s="346"/>
      <c r="AJ1506" s="346"/>
      <c r="AK1506" s="346"/>
      <c r="AL1506" s="346"/>
      <c r="AM1506" s="346"/>
      <c r="AN1506" s="346"/>
      <c r="AO1506" s="346"/>
      <c r="AP1506" s="346"/>
      <c r="AQ1506" s="346"/>
      <c r="AR1506" s="346"/>
      <c r="AS1506" s="346"/>
      <c r="AT1506" s="346"/>
    </row>
    <row r="1507" spans="1:46" ht="45" customHeight="1" thickTop="1" thickBot="1" x14ac:dyDescent="0.3">
      <c r="A1507" s="345" t="s">
        <v>1249</v>
      </c>
      <c r="B1507" s="345" t="s">
        <v>1249</v>
      </c>
      <c r="C1507" s="345" t="s">
        <v>1249</v>
      </c>
      <c r="D1507" s="345" t="s">
        <v>1249</v>
      </c>
      <c r="E1507" s="345" t="s">
        <v>1249</v>
      </c>
      <c r="F1507" s="345" t="s">
        <v>1249</v>
      </c>
      <c r="G1507" s="345" t="s">
        <v>1249</v>
      </c>
      <c r="H1507" s="345" t="s">
        <v>1249</v>
      </c>
      <c r="I1507" s="345" t="s">
        <v>1249</v>
      </c>
      <c r="J1507" s="345" t="s">
        <v>1249</v>
      </c>
      <c r="K1507" s="345" t="s">
        <v>1249</v>
      </c>
      <c r="L1507" s="345" t="s">
        <v>1249</v>
      </c>
      <c r="M1507" s="345" t="s">
        <v>1249</v>
      </c>
      <c r="N1507" s="345" t="s">
        <v>1249</v>
      </c>
      <c r="O1507" s="345" t="s">
        <v>1249</v>
      </c>
      <c r="P1507" s="345" t="s">
        <v>1249</v>
      </c>
      <c r="Q1507" s="68">
        <v>2</v>
      </c>
      <c r="R1507" s="346"/>
      <c r="S1507" s="346"/>
      <c r="T1507" s="346"/>
      <c r="U1507" s="346"/>
      <c r="V1507" s="346"/>
      <c r="W1507" s="346"/>
      <c r="X1507" s="346"/>
      <c r="Y1507" s="346"/>
      <c r="Z1507" s="346"/>
      <c r="AA1507" s="346"/>
      <c r="AB1507" s="346"/>
      <c r="AC1507" s="346"/>
      <c r="AD1507" s="346"/>
      <c r="AE1507" s="346"/>
      <c r="AF1507" s="68">
        <v>2</v>
      </c>
      <c r="AG1507" s="346"/>
      <c r="AH1507" s="346"/>
      <c r="AI1507" s="346"/>
      <c r="AJ1507" s="346"/>
      <c r="AK1507" s="346"/>
      <c r="AL1507" s="346"/>
      <c r="AM1507" s="346"/>
      <c r="AN1507" s="346"/>
      <c r="AO1507" s="346"/>
      <c r="AP1507" s="346"/>
      <c r="AQ1507" s="346"/>
      <c r="AR1507" s="346"/>
      <c r="AS1507" s="346"/>
      <c r="AT1507" s="346"/>
    </row>
    <row r="1508" spans="1:46" ht="45" customHeight="1" thickTop="1" thickBot="1" x14ac:dyDescent="0.3">
      <c r="A1508" s="345" t="s">
        <v>1250</v>
      </c>
      <c r="B1508" s="345" t="s">
        <v>1250</v>
      </c>
      <c r="C1508" s="345" t="s">
        <v>1250</v>
      </c>
      <c r="D1508" s="345" t="s">
        <v>1250</v>
      </c>
      <c r="E1508" s="345" t="s">
        <v>1250</v>
      </c>
      <c r="F1508" s="345" t="s">
        <v>1250</v>
      </c>
      <c r="G1508" s="345" t="s">
        <v>1250</v>
      </c>
      <c r="H1508" s="345" t="s">
        <v>1250</v>
      </c>
      <c r="I1508" s="345" t="s">
        <v>1250</v>
      </c>
      <c r="J1508" s="345" t="s">
        <v>1250</v>
      </c>
      <c r="K1508" s="345" t="s">
        <v>1250</v>
      </c>
      <c r="L1508" s="345" t="s">
        <v>1250</v>
      </c>
      <c r="M1508" s="345" t="s">
        <v>1250</v>
      </c>
      <c r="N1508" s="345" t="s">
        <v>1250</v>
      </c>
      <c r="O1508" s="345" t="s">
        <v>1250</v>
      </c>
      <c r="P1508" s="345" t="s">
        <v>1250</v>
      </c>
      <c r="Q1508" s="68">
        <v>2</v>
      </c>
      <c r="R1508" s="346"/>
      <c r="S1508" s="346"/>
      <c r="T1508" s="346"/>
      <c r="U1508" s="346"/>
      <c r="V1508" s="346"/>
      <c r="W1508" s="346"/>
      <c r="X1508" s="346"/>
      <c r="Y1508" s="346"/>
      <c r="Z1508" s="346"/>
      <c r="AA1508" s="346"/>
      <c r="AB1508" s="346"/>
      <c r="AC1508" s="346"/>
      <c r="AD1508" s="346"/>
      <c r="AE1508" s="346"/>
      <c r="AF1508" s="68">
        <v>2</v>
      </c>
      <c r="AG1508" s="346"/>
      <c r="AH1508" s="346"/>
      <c r="AI1508" s="346"/>
      <c r="AJ1508" s="346"/>
      <c r="AK1508" s="346"/>
      <c r="AL1508" s="346"/>
      <c r="AM1508" s="346"/>
      <c r="AN1508" s="346"/>
      <c r="AO1508" s="346"/>
      <c r="AP1508" s="346"/>
      <c r="AQ1508" s="346"/>
      <c r="AR1508" s="346"/>
      <c r="AS1508" s="346"/>
      <c r="AT1508" s="346"/>
    </row>
    <row r="1509" spans="1:46" ht="45" customHeight="1" thickTop="1" thickBot="1" x14ac:dyDescent="0.3">
      <c r="A1509" s="345" t="s">
        <v>1251</v>
      </c>
      <c r="B1509" s="345" t="s">
        <v>1251</v>
      </c>
      <c r="C1509" s="345" t="s">
        <v>1251</v>
      </c>
      <c r="D1509" s="345" t="s">
        <v>1251</v>
      </c>
      <c r="E1509" s="345" t="s">
        <v>1251</v>
      </c>
      <c r="F1509" s="345" t="s">
        <v>1251</v>
      </c>
      <c r="G1509" s="345" t="s">
        <v>1251</v>
      </c>
      <c r="H1509" s="345" t="s">
        <v>1251</v>
      </c>
      <c r="I1509" s="345" t="s">
        <v>1251</v>
      </c>
      <c r="J1509" s="345" t="s">
        <v>1251</v>
      </c>
      <c r="K1509" s="345" t="s">
        <v>1251</v>
      </c>
      <c r="L1509" s="345" t="s">
        <v>1251</v>
      </c>
      <c r="M1509" s="345" t="s">
        <v>1251</v>
      </c>
      <c r="N1509" s="345" t="s">
        <v>1251</v>
      </c>
      <c r="O1509" s="345" t="s">
        <v>1251</v>
      </c>
      <c r="P1509" s="345" t="s">
        <v>1251</v>
      </c>
      <c r="Q1509" s="68">
        <v>2</v>
      </c>
      <c r="R1509" s="346"/>
      <c r="S1509" s="346"/>
      <c r="T1509" s="346"/>
      <c r="U1509" s="346"/>
      <c r="V1509" s="346"/>
      <c r="W1509" s="346"/>
      <c r="X1509" s="346"/>
      <c r="Y1509" s="346"/>
      <c r="Z1509" s="346"/>
      <c r="AA1509" s="346"/>
      <c r="AB1509" s="346"/>
      <c r="AC1509" s="346"/>
      <c r="AD1509" s="346"/>
      <c r="AE1509" s="346"/>
      <c r="AF1509" s="68">
        <v>2</v>
      </c>
      <c r="AG1509" s="346"/>
      <c r="AH1509" s="346"/>
      <c r="AI1509" s="346"/>
      <c r="AJ1509" s="346"/>
      <c r="AK1509" s="346"/>
      <c r="AL1509" s="346"/>
      <c r="AM1509" s="346"/>
      <c r="AN1509" s="346"/>
      <c r="AO1509" s="346"/>
      <c r="AP1509" s="346"/>
      <c r="AQ1509" s="346"/>
      <c r="AR1509" s="346"/>
      <c r="AS1509" s="346"/>
      <c r="AT1509" s="346"/>
    </row>
    <row r="1510" spans="1:46" ht="45" customHeight="1" thickTop="1" thickBot="1" x14ac:dyDescent="0.3">
      <c r="A1510" s="345" t="s">
        <v>1252</v>
      </c>
      <c r="B1510" s="345" t="s">
        <v>1252</v>
      </c>
      <c r="C1510" s="345" t="s">
        <v>1252</v>
      </c>
      <c r="D1510" s="345" t="s">
        <v>1252</v>
      </c>
      <c r="E1510" s="345" t="s">
        <v>1252</v>
      </c>
      <c r="F1510" s="345" t="s">
        <v>1252</v>
      </c>
      <c r="G1510" s="345" t="s">
        <v>1252</v>
      </c>
      <c r="H1510" s="345" t="s">
        <v>1252</v>
      </c>
      <c r="I1510" s="345" t="s">
        <v>1252</v>
      </c>
      <c r="J1510" s="345" t="s">
        <v>1252</v>
      </c>
      <c r="K1510" s="345" t="s">
        <v>1252</v>
      </c>
      <c r="L1510" s="345" t="s">
        <v>1252</v>
      </c>
      <c r="M1510" s="345" t="s">
        <v>1252</v>
      </c>
      <c r="N1510" s="345" t="s">
        <v>1252</v>
      </c>
      <c r="O1510" s="345" t="s">
        <v>1252</v>
      </c>
      <c r="P1510" s="345" t="s">
        <v>1252</v>
      </c>
      <c r="Q1510" s="68">
        <v>2</v>
      </c>
      <c r="R1510" s="346"/>
      <c r="S1510" s="346"/>
      <c r="T1510" s="346"/>
      <c r="U1510" s="346"/>
      <c r="V1510" s="346"/>
      <c r="W1510" s="346"/>
      <c r="X1510" s="346"/>
      <c r="Y1510" s="346"/>
      <c r="Z1510" s="346"/>
      <c r="AA1510" s="346"/>
      <c r="AB1510" s="346"/>
      <c r="AC1510" s="346"/>
      <c r="AD1510" s="346"/>
      <c r="AE1510" s="346"/>
      <c r="AF1510" s="68">
        <v>2</v>
      </c>
      <c r="AG1510" s="346"/>
      <c r="AH1510" s="346"/>
      <c r="AI1510" s="346"/>
      <c r="AJ1510" s="346"/>
      <c r="AK1510" s="346"/>
      <c r="AL1510" s="346"/>
      <c r="AM1510" s="346"/>
      <c r="AN1510" s="346"/>
      <c r="AO1510" s="346"/>
      <c r="AP1510" s="346"/>
      <c r="AQ1510" s="346"/>
      <c r="AR1510" s="346"/>
      <c r="AS1510" s="346"/>
      <c r="AT1510" s="346"/>
    </row>
    <row r="1511" spans="1:46" ht="18" customHeight="1" thickTop="1" x14ac:dyDescent="0.25"/>
    <row r="1513" spans="1:46" ht="45" customHeight="1" x14ac:dyDescent="0.25">
      <c r="A1513" s="348" t="s">
        <v>1253</v>
      </c>
      <c r="B1513" s="348"/>
      <c r="C1513" s="348"/>
      <c r="D1513" s="348"/>
      <c r="E1513" s="348"/>
      <c r="F1513" s="348"/>
      <c r="G1513" s="348"/>
      <c r="H1513" s="348"/>
      <c r="I1513" s="348"/>
      <c r="J1513" s="348"/>
      <c r="K1513" s="348"/>
      <c r="L1513" s="348"/>
      <c r="M1513" s="348"/>
      <c r="N1513" s="348"/>
      <c r="O1513" s="348"/>
      <c r="P1513" s="348"/>
      <c r="Q1513" s="348"/>
      <c r="R1513" s="348"/>
      <c r="S1513" s="348"/>
      <c r="T1513" s="348"/>
      <c r="U1513" s="348"/>
      <c r="V1513" s="348"/>
      <c r="W1513" s="348"/>
      <c r="X1513" s="348"/>
      <c r="Y1513" s="348"/>
      <c r="Z1513" s="348"/>
      <c r="AA1513" s="348"/>
      <c r="AB1513" s="348"/>
      <c r="AC1513" s="348"/>
      <c r="AD1513" s="348"/>
      <c r="AE1513" s="348"/>
      <c r="AF1513"/>
      <c r="AG1513" s="349" t="s">
        <v>184</v>
      </c>
      <c r="AH1513" s="349"/>
      <c r="AI1513" s="349"/>
      <c r="AJ1513" s="349"/>
      <c r="AK1513" s="72">
        <f>(('Artículo 121 (Resumen PI)'!C49*0.8+'Artículo 121 (Resumen PI)'!F49*0.2)+('Artículo 121 (Resumen SIPOT)'!C49*0.8+'Artículo 121 (Resumen SIPOT)'!F49*0.2))/2</f>
        <v>66.666666666666671</v>
      </c>
      <c r="AL1513"/>
      <c r="AM1513"/>
      <c r="AN1513"/>
      <c r="AO1513"/>
      <c r="AP1513"/>
      <c r="AQ1513"/>
      <c r="AR1513"/>
      <c r="AS1513"/>
      <c r="AT1513"/>
    </row>
    <row r="1514" spans="1:46" ht="15.75" customHeight="1" x14ac:dyDescent="0.25">
      <c r="A1514" s="86"/>
      <c r="B1514" s="284"/>
      <c r="C1514" s="284"/>
      <c r="D1514" s="284"/>
      <c r="E1514" s="284"/>
      <c r="F1514" s="284"/>
      <c r="G1514" s="284"/>
      <c r="H1514" s="284"/>
      <c r="I1514" s="284"/>
      <c r="J1514" s="284"/>
      <c r="K1514" s="284"/>
      <c r="L1514" s="284"/>
      <c r="M1514" s="284"/>
      <c r="N1514" s="284"/>
      <c r="O1514" s="284"/>
      <c r="P1514" s="284"/>
      <c r="Q1514" s="275"/>
      <c r="R1514" s="284"/>
      <c r="S1514" s="284"/>
      <c r="T1514" s="284"/>
      <c r="U1514" s="284"/>
      <c r="V1514" s="284"/>
      <c r="W1514" s="284"/>
      <c r="X1514" s="284"/>
      <c r="Y1514" s="284"/>
      <c r="Z1514" s="284"/>
      <c r="AA1514" s="284"/>
      <c r="AB1514" s="284"/>
      <c r="AC1514" s="284"/>
      <c r="AD1514" s="284"/>
      <c r="AE1514" s="284"/>
      <c r="AF1514"/>
      <c r="AG1514"/>
      <c r="AH1514"/>
      <c r="AI1514"/>
      <c r="AJ1514"/>
      <c r="AK1514"/>
      <c r="AL1514"/>
      <c r="AM1514"/>
      <c r="AN1514"/>
      <c r="AO1514"/>
      <c r="AP1514"/>
      <c r="AQ1514"/>
      <c r="AR1514"/>
      <c r="AS1514"/>
      <c r="AT1514"/>
    </row>
    <row r="1515" spans="1:46" ht="45" customHeight="1" x14ac:dyDescent="0.25">
      <c r="A1515" s="86" t="s">
        <v>185</v>
      </c>
      <c r="B1515" s="284"/>
      <c r="C1515" s="284"/>
      <c r="D1515" s="284"/>
      <c r="E1515" s="284"/>
      <c r="F1515" s="284"/>
      <c r="G1515" s="284"/>
      <c r="H1515" s="284"/>
      <c r="I1515" s="284"/>
      <c r="J1515" s="284"/>
      <c r="K1515" s="284"/>
      <c r="L1515" s="284"/>
      <c r="M1515" s="284"/>
      <c r="N1515" s="284"/>
      <c r="O1515" s="284"/>
      <c r="P1515" s="284"/>
      <c r="Q1515" s="275"/>
      <c r="R1515" s="284"/>
      <c r="S1515" s="284"/>
      <c r="T1515" s="284"/>
      <c r="U1515" s="284"/>
      <c r="V1515" s="284"/>
      <c r="W1515" s="284"/>
      <c r="X1515" s="284"/>
      <c r="Y1515" s="284"/>
      <c r="Z1515" s="284"/>
      <c r="AA1515" s="284"/>
      <c r="AB1515" s="284"/>
      <c r="AC1515" s="284"/>
      <c r="AD1515" s="284"/>
      <c r="AE1515" s="284"/>
      <c r="AF1515"/>
      <c r="AG1515"/>
      <c r="AH1515"/>
      <c r="AI1515"/>
      <c r="AJ1515"/>
      <c r="AK1515"/>
      <c r="AL1515"/>
      <c r="AM1515"/>
      <c r="AN1515"/>
      <c r="AO1515"/>
      <c r="AP1515"/>
      <c r="AQ1515"/>
      <c r="AR1515"/>
      <c r="AS1515"/>
      <c r="AT1515"/>
    </row>
    <row r="1516" spans="1:46" ht="15" customHeight="1" x14ac:dyDescent="0.25">
      <c r="A1516" s="59"/>
      <c r="B1516" s="59"/>
      <c r="C1516" s="59"/>
      <c r="D1516" s="59"/>
      <c r="E1516" s="59"/>
      <c r="F1516" s="59"/>
      <c r="G1516" s="59"/>
      <c r="H1516" s="59"/>
      <c r="I1516" s="59"/>
      <c r="J1516" s="59"/>
      <c r="K1516" s="59"/>
      <c r="L1516" s="59"/>
      <c r="M1516" s="59"/>
      <c r="N1516" s="59"/>
      <c r="O1516" s="59"/>
      <c r="P1516" s="59"/>
      <c r="R1516" s="59"/>
      <c r="S1516" s="59"/>
      <c r="T1516" s="59"/>
      <c r="U1516" s="59"/>
      <c r="V1516" s="59"/>
      <c r="W1516" s="59"/>
      <c r="X1516" s="59"/>
      <c r="Y1516" s="59"/>
      <c r="Z1516" s="59"/>
      <c r="AA1516" s="59"/>
      <c r="AB1516" s="59"/>
      <c r="AC1516" s="59"/>
      <c r="AD1516" s="59"/>
      <c r="AE1516" s="59"/>
      <c r="AF1516"/>
      <c r="AG1516"/>
      <c r="AH1516"/>
      <c r="AI1516"/>
      <c r="AJ1516"/>
      <c r="AK1516"/>
      <c r="AL1516"/>
      <c r="AM1516"/>
      <c r="AN1516"/>
      <c r="AO1516"/>
      <c r="AP1516"/>
      <c r="AQ1516"/>
      <c r="AR1516"/>
      <c r="AS1516"/>
      <c r="AT1516"/>
    </row>
    <row r="1517" spans="1:46" ht="45" customHeight="1" x14ac:dyDescent="0.25">
      <c r="A1517" s="350" t="s">
        <v>186</v>
      </c>
      <c r="B1517" s="350"/>
      <c r="C1517" s="350"/>
      <c r="D1517" s="350"/>
      <c r="E1517" s="350"/>
      <c r="F1517" s="350"/>
      <c r="G1517" s="350"/>
      <c r="H1517" s="350"/>
      <c r="I1517" s="350"/>
      <c r="J1517" s="350"/>
      <c r="K1517" s="350"/>
      <c r="L1517" s="350"/>
      <c r="M1517" s="350"/>
      <c r="N1517" s="350"/>
      <c r="O1517" s="350"/>
      <c r="P1517" s="350"/>
      <c r="Q1517" s="65"/>
      <c r="R1517" s="59"/>
      <c r="S1517" s="59"/>
      <c r="T1517" s="59"/>
      <c r="U1517" s="59"/>
      <c r="V1517" s="351"/>
      <c r="W1517" s="351"/>
      <c r="X1517" s="351"/>
      <c r="Y1517" s="351"/>
      <c r="Z1517" s="351"/>
      <c r="AA1517" s="351"/>
      <c r="AB1517" s="351"/>
      <c r="AC1517" s="351"/>
      <c r="AD1517" s="351"/>
      <c r="AE1517" s="351"/>
      <c r="AF1517" s="65"/>
      <c r="AG1517" s="59"/>
      <c r="AH1517" s="59"/>
      <c r="AI1517" s="59"/>
      <c r="AJ1517" s="59"/>
      <c r="AK1517" s="351"/>
      <c r="AL1517" s="351"/>
      <c r="AM1517" s="351"/>
      <c r="AN1517" s="351"/>
      <c r="AO1517" s="351"/>
      <c r="AP1517" s="351"/>
      <c r="AQ1517" s="351"/>
      <c r="AR1517" s="351"/>
      <c r="AS1517" s="351"/>
      <c r="AT1517" s="351"/>
    </row>
    <row r="1518" spans="1:46" ht="45" customHeight="1" thickTop="1" thickBot="1" x14ac:dyDescent="0.3">
      <c r="A1518" s="342" t="s">
        <v>163</v>
      </c>
      <c r="B1518" s="342"/>
      <c r="C1518" s="342"/>
      <c r="D1518" s="342"/>
      <c r="E1518" s="342"/>
      <c r="F1518" s="342"/>
      <c r="G1518" s="342"/>
      <c r="H1518" s="342"/>
      <c r="I1518" s="342"/>
      <c r="J1518" s="342"/>
      <c r="K1518" s="342"/>
      <c r="L1518" s="342"/>
      <c r="M1518" s="342"/>
      <c r="N1518" s="342"/>
      <c r="O1518" s="342"/>
      <c r="P1518" s="342"/>
      <c r="Q1518" s="66" t="s">
        <v>187</v>
      </c>
      <c r="R1518" s="343" t="s">
        <v>188</v>
      </c>
      <c r="S1518" s="343"/>
      <c r="T1518" s="343"/>
      <c r="U1518" s="343"/>
      <c r="V1518" s="343"/>
      <c r="W1518" s="343"/>
      <c r="X1518" s="343"/>
      <c r="Y1518" s="343"/>
      <c r="Z1518" s="343"/>
      <c r="AA1518" s="343"/>
      <c r="AB1518" s="343"/>
      <c r="AC1518" s="343"/>
      <c r="AD1518" s="343"/>
      <c r="AE1518" s="343"/>
      <c r="AF1518" s="67" t="s">
        <v>187</v>
      </c>
      <c r="AG1518" s="344" t="s">
        <v>189</v>
      </c>
      <c r="AH1518" s="344"/>
      <c r="AI1518" s="344"/>
      <c r="AJ1518" s="344"/>
      <c r="AK1518" s="344"/>
      <c r="AL1518" s="344"/>
      <c r="AM1518" s="344"/>
      <c r="AN1518" s="344"/>
      <c r="AO1518" s="344"/>
      <c r="AP1518" s="344"/>
      <c r="AQ1518" s="344"/>
      <c r="AR1518" s="344"/>
      <c r="AS1518" s="344"/>
      <c r="AT1518" s="344"/>
    </row>
    <row r="1519" spans="1:46" ht="45" customHeight="1" thickTop="1" thickBot="1" x14ac:dyDescent="0.3">
      <c r="A1519" s="345" t="s">
        <v>1025</v>
      </c>
      <c r="B1519" s="345" t="s">
        <v>1025</v>
      </c>
      <c r="C1519" s="345" t="s">
        <v>1025</v>
      </c>
      <c r="D1519" s="345" t="s">
        <v>1025</v>
      </c>
      <c r="E1519" s="345" t="s">
        <v>1025</v>
      </c>
      <c r="F1519" s="345" t="s">
        <v>1025</v>
      </c>
      <c r="G1519" s="345" t="s">
        <v>1025</v>
      </c>
      <c r="H1519" s="345" t="s">
        <v>1025</v>
      </c>
      <c r="I1519" s="345" t="s">
        <v>1025</v>
      </c>
      <c r="J1519" s="345" t="s">
        <v>1025</v>
      </c>
      <c r="K1519" s="345" t="s">
        <v>1025</v>
      </c>
      <c r="L1519" s="345" t="s">
        <v>1025</v>
      </c>
      <c r="M1519" s="345" t="s">
        <v>1025</v>
      </c>
      <c r="N1519" s="345" t="s">
        <v>1025</v>
      </c>
      <c r="O1519" s="345" t="s">
        <v>1025</v>
      </c>
      <c r="P1519" s="345" t="s">
        <v>1025</v>
      </c>
      <c r="Q1519" s="68">
        <v>2</v>
      </c>
      <c r="R1519" s="346"/>
      <c r="S1519" s="346"/>
      <c r="T1519" s="346"/>
      <c r="U1519" s="346"/>
      <c r="V1519" s="346"/>
      <c r="W1519" s="346"/>
      <c r="X1519" s="346"/>
      <c r="Y1519" s="346"/>
      <c r="Z1519" s="346"/>
      <c r="AA1519" s="346"/>
      <c r="AB1519" s="346"/>
      <c r="AC1519" s="346"/>
      <c r="AD1519" s="346"/>
      <c r="AE1519" s="346"/>
      <c r="AF1519" s="68">
        <v>2</v>
      </c>
      <c r="AG1519" s="346"/>
      <c r="AH1519" s="346"/>
      <c r="AI1519" s="346"/>
      <c r="AJ1519" s="346"/>
      <c r="AK1519" s="346"/>
      <c r="AL1519" s="346"/>
      <c r="AM1519" s="346"/>
      <c r="AN1519" s="346"/>
      <c r="AO1519" s="346"/>
      <c r="AP1519" s="346"/>
      <c r="AQ1519" s="346"/>
      <c r="AR1519" s="346"/>
      <c r="AS1519" s="346"/>
      <c r="AT1519" s="346"/>
    </row>
    <row r="1520" spans="1:46" ht="45" customHeight="1" thickTop="1" thickBot="1" x14ac:dyDescent="0.3">
      <c r="A1520" s="345" t="s">
        <v>1053</v>
      </c>
      <c r="B1520" s="345" t="s">
        <v>1053</v>
      </c>
      <c r="C1520" s="345" t="s">
        <v>1053</v>
      </c>
      <c r="D1520" s="345" t="s">
        <v>1053</v>
      </c>
      <c r="E1520" s="345" t="s">
        <v>1053</v>
      </c>
      <c r="F1520" s="345" t="s">
        <v>1053</v>
      </c>
      <c r="G1520" s="345" t="s">
        <v>1053</v>
      </c>
      <c r="H1520" s="345" t="s">
        <v>1053</v>
      </c>
      <c r="I1520" s="345" t="s">
        <v>1053</v>
      </c>
      <c r="J1520" s="345" t="s">
        <v>1053</v>
      </c>
      <c r="K1520" s="345" t="s">
        <v>1053</v>
      </c>
      <c r="L1520" s="345" t="s">
        <v>1053</v>
      </c>
      <c r="M1520" s="345" t="s">
        <v>1053</v>
      </c>
      <c r="N1520" s="345" t="s">
        <v>1053</v>
      </c>
      <c r="O1520" s="345" t="s">
        <v>1053</v>
      </c>
      <c r="P1520" s="345" t="s">
        <v>1053</v>
      </c>
      <c r="Q1520" s="68">
        <v>2</v>
      </c>
      <c r="R1520" s="346" t="s">
        <v>1254</v>
      </c>
      <c r="S1520" s="346"/>
      <c r="T1520" s="346"/>
      <c r="U1520" s="346"/>
      <c r="V1520" s="346"/>
      <c r="W1520" s="346"/>
      <c r="X1520" s="346"/>
      <c r="Y1520" s="346"/>
      <c r="Z1520" s="346"/>
      <c r="AA1520" s="346"/>
      <c r="AB1520" s="346"/>
      <c r="AC1520" s="346"/>
      <c r="AD1520" s="346"/>
      <c r="AE1520" s="346"/>
      <c r="AF1520" s="68">
        <v>2</v>
      </c>
      <c r="AG1520" s="346" t="s">
        <v>1254</v>
      </c>
      <c r="AH1520" s="346"/>
      <c r="AI1520" s="346"/>
      <c r="AJ1520" s="346"/>
      <c r="AK1520" s="346"/>
      <c r="AL1520" s="346"/>
      <c r="AM1520" s="346"/>
      <c r="AN1520" s="346"/>
      <c r="AO1520" s="346"/>
      <c r="AP1520" s="346"/>
      <c r="AQ1520" s="346"/>
      <c r="AR1520" s="346"/>
      <c r="AS1520" s="346"/>
      <c r="AT1520" s="346"/>
    </row>
    <row r="1521" spans="1:46" ht="45" customHeight="1" thickTop="1" thickBot="1" x14ac:dyDescent="0.3">
      <c r="A1521" s="345" t="s">
        <v>1255</v>
      </c>
      <c r="B1521" s="345" t="s">
        <v>1255</v>
      </c>
      <c r="C1521" s="345" t="s">
        <v>1255</v>
      </c>
      <c r="D1521" s="345" t="s">
        <v>1255</v>
      </c>
      <c r="E1521" s="345" t="s">
        <v>1255</v>
      </c>
      <c r="F1521" s="345" t="s">
        <v>1255</v>
      </c>
      <c r="G1521" s="345" t="s">
        <v>1255</v>
      </c>
      <c r="H1521" s="345" t="s">
        <v>1255</v>
      </c>
      <c r="I1521" s="345" t="s">
        <v>1255</v>
      </c>
      <c r="J1521" s="345" t="s">
        <v>1255</v>
      </c>
      <c r="K1521" s="345" t="s">
        <v>1255</v>
      </c>
      <c r="L1521" s="345" t="s">
        <v>1255</v>
      </c>
      <c r="M1521" s="345" t="s">
        <v>1255</v>
      </c>
      <c r="N1521" s="345" t="s">
        <v>1255</v>
      </c>
      <c r="O1521" s="345" t="s">
        <v>1255</v>
      </c>
      <c r="P1521" s="345" t="s">
        <v>1255</v>
      </c>
      <c r="Q1521" s="68">
        <v>2</v>
      </c>
      <c r="R1521" s="346"/>
      <c r="S1521" s="346"/>
      <c r="T1521" s="346"/>
      <c r="U1521" s="346"/>
      <c r="V1521" s="346"/>
      <c r="W1521" s="346"/>
      <c r="X1521" s="346"/>
      <c r="Y1521" s="346"/>
      <c r="Z1521" s="346"/>
      <c r="AA1521" s="346"/>
      <c r="AB1521" s="346"/>
      <c r="AC1521" s="346"/>
      <c r="AD1521" s="346"/>
      <c r="AE1521" s="346"/>
      <c r="AF1521" s="68">
        <v>2</v>
      </c>
      <c r="AG1521" s="346"/>
      <c r="AH1521" s="346"/>
      <c r="AI1521" s="346"/>
      <c r="AJ1521" s="346"/>
      <c r="AK1521" s="346"/>
      <c r="AL1521" s="346"/>
      <c r="AM1521" s="346"/>
      <c r="AN1521" s="346"/>
      <c r="AO1521" s="346"/>
      <c r="AP1521" s="346"/>
      <c r="AQ1521" s="346"/>
      <c r="AR1521" s="346"/>
      <c r="AS1521" s="346"/>
      <c r="AT1521" s="346"/>
    </row>
    <row r="1522" spans="1:46" ht="45" customHeight="1" thickTop="1" thickBot="1" x14ac:dyDescent="0.3">
      <c r="A1522" s="345" t="s">
        <v>1256</v>
      </c>
      <c r="B1522" s="345" t="s">
        <v>1256</v>
      </c>
      <c r="C1522" s="345" t="s">
        <v>1256</v>
      </c>
      <c r="D1522" s="345" t="s">
        <v>1256</v>
      </c>
      <c r="E1522" s="345" t="s">
        <v>1256</v>
      </c>
      <c r="F1522" s="345" t="s">
        <v>1256</v>
      </c>
      <c r="G1522" s="345" t="s">
        <v>1256</v>
      </c>
      <c r="H1522" s="345" t="s">
        <v>1256</v>
      </c>
      <c r="I1522" s="345" t="s">
        <v>1256</v>
      </c>
      <c r="J1522" s="345" t="s">
        <v>1256</v>
      </c>
      <c r="K1522" s="345" t="s">
        <v>1256</v>
      </c>
      <c r="L1522" s="345" t="s">
        <v>1256</v>
      </c>
      <c r="M1522" s="345" t="s">
        <v>1256</v>
      </c>
      <c r="N1522" s="345" t="s">
        <v>1256</v>
      </c>
      <c r="O1522" s="345" t="s">
        <v>1256</v>
      </c>
      <c r="P1522" s="345" t="s">
        <v>1256</v>
      </c>
      <c r="Q1522" s="68">
        <v>2</v>
      </c>
      <c r="R1522" s="346"/>
      <c r="S1522" s="346"/>
      <c r="T1522" s="346"/>
      <c r="U1522" s="346"/>
      <c r="V1522" s="346"/>
      <c r="W1522" s="346"/>
      <c r="X1522" s="346"/>
      <c r="Y1522" s="346"/>
      <c r="Z1522" s="346"/>
      <c r="AA1522" s="346"/>
      <c r="AB1522" s="346"/>
      <c r="AC1522" s="346"/>
      <c r="AD1522" s="346"/>
      <c r="AE1522" s="346"/>
      <c r="AF1522" s="68">
        <v>2</v>
      </c>
      <c r="AG1522" s="346"/>
      <c r="AH1522" s="346"/>
      <c r="AI1522" s="346"/>
      <c r="AJ1522" s="346"/>
      <c r="AK1522" s="346"/>
      <c r="AL1522" s="346"/>
      <c r="AM1522" s="346"/>
      <c r="AN1522" s="346"/>
      <c r="AO1522" s="346"/>
      <c r="AP1522" s="346"/>
      <c r="AQ1522" s="346"/>
      <c r="AR1522" s="346"/>
      <c r="AS1522" s="346"/>
      <c r="AT1522" s="346"/>
    </row>
    <row r="1523" spans="1:46" ht="45" customHeight="1" thickTop="1" thickBot="1" x14ac:dyDescent="0.3">
      <c r="A1523" s="346" t="s">
        <v>1257</v>
      </c>
      <c r="B1523" s="346" t="s">
        <v>1257</v>
      </c>
      <c r="C1523" s="346" t="s">
        <v>1257</v>
      </c>
      <c r="D1523" s="346" t="s">
        <v>1257</v>
      </c>
      <c r="E1523" s="346" t="s">
        <v>1257</v>
      </c>
      <c r="F1523" s="346" t="s">
        <v>1257</v>
      </c>
      <c r="G1523" s="346" t="s">
        <v>1257</v>
      </c>
      <c r="H1523" s="346" t="s">
        <v>1257</v>
      </c>
      <c r="I1523" s="346" t="s">
        <v>1257</v>
      </c>
      <c r="J1523" s="346" t="s">
        <v>1257</v>
      </c>
      <c r="K1523" s="346" t="s">
        <v>1257</v>
      </c>
      <c r="L1523" s="346" t="s">
        <v>1257</v>
      </c>
      <c r="M1523" s="346" t="s">
        <v>1257</v>
      </c>
      <c r="N1523" s="346" t="s">
        <v>1257</v>
      </c>
      <c r="O1523" s="346" t="s">
        <v>1257</v>
      </c>
      <c r="P1523" s="346" t="s">
        <v>1257</v>
      </c>
      <c r="Q1523" s="68">
        <v>2</v>
      </c>
      <c r="R1523" s="346"/>
      <c r="S1523" s="346"/>
      <c r="T1523" s="346"/>
      <c r="U1523" s="346"/>
      <c r="V1523" s="346"/>
      <c r="W1523" s="346"/>
      <c r="X1523" s="346"/>
      <c r="Y1523" s="346"/>
      <c r="Z1523" s="346"/>
      <c r="AA1523" s="346"/>
      <c r="AB1523" s="346"/>
      <c r="AC1523" s="346"/>
      <c r="AD1523" s="346"/>
      <c r="AE1523" s="346"/>
      <c r="AF1523" s="68">
        <v>2</v>
      </c>
      <c r="AG1523" s="346"/>
      <c r="AH1523" s="346"/>
      <c r="AI1523" s="346"/>
      <c r="AJ1523" s="346"/>
      <c r="AK1523" s="346"/>
      <c r="AL1523" s="346"/>
      <c r="AM1523" s="346"/>
      <c r="AN1523" s="346"/>
      <c r="AO1523" s="346"/>
      <c r="AP1523" s="346"/>
      <c r="AQ1523" s="346"/>
      <c r="AR1523" s="346"/>
      <c r="AS1523" s="346"/>
      <c r="AT1523" s="346"/>
    </row>
    <row r="1524" spans="1:46" ht="45" customHeight="1" thickTop="1" thickBot="1" x14ac:dyDescent="0.3">
      <c r="A1524" s="346" t="s">
        <v>1258</v>
      </c>
      <c r="B1524" s="346" t="s">
        <v>1258</v>
      </c>
      <c r="C1524" s="346" t="s">
        <v>1258</v>
      </c>
      <c r="D1524" s="346" t="s">
        <v>1258</v>
      </c>
      <c r="E1524" s="346" t="s">
        <v>1258</v>
      </c>
      <c r="F1524" s="346" t="s">
        <v>1258</v>
      </c>
      <c r="G1524" s="346" t="s">
        <v>1258</v>
      </c>
      <c r="H1524" s="346" t="s">
        <v>1258</v>
      </c>
      <c r="I1524" s="346" t="s">
        <v>1258</v>
      </c>
      <c r="J1524" s="346" t="s">
        <v>1258</v>
      </c>
      <c r="K1524" s="346" t="s">
        <v>1258</v>
      </c>
      <c r="L1524" s="346" t="s">
        <v>1258</v>
      </c>
      <c r="M1524" s="346" t="s">
        <v>1258</v>
      </c>
      <c r="N1524" s="346" t="s">
        <v>1258</v>
      </c>
      <c r="O1524" s="346" t="s">
        <v>1258</v>
      </c>
      <c r="P1524" s="346" t="s">
        <v>1258</v>
      </c>
      <c r="Q1524" s="68">
        <v>2</v>
      </c>
      <c r="R1524" s="346"/>
      <c r="S1524" s="346"/>
      <c r="T1524" s="346"/>
      <c r="U1524" s="346"/>
      <c r="V1524" s="346"/>
      <c r="W1524" s="346"/>
      <c r="X1524" s="346"/>
      <c r="Y1524" s="346"/>
      <c r="Z1524" s="346"/>
      <c r="AA1524" s="346"/>
      <c r="AB1524" s="346"/>
      <c r="AC1524" s="346"/>
      <c r="AD1524" s="346"/>
      <c r="AE1524" s="346"/>
      <c r="AF1524" s="68">
        <v>2</v>
      </c>
      <c r="AG1524" s="346"/>
      <c r="AH1524" s="346"/>
      <c r="AI1524" s="346"/>
      <c r="AJ1524" s="346"/>
      <c r="AK1524" s="346"/>
      <c r="AL1524" s="346"/>
      <c r="AM1524" s="346"/>
      <c r="AN1524" s="346"/>
      <c r="AO1524" s="346"/>
      <c r="AP1524" s="346"/>
      <c r="AQ1524" s="346"/>
      <c r="AR1524" s="346"/>
      <c r="AS1524" s="346"/>
      <c r="AT1524" s="346"/>
    </row>
    <row r="1525" spans="1:46" ht="45" customHeight="1" thickTop="1" thickBot="1" x14ac:dyDescent="0.3">
      <c r="A1525" s="345" t="s">
        <v>1259</v>
      </c>
      <c r="B1525" s="345" t="s">
        <v>1259</v>
      </c>
      <c r="C1525" s="345" t="s">
        <v>1259</v>
      </c>
      <c r="D1525" s="345" t="s">
        <v>1259</v>
      </c>
      <c r="E1525" s="345" t="s">
        <v>1259</v>
      </c>
      <c r="F1525" s="345" t="s">
        <v>1259</v>
      </c>
      <c r="G1525" s="345" t="s">
        <v>1259</v>
      </c>
      <c r="H1525" s="345" t="s">
        <v>1259</v>
      </c>
      <c r="I1525" s="345" t="s">
        <v>1259</v>
      </c>
      <c r="J1525" s="345" t="s">
        <v>1259</v>
      </c>
      <c r="K1525" s="345" t="s">
        <v>1259</v>
      </c>
      <c r="L1525" s="345" t="s">
        <v>1259</v>
      </c>
      <c r="M1525" s="345" t="s">
        <v>1259</v>
      </c>
      <c r="N1525" s="345" t="s">
        <v>1259</v>
      </c>
      <c r="O1525" s="345" t="s">
        <v>1259</v>
      </c>
      <c r="P1525" s="345" t="s">
        <v>1259</v>
      </c>
      <c r="Q1525" s="68">
        <v>2</v>
      </c>
      <c r="R1525" s="346"/>
      <c r="S1525" s="346"/>
      <c r="T1525" s="346"/>
      <c r="U1525" s="346"/>
      <c r="V1525" s="346"/>
      <c r="W1525" s="346"/>
      <c r="X1525" s="346"/>
      <c r="Y1525" s="346"/>
      <c r="Z1525" s="346"/>
      <c r="AA1525" s="346"/>
      <c r="AB1525" s="346"/>
      <c r="AC1525" s="346"/>
      <c r="AD1525" s="346"/>
      <c r="AE1525" s="346"/>
      <c r="AF1525" s="68">
        <v>2</v>
      </c>
      <c r="AG1525" s="346"/>
      <c r="AH1525" s="346"/>
      <c r="AI1525" s="346"/>
      <c r="AJ1525" s="346"/>
      <c r="AK1525" s="346"/>
      <c r="AL1525" s="346"/>
      <c r="AM1525" s="346"/>
      <c r="AN1525" s="346"/>
      <c r="AO1525" s="346"/>
      <c r="AP1525" s="346"/>
      <c r="AQ1525" s="346"/>
      <c r="AR1525" s="346"/>
      <c r="AS1525" s="346"/>
      <c r="AT1525" s="346"/>
    </row>
    <row r="1526" spans="1:46" ht="45" customHeight="1" thickTop="1" thickBot="1" x14ac:dyDescent="0.3">
      <c r="A1526" s="345" t="s">
        <v>1260</v>
      </c>
      <c r="B1526" s="345" t="s">
        <v>1260</v>
      </c>
      <c r="C1526" s="345" t="s">
        <v>1260</v>
      </c>
      <c r="D1526" s="345" t="s">
        <v>1260</v>
      </c>
      <c r="E1526" s="345" t="s">
        <v>1260</v>
      </c>
      <c r="F1526" s="345" t="s">
        <v>1260</v>
      </c>
      <c r="G1526" s="345" t="s">
        <v>1260</v>
      </c>
      <c r="H1526" s="345" t="s">
        <v>1260</v>
      </c>
      <c r="I1526" s="345" t="s">
        <v>1260</v>
      </c>
      <c r="J1526" s="345" t="s">
        <v>1260</v>
      </c>
      <c r="K1526" s="345" t="s">
        <v>1260</v>
      </c>
      <c r="L1526" s="345" t="s">
        <v>1260</v>
      </c>
      <c r="M1526" s="345" t="s">
        <v>1260</v>
      </c>
      <c r="N1526" s="345" t="s">
        <v>1260</v>
      </c>
      <c r="O1526" s="345" t="s">
        <v>1260</v>
      </c>
      <c r="P1526" s="345" t="s">
        <v>1260</v>
      </c>
      <c r="Q1526" s="68">
        <v>2</v>
      </c>
      <c r="R1526" s="346"/>
      <c r="S1526" s="346"/>
      <c r="T1526" s="346"/>
      <c r="U1526" s="346"/>
      <c r="V1526" s="346"/>
      <c r="W1526" s="346"/>
      <c r="X1526" s="346"/>
      <c r="Y1526" s="346"/>
      <c r="Z1526" s="346"/>
      <c r="AA1526" s="346"/>
      <c r="AB1526" s="346"/>
      <c r="AC1526" s="346"/>
      <c r="AD1526" s="346"/>
      <c r="AE1526" s="346"/>
      <c r="AF1526" s="68">
        <v>2</v>
      </c>
      <c r="AG1526" s="346"/>
      <c r="AH1526" s="346"/>
      <c r="AI1526" s="346"/>
      <c r="AJ1526" s="346"/>
      <c r="AK1526" s="346"/>
      <c r="AL1526" s="346"/>
      <c r="AM1526" s="346"/>
      <c r="AN1526" s="346"/>
      <c r="AO1526" s="346"/>
      <c r="AP1526" s="346"/>
      <c r="AQ1526" s="346"/>
      <c r="AR1526" s="346"/>
      <c r="AS1526" s="346"/>
      <c r="AT1526" s="346"/>
    </row>
    <row r="1527" spans="1:46" ht="45" customHeight="1" thickTop="1" thickBot="1" x14ac:dyDescent="0.3">
      <c r="A1527" s="345" t="s">
        <v>1261</v>
      </c>
      <c r="B1527" s="345"/>
      <c r="C1527" s="345"/>
      <c r="D1527" s="345"/>
      <c r="E1527" s="345"/>
      <c r="F1527" s="345"/>
      <c r="G1527" s="345"/>
      <c r="H1527" s="345"/>
      <c r="I1527" s="345"/>
      <c r="J1527" s="345"/>
      <c r="K1527" s="345"/>
      <c r="L1527" s="345"/>
      <c r="M1527" s="345"/>
      <c r="N1527" s="345"/>
      <c r="O1527" s="345"/>
      <c r="P1527" s="345"/>
      <c r="Q1527" s="68">
        <v>2</v>
      </c>
      <c r="R1527" s="346"/>
      <c r="S1527" s="346"/>
      <c r="T1527" s="346"/>
      <c r="U1527" s="346"/>
      <c r="V1527" s="346"/>
      <c r="W1527" s="346"/>
      <c r="X1527" s="346"/>
      <c r="Y1527" s="346"/>
      <c r="Z1527" s="346"/>
      <c r="AA1527" s="346"/>
      <c r="AB1527" s="346"/>
      <c r="AC1527" s="346"/>
      <c r="AD1527" s="346"/>
      <c r="AE1527" s="346"/>
      <c r="AF1527" s="68">
        <v>2</v>
      </c>
      <c r="AG1527" s="346"/>
      <c r="AH1527" s="346"/>
      <c r="AI1527" s="346"/>
      <c r="AJ1527" s="346"/>
      <c r="AK1527" s="346"/>
      <c r="AL1527" s="346"/>
      <c r="AM1527" s="346"/>
      <c r="AN1527" s="346"/>
      <c r="AO1527" s="346"/>
      <c r="AP1527" s="346"/>
      <c r="AQ1527" s="346"/>
      <c r="AR1527" s="346"/>
      <c r="AS1527" s="346"/>
      <c r="AT1527" s="346"/>
    </row>
    <row r="1528" spans="1:46" ht="45" customHeight="1" thickTop="1" thickBot="1" x14ac:dyDescent="0.3">
      <c r="A1528" s="345" t="s">
        <v>1262</v>
      </c>
      <c r="B1528" s="345" t="s">
        <v>1262</v>
      </c>
      <c r="C1528" s="345" t="s">
        <v>1262</v>
      </c>
      <c r="D1528" s="345" t="s">
        <v>1262</v>
      </c>
      <c r="E1528" s="345" t="s">
        <v>1262</v>
      </c>
      <c r="F1528" s="345" t="s">
        <v>1262</v>
      </c>
      <c r="G1528" s="345" t="s">
        <v>1262</v>
      </c>
      <c r="H1528" s="345" t="s">
        <v>1262</v>
      </c>
      <c r="I1528" s="345" t="s">
        <v>1262</v>
      </c>
      <c r="J1528" s="345" t="s">
        <v>1262</v>
      </c>
      <c r="K1528" s="345" t="s">
        <v>1262</v>
      </c>
      <c r="L1528" s="345" t="s">
        <v>1262</v>
      </c>
      <c r="M1528" s="345" t="s">
        <v>1262</v>
      </c>
      <c r="N1528" s="345" t="s">
        <v>1262</v>
      </c>
      <c r="O1528" s="345" t="s">
        <v>1262</v>
      </c>
      <c r="P1528" s="345" t="s">
        <v>1262</v>
      </c>
      <c r="Q1528" s="68">
        <v>2</v>
      </c>
      <c r="R1528" s="346"/>
      <c r="S1528" s="346"/>
      <c r="T1528" s="346"/>
      <c r="U1528" s="346"/>
      <c r="V1528" s="346"/>
      <c r="W1528" s="346"/>
      <c r="X1528" s="346"/>
      <c r="Y1528" s="346"/>
      <c r="Z1528" s="346"/>
      <c r="AA1528" s="346"/>
      <c r="AB1528" s="346"/>
      <c r="AC1528" s="346"/>
      <c r="AD1528" s="346"/>
      <c r="AE1528" s="346"/>
      <c r="AF1528" s="68">
        <v>2</v>
      </c>
      <c r="AG1528" s="346"/>
      <c r="AH1528" s="346"/>
      <c r="AI1528" s="346"/>
      <c r="AJ1528" s="346"/>
      <c r="AK1528" s="346"/>
      <c r="AL1528" s="346"/>
      <c r="AM1528" s="346"/>
      <c r="AN1528" s="346"/>
      <c r="AO1528" s="346"/>
      <c r="AP1528" s="346"/>
      <c r="AQ1528" s="346"/>
      <c r="AR1528" s="346"/>
      <c r="AS1528" s="346"/>
      <c r="AT1528" s="346"/>
    </row>
    <row r="1529" spans="1:46" ht="45" customHeight="1" thickTop="1" thickBot="1" x14ac:dyDescent="0.3">
      <c r="A1529" s="345" t="s">
        <v>1263</v>
      </c>
      <c r="B1529" s="345" t="s">
        <v>1263</v>
      </c>
      <c r="C1529" s="345" t="s">
        <v>1263</v>
      </c>
      <c r="D1529" s="345" t="s">
        <v>1263</v>
      </c>
      <c r="E1529" s="345" t="s">
        <v>1263</v>
      </c>
      <c r="F1529" s="345" t="s">
        <v>1263</v>
      </c>
      <c r="G1529" s="345" t="s">
        <v>1263</v>
      </c>
      <c r="H1529" s="345" t="s">
        <v>1263</v>
      </c>
      <c r="I1529" s="345" t="s">
        <v>1263</v>
      </c>
      <c r="J1529" s="345" t="s">
        <v>1263</v>
      </c>
      <c r="K1529" s="345" t="s">
        <v>1263</v>
      </c>
      <c r="L1529" s="345" t="s">
        <v>1263</v>
      </c>
      <c r="M1529" s="345" t="s">
        <v>1263</v>
      </c>
      <c r="N1529" s="345" t="s">
        <v>1263</v>
      </c>
      <c r="O1529" s="345" t="s">
        <v>1263</v>
      </c>
      <c r="P1529" s="345" t="s">
        <v>1263</v>
      </c>
      <c r="Q1529" s="68">
        <v>2</v>
      </c>
      <c r="R1529" s="346"/>
      <c r="S1529" s="346"/>
      <c r="T1529" s="346"/>
      <c r="U1529" s="346"/>
      <c r="V1529" s="346"/>
      <c r="W1529" s="346"/>
      <c r="X1529" s="346"/>
      <c r="Y1529" s="346"/>
      <c r="Z1529" s="346"/>
      <c r="AA1529" s="346"/>
      <c r="AB1529" s="346"/>
      <c r="AC1529" s="346"/>
      <c r="AD1529" s="346"/>
      <c r="AE1529" s="346"/>
      <c r="AF1529" s="68">
        <v>2</v>
      </c>
      <c r="AG1529" s="346"/>
      <c r="AH1529" s="346"/>
      <c r="AI1529" s="346"/>
      <c r="AJ1529" s="346"/>
      <c r="AK1529" s="346"/>
      <c r="AL1529" s="346"/>
      <c r="AM1529" s="346"/>
      <c r="AN1529" s="346"/>
      <c r="AO1529" s="346"/>
      <c r="AP1529" s="346"/>
      <c r="AQ1529" s="346"/>
      <c r="AR1529" s="346"/>
      <c r="AS1529" s="346"/>
      <c r="AT1529" s="346"/>
    </row>
    <row r="1530" spans="1:46" ht="45" customHeight="1" thickTop="1" thickBot="1" x14ac:dyDescent="0.3">
      <c r="A1530" s="346" t="s">
        <v>1264</v>
      </c>
      <c r="B1530" s="346" t="s">
        <v>1264</v>
      </c>
      <c r="C1530" s="346" t="s">
        <v>1264</v>
      </c>
      <c r="D1530" s="346" t="s">
        <v>1264</v>
      </c>
      <c r="E1530" s="346" t="s">
        <v>1264</v>
      </c>
      <c r="F1530" s="346" t="s">
        <v>1264</v>
      </c>
      <c r="G1530" s="346" t="s">
        <v>1264</v>
      </c>
      <c r="H1530" s="346" t="s">
        <v>1264</v>
      </c>
      <c r="I1530" s="346" t="s">
        <v>1264</v>
      </c>
      <c r="J1530" s="346" t="s">
        <v>1264</v>
      </c>
      <c r="K1530" s="346" t="s">
        <v>1264</v>
      </c>
      <c r="L1530" s="346" t="s">
        <v>1264</v>
      </c>
      <c r="M1530" s="346" t="s">
        <v>1264</v>
      </c>
      <c r="N1530" s="346" t="s">
        <v>1264</v>
      </c>
      <c r="O1530" s="346" t="s">
        <v>1264</v>
      </c>
      <c r="P1530" s="346" t="s">
        <v>1264</v>
      </c>
      <c r="Q1530" s="68">
        <v>2</v>
      </c>
      <c r="R1530" s="346"/>
      <c r="S1530" s="346"/>
      <c r="T1530" s="346"/>
      <c r="U1530" s="346"/>
      <c r="V1530" s="346"/>
      <c r="W1530" s="346"/>
      <c r="X1530" s="346"/>
      <c r="Y1530" s="346"/>
      <c r="Z1530" s="346"/>
      <c r="AA1530" s="346"/>
      <c r="AB1530" s="346"/>
      <c r="AC1530" s="346"/>
      <c r="AD1530" s="346"/>
      <c r="AE1530" s="346"/>
      <c r="AF1530" s="68">
        <v>2</v>
      </c>
      <c r="AG1530" s="346"/>
      <c r="AH1530" s="346"/>
      <c r="AI1530" s="346"/>
      <c r="AJ1530" s="346"/>
      <c r="AK1530" s="346"/>
      <c r="AL1530" s="346"/>
      <c r="AM1530" s="346"/>
      <c r="AN1530" s="346"/>
      <c r="AO1530" s="346"/>
      <c r="AP1530" s="346"/>
      <c r="AQ1530" s="346"/>
      <c r="AR1530" s="346"/>
      <c r="AS1530" s="346"/>
      <c r="AT1530" s="346"/>
    </row>
    <row r="1531" spans="1:46" ht="45" customHeight="1" thickTop="1" thickBot="1" x14ac:dyDescent="0.3">
      <c r="A1531" s="59"/>
      <c r="B1531" s="59"/>
      <c r="C1531" s="59"/>
      <c r="D1531" s="59"/>
      <c r="E1531" s="59"/>
      <c r="F1531" s="59"/>
      <c r="G1531" s="59"/>
      <c r="H1531" s="59"/>
      <c r="I1531" s="59"/>
      <c r="J1531" s="59"/>
      <c r="K1531" s="59"/>
      <c r="L1531" s="59"/>
      <c r="M1531" s="59"/>
      <c r="N1531" s="59"/>
      <c r="O1531" s="59"/>
      <c r="P1531" s="59"/>
      <c r="Q1531" s="69"/>
      <c r="R1531" s="59"/>
      <c r="S1531" s="59"/>
      <c r="T1531" s="59"/>
      <c r="U1531" s="59"/>
      <c r="V1531" s="59"/>
      <c r="W1531" s="59"/>
      <c r="X1531" s="59"/>
      <c r="Y1531" s="59"/>
      <c r="Z1531" s="59"/>
      <c r="AA1531" s="59"/>
      <c r="AB1531" s="59"/>
      <c r="AC1531" s="59"/>
      <c r="AD1531" s="59"/>
      <c r="AE1531" s="59"/>
      <c r="AF1531" s="69"/>
      <c r="AG1531" s="59"/>
      <c r="AH1531" s="59"/>
      <c r="AI1531" s="59"/>
      <c r="AJ1531" s="59"/>
      <c r="AK1531" s="59"/>
      <c r="AL1531" s="59"/>
      <c r="AM1531" s="59"/>
      <c r="AN1531" s="59"/>
      <c r="AO1531" s="59"/>
      <c r="AP1531" s="59"/>
      <c r="AQ1531" s="59"/>
      <c r="AR1531" s="59"/>
      <c r="AS1531" s="59"/>
      <c r="AT1531" s="59"/>
    </row>
    <row r="1532" spans="1:46" ht="45" customHeight="1" thickTop="1" thickBot="1" x14ac:dyDescent="0.3">
      <c r="A1532" s="353" t="s">
        <v>198</v>
      </c>
      <c r="B1532" s="353"/>
      <c r="C1532" s="353"/>
      <c r="D1532" s="353"/>
      <c r="E1532" s="353"/>
      <c r="F1532" s="353"/>
      <c r="G1532" s="353"/>
      <c r="H1532" s="353"/>
      <c r="I1532" s="353"/>
      <c r="J1532" s="353"/>
      <c r="K1532" s="353"/>
      <c r="L1532" s="353"/>
      <c r="M1532" s="353"/>
      <c r="N1532" s="353"/>
      <c r="O1532" s="353"/>
      <c r="P1532" s="353"/>
      <c r="Q1532" s="70" t="s">
        <v>187</v>
      </c>
      <c r="R1532" s="354" t="s">
        <v>188</v>
      </c>
      <c r="S1532" s="354"/>
      <c r="T1532" s="354"/>
      <c r="U1532" s="354"/>
      <c r="V1532" s="354"/>
      <c r="W1532" s="354"/>
      <c r="X1532" s="354"/>
      <c r="Y1532" s="354"/>
      <c r="Z1532" s="354"/>
      <c r="AA1532" s="354"/>
      <c r="AB1532" s="354"/>
      <c r="AC1532" s="354"/>
      <c r="AD1532" s="354"/>
      <c r="AE1532" s="354"/>
      <c r="AF1532" s="71" t="s">
        <v>187</v>
      </c>
      <c r="AG1532" s="355" t="s">
        <v>189</v>
      </c>
      <c r="AH1532" s="355"/>
      <c r="AI1532" s="355"/>
      <c r="AJ1532" s="355"/>
      <c r="AK1532" s="355"/>
      <c r="AL1532" s="355"/>
      <c r="AM1532" s="355"/>
      <c r="AN1532" s="355"/>
      <c r="AO1532" s="355"/>
      <c r="AP1532" s="355"/>
      <c r="AQ1532" s="355"/>
      <c r="AR1532" s="355"/>
      <c r="AS1532" s="355"/>
      <c r="AT1532" s="355"/>
    </row>
    <row r="1533" spans="1:46" ht="45" customHeight="1" thickTop="1" thickBot="1" x14ac:dyDescent="0.3">
      <c r="A1533" s="345" t="s">
        <v>1265</v>
      </c>
      <c r="B1533" s="345" t="s">
        <v>1265</v>
      </c>
      <c r="C1533" s="345" t="s">
        <v>1265</v>
      </c>
      <c r="D1533" s="345" t="s">
        <v>1265</v>
      </c>
      <c r="E1533" s="345" t="s">
        <v>1265</v>
      </c>
      <c r="F1533" s="345" t="s">
        <v>1265</v>
      </c>
      <c r="G1533" s="345" t="s">
        <v>1265</v>
      </c>
      <c r="H1533" s="345" t="s">
        <v>1265</v>
      </c>
      <c r="I1533" s="345" t="s">
        <v>1265</v>
      </c>
      <c r="J1533" s="345" t="s">
        <v>1265</v>
      </c>
      <c r="K1533" s="345" t="s">
        <v>1265</v>
      </c>
      <c r="L1533" s="345" t="s">
        <v>1265</v>
      </c>
      <c r="M1533" s="345" t="s">
        <v>1265</v>
      </c>
      <c r="N1533" s="345" t="s">
        <v>1265</v>
      </c>
      <c r="O1533" s="345" t="s">
        <v>1265</v>
      </c>
      <c r="P1533" s="345" t="s">
        <v>1265</v>
      </c>
      <c r="Q1533" s="68">
        <v>2</v>
      </c>
      <c r="R1533" s="346"/>
      <c r="S1533" s="346"/>
      <c r="T1533" s="346"/>
      <c r="U1533" s="346"/>
      <c r="V1533" s="346"/>
      <c r="W1533" s="346"/>
      <c r="X1533" s="346"/>
      <c r="Y1533" s="346"/>
      <c r="Z1533" s="346"/>
      <c r="AA1533" s="346"/>
      <c r="AB1533" s="346"/>
      <c r="AC1533" s="346"/>
      <c r="AD1533" s="346"/>
      <c r="AE1533" s="346"/>
      <c r="AF1533" s="68">
        <v>2</v>
      </c>
      <c r="AG1533" s="346"/>
      <c r="AH1533" s="346"/>
      <c r="AI1533" s="346"/>
      <c r="AJ1533" s="346"/>
      <c r="AK1533" s="346"/>
      <c r="AL1533" s="346"/>
      <c r="AM1533" s="346"/>
      <c r="AN1533" s="346"/>
      <c r="AO1533" s="346"/>
      <c r="AP1533" s="346"/>
      <c r="AQ1533" s="346"/>
      <c r="AR1533" s="346"/>
      <c r="AS1533" s="346"/>
      <c r="AT1533" s="346"/>
    </row>
    <row r="1534" spans="1:46" ht="45" customHeight="1" thickTop="1" thickBot="1" x14ac:dyDescent="0.3">
      <c r="A1534" s="345" t="s">
        <v>1266</v>
      </c>
      <c r="B1534" s="345" t="s">
        <v>1266</v>
      </c>
      <c r="C1534" s="345" t="s">
        <v>1266</v>
      </c>
      <c r="D1534" s="345" t="s">
        <v>1266</v>
      </c>
      <c r="E1534" s="345" t="s">
        <v>1266</v>
      </c>
      <c r="F1534" s="345" t="s">
        <v>1266</v>
      </c>
      <c r="G1534" s="345" t="s">
        <v>1266</v>
      </c>
      <c r="H1534" s="345" t="s">
        <v>1266</v>
      </c>
      <c r="I1534" s="345" t="s">
        <v>1266</v>
      </c>
      <c r="J1534" s="345" t="s">
        <v>1266</v>
      </c>
      <c r="K1534" s="345" t="s">
        <v>1266</v>
      </c>
      <c r="L1534" s="345" t="s">
        <v>1266</v>
      </c>
      <c r="M1534" s="345" t="s">
        <v>1266</v>
      </c>
      <c r="N1534" s="345" t="s">
        <v>1266</v>
      </c>
      <c r="O1534" s="345" t="s">
        <v>1266</v>
      </c>
      <c r="P1534" s="345" t="s">
        <v>1266</v>
      </c>
      <c r="Q1534" s="68">
        <v>2</v>
      </c>
      <c r="R1534" s="346"/>
      <c r="S1534" s="346"/>
      <c r="T1534" s="346"/>
      <c r="U1534" s="346"/>
      <c r="V1534" s="346"/>
      <c r="W1534" s="346"/>
      <c r="X1534" s="346"/>
      <c r="Y1534" s="346"/>
      <c r="Z1534" s="346"/>
      <c r="AA1534" s="346"/>
      <c r="AB1534" s="346"/>
      <c r="AC1534" s="346"/>
      <c r="AD1534" s="346"/>
      <c r="AE1534" s="346"/>
      <c r="AF1534" s="68">
        <v>2</v>
      </c>
      <c r="AG1534" s="346"/>
      <c r="AH1534" s="346"/>
      <c r="AI1534" s="346"/>
      <c r="AJ1534" s="346"/>
      <c r="AK1534" s="346"/>
      <c r="AL1534" s="346"/>
      <c r="AM1534" s="346"/>
      <c r="AN1534" s="346"/>
      <c r="AO1534" s="346"/>
      <c r="AP1534" s="346"/>
      <c r="AQ1534" s="346"/>
      <c r="AR1534" s="346"/>
      <c r="AS1534" s="346"/>
      <c r="AT1534" s="346"/>
    </row>
    <row r="1535" spans="1:46" ht="45" customHeight="1" thickTop="1" thickBot="1" x14ac:dyDescent="0.3">
      <c r="A1535" s="345" t="s">
        <v>1267</v>
      </c>
      <c r="B1535" s="345" t="s">
        <v>1267</v>
      </c>
      <c r="C1535" s="345" t="s">
        <v>1267</v>
      </c>
      <c r="D1535" s="345" t="s">
        <v>1267</v>
      </c>
      <c r="E1535" s="345" t="s">
        <v>1267</v>
      </c>
      <c r="F1535" s="345" t="s">
        <v>1267</v>
      </c>
      <c r="G1535" s="345" t="s">
        <v>1267</v>
      </c>
      <c r="H1535" s="345" t="s">
        <v>1267</v>
      </c>
      <c r="I1535" s="345" t="s">
        <v>1267</v>
      </c>
      <c r="J1535" s="345" t="s">
        <v>1267</v>
      </c>
      <c r="K1535" s="345" t="s">
        <v>1267</v>
      </c>
      <c r="L1535" s="345" t="s">
        <v>1267</v>
      </c>
      <c r="M1535" s="345" t="s">
        <v>1267</v>
      </c>
      <c r="N1535" s="345" t="s">
        <v>1267</v>
      </c>
      <c r="O1535" s="345" t="s">
        <v>1267</v>
      </c>
      <c r="P1535" s="345" t="s">
        <v>1267</v>
      </c>
      <c r="Q1535" s="68">
        <v>2</v>
      </c>
      <c r="R1535" s="346"/>
      <c r="S1535" s="346"/>
      <c r="T1535" s="346"/>
      <c r="U1535" s="346"/>
      <c r="V1535" s="346"/>
      <c r="W1535" s="346"/>
      <c r="X1535" s="346"/>
      <c r="Y1535" s="346"/>
      <c r="Z1535" s="346"/>
      <c r="AA1535" s="346"/>
      <c r="AB1535" s="346"/>
      <c r="AC1535" s="346"/>
      <c r="AD1535" s="346"/>
      <c r="AE1535" s="346"/>
      <c r="AF1535" s="68">
        <v>2</v>
      </c>
      <c r="AG1535" s="346"/>
      <c r="AH1535" s="346"/>
      <c r="AI1535" s="346"/>
      <c r="AJ1535" s="346"/>
      <c r="AK1535" s="346"/>
      <c r="AL1535" s="346"/>
      <c r="AM1535" s="346"/>
      <c r="AN1535" s="346"/>
      <c r="AO1535" s="346"/>
      <c r="AP1535" s="346"/>
      <c r="AQ1535" s="346"/>
      <c r="AR1535" s="346"/>
      <c r="AS1535" s="346"/>
      <c r="AT1535" s="346"/>
    </row>
    <row r="1536" spans="1:46" ht="45" customHeight="1" thickTop="1" thickBot="1" x14ac:dyDescent="0.3">
      <c r="A1536" s="345" t="s">
        <v>1268</v>
      </c>
      <c r="B1536" s="345" t="s">
        <v>1268</v>
      </c>
      <c r="C1536" s="345" t="s">
        <v>1268</v>
      </c>
      <c r="D1536" s="345" t="s">
        <v>1268</v>
      </c>
      <c r="E1536" s="345" t="s">
        <v>1268</v>
      </c>
      <c r="F1536" s="345" t="s">
        <v>1268</v>
      </c>
      <c r="G1536" s="345" t="s">
        <v>1268</v>
      </c>
      <c r="H1536" s="345" t="s">
        <v>1268</v>
      </c>
      <c r="I1536" s="345" t="s">
        <v>1268</v>
      </c>
      <c r="J1536" s="345" t="s">
        <v>1268</v>
      </c>
      <c r="K1536" s="345" t="s">
        <v>1268</v>
      </c>
      <c r="L1536" s="345" t="s">
        <v>1268</v>
      </c>
      <c r="M1536" s="345" t="s">
        <v>1268</v>
      </c>
      <c r="N1536" s="345" t="s">
        <v>1268</v>
      </c>
      <c r="O1536" s="345" t="s">
        <v>1268</v>
      </c>
      <c r="P1536" s="345" t="s">
        <v>1268</v>
      </c>
      <c r="Q1536" s="68">
        <v>2</v>
      </c>
      <c r="R1536" s="346"/>
      <c r="S1536" s="346"/>
      <c r="T1536" s="346"/>
      <c r="U1536" s="346"/>
      <c r="V1536" s="346"/>
      <c r="W1536" s="346"/>
      <c r="X1536" s="346"/>
      <c r="Y1536" s="346"/>
      <c r="Z1536" s="346"/>
      <c r="AA1536" s="346"/>
      <c r="AB1536" s="346"/>
      <c r="AC1536" s="346"/>
      <c r="AD1536" s="346"/>
      <c r="AE1536" s="346"/>
      <c r="AF1536" s="68">
        <v>2</v>
      </c>
      <c r="AG1536" s="346"/>
      <c r="AH1536" s="346"/>
      <c r="AI1536" s="346"/>
      <c r="AJ1536" s="346"/>
      <c r="AK1536" s="346"/>
      <c r="AL1536" s="346"/>
      <c r="AM1536" s="346"/>
      <c r="AN1536" s="346"/>
      <c r="AO1536" s="346"/>
      <c r="AP1536" s="346"/>
      <c r="AQ1536" s="346"/>
      <c r="AR1536" s="346"/>
      <c r="AS1536" s="346"/>
      <c r="AT1536" s="346"/>
    </row>
    <row r="1537" spans="1:46" ht="45" customHeight="1" thickTop="1" thickBot="1" x14ac:dyDescent="0.3">
      <c r="A1537" s="345" t="s">
        <v>1269</v>
      </c>
      <c r="B1537" s="345" t="s">
        <v>1269</v>
      </c>
      <c r="C1537" s="345" t="s">
        <v>1269</v>
      </c>
      <c r="D1537" s="345" t="s">
        <v>1269</v>
      </c>
      <c r="E1537" s="345" t="s">
        <v>1269</v>
      </c>
      <c r="F1537" s="345" t="s">
        <v>1269</v>
      </c>
      <c r="G1537" s="345" t="s">
        <v>1269</v>
      </c>
      <c r="H1537" s="345" t="s">
        <v>1269</v>
      </c>
      <c r="I1537" s="345" t="s">
        <v>1269</v>
      </c>
      <c r="J1537" s="345" t="s">
        <v>1269</v>
      </c>
      <c r="K1537" s="345" t="s">
        <v>1269</v>
      </c>
      <c r="L1537" s="345" t="s">
        <v>1269</v>
      </c>
      <c r="M1537" s="345" t="s">
        <v>1269</v>
      </c>
      <c r="N1537" s="345" t="s">
        <v>1269</v>
      </c>
      <c r="O1537" s="345" t="s">
        <v>1269</v>
      </c>
      <c r="P1537" s="345" t="s">
        <v>1269</v>
      </c>
      <c r="Q1537" s="68">
        <v>2</v>
      </c>
      <c r="R1537" s="346"/>
      <c r="S1537" s="346"/>
      <c r="T1537" s="346"/>
      <c r="U1537" s="346"/>
      <c r="V1537" s="346"/>
      <c r="W1537" s="346"/>
      <c r="X1537" s="346"/>
      <c r="Y1537" s="346"/>
      <c r="Z1537" s="346"/>
      <c r="AA1537" s="346"/>
      <c r="AB1537" s="346"/>
      <c r="AC1537" s="346"/>
      <c r="AD1537" s="346"/>
      <c r="AE1537" s="346"/>
      <c r="AF1537" s="68">
        <v>2</v>
      </c>
      <c r="AG1537" s="346"/>
      <c r="AH1537" s="346"/>
      <c r="AI1537" s="346"/>
      <c r="AJ1537" s="346"/>
      <c r="AK1537" s="346"/>
      <c r="AL1537" s="346"/>
      <c r="AM1537" s="346"/>
      <c r="AN1537" s="346"/>
      <c r="AO1537" s="346"/>
      <c r="AP1537" s="346"/>
      <c r="AQ1537" s="346"/>
      <c r="AR1537" s="346"/>
      <c r="AS1537" s="346"/>
      <c r="AT1537" s="346"/>
    </row>
    <row r="1538" spans="1:46" ht="18" customHeight="1" thickTop="1" x14ac:dyDescent="0.25"/>
    <row r="1540" spans="1:46" ht="45" customHeight="1" x14ac:dyDescent="0.25">
      <c r="A1540" s="348" t="s">
        <v>1270</v>
      </c>
      <c r="B1540" s="348"/>
      <c r="C1540" s="348"/>
      <c r="D1540" s="348"/>
      <c r="E1540" s="348"/>
      <c r="F1540" s="348"/>
      <c r="G1540" s="348"/>
      <c r="H1540" s="348"/>
      <c r="I1540" s="348"/>
      <c r="J1540" s="348"/>
      <c r="K1540" s="348"/>
      <c r="L1540" s="348"/>
      <c r="M1540" s="348"/>
      <c r="N1540" s="348"/>
      <c r="O1540" s="348"/>
      <c r="P1540" s="348"/>
      <c r="Q1540" s="348"/>
      <c r="R1540" s="348"/>
      <c r="S1540" s="348"/>
      <c r="T1540" s="348"/>
      <c r="U1540" s="348"/>
      <c r="V1540" s="348"/>
      <c r="W1540" s="348"/>
      <c r="X1540" s="348"/>
      <c r="Y1540" s="348"/>
      <c r="Z1540" s="348"/>
      <c r="AA1540" s="348"/>
      <c r="AB1540" s="348"/>
      <c r="AC1540" s="348"/>
      <c r="AD1540" s="348"/>
      <c r="AE1540" s="348"/>
      <c r="AF1540"/>
      <c r="AG1540" s="349" t="s">
        <v>184</v>
      </c>
      <c r="AH1540" s="349"/>
      <c r="AI1540" s="349"/>
      <c r="AJ1540" s="349"/>
      <c r="AK1540" s="72">
        <f>(('Artículo 121 (Resumen PI)'!C50*0.8+'Artículo 121 (Resumen PI)'!F50*0.2)+('Artículo 121 (Resumen SIPOT)'!C50*0.8+'Artículo 121 (Resumen SIPOT)'!F50*0.2))/2</f>
        <v>68</v>
      </c>
      <c r="AL1540"/>
      <c r="AM1540"/>
      <c r="AN1540"/>
      <c r="AO1540"/>
      <c r="AP1540"/>
      <c r="AQ1540"/>
      <c r="AR1540"/>
      <c r="AS1540"/>
      <c r="AT1540"/>
    </row>
    <row r="1541" spans="1:46" ht="16.5" customHeight="1" x14ac:dyDescent="0.25">
      <c r="A1541" s="86"/>
      <c r="B1541" s="284"/>
      <c r="C1541" s="284"/>
      <c r="D1541" s="284"/>
      <c r="E1541" s="284"/>
      <c r="F1541" s="284"/>
      <c r="G1541" s="284"/>
      <c r="H1541" s="284"/>
      <c r="I1541" s="284"/>
      <c r="J1541" s="284"/>
      <c r="K1541" s="284"/>
      <c r="L1541" s="284"/>
      <c r="M1541" s="284"/>
      <c r="N1541" s="284"/>
      <c r="O1541" s="284"/>
      <c r="P1541" s="284"/>
      <c r="Q1541" s="275"/>
      <c r="R1541" s="284"/>
      <c r="S1541" s="284"/>
      <c r="T1541" s="284"/>
      <c r="U1541" s="284"/>
      <c r="V1541" s="284"/>
      <c r="W1541" s="284"/>
      <c r="X1541" s="284"/>
      <c r="Y1541" s="284"/>
      <c r="Z1541" s="284"/>
      <c r="AA1541" s="284"/>
      <c r="AB1541" s="284"/>
      <c r="AC1541" s="284"/>
      <c r="AD1541" s="284"/>
      <c r="AE1541" s="284"/>
      <c r="AF1541"/>
      <c r="AG1541"/>
      <c r="AH1541"/>
      <c r="AI1541"/>
      <c r="AJ1541"/>
      <c r="AK1541"/>
      <c r="AL1541"/>
      <c r="AM1541"/>
      <c r="AN1541"/>
      <c r="AO1541"/>
      <c r="AP1541"/>
      <c r="AQ1541"/>
      <c r="AR1541"/>
      <c r="AS1541"/>
      <c r="AT1541"/>
    </row>
    <row r="1542" spans="1:46" ht="45" customHeight="1" x14ac:dyDescent="0.25">
      <c r="A1542" s="86" t="s">
        <v>185</v>
      </c>
      <c r="B1542" s="284"/>
      <c r="C1542" s="284"/>
      <c r="D1542" s="284"/>
      <c r="E1542" s="284"/>
      <c r="F1542" s="284"/>
      <c r="G1542" s="284"/>
      <c r="H1542" s="284"/>
      <c r="I1542" s="284"/>
      <c r="J1542" s="284"/>
      <c r="K1542" s="284"/>
      <c r="L1542" s="284"/>
      <c r="M1542" s="284"/>
      <c r="N1542" s="284"/>
      <c r="O1542" s="284"/>
      <c r="P1542" s="284"/>
      <c r="Q1542" s="275"/>
      <c r="R1542" s="284"/>
      <c r="S1542" s="284"/>
      <c r="T1542" s="357" t="s">
        <v>306</v>
      </c>
      <c r="U1542" s="357"/>
      <c r="V1542" s="357"/>
      <c r="W1542" s="357"/>
      <c r="X1542" s="357"/>
      <c r="Y1542" s="357"/>
      <c r="Z1542" s="74"/>
      <c r="AA1542" s="75" t="s">
        <v>307</v>
      </c>
      <c r="AB1542" s="75" t="s">
        <v>308</v>
      </c>
      <c r="AC1542" s="76"/>
      <c r="AD1542" s="75" t="s">
        <v>309</v>
      </c>
      <c r="AE1542" s="75"/>
      <c r="AF1542"/>
      <c r="AG1542"/>
      <c r="AH1542"/>
      <c r="AI1542"/>
      <c r="AJ1542"/>
      <c r="AK1542"/>
      <c r="AL1542"/>
      <c r="AM1542"/>
      <c r="AN1542"/>
      <c r="AO1542"/>
      <c r="AP1542"/>
      <c r="AQ1542"/>
      <c r="AR1542"/>
      <c r="AS1542"/>
      <c r="AT1542"/>
    </row>
    <row r="1543" spans="1:46" ht="15.75" customHeight="1" x14ac:dyDescent="0.25">
      <c r="A1543" s="59"/>
      <c r="B1543" s="59"/>
      <c r="C1543" s="59"/>
      <c r="D1543" s="59"/>
      <c r="E1543" s="59"/>
      <c r="F1543" s="59"/>
      <c r="G1543" s="59"/>
      <c r="H1543" s="59"/>
      <c r="I1543" s="59"/>
      <c r="J1543" s="59"/>
      <c r="K1543" s="59"/>
      <c r="L1543" s="59"/>
      <c r="M1543" s="59"/>
      <c r="N1543" s="59"/>
      <c r="O1543" s="59"/>
      <c r="P1543" s="59"/>
      <c r="R1543" s="59"/>
      <c r="S1543" s="59"/>
      <c r="T1543" s="59"/>
      <c r="U1543" s="59"/>
      <c r="V1543" s="59"/>
      <c r="W1543" s="59"/>
      <c r="X1543" s="59"/>
      <c r="Y1543" s="59"/>
      <c r="Z1543" s="59"/>
      <c r="AA1543" s="59"/>
      <c r="AB1543" s="59"/>
      <c r="AC1543" s="59"/>
      <c r="AD1543" s="59"/>
      <c r="AE1543" s="59"/>
      <c r="AF1543"/>
      <c r="AG1543"/>
      <c r="AH1543"/>
      <c r="AI1543"/>
      <c r="AJ1543"/>
      <c r="AK1543"/>
      <c r="AL1543"/>
      <c r="AM1543"/>
      <c r="AN1543"/>
      <c r="AO1543"/>
      <c r="AP1543"/>
      <c r="AQ1543"/>
      <c r="AR1543"/>
      <c r="AS1543"/>
      <c r="AT1543"/>
    </row>
    <row r="1544" spans="1:46" ht="45" customHeight="1" x14ac:dyDescent="0.25">
      <c r="A1544" s="350" t="s">
        <v>186</v>
      </c>
      <c r="B1544" s="350"/>
      <c r="C1544" s="350"/>
      <c r="D1544" s="350"/>
      <c r="E1544" s="350"/>
      <c r="F1544" s="350"/>
      <c r="G1544" s="350"/>
      <c r="H1544" s="350"/>
      <c r="I1544" s="350"/>
      <c r="J1544" s="350"/>
      <c r="K1544" s="350"/>
      <c r="L1544" s="350"/>
      <c r="M1544" s="350"/>
      <c r="N1544" s="350"/>
      <c r="O1544" s="350"/>
      <c r="P1544" s="350"/>
      <c r="Q1544" s="65"/>
      <c r="R1544" s="59"/>
      <c r="S1544" s="59"/>
      <c r="T1544" s="59"/>
      <c r="U1544" s="59"/>
      <c r="V1544" s="351"/>
      <c r="W1544" s="351"/>
      <c r="X1544" s="351"/>
      <c r="Y1544" s="351"/>
      <c r="Z1544" s="351"/>
      <c r="AA1544" s="351"/>
      <c r="AB1544" s="351"/>
      <c r="AC1544" s="351"/>
      <c r="AD1544" s="351"/>
      <c r="AE1544" s="351"/>
      <c r="AF1544" s="65"/>
      <c r="AG1544" s="59"/>
      <c r="AH1544" s="59"/>
      <c r="AI1544" s="59"/>
      <c r="AJ1544" s="59"/>
      <c r="AK1544" s="351"/>
      <c r="AL1544" s="351"/>
      <c r="AM1544" s="351"/>
      <c r="AN1544" s="351"/>
      <c r="AO1544" s="351"/>
      <c r="AP1544" s="351"/>
      <c r="AQ1544" s="351"/>
      <c r="AR1544" s="351"/>
      <c r="AS1544" s="351"/>
      <c r="AT1544" s="351"/>
    </row>
    <row r="1545" spans="1:46" ht="45" customHeight="1" thickTop="1" thickBot="1" x14ac:dyDescent="0.3">
      <c r="A1545" s="342" t="s">
        <v>163</v>
      </c>
      <c r="B1545" s="342"/>
      <c r="C1545" s="342"/>
      <c r="D1545" s="342"/>
      <c r="E1545" s="342"/>
      <c r="F1545" s="342"/>
      <c r="G1545" s="342"/>
      <c r="H1545" s="342"/>
      <c r="I1545" s="342"/>
      <c r="J1545" s="342"/>
      <c r="K1545" s="342"/>
      <c r="L1545" s="342"/>
      <c r="M1545" s="342"/>
      <c r="N1545" s="342"/>
      <c r="O1545" s="342"/>
      <c r="P1545" s="342"/>
      <c r="Q1545" s="66" t="s">
        <v>187</v>
      </c>
      <c r="R1545" s="343" t="s">
        <v>188</v>
      </c>
      <c r="S1545" s="343"/>
      <c r="T1545" s="343"/>
      <c r="U1545" s="343"/>
      <c r="V1545" s="343"/>
      <c r="W1545" s="343"/>
      <c r="X1545" s="343"/>
      <c r="Y1545" s="343"/>
      <c r="Z1545" s="343"/>
      <c r="AA1545" s="343"/>
      <c r="AB1545" s="343"/>
      <c r="AC1545" s="343"/>
      <c r="AD1545" s="343"/>
      <c r="AE1545" s="343"/>
      <c r="AF1545" s="67" t="s">
        <v>187</v>
      </c>
      <c r="AG1545" s="344" t="s">
        <v>189</v>
      </c>
      <c r="AH1545" s="344"/>
      <c r="AI1545" s="344"/>
      <c r="AJ1545" s="344"/>
      <c r="AK1545" s="344"/>
      <c r="AL1545" s="344"/>
      <c r="AM1545" s="344"/>
      <c r="AN1545" s="344"/>
      <c r="AO1545" s="344"/>
      <c r="AP1545" s="344"/>
      <c r="AQ1545" s="344"/>
      <c r="AR1545" s="344"/>
      <c r="AS1545" s="344"/>
      <c r="AT1545" s="344"/>
    </row>
    <row r="1546" spans="1:46" ht="45" customHeight="1" thickTop="1" thickBot="1" x14ac:dyDescent="0.3">
      <c r="A1546" s="345" t="s">
        <v>1025</v>
      </c>
      <c r="B1546" s="345" t="s">
        <v>1025</v>
      </c>
      <c r="C1546" s="345" t="s">
        <v>1025</v>
      </c>
      <c r="D1546" s="345" t="s">
        <v>1025</v>
      </c>
      <c r="E1546" s="345" t="s">
        <v>1025</v>
      </c>
      <c r="F1546" s="345" t="s">
        <v>1025</v>
      </c>
      <c r="G1546" s="345" t="s">
        <v>1025</v>
      </c>
      <c r="H1546" s="345" t="s">
        <v>1025</v>
      </c>
      <c r="I1546" s="345" t="s">
        <v>1025</v>
      </c>
      <c r="J1546" s="345" t="s">
        <v>1025</v>
      </c>
      <c r="K1546" s="345" t="s">
        <v>1025</v>
      </c>
      <c r="L1546" s="345" t="s">
        <v>1025</v>
      </c>
      <c r="M1546" s="345" t="s">
        <v>1025</v>
      </c>
      <c r="N1546" s="345" t="s">
        <v>1025</v>
      </c>
      <c r="O1546" s="345" t="s">
        <v>1025</v>
      </c>
      <c r="P1546" s="345" t="s">
        <v>1025</v>
      </c>
      <c r="Q1546" s="68">
        <v>2</v>
      </c>
      <c r="R1546" s="346"/>
      <c r="S1546" s="346"/>
      <c r="T1546" s="346"/>
      <c r="U1546" s="346"/>
      <c r="V1546" s="346"/>
      <c r="W1546" s="346"/>
      <c r="X1546" s="346"/>
      <c r="Y1546" s="346"/>
      <c r="Z1546" s="346"/>
      <c r="AA1546" s="346"/>
      <c r="AB1546" s="346"/>
      <c r="AC1546" s="346"/>
      <c r="AD1546" s="346"/>
      <c r="AE1546" s="346"/>
      <c r="AF1546" s="68">
        <v>2</v>
      </c>
      <c r="AG1546" s="346"/>
      <c r="AH1546" s="346"/>
      <c r="AI1546" s="346"/>
      <c r="AJ1546" s="346"/>
      <c r="AK1546" s="346"/>
      <c r="AL1546" s="346"/>
      <c r="AM1546" s="346"/>
      <c r="AN1546" s="346"/>
      <c r="AO1546" s="346"/>
      <c r="AP1546" s="346"/>
      <c r="AQ1546" s="346"/>
      <c r="AR1546" s="346"/>
      <c r="AS1546" s="346"/>
      <c r="AT1546" s="346"/>
    </row>
    <row r="1547" spans="1:46" ht="45" customHeight="1" thickTop="1" thickBot="1" x14ac:dyDescent="0.3">
      <c r="A1547" s="345" t="s">
        <v>1026</v>
      </c>
      <c r="B1547" s="345" t="s">
        <v>1026</v>
      </c>
      <c r="C1547" s="345" t="s">
        <v>1026</v>
      </c>
      <c r="D1547" s="345" t="s">
        <v>1026</v>
      </c>
      <c r="E1547" s="345" t="s">
        <v>1026</v>
      </c>
      <c r="F1547" s="345" t="s">
        <v>1026</v>
      </c>
      <c r="G1547" s="345" t="s">
        <v>1026</v>
      </c>
      <c r="H1547" s="345" t="s">
        <v>1026</v>
      </c>
      <c r="I1547" s="345" t="s">
        <v>1026</v>
      </c>
      <c r="J1547" s="345" t="s">
        <v>1026</v>
      </c>
      <c r="K1547" s="345" t="s">
        <v>1026</v>
      </c>
      <c r="L1547" s="345" t="s">
        <v>1026</v>
      </c>
      <c r="M1547" s="345" t="s">
        <v>1026</v>
      </c>
      <c r="N1547" s="345" t="s">
        <v>1026</v>
      </c>
      <c r="O1547" s="345" t="s">
        <v>1026</v>
      </c>
      <c r="P1547" s="345" t="s">
        <v>1026</v>
      </c>
      <c r="Q1547" s="68">
        <v>2</v>
      </c>
      <c r="R1547" s="346"/>
      <c r="S1547" s="346"/>
      <c r="T1547" s="346"/>
      <c r="U1547" s="346"/>
      <c r="V1547" s="346"/>
      <c r="W1547" s="346"/>
      <c r="X1547" s="346"/>
      <c r="Y1547" s="346"/>
      <c r="Z1547" s="346"/>
      <c r="AA1547" s="346"/>
      <c r="AB1547" s="346"/>
      <c r="AC1547" s="346"/>
      <c r="AD1547" s="346"/>
      <c r="AE1547" s="346"/>
      <c r="AF1547" s="68">
        <v>2</v>
      </c>
      <c r="AG1547" s="346"/>
      <c r="AH1547" s="346"/>
      <c r="AI1547" s="346"/>
      <c r="AJ1547" s="346"/>
      <c r="AK1547" s="346"/>
      <c r="AL1547" s="346"/>
      <c r="AM1547" s="346"/>
      <c r="AN1547" s="346"/>
      <c r="AO1547" s="346"/>
      <c r="AP1547" s="346"/>
      <c r="AQ1547" s="346"/>
      <c r="AR1547" s="346"/>
      <c r="AS1547" s="346"/>
      <c r="AT1547" s="346"/>
    </row>
    <row r="1548" spans="1:46" ht="45" customHeight="1" thickTop="1" thickBot="1" x14ac:dyDescent="0.3">
      <c r="A1548" s="345" t="s">
        <v>1271</v>
      </c>
      <c r="B1548" s="345" t="s">
        <v>1271</v>
      </c>
      <c r="C1548" s="345" t="s">
        <v>1271</v>
      </c>
      <c r="D1548" s="345" t="s">
        <v>1271</v>
      </c>
      <c r="E1548" s="345" t="s">
        <v>1271</v>
      </c>
      <c r="F1548" s="345" t="s">
        <v>1271</v>
      </c>
      <c r="G1548" s="345" t="s">
        <v>1271</v>
      </c>
      <c r="H1548" s="345" t="s">
        <v>1271</v>
      </c>
      <c r="I1548" s="345" t="s">
        <v>1271</v>
      </c>
      <c r="J1548" s="345" t="s">
        <v>1271</v>
      </c>
      <c r="K1548" s="345" t="s">
        <v>1271</v>
      </c>
      <c r="L1548" s="345" t="s">
        <v>1271</v>
      </c>
      <c r="M1548" s="345" t="s">
        <v>1271</v>
      </c>
      <c r="N1548" s="345" t="s">
        <v>1271</v>
      </c>
      <c r="O1548" s="345" t="s">
        <v>1271</v>
      </c>
      <c r="P1548" s="345" t="s">
        <v>1271</v>
      </c>
      <c r="Q1548" s="68">
        <v>2</v>
      </c>
      <c r="R1548" s="346"/>
      <c r="S1548" s="346"/>
      <c r="T1548" s="346"/>
      <c r="U1548" s="346"/>
      <c r="V1548" s="346"/>
      <c r="W1548" s="346"/>
      <c r="X1548" s="346"/>
      <c r="Y1548" s="346"/>
      <c r="Z1548" s="346"/>
      <c r="AA1548" s="346"/>
      <c r="AB1548" s="346"/>
      <c r="AC1548" s="346"/>
      <c r="AD1548" s="346"/>
      <c r="AE1548" s="346"/>
      <c r="AF1548" s="68">
        <v>2</v>
      </c>
      <c r="AG1548" s="346"/>
      <c r="AH1548" s="346"/>
      <c r="AI1548" s="346"/>
      <c r="AJ1548" s="346"/>
      <c r="AK1548" s="346"/>
      <c r="AL1548" s="346"/>
      <c r="AM1548" s="346"/>
      <c r="AN1548" s="346"/>
      <c r="AO1548" s="346"/>
      <c r="AP1548" s="346"/>
      <c r="AQ1548" s="346"/>
      <c r="AR1548" s="346"/>
      <c r="AS1548" s="346"/>
      <c r="AT1548" s="346"/>
    </row>
    <row r="1549" spans="1:46" ht="45" customHeight="1" thickTop="1" thickBot="1" x14ac:dyDescent="0.3">
      <c r="A1549" s="345" t="s">
        <v>1272</v>
      </c>
      <c r="B1549" s="345" t="s">
        <v>1272</v>
      </c>
      <c r="C1549" s="345" t="s">
        <v>1272</v>
      </c>
      <c r="D1549" s="345" t="s">
        <v>1272</v>
      </c>
      <c r="E1549" s="345" t="s">
        <v>1272</v>
      </c>
      <c r="F1549" s="345" t="s">
        <v>1272</v>
      </c>
      <c r="G1549" s="345" t="s">
        <v>1272</v>
      </c>
      <c r="H1549" s="345" t="s">
        <v>1272</v>
      </c>
      <c r="I1549" s="345" t="s">
        <v>1272</v>
      </c>
      <c r="J1549" s="345" t="s">
        <v>1272</v>
      </c>
      <c r="K1549" s="345" t="s">
        <v>1272</v>
      </c>
      <c r="L1549" s="345" t="s">
        <v>1272</v>
      </c>
      <c r="M1549" s="345" t="s">
        <v>1272</v>
      </c>
      <c r="N1549" s="345" t="s">
        <v>1272</v>
      </c>
      <c r="O1549" s="345" t="s">
        <v>1272</v>
      </c>
      <c r="P1549" s="345" t="s">
        <v>1272</v>
      </c>
      <c r="Q1549" s="68">
        <v>2</v>
      </c>
      <c r="R1549" s="346"/>
      <c r="S1549" s="346"/>
      <c r="T1549" s="346"/>
      <c r="U1549" s="346"/>
      <c r="V1549" s="346"/>
      <c r="W1549" s="346"/>
      <c r="X1549" s="346"/>
      <c r="Y1549" s="346"/>
      <c r="Z1549" s="346"/>
      <c r="AA1549" s="346"/>
      <c r="AB1549" s="346"/>
      <c r="AC1549" s="346"/>
      <c r="AD1549" s="346"/>
      <c r="AE1549" s="346"/>
      <c r="AF1549" s="68">
        <v>2</v>
      </c>
      <c r="AG1549" s="346"/>
      <c r="AH1549" s="346"/>
      <c r="AI1549" s="346"/>
      <c r="AJ1549" s="346"/>
      <c r="AK1549" s="346"/>
      <c r="AL1549" s="346"/>
      <c r="AM1549" s="346"/>
      <c r="AN1549" s="346"/>
      <c r="AO1549" s="346"/>
      <c r="AP1549" s="346"/>
      <c r="AQ1549" s="346"/>
      <c r="AR1549" s="346"/>
      <c r="AS1549" s="346"/>
      <c r="AT1549" s="346"/>
    </row>
    <row r="1550" spans="1:46" ht="45" customHeight="1" thickTop="1" thickBot="1" x14ac:dyDescent="0.3">
      <c r="A1550" s="346" t="s">
        <v>1273</v>
      </c>
      <c r="B1550" s="346" t="s">
        <v>1273</v>
      </c>
      <c r="C1550" s="346" t="s">
        <v>1273</v>
      </c>
      <c r="D1550" s="346" t="s">
        <v>1273</v>
      </c>
      <c r="E1550" s="346" t="s">
        <v>1273</v>
      </c>
      <c r="F1550" s="346" t="s">
        <v>1273</v>
      </c>
      <c r="G1550" s="346" t="s">
        <v>1273</v>
      </c>
      <c r="H1550" s="346" t="s">
        <v>1273</v>
      </c>
      <c r="I1550" s="346" t="s">
        <v>1273</v>
      </c>
      <c r="J1550" s="346" t="s">
        <v>1273</v>
      </c>
      <c r="K1550" s="346" t="s">
        <v>1273</v>
      </c>
      <c r="L1550" s="346" t="s">
        <v>1273</v>
      </c>
      <c r="M1550" s="346" t="s">
        <v>1273</v>
      </c>
      <c r="N1550" s="346" t="s">
        <v>1273</v>
      </c>
      <c r="O1550" s="346" t="s">
        <v>1273</v>
      </c>
      <c r="P1550" s="346" t="s">
        <v>1273</v>
      </c>
      <c r="Q1550" s="68">
        <v>2</v>
      </c>
      <c r="R1550" s="346"/>
      <c r="S1550" s="346"/>
      <c r="T1550" s="346"/>
      <c r="U1550" s="346"/>
      <c r="V1550" s="346"/>
      <c r="W1550" s="346"/>
      <c r="X1550" s="346"/>
      <c r="Y1550" s="346"/>
      <c r="Z1550" s="346"/>
      <c r="AA1550" s="346"/>
      <c r="AB1550" s="346"/>
      <c r="AC1550" s="346"/>
      <c r="AD1550" s="346"/>
      <c r="AE1550" s="346"/>
      <c r="AF1550" s="68">
        <v>2</v>
      </c>
      <c r="AG1550" s="346"/>
      <c r="AH1550" s="346"/>
      <c r="AI1550" s="346"/>
      <c r="AJ1550" s="346"/>
      <c r="AK1550" s="346"/>
      <c r="AL1550" s="346"/>
      <c r="AM1550" s="346"/>
      <c r="AN1550" s="346"/>
      <c r="AO1550" s="346"/>
      <c r="AP1550" s="346"/>
      <c r="AQ1550" s="346"/>
      <c r="AR1550" s="346"/>
      <c r="AS1550" s="346"/>
      <c r="AT1550" s="346"/>
    </row>
    <row r="1551" spans="1:46" ht="45" customHeight="1" thickTop="1" thickBot="1" x14ac:dyDescent="0.3">
      <c r="A1551" s="346" t="s">
        <v>1274</v>
      </c>
      <c r="B1551" s="346" t="s">
        <v>1274</v>
      </c>
      <c r="C1551" s="346" t="s">
        <v>1274</v>
      </c>
      <c r="D1551" s="346" t="s">
        <v>1274</v>
      </c>
      <c r="E1551" s="346" t="s">
        <v>1274</v>
      </c>
      <c r="F1551" s="346" t="s">
        <v>1274</v>
      </c>
      <c r="G1551" s="346" t="s">
        <v>1274</v>
      </c>
      <c r="H1551" s="346" t="s">
        <v>1274</v>
      </c>
      <c r="I1551" s="346" t="s">
        <v>1274</v>
      </c>
      <c r="J1551" s="346" t="s">
        <v>1274</v>
      </c>
      <c r="K1551" s="346" t="s">
        <v>1274</v>
      </c>
      <c r="L1551" s="346" t="s">
        <v>1274</v>
      </c>
      <c r="M1551" s="346" t="s">
        <v>1274</v>
      </c>
      <c r="N1551" s="346" t="s">
        <v>1274</v>
      </c>
      <c r="O1551" s="346" t="s">
        <v>1274</v>
      </c>
      <c r="P1551" s="346" t="s">
        <v>1274</v>
      </c>
      <c r="Q1551" s="68">
        <v>2</v>
      </c>
      <c r="R1551" s="346"/>
      <c r="S1551" s="346"/>
      <c r="T1551" s="346"/>
      <c r="U1551" s="346"/>
      <c r="V1551" s="346"/>
      <c r="W1551" s="346"/>
      <c r="X1551" s="346"/>
      <c r="Y1551" s="346"/>
      <c r="Z1551" s="346"/>
      <c r="AA1551" s="346"/>
      <c r="AB1551" s="346"/>
      <c r="AC1551" s="346"/>
      <c r="AD1551" s="346"/>
      <c r="AE1551" s="346"/>
      <c r="AF1551" s="68">
        <v>2</v>
      </c>
      <c r="AG1551" s="346"/>
      <c r="AH1551" s="346"/>
      <c r="AI1551" s="346"/>
      <c r="AJ1551" s="346"/>
      <c r="AK1551" s="346"/>
      <c r="AL1551" s="346"/>
      <c r="AM1551" s="346"/>
      <c r="AN1551" s="346"/>
      <c r="AO1551" s="346"/>
      <c r="AP1551" s="346"/>
      <c r="AQ1551" s="346"/>
      <c r="AR1551" s="346"/>
      <c r="AS1551" s="346"/>
      <c r="AT1551" s="346"/>
    </row>
    <row r="1552" spans="1:46" ht="45" customHeight="1" thickTop="1" thickBot="1" x14ac:dyDescent="0.3">
      <c r="A1552" s="345" t="s">
        <v>1275</v>
      </c>
      <c r="B1552" s="345" t="s">
        <v>1275</v>
      </c>
      <c r="C1552" s="345" t="s">
        <v>1275</v>
      </c>
      <c r="D1552" s="345" t="s">
        <v>1275</v>
      </c>
      <c r="E1552" s="345" t="s">
        <v>1275</v>
      </c>
      <c r="F1552" s="345" t="s">
        <v>1275</v>
      </c>
      <c r="G1552" s="345" t="s">
        <v>1275</v>
      </c>
      <c r="H1552" s="345" t="s">
        <v>1275</v>
      </c>
      <c r="I1552" s="345" t="s">
        <v>1275</v>
      </c>
      <c r="J1552" s="345" t="s">
        <v>1275</v>
      </c>
      <c r="K1552" s="345" t="s">
        <v>1275</v>
      </c>
      <c r="L1552" s="345" t="s">
        <v>1275</v>
      </c>
      <c r="M1552" s="345" t="s">
        <v>1275</v>
      </c>
      <c r="N1552" s="345" t="s">
        <v>1275</v>
      </c>
      <c r="O1552" s="345" t="s">
        <v>1275</v>
      </c>
      <c r="P1552" s="345" t="s">
        <v>1275</v>
      </c>
      <c r="Q1552" s="68">
        <v>2</v>
      </c>
      <c r="R1552" s="346"/>
      <c r="S1552" s="346"/>
      <c r="T1552" s="346"/>
      <c r="U1552" s="346"/>
      <c r="V1552" s="346"/>
      <c r="W1552" s="346"/>
      <c r="X1552" s="346"/>
      <c r="Y1552" s="346"/>
      <c r="Z1552" s="346"/>
      <c r="AA1552" s="346"/>
      <c r="AB1552" s="346"/>
      <c r="AC1552" s="346"/>
      <c r="AD1552" s="346"/>
      <c r="AE1552" s="346"/>
      <c r="AF1552" s="68">
        <v>2</v>
      </c>
      <c r="AG1552" s="346"/>
      <c r="AH1552" s="346"/>
      <c r="AI1552" s="346"/>
      <c r="AJ1552" s="346"/>
      <c r="AK1552" s="346"/>
      <c r="AL1552" s="346"/>
      <c r="AM1552" s="346"/>
      <c r="AN1552" s="346"/>
      <c r="AO1552" s="346"/>
      <c r="AP1552" s="346"/>
      <c r="AQ1552" s="346"/>
      <c r="AR1552" s="346"/>
      <c r="AS1552" s="346"/>
      <c r="AT1552" s="346"/>
    </row>
    <row r="1553" spans="1:46" ht="45" customHeight="1" thickTop="1" thickBot="1" x14ac:dyDescent="0.3">
      <c r="A1553" s="345" t="s">
        <v>1276</v>
      </c>
      <c r="B1553" s="345" t="s">
        <v>1276</v>
      </c>
      <c r="C1553" s="345" t="s">
        <v>1276</v>
      </c>
      <c r="D1553" s="345" t="s">
        <v>1276</v>
      </c>
      <c r="E1553" s="345" t="s">
        <v>1276</v>
      </c>
      <c r="F1553" s="345" t="s">
        <v>1276</v>
      </c>
      <c r="G1553" s="345" t="s">
        <v>1276</v>
      </c>
      <c r="H1553" s="345" t="s">
        <v>1276</v>
      </c>
      <c r="I1553" s="345" t="s">
        <v>1276</v>
      </c>
      <c r="J1553" s="345" t="s">
        <v>1276</v>
      </c>
      <c r="K1553" s="345" t="s">
        <v>1276</v>
      </c>
      <c r="L1553" s="345" t="s">
        <v>1276</v>
      </c>
      <c r="M1553" s="345" t="s">
        <v>1276</v>
      </c>
      <c r="N1553" s="345" t="s">
        <v>1276</v>
      </c>
      <c r="O1553" s="345" t="s">
        <v>1276</v>
      </c>
      <c r="P1553" s="345" t="s">
        <v>1276</v>
      </c>
      <c r="Q1553" s="68">
        <v>2</v>
      </c>
      <c r="R1553" s="346"/>
      <c r="S1553" s="346"/>
      <c r="T1553" s="346"/>
      <c r="U1553" s="346"/>
      <c r="V1553" s="346"/>
      <c r="W1553" s="346"/>
      <c r="X1553" s="346"/>
      <c r="Y1553" s="346"/>
      <c r="Z1553" s="346"/>
      <c r="AA1553" s="346"/>
      <c r="AB1553" s="346"/>
      <c r="AC1553" s="346"/>
      <c r="AD1553" s="346"/>
      <c r="AE1553" s="346"/>
      <c r="AF1553" s="68">
        <v>2</v>
      </c>
      <c r="AG1553" s="346"/>
      <c r="AH1553" s="346"/>
      <c r="AI1553" s="346"/>
      <c r="AJ1553" s="346"/>
      <c r="AK1553" s="346"/>
      <c r="AL1553" s="346"/>
      <c r="AM1553" s="346"/>
      <c r="AN1553" s="346"/>
      <c r="AO1553" s="346"/>
      <c r="AP1553" s="346"/>
      <c r="AQ1553" s="346"/>
      <c r="AR1553" s="346"/>
      <c r="AS1553" s="346"/>
      <c r="AT1553" s="346"/>
    </row>
    <row r="1554" spans="1:46" ht="45" customHeight="1" thickTop="1" thickBot="1" x14ac:dyDescent="0.3">
      <c r="A1554" s="345" t="s">
        <v>1277</v>
      </c>
      <c r="B1554" s="345" t="s">
        <v>1277</v>
      </c>
      <c r="C1554" s="345" t="s">
        <v>1277</v>
      </c>
      <c r="D1554" s="345" t="s">
        <v>1277</v>
      </c>
      <c r="E1554" s="345" t="s">
        <v>1277</v>
      </c>
      <c r="F1554" s="345" t="s">
        <v>1277</v>
      </c>
      <c r="G1554" s="345" t="s">
        <v>1277</v>
      </c>
      <c r="H1554" s="345" t="s">
        <v>1277</v>
      </c>
      <c r="I1554" s="345" t="s">
        <v>1277</v>
      </c>
      <c r="J1554" s="345" t="s">
        <v>1277</v>
      </c>
      <c r="K1554" s="345" t="s">
        <v>1277</v>
      </c>
      <c r="L1554" s="345" t="s">
        <v>1277</v>
      </c>
      <c r="M1554" s="345" t="s">
        <v>1277</v>
      </c>
      <c r="N1554" s="345" t="s">
        <v>1277</v>
      </c>
      <c r="O1554" s="345" t="s">
        <v>1277</v>
      </c>
      <c r="P1554" s="345" t="s">
        <v>1277</v>
      </c>
      <c r="Q1554" s="68">
        <v>0</v>
      </c>
      <c r="R1554" s="346" t="s">
        <v>197</v>
      </c>
      <c r="S1554" s="346"/>
      <c r="T1554" s="346"/>
      <c r="U1554" s="346"/>
      <c r="V1554" s="346"/>
      <c r="W1554" s="346"/>
      <c r="X1554" s="346"/>
      <c r="Y1554" s="346"/>
      <c r="Z1554" s="346"/>
      <c r="AA1554" s="346"/>
      <c r="AB1554" s="346"/>
      <c r="AC1554" s="346"/>
      <c r="AD1554" s="346"/>
      <c r="AE1554" s="346"/>
      <c r="AF1554" s="68">
        <v>0</v>
      </c>
      <c r="AG1554" s="346" t="s">
        <v>197</v>
      </c>
      <c r="AH1554" s="346"/>
      <c r="AI1554" s="346"/>
      <c r="AJ1554" s="346"/>
      <c r="AK1554" s="346"/>
      <c r="AL1554" s="346"/>
      <c r="AM1554" s="346"/>
      <c r="AN1554" s="346"/>
      <c r="AO1554" s="346"/>
      <c r="AP1554" s="346"/>
      <c r="AQ1554" s="346"/>
      <c r="AR1554" s="346"/>
      <c r="AS1554" s="346"/>
      <c r="AT1554" s="346"/>
    </row>
    <row r="1555" spans="1:46" ht="45" customHeight="1" thickTop="1" thickBot="1" x14ac:dyDescent="0.3">
      <c r="A1555" s="345" t="s">
        <v>1278</v>
      </c>
      <c r="B1555" s="345" t="s">
        <v>1278</v>
      </c>
      <c r="C1555" s="345" t="s">
        <v>1278</v>
      </c>
      <c r="D1555" s="345" t="s">
        <v>1278</v>
      </c>
      <c r="E1555" s="345" t="s">
        <v>1278</v>
      </c>
      <c r="F1555" s="345" t="s">
        <v>1278</v>
      </c>
      <c r="G1555" s="345" t="s">
        <v>1278</v>
      </c>
      <c r="H1555" s="345" t="s">
        <v>1278</v>
      </c>
      <c r="I1555" s="345" t="s">
        <v>1278</v>
      </c>
      <c r="J1555" s="345" t="s">
        <v>1278</v>
      </c>
      <c r="K1555" s="345" t="s">
        <v>1278</v>
      </c>
      <c r="L1555" s="345" t="s">
        <v>1278</v>
      </c>
      <c r="M1555" s="345" t="s">
        <v>1278</v>
      </c>
      <c r="N1555" s="345" t="s">
        <v>1278</v>
      </c>
      <c r="O1555" s="345" t="s">
        <v>1278</v>
      </c>
      <c r="P1555" s="345" t="s">
        <v>1278</v>
      </c>
      <c r="Q1555" s="68">
        <v>2</v>
      </c>
      <c r="R1555" s="346"/>
      <c r="S1555" s="346"/>
      <c r="T1555" s="346"/>
      <c r="U1555" s="346"/>
      <c r="V1555" s="346"/>
      <c r="W1555" s="346"/>
      <c r="X1555" s="346"/>
      <c r="Y1555" s="346"/>
      <c r="Z1555" s="346"/>
      <c r="AA1555" s="346"/>
      <c r="AB1555" s="346"/>
      <c r="AC1555" s="346"/>
      <c r="AD1555" s="346"/>
      <c r="AE1555" s="346"/>
      <c r="AF1555" s="68">
        <v>2</v>
      </c>
      <c r="AG1555" s="346"/>
      <c r="AH1555" s="346"/>
      <c r="AI1555" s="346"/>
      <c r="AJ1555" s="346"/>
      <c r="AK1555" s="346"/>
      <c r="AL1555" s="346"/>
      <c r="AM1555" s="346"/>
      <c r="AN1555" s="346"/>
      <c r="AO1555" s="346"/>
      <c r="AP1555" s="346"/>
      <c r="AQ1555" s="346"/>
      <c r="AR1555" s="346"/>
      <c r="AS1555" s="346"/>
      <c r="AT1555" s="346"/>
    </row>
    <row r="1556" spans="1:46" ht="45" customHeight="1" thickTop="1" thickBot="1" x14ac:dyDescent="0.3">
      <c r="A1556" s="59"/>
      <c r="B1556" s="59"/>
      <c r="C1556" s="59"/>
      <c r="D1556" s="59"/>
      <c r="E1556" s="59"/>
      <c r="F1556" s="59"/>
      <c r="G1556" s="59"/>
      <c r="H1556" s="59"/>
      <c r="I1556" s="59"/>
      <c r="J1556" s="59"/>
      <c r="K1556" s="59"/>
      <c r="L1556" s="59"/>
      <c r="M1556" s="59"/>
      <c r="N1556" s="59"/>
      <c r="O1556" s="59"/>
      <c r="P1556" s="59"/>
      <c r="Q1556" s="69"/>
      <c r="R1556" s="59"/>
      <c r="S1556" s="59"/>
      <c r="T1556" s="59"/>
      <c r="U1556" s="59"/>
      <c r="V1556" s="59"/>
      <c r="W1556" s="59"/>
      <c r="X1556" s="59"/>
      <c r="Y1556" s="59"/>
      <c r="Z1556" s="59"/>
      <c r="AA1556" s="59"/>
      <c r="AB1556" s="59"/>
      <c r="AC1556" s="59"/>
      <c r="AD1556" s="59"/>
      <c r="AE1556" s="59"/>
      <c r="AF1556" s="69"/>
      <c r="AG1556" s="59"/>
      <c r="AH1556" s="59"/>
      <c r="AI1556" s="59"/>
      <c r="AJ1556" s="59"/>
      <c r="AK1556" s="59"/>
      <c r="AL1556" s="59"/>
      <c r="AM1556" s="59"/>
      <c r="AN1556" s="59"/>
      <c r="AO1556" s="59"/>
      <c r="AP1556" s="59"/>
      <c r="AQ1556" s="59"/>
      <c r="AR1556" s="59"/>
      <c r="AS1556" s="59"/>
      <c r="AT1556" s="59"/>
    </row>
    <row r="1557" spans="1:46" ht="45" customHeight="1" thickTop="1" thickBot="1" x14ac:dyDescent="0.3">
      <c r="A1557" s="353" t="s">
        <v>198</v>
      </c>
      <c r="B1557" s="353"/>
      <c r="C1557" s="353"/>
      <c r="D1557" s="353"/>
      <c r="E1557" s="353"/>
      <c r="F1557" s="353"/>
      <c r="G1557" s="353"/>
      <c r="H1557" s="353"/>
      <c r="I1557" s="353"/>
      <c r="J1557" s="353"/>
      <c r="K1557" s="353"/>
      <c r="L1557" s="353"/>
      <c r="M1557" s="353"/>
      <c r="N1557" s="353"/>
      <c r="O1557" s="353"/>
      <c r="P1557" s="353"/>
      <c r="Q1557" s="70" t="s">
        <v>187</v>
      </c>
      <c r="R1557" s="354" t="s">
        <v>188</v>
      </c>
      <c r="S1557" s="354"/>
      <c r="T1557" s="354"/>
      <c r="U1557" s="354"/>
      <c r="V1557" s="354"/>
      <c r="W1557" s="354"/>
      <c r="X1557" s="354"/>
      <c r="Y1557" s="354"/>
      <c r="Z1557" s="354"/>
      <c r="AA1557" s="354"/>
      <c r="AB1557" s="354"/>
      <c r="AC1557" s="354"/>
      <c r="AD1557" s="354"/>
      <c r="AE1557" s="354"/>
      <c r="AF1557" s="71" t="s">
        <v>187</v>
      </c>
      <c r="AG1557" s="355" t="s">
        <v>189</v>
      </c>
      <c r="AH1557" s="355"/>
      <c r="AI1557" s="355"/>
      <c r="AJ1557" s="355"/>
      <c r="AK1557" s="355"/>
      <c r="AL1557" s="355"/>
      <c r="AM1557" s="355"/>
      <c r="AN1557" s="355"/>
      <c r="AO1557" s="355"/>
      <c r="AP1557" s="355"/>
      <c r="AQ1557" s="355"/>
      <c r="AR1557" s="355"/>
      <c r="AS1557" s="355"/>
      <c r="AT1557" s="355"/>
    </row>
    <row r="1558" spans="1:46" ht="45" customHeight="1" thickTop="1" thickBot="1" x14ac:dyDescent="0.3">
      <c r="A1558" s="345" t="s">
        <v>1047</v>
      </c>
      <c r="B1558" s="345" t="s">
        <v>1047</v>
      </c>
      <c r="C1558" s="345" t="s">
        <v>1047</v>
      </c>
      <c r="D1558" s="345" t="s">
        <v>1047</v>
      </c>
      <c r="E1558" s="345" t="s">
        <v>1047</v>
      </c>
      <c r="F1558" s="345" t="s">
        <v>1047</v>
      </c>
      <c r="G1558" s="345" t="s">
        <v>1047</v>
      </c>
      <c r="H1558" s="345" t="s">
        <v>1047</v>
      </c>
      <c r="I1558" s="345" t="s">
        <v>1047</v>
      </c>
      <c r="J1558" s="345" t="s">
        <v>1047</v>
      </c>
      <c r="K1558" s="345" t="s">
        <v>1047</v>
      </c>
      <c r="L1558" s="345" t="s">
        <v>1047</v>
      </c>
      <c r="M1558" s="345" t="s">
        <v>1047</v>
      </c>
      <c r="N1558" s="345" t="s">
        <v>1047</v>
      </c>
      <c r="O1558" s="345" t="s">
        <v>1047</v>
      </c>
      <c r="P1558" s="345" t="s">
        <v>1047</v>
      </c>
      <c r="Q1558" s="68">
        <v>2</v>
      </c>
      <c r="R1558" s="346"/>
      <c r="S1558" s="346"/>
      <c r="T1558" s="346"/>
      <c r="U1558" s="346"/>
      <c r="V1558" s="346"/>
      <c r="W1558" s="346"/>
      <c r="X1558" s="346"/>
      <c r="Y1558" s="346"/>
      <c r="Z1558" s="346"/>
      <c r="AA1558" s="346"/>
      <c r="AB1558" s="346"/>
      <c r="AC1558" s="346"/>
      <c r="AD1558" s="346"/>
      <c r="AE1558" s="346"/>
      <c r="AF1558" s="68">
        <v>2</v>
      </c>
      <c r="AG1558" s="346"/>
      <c r="AH1558" s="346"/>
      <c r="AI1558" s="346"/>
      <c r="AJ1558" s="346"/>
      <c r="AK1558" s="346"/>
      <c r="AL1558" s="346"/>
      <c r="AM1558" s="346"/>
      <c r="AN1558" s="346"/>
      <c r="AO1558" s="346"/>
      <c r="AP1558" s="346"/>
      <c r="AQ1558" s="346"/>
      <c r="AR1558" s="346"/>
      <c r="AS1558" s="346"/>
      <c r="AT1558" s="346"/>
    </row>
    <row r="1559" spans="1:46" ht="45" customHeight="1" thickTop="1" thickBot="1" x14ac:dyDescent="0.3">
      <c r="A1559" s="345" t="s">
        <v>1048</v>
      </c>
      <c r="B1559" s="345" t="s">
        <v>1048</v>
      </c>
      <c r="C1559" s="345" t="s">
        <v>1048</v>
      </c>
      <c r="D1559" s="345" t="s">
        <v>1048</v>
      </c>
      <c r="E1559" s="345" t="s">
        <v>1048</v>
      </c>
      <c r="F1559" s="345" t="s">
        <v>1048</v>
      </c>
      <c r="G1559" s="345" t="s">
        <v>1048</v>
      </c>
      <c r="H1559" s="345" t="s">
        <v>1048</v>
      </c>
      <c r="I1559" s="345" t="s">
        <v>1048</v>
      </c>
      <c r="J1559" s="345" t="s">
        <v>1048</v>
      </c>
      <c r="K1559" s="345" t="s">
        <v>1048</v>
      </c>
      <c r="L1559" s="345" t="s">
        <v>1048</v>
      </c>
      <c r="M1559" s="345" t="s">
        <v>1048</v>
      </c>
      <c r="N1559" s="345" t="s">
        <v>1048</v>
      </c>
      <c r="O1559" s="345" t="s">
        <v>1048</v>
      </c>
      <c r="P1559" s="345" t="s">
        <v>1048</v>
      </c>
      <c r="Q1559" s="68">
        <v>2</v>
      </c>
      <c r="R1559" s="346"/>
      <c r="S1559" s="346"/>
      <c r="T1559" s="346"/>
      <c r="U1559" s="346"/>
      <c r="V1559" s="346"/>
      <c r="W1559" s="346"/>
      <c r="X1559" s="346"/>
      <c r="Y1559" s="346"/>
      <c r="Z1559" s="346"/>
      <c r="AA1559" s="346"/>
      <c r="AB1559" s="346"/>
      <c r="AC1559" s="346"/>
      <c r="AD1559" s="346"/>
      <c r="AE1559" s="346"/>
      <c r="AF1559" s="68">
        <v>2</v>
      </c>
      <c r="AG1559" s="346"/>
      <c r="AH1559" s="346"/>
      <c r="AI1559" s="346"/>
      <c r="AJ1559" s="346"/>
      <c r="AK1559" s="346"/>
      <c r="AL1559" s="346"/>
      <c r="AM1559" s="346"/>
      <c r="AN1559" s="346"/>
      <c r="AO1559" s="346"/>
      <c r="AP1559" s="346"/>
      <c r="AQ1559" s="346"/>
      <c r="AR1559" s="346"/>
      <c r="AS1559" s="346"/>
      <c r="AT1559" s="346"/>
    </row>
    <row r="1560" spans="1:46" ht="45" customHeight="1" thickTop="1" thickBot="1" x14ac:dyDescent="0.3">
      <c r="A1560" s="345" t="s">
        <v>1049</v>
      </c>
      <c r="B1560" s="345" t="s">
        <v>1049</v>
      </c>
      <c r="C1560" s="345" t="s">
        <v>1049</v>
      </c>
      <c r="D1560" s="345" t="s">
        <v>1049</v>
      </c>
      <c r="E1560" s="345" t="s">
        <v>1049</v>
      </c>
      <c r="F1560" s="345" t="s">
        <v>1049</v>
      </c>
      <c r="G1560" s="345" t="s">
        <v>1049</v>
      </c>
      <c r="H1560" s="345" t="s">
        <v>1049</v>
      </c>
      <c r="I1560" s="345" t="s">
        <v>1049</v>
      </c>
      <c r="J1560" s="345" t="s">
        <v>1049</v>
      </c>
      <c r="K1560" s="345" t="s">
        <v>1049</v>
      </c>
      <c r="L1560" s="345" t="s">
        <v>1049</v>
      </c>
      <c r="M1560" s="345" t="s">
        <v>1049</v>
      </c>
      <c r="N1560" s="345" t="s">
        <v>1049</v>
      </c>
      <c r="O1560" s="345" t="s">
        <v>1049</v>
      </c>
      <c r="P1560" s="345" t="s">
        <v>1049</v>
      </c>
      <c r="Q1560" s="68">
        <v>2</v>
      </c>
      <c r="R1560" s="346"/>
      <c r="S1560" s="346"/>
      <c r="T1560" s="346"/>
      <c r="U1560" s="346"/>
      <c r="V1560" s="346"/>
      <c r="W1560" s="346"/>
      <c r="X1560" s="346"/>
      <c r="Y1560" s="346"/>
      <c r="Z1560" s="346"/>
      <c r="AA1560" s="346"/>
      <c r="AB1560" s="346"/>
      <c r="AC1560" s="346"/>
      <c r="AD1560" s="346"/>
      <c r="AE1560" s="346"/>
      <c r="AF1560" s="68">
        <v>2</v>
      </c>
      <c r="AG1560" s="346"/>
      <c r="AH1560" s="346"/>
      <c r="AI1560" s="346"/>
      <c r="AJ1560" s="346"/>
      <c r="AK1560" s="346"/>
      <c r="AL1560" s="346"/>
      <c r="AM1560" s="346"/>
      <c r="AN1560" s="346"/>
      <c r="AO1560" s="346"/>
      <c r="AP1560" s="346"/>
      <c r="AQ1560" s="346"/>
      <c r="AR1560" s="346"/>
      <c r="AS1560" s="346"/>
      <c r="AT1560" s="346"/>
    </row>
    <row r="1561" spans="1:46" ht="45" customHeight="1" thickTop="1" thickBot="1" x14ac:dyDescent="0.3">
      <c r="A1561" s="345" t="s">
        <v>1050</v>
      </c>
      <c r="B1561" s="345" t="s">
        <v>1050</v>
      </c>
      <c r="C1561" s="345" t="s">
        <v>1050</v>
      </c>
      <c r="D1561" s="345" t="s">
        <v>1050</v>
      </c>
      <c r="E1561" s="345" t="s">
        <v>1050</v>
      </c>
      <c r="F1561" s="345" t="s">
        <v>1050</v>
      </c>
      <c r="G1561" s="345" t="s">
        <v>1050</v>
      </c>
      <c r="H1561" s="345" t="s">
        <v>1050</v>
      </c>
      <c r="I1561" s="345" t="s">
        <v>1050</v>
      </c>
      <c r="J1561" s="345" t="s">
        <v>1050</v>
      </c>
      <c r="K1561" s="345" t="s">
        <v>1050</v>
      </c>
      <c r="L1561" s="345" t="s">
        <v>1050</v>
      </c>
      <c r="M1561" s="345" t="s">
        <v>1050</v>
      </c>
      <c r="N1561" s="345" t="s">
        <v>1050</v>
      </c>
      <c r="O1561" s="345" t="s">
        <v>1050</v>
      </c>
      <c r="P1561" s="345" t="s">
        <v>1050</v>
      </c>
      <c r="Q1561" s="68">
        <v>2</v>
      </c>
      <c r="R1561" s="346"/>
      <c r="S1561" s="346"/>
      <c r="T1561" s="346"/>
      <c r="U1561" s="346"/>
      <c r="V1561" s="346"/>
      <c r="W1561" s="346"/>
      <c r="X1561" s="346"/>
      <c r="Y1561" s="346"/>
      <c r="Z1561" s="346"/>
      <c r="AA1561" s="346"/>
      <c r="AB1561" s="346"/>
      <c r="AC1561" s="346"/>
      <c r="AD1561" s="346"/>
      <c r="AE1561" s="346"/>
      <c r="AF1561" s="68">
        <v>2</v>
      </c>
      <c r="AG1561" s="346"/>
      <c r="AH1561" s="346"/>
      <c r="AI1561" s="346"/>
      <c r="AJ1561" s="346"/>
      <c r="AK1561" s="346"/>
      <c r="AL1561" s="346"/>
      <c r="AM1561" s="346"/>
      <c r="AN1561" s="346"/>
      <c r="AO1561" s="346"/>
      <c r="AP1561" s="346"/>
      <c r="AQ1561" s="346"/>
      <c r="AR1561" s="346"/>
      <c r="AS1561" s="346"/>
      <c r="AT1561" s="346"/>
    </row>
    <row r="1562" spans="1:46" ht="45" customHeight="1" thickTop="1" thickBot="1" x14ac:dyDescent="0.3">
      <c r="A1562" s="345" t="s">
        <v>1279</v>
      </c>
      <c r="B1562" s="345" t="s">
        <v>1279</v>
      </c>
      <c r="C1562" s="345" t="s">
        <v>1279</v>
      </c>
      <c r="D1562" s="345" t="s">
        <v>1279</v>
      </c>
      <c r="E1562" s="345" t="s">
        <v>1279</v>
      </c>
      <c r="F1562" s="345" t="s">
        <v>1279</v>
      </c>
      <c r="G1562" s="345" t="s">
        <v>1279</v>
      </c>
      <c r="H1562" s="345" t="s">
        <v>1279</v>
      </c>
      <c r="I1562" s="345" t="s">
        <v>1279</v>
      </c>
      <c r="J1562" s="345" t="s">
        <v>1279</v>
      </c>
      <c r="K1562" s="345" t="s">
        <v>1279</v>
      </c>
      <c r="L1562" s="345" t="s">
        <v>1279</v>
      </c>
      <c r="M1562" s="345" t="s">
        <v>1279</v>
      </c>
      <c r="N1562" s="345" t="s">
        <v>1279</v>
      </c>
      <c r="O1562" s="345" t="s">
        <v>1279</v>
      </c>
      <c r="P1562" s="345" t="s">
        <v>1279</v>
      </c>
      <c r="Q1562" s="68">
        <v>2</v>
      </c>
      <c r="R1562" s="346"/>
      <c r="S1562" s="346"/>
      <c r="T1562" s="346"/>
      <c r="U1562" s="346"/>
      <c r="V1562" s="346"/>
      <c r="W1562" s="346"/>
      <c r="X1562" s="346"/>
      <c r="Y1562" s="346"/>
      <c r="Z1562" s="346"/>
      <c r="AA1562" s="346"/>
      <c r="AB1562" s="346"/>
      <c r="AC1562" s="346"/>
      <c r="AD1562" s="346"/>
      <c r="AE1562" s="346"/>
      <c r="AF1562" s="68">
        <v>2</v>
      </c>
      <c r="AG1562" s="346"/>
      <c r="AH1562" s="346"/>
      <c r="AI1562" s="346"/>
      <c r="AJ1562" s="346"/>
      <c r="AK1562" s="346"/>
      <c r="AL1562" s="346"/>
      <c r="AM1562" s="346"/>
      <c r="AN1562" s="346"/>
      <c r="AO1562" s="346"/>
      <c r="AP1562" s="346"/>
      <c r="AQ1562" s="346"/>
      <c r="AR1562" s="346"/>
      <c r="AS1562" s="346"/>
      <c r="AT1562" s="346"/>
    </row>
    <row r="1563" spans="1:46" ht="18" customHeight="1" thickTop="1" x14ac:dyDescent="0.25"/>
    <row r="1565" spans="1:46" ht="45" customHeight="1" x14ac:dyDescent="0.25">
      <c r="A1565" s="348" t="s">
        <v>1280</v>
      </c>
      <c r="B1565" s="348"/>
      <c r="C1565" s="348"/>
      <c r="D1565" s="348"/>
      <c r="E1565" s="348"/>
      <c r="F1565" s="348"/>
      <c r="G1565" s="348"/>
      <c r="H1565" s="348"/>
      <c r="I1565" s="348"/>
      <c r="J1565" s="348"/>
      <c r="K1565" s="348"/>
      <c r="L1565" s="348"/>
      <c r="M1565" s="348"/>
      <c r="N1565" s="348"/>
      <c r="O1565" s="348"/>
      <c r="P1565" s="348"/>
      <c r="Q1565" s="348"/>
      <c r="R1565" s="348"/>
      <c r="S1565" s="348"/>
      <c r="T1565" s="348"/>
      <c r="U1565" s="348"/>
      <c r="V1565" s="348"/>
      <c r="W1565" s="348"/>
      <c r="X1565" s="348"/>
      <c r="Y1565" s="348"/>
      <c r="Z1565" s="348"/>
      <c r="AA1565" s="348"/>
      <c r="AB1565" s="348"/>
      <c r="AC1565" s="348"/>
      <c r="AD1565" s="348"/>
      <c r="AE1565" s="348"/>
      <c r="AF1565"/>
      <c r="AG1565" s="349" t="s">
        <v>184</v>
      </c>
      <c r="AH1565" s="349"/>
      <c r="AI1565" s="349"/>
      <c r="AJ1565" s="349"/>
      <c r="AK1565" s="72">
        <f>(('Artículo 121 (Resumen PI)'!C51*0.8+'Artículo 121 (Resumen PI)'!F51*0.2)+('Artículo 121 (Resumen SIPOT)'!C51*0.8+'Artículo 121 (Resumen SIPOT)'!F51*0.2))/2</f>
        <v>0</v>
      </c>
      <c r="AL1565"/>
      <c r="AM1565"/>
      <c r="AN1565"/>
      <c r="AO1565"/>
      <c r="AP1565"/>
      <c r="AQ1565"/>
      <c r="AR1565"/>
      <c r="AS1565"/>
      <c r="AT1565"/>
    </row>
    <row r="1566" spans="1:46" ht="15.75" customHeight="1" x14ac:dyDescent="0.25">
      <c r="A1566" s="86"/>
      <c r="B1566" s="284"/>
      <c r="C1566" s="284"/>
      <c r="D1566" s="284"/>
      <c r="E1566" s="284"/>
      <c r="F1566" s="284"/>
      <c r="G1566" s="284"/>
      <c r="H1566" s="284"/>
      <c r="I1566" s="284"/>
      <c r="J1566" s="284"/>
      <c r="K1566" s="284"/>
      <c r="L1566" s="284"/>
      <c r="M1566" s="284"/>
      <c r="N1566" s="284"/>
      <c r="O1566" s="284"/>
      <c r="P1566" s="284"/>
      <c r="Q1566" s="275"/>
      <c r="R1566" s="284"/>
      <c r="S1566" s="284"/>
      <c r="T1566" s="284"/>
      <c r="U1566" s="284"/>
      <c r="V1566" s="284"/>
      <c r="W1566" s="284"/>
      <c r="X1566" s="284"/>
      <c r="Y1566" s="284"/>
      <c r="Z1566" s="284"/>
      <c r="AA1566" s="284"/>
      <c r="AB1566" s="284"/>
      <c r="AC1566" s="284"/>
      <c r="AD1566" s="284"/>
      <c r="AE1566" s="284"/>
      <c r="AF1566"/>
      <c r="AG1566"/>
      <c r="AH1566"/>
      <c r="AI1566"/>
      <c r="AJ1566"/>
      <c r="AK1566"/>
      <c r="AL1566"/>
      <c r="AM1566"/>
      <c r="AN1566"/>
      <c r="AO1566"/>
      <c r="AP1566"/>
      <c r="AQ1566"/>
      <c r="AR1566"/>
      <c r="AS1566"/>
      <c r="AT1566"/>
    </row>
    <row r="1567" spans="1:46" ht="45" customHeight="1" x14ac:dyDescent="0.25">
      <c r="A1567" s="86" t="s">
        <v>185</v>
      </c>
      <c r="B1567" s="284"/>
      <c r="C1567" s="284"/>
      <c r="D1567" s="284"/>
      <c r="E1567" s="284"/>
      <c r="F1567" s="284"/>
      <c r="G1567" s="284"/>
      <c r="H1567" s="284"/>
      <c r="I1567" s="284"/>
      <c r="J1567" s="284"/>
      <c r="K1567" s="284"/>
      <c r="L1567" s="284"/>
      <c r="M1567" s="284"/>
      <c r="N1567" s="284"/>
      <c r="O1567" s="284"/>
      <c r="P1567" s="284"/>
      <c r="Q1567" s="275"/>
      <c r="R1567" s="284"/>
      <c r="S1567" s="284"/>
      <c r="T1567" s="284"/>
      <c r="U1567" s="284"/>
      <c r="V1567" s="284"/>
      <c r="W1567" s="284"/>
      <c r="X1567" s="284"/>
      <c r="Y1567" s="284"/>
      <c r="Z1567" s="284"/>
      <c r="AA1567" s="284"/>
      <c r="AB1567" s="284"/>
      <c r="AC1567" s="284"/>
      <c r="AD1567" s="284"/>
      <c r="AE1567" s="284"/>
      <c r="AF1567"/>
      <c r="AG1567"/>
      <c r="AH1567"/>
      <c r="AI1567"/>
      <c r="AJ1567"/>
      <c r="AK1567"/>
      <c r="AL1567"/>
      <c r="AM1567"/>
      <c r="AN1567"/>
      <c r="AO1567"/>
      <c r="AP1567"/>
      <c r="AQ1567"/>
      <c r="AR1567"/>
      <c r="AS1567"/>
      <c r="AT1567"/>
    </row>
    <row r="1568" spans="1:46" ht="15" customHeight="1" x14ac:dyDescent="0.25">
      <c r="A1568" s="59"/>
      <c r="B1568" s="59"/>
      <c r="C1568" s="59"/>
      <c r="D1568" s="59"/>
      <c r="E1568" s="59"/>
      <c r="F1568" s="59"/>
      <c r="G1568" s="59"/>
      <c r="H1568" s="59"/>
      <c r="I1568" s="59"/>
      <c r="J1568" s="59"/>
      <c r="K1568" s="59"/>
      <c r="L1568" s="59"/>
      <c r="M1568" s="59"/>
      <c r="N1568" s="59"/>
      <c r="O1568" s="59"/>
      <c r="P1568" s="59"/>
      <c r="R1568" s="59"/>
      <c r="S1568" s="59"/>
      <c r="T1568" s="59"/>
      <c r="U1568" s="59"/>
      <c r="V1568" s="59"/>
      <c r="W1568" s="59"/>
      <c r="X1568" s="59"/>
      <c r="Y1568" s="59"/>
      <c r="Z1568" s="59"/>
      <c r="AA1568" s="59"/>
      <c r="AB1568" s="59"/>
      <c r="AC1568" s="59"/>
      <c r="AD1568" s="59"/>
      <c r="AE1568" s="59"/>
      <c r="AF1568"/>
      <c r="AG1568"/>
      <c r="AH1568"/>
      <c r="AI1568"/>
      <c r="AJ1568"/>
      <c r="AK1568"/>
      <c r="AL1568"/>
      <c r="AM1568"/>
      <c r="AN1568"/>
      <c r="AO1568"/>
      <c r="AP1568"/>
      <c r="AQ1568"/>
      <c r="AR1568"/>
      <c r="AS1568"/>
      <c r="AT1568"/>
    </row>
    <row r="1569" spans="1:46" ht="45" customHeight="1" x14ac:dyDescent="0.25">
      <c r="A1569" s="350" t="s">
        <v>186</v>
      </c>
      <c r="B1569" s="350"/>
      <c r="C1569" s="350"/>
      <c r="D1569" s="350"/>
      <c r="E1569" s="350"/>
      <c r="F1569" s="350"/>
      <c r="G1569" s="350"/>
      <c r="H1569" s="350"/>
      <c r="I1569" s="350"/>
      <c r="J1569" s="350"/>
      <c r="K1569" s="350"/>
      <c r="L1569" s="350"/>
      <c r="M1569" s="350"/>
      <c r="N1569" s="350"/>
      <c r="O1569" s="350"/>
      <c r="P1569" s="350"/>
      <c r="Q1569" s="65"/>
      <c r="R1569" s="59"/>
      <c r="S1569" s="59"/>
      <c r="T1569" s="59"/>
      <c r="U1569" s="59"/>
      <c r="V1569" s="351"/>
      <c r="W1569" s="351"/>
      <c r="X1569" s="351"/>
      <c r="Y1569" s="351"/>
      <c r="Z1569" s="351"/>
      <c r="AA1569" s="351"/>
      <c r="AB1569" s="351"/>
      <c r="AC1569" s="351"/>
      <c r="AD1569" s="351"/>
      <c r="AE1569" s="351"/>
      <c r="AF1569" s="65"/>
      <c r="AG1569" s="59"/>
      <c r="AH1569" s="59"/>
      <c r="AI1569" s="59"/>
      <c r="AJ1569" s="59"/>
      <c r="AK1569" s="351"/>
      <c r="AL1569" s="351"/>
      <c r="AM1569" s="351"/>
      <c r="AN1569" s="351"/>
      <c r="AO1569" s="351"/>
      <c r="AP1569" s="351"/>
      <c r="AQ1569" s="351"/>
      <c r="AR1569" s="351"/>
      <c r="AS1569" s="351"/>
      <c r="AT1569" s="351"/>
    </row>
    <row r="1570" spans="1:46" ht="45" customHeight="1" thickTop="1" thickBot="1" x14ac:dyDescent="0.3">
      <c r="A1570" s="342" t="s">
        <v>163</v>
      </c>
      <c r="B1570" s="342"/>
      <c r="C1570" s="342"/>
      <c r="D1570" s="342"/>
      <c r="E1570" s="342"/>
      <c r="F1570" s="342"/>
      <c r="G1570" s="342"/>
      <c r="H1570" s="342"/>
      <c r="I1570" s="342"/>
      <c r="J1570" s="342"/>
      <c r="K1570" s="342"/>
      <c r="L1570" s="342"/>
      <c r="M1570" s="342"/>
      <c r="N1570" s="342"/>
      <c r="O1570" s="342"/>
      <c r="P1570" s="342"/>
      <c r="Q1570" s="66" t="s">
        <v>187</v>
      </c>
      <c r="R1570" s="343" t="s">
        <v>188</v>
      </c>
      <c r="S1570" s="343"/>
      <c r="T1570" s="343"/>
      <c r="U1570" s="343"/>
      <c r="V1570" s="343"/>
      <c r="W1570" s="343"/>
      <c r="X1570" s="343"/>
      <c r="Y1570" s="343"/>
      <c r="Z1570" s="343"/>
      <c r="AA1570" s="343"/>
      <c r="AB1570" s="343"/>
      <c r="AC1570" s="343"/>
      <c r="AD1570" s="343"/>
      <c r="AE1570" s="343"/>
      <c r="AF1570" s="67" t="s">
        <v>187</v>
      </c>
      <c r="AG1570" s="344" t="s">
        <v>189</v>
      </c>
      <c r="AH1570" s="344"/>
      <c r="AI1570" s="344"/>
      <c r="AJ1570" s="344"/>
      <c r="AK1570" s="344"/>
      <c r="AL1570" s="344"/>
      <c r="AM1570" s="344"/>
      <c r="AN1570" s="344"/>
      <c r="AO1570" s="344"/>
      <c r="AP1570" s="344"/>
      <c r="AQ1570" s="344"/>
      <c r="AR1570" s="344"/>
      <c r="AS1570" s="344"/>
      <c r="AT1570" s="344"/>
    </row>
    <row r="1571" spans="1:46" ht="45" customHeight="1" thickTop="1" thickBot="1" x14ac:dyDescent="0.3">
      <c r="A1571" s="345" t="s">
        <v>1025</v>
      </c>
      <c r="B1571" s="345" t="s">
        <v>1025</v>
      </c>
      <c r="C1571" s="345" t="s">
        <v>1025</v>
      </c>
      <c r="D1571" s="345" t="s">
        <v>1025</v>
      </c>
      <c r="E1571" s="345" t="s">
        <v>1025</v>
      </c>
      <c r="F1571" s="345" t="s">
        <v>1025</v>
      </c>
      <c r="G1571" s="345" t="s">
        <v>1025</v>
      </c>
      <c r="H1571" s="345" t="s">
        <v>1025</v>
      </c>
      <c r="I1571" s="345" t="s">
        <v>1025</v>
      </c>
      <c r="J1571" s="345" t="s">
        <v>1025</v>
      </c>
      <c r="K1571" s="345" t="s">
        <v>1025</v>
      </c>
      <c r="L1571" s="345" t="s">
        <v>1025</v>
      </c>
      <c r="M1571" s="345" t="s">
        <v>1025</v>
      </c>
      <c r="N1571" s="345" t="s">
        <v>1025</v>
      </c>
      <c r="O1571" s="345" t="s">
        <v>1025</v>
      </c>
      <c r="P1571" s="345" t="s">
        <v>1025</v>
      </c>
      <c r="Q1571" s="287">
        <v>3</v>
      </c>
      <c r="R1571" s="365" t="s">
        <v>676</v>
      </c>
      <c r="S1571" s="366"/>
      <c r="T1571" s="366"/>
      <c r="U1571" s="366"/>
      <c r="V1571" s="366"/>
      <c r="W1571" s="366"/>
      <c r="X1571" s="366"/>
      <c r="Y1571" s="366"/>
      <c r="Z1571" s="366"/>
      <c r="AA1571" s="366"/>
      <c r="AB1571" s="366"/>
      <c r="AC1571" s="366"/>
      <c r="AD1571" s="366"/>
      <c r="AE1571" s="367"/>
      <c r="AF1571" s="288">
        <v>3</v>
      </c>
      <c r="AG1571" s="365" t="s">
        <v>676</v>
      </c>
      <c r="AH1571" s="366"/>
      <c r="AI1571" s="366"/>
      <c r="AJ1571" s="366"/>
      <c r="AK1571" s="366"/>
      <c r="AL1571" s="366"/>
      <c r="AM1571" s="366"/>
      <c r="AN1571" s="366"/>
      <c r="AO1571" s="366"/>
      <c r="AP1571" s="366"/>
      <c r="AQ1571" s="366"/>
      <c r="AR1571" s="366"/>
      <c r="AS1571" s="366"/>
      <c r="AT1571" s="367"/>
    </row>
    <row r="1572" spans="1:46" ht="45" customHeight="1" thickTop="1" thickBot="1" x14ac:dyDescent="0.3">
      <c r="A1572" s="345" t="s">
        <v>1026</v>
      </c>
      <c r="B1572" s="345" t="s">
        <v>1026</v>
      </c>
      <c r="C1572" s="345" t="s">
        <v>1026</v>
      </c>
      <c r="D1572" s="345" t="s">
        <v>1026</v>
      </c>
      <c r="E1572" s="345" t="s">
        <v>1026</v>
      </c>
      <c r="F1572" s="345" t="s">
        <v>1026</v>
      </c>
      <c r="G1572" s="345" t="s">
        <v>1026</v>
      </c>
      <c r="H1572" s="345" t="s">
        <v>1026</v>
      </c>
      <c r="I1572" s="345" t="s">
        <v>1026</v>
      </c>
      <c r="J1572" s="345" t="s">
        <v>1026</v>
      </c>
      <c r="K1572" s="345" t="s">
        <v>1026</v>
      </c>
      <c r="L1572" s="345" t="s">
        <v>1026</v>
      </c>
      <c r="M1572" s="345" t="s">
        <v>1026</v>
      </c>
      <c r="N1572" s="345" t="s">
        <v>1026</v>
      </c>
      <c r="O1572" s="345" t="s">
        <v>1026</v>
      </c>
      <c r="P1572" s="345" t="s">
        <v>1026</v>
      </c>
      <c r="Q1572" s="287">
        <v>3</v>
      </c>
      <c r="R1572" s="365" t="s">
        <v>676</v>
      </c>
      <c r="S1572" s="366"/>
      <c r="T1572" s="366"/>
      <c r="U1572" s="366"/>
      <c r="V1572" s="366"/>
      <c r="W1572" s="366"/>
      <c r="X1572" s="366"/>
      <c r="Y1572" s="366"/>
      <c r="Z1572" s="366"/>
      <c r="AA1572" s="366"/>
      <c r="AB1572" s="366"/>
      <c r="AC1572" s="366"/>
      <c r="AD1572" s="366"/>
      <c r="AE1572" s="367"/>
      <c r="AF1572" s="288">
        <v>3</v>
      </c>
      <c r="AG1572" s="365" t="s">
        <v>676</v>
      </c>
      <c r="AH1572" s="366"/>
      <c r="AI1572" s="366"/>
      <c r="AJ1572" s="366"/>
      <c r="AK1572" s="366"/>
      <c r="AL1572" s="366"/>
      <c r="AM1572" s="366"/>
      <c r="AN1572" s="366"/>
      <c r="AO1572" s="366"/>
      <c r="AP1572" s="366"/>
      <c r="AQ1572" s="366"/>
      <c r="AR1572" s="366"/>
      <c r="AS1572" s="366"/>
      <c r="AT1572" s="367"/>
    </row>
    <row r="1573" spans="1:46" ht="45" customHeight="1" thickTop="1" thickBot="1" x14ac:dyDescent="0.3">
      <c r="A1573" s="345" t="s">
        <v>1281</v>
      </c>
      <c r="B1573" s="345" t="s">
        <v>1281</v>
      </c>
      <c r="C1573" s="345" t="s">
        <v>1281</v>
      </c>
      <c r="D1573" s="345" t="s">
        <v>1281</v>
      </c>
      <c r="E1573" s="345" t="s">
        <v>1281</v>
      </c>
      <c r="F1573" s="345" t="s">
        <v>1281</v>
      </c>
      <c r="G1573" s="345" t="s">
        <v>1281</v>
      </c>
      <c r="H1573" s="345" t="s">
        <v>1281</v>
      </c>
      <c r="I1573" s="345" t="s">
        <v>1281</v>
      </c>
      <c r="J1573" s="345" t="s">
        <v>1281</v>
      </c>
      <c r="K1573" s="345" t="s">
        <v>1281</v>
      </c>
      <c r="L1573" s="345" t="s">
        <v>1281</v>
      </c>
      <c r="M1573" s="345" t="s">
        <v>1281</v>
      </c>
      <c r="N1573" s="345" t="s">
        <v>1281</v>
      </c>
      <c r="O1573" s="345" t="s">
        <v>1281</v>
      </c>
      <c r="P1573" s="345" t="s">
        <v>1281</v>
      </c>
      <c r="Q1573" s="287">
        <v>3</v>
      </c>
      <c r="R1573" s="365" t="s">
        <v>676</v>
      </c>
      <c r="S1573" s="366"/>
      <c r="T1573" s="366"/>
      <c r="U1573" s="366"/>
      <c r="V1573" s="366"/>
      <c r="W1573" s="366"/>
      <c r="X1573" s="366"/>
      <c r="Y1573" s="366"/>
      <c r="Z1573" s="366"/>
      <c r="AA1573" s="366"/>
      <c r="AB1573" s="366"/>
      <c r="AC1573" s="366"/>
      <c r="AD1573" s="366"/>
      <c r="AE1573" s="367"/>
      <c r="AF1573" s="288">
        <v>3</v>
      </c>
      <c r="AG1573" s="365" t="s">
        <v>676</v>
      </c>
      <c r="AH1573" s="366"/>
      <c r="AI1573" s="366"/>
      <c r="AJ1573" s="366"/>
      <c r="AK1573" s="366"/>
      <c r="AL1573" s="366"/>
      <c r="AM1573" s="366"/>
      <c r="AN1573" s="366"/>
      <c r="AO1573" s="366"/>
      <c r="AP1573" s="366"/>
      <c r="AQ1573" s="366"/>
      <c r="AR1573" s="366"/>
      <c r="AS1573" s="366"/>
      <c r="AT1573" s="367"/>
    </row>
    <row r="1574" spans="1:46" ht="45" customHeight="1" thickTop="1" thickBot="1" x14ac:dyDescent="0.3">
      <c r="A1574" s="345" t="s">
        <v>1282</v>
      </c>
      <c r="B1574" s="345" t="s">
        <v>1282</v>
      </c>
      <c r="C1574" s="345" t="s">
        <v>1282</v>
      </c>
      <c r="D1574" s="345" t="s">
        <v>1282</v>
      </c>
      <c r="E1574" s="345" t="s">
        <v>1282</v>
      </c>
      <c r="F1574" s="345" t="s">
        <v>1282</v>
      </c>
      <c r="G1574" s="345" t="s">
        <v>1282</v>
      </c>
      <c r="H1574" s="345" t="s">
        <v>1282</v>
      </c>
      <c r="I1574" s="345" t="s">
        <v>1282</v>
      </c>
      <c r="J1574" s="345" t="s">
        <v>1282</v>
      </c>
      <c r="K1574" s="345" t="s">
        <v>1282</v>
      </c>
      <c r="L1574" s="345" t="s">
        <v>1282</v>
      </c>
      <c r="M1574" s="345" t="s">
        <v>1282</v>
      </c>
      <c r="N1574" s="345" t="s">
        <v>1282</v>
      </c>
      <c r="O1574" s="345" t="s">
        <v>1282</v>
      </c>
      <c r="P1574" s="345" t="s">
        <v>1282</v>
      </c>
      <c r="Q1574" s="287">
        <v>3</v>
      </c>
      <c r="R1574" s="365" t="s">
        <v>676</v>
      </c>
      <c r="S1574" s="366"/>
      <c r="T1574" s="366"/>
      <c r="U1574" s="366"/>
      <c r="V1574" s="366"/>
      <c r="W1574" s="366"/>
      <c r="X1574" s="366"/>
      <c r="Y1574" s="366"/>
      <c r="Z1574" s="366"/>
      <c r="AA1574" s="366"/>
      <c r="AB1574" s="366"/>
      <c r="AC1574" s="366"/>
      <c r="AD1574" s="366"/>
      <c r="AE1574" s="367"/>
      <c r="AF1574" s="288">
        <v>3</v>
      </c>
      <c r="AG1574" s="365" t="s">
        <v>676</v>
      </c>
      <c r="AH1574" s="366"/>
      <c r="AI1574" s="366"/>
      <c r="AJ1574" s="366"/>
      <c r="AK1574" s="366"/>
      <c r="AL1574" s="366"/>
      <c r="AM1574" s="366"/>
      <c r="AN1574" s="366"/>
      <c r="AO1574" s="366"/>
      <c r="AP1574" s="366"/>
      <c r="AQ1574" s="366"/>
      <c r="AR1574" s="366"/>
      <c r="AS1574" s="366"/>
      <c r="AT1574" s="367"/>
    </row>
    <row r="1575" spans="1:46" ht="45" customHeight="1" thickTop="1" thickBot="1" x14ac:dyDescent="0.3">
      <c r="A1575" s="346" t="s">
        <v>1283</v>
      </c>
      <c r="B1575" s="346" t="s">
        <v>1283</v>
      </c>
      <c r="C1575" s="346" t="s">
        <v>1283</v>
      </c>
      <c r="D1575" s="346" t="s">
        <v>1283</v>
      </c>
      <c r="E1575" s="346" t="s">
        <v>1283</v>
      </c>
      <c r="F1575" s="346" t="s">
        <v>1283</v>
      </c>
      <c r="G1575" s="346" t="s">
        <v>1283</v>
      </c>
      <c r="H1575" s="346" t="s">
        <v>1283</v>
      </c>
      <c r="I1575" s="346" t="s">
        <v>1283</v>
      </c>
      <c r="J1575" s="346" t="s">
        <v>1283</v>
      </c>
      <c r="K1575" s="346" t="s">
        <v>1283</v>
      </c>
      <c r="L1575" s="346" t="s">
        <v>1283</v>
      </c>
      <c r="M1575" s="346" t="s">
        <v>1283</v>
      </c>
      <c r="N1575" s="346" t="s">
        <v>1283</v>
      </c>
      <c r="O1575" s="346" t="s">
        <v>1283</v>
      </c>
      <c r="P1575" s="346" t="s">
        <v>1283</v>
      </c>
      <c r="Q1575" s="287">
        <v>3</v>
      </c>
      <c r="R1575" s="365" t="s">
        <v>676</v>
      </c>
      <c r="S1575" s="366"/>
      <c r="T1575" s="366"/>
      <c r="U1575" s="366"/>
      <c r="V1575" s="366"/>
      <c r="W1575" s="366"/>
      <c r="X1575" s="366"/>
      <c r="Y1575" s="366"/>
      <c r="Z1575" s="366"/>
      <c r="AA1575" s="366"/>
      <c r="AB1575" s="366"/>
      <c r="AC1575" s="366"/>
      <c r="AD1575" s="366"/>
      <c r="AE1575" s="367"/>
      <c r="AF1575" s="288">
        <v>3</v>
      </c>
      <c r="AG1575" s="365" t="s">
        <v>676</v>
      </c>
      <c r="AH1575" s="366"/>
      <c r="AI1575" s="366"/>
      <c r="AJ1575" s="366"/>
      <c r="AK1575" s="366"/>
      <c r="AL1575" s="366"/>
      <c r="AM1575" s="366"/>
      <c r="AN1575" s="366"/>
      <c r="AO1575" s="366"/>
      <c r="AP1575" s="366"/>
      <c r="AQ1575" s="366"/>
      <c r="AR1575" s="366"/>
      <c r="AS1575" s="366"/>
      <c r="AT1575" s="367"/>
    </row>
    <row r="1576" spans="1:46" ht="45" customHeight="1" thickTop="1" thickBot="1" x14ac:dyDescent="0.3">
      <c r="A1576" s="346" t="s">
        <v>1284</v>
      </c>
      <c r="B1576" s="346" t="s">
        <v>1284</v>
      </c>
      <c r="C1576" s="346" t="s">
        <v>1284</v>
      </c>
      <c r="D1576" s="346" t="s">
        <v>1284</v>
      </c>
      <c r="E1576" s="346" t="s">
        <v>1284</v>
      </c>
      <c r="F1576" s="346" t="s">
        <v>1284</v>
      </c>
      <c r="G1576" s="346" t="s">
        <v>1284</v>
      </c>
      <c r="H1576" s="346" t="s">
        <v>1284</v>
      </c>
      <c r="I1576" s="346" t="s">
        <v>1284</v>
      </c>
      <c r="J1576" s="346" t="s">
        <v>1284</v>
      </c>
      <c r="K1576" s="346" t="s">
        <v>1284</v>
      </c>
      <c r="L1576" s="346" t="s">
        <v>1284</v>
      </c>
      <c r="M1576" s="346" t="s">
        <v>1284</v>
      </c>
      <c r="N1576" s="346" t="s">
        <v>1284</v>
      </c>
      <c r="O1576" s="346" t="s">
        <v>1284</v>
      </c>
      <c r="P1576" s="346" t="s">
        <v>1284</v>
      </c>
      <c r="Q1576" s="287">
        <v>3</v>
      </c>
      <c r="R1576" s="365" t="s">
        <v>676</v>
      </c>
      <c r="S1576" s="366"/>
      <c r="T1576" s="366"/>
      <c r="U1576" s="366"/>
      <c r="V1576" s="366"/>
      <c r="W1576" s="366"/>
      <c r="X1576" s="366"/>
      <c r="Y1576" s="366"/>
      <c r="Z1576" s="366"/>
      <c r="AA1576" s="366"/>
      <c r="AB1576" s="366"/>
      <c r="AC1576" s="366"/>
      <c r="AD1576" s="366"/>
      <c r="AE1576" s="367"/>
      <c r="AF1576" s="288">
        <v>3</v>
      </c>
      <c r="AG1576" s="365" t="s">
        <v>676</v>
      </c>
      <c r="AH1576" s="366"/>
      <c r="AI1576" s="366"/>
      <c r="AJ1576" s="366"/>
      <c r="AK1576" s="366"/>
      <c r="AL1576" s="366"/>
      <c r="AM1576" s="366"/>
      <c r="AN1576" s="366"/>
      <c r="AO1576" s="366"/>
      <c r="AP1576" s="366"/>
      <c r="AQ1576" s="366"/>
      <c r="AR1576" s="366"/>
      <c r="AS1576" s="366"/>
      <c r="AT1576" s="367"/>
    </row>
    <row r="1577" spans="1:46" ht="45" customHeight="1" thickTop="1" thickBot="1" x14ac:dyDescent="0.3">
      <c r="A1577" s="345" t="s">
        <v>1285</v>
      </c>
      <c r="B1577" s="345" t="s">
        <v>1285</v>
      </c>
      <c r="C1577" s="345" t="s">
        <v>1285</v>
      </c>
      <c r="D1577" s="345" t="s">
        <v>1285</v>
      </c>
      <c r="E1577" s="345" t="s">
        <v>1285</v>
      </c>
      <c r="F1577" s="345" t="s">
        <v>1285</v>
      </c>
      <c r="G1577" s="345" t="s">
        <v>1285</v>
      </c>
      <c r="H1577" s="345" t="s">
        <v>1285</v>
      </c>
      <c r="I1577" s="345" t="s">
        <v>1285</v>
      </c>
      <c r="J1577" s="345" t="s">
        <v>1285</v>
      </c>
      <c r="K1577" s="345" t="s">
        <v>1285</v>
      </c>
      <c r="L1577" s="345" t="s">
        <v>1285</v>
      </c>
      <c r="M1577" s="345" t="s">
        <v>1285</v>
      </c>
      <c r="N1577" s="345" t="s">
        <v>1285</v>
      </c>
      <c r="O1577" s="345" t="s">
        <v>1285</v>
      </c>
      <c r="P1577" s="345" t="s">
        <v>1285</v>
      </c>
      <c r="Q1577" s="287">
        <v>3</v>
      </c>
      <c r="R1577" s="365" t="s">
        <v>676</v>
      </c>
      <c r="S1577" s="366"/>
      <c r="T1577" s="366"/>
      <c r="U1577" s="366"/>
      <c r="V1577" s="366"/>
      <c r="W1577" s="366"/>
      <c r="X1577" s="366"/>
      <c r="Y1577" s="366"/>
      <c r="Z1577" s="366"/>
      <c r="AA1577" s="366"/>
      <c r="AB1577" s="366"/>
      <c r="AC1577" s="366"/>
      <c r="AD1577" s="366"/>
      <c r="AE1577" s="367"/>
      <c r="AF1577" s="288">
        <v>3</v>
      </c>
      <c r="AG1577" s="365" t="s">
        <v>676</v>
      </c>
      <c r="AH1577" s="366"/>
      <c r="AI1577" s="366"/>
      <c r="AJ1577" s="366"/>
      <c r="AK1577" s="366"/>
      <c r="AL1577" s="366"/>
      <c r="AM1577" s="366"/>
      <c r="AN1577" s="366"/>
      <c r="AO1577" s="366"/>
      <c r="AP1577" s="366"/>
      <c r="AQ1577" s="366"/>
      <c r="AR1577" s="366"/>
      <c r="AS1577" s="366"/>
      <c r="AT1577" s="367"/>
    </row>
    <row r="1578" spans="1:46" ht="45" customHeight="1" thickTop="1" thickBot="1" x14ac:dyDescent="0.3">
      <c r="A1578" s="345" t="s">
        <v>1286</v>
      </c>
      <c r="B1578" s="345" t="s">
        <v>1286</v>
      </c>
      <c r="C1578" s="345" t="s">
        <v>1286</v>
      </c>
      <c r="D1578" s="345" t="s">
        <v>1286</v>
      </c>
      <c r="E1578" s="345" t="s">
        <v>1286</v>
      </c>
      <c r="F1578" s="345" t="s">
        <v>1286</v>
      </c>
      <c r="G1578" s="345" t="s">
        <v>1286</v>
      </c>
      <c r="H1578" s="345" t="s">
        <v>1286</v>
      </c>
      <c r="I1578" s="345" t="s">
        <v>1286</v>
      </c>
      <c r="J1578" s="345" t="s">
        <v>1286</v>
      </c>
      <c r="K1578" s="345" t="s">
        <v>1286</v>
      </c>
      <c r="L1578" s="345" t="s">
        <v>1286</v>
      </c>
      <c r="M1578" s="345" t="s">
        <v>1286</v>
      </c>
      <c r="N1578" s="345" t="s">
        <v>1286</v>
      </c>
      <c r="O1578" s="345" t="s">
        <v>1286</v>
      </c>
      <c r="P1578" s="345" t="s">
        <v>1286</v>
      </c>
      <c r="Q1578" s="287">
        <v>3</v>
      </c>
      <c r="R1578" s="365" t="s">
        <v>676</v>
      </c>
      <c r="S1578" s="366"/>
      <c r="T1578" s="366"/>
      <c r="U1578" s="366"/>
      <c r="V1578" s="366"/>
      <c r="W1578" s="366"/>
      <c r="X1578" s="366"/>
      <c r="Y1578" s="366"/>
      <c r="Z1578" s="366"/>
      <c r="AA1578" s="366"/>
      <c r="AB1578" s="366"/>
      <c r="AC1578" s="366"/>
      <c r="AD1578" s="366"/>
      <c r="AE1578" s="367"/>
      <c r="AF1578" s="288">
        <v>3</v>
      </c>
      <c r="AG1578" s="365" t="s">
        <v>676</v>
      </c>
      <c r="AH1578" s="366"/>
      <c r="AI1578" s="366"/>
      <c r="AJ1578" s="366"/>
      <c r="AK1578" s="366"/>
      <c r="AL1578" s="366"/>
      <c r="AM1578" s="366"/>
      <c r="AN1578" s="366"/>
      <c r="AO1578" s="366"/>
      <c r="AP1578" s="366"/>
      <c r="AQ1578" s="366"/>
      <c r="AR1578" s="366"/>
      <c r="AS1578" s="366"/>
      <c r="AT1578" s="367"/>
    </row>
    <row r="1579" spans="1:46" ht="45" customHeight="1" thickTop="1" thickBot="1" x14ac:dyDescent="0.3">
      <c r="A1579" s="345" t="s">
        <v>1287</v>
      </c>
      <c r="B1579" s="345" t="s">
        <v>1287</v>
      </c>
      <c r="C1579" s="345" t="s">
        <v>1287</v>
      </c>
      <c r="D1579" s="345" t="s">
        <v>1287</v>
      </c>
      <c r="E1579" s="345" t="s">
        <v>1287</v>
      </c>
      <c r="F1579" s="345" t="s">
        <v>1287</v>
      </c>
      <c r="G1579" s="345" t="s">
        <v>1287</v>
      </c>
      <c r="H1579" s="345" t="s">
        <v>1287</v>
      </c>
      <c r="I1579" s="345" t="s">
        <v>1287</v>
      </c>
      <c r="J1579" s="345" t="s">
        <v>1287</v>
      </c>
      <c r="K1579" s="345" t="s">
        <v>1287</v>
      </c>
      <c r="L1579" s="345" t="s">
        <v>1287</v>
      </c>
      <c r="M1579" s="345" t="s">
        <v>1287</v>
      </c>
      <c r="N1579" s="345" t="s">
        <v>1287</v>
      </c>
      <c r="O1579" s="345" t="s">
        <v>1287</v>
      </c>
      <c r="P1579" s="345" t="s">
        <v>1287</v>
      </c>
      <c r="Q1579" s="287">
        <v>3</v>
      </c>
      <c r="R1579" s="365" t="s">
        <v>676</v>
      </c>
      <c r="S1579" s="366"/>
      <c r="T1579" s="366"/>
      <c r="U1579" s="366"/>
      <c r="V1579" s="366"/>
      <c r="W1579" s="366"/>
      <c r="X1579" s="366"/>
      <c r="Y1579" s="366"/>
      <c r="Z1579" s="366"/>
      <c r="AA1579" s="366"/>
      <c r="AB1579" s="366"/>
      <c r="AC1579" s="366"/>
      <c r="AD1579" s="366"/>
      <c r="AE1579" s="367"/>
      <c r="AF1579" s="288">
        <v>3</v>
      </c>
      <c r="AG1579" s="365" t="s">
        <v>676</v>
      </c>
      <c r="AH1579" s="366"/>
      <c r="AI1579" s="366"/>
      <c r="AJ1579" s="366"/>
      <c r="AK1579" s="366"/>
      <c r="AL1579" s="366"/>
      <c r="AM1579" s="366"/>
      <c r="AN1579" s="366"/>
      <c r="AO1579" s="366"/>
      <c r="AP1579" s="366"/>
      <c r="AQ1579" s="366"/>
      <c r="AR1579" s="366"/>
      <c r="AS1579" s="366"/>
      <c r="AT1579" s="367"/>
    </row>
    <row r="1580" spans="1:46" ht="45" customHeight="1" thickTop="1" thickBot="1" x14ac:dyDescent="0.3">
      <c r="A1580" s="345" t="s">
        <v>1288</v>
      </c>
      <c r="B1580" s="345"/>
      <c r="C1580" s="345"/>
      <c r="D1580" s="345"/>
      <c r="E1580" s="345"/>
      <c r="F1580" s="345"/>
      <c r="G1580" s="345"/>
      <c r="H1580" s="345"/>
      <c r="I1580" s="345"/>
      <c r="J1580" s="345"/>
      <c r="K1580" s="345"/>
      <c r="L1580" s="345"/>
      <c r="M1580" s="345"/>
      <c r="N1580" s="345"/>
      <c r="O1580" s="345"/>
      <c r="P1580" s="345"/>
      <c r="Q1580" s="287">
        <v>3</v>
      </c>
      <c r="R1580" s="365" t="s">
        <v>676</v>
      </c>
      <c r="S1580" s="366"/>
      <c r="T1580" s="366"/>
      <c r="U1580" s="366"/>
      <c r="V1580" s="366"/>
      <c r="W1580" s="366"/>
      <c r="X1580" s="366"/>
      <c r="Y1580" s="366"/>
      <c r="Z1580" s="366"/>
      <c r="AA1580" s="366"/>
      <c r="AB1580" s="366"/>
      <c r="AC1580" s="366"/>
      <c r="AD1580" s="366"/>
      <c r="AE1580" s="367"/>
      <c r="AF1580" s="288">
        <v>3</v>
      </c>
      <c r="AG1580" s="365" t="s">
        <v>676</v>
      </c>
      <c r="AH1580" s="366"/>
      <c r="AI1580" s="366"/>
      <c r="AJ1580" s="366"/>
      <c r="AK1580" s="366"/>
      <c r="AL1580" s="366"/>
      <c r="AM1580" s="366"/>
      <c r="AN1580" s="366"/>
      <c r="AO1580" s="366"/>
      <c r="AP1580" s="366"/>
      <c r="AQ1580" s="366"/>
      <c r="AR1580" s="366"/>
      <c r="AS1580" s="366"/>
      <c r="AT1580" s="367"/>
    </row>
    <row r="1581" spans="1:46" ht="45" customHeight="1" thickTop="1" thickBot="1" x14ac:dyDescent="0.3">
      <c r="A1581" s="345" t="s">
        <v>1289</v>
      </c>
      <c r="B1581" s="345" t="s">
        <v>1289</v>
      </c>
      <c r="C1581" s="345" t="s">
        <v>1289</v>
      </c>
      <c r="D1581" s="345" t="s">
        <v>1289</v>
      </c>
      <c r="E1581" s="345" t="s">
        <v>1289</v>
      </c>
      <c r="F1581" s="345" t="s">
        <v>1289</v>
      </c>
      <c r="G1581" s="345" t="s">
        <v>1289</v>
      </c>
      <c r="H1581" s="345" t="s">
        <v>1289</v>
      </c>
      <c r="I1581" s="345" t="s">
        <v>1289</v>
      </c>
      <c r="J1581" s="345" t="s">
        <v>1289</v>
      </c>
      <c r="K1581" s="345" t="s">
        <v>1289</v>
      </c>
      <c r="L1581" s="345" t="s">
        <v>1289</v>
      </c>
      <c r="M1581" s="345" t="s">
        <v>1289</v>
      </c>
      <c r="N1581" s="345" t="s">
        <v>1289</v>
      </c>
      <c r="O1581" s="345" t="s">
        <v>1289</v>
      </c>
      <c r="P1581" s="345" t="s">
        <v>1289</v>
      </c>
      <c r="Q1581" s="287">
        <v>3</v>
      </c>
      <c r="R1581" s="365" t="s">
        <v>676</v>
      </c>
      <c r="S1581" s="366"/>
      <c r="T1581" s="366"/>
      <c r="U1581" s="366"/>
      <c r="V1581" s="366"/>
      <c r="W1581" s="366"/>
      <c r="X1581" s="366"/>
      <c r="Y1581" s="366"/>
      <c r="Z1581" s="366"/>
      <c r="AA1581" s="366"/>
      <c r="AB1581" s="366"/>
      <c r="AC1581" s="366"/>
      <c r="AD1581" s="366"/>
      <c r="AE1581" s="367"/>
      <c r="AF1581" s="288">
        <v>3</v>
      </c>
      <c r="AG1581" s="365" t="s">
        <v>676</v>
      </c>
      <c r="AH1581" s="366"/>
      <c r="AI1581" s="366"/>
      <c r="AJ1581" s="366"/>
      <c r="AK1581" s="366"/>
      <c r="AL1581" s="366"/>
      <c r="AM1581" s="366"/>
      <c r="AN1581" s="366"/>
      <c r="AO1581" s="366"/>
      <c r="AP1581" s="366"/>
      <c r="AQ1581" s="366"/>
      <c r="AR1581" s="366"/>
      <c r="AS1581" s="366"/>
      <c r="AT1581" s="367"/>
    </row>
    <row r="1582" spans="1:46" ht="45" customHeight="1" thickTop="1" thickBot="1" x14ac:dyDescent="0.3">
      <c r="A1582" s="346" t="s">
        <v>1290</v>
      </c>
      <c r="B1582" s="346" t="s">
        <v>1290</v>
      </c>
      <c r="C1582" s="346" t="s">
        <v>1290</v>
      </c>
      <c r="D1582" s="346" t="s">
        <v>1290</v>
      </c>
      <c r="E1582" s="346" t="s">
        <v>1290</v>
      </c>
      <c r="F1582" s="346" t="s">
        <v>1290</v>
      </c>
      <c r="G1582" s="346" t="s">
        <v>1290</v>
      </c>
      <c r="H1582" s="346" t="s">
        <v>1290</v>
      </c>
      <c r="I1582" s="346" t="s">
        <v>1290</v>
      </c>
      <c r="J1582" s="346" t="s">
        <v>1290</v>
      </c>
      <c r="K1582" s="346" t="s">
        <v>1290</v>
      </c>
      <c r="L1582" s="346" t="s">
        <v>1290</v>
      </c>
      <c r="M1582" s="346" t="s">
        <v>1290</v>
      </c>
      <c r="N1582" s="346" t="s">
        <v>1290</v>
      </c>
      <c r="O1582" s="346" t="s">
        <v>1290</v>
      </c>
      <c r="P1582" s="346" t="s">
        <v>1290</v>
      </c>
      <c r="Q1582" s="287">
        <v>3</v>
      </c>
      <c r="R1582" s="365" t="s">
        <v>676</v>
      </c>
      <c r="S1582" s="366"/>
      <c r="T1582" s="366"/>
      <c r="U1582" s="366"/>
      <c r="V1582" s="366"/>
      <c r="W1582" s="366"/>
      <c r="X1582" s="366"/>
      <c r="Y1582" s="366"/>
      <c r="Z1582" s="366"/>
      <c r="AA1582" s="366"/>
      <c r="AB1582" s="366"/>
      <c r="AC1582" s="366"/>
      <c r="AD1582" s="366"/>
      <c r="AE1582" s="367"/>
      <c r="AF1582" s="288">
        <v>3</v>
      </c>
      <c r="AG1582" s="365" t="s">
        <v>676</v>
      </c>
      <c r="AH1582" s="366"/>
      <c r="AI1582" s="366"/>
      <c r="AJ1582" s="366"/>
      <c r="AK1582" s="366"/>
      <c r="AL1582" s="366"/>
      <c r="AM1582" s="366"/>
      <c r="AN1582" s="366"/>
      <c r="AO1582" s="366"/>
      <c r="AP1582" s="366"/>
      <c r="AQ1582" s="366"/>
      <c r="AR1582" s="366"/>
      <c r="AS1582" s="366"/>
      <c r="AT1582" s="367"/>
    </row>
    <row r="1583" spans="1:46" ht="45" customHeight="1" thickTop="1" thickBot="1" x14ac:dyDescent="0.3">
      <c r="A1583" s="346" t="s">
        <v>1291</v>
      </c>
      <c r="B1583" s="346" t="s">
        <v>1291</v>
      </c>
      <c r="C1583" s="346" t="s">
        <v>1291</v>
      </c>
      <c r="D1583" s="346" t="s">
        <v>1291</v>
      </c>
      <c r="E1583" s="346" t="s">
        <v>1291</v>
      </c>
      <c r="F1583" s="346" t="s">
        <v>1291</v>
      </c>
      <c r="G1583" s="346" t="s">
        <v>1291</v>
      </c>
      <c r="H1583" s="346" t="s">
        <v>1291</v>
      </c>
      <c r="I1583" s="346" t="s">
        <v>1291</v>
      </c>
      <c r="J1583" s="346" t="s">
        <v>1291</v>
      </c>
      <c r="K1583" s="346" t="s">
        <v>1291</v>
      </c>
      <c r="L1583" s="346" t="s">
        <v>1291</v>
      </c>
      <c r="M1583" s="346" t="s">
        <v>1291</v>
      </c>
      <c r="N1583" s="346" t="s">
        <v>1291</v>
      </c>
      <c r="O1583" s="346" t="s">
        <v>1291</v>
      </c>
      <c r="P1583" s="346" t="s">
        <v>1291</v>
      </c>
      <c r="Q1583" s="287">
        <v>3</v>
      </c>
      <c r="R1583" s="365" t="s">
        <v>676</v>
      </c>
      <c r="S1583" s="366"/>
      <c r="T1583" s="366"/>
      <c r="U1583" s="366"/>
      <c r="V1583" s="366"/>
      <c r="W1583" s="366"/>
      <c r="X1583" s="366"/>
      <c r="Y1583" s="366"/>
      <c r="Z1583" s="366"/>
      <c r="AA1583" s="366"/>
      <c r="AB1583" s="366"/>
      <c r="AC1583" s="366"/>
      <c r="AD1583" s="366"/>
      <c r="AE1583" s="367"/>
      <c r="AF1583" s="288">
        <v>3</v>
      </c>
      <c r="AG1583" s="365" t="s">
        <v>676</v>
      </c>
      <c r="AH1583" s="366"/>
      <c r="AI1583" s="366"/>
      <c r="AJ1583" s="366"/>
      <c r="AK1583" s="366"/>
      <c r="AL1583" s="366"/>
      <c r="AM1583" s="366"/>
      <c r="AN1583" s="366"/>
      <c r="AO1583" s="366"/>
      <c r="AP1583" s="366"/>
      <c r="AQ1583" s="366"/>
      <c r="AR1583" s="366"/>
      <c r="AS1583" s="366"/>
      <c r="AT1583" s="367"/>
    </row>
    <row r="1584" spans="1:46" ht="45" customHeight="1" thickTop="1" thickBot="1" x14ac:dyDescent="0.3">
      <c r="A1584" s="345" t="s">
        <v>1292</v>
      </c>
      <c r="B1584" s="345"/>
      <c r="C1584" s="345"/>
      <c r="D1584" s="345"/>
      <c r="E1584" s="345"/>
      <c r="F1584" s="345"/>
      <c r="G1584" s="345"/>
      <c r="H1584" s="345"/>
      <c r="I1584" s="345"/>
      <c r="J1584" s="345"/>
      <c r="K1584" s="345"/>
      <c r="L1584" s="345"/>
      <c r="M1584" s="345"/>
      <c r="N1584" s="345"/>
      <c r="O1584" s="345"/>
      <c r="P1584" s="345"/>
      <c r="Q1584" s="287">
        <v>3</v>
      </c>
      <c r="R1584" s="365" t="s">
        <v>676</v>
      </c>
      <c r="S1584" s="366"/>
      <c r="T1584" s="366"/>
      <c r="U1584" s="366"/>
      <c r="V1584" s="366"/>
      <c r="W1584" s="366"/>
      <c r="X1584" s="366"/>
      <c r="Y1584" s="366"/>
      <c r="Z1584" s="366"/>
      <c r="AA1584" s="366"/>
      <c r="AB1584" s="366"/>
      <c r="AC1584" s="366"/>
      <c r="AD1584" s="366"/>
      <c r="AE1584" s="367"/>
      <c r="AF1584" s="288">
        <v>3</v>
      </c>
      <c r="AG1584" s="365" t="s">
        <v>676</v>
      </c>
      <c r="AH1584" s="366"/>
      <c r="AI1584" s="366"/>
      <c r="AJ1584" s="366"/>
      <c r="AK1584" s="366"/>
      <c r="AL1584" s="366"/>
      <c r="AM1584" s="366"/>
      <c r="AN1584" s="366"/>
      <c r="AO1584" s="366"/>
      <c r="AP1584" s="366"/>
      <c r="AQ1584" s="366"/>
      <c r="AR1584" s="366"/>
      <c r="AS1584" s="366"/>
      <c r="AT1584" s="367"/>
    </row>
    <row r="1585" spans="1:46" ht="45" customHeight="1" thickTop="1" thickBot="1" x14ac:dyDescent="0.3">
      <c r="A1585" s="345" t="s">
        <v>1293</v>
      </c>
      <c r="B1585" s="345" t="s">
        <v>1293</v>
      </c>
      <c r="C1585" s="345" t="s">
        <v>1293</v>
      </c>
      <c r="D1585" s="345" t="s">
        <v>1293</v>
      </c>
      <c r="E1585" s="345" t="s">
        <v>1293</v>
      </c>
      <c r="F1585" s="345" t="s">
        <v>1293</v>
      </c>
      <c r="G1585" s="345" t="s">
        <v>1293</v>
      </c>
      <c r="H1585" s="345" t="s">
        <v>1293</v>
      </c>
      <c r="I1585" s="345" t="s">
        <v>1293</v>
      </c>
      <c r="J1585" s="345" t="s">
        <v>1293</v>
      </c>
      <c r="K1585" s="345" t="s">
        <v>1293</v>
      </c>
      <c r="L1585" s="345" t="s">
        <v>1293</v>
      </c>
      <c r="M1585" s="345" t="s">
        <v>1293</v>
      </c>
      <c r="N1585" s="345" t="s">
        <v>1293</v>
      </c>
      <c r="O1585" s="345" t="s">
        <v>1293</v>
      </c>
      <c r="P1585" s="345" t="s">
        <v>1293</v>
      </c>
      <c r="Q1585" s="287">
        <v>3</v>
      </c>
      <c r="R1585" s="365" t="s">
        <v>676</v>
      </c>
      <c r="S1585" s="366"/>
      <c r="T1585" s="366"/>
      <c r="U1585" s="366"/>
      <c r="V1585" s="366"/>
      <c r="W1585" s="366"/>
      <c r="X1585" s="366"/>
      <c r="Y1585" s="366"/>
      <c r="Z1585" s="366"/>
      <c r="AA1585" s="366"/>
      <c r="AB1585" s="366"/>
      <c r="AC1585" s="366"/>
      <c r="AD1585" s="366"/>
      <c r="AE1585" s="367"/>
      <c r="AF1585" s="288">
        <v>3</v>
      </c>
      <c r="AG1585" s="365" t="s">
        <v>676</v>
      </c>
      <c r="AH1585" s="366"/>
      <c r="AI1585" s="366"/>
      <c r="AJ1585" s="366"/>
      <c r="AK1585" s="366"/>
      <c r="AL1585" s="366"/>
      <c r="AM1585" s="366"/>
      <c r="AN1585" s="366"/>
      <c r="AO1585" s="366"/>
      <c r="AP1585" s="366"/>
      <c r="AQ1585" s="366"/>
      <c r="AR1585" s="366"/>
      <c r="AS1585" s="366"/>
      <c r="AT1585" s="367"/>
    </row>
    <row r="1586" spans="1:46" ht="45" customHeight="1" thickTop="1" thickBot="1" x14ac:dyDescent="0.3">
      <c r="A1586" s="345" t="s">
        <v>1294</v>
      </c>
      <c r="B1586" s="345" t="s">
        <v>1294</v>
      </c>
      <c r="C1586" s="345" t="s">
        <v>1294</v>
      </c>
      <c r="D1586" s="345" t="s">
        <v>1294</v>
      </c>
      <c r="E1586" s="345" t="s">
        <v>1294</v>
      </c>
      <c r="F1586" s="345" t="s">
        <v>1294</v>
      </c>
      <c r="G1586" s="345" t="s">
        <v>1294</v>
      </c>
      <c r="H1586" s="345" t="s">
        <v>1294</v>
      </c>
      <c r="I1586" s="345" t="s">
        <v>1294</v>
      </c>
      <c r="J1586" s="345" t="s">
        <v>1294</v>
      </c>
      <c r="K1586" s="345" t="s">
        <v>1294</v>
      </c>
      <c r="L1586" s="345" t="s">
        <v>1294</v>
      </c>
      <c r="M1586" s="345" t="s">
        <v>1294</v>
      </c>
      <c r="N1586" s="345" t="s">
        <v>1294</v>
      </c>
      <c r="O1586" s="345" t="s">
        <v>1294</v>
      </c>
      <c r="P1586" s="345" t="s">
        <v>1294</v>
      </c>
      <c r="Q1586" s="287">
        <v>3</v>
      </c>
      <c r="R1586" s="365" t="s">
        <v>676</v>
      </c>
      <c r="S1586" s="366"/>
      <c r="T1586" s="366"/>
      <c r="U1586" s="366"/>
      <c r="V1586" s="366"/>
      <c r="W1586" s="366"/>
      <c r="X1586" s="366"/>
      <c r="Y1586" s="366"/>
      <c r="Z1586" s="366"/>
      <c r="AA1586" s="366"/>
      <c r="AB1586" s="366"/>
      <c r="AC1586" s="366"/>
      <c r="AD1586" s="366"/>
      <c r="AE1586" s="367"/>
      <c r="AF1586" s="288">
        <v>3</v>
      </c>
      <c r="AG1586" s="365" t="s">
        <v>676</v>
      </c>
      <c r="AH1586" s="366"/>
      <c r="AI1586" s="366"/>
      <c r="AJ1586" s="366"/>
      <c r="AK1586" s="366"/>
      <c r="AL1586" s="366"/>
      <c r="AM1586" s="366"/>
      <c r="AN1586" s="366"/>
      <c r="AO1586" s="366"/>
      <c r="AP1586" s="366"/>
      <c r="AQ1586" s="366"/>
      <c r="AR1586" s="366"/>
      <c r="AS1586" s="366"/>
      <c r="AT1586" s="367"/>
    </row>
    <row r="1587" spans="1:46" ht="45" customHeight="1" thickTop="1" thickBot="1" x14ac:dyDescent="0.3">
      <c r="A1587" s="346" t="s">
        <v>1295</v>
      </c>
      <c r="B1587" s="346"/>
      <c r="C1587" s="346"/>
      <c r="D1587" s="346"/>
      <c r="E1587" s="346"/>
      <c r="F1587" s="346"/>
      <c r="G1587" s="346"/>
      <c r="H1587" s="346"/>
      <c r="I1587" s="346"/>
      <c r="J1587" s="346"/>
      <c r="K1587" s="346"/>
      <c r="L1587" s="346"/>
      <c r="M1587" s="346"/>
      <c r="N1587" s="346"/>
      <c r="O1587" s="346"/>
      <c r="P1587" s="346"/>
      <c r="Q1587" s="287">
        <v>3</v>
      </c>
      <c r="R1587" s="365" t="s">
        <v>676</v>
      </c>
      <c r="S1587" s="366"/>
      <c r="T1587" s="366"/>
      <c r="U1587" s="366"/>
      <c r="V1587" s="366"/>
      <c r="W1587" s="366"/>
      <c r="X1587" s="366"/>
      <c r="Y1587" s="366"/>
      <c r="Z1587" s="366"/>
      <c r="AA1587" s="366"/>
      <c r="AB1587" s="366"/>
      <c r="AC1587" s="366"/>
      <c r="AD1587" s="366"/>
      <c r="AE1587" s="367"/>
      <c r="AF1587" s="288">
        <v>3</v>
      </c>
      <c r="AG1587" s="365" t="s">
        <v>676</v>
      </c>
      <c r="AH1587" s="366"/>
      <c r="AI1587" s="366"/>
      <c r="AJ1587" s="366"/>
      <c r="AK1587" s="366"/>
      <c r="AL1587" s="366"/>
      <c r="AM1587" s="366"/>
      <c r="AN1587" s="366"/>
      <c r="AO1587" s="366"/>
      <c r="AP1587" s="366"/>
      <c r="AQ1587" s="366"/>
      <c r="AR1587" s="366"/>
      <c r="AS1587" s="366"/>
      <c r="AT1587" s="367"/>
    </row>
    <row r="1588" spans="1:46" ht="45" customHeight="1" thickTop="1" thickBot="1" x14ac:dyDescent="0.3">
      <c r="A1588" s="345" t="s">
        <v>1296</v>
      </c>
      <c r="B1588" s="345" t="s">
        <v>1296</v>
      </c>
      <c r="C1588" s="345" t="s">
        <v>1296</v>
      </c>
      <c r="D1588" s="345" t="s">
        <v>1296</v>
      </c>
      <c r="E1588" s="345" t="s">
        <v>1296</v>
      </c>
      <c r="F1588" s="345" t="s">
        <v>1296</v>
      </c>
      <c r="G1588" s="345" t="s">
        <v>1296</v>
      </c>
      <c r="H1588" s="345" t="s">
        <v>1296</v>
      </c>
      <c r="I1588" s="345" t="s">
        <v>1296</v>
      </c>
      <c r="J1588" s="345" t="s">
        <v>1296</v>
      </c>
      <c r="K1588" s="345" t="s">
        <v>1296</v>
      </c>
      <c r="L1588" s="345" t="s">
        <v>1296</v>
      </c>
      <c r="M1588" s="345" t="s">
        <v>1296</v>
      </c>
      <c r="N1588" s="345" t="s">
        <v>1296</v>
      </c>
      <c r="O1588" s="345" t="s">
        <v>1296</v>
      </c>
      <c r="P1588" s="345" t="s">
        <v>1296</v>
      </c>
      <c r="Q1588" s="287">
        <v>3</v>
      </c>
      <c r="R1588" s="365" t="s">
        <v>676</v>
      </c>
      <c r="S1588" s="366"/>
      <c r="T1588" s="366"/>
      <c r="U1588" s="366"/>
      <c r="V1588" s="366"/>
      <c r="W1588" s="366"/>
      <c r="X1588" s="366"/>
      <c r="Y1588" s="366"/>
      <c r="Z1588" s="366"/>
      <c r="AA1588" s="366"/>
      <c r="AB1588" s="366"/>
      <c r="AC1588" s="366"/>
      <c r="AD1588" s="366"/>
      <c r="AE1588" s="367"/>
      <c r="AF1588" s="288">
        <v>3</v>
      </c>
      <c r="AG1588" s="365" t="s">
        <v>676</v>
      </c>
      <c r="AH1588" s="366"/>
      <c r="AI1588" s="366"/>
      <c r="AJ1588" s="366"/>
      <c r="AK1588" s="366"/>
      <c r="AL1588" s="366"/>
      <c r="AM1588" s="366"/>
      <c r="AN1588" s="366"/>
      <c r="AO1588" s="366"/>
      <c r="AP1588" s="366"/>
      <c r="AQ1588" s="366"/>
      <c r="AR1588" s="366"/>
      <c r="AS1588" s="366"/>
      <c r="AT1588" s="367"/>
    </row>
    <row r="1589" spans="1:46" ht="45" customHeight="1" thickTop="1" thickBot="1" x14ac:dyDescent="0.3">
      <c r="A1589" s="345" t="s">
        <v>1297</v>
      </c>
      <c r="B1589" s="345" t="s">
        <v>1297</v>
      </c>
      <c r="C1589" s="345" t="s">
        <v>1297</v>
      </c>
      <c r="D1589" s="345" t="s">
        <v>1297</v>
      </c>
      <c r="E1589" s="345" t="s">
        <v>1297</v>
      </c>
      <c r="F1589" s="345" t="s">
        <v>1297</v>
      </c>
      <c r="G1589" s="345" t="s">
        <v>1297</v>
      </c>
      <c r="H1589" s="345" t="s">
        <v>1297</v>
      </c>
      <c r="I1589" s="345" t="s">
        <v>1297</v>
      </c>
      <c r="J1589" s="345" t="s">
        <v>1297</v>
      </c>
      <c r="K1589" s="345" t="s">
        <v>1297</v>
      </c>
      <c r="L1589" s="345" t="s">
        <v>1297</v>
      </c>
      <c r="M1589" s="345" t="s">
        <v>1297</v>
      </c>
      <c r="N1589" s="345" t="s">
        <v>1297</v>
      </c>
      <c r="O1589" s="345" t="s">
        <v>1297</v>
      </c>
      <c r="P1589" s="345" t="s">
        <v>1297</v>
      </c>
      <c r="Q1589" s="287">
        <v>3</v>
      </c>
      <c r="R1589" s="365" t="s">
        <v>676</v>
      </c>
      <c r="S1589" s="366"/>
      <c r="T1589" s="366"/>
      <c r="U1589" s="366"/>
      <c r="V1589" s="366"/>
      <c r="W1589" s="366"/>
      <c r="X1589" s="366"/>
      <c r="Y1589" s="366"/>
      <c r="Z1589" s="366"/>
      <c r="AA1589" s="366"/>
      <c r="AB1589" s="366"/>
      <c r="AC1589" s="366"/>
      <c r="AD1589" s="366"/>
      <c r="AE1589" s="367"/>
      <c r="AF1589" s="288">
        <v>3</v>
      </c>
      <c r="AG1589" s="365" t="s">
        <v>676</v>
      </c>
      <c r="AH1589" s="366"/>
      <c r="AI1589" s="366"/>
      <c r="AJ1589" s="366"/>
      <c r="AK1589" s="366"/>
      <c r="AL1589" s="366"/>
      <c r="AM1589" s="366"/>
      <c r="AN1589" s="366"/>
      <c r="AO1589" s="366"/>
      <c r="AP1589" s="366"/>
      <c r="AQ1589" s="366"/>
      <c r="AR1589" s="366"/>
      <c r="AS1589" s="366"/>
      <c r="AT1589" s="367"/>
    </row>
    <row r="1590" spans="1:46" ht="45" customHeight="1" thickTop="1" thickBot="1" x14ac:dyDescent="0.3">
      <c r="A1590" s="345" t="s">
        <v>1298</v>
      </c>
      <c r="B1590" s="345" t="s">
        <v>1298</v>
      </c>
      <c r="C1590" s="345" t="s">
        <v>1298</v>
      </c>
      <c r="D1590" s="345" t="s">
        <v>1298</v>
      </c>
      <c r="E1590" s="345" t="s">
        <v>1298</v>
      </c>
      <c r="F1590" s="345" t="s">
        <v>1298</v>
      </c>
      <c r="G1590" s="345" t="s">
        <v>1298</v>
      </c>
      <c r="H1590" s="345" t="s">
        <v>1298</v>
      </c>
      <c r="I1590" s="345" t="s">
        <v>1298</v>
      </c>
      <c r="J1590" s="345" t="s">
        <v>1298</v>
      </c>
      <c r="K1590" s="345" t="s">
        <v>1298</v>
      </c>
      <c r="L1590" s="345" t="s">
        <v>1298</v>
      </c>
      <c r="M1590" s="345" t="s">
        <v>1298</v>
      </c>
      <c r="N1590" s="345" t="s">
        <v>1298</v>
      </c>
      <c r="O1590" s="345" t="s">
        <v>1298</v>
      </c>
      <c r="P1590" s="345" t="s">
        <v>1298</v>
      </c>
      <c r="Q1590" s="287">
        <v>3</v>
      </c>
      <c r="R1590" s="365" t="s">
        <v>676</v>
      </c>
      <c r="S1590" s="366"/>
      <c r="T1590" s="366"/>
      <c r="U1590" s="366"/>
      <c r="V1590" s="366"/>
      <c r="W1590" s="366"/>
      <c r="X1590" s="366"/>
      <c r="Y1590" s="366"/>
      <c r="Z1590" s="366"/>
      <c r="AA1590" s="366"/>
      <c r="AB1590" s="366"/>
      <c r="AC1590" s="366"/>
      <c r="AD1590" s="366"/>
      <c r="AE1590" s="367"/>
      <c r="AF1590" s="288">
        <v>3</v>
      </c>
      <c r="AG1590" s="365" t="s">
        <v>676</v>
      </c>
      <c r="AH1590" s="366"/>
      <c r="AI1590" s="366"/>
      <c r="AJ1590" s="366"/>
      <c r="AK1590" s="366"/>
      <c r="AL1590" s="366"/>
      <c r="AM1590" s="366"/>
      <c r="AN1590" s="366"/>
      <c r="AO1590" s="366"/>
      <c r="AP1590" s="366"/>
      <c r="AQ1590" s="366"/>
      <c r="AR1590" s="366"/>
      <c r="AS1590" s="366"/>
      <c r="AT1590" s="367"/>
    </row>
    <row r="1591" spans="1:46" ht="45" customHeight="1" thickTop="1" thickBot="1" x14ac:dyDescent="0.3">
      <c r="A1591" s="345" t="s">
        <v>1299</v>
      </c>
      <c r="B1591" s="345"/>
      <c r="C1591" s="345"/>
      <c r="D1591" s="345"/>
      <c r="E1591" s="345"/>
      <c r="F1591" s="345"/>
      <c r="G1591" s="345"/>
      <c r="H1591" s="345"/>
      <c r="I1591" s="345"/>
      <c r="J1591" s="345"/>
      <c r="K1591" s="345"/>
      <c r="L1591" s="345"/>
      <c r="M1591" s="345"/>
      <c r="N1591" s="345"/>
      <c r="O1591" s="345"/>
      <c r="P1591" s="345"/>
      <c r="Q1591" s="287">
        <v>3</v>
      </c>
      <c r="R1591" s="365" t="s">
        <v>676</v>
      </c>
      <c r="S1591" s="366"/>
      <c r="T1591" s="366"/>
      <c r="U1591" s="366"/>
      <c r="V1591" s="366"/>
      <c r="W1591" s="366"/>
      <c r="X1591" s="366"/>
      <c r="Y1591" s="366"/>
      <c r="Z1591" s="366"/>
      <c r="AA1591" s="366"/>
      <c r="AB1591" s="366"/>
      <c r="AC1591" s="366"/>
      <c r="AD1591" s="366"/>
      <c r="AE1591" s="367"/>
      <c r="AF1591" s="288">
        <v>3</v>
      </c>
      <c r="AG1591" s="365" t="s">
        <v>676</v>
      </c>
      <c r="AH1591" s="366"/>
      <c r="AI1591" s="366"/>
      <c r="AJ1591" s="366"/>
      <c r="AK1591" s="366"/>
      <c r="AL1591" s="366"/>
      <c r="AM1591" s="366"/>
      <c r="AN1591" s="366"/>
      <c r="AO1591" s="366"/>
      <c r="AP1591" s="366"/>
      <c r="AQ1591" s="366"/>
      <c r="AR1591" s="366"/>
      <c r="AS1591" s="366"/>
      <c r="AT1591" s="367"/>
    </row>
    <row r="1592" spans="1:46" ht="45" customHeight="1" thickTop="1" thickBot="1" x14ac:dyDescent="0.3">
      <c r="A1592" s="346" t="s">
        <v>1300</v>
      </c>
      <c r="B1592" s="346" t="s">
        <v>1300</v>
      </c>
      <c r="C1592" s="346" t="s">
        <v>1300</v>
      </c>
      <c r="D1592" s="346" t="s">
        <v>1300</v>
      </c>
      <c r="E1592" s="346" t="s">
        <v>1300</v>
      </c>
      <c r="F1592" s="346" t="s">
        <v>1300</v>
      </c>
      <c r="G1592" s="346" t="s">
        <v>1300</v>
      </c>
      <c r="H1592" s="346" t="s">
        <v>1300</v>
      </c>
      <c r="I1592" s="346" t="s">
        <v>1300</v>
      </c>
      <c r="J1592" s="346" t="s">
        <v>1300</v>
      </c>
      <c r="K1592" s="346" t="s">
        <v>1300</v>
      </c>
      <c r="L1592" s="346" t="s">
        <v>1300</v>
      </c>
      <c r="M1592" s="346" t="s">
        <v>1300</v>
      </c>
      <c r="N1592" s="346" t="s">
        <v>1300</v>
      </c>
      <c r="O1592" s="346" t="s">
        <v>1300</v>
      </c>
      <c r="P1592" s="346" t="s">
        <v>1300</v>
      </c>
      <c r="Q1592" s="287">
        <v>3</v>
      </c>
      <c r="R1592" s="365" t="s">
        <v>676</v>
      </c>
      <c r="S1592" s="366"/>
      <c r="T1592" s="366"/>
      <c r="U1592" s="366"/>
      <c r="V1592" s="366"/>
      <c r="W1592" s="366"/>
      <c r="X1592" s="366"/>
      <c r="Y1592" s="366"/>
      <c r="Z1592" s="366"/>
      <c r="AA1592" s="366"/>
      <c r="AB1592" s="366"/>
      <c r="AC1592" s="366"/>
      <c r="AD1592" s="366"/>
      <c r="AE1592" s="367"/>
      <c r="AF1592" s="288">
        <v>3</v>
      </c>
      <c r="AG1592" s="365" t="s">
        <v>676</v>
      </c>
      <c r="AH1592" s="366"/>
      <c r="AI1592" s="366"/>
      <c r="AJ1592" s="366"/>
      <c r="AK1592" s="366"/>
      <c r="AL1592" s="366"/>
      <c r="AM1592" s="366"/>
      <c r="AN1592" s="366"/>
      <c r="AO1592" s="366"/>
      <c r="AP1592" s="366"/>
      <c r="AQ1592" s="366"/>
      <c r="AR1592" s="366"/>
      <c r="AS1592" s="366"/>
      <c r="AT1592" s="367"/>
    </row>
    <row r="1593" spans="1:46" ht="45" customHeight="1" thickTop="1" thickBot="1" x14ac:dyDescent="0.3">
      <c r="A1593" s="346" t="s">
        <v>1301</v>
      </c>
      <c r="B1593" s="346" t="s">
        <v>1301</v>
      </c>
      <c r="C1593" s="346" t="s">
        <v>1301</v>
      </c>
      <c r="D1593" s="346" t="s">
        <v>1301</v>
      </c>
      <c r="E1593" s="346" t="s">
        <v>1301</v>
      </c>
      <c r="F1593" s="346" t="s">
        <v>1301</v>
      </c>
      <c r="G1593" s="346" t="s">
        <v>1301</v>
      </c>
      <c r="H1593" s="346" t="s">
        <v>1301</v>
      </c>
      <c r="I1593" s="346" t="s">
        <v>1301</v>
      </c>
      <c r="J1593" s="346" t="s">
        <v>1301</v>
      </c>
      <c r="K1593" s="346" t="s">
        <v>1301</v>
      </c>
      <c r="L1593" s="346" t="s">
        <v>1301</v>
      </c>
      <c r="M1593" s="346" t="s">
        <v>1301</v>
      </c>
      <c r="N1593" s="346" t="s">
        <v>1301</v>
      </c>
      <c r="O1593" s="346" t="s">
        <v>1301</v>
      </c>
      <c r="P1593" s="346" t="s">
        <v>1301</v>
      </c>
      <c r="Q1593" s="287">
        <v>3</v>
      </c>
      <c r="R1593" s="365" t="s">
        <v>676</v>
      </c>
      <c r="S1593" s="366"/>
      <c r="T1593" s="366"/>
      <c r="U1593" s="366"/>
      <c r="V1593" s="366"/>
      <c r="W1593" s="366"/>
      <c r="X1593" s="366"/>
      <c r="Y1593" s="366"/>
      <c r="Z1593" s="366"/>
      <c r="AA1593" s="366"/>
      <c r="AB1593" s="366"/>
      <c r="AC1593" s="366"/>
      <c r="AD1593" s="366"/>
      <c r="AE1593" s="367"/>
      <c r="AF1593" s="288">
        <v>3</v>
      </c>
      <c r="AG1593" s="365" t="s">
        <v>676</v>
      </c>
      <c r="AH1593" s="366"/>
      <c r="AI1593" s="366"/>
      <c r="AJ1593" s="366"/>
      <c r="AK1593" s="366"/>
      <c r="AL1593" s="366"/>
      <c r="AM1593" s="366"/>
      <c r="AN1593" s="366"/>
      <c r="AO1593" s="366"/>
      <c r="AP1593" s="366"/>
      <c r="AQ1593" s="366"/>
      <c r="AR1593" s="366"/>
      <c r="AS1593" s="366"/>
      <c r="AT1593" s="367"/>
    </row>
    <row r="1594" spans="1:46" ht="45" customHeight="1" thickTop="1" thickBot="1" x14ac:dyDescent="0.3">
      <c r="A1594" s="345" t="s">
        <v>1302</v>
      </c>
      <c r="B1594" s="345" t="s">
        <v>1302</v>
      </c>
      <c r="C1594" s="345" t="s">
        <v>1302</v>
      </c>
      <c r="D1594" s="345" t="s">
        <v>1302</v>
      </c>
      <c r="E1594" s="345" t="s">
        <v>1302</v>
      </c>
      <c r="F1594" s="345" t="s">
        <v>1302</v>
      </c>
      <c r="G1594" s="345" t="s">
        <v>1302</v>
      </c>
      <c r="H1594" s="345" t="s">
        <v>1302</v>
      </c>
      <c r="I1594" s="345" t="s">
        <v>1302</v>
      </c>
      <c r="J1594" s="345" t="s">
        <v>1302</v>
      </c>
      <c r="K1594" s="345" t="s">
        <v>1302</v>
      </c>
      <c r="L1594" s="345" t="s">
        <v>1302</v>
      </c>
      <c r="M1594" s="345" t="s">
        <v>1302</v>
      </c>
      <c r="N1594" s="345" t="s">
        <v>1302</v>
      </c>
      <c r="O1594" s="345" t="s">
        <v>1302</v>
      </c>
      <c r="P1594" s="345" t="s">
        <v>1302</v>
      </c>
      <c r="Q1594" s="287">
        <v>3</v>
      </c>
      <c r="R1594" s="365" t="s">
        <v>676</v>
      </c>
      <c r="S1594" s="366"/>
      <c r="T1594" s="366"/>
      <c r="U1594" s="366"/>
      <c r="V1594" s="366"/>
      <c r="W1594" s="366"/>
      <c r="X1594" s="366"/>
      <c r="Y1594" s="366"/>
      <c r="Z1594" s="366"/>
      <c r="AA1594" s="366"/>
      <c r="AB1594" s="366"/>
      <c r="AC1594" s="366"/>
      <c r="AD1594" s="366"/>
      <c r="AE1594" s="367"/>
      <c r="AF1594" s="288">
        <v>3</v>
      </c>
      <c r="AG1594" s="365" t="s">
        <v>676</v>
      </c>
      <c r="AH1594" s="366"/>
      <c r="AI1594" s="366"/>
      <c r="AJ1594" s="366"/>
      <c r="AK1594" s="366"/>
      <c r="AL1594" s="366"/>
      <c r="AM1594" s="366"/>
      <c r="AN1594" s="366"/>
      <c r="AO1594" s="366"/>
      <c r="AP1594" s="366"/>
      <c r="AQ1594" s="366"/>
      <c r="AR1594" s="366"/>
      <c r="AS1594" s="366"/>
      <c r="AT1594" s="367"/>
    </row>
    <row r="1595" spans="1:46" ht="45" customHeight="1" thickTop="1" thickBot="1" x14ac:dyDescent="0.3">
      <c r="A1595" s="345" t="s">
        <v>1303</v>
      </c>
      <c r="B1595" s="345" t="s">
        <v>1303</v>
      </c>
      <c r="C1595" s="345" t="s">
        <v>1303</v>
      </c>
      <c r="D1595" s="345" t="s">
        <v>1303</v>
      </c>
      <c r="E1595" s="345" t="s">
        <v>1303</v>
      </c>
      <c r="F1595" s="345" t="s">
        <v>1303</v>
      </c>
      <c r="G1595" s="345" t="s">
        <v>1303</v>
      </c>
      <c r="H1595" s="345" t="s">
        <v>1303</v>
      </c>
      <c r="I1595" s="345" t="s">
        <v>1303</v>
      </c>
      <c r="J1595" s="345" t="s">
        <v>1303</v>
      </c>
      <c r="K1595" s="345" t="s">
        <v>1303</v>
      </c>
      <c r="L1595" s="345" t="s">
        <v>1303</v>
      </c>
      <c r="M1595" s="345" t="s">
        <v>1303</v>
      </c>
      <c r="N1595" s="345" t="s">
        <v>1303</v>
      </c>
      <c r="O1595" s="345" t="s">
        <v>1303</v>
      </c>
      <c r="P1595" s="345" t="s">
        <v>1303</v>
      </c>
      <c r="Q1595" s="287">
        <v>3</v>
      </c>
      <c r="R1595" s="365" t="s">
        <v>676</v>
      </c>
      <c r="S1595" s="366"/>
      <c r="T1595" s="366"/>
      <c r="U1595" s="366"/>
      <c r="V1595" s="366"/>
      <c r="W1595" s="366"/>
      <c r="X1595" s="366"/>
      <c r="Y1595" s="366"/>
      <c r="Z1595" s="366"/>
      <c r="AA1595" s="366"/>
      <c r="AB1595" s="366"/>
      <c r="AC1595" s="366"/>
      <c r="AD1595" s="366"/>
      <c r="AE1595" s="367"/>
      <c r="AF1595" s="288">
        <v>3</v>
      </c>
      <c r="AG1595" s="365" t="s">
        <v>676</v>
      </c>
      <c r="AH1595" s="366"/>
      <c r="AI1595" s="366"/>
      <c r="AJ1595" s="366"/>
      <c r="AK1595" s="366"/>
      <c r="AL1595" s="366"/>
      <c r="AM1595" s="366"/>
      <c r="AN1595" s="366"/>
      <c r="AO1595" s="366"/>
      <c r="AP1595" s="366"/>
      <c r="AQ1595" s="366"/>
      <c r="AR1595" s="366"/>
      <c r="AS1595" s="366"/>
      <c r="AT1595" s="367"/>
    </row>
    <row r="1596" spans="1:46" ht="45" customHeight="1" thickTop="1" thickBot="1" x14ac:dyDescent="0.3">
      <c r="A1596" s="345" t="s">
        <v>1304</v>
      </c>
      <c r="B1596" s="345" t="s">
        <v>1304</v>
      </c>
      <c r="C1596" s="345" t="s">
        <v>1304</v>
      </c>
      <c r="D1596" s="345" t="s">
        <v>1304</v>
      </c>
      <c r="E1596" s="345" t="s">
        <v>1304</v>
      </c>
      <c r="F1596" s="345" t="s">
        <v>1304</v>
      </c>
      <c r="G1596" s="345" t="s">
        <v>1304</v>
      </c>
      <c r="H1596" s="345" t="s">
        <v>1304</v>
      </c>
      <c r="I1596" s="345" t="s">
        <v>1304</v>
      </c>
      <c r="J1596" s="345" t="s">
        <v>1304</v>
      </c>
      <c r="K1596" s="345" t="s">
        <v>1304</v>
      </c>
      <c r="L1596" s="345" t="s">
        <v>1304</v>
      </c>
      <c r="M1596" s="345" t="s">
        <v>1304</v>
      </c>
      <c r="N1596" s="345" t="s">
        <v>1304</v>
      </c>
      <c r="O1596" s="345" t="s">
        <v>1304</v>
      </c>
      <c r="P1596" s="345" t="s">
        <v>1304</v>
      </c>
      <c r="Q1596" s="287">
        <v>3</v>
      </c>
      <c r="R1596" s="365" t="s">
        <v>676</v>
      </c>
      <c r="S1596" s="366"/>
      <c r="T1596" s="366"/>
      <c r="U1596" s="366"/>
      <c r="V1596" s="366"/>
      <c r="W1596" s="366"/>
      <c r="X1596" s="366"/>
      <c r="Y1596" s="366"/>
      <c r="Z1596" s="366"/>
      <c r="AA1596" s="366"/>
      <c r="AB1596" s="366"/>
      <c r="AC1596" s="366"/>
      <c r="AD1596" s="366"/>
      <c r="AE1596" s="367"/>
      <c r="AF1596" s="288">
        <v>3</v>
      </c>
      <c r="AG1596" s="365" t="s">
        <v>676</v>
      </c>
      <c r="AH1596" s="366"/>
      <c r="AI1596" s="366"/>
      <c r="AJ1596" s="366"/>
      <c r="AK1596" s="366"/>
      <c r="AL1596" s="366"/>
      <c r="AM1596" s="366"/>
      <c r="AN1596" s="366"/>
      <c r="AO1596" s="366"/>
      <c r="AP1596" s="366"/>
      <c r="AQ1596" s="366"/>
      <c r="AR1596" s="366"/>
      <c r="AS1596" s="366"/>
      <c r="AT1596" s="367"/>
    </row>
    <row r="1597" spans="1:46" ht="45" customHeight="1" thickTop="1" thickBot="1" x14ac:dyDescent="0.3">
      <c r="A1597" s="59"/>
      <c r="B1597" s="59"/>
      <c r="C1597" s="59"/>
      <c r="D1597" s="59"/>
      <c r="E1597" s="59"/>
      <c r="F1597" s="59"/>
      <c r="G1597" s="59"/>
      <c r="H1597" s="59"/>
      <c r="I1597" s="59"/>
      <c r="J1597" s="59"/>
      <c r="K1597" s="59"/>
      <c r="L1597" s="59"/>
      <c r="M1597" s="59"/>
      <c r="N1597" s="59"/>
      <c r="O1597" s="59"/>
      <c r="P1597" s="59"/>
      <c r="Q1597" s="69"/>
      <c r="R1597" s="59"/>
      <c r="S1597" s="59"/>
      <c r="T1597" s="59"/>
      <c r="U1597" s="59"/>
      <c r="V1597" s="59"/>
      <c r="W1597" s="59"/>
      <c r="X1597" s="59"/>
      <c r="Y1597" s="59"/>
      <c r="Z1597" s="59"/>
      <c r="AA1597" s="59"/>
      <c r="AB1597" s="59"/>
      <c r="AC1597" s="59"/>
      <c r="AD1597" s="59"/>
      <c r="AE1597" s="59"/>
      <c r="AF1597" s="69"/>
      <c r="AG1597" s="59"/>
      <c r="AH1597" s="59"/>
      <c r="AI1597" s="59"/>
      <c r="AJ1597" s="59"/>
      <c r="AK1597" s="59"/>
      <c r="AL1597" s="59"/>
      <c r="AM1597" s="59"/>
      <c r="AN1597" s="59"/>
      <c r="AO1597" s="59"/>
      <c r="AP1597" s="59"/>
      <c r="AQ1597" s="59"/>
      <c r="AR1597" s="59"/>
      <c r="AS1597" s="59"/>
      <c r="AT1597" s="59"/>
    </row>
    <row r="1598" spans="1:46" ht="45" customHeight="1" thickTop="1" thickBot="1" x14ac:dyDescent="0.3">
      <c r="A1598" s="353" t="s">
        <v>198</v>
      </c>
      <c r="B1598" s="353"/>
      <c r="C1598" s="353"/>
      <c r="D1598" s="353"/>
      <c r="E1598" s="353"/>
      <c r="F1598" s="353"/>
      <c r="G1598" s="353"/>
      <c r="H1598" s="353"/>
      <c r="I1598" s="353"/>
      <c r="J1598" s="353"/>
      <c r="K1598" s="353"/>
      <c r="L1598" s="353"/>
      <c r="M1598" s="353"/>
      <c r="N1598" s="353"/>
      <c r="O1598" s="353"/>
      <c r="P1598" s="353"/>
      <c r="Q1598" s="70" t="s">
        <v>187</v>
      </c>
      <c r="R1598" s="354" t="s">
        <v>188</v>
      </c>
      <c r="S1598" s="354"/>
      <c r="T1598" s="354"/>
      <c r="U1598" s="354"/>
      <c r="V1598" s="354"/>
      <c r="W1598" s="354"/>
      <c r="X1598" s="354"/>
      <c r="Y1598" s="354"/>
      <c r="Z1598" s="354"/>
      <c r="AA1598" s="354"/>
      <c r="AB1598" s="354"/>
      <c r="AC1598" s="354"/>
      <c r="AD1598" s="354"/>
      <c r="AE1598" s="354"/>
      <c r="AF1598" s="71" t="s">
        <v>187</v>
      </c>
      <c r="AG1598" s="355" t="s">
        <v>189</v>
      </c>
      <c r="AH1598" s="355"/>
      <c r="AI1598" s="355"/>
      <c r="AJ1598" s="355"/>
      <c r="AK1598" s="355"/>
      <c r="AL1598" s="355"/>
      <c r="AM1598" s="355"/>
      <c r="AN1598" s="355"/>
      <c r="AO1598" s="355"/>
      <c r="AP1598" s="355"/>
      <c r="AQ1598" s="355"/>
      <c r="AR1598" s="355"/>
      <c r="AS1598" s="355"/>
      <c r="AT1598" s="355"/>
    </row>
    <row r="1599" spans="1:46" ht="45" customHeight="1" thickTop="1" thickBot="1" x14ac:dyDescent="0.3">
      <c r="A1599" s="345" t="s">
        <v>1305</v>
      </c>
      <c r="B1599" s="345" t="s">
        <v>1305</v>
      </c>
      <c r="C1599" s="345" t="s">
        <v>1305</v>
      </c>
      <c r="D1599" s="345" t="s">
        <v>1305</v>
      </c>
      <c r="E1599" s="345" t="s">
        <v>1305</v>
      </c>
      <c r="F1599" s="345" t="s">
        <v>1305</v>
      </c>
      <c r="G1599" s="345" t="s">
        <v>1305</v>
      </c>
      <c r="H1599" s="345" t="s">
        <v>1305</v>
      </c>
      <c r="I1599" s="345" t="s">
        <v>1305</v>
      </c>
      <c r="J1599" s="345" t="s">
        <v>1305</v>
      </c>
      <c r="K1599" s="345" t="s">
        <v>1305</v>
      </c>
      <c r="L1599" s="345" t="s">
        <v>1305</v>
      </c>
      <c r="M1599" s="345" t="s">
        <v>1305</v>
      </c>
      <c r="N1599" s="345" t="s">
        <v>1305</v>
      </c>
      <c r="O1599" s="345" t="s">
        <v>1305</v>
      </c>
      <c r="P1599" s="345" t="s">
        <v>1305</v>
      </c>
      <c r="Q1599" s="287">
        <v>3</v>
      </c>
      <c r="R1599" s="365" t="s">
        <v>676</v>
      </c>
      <c r="S1599" s="366"/>
      <c r="T1599" s="366"/>
      <c r="U1599" s="366"/>
      <c r="V1599" s="366"/>
      <c r="W1599" s="366"/>
      <c r="X1599" s="366"/>
      <c r="Y1599" s="366"/>
      <c r="Z1599" s="366"/>
      <c r="AA1599" s="366"/>
      <c r="AB1599" s="366"/>
      <c r="AC1599" s="366"/>
      <c r="AD1599" s="366"/>
      <c r="AE1599" s="367"/>
      <c r="AF1599" s="288">
        <v>3</v>
      </c>
      <c r="AG1599" s="365" t="s">
        <v>676</v>
      </c>
      <c r="AH1599" s="366"/>
      <c r="AI1599" s="366"/>
      <c r="AJ1599" s="366"/>
      <c r="AK1599" s="366"/>
      <c r="AL1599" s="366"/>
      <c r="AM1599" s="366"/>
      <c r="AN1599" s="366"/>
      <c r="AO1599" s="366"/>
      <c r="AP1599" s="366"/>
      <c r="AQ1599" s="366"/>
      <c r="AR1599" s="366"/>
      <c r="AS1599" s="366"/>
      <c r="AT1599" s="367"/>
    </row>
    <row r="1600" spans="1:46" ht="45" customHeight="1" thickTop="1" thickBot="1" x14ac:dyDescent="0.3">
      <c r="A1600" s="345" t="s">
        <v>1306</v>
      </c>
      <c r="B1600" s="345" t="s">
        <v>1306</v>
      </c>
      <c r="C1600" s="345" t="s">
        <v>1306</v>
      </c>
      <c r="D1600" s="345" t="s">
        <v>1306</v>
      </c>
      <c r="E1600" s="345" t="s">
        <v>1306</v>
      </c>
      <c r="F1600" s="345" t="s">
        <v>1306</v>
      </c>
      <c r="G1600" s="345" t="s">
        <v>1306</v>
      </c>
      <c r="H1600" s="345" t="s">
        <v>1306</v>
      </c>
      <c r="I1600" s="345" t="s">
        <v>1306</v>
      </c>
      <c r="J1600" s="345" t="s">
        <v>1306</v>
      </c>
      <c r="K1600" s="345" t="s">
        <v>1306</v>
      </c>
      <c r="L1600" s="345" t="s">
        <v>1306</v>
      </c>
      <c r="M1600" s="345" t="s">
        <v>1306</v>
      </c>
      <c r="N1600" s="345" t="s">
        <v>1306</v>
      </c>
      <c r="O1600" s="345" t="s">
        <v>1306</v>
      </c>
      <c r="P1600" s="345" t="s">
        <v>1306</v>
      </c>
      <c r="Q1600" s="287">
        <v>3</v>
      </c>
      <c r="R1600" s="365" t="s">
        <v>676</v>
      </c>
      <c r="S1600" s="366"/>
      <c r="T1600" s="366"/>
      <c r="U1600" s="366"/>
      <c r="V1600" s="366"/>
      <c r="W1600" s="366"/>
      <c r="X1600" s="366"/>
      <c r="Y1600" s="366"/>
      <c r="Z1600" s="366"/>
      <c r="AA1600" s="366"/>
      <c r="AB1600" s="366"/>
      <c r="AC1600" s="366"/>
      <c r="AD1600" s="366"/>
      <c r="AE1600" s="367"/>
      <c r="AF1600" s="288">
        <v>3</v>
      </c>
      <c r="AG1600" s="365" t="s">
        <v>676</v>
      </c>
      <c r="AH1600" s="366"/>
      <c r="AI1600" s="366"/>
      <c r="AJ1600" s="366"/>
      <c r="AK1600" s="366"/>
      <c r="AL1600" s="366"/>
      <c r="AM1600" s="366"/>
      <c r="AN1600" s="366"/>
      <c r="AO1600" s="366"/>
      <c r="AP1600" s="366"/>
      <c r="AQ1600" s="366"/>
      <c r="AR1600" s="366"/>
      <c r="AS1600" s="366"/>
      <c r="AT1600" s="367"/>
    </row>
    <row r="1601" spans="1:46" ht="45" customHeight="1" thickTop="1" thickBot="1" x14ac:dyDescent="0.3">
      <c r="A1601" s="345" t="s">
        <v>1307</v>
      </c>
      <c r="B1601" s="345" t="s">
        <v>1307</v>
      </c>
      <c r="C1601" s="345" t="s">
        <v>1307</v>
      </c>
      <c r="D1601" s="345" t="s">
        <v>1307</v>
      </c>
      <c r="E1601" s="345" t="s">
        <v>1307</v>
      </c>
      <c r="F1601" s="345" t="s">
        <v>1307</v>
      </c>
      <c r="G1601" s="345" t="s">
        <v>1307</v>
      </c>
      <c r="H1601" s="345" t="s">
        <v>1307</v>
      </c>
      <c r="I1601" s="345" t="s">
        <v>1307</v>
      </c>
      <c r="J1601" s="345" t="s">
        <v>1307</v>
      </c>
      <c r="K1601" s="345" t="s">
        <v>1307</v>
      </c>
      <c r="L1601" s="345" t="s">
        <v>1307</v>
      </c>
      <c r="M1601" s="345" t="s">
        <v>1307</v>
      </c>
      <c r="N1601" s="345" t="s">
        <v>1307</v>
      </c>
      <c r="O1601" s="345" t="s">
        <v>1307</v>
      </c>
      <c r="P1601" s="345" t="s">
        <v>1307</v>
      </c>
      <c r="Q1601" s="287">
        <v>3</v>
      </c>
      <c r="R1601" s="365" t="s">
        <v>676</v>
      </c>
      <c r="S1601" s="366"/>
      <c r="T1601" s="366"/>
      <c r="U1601" s="366"/>
      <c r="V1601" s="366"/>
      <c r="W1601" s="366"/>
      <c r="X1601" s="366"/>
      <c r="Y1601" s="366"/>
      <c r="Z1601" s="366"/>
      <c r="AA1601" s="366"/>
      <c r="AB1601" s="366"/>
      <c r="AC1601" s="366"/>
      <c r="AD1601" s="366"/>
      <c r="AE1601" s="367"/>
      <c r="AF1601" s="288">
        <v>3</v>
      </c>
      <c r="AG1601" s="365" t="s">
        <v>676</v>
      </c>
      <c r="AH1601" s="366"/>
      <c r="AI1601" s="366"/>
      <c r="AJ1601" s="366"/>
      <c r="AK1601" s="366"/>
      <c r="AL1601" s="366"/>
      <c r="AM1601" s="366"/>
      <c r="AN1601" s="366"/>
      <c r="AO1601" s="366"/>
      <c r="AP1601" s="366"/>
      <c r="AQ1601" s="366"/>
      <c r="AR1601" s="366"/>
      <c r="AS1601" s="366"/>
      <c r="AT1601" s="367"/>
    </row>
    <row r="1602" spans="1:46" ht="45" customHeight="1" thickTop="1" thickBot="1" x14ac:dyDescent="0.3">
      <c r="A1602" s="345" t="s">
        <v>1308</v>
      </c>
      <c r="B1602" s="345" t="s">
        <v>1308</v>
      </c>
      <c r="C1602" s="345" t="s">
        <v>1308</v>
      </c>
      <c r="D1602" s="345" t="s">
        <v>1308</v>
      </c>
      <c r="E1602" s="345" t="s">
        <v>1308</v>
      </c>
      <c r="F1602" s="345" t="s">
        <v>1308</v>
      </c>
      <c r="G1602" s="345" t="s">
        <v>1308</v>
      </c>
      <c r="H1602" s="345" t="s">
        <v>1308</v>
      </c>
      <c r="I1602" s="345" t="s">
        <v>1308</v>
      </c>
      <c r="J1602" s="345" t="s">
        <v>1308</v>
      </c>
      <c r="K1602" s="345" t="s">
        <v>1308</v>
      </c>
      <c r="L1602" s="345" t="s">
        <v>1308</v>
      </c>
      <c r="M1602" s="345" t="s">
        <v>1308</v>
      </c>
      <c r="N1602" s="345" t="s">
        <v>1308</v>
      </c>
      <c r="O1602" s="345" t="s">
        <v>1308</v>
      </c>
      <c r="P1602" s="345" t="s">
        <v>1308</v>
      </c>
      <c r="Q1602" s="287">
        <v>3</v>
      </c>
      <c r="R1602" s="365" t="s">
        <v>676</v>
      </c>
      <c r="S1602" s="366"/>
      <c r="T1602" s="366"/>
      <c r="U1602" s="366"/>
      <c r="V1602" s="366"/>
      <c r="W1602" s="366"/>
      <c r="X1602" s="366"/>
      <c r="Y1602" s="366"/>
      <c r="Z1602" s="366"/>
      <c r="AA1602" s="366"/>
      <c r="AB1602" s="366"/>
      <c r="AC1602" s="366"/>
      <c r="AD1602" s="366"/>
      <c r="AE1602" s="367"/>
      <c r="AF1602" s="288">
        <v>3</v>
      </c>
      <c r="AG1602" s="365" t="s">
        <v>676</v>
      </c>
      <c r="AH1602" s="366"/>
      <c r="AI1602" s="366"/>
      <c r="AJ1602" s="366"/>
      <c r="AK1602" s="366"/>
      <c r="AL1602" s="366"/>
      <c r="AM1602" s="366"/>
      <c r="AN1602" s="366"/>
      <c r="AO1602" s="366"/>
      <c r="AP1602" s="366"/>
      <c r="AQ1602" s="366"/>
      <c r="AR1602" s="366"/>
      <c r="AS1602" s="366"/>
      <c r="AT1602" s="367"/>
    </row>
    <row r="1603" spans="1:46" ht="45" customHeight="1" thickTop="1" thickBot="1" x14ac:dyDescent="0.3">
      <c r="A1603" s="345" t="s">
        <v>1309</v>
      </c>
      <c r="B1603" s="345" t="s">
        <v>1309</v>
      </c>
      <c r="C1603" s="345" t="s">
        <v>1309</v>
      </c>
      <c r="D1603" s="345" t="s">
        <v>1309</v>
      </c>
      <c r="E1603" s="345" t="s">
        <v>1309</v>
      </c>
      <c r="F1603" s="345" t="s">
        <v>1309</v>
      </c>
      <c r="G1603" s="345" t="s">
        <v>1309</v>
      </c>
      <c r="H1603" s="345" t="s">
        <v>1309</v>
      </c>
      <c r="I1603" s="345" t="s">
        <v>1309</v>
      </c>
      <c r="J1603" s="345" t="s">
        <v>1309</v>
      </c>
      <c r="K1603" s="345" t="s">
        <v>1309</v>
      </c>
      <c r="L1603" s="345" t="s">
        <v>1309</v>
      </c>
      <c r="M1603" s="345" t="s">
        <v>1309</v>
      </c>
      <c r="N1603" s="345" t="s">
        <v>1309</v>
      </c>
      <c r="O1603" s="345" t="s">
        <v>1309</v>
      </c>
      <c r="P1603" s="345" t="s">
        <v>1309</v>
      </c>
      <c r="Q1603" s="287">
        <v>3</v>
      </c>
      <c r="R1603" s="365" t="s">
        <v>676</v>
      </c>
      <c r="S1603" s="366"/>
      <c r="T1603" s="366"/>
      <c r="U1603" s="366"/>
      <c r="V1603" s="366"/>
      <c r="W1603" s="366"/>
      <c r="X1603" s="366"/>
      <c r="Y1603" s="366"/>
      <c r="Z1603" s="366"/>
      <c r="AA1603" s="366"/>
      <c r="AB1603" s="366"/>
      <c r="AC1603" s="366"/>
      <c r="AD1603" s="366"/>
      <c r="AE1603" s="367"/>
      <c r="AF1603" s="288">
        <v>3</v>
      </c>
      <c r="AG1603" s="365" t="s">
        <v>676</v>
      </c>
      <c r="AH1603" s="366"/>
      <c r="AI1603" s="366"/>
      <c r="AJ1603" s="366"/>
      <c r="AK1603" s="366"/>
      <c r="AL1603" s="366"/>
      <c r="AM1603" s="366"/>
      <c r="AN1603" s="366"/>
      <c r="AO1603" s="366"/>
      <c r="AP1603" s="366"/>
      <c r="AQ1603" s="366"/>
      <c r="AR1603" s="366"/>
      <c r="AS1603" s="366"/>
      <c r="AT1603" s="367"/>
    </row>
    <row r="1604" spans="1:46" ht="18" customHeight="1" thickTop="1" x14ac:dyDescent="0.25"/>
    <row r="1606" spans="1:46" ht="45" customHeight="1" x14ac:dyDescent="0.25">
      <c r="A1606" s="348" t="s">
        <v>1310</v>
      </c>
      <c r="B1606" s="348"/>
      <c r="C1606" s="348"/>
      <c r="D1606" s="348"/>
      <c r="E1606" s="348"/>
      <c r="F1606" s="348"/>
      <c r="G1606" s="348"/>
      <c r="H1606" s="348"/>
      <c r="I1606" s="348"/>
      <c r="J1606" s="348"/>
      <c r="K1606" s="348"/>
      <c r="L1606" s="348"/>
      <c r="M1606" s="348"/>
      <c r="N1606" s="348"/>
      <c r="O1606" s="348"/>
      <c r="P1606" s="348"/>
      <c r="Q1606" s="348"/>
      <c r="R1606" s="348"/>
      <c r="S1606" s="348"/>
      <c r="T1606" s="348"/>
      <c r="U1606" s="348"/>
      <c r="V1606" s="348"/>
      <c r="W1606" s="348"/>
      <c r="X1606" s="348"/>
      <c r="Y1606" s="348"/>
      <c r="Z1606" s="348"/>
      <c r="AA1606" s="348"/>
      <c r="AB1606" s="348"/>
      <c r="AC1606" s="348"/>
      <c r="AD1606" s="348"/>
      <c r="AE1606" s="348"/>
      <c r="AF1606"/>
      <c r="AG1606" s="349" t="s">
        <v>184</v>
      </c>
      <c r="AH1606" s="349"/>
      <c r="AI1606" s="349"/>
      <c r="AJ1606" s="349"/>
      <c r="AK1606" s="72">
        <f>(('Artículo 121 (Resumen PI)'!C52*0.8+'Artículo 121 (Resumen PI)'!F52*0.2)+('Artículo 121 (Resumen SIPOT)'!C52*0.8+'Artículo 121 (Resumen SIPOT)'!F52*0.2))/2</f>
        <v>0</v>
      </c>
      <c r="AL1606"/>
      <c r="AM1606"/>
      <c r="AN1606"/>
      <c r="AO1606"/>
      <c r="AP1606"/>
      <c r="AQ1606"/>
      <c r="AR1606"/>
      <c r="AS1606"/>
      <c r="AT1606"/>
    </row>
    <row r="1607" spans="1:46" ht="15.75" customHeight="1" x14ac:dyDescent="0.25">
      <c r="A1607" s="86"/>
      <c r="B1607" s="284"/>
      <c r="C1607" s="284"/>
      <c r="D1607" s="284"/>
      <c r="E1607" s="284"/>
      <c r="F1607" s="284"/>
      <c r="G1607" s="284"/>
      <c r="H1607" s="284"/>
      <c r="I1607" s="284"/>
      <c r="J1607" s="284"/>
      <c r="K1607" s="284"/>
      <c r="L1607" s="284"/>
      <c r="M1607" s="284"/>
      <c r="N1607" s="284"/>
      <c r="O1607" s="284"/>
      <c r="P1607" s="284"/>
      <c r="Q1607" s="275"/>
      <c r="R1607" s="284"/>
      <c r="S1607" s="284"/>
      <c r="T1607" s="284"/>
      <c r="U1607" s="284"/>
      <c r="V1607" s="284"/>
      <c r="W1607" s="284"/>
      <c r="X1607" s="284"/>
      <c r="Y1607" s="284"/>
      <c r="Z1607" s="284"/>
      <c r="AA1607" s="284"/>
      <c r="AB1607" s="284"/>
      <c r="AC1607" s="284"/>
      <c r="AD1607" s="284"/>
      <c r="AE1607" s="284"/>
      <c r="AF1607"/>
      <c r="AG1607"/>
      <c r="AH1607"/>
      <c r="AI1607"/>
      <c r="AJ1607"/>
      <c r="AK1607"/>
      <c r="AL1607"/>
      <c r="AM1607"/>
      <c r="AN1607"/>
      <c r="AO1607"/>
      <c r="AP1607"/>
      <c r="AQ1607"/>
      <c r="AR1607"/>
      <c r="AS1607"/>
      <c r="AT1607"/>
    </row>
    <row r="1608" spans="1:46" ht="45" customHeight="1" x14ac:dyDescent="0.25">
      <c r="A1608" s="86" t="s">
        <v>185</v>
      </c>
      <c r="B1608" s="284"/>
      <c r="C1608" s="284"/>
      <c r="D1608" s="284"/>
      <c r="E1608" s="284"/>
      <c r="F1608" s="284"/>
      <c r="G1608" s="284"/>
      <c r="H1608" s="284"/>
      <c r="I1608" s="284"/>
      <c r="J1608" s="284"/>
      <c r="K1608" s="284"/>
      <c r="L1608" s="284"/>
      <c r="M1608" s="284"/>
      <c r="N1608" s="284"/>
      <c r="O1608" s="284"/>
      <c r="P1608" s="284"/>
      <c r="Q1608" s="275"/>
      <c r="R1608" s="284"/>
      <c r="S1608" s="284"/>
      <c r="T1608" s="284"/>
      <c r="U1608" s="284"/>
      <c r="V1608" s="284"/>
      <c r="W1608" s="284"/>
      <c r="X1608" s="284"/>
      <c r="Y1608" s="284"/>
      <c r="Z1608" s="284"/>
      <c r="AA1608" s="284"/>
      <c r="AB1608" s="284"/>
      <c r="AC1608" s="284"/>
      <c r="AD1608" s="284"/>
      <c r="AE1608" s="284"/>
      <c r="AF1608"/>
      <c r="AG1608"/>
      <c r="AH1608"/>
      <c r="AI1608"/>
      <c r="AJ1608"/>
      <c r="AK1608"/>
      <c r="AL1608"/>
      <c r="AM1608"/>
      <c r="AN1608"/>
      <c r="AO1608"/>
      <c r="AP1608"/>
      <c r="AQ1608"/>
      <c r="AR1608"/>
      <c r="AS1608"/>
      <c r="AT1608"/>
    </row>
    <row r="1609" spans="1:46" ht="15" customHeight="1" x14ac:dyDescent="0.25">
      <c r="A1609" s="59"/>
      <c r="B1609" s="59"/>
      <c r="C1609" s="59"/>
      <c r="D1609" s="59"/>
      <c r="E1609" s="59"/>
      <c r="F1609" s="59"/>
      <c r="G1609" s="59"/>
      <c r="H1609" s="59"/>
      <c r="I1609" s="59"/>
      <c r="J1609" s="59"/>
      <c r="K1609" s="59"/>
      <c r="L1609" s="59"/>
      <c r="M1609" s="59"/>
      <c r="N1609" s="59"/>
      <c r="O1609" s="59"/>
      <c r="P1609" s="59"/>
      <c r="R1609" s="59"/>
      <c r="S1609" s="59"/>
      <c r="T1609" s="59"/>
      <c r="U1609" s="59"/>
      <c r="V1609" s="59"/>
      <c r="W1609" s="59"/>
      <c r="X1609" s="59"/>
      <c r="Y1609" s="59"/>
      <c r="Z1609" s="59"/>
      <c r="AA1609" s="59"/>
      <c r="AB1609" s="59"/>
      <c r="AC1609" s="59"/>
      <c r="AD1609" s="59"/>
      <c r="AE1609" s="59"/>
      <c r="AF1609"/>
      <c r="AG1609"/>
      <c r="AH1609"/>
      <c r="AI1609"/>
      <c r="AJ1609"/>
      <c r="AK1609"/>
      <c r="AL1609"/>
      <c r="AM1609"/>
      <c r="AN1609"/>
      <c r="AO1609"/>
      <c r="AP1609"/>
      <c r="AQ1609"/>
      <c r="AR1609"/>
      <c r="AS1609"/>
      <c r="AT1609"/>
    </row>
    <row r="1610" spans="1:46" ht="45" customHeight="1" x14ac:dyDescent="0.25">
      <c r="A1610" s="350" t="s">
        <v>186</v>
      </c>
      <c r="B1610" s="350"/>
      <c r="C1610" s="350"/>
      <c r="D1610" s="350"/>
      <c r="E1610" s="350"/>
      <c r="F1610" s="350"/>
      <c r="G1610" s="350"/>
      <c r="H1610" s="350"/>
      <c r="I1610" s="350"/>
      <c r="J1610" s="350"/>
      <c r="K1610" s="350"/>
      <c r="L1610" s="350"/>
      <c r="M1610" s="350"/>
      <c r="N1610" s="350"/>
      <c r="O1610" s="350"/>
      <c r="P1610" s="350"/>
      <c r="Q1610" s="65"/>
      <c r="R1610" s="59"/>
      <c r="S1610" s="59"/>
      <c r="T1610" s="59"/>
      <c r="U1610" s="59"/>
      <c r="V1610" s="351"/>
      <c r="W1610" s="351"/>
      <c r="X1610" s="351"/>
      <c r="Y1610" s="351"/>
      <c r="Z1610" s="351"/>
      <c r="AA1610" s="351"/>
      <c r="AB1610" s="351"/>
      <c r="AC1610" s="351"/>
      <c r="AD1610" s="351"/>
      <c r="AE1610" s="351"/>
      <c r="AF1610" s="65"/>
      <c r="AG1610" s="59"/>
      <c r="AH1610" s="59"/>
      <c r="AI1610" s="59"/>
      <c r="AJ1610" s="59"/>
      <c r="AK1610" s="351"/>
      <c r="AL1610" s="351"/>
      <c r="AM1610" s="351"/>
      <c r="AN1610" s="351"/>
      <c r="AO1610" s="351"/>
      <c r="AP1610" s="351"/>
      <c r="AQ1610" s="351"/>
      <c r="AR1610" s="351"/>
      <c r="AS1610" s="351"/>
      <c r="AT1610" s="351"/>
    </row>
    <row r="1611" spans="1:46" ht="45" customHeight="1" thickTop="1" thickBot="1" x14ac:dyDescent="0.3">
      <c r="A1611" s="342" t="s">
        <v>163</v>
      </c>
      <c r="B1611" s="342"/>
      <c r="C1611" s="342"/>
      <c r="D1611" s="342"/>
      <c r="E1611" s="342"/>
      <c r="F1611" s="342"/>
      <c r="G1611" s="342"/>
      <c r="H1611" s="342"/>
      <c r="I1611" s="342"/>
      <c r="J1611" s="342"/>
      <c r="K1611" s="342"/>
      <c r="L1611" s="342"/>
      <c r="M1611" s="342"/>
      <c r="N1611" s="342"/>
      <c r="O1611" s="342"/>
      <c r="P1611" s="342"/>
      <c r="Q1611" s="66" t="s">
        <v>187</v>
      </c>
      <c r="R1611" s="343" t="s">
        <v>188</v>
      </c>
      <c r="S1611" s="343"/>
      <c r="T1611" s="343"/>
      <c r="U1611" s="343"/>
      <c r="V1611" s="343"/>
      <c r="W1611" s="343"/>
      <c r="X1611" s="343"/>
      <c r="Y1611" s="343"/>
      <c r="Z1611" s="343"/>
      <c r="AA1611" s="343"/>
      <c r="AB1611" s="343"/>
      <c r="AC1611" s="343"/>
      <c r="AD1611" s="343"/>
      <c r="AE1611" s="343"/>
      <c r="AF1611" s="67" t="s">
        <v>187</v>
      </c>
      <c r="AG1611" s="344" t="s">
        <v>189</v>
      </c>
      <c r="AH1611" s="344"/>
      <c r="AI1611" s="344"/>
      <c r="AJ1611" s="344"/>
      <c r="AK1611" s="344"/>
      <c r="AL1611" s="344"/>
      <c r="AM1611" s="344"/>
      <c r="AN1611" s="344"/>
      <c r="AO1611" s="344"/>
      <c r="AP1611" s="344"/>
      <c r="AQ1611" s="344"/>
      <c r="AR1611" s="344"/>
      <c r="AS1611" s="344"/>
      <c r="AT1611" s="344"/>
    </row>
    <row r="1612" spans="1:46" ht="45" customHeight="1" thickTop="1" thickBot="1" x14ac:dyDescent="0.3">
      <c r="A1612" s="345" t="s">
        <v>1025</v>
      </c>
      <c r="B1612" s="345" t="s">
        <v>1025</v>
      </c>
      <c r="C1612" s="345" t="s">
        <v>1025</v>
      </c>
      <c r="D1612" s="345" t="s">
        <v>1025</v>
      </c>
      <c r="E1612" s="345" t="s">
        <v>1025</v>
      </c>
      <c r="F1612" s="345" t="s">
        <v>1025</v>
      </c>
      <c r="G1612" s="345" t="s">
        <v>1025</v>
      </c>
      <c r="H1612" s="345" t="s">
        <v>1025</v>
      </c>
      <c r="I1612" s="345" t="s">
        <v>1025</v>
      </c>
      <c r="J1612" s="345" t="s">
        <v>1025</v>
      </c>
      <c r="K1612" s="345" t="s">
        <v>1025</v>
      </c>
      <c r="L1612" s="345" t="s">
        <v>1025</v>
      </c>
      <c r="M1612" s="345" t="s">
        <v>1025</v>
      </c>
      <c r="N1612" s="345" t="s">
        <v>1025</v>
      </c>
      <c r="O1612" s="345" t="s">
        <v>1025</v>
      </c>
      <c r="P1612" s="345" t="s">
        <v>1025</v>
      </c>
      <c r="Q1612" s="287">
        <v>3</v>
      </c>
      <c r="R1612" s="365" t="s">
        <v>676</v>
      </c>
      <c r="S1612" s="366"/>
      <c r="T1612" s="366"/>
      <c r="U1612" s="366"/>
      <c r="V1612" s="366"/>
      <c r="W1612" s="366"/>
      <c r="X1612" s="366"/>
      <c r="Y1612" s="366"/>
      <c r="Z1612" s="366"/>
      <c r="AA1612" s="366"/>
      <c r="AB1612" s="366"/>
      <c r="AC1612" s="366"/>
      <c r="AD1612" s="366"/>
      <c r="AE1612" s="367"/>
      <c r="AF1612" s="288">
        <v>3</v>
      </c>
      <c r="AG1612" s="368" t="s">
        <v>676</v>
      </c>
      <c r="AH1612" s="369"/>
      <c r="AI1612" s="369"/>
      <c r="AJ1612" s="369"/>
      <c r="AK1612" s="369"/>
      <c r="AL1612" s="369"/>
      <c r="AM1612" s="369"/>
      <c r="AN1612" s="369"/>
      <c r="AO1612" s="369"/>
      <c r="AP1612" s="369"/>
      <c r="AQ1612" s="369"/>
      <c r="AR1612" s="369"/>
      <c r="AS1612" s="369"/>
      <c r="AT1612" s="370"/>
    </row>
    <row r="1613" spans="1:46" ht="45" customHeight="1" thickTop="1" thickBot="1" x14ac:dyDescent="0.3">
      <c r="A1613" s="345" t="s">
        <v>1026</v>
      </c>
      <c r="B1613" s="345" t="s">
        <v>1026</v>
      </c>
      <c r="C1613" s="345" t="s">
        <v>1026</v>
      </c>
      <c r="D1613" s="345" t="s">
        <v>1026</v>
      </c>
      <c r="E1613" s="345" t="s">
        <v>1026</v>
      </c>
      <c r="F1613" s="345" t="s">
        <v>1026</v>
      </c>
      <c r="G1613" s="345" t="s">
        <v>1026</v>
      </c>
      <c r="H1613" s="345" t="s">
        <v>1026</v>
      </c>
      <c r="I1613" s="345" t="s">
        <v>1026</v>
      </c>
      <c r="J1613" s="345" t="s">
        <v>1026</v>
      </c>
      <c r="K1613" s="345" t="s">
        <v>1026</v>
      </c>
      <c r="L1613" s="345" t="s">
        <v>1026</v>
      </c>
      <c r="M1613" s="345" t="s">
        <v>1026</v>
      </c>
      <c r="N1613" s="345" t="s">
        <v>1026</v>
      </c>
      <c r="O1613" s="345" t="s">
        <v>1026</v>
      </c>
      <c r="P1613" s="345" t="s">
        <v>1026</v>
      </c>
      <c r="Q1613" s="287">
        <v>3</v>
      </c>
      <c r="R1613" s="365" t="s">
        <v>676</v>
      </c>
      <c r="S1613" s="366"/>
      <c r="T1613" s="366"/>
      <c r="U1613" s="366"/>
      <c r="V1613" s="366"/>
      <c r="W1613" s="366"/>
      <c r="X1613" s="366"/>
      <c r="Y1613" s="366"/>
      <c r="Z1613" s="366"/>
      <c r="AA1613" s="366"/>
      <c r="AB1613" s="366"/>
      <c r="AC1613" s="366"/>
      <c r="AD1613" s="366"/>
      <c r="AE1613" s="367"/>
      <c r="AF1613" s="288">
        <v>3</v>
      </c>
      <c r="AG1613" s="368" t="s">
        <v>676</v>
      </c>
      <c r="AH1613" s="369"/>
      <c r="AI1613" s="369"/>
      <c r="AJ1613" s="369"/>
      <c r="AK1613" s="369"/>
      <c r="AL1613" s="369"/>
      <c r="AM1613" s="369"/>
      <c r="AN1613" s="369"/>
      <c r="AO1613" s="369"/>
      <c r="AP1613" s="369"/>
      <c r="AQ1613" s="369"/>
      <c r="AR1613" s="369"/>
      <c r="AS1613" s="369"/>
      <c r="AT1613" s="370"/>
    </row>
    <row r="1614" spans="1:46" ht="45" customHeight="1" thickTop="1" thickBot="1" x14ac:dyDescent="0.3">
      <c r="A1614" s="345" t="s">
        <v>1311</v>
      </c>
      <c r="B1614" s="345" t="s">
        <v>1311</v>
      </c>
      <c r="C1614" s="345" t="s">
        <v>1311</v>
      </c>
      <c r="D1614" s="345" t="s">
        <v>1311</v>
      </c>
      <c r="E1614" s="345" t="s">
        <v>1311</v>
      </c>
      <c r="F1614" s="345" t="s">
        <v>1311</v>
      </c>
      <c r="G1614" s="345" t="s">
        <v>1311</v>
      </c>
      <c r="H1614" s="345" t="s">
        <v>1311</v>
      </c>
      <c r="I1614" s="345" t="s">
        <v>1311</v>
      </c>
      <c r="J1614" s="345" t="s">
        <v>1311</v>
      </c>
      <c r="K1614" s="345" t="s">
        <v>1311</v>
      </c>
      <c r="L1614" s="345" t="s">
        <v>1311</v>
      </c>
      <c r="M1614" s="345" t="s">
        <v>1311</v>
      </c>
      <c r="N1614" s="345" t="s">
        <v>1311</v>
      </c>
      <c r="O1614" s="345" t="s">
        <v>1311</v>
      </c>
      <c r="P1614" s="345" t="s">
        <v>1311</v>
      </c>
      <c r="Q1614" s="287">
        <v>3</v>
      </c>
      <c r="R1614" s="365" t="s">
        <v>676</v>
      </c>
      <c r="S1614" s="366"/>
      <c r="T1614" s="366"/>
      <c r="U1614" s="366"/>
      <c r="V1614" s="366"/>
      <c r="W1614" s="366"/>
      <c r="X1614" s="366"/>
      <c r="Y1614" s="366"/>
      <c r="Z1614" s="366"/>
      <c r="AA1614" s="366"/>
      <c r="AB1614" s="366"/>
      <c r="AC1614" s="366"/>
      <c r="AD1614" s="366"/>
      <c r="AE1614" s="367"/>
      <c r="AF1614" s="288">
        <v>3</v>
      </c>
      <c r="AG1614" s="368" t="s">
        <v>676</v>
      </c>
      <c r="AH1614" s="369"/>
      <c r="AI1614" s="369"/>
      <c r="AJ1614" s="369"/>
      <c r="AK1614" s="369"/>
      <c r="AL1614" s="369"/>
      <c r="AM1614" s="369"/>
      <c r="AN1614" s="369"/>
      <c r="AO1614" s="369"/>
      <c r="AP1614" s="369"/>
      <c r="AQ1614" s="369"/>
      <c r="AR1614" s="369"/>
      <c r="AS1614" s="369"/>
      <c r="AT1614" s="370"/>
    </row>
    <row r="1615" spans="1:46" ht="45" customHeight="1" thickTop="1" thickBot="1" x14ac:dyDescent="0.3">
      <c r="A1615" s="345" t="s">
        <v>1312</v>
      </c>
      <c r="B1615" s="345" t="s">
        <v>1312</v>
      </c>
      <c r="C1615" s="345" t="s">
        <v>1312</v>
      </c>
      <c r="D1615" s="345" t="s">
        <v>1312</v>
      </c>
      <c r="E1615" s="345" t="s">
        <v>1312</v>
      </c>
      <c r="F1615" s="345" t="s">
        <v>1312</v>
      </c>
      <c r="G1615" s="345" t="s">
        <v>1312</v>
      </c>
      <c r="H1615" s="345" t="s">
        <v>1312</v>
      </c>
      <c r="I1615" s="345" t="s">
        <v>1312</v>
      </c>
      <c r="J1615" s="345" t="s">
        <v>1312</v>
      </c>
      <c r="K1615" s="345" t="s">
        <v>1312</v>
      </c>
      <c r="L1615" s="345" t="s">
        <v>1312</v>
      </c>
      <c r="M1615" s="345" t="s">
        <v>1312</v>
      </c>
      <c r="N1615" s="345" t="s">
        <v>1312</v>
      </c>
      <c r="O1615" s="345" t="s">
        <v>1312</v>
      </c>
      <c r="P1615" s="345" t="s">
        <v>1312</v>
      </c>
      <c r="Q1615" s="287">
        <v>3</v>
      </c>
      <c r="R1615" s="365" t="s">
        <v>676</v>
      </c>
      <c r="S1615" s="366"/>
      <c r="T1615" s="366"/>
      <c r="U1615" s="366"/>
      <c r="V1615" s="366"/>
      <c r="W1615" s="366"/>
      <c r="X1615" s="366"/>
      <c r="Y1615" s="366"/>
      <c r="Z1615" s="366"/>
      <c r="AA1615" s="366"/>
      <c r="AB1615" s="366"/>
      <c r="AC1615" s="366"/>
      <c r="AD1615" s="366"/>
      <c r="AE1615" s="367"/>
      <c r="AF1615" s="288">
        <v>3</v>
      </c>
      <c r="AG1615" s="368" t="s">
        <v>676</v>
      </c>
      <c r="AH1615" s="369"/>
      <c r="AI1615" s="369"/>
      <c r="AJ1615" s="369"/>
      <c r="AK1615" s="369"/>
      <c r="AL1615" s="369"/>
      <c r="AM1615" s="369"/>
      <c r="AN1615" s="369"/>
      <c r="AO1615" s="369"/>
      <c r="AP1615" s="369"/>
      <c r="AQ1615" s="369"/>
      <c r="AR1615" s="369"/>
      <c r="AS1615" s="369"/>
      <c r="AT1615" s="370"/>
    </row>
    <row r="1616" spans="1:46" ht="45" customHeight="1" thickTop="1" thickBot="1" x14ac:dyDescent="0.3">
      <c r="A1616" s="346" t="s">
        <v>1313</v>
      </c>
      <c r="B1616" s="346" t="s">
        <v>1313</v>
      </c>
      <c r="C1616" s="346" t="s">
        <v>1313</v>
      </c>
      <c r="D1616" s="346" t="s">
        <v>1313</v>
      </c>
      <c r="E1616" s="346" t="s">
        <v>1313</v>
      </c>
      <c r="F1616" s="346" t="s">
        <v>1313</v>
      </c>
      <c r="G1616" s="346" t="s">
        <v>1313</v>
      </c>
      <c r="H1616" s="346" t="s">
        <v>1313</v>
      </c>
      <c r="I1616" s="346" t="s">
        <v>1313</v>
      </c>
      <c r="J1616" s="346" t="s">
        <v>1313</v>
      </c>
      <c r="K1616" s="346" t="s">
        <v>1313</v>
      </c>
      <c r="L1616" s="346" t="s">
        <v>1313</v>
      </c>
      <c r="M1616" s="346" t="s">
        <v>1313</v>
      </c>
      <c r="N1616" s="346" t="s">
        <v>1313</v>
      </c>
      <c r="O1616" s="346" t="s">
        <v>1313</v>
      </c>
      <c r="P1616" s="346" t="s">
        <v>1313</v>
      </c>
      <c r="Q1616" s="287">
        <v>3</v>
      </c>
      <c r="R1616" s="365" t="s">
        <v>676</v>
      </c>
      <c r="S1616" s="366"/>
      <c r="T1616" s="366"/>
      <c r="U1616" s="366"/>
      <c r="V1616" s="366"/>
      <c r="W1616" s="366"/>
      <c r="X1616" s="366"/>
      <c r="Y1616" s="366"/>
      <c r="Z1616" s="366"/>
      <c r="AA1616" s="366"/>
      <c r="AB1616" s="366"/>
      <c r="AC1616" s="366"/>
      <c r="AD1616" s="366"/>
      <c r="AE1616" s="367"/>
      <c r="AF1616" s="288">
        <v>3</v>
      </c>
      <c r="AG1616" s="368" t="s">
        <v>676</v>
      </c>
      <c r="AH1616" s="369"/>
      <c r="AI1616" s="369"/>
      <c r="AJ1616" s="369"/>
      <c r="AK1616" s="369"/>
      <c r="AL1616" s="369"/>
      <c r="AM1616" s="369"/>
      <c r="AN1616" s="369"/>
      <c r="AO1616" s="369"/>
      <c r="AP1616" s="369"/>
      <c r="AQ1616" s="369"/>
      <c r="AR1616" s="369"/>
      <c r="AS1616" s="369"/>
      <c r="AT1616" s="370"/>
    </row>
    <row r="1617" spans="1:46" ht="45" customHeight="1" thickTop="1" thickBot="1" x14ac:dyDescent="0.3">
      <c r="A1617" s="346" t="s">
        <v>1314</v>
      </c>
      <c r="B1617" s="346" t="s">
        <v>1314</v>
      </c>
      <c r="C1617" s="346" t="s">
        <v>1314</v>
      </c>
      <c r="D1617" s="346" t="s">
        <v>1314</v>
      </c>
      <c r="E1617" s="346" t="s">
        <v>1314</v>
      </c>
      <c r="F1617" s="346" t="s">
        <v>1314</v>
      </c>
      <c r="G1617" s="346" t="s">
        <v>1314</v>
      </c>
      <c r="H1617" s="346" t="s">
        <v>1314</v>
      </c>
      <c r="I1617" s="346" t="s">
        <v>1314</v>
      </c>
      <c r="J1617" s="346" t="s">
        <v>1314</v>
      </c>
      <c r="K1617" s="346" t="s">
        <v>1314</v>
      </c>
      <c r="L1617" s="346" t="s">
        <v>1314</v>
      </c>
      <c r="M1617" s="346" t="s">
        <v>1314</v>
      </c>
      <c r="N1617" s="346" t="s">
        <v>1314</v>
      </c>
      <c r="O1617" s="346" t="s">
        <v>1314</v>
      </c>
      <c r="P1617" s="346" t="s">
        <v>1314</v>
      </c>
      <c r="Q1617" s="287">
        <v>3</v>
      </c>
      <c r="R1617" s="365" t="s">
        <v>676</v>
      </c>
      <c r="S1617" s="366"/>
      <c r="T1617" s="366"/>
      <c r="U1617" s="366"/>
      <c r="V1617" s="366"/>
      <c r="W1617" s="366"/>
      <c r="X1617" s="366"/>
      <c r="Y1617" s="366"/>
      <c r="Z1617" s="366"/>
      <c r="AA1617" s="366"/>
      <c r="AB1617" s="366"/>
      <c r="AC1617" s="366"/>
      <c r="AD1617" s="366"/>
      <c r="AE1617" s="367"/>
      <c r="AF1617" s="288">
        <v>3</v>
      </c>
      <c r="AG1617" s="368" t="s">
        <v>676</v>
      </c>
      <c r="AH1617" s="369"/>
      <c r="AI1617" s="369"/>
      <c r="AJ1617" s="369"/>
      <c r="AK1617" s="369"/>
      <c r="AL1617" s="369"/>
      <c r="AM1617" s="369"/>
      <c r="AN1617" s="369"/>
      <c r="AO1617" s="369"/>
      <c r="AP1617" s="369"/>
      <c r="AQ1617" s="369"/>
      <c r="AR1617" s="369"/>
      <c r="AS1617" s="369"/>
      <c r="AT1617" s="370"/>
    </row>
    <row r="1618" spans="1:46" ht="45" customHeight="1" thickTop="1" thickBot="1" x14ac:dyDescent="0.3">
      <c r="A1618" s="345" t="s">
        <v>1315</v>
      </c>
      <c r="B1618" s="345" t="s">
        <v>1315</v>
      </c>
      <c r="C1618" s="345" t="s">
        <v>1315</v>
      </c>
      <c r="D1618" s="345" t="s">
        <v>1315</v>
      </c>
      <c r="E1618" s="345" t="s">
        <v>1315</v>
      </c>
      <c r="F1618" s="345" t="s">
        <v>1315</v>
      </c>
      <c r="G1618" s="345" t="s">
        <v>1315</v>
      </c>
      <c r="H1618" s="345" t="s">
        <v>1315</v>
      </c>
      <c r="I1618" s="345" t="s">
        <v>1315</v>
      </c>
      <c r="J1618" s="345" t="s">
        <v>1315</v>
      </c>
      <c r="K1618" s="345" t="s">
        <v>1315</v>
      </c>
      <c r="L1618" s="345" t="s">
        <v>1315</v>
      </c>
      <c r="M1618" s="345" t="s">
        <v>1315</v>
      </c>
      <c r="N1618" s="345" t="s">
        <v>1315</v>
      </c>
      <c r="O1618" s="345" t="s">
        <v>1315</v>
      </c>
      <c r="P1618" s="345" t="s">
        <v>1315</v>
      </c>
      <c r="Q1618" s="287">
        <v>3</v>
      </c>
      <c r="R1618" s="365" t="s">
        <v>676</v>
      </c>
      <c r="S1618" s="366"/>
      <c r="T1618" s="366"/>
      <c r="U1618" s="366"/>
      <c r="V1618" s="366"/>
      <c r="W1618" s="366"/>
      <c r="X1618" s="366"/>
      <c r="Y1618" s="366"/>
      <c r="Z1618" s="366"/>
      <c r="AA1618" s="366"/>
      <c r="AB1618" s="366"/>
      <c r="AC1618" s="366"/>
      <c r="AD1618" s="366"/>
      <c r="AE1618" s="367"/>
      <c r="AF1618" s="288">
        <v>3</v>
      </c>
      <c r="AG1618" s="368" t="s">
        <v>676</v>
      </c>
      <c r="AH1618" s="369"/>
      <c r="AI1618" s="369"/>
      <c r="AJ1618" s="369"/>
      <c r="AK1618" s="369"/>
      <c r="AL1618" s="369"/>
      <c r="AM1618" s="369"/>
      <c r="AN1618" s="369"/>
      <c r="AO1618" s="369"/>
      <c r="AP1618" s="369"/>
      <c r="AQ1618" s="369"/>
      <c r="AR1618" s="369"/>
      <c r="AS1618" s="369"/>
      <c r="AT1618" s="370"/>
    </row>
    <row r="1619" spans="1:46" ht="45" customHeight="1" thickTop="1" thickBot="1" x14ac:dyDescent="0.3">
      <c r="A1619" s="345" t="s">
        <v>1316</v>
      </c>
      <c r="B1619" s="345" t="s">
        <v>1316</v>
      </c>
      <c r="C1619" s="345" t="s">
        <v>1316</v>
      </c>
      <c r="D1619" s="345" t="s">
        <v>1316</v>
      </c>
      <c r="E1619" s="345" t="s">
        <v>1316</v>
      </c>
      <c r="F1619" s="345" t="s">
        <v>1316</v>
      </c>
      <c r="G1619" s="345" t="s">
        <v>1316</v>
      </c>
      <c r="H1619" s="345" t="s">
        <v>1316</v>
      </c>
      <c r="I1619" s="345" t="s">
        <v>1316</v>
      </c>
      <c r="J1619" s="345" t="s">
        <v>1316</v>
      </c>
      <c r="K1619" s="345" t="s">
        <v>1316</v>
      </c>
      <c r="L1619" s="345" t="s">
        <v>1316</v>
      </c>
      <c r="M1619" s="345" t="s">
        <v>1316</v>
      </c>
      <c r="N1619" s="345" t="s">
        <v>1316</v>
      </c>
      <c r="O1619" s="345" t="s">
        <v>1316</v>
      </c>
      <c r="P1619" s="345" t="s">
        <v>1316</v>
      </c>
      <c r="Q1619" s="287">
        <v>3</v>
      </c>
      <c r="R1619" s="365" t="s">
        <v>676</v>
      </c>
      <c r="S1619" s="366"/>
      <c r="T1619" s="366"/>
      <c r="U1619" s="366"/>
      <c r="V1619" s="366"/>
      <c r="W1619" s="366"/>
      <c r="X1619" s="366"/>
      <c r="Y1619" s="366"/>
      <c r="Z1619" s="366"/>
      <c r="AA1619" s="366"/>
      <c r="AB1619" s="366"/>
      <c r="AC1619" s="366"/>
      <c r="AD1619" s="366"/>
      <c r="AE1619" s="367"/>
      <c r="AF1619" s="288">
        <v>3</v>
      </c>
      <c r="AG1619" s="368" t="s">
        <v>676</v>
      </c>
      <c r="AH1619" s="369"/>
      <c r="AI1619" s="369"/>
      <c r="AJ1619" s="369"/>
      <c r="AK1619" s="369"/>
      <c r="AL1619" s="369"/>
      <c r="AM1619" s="369"/>
      <c r="AN1619" s="369"/>
      <c r="AO1619" s="369"/>
      <c r="AP1619" s="369"/>
      <c r="AQ1619" s="369"/>
      <c r="AR1619" s="369"/>
      <c r="AS1619" s="369"/>
      <c r="AT1619" s="370"/>
    </row>
    <row r="1620" spans="1:46" ht="45" customHeight="1" thickTop="1" thickBot="1" x14ac:dyDescent="0.3">
      <c r="A1620" s="345" t="s">
        <v>1317</v>
      </c>
      <c r="B1620" s="345" t="s">
        <v>1317</v>
      </c>
      <c r="C1620" s="345" t="s">
        <v>1317</v>
      </c>
      <c r="D1620" s="345" t="s">
        <v>1317</v>
      </c>
      <c r="E1620" s="345" t="s">
        <v>1317</v>
      </c>
      <c r="F1620" s="345" t="s">
        <v>1317</v>
      </c>
      <c r="G1620" s="345" t="s">
        <v>1317</v>
      </c>
      <c r="H1620" s="345" t="s">
        <v>1317</v>
      </c>
      <c r="I1620" s="345" t="s">
        <v>1317</v>
      </c>
      <c r="J1620" s="345" t="s">
        <v>1317</v>
      </c>
      <c r="K1620" s="345" t="s">
        <v>1317</v>
      </c>
      <c r="L1620" s="345" t="s">
        <v>1317</v>
      </c>
      <c r="M1620" s="345" t="s">
        <v>1317</v>
      </c>
      <c r="N1620" s="345" t="s">
        <v>1317</v>
      </c>
      <c r="O1620" s="345" t="s">
        <v>1317</v>
      </c>
      <c r="P1620" s="345" t="s">
        <v>1317</v>
      </c>
      <c r="Q1620" s="287">
        <v>3</v>
      </c>
      <c r="R1620" s="365" t="s">
        <v>676</v>
      </c>
      <c r="S1620" s="366"/>
      <c r="T1620" s="366"/>
      <c r="U1620" s="366"/>
      <c r="V1620" s="366"/>
      <c r="W1620" s="366"/>
      <c r="X1620" s="366"/>
      <c r="Y1620" s="366"/>
      <c r="Z1620" s="366"/>
      <c r="AA1620" s="366"/>
      <c r="AB1620" s="366"/>
      <c r="AC1620" s="366"/>
      <c r="AD1620" s="366"/>
      <c r="AE1620" s="367"/>
      <c r="AF1620" s="288">
        <v>3</v>
      </c>
      <c r="AG1620" s="368" t="s">
        <v>676</v>
      </c>
      <c r="AH1620" s="369"/>
      <c r="AI1620" s="369"/>
      <c r="AJ1620" s="369"/>
      <c r="AK1620" s="369"/>
      <c r="AL1620" s="369"/>
      <c r="AM1620" s="369"/>
      <c r="AN1620" s="369"/>
      <c r="AO1620" s="369"/>
      <c r="AP1620" s="369"/>
      <c r="AQ1620" s="369"/>
      <c r="AR1620" s="369"/>
      <c r="AS1620" s="369"/>
      <c r="AT1620" s="370"/>
    </row>
    <row r="1621" spans="1:46" ht="45" customHeight="1" thickTop="1" thickBot="1" x14ac:dyDescent="0.3">
      <c r="A1621" s="345" t="s">
        <v>1318</v>
      </c>
      <c r="B1621" s="345" t="s">
        <v>1318</v>
      </c>
      <c r="C1621" s="345" t="s">
        <v>1318</v>
      </c>
      <c r="D1621" s="345" t="s">
        <v>1318</v>
      </c>
      <c r="E1621" s="345" t="s">
        <v>1318</v>
      </c>
      <c r="F1621" s="345" t="s">
        <v>1318</v>
      </c>
      <c r="G1621" s="345" t="s">
        <v>1318</v>
      </c>
      <c r="H1621" s="345" t="s">
        <v>1318</v>
      </c>
      <c r="I1621" s="345" t="s">
        <v>1318</v>
      </c>
      <c r="J1621" s="345" t="s">
        <v>1318</v>
      </c>
      <c r="K1621" s="345" t="s">
        <v>1318</v>
      </c>
      <c r="L1621" s="345" t="s">
        <v>1318</v>
      </c>
      <c r="M1621" s="345" t="s">
        <v>1318</v>
      </c>
      <c r="N1621" s="345" t="s">
        <v>1318</v>
      </c>
      <c r="O1621" s="345" t="s">
        <v>1318</v>
      </c>
      <c r="P1621" s="345" t="s">
        <v>1318</v>
      </c>
      <c r="Q1621" s="287">
        <v>3</v>
      </c>
      <c r="R1621" s="365" t="s">
        <v>676</v>
      </c>
      <c r="S1621" s="366"/>
      <c r="T1621" s="366"/>
      <c r="U1621" s="366"/>
      <c r="V1621" s="366"/>
      <c r="W1621" s="366"/>
      <c r="X1621" s="366"/>
      <c r="Y1621" s="366"/>
      <c r="Z1621" s="366"/>
      <c r="AA1621" s="366"/>
      <c r="AB1621" s="366"/>
      <c r="AC1621" s="366"/>
      <c r="AD1621" s="366"/>
      <c r="AE1621" s="367"/>
      <c r="AF1621" s="288">
        <v>3</v>
      </c>
      <c r="AG1621" s="368" t="s">
        <v>676</v>
      </c>
      <c r="AH1621" s="369"/>
      <c r="AI1621" s="369"/>
      <c r="AJ1621" s="369"/>
      <c r="AK1621" s="369"/>
      <c r="AL1621" s="369"/>
      <c r="AM1621" s="369"/>
      <c r="AN1621" s="369"/>
      <c r="AO1621" s="369"/>
      <c r="AP1621" s="369"/>
      <c r="AQ1621" s="369"/>
      <c r="AR1621" s="369"/>
      <c r="AS1621" s="369"/>
      <c r="AT1621" s="370"/>
    </row>
    <row r="1622" spans="1:46" ht="45" customHeight="1" thickTop="1" thickBot="1" x14ac:dyDescent="0.3">
      <c r="A1622" s="345" t="s">
        <v>1319</v>
      </c>
      <c r="B1622" s="345" t="s">
        <v>1319</v>
      </c>
      <c r="C1622" s="345" t="s">
        <v>1319</v>
      </c>
      <c r="D1622" s="345" t="s">
        <v>1319</v>
      </c>
      <c r="E1622" s="345" t="s">
        <v>1319</v>
      </c>
      <c r="F1622" s="345" t="s">
        <v>1319</v>
      </c>
      <c r="G1622" s="345" t="s">
        <v>1319</v>
      </c>
      <c r="H1622" s="345" t="s">
        <v>1319</v>
      </c>
      <c r="I1622" s="345" t="s">
        <v>1319</v>
      </c>
      <c r="J1622" s="345" t="s">
        <v>1319</v>
      </c>
      <c r="K1622" s="345" t="s">
        <v>1319</v>
      </c>
      <c r="L1622" s="345" t="s">
        <v>1319</v>
      </c>
      <c r="M1622" s="345" t="s">
        <v>1319</v>
      </c>
      <c r="N1622" s="345" t="s">
        <v>1319</v>
      </c>
      <c r="O1622" s="345" t="s">
        <v>1319</v>
      </c>
      <c r="P1622" s="345" t="s">
        <v>1319</v>
      </c>
      <c r="Q1622" s="287">
        <v>3</v>
      </c>
      <c r="R1622" s="365" t="s">
        <v>676</v>
      </c>
      <c r="S1622" s="366"/>
      <c r="T1622" s="366"/>
      <c r="U1622" s="366"/>
      <c r="V1622" s="366"/>
      <c r="W1622" s="366"/>
      <c r="X1622" s="366"/>
      <c r="Y1622" s="366"/>
      <c r="Z1622" s="366"/>
      <c r="AA1622" s="366"/>
      <c r="AB1622" s="366"/>
      <c r="AC1622" s="366"/>
      <c r="AD1622" s="366"/>
      <c r="AE1622" s="367"/>
      <c r="AF1622" s="288">
        <v>3</v>
      </c>
      <c r="AG1622" s="368" t="s">
        <v>676</v>
      </c>
      <c r="AH1622" s="369"/>
      <c r="AI1622" s="369"/>
      <c r="AJ1622" s="369"/>
      <c r="AK1622" s="369"/>
      <c r="AL1622" s="369"/>
      <c r="AM1622" s="369"/>
      <c r="AN1622" s="369"/>
      <c r="AO1622" s="369"/>
      <c r="AP1622" s="369"/>
      <c r="AQ1622" s="369"/>
      <c r="AR1622" s="369"/>
      <c r="AS1622" s="369"/>
      <c r="AT1622" s="370"/>
    </row>
    <row r="1623" spans="1:46" ht="45" customHeight="1" thickTop="1" thickBot="1" x14ac:dyDescent="0.3">
      <c r="A1623" s="346" t="s">
        <v>1320</v>
      </c>
      <c r="B1623" s="346" t="s">
        <v>1320</v>
      </c>
      <c r="C1623" s="346" t="s">
        <v>1320</v>
      </c>
      <c r="D1623" s="346" t="s">
        <v>1320</v>
      </c>
      <c r="E1623" s="346" t="s">
        <v>1320</v>
      </c>
      <c r="F1623" s="346" t="s">
        <v>1320</v>
      </c>
      <c r="G1623" s="346" t="s">
        <v>1320</v>
      </c>
      <c r="H1623" s="346" t="s">
        <v>1320</v>
      </c>
      <c r="I1623" s="346" t="s">
        <v>1320</v>
      </c>
      <c r="J1623" s="346" t="s">
        <v>1320</v>
      </c>
      <c r="K1623" s="346" t="s">
        <v>1320</v>
      </c>
      <c r="L1623" s="346" t="s">
        <v>1320</v>
      </c>
      <c r="M1623" s="346" t="s">
        <v>1320</v>
      </c>
      <c r="N1623" s="346" t="s">
        <v>1320</v>
      </c>
      <c r="O1623" s="346" t="s">
        <v>1320</v>
      </c>
      <c r="P1623" s="346" t="s">
        <v>1320</v>
      </c>
      <c r="Q1623" s="287">
        <v>3</v>
      </c>
      <c r="R1623" s="365" t="s">
        <v>676</v>
      </c>
      <c r="S1623" s="366"/>
      <c r="T1623" s="366"/>
      <c r="U1623" s="366"/>
      <c r="V1623" s="366"/>
      <c r="W1623" s="366"/>
      <c r="X1623" s="366"/>
      <c r="Y1623" s="366"/>
      <c r="Z1623" s="366"/>
      <c r="AA1623" s="366"/>
      <c r="AB1623" s="366"/>
      <c r="AC1623" s="366"/>
      <c r="AD1623" s="366"/>
      <c r="AE1623" s="367"/>
      <c r="AF1623" s="288">
        <v>3</v>
      </c>
      <c r="AG1623" s="368" t="s">
        <v>676</v>
      </c>
      <c r="AH1623" s="369"/>
      <c r="AI1623" s="369"/>
      <c r="AJ1623" s="369"/>
      <c r="AK1623" s="369"/>
      <c r="AL1623" s="369"/>
      <c r="AM1623" s="369"/>
      <c r="AN1623" s="369"/>
      <c r="AO1623" s="369"/>
      <c r="AP1623" s="369"/>
      <c r="AQ1623" s="369"/>
      <c r="AR1623" s="369"/>
      <c r="AS1623" s="369"/>
      <c r="AT1623" s="370"/>
    </row>
    <row r="1624" spans="1:46" ht="45" customHeight="1" thickTop="1" thickBot="1" x14ac:dyDescent="0.3">
      <c r="A1624" s="346" t="s">
        <v>1321</v>
      </c>
      <c r="B1624" s="346" t="s">
        <v>1321</v>
      </c>
      <c r="C1624" s="346" t="s">
        <v>1321</v>
      </c>
      <c r="D1624" s="346" t="s">
        <v>1321</v>
      </c>
      <c r="E1624" s="346" t="s">
        <v>1321</v>
      </c>
      <c r="F1624" s="346" t="s">
        <v>1321</v>
      </c>
      <c r="G1624" s="346" t="s">
        <v>1321</v>
      </c>
      <c r="H1624" s="346" t="s">
        <v>1321</v>
      </c>
      <c r="I1624" s="346" t="s">
        <v>1321</v>
      </c>
      <c r="J1624" s="346" t="s">
        <v>1321</v>
      </c>
      <c r="K1624" s="346" t="s">
        <v>1321</v>
      </c>
      <c r="L1624" s="346" t="s">
        <v>1321</v>
      </c>
      <c r="M1624" s="346" t="s">
        <v>1321</v>
      </c>
      <c r="N1624" s="346" t="s">
        <v>1321</v>
      </c>
      <c r="O1624" s="346" t="s">
        <v>1321</v>
      </c>
      <c r="P1624" s="346" t="s">
        <v>1321</v>
      </c>
      <c r="Q1624" s="287">
        <v>3</v>
      </c>
      <c r="R1624" s="365" t="s">
        <v>676</v>
      </c>
      <c r="S1624" s="366"/>
      <c r="T1624" s="366"/>
      <c r="U1624" s="366"/>
      <c r="V1624" s="366"/>
      <c r="W1624" s="366"/>
      <c r="X1624" s="366"/>
      <c r="Y1624" s="366"/>
      <c r="Z1624" s="366"/>
      <c r="AA1624" s="366"/>
      <c r="AB1624" s="366"/>
      <c r="AC1624" s="366"/>
      <c r="AD1624" s="366"/>
      <c r="AE1624" s="367"/>
      <c r="AF1624" s="288">
        <v>3</v>
      </c>
      <c r="AG1624" s="368" t="s">
        <v>676</v>
      </c>
      <c r="AH1624" s="369"/>
      <c r="AI1624" s="369"/>
      <c r="AJ1624" s="369"/>
      <c r="AK1624" s="369"/>
      <c r="AL1624" s="369"/>
      <c r="AM1624" s="369"/>
      <c r="AN1624" s="369"/>
      <c r="AO1624" s="369"/>
      <c r="AP1624" s="369"/>
      <c r="AQ1624" s="369"/>
      <c r="AR1624" s="369"/>
      <c r="AS1624" s="369"/>
      <c r="AT1624" s="370"/>
    </row>
    <row r="1625" spans="1:46" ht="45" customHeight="1" thickTop="1" thickBot="1" x14ac:dyDescent="0.3">
      <c r="A1625" s="345" t="s">
        <v>1322</v>
      </c>
      <c r="B1625" s="345" t="s">
        <v>1322</v>
      </c>
      <c r="C1625" s="345" t="s">
        <v>1322</v>
      </c>
      <c r="D1625" s="345" t="s">
        <v>1322</v>
      </c>
      <c r="E1625" s="345" t="s">
        <v>1322</v>
      </c>
      <c r="F1625" s="345" t="s">
        <v>1322</v>
      </c>
      <c r="G1625" s="345" t="s">
        <v>1322</v>
      </c>
      <c r="H1625" s="345" t="s">
        <v>1322</v>
      </c>
      <c r="I1625" s="345" t="s">
        <v>1322</v>
      </c>
      <c r="J1625" s="345" t="s">
        <v>1322</v>
      </c>
      <c r="K1625" s="345" t="s">
        <v>1322</v>
      </c>
      <c r="L1625" s="345" t="s">
        <v>1322</v>
      </c>
      <c r="M1625" s="345" t="s">
        <v>1322</v>
      </c>
      <c r="N1625" s="345" t="s">
        <v>1322</v>
      </c>
      <c r="O1625" s="345" t="s">
        <v>1322</v>
      </c>
      <c r="P1625" s="345" t="s">
        <v>1322</v>
      </c>
      <c r="Q1625" s="287">
        <v>3</v>
      </c>
      <c r="R1625" s="365" t="s">
        <v>676</v>
      </c>
      <c r="S1625" s="366"/>
      <c r="T1625" s="366"/>
      <c r="U1625" s="366"/>
      <c r="V1625" s="366"/>
      <c r="W1625" s="366"/>
      <c r="X1625" s="366"/>
      <c r="Y1625" s="366"/>
      <c r="Z1625" s="366"/>
      <c r="AA1625" s="366"/>
      <c r="AB1625" s="366"/>
      <c r="AC1625" s="366"/>
      <c r="AD1625" s="366"/>
      <c r="AE1625" s="367"/>
      <c r="AF1625" s="288">
        <v>3</v>
      </c>
      <c r="AG1625" s="368" t="s">
        <v>676</v>
      </c>
      <c r="AH1625" s="369"/>
      <c r="AI1625" s="369"/>
      <c r="AJ1625" s="369"/>
      <c r="AK1625" s="369"/>
      <c r="AL1625" s="369"/>
      <c r="AM1625" s="369"/>
      <c r="AN1625" s="369"/>
      <c r="AO1625" s="369"/>
      <c r="AP1625" s="369"/>
      <c r="AQ1625" s="369"/>
      <c r="AR1625" s="369"/>
      <c r="AS1625" s="369"/>
      <c r="AT1625" s="370"/>
    </row>
    <row r="1626" spans="1:46" ht="45" customHeight="1" thickTop="1" thickBot="1" x14ac:dyDescent="0.3">
      <c r="A1626" s="345" t="s">
        <v>1323</v>
      </c>
      <c r="B1626" s="345" t="s">
        <v>1323</v>
      </c>
      <c r="C1626" s="345" t="s">
        <v>1323</v>
      </c>
      <c r="D1626" s="345" t="s">
        <v>1323</v>
      </c>
      <c r="E1626" s="345" t="s">
        <v>1323</v>
      </c>
      <c r="F1626" s="345" t="s">
        <v>1323</v>
      </c>
      <c r="G1626" s="345" t="s">
        <v>1323</v>
      </c>
      <c r="H1626" s="345" t="s">
        <v>1323</v>
      </c>
      <c r="I1626" s="345" t="s">
        <v>1323</v>
      </c>
      <c r="J1626" s="345" t="s">
        <v>1323</v>
      </c>
      <c r="K1626" s="345" t="s">
        <v>1323</v>
      </c>
      <c r="L1626" s="345" t="s">
        <v>1323</v>
      </c>
      <c r="M1626" s="345" t="s">
        <v>1323</v>
      </c>
      <c r="N1626" s="345" t="s">
        <v>1323</v>
      </c>
      <c r="O1626" s="345" t="s">
        <v>1323</v>
      </c>
      <c r="P1626" s="345" t="s">
        <v>1323</v>
      </c>
      <c r="Q1626" s="287">
        <v>3</v>
      </c>
      <c r="R1626" s="365" t="s">
        <v>676</v>
      </c>
      <c r="S1626" s="366"/>
      <c r="T1626" s="366"/>
      <c r="U1626" s="366"/>
      <c r="V1626" s="366"/>
      <c r="W1626" s="366"/>
      <c r="X1626" s="366"/>
      <c r="Y1626" s="366"/>
      <c r="Z1626" s="366"/>
      <c r="AA1626" s="366"/>
      <c r="AB1626" s="366"/>
      <c r="AC1626" s="366"/>
      <c r="AD1626" s="366"/>
      <c r="AE1626" s="367"/>
      <c r="AF1626" s="288">
        <v>3</v>
      </c>
      <c r="AG1626" s="368" t="s">
        <v>676</v>
      </c>
      <c r="AH1626" s="369"/>
      <c r="AI1626" s="369"/>
      <c r="AJ1626" s="369"/>
      <c r="AK1626" s="369"/>
      <c r="AL1626" s="369"/>
      <c r="AM1626" s="369"/>
      <c r="AN1626" s="369"/>
      <c r="AO1626" s="369"/>
      <c r="AP1626" s="369"/>
      <c r="AQ1626" s="369"/>
      <c r="AR1626" s="369"/>
      <c r="AS1626" s="369"/>
      <c r="AT1626" s="370"/>
    </row>
    <row r="1627" spans="1:46" ht="45" customHeight="1" thickTop="1" thickBot="1" x14ac:dyDescent="0.3">
      <c r="A1627" s="345" t="s">
        <v>1324</v>
      </c>
      <c r="B1627" s="345" t="s">
        <v>1324</v>
      </c>
      <c r="C1627" s="345" t="s">
        <v>1324</v>
      </c>
      <c r="D1627" s="345" t="s">
        <v>1324</v>
      </c>
      <c r="E1627" s="345" t="s">
        <v>1324</v>
      </c>
      <c r="F1627" s="345" t="s">
        <v>1324</v>
      </c>
      <c r="G1627" s="345" t="s">
        <v>1324</v>
      </c>
      <c r="H1627" s="345" t="s">
        <v>1324</v>
      </c>
      <c r="I1627" s="345" t="s">
        <v>1324</v>
      </c>
      <c r="J1627" s="345" t="s">
        <v>1324</v>
      </c>
      <c r="K1627" s="345" t="s">
        <v>1324</v>
      </c>
      <c r="L1627" s="345" t="s">
        <v>1324</v>
      </c>
      <c r="M1627" s="345" t="s">
        <v>1324</v>
      </c>
      <c r="N1627" s="345" t="s">
        <v>1324</v>
      </c>
      <c r="O1627" s="345" t="s">
        <v>1324</v>
      </c>
      <c r="P1627" s="345" t="s">
        <v>1324</v>
      </c>
      <c r="Q1627" s="287">
        <v>3</v>
      </c>
      <c r="R1627" s="365" t="s">
        <v>676</v>
      </c>
      <c r="S1627" s="366"/>
      <c r="T1627" s="366"/>
      <c r="U1627" s="366"/>
      <c r="V1627" s="366"/>
      <c r="W1627" s="366"/>
      <c r="X1627" s="366"/>
      <c r="Y1627" s="366"/>
      <c r="Z1627" s="366"/>
      <c r="AA1627" s="366"/>
      <c r="AB1627" s="366"/>
      <c r="AC1627" s="366"/>
      <c r="AD1627" s="366"/>
      <c r="AE1627" s="367"/>
      <c r="AF1627" s="288">
        <v>3</v>
      </c>
      <c r="AG1627" s="368" t="s">
        <v>676</v>
      </c>
      <c r="AH1627" s="369"/>
      <c r="AI1627" s="369"/>
      <c r="AJ1627" s="369"/>
      <c r="AK1627" s="369"/>
      <c r="AL1627" s="369"/>
      <c r="AM1627" s="369"/>
      <c r="AN1627" s="369"/>
      <c r="AO1627" s="369"/>
      <c r="AP1627" s="369"/>
      <c r="AQ1627" s="369"/>
      <c r="AR1627" s="369"/>
      <c r="AS1627" s="369"/>
      <c r="AT1627" s="370"/>
    </row>
    <row r="1628" spans="1:46" ht="45" customHeight="1" thickTop="1" thickBot="1" x14ac:dyDescent="0.3">
      <c r="A1628" s="346" t="s">
        <v>1325</v>
      </c>
      <c r="B1628" s="346" t="s">
        <v>1325</v>
      </c>
      <c r="C1628" s="346" t="s">
        <v>1325</v>
      </c>
      <c r="D1628" s="346" t="s">
        <v>1325</v>
      </c>
      <c r="E1628" s="346" t="s">
        <v>1325</v>
      </c>
      <c r="F1628" s="346" t="s">
        <v>1325</v>
      </c>
      <c r="G1628" s="346" t="s">
        <v>1325</v>
      </c>
      <c r="H1628" s="346" t="s">
        <v>1325</v>
      </c>
      <c r="I1628" s="346" t="s">
        <v>1325</v>
      </c>
      <c r="J1628" s="346" t="s">
        <v>1325</v>
      </c>
      <c r="K1628" s="346" t="s">
        <v>1325</v>
      </c>
      <c r="L1628" s="346" t="s">
        <v>1325</v>
      </c>
      <c r="M1628" s="346" t="s">
        <v>1325</v>
      </c>
      <c r="N1628" s="346" t="s">
        <v>1325</v>
      </c>
      <c r="O1628" s="346" t="s">
        <v>1325</v>
      </c>
      <c r="P1628" s="346" t="s">
        <v>1325</v>
      </c>
      <c r="Q1628" s="287">
        <v>3</v>
      </c>
      <c r="R1628" s="365" t="s">
        <v>676</v>
      </c>
      <c r="S1628" s="366"/>
      <c r="T1628" s="366"/>
      <c r="U1628" s="366"/>
      <c r="V1628" s="366"/>
      <c r="W1628" s="366"/>
      <c r="X1628" s="366"/>
      <c r="Y1628" s="366"/>
      <c r="Z1628" s="366"/>
      <c r="AA1628" s="366"/>
      <c r="AB1628" s="366"/>
      <c r="AC1628" s="366"/>
      <c r="AD1628" s="366"/>
      <c r="AE1628" s="367"/>
      <c r="AF1628" s="288">
        <v>3</v>
      </c>
      <c r="AG1628" s="368" t="s">
        <v>676</v>
      </c>
      <c r="AH1628" s="369"/>
      <c r="AI1628" s="369"/>
      <c r="AJ1628" s="369"/>
      <c r="AK1628" s="369"/>
      <c r="AL1628" s="369"/>
      <c r="AM1628" s="369"/>
      <c r="AN1628" s="369"/>
      <c r="AO1628" s="369"/>
      <c r="AP1628" s="369"/>
      <c r="AQ1628" s="369"/>
      <c r="AR1628" s="369"/>
      <c r="AS1628" s="369"/>
      <c r="AT1628" s="370"/>
    </row>
    <row r="1629" spans="1:46" ht="45" customHeight="1" thickTop="1" thickBot="1" x14ac:dyDescent="0.3">
      <c r="A1629" s="345" t="s">
        <v>1326</v>
      </c>
      <c r="B1629" s="345" t="s">
        <v>1326</v>
      </c>
      <c r="C1629" s="345" t="s">
        <v>1326</v>
      </c>
      <c r="D1629" s="345" t="s">
        <v>1326</v>
      </c>
      <c r="E1629" s="345" t="s">
        <v>1326</v>
      </c>
      <c r="F1629" s="345" t="s">
        <v>1326</v>
      </c>
      <c r="G1629" s="345" t="s">
        <v>1326</v>
      </c>
      <c r="H1629" s="345" t="s">
        <v>1326</v>
      </c>
      <c r="I1629" s="345" t="s">
        <v>1326</v>
      </c>
      <c r="J1629" s="345" t="s">
        <v>1326</v>
      </c>
      <c r="K1629" s="345" t="s">
        <v>1326</v>
      </c>
      <c r="L1629" s="345" t="s">
        <v>1326</v>
      </c>
      <c r="M1629" s="345" t="s">
        <v>1326</v>
      </c>
      <c r="N1629" s="345" t="s">
        <v>1326</v>
      </c>
      <c r="O1629" s="345" t="s">
        <v>1326</v>
      </c>
      <c r="P1629" s="345" t="s">
        <v>1326</v>
      </c>
      <c r="Q1629" s="287">
        <v>3</v>
      </c>
      <c r="R1629" s="365" t="s">
        <v>676</v>
      </c>
      <c r="S1629" s="366"/>
      <c r="T1629" s="366"/>
      <c r="U1629" s="366"/>
      <c r="V1629" s="366"/>
      <c r="W1629" s="366"/>
      <c r="X1629" s="366"/>
      <c r="Y1629" s="366"/>
      <c r="Z1629" s="366"/>
      <c r="AA1629" s="366"/>
      <c r="AB1629" s="366"/>
      <c r="AC1629" s="366"/>
      <c r="AD1629" s="366"/>
      <c r="AE1629" s="367"/>
      <c r="AF1629" s="288">
        <v>3</v>
      </c>
      <c r="AG1629" s="368" t="s">
        <v>676</v>
      </c>
      <c r="AH1629" s="369"/>
      <c r="AI1629" s="369"/>
      <c r="AJ1629" s="369"/>
      <c r="AK1629" s="369"/>
      <c r="AL1629" s="369"/>
      <c r="AM1629" s="369"/>
      <c r="AN1629" s="369"/>
      <c r="AO1629" s="369"/>
      <c r="AP1629" s="369"/>
      <c r="AQ1629" s="369"/>
      <c r="AR1629" s="369"/>
      <c r="AS1629" s="369"/>
      <c r="AT1629" s="370"/>
    </row>
    <row r="1630" spans="1:46" ht="45" customHeight="1" thickTop="1" thickBot="1" x14ac:dyDescent="0.3">
      <c r="A1630" s="345" t="s">
        <v>1327</v>
      </c>
      <c r="B1630" s="345" t="s">
        <v>1327</v>
      </c>
      <c r="C1630" s="345" t="s">
        <v>1327</v>
      </c>
      <c r="D1630" s="345" t="s">
        <v>1327</v>
      </c>
      <c r="E1630" s="345" t="s">
        <v>1327</v>
      </c>
      <c r="F1630" s="345" t="s">
        <v>1327</v>
      </c>
      <c r="G1630" s="345" t="s">
        <v>1327</v>
      </c>
      <c r="H1630" s="345" t="s">
        <v>1327</v>
      </c>
      <c r="I1630" s="345" t="s">
        <v>1327</v>
      </c>
      <c r="J1630" s="345" t="s">
        <v>1327</v>
      </c>
      <c r="K1630" s="345" t="s">
        <v>1327</v>
      </c>
      <c r="L1630" s="345" t="s">
        <v>1327</v>
      </c>
      <c r="M1630" s="345" t="s">
        <v>1327</v>
      </c>
      <c r="N1630" s="345" t="s">
        <v>1327</v>
      </c>
      <c r="O1630" s="345" t="s">
        <v>1327</v>
      </c>
      <c r="P1630" s="345" t="s">
        <v>1327</v>
      </c>
      <c r="Q1630" s="287">
        <v>3</v>
      </c>
      <c r="R1630" s="365" t="s">
        <v>676</v>
      </c>
      <c r="S1630" s="366"/>
      <c r="T1630" s="366"/>
      <c r="U1630" s="366"/>
      <c r="V1630" s="366"/>
      <c r="W1630" s="366"/>
      <c r="X1630" s="366"/>
      <c r="Y1630" s="366"/>
      <c r="Z1630" s="366"/>
      <c r="AA1630" s="366"/>
      <c r="AB1630" s="366"/>
      <c r="AC1630" s="366"/>
      <c r="AD1630" s="366"/>
      <c r="AE1630" s="367"/>
      <c r="AF1630" s="288">
        <v>3</v>
      </c>
      <c r="AG1630" s="368" t="s">
        <v>676</v>
      </c>
      <c r="AH1630" s="369"/>
      <c r="AI1630" s="369"/>
      <c r="AJ1630" s="369"/>
      <c r="AK1630" s="369"/>
      <c r="AL1630" s="369"/>
      <c r="AM1630" s="369"/>
      <c r="AN1630" s="369"/>
      <c r="AO1630" s="369"/>
      <c r="AP1630" s="369"/>
      <c r="AQ1630" s="369"/>
      <c r="AR1630" s="369"/>
      <c r="AS1630" s="369"/>
      <c r="AT1630" s="370"/>
    </row>
    <row r="1631" spans="1:46" ht="45" customHeight="1" thickTop="1" thickBot="1" x14ac:dyDescent="0.3">
      <c r="A1631" s="345" t="s">
        <v>1328</v>
      </c>
      <c r="B1631" s="345" t="s">
        <v>1328</v>
      </c>
      <c r="C1631" s="345" t="s">
        <v>1328</v>
      </c>
      <c r="D1631" s="345" t="s">
        <v>1328</v>
      </c>
      <c r="E1631" s="345" t="s">
        <v>1328</v>
      </c>
      <c r="F1631" s="345" t="s">
        <v>1328</v>
      </c>
      <c r="G1631" s="345" t="s">
        <v>1328</v>
      </c>
      <c r="H1631" s="345" t="s">
        <v>1328</v>
      </c>
      <c r="I1631" s="345" t="s">
        <v>1328</v>
      </c>
      <c r="J1631" s="345" t="s">
        <v>1328</v>
      </c>
      <c r="K1631" s="345" t="s">
        <v>1328</v>
      </c>
      <c r="L1631" s="345" t="s">
        <v>1328</v>
      </c>
      <c r="M1631" s="345" t="s">
        <v>1328</v>
      </c>
      <c r="N1631" s="345" t="s">
        <v>1328</v>
      </c>
      <c r="O1631" s="345" t="s">
        <v>1328</v>
      </c>
      <c r="P1631" s="345" t="s">
        <v>1328</v>
      </c>
      <c r="Q1631" s="287">
        <v>3</v>
      </c>
      <c r="R1631" s="365" t="s">
        <v>676</v>
      </c>
      <c r="S1631" s="366"/>
      <c r="T1631" s="366"/>
      <c r="U1631" s="366"/>
      <c r="V1631" s="366"/>
      <c r="W1631" s="366"/>
      <c r="X1631" s="366"/>
      <c r="Y1631" s="366"/>
      <c r="Z1631" s="366"/>
      <c r="AA1631" s="366"/>
      <c r="AB1631" s="366"/>
      <c r="AC1631" s="366"/>
      <c r="AD1631" s="366"/>
      <c r="AE1631" s="367"/>
      <c r="AF1631" s="288">
        <v>3</v>
      </c>
      <c r="AG1631" s="368" t="s">
        <v>676</v>
      </c>
      <c r="AH1631" s="369"/>
      <c r="AI1631" s="369"/>
      <c r="AJ1631" s="369"/>
      <c r="AK1631" s="369"/>
      <c r="AL1631" s="369"/>
      <c r="AM1631" s="369"/>
      <c r="AN1631" s="369"/>
      <c r="AO1631" s="369"/>
      <c r="AP1631" s="369"/>
      <c r="AQ1631" s="369"/>
      <c r="AR1631" s="369"/>
      <c r="AS1631" s="369"/>
      <c r="AT1631" s="370"/>
    </row>
    <row r="1632" spans="1:46" ht="45" customHeight="1" thickTop="1" thickBot="1" x14ac:dyDescent="0.3">
      <c r="A1632" s="345" t="s">
        <v>1329</v>
      </c>
      <c r="B1632" s="345" t="s">
        <v>1329</v>
      </c>
      <c r="C1632" s="345" t="s">
        <v>1329</v>
      </c>
      <c r="D1632" s="345" t="s">
        <v>1329</v>
      </c>
      <c r="E1632" s="345" t="s">
        <v>1329</v>
      </c>
      <c r="F1632" s="345" t="s">
        <v>1329</v>
      </c>
      <c r="G1632" s="345" t="s">
        <v>1329</v>
      </c>
      <c r="H1632" s="345" t="s">
        <v>1329</v>
      </c>
      <c r="I1632" s="345" t="s">
        <v>1329</v>
      </c>
      <c r="J1632" s="345" t="s">
        <v>1329</v>
      </c>
      <c r="K1632" s="345" t="s">
        <v>1329</v>
      </c>
      <c r="L1632" s="345" t="s">
        <v>1329</v>
      </c>
      <c r="M1632" s="345" t="s">
        <v>1329</v>
      </c>
      <c r="N1632" s="345" t="s">
        <v>1329</v>
      </c>
      <c r="O1632" s="345" t="s">
        <v>1329</v>
      </c>
      <c r="P1632" s="345" t="s">
        <v>1329</v>
      </c>
      <c r="Q1632" s="287">
        <v>3</v>
      </c>
      <c r="R1632" s="365" t="s">
        <v>676</v>
      </c>
      <c r="S1632" s="366"/>
      <c r="T1632" s="366"/>
      <c r="U1632" s="366"/>
      <c r="V1632" s="366"/>
      <c r="W1632" s="366"/>
      <c r="X1632" s="366"/>
      <c r="Y1632" s="366"/>
      <c r="Z1632" s="366"/>
      <c r="AA1632" s="366"/>
      <c r="AB1632" s="366"/>
      <c r="AC1632" s="366"/>
      <c r="AD1632" s="366"/>
      <c r="AE1632" s="367"/>
      <c r="AF1632" s="288">
        <v>3</v>
      </c>
      <c r="AG1632" s="368" t="s">
        <v>676</v>
      </c>
      <c r="AH1632" s="369"/>
      <c r="AI1632" s="369"/>
      <c r="AJ1632" s="369"/>
      <c r="AK1632" s="369"/>
      <c r="AL1632" s="369"/>
      <c r="AM1632" s="369"/>
      <c r="AN1632" s="369"/>
      <c r="AO1632" s="369"/>
      <c r="AP1632" s="369"/>
      <c r="AQ1632" s="369"/>
      <c r="AR1632" s="369"/>
      <c r="AS1632" s="369"/>
      <c r="AT1632" s="370"/>
    </row>
    <row r="1633" spans="1:46" ht="45" customHeight="1" thickTop="1" thickBot="1" x14ac:dyDescent="0.3">
      <c r="A1633" s="346" t="s">
        <v>1330</v>
      </c>
      <c r="B1633" s="346" t="s">
        <v>1330</v>
      </c>
      <c r="C1633" s="346" t="s">
        <v>1330</v>
      </c>
      <c r="D1633" s="346" t="s">
        <v>1330</v>
      </c>
      <c r="E1633" s="346" t="s">
        <v>1330</v>
      </c>
      <c r="F1633" s="346" t="s">
        <v>1330</v>
      </c>
      <c r="G1633" s="346" t="s">
        <v>1330</v>
      </c>
      <c r="H1633" s="346" t="s">
        <v>1330</v>
      </c>
      <c r="I1633" s="346" t="s">
        <v>1330</v>
      </c>
      <c r="J1633" s="346" t="s">
        <v>1330</v>
      </c>
      <c r="K1633" s="346" t="s">
        <v>1330</v>
      </c>
      <c r="L1633" s="346" t="s">
        <v>1330</v>
      </c>
      <c r="M1633" s="346" t="s">
        <v>1330</v>
      </c>
      <c r="N1633" s="346" t="s">
        <v>1330</v>
      </c>
      <c r="O1633" s="346" t="s">
        <v>1330</v>
      </c>
      <c r="P1633" s="346" t="s">
        <v>1330</v>
      </c>
      <c r="Q1633" s="287">
        <v>3</v>
      </c>
      <c r="R1633" s="365" t="s">
        <v>676</v>
      </c>
      <c r="S1633" s="366"/>
      <c r="T1633" s="366"/>
      <c r="U1633" s="366"/>
      <c r="V1633" s="366"/>
      <c r="W1633" s="366"/>
      <c r="X1633" s="366"/>
      <c r="Y1633" s="366"/>
      <c r="Z1633" s="366"/>
      <c r="AA1633" s="366"/>
      <c r="AB1633" s="366"/>
      <c r="AC1633" s="366"/>
      <c r="AD1633" s="366"/>
      <c r="AE1633" s="367"/>
      <c r="AF1633" s="288">
        <v>3</v>
      </c>
      <c r="AG1633" s="368" t="s">
        <v>676</v>
      </c>
      <c r="AH1633" s="369"/>
      <c r="AI1633" s="369"/>
      <c r="AJ1633" s="369"/>
      <c r="AK1633" s="369"/>
      <c r="AL1633" s="369"/>
      <c r="AM1633" s="369"/>
      <c r="AN1633" s="369"/>
      <c r="AO1633" s="369"/>
      <c r="AP1633" s="369"/>
      <c r="AQ1633" s="369"/>
      <c r="AR1633" s="369"/>
      <c r="AS1633" s="369"/>
      <c r="AT1633" s="370"/>
    </row>
    <row r="1634" spans="1:46" ht="45" customHeight="1" thickTop="1" thickBot="1" x14ac:dyDescent="0.3">
      <c r="A1634" s="346" t="s">
        <v>1331</v>
      </c>
      <c r="B1634" s="346"/>
      <c r="C1634" s="346"/>
      <c r="D1634" s="346"/>
      <c r="E1634" s="346"/>
      <c r="F1634" s="346"/>
      <c r="G1634" s="346"/>
      <c r="H1634" s="346"/>
      <c r="I1634" s="346"/>
      <c r="J1634" s="346"/>
      <c r="K1634" s="346"/>
      <c r="L1634" s="346"/>
      <c r="M1634" s="346"/>
      <c r="N1634" s="346"/>
      <c r="O1634" s="346"/>
      <c r="P1634" s="346"/>
      <c r="Q1634" s="287">
        <v>3</v>
      </c>
      <c r="R1634" s="365" t="s">
        <v>676</v>
      </c>
      <c r="S1634" s="366"/>
      <c r="T1634" s="366"/>
      <c r="U1634" s="366"/>
      <c r="V1634" s="366"/>
      <c r="W1634" s="366"/>
      <c r="X1634" s="366"/>
      <c r="Y1634" s="366"/>
      <c r="Z1634" s="366"/>
      <c r="AA1634" s="366"/>
      <c r="AB1634" s="366"/>
      <c r="AC1634" s="366"/>
      <c r="AD1634" s="366"/>
      <c r="AE1634" s="367"/>
      <c r="AF1634" s="288">
        <v>3</v>
      </c>
      <c r="AG1634" s="368" t="s">
        <v>676</v>
      </c>
      <c r="AH1634" s="369"/>
      <c r="AI1634" s="369"/>
      <c r="AJ1634" s="369"/>
      <c r="AK1634" s="369"/>
      <c r="AL1634" s="369"/>
      <c r="AM1634" s="369"/>
      <c r="AN1634" s="369"/>
      <c r="AO1634" s="369"/>
      <c r="AP1634" s="369"/>
      <c r="AQ1634" s="369"/>
      <c r="AR1634" s="369"/>
      <c r="AS1634" s="369"/>
      <c r="AT1634" s="370"/>
    </row>
    <row r="1635" spans="1:46" ht="45" customHeight="1" thickTop="1" thickBot="1" x14ac:dyDescent="0.3">
      <c r="A1635" s="345" t="s">
        <v>1332</v>
      </c>
      <c r="B1635" s="345" t="s">
        <v>1332</v>
      </c>
      <c r="C1635" s="345" t="s">
        <v>1332</v>
      </c>
      <c r="D1635" s="345" t="s">
        <v>1332</v>
      </c>
      <c r="E1635" s="345" t="s">
        <v>1332</v>
      </c>
      <c r="F1635" s="345" t="s">
        <v>1332</v>
      </c>
      <c r="G1635" s="345" t="s">
        <v>1332</v>
      </c>
      <c r="H1635" s="345" t="s">
        <v>1332</v>
      </c>
      <c r="I1635" s="345" t="s">
        <v>1332</v>
      </c>
      <c r="J1635" s="345" t="s">
        <v>1332</v>
      </c>
      <c r="K1635" s="345" t="s">
        <v>1332</v>
      </c>
      <c r="L1635" s="345" t="s">
        <v>1332</v>
      </c>
      <c r="M1635" s="345" t="s">
        <v>1332</v>
      </c>
      <c r="N1635" s="345" t="s">
        <v>1332</v>
      </c>
      <c r="O1635" s="345" t="s">
        <v>1332</v>
      </c>
      <c r="P1635" s="345" t="s">
        <v>1332</v>
      </c>
      <c r="Q1635" s="287">
        <v>3</v>
      </c>
      <c r="R1635" s="365" t="s">
        <v>676</v>
      </c>
      <c r="S1635" s="366"/>
      <c r="T1635" s="366"/>
      <c r="U1635" s="366"/>
      <c r="V1635" s="366"/>
      <c r="W1635" s="366"/>
      <c r="X1635" s="366"/>
      <c r="Y1635" s="366"/>
      <c r="Z1635" s="366"/>
      <c r="AA1635" s="366"/>
      <c r="AB1635" s="366"/>
      <c r="AC1635" s="366"/>
      <c r="AD1635" s="366"/>
      <c r="AE1635" s="367"/>
      <c r="AF1635" s="288">
        <v>3</v>
      </c>
      <c r="AG1635" s="368" t="s">
        <v>676</v>
      </c>
      <c r="AH1635" s="369"/>
      <c r="AI1635" s="369"/>
      <c r="AJ1635" s="369"/>
      <c r="AK1635" s="369"/>
      <c r="AL1635" s="369"/>
      <c r="AM1635" s="369"/>
      <c r="AN1635" s="369"/>
      <c r="AO1635" s="369"/>
      <c r="AP1635" s="369"/>
      <c r="AQ1635" s="369"/>
      <c r="AR1635" s="369"/>
      <c r="AS1635" s="369"/>
      <c r="AT1635" s="370"/>
    </row>
    <row r="1636" spans="1:46" ht="45" customHeight="1" thickTop="1" thickBot="1" x14ac:dyDescent="0.3">
      <c r="A1636" s="345" t="s">
        <v>1333</v>
      </c>
      <c r="B1636" s="345" t="s">
        <v>1333</v>
      </c>
      <c r="C1636" s="345" t="s">
        <v>1333</v>
      </c>
      <c r="D1636" s="345" t="s">
        <v>1333</v>
      </c>
      <c r="E1636" s="345" t="s">
        <v>1333</v>
      </c>
      <c r="F1636" s="345" t="s">
        <v>1333</v>
      </c>
      <c r="G1636" s="345" t="s">
        <v>1333</v>
      </c>
      <c r="H1636" s="345" t="s">
        <v>1333</v>
      </c>
      <c r="I1636" s="345" t="s">
        <v>1333</v>
      </c>
      <c r="J1636" s="345" t="s">
        <v>1333</v>
      </c>
      <c r="K1636" s="345" t="s">
        <v>1333</v>
      </c>
      <c r="L1636" s="345" t="s">
        <v>1333</v>
      </c>
      <c r="M1636" s="345" t="s">
        <v>1333</v>
      </c>
      <c r="N1636" s="345" t="s">
        <v>1333</v>
      </c>
      <c r="O1636" s="345" t="s">
        <v>1333</v>
      </c>
      <c r="P1636" s="345" t="s">
        <v>1333</v>
      </c>
      <c r="Q1636" s="287">
        <v>3</v>
      </c>
      <c r="R1636" s="365" t="s">
        <v>676</v>
      </c>
      <c r="S1636" s="366"/>
      <c r="T1636" s="366"/>
      <c r="U1636" s="366"/>
      <c r="V1636" s="366"/>
      <c r="W1636" s="366"/>
      <c r="X1636" s="366"/>
      <c r="Y1636" s="366"/>
      <c r="Z1636" s="366"/>
      <c r="AA1636" s="366"/>
      <c r="AB1636" s="366"/>
      <c r="AC1636" s="366"/>
      <c r="AD1636" s="366"/>
      <c r="AE1636" s="367"/>
      <c r="AF1636" s="288">
        <v>3</v>
      </c>
      <c r="AG1636" s="368" t="s">
        <v>676</v>
      </c>
      <c r="AH1636" s="369"/>
      <c r="AI1636" s="369"/>
      <c r="AJ1636" s="369"/>
      <c r="AK1636" s="369"/>
      <c r="AL1636" s="369"/>
      <c r="AM1636" s="369"/>
      <c r="AN1636" s="369"/>
      <c r="AO1636" s="369"/>
      <c r="AP1636" s="369"/>
      <c r="AQ1636" s="369"/>
      <c r="AR1636" s="369"/>
      <c r="AS1636" s="369"/>
      <c r="AT1636" s="370"/>
    </row>
    <row r="1637" spans="1:46" ht="45" customHeight="1" thickTop="1" thickBot="1" x14ac:dyDescent="0.3">
      <c r="A1637" s="345" t="s">
        <v>1334</v>
      </c>
      <c r="B1637" s="345" t="s">
        <v>1334</v>
      </c>
      <c r="C1637" s="345" t="s">
        <v>1334</v>
      </c>
      <c r="D1637" s="345" t="s">
        <v>1334</v>
      </c>
      <c r="E1637" s="345" t="s">
        <v>1334</v>
      </c>
      <c r="F1637" s="345" t="s">
        <v>1334</v>
      </c>
      <c r="G1637" s="345" t="s">
        <v>1334</v>
      </c>
      <c r="H1637" s="345" t="s">
        <v>1334</v>
      </c>
      <c r="I1637" s="345" t="s">
        <v>1334</v>
      </c>
      <c r="J1637" s="345" t="s">
        <v>1334</v>
      </c>
      <c r="K1637" s="345" t="s">
        <v>1334</v>
      </c>
      <c r="L1637" s="345" t="s">
        <v>1334</v>
      </c>
      <c r="M1637" s="345" t="s">
        <v>1334</v>
      </c>
      <c r="N1637" s="345" t="s">
        <v>1334</v>
      </c>
      <c r="O1637" s="345" t="s">
        <v>1334</v>
      </c>
      <c r="P1637" s="345" t="s">
        <v>1334</v>
      </c>
      <c r="Q1637" s="287">
        <v>3</v>
      </c>
      <c r="R1637" s="365" t="s">
        <v>676</v>
      </c>
      <c r="S1637" s="366"/>
      <c r="T1637" s="366"/>
      <c r="U1637" s="366"/>
      <c r="V1637" s="366"/>
      <c r="W1637" s="366"/>
      <c r="X1637" s="366"/>
      <c r="Y1637" s="366"/>
      <c r="Z1637" s="366"/>
      <c r="AA1637" s="366"/>
      <c r="AB1637" s="366"/>
      <c r="AC1637" s="366"/>
      <c r="AD1637" s="366"/>
      <c r="AE1637" s="367"/>
      <c r="AF1637" s="288">
        <v>3</v>
      </c>
      <c r="AG1637" s="368" t="s">
        <v>676</v>
      </c>
      <c r="AH1637" s="369"/>
      <c r="AI1637" s="369"/>
      <c r="AJ1637" s="369"/>
      <c r="AK1637" s="369"/>
      <c r="AL1637" s="369"/>
      <c r="AM1637" s="369"/>
      <c r="AN1637" s="369"/>
      <c r="AO1637" s="369"/>
      <c r="AP1637" s="369"/>
      <c r="AQ1637" s="369"/>
      <c r="AR1637" s="369"/>
      <c r="AS1637" s="369"/>
      <c r="AT1637" s="370"/>
    </row>
    <row r="1638" spans="1:46" ht="45" customHeight="1" thickTop="1" thickBot="1" x14ac:dyDescent="0.3">
      <c r="A1638" s="345" t="s">
        <v>1335</v>
      </c>
      <c r="B1638" s="345" t="s">
        <v>1335</v>
      </c>
      <c r="C1638" s="345" t="s">
        <v>1335</v>
      </c>
      <c r="D1638" s="345" t="s">
        <v>1335</v>
      </c>
      <c r="E1638" s="345" t="s">
        <v>1335</v>
      </c>
      <c r="F1638" s="345" t="s">
        <v>1335</v>
      </c>
      <c r="G1638" s="345" t="s">
        <v>1335</v>
      </c>
      <c r="H1638" s="345" t="s">
        <v>1335</v>
      </c>
      <c r="I1638" s="345" t="s">
        <v>1335</v>
      </c>
      <c r="J1638" s="345" t="s">
        <v>1335</v>
      </c>
      <c r="K1638" s="345" t="s">
        <v>1335</v>
      </c>
      <c r="L1638" s="345" t="s">
        <v>1335</v>
      </c>
      <c r="M1638" s="345" t="s">
        <v>1335</v>
      </c>
      <c r="N1638" s="345" t="s">
        <v>1335</v>
      </c>
      <c r="O1638" s="345" t="s">
        <v>1335</v>
      </c>
      <c r="P1638" s="345" t="s">
        <v>1335</v>
      </c>
      <c r="Q1638" s="287">
        <v>3</v>
      </c>
      <c r="R1638" s="365" t="s">
        <v>676</v>
      </c>
      <c r="S1638" s="366"/>
      <c r="T1638" s="366"/>
      <c r="U1638" s="366"/>
      <c r="V1638" s="366"/>
      <c r="W1638" s="366"/>
      <c r="X1638" s="366"/>
      <c r="Y1638" s="366"/>
      <c r="Z1638" s="366"/>
      <c r="AA1638" s="366"/>
      <c r="AB1638" s="366"/>
      <c r="AC1638" s="366"/>
      <c r="AD1638" s="366"/>
      <c r="AE1638" s="367"/>
      <c r="AF1638" s="288">
        <v>3</v>
      </c>
      <c r="AG1638" s="368" t="s">
        <v>676</v>
      </c>
      <c r="AH1638" s="369"/>
      <c r="AI1638" s="369"/>
      <c r="AJ1638" s="369"/>
      <c r="AK1638" s="369"/>
      <c r="AL1638" s="369"/>
      <c r="AM1638" s="369"/>
      <c r="AN1638" s="369"/>
      <c r="AO1638" s="369"/>
      <c r="AP1638" s="369"/>
      <c r="AQ1638" s="369"/>
      <c r="AR1638" s="369"/>
      <c r="AS1638" s="369"/>
      <c r="AT1638" s="370"/>
    </row>
    <row r="1639" spans="1:46" ht="45" customHeight="1" thickTop="1" thickBot="1" x14ac:dyDescent="0.3">
      <c r="A1639" s="345" t="s">
        <v>1336</v>
      </c>
      <c r="B1639" s="345" t="s">
        <v>1336</v>
      </c>
      <c r="C1639" s="345" t="s">
        <v>1336</v>
      </c>
      <c r="D1639" s="345" t="s">
        <v>1336</v>
      </c>
      <c r="E1639" s="345" t="s">
        <v>1336</v>
      </c>
      <c r="F1639" s="345" t="s">
        <v>1336</v>
      </c>
      <c r="G1639" s="345" t="s">
        <v>1336</v>
      </c>
      <c r="H1639" s="345" t="s">
        <v>1336</v>
      </c>
      <c r="I1639" s="345" t="s">
        <v>1336</v>
      </c>
      <c r="J1639" s="345" t="s">
        <v>1336</v>
      </c>
      <c r="K1639" s="345" t="s">
        <v>1336</v>
      </c>
      <c r="L1639" s="345" t="s">
        <v>1336</v>
      </c>
      <c r="M1639" s="345" t="s">
        <v>1336</v>
      </c>
      <c r="N1639" s="345" t="s">
        <v>1336</v>
      </c>
      <c r="O1639" s="345" t="s">
        <v>1336</v>
      </c>
      <c r="P1639" s="345" t="s">
        <v>1336</v>
      </c>
      <c r="Q1639" s="287">
        <v>3</v>
      </c>
      <c r="R1639" s="365" t="s">
        <v>676</v>
      </c>
      <c r="S1639" s="366"/>
      <c r="T1639" s="366"/>
      <c r="U1639" s="366"/>
      <c r="V1639" s="366"/>
      <c r="W1639" s="366"/>
      <c r="X1639" s="366"/>
      <c r="Y1639" s="366"/>
      <c r="Z1639" s="366"/>
      <c r="AA1639" s="366"/>
      <c r="AB1639" s="366"/>
      <c r="AC1639" s="366"/>
      <c r="AD1639" s="366"/>
      <c r="AE1639" s="367"/>
      <c r="AF1639" s="288">
        <v>3</v>
      </c>
      <c r="AG1639" s="368" t="s">
        <v>676</v>
      </c>
      <c r="AH1639" s="369"/>
      <c r="AI1639" s="369"/>
      <c r="AJ1639" s="369"/>
      <c r="AK1639" s="369"/>
      <c r="AL1639" s="369"/>
      <c r="AM1639" s="369"/>
      <c r="AN1639" s="369"/>
      <c r="AO1639" s="369"/>
      <c r="AP1639" s="369"/>
      <c r="AQ1639" s="369"/>
      <c r="AR1639" s="369"/>
      <c r="AS1639" s="369"/>
      <c r="AT1639" s="370"/>
    </row>
    <row r="1640" spans="1:46" ht="45" customHeight="1" thickTop="1" thickBot="1" x14ac:dyDescent="0.3">
      <c r="A1640" s="346" t="s">
        <v>1337</v>
      </c>
      <c r="B1640" s="346"/>
      <c r="C1640" s="346"/>
      <c r="D1640" s="346"/>
      <c r="E1640" s="346"/>
      <c r="F1640" s="346"/>
      <c r="G1640" s="346"/>
      <c r="H1640" s="346"/>
      <c r="I1640" s="346"/>
      <c r="J1640" s="346"/>
      <c r="K1640" s="346"/>
      <c r="L1640" s="346"/>
      <c r="M1640" s="346"/>
      <c r="N1640" s="346"/>
      <c r="O1640" s="346"/>
      <c r="P1640" s="346"/>
      <c r="Q1640" s="287">
        <v>3</v>
      </c>
      <c r="R1640" s="365" t="s">
        <v>676</v>
      </c>
      <c r="S1640" s="366"/>
      <c r="T1640" s="366"/>
      <c r="U1640" s="366"/>
      <c r="V1640" s="366"/>
      <c r="W1640" s="366"/>
      <c r="X1640" s="366"/>
      <c r="Y1640" s="366"/>
      <c r="Z1640" s="366"/>
      <c r="AA1640" s="366"/>
      <c r="AB1640" s="366"/>
      <c r="AC1640" s="366"/>
      <c r="AD1640" s="366"/>
      <c r="AE1640" s="367"/>
      <c r="AF1640" s="288">
        <v>3</v>
      </c>
      <c r="AG1640" s="368" t="s">
        <v>676</v>
      </c>
      <c r="AH1640" s="369"/>
      <c r="AI1640" s="369"/>
      <c r="AJ1640" s="369"/>
      <c r="AK1640" s="369"/>
      <c r="AL1640" s="369"/>
      <c r="AM1640" s="369"/>
      <c r="AN1640" s="369"/>
      <c r="AO1640" s="369"/>
      <c r="AP1640" s="369"/>
      <c r="AQ1640" s="369"/>
      <c r="AR1640" s="369"/>
      <c r="AS1640" s="369"/>
      <c r="AT1640" s="370"/>
    </row>
    <row r="1641" spans="1:46" ht="45" customHeight="1" thickTop="1" thickBot="1" x14ac:dyDescent="0.3">
      <c r="A1641" s="346" t="s">
        <v>1338</v>
      </c>
      <c r="B1641" s="346" t="s">
        <v>1338</v>
      </c>
      <c r="C1641" s="346" t="s">
        <v>1338</v>
      </c>
      <c r="D1641" s="346" t="s">
        <v>1338</v>
      </c>
      <c r="E1641" s="346" t="s">
        <v>1338</v>
      </c>
      <c r="F1641" s="346" t="s">
        <v>1338</v>
      </c>
      <c r="G1641" s="346" t="s">
        <v>1338</v>
      </c>
      <c r="H1641" s="346" t="s">
        <v>1338</v>
      </c>
      <c r="I1641" s="346" t="s">
        <v>1338</v>
      </c>
      <c r="J1641" s="346" t="s">
        <v>1338</v>
      </c>
      <c r="K1641" s="346" t="s">
        <v>1338</v>
      </c>
      <c r="L1641" s="346" t="s">
        <v>1338</v>
      </c>
      <c r="M1641" s="346" t="s">
        <v>1338</v>
      </c>
      <c r="N1641" s="346" t="s">
        <v>1338</v>
      </c>
      <c r="O1641" s="346" t="s">
        <v>1338</v>
      </c>
      <c r="P1641" s="346" t="s">
        <v>1338</v>
      </c>
      <c r="Q1641" s="287">
        <v>3</v>
      </c>
      <c r="R1641" s="365" t="s">
        <v>676</v>
      </c>
      <c r="S1641" s="366"/>
      <c r="T1641" s="366"/>
      <c r="U1641" s="366"/>
      <c r="V1641" s="366"/>
      <c r="W1641" s="366"/>
      <c r="X1641" s="366"/>
      <c r="Y1641" s="366"/>
      <c r="Z1641" s="366"/>
      <c r="AA1641" s="366"/>
      <c r="AB1641" s="366"/>
      <c r="AC1641" s="366"/>
      <c r="AD1641" s="366"/>
      <c r="AE1641" s="367"/>
      <c r="AF1641" s="288">
        <v>3</v>
      </c>
      <c r="AG1641" s="368" t="s">
        <v>676</v>
      </c>
      <c r="AH1641" s="369"/>
      <c r="AI1641" s="369"/>
      <c r="AJ1641" s="369"/>
      <c r="AK1641" s="369"/>
      <c r="AL1641" s="369"/>
      <c r="AM1641" s="369"/>
      <c r="AN1641" s="369"/>
      <c r="AO1641" s="369"/>
      <c r="AP1641" s="369"/>
      <c r="AQ1641" s="369"/>
      <c r="AR1641" s="369"/>
      <c r="AS1641" s="369"/>
      <c r="AT1641" s="370"/>
    </row>
    <row r="1642" spans="1:46" ht="45" customHeight="1" thickTop="1" thickBot="1" x14ac:dyDescent="0.3">
      <c r="A1642" s="345" t="s">
        <v>1339</v>
      </c>
      <c r="B1642" s="345" t="s">
        <v>1339</v>
      </c>
      <c r="C1642" s="345" t="s">
        <v>1339</v>
      </c>
      <c r="D1642" s="345" t="s">
        <v>1339</v>
      </c>
      <c r="E1642" s="345" t="s">
        <v>1339</v>
      </c>
      <c r="F1642" s="345" t="s">
        <v>1339</v>
      </c>
      <c r="G1642" s="345" t="s">
        <v>1339</v>
      </c>
      <c r="H1642" s="345" t="s">
        <v>1339</v>
      </c>
      <c r="I1642" s="345" t="s">
        <v>1339</v>
      </c>
      <c r="J1642" s="345" t="s">
        <v>1339</v>
      </c>
      <c r="K1642" s="345" t="s">
        <v>1339</v>
      </c>
      <c r="L1642" s="345" t="s">
        <v>1339</v>
      </c>
      <c r="M1642" s="345" t="s">
        <v>1339</v>
      </c>
      <c r="N1642" s="345" t="s">
        <v>1339</v>
      </c>
      <c r="O1642" s="345" t="s">
        <v>1339</v>
      </c>
      <c r="P1642" s="345" t="s">
        <v>1339</v>
      </c>
      <c r="Q1642" s="287">
        <v>3</v>
      </c>
      <c r="R1642" s="365" t="s">
        <v>676</v>
      </c>
      <c r="S1642" s="366"/>
      <c r="T1642" s="366"/>
      <c r="U1642" s="366"/>
      <c r="V1642" s="366"/>
      <c r="W1642" s="366"/>
      <c r="X1642" s="366"/>
      <c r="Y1642" s="366"/>
      <c r="Z1642" s="366"/>
      <c r="AA1642" s="366"/>
      <c r="AB1642" s="366"/>
      <c r="AC1642" s="366"/>
      <c r="AD1642" s="366"/>
      <c r="AE1642" s="367"/>
      <c r="AF1642" s="288">
        <v>3</v>
      </c>
      <c r="AG1642" s="368" t="s">
        <v>676</v>
      </c>
      <c r="AH1642" s="369"/>
      <c r="AI1642" s="369"/>
      <c r="AJ1642" s="369"/>
      <c r="AK1642" s="369"/>
      <c r="AL1642" s="369"/>
      <c r="AM1642" s="369"/>
      <c r="AN1642" s="369"/>
      <c r="AO1642" s="369"/>
      <c r="AP1642" s="369"/>
      <c r="AQ1642" s="369"/>
      <c r="AR1642" s="369"/>
      <c r="AS1642" s="369"/>
      <c r="AT1642" s="370"/>
    </row>
    <row r="1643" spans="1:46" ht="45" customHeight="1" thickTop="1" thickBot="1" x14ac:dyDescent="0.3">
      <c r="A1643" s="345" t="s">
        <v>1340</v>
      </c>
      <c r="B1643" s="345" t="s">
        <v>1340</v>
      </c>
      <c r="C1643" s="345" t="s">
        <v>1340</v>
      </c>
      <c r="D1643" s="345" t="s">
        <v>1340</v>
      </c>
      <c r="E1643" s="345" t="s">
        <v>1340</v>
      </c>
      <c r="F1643" s="345" t="s">
        <v>1340</v>
      </c>
      <c r="G1643" s="345" t="s">
        <v>1340</v>
      </c>
      <c r="H1643" s="345" t="s">
        <v>1340</v>
      </c>
      <c r="I1643" s="345" t="s">
        <v>1340</v>
      </c>
      <c r="J1643" s="345" t="s">
        <v>1340</v>
      </c>
      <c r="K1643" s="345" t="s">
        <v>1340</v>
      </c>
      <c r="L1643" s="345" t="s">
        <v>1340</v>
      </c>
      <c r="M1643" s="345" t="s">
        <v>1340</v>
      </c>
      <c r="N1643" s="345" t="s">
        <v>1340</v>
      </c>
      <c r="O1643" s="345" t="s">
        <v>1340</v>
      </c>
      <c r="P1643" s="345" t="s">
        <v>1340</v>
      </c>
      <c r="Q1643" s="287">
        <v>3</v>
      </c>
      <c r="R1643" s="365" t="s">
        <v>676</v>
      </c>
      <c r="S1643" s="366"/>
      <c r="T1643" s="366"/>
      <c r="U1643" s="366"/>
      <c r="V1643" s="366"/>
      <c r="W1643" s="366"/>
      <c r="X1643" s="366"/>
      <c r="Y1643" s="366"/>
      <c r="Z1643" s="366"/>
      <c r="AA1643" s="366"/>
      <c r="AB1643" s="366"/>
      <c r="AC1643" s="366"/>
      <c r="AD1643" s="366"/>
      <c r="AE1643" s="367"/>
      <c r="AF1643" s="288">
        <v>3</v>
      </c>
      <c r="AG1643" s="368" t="s">
        <v>676</v>
      </c>
      <c r="AH1643" s="369"/>
      <c r="AI1643" s="369"/>
      <c r="AJ1643" s="369"/>
      <c r="AK1643" s="369"/>
      <c r="AL1643" s="369"/>
      <c r="AM1643" s="369"/>
      <c r="AN1643" s="369"/>
      <c r="AO1643" s="369"/>
      <c r="AP1643" s="369"/>
      <c r="AQ1643" s="369"/>
      <c r="AR1643" s="369"/>
      <c r="AS1643" s="369"/>
      <c r="AT1643" s="370"/>
    </row>
    <row r="1644" spans="1:46" ht="45" customHeight="1" thickTop="1" thickBot="1" x14ac:dyDescent="0.3">
      <c r="A1644" s="345" t="s">
        <v>1341</v>
      </c>
      <c r="B1644" s="345" t="s">
        <v>1341</v>
      </c>
      <c r="C1644" s="345" t="s">
        <v>1341</v>
      </c>
      <c r="D1644" s="345" t="s">
        <v>1341</v>
      </c>
      <c r="E1644" s="345" t="s">
        <v>1341</v>
      </c>
      <c r="F1644" s="345" t="s">
        <v>1341</v>
      </c>
      <c r="G1644" s="345" t="s">
        <v>1341</v>
      </c>
      <c r="H1644" s="345" t="s">
        <v>1341</v>
      </c>
      <c r="I1644" s="345" t="s">
        <v>1341</v>
      </c>
      <c r="J1644" s="345" t="s">
        <v>1341</v>
      </c>
      <c r="K1644" s="345" t="s">
        <v>1341</v>
      </c>
      <c r="L1644" s="345" t="s">
        <v>1341</v>
      </c>
      <c r="M1644" s="345" t="s">
        <v>1341</v>
      </c>
      <c r="N1644" s="345" t="s">
        <v>1341</v>
      </c>
      <c r="O1644" s="345" t="s">
        <v>1341</v>
      </c>
      <c r="P1644" s="345" t="s">
        <v>1341</v>
      </c>
      <c r="Q1644" s="287">
        <v>3</v>
      </c>
      <c r="R1644" s="365" t="s">
        <v>676</v>
      </c>
      <c r="S1644" s="366"/>
      <c r="T1644" s="366"/>
      <c r="U1644" s="366"/>
      <c r="V1644" s="366"/>
      <c r="W1644" s="366"/>
      <c r="X1644" s="366"/>
      <c r="Y1644" s="366"/>
      <c r="Z1644" s="366"/>
      <c r="AA1644" s="366"/>
      <c r="AB1644" s="366"/>
      <c r="AC1644" s="366"/>
      <c r="AD1644" s="366"/>
      <c r="AE1644" s="367"/>
      <c r="AF1644" s="288">
        <v>3</v>
      </c>
      <c r="AG1644" s="368" t="s">
        <v>676</v>
      </c>
      <c r="AH1644" s="369"/>
      <c r="AI1644" s="369"/>
      <c r="AJ1644" s="369"/>
      <c r="AK1644" s="369"/>
      <c r="AL1644" s="369"/>
      <c r="AM1644" s="369"/>
      <c r="AN1644" s="369"/>
      <c r="AO1644" s="369"/>
      <c r="AP1644" s="369"/>
      <c r="AQ1644" s="369"/>
      <c r="AR1644" s="369"/>
      <c r="AS1644" s="369"/>
      <c r="AT1644" s="370"/>
    </row>
    <row r="1645" spans="1:46" ht="45" customHeight="1" thickTop="1" thickBot="1" x14ac:dyDescent="0.3">
      <c r="A1645" s="346" t="s">
        <v>1342</v>
      </c>
      <c r="B1645" s="346" t="s">
        <v>1342</v>
      </c>
      <c r="C1645" s="346" t="s">
        <v>1342</v>
      </c>
      <c r="D1645" s="346" t="s">
        <v>1342</v>
      </c>
      <c r="E1645" s="346" t="s">
        <v>1342</v>
      </c>
      <c r="F1645" s="346" t="s">
        <v>1342</v>
      </c>
      <c r="G1645" s="346" t="s">
        <v>1342</v>
      </c>
      <c r="H1645" s="346" t="s">
        <v>1342</v>
      </c>
      <c r="I1645" s="346" t="s">
        <v>1342</v>
      </c>
      <c r="J1645" s="346" t="s">
        <v>1342</v>
      </c>
      <c r="K1645" s="346" t="s">
        <v>1342</v>
      </c>
      <c r="L1645" s="346" t="s">
        <v>1342</v>
      </c>
      <c r="M1645" s="346" t="s">
        <v>1342</v>
      </c>
      <c r="N1645" s="346" t="s">
        <v>1342</v>
      </c>
      <c r="O1645" s="346" t="s">
        <v>1342</v>
      </c>
      <c r="P1645" s="346" t="s">
        <v>1342</v>
      </c>
      <c r="Q1645" s="287">
        <v>3</v>
      </c>
      <c r="R1645" s="365" t="s">
        <v>676</v>
      </c>
      <c r="S1645" s="366"/>
      <c r="T1645" s="366"/>
      <c r="U1645" s="366"/>
      <c r="V1645" s="366"/>
      <c r="W1645" s="366"/>
      <c r="X1645" s="366"/>
      <c r="Y1645" s="366"/>
      <c r="Z1645" s="366"/>
      <c r="AA1645" s="366"/>
      <c r="AB1645" s="366"/>
      <c r="AC1645" s="366"/>
      <c r="AD1645" s="366"/>
      <c r="AE1645" s="367"/>
      <c r="AF1645" s="288">
        <v>3</v>
      </c>
      <c r="AG1645" s="368" t="s">
        <v>676</v>
      </c>
      <c r="AH1645" s="369"/>
      <c r="AI1645" s="369"/>
      <c r="AJ1645" s="369"/>
      <c r="AK1645" s="369"/>
      <c r="AL1645" s="369"/>
      <c r="AM1645" s="369"/>
      <c r="AN1645" s="369"/>
      <c r="AO1645" s="369"/>
      <c r="AP1645" s="369"/>
      <c r="AQ1645" s="369"/>
      <c r="AR1645" s="369"/>
      <c r="AS1645" s="369"/>
      <c r="AT1645" s="370"/>
    </row>
    <row r="1646" spans="1:46" ht="45" customHeight="1" thickTop="1" thickBot="1" x14ac:dyDescent="0.3">
      <c r="A1646" s="345" t="s">
        <v>1343</v>
      </c>
      <c r="B1646" s="345" t="s">
        <v>1343</v>
      </c>
      <c r="C1646" s="345" t="s">
        <v>1343</v>
      </c>
      <c r="D1646" s="345" t="s">
        <v>1343</v>
      </c>
      <c r="E1646" s="345" t="s">
        <v>1343</v>
      </c>
      <c r="F1646" s="345" t="s">
        <v>1343</v>
      </c>
      <c r="G1646" s="345" t="s">
        <v>1343</v>
      </c>
      <c r="H1646" s="345" t="s">
        <v>1343</v>
      </c>
      <c r="I1646" s="345" t="s">
        <v>1343</v>
      </c>
      <c r="J1646" s="345" t="s">
        <v>1343</v>
      </c>
      <c r="K1646" s="345" t="s">
        <v>1343</v>
      </c>
      <c r="L1646" s="345" t="s">
        <v>1343</v>
      </c>
      <c r="M1646" s="345" t="s">
        <v>1343</v>
      </c>
      <c r="N1646" s="345" t="s">
        <v>1343</v>
      </c>
      <c r="O1646" s="345" t="s">
        <v>1343</v>
      </c>
      <c r="P1646" s="345" t="s">
        <v>1343</v>
      </c>
      <c r="Q1646" s="287">
        <v>3</v>
      </c>
      <c r="R1646" s="365" t="s">
        <v>676</v>
      </c>
      <c r="S1646" s="366"/>
      <c r="T1646" s="366"/>
      <c r="U1646" s="366"/>
      <c r="V1646" s="366"/>
      <c r="W1646" s="366"/>
      <c r="X1646" s="366"/>
      <c r="Y1646" s="366"/>
      <c r="Z1646" s="366"/>
      <c r="AA1646" s="366"/>
      <c r="AB1646" s="366"/>
      <c r="AC1646" s="366"/>
      <c r="AD1646" s="366"/>
      <c r="AE1646" s="367"/>
      <c r="AF1646" s="288">
        <v>3</v>
      </c>
      <c r="AG1646" s="368" t="s">
        <v>676</v>
      </c>
      <c r="AH1646" s="369"/>
      <c r="AI1646" s="369"/>
      <c r="AJ1646" s="369"/>
      <c r="AK1646" s="369"/>
      <c r="AL1646" s="369"/>
      <c r="AM1646" s="369"/>
      <c r="AN1646" s="369"/>
      <c r="AO1646" s="369"/>
      <c r="AP1646" s="369"/>
      <c r="AQ1646" s="369"/>
      <c r="AR1646" s="369"/>
      <c r="AS1646" s="369"/>
      <c r="AT1646" s="370"/>
    </row>
    <row r="1647" spans="1:46" ht="45" customHeight="1" thickTop="1" thickBot="1" x14ac:dyDescent="0.3">
      <c r="A1647" s="345" t="s">
        <v>1344</v>
      </c>
      <c r="B1647" s="345" t="s">
        <v>1344</v>
      </c>
      <c r="C1647" s="345" t="s">
        <v>1344</v>
      </c>
      <c r="D1647" s="345" t="s">
        <v>1344</v>
      </c>
      <c r="E1647" s="345" t="s">
        <v>1344</v>
      </c>
      <c r="F1647" s="345" t="s">
        <v>1344</v>
      </c>
      <c r="G1647" s="345" t="s">
        <v>1344</v>
      </c>
      <c r="H1647" s="345" t="s">
        <v>1344</v>
      </c>
      <c r="I1647" s="345" t="s">
        <v>1344</v>
      </c>
      <c r="J1647" s="345" t="s">
        <v>1344</v>
      </c>
      <c r="K1647" s="345" t="s">
        <v>1344</v>
      </c>
      <c r="L1647" s="345" t="s">
        <v>1344</v>
      </c>
      <c r="M1647" s="345" t="s">
        <v>1344</v>
      </c>
      <c r="N1647" s="345" t="s">
        <v>1344</v>
      </c>
      <c r="O1647" s="345" t="s">
        <v>1344</v>
      </c>
      <c r="P1647" s="345" t="s">
        <v>1344</v>
      </c>
      <c r="Q1647" s="287">
        <v>3</v>
      </c>
      <c r="R1647" s="365" t="s">
        <v>676</v>
      </c>
      <c r="S1647" s="366"/>
      <c r="T1647" s="366"/>
      <c r="U1647" s="366"/>
      <c r="V1647" s="366"/>
      <c r="W1647" s="366"/>
      <c r="X1647" s="366"/>
      <c r="Y1647" s="366"/>
      <c r="Z1647" s="366"/>
      <c r="AA1647" s="366"/>
      <c r="AB1647" s="366"/>
      <c r="AC1647" s="366"/>
      <c r="AD1647" s="366"/>
      <c r="AE1647" s="367"/>
      <c r="AF1647" s="288">
        <v>3</v>
      </c>
      <c r="AG1647" s="368" t="s">
        <v>676</v>
      </c>
      <c r="AH1647" s="369"/>
      <c r="AI1647" s="369"/>
      <c r="AJ1647" s="369"/>
      <c r="AK1647" s="369"/>
      <c r="AL1647" s="369"/>
      <c r="AM1647" s="369"/>
      <c r="AN1647" s="369"/>
      <c r="AO1647" s="369"/>
      <c r="AP1647" s="369"/>
      <c r="AQ1647" s="369"/>
      <c r="AR1647" s="369"/>
      <c r="AS1647" s="369"/>
      <c r="AT1647" s="370"/>
    </row>
    <row r="1648" spans="1:46" ht="45" customHeight="1" thickTop="1" thickBot="1" x14ac:dyDescent="0.3">
      <c r="A1648" s="346" t="s">
        <v>1345</v>
      </c>
      <c r="B1648" s="346" t="s">
        <v>1345</v>
      </c>
      <c r="C1648" s="346" t="s">
        <v>1345</v>
      </c>
      <c r="D1648" s="346" t="s">
        <v>1345</v>
      </c>
      <c r="E1648" s="346" t="s">
        <v>1345</v>
      </c>
      <c r="F1648" s="346" t="s">
        <v>1345</v>
      </c>
      <c r="G1648" s="346" t="s">
        <v>1345</v>
      </c>
      <c r="H1648" s="346" t="s">
        <v>1345</v>
      </c>
      <c r="I1648" s="346" t="s">
        <v>1345</v>
      </c>
      <c r="J1648" s="346" t="s">
        <v>1345</v>
      </c>
      <c r="K1648" s="346" t="s">
        <v>1345</v>
      </c>
      <c r="L1648" s="346" t="s">
        <v>1345</v>
      </c>
      <c r="M1648" s="346" t="s">
        <v>1345</v>
      </c>
      <c r="N1648" s="346" t="s">
        <v>1345</v>
      </c>
      <c r="O1648" s="346" t="s">
        <v>1345</v>
      </c>
      <c r="P1648" s="346" t="s">
        <v>1345</v>
      </c>
      <c r="Q1648" s="287">
        <v>3</v>
      </c>
      <c r="R1648" s="365" t="s">
        <v>676</v>
      </c>
      <c r="S1648" s="366"/>
      <c r="T1648" s="366"/>
      <c r="U1648" s="366"/>
      <c r="V1648" s="366"/>
      <c r="W1648" s="366"/>
      <c r="X1648" s="366"/>
      <c r="Y1648" s="366"/>
      <c r="Z1648" s="366"/>
      <c r="AA1648" s="366"/>
      <c r="AB1648" s="366"/>
      <c r="AC1648" s="366"/>
      <c r="AD1648" s="366"/>
      <c r="AE1648" s="367"/>
      <c r="AF1648" s="288">
        <v>3</v>
      </c>
      <c r="AG1648" s="368" t="s">
        <v>676</v>
      </c>
      <c r="AH1648" s="369"/>
      <c r="AI1648" s="369"/>
      <c r="AJ1648" s="369"/>
      <c r="AK1648" s="369"/>
      <c r="AL1648" s="369"/>
      <c r="AM1648" s="369"/>
      <c r="AN1648" s="369"/>
      <c r="AO1648" s="369"/>
      <c r="AP1648" s="369"/>
      <c r="AQ1648" s="369"/>
      <c r="AR1648" s="369"/>
      <c r="AS1648" s="369"/>
      <c r="AT1648" s="370"/>
    </row>
    <row r="1649" spans="1:46" ht="45" customHeight="1" thickTop="1" thickBot="1" x14ac:dyDescent="0.3">
      <c r="A1649" s="346" t="s">
        <v>1346</v>
      </c>
      <c r="B1649" s="346" t="s">
        <v>1346</v>
      </c>
      <c r="C1649" s="346" t="s">
        <v>1346</v>
      </c>
      <c r="D1649" s="346" t="s">
        <v>1346</v>
      </c>
      <c r="E1649" s="346" t="s">
        <v>1346</v>
      </c>
      <c r="F1649" s="346" t="s">
        <v>1346</v>
      </c>
      <c r="G1649" s="346" t="s">
        <v>1346</v>
      </c>
      <c r="H1649" s="346" t="s">
        <v>1346</v>
      </c>
      <c r="I1649" s="346" t="s">
        <v>1346</v>
      </c>
      <c r="J1649" s="346" t="s">
        <v>1346</v>
      </c>
      <c r="K1649" s="346" t="s">
        <v>1346</v>
      </c>
      <c r="L1649" s="346" t="s">
        <v>1346</v>
      </c>
      <c r="M1649" s="346" t="s">
        <v>1346</v>
      </c>
      <c r="N1649" s="346" t="s">
        <v>1346</v>
      </c>
      <c r="O1649" s="346" t="s">
        <v>1346</v>
      </c>
      <c r="P1649" s="346" t="s">
        <v>1346</v>
      </c>
      <c r="Q1649" s="287">
        <v>3</v>
      </c>
      <c r="R1649" s="365" t="s">
        <v>676</v>
      </c>
      <c r="S1649" s="366"/>
      <c r="T1649" s="366"/>
      <c r="U1649" s="366"/>
      <c r="V1649" s="366"/>
      <c r="W1649" s="366"/>
      <c r="X1649" s="366"/>
      <c r="Y1649" s="366"/>
      <c r="Z1649" s="366"/>
      <c r="AA1649" s="366"/>
      <c r="AB1649" s="366"/>
      <c r="AC1649" s="366"/>
      <c r="AD1649" s="366"/>
      <c r="AE1649" s="367"/>
      <c r="AF1649" s="288">
        <v>3</v>
      </c>
      <c r="AG1649" s="368" t="s">
        <v>676</v>
      </c>
      <c r="AH1649" s="369"/>
      <c r="AI1649" s="369"/>
      <c r="AJ1649" s="369"/>
      <c r="AK1649" s="369"/>
      <c r="AL1649" s="369"/>
      <c r="AM1649" s="369"/>
      <c r="AN1649" s="369"/>
      <c r="AO1649" s="369"/>
      <c r="AP1649" s="369"/>
      <c r="AQ1649" s="369"/>
      <c r="AR1649" s="369"/>
      <c r="AS1649" s="369"/>
      <c r="AT1649" s="370"/>
    </row>
    <row r="1650" spans="1:46" ht="45" customHeight="1" thickTop="1" thickBot="1" x14ac:dyDescent="0.3">
      <c r="A1650" s="345" t="s">
        <v>1347</v>
      </c>
      <c r="B1650" s="345" t="s">
        <v>1347</v>
      </c>
      <c r="C1650" s="345" t="s">
        <v>1347</v>
      </c>
      <c r="D1650" s="345" t="s">
        <v>1347</v>
      </c>
      <c r="E1650" s="345" t="s">
        <v>1347</v>
      </c>
      <c r="F1650" s="345" t="s">
        <v>1347</v>
      </c>
      <c r="G1650" s="345" t="s">
        <v>1347</v>
      </c>
      <c r="H1650" s="345" t="s">
        <v>1347</v>
      </c>
      <c r="I1650" s="345" t="s">
        <v>1347</v>
      </c>
      <c r="J1650" s="345" t="s">
        <v>1347</v>
      </c>
      <c r="K1650" s="345" t="s">
        <v>1347</v>
      </c>
      <c r="L1650" s="345" t="s">
        <v>1347</v>
      </c>
      <c r="M1650" s="345" t="s">
        <v>1347</v>
      </c>
      <c r="N1650" s="345" t="s">
        <v>1347</v>
      </c>
      <c r="O1650" s="345" t="s">
        <v>1347</v>
      </c>
      <c r="P1650" s="345" t="s">
        <v>1347</v>
      </c>
      <c r="Q1650" s="287">
        <v>3</v>
      </c>
      <c r="R1650" s="365" t="s">
        <v>676</v>
      </c>
      <c r="S1650" s="366"/>
      <c r="T1650" s="366"/>
      <c r="U1650" s="366"/>
      <c r="V1650" s="366"/>
      <c r="W1650" s="366"/>
      <c r="X1650" s="366"/>
      <c r="Y1650" s="366"/>
      <c r="Z1650" s="366"/>
      <c r="AA1650" s="366"/>
      <c r="AB1650" s="366"/>
      <c r="AC1650" s="366"/>
      <c r="AD1650" s="366"/>
      <c r="AE1650" s="367"/>
      <c r="AF1650" s="288">
        <v>3</v>
      </c>
      <c r="AG1650" s="368" t="s">
        <v>676</v>
      </c>
      <c r="AH1650" s="369"/>
      <c r="AI1650" s="369"/>
      <c r="AJ1650" s="369"/>
      <c r="AK1650" s="369"/>
      <c r="AL1650" s="369"/>
      <c r="AM1650" s="369"/>
      <c r="AN1650" s="369"/>
      <c r="AO1650" s="369"/>
      <c r="AP1650" s="369"/>
      <c r="AQ1650" s="369"/>
      <c r="AR1650" s="369"/>
      <c r="AS1650" s="369"/>
      <c r="AT1650" s="370"/>
    </row>
    <row r="1651" spans="1:46" ht="45" customHeight="1" thickTop="1" thickBot="1" x14ac:dyDescent="0.3">
      <c r="A1651" s="345" t="s">
        <v>1348</v>
      </c>
      <c r="B1651" s="345" t="s">
        <v>1348</v>
      </c>
      <c r="C1651" s="345" t="s">
        <v>1348</v>
      </c>
      <c r="D1651" s="345" t="s">
        <v>1348</v>
      </c>
      <c r="E1651" s="345" t="s">
        <v>1348</v>
      </c>
      <c r="F1651" s="345" t="s">
        <v>1348</v>
      </c>
      <c r="G1651" s="345" t="s">
        <v>1348</v>
      </c>
      <c r="H1651" s="345" t="s">
        <v>1348</v>
      </c>
      <c r="I1651" s="345" t="s">
        <v>1348</v>
      </c>
      <c r="J1651" s="345" t="s">
        <v>1348</v>
      </c>
      <c r="K1651" s="345" t="s">
        <v>1348</v>
      </c>
      <c r="L1651" s="345" t="s">
        <v>1348</v>
      </c>
      <c r="M1651" s="345" t="s">
        <v>1348</v>
      </c>
      <c r="N1651" s="345" t="s">
        <v>1348</v>
      </c>
      <c r="O1651" s="345" t="s">
        <v>1348</v>
      </c>
      <c r="P1651" s="345" t="s">
        <v>1348</v>
      </c>
      <c r="Q1651" s="287">
        <v>3</v>
      </c>
      <c r="R1651" s="365" t="s">
        <v>676</v>
      </c>
      <c r="S1651" s="366"/>
      <c r="T1651" s="366"/>
      <c r="U1651" s="366"/>
      <c r="V1651" s="366"/>
      <c r="W1651" s="366"/>
      <c r="X1651" s="366"/>
      <c r="Y1651" s="366"/>
      <c r="Z1651" s="366"/>
      <c r="AA1651" s="366"/>
      <c r="AB1651" s="366"/>
      <c r="AC1651" s="366"/>
      <c r="AD1651" s="366"/>
      <c r="AE1651" s="367"/>
      <c r="AF1651" s="288">
        <v>3</v>
      </c>
      <c r="AG1651" s="368" t="s">
        <v>676</v>
      </c>
      <c r="AH1651" s="369"/>
      <c r="AI1651" s="369"/>
      <c r="AJ1651" s="369"/>
      <c r="AK1651" s="369"/>
      <c r="AL1651" s="369"/>
      <c r="AM1651" s="369"/>
      <c r="AN1651" s="369"/>
      <c r="AO1651" s="369"/>
      <c r="AP1651" s="369"/>
      <c r="AQ1651" s="369"/>
      <c r="AR1651" s="369"/>
      <c r="AS1651" s="369"/>
      <c r="AT1651" s="370"/>
    </row>
    <row r="1652" spans="1:46" ht="45" customHeight="1" thickTop="1" thickBot="1" x14ac:dyDescent="0.3">
      <c r="A1652" s="345" t="s">
        <v>1349</v>
      </c>
      <c r="B1652" s="345"/>
      <c r="C1652" s="345"/>
      <c r="D1652" s="345"/>
      <c r="E1652" s="345"/>
      <c r="F1652" s="345"/>
      <c r="G1652" s="345"/>
      <c r="H1652" s="345"/>
      <c r="I1652" s="345"/>
      <c r="J1652" s="345"/>
      <c r="K1652" s="345"/>
      <c r="L1652" s="345"/>
      <c r="M1652" s="345"/>
      <c r="N1652" s="345"/>
      <c r="O1652" s="345"/>
      <c r="P1652" s="345"/>
      <c r="Q1652" s="287">
        <v>3</v>
      </c>
      <c r="R1652" s="365" t="s">
        <v>676</v>
      </c>
      <c r="S1652" s="366"/>
      <c r="T1652" s="366"/>
      <c r="U1652" s="366"/>
      <c r="V1652" s="366"/>
      <c r="W1652" s="366"/>
      <c r="X1652" s="366"/>
      <c r="Y1652" s="366"/>
      <c r="Z1652" s="366"/>
      <c r="AA1652" s="366"/>
      <c r="AB1652" s="366"/>
      <c r="AC1652" s="366"/>
      <c r="AD1652" s="366"/>
      <c r="AE1652" s="367"/>
      <c r="AF1652" s="288">
        <v>3</v>
      </c>
      <c r="AG1652" s="368" t="s">
        <v>676</v>
      </c>
      <c r="AH1652" s="369"/>
      <c r="AI1652" s="369"/>
      <c r="AJ1652" s="369"/>
      <c r="AK1652" s="369"/>
      <c r="AL1652" s="369"/>
      <c r="AM1652" s="369"/>
      <c r="AN1652" s="369"/>
      <c r="AO1652" s="369"/>
      <c r="AP1652" s="369"/>
      <c r="AQ1652" s="369"/>
      <c r="AR1652" s="369"/>
      <c r="AS1652" s="369"/>
      <c r="AT1652" s="370"/>
    </row>
    <row r="1653" spans="1:46" ht="45" customHeight="1" thickTop="1" thickBot="1" x14ac:dyDescent="0.3">
      <c r="A1653" s="346" t="s">
        <v>1350</v>
      </c>
      <c r="B1653" s="346" t="s">
        <v>1350</v>
      </c>
      <c r="C1653" s="346" t="s">
        <v>1350</v>
      </c>
      <c r="D1653" s="346" t="s">
        <v>1350</v>
      </c>
      <c r="E1653" s="346" t="s">
        <v>1350</v>
      </c>
      <c r="F1653" s="346" t="s">
        <v>1350</v>
      </c>
      <c r="G1653" s="346" t="s">
        <v>1350</v>
      </c>
      <c r="H1653" s="346" t="s">
        <v>1350</v>
      </c>
      <c r="I1653" s="346" t="s">
        <v>1350</v>
      </c>
      <c r="J1653" s="346" t="s">
        <v>1350</v>
      </c>
      <c r="K1653" s="346" t="s">
        <v>1350</v>
      </c>
      <c r="L1653" s="346" t="s">
        <v>1350</v>
      </c>
      <c r="M1653" s="346" t="s">
        <v>1350</v>
      </c>
      <c r="N1653" s="346" t="s">
        <v>1350</v>
      </c>
      <c r="O1653" s="346" t="s">
        <v>1350</v>
      </c>
      <c r="P1653" s="346" t="s">
        <v>1350</v>
      </c>
      <c r="Q1653" s="287">
        <v>3</v>
      </c>
      <c r="R1653" s="365" t="s">
        <v>676</v>
      </c>
      <c r="S1653" s="366"/>
      <c r="T1653" s="366"/>
      <c r="U1653" s="366"/>
      <c r="V1653" s="366"/>
      <c r="W1653" s="366"/>
      <c r="X1653" s="366"/>
      <c r="Y1653" s="366"/>
      <c r="Z1653" s="366"/>
      <c r="AA1653" s="366"/>
      <c r="AB1653" s="366"/>
      <c r="AC1653" s="366"/>
      <c r="AD1653" s="366"/>
      <c r="AE1653" s="367"/>
      <c r="AF1653" s="288">
        <v>3</v>
      </c>
      <c r="AG1653" s="368" t="s">
        <v>676</v>
      </c>
      <c r="AH1653" s="369"/>
      <c r="AI1653" s="369"/>
      <c r="AJ1653" s="369"/>
      <c r="AK1653" s="369"/>
      <c r="AL1653" s="369"/>
      <c r="AM1653" s="369"/>
      <c r="AN1653" s="369"/>
      <c r="AO1653" s="369"/>
      <c r="AP1653" s="369"/>
      <c r="AQ1653" s="369"/>
      <c r="AR1653" s="369"/>
      <c r="AS1653" s="369"/>
      <c r="AT1653" s="370"/>
    </row>
    <row r="1654" spans="1:46" ht="45" customHeight="1" thickTop="1" thickBot="1" x14ac:dyDescent="0.3">
      <c r="A1654" s="345" t="s">
        <v>1351</v>
      </c>
      <c r="B1654" s="345" t="s">
        <v>1351</v>
      </c>
      <c r="C1654" s="345" t="s">
        <v>1351</v>
      </c>
      <c r="D1654" s="345" t="s">
        <v>1351</v>
      </c>
      <c r="E1654" s="345" t="s">
        <v>1351</v>
      </c>
      <c r="F1654" s="345" t="s">
        <v>1351</v>
      </c>
      <c r="G1654" s="345" t="s">
        <v>1351</v>
      </c>
      <c r="H1654" s="345" t="s">
        <v>1351</v>
      </c>
      <c r="I1654" s="345" t="s">
        <v>1351</v>
      </c>
      <c r="J1654" s="345" t="s">
        <v>1351</v>
      </c>
      <c r="K1654" s="345" t="s">
        <v>1351</v>
      </c>
      <c r="L1654" s="345" t="s">
        <v>1351</v>
      </c>
      <c r="M1654" s="345" t="s">
        <v>1351</v>
      </c>
      <c r="N1654" s="345" t="s">
        <v>1351</v>
      </c>
      <c r="O1654" s="345" t="s">
        <v>1351</v>
      </c>
      <c r="P1654" s="345" t="s">
        <v>1351</v>
      </c>
      <c r="Q1654" s="287">
        <v>3</v>
      </c>
      <c r="R1654" s="365" t="s">
        <v>676</v>
      </c>
      <c r="S1654" s="366"/>
      <c r="T1654" s="366"/>
      <c r="U1654" s="366"/>
      <c r="V1654" s="366"/>
      <c r="W1654" s="366"/>
      <c r="X1654" s="366"/>
      <c r="Y1654" s="366"/>
      <c r="Z1654" s="366"/>
      <c r="AA1654" s="366"/>
      <c r="AB1654" s="366"/>
      <c r="AC1654" s="366"/>
      <c r="AD1654" s="366"/>
      <c r="AE1654" s="367"/>
      <c r="AF1654" s="288">
        <v>3</v>
      </c>
      <c r="AG1654" s="368" t="s">
        <v>676</v>
      </c>
      <c r="AH1654" s="369"/>
      <c r="AI1654" s="369"/>
      <c r="AJ1654" s="369"/>
      <c r="AK1654" s="369"/>
      <c r="AL1654" s="369"/>
      <c r="AM1654" s="369"/>
      <c r="AN1654" s="369"/>
      <c r="AO1654" s="369"/>
      <c r="AP1654" s="369"/>
      <c r="AQ1654" s="369"/>
      <c r="AR1654" s="369"/>
      <c r="AS1654" s="369"/>
      <c r="AT1654" s="370"/>
    </row>
    <row r="1655" spans="1:46" ht="45" customHeight="1" thickTop="1" thickBot="1" x14ac:dyDescent="0.3">
      <c r="A1655" s="346" t="s">
        <v>1352</v>
      </c>
      <c r="B1655" s="346" t="s">
        <v>1352</v>
      </c>
      <c r="C1655" s="346" t="s">
        <v>1352</v>
      </c>
      <c r="D1655" s="346" t="s">
        <v>1352</v>
      </c>
      <c r="E1655" s="346" t="s">
        <v>1352</v>
      </c>
      <c r="F1655" s="346" t="s">
        <v>1352</v>
      </c>
      <c r="G1655" s="346" t="s">
        <v>1352</v>
      </c>
      <c r="H1655" s="346" t="s">
        <v>1352</v>
      </c>
      <c r="I1655" s="346" t="s">
        <v>1352</v>
      </c>
      <c r="J1655" s="346" t="s">
        <v>1352</v>
      </c>
      <c r="K1655" s="346" t="s">
        <v>1352</v>
      </c>
      <c r="L1655" s="346" t="s">
        <v>1352</v>
      </c>
      <c r="M1655" s="346" t="s">
        <v>1352</v>
      </c>
      <c r="N1655" s="346" t="s">
        <v>1352</v>
      </c>
      <c r="O1655" s="346" t="s">
        <v>1352</v>
      </c>
      <c r="P1655" s="346" t="s">
        <v>1352</v>
      </c>
      <c r="Q1655" s="287">
        <v>3</v>
      </c>
      <c r="R1655" s="365" t="s">
        <v>676</v>
      </c>
      <c r="S1655" s="366"/>
      <c r="T1655" s="366"/>
      <c r="U1655" s="366"/>
      <c r="V1655" s="366"/>
      <c r="W1655" s="366"/>
      <c r="X1655" s="366"/>
      <c r="Y1655" s="366"/>
      <c r="Z1655" s="366"/>
      <c r="AA1655" s="366"/>
      <c r="AB1655" s="366"/>
      <c r="AC1655" s="366"/>
      <c r="AD1655" s="366"/>
      <c r="AE1655" s="367"/>
      <c r="AF1655" s="288">
        <v>3</v>
      </c>
      <c r="AG1655" s="368" t="s">
        <v>676</v>
      </c>
      <c r="AH1655" s="369"/>
      <c r="AI1655" s="369"/>
      <c r="AJ1655" s="369"/>
      <c r="AK1655" s="369"/>
      <c r="AL1655" s="369"/>
      <c r="AM1655" s="369"/>
      <c r="AN1655" s="369"/>
      <c r="AO1655" s="369"/>
      <c r="AP1655" s="369"/>
      <c r="AQ1655" s="369"/>
      <c r="AR1655" s="369"/>
      <c r="AS1655" s="369"/>
      <c r="AT1655" s="370"/>
    </row>
    <row r="1656" spans="1:46" ht="45" customHeight="1" thickTop="1" thickBot="1" x14ac:dyDescent="0.3">
      <c r="A1656" s="345" t="s">
        <v>1353</v>
      </c>
      <c r="B1656" s="345" t="s">
        <v>1353</v>
      </c>
      <c r="C1656" s="345" t="s">
        <v>1353</v>
      </c>
      <c r="D1656" s="345" t="s">
        <v>1353</v>
      </c>
      <c r="E1656" s="345" t="s">
        <v>1353</v>
      </c>
      <c r="F1656" s="345" t="s">
        <v>1353</v>
      </c>
      <c r="G1656" s="345" t="s">
        <v>1353</v>
      </c>
      <c r="H1656" s="345" t="s">
        <v>1353</v>
      </c>
      <c r="I1656" s="345" t="s">
        <v>1353</v>
      </c>
      <c r="J1656" s="345" t="s">
        <v>1353</v>
      </c>
      <c r="K1656" s="345" t="s">
        <v>1353</v>
      </c>
      <c r="L1656" s="345" t="s">
        <v>1353</v>
      </c>
      <c r="M1656" s="345" t="s">
        <v>1353</v>
      </c>
      <c r="N1656" s="345" t="s">
        <v>1353</v>
      </c>
      <c r="O1656" s="345" t="s">
        <v>1353</v>
      </c>
      <c r="P1656" s="345" t="s">
        <v>1353</v>
      </c>
      <c r="Q1656" s="287">
        <v>3</v>
      </c>
      <c r="R1656" s="365" t="s">
        <v>676</v>
      </c>
      <c r="S1656" s="366"/>
      <c r="T1656" s="366"/>
      <c r="U1656" s="366"/>
      <c r="V1656" s="366"/>
      <c r="W1656" s="366"/>
      <c r="X1656" s="366"/>
      <c r="Y1656" s="366"/>
      <c r="Z1656" s="366"/>
      <c r="AA1656" s="366"/>
      <c r="AB1656" s="366"/>
      <c r="AC1656" s="366"/>
      <c r="AD1656" s="366"/>
      <c r="AE1656" s="367"/>
      <c r="AF1656" s="288">
        <v>3</v>
      </c>
      <c r="AG1656" s="368" t="s">
        <v>676</v>
      </c>
      <c r="AH1656" s="369"/>
      <c r="AI1656" s="369"/>
      <c r="AJ1656" s="369"/>
      <c r="AK1656" s="369"/>
      <c r="AL1656" s="369"/>
      <c r="AM1656" s="369"/>
      <c r="AN1656" s="369"/>
      <c r="AO1656" s="369"/>
      <c r="AP1656" s="369"/>
      <c r="AQ1656" s="369"/>
      <c r="AR1656" s="369"/>
      <c r="AS1656" s="369"/>
      <c r="AT1656" s="370"/>
    </row>
    <row r="1657" spans="1:46" ht="45" customHeight="1" thickTop="1" thickBot="1" x14ac:dyDescent="0.3">
      <c r="A1657" s="345" t="s">
        <v>1354</v>
      </c>
      <c r="B1657" s="345" t="s">
        <v>1354</v>
      </c>
      <c r="C1657" s="345" t="s">
        <v>1354</v>
      </c>
      <c r="D1657" s="345" t="s">
        <v>1354</v>
      </c>
      <c r="E1657" s="345" t="s">
        <v>1354</v>
      </c>
      <c r="F1657" s="345" t="s">
        <v>1354</v>
      </c>
      <c r="G1657" s="345" t="s">
        <v>1354</v>
      </c>
      <c r="H1657" s="345" t="s">
        <v>1354</v>
      </c>
      <c r="I1657" s="345" t="s">
        <v>1354</v>
      </c>
      <c r="J1657" s="345" t="s">
        <v>1354</v>
      </c>
      <c r="K1657" s="345" t="s">
        <v>1354</v>
      </c>
      <c r="L1657" s="345" t="s">
        <v>1354</v>
      </c>
      <c r="M1657" s="345" t="s">
        <v>1354</v>
      </c>
      <c r="N1657" s="345" t="s">
        <v>1354</v>
      </c>
      <c r="O1657" s="345" t="s">
        <v>1354</v>
      </c>
      <c r="P1657" s="345" t="s">
        <v>1354</v>
      </c>
      <c r="Q1657" s="287">
        <v>3</v>
      </c>
      <c r="R1657" s="365" t="s">
        <v>676</v>
      </c>
      <c r="S1657" s="366"/>
      <c r="T1657" s="366"/>
      <c r="U1657" s="366"/>
      <c r="V1657" s="366"/>
      <c r="W1657" s="366"/>
      <c r="X1657" s="366"/>
      <c r="Y1657" s="366"/>
      <c r="Z1657" s="366"/>
      <c r="AA1657" s="366"/>
      <c r="AB1657" s="366"/>
      <c r="AC1657" s="366"/>
      <c r="AD1657" s="366"/>
      <c r="AE1657" s="367"/>
      <c r="AF1657" s="288">
        <v>3</v>
      </c>
      <c r="AG1657" s="368" t="s">
        <v>676</v>
      </c>
      <c r="AH1657" s="369"/>
      <c r="AI1657" s="369"/>
      <c r="AJ1657" s="369"/>
      <c r="AK1657" s="369"/>
      <c r="AL1657" s="369"/>
      <c r="AM1657" s="369"/>
      <c r="AN1657" s="369"/>
      <c r="AO1657" s="369"/>
      <c r="AP1657" s="369"/>
      <c r="AQ1657" s="369"/>
      <c r="AR1657" s="369"/>
      <c r="AS1657" s="369"/>
      <c r="AT1657" s="370"/>
    </row>
    <row r="1658" spans="1:46" ht="45" customHeight="1" thickTop="1" thickBot="1" x14ac:dyDescent="0.3">
      <c r="A1658" s="346" t="s">
        <v>1355</v>
      </c>
      <c r="B1658" s="346" t="s">
        <v>1355</v>
      </c>
      <c r="C1658" s="346" t="s">
        <v>1355</v>
      </c>
      <c r="D1658" s="346" t="s">
        <v>1355</v>
      </c>
      <c r="E1658" s="346" t="s">
        <v>1355</v>
      </c>
      <c r="F1658" s="346" t="s">
        <v>1355</v>
      </c>
      <c r="G1658" s="346" t="s">
        <v>1355</v>
      </c>
      <c r="H1658" s="346" t="s">
        <v>1355</v>
      </c>
      <c r="I1658" s="346" t="s">
        <v>1355</v>
      </c>
      <c r="J1658" s="346" t="s">
        <v>1355</v>
      </c>
      <c r="K1658" s="346" t="s">
        <v>1355</v>
      </c>
      <c r="L1658" s="346" t="s">
        <v>1355</v>
      </c>
      <c r="M1658" s="346" t="s">
        <v>1355</v>
      </c>
      <c r="N1658" s="346" t="s">
        <v>1355</v>
      </c>
      <c r="O1658" s="346" t="s">
        <v>1355</v>
      </c>
      <c r="P1658" s="346" t="s">
        <v>1355</v>
      </c>
      <c r="Q1658" s="287">
        <v>3</v>
      </c>
      <c r="R1658" s="365" t="s">
        <v>676</v>
      </c>
      <c r="S1658" s="366"/>
      <c r="T1658" s="366"/>
      <c r="U1658" s="366"/>
      <c r="V1658" s="366"/>
      <c r="W1658" s="366"/>
      <c r="X1658" s="366"/>
      <c r="Y1658" s="366"/>
      <c r="Z1658" s="366"/>
      <c r="AA1658" s="366"/>
      <c r="AB1658" s="366"/>
      <c r="AC1658" s="366"/>
      <c r="AD1658" s="366"/>
      <c r="AE1658" s="367"/>
      <c r="AF1658" s="288">
        <v>3</v>
      </c>
      <c r="AG1658" s="368" t="s">
        <v>676</v>
      </c>
      <c r="AH1658" s="369"/>
      <c r="AI1658" s="369"/>
      <c r="AJ1658" s="369"/>
      <c r="AK1658" s="369"/>
      <c r="AL1658" s="369"/>
      <c r="AM1658" s="369"/>
      <c r="AN1658" s="369"/>
      <c r="AO1658" s="369"/>
      <c r="AP1658" s="369"/>
      <c r="AQ1658" s="369"/>
      <c r="AR1658" s="369"/>
      <c r="AS1658" s="369"/>
      <c r="AT1658" s="370"/>
    </row>
    <row r="1659" spans="1:46" ht="45" customHeight="1" thickTop="1" thickBot="1" x14ac:dyDescent="0.3">
      <c r="A1659" s="345" t="s">
        <v>1356</v>
      </c>
      <c r="B1659" s="345" t="s">
        <v>1356</v>
      </c>
      <c r="C1659" s="345" t="s">
        <v>1356</v>
      </c>
      <c r="D1659" s="345" t="s">
        <v>1356</v>
      </c>
      <c r="E1659" s="345" t="s">
        <v>1356</v>
      </c>
      <c r="F1659" s="345" t="s">
        <v>1356</v>
      </c>
      <c r="G1659" s="345" t="s">
        <v>1356</v>
      </c>
      <c r="H1659" s="345" t="s">
        <v>1356</v>
      </c>
      <c r="I1659" s="345" t="s">
        <v>1356</v>
      </c>
      <c r="J1659" s="345" t="s">
        <v>1356</v>
      </c>
      <c r="K1659" s="345" t="s">
        <v>1356</v>
      </c>
      <c r="L1659" s="345" t="s">
        <v>1356</v>
      </c>
      <c r="M1659" s="345" t="s">
        <v>1356</v>
      </c>
      <c r="N1659" s="345" t="s">
        <v>1356</v>
      </c>
      <c r="O1659" s="345" t="s">
        <v>1356</v>
      </c>
      <c r="P1659" s="345" t="s">
        <v>1356</v>
      </c>
      <c r="Q1659" s="287">
        <v>3</v>
      </c>
      <c r="R1659" s="365" t="s">
        <v>676</v>
      </c>
      <c r="S1659" s="366"/>
      <c r="T1659" s="366"/>
      <c r="U1659" s="366"/>
      <c r="V1659" s="366"/>
      <c r="W1659" s="366"/>
      <c r="X1659" s="366"/>
      <c r="Y1659" s="366"/>
      <c r="Z1659" s="366"/>
      <c r="AA1659" s="366"/>
      <c r="AB1659" s="366"/>
      <c r="AC1659" s="366"/>
      <c r="AD1659" s="366"/>
      <c r="AE1659" s="367"/>
      <c r="AF1659" s="288">
        <v>3</v>
      </c>
      <c r="AG1659" s="368" t="s">
        <v>676</v>
      </c>
      <c r="AH1659" s="369"/>
      <c r="AI1659" s="369"/>
      <c r="AJ1659" s="369"/>
      <c r="AK1659" s="369"/>
      <c r="AL1659" s="369"/>
      <c r="AM1659" s="369"/>
      <c r="AN1659" s="369"/>
      <c r="AO1659" s="369"/>
      <c r="AP1659" s="369"/>
      <c r="AQ1659" s="369"/>
      <c r="AR1659" s="369"/>
      <c r="AS1659" s="369"/>
      <c r="AT1659" s="370"/>
    </row>
    <row r="1660" spans="1:46" ht="45" customHeight="1" thickTop="1" thickBot="1" x14ac:dyDescent="0.3">
      <c r="A1660" s="346" t="s">
        <v>1357</v>
      </c>
      <c r="B1660" s="346" t="s">
        <v>1357</v>
      </c>
      <c r="C1660" s="346" t="s">
        <v>1357</v>
      </c>
      <c r="D1660" s="346" t="s">
        <v>1357</v>
      </c>
      <c r="E1660" s="346" t="s">
        <v>1357</v>
      </c>
      <c r="F1660" s="346" t="s">
        <v>1357</v>
      </c>
      <c r="G1660" s="346" t="s">
        <v>1357</v>
      </c>
      <c r="H1660" s="346" t="s">
        <v>1357</v>
      </c>
      <c r="I1660" s="346" t="s">
        <v>1357</v>
      </c>
      <c r="J1660" s="346" t="s">
        <v>1357</v>
      </c>
      <c r="K1660" s="346" t="s">
        <v>1357</v>
      </c>
      <c r="L1660" s="346" t="s">
        <v>1357</v>
      </c>
      <c r="M1660" s="346" t="s">
        <v>1357</v>
      </c>
      <c r="N1660" s="346" t="s">
        <v>1357</v>
      </c>
      <c r="O1660" s="346" t="s">
        <v>1357</v>
      </c>
      <c r="P1660" s="346" t="s">
        <v>1357</v>
      </c>
      <c r="Q1660" s="287">
        <v>3</v>
      </c>
      <c r="R1660" s="365" t="s">
        <v>676</v>
      </c>
      <c r="S1660" s="366"/>
      <c r="T1660" s="366"/>
      <c r="U1660" s="366"/>
      <c r="V1660" s="366"/>
      <c r="W1660" s="366"/>
      <c r="X1660" s="366"/>
      <c r="Y1660" s="366"/>
      <c r="Z1660" s="366"/>
      <c r="AA1660" s="366"/>
      <c r="AB1660" s="366"/>
      <c r="AC1660" s="366"/>
      <c r="AD1660" s="366"/>
      <c r="AE1660" s="367"/>
      <c r="AF1660" s="288">
        <v>3</v>
      </c>
      <c r="AG1660" s="368" t="s">
        <v>676</v>
      </c>
      <c r="AH1660" s="369"/>
      <c r="AI1660" s="369"/>
      <c r="AJ1660" s="369"/>
      <c r="AK1660" s="369"/>
      <c r="AL1660" s="369"/>
      <c r="AM1660" s="369"/>
      <c r="AN1660" s="369"/>
      <c r="AO1660" s="369"/>
      <c r="AP1660" s="369"/>
      <c r="AQ1660" s="369"/>
      <c r="AR1660" s="369"/>
      <c r="AS1660" s="369"/>
      <c r="AT1660" s="370"/>
    </row>
    <row r="1661" spans="1:46" ht="45" customHeight="1" thickTop="1" thickBot="1" x14ac:dyDescent="0.3">
      <c r="A1661" s="59"/>
      <c r="B1661" s="59"/>
      <c r="C1661" s="59"/>
      <c r="D1661" s="59"/>
      <c r="E1661" s="59"/>
      <c r="F1661" s="59"/>
      <c r="G1661" s="59"/>
      <c r="H1661" s="59"/>
      <c r="I1661" s="59"/>
      <c r="J1661" s="59"/>
      <c r="K1661" s="59"/>
      <c r="L1661" s="59"/>
      <c r="M1661" s="59"/>
      <c r="N1661" s="59"/>
      <c r="O1661" s="59"/>
      <c r="P1661" s="59"/>
      <c r="Q1661" s="69"/>
      <c r="R1661" s="59"/>
      <c r="S1661" s="59"/>
      <c r="T1661" s="59"/>
      <c r="U1661" s="59"/>
      <c r="V1661" s="59"/>
      <c r="W1661" s="59"/>
      <c r="X1661" s="59"/>
      <c r="Y1661" s="59"/>
      <c r="Z1661" s="59"/>
      <c r="AA1661" s="59"/>
      <c r="AB1661" s="59"/>
      <c r="AC1661" s="59"/>
      <c r="AD1661" s="59"/>
      <c r="AE1661" s="59"/>
      <c r="AF1661" s="69"/>
      <c r="AG1661" s="59"/>
      <c r="AH1661" s="59"/>
      <c r="AI1661" s="59"/>
      <c r="AJ1661" s="59"/>
      <c r="AK1661" s="59"/>
      <c r="AL1661" s="59"/>
      <c r="AM1661" s="59"/>
      <c r="AN1661" s="59"/>
      <c r="AO1661" s="59"/>
      <c r="AP1661" s="59"/>
      <c r="AQ1661" s="59"/>
      <c r="AR1661" s="59"/>
      <c r="AS1661" s="59"/>
      <c r="AT1661" s="59"/>
    </row>
    <row r="1662" spans="1:46" ht="45" customHeight="1" thickTop="1" thickBot="1" x14ac:dyDescent="0.3">
      <c r="A1662" s="353" t="s">
        <v>198</v>
      </c>
      <c r="B1662" s="353"/>
      <c r="C1662" s="353"/>
      <c r="D1662" s="353"/>
      <c r="E1662" s="353"/>
      <c r="F1662" s="353"/>
      <c r="G1662" s="353"/>
      <c r="H1662" s="353"/>
      <c r="I1662" s="353"/>
      <c r="J1662" s="353"/>
      <c r="K1662" s="353"/>
      <c r="L1662" s="353"/>
      <c r="M1662" s="353"/>
      <c r="N1662" s="353"/>
      <c r="O1662" s="353"/>
      <c r="P1662" s="353"/>
      <c r="Q1662" s="70" t="s">
        <v>187</v>
      </c>
      <c r="R1662" s="354" t="s">
        <v>188</v>
      </c>
      <c r="S1662" s="354"/>
      <c r="T1662" s="354"/>
      <c r="U1662" s="354"/>
      <c r="V1662" s="354"/>
      <c r="W1662" s="354"/>
      <c r="X1662" s="354"/>
      <c r="Y1662" s="354"/>
      <c r="Z1662" s="354"/>
      <c r="AA1662" s="354"/>
      <c r="AB1662" s="354"/>
      <c r="AC1662" s="354"/>
      <c r="AD1662" s="354"/>
      <c r="AE1662" s="354"/>
      <c r="AF1662" s="71" t="s">
        <v>187</v>
      </c>
      <c r="AG1662" s="355" t="s">
        <v>189</v>
      </c>
      <c r="AH1662" s="355"/>
      <c r="AI1662" s="355"/>
      <c r="AJ1662" s="355"/>
      <c r="AK1662" s="355"/>
      <c r="AL1662" s="355"/>
      <c r="AM1662" s="355"/>
      <c r="AN1662" s="355"/>
      <c r="AO1662" s="355"/>
      <c r="AP1662" s="355"/>
      <c r="AQ1662" s="355"/>
      <c r="AR1662" s="355"/>
      <c r="AS1662" s="355"/>
      <c r="AT1662" s="355"/>
    </row>
    <row r="1663" spans="1:46" ht="45" customHeight="1" thickTop="1" thickBot="1" x14ac:dyDescent="0.3">
      <c r="A1663" s="345" t="s">
        <v>1358</v>
      </c>
      <c r="B1663" s="345" t="s">
        <v>1358</v>
      </c>
      <c r="C1663" s="345" t="s">
        <v>1358</v>
      </c>
      <c r="D1663" s="345" t="s">
        <v>1358</v>
      </c>
      <c r="E1663" s="345" t="s">
        <v>1358</v>
      </c>
      <c r="F1663" s="345" t="s">
        <v>1358</v>
      </c>
      <c r="G1663" s="345" t="s">
        <v>1358</v>
      </c>
      <c r="H1663" s="345" t="s">
        <v>1358</v>
      </c>
      <c r="I1663" s="345" t="s">
        <v>1358</v>
      </c>
      <c r="J1663" s="345" t="s">
        <v>1358</v>
      </c>
      <c r="K1663" s="345" t="s">
        <v>1358</v>
      </c>
      <c r="L1663" s="345" t="s">
        <v>1358</v>
      </c>
      <c r="M1663" s="345" t="s">
        <v>1358</v>
      </c>
      <c r="N1663" s="345" t="s">
        <v>1358</v>
      </c>
      <c r="O1663" s="345" t="s">
        <v>1358</v>
      </c>
      <c r="P1663" s="345" t="s">
        <v>1358</v>
      </c>
      <c r="Q1663" s="287">
        <v>3</v>
      </c>
      <c r="R1663" s="365" t="s">
        <v>676</v>
      </c>
      <c r="S1663" s="366"/>
      <c r="T1663" s="366"/>
      <c r="U1663" s="366"/>
      <c r="V1663" s="366"/>
      <c r="W1663" s="366"/>
      <c r="X1663" s="366"/>
      <c r="Y1663" s="366"/>
      <c r="Z1663" s="366"/>
      <c r="AA1663" s="366"/>
      <c r="AB1663" s="366"/>
      <c r="AC1663" s="366"/>
      <c r="AD1663" s="366"/>
      <c r="AE1663" s="367"/>
      <c r="AF1663" s="288">
        <v>3</v>
      </c>
      <c r="AG1663" s="368" t="s">
        <v>676</v>
      </c>
      <c r="AH1663" s="369"/>
      <c r="AI1663" s="369"/>
      <c r="AJ1663" s="369"/>
      <c r="AK1663" s="369"/>
      <c r="AL1663" s="369"/>
      <c r="AM1663" s="369"/>
      <c r="AN1663" s="369"/>
      <c r="AO1663" s="369"/>
      <c r="AP1663" s="369"/>
      <c r="AQ1663" s="369"/>
      <c r="AR1663" s="369"/>
      <c r="AS1663" s="369"/>
      <c r="AT1663" s="370"/>
    </row>
    <row r="1664" spans="1:46" ht="45" customHeight="1" thickTop="1" thickBot="1" x14ac:dyDescent="0.3">
      <c r="A1664" s="345" t="s">
        <v>1359</v>
      </c>
      <c r="B1664" s="345" t="s">
        <v>1359</v>
      </c>
      <c r="C1664" s="345" t="s">
        <v>1359</v>
      </c>
      <c r="D1664" s="345" t="s">
        <v>1359</v>
      </c>
      <c r="E1664" s="345" t="s">
        <v>1359</v>
      </c>
      <c r="F1664" s="345" t="s">
        <v>1359</v>
      </c>
      <c r="G1664" s="345" t="s">
        <v>1359</v>
      </c>
      <c r="H1664" s="345" t="s">
        <v>1359</v>
      </c>
      <c r="I1664" s="345" t="s">
        <v>1359</v>
      </c>
      <c r="J1664" s="345" t="s">
        <v>1359</v>
      </c>
      <c r="K1664" s="345" t="s">
        <v>1359</v>
      </c>
      <c r="L1664" s="345" t="s">
        <v>1359</v>
      </c>
      <c r="M1664" s="345" t="s">
        <v>1359</v>
      </c>
      <c r="N1664" s="345" t="s">
        <v>1359</v>
      </c>
      <c r="O1664" s="345" t="s">
        <v>1359</v>
      </c>
      <c r="P1664" s="345" t="s">
        <v>1359</v>
      </c>
      <c r="Q1664" s="287">
        <v>3</v>
      </c>
      <c r="R1664" s="365" t="s">
        <v>676</v>
      </c>
      <c r="S1664" s="366"/>
      <c r="T1664" s="366"/>
      <c r="U1664" s="366"/>
      <c r="V1664" s="366"/>
      <c r="W1664" s="366"/>
      <c r="X1664" s="366"/>
      <c r="Y1664" s="366"/>
      <c r="Z1664" s="366"/>
      <c r="AA1664" s="366"/>
      <c r="AB1664" s="366"/>
      <c r="AC1664" s="366"/>
      <c r="AD1664" s="366"/>
      <c r="AE1664" s="367"/>
      <c r="AF1664" s="288">
        <v>3</v>
      </c>
      <c r="AG1664" s="368" t="s">
        <v>676</v>
      </c>
      <c r="AH1664" s="369"/>
      <c r="AI1664" s="369"/>
      <c r="AJ1664" s="369"/>
      <c r="AK1664" s="369"/>
      <c r="AL1664" s="369"/>
      <c r="AM1664" s="369"/>
      <c r="AN1664" s="369"/>
      <c r="AO1664" s="369"/>
      <c r="AP1664" s="369"/>
      <c r="AQ1664" s="369"/>
      <c r="AR1664" s="369"/>
      <c r="AS1664" s="369"/>
      <c r="AT1664" s="370"/>
    </row>
    <row r="1665" spans="1:46" ht="45" customHeight="1" thickTop="1" thickBot="1" x14ac:dyDescent="0.3">
      <c r="A1665" s="345" t="s">
        <v>1360</v>
      </c>
      <c r="B1665" s="345" t="s">
        <v>1360</v>
      </c>
      <c r="C1665" s="345" t="s">
        <v>1360</v>
      </c>
      <c r="D1665" s="345" t="s">
        <v>1360</v>
      </c>
      <c r="E1665" s="345" t="s">
        <v>1360</v>
      </c>
      <c r="F1665" s="345" t="s">
        <v>1360</v>
      </c>
      <c r="G1665" s="345" t="s">
        <v>1360</v>
      </c>
      <c r="H1665" s="345" t="s">
        <v>1360</v>
      </c>
      <c r="I1665" s="345" t="s">
        <v>1360</v>
      </c>
      <c r="J1665" s="345" t="s">
        <v>1360</v>
      </c>
      <c r="K1665" s="345" t="s">
        <v>1360</v>
      </c>
      <c r="L1665" s="345" t="s">
        <v>1360</v>
      </c>
      <c r="M1665" s="345" t="s">
        <v>1360</v>
      </c>
      <c r="N1665" s="345" t="s">
        <v>1360</v>
      </c>
      <c r="O1665" s="345" t="s">
        <v>1360</v>
      </c>
      <c r="P1665" s="345" t="s">
        <v>1360</v>
      </c>
      <c r="Q1665" s="287">
        <v>3</v>
      </c>
      <c r="R1665" s="365" t="s">
        <v>676</v>
      </c>
      <c r="S1665" s="366"/>
      <c r="T1665" s="366"/>
      <c r="U1665" s="366"/>
      <c r="V1665" s="366"/>
      <c r="W1665" s="366"/>
      <c r="X1665" s="366"/>
      <c r="Y1665" s="366"/>
      <c r="Z1665" s="366"/>
      <c r="AA1665" s="366"/>
      <c r="AB1665" s="366"/>
      <c r="AC1665" s="366"/>
      <c r="AD1665" s="366"/>
      <c r="AE1665" s="367"/>
      <c r="AF1665" s="288">
        <v>3</v>
      </c>
      <c r="AG1665" s="368" t="s">
        <v>676</v>
      </c>
      <c r="AH1665" s="369"/>
      <c r="AI1665" s="369"/>
      <c r="AJ1665" s="369"/>
      <c r="AK1665" s="369"/>
      <c r="AL1665" s="369"/>
      <c r="AM1665" s="369"/>
      <c r="AN1665" s="369"/>
      <c r="AO1665" s="369"/>
      <c r="AP1665" s="369"/>
      <c r="AQ1665" s="369"/>
      <c r="AR1665" s="369"/>
      <c r="AS1665" s="369"/>
      <c r="AT1665" s="370"/>
    </row>
    <row r="1666" spans="1:46" ht="45" customHeight="1" thickTop="1" thickBot="1" x14ac:dyDescent="0.3">
      <c r="A1666" s="345" t="s">
        <v>1361</v>
      </c>
      <c r="B1666" s="345" t="s">
        <v>1361</v>
      </c>
      <c r="C1666" s="345" t="s">
        <v>1361</v>
      </c>
      <c r="D1666" s="345" t="s">
        <v>1361</v>
      </c>
      <c r="E1666" s="345" t="s">
        <v>1361</v>
      </c>
      <c r="F1666" s="345" t="s">
        <v>1361</v>
      </c>
      <c r="G1666" s="345" t="s">
        <v>1361</v>
      </c>
      <c r="H1666" s="345" t="s">
        <v>1361</v>
      </c>
      <c r="I1666" s="345" t="s">
        <v>1361</v>
      </c>
      <c r="J1666" s="345" t="s">
        <v>1361</v>
      </c>
      <c r="K1666" s="345" t="s">
        <v>1361</v>
      </c>
      <c r="L1666" s="345" t="s">
        <v>1361</v>
      </c>
      <c r="M1666" s="345" t="s">
        <v>1361</v>
      </c>
      <c r="N1666" s="345" t="s">
        <v>1361</v>
      </c>
      <c r="O1666" s="345" t="s">
        <v>1361</v>
      </c>
      <c r="P1666" s="345" t="s">
        <v>1361</v>
      </c>
      <c r="Q1666" s="287">
        <v>3</v>
      </c>
      <c r="R1666" s="365" t="s">
        <v>676</v>
      </c>
      <c r="S1666" s="366"/>
      <c r="T1666" s="366"/>
      <c r="U1666" s="366"/>
      <c r="V1666" s="366"/>
      <c r="W1666" s="366"/>
      <c r="X1666" s="366"/>
      <c r="Y1666" s="366"/>
      <c r="Z1666" s="366"/>
      <c r="AA1666" s="366"/>
      <c r="AB1666" s="366"/>
      <c r="AC1666" s="366"/>
      <c r="AD1666" s="366"/>
      <c r="AE1666" s="367"/>
      <c r="AF1666" s="288">
        <v>3</v>
      </c>
      <c r="AG1666" s="368" t="s">
        <v>676</v>
      </c>
      <c r="AH1666" s="369"/>
      <c r="AI1666" s="369"/>
      <c r="AJ1666" s="369"/>
      <c r="AK1666" s="369"/>
      <c r="AL1666" s="369"/>
      <c r="AM1666" s="369"/>
      <c r="AN1666" s="369"/>
      <c r="AO1666" s="369"/>
      <c r="AP1666" s="369"/>
      <c r="AQ1666" s="369"/>
      <c r="AR1666" s="369"/>
      <c r="AS1666" s="369"/>
      <c r="AT1666" s="370"/>
    </row>
    <row r="1667" spans="1:46" ht="45" customHeight="1" thickTop="1" thickBot="1" x14ac:dyDescent="0.3">
      <c r="A1667" s="345" t="s">
        <v>1362</v>
      </c>
      <c r="B1667" s="345" t="s">
        <v>1362</v>
      </c>
      <c r="C1667" s="345" t="s">
        <v>1362</v>
      </c>
      <c r="D1667" s="345" t="s">
        <v>1362</v>
      </c>
      <c r="E1667" s="345" t="s">
        <v>1362</v>
      </c>
      <c r="F1667" s="345" t="s">
        <v>1362</v>
      </c>
      <c r="G1667" s="345" t="s">
        <v>1362</v>
      </c>
      <c r="H1667" s="345" t="s">
        <v>1362</v>
      </c>
      <c r="I1667" s="345" t="s">
        <v>1362</v>
      </c>
      <c r="J1667" s="345" t="s">
        <v>1362</v>
      </c>
      <c r="K1667" s="345" t="s">
        <v>1362</v>
      </c>
      <c r="L1667" s="345" t="s">
        <v>1362</v>
      </c>
      <c r="M1667" s="345" t="s">
        <v>1362</v>
      </c>
      <c r="N1667" s="345" t="s">
        <v>1362</v>
      </c>
      <c r="O1667" s="345" t="s">
        <v>1362</v>
      </c>
      <c r="P1667" s="345" t="s">
        <v>1362</v>
      </c>
      <c r="Q1667" s="287">
        <v>3</v>
      </c>
      <c r="R1667" s="365" t="s">
        <v>676</v>
      </c>
      <c r="S1667" s="366"/>
      <c r="T1667" s="366"/>
      <c r="U1667" s="366"/>
      <c r="V1667" s="366"/>
      <c r="W1667" s="366"/>
      <c r="X1667" s="366"/>
      <c r="Y1667" s="366"/>
      <c r="Z1667" s="366"/>
      <c r="AA1667" s="366"/>
      <c r="AB1667" s="366"/>
      <c r="AC1667" s="366"/>
      <c r="AD1667" s="366"/>
      <c r="AE1667" s="367"/>
      <c r="AF1667" s="288">
        <v>3</v>
      </c>
      <c r="AG1667" s="368" t="s">
        <v>676</v>
      </c>
      <c r="AH1667" s="369"/>
      <c r="AI1667" s="369"/>
      <c r="AJ1667" s="369"/>
      <c r="AK1667" s="369"/>
      <c r="AL1667" s="369"/>
      <c r="AM1667" s="369"/>
      <c r="AN1667" s="369"/>
      <c r="AO1667" s="369"/>
      <c r="AP1667" s="369"/>
      <c r="AQ1667" s="369"/>
      <c r="AR1667" s="369"/>
      <c r="AS1667" s="369"/>
      <c r="AT1667" s="370"/>
    </row>
    <row r="1668" spans="1:46" ht="18" customHeight="1" thickTop="1" x14ac:dyDescent="0.25"/>
    <row r="1670" spans="1:46" ht="45" customHeight="1" x14ac:dyDescent="0.25">
      <c r="A1670" s="348" t="s">
        <v>1363</v>
      </c>
      <c r="B1670" s="348"/>
      <c r="C1670" s="348"/>
      <c r="D1670" s="348"/>
      <c r="E1670" s="348"/>
      <c r="F1670" s="348"/>
      <c r="G1670" s="348"/>
      <c r="H1670" s="348"/>
      <c r="I1670" s="348"/>
      <c r="J1670" s="348"/>
      <c r="K1670" s="348"/>
      <c r="L1670" s="348"/>
      <c r="M1670" s="348"/>
      <c r="N1670" s="348"/>
      <c r="O1670" s="348"/>
      <c r="P1670" s="348"/>
      <c r="Q1670" s="348"/>
      <c r="R1670" s="348"/>
      <c r="S1670" s="348"/>
      <c r="T1670" s="348"/>
      <c r="U1670" s="348"/>
      <c r="V1670" s="348"/>
      <c r="W1670" s="348"/>
      <c r="X1670" s="348"/>
      <c r="Y1670" s="348"/>
      <c r="Z1670" s="348"/>
      <c r="AA1670" s="348"/>
      <c r="AB1670" s="348"/>
      <c r="AC1670" s="348"/>
      <c r="AD1670" s="348"/>
      <c r="AE1670" s="348"/>
      <c r="AF1670"/>
      <c r="AG1670" s="349" t="s">
        <v>184</v>
      </c>
      <c r="AH1670" s="349"/>
      <c r="AI1670" s="349"/>
      <c r="AJ1670" s="349"/>
      <c r="AK1670" s="72">
        <f>(('Artículo 121 (Resumen PI)'!C53*0.8+'Artículo 121 (Resumen PI)'!F53*0.2)+('Artículo 121 (Resumen SIPOT)'!C53*0.8+'Artículo 121 (Resumen SIPOT)'!F53*0.2))/2</f>
        <v>0</v>
      </c>
      <c r="AL1670"/>
      <c r="AM1670"/>
      <c r="AN1670"/>
      <c r="AO1670"/>
      <c r="AP1670"/>
      <c r="AQ1670"/>
      <c r="AR1670"/>
      <c r="AS1670"/>
      <c r="AT1670"/>
    </row>
    <row r="1671" spans="1:46" ht="15.75" customHeight="1" x14ac:dyDescent="0.25">
      <c r="A1671" s="86"/>
      <c r="B1671" s="284"/>
      <c r="C1671" s="284"/>
      <c r="D1671" s="284"/>
      <c r="E1671" s="284"/>
      <c r="F1671" s="284"/>
      <c r="G1671" s="284"/>
      <c r="H1671" s="284"/>
      <c r="I1671" s="284"/>
      <c r="J1671" s="284"/>
      <c r="K1671" s="284"/>
      <c r="L1671" s="284"/>
      <c r="M1671" s="284"/>
      <c r="N1671" s="284"/>
      <c r="O1671" s="284"/>
      <c r="P1671" s="284"/>
      <c r="Q1671" s="275"/>
      <c r="R1671" s="284"/>
      <c r="S1671" s="284"/>
      <c r="T1671" s="284"/>
      <c r="U1671" s="284"/>
      <c r="V1671" s="284"/>
      <c r="W1671" s="284"/>
      <c r="X1671" s="284"/>
      <c r="Y1671" s="284"/>
      <c r="Z1671" s="284"/>
      <c r="AA1671" s="284"/>
      <c r="AB1671" s="284"/>
      <c r="AC1671" s="284"/>
      <c r="AD1671" s="284"/>
      <c r="AE1671" s="284"/>
      <c r="AF1671"/>
      <c r="AG1671"/>
      <c r="AH1671"/>
      <c r="AI1671"/>
      <c r="AJ1671"/>
      <c r="AK1671"/>
      <c r="AL1671"/>
      <c r="AM1671"/>
      <c r="AN1671"/>
      <c r="AO1671"/>
      <c r="AP1671"/>
      <c r="AQ1671"/>
      <c r="AR1671"/>
      <c r="AS1671"/>
      <c r="AT1671"/>
    </row>
    <row r="1672" spans="1:46" ht="45" customHeight="1" x14ac:dyDescent="0.25">
      <c r="A1672" s="86" t="s">
        <v>185</v>
      </c>
      <c r="B1672" s="284"/>
      <c r="C1672" s="284"/>
      <c r="D1672" s="284"/>
      <c r="E1672" s="284"/>
      <c r="F1672" s="284"/>
      <c r="G1672" s="284"/>
      <c r="H1672" s="284"/>
      <c r="I1672" s="284"/>
      <c r="J1672" s="284"/>
      <c r="K1672" s="284"/>
      <c r="L1672" s="284"/>
      <c r="M1672" s="284"/>
      <c r="N1672" s="284"/>
      <c r="O1672" s="284"/>
      <c r="P1672" s="284"/>
      <c r="Q1672" s="275"/>
      <c r="R1672" s="284"/>
      <c r="S1672" s="284"/>
      <c r="T1672" s="284"/>
      <c r="U1672" s="284"/>
      <c r="V1672" s="284"/>
      <c r="W1672" s="284"/>
      <c r="X1672" s="284"/>
      <c r="Y1672" s="284"/>
      <c r="Z1672" s="284"/>
      <c r="AA1672" s="284"/>
      <c r="AB1672" s="284"/>
      <c r="AC1672" s="284"/>
      <c r="AD1672" s="284"/>
      <c r="AE1672" s="284"/>
      <c r="AF1672"/>
      <c r="AG1672"/>
      <c r="AH1672"/>
      <c r="AI1672"/>
      <c r="AJ1672"/>
      <c r="AK1672"/>
      <c r="AL1672"/>
      <c r="AM1672"/>
      <c r="AN1672"/>
      <c r="AO1672"/>
      <c r="AP1672"/>
      <c r="AQ1672"/>
      <c r="AR1672"/>
      <c r="AS1672"/>
      <c r="AT1672"/>
    </row>
    <row r="1673" spans="1:46" ht="15" customHeight="1" x14ac:dyDescent="0.25">
      <c r="A1673" s="59"/>
      <c r="B1673" s="59"/>
      <c r="C1673" s="59"/>
      <c r="D1673" s="59"/>
      <c r="E1673" s="59"/>
      <c r="F1673" s="59"/>
      <c r="G1673" s="59"/>
      <c r="H1673" s="59"/>
      <c r="I1673" s="59"/>
      <c r="J1673" s="59"/>
      <c r="K1673" s="59"/>
      <c r="L1673" s="59"/>
      <c r="M1673" s="59"/>
      <c r="N1673" s="59"/>
      <c r="O1673" s="59"/>
      <c r="P1673" s="59"/>
      <c r="R1673" s="59"/>
      <c r="S1673" s="59"/>
      <c r="T1673" s="59"/>
      <c r="U1673" s="59"/>
      <c r="V1673" s="59"/>
      <c r="W1673" s="59"/>
      <c r="X1673" s="59"/>
      <c r="Y1673" s="59"/>
      <c r="Z1673" s="59"/>
      <c r="AA1673" s="59"/>
      <c r="AB1673" s="59"/>
      <c r="AC1673" s="59"/>
      <c r="AD1673" s="59"/>
      <c r="AE1673" s="59"/>
      <c r="AF1673"/>
      <c r="AG1673"/>
      <c r="AH1673"/>
      <c r="AI1673"/>
      <c r="AJ1673"/>
      <c r="AK1673"/>
      <c r="AL1673"/>
      <c r="AM1673"/>
      <c r="AN1673"/>
      <c r="AO1673"/>
      <c r="AP1673"/>
      <c r="AQ1673"/>
      <c r="AR1673"/>
      <c r="AS1673"/>
      <c r="AT1673"/>
    </row>
    <row r="1674" spans="1:46" ht="45" customHeight="1" x14ac:dyDescent="0.25">
      <c r="A1674" s="350" t="s">
        <v>186</v>
      </c>
      <c r="B1674" s="350"/>
      <c r="C1674" s="350"/>
      <c r="D1674" s="350"/>
      <c r="E1674" s="350"/>
      <c r="F1674" s="350"/>
      <c r="G1674" s="350"/>
      <c r="H1674" s="350"/>
      <c r="I1674" s="350"/>
      <c r="J1674" s="350"/>
      <c r="K1674" s="350"/>
      <c r="L1674" s="350"/>
      <c r="M1674" s="350"/>
      <c r="N1674" s="350"/>
      <c r="O1674" s="350"/>
      <c r="P1674" s="350"/>
      <c r="Q1674" s="65"/>
      <c r="R1674" s="59"/>
      <c r="S1674" s="59"/>
      <c r="T1674" s="59"/>
      <c r="U1674" s="59"/>
      <c r="V1674" s="351"/>
      <c r="W1674" s="351"/>
      <c r="X1674" s="351"/>
      <c r="Y1674" s="351"/>
      <c r="Z1674" s="351"/>
      <c r="AA1674" s="351"/>
      <c r="AB1674" s="351"/>
      <c r="AC1674" s="351"/>
      <c r="AD1674" s="351"/>
      <c r="AE1674" s="351"/>
      <c r="AF1674" s="65"/>
      <c r="AG1674" s="59"/>
      <c r="AH1674" s="59"/>
      <c r="AI1674" s="59"/>
      <c r="AJ1674" s="59"/>
      <c r="AK1674" s="351"/>
      <c r="AL1674" s="351"/>
      <c r="AM1674" s="351"/>
      <c r="AN1674" s="351"/>
      <c r="AO1674" s="351"/>
      <c r="AP1674" s="351"/>
      <c r="AQ1674" s="351"/>
      <c r="AR1674" s="351"/>
      <c r="AS1674" s="351"/>
      <c r="AT1674" s="351"/>
    </row>
    <row r="1675" spans="1:46" ht="45" customHeight="1" thickTop="1" thickBot="1" x14ac:dyDescent="0.3">
      <c r="A1675" s="342" t="s">
        <v>163</v>
      </c>
      <c r="B1675" s="342"/>
      <c r="C1675" s="342"/>
      <c r="D1675" s="342"/>
      <c r="E1675" s="342"/>
      <c r="F1675" s="342"/>
      <c r="G1675" s="342"/>
      <c r="H1675" s="342"/>
      <c r="I1675" s="342"/>
      <c r="J1675" s="342"/>
      <c r="K1675" s="342"/>
      <c r="L1675" s="342"/>
      <c r="M1675" s="342"/>
      <c r="N1675" s="342"/>
      <c r="O1675" s="342"/>
      <c r="P1675" s="342"/>
      <c r="Q1675" s="66" t="s">
        <v>187</v>
      </c>
      <c r="R1675" s="343" t="s">
        <v>188</v>
      </c>
      <c r="S1675" s="343"/>
      <c r="T1675" s="343"/>
      <c r="U1675" s="343"/>
      <c r="V1675" s="343"/>
      <c r="W1675" s="343"/>
      <c r="X1675" s="343"/>
      <c r="Y1675" s="343"/>
      <c r="Z1675" s="343"/>
      <c r="AA1675" s="343"/>
      <c r="AB1675" s="343"/>
      <c r="AC1675" s="343"/>
      <c r="AD1675" s="343"/>
      <c r="AE1675" s="343"/>
      <c r="AF1675" s="67" t="s">
        <v>187</v>
      </c>
      <c r="AG1675" s="344" t="s">
        <v>189</v>
      </c>
      <c r="AH1675" s="344"/>
      <c r="AI1675" s="344"/>
      <c r="AJ1675" s="344"/>
      <c r="AK1675" s="344"/>
      <c r="AL1675" s="344"/>
      <c r="AM1675" s="344"/>
      <c r="AN1675" s="344"/>
      <c r="AO1675" s="344"/>
      <c r="AP1675" s="344"/>
      <c r="AQ1675" s="344"/>
      <c r="AR1675" s="344"/>
      <c r="AS1675" s="344"/>
      <c r="AT1675" s="344"/>
    </row>
    <row r="1676" spans="1:46" ht="45" customHeight="1" thickTop="1" thickBot="1" x14ac:dyDescent="0.3">
      <c r="A1676" s="345" t="s">
        <v>1025</v>
      </c>
      <c r="B1676" s="345" t="s">
        <v>1025</v>
      </c>
      <c r="C1676" s="345" t="s">
        <v>1025</v>
      </c>
      <c r="D1676" s="345" t="s">
        <v>1025</v>
      </c>
      <c r="E1676" s="345" t="s">
        <v>1025</v>
      </c>
      <c r="F1676" s="345" t="s">
        <v>1025</v>
      </c>
      <c r="G1676" s="345" t="s">
        <v>1025</v>
      </c>
      <c r="H1676" s="345" t="s">
        <v>1025</v>
      </c>
      <c r="I1676" s="345" t="s">
        <v>1025</v>
      </c>
      <c r="J1676" s="345" t="s">
        <v>1025</v>
      </c>
      <c r="K1676" s="345" t="s">
        <v>1025</v>
      </c>
      <c r="L1676" s="345" t="s">
        <v>1025</v>
      </c>
      <c r="M1676" s="345" t="s">
        <v>1025</v>
      </c>
      <c r="N1676" s="345" t="s">
        <v>1025</v>
      </c>
      <c r="O1676" s="345" t="s">
        <v>1025</v>
      </c>
      <c r="P1676" s="345" t="s">
        <v>1025</v>
      </c>
      <c r="Q1676" s="287">
        <v>3</v>
      </c>
      <c r="R1676" s="365" t="s">
        <v>676</v>
      </c>
      <c r="S1676" s="366"/>
      <c r="T1676" s="366"/>
      <c r="U1676" s="366"/>
      <c r="V1676" s="366"/>
      <c r="W1676" s="366"/>
      <c r="X1676" s="366"/>
      <c r="Y1676" s="366"/>
      <c r="Z1676" s="366"/>
      <c r="AA1676" s="366"/>
      <c r="AB1676" s="366"/>
      <c r="AC1676" s="366"/>
      <c r="AD1676" s="366"/>
      <c r="AE1676" s="367"/>
      <c r="AF1676" s="288">
        <v>3</v>
      </c>
      <c r="AG1676" s="368" t="s">
        <v>676</v>
      </c>
      <c r="AH1676" s="369"/>
      <c r="AI1676" s="369"/>
      <c r="AJ1676" s="369"/>
      <c r="AK1676" s="369"/>
      <c r="AL1676" s="369"/>
      <c r="AM1676" s="369"/>
      <c r="AN1676" s="369"/>
      <c r="AO1676" s="369"/>
      <c r="AP1676" s="369"/>
      <c r="AQ1676" s="369"/>
      <c r="AR1676" s="369"/>
      <c r="AS1676" s="369"/>
      <c r="AT1676" s="370"/>
    </row>
    <row r="1677" spans="1:46" ht="45" customHeight="1" thickTop="1" thickBot="1" x14ac:dyDescent="0.3">
      <c r="A1677" s="345" t="s">
        <v>1026</v>
      </c>
      <c r="B1677" s="345" t="s">
        <v>1026</v>
      </c>
      <c r="C1677" s="345" t="s">
        <v>1026</v>
      </c>
      <c r="D1677" s="345" t="s">
        <v>1026</v>
      </c>
      <c r="E1677" s="345" t="s">
        <v>1026</v>
      </c>
      <c r="F1677" s="345" t="s">
        <v>1026</v>
      </c>
      <c r="G1677" s="345" t="s">
        <v>1026</v>
      </c>
      <c r="H1677" s="345" t="s">
        <v>1026</v>
      </c>
      <c r="I1677" s="345" t="s">
        <v>1026</v>
      </c>
      <c r="J1677" s="345" t="s">
        <v>1026</v>
      </c>
      <c r="K1677" s="345" t="s">
        <v>1026</v>
      </c>
      <c r="L1677" s="345" t="s">
        <v>1026</v>
      </c>
      <c r="M1677" s="345" t="s">
        <v>1026</v>
      </c>
      <c r="N1677" s="345" t="s">
        <v>1026</v>
      </c>
      <c r="O1677" s="345" t="s">
        <v>1026</v>
      </c>
      <c r="P1677" s="345" t="s">
        <v>1026</v>
      </c>
      <c r="Q1677" s="287">
        <v>3</v>
      </c>
      <c r="R1677" s="365" t="s">
        <v>676</v>
      </c>
      <c r="S1677" s="366"/>
      <c r="T1677" s="366"/>
      <c r="U1677" s="366"/>
      <c r="V1677" s="366"/>
      <c r="W1677" s="366"/>
      <c r="X1677" s="366"/>
      <c r="Y1677" s="366"/>
      <c r="Z1677" s="366"/>
      <c r="AA1677" s="366"/>
      <c r="AB1677" s="366"/>
      <c r="AC1677" s="366"/>
      <c r="AD1677" s="366"/>
      <c r="AE1677" s="367"/>
      <c r="AF1677" s="288">
        <v>3</v>
      </c>
      <c r="AG1677" s="368" t="s">
        <v>676</v>
      </c>
      <c r="AH1677" s="369"/>
      <c r="AI1677" s="369"/>
      <c r="AJ1677" s="369"/>
      <c r="AK1677" s="369"/>
      <c r="AL1677" s="369"/>
      <c r="AM1677" s="369"/>
      <c r="AN1677" s="369"/>
      <c r="AO1677" s="369"/>
      <c r="AP1677" s="369"/>
      <c r="AQ1677" s="369"/>
      <c r="AR1677" s="369"/>
      <c r="AS1677" s="369"/>
      <c r="AT1677" s="370"/>
    </row>
    <row r="1678" spans="1:46" ht="45" customHeight="1" thickTop="1" thickBot="1" x14ac:dyDescent="0.3">
      <c r="A1678" s="345" t="s">
        <v>1364</v>
      </c>
      <c r="B1678" s="345" t="s">
        <v>1364</v>
      </c>
      <c r="C1678" s="345" t="s">
        <v>1364</v>
      </c>
      <c r="D1678" s="345" t="s">
        <v>1364</v>
      </c>
      <c r="E1678" s="345" t="s">
        <v>1364</v>
      </c>
      <c r="F1678" s="345" t="s">
        <v>1364</v>
      </c>
      <c r="G1678" s="345" t="s">
        <v>1364</v>
      </c>
      <c r="H1678" s="345" t="s">
        <v>1364</v>
      </c>
      <c r="I1678" s="345" t="s">
        <v>1364</v>
      </c>
      <c r="J1678" s="345" t="s">
        <v>1364</v>
      </c>
      <c r="K1678" s="345" t="s">
        <v>1364</v>
      </c>
      <c r="L1678" s="345" t="s">
        <v>1364</v>
      </c>
      <c r="M1678" s="345" t="s">
        <v>1364</v>
      </c>
      <c r="N1678" s="345" t="s">
        <v>1364</v>
      </c>
      <c r="O1678" s="345" t="s">
        <v>1364</v>
      </c>
      <c r="P1678" s="345" t="s">
        <v>1364</v>
      </c>
      <c r="Q1678" s="287">
        <v>3</v>
      </c>
      <c r="R1678" s="365" t="s">
        <v>676</v>
      </c>
      <c r="S1678" s="366"/>
      <c r="T1678" s="366"/>
      <c r="U1678" s="366"/>
      <c r="V1678" s="366"/>
      <c r="W1678" s="366"/>
      <c r="X1678" s="366"/>
      <c r="Y1678" s="366"/>
      <c r="Z1678" s="366"/>
      <c r="AA1678" s="366"/>
      <c r="AB1678" s="366"/>
      <c r="AC1678" s="366"/>
      <c r="AD1678" s="366"/>
      <c r="AE1678" s="367"/>
      <c r="AF1678" s="288">
        <v>3</v>
      </c>
      <c r="AG1678" s="368" t="s">
        <v>676</v>
      </c>
      <c r="AH1678" s="369"/>
      <c r="AI1678" s="369"/>
      <c r="AJ1678" s="369"/>
      <c r="AK1678" s="369"/>
      <c r="AL1678" s="369"/>
      <c r="AM1678" s="369"/>
      <c r="AN1678" s="369"/>
      <c r="AO1678" s="369"/>
      <c r="AP1678" s="369"/>
      <c r="AQ1678" s="369"/>
      <c r="AR1678" s="369"/>
      <c r="AS1678" s="369"/>
      <c r="AT1678" s="370"/>
    </row>
    <row r="1679" spans="1:46" ht="45" customHeight="1" thickTop="1" thickBot="1" x14ac:dyDescent="0.3">
      <c r="A1679" s="345" t="s">
        <v>1365</v>
      </c>
      <c r="B1679" s="345" t="s">
        <v>1365</v>
      </c>
      <c r="C1679" s="345" t="s">
        <v>1365</v>
      </c>
      <c r="D1679" s="345" t="s">
        <v>1365</v>
      </c>
      <c r="E1679" s="345" t="s">
        <v>1365</v>
      </c>
      <c r="F1679" s="345" t="s">
        <v>1365</v>
      </c>
      <c r="G1679" s="345" t="s">
        <v>1365</v>
      </c>
      <c r="H1679" s="345" t="s">
        <v>1365</v>
      </c>
      <c r="I1679" s="345" t="s">
        <v>1365</v>
      </c>
      <c r="J1679" s="345" t="s">
        <v>1365</v>
      </c>
      <c r="K1679" s="345" t="s">
        <v>1365</v>
      </c>
      <c r="L1679" s="345" t="s">
        <v>1365</v>
      </c>
      <c r="M1679" s="345" t="s">
        <v>1365</v>
      </c>
      <c r="N1679" s="345" t="s">
        <v>1365</v>
      </c>
      <c r="O1679" s="345" t="s">
        <v>1365</v>
      </c>
      <c r="P1679" s="345" t="s">
        <v>1365</v>
      </c>
      <c r="Q1679" s="287">
        <v>3</v>
      </c>
      <c r="R1679" s="365" t="s">
        <v>676</v>
      </c>
      <c r="S1679" s="366"/>
      <c r="T1679" s="366"/>
      <c r="U1679" s="366"/>
      <c r="V1679" s="366"/>
      <c r="W1679" s="366"/>
      <c r="X1679" s="366"/>
      <c r="Y1679" s="366"/>
      <c r="Z1679" s="366"/>
      <c r="AA1679" s="366"/>
      <c r="AB1679" s="366"/>
      <c r="AC1679" s="366"/>
      <c r="AD1679" s="366"/>
      <c r="AE1679" s="367"/>
      <c r="AF1679" s="288">
        <v>3</v>
      </c>
      <c r="AG1679" s="368" t="s">
        <v>676</v>
      </c>
      <c r="AH1679" s="369"/>
      <c r="AI1679" s="369"/>
      <c r="AJ1679" s="369"/>
      <c r="AK1679" s="369"/>
      <c r="AL1679" s="369"/>
      <c r="AM1679" s="369"/>
      <c r="AN1679" s="369"/>
      <c r="AO1679" s="369"/>
      <c r="AP1679" s="369"/>
      <c r="AQ1679" s="369"/>
      <c r="AR1679" s="369"/>
      <c r="AS1679" s="369"/>
      <c r="AT1679" s="370"/>
    </row>
    <row r="1680" spans="1:46" ht="45" customHeight="1" thickTop="1" thickBot="1" x14ac:dyDescent="0.3">
      <c r="A1680" s="346" t="s">
        <v>1366</v>
      </c>
      <c r="B1680" s="346" t="s">
        <v>1366</v>
      </c>
      <c r="C1680" s="346" t="s">
        <v>1366</v>
      </c>
      <c r="D1680" s="346" t="s">
        <v>1366</v>
      </c>
      <c r="E1680" s="346" t="s">
        <v>1366</v>
      </c>
      <c r="F1680" s="346" t="s">
        <v>1366</v>
      </c>
      <c r="G1680" s="346" t="s">
        <v>1366</v>
      </c>
      <c r="H1680" s="346" t="s">
        <v>1366</v>
      </c>
      <c r="I1680" s="346" t="s">
        <v>1366</v>
      </c>
      <c r="J1680" s="346" t="s">
        <v>1366</v>
      </c>
      <c r="K1680" s="346" t="s">
        <v>1366</v>
      </c>
      <c r="L1680" s="346" t="s">
        <v>1366</v>
      </c>
      <c r="M1680" s="346" t="s">
        <v>1366</v>
      </c>
      <c r="N1680" s="346" t="s">
        <v>1366</v>
      </c>
      <c r="O1680" s="346" t="s">
        <v>1366</v>
      </c>
      <c r="P1680" s="346" t="s">
        <v>1366</v>
      </c>
      <c r="Q1680" s="287">
        <v>3</v>
      </c>
      <c r="R1680" s="365" t="s">
        <v>676</v>
      </c>
      <c r="S1680" s="366"/>
      <c r="T1680" s="366"/>
      <c r="U1680" s="366"/>
      <c r="V1680" s="366"/>
      <c r="W1680" s="366"/>
      <c r="X1680" s="366"/>
      <c r="Y1680" s="366"/>
      <c r="Z1680" s="366"/>
      <c r="AA1680" s="366"/>
      <c r="AB1680" s="366"/>
      <c r="AC1680" s="366"/>
      <c r="AD1680" s="366"/>
      <c r="AE1680" s="367"/>
      <c r="AF1680" s="288">
        <v>3</v>
      </c>
      <c r="AG1680" s="368" t="s">
        <v>676</v>
      </c>
      <c r="AH1680" s="369"/>
      <c r="AI1680" s="369"/>
      <c r="AJ1680" s="369"/>
      <c r="AK1680" s="369"/>
      <c r="AL1680" s="369"/>
      <c r="AM1680" s="369"/>
      <c r="AN1680" s="369"/>
      <c r="AO1680" s="369"/>
      <c r="AP1680" s="369"/>
      <c r="AQ1680" s="369"/>
      <c r="AR1680" s="369"/>
      <c r="AS1680" s="369"/>
      <c r="AT1680" s="370"/>
    </row>
    <row r="1681" spans="1:46" ht="45" customHeight="1" thickTop="1" thickBot="1" x14ac:dyDescent="0.3">
      <c r="A1681" s="346" t="s">
        <v>1367</v>
      </c>
      <c r="B1681" s="346" t="s">
        <v>1367</v>
      </c>
      <c r="C1681" s="346" t="s">
        <v>1367</v>
      </c>
      <c r="D1681" s="346" t="s">
        <v>1367</v>
      </c>
      <c r="E1681" s="346" t="s">
        <v>1367</v>
      </c>
      <c r="F1681" s="346" t="s">
        <v>1367</v>
      </c>
      <c r="G1681" s="346" t="s">
        <v>1367</v>
      </c>
      <c r="H1681" s="346" t="s">
        <v>1367</v>
      </c>
      <c r="I1681" s="346" t="s">
        <v>1367</v>
      </c>
      <c r="J1681" s="346" t="s">
        <v>1367</v>
      </c>
      <c r="K1681" s="346" t="s">
        <v>1367</v>
      </c>
      <c r="L1681" s="346" t="s">
        <v>1367</v>
      </c>
      <c r="M1681" s="346" t="s">
        <v>1367</v>
      </c>
      <c r="N1681" s="346" t="s">
        <v>1367</v>
      </c>
      <c r="O1681" s="346" t="s">
        <v>1367</v>
      </c>
      <c r="P1681" s="346" t="s">
        <v>1367</v>
      </c>
      <c r="Q1681" s="287">
        <v>3</v>
      </c>
      <c r="R1681" s="365" t="s">
        <v>676</v>
      </c>
      <c r="S1681" s="366"/>
      <c r="T1681" s="366"/>
      <c r="U1681" s="366"/>
      <c r="V1681" s="366"/>
      <c r="W1681" s="366"/>
      <c r="X1681" s="366"/>
      <c r="Y1681" s="366"/>
      <c r="Z1681" s="366"/>
      <c r="AA1681" s="366"/>
      <c r="AB1681" s="366"/>
      <c r="AC1681" s="366"/>
      <c r="AD1681" s="366"/>
      <c r="AE1681" s="367"/>
      <c r="AF1681" s="288">
        <v>3</v>
      </c>
      <c r="AG1681" s="368" t="s">
        <v>676</v>
      </c>
      <c r="AH1681" s="369"/>
      <c r="AI1681" s="369"/>
      <c r="AJ1681" s="369"/>
      <c r="AK1681" s="369"/>
      <c r="AL1681" s="369"/>
      <c r="AM1681" s="369"/>
      <c r="AN1681" s="369"/>
      <c r="AO1681" s="369"/>
      <c r="AP1681" s="369"/>
      <c r="AQ1681" s="369"/>
      <c r="AR1681" s="369"/>
      <c r="AS1681" s="369"/>
      <c r="AT1681" s="370"/>
    </row>
    <row r="1682" spans="1:46" ht="45" customHeight="1" thickTop="1" thickBot="1" x14ac:dyDescent="0.3">
      <c r="A1682" s="345" t="s">
        <v>1368</v>
      </c>
      <c r="B1682" s="345" t="s">
        <v>1368</v>
      </c>
      <c r="C1682" s="345" t="s">
        <v>1368</v>
      </c>
      <c r="D1682" s="345" t="s">
        <v>1368</v>
      </c>
      <c r="E1682" s="345" t="s">
        <v>1368</v>
      </c>
      <c r="F1682" s="345" t="s">
        <v>1368</v>
      </c>
      <c r="G1682" s="345" t="s">
        <v>1368</v>
      </c>
      <c r="H1682" s="345" t="s">
        <v>1368</v>
      </c>
      <c r="I1682" s="345" t="s">
        <v>1368</v>
      </c>
      <c r="J1682" s="345" t="s">
        <v>1368</v>
      </c>
      <c r="K1682" s="345" t="s">
        <v>1368</v>
      </c>
      <c r="L1682" s="345" t="s">
        <v>1368</v>
      </c>
      <c r="M1682" s="345" t="s">
        <v>1368</v>
      </c>
      <c r="N1682" s="345" t="s">
        <v>1368</v>
      </c>
      <c r="O1682" s="345" t="s">
        <v>1368</v>
      </c>
      <c r="P1682" s="345" t="s">
        <v>1368</v>
      </c>
      <c r="Q1682" s="287">
        <v>3</v>
      </c>
      <c r="R1682" s="365" t="s">
        <v>676</v>
      </c>
      <c r="S1682" s="366"/>
      <c r="T1682" s="366"/>
      <c r="U1682" s="366"/>
      <c r="V1682" s="366"/>
      <c r="W1682" s="366"/>
      <c r="X1682" s="366"/>
      <c r="Y1682" s="366"/>
      <c r="Z1682" s="366"/>
      <c r="AA1682" s="366"/>
      <c r="AB1682" s="366"/>
      <c r="AC1682" s="366"/>
      <c r="AD1682" s="366"/>
      <c r="AE1682" s="367"/>
      <c r="AF1682" s="288">
        <v>3</v>
      </c>
      <c r="AG1682" s="368" t="s">
        <v>676</v>
      </c>
      <c r="AH1682" s="369"/>
      <c r="AI1682" s="369"/>
      <c r="AJ1682" s="369"/>
      <c r="AK1682" s="369"/>
      <c r="AL1682" s="369"/>
      <c r="AM1682" s="369"/>
      <c r="AN1682" s="369"/>
      <c r="AO1682" s="369"/>
      <c r="AP1682" s="369"/>
      <c r="AQ1682" s="369"/>
      <c r="AR1682" s="369"/>
      <c r="AS1682" s="369"/>
      <c r="AT1682" s="370"/>
    </row>
    <row r="1683" spans="1:46" ht="45" customHeight="1" thickTop="1" thickBot="1" x14ac:dyDescent="0.3">
      <c r="A1683" s="345" t="s">
        <v>1369</v>
      </c>
      <c r="B1683" s="345" t="s">
        <v>1369</v>
      </c>
      <c r="C1683" s="345" t="s">
        <v>1369</v>
      </c>
      <c r="D1683" s="345" t="s">
        <v>1369</v>
      </c>
      <c r="E1683" s="345" t="s">
        <v>1369</v>
      </c>
      <c r="F1683" s="345" t="s">
        <v>1369</v>
      </c>
      <c r="G1683" s="345" t="s">
        <v>1369</v>
      </c>
      <c r="H1683" s="345" t="s">
        <v>1369</v>
      </c>
      <c r="I1683" s="345" t="s">
        <v>1369</v>
      </c>
      <c r="J1683" s="345" t="s">
        <v>1369</v>
      </c>
      <c r="K1683" s="345" t="s">
        <v>1369</v>
      </c>
      <c r="L1683" s="345" t="s">
        <v>1369</v>
      </c>
      <c r="M1683" s="345" t="s">
        <v>1369</v>
      </c>
      <c r="N1683" s="345" t="s">
        <v>1369</v>
      </c>
      <c r="O1683" s="345" t="s">
        <v>1369</v>
      </c>
      <c r="P1683" s="345" t="s">
        <v>1369</v>
      </c>
      <c r="Q1683" s="287">
        <v>3</v>
      </c>
      <c r="R1683" s="365" t="s">
        <v>676</v>
      </c>
      <c r="S1683" s="366"/>
      <c r="T1683" s="366"/>
      <c r="U1683" s="366"/>
      <c r="V1683" s="366"/>
      <c r="W1683" s="366"/>
      <c r="X1683" s="366"/>
      <c r="Y1683" s="366"/>
      <c r="Z1683" s="366"/>
      <c r="AA1683" s="366"/>
      <c r="AB1683" s="366"/>
      <c r="AC1683" s="366"/>
      <c r="AD1683" s="366"/>
      <c r="AE1683" s="367"/>
      <c r="AF1683" s="288">
        <v>3</v>
      </c>
      <c r="AG1683" s="368" t="s">
        <v>676</v>
      </c>
      <c r="AH1683" s="369"/>
      <c r="AI1683" s="369"/>
      <c r="AJ1683" s="369"/>
      <c r="AK1683" s="369"/>
      <c r="AL1683" s="369"/>
      <c r="AM1683" s="369"/>
      <c r="AN1683" s="369"/>
      <c r="AO1683" s="369"/>
      <c r="AP1683" s="369"/>
      <c r="AQ1683" s="369"/>
      <c r="AR1683" s="369"/>
      <c r="AS1683" s="369"/>
      <c r="AT1683" s="370"/>
    </row>
    <row r="1684" spans="1:46" ht="45" customHeight="1" thickTop="1" thickBot="1" x14ac:dyDescent="0.3">
      <c r="A1684" s="59"/>
      <c r="B1684" s="59"/>
      <c r="C1684" s="59"/>
      <c r="D1684" s="59"/>
      <c r="E1684" s="59"/>
      <c r="F1684" s="59"/>
      <c r="G1684" s="59"/>
      <c r="H1684" s="59"/>
      <c r="I1684" s="59"/>
      <c r="J1684" s="59"/>
      <c r="K1684" s="59"/>
      <c r="L1684" s="59"/>
      <c r="M1684" s="59"/>
      <c r="N1684" s="59"/>
      <c r="O1684" s="59"/>
      <c r="P1684" s="59"/>
      <c r="Q1684" s="69"/>
      <c r="R1684" s="59"/>
      <c r="S1684" s="59"/>
      <c r="T1684" s="59"/>
      <c r="U1684" s="59"/>
      <c r="V1684" s="59"/>
      <c r="W1684" s="59"/>
      <c r="X1684" s="59"/>
      <c r="Y1684" s="59"/>
      <c r="Z1684" s="59"/>
      <c r="AA1684" s="59"/>
      <c r="AB1684" s="59"/>
      <c r="AC1684" s="59"/>
      <c r="AD1684" s="59"/>
      <c r="AE1684" s="59"/>
      <c r="AF1684" s="69"/>
      <c r="AG1684" s="59"/>
      <c r="AH1684" s="59"/>
      <c r="AI1684" s="59"/>
      <c r="AJ1684" s="59"/>
      <c r="AK1684" s="59"/>
      <c r="AL1684" s="59"/>
      <c r="AM1684" s="59"/>
      <c r="AN1684" s="59"/>
      <c r="AO1684" s="59"/>
      <c r="AP1684" s="59"/>
      <c r="AQ1684" s="59"/>
      <c r="AR1684" s="59"/>
      <c r="AS1684" s="59"/>
      <c r="AT1684" s="59"/>
    </row>
    <row r="1685" spans="1:46" ht="45" customHeight="1" thickTop="1" thickBot="1" x14ac:dyDescent="0.3">
      <c r="A1685" s="353" t="s">
        <v>198</v>
      </c>
      <c r="B1685" s="353"/>
      <c r="C1685" s="353"/>
      <c r="D1685" s="353"/>
      <c r="E1685" s="353"/>
      <c r="F1685" s="353"/>
      <c r="G1685" s="353"/>
      <c r="H1685" s="353"/>
      <c r="I1685" s="353"/>
      <c r="J1685" s="353"/>
      <c r="K1685" s="353"/>
      <c r="L1685" s="353"/>
      <c r="M1685" s="353"/>
      <c r="N1685" s="353"/>
      <c r="O1685" s="353"/>
      <c r="P1685" s="353"/>
      <c r="Q1685" s="70" t="s">
        <v>187</v>
      </c>
      <c r="R1685" s="354" t="s">
        <v>188</v>
      </c>
      <c r="S1685" s="354"/>
      <c r="T1685" s="354"/>
      <c r="U1685" s="354"/>
      <c r="V1685" s="354"/>
      <c r="W1685" s="354"/>
      <c r="X1685" s="354"/>
      <c r="Y1685" s="354"/>
      <c r="Z1685" s="354"/>
      <c r="AA1685" s="354"/>
      <c r="AB1685" s="354"/>
      <c r="AC1685" s="354"/>
      <c r="AD1685" s="354"/>
      <c r="AE1685" s="354"/>
      <c r="AF1685" s="71" t="s">
        <v>187</v>
      </c>
      <c r="AG1685" s="355" t="s">
        <v>189</v>
      </c>
      <c r="AH1685" s="355"/>
      <c r="AI1685" s="355"/>
      <c r="AJ1685" s="355"/>
      <c r="AK1685" s="355"/>
      <c r="AL1685" s="355"/>
      <c r="AM1685" s="355"/>
      <c r="AN1685" s="355"/>
      <c r="AO1685" s="355"/>
      <c r="AP1685" s="355"/>
      <c r="AQ1685" s="355"/>
      <c r="AR1685" s="355"/>
      <c r="AS1685" s="355"/>
      <c r="AT1685" s="355"/>
    </row>
    <row r="1686" spans="1:46" ht="45" customHeight="1" thickTop="1" thickBot="1" x14ac:dyDescent="0.3">
      <c r="A1686" s="345" t="s">
        <v>1033</v>
      </c>
      <c r="B1686" s="345" t="s">
        <v>1033</v>
      </c>
      <c r="C1686" s="345" t="s">
        <v>1033</v>
      </c>
      <c r="D1686" s="345" t="s">
        <v>1033</v>
      </c>
      <c r="E1686" s="345" t="s">
        <v>1033</v>
      </c>
      <c r="F1686" s="345" t="s">
        <v>1033</v>
      </c>
      <c r="G1686" s="345" t="s">
        <v>1033</v>
      </c>
      <c r="H1686" s="345" t="s">
        <v>1033</v>
      </c>
      <c r="I1686" s="345" t="s">
        <v>1033</v>
      </c>
      <c r="J1686" s="345" t="s">
        <v>1033</v>
      </c>
      <c r="K1686" s="345" t="s">
        <v>1033</v>
      </c>
      <c r="L1686" s="345" t="s">
        <v>1033</v>
      </c>
      <c r="M1686" s="345" t="s">
        <v>1033</v>
      </c>
      <c r="N1686" s="345" t="s">
        <v>1033</v>
      </c>
      <c r="O1686" s="345" t="s">
        <v>1033</v>
      </c>
      <c r="P1686" s="345" t="s">
        <v>1033</v>
      </c>
      <c r="Q1686" s="287">
        <v>3</v>
      </c>
      <c r="R1686" s="365" t="s">
        <v>676</v>
      </c>
      <c r="S1686" s="366"/>
      <c r="T1686" s="366"/>
      <c r="U1686" s="366"/>
      <c r="V1686" s="366"/>
      <c r="W1686" s="366"/>
      <c r="X1686" s="366"/>
      <c r="Y1686" s="366"/>
      <c r="Z1686" s="366"/>
      <c r="AA1686" s="366"/>
      <c r="AB1686" s="366"/>
      <c r="AC1686" s="366"/>
      <c r="AD1686" s="366"/>
      <c r="AE1686" s="367"/>
      <c r="AF1686" s="288">
        <v>3</v>
      </c>
      <c r="AG1686" s="368" t="s">
        <v>676</v>
      </c>
      <c r="AH1686" s="369"/>
      <c r="AI1686" s="369"/>
      <c r="AJ1686" s="369"/>
      <c r="AK1686" s="369"/>
      <c r="AL1686" s="369"/>
      <c r="AM1686" s="369"/>
      <c r="AN1686" s="369"/>
      <c r="AO1686" s="369"/>
      <c r="AP1686" s="369"/>
      <c r="AQ1686" s="369"/>
      <c r="AR1686" s="369"/>
      <c r="AS1686" s="369"/>
      <c r="AT1686" s="370"/>
    </row>
    <row r="1687" spans="1:46" ht="45" customHeight="1" thickTop="1" thickBot="1" x14ac:dyDescent="0.3">
      <c r="A1687" s="345" t="s">
        <v>1034</v>
      </c>
      <c r="B1687" s="345" t="s">
        <v>1034</v>
      </c>
      <c r="C1687" s="345" t="s">
        <v>1034</v>
      </c>
      <c r="D1687" s="345" t="s">
        <v>1034</v>
      </c>
      <c r="E1687" s="345" t="s">
        <v>1034</v>
      </c>
      <c r="F1687" s="345" t="s">
        <v>1034</v>
      </c>
      <c r="G1687" s="345" t="s">
        <v>1034</v>
      </c>
      <c r="H1687" s="345" t="s">
        <v>1034</v>
      </c>
      <c r="I1687" s="345" t="s">
        <v>1034</v>
      </c>
      <c r="J1687" s="345" t="s">
        <v>1034</v>
      </c>
      <c r="K1687" s="345" t="s">
        <v>1034</v>
      </c>
      <c r="L1687" s="345" t="s">
        <v>1034</v>
      </c>
      <c r="M1687" s="345" t="s">
        <v>1034</v>
      </c>
      <c r="N1687" s="345" t="s">
        <v>1034</v>
      </c>
      <c r="O1687" s="345" t="s">
        <v>1034</v>
      </c>
      <c r="P1687" s="345" t="s">
        <v>1034</v>
      </c>
      <c r="Q1687" s="287">
        <v>3</v>
      </c>
      <c r="R1687" s="365" t="s">
        <v>676</v>
      </c>
      <c r="S1687" s="366"/>
      <c r="T1687" s="366"/>
      <c r="U1687" s="366"/>
      <c r="V1687" s="366"/>
      <c r="W1687" s="366"/>
      <c r="X1687" s="366"/>
      <c r="Y1687" s="366"/>
      <c r="Z1687" s="366"/>
      <c r="AA1687" s="366"/>
      <c r="AB1687" s="366"/>
      <c r="AC1687" s="366"/>
      <c r="AD1687" s="366"/>
      <c r="AE1687" s="367"/>
      <c r="AF1687" s="288">
        <v>3</v>
      </c>
      <c r="AG1687" s="368" t="s">
        <v>676</v>
      </c>
      <c r="AH1687" s="369"/>
      <c r="AI1687" s="369"/>
      <c r="AJ1687" s="369"/>
      <c r="AK1687" s="369"/>
      <c r="AL1687" s="369"/>
      <c r="AM1687" s="369"/>
      <c r="AN1687" s="369"/>
      <c r="AO1687" s="369"/>
      <c r="AP1687" s="369"/>
      <c r="AQ1687" s="369"/>
      <c r="AR1687" s="369"/>
      <c r="AS1687" s="369"/>
      <c r="AT1687" s="370"/>
    </row>
    <row r="1688" spans="1:46" ht="45" customHeight="1" thickTop="1" thickBot="1" x14ac:dyDescent="0.3">
      <c r="A1688" s="345" t="s">
        <v>1035</v>
      </c>
      <c r="B1688" s="345" t="s">
        <v>1035</v>
      </c>
      <c r="C1688" s="345" t="s">
        <v>1035</v>
      </c>
      <c r="D1688" s="345" t="s">
        <v>1035</v>
      </c>
      <c r="E1688" s="345" t="s">
        <v>1035</v>
      </c>
      <c r="F1688" s="345" t="s">
        <v>1035</v>
      </c>
      <c r="G1688" s="345" t="s">
        <v>1035</v>
      </c>
      <c r="H1688" s="345" t="s">
        <v>1035</v>
      </c>
      <c r="I1688" s="345" t="s">
        <v>1035</v>
      </c>
      <c r="J1688" s="345" t="s">
        <v>1035</v>
      </c>
      <c r="K1688" s="345" t="s">
        <v>1035</v>
      </c>
      <c r="L1688" s="345" t="s">
        <v>1035</v>
      </c>
      <c r="M1688" s="345" t="s">
        <v>1035</v>
      </c>
      <c r="N1688" s="345" t="s">
        <v>1035</v>
      </c>
      <c r="O1688" s="345" t="s">
        <v>1035</v>
      </c>
      <c r="P1688" s="345" t="s">
        <v>1035</v>
      </c>
      <c r="Q1688" s="287">
        <v>3</v>
      </c>
      <c r="R1688" s="365" t="s">
        <v>676</v>
      </c>
      <c r="S1688" s="366"/>
      <c r="T1688" s="366"/>
      <c r="U1688" s="366"/>
      <c r="V1688" s="366"/>
      <c r="W1688" s="366"/>
      <c r="X1688" s="366"/>
      <c r="Y1688" s="366"/>
      <c r="Z1688" s="366"/>
      <c r="AA1688" s="366"/>
      <c r="AB1688" s="366"/>
      <c r="AC1688" s="366"/>
      <c r="AD1688" s="366"/>
      <c r="AE1688" s="367"/>
      <c r="AF1688" s="288">
        <v>3</v>
      </c>
      <c r="AG1688" s="368" t="s">
        <v>676</v>
      </c>
      <c r="AH1688" s="369"/>
      <c r="AI1688" s="369"/>
      <c r="AJ1688" s="369"/>
      <c r="AK1688" s="369"/>
      <c r="AL1688" s="369"/>
      <c r="AM1688" s="369"/>
      <c r="AN1688" s="369"/>
      <c r="AO1688" s="369"/>
      <c r="AP1688" s="369"/>
      <c r="AQ1688" s="369"/>
      <c r="AR1688" s="369"/>
      <c r="AS1688" s="369"/>
      <c r="AT1688" s="370"/>
    </row>
    <row r="1689" spans="1:46" ht="45" customHeight="1" thickTop="1" thickBot="1" x14ac:dyDescent="0.3">
      <c r="A1689" s="345" t="s">
        <v>1036</v>
      </c>
      <c r="B1689" s="345" t="s">
        <v>1036</v>
      </c>
      <c r="C1689" s="345" t="s">
        <v>1036</v>
      </c>
      <c r="D1689" s="345" t="s">
        <v>1036</v>
      </c>
      <c r="E1689" s="345" t="s">
        <v>1036</v>
      </c>
      <c r="F1689" s="345" t="s">
        <v>1036</v>
      </c>
      <c r="G1689" s="345" t="s">
        <v>1036</v>
      </c>
      <c r="H1689" s="345" t="s">
        <v>1036</v>
      </c>
      <c r="I1689" s="345" t="s">
        <v>1036</v>
      </c>
      <c r="J1689" s="345" t="s">
        <v>1036</v>
      </c>
      <c r="K1689" s="345" t="s">
        <v>1036</v>
      </c>
      <c r="L1689" s="345" t="s">
        <v>1036</v>
      </c>
      <c r="M1689" s="345" t="s">
        <v>1036</v>
      </c>
      <c r="N1689" s="345" t="s">
        <v>1036</v>
      </c>
      <c r="O1689" s="345" t="s">
        <v>1036</v>
      </c>
      <c r="P1689" s="345" t="s">
        <v>1036</v>
      </c>
      <c r="Q1689" s="287">
        <v>3</v>
      </c>
      <c r="R1689" s="365" t="s">
        <v>676</v>
      </c>
      <c r="S1689" s="366"/>
      <c r="T1689" s="366"/>
      <c r="U1689" s="366"/>
      <c r="V1689" s="366"/>
      <c r="W1689" s="366"/>
      <c r="X1689" s="366"/>
      <c r="Y1689" s="366"/>
      <c r="Z1689" s="366"/>
      <c r="AA1689" s="366"/>
      <c r="AB1689" s="366"/>
      <c r="AC1689" s="366"/>
      <c r="AD1689" s="366"/>
      <c r="AE1689" s="367"/>
      <c r="AF1689" s="288">
        <v>3</v>
      </c>
      <c r="AG1689" s="368" t="s">
        <v>676</v>
      </c>
      <c r="AH1689" s="369"/>
      <c r="AI1689" s="369"/>
      <c r="AJ1689" s="369"/>
      <c r="AK1689" s="369"/>
      <c r="AL1689" s="369"/>
      <c r="AM1689" s="369"/>
      <c r="AN1689" s="369"/>
      <c r="AO1689" s="369"/>
      <c r="AP1689" s="369"/>
      <c r="AQ1689" s="369"/>
      <c r="AR1689" s="369"/>
      <c r="AS1689" s="369"/>
      <c r="AT1689" s="370"/>
    </row>
    <row r="1690" spans="1:46" ht="45" customHeight="1" thickTop="1" thickBot="1" x14ac:dyDescent="0.3">
      <c r="A1690" s="345" t="s">
        <v>1370</v>
      </c>
      <c r="B1690" s="345" t="s">
        <v>1370</v>
      </c>
      <c r="C1690" s="345" t="s">
        <v>1370</v>
      </c>
      <c r="D1690" s="345" t="s">
        <v>1370</v>
      </c>
      <c r="E1690" s="345" t="s">
        <v>1370</v>
      </c>
      <c r="F1690" s="345" t="s">
        <v>1370</v>
      </c>
      <c r="G1690" s="345" t="s">
        <v>1370</v>
      </c>
      <c r="H1690" s="345" t="s">
        <v>1370</v>
      </c>
      <c r="I1690" s="345" t="s">
        <v>1370</v>
      </c>
      <c r="J1690" s="345" t="s">
        <v>1370</v>
      </c>
      <c r="K1690" s="345" t="s">
        <v>1370</v>
      </c>
      <c r="L1690" s="345" t="s">
        <v>1370</v>
      </c>
      <c r="M1690" s="345" t="s">
        <v>1370</v>
      </c>
      <c r="N1690" s="345" t="s">
        <v>1370</v>
      </c>
      <c r="O1690" s="345" t="s">
        <v>1370</v>
      </c>
      <c r="P1690" s="345" t="s">
        <v>1370</v>
      </c>
      <c r="Q1690" s="287">
        <v>3</v>
      </c>
      <c r="R1690" s="365" t="s">
        <v>676</v>
      </c>
      <c r="S1690" s="366"/>
      <c r="T1690" s="366"/>
      <c r="U1690" s="366"/>
      <c r="V1690" s="366"/>
      <c r="W1690" s="366"/>
      <c r="X1690" s="366"/>
      <c r="Y1690" s="366"/>
      <c r="Z1690" s="366"/>
      <c r="AA1690" s="366"/>
      <c r="AB1690" s="366"/>
      <c r="AC1690" s="366"/>
      <c r="AD1690" s="366"/>
      <c r="AE1690" s="367"/>
      <c r="AF1690" s="288">
        <v>3</v>
      </c>
      <c r="AG1690" s="368" t="s">
        <v>676</v>
      </c>
      <c r="AH1690" s="369"/>
      <c r="AI1690" s="369"/>
      <c r="AJ1690" s="369"/>
      <c r="AK1690" s="369"/>
      <c r="AL1690" s="369"/>
      <c r="AM1690" s="369"/>
      <c r="AN1690" s="369"/>
      <c r="AO1690" s="369"/>
      <c r="AP1690" s="369"/>
      <c r="AQ1690" s="369"/>
      <c r="AR1690" s="369"/>
      <c r="AS1690" s="369"/>
      <c r="AT1690" s="370"/>
    </row>
    <row r="1691" spans="1:46" ht="18" customHeight="1" thickTop="1" x14ac:dyDescent="0.25"/>
    <row r="1693" spans="1:46" ht="45" customHeight="1" x14ac:dyDescent="0.25">
      <c r="A1693" s="348" t="s">
        <v>1371</v>
      </c>
      <c r="B1693" s="348"/>
      <c r="C1693" s="348"/>
      <c r="D1693" s="348"/>
      <c r="E1693" s="348"/>
      <c r="F1693" s="348"/>
      <c r="G1693" s="348"/>
      <c r="H1693" s="348"/>
      <c r="I1693" s="348"/>
      <c r="J1693" s="348"/>
      <c r="K1693" s="348"/>
      <c r="L1693" s="348"/>
      <c r="M1693" s="348"/>
      <c r="N1693" s="348"/>
      <c r="O1693" s="348"/>
      <c r="P1693" s="348"/>
      <c r="Q1693" s="348"/>
      <c r="R1693" s="348"/>
      <c r="S1693" s="348"/>
      <c r="T1693" s="348"/>
      <c r="U1693" s="348"/>
      <c r="V1693" s="348"/>
      <c r="W1693" s="348"/>
      <c r="X1693" s="348"/>
      <c r="Y1693" s="348"/>
      <c r="Z1693" s="348"/>
      <c r="AA1693" s="348"/>
      <c r="AB1693" s="348"/>
      <c r="AC1693" s="348"/>
      <c r="AD1693" s="348"/>
      <c r="AE1693" s="348"/>
      <c r="AF1693"/>
      <c r="AG1693" s="349" t="s">
        <v>184</v>
      </c>
      <c r="AH1693" s="349"/>
      <c r="AI1693" s="349"/>
      <c r="AJ1693" s="349"/>
      <c r="AK1693" s="72">
        <f>(('Artículo 121 (Resumen PI)'!C54*0.8+'Artículo 121 (Resumen PI)'!F54*0.2)+('Artículo 121 (Resumen SIPOT)'!C54*0.8+'Artículo 121 (Resumen SIPOT)'!F54*0.2))/2</f>
        <v>32.307692307692307</v>
      </c>
      <c r="AL1693"/>
      <c r="AM1693"/>
      <c r="AN1693"/>
      <c r="AO1693"/>
      <c r="AP1693"/>
      <c r="AQ1693"/>
      <c r="AR1693"/>
      <c r="AS1693"/>
      <c r="AT1693"/>
    </row>
    <row r="1694" spans="1:46" ht="15.75" customHeight="1" x14ac:dyDescent="0.25">
      <c r="A1694" s="86"/>
      <c r="B1694" s="284"/>
      <c r="C1694" s="284"/>
      <c r="D1694" s="284"/>
      <c r="E1694" s="284"/>
      <c r="F1694" s="284"/>
      <c r="G1694" s="284"/>
      <c r="H1694" s="284"/>
      <c r="I1694" s="284"/>
      <c r="J1694" s="284"/>
      <c r="K1694" s="284"/>
      <c r="L1694" s="284"/>
      <c r="M1694" s="284"/>
      <c r="N1694" s="284"/>
      <c r="O1694" s="284"/>
      <c r="P1694" s="284"/>
      <c r="Q1694" s="275"/>
      <c r="R1694" s="284"/>
      <c r="S1694" s="284"/>
      <c r="T1694" s="284"/>
      <c r="U1694" s="284"/>
      <c r="V1694" s="284"/>
      <c r="W1694" s="284"/>
      <c r="X1694" s="284"/>
      <c r="Y1694" s="284"/>
      <c r="Z1694" s="284"/>
      <c r="AA1694" s="284"/>
      <c r="AB1694" s="284"/>
      <c r="AC1694" s="284"/>
      <c r="AD1694" s="284"/>
      <c r="AE1694" s="284"/>
      <c r="AF1694"/>
      <c r="AG1694"/>
      <c r="AH1694"/>
      <c r="AI1694"/>
      <c r="AJ1694"/>
      <c r="AK1694"/>
      <c r="AL1694"/>
      <c r="AM1694"/>
      <c r="AN1694"/>
      <c r="AO1694"/>
      <c r="AP1694"/>
      <c r="AQ1694"/>
      <c r="AR1694"/>
      <c r="AS1694"/>
      <c r="AT1694"/>
    </row>
    <row r="1695" spans="1:46" ht="45" customHeight="1" x14ac:dyDescent="0.25">
      <c r="A1695" s="86" t="s">
        <v>185</v>
      </c>
      <c r="B1695" s="284"/>
      <c r="C1695" s="284"/>
      <c r="D1695" s="284"/>
      <c r="E1695" s="284"/>
      <c r="F1695" s="284"/>
      <c r="G1695" s="284"/>
      <c r="H1695" s="284"/>
      <c r="I1695" s="284"/>
      <c r="J1695" s="284"/>
      <c r="K1695" s="284"/>
      <c r="L1695" s="284"/>
      <c r="M1695" s="284"/>
      <c r="N1695" s="284"/>
      <c r="O1695" s="284"/>
      <c r="P1695" s="284"/>
      <c r="Q1695" s="275"/>
      <c r="R1695" s="284"/>
      <c r="S1695" s="284"/>
      <c r="T1695" s="284"/>
      <c r="U1695" s="284"/>
      <c r="V1695" s="284"/>
      <c r="W1695" s="284"/>
      <c r="X1695" s="284"/>
      <c r="Y1695" s="284"/>
      <c r="Z1695" s="284"/>
      <c r="AA1695" s="284"/>
      <c r="AB1695" s="284"/>
      <c r="AC1695" s="284"/>
      <c r="AD1695" s="284"/>
      <c r="AE1695" s="284"/>
      <c r="AF1695"/>
      <c r="AG1695"/>
      <c r="AH1695"/>
      <c r="AI1695"/>
      <c r="AJ1695"/>
      <c r="AK1695"/>
      <c r="AL1695"/>
      <c r="AM1695"/>
      <c r="AN1695"/>
      <c r="AO1695"/>
      <c r="AP1695"/>
      <c r="AQ1695"/>
      <c r="AR1695"/>
      <c r="AS1695"/>
      <c r="AT1695"/>
    </row>
    <row r="1696" spans="1:46" ht="15" customHeight="1" x14ac:dyDescent="0.25">
      <c r="A1696" s="59"/>
      <c r="B1696" s="59"/>
      <c r="C1696" s="59"/>
      <c r="D1696" s="59"/>
      <c r="E1696" s="59"/>
      <c r="F1696" s="59"/>
      <c r="G1696" s="59"/>
      <c r="H1696" s="59"/>
      <c r="I1696" s="59"/>
      <c r="J1696" s="59"/>
      <c r="K1696" s="59"/>
      <c r="L1696" s="59"/>
      <c r="M1696" s="59"/>
      <c r="N1696" s="59"/>
      <c r="O1696" s="59"/>
      <c r="P1696" s="59"/>
      <c r="R1696" s="59"/>
      <c r="S1696" s="59"/>
      <c r="T1696" s="59"/>
      <c r="U1696" s="59"/>
      <c r="V1696" s="59"/>
      <c r="W1696" s="59"/>
      <c r="X1696" s="59"/>
      <c r="Y1696" s="59"/>
      <c r="Z1696" s="59"/>
      <c r="AA1696" s="59"/>
      <c r="AB1696" s="59"/>
      <c r="AC1696" s="59"/>
      <c r="AD1696" s="59"/>
      <c r="AE1696" s="59"/>
      <c r="AF1696"/>
      <c r="AG1696"/>
      <c r="AH1696"/>
      <c r="AI1696"/>
      <c r="AJ1696"/>
      <c r="AK1696"/>
      <c r="AL1696"/>
      <c r="AM1696"/>
      <c r="AN1696"/>
      <c r="AO1696"/>
      <c r="AP1696"/>
      <c r="AQ1696"/>
      <c r="AR1696"/>
      <c r="AS1696"/>
      <c r="AT1696"/>
    </row>
    <row r="1697" spans="1:46" ht="45" customHeight="1" x14ac:dyDescent="0.25">
      <c r="A1697" s="350" t="s">
        <v>186</v>
      </c>
      <c r="B1697" s="350"/>
      <c r="C1697" s="350"/>
      <c r="D1697" s="350"/>
      <c r="E1697" s="350"/>
      <c r="F1697" s="350"/>
      <c r="G1697" s="350"/>
      <c r="H1697" s="350"/>
      <c r="I1697" s="350"/>
      <c r="J1697" s="350"/>
      <c r="K1697" s="350"/>
      <c r="L1697" s="350"/>
      <c r="M1697" s="350"/>
      <c r="N1697" s="350"/>
      <c r="O1697" s="350"/>
      <c r="P1697" s="350"/>
      <c r="Q1697" s="65"/>
      <c r="R1697" s="59"/>
      <c r="S1697" s="59"/>
      <c r="T1697" s="59"/>
      <c r="U1697" s="59"/>
      <c r="V1697" s="351"/>
      <c r="W1697" s="351"/>
      <c r="X1697" s="351"/>
      <c r="Y1697" s="351"/>
      <c r="Z1697" s="351"/>
      <c r="AA1697" s="351"/>
      <c r="AB1697" s="351"/>
      <c r="AC1697" s="351"/>
      <c r="AD1697" s="351"/>
      <c r="AE1697" s="351"/>
      <c r="AF1697" s="65"/>
      <c r="AG1697" s="59"/>
      <c r="AH1697" s="59"/>
      <c r="AI1697" s="59"/>
      <c r="AJ1697" s="59"/>
      <c r="AK1697" s="351"/>
      <c r="AL1697" s="351"/>
      <c r="AM1697" s="351"/>
      <c r="AN1697" s="351"/>
      <c r="AO1697" s="351"/>
      <c r="AP1697" s="351"/>
      <c r="AQ1697" s="351"/>
      <c r="AR1697" s="351"/>
      <c r="AS1697" s="351"/>
      <c r="AT1697" s="351"/>
    </row>
    <row r="1698" spans="1:46" ht="45" customHeight="1" thickTop="1" thickBot="1" x14ac:dyDescent="0.3">
      <c r="A1698" s="342" t="s">
        <v>163</v>
      </c>
      <c r="B1698" s="342"/>
      <c r="C1698" s="342"/>
      <c r="D1698" s="342"/>
      <c r="E1698" s="342"/>
      <c r="F1698" s="342"/>
      <c r="G1698" s="342"/>
      <c r="H1698" s="342"/>
      <c r="I1698" s="342"/>
      <c r="J1698" s="342"/>
      <c r="K1698" s="342"/>
      <c r="L1698" s="342"/>
      <c r="M1698" s="342"/>
      <c r="N1698" s="342"/>
      <c r="O1698" s="342"/>
      <c r="P1698" s="342"/>
      <c r="Q1698" s="66" t="s">
        <v>187</v>
      </c>
      <c r="R1698" s="343" t="s">
        <v>188</v>
      </c>
      <c r="S1698" s="343"/>
      <c r="T1698" s="343"/>
      <c r="U1698" s="343"/>
      <c r="V1698" s="343"/>
      <c r="W1698" s="343"/>
      <c r="X1698" s="343"/>
      <c r="Y1698" s="343"/>
      <c r="Z1698" s="343"/>
      <c r="AA1698" s="343"/>
      <c r="AB1698" s="343"/>
      <c r="AC1698" s="343"/>
      <c r="AD1698" s="343"/>
      <c r="AE1698" s="343"/>
      <c r="AF1698" s="67" t="s">
        <v>187</v>
      </c>
      <c r="AG1698" s="344" t="s">
        <v>189</v>
      </c>
      <c r="AH1698" s="344"/>
      <c r="AI1698" s="344"/>
      <c r="AJ1698" s="344"/>
      <c r="AK1698" s="344"/>
      <c r="AL1698" s="344"/>
      <c r="AM1698" s="344"/>
      <c r="AN1698" s="344"/>
      <c r="AO1698" s="344"/>
      <c r="AP1698" s="344"/>
      <c r="AQ1698" s="344"/>
      <c r="AR1698" s="344"/>
      <c r="AS1698" s="344"/>
      <c r="AT1698" s="344"/>
    </row>
    <row r="1699" spans="1:46" ht="45" customHeight="1" thickTop="1" thickBot="1" x14ac:dyDescent="0.3">
      <c r="A1699" s="345" t="s">
        <v>1025</v>
      </c>
      <c r="B1699" s="345" t="s">
        <v>1025</v>
      </c>
      <c r="C1699" s="345" t="s">
        <v>1025</v>
      </c>
      <c r="D1699" s="345" t="s">
        <v>1025</v>
      </c>
      <c r="E1699" s="345" t="s">
        <v>1025</v>
      </c>
      <c r="F1699" s="345" t="s">
        <v>1025</v>
      </c>
      <c r="G1699" s="345" t="s">
        <v>1025</v>
      </c>
      <c r="H1699" s="345" t="s">
        <v>1025</v>
      </c>
      <c r="I1699" s="345" t="s">
        <v>1025</v>
      </c>
      <c r="J1699" s="345" t="s">
        <v>1025</v>
      </c>
      <c r="K1699" s="345" t="s">
        <v>1025</v>
      </c>
      <c r="L1699" s="345" t="s">
        <v>1025</v>
      </c>
      <c r="M1699" s="345" t="s">
        <v>1025</v>
      </c>
      <c r="N1699" s="345" t="s">
        <v>1025</v>
      </c>
      <c r="O1699" s="345" t="s">
        <v>1025</v>
      </c>
      <c r="P1699" s="345" t="s">
        <v>1025</v>
      </c>
      <c r="Q1699" s="68">
        <v>2</v>
      </c>
      <c r="R1699" s="346"/>
      <c r="S1699" s="346"/>
      <c r="T1699" s="346"/>
      <c r="U1699" s="346"/>
      <c r="V1699" s="346"/>
      <c r="W1699" s="346"/>
      <c r="X1699" s="346"/>
      <c r="Y1699" s="346"/>
      <c r="Z1699" s="346"/>
      <c r="AA1699" s="346"/>
      <c r="AB1699" s="346"/>
      <c r="AC1699" s="346"/>
      <c r="AD1699" s="346"/>
      <c r="AE1699" s="346"/>
      <c r="AF1699" s="68">
        <v>2</v>
      </c>
      <c r="AG1699" s="346"/>
      <c r="AH1699" s="346"/>
      <c r="AI1699" s="346"/>
      <c r="AJ1699" s="346"/>
      <c r="AK1699" s="346"/>
      <c r="AL1699" s="346"/>
      <c r="AM1699" s="346"/>
      <c r="AN1699" s="346"/>
      <c r="AO1699" s="346"/>
      <c r="AP1699" s="346"/>
      <c r="AQ1699" s="346"/>
      <c r="AR1699" s="346"/>
      <c r="AS1699" s="346"/>
      <c r="AT1699" s="346"/>
    </row>
    <row r="1700" spans="1:46" ht="45" customHeight="1" thickTop="1" thickBot="1" x14ac:dyDescent="0.3">
      <c r="A1700" s="345" t="s">
        <v>1026</v>
      </c>
      <c r="B1700" s="345" t="s">
        <v>1026</v>
      </c>
      <c r="C1700" s="345" t="s">
        <v>1026</v>
      </c>
      <c r="D1700" s="345" t="s">
        <v>1026</v>
      </c>
      <c r="E1700" s="345" t="s">
        <v>1026</v>
      </c>
      <c r="F1700" s="345" t="s">
        <v>1026</v>
      </c>
      <c r="G1700" s="345" t="s">
        <v>1026</v>
      </c>
      <c r="H1700" s="345" t="s">
        <v>1026</v>
      </c>
      <c r="I1700" s="345" t="s">
        <v>1026</v>
      </c>
      <c r="J1700" s="345" t="s">
        <v>1026</v>
      </c>
      <c r="K1700" s="345" t="s">
        <v>1026</v>
      </c>
      <c r="L1700" s="345" t="s">
        <v>1026</v>
      </c>
      <c r="M1700" s="345" t="s">
        <v>1026</v>
      </c>
      <c r="N1700" s="345" t="s">
        <v>1026</v>
      </c>
      <c r="O1700" s="345" t="s">
        <v>1026</v>
      </c>
      <c r="P1700" s="345" t="s">
        <v>1026</v>
      </c>
      <c r="Q1700" s="68">
        <v>2</v>
      </c>
      <c r="R1700" s="346"/>
      <c r="S1700" s="346"/>
      <c r="T1700" s="346"/>
      <c r="U1700" s="346"/>
      <c r="V1700" s="346"/>
      <c r="W1700" s="346"/>
      <c r="X1700" s="346"/>
      <c r="Y1700" s="346"/>
      <c r="Z1700" s="346"/>
      <c r="AA1700" s="346"/>
      <c r="AB1700" s="346"/>
      <c r="AC1700" s="346"/>
      <c r="AD1700" s="346"/>
      <c r="AE1700" s="346"/>
      <c r="AF1700" s="68">
        <v>2</v>
      </c>
      <c r="AG1700" s="346"/>
      <c r="AH1700" s="346"/>
      <c r="AI1700" s="346"/>
      <c r="AJ1700" s="346"/>
      <c r="AK1700" s="346"/>
      <c r="AL1700" s="346"/>
      <c r="AM1700" s="346"/>
      <c r="AN1700" s="346"/>
      <c r="AO1700" s="346"/>
      <c r="AP1700" s="346"/>
      <c r="AQ1700" s="346"/>
      <c r="AR1700" s="346"/>
      <c r="AS1700" s="346"/>
      <c r="AT1700" s="346"/>
    </row>
    <row r="1701" spans="1:46" ht="45" customHeight="1" thickTop="1" thickBot="1" x14ac:dyDescent="0.3">
      <c r="A1701" s="345" t="s">
        <v>1372</v>
      </c>
      <c r="B1701" s="345" t="s">
        <v>1372</v>
      </c>
      <c r="C1701" s="345" t="s">
        <v>1372</v>
      </c>
      <c r="D1701" s="345" t="s">
        <v>1372</v>
      </c>
      <c r="E1701" s="345" t="s">
        <v>1372</v>
      </c>
      <c r="F1701" s="345" t="s">
        <v>1372</v>
      </c>
      <c r="G1701" s="345" t="s">
        <v>1372</v>
      </c>
      <c r="H1701" s="345" t="s">
        <v>1372</v>
      </c>
      <c r="I1701" s="345" t="s">
        <v>1372</v>
      </c>
      <c r="J1701" s="345" t="s">
        <v>1372</v>
      </c>
      <c r="K1701" s="345" t="s">
        <v>1372</v>
      </c>
      <c r="L1701" s="345" t="s">
        <v>1372</v>
      </c>
      <c r="M1701" s="345" t="s">
        <v>1372</v>
      </c>
      <c r="N1701" s="345" t="s">
        <v>1372</v>
      </c>
      <c r="O1701" s="345" t="s">
        <v>1372</v>
      </c>
      <c r="P1701" s="345" t="s">
        <v>1372</v>
      </c>
      <c r="Q1701" s="68">
        <v>2</v>
      </c>
      <c r="R1701" s="346"/>
      <c r="S1701" s="346"/>
      <c r="T1701" s="346"/>
      <c r="U1701" s="346"/>
      <c r="V1701" s="346"/>
      <c r="W1701" s="346"/>
      <c r="X1701" s="346"/>
      <c r="Y1701" s="346"/>
      <c r="Z1701" s="346"/>
      <c r="AA1701" s="346"/>
      <c r="AB1701" s="346"/>
      <c r="AC1701" s="346"/>
      <c r="AD1701" s="346"/>
      <c r="AE1701" s="346"/>
      <c r="AF1701" s="68">
        <v>2</v>
      </c>
      <c r="AG1701" s="346"/>
      <c r="AH1701" s="346"/>
      <c r="AI1701" s="346"/>
      <c r="AJ1701" s="346"/>
      <c r="AK1701" s="346"/>
      <c r="AL1701" s="346"/>
      <c r="AM1701" s="346"/>
      <c r="AN1701" s="346"/>
      <c r="AO1701" s="346"/>
      <c r="AP1701" s="346"/>
      <c r="AQ1701" s="346"/>
      <c r="AR1701" s="346"/>
      <c r="AS1701" s="346"/>
      <c r="AT1701" s="346"/>
    </row>
    <row r="1702" spans="1:46" ht="45" customHeight="1" thickTop="1" thickBot="1" x14ac:dyDescent="0.3">
      <c r="A1702" s="345" t="s">
        <v>1373</v>
      </c>
      <c r="B1702" s="345" t="s">
        <v>1373</v>
      </c>
      <c r="C1702" s="345" t="s">
        <v>1373</v>
      </c>
      <c r="D1702" s="345" t="s">
        <v>1373</v>
      </c>
      <c r="E1702" s="345" t="s">
        <v>1373</v>
      </c>
      <c r="F1702" s="345" t="s">
        <v>1373</v>
      </c>
      <c r="G1702" s="345" t="s">
        <v>1373</v>
      </c>
      <c r="H1702" s="345" t="s">
        <v>1373</v>
      </c>
      <c r="I1702" s="345" t="s">
        <v>1373</v>
      </c>
      <c r="J1702" s="345" t="s">
        <v>1373</v>
      </c>
      <c r="K1702" s="345" t="s">
        <v>1373</v>
      </c>
      <c r="L1702" s="345" t="s">
        <v>1373</v>
      </c>
      <c r="M1702" s="345" t="s">
        <v>1373</v>
      </c>
      <c r="N1702" s="345" t="s">
        <v>1373</v>
      </c>
      <c r="O1702" s="345" t="s">
        <v>1373</v>
      </c>
      <c r="P1702" s="345" t="s">
        <v>1373</v>
      </c>
      <c r="Q1702" s="68">
        <v>2</v>
      </c>
      <c r="R1702" s="346"/>
      <c r="S1702" s="346"/>
      <c r="T1702" s="346"/>
      <c r="U1702" s="346"/>
      <c r="V1702" s="346"/>
      <c r="W1702" s="346"/>
      <c r="X1702" s="346"/>
      <c r="Y1702" s="346"/>
      <c r="Z1702" s="346"/>
      <c r="AA1702" s="346"/>
      <c r="AB1702" s="346"/>
      <c r="AC1702" s="346"/>
      <c r="AD1702" s="346"/>
      <c r="AE1702" s="346"/>
      <c r="AF1702" s="68">
        <v>2</v>
      </c>
      <c r="AG1702" s="346"/>
      <c r="AH1702" s="346"/>
      <c r="AI1702" s="346"/>
      <c r="AJ1702" s="346"/>
      <c r="AK1702" s="346"/>
      <c r="AL1702" s="346"/>
      <c r="AM1702" s="346"/>
      <c r="AN1702" s="346"/>
      <c r="AO1702" s="346"/>
      <c r="AP1702" s="346"/>
      <c r="AQ1702" s="346"/>
      <c r="AR1702" s="346"/>
      <c r="AS1702" s="346"/>
      <c r="AT1702" s="346"/>
    </row>
    <row r="1703" spans="1:46" ht="45" customHeight="1" thickTop="1" thickBot="1" x14ac:dyDescent="0.3">
      <c r="A1703" s="346" t="s">
        <v>1374</v>
      </c>
      <c r="B1703" s="346" t="s">
        <v>1374</v>
      </c>
      <c r="C1703" s="346" t="s">
        <v>1374</v>
      </c>
      <c r="D1703" s="346" t="s">
        <v>1374</v>
      </c>
      <c r="E1703" s="346" t="s">
        <v>1374</v>
      </c>
      <c r="F1703" s="346" t="s">
        <v>1374</v>
      </c>
      <c r="G1703" s="346" t="s">
        <v>1374</v>
      </c>
      <c r="H1703" s="346" t="s">
        <v>1374</v>
      </c>
      <c r="I1703" s="346" t="s">
        <v>1374</v>
      </c>
      <c r="J1703" s="346" t="s">
        <v>1374</v>
      </c>
      <c r="K1703" s="346" t="s">
        <v>1374</v>
      </c>
      <c r="L1703" s="346" t="s">
        <v>1374</v>
      </c>
      <c r="M1703" s="346" t="s">
        <v>1374</v>
      </c>
      <c r="N1703" s="346" t="s">
        <v>1374</v>
      </c>
      <c r="O1703" s="346" t="s">
        <v>1374</v>
      </c>
      <c r="P1703" s="346" t="s">
        <v>1374</v>
      </c>
      <c r="Q1703" s="68">
        <v>2</v>
      </c>
      <c r="R1703" s="346"/>
      <c r="S1703" s="346"/>
      <c r="T1703" s="346"/>
      <c r="U1703" s="346"/>
      <c r="V1703" s="346"/>
      <c r="W1703" s="346"/>
      <c r="X1703" s="346"/>
      <c r="Y1703" s="346"/>
      <c r="Z1703" s="346"/>
      <c r="AA1703" s="346"/>
      <c r="AB1703" s="346"/>
      <c r="AC1703" s="346"/>
      <c r="AD1703" s="346"/>
      <c r="AE1703" s="346"/>
      <c r="AF1703" s="68">
        <v>2</v>
      </c>
      <c r="AG1703" s="346"/>
      <c r="AH1703" s="346"/>
      <c r="AI1703" s="346"/>
      <c r="AJ1703" s="346"/>
      <c r="AK1703" s="346"/>
      <c r="AL1703" s="346"/>
      <c r="AM1703" s="346"/>
      <c r="AN1703" s="346"/>
      <c r="AO1703" s="346"/>
      <c r="AP1703" s="346"/>
      <c r="AQ1703" s="346"/>
      <c r="AR1703" s="346"/>
      <c r="AS1703" s="346"/>
      <c r="AT1703" s="346"/>
    </row>
    <row r="1704" spans="1:46" ht="45" customHeight="1" thickTop="1" thickBot="1" x14ac:dyDescent="0.3">
      <c r="A1704" s="346" t="s">
        <v>1375</v>
      </c>
      <c r="B1704" s="346" t="s">
        <v>1375</v>
      </c>
      <c r="C1704" s="346" t="s">
        <v>1375</v>
      </c>
      <c r="D1704" s="346" t="s">
        <v>1375</v>
      </c>
      <c r="E1704" s="346" t="s">
        <v>1375</v>
      </c>
      <c r="F1704" s="346" t="s">
        <v>1375</v>
      </c>
      <c r="G1704" s="346" t="s">
        <v>1375</v>
      </c>
      <c r="H1704" s="346" t="s">
        <v>1375</v>
      </c>
      <c r="I1704" s="346" t="s">
        <v>1375</v>
      </c>
      <c r="J1704" s="346" t="s">
        <v>1375</v>
      </c>
      <c r="K1704" s="346" t="s">
        <v>1375</v>
      </c>
      <c r="L1704" s="346" t="s">
        <v>1375</v>
      </c>
      <c r="M1704" s="346" t="s">
        <v>1375</v>
      </c>
      <c r="N1704" s="346" t="s">
        <v>1375</v>
      </c>
      <c r="O1704" s="346" t="s">
        <v>1375</v>
      </c>
      <c r="P1704" s="346" t="s">
        <v>1375</v>
      </c>
      <c r="Q1704" s="68">
        <v>2</v>
      </c>
      <c r="R1704" s="346"/>
      <c r="S1704" s="346"/>
      <c r="T1704" s="346"/>
      <c r="U1704" s="346"/>
      <c r="V1704" s="346"/>
      <c r="W1704" s="346"/>
      <c r="X1704" s="346"/>
      <c r="Y1704" s="346"/>
      <c r="Z1704" s="346"/>
      <c r="AA1704" s="346"/>
      <c r="AB1704" s="346"/>
      <c r="AC1704" s="346"/>
      <c r="AD1704" s="346"/>
      <c r="AE1704" s="346"/>
      <c r="AF1704" s="68">
        <v>2</v>
      </c>
      <c r="AG1704" s="346"/>
      <c r="AH1704" s="346"/>
      <c r="AI1704" s="346"/>
      <c r="AJ1704" s="346"/>
      <c r="AK1704" s="346"/>
      <c r="AL1704" s="346"/>
      <c r="AM1704" s="346"/>
      <c r="AN1704" s="346"/>
      <c r="AO1704" s="346"/>
      <c r="AP1704" s="346"/>
      <c r="AQ1704" s="346"/>
      <c r="AR1704" s="346"/>
      <c r="AS1704" s="346"/>
      <c r="AT1704" s="346"/>
    </row>
    <row r="1705" spans="1:46" ht="45" customHeight="1" thickTop="1" thickBot="1" x14ac:dyDescent="0.3">
      <c r="A1705" s="345" t="s">
        <v>1376</v>
      </c>
      <c r="B1705" s="345" t="s">
        <v>1376</v>
      </c>
      <c r="C1705" s="345" t="s">
        <v>1376</v>
      </c>
      <c r="D1705" s="345" t="s">
        <v>1376</v>
      </c>
      <c r="E1705" s="345" t="s">
        <v>1376</v>
      </c>
      <c r="F1705" s="345" t="s">
        <v>1376</v>
      </c>
      <c r="G1705" s="345" t="s">
        <v>1376</v>
      </c>
      <c r="H1705" s="345" t="s">
        <v>1376</v>
      </c>
      <c r="I1705" s="345" t="s">
        <v>1376</v>
      </c>
      <c r="J1705" s="345" t="s">
        <v>1376</v>
      </c>
      <c r="K1705" s="345" t="s">
        <v>1376</v>
      </c>
      <c r="L1705" s="345" t="s">
        <v>1376</v>
      </c>
      <c r="M1705" s="345" t="s">
        <v>1376</v>
      </c>
      <c r="N1705" s="345" t="s">
        <v>1376</v>
      </c>
      <c r="O1705" s="345" t="s">
        <v>1376</v>
      </c>
      <c r="P1705" s="345" t="s">
        <v>1376</v>
      </c>
      <c r="Q1705" s="68">
        <v>2</v>
      </c>
      <c r="R1705" s="346"/>
      <c r="S1705" s="346"/>
      <c r="T1705" s="346"/>
      <c r="U1705" s="346"/>
      <c r="V1705" s="346"/>
      <c r="W1705" s="346"/>
      <c r="X1705" s="346"/>
      <c r="Y1705" s="346"/>
      <c r="Z1705" s="346"/>
      <c r="AA1705" s="346"/>
      <c r="AB1705" s="346"/>
      <c r="AC1705" s="346"/>
      <c r="AD1705" s="346"/>
      <c r="AE1705" s="346"/>
      <c r="AF1705" s="68">
        <v>2</v>
      </c>
      <c r="AG1705" s="346"/>
      <c r="AH1705" s="346"/>
      <c r="AI1705" s="346"/>
      <c r="AJ1705" s="346"/>
      <c r="AK1705" s="346"/>
      <c r="AL1705" s="346"/>
      <c r="AM1705" s="346"/>
      <c r="AN1705" s="346"/>
      <c r="AO1705" s="346"/>
      <c r="AP1705" s="346"/>
      <c r="AQ1705" s="346"/>
      <c r="AR1705" s="346"/>
      <c r="AS1705" s="346"/>
      <c r="AT1705" s="346"/>
    </row>
    <row r="1706" spans="1:46" ht="45" customHeight="1" thickTop="1" thickBot="1" x14ac:dyDescent="0.3">
      <c r="A1706" s="345" t="s">
        <v>1377</v>
      </c>
      <c r="B1706" s="345" t="s">
        <v>1377</v>
      </c>
      <c r="C1706" s="345" t="s">
        <v>1377</v>
      </c>
      <c r="D1706" s="345" t="s">
        <v>1377</v>
      </c>
      <c r="E1706" s="345" t="s">
        <v>1377</v>
      </c>
      <c r="F1706" s="345" t="s">
        <v>1377</v>
      </c>
      <c r="G1706" s="345" t="s">
        <v>1377</v>
      </c>
      <c r="H1706" s="345" t="s">
        <v>1377</v>
      </c>
      <c r="I1706" s="345" t="s">
        <v>1377</v>
      </c>
      <c r="J1706" s="345" t="s">
        <v>1377</v>
      </c>
      <c r="K1706" s="345" t="s">
        <v>1377</v>
      </c>
      <c r="L1706" s="345" t="s">
        <v>1377</v>
      </c>
      <c r="M1706" s="345" t="s">
        <v>1377</v>
      </c>
      <c r="N1706" s="345" t="s">
        <v>1377</v>
      </c>
      <c r="O1706" s="345" t="s">
        <v>1377</v>
      </c>
      <c r="P1706" s="345" t="s">
        <v>1377</v>
      </c>
      <c r="Q1706" s="68">
        <v>2</v>
      </c>
      <c r="R1706" s="346"/>
      <c r="S1706" s="346"/>
      <c r="T1706" s="346"/>
      <c r="U1706" s="346"/>
      <c r="V1706" s="346"/>
      <c r="W1706" s="346"/>
      <c r="X1706" s="346"/>
      <c r="Y1706" s="346"/>
      <c r="Z1706" s="346"/>
      <c r="AA1706" s="346"/>
      <c r="AB1706" s="346"/>
      <c r="AC1706" s="346"/>
      <c r="AD1706" s="346"/>
      <c r="AE1706" s="346"/>
      <c r="AF1706" s="68">
        <v>2</v>
      </c>
      <c r="AG1706" s="346"/>
      <c r="AH1706" s="346"/>
      <c r="AI1706" s="346"/>
      <c r="AJ1706" s="346"/>
      <c r="AK1706" s="346"/>
      <c r="AL1706" s="346"/>
      <c r="AM1706" s="346"/>
      <c r="AN1706" s="346"/>
      <c r="AO1706" s="346"/>
      <c r="AP1706" s="346"/>
      <c r="AQ1706" s="346"/>
      <c r="AR1706" s="346"/>
      <c r="AS1706" s="346"/>
      <c r="AT1706" s="346"/>
    </row>
    <row r="1707" spans="1:46" ht="45" customHeight="1" thickTop="1" thickBot="1" x14ac:dyDescent="0.3">
      <c r="A1707" s="345" t="s">
        <v>1378</v>
      </c>
      <c r="B1707" s="345" t="s">
        <v>1378</v>
      </c>
      <c r="C1707" s="345" t="s">
        <v>1378</v>
      </c>
      <c r="D1707" s="345" t="s">
        <v>1378</v>
      </c>
      <c r="E1707" s="345" t="s">
        <v>1378</v>
      </c>
      <c r="F1707" s="345" t="s">
        <v>1378</v>
      </c>
      <c r="G1707" s="345" t="s">
        <v>1378</v>
      </c>
      <c r="H1707" s="345" t="s">
        <v>1378</v>
      </c>
      <c r="I1707" s="345" t="s">
        <v>1378</v>
      </c>
      <c r="J1707" s="345" t="s">
        <v>1378</v>
      </c>
      <c r="K1707" s="345" t="s">
        <v>1378</v>
      </c>
      <c r="L1707" s="345" t="s">
        <v>1378</v>
      </c>
      <c r="M1707" s="345" t="s">
        <v>1378</v>
      </c>
      <c r="N1707" s="345" t="s">
        <v>1378</v>
      </c>
      <c r="O1707" s="345" t="s">
        <v>1378</v>
      </c>
      <c r="P1707" s="345" t="s">
        <v>1378</v>
      </c>
      <c r="Q1707" s="68">
        <v>2</v>
      </c>
      <c r="R1707" s="346"/>
      <c r="S1707" s="346"/>
      <c r="T1707" s="346"/>
      <c r="U1707" s="346"/>
      <c r="V1707" s="346"/>
      <c r="W1707" s="346"/>
      <c r="X1707" s="346"/>
      <c r="Y1707" s="346"/>
      <c r="Z1707" s="346"/>
      <c r="AA1707" s="346"/>
      <c r="AB1707" s="346"/>
      <c r="AC1707" s="346"/>
      <c r="AD1707" s="346"/>
      <c r="AE1707" s="346"/>
      <c r="AF1707" s="68">
        <v>2</v>
      </c>
      <c r="AG1707" s="346"/>
      <c r="AH1707" s="346"/>
      <c r="AI1707" s="346"/>
      <c r="AJ1707" s="346"/>
      <c r="AK1707" s="346"/>
      <c r="AL1707" s="346"/>
      <c r="AM1707" s="346"/>
      <c r="AN1707" s="346"/>
      <c r="AO1707" s="346"/>
      <c r="AP1707" s="346"/>
      <c r="AQ1707" s="346"/>
      <c r="AR1707" s="346"/>
      <c r="AS1707" s="346"/>
      <c r="AT1707" s="346"/>
    </row>
    <row r="1708" spans="1:46" ht="45" customHeight="1" thickTop="1" thickBot="1" x14ac:dyDescent="0.3">
      <c r="A1708" s="345" t="s">
        <v>1379</v>
      </c>
      <c r="B1708" s="345" t="s">
        <v>1379</v>
      </c>
      <c r="C1708" s="345" t="s">
        <v>1379</v>
      </c>
      <c r="D1708" s="345" t="s">
        <v>1379</v>
      </c>
      <c r="E1708" s="345" t="s">
        <v>1379</v>
      </c>
      <c r="F1708" s="345" t="s">
        <v>1379</v>
      </c>
      <c r="G1708" s="345" t="s">
        <v>1379</v>
      </c>
      <c r="H1708" s="345" t="s">
        <v>1379</v>
      </c>
      <c r="I1708" s="345" t="s">
        <v>1379</v>
      </c>
      <c r="J1708" s="345" t="s">
        <v>1379</v>
      </c>
      <c r="K1708" s="345" t="s">
        <v>1379</v>
      </c>
      <c r="L1708" s="345" t="s">
        <v>1379</v>
      </c>
      <c r="M1708" s="345" t="s">
        <v>1379</v>
      </c>
      <c r="N1708" s="345" t="s">
        <v>1379</v>
      </c>
      <c r="O1708" s="345" t="s">
        <v>1379</v>
      </c>
      <c r="P1708" s="345" t="s">
        <v>1379</v>
      </c>
      <c r="Q1708" s="68">
        <v>2</v>
      </c>
      <c r="R1708" s="346"/>
      <c r="S1708" s="346"/>
      <c r="T1708" s="346"/>
      <c r="U1708" s="346"/>
      <c r="V1708" s="346"/>
      <c r="W1708" s="346"/>
      <c r="X1708" s="346"/>
      <c r="Y1708" s="346"/>
      <c r="Z1708" s="346"/>
      <c r="AA1708" s="346"/>
      <c r="AB1708" s="346"/>
      <c r="AC1708" s="346"/>
      <c r="AD1708" s="346"/>
      <c r="AE1708" s="346"/>
      <c r="AF1708" s="68">
        <v>2</v>
      </c>
      <c r="AG1708" s="346"/>
      <c r="AH1708" s="346"/>
      <c r="AI1708" s="346"/>
      <c r="AJ1708" s="346"/>
      <c r="AK1708" s="346"/>
      <c r="AL1708" s="346"/>
      <c r="AM1708" s="346"/>
      <c r="AN1708" s="346"/>
      <c r="AO1708" s="346"/>
      <c r="AP1708" s="346"/>
      <c r="AQ1708" s="346"/>
      <c r="AR1708" s="346"/>
      <c r="AS1708" s="346"/>
      <c r="AT1708" s="346"/>
    </row>
    <row r="1709" spans="1:46" ht="45" customHeight="1" thickTop="1" thickBot="1" x14ac:dyDescent="0.3">
      <c r="A1709" s="345" t="s">
        <v>1380</v>
      </c>
      <c r="B1709" s="345" t="s">
        <v>1380</v>
      </c>
      <c r="C1709" s="345" t="s">
        <v>1380</v>
      </c>
      <c r="D1709" s="345" t="s">
        <v>1380</v>
      </c>
      <c r="E1709" s="345" t="s">
        <v>1380</v>
      </c>
      <c r="F1709" s="345" t="s">
        <v>1380</v>
      </c>
      <c r="G1709" s="345" t="s">
        <v>1380</v>
      </c>
      <c r="H1709" s="345" t="s">
        <v>1380</v>
      </c>
      <c r="I1709" s="345" t="s">
        <v>1380</v>
      </c>
      <c r="J1709" s="345" t="s">
        <v>1380</v>
      </c>
      <c r="K1709" s="345" t="s">
        <v>1380</v>
      </c>
      <c r="L1709" s="345" t="s">
        <v>1380</v>
      </c>
      <c r="M1709" s="345" t="s">
        <v>1380</v>
      </c>
      <c r="N1709" s="345" t="s">
        <v>1380</v>
      </c>
      <c r="O1709" s="345" t="s">
        <v>1380</v>
      </c>
      <c r="P1709" s="345" t="s">
        <v>1380</v>
      </c>
      <c r="Q1709" s="68">
        <v>0</v>
      </c>
      <c r="R1709" s="346" t="s">
        <v>197</v>
      </c>
      <c r="S1709" s="346"/>
      <c r="T1709" s="346"/>
      <c r="U1709" s="346"/>
      <c r="V1709" s="346"/>
      <c r="W1709" s="346"/>
      <c r="X1709" s="346"/>
      <c r="Y1709" s="346"/>
      <c r="Z1709" s="346"/>
      <c r="AA1709" s="346"/>
      <c r="AB1709" s="346"/>
      <c r="AC1709" s="346"/>
      <c r="AD1709" s="346"/>
      <c r="AE1709" s="346"/>
      <c r="AF1709" s="68">
        <v>0</v>
      </c>
      <c r="AG1709" s="346" t="s">
        <v>197</v>
      </c>
      <c r="AH1709" s="346"/>
      <c r="AI1709" s="346"/>
      <c r="AJ1709" s="346"/>
      <c r="AK1709" s="346"/>
      <c r="AL1709" s="346"/>
      <c r="AM1709" s="346"/>
      <c r="AN1709" s="346"/>
      <c r="AO1709" s="346"/>
      <c r="AP1709" s="346"/>
      <c r="AQ1709" s="346"/>
      <c r="AR1709" s="346"/>
      <c r="AS1709" s="346"/>
      <c r="AT1709" s="346"/>
    </row>
    <row r="1710" spans="1:46" ht="45" customHeight="1" thickTop="1" thickBot="1" x14ac:dyDescent="0.3">
      <c r="A1710" s="346" t="s">
        <v>1381</v>
      </c>
      <c r="B1710" s="346"/>
      <c r="C1710" s="346"/>
      <c r="D1710" s="346"/>
      <c r="E1710" s="346"/>
      <c r="F1710" s="346"/>
      <c r="G1710" s="346"/>
      <c r="H1710" s="346"/>
      <c r="I1710" s="346"/>
      <c r="J1710" s="346"/>
      <c r="K1710" s="346"/>
      <c r="L1710" s="346"/>
      <c r="M1710" s="346"/>
      <c r="N1710" s="346"/>
      <c r="O1710" s="346"/>
      <c r="P1710" s="346"/>
      <c r="Q1710" s="68">
        <v>2</v>
      </c>
      <c r="R1710" s="346"/>
      <c r="S1710" s="346"/>
      <c r="T1710" s="346"/>
      <c r="U1710" s="346"/>
      <c r="V1710" s="346"/>
      <c r="W1710" s="346"/>
      <c r="X1710" s="346"/>
      <c r="Y1710" s="346"/>
      <c r="Z1710" s="346"/>
      <c r="AA1710" s="346"/>
      <c r="AB1710" s="346"/>
      <c r="AC1710" s="346"/>
      <c r="AD1710" s="346"/>
      <c r="AE1710" s="346"/>
      <c r="AF1710" s="68">
        <v>2</v>
      </c>
      <c r="AG1710" s="346"/>
      <c r="AH1710" s="346"/>
      <c r="AI1710" s="346"/>
      <c r="AJ1710" s="346"/>
      <c r="AK1710" s="346"/>
      <c r="AL1710" s="346"/>
      <c r="AM1710" s="346"/>
      <c r="AN1710" s="346"/>
      <c r="AO1710" s="346"/>
      <c r="AP1710" s="346"/>
      <c r="AQ1710" s="346"/>
      <c r="AR1710" s="346"/>
      <c r="AS1710" s="346"/>
      <c r="AT1710" s="346"/>
    </row>
    <row r="1711" spans="1:46" ht="45" customHeight="1" thickTop="1" thickBot="1" x14ac:dyDescent="0.3">
      <c r="A1711" s="346" t="s">
        <v>1382</v>
      </c>
      <c r="B1711" s="346" t="s">
        <v>1382</v>
      </c>
      <c r="C1711" s="346" t="s">
        <v>1382</v>
      </c>
      <c r="D1711" s="346" t="s">
        <v>1382</v>
      </c>
      <c r="E1711" s="346" t="s">
        <v>1382</v>
      </c>
      <c r="F1711" s="346" t="s">
        <v>1382</v>
      </c>
      <c r="G1711" s="346" t="s">
        <v>1382</v>
      </c>
      <c r="H1711" s="346" t="s">
        <v>1382</v>
      </c>
      <c r="I1711" s="346" t="s">
        <v>1382</v>
      </c>
      <c r="J1711" s="346" t="s">
        <v>1382</v>
      </c>
      <c r="K1711" s="346" t="s">
        <v>1382</v>
      </c>
      <c r="L1711" s="346" t="s">
        <v>1382</v>
      </c>
      <c r="M1711" s="346" t="s">
        <v>1382</v>
      </c>
      <c r="N1711" s="346" t="s">
        <v>1382</v>
      </c>
      <c r="O1711" s="346" t="s">
        <v>1382</v>
      </c>
      <c r="P1711" s="346" t="s">
        <v>1382</v>
      </c>
      <c r="Q1711" s="68">
        <v>2</v>
      </c>
      <c r="R1711" s="346"/>
      <c r="S1711" s="346"/>
      <c r="T1711" s="346"/>
      <c r="U1711" s="346"/>
      <c r="V1711" s="346"/>
      <c r="W1711" s="346"/>
      <c r="X1711" s="346"/>
      <c r="Y1711" s="346"/>
      <c r="Z1711" s="346"/>
      <c r="AA1711" s="346"/>
      <c r="AB1711" s="346"/>
      <c r="AC1711" s="346"/>
      <c r="AD1711" s="346"/>
      <c r="AE1711" s="346"/>
      <c r="AF1711" s="68">
        <v>2</v>
      </c>
      <c r="AG1711" s="346"/>
      <c r="AH1711" s="346"/>
      <c r="AI1711" s="346"/>
      <c r="AJ1711" s="346"/>
      <c r="AK1711" s="346"/>
      <c r="AL1711" s="346"/>
      <c r="AM1711" s="346"/>
      <c r="AN1711" s="346"/>
      <c r="AO1711" s="346"/>
      <c r="AP1711" s="346"/>
      <c r="AQ1711" s="346"/>
      <c r="AR1711" s="346"/>
      <c r="AS1711" s="346"/>
      <c r="AT1711" s="346"/>
    </row>
    <row r="1712" spans="1:46" ht="45" customHeight="1" thickTop="1" thickBot="1" x14ac:dyDescent="0.3">
      <c r="A1712" s="345" t="s">
        <v>1383</v>
      </c>
      <c r="B1712" s="345" t="s">
        <v>1383</v>
      </c>
      <c r="C1712" s="345" t="s">
        <v>1383</v>
      </c>
      <c r="D1712" s="345" t="s">
        <v>1383</v>
      </c>
      <c r="E1712" s="345" t="s">
        <v>1383</v>
      </c>
      <c r="F1712" s="345" t="s">
        <v>1383</v>
      </c>
      <c r="G1712" s="345" t="s">
        <v>1383</v>
      </c>
      <c r="H1712" s="345" t="s">
        <v>1383</v>
      </c>
      <c r="I1712" s="345" t="s">
        <v>1383</v>
      </c>
      <c r="J1712" s="345" t="s">
        <v>1383</v>
      </c>
      <c r="K1712" s="345" t="s">
        <v>1383</v>
      </c>
      <c r="L1712" s="345" t="s">
        <v>1383</v>
      </c>
      <c r="M1712" s="345" t="s">
        <v>1383</v>
      </c>
      <c r="N1712" s="345" t="s">
        <v>1383</v>
      </c>
      <c r="O1712" s="345" t="s">
        <v>1383</v>
      </c>
      <c r="P1712" s="345" t="s">
        <v>1383</v>
      </c>
      <c r="Q1712" s="68">
        <v>2</v>
      </c>
      <c r="R1712" s="346"/>
      <c r="S1712" s="346"/>
      <c r="T1712" s="346"/>
      <c r="U1712" s="346"/>
      <c r="V1712" s="346"/>
      <c r="W1712" s="346"/>
      <c r="X1712" s="346"/>
      <c r="Y1712" s="346"/>
      <c r="Z1712" s="346"/>
      <c r="AA1712" s="346"/>
      <c r="AB1712" s="346"/>
      <c r="AC1712" s="346"/>
      <c r="AD1712" s="346"/>
      <c r="AE1712" s="346"/>
      <c r="AF1712" s="68">
        <v>2</v>
      </c>
      <c r="AG1712" s="346"/>
      <c r="AH1712" s="346"/>
      <c r="AI1712" s="346"/>
      <c r="AJ1712" s="346"/>
      <c r="AK1712" s="346"/>
      <c r="AL1712" s="346"/>
      <c r="AM1712" s="346"/>
      <c r="AN1712" s="346"/>
      <c r="AO1712" s="346"/>
      <c r="AP1712" s="346"/>
      <c r="AQ1712" s="346"/>
      <c r="AR1712" s="346"/>
      <c r="AS1712" s="346"/>
      <c r="AT1712" s="346"/>
    </row>
    <row r="1713" spans="1:46" ht="45" customHeight="1" thickTop="1" thickBot="1" x14ac:dyDescent="0.3">
      <c r="A1713" s="345" t="s">
        <v>1384</v>
      </c>
      <c r="B1713" s="345" t="s">
        <v>1384</v>
      </c>
      <c r="C1713" s="345" t="s">
        <v>1384</v>
      </c>
      <c r="D1713" s="345" t="s">
        <v>1384</v>
      </c>
      <c r="E1713" s="345" t="s">
        <v>1384</v>
      </c>
      <c r="F1713" s="345" t="s">
        <v>1384</v>
      </c>
      <c r="G1713" s="345" t="s">
        <v>1384</v>
      </c>
      <c r="H1713" s="345" t="s">
        <v>1384</v>
      </c>
      <c r="I1713" s="345" t="s">
        <v>1384</v>
      </c>
      <c r="J1713" s="345" t="s">
        <v>1384</v>
      </c>
      <c r="K1713" s="345" t="s">
        <v>1384</v>
      </c>
      <c r="L1713" s="345" t="s">
        <v>1384</v>
      </c>
      <c r="M1713" s="345" t="s">
        <v>1384</v>
      </c>
      <c r="N1713" s="345" t="s">
        <v>1384</v>
      </c>
      <c r="O1713" s="345" t="s">
        <v>1384</v>
      </c>
      <c r="P1713" s="345" t="s">
        <v>1384</v>
      </c>
      <c r="Q1713" s="68">
        <v>2</v>
      </c>
      <c r="R1713" s="346"/>
      <c r="S1713" s="346"/>
      <c r="T1713" s="346"/>
      <c r="U1713" s="346"/>
      <c r="V1713" s="346"/>
      <c r="W1713" s="346"/>
      <c r="X1713" s="346"/>
      <c r="Y1713" s="346"/>
      <c r="Z1713" s="346"/>
      <c r="AA1713" s="346"/>
      <c r="AB1713" s="346"/>
      <c r="AC1713" s="346"/>
      <c r="AD1713" s="346"/>
      <c r="AE1713" s="346"/>
      <c r="AF1713" s="68">
        <v>2</v>
      </c>
      <c r="AG1713" s="346"/>
      <c r="AH1713" s="346"/>
      <c r="AI1713" s="346"/>
      <c r="AJ1713" s="346"/>
      <c r="AK1713" s="346"/>
      <c r="AL1713" s="346"/>
      <c r="AM1713" s="346"/>
      <c r="AN1713" s="346"/>
      <c r="AO1713" s="346"/>
      <c r="AP1713" s="346"/>
      <c r="AQ1713" s="346"/>
      <c r="AR1713" s="346"/>
      <c r="AS1713" s="346"/>
      <c r="AT1713" s="346"/>
    </row>
    <row r="1714" spans="1:46" ht="45" customHeight="1" thickTop="1" thickBot="1" x14ac:dyDescent="0.3">
      <c r="A1714" s="345" t="s">
        <v>1385</v>
      </c>
      <c r="B1714" s="345" t="s">
        <v>1385</v>
      </c>
      <c r="C1714" s="345" t="s">
        <v>1385</v>
      </c>
      <c r="D1714" s="345" t="s">
        <v>1385</v>
      </c>
      <c r="E1714" s="345" t="s">
        <v>1385</v>
      </c>
      <c r="F1714" s="345" t="s">
        <v>1385</v>
      </c>
      <c r="G1714" s="345" t="s">
        <v>1385</v>
      </c>
      <c r="H1714" s="345" t="s">
        <v>1385</v>
      </c>
      <c r="I1714" s="345" t="s">
        <v>1385</v>
      </c>
      <c r="J1714" s="345" t="s">
        <v>1385</v>
      </c>
      <c r="K1714" s="345" t="s">
        <v>1385</v>
      </c>
      <c r="L1714" s="345" t="s">
        <v>1385</v>
      </c>
      <c r="M1714" s="345" t="s">
        <v>1385</v>
      </c>
      <c r="N1714" s="345" t="s">
        <v>1385</v>
      </c>
      <c r="O1714" s="345" t="s">
        <v>1385</v>
      </c>
      <c r="P1714" s="345" t="s">
        <v>1385</v>
      </c>
      <c r="Q1714" s="68">
        <v>2</v>
      </c>
      <c r="R1714" s="346"/>
      <c r="S1714" s="346"/>
      <c r="T1714" s="346"/>
      <c r="U1714" s="346"/>
      <c r="V1714" s="346"/>
      <c r="W1714" s="346"/>
      <c r="X1714" s="346"/>
      <c r="Y1714" s="346"/>
      <c r="Z1714" s="346"/>
      <c r="AA1714" s="346"/>
      <c r="AB1714" s="346"/>
      <c r="AC1714" s="346"/>
      <c r="AD1714" s="346"/>
      <c r="AE1714" s="346"/>
      <c r="AF1714" s="68">
        <v>2</v>
      </c>
      <c r="AG1714" s="346"/>
      <c r="AH1714" s="346"/>
      <c r="AI1714" s="346"/>
      <c r="AJ1714" s="346"/>
      <c r="AK1714" s="346"/>
      <c r="AL1714" s="346"/>
      <c r="AM1714" s="346"/>
      <c r="AN1714" s="346"/>
      <c r="AO1714" s="346"/>
      <c r="AP1714" s="346"/>
      <c r="AQ1714" s="346"/>
      <c r="AR1714" s="346"/>
      <c r="AS1714" s="346"/>
      <c r="AT1714" s="346"/>
    </row>
    <row r="1715" spans="1:46" ht="45" customHeight="1" thickTop="1" thickBot="1" x14ac:dyDescent="0.3">
      <c r="A1715" s="346" t="s">
        <v>1386</v>
      </c>
      <c r="B1715" s="346" t="s">
        <v>1386</v>
      </c>
      <c r="C1715" s="346" t="s">
        <v>1386</v>
      </c>
      <c r="D1715" s="346" t="s">
        <v>1386</v>
      </c>
      <c r="E1715" s="346" t="s">
        <v>1386</v>
      </c>
      <c r="F1715" s="346" t="s">
        <v>1386</v>
      </c>
      <c r="G1715" s="346" t="s">
        <v>1386</v>
      </c>
      <c r="H1715" s="346" t="s">
        <v>1386</v>
      </c>
      <c r="I1715" s="346" t="s">
        <v>1386</v>
      </c>
      <c r="J1715" s="346" t="s">
        <v>1386</v>
      </c>
      <c r="K1715" s="346" t="s">
        <v>1386</v>
      </c>
      <c r="L1715" s="346" t="s">
        <v>1386</v>
      </c>
      <c r="M1715" s="346" t="s">
        <v>1386</v>
      </c>
      <c r="N1715" s="346" t="s">
        <v>1386</v>
      </c>
      <c r="O1715" s="346" t="s">
        <v>1386</v>
      </c>
      <c r="P1715" s="346" t="s">
        <v>1386</v>
      </c>
      <c r="Q1715" s="68">
        <v>2</v>
      </c>
      <c r="R1715" s="346"/>
      <c r="S1715" s="346"/>
      <c r="T1715" s="346"/>
      <c r="U1715" s="346"/>
      <c r="V1715" s="346"/>
      <c r="W1715" s="346"/>
      <c r="X1715" s="346"/>
      <c r="Y1715" s="346"/>
      <c r="Z1715" s="346"/>
      <c r="AA1715" s="346"/>
      <c r="AB1715" s="346"/>
      <c r="AC1715" s="346"/>
      <c r="AD1715" s="346"/>
      <c r="AE1715" s="346"/>
      <c r="AF1715" s="68">
        <v>2</v>
      </c>
      <c r="AG1715" s="346"/>
      <c r="AH1715" s="346"/>
      <c r="AI1715" s="346"/>
      <c r="AJ1715" s="346"/>
      <c r="AK1715" s="346"/>
      <c r="AL1715" s="346"/>
      <c r="AM1715" s="346"/>
      <c r="AN1715" s="346"/>
      <c r="AO1715" s="346"/>
      <c r="AP1715" s="346"/>
      <c r="AQ1715" s="346"/>
      <c r="AR1715" s="346"/>
      <c r="AS1715" s="346"/>
      <c r="AT1715" s="346"/>
    </row>
    <row r="1716" spans="1:46" ht="45" customHeight="1" thickTop="1" thickBot="1" x14ac:dyDescent="0.3">
      <c r="A1716" s="346" t="s">
        <v>1387</v>
      </c>
      <c r="B1716" s="346" t="s">
        <v>1387</v>
      </c>
      <c r="C1716" s="346" t="s">
        <v>1387</v>
      </c>
      <c r="D1716" s="346" t="s">
        <v>1387</v>
      </c>
      <c r="E1716" s="346" t="s">
        <v>1387</v>
      </c>
      <c r="F1716" s="346" t="s">
        <v>1387</v>
      </c>
      <c r="G1716" s="346" t="s">
        <v>1387</v>
      </c>
      <c r="H1716" s="346" t="s">
        <v>1387</v>
      </c>
      <c r="I1716" s="346" t="s">
        <v>1387</v>
      </c>
      <c r="J1716" s="346" t="s">
        <v>1387</v>
      </c>
      <c r="K1716" s="346" t="s">
        <v>1387</v>
      </c>
      <c r="L1716" s="346" t="s">
        <v>1387</v>
      </c>
      <c r="M1716" s="346" t="s">
        <v>1387</v>
      </c>
      <c r="N1716" s="346" t="s">
        <v>1387</v>
      </c>
      <c r="O1716" s="346" t="s">
        <v>1387</v>
      </c>
      <c r="P1716" s="346" t="s">
        <v>1387</v>
      </c>
      <c r="Q1716" s="68">
        <v>2</v>
      </c>
      <c r="R1716" s="346"/>
      <c r="S1716" s="346"/>
      <c r="T1716" s="346"/>
      <c r="U1716" s="346"/>
      <c r="V1716" s="346"/>
      <c r="W1716" s="346"/>
      <c r="X1716" s="346"/>
      <c r="Y1716" s="346"/>
      <c r="Z1716" s="346"/>
      <c r="AA1716" s="346"/>
      <c r="AB1716" s="346"/>
      <c r="AC1716" s="346"/>
      <c r="AD1716" s="346"/>
      <c r="AE1716" s="346"/>
      <c r="AF1716" s="68">
        <v>2</v>
      </c>
      <c r="AG1716" s="346"/>
      <c r="AH1716" s="346"/>
      <c r="AI1716" s="346"/>
      <c r="AJ1716" s="346"/>
      <c r="AK1716" s="346"/>
      <c r="AL1716" s="346"/>
      <c r="AM1716" s="346"/>
      <c r="AN1716" s="346"/>
      <c r="AO1716" s="346"/>
      <c r="AP1716" s="346"/>
      <c r="AQ1716" s="346"/>
      <c r="AR1716" s="346"/>
      <c r="AS1716" s="346"/>
      <c r="AT1716" s="346"/>
    </row>
    <row r="1717" spans="1:46" ht="45" customHeight="1" thickTop="1" thickBot="1" x14ac:dyDescent="0.3">
      <c r="A1717" s="345" t="s">
        <v>1388</v>
      </c>
      <c r="B1717" s="345" t="s">
        <v>1388</v>
      </c>
      <c r="C1717" s="345" t="s">
        <v>1388</v>
      </c>
      <c r="D1717" s="345" t="s">
        <v>1388</v>
      </c>
      <c r="E1717" s="345" t="s">
        <v>1388</v>
      </c>
      <c r="F1717" s="345" t="s">
        <v>1388</v>
      </c>
      <c r="G1717" s="345" t="s">
        <v>1388</v>
      </c>
      <c r="H1717" s="345" t="s">
        <v>1388</v>
      </c>
      <c r="I1717" s="345" t="s">
        <v>1388</v>
      </c>
      <c r="J1717" s="345" t="s">
        <v>1388</v>
      </c>
      <c r="K1717" s="345" t="s">
        <v>1388</v>
      </c>
      <c r="L1717" s="345" t="s">
        <v>1388</v>
      </c>
      <c r="M1717" s="345" t="s">
        <v>1388</v>
      </c>
      <c r="N1717" s="345" t="s">
        <v>1388</v>
      </c>
      <c r="O1717" s="345" t="s">
        <v>1388</v>
      </c>
      <c r="P1717" s="345" t="s">
        <v>1388</v>
      </c>
      <c r="Q1717" s="68">
        <v>2</v>
      </c>
      <c r="R1717" s="346"/>
      <c r="S1717" s="346"/>
      <c r="T1717" s="346"/>
      <c r="U1717" s="346"/>
      <c r="V1717" s="346"/>
      <c r="W1717" s="346"/>
      <c r="X1717" s="346"/>
      <c r="Y1717" s="346"/>
      <c r="Z1717" s="346"/>
      <c r="AA1717" s="346"/>
      <c r="AB1717" s="346"/>
      <c r="AC1717" s="346"/>
      <c r="AD1717" s="346"/>
      <c r="AE1717" s="346"/>
      <c r="AF1717" s="68">
        <v>2</v>
      </c>
      <c r="AG1717" s="346"/>
      <c r="AH1717" s="346"/>
      <c r="AI1717" s="346"/>
      <c r="AJ1717" s="346"/>
      <c r="AK1717" s="346"/>
      <c r="AL1717" s="346"/>
      <c r="AM1717" s="346"/>
      <c r="AN1717" s="346"/>
      <c r="AO1717" s="346"/>
      <c r="AP1717" s="346"/>
      <c r="AQ1717" s="346"/>
      <c r="AR1717" s="346"/>
      <c r="AS1717" s="346"/>
      <c r="AT1717" s="346"/>
    </row>
    <row r="1718" spans="1:46" ht="45" customHeight="1" thickTop="1" thickBot="1" x14ac:dyDescent="0.3">
      <c r="A1718" s="345" t="s">
        <v>1389</v>
      </c>
      <c r="B1718" s="345" t="s">
        <v>1389</v>
      </c>
      <c r="C1718" s="345" t="s">
        <v>1389</v>
      </c>
      <c r="D1718" s="345" t="s">
        <v>1389</v>
      </c>
      <c r="E1718" s="345" t="s">
        <v>1389</v>
      </c>
      <c r="F1718" s="345" t="s">
        <v>1389</v>
      </c>
      <c r="G1718" s="345" t="s">
        <v>1389</v>
      </c>
      <c r="H1718" s="345" t="s">
        <v>1389</v>
      </c>
      <c r="I1718" s="345" t="s">
        <v>1389</v>
      </c>
      <c r="J1718" s="345" t="s">
        <v>1389</v>
      </c>
      <c r="K1718" s="345" t="s">
        <v>1389</v>
      </c>
      <c r="L1718" s="345" t="s">
        <v>1389</v>
      </c>
      <c r="M1718" s="345" t="s">
        <v>1389</v>
      </c>
      <c r="N1718" s="345" t="s">
        <v>1389</v>
      </c>
      <c r="O1718" s="345" t="s">
        <v>1389</v>
      </c>
      <c r="P1718" s="345" t="s">
        <v>1389</v>
      </c>
      <c r="Q1718" s="68">
        <v>2</v>
      </c>
      <c r="R1718" s="346"/>
      <c r="S1718" s="346"/>
      <c r="T1718" s="346"/>
      <c r="U1718" s="346"/>
      <c r="V1718" s="346"/>
      <c r="W1718" s="346"/>
      <c r="X1718" s="346"/>
      <c r="Y1718" s="346"/>
      <c r="Z1718" s="346"/>
      <c r="AA1718" s="346"/>
      <c r="AB1718" s="346"/>
      <c r="AC1718" s="346"/>
      <c r="AD1718" s="346"/>
      <c r="AE1718" s="346"/>
      <c r="AF1718" s="68">
        <v>2</v>
      </c>
      <c r="AG1718" s="346"/>
      <c r="AH1718" s="346"/>
      <c r="AI1718" s="346"/>
      <c r="AJ1718" s="346"/>
      <c r="AK1718" s="346"/>
      <c r="AL1718" s="346"/>
      <c r="AM1718" s="346"/>
      <c r="AN1718" s="346"/>
      <c r="AO1718" s="346"/>
      <c r="AP1718" s="346"/>
      <c r="AQ1718" s="346"/>
      <c r="AR1718" s="346"/>
      <c r="AS1718" s="346"/>
      <c r="AT1718" s="346"/>
    </row>
    <row r="1719" spans="1:46" ht="45" customHeight="1" thickTop="1" thickBot="1" x14ac:dyDescent="0.3">
      <c r="A1719" s="345" t="s">
        <v>1390</v>
      </c>
      <c r="B1719" s="345" t="s">
        <v>1390</v>
      </c>
      <c r="C1719" s="345" t="s">
        <v>1390</v>
      </c>
      <c r="D1719" s="345" t="s">
        <v>1390</v>
      </c>
      <c r="E1719" s="345" t="s">
        <v>1390</v>
      </c>
      <c r="F1719" s="345" t="s">
        <v>1390</v>
      </c>
      <c r="G1719" s="345" t="s">
        <v>1390</v>
      </c>
      <c r="H1719" s="345" t="s">
        <v>1390</v>
      </c>
      <c r="I1719" s="345" t="s">
        <v>1390</v>
      </c>
      <c r="J1719" s="345" t="s">
        <v>1390</v>
      </c>
      <c r="K1719" s="345" t="s">
        <v>1390</v>
      </c>
      <c r="L1719" s="345" t="s">
        <v>1390</v>
      </c>
      <c r="M1719" s="345" t="s">
        <v>1390</v>
      </c>
      <c r="N1719" s="345" t="s">
        <v>1390</v>
      </c>
      <c r="O1719" s="345" t="s">
        <v>1390</v>
      </c>
      <c r="P1719" s="345" t="s">
        <v>1390</v>
      </c>
      <c r="Q1719" s="68">
        <v>2</v>
      </c>
      <c r="R1719" s="346"/>
      <c r="S1719" s="346"/>
      <c r="T1719" s="346"/>
      <c r="U1719" s="346"/>
      <c r="V1719" s="346"/>
      <c r="W1719" s="346"/>
      <c r="X1719" s="346"/>
      <c r="Y1719" s="346"/>
      <c r="Z1719" s="346"/>
      <c r="AA1719" s="346"/>
      <c r="AB1719" s="346"/>
      <c r="AC1719" s="346"/>
      <c r="AD1719" s="346"/>
      <c r="AE1719" s="346"/>
      <c r="AF1719" s="68">
        <v>2</v>
      </c>
      <c r="AG1719" s="346"/>
      <c r="AH1719" s="346"/>
      <c r="AI1719" s="346"/>
      <c r="AJ1719" s="346"/>
      <c r="AK1719" s="346"/>
      <c r="AL1719" s="346"/>
      <c r="AM1719" s="346"/>
      <c r="AN1719" s="346"/>
      <c r="AO1719" s="346"/>
      <c r="AP1719" s="346"/>
      <c r="AQ1719" s="346"/>
      <c r="AR1719" s="346"/>
      <c r="AS1719" s="346"/>
      <c r="AT1719" s="346"/>
    </row>
    <row r="1720" spans="1:46" ht="45" customHeight="1" thickTop="1" thickBot="1" x14ac:dyDescent="0.3">
      <c r="A1720" s="346" t="s">
        <v>1391</v>
      </c>
      <c r="B1720" s="346" t="s">
        <v>1391</v>
      </c>
      <c r="C1720" s="346" t="s">
        <v>1391</v>
      </c>
      <c r="D1720" s="346" t="s">
        <v>1391</v>
      </c>
      <c r="E1720" s="346" t="s">
        <v>1391</v>
      </c>
      <c r="F1720" s="346" t="s">
        <v>1391</v>
      </c>
      <c r="G1720" s="346" t="s">
        <v>1391</v>
      </c>
      <c r="H1720" s="346" t="s">
        <v>1391</v>
      </c>
      <c r="I1720" s="346" t="s">
        <v>1391</v>
      </c>
      <c r="J1720" s="346" t="s">
        <v>1391</v>
      </c>
      <c r="K1720" s="346" t="s">
        <v>1391</v>
      </c>
      <c r="L1720" s="346" t="s">
        <v>1391</v>
      </c>
      <c r="M1720" s="346" t="s">
        <v>1391</v>
      </c>
      <c r="N1720" s="346" t="s">
        <v>1391</v>
      </c>
      <c r="O1720" s="346" t="s">
        <v>1391</v>
      </c>
      <c r="P1720" s="346" t="s">
        <v>1391</v>
      </c>
      <c r="Q1720" s="68">
        <v>2</v>
      </c>
      <c r="R1720" s="346"/>
      <c r="S1720" s="346"/>
      <c r="T1720" s="346"/>
      <c r="U1720" s="346"/>
      <c r="V1720" s="346"/>
      <c r="W1720" s="346"/>
      <c r="X1720" s="346"/>
      <c r="Y1720" s="346"/>
      <c r="Z1720" s="346"/>
      <c r="AA1720" s="346"/>
      <c r="AB1720" s="346"/>
      <c r="AC1720" s="346"/>
      <c r="AD1720" s="346"/>
      <c r="AE1720" s="346"/>
      <c r="AF1720" s="68">
        <v>2</v>
      </c>
      <c r="AG1720" s="346"/>
      <c r="AH1720" s="346"/>
      <c r="AI1720" s="346"/>
      <c r="AJ1720" s="346"/>
      <c r="AK1720" s="346"/>
      <c r="AL1720" s="346"/>
      <c r="AM1720" s="346"/>
      <c r="AN1720" s="346"/>
      <c r="AO1720" s="346"/>
      <c r="AP1720" s="346"/>
      <c r="AQ1720" s="346"/>
      <c r="AR1720" s="346"/>
      <c r="AS1720" s="346"/>
      <c r="AT1720" s="346"/>
    </row>
    <row r="1721" spans="1:46" ht="45" customHeight="1" thickTop="1" thickBot="1" x14ac:dyDescent="0.3">
      <c r="A1721" s="346" t="s">
        <v>1392</v>
      </c>
      <c r="B1721" s="346" t="s">
        <v>1392</v>
      </c>
      <c r="C1721" s="346" t="s">
        <v>1392</v>
      </c>
      <c r="D1721" s="346" t="s">
        <v>1392</v>
      </c>
      <c r="E1721" s="346" t="s">
        <v>1392</v>
      </c>
      <c r="F1721" s="346" t="s">
        <v>1392</v>
      </c>
      <c r="G1721" s="346" t="s">
        <v>1392</v>
      </c>
      <c r="H1721" s="346" t="s">
        <v>1392</v>
      </c>
      <c r="I1721" s="346" t="s">
        <v>1392</v>
      </c>
      <c r="J1721" s="346" t="s">
        <v>1392</v>
      </c>
      <c r="K1721" s="346" t="s">
        <v>1392</v>
      </c>
      <c r="L1721" s="346" t="s">
        <v>1392</v>
      </c>
      <c r="M1721" s="346" t="s">
        <v>1392</v>
      </c>
      <c r="N1721" s="346" t="s">
        <v>1392</v>
      </c>
      <c r="O1721" s="346" t="s">
        <v>1392</v>
      </c>
      <c r="P1721" s="346" t="s">
        <v>1392</v>
      </c>
      <c r="Q1721" s="68">
        <v>2</v>
      </c>
      <c r="R1721" s="346"/>
      <c r="S1721" s="346"/>
      <c r="T1721" s="346"/>
      <c r="U1721" s="346"/>
      <c r="V1721" s="346"/>
      <c r="W1721" s="346"/>
      <c r="X1721" s="346"/>
      <c r="Y1721" s="346"/>
      <c r="Z1721" s="346"/>
      <c r="AA1721" s="346"/>
      <c r="AB1721" s="346"/>
      <c r="AC1721" s="346"/>
      <c r="AD1721" s="346"/>
      <c r="AE1721" s="346"/>
      <c r="AF1721" s="68">
        <v>2</v>
      </c>
      <c r="AG1721" s="346"/>
      <c r="AH1721" s="346"/>
      <c r="AI1721" s="346"/>
      <c r="AJ1721" s="346"/>
      <c r="AK1721" s="346"/>
      <c r="AL1721" s="346"/>
      <c r="AM1721" s="346"/>
      <c r="AN1721" s="346"/>
      <c r="AO1721" s="346"/>
      <c r="AP1721" s="346"/>
      <c r="AQ1721" s="346"/>
      <c r="AR1721" s="346"/>
      <c r="AS1721" s="346"/>
      <c r="AT1721" s="346"/>
    </row>
    <row r="1722" spans="1:46" ht="45" customHeight="1" thickTop="1" thickBot="1" x14ac:dyDescent="0.3">
      <c r="A1722" s="345" t="s">
        <v>1393</v>
      </c>
      <c r="B1722" s="345"/>
      <c r="C1722" s="345"/>
      <c r="D1722" s="345"/>
      <c r="E1722" s="345"/>
      <c r="F1722" s="345"/>
      <c r="G1722" s="345"/>
      <c r="H1722" s="345"/>
      <c r="I1722" s="345"/>
      <c r="J1722" s="345"/>
      <c r="K1722" s="345"/>
      <c r="L1722" s="345"/>
      <c r="M1722" s="345"/>
      <c r="N1722" s="345"/>
      <c r="O1722" s="345"/>
      <c r="P1722" s="345"/>
      <c r="Q1722" s="68">
        <v>2</v>
      </c>
      <c r="R1722" s="346"/>
      <c r="S1722" s="346"/>
      <c r="T1722" s="346"/>
      <c r="U1722" s="346"/>
      <c r="V1722" s="346"/>
      <c r="W1722" s="346"/>
      <c r="X1722" s="346"/>
      <c r="Y1722" s="346"/>
      <c r="Z1722" s="346"/>
      <c r="AA1722" s="346"/>
      <c r="AB1722" s="346"/>
      <c r="AC1722" s="346"/>
      <c r="AD1722" s="346"/>
      <c r="AE1722" s="346"/>
      <c r="AF1722" s="68">
        <v>2</v>
      </c>
      <c r="AG1722" s="346"/>
      <c r="AH1722" s="346"/>
      <c r="AI1722" s="346"/>
      <c r="AJ1722" s="346"/>
      <c r="AK1722" s="346"/>
      <c r="AL1722" s="346"/>
      <c r="AM1722" s="346"/>
      <c r="AN1722" s="346"/>
      <c r="AO1722" s="346"/>
      <c r="AP1722" s="346"/>
      <c r="AQ1722" s="346"/>
      <c r="AR1722" s="346"/>
      <c r="AS1722" s="346"/>
      <c r="AT1722" s="346"/>
    </row>
    <row r="1723" spans="1:46" ht="45" customHeight="1" thickTop="1" thickBot="1" x14ac:dyDescent="0.3">
      <c r="A1723" s="345" t="s">
        <v>1394</v>
      </c>
      <c r="B1723" s="345" t="s">
        <v>1394</v>
      </c>
      <c r="C1723" s="345" t="s">
        <v>1394</v>
      </c>
      <c r="D1723" s="345" t="s">
        <v>1394</v>
      </c>
      <c r="E1723" s="345" t="s">
        <v>1394</v>
      </c>
      <c r="F1723" s="345" t="s">
        <v>1394</v>
      </c>
      <c r="G1723" s="345" t="s">
        <v>1394</v>
      </c>
      <c r="H1723" s="345" t="s">
        <v>1394</v>
      </c>
      <c r="I1723" s="345" t="s">
        <v>1394</v>
      </c>
      <c r="J1723" s="345" t="s">
        <v>1394</v>
      </c>
      <c r="K1723" s="345" t="s">
        <v>1394</v>
      </c>
      <c r="L1723" s="345" t="s">
        <v>1394</v>
      </c>
      <c r="M1723" s="345" t="s">
        <v>1394</v>
      </c>
      <c r="N1723" s="345" t="s">
        <v>1394</v>
      </c>
      <c r="O1723" s="345" t="s">
        <v>1394</v>
      </c>
      <c r="P1723" s="345" t="s">
        <v>1394</v>
      </c>
      <c r="Q1723" s="68">
        <v>2</v>
      </c>
      <c r="R1723" s="346"/>
      <c r="S1723" s="346"/>
      <c r="T1723" s="346"/>
      <c r="U1723" s="346"/>
      <c r="V1723" s="346"/>
      <c r="W1723" s="346"/>
      <c r="X1723" s="346"/>
      <c r="Y1723" s="346"/>
      <c r="Z1723" s="346"/>
      <c r="AA1723" s="346"/>
      <c r="AB1723" s="346"/>
      <c r="AC1723" s="346"/>
      <c r="AD1723" s="346"/>
      <c r="AE1723" s="346"/>
      <c r="AF1723" s="68">
        <v>2</v>
      </c>
      <c r="AG1723" s="346"/>
      <c r="AH1723" s="346"/>
      <c r="AI1723" s="346"/>
      <c r="AJ1723" s="346"/>
      <c r="AK1723" s="346"/>
      <c r="AL1723" s="346"/>
      <c r="AM1723" s="346"/>
      <c r="AN1723" s="346"/>
      <c r="AO1723" s="346"/>
      <c r="AP1723" s="346"/>
      <c r="AQ1723" s="346"/>
      <c r="AR1723" s="346"/>
      <c r="AS1723" s="346"/>
      <c r="AT1723" s="346"/>
    </row>
    <row r="1724" spans="1:46" ht="45" customHeight="1" thickTop="1" thickBot="1" x14ac:dyDescent="0.3">
      <c r="A1724" s="345" t="s">
        <v>1395</v>
      </c>
      <c r="B1724" s="345" t="s">
        <v>1395</v>
      </c>
      <c r="C1724" s="345" t="s">
        <v>1395</v>
      </c>
      <c r="D1724" s="345" t="s">
        <v>1395</v>
      </c>
      <c r="E1724" s="345" t="s">
        <v>1395</v>
      </c>
      <c r="F1724" s="345" t="s">
        <v>1395</v>
      </c>
      <c r="G1724" s="345" t="s">
        <v>1395</v>
      </c>
      <c r="H1724" s="345" t="s">
        <v>1395</v>
      </c>
      <c r="I1724" s="345" t="s">
        <v>1395</v>
      </c>
      <c r="J1724" s="345" t="s">
        <v>1395</v>
      </c>
      <c r="K1724" s="345" t="s">
        <v>1395</v>
      </c>
      <c r="L1724" s="345" t="s">
        <v>1395</v>
      </c>
      <c r="M1724" s="345" t="s">
        <v>1395</v>
      </c>
      <c r="N1724" s="345" t="s">
        <v>1395</v>
      </c>
      <c r="O1724" s="345" t="s">
        <v>1395</v>
      </c>
      <c r="P1724" s="345" t="s">
        <v>1395</v>
      </c>
      <c r="Q1724" s="68">
        <v>2</v>
      </c>
      <c r="R1724" s="346"/>
      <c r="S1724" s="346"/>
      <c r="T1724" s="346"/>
      <c r="U1724" s="346"/>
      <c r="V1724" s="346"/>
      <c r="W1724" s="346"/>
      <c r="X1724" s="346"/>
      <c r="Y1724" s="346"/>
      <c r="Z1724" s="346"/>
      <c r="AA1724" s="346"/>
      <c r="AB1724" s="346"/>
      <c r="AC1724" s="346"/>
      <c r="AD1724" s="346"/>
      <c r="AE1724" s="346"/>
      <c r="AF1724" s="68">
        <v>2</v>
      </c>
      <c r="AG1724" s="346"/>
      <c r="AH1724" s="346"/>
      <c r="AI1724" s="346"/>
      <c r="AJ1724" s="346"/>
      <c r="AK1724" s="346"/>
      <c r="AL1724" s="346"/>
      <c r="AM1724" s="346"/>
      <c r="AN1724" s="346"/>
      <c r="AO1724" s="346"/>
      <c r="AP1724" s="346"/>
      <c r="AQ1724" s="346"/>
      <c r="AR1724" s="346"/>
      <c r="AS1724" s="346"/>
      <c r="AT1724" s="346"/>
    </row>
    <row r="1725" spans="1:46" ht="45" customHeight="1" thickTop="1" thickBot="1" x14ac:dyDescent="0.3">
      <c r="A1725" s="346" t="s">
        <v>1396</v>
      </c>
      <c r="B1725" s="346" t="s">
        <v>1396</v>
      </c>
      <c r="C1725" s="346" t="s">
        <v>1396</v>
      </c>
      <c r="D1725" s="346" t="s">
        <v>1396</v>
      </c>
      <c r="E1725" s="346" t="s">
        <v>1396</v>
      </c>
      <c r="F1725" s="346" t="s">
        <v>1396</v>
      </c>
      <c r="G1725" s="346" t="s">
        <v>1396</v>
      </c>
      <c r="H1725" s="346" t="s">
        <v>1396</v>
      </c>
      <c r="I1725" s="346" t="s">
        <v>1396</v>
      </c>
      <c r="J1725" s="346" t="s">
        <v>1396</v>
      </c>
      <c r="K1725" s="346" t="s">
        <v>1396</v>
      </c>
      <c r="L1725" s="346" t="s">
        <v>1396</v>
      </c>
      <c r="M1725" s="346" t="s">
        <v>1396</v>
      </c>
      <c r="N1725" s="346" t="s">
        <v>1396</v>
      </c>
      <c r="O1725" s="346" t="s">
        <v>1396</v>
      </c>
      <c r="P1725" s="346" t="s">
        <v>1396</v>
      </c>
      <c r="Q1725" s="68">
        <v>0</v>
      </c>
      <c r="R1725" s="346" t="s">
        <v>197</v>
      </c>
      <c r="S1725" s="346"/>
      <c r="T1725" s="346"/>
      <c r="U1725" s="346"/>
      <c r="V1725" s="346"/>
      <c r="W1725" s="346"/>
      <c r="X1725" s="346"/>
      <c r="Y1725" s="346"/>
      <c r="Z1725" s="346"/>
      <c r="AA1725" s="346"/>
      <c r="AB1725" s="346"/>
      <c r="AC1725" s="346"/>
      <c r="AD1725" s="346"/>
      <c r="AE1725" s="346"/>
      <c r="AF1725" s="68">
        <v>0</v>
      </c>
      <c r="AG1725" s="346" t="s">
        <v>197</v>
      </c>
      <c r="AH1725" s="346"/>
      <c r="AI1725" s="346"/>
      <c r="AJ1725" s="346"/>
      <c r="AK1725" s="346"/>
      <c r="AL1725" s="346"/>
      <c r="AM1725" s="346"/>
      <c r="AN1725" s="346"/>
      <c r="AO1725" s="346"/>
      <c r="AP1725" s="346"/>
      <c r="AQ1725" s="346"/>
      <c r="AR1725" s="346"/>
      <c r="AS1725" s="346"/>
      <c r="AT1725" s="346"/>
    </row>
    <row r="1726" spans="1:46" ht="45" customHeight="1" thickTop="1" thickBot="1" x14ac:dyDescent="0.3">
      <c r="A1726" s="345" t="s">
        <v>1397</v>
      </c>
      <c r="B1726" s="345"/>
      <c r="C1726" s="345"/>
      <c r="D1726" s="345"/>
      <c r="E1726" s="345"/>
      <c r="F1726" s="345"/>
      <c r="G1726" s="345"/>
      <c r="H1726" s="345"/>
      <c r="I1726" s="345"/>
      <c r="J1726" s="345"/>
      <c r="K1726" s="345"/>
      <c r="L1726" s="345"/>
      <c r="M1726" s="345"/>
      <c r="N1726" s="345"/>
      <c r="O1726" s="345"/>
      <c r="P1726" s="345"/>
      <c r="Q1726" s="68">
        <v>2</v>
      </c>
      <c r="R1726" s="346"/>
      <c r="S1726" s="346"/>
      <c r="T1726" s="346"/>
      <c r="U1726" s="346"/>
      <c r="V1726" s="346"/>
      <c r="W1726" s="346"/>
      <c r="X1726" s="346"/>
      <c r="Y1726" s="346"/>
      <c r="Z1726" s="346"/>
      <c r="AA1726" s="346"/>
      <c r="AB1726" s="346"/>
      <c r="AC1726" s="346"/>
      <c r="AD1726" s="346"/>
      <c r="AE1726" s="346"/>
      <c r="AF1726" s="68">
        <v>2</v>
      </c>
      <c r="AG1726" s="346"/>
      <c r="AH1726" s="346"/>
      <c r="AI1726" s="346"/>
      <c r="AJ1726" s="346"/>
      <c r="AK1726" s="346"/>
      <c r="AL1726" s="346"/>
      <c r="AM1726" s="346"/>
      <c r="AN1726" s="346"/>
      <c r="AO1726" s="346"/>
      <c r="AP1726" s="346"/>
      <c r="AQ1726" s="346"/>
      <c r="AR1726" s="346"/>
      <c r="AS1726" s="346"/>
      <c r="AT1726" s="346"/>
    </row>
    <row r="1727" spans="1:46" ht="45" customHeight="1" thickTop="1" thickBot="1" x14ac:dyDescent="0.3">
      <c r="A1727" s="345" t="s">
        <v>1398</v>
      </c>
      <c r="B1727" s="345" t="s">
        <v>1398</v>
      </c>
      <c r="C1727" s="345" t="s">
        <v>1398</v>
      </c>
      <c r="D1727" s="345" t="s">
        <v>1398</v>
      </c>
      <c r="E1727" s="345" t="s">
        <v>1398</v>
      </c>
      <c r="F1727" s="345" t="s">
        <v>1398</v>
      </c>
      <c r="G1727" s="345" t="s">
        <v>1398</v>
      </c>
      <c r="H1727" s="345" t="s">
        <v>1398</v>
      </c>
      <c r="I1727" s="345" t="s">
        <v>1398</v>
      </c>
      <c r="J1727" s="345" t="s">
        <v>1398</v>
      </c>
      <c r="K1727" s="345" t="s">
        <v>1398</v>
      </c>
      <c r="L1727" s="345" t="s">
        <v>1398</v>
      </c>
      <c r="M1727" s="345" t="s">
        <v>1398</v>
      </c>
      <c r="N1727" s="345" t="s">
        <v>1398</v>
      </c>
      <c r="O1727" s="345" t="s">
        <v>1398</v>
      </c>
      <c r="P1727" s="345" t="s">
        <v>1398</v>
      </c>
      <c r="Q1727" s="68">
        <v>2</v>
      </c>
      <c r="R1727" s="346"/>
      <c r="S1727" s="346"/>
      <c r="T1727" s="346"/>
      <c r="U1727" s="346"/>
      <c r="V1727" s="346"/>
      <c r="W1727" s="346"/>
      <c r="X1727" s="346"/>
      <c r="Y1727" s="346"/>
      <c r="Z1727" s="346"/>
      <c r="AA1727" s="346"/>
      <c r="AB1727" s="346"/>
      <c r="AC1727" s="346"/>
      <c r="AD1727" s="346"/>
      <c r="AE1727" s="346"/>
      <c r="AF1727" s="68">
        <v>2</v>
      </c>
      <c r="AG1727" s="346"/>
      <c r="AH1727" s="346"/>
      <c r="AI1727" s="346"/>
      <c r="AJ1727" s="346"/>
      <c r="AK1727" s="346"/>
      <c r="AL1727" s="346"/>
      <c r="AM1727" s="346"/>
      <c r="AN1727" s="346"/>
      <c r="AO1727" s="346"/>
      <c r="AP1727" s="346"/>
      <c r="AQ1727" s="346"/>
      <c r="AR1727" s="346"/>
      <c r="AS1727" s="346"/>
      <c r="AT1727" s="346"/>
    </row>
    <row r="1728" spans="1:46" ht="45" customHeight="1" thickTop="1" thickBot="1" x14ac:dyDescent="0.3">
      <c r="A1728" s="345" t="s">
        <v>1399</v>
      </c>
      <c r="B1728" s="345" t="s">
        <v>1399</v>
      </c>
      <c r="C1728" s="345" t="s">
        <v>1399</v>
      </c>
      <c r="D1728" s="345" t="s">
        <v>1399</v>
      </c>
      <c r="E1728" s="345" t="s">
        <v>1399</v>
      </c>
      <c r="F1728" s="345" t="s">
        <v>1399</v>
      </c>
      <c r="G1728" s="345" t="s">
        <v>1399</v>
      </c>
      <c r="H1728" s="345" t="s">
        <v>1399</v>
      </c>
      <c r="I1728" s="345" t="s">
        <v>1399</v>
      </c>
      <c r="J1728" s="345" t="s">
        <v>1399</v>
      </c>
      <c r="K1728" s="345" t="s">
        <v>1399</v>
      </c>
      <c r="L1728" s="345" t="s">
        <v>1399</v>
      </c>
      <c r="M1728" s="345" t="s">
        <v>1399</v>
      </c>
      <c r="N1728" s="345" t="s">
        <v>1399</v>
      </c>
      <c r="O1728" s="345" t="s">
        <v>1399</v>
      </c>
      <c r="P1728" s="345" t="s">
        <v>1399</v>
      </c>
      <c r="Q1728" s="68">
        <v>2</v>
      </c>
      <c r="R1728" s="346"/>
      <c r="S1728" s="346"/>
      <c r="T1728" s="346"/>
      <c r="U1728" s="346"/>
      <c r="V1728" s="346"/>
      <c r="W1728" s="346"/>
      <c r="X1728" s="346"/>
      <c r="Y1728" s="346"/>
      <c r="Z1728" s="346"/>
      <c r="AA1728" s="346"/>
      <c r="AB1728" s="346"/>
      <c r="AC1728" s="346"/>
      <c r="AD1728" s="346"/>
      <c r="AE1728" s="346"/>
      <c r="AF1728" s="68">
        <v>2</v>
      </c>
      <c r="AG1728" s="346"/>
      <c r="AH1728" s="346"/>
      <c r="AI1728" s="346"/>
      <c r="AJ1728" s="346"/>
      <c r="AK1728" s="346"/>
      <c r="AL1728" s="346"/>
      <c r="AM1728" s="346"/>
      <c r="AN1728" s="346"/>
      <c r="AO1728" s="346"/>
      <c r="AP1728" s="346"/>
      <c r="AQ1728" s="346"/>
      <c r="AR1728" s="346"/>
      <c r="AS1728" s="346"/>
      <c r="AT1728" s="346"/>
    </row>
    <row r="1729" spans="1:46" ht="45" customHeight="1" thickTop="1" thickBot="1" x14ac:dyDescent="0.3">
      <c r="A1729" s="346" t="s">
        <v>1400</v>
      </c>
      <c r="B1729" s="346" t="s">
        <v>1400</v>
      </c>
      <c r="C1729" s="346" t="s">
        <v>1400</v>
      </c>
      <c r="D1729" s="346" t="s">
        <v>1400</v>
      </c>
      <c r="E1729" s="346" t="s">
        <v>1400</v>
      </c>
      <c r="F1729" s="346" t="s">
        <v>1400</v>
      </c>
      <c r="G1729" s="346" t="s">
        <v>1400</v>
      </c>
      <c r="H1729" s="346" t="s">
        <v>1400</v>
      </c>
      <c r="I1729" s="346" t="s">
        <v>1400</v>
      </c>
      <c r="J1729" s="346" t="s">
        <v>1400</v>
      </c>
      <c r="K1729" s="346" t="s">
        <v>1400</v>
      </c>
      <c r="L1729" s="346" t="s">
        <v>1400</v>
      </c>
      <c r="M1729" s="346" t="s">
        <v>1400</v>
      </c>
      <c r="N1729" s="346" t="s">
        <v>1400</v>
      </c>
      <c r="O1729" s="346" t="s">
        <v>1400</v>
      </c>
      <c r="P1729" s="346" t="s">
        <v>1400</v>
      </c>
      <c r="Q1729" s="68">
        <v>2</v>
      </c>
      <c r="R1729" s="346"/>
      <c r="S1729" s="346"/>
      <c r="T1729" s="346"/>
      <c r="U1729" s="346"/>
      <c r="V1729" s="346"/>
      <c r="W1729" s="346"/>
      <c r="X1729" s="346"/>
      <c r="Y1729" s="346"/>
      <c r="Z1729" s="346"/>
      <c r="AA1729" s="346"/>
      <c r="AB1729" s="346"/>
      <c r="AC1729" s="346"/>
      <c r="AD1729" s="346"/>
      <c r="AE1729" s="346"/>
      <c r="AF1729" s="68">
        <v>2</v>
      </c>
      <c r="AG1729" s="346"/>
      <c r="AH1729" s="346"/>
      <c r="AI1729" s="346"/>
      <c r="AJ1729" s="346"/>
      <c r="AK1729" s="346"/>
      <c r="AL1729" s="346"/>
      <c r="AM1729" s="346"/>
      <c r="AN1729" s="346"/>
      <c r="AO1729" s="346"/>
      <c r="AP1729" s="346"/>
      <c r="AQ1729" s="346"/>
      <c r="AR1729" s="346"/>
      <c r="AS1729" s="346"/>
      <c r="AT1729" s="346"/>
    </row>
    <row r="1730" spans="1:46" ht="45" customHeight="1" thickTop="1" thickBot="1" x14ac:dyDescent="0.3">
      <c r="A1730" s="345" t="s">
        <v>1401</v>
      </c>
      <c r="B1730" s="345" t="s">
        <v>1401</v>
      </c>
      <c r="C1730" s="345" t="s">
        <v>1401</v>
      </c>
      <c r="D1730" s="345" t="s">
        <v>1401</v>
      </c>
      <c r="E1730" s="345" t="s">
        <v>1401</v>
      </c>
      <c r="F1730" s="345" t="s">
        <v>1401</v>
      </c>
      <c r="G1730" s="345" t="s">
        <v>1401</v>
      </c>
      <c r="H1730" s="345" t="s">
        <v>1401</v>
      </c>
      <c r="I1730" s="345" t="s">
        <v>1401</v>
      </c>
      <c r="J1730" s="345" t="s">
        <v>1401</v>
      </c>
      <c r="K1730" s="345" t="s">
        <v>1401</v>
      </c>
      <c r="L1730" s="345" t="s">
        <v>1401</v>
      </c>
      <c r="M1730" s="345" t="s">
        <v>1401</v>
      </c>
      <c r="N1730" s="345" t="s">
        <v>1401</v>
      </c>
      <c r="O1730" s="345" t="s">
        <v>1401</v>
      </c>
      <c r="P1730" s="345" t="s">
        <v>1401</v>
      </c>
      <c r="Q1730" s="68">
        <v>2</v>
      </c>
      <c r="R1730" s="346"/>
      <c r="S1730" s="346"/>
      <c r="T1730" s="346"/>
      <c r="U1730" s="346"/>
      <c r="V1730" s="346"/>
      <c r="W1730" s="346"/>
      <c r="X1730" s="346"/>
      <c r="Y1730" s="346"/>
      <c r="Z1730" s="346"/>
      <c r="AA1730" s="346"/>
      <c r="AB1730" s="346"/>
      <c r="AC1730" s="346"/>
      <c r="AD1730" s="346"/>
      <c r="AE1730" s="346"/>
      <c r="AF1730" s="68">
        <v>2</v>
      </c>
      <c r="AG1730" s="346"/>
      <c r="AH1730" s="346"/>
      <c r="AI1730" s="346"/>
      <c r="AJ1730" s="346"/>
      <c r="AK1730" s="346"/>
      <c r="AL1730" s="346"/>
      <c r="AM1730" s="346"/>
      <c r="AN1730" s="346"/>
      <c r="AO1730" s="346"/>
      <c r="AP1730" s="346"/>
      <c r="AQ1730" s="346"/>
      <c r="AR1730" s="346"/>
      <c r="AS1730" s="346"/>
      <c r="AT1730" s="346"/>
    </row>
    <row r="1731" spans="1:46" ht="45" customHeight="1" thickTop="1" thickBot="1" x14ac:dyDescent="0.3">
      <c r="A1731" s="345" t="s">
        <v>1402</v>
      </c>
      <c r="B1731" s="345" t="s">
        <v>1402</v>
      </c>
      <c r="C1731" s="345" t="s">
        <v>1402</v>
      </c>
      <c r="D1731" s="345" t="s">
        <v>1402</v>
      </c>
      <c r="E1731" s="345" t="s">
        <v>1402</v>
      </c>
      <c r="F1731" s="345" t="s">
        <v>1402</v>
      </c>
      <c r="G1731" s="345" t="s">
        <v>1402</v>
      </c>
      <c r="H1731" s="345" t="s">
        <v>1402</v>
      </c>
      <c r="I1731" s="345" t="s">
        <v>1402</v>
      </c>
      <c r="J1731" s="345" t="s">
        <v>1402</v>
      </c>
      <c r="K1731" s="345" t="s">
        <v>1402</v>
      </c>
      <c r="L1731" s="345" t="s">
        <v>1402</v>
      </c>
      <c r="M1731" s="345" t="s">
        <v>1402</v>
      </c>
      <c r="N1731" s="345" t="s">
        <v>1402</v>
      </c>
      <c r="O1731" s="345" t="s">
        <v>1402</v>
      </c>
      <c r="P1731" s="345" t="s">
        <v>1402</v>
      </c>
      <c r="Q1731" s="68">
        <v>2</v>
      </c>
      <c r="R1731" s="346"/>
      <c r="S1731" s="346"/>
      <c r="T1731" s="346"/>
      <c r="U1731" s="346"/>
      <c r="V1731" s="346"/>
      <c r="W1731" s="346"/>
      <c r="X1731" s="346"/>
      <c r="Y1731" s="346"/>
      <c r="Z1731" s="346"/>
      <c r="AA1731" s="346"/>
      <c r="AB1731" s="346"/>
      <c r="AC1731" s="346"/>
      <c r="AD1731" s="346"/>
      <c r="AE1731" s="346"/>
      <c r="AF1731" s="68">
        <v>2</v>
      </c>
      <c r="AG1731" s="346"/>
      <c r="AH1731" s="346"/>
      <c r="AI1731" s="346"/>
      <c r="AJ1731" s="346"/>
      <c r="AK1731" s="346"/>
      <c r="AL1731" s="346"/>
      <c r="AM1731" s="346"/>
      <c r="AN1731" s="346"/>
      <c r="AO1731" s="346"/>
      <c r="AP1731" s="346"/>
      <c r="AQ1731" s="346"/>
      <c r="AR1731" s="346"/>
      <c r="AS1731" s="346"/>
      <c r="AT1731" s="346"/>
    </row>
    <row r="1732" spans="1:46" ht="45" customHeight="1" thickTop="1" thickBot="1" x14ac:dyDescent="0.3">
      <c r="A1732" s="345" t="s">
        <v>1403</v>
      </c>
      <c r="B1732" s="345"/>
      <c r="C1732" s="345"/>
      <c r="D1732" s="345"/>
      <c r="E1732" s="345"/>
      <c r="F1732" s="345"/>
      <c r="G1732" s="345"/>
      <c r="H1732" s="345"/>
      <c r="I1732" s="345"/>
      <c r="J1732" s="345"/>
      <c r="K1732" s="345"/>
      <c r="L1732" s="345"/>
      <c r="M1732" s="345"/>
      <c r="N1732" s="345"/>
      <c r="O1732" s="345"/>
      <c r="P1732" s="345"/>
      <c r="Q1732" s="68">
        <v>2</v>
      </c>
      <c r="R1732" s="346"/>
      <c r="S1732" s="346"/>
      <c r="T1732" s="346"/>
      <c r="U1732" s="346"/>
      <c r="V1732" s="346"/>
      <c r="W1732" s="346"/>
      <c r="X1732" s="346"/>
      <c r="Y1732" s="346"/>
      <c r="Z1732" s="346"/>
      <c r="AA1732" s="346"/>
      <c r="AB1732" s="346"/>
      <c r="AC1732" s="346"/>
      <c r="AD1732" s="346"/>
      <c r="AE1732" s="346"/>
      <c r="AF1732" s="68">
        <v>2</v>
      </c>
      <c r="AG1732" s="346"/>
      <c r="AH1732" s="346"/>
      <c r="AI1732" s="346"/>
      <c r="AJ1732" s="346"/>
      <c r="AK1732" s="346"/>
      <c r="AL1732" s="346"/>
      <c r="AM1732" s="346"/>
      <c r="AN1732" s="346"/>
      <c r="AO1732" s="346"/>
      <c r="AP1732" s="346"/>
      <c r="AQ1732" s="346"/>
      <c r="AR1732" s="346"/>
      <c r="AS1732" s="346"/>
      <c r="AT1732" s="346"/>
    </row>
    <row r="1733" spans="1:46" ht="45" customHeight="1" thickTop="1" thickBot="1" x14ac:dyDescent="0.3">
      <c r="A1733" s="346" t="s">
        <v>1219</v>
      </c>
      <c r="B1733" s="346" t="s">
        <v>1219</v>
      </c>
      <c r="C1733" s="346" t="s">
        <v>1219</v>
      </c>
      <c r="D1733" s="346" t="s">
        <v>1219</v>
      </c>
      <c r="E1733" s="346" t="s">
        <v>1219</v>
      </c>
      <c r="F1733" s="346" t="s">
        <v>1219</v>
      </c>
      <c r="G1733" s="346" t="s">
        <v>1219</v>
      </c>
      <c r="H1733" s="346" t="s">
        <v>1219</v>
      </c>
      <c r="I1733" s="346" t="s">
        <v>1219</v>
      </c>
      <c r="J1733" s="346" t="s">
        <v>1219</v>
      </c>
      <c r="K1733" s="346" t="s">
        <v>1219</v>
      </c>
      <c r="L1733" s="346" t="s">
        <v>1219</v>
      </c>
      <c r="M1733" s="346" t="s">
        <v>1219</v>
      </c>
      <c r="N1733" s="346" t="s">
        <v>1219</v>
      </c>
      <c r="O1733" s="346" t="s">
        <v>1219</v>
      </c>
      <c r="P1733" s="346" t="s">
        <v>1219</v>
      </c>
      <c r="Q1733" s="68">
        <v>2</v>
      </c>
      <c r="R1733" s="346"/>
      <c r="S1733" s="346"/>
      <c r="T1733" s="346"/>
      <c r="U1733" s="346"/>
      <c r="V1733" s="346"/>
      <c r="W1733" s="346"/>
      <c r="X1733" s="346"/>
      <c r="Y1733" s="346"/>
      <c r="Z1733" s="346"/>
      <c r="AA1733" s="346"/>
      <c r="AB1733" s="346"/>
      <c r="AC1733" s="346"/>
      <c r="AD1733" s="346"/>
      <c r="AE1733" s="346"/>
      <c r="AF1733" s="68">
        <v>2</v>
      </c>
      <c r="AG1733" s="346"/>
      <c r="AH1733" s="346"/>
      <c r="AI1733" s="346"/>
      <c r="AJ1733" s="346"/>
      <c r="AK1733" s="346"/>
      <c r="AL1733" s="346"/>
      <c r="AM1733" s="346"/>
      <c r="AN1733" s="346"/>
      <c r="AO1733" s="346"/>
      <c r="AP1733" s="346"/>
      <c r="AQ1733" s="346"/>
      <c r="AR1733" s="346"/>
      <c r="AS1733" s="346"/>
      <c r="AT1733" s="346"/>
    </row>
    <row r="1734" spans="1:46" ht="45" customHeight="1" thickTop="1" thickBot="1" x14ac:dyDescent="0.3">
      <c r="A1734" s="345" t="s">
        <v>1404</v>
      </c>
      <c r="B1734" s="345" t="s">
        <v>1404</v>
      </c>
      <c r="C1734" s="345" t="s">
        <v>1404</v>
      </c>
      <c r="D1734" s="345" t="s">
        <v>1404</v>
      </c>
      <c r="E1734" s="345" t="s">
        <v>1404</v>
      </c>
      <c r="F1734" s="345" t="s">
        <v>1404</v>
      </c>
      <c r="G1734" s="345" t="s">
        <v>1404</v>
      </c>
      <c r="H1734" s="345" t="s">
        <v>1404</v>
      </c>
      <c r="I1734" s="345" t="s">
        <v>1404</v>
      </c>
      <c r="J1734" s="345" t="s">
        <v>1404</v>
      </c>
      <c r="K1734" s="345" t="s">
        <v>1404</v>
      </c>
      <c r="L1734" s="345" t="s">
        <v>1404</v>
      </c>
      <c r="M1734" s="345" t="s">
        <v>1404</v>
      </c>
      <c r="N1734" s="345" t="s">
        <v>1404</v>
      </c>
      <c r="O1734" s="345" t="s">
        <v>1404</v>
      </c>
      <c r="P1734" s="345" t="s">
        <v>1404</v>
      </c>
      <c r="Q1734" s="68">
        <v>2</v>
      </c>
      <c r="R1734" s="346"/>
      <c r="S1734" s="346"/>
      <c r="T1734" s="346"/>
      <c r="U1734" s="346"/>
      <c r="V1734" s="346"/>
      <c r="W1734" s="346"/>
      <c r="X1734" s="346"/>
      <c r="Y1734" s="346"/>
      <c r="Z1734" s="346"/>
      <c r="AA1734" s="346"/>
      <c r="AB1734" s="346"/>
      <c r="AC1734" s="346"/>
      <c r="AD1734" s="346"/>
      <c r="AE1734" s="346"/>
      <c r="AF1734" s="68">
        <v>2</v>
      </c>
      <c r="AG1734" s="346"/>
      <c r="AH1734" s="346"/>
      <c r="AI1734" s="346"/>
      <c r="AJ1734" s="346"/>
      <c r="AK1734" s="346"/>
      <c r="AL1734" s="346"/>
      <c r="AM1734" s="346"/>
      <c r="AN1734" s="346"/>
      <c r="AO1734" s="346"/>
      <c r="AP1734" s="346"/>
      <c r="AQ1734" s="346"/>
      <c r="AR1734" s="346"/>
      <c r="AS1734" s="346"/>
      <c r="AT1734" s="346"/>
    </row>
    <row r="1735" spans="1:46" ht="45" customHeight="1" thickTop="1" thickBot="1" x14ac:dyDescent="0.3">
      <c r="A1735" s="345" t="s">
        <v>1405</v>
      </c>
      <c r="B1735" s="345" t="s">
        <v>1405</v>
      </c>
      <c r="C1735" s="345" t="s">
        <v>1405</v>
      </c>
      <c r="D1735" s="345" t="s">
        <v>1405</v>
      </c>
      <c r="E1735" s="345" t="s">
        <v>1405</v>
      </c>
      <c r="F1735" s="345" t="s">
        <v>1405</v>
      </c>
      <c r="G1735" s="345" t="s">
        <v>1405</v>
      </c>
      <c r="H1735" s="345" t="s">
        <v>1405</v>
      </c>
      <c r="I1735" s="345" t="s">
        <v>1405</v>
      </c>
      <c r="J1735" s="345" t="s">
        <v>1405</v>
      </c>
      <c r="K1735" s="345" t="s">
        <v>1405</v>
      </c>
      <c r="L1735" s="345" t="s">
        <v>1405</v>
      </c>
      <c r="M1735" s="345" t="s">
        <v>1405</v>
      </c>
      <c r="N1735" s="345" t="s">
        <v>1405</v>
      </c>
      <c r="O1735" s="345" t="s">
        <v>1405</v>
      </c>
      <c r="P1735" s="345" t="s">
        <v>1405</v>
      </c>
      <c r="Q1735" s="68">
        <v>2</v>
      </c>
      <c r="R1735" s="346"/>
      <c r="S1735" s="346"/>
      <c r="T1735" s="346"/>
      <c r="U1735" s="346"/>
      <c r="V1735" s="346"/>
      <c r="W1735" s="346"/>
      <c r="X1735" s="346"/>
      <c r="Y1735" s="346"/>
      <c r="Z1735" s="346"/>
      <c r="AA1735" s="346"/>
      <c r="AB1735" s="346"/>
      <c r="AC1735" s="346"/>
      <c r="AD1735" s="346"/>
      <c r="AE1735" s="346"/>
      <c r="AF1735" s="68">
        <v>2</v>
      </c>
      <c r="AG1735" s="346"/>
      <c r="AH1735" s="346"/>
      <c r="AI1735" s="346"/>
      <c r="AJ1735" s="346"/>
      <c r="AK1735" s="346"/>
      <c r="AL1735" s="346"/>
      <c r="AM1735" s="346"/>
      <c r="AN1735" s="346"/>
      <c r="AO1735" s="346"/>
      <c r="AP1735" s="346"/>
      <c r="AQ1735" s="346"/>
      <c r="AR1735" s="346"/>
      <c r="AS1735" s="346"/>
      <c r="AT1735" s="346"/>
    </row>
    <row r="1736" spans="1:46" ht="45" customHeight="1" thickTop="1" thickBot="1" x14ac:dyDescent="0.3">
      <c r="A1736" s="345" t="s">
        <v>1406</v>
      </c>
      <c r="B1736" s="345" t="s">
        <v>1406</v>
      </c>
      <c r="C1736" s="345" t="s">
        <v>1406</v>
      </c>
      <c r="D1736" s="345" t="s">
        <v>1406</v>
      </c>
      <c r="E1736" s="345" t="s">
        <v>1406</v>
      </c>
      <c r="F1736" s="345" t="s">
        <v>1406</v>
      </c>
      <c r="G1736" s="345" t="s">
        <v>1406</v>
      </c>
      <c r="H1736" s="345" t="s">
        <v>1406</v>
      </c>
      <c r="I1736" s="345" t="s">
        <v>1406</v>
      </c>
      <c r="J1736" s="345" t="s">
        <v>1406</v>
      </c>
      <c r="K1736" s="345" t="s">
        <v>1406</v>
      </c>
      <c r="L1736" s="345" t="s">
        <v>1406</v>
      </c>
      <c r="M1736" s="345" t="s">
        <v>1406</v>
      </c>
      <c r="N1736" s="345" t="s">
        <v>1406</v>
      </c>
      <c r="O1736" s="345" t="s">
        <v>1406</v>
      </c>
      <c r="P1736" s="345" t="s">
        <v>1406</v>
      </c>
      <c r="Q1736" s="68">
        <v>2</v>
      </c>
      <c r="R1736" s="346"/>
      <c r="S1736" s="346"/>
      <c r="T1736" s="346"/>
      <c r="U1736" s="346"/>
      <c r="V1736" s="346"/>
      <c r="W1736" s="346"/>
      <c r="X1736" s="346"/>
      <c r="Y1736" s="346"/>
      <c r="Z1736" s="346"/>
      <c r="AA1736" s="346"/>
      <c r="AB1736" s="346"/>
      <c r="AC1736" s="346"/>
      <c r="AD1736" s="346"/>
      <c r="AE1736" s="346"/>
      <c r="AF1736" s="68">
        <v>2</v>
      </c>
      <c r="AG1736" s="346"/>
      <c r="AH1736" s="346"/>
      <c r="AI1736" s="346"/>
      <c r="AJ1736" s="346"/>
      <c r="AK1736" s="346"/>
      <c r="AL1736" s="346"/>
      <c r="AM1736" s="346"/>
      <c r="AN1736" s="346"/>
      <c r="AO1736" s="346"/>
      <c r="AP1736" s="346"/>
      <c r="AQ1736" s="346"/>
      <c r="AR1736" s="346"/>
      <c r="AS1736" s="346"/>
      <c r="AT1736" s="346"/>
    </row>
    <row r="1737" spans="1:46" ht="45" customHeight="1" thickTop="1" thickBot="1" x14ac:dyDescent="0.3">
      <c r="A1737" s="346" t="s">
        <v>1407</v>
      </c>
      <c r="B1737" s="346" t="s">
        <v>1407</v>
      </c>
      <c r="C1737" s="346" t="s">
        <v>1407</v>
      </c>
      <c r="D1737" s="346" t="s">
        <v>1407</v>
      </c>
      <c r="E1737" s="346" t="s">
        <v>1407</v>
      </c>
      <c r="F1737" s="346" t="s">
        <v>1407</v>
      </c>
      <c r="G1737" s="346" t="s">
        <v>1407</v>
      </c>
      <c r="H1737" s="346" t="s">
        <v>1407</v>
      </c>
      <c r="I1737" s="346" t="s">
        <v>1407</v>
      </c>
      <c r="J1737" s="346" t="s">
        <v>1407</v>
      </c>
      <c r="K1737" s="346" t="s">
        <v>1407</v>
      </c>
      <c r="L1737" s="346" t="s">
        <v>1407</v>
      </c>
      <c r="M1737" s="346" t="s">
        <v>1407</v>
      </c>
      <c r="N1737" s="346" t="s">
        <v>1407</v>
      </c>
      <c r="O1737" s="346" t="s">
        <v>1407</v>
      </c>
      <c r="P1737" s="346" t="s">
        <v>1407</v>
      </c>
      <c r="Q1737" s="68">
        <v>0</v>
      </c>
      <c r="R1737" s="346" t="s">
        <v>197</v>
      </c>
      <c r="S1737" s="346"/>
      <c r="T1737" s="346"/>
      <c r="U1737" s="346"/>
      <c r="V1737" s="346"/>
      <c r="W1737" s="346"/>
      <c r="X1737" s="346"/>
      <c r="Y1737" s="346"/>
      <c r="Z1737" s="346"/>
      <c r="AA1737" s="346"/>
      <c r="AB1737" s="346"/>
      <c r="AC1737" s="346"/>
      <c r="AD1737" s="346"/>
      <c r="AE1737" s="346"/>
      <c r="AF1737" s="68">
        <v>0</v>
      </c>
      <c r="AG1737" s="346" t="s">
        <v>197</v>
      </c>
      <c r="AH1737" s="346"/>
      <c r="AI1737" s="346"/>
      <c r="AJ1737" s="346"/>
      <c r="AK1737" s="346"/>
      <c r="AL1737" s="346"/>
      <c r="AM1737" s="346"/>
      <c r="AN1737" s="346"/>
      <c r="AO1737" s="346"/>
      <c r="AP1737" s="346"/>
      <c r="AQ1737" s="346"/>
      <c r="AR1737" s="346"/>
      <c r="AS1737" s="346"/>
      <c r="AT1737" s="346"/>
    </row>
    <row r="1738" spans="1:46" ht="45" customHeight="1" thickTop="1" thickBot="1" x14ac:dyDescent="0.3">
      <c r="A1738" s="59"/>
      <c r="B1738" s="59"/>
      <c r="C1738" s="59"/>
      <c r="D1738" s="59"/>
      <c r="E1738" s="59"/>
      <c r="F1738" s="59"/>
      <c r="G1738" s="59"/>
      <c r="H1738" s="59"/>
      <c r="I1738" s="59"/>
      <c r="J1738" s="59"/>
      <c r="K1738" s="59"/>
      <c r="L1738" s="59"/>
      <c r="M1738" s="59"/>
      <c r="N1738" s="59"/>
      <c r="O1738" s="59"/>
      <c r="P1738" s="59"/>
      <c r="Q1738" s="69"/>
      <c r="R1738" s="59"/>
      <c r="S1738" s="59"/>
      <c r="T1738" s="59"/>
      <c r="U1738" s="59"/>
      <c r="V1738" s="59"/>
      <c r="W1738" s="59"/>
      <c r="X1738" s="59"/>
      <c r="Y1738" s="59"/>
      <c r="Z1738" s="59"/>
      <c r="AA1738" s="59"/>
      <c r="AB1738" s="59"/>
      <c r="AC1738" s="59"/>
      <c r="AD1738" s="59"/>
      <c r="AE1738" s="59"/>
      <c r="AF1738" s="69"/>
      <c r="AG1738" s="59"/>
      <c r="AH1738" s="59"/>
      <c r="AI1738" s="59"/>
      <c r="AJ1738" s="59"/>
      <c r="AK1738" s="59"/>
      <c r="AL1738" s="59"/>
      <c r="AM1738" s="59"/>
      <c r="AN1738" s="59"/>
      <c r="AO1738" s="59"/>
      <c r="AP1738" s="59"/>
      <c r="AQ1738" s="59"/>
      <c r="AR1738" s="59"/>
      <c r="AS1738" s="59"/>
      <c r="AT1738" s="59"/>
    </row>
    <row r="1739" spans="1:46" ht="45" customHeight="1" thickTop="1" thickBot="1" x14ac:dyDescent="0.3">
      <c r="A1739" s="353" t="s">
        <v>198</v>
      </c>
      <c r="B1739" s="353"/>
      <c r="C1739" s="353"/>
      <c r="D1739" s="353"/>
      <c r="E1739" s="353"/>
      <c r="F1739" s="353"/>
      <c r="G1739" s="353"/>
      <c r="H1739" s="353"/>
      <c r="I1739" s="353"/>
      <c r="J1739" s="353"/>
      <c r="K1739" s="353"/>
      <c r="L1739" s="353"/>
      <c r="M1739" s="353"/>
      <c r="N1739" s="353"/>
      <c r="O1739" s="353"/>
      <c r="P1739" s="353"/>
      <c r="Q1739" s="70" t="s">
        <v>187</v>
      </c>
      <c r="R1739" s="354" t="s">
        <v>188</v>
      </c>
      <c r="S1739" s="354"/>
      <c r="T1739" s="354"/>
      <c r="U1739" s="354"/>
      <c r="V1739" s="354"/>
      <c r="W1739" s="354"/>
      <c r="X1739" s="354"/>
      <c r="Y1739" s="354"/>
      <c r="Z1739" s="354"/>
      <c r="AA1739" s="354"/>
      <c r="AB1739" s="354"/>
      <c r="AC1739" s="354"/>
      <c r="AD1739" s="354"/>
      <c r="AE1739" s="354"/>
      <c r="AF1739" s="71" t="s">
        <v>187</v>
      </c>
      <c r="AG1739" s="355" t="s">
        <v>189</v>
      </c>
      <c r="AH1739" s="355"/>
      <c r="AI1739" s="355"/>
      <c r="AJ1739" s="355"/>
      <c r="AK1739" s="355"/>
      <c r="AL1739" s="355"/>
      <c r="AM1739" s="355"/>
      <c r="AN1739" s="355"/>
      <c r="AO1739" s="355"/>
      <c r="AP1739" s="355"/>
      <c r="AQ1739" s="355"/>
      <c r="AR1739" s="355"/>
      <c r="AS1739" s="355"/>
      <c r="AT1739" s="355"/>
    </row>
    <row r="1740" spans="1:46" ht="45" customHeight="1" thickTop="1" thickBot="1" x14ac:dyDescent="0.3">
      <c r="A1740" s="345" t="s">
        <v>1408</v>
      </c>
      <c r="B1740" s="345" t="s">
        <v>1408</v>
      </c>
      <c r="C1740" s="345" t="s">
        <v>1408</v>
      </c>
      <c r="D1740" s="345" t="s">
        <v>1408</v>
      </c>
      <c r="E1740" s="345" t="s">
        <v>1408</v>
      </c>
      <c r="F1740" s="345" t="s">
        <v>1408</v>
      </c>
      <c r="G1740" s="345" t="s">
        <v>1408</v>
      </c>
      <c r="H1740" s="345" t="s">
        <v>1408</v>
      </c>
      <c r="I1740" s="345" t="s">
        <v>1408</v>
      </c>
      <c r="J1740" s="345" t="s">
        <v>1408</v>
      </c>
      <c r="K1740" s="345" t="s">
        <v>1408</v>
      </c>
      <c r="L1740" s="345" t="s">
        <v>1408</v>
      </c>
      <c r="M1740" s="345" t="s">
        <v>1408</v>
      </c>
      <c r="N1740" s="345" t="s">
        <v>1408</v>
      </c>
      <c r="O1740" s="345" t="s">
        <v>1408</v>
      </c>
      <c r="P1740" s="345" t="s">
        <v>1408</v>
      </c>
      <c r="Q1740" s="68">
        <v>2</v>
      </c>
      <c r="R1740" s="346"/>
      <c r="S1740" s="346"/>
      <c r="T1740" s="346"/>
      <c r="U1740" s="346"/>
      <c r="V1740" s="346"/>
      <c r="W1740" s="346"/>
      <c r="X1740" s="346"/>
      <c r="Y1740" s="346"/>
      <c r="Z1740" s="346"/>
      <c r="AA1740" s="346"/>
      <c r="AB1740" s="346"/>
      <c r="AC1740" s="346"/>
      <c r="AD1740" s="346"/>
      <c r="AE1740" s="346"/>
      <c r="AF1740" s="68">
        <v>2</v>
      </c>
      <c r="AG1740" s="346"/>
      <c r="AH1740" s="346"/>
      <c r="AI1740" s="346"/>
      <c r="AJ1740" s="346"/>
      <c r="AK1740" s="346"/>
      <c r="AL1740" s="346"/>
      <c r="AM1740" s="346"/>
      <c r="AN1740" s="346"/>
      <c r="AO1740" s="346"/>
      <c r="AP1740" s="346"/>
      <c r="AQ1740" s="346"/>
      <c r="AR1740" s="346"/>
      <c r="AS1740" s="346"/>
      <c r="AT1740" s="346"/>
    </row>
    <row r="1741" spans="1:46" ht="45" customHeight="1" thickTop="1" thickBot="1" x14ac:dyDescent="0.3">
      <c r="A1741" s="345" t="s">
        <v>1409</v>
      </c>
      <c r="B1741" s="345" t="s">
        <v>1409</v>
      </c>
      <c r="C1741" s="345" t="s">
        <v>1409</v>
      </c>
      <c r="D1741" s="345" t="s">
        <v>1409</v>
      </c>
      <c r="E1741" s="345" t="s">
        <v>1409</v>
      </c>
      <c r="F1741" s="345" t="s">
        <v>1409</v>
      </c>
      <c r="G1741" s="345" t="s">
        <v>1409</v>
      </c>
      <c r="H1741" s="345" t="s">
        <v>1409</v>
      </c>
      <c r="I1741" s="345" t="s">
        <v>1409</v>
      </c>
      <c r="J1741" s="345" t="s">
        <v>1409</v>
      </c>
      <c r="K1741" s="345" t="s">
        <v>1409</v>
      </c>
      <c r="L1741" s="345" t="s">
        <v>1409</v>
      </c>
      <c r="M1741" s="345" t="s">
        <v>1409</v>
      </c>
      <c r="N1741" s="345" t="s">
        <v>1409</v>
      </c>
      <c r="O1741" s="345" t="s">
        <v>1409</v>
      </c>
      <c r="P1741" s="345" t="s">
        <v>1409</v>
      </c>
      <c r="Q1741" s="68">
        <v>2</v>
      </c>
      <c r="R1741" s="346"/>
      <c r="S1741" s="346"/>
      <c r="T1741" s="346"/>
      <c r="U1741" s="346"/>
      <c r="V1741" s="346"/>
      <c r="W1741" s="346"/>
      <c r="X1741" s="346"/>
      <c r="Y1741" s="346"/>
      <c r="Z1741" s="346"/>
      <c r="AA1741" s="346"/>
      <c r="AB1741" s="346"/>
      <c r="AC1741" s="346"/>
      <c r="AD1741" s="346"/>
      <c r="AE1741" s="346"/>
      <c r="AF1741" s="68">
        <v>2</v>
      </c>
      <c r="AG1741" s="346"/>
      <c r="AH1741" s="346"/>
      <c r="AI1741" s="346"/>
      <c r="AJ1741" s="346"/>
      <c r="AK1741" s="346"/>
      <c r="AL1741" s="346"/>
      <c r="AM1741" s="346"/>
      <c r="AN1741" s="346"/>
      <c r="AO1741" s="346"/>
      <c r="AP1741" s="346"/>
      <c r="AQ1741" s="346"/>
      <c r="AR1741" s="346"/>
      <c r="AS1741" s="346"/>
      <c r="AT1741" s="346"/>
    </row>
    <row r="1742" spans="1:46" ht="45" customHeight="1" thickTop="1" thickBot="1" x14ac:dyDescent="0.3">
      <c r="A1742" s="345" t="s">
        <v>1410</v>
      </c>
      <c r="B1742" s="345" t="s">
        <v>1410</v>
      </c>
      <c r="C1742" s="345" t="s">
        <v>1410</v>
      </c>
      <c r="D1742" s="345" t="s">
        <v>1410</v>
      </c>
      <c r="E1742" s="345" t="s">
        <v>1410</v>
      </c>
      <c r="F1742" s="345" t="s">
        <v>1410</v>
      </c>
      <c r="G1742" s="345" t="s">
        <v>1410</v>
      </c>
      <c r="H1742" s="345" t="s">
        <v>1410</v>
      </c>
      <c r="I1742" s="345" t="s">
        <v>1410</v>
      </c>
      <c r="J1742" s="345" t="s">
        <v>1410</v>
      </c>
      <c r="K1742" s="345" t="s">
        <v>1410</v>
      </c>
      <c r="L1742" s="345" t="s">
        <v>1410</v>
      </c>
      <c r="M1742" s="345" t="s">
        <v>1410</v>
      </c>
      <c r="N1742" s="345" t="s">
        <v>1410</v>
      </c>
      <c r="O1742" s="345" t="s">
        <v>1410</v>
      </c>
      <c r="P1742" s="345" t="s">
        <v>1410</v>
      </c>
      <c r="Q1742" s="68">
        <v>2</v>
      </c>
      <c r="R1742" s="346"/>
      <c r="S1742" s="346"/>
      <c r="T1742" s="346"/>
      <c r="U1742" s="346"/>
      <c r="V1742" s="346"/>
      <c r="W1742" s="346"/>
      <c r="X1742" s="346"/>
      <c r="Y1742" s="346"/>
      <c r="Z1742" s="346"/>
      <c r="AA1742" s="346"/>
      <c r="AB1742" s="346"/>
      <c r="AC1742" s="346"/>
      <c r="AD1742" s="346"/>
      <c r="AE1742" s="346"/>
      <c r="AF1742" s="68">
        <v>2</v>
      </c>
      <c r="AG1742" s="346"/>
      <c r="AH1742" s="346"/>
      <c r="AI1742" s="346"/>
      <c r="AJ1742" s="346"/>
      <c r="AK1742" s="346"/>
      <c r="AL1742" s="346"/>
      <c r="AM1742" s="346"/>
      <c r="AN1742" s="346"/>
      <c r="AO1742" s="346"/>
      <c r="AP1742" s="346"/>
      <c r="AQ1742" s="346"/>
      <c r="AR1742" s="346"/>
      <c r="AS1742" s="346"/>
      <c r="AT1742" s="346"/>
    </row>
    <row r="1743" spans="1:46" ht="45" customHeight="1" thickTop="1" thickBot="1" x14ac:dyDescent="0.3">
      <c r="A1743" s="345" t="s">
        <v>1411</v>
      </c>
      <c r="B1743" s="345" t="s">
        <v>1411</v>
      </c>
      <c r="C1743" s="345" t="s">
        <v>1411</v>
      </c>
      <c r="D1743" s="345" t="s">
        <v>1411</v>
      </c>
      <c r="E1743" s="345" t="s">
        <v>1411</v>
      </c>
      <c r="F1743" s="345" t="s">
        <v>1411</v>
      </c>
      <c r="G1743" s="345" t="s">
        <v>1411</v>
      </c>
      <c r="H1743" s="345" t="s">
        <v>1411</v>
      </c>
      <c r="I1743" s="345" t="s">
        <v>1411</v>
      </c>
      <c r="J1743" s="345" t="s">
        <v>1411</v>
      </c>
      <c r="K1743" s="345" t="s">
        <v>1411</v>
      </c>
      <c r="L1743" s="345" t="s">
        <v>1411</v>
      </c>
      <c r="M1743" s="345" t="s">
        <v>1411</v>
      </c>
      <c r="N1743" s="345" t="s">
        <v>1411</v>
      </c>
      <c r="O1743" s="345" t="s">
        <v>1411</v>
      </c>
      <c r="P1743" s="345" t="s">
        <v>1411</v>
      </c>
      <c r="Q1743" s="68">
        <v>2</v>
      </c>
      <c r="R1743" s="346"/>
      <c r="S1743" s="346"/>
      <c r="T1743" s="346"/>
      <c r="U1743" s="346"/>
      <c r="V1743" s="346"/>
      <c r="W1743" s="346"/>
      <c r="X1743" s="346"/>
      <c r="Y1743" s="346"/>
      <c r="Z1743" s="346"/>
      <c r="AA1743" s="346"/>
      <c r="AB1743" s="346"/>
      <c r="AC1743" s="346"/>
      <c r="AD1743" s="346"/>
      <c r="AE1743" s="346"/>
      <c r="AF1743" s="68">
        <v>2</v>
      </c>
      <c r="AG1743" s="346"/>
      <c r="AH1743" s="346"/>
      <c r="AI1743" s="346"/>
      <c r="AJ1743" s="346"/>
      <c r="AK1743" s="346"/>
      <c r="AL1743" s="346"/>
      <c r="AM1743" s="346"/>
      <c r="AN1743" s="346"/>
      <c r="AO1743" s="346"/>
      <c r="AP1743" s="346"/>
      <c r="AQ1743" s="346"/>
      <c r="AR1743" s="346"/>
      <c r="AS1743" s="346"/>
      <c r="AT1743" s="346"/>
    </row>
    <row r="1744" spans="1:46" ht="45" customHeight="1" thickTop="1" thickBot="1" x14ac:dyDescent="0.3">
      <c r="A1744" s="345" t="s">
        <v>1412</v>
      </c>
      <c r="B1744" s="345" t="s">
        <v>1412</v>
      </c>
      <c r="C1744" s="345" t="s">
        <v>1412</v>
      </c>
      <c r="D1744" s="345" t="s">
        <v>1412</v>
      </c>
      <c r="E1744" s="345" t="s">
        <v>1412</v>
      </c>
      <c r="F1744" s="345" t="s">
        <v>1412</v>
      </c>
      <c r="G1744" s="345" t="s">
        <v>1412</v>
      </c>
      <c r="H1744" s="345" t="s">
        <v>1412</v>
      </c>
      <c r="I1744" s="345" t="s">
        <v>1412</v>
      </c>
      <c r="J1744" s="345" t="s">
        <v>1412</v>
      </c>
      <c r="K1744" s="345" t="s">
        <v>1412</v>
      </c>
      <c r="L1744" s="345" t="s">
        <v>1412</v>
      </c>
      <c r="M1744" s="345" t="s">
        <v>1412</v>
      </c>
      <c r="N1744" s="345" t="s">
        <v>1412</v>
      </c>
      <c r="O1744" s="345" t="s">
        <v>1412</v>
      </c>
      <c r="P1744" s="345" t="s">
        <v>1412</v>
      </c>
      <c r="Q1744" s="68">
        <v>2</v>
      </c>
      <c r="R1744" s="346"/>
      <c r="S1744" s="346"/>
      <c r="T1744" s="346"/>
      <c r="U1744" s="346"/>
      <c r="V1744" s="346"/>
      <c r="W1744" s="346"/>
      <c r="X1744" s="346"/>
      <c r="Y1744" s="346"/>
      <c r="Z1744" s="346"/>
      <c r="AA1744" s="346"/>
      <c r="AB1744" s="346"/>
      <c r="AC1744" s="346"/>
      <c r="AD1744" s="346"/>
      <c r="AE1744" s="346"/>
      <c r="AF1744" s="68">
        <v>2</v>
      </c>
      <c r="AG1744" s="346"/>
      <c r="AH1744" s="346"/>
      <c r="AI1744" s="346"/>
      <c r="AJ1744" s="346"/>
      <c r="AK1744" s="346"/>
      <c r="AL1744" s="346"/>
      <c r="AM1744" s="346"/>
      <c r="AN1744" s="346"/>
      <c r="AO1744" s="346"/>
      <c r="AP1744" s="346"/>
      <c r="AQ1744" s="346"/>
      <c r="AR1744" s="346"/>
      <c r="AS1744" s="346"/>
      <c r="AT1744" s="346"/>
    </row>
    <row r="1745" spans="1:46" ht="18" customHeight="1" thickTop="1" x14ac:dyDescent="0.25"/>
    <row r="1747" spans="1:46" ht="45" customHeight="1" x14ac:dyDescent="0.25">
      <c r="A1747" s="348" t="s">
        <v>1413</v>
      </c>
      <c r="B1747" s="348"/>
      <c r="C1747" s="348"/>
      <c r="D1747" s="348"/>
      <c r="E1747" s="348"/>
      <c r="F1747" s="348"/>
      <c r="G1747" s="348"/>
      <c r="H1747" s="348"/>
      <c r="I1747" s="348"/>
      <c r="J1747" s="348"/>
      <c r="K1747" s="348"/>
      <c r="L1747" s="348"/>
      <c r="M1747" s="348"/>
      <c r="N1747" s="348"/>
      <c r="O1747" s="348"/>
      <c r="P1747" s="348"/>
      <c r="Q1747" s="348"/>
      <c r="R1747" s="348"/>
      <c r="S1747" s="348"/>
      <c r="T1747" s="348"/>
      <c r="U1747" s="348"/>
      <c r="V1747" s="348"/>
      <c r="W1747" s="348"/>
      <c r="X1747" s="348"/>
      <c r="Y1747" s="348"/>
      <c r="Z1747" s="348"/>
      <c r="AA1747" s="348"/>
      <c r="AB1747" s="348"/>
      <c r="AC1747" s="348"/>
      <c r="AD1747" s="348"/>
      <c r="AE1747" s="348"/>
      <c r="AF1747"/>
      <c r="AG1747" s="349" t="s">
        <v>184</v>
      </c>
      <c r="AH1747" s="349"/>
      <c r="AI1747" s="349"/>
      <c r="AJ1747" s="349"/>
      <c r="AK1747" s="72">
        <f>(('Artículo 121 (Resumen PI)'!C55*0.8+'Artículo 121 (Resumen PI)'!F55*0.2)+('Artículo 121 (Resumen SIPOT)'!C55*0.8+'Artículo 121 (Resumen SIPOT)'!F55*0.2))/2</f>
        <v>0</v>
      </c>
      <c r="AL1747"/>
      <c r="AM1747"/>
      <c r="AN1747"/>
      <c r="AO1747"/>
      <c r="AP1747"/>
      <c r="AQ1747"/>
      <c r="AR1747"/>
      <c r="AS1747"/>
      <c r="AT1747"/>
    </row>
    <row r="1748" spans="1:46" ht="15.75" customHeight="1" x14ac:dyDescent="0.25">
      <c r="A1748" s="86"/>
      <c r="B1748" s="284"/>
      <c r="C1748" s="284"/>
      <c r="D1748" s="284"/>
      <c r="E1748" s="284"/>
      <c r="F1748" s="284"/>
      <c r="G1748" s="284"/>
      <c r="H1748" s="284"/>
      <c r="I1748" s="284"/>
      <c r="J1748" s="284"/>
      <c r="K1748" s="284"/>
      <c r="L1748" s="284"/>
      <c r="M1748" s="284"/>
      <c r="N1748" s="284"/>
      <c r="O1748" s="284"/>
      <c r="P1748" s="284"/>
      <c r="Q1748" s="275"/>
      <c r="R1748" s="284"/>
      <c r="S1748" s="284"/>
      <c r="T1748" s="284"/>
      <c r="U1748" s="284"/>
      <c r="V1748" s="284"/>
      <c r="W1748" s="284"/>
      <c r="X1748" s="284"/>
      <c r="Y1748" s="284"/>
      <c r="Z1748" s="284"/>
      <c r="AA1748" s="284"/>
      <c r="AB1748" s="284"/>
      <c r="AC1748" s="284"/>
      <c r="AD1748" s="284"/>
      <c r="AE1748" s="284"/>
      <c r="AF1748"/>
      <c r="AG1748"/>
      <c r="AH1748"/>
      <c r="AI1748"/>
      <c r="AJ1748"/>
      <c r="AK1748"/>
      <c r="AL1748"/>
      <c r="AM1748"/>
      <c r="AN1748"/>
      <c r="AO1748"/>
      <c r="AP1748"/>
      <c r="AQ1748"/>
      <c r="AR1748"/>
      <c r="AS1748"/>
      <c r="AT1748"/>
    </row>
    <row r="1749" spans="1:46" ht="45" customHeight="1" x14ac:dyDescent="0.25">
      <c r="A1749" s="86" t="s">
        <v>185</v>
      </c>
      <c r="B1749" s="284"/>
      <c r="C1749" s="284"/>
      <c r="D1749" s="284"/>
      <c r="E1749" s="284"/>
      <c r="F1749" s="284"/>
      <c r="G1749" s="284"/>
      <c r="H1749" s="284"/>
      <c r="I1749" s="284"/>
      <c r="J1749" s="284"/>
      <c r="K1749" s="284"/>
      <c r="L1749" s="284"/>
      <c r="M1749" s="284"/>
      <c r="N1749" s="284"/>
      <c r="O1749" s="284"/>
      <c r="P1749" s="284"/>
      <c r="Q1749" s="275"/>
      <c r="R1749" s="284"/>
      <c r="S1749" s="284"/>
      <c r="T1749" s="284"/>
      <c r="U1749" s="284"/>
      <c r="V1749" s="284"/>
      <c r="W1749" s="284"/>
      <c r="X1749" s="284"/>
      <c r="Y1749" s="284"/>
      <c r="Z1749" s="284"/>
      <c r="AA1749" s="284"/>
      <c r="AB1749" s="284"/>
      <c r="AC1749" s="284"/>
      <c r="AD1749" s="284"/>
      <c r="AE1749" s="284"/>
      <c r="AF1749"/>
      <c r="AG1749"/>
      <c r="AH1749"/>
      <c r="AI1749"/>
      <c r="AJ1749"/>
      <c r="AK1749"/>
      <c r="AL1749"/>
      <c r="AM1749"/>
      <c r="AN1749"/>
      <c r="AO1749"/>
      <c r="AP1749"/>
      <c r="AQ1749"/>
      <c r="AR1749"/>
      <c r="AS1749"/>
      <c r="AT1749"/>
    </row>
    <row r="1750" spans="1:46" ht="15" customHeight="1" x14ac:dyDescent="0.25">
      <c r="A1750" s="59"/>
      <c r="B1750" s="59"/>
      <c r="C1750" s="59"/>
      <c r="D1750" s="59"/>
      <c r="E1750" s="59"/>
      <c r="F1750" s="59"/>
      <c r="G1750" s="59"/>
      <c r="H1750" s="59"/>
      <c r="I1750" s="59"/>
      <c r="J1750" s="59"/>
      <c r="K1750" s="59"/>
      <c r="L1750" s="59"/>
      <c r="M1750" s="59"/>
      <c r="N1750" s="59"/>
      <c r="O1750" s="59"/>
      <c r="P1750" s="59"/>
      <c r="R1750" s="59"/>
      <c r="S1750" s="59"/>
      <c r="T1750" s="59"/>
      <c r="U1750" s="59"/>
      <c r="V1750" s="59"/>
      <c r="W1750" s="59"/>
      <c r="X1750" s="59"/>
      <c r="Y1750" s="59"/>
      <c r="Z1750" s="59"/>
      <c r="AA1750" s="59"/>
      <c r="AB1750" s="59"/>
      <c r="AC1750" s="59"/>
      <c r="AD1750" s="59"/>
      <c r="AE1750" s="59"/>
      <c r="AF1750"/>
      <c r="AG1750"/>
      <c r="AH1750"/>
      <c r="AI1750"/>
      <c r="AJ1750"/>
      <c r="AK1750"/>
      <c r="AL1750"/>
      <c r="AM1750"/>
      <c r="AN1750"/>
      <c r="AO1750"/>
      <c r="AP1750"/>
      <c r="AQ1750"/>
      <c r="AR1750"/>
      <c r="AS1750"/>
      <c r="AT1750"/>
    </row>
    <row r="1751" spans="1:46" ht="45" customHeight="1" x14ac:dyDescent="0.25">
      <c r="A1751" s="350" t="s">
        <v>186</v>
      </c>
      <c r="B1751" s="350"/>
      <c r="C1751" s="350"/>
      <c r="D1751" s="350"/>
      <c r="E1751" s="350"/>
      <c r="F1751" s="350"/>
      <c r="G1751" s="350"/>
      <c r="H1751" s="350"/>
      <c r="I1751" s="350"/>
      <c r="J1751" s="350"/>
      <c r="K1751" s="350"/>
      <c r="L1751" s="350"/>
      <c r="M1751" s="350"/>
      <c r="N1751" s="350"/>
      <c r="O1751" s="350"/>
      <c r="P1751" s="350"/>
      <c r="Q1751" s="65"/>
      <c r="R1751" s="59"/>
      <c r="S1751" s="59"/>
      <c r="T1751" s="59"/>
      <c r="U1751" s="59"/>
      <c r="V1751" s="351"/>
      <c r="W1751" s="351"/>
      <c r="X1751" s="351"/>
      <c r="Y1751" s="351"/>
      <c r="Z1751" s="351"/>
      <c r="AA1751" s="351"/>
      <c r="AB1751" s="351"/>
      <c r="AC1751" s="351"/>
      <c r="AD1751" s="351"/>
      <c r="AE1751" s="351"/>
      <c r="AF1751" s="65"/>
      <c r="AG1751" s="59"/>
      <c r="AH1751" s="59"/>
      <c r="AI1751" s="59"/>
      <c r="AJ1751" s="59"/>
      <c r="AK1751" s="351"/>
      <c r="AL1751" s="351"/>
      <c r="AM1751" s="351"/>
      <c r="AN1751" s="351"/>
      <c r="AO1751" s="351"/>
      <c r="AP1751" s="351"/>
      <c r="AQ1751" s="351"/>
      <c r="AR1751" s="351"/>
      <c r="AS1751" s="351"/>
      <c r="AT1751" s="351"/>
    </row>
    <row r="1752" spans="1:46" ht="45" customHeight="1" thickTop="1" thickBot="1" x14ac:dyDescent="0.3">
      <c r="A1752" s="342" t="s">
        <v>163</v>
      </c>
      <c r="B1752" s="342"/>
      <c r="C1752" s="342"/>
      <c r="D1752" s="342"/>
      <c r="E1752" s="342"/>
      <c r="F1752" s="342"/>
      <c r="G1752" s="342"/>
      <c r="H1752" s="342"/>
      <c r="I1752" s="342"/>
      <c r="J1752" s="342"/>
      <c r="K1752" s="342"/>
      <c r="L1752" s="342"/>
      <c r="M1752" s="342"/>
      <c r="N1752" s="342"/>
      <c r="O1752" s="342"/>
      <c r="P1752" s="342"/>
      <c r="Q1752" s="66" t="s">
        <v>187</v>
      </c>
      <c r="R1752" s="343" t="s">
        <v>188</v>
      </c>
      <c r="S1752" s="343"/>
      <c r="T1752" s="343"/>
      <c r="U1752" s="343"/>
      <c r="V1752" s="343"/>
      <c r="W1752" s="343"/>
      <c r="X1752" s="343"/>
      <c r="Y1752" s="343"/>
      <c r="Z1752" s="343"/>
      <c r="AA1752" s="343"/>
      <c r="AB1752" s="343"/>
      <c r="AC1752" s="343"/>
      <c r="AD1752" s="343"/>
      <c r="AE1752" s="343"/>
      <c r="AF1752" s="67" t="s">
        <v>187</v>
      </c>
      <c r="AG1752" s="344" t="s">
        <v>189</v>
      </c>
      <c r="AH1752" s="344"/>
      <c r="AI1752" s="344"/>
      <c r="AJ1752" s="344"/>
      <c r="AK1752" s="344"/>
      <c r="AL1752" s="344"/>
      <c r="AM1752" s="344"/>
      <c r="AN1752" s="344"/>
      <c r="AO1752" s="344"/>
      <c r="AP1752" s="344"/>
      <c r="AQ1752" s="344"/>
      <c r="AR1752" s="344"/>
      <c r="AS1752" s="344"/>
      <c r="AT1752" s="344"/>
    </row>
    <row r="1753" spans="1:46" ht="45" customHeight="1" thickTop="1" thickBot="1" x14ac:dyDescent="0.3">
      <c r="A1753" s="345" t="s">
        <v>1025</v>
      </c>
      <c r="B1753" s="345" t="s">
        <v>1025</v>
      </c>
      <c r="C1753" s="345" t="s">
        <v>1025</v>
      </c>
      <c r="D1753" s="345" t="s">
        <v>1025</v>
      </c>
      <c r="E1753" s="345" t="s">
        <v>1025</v>
      </c>
      <c r="F1753" s="345" t="s">
        <v>1025</v>
      </c>
      <c r="G1753" s="345" t="s">
        <v>1025</v>
      </c>
      <c r="H1753" s="345" t="s">
        <v>1025</v>
      </c>
      <c r="I1753" s="345" t="s">
        <v>1025</v>
      </c>
      <c r="J1753" s="345" t="s">
        <v>1025</v>
      </c>
      <c r="K1753" s="345" t="s">
        <v>1025</v>
      </c>
      <c r="L1753" s="345" t="s">
        <v>1025</v>
      </c>
      <c r="M1753" s="345" t="s">
        <v>1025</v>
      </c>
      <c r="N1753" s="345" t="s">
        <v>1025</v>
      </c>
      <c r="O1753" s="345" t="s">
        <v>1025</v>
      </c>
      <c r="P1753" s="345" t="s">
        <v>1025</v>
      </c>
      <c r="Q1753" s="287">
        <v>3</v>
      </c>
      <c r="R1753" s="365" t="s">
        <v>676</v>
      </c>
      <c r="S1753" s="366"/>
      <c r="T1753" s="366"/>
      <c r="U1753" s="366"/>
      <c r="V1753" s="366"/>
      <c r="W1753" s="366"/>
      <c r="X1753" s="366"/>
      <c r="Y1753" s="366"/>
      <c r="Z1753" s="366"/>
      <c r="AA1753" s="366"/>
      <c r="AB1753" s="366"/>
      <c r="AC1753" s="366"/>
      <c r="AD1753" s="366"/>
      <c r="AE1753" s="367"/>
      <c r="AF1753" s="288">
        <v>3</v>
      </c>
      <c r="AG1753" s="365" t="s">
        <v>676</v>
      </c>
      <c r="AH1753" s="366"/>
      <c r="AI1753" s="366"/>
      <c r="AJ1753" s="366"/>
      <c r="AK1753" s="366"/>
      <c r="AL1753" s="366"/>
      <c r="AM1753" s="366"/>
      <c r="AN1753" s="366"/>
      <c r="AO1753" s="366"/>
      <c r="AP1753" s="366"/>
      <c r="AQ1753" s="366"/>
      <c r="AR1753" s="366"/>
      <c r="AS1753" s="366"/>
      <c r="AT1753" s="367"/>
    </row>
    <row r="1754" spans="1:46" ht="45" customHeight="1" thickTop="1" thickBot="1" x14ac:dyDescent="0.3">
      <c r="A1754" s="345" t="s">
        <v>1026</v>
      </c>
      <c r="B1754" s="345" t="s">
        <v>1026</v>
      </c>
      <c r="C1754" s="345" t="s">
        <v>1026</v>
      </c>
      <c r="D1754" s="345" t="s">
        <v>1026</v>
      </c>
      <c r="E1754" s="345" t="s">
        <v>1026</v>
      </c>
      <c r="F1754" s="345" t="s">
        <v>1026</v>
      </c>
      <c r="G1754" s="345" t="s">
        <v>1026</v>
      </c>
      <c r="H1754" s="345" t="s">
        <v>1026</v>
      </c>
      <c r="I1754" s="345" t="s">
        <v>1026</v>
      </c>
      <c r="J1754" s="345" t="s">
        <v>1026</v>
      </c>
      <c r="K1754" s="345" t="s">
        <v>1026</v>
      </c>
      <c r="L1754" s="345" t="s">
        <v>1026</v>
      </c>
      <c r="M1754" s="345" t="s">
        <v>1026</v>
      </c>
      <c r="N1754" s="345" t="s">
        <v>1026</v>
      </c>
      <c r="O1754" s="345" t="s">
        <v>1026</v>
      </c>
      <c r="P1754" s="345" t="s">
        <v>1026</v>
      </c>
      <c r="Q1754" s="287">
        <v>3</v>
      </c>
      <c r="R1754" s="365" t="s">
        <v>676</v>
      </c>
      <c r="S1754" s="366"/>
      <c r="T1754" s="366"/>
      <c r="U1754" s="366"/>
      <c r="V1754" s="366"/>
      <c r="W1754" s="366"/>
      <c r="X1754" s="366"/>
      <c r="Y1754" s="366"/>
      <c r="Z1754" s="366"/>
      <c r="AA1754" s="366"/>
      <c r="AB1754" s="366"/>
      <c r="AC1754" s="366"/>
      <c r="AD1754" s="366"/>
      <c r="AE1754" s="367"/>
      <c r="AF1754" s="288">
        <v>3</v>
      </c>
      <c r="AG1754" s="365" t="s">
        <v>676</v>
      </c>
      <c r="AH1754" s="366"/>
      <c r="AI1754" s="366"/>
      <c r="AJ1754" s="366"/>
      <c r="AK1754" s="366"/>
      <c r="AL1754" s="366"/>
      <c r="AM1754" s="366"/>
      <c r="AN1754" s="366"/>
      <c r="AO1754" s="366"/>
      <c r="AP1754" s="366"/>
      <c r="AQ1754" s="366"/>
      <c r="AR1754" s="366"/>
      <c r="AS1754" s="366"/>
      <c r="AT1754" s="367"/>
    </row>
    <row r="1755" spans="1:46" ht="45" customHeight="1" thickTop="1" thickBot="1" x14ac:dyDescent="0.3">
      <c r="A1755" s="345" t="s">
        <v>1414</v>
      </c>
      <c r="B1755" s="345" t="s">
        <v>1414</v>
      </c>
      <c r="C1755" s="345" t="s">
        <v>1414</v>
      </c>
      <c r="D1755" s="345" t="s">
        <v>1414</v>
      </c>
      <c r="E1755" s="345" t="s">
        <v>1414</v>
      </c>
      <c r="F1755" s="345" t="s">
        <v>1414</v>
      </c>
      <c r="G1755" s="345" t="s">
        <v>1414</v>
      </c>
      <c r="H1755" s="345" t="s">
        <v>1414</v>
      </c>
      <c r="I1755" s="345" t="s">
        <v>1414</v>
      </c>
      <c r="J1755" s="345" t="s">
        <v>1414</v>
      </c>
      <c r="K1755" s="345" t="s">
        <v>1414</v>
      </c>
      <c r="L1755" s="345" t="s">
        <v>1414</v>
      </c>
      <c r="M1755" s="345" t="s">
        <v>1414</v>
      </c>
      <c r="N1755" s="345" t="s">
        <v>1414</v>
      </c>
      <c r="O1755" s="345" t="s">
        <v>1414</v>
      </c>
      <c r="P1755" s="345" t="s">
        <v>1414</v>
      </c>
      <c r="Q1755" s="287">
        <v>3</v>
      </c>
      <c r="R1755" s="365" t="s">
        <v>676</v>
      </c>
      <c r="S1755" s="366"/>
      <c r="T1755" s="366"/>
      <c r="U1755" s="366"/>
      <c r="V1755" s="366"/>
      <c r="W1755" s="366"/>
      <c r="X1755" s="366"/>
      <c r="Y1755" s="366"/>
      <c r="Z1755" s="366"/>
      <c r="AA1755" s="366"/>
      <c r="AB1755" s="366"/>
      <c r="AC1755" s="366"/>
      <c r="AD1755" s="366"/>
      <c r="AE1755" s="367"/>
      <c r="AF1755" s="288">
        <v>3</v>
      </c>
      <c r="AG1755" s="365" t="s">
        <v>676</v>
      </c>
      <c r="AH1755" s="366"/>
      <c r="AI1755" s="366"/>
      <c r="AJ1755" s="366"/>
      <c r="AK1755" s="366"/>
      <c r="AL1755" s="366"/>
      <c r="AM1755" s="366"/>
      <c r="AN1755" s="366"/>
      <c r="AO1755" s="366"/>
      <c r="AP1755" s="366"/>
      <c r="AQ1755" s="366"/>
      <c r="AR1755" s="366"/>
      <c r="AS1755" s="366"/>
      <c r="AT1755" s="367"/>
    </row>
    <row r="1756" spans="1:46" ht="45" customHeight="1" thickTop="1" thickBot="1" x14ac:dyDescent="0.3">
      <c r="A1756" s="345" t="s">
        <v>1415</v>
      </c>
      <c r="B1756" s="345" t="s">
        <v>1415</v>
      </c>
      <c r="C1756" s="345" t="s">
        <v>1415</v>
      </c>
      <c r="D1756" s="345" t="s">
        <v>1415</v>
      </c>
      <c r="E1756" s="345" t="s">
        <v>1415</v>
      </c>
      <c r="F1756" s="345" t="s">
        <v>1415</v>
      </c>
      <c r="G1756" s="345" t="s">
        <v>1415</v>
      </c>
      <c r="H1756" s="345" t="s">
        <v>1415</v>
      </c>
      <c r="I1756" s="345" t="s">
        <v>1415</v>
      </c>
      <c r="J1756" s="345" t="s">
        <v>1415</v>
      </c>
      <c r="K1756" s="345" t="s">
        <v>1415</v>
      </c>
      <c r="L1756" s="345" t="s">
        <v>1415</v>
      </c>
      <c r="M1756" s="345" t="s">
        <v>1415</v>
      </c>
      <c r="N1756" s="345" t="s">
        <v>1415</v>
      </c>
      <c r="O1756" s="345" t="s">
        <v>1415</v>
      </c>
      <c r="P1756" s="345" t="s">
        <v>1415</v>
      </c>
      <c r="Q1756" s="287">
        <v>3</v>
      </c>
      <c r="R1756" s="365" t="s">
        <v>676</v>
      </c>
      <c r="S1756" s="366"/>
      <c r="T1756" s="366"/>
      <c r="U1756" s="366"/>
      <c r="V1756" s="366"/>
      <c r="W1756" s="366"/>
      <c r="X1756" s="366"/>
      <c r="Y1756" s="366"/>
      <c r="Z1756" s="366"/>
      <c r="AA1756" s="366"/>
      <c r="AB1756" s="366"/>
      <c r="AC1756" s="366"/>
      <c r="AD1756" s="366"/>
      <c r="AE1756" s="367"/>
      <c r="AF1756" s="288">
        <v>3</v>
      </c>
      <c r="AG1756" s="365" t="s">
        <v>676</v>
      </c>
      <c r="AH1756" s="366"/>
      <c r="AI1756" s="366"/>
      <c r="AJ1756" s="366"/>
      <c r="AK1756" s="366"/>
      <c r="AL1756" s="366"/>
      <c r="AM1756" s="366"/>
      <c r="AN1756" s="366"/>
      <c r="AO1756" s="366"/>
      <c r="AP1756" s="366"/>
      <c r="AQ1756" s="366"/>
      <c r="AR1756" s="366"/>
      <c r="AS1756" s="366"/>
      <c r="AT1756" s="367"/>
    </row>
    <row r="1757" spans="1:46" ht="45" customHeight="1" thickTop="1" thickBot="1" x14ac:dyDescent="0.3">
      <c r="A1757" s="346" t="s">
        <v>1416</v>
      </c>
      <c r="B1757" s="346" t="s">
        <v>1416</v>
      </c>
      <c r="C1757" s="346" t="s">
        <v>1416</v>
      </c>
      <c r="D1757" s="346" t="s">
        <v>1416</v>
      </c>
      <c r="E1757" s="346" t="s">
        <v>1416</v>
      </c>
      <c r="F1757" s="346" t="s">
        <v>1416</v>
      </c>
      <c r="G1757" s="346" t="s">
        <v>1416</v>
      </c>
      <c r="H1757" s="346" t="s">
        <v>1416</v>
      </c>
      <c r="I1757" s="346" t="s">
        <v>1416</v>
      </c>
      <c r="J1757" s="346" t="s">
        <v>1416</v>
      </c>
      <c r="K1757" s="346" t="s">
        <v>1416</v>
      </c>
      <c r="L1757" s="346" t="s">
        <v>1416</v>
      </c>
      <c r="M1757" s="346" t="s">
        <v>1416</v>
      </c>
      <c r="N1757" s="346" t="s">
        <v>1416</v>
      </c>
      <c r="O1757" s="346" t="s">
        <v>1416</v>
      </c>
      <c r="P1757" s="346" t="s">
        <v>1416</v>
      </c>
      <c r="Q1757" s="287">
        <v>3</v>
      </c>
      <c r="R1757" s="365" t="s">
        <v>676</v>
      </c>
      <c r="S1757" s="366"/>
      <c r="T1757" s="366"/>
      <c r="U1757" s="366"/>
      <c r="V1757" s="366"/>
      <c r="W1757" s="366"/>
      <c r="X1757" s="366"/>
      <c r="Y1757" s="366"/>
      <c r="Z1757" s="366"/>
      <c r="AA1757" s="366"/>
      <c r="AB1757" s="366"/>
      <c r="AC1757" s="366"/>
      <c r="AD1757" s="366"/>
      <c r="AE1757" s="367"/>
      <c r="AF1757" s="288">
        <v>3</v>
      </c>
      <c r="AG1757" s="365" t="s">
        <v>676</v>
      </c>
      <c r="AH1757" s="366"/>
      <c r="AI1757" s="366"/>
      <c r="AJ1757" s="366"/>
      <c r="AK1757" s="366"/>
      <c r="AL1757" s="366"/>
      <c r="AM1757" s="366"/>
      <c r="AN1757" s="366"/>
      <c r="AO1757" s="366"/>
      <c r="AP1757" s="366"/>
      <c r="AQ1757" s="366"/>
      <c r="AR1757" s="366"/>
      <c r="AS1757" s="366"/>
      <c r="AT1757" s="367"/>
    </row>
    <row r="1758" spans="1:46" ht="45" customHeight="1" thickTop="1" thickBot="1" x14ac:dyDescent="0.3">
      <c r="A1758" s="346" t="s">
        <v>1417</v>
      </c>
      <c r="B1758" s="346"/>
      <c r="C1758" s="346"/>
      <c r="D1758" s="346"/>
      <c r="E1758" s="346"/>
      <c r="F1758" s="346"/>
      <c r="G1758" s="346"/>
      <c r="H1758" s="346"/>
      <c r="I1758" s="346"/>
      <c r="J1758" s="346"/>
      <c r="K1758" s="346"/>
      <c r="L1758" s="346"/>
      <c r="M1758" s="346"/>
      <c r="N1758" s="346"/>
      <c r="O1758" s="346"/>
      <c r="P1758" s="346"/>
      <c r="Q1758" s="287">
        <v>3</v>
      </c>
      <c r="R1758" s="365" t="s">
        <v>676</v>
      </c>
      <c r="S1758" s="366"/>
      <c r="T1758" s="366"/>
      <c r="U1758" s="366"/>
      <c r="V1758" s="366"/>
      <c r="W1758" s="366"/>
      <c r="X1758" s="366"/>
      <c r="Y1758" s="366"/>
      <c r="Z1758" s="366"/>
      <c r="AA1758" s="366"/>
      <c r="AB1758" s="366"/>
      <c r="AC1758" s="366"/>
      <c r="AD1758" s="366"/>
      <c r="AE1758" s="367"/>
      <c r="AF1758" s="288">
        <v>3</v>
      </c>
      <c r="AG1758" s="365" t="s">
        <v>676</v>
      </c>
      <c r="AH1758" s="366"/>
      <c r="AI1758" s="366"/>
      <c r="AJ1758" s="366"/>
      <c r="AK1758" s="366"/>
      <c r="AL1758" s="366"/>
      <c r="AM1758" s="366"/>
      <c r="AN1758" s="366"/>
      <c r="AO1758" s="366"/>
      <c r="AP1758" s="366"/>
      <c r="AQ1758" s="366"/>
      <c r="AR1758" s="366"/>
      <c r="AS1758" s="366"/>
      <c r="AT1758" s="367"/>
    </row>
    <row r="1759" spans="1:46" ht="45" customHeight="1" thickTop="1" thickBot="1" x14ac:dyDescent="0.3">
      <c r="A1759" s="345" t="s">
        <v>1418</v>
      </c>
      <c r="B1759" s="345" t="s">
        <v>1418</v>
      </c>
      <c r="C1759" s="345" t="s">
        <v>1418</v>
      </c>
      <c r="D1759" s="345" t="s">
        <v>1418</v>
      </c>
      <c r="E1759" s="345" t="s">
        <v>1418</v>
      </c>
      <c r="F1759" s="345" t="s">
        <v>1418</v>
      </c>
      <c r="G1759" s="345" t="s">
        <v>1418</v>
      </c>
      <c r="H1759" s="345" t="s">
        <v>1418</v>
      </c>
      <c r="I1759" s="345" t="s">
        <v>1418</v>
      </c>
      <c r="J1759" s="345" t="s">
        <v>1418</v>
      </c>
      <c r="K1759" s="345" t="s">
        <v>1418</v>
      </c>
      <c r="L1759" s="345" t="s">
        <v>1418</v>
      </c>
      <c r="M1759" s="345" t="s">
        <v>1418</v>
      </c>
      <c r="N1759" s="345" t="s">
        <v>1418</v>
      </c>
      <c r="O1759" s="345" t="s">
        <v>1418</v>
      </c>
      <c r="P1759" s="345" t="s">
        <v>1418</v>
      </c>
      <c r="Q1759" s="287">
        <v>3</v>
      </c>
      <c r="R1759" s="365" t="s">
        <v>676</v>
      </c>
      <c r="S1759" s="366"/>
      <c r="T1759" s="366"/>
      <c r="U1759" s="366"/>
      <c r="V1759" s="366"/>
      <c r="W1759" s="366"/>
      <c r="X1759" s="366"/>
      <c r="Y1759" s="366"/>
      <c r="Z1759" s="366"/>
      <c r="AA1759" s="366"/>
      <c r="AB1759" s="366"/>
      <c r="AC1759" s="366"/>
      <c r="AD1759" s="366"/>
      <c r="AE1759" s="367"/>
      <c r="AF1759" s="288">
        <v>3</v>
      </c>
      <c r="AG1759" s="365" t="s">
        <v>676</v>
      </c>
      <c r="AH1759" s="366"/>
      <c r="AI1759" s="366"/>
      <c r="AJ1759" s="366"/>
      <c r="AK1759" s="366"/>
      <c r="AL1759" s="366"/>
      <c r="AM1759" s="366"/>
      <c r="AN1759" s="366"/>
      <c r="AO1759" s="366"/>
      <c r="AP1759" s="366"/>
      <c r="AQ1759" s="366"/>
      <c r="AR1759" s="366"/>
      <c r="AS1759" s="366"/>
      <c r="AT1759" s="367"/>
    </row>
    <row r="1760" spans="1:46" ht="45" customHeight="1" thickTop="1" thickBot="1" x14ac:dyDescent="0.3">
      <c r="A1760" s="345" t="s">
        <v>1419</v>
      </c>
      <c r="B1760" s="345" t="s">
        <v>1419</v>
      </c>
      <c r="C1760" s="345" t="s">
        <v>1419</v>
      </c>
      <c r="D1760" s="345" t="s">
        <v>1419</v>
      </c>
      <c r="E1760" s="345" t="s">
        <v>1419</v>
      </c>
      <c r="F1760" s="345" t="s">
        <v>1419</v>
      </c>
      <c r="G1760" s="345" t="s">
        <v>1419</v>
      </c>
      <c r="H1760" s="345" t="s">
        <v>1419</v>
      </c>
      <c r="I1760" s="345" t="s">
        <v>1419</v>
      </c>
      <c r="J1760" s="345" t="s">
        <v>1419</v>
      </c>
      <c r="K1760" s="345" t="s">
        <v>1419</v>
      </c>
      <c r="L1760" s="345" t="s">
        <v>1419</v>
      </c>
      <c r="M1760" s="345" t="s">
        <v>1419</v>
      </c>
      <c r="N1760" s="345" t="s">
        <v>1419</v>
      </c>
      <c r="O1760" s="345" t="s">
        <v>1419</v>
      </c>
      <c r="P1760" s="345" t="s">
        <v>1419</v>
      </c>
      <c r="Q1760" s="287">
        <v>3</v>
      </c>
      <c r="R1760" s="365" t="s">
        <v>676</v>
      </c>
      <c r="S1760" s="366"/>
      <c r="T1760" s="366"/>
      <c r="U1760" s="366"/>
      <c r="V1760" s="366"/>
      <c r="W1760" s="366"/>
      <c r="X1760" s="366"/>
      <c r="Y1760" s="366"/>
      <c r="Z1760" s="366"/>
      <c r="AA1760" s="366"/>
      <c r="AB1760" s="366"/>
      <c r="AC1760" s="366"/>
      <c r="AD1760" s="366"/>
      <c r="AE1760" s="367"/>
      <c r="AF1760" s="288">
        <v>3</v>
      </c>
      <c r="AG1760" s="365" t="s">
        <v>676</v>
      </c>
      <c r="AH1760" s="366"/>
      <c r="AI1760" s="366"/>
      <c r="AJ1760" s="366"/>
      <c r="AK1760" s="366"/>
      <c r="AL1760" s="366"/>
      <c r="AM1760" s="366"/>
      <c r="AN1760" s="366"/>
      <c r="AO1760" s="366"/>
      <c r="AP1760" s="366"/>
      <c r="AQ1760" s="366"/>
      <c r="AR1760" s="366"/>
      <c r="AS1760" s="366"/>
      <c r="AT1760" s="367"/>
    </row>
    <row r="1761" spans="1:46" ht="45" customHeight="1" thickTop="1" thickBot="1" x14ac:dyDescent="0.3">
      <c r="A1761" s="345" t="s">
        <v>1420</v>
      </c>
      <c r="B1761" s="345" t="s">
        <v>1420</v>
      </c>
      <c r="C1761" s="345" t="s">
        <v>1420</v>
      </c>
      <c r="D1761" s="345" t="s">
        <v>1420</v>
      </c>
      <c r="E1761" s="345" t="s">
        <v>1420</v>
      </c>
      <c r="F1761" s="345" t="s">
        <v>1420</v>
      </c>
      <c r="G1761" s="345" t="s">
        <v>1420</v>
      </c>
      <c r="H1761" s="345" t="s">
        <v>1420</v>
      </c>
      <c r="I1761" s="345" t="s">
        <v>1420</v>
      </c>
      <c r="J1761" s="345" t="s">
        <v>1420</v>
      </c>
      <c r="K1761" s="345" t="s">
        <v>1420</v>
      </c>
      <c r="L1761" s="345" t="s">
        <v>1420</v>
      </c>
      <c r="M1761" s="345" t="s">
        <v>1420</v>
      </c>
      <c r="N1761" s="345" t="s">
        <v>1420</v>
      </c>
      <c r="O1761" s="345" t="s">
        <v>1420</v>
      </c>
      <c r="P1761" s="345" t="s">
        <v>1420</v>
      </c>
      <c r="Q1761" s="287">
        <v>3</v>
      </c>
      <c r="R1761" s="365" t="s">
        <v>676</v>
      </c>
      <c r="S1761" s="366"/>
      <c r="T1761" s="366"/>
      <c r="U1761" s="366"/>
      <c r="V1761" s="366"/>
      <c r="W1761" s="366"/>
      <c r="X1761" s="366"/>
      <c r="Y1761" s="366"/>
      <c r="Z1761" s="366"/>
      <c r="AA1761" s="366"/>
      <c r="AB1761" s="366"/>
      <c r="AC1761" s="366"/>
      <c r="AD1761" s="366"/>
      <c r="AE1761" s="367"/>
      <c r="AF1761" s="288">
        <v>3</v>
      </c>
      <c r="AG1761" s="365" t="s">
        <v>676</v>
      </c>
      <c r="AH1761" s="366"/>
      <c r="AI1761" s="366"/>
      <c r="AJ1761" s="366"/>
      <c r="AK1761" s="366"/>
      <c r="AL1761" s="366"/>
      <c r="AM1761" s="366"/>
      <c r="AN1761" s="366"/>
      <c r="AO1761" s="366"/>
      <c r="AP1761" s="366"/>
      <c r="AQ1761" s="366"/>
      <c r="AR1761" s="366"/>
      <c r="AS1761" s="366"/>
      <c r="AT1761" s="367"/>
    </row>
    <row r="1762" spans="1:46" ht="45" customHeight="1" thickTop="1" thickBot="1" x14ac:dyDescent="0.3">
      <c r="A1762" s="345" t="s">
        <v>1421</v>
      </c>
      <c r="B1762" s="345" t="s">
        <v>1421</v>
      </c>
      <c r="C1762" s="345" t="s">
        <v>1421</v>
      </c>
      <c r="D1762" s="345" t="s">
        <v>1421</v>
      </c>
      <c r="E1762" s="345" t="s">
        <v>1421</v>
      </c>
      <c r="F1762" s="345" t="s">
        <v>1421</v>
      </c>
      <c r="G1762" s="345" t="s">
        <v>1421</v>
      </c>
      <c r="H1762" s="345" t="s">
        <v>1421</v>
      </c>
      <c r="I1762" s="345" t="s">
        <v>1421</v>
      </c>
      <c r="J1762" s="345" t="s">
        <v>1421</v>
      </c>
      <c r="K1762" s="345" t="s">
        <v>1421</v>
      </c>
      <c r="L1762" s="345" t="s">
        <v>1421</v>
      </c>
      <c r="M1762" s="345" t="s">
        <v>1421</v>
      </c>
      <c r="N1762" s="345" t="s">
        <v>1421</v>
      </c>
      <c r="O1762" s="345" t="s">
        <v>1421</v>
      </c>
      <c r="P1762" s="345" t="s">
        <v>1421</v>
      </c>
      <c r="Q1762" s="287">
        <v>3</v>
      </c>
      <c r="R1762" s="365" t="s">
        <v>676</v>
      </c>
      <c r="S1762" s="366"/>
      <c r="T1762" s="366"/>
      <c r="U1762" s="366"/>
      <c r="V1762" s="366"/>
      <c r="W1762" s="366"/>
      <c r="X1762" s="366"/>
      <c r="Y1762" s="366"/>
      <c r="Z1762" s="366"/>
      <c r="AA1762" s="366"/>
      <c r="AB1762" s="366"/>
      <c r="AC1762" s="366"/>
      <c r="AD1762" s="366"/>
      <c r="AE1762" s="367"/>
      <c r="AF1762" s="288">
        <v>3</v>
      </c>
      <c r="AG1762" s="365" t="s">
        <v>676</v>
      </c>
      <c r="AH1762" s="366"/>
      <c r="AI1762" s="366"/>
      <c r="AJ1762" s="366"/>
      <c r="AK1762" s="366"/>
      <c r="AL1762" s="366"/>
      <c r="AM1762" s="366"/>
      <c r="AN1762" s="366"/>
      <c r="AO1762" s="366"/>
      <c r="AP1762" s="366"/>
      <c r="AQ1762" s="366"/>
      <c r="AR1762" s="366"/>
      <c r="AS1762" s="366"/>
      <c r="AT1762" s="367"/>
    </row>
    <row r="1763" spans="1:46" ht="45" customHeight="1" thickTop="1" thickBot="1" x14ac:dyDescent="0.3">
      <c r="A1763" s="345" t="s">
        <v>1422</v>
      </c>
      <c r="B1763" s="345" t="s">
        <v>1422</v>
      </c>
      <c r="C1763" s="345" t="s">
        <v>1422</v>
      </c>
      <c r="D1763" s="345" t="s">
        <v>1422</v>
      </c>
      <c r="E1763" s="345" t="s">
        <v>1422</v>
      </c>
      <c r="F1763" s="345" t="s">
        <v>1422</v>
      </c>
      <c r="G1763" s="345" t="s">
        <v>1422</v>
      </c>
      <c r="H1763" s="345" t="s">
        <v>1422</v>
      </c>
      <c r="I1763" s="345" t="s">
        <v>1422</v>
      </c>
      <c r="J1763" s="345" t="s">
        <v>1422</v>
      </c>
      <c r="K1763" s="345" t="s">
        <v>1422</v>
      </c>
      <c r="L1763" s="345" t="s">
        <v>1422</v>
      </c>
      <c r="M1763" s="345" t="s">
        <v>1422</v>
      </c>
      <c r="N1763" s="345" t="s">
        <v>1422</v>
      </c>
      <c r="O1763" s="345" t="s">
        <v>1422</v>
      </c>
      <c r="P1763" s="345" t="s">
        <v>1422</v>
      </c>
      <c r="Q1763" s="287">
        <v>3</v>
      </c>
      <c r="R1763" s="365" t="s">
        <v>676</v>
      </c>
      <c r="S1763" s="366"/>
      <c r="T1763" s="366"/>
      <c r="U1763" s="366"/>
      <c r="V1763" s="366"/>
      <c r="W1763" s="366"/>
      <c r="X1763" s="366"/>
      <c r="Y1763" s="366"/>
      <c r="Z1763" s="366"/>
      <c r="AA1763" s="366"/>
      <c r="AB1763" s="366"/>
      <c r="AC1763" s="366"/>
      <c r="AD1763" s="366"/>
      <c r="AE1763" s="367"/>
      <c r="AF1763" s="288">
        <v>3</v>
      </c>
      <c r="AG1763" s="365" t="s">
        <v>676</v>
      </c>
      <c r="AH1763" s="366"/>
      <c r="AI1763" s="366"/>
      <c r="AJ1763" s="366"/>
      <c r="AK1763" s="366"/>
      <c r="AL1763" s="366"/>
      <c r="AM1763" s="366"/>
      <c r="AN1763" s="366"/>
      <c r="AO1763" s="366"/>
      <c r="AP1763" s="366"/>
      <c r="AQ1763" s="366"/>
      <c r="AR1763" s="366"/>
      <c r="AS1763" s="366"/>
      <c r="AT1763" s="367"/>
    </row>
    <row r="1764" spans="1:46" ht="45" customHeight="1" thickTop="1" thickBot="1" x14ac:dyDescent="0.3">
      <c r="A1764" s="59"/>
      <c r="B1764" s="59"/>
      <c r="C1764" s="59"/>
      <c r="D1764" s="59"/>
      <c r="E1764" s="59"/>
      <c r="F1764" s="59"/>
      <c r="G1764" s="59"/>
      <c r="H1764" s="59"/>
      <c r="I1764" s="59"/>
      <c r="J1764" s="59"/>
      <c r="K1764" s="59"/>
      <c r="L1764" s="59"/>
      <c r="M1764" s="59"/>
      <c r="N1764" s="59"/>
      <c r="O1764" s="59"/>
      <c r="P1764" s="59"/>
      <c r="Q1764" s="69"/>
      <c r="R1764" s="59"/>
      <c r="S1764" s="59"/>
      <c r="T1764" s="59"/>
      <c r="U1764" s="59"/>
      <c r="V1764" s="59"/>
      <c r="W1764" s="59"/>
      <c r="X1764" s="59"/>
      <c r="Y1764" s="59"/>
      <c r="Z1764" s="59"/>
      <c r="AA1764" s="59"/>
      <c r="AB1764" s="59"/>
      <c r="AC1764" s="59"/>
      <c r="AD1764" s="59"/>
      <c r="AE1764" s="59"/>
      <c r="AF1764" s="69"/>
      <c r="AG1764" s="59"/>
      <c r="AH1764" s="59"/>
      <c r="AI1764" s="59"/>
      <c r="AJ1764" s="59"/>
      <c r="AK1764" s="59"/>
      <c r="AL1764" s="59"/>
      <c r="AM1764" s="59"/>
      <c r="AN1764" s="59"/>
      <c r="AO1764" s="59"/>
      <c r="AP1764" s="59"/>
      <c r="AQ1764" s="59"/>
      <c r="AR1764" s="59"/>
      <c r="AS1764" s="59"/>
      <c r="AT1764" s="59"/>
    </row>
    <row r="1765" spans="1:46" ht="45" customHeight="1" thickTop="1" thickBot="1" x14ac:dyDescent="0.3">
      <c r="A1765" s="353" t="s">
        <v>198</v>
      </c>
      <c r="B1765" s="353"/>
      <c r="C1765" s="353"/>
      <c r="D1765" s="353"/>
      <c r="E1765" s="353"/>
      <c r="F1765" s="353"/>
      <c r="G1765" s="353"/>
      <c r="H1765" s="353"/>
      <c r="I1765" s="353"/>
      <c r="J1765" s="353"/>
      <c r="K1765" s="353"/>
      <c r="L1765" s="353"/>
      <c r="M1765" s="353"/>
      <c r="N1765" s="353"/>
      <c r="O1765" s="353"/>
      <c r="P1765" s="353"/>
      <c r="Q1765" s="70" t="s">
        <v>187</v>
      </c>
      <c r="R1765" s="354" t="s">
        <v>188</v>
      </c>
      <c r="S1765" s="354"/>
      <c r="T1765" s="354"/>
      <c r="U1765" s="354"/>
      <c r="V1765" s="354"/>
      <c r="W1765" s="354"/>
      <c r="X1765" s="354"/>
      <c r="Y1765" s="354"/>
      <c r="Z1765" s="354"/>
      <c r="AA1765" s="354"/>
      <c r="AB1765" s="354"/>
      <c r="AC1765" s="354"/>
      <c r="AD1765" s="354"/>
      <c r="AE1765" s="354"/>
      <c r="AF1765" s="71" t="s">
        <v>187</v>
      </c>
      <c r="AG1765" s="355" t="s">
        <v>189</v>
      </c>
      <c r="AH1765" s="355"/>
      <c r="AI1765" s="355"/>
      <c r="AJ1765" s="355"/>
      <c r="AK1765" s="355"/>
      <c r="AL1765" s="355"/>
      <c r="AM1765" s="355"/>
      <c r="AN1765" s="355"/>
      <c r="AO1765" s="355"/>
      <c r="AP1765" s="355"/>
      <c r="AQ1765" s="355"/>
      <c r="AR1765" s="355"/>
      <c r="AS1765" s="355"/>
      <c r="AT1765" s="355"/>
    </row>
    <row r="1766" spans="1:46" ht="45" customHeight="1" thickTop="1" thickBot="1" x14ac:dyDescent="0.3">
      <c r="A1766" s="345" t="s">
        <v>1423</v>
      </c>
      <c r="B1766" s="345" t="s">
        <v>1423</v>
      </c>
      <c r="C1766" s="345" t="s">
        <v>1423</v>
      </c>
      <c r="D1766" s="345" t="s">
        <v>1423</v>
      </c>
      <c r="E1766" s="345" t="s">
        <v>1423</v>
      </c>
      <c r="F1766" s="345" t="s">
        <v>1423</v>
      </c>
      <c r="G1766" s="345" t="s">
        <v>1423</v>
      </c>
      <c r="H1766" s="345" t="s">
        <v>1423</v>
      </c>
      <c r="I1766" s="345" t="s">
        <v>1423</v>
      </c>
      <c r="J1766" s="345" t="s">
        <v>1423</v>
      </c>
      <c r="K1766" s="345" t="s">
        <v>1423</v>
      </c>
      <c r="L1766" s="345" t="s">
        <v>1423</v>
      </c>
      <c r="M1766" s="345" t="s">
        <v>1423</v>
      </c>
      <c r="N1766" s="345" t="s">
        <v>1423</v>
      </c>
      <c r="O1766" s="345" t="s">
        <v>1423</v>
      </c>
      <c r="P1766" s="345" t="s">
        <v>1423</v>
      </c>
      <c r="Q1766" s="287">
        <v>3</v>
      </c>
      <c r="R1766" s="365" t="s">
        <v>676</v>
      </c>
      <c r="S1766" s="366"/>
      <c r="T1766" s="366"/>
      <c r="U1766" s="366"/>
      <c r="V1766" s="366"/>
      <c r="W1766" s="366"/>
      <c r="X1766" s="366"/>
      <c r="Y1766" s="366"/>
      <c r="Z1766" s="366"/>
      <c r="AA1766" s="366"/>
      <c r="AB1766" s="366"/>
      <c r="AC1766" s="366"/>
      <c r="AD1766" s="366"/>
      <c r="AE1766" s="367"/>
      <c r="AF1766" s="288">
        <v>3</v>
      </c>
      <c r="AG1766" s="365" t="s">
        <v>676</v>
      </c>
      <c r="AH1766" s="366"/>
      <c r="AI1766" s="366"/>
      <c r="AJ1766" s="366"/>
      <c r="AK1766" s="366"/>
      <c r="AL1766" s="366"/>
      <c r="AM1766" s="366"/>
      <c r="AN1766" s="366"/>
      <c r="AO1766" s="366"/>
      <c r="AP1766" s="366"/>
      <c r="AQ1766" s="366"/>
      <c r="AR1766" s="366"/>
      <c r="AS1766" s="366"/>
      <c r="AT1766" s="367"/>
    </row>
    <row r="1767" spans="1:46" ht="45" customHeight="1" thickTop="1" thickBot="1" x14ac:dyDescent="0.3">
      <c r="A1767" s="345" t="s">
        <v>1424</v>
      </c>
      <c r="B1767" s="345" t="s">
        <v>1424</v>
      </c>
      <c r="C1767" s="345" t="s">
        <v>1424</v>
      </c>
      <c r="D1767" s="345" t="s">
        <v>1424</v>
      </c>
      <c r="E1767" s="345" t="s">
        <v>1424</v>
      </c>
      <c r="F1767" s="345" t="s">
        <v>1424</v>
      </c>
      <c r="G1767" s="345" t="s">
        <v>1424</v>
      </c>
      <c r="H1767" s="345" t="s">
        <v>1424</v>
      </c>
      <c r="I1767" s="345" t="s">
        <v>1424</v>
      </c>
      <c r="J1767" s="345" t="s">
        <v>1424</v>
      </c>
      <c r="K1767" s="345" t="s">
        <v>1424</v>
      </c>
      <c r="L1767" s="345" t="s">
        <v>1424</v>
      </c>
      <c r="M1767" s="345" t="s">
        <v>1424</v>
      </c>
      <c r="N1767" s="345" t="s">
        <v>1424</v>
      </c>
      <c r="O1767" s="345" t="s">
        <v>1424</v>
      </c>
      <c r="P1767" s="345" t="s">
        <v>1424</v>
      </c>
      <c r="Q1767" s="287">
        <v>3</v>
      </c>
      <c r="R1767" s="365" t="s">
        <v>676</v>
      </c>
      <c r="S1767" s="366"/>
      <c r="T1767" s="366"/>
      <c r="U1767" s="366"/>
      <c r="V1767" s="366"/>
      <c r="W1767" s="366"/>
      <c r="X1767" s="366"/>
      <c r="Y1767" s="366"/>
      <c r="Z1767" s="366"/>
      <c r="AA1767" s="366"/>
      <c r="AB1767" s="366"/>
      <c r="AC1767" s="366"/>
      <c r="AD1767" s="366"/>
      <c r="AE1767" s="367"/>
      <c r="AF1767" s="288">
        <v>3</v>
      </c>
      <c r="AG1767" s="365" t="s">
        <v>676</v>
      </c>
      <c r="AH1767" s="366"/>
      <c r="AI1767" s="366"/>
      <c r="AJ1767" s="366"/>
      <c r="AK1767" s="366"/>
      <c r="AL1767" s="366"/>
      <c r="AM1767" s="366"/>
      <c r="AN1767" s="366"/>
      <c r="AO1767" s="366"/>
      <c r="AP1767" s="366"/>
      <c r="AQ1767" s="366"/>
      <c r="AR1767" s="366"/>
      <c r="AS1767" s="366"/>
      <c r="AT1767" s="367"/>
    </row>
    <row r="1768" spans="1:46" ht="45" customHeight="1" thickTop="1" thickBot="1" x14ac:dyDescent="0.3">
      <c r="A1768" s="345" t="s">
        <v>1425</v>
      </c>
      <c r="B1768" s="345" t="s">
        <v>1425</v>
      </c>
      <c r="C1768" s="345" t="s">
        <v>1425</v>
      </c>
      <c r="D1768" s="345" t="s">
        <v>1425</v>
      </c>
      <c r="E1768" s="345" t="s">
        <v>1425</v>
      </c>
      <c r="F1768" s="345" t="s">
        <v>1425</v>
      </c>
      <c r="G1768" s="345" t="s">
        <v>1425</v>
      </c>
      <c r="H1768" s="345" t="s">
        <v>1425</v>
      </c>
      <c r="I1768" s="345" t="s">
        <v>1425</v>
      </c>
      <c r="J1768" s="345" t="s">
        <v>1425</v>
      </c>
      <c r="K1768" s="345" t="s">
        <v>1425</v>
      </c>
      <c r="L1768" s="345" t="s">
        <v>1425</v>
      </c>
      <c r="M1768" s="345" t="s">
        <v>1425</v>
      </c>
      <c r="N1768" s="345" t="s">
        <v>1425</v>
      </c>
      <c r="O1768" s="345" t="s">
        <v>1425</v>
      </c>
      <c r="P1768" s="345" t="s">
        <v>1425</v>
      </c>
      <c r="Q1768" s="287">
        <v>3</v>
      </c>
      <c r="R1768" s="365" t="s">
        <v>676</v>
      </c>
      <c r="S1768" s="366"/>
      <c r="T1768" s="366"/>
      <c r="U1768" s="366"/>
      <c r="V1768" s="366"/>
      <c r="W1768" s="366"/>
      <c r="X1768" s="366"/>
      <c r="Y1768" s="366"/>
      <c r="Z1768" s="366"/>
      <c r="AA1768" s="366"/>
      <c r="AB1768" s="366"/>
      <c r="AC1768" s="366"/>
      <c r="AD1768" s="366"/>
      <c r="AE1768" s="367"/>
      <c r="AF1768" s="288">
        <v>3</v>
      </c>
      <c r="AG1768" s="365" t="s">
        <v>676</v>
      </c>
      <c r="AH1768" s="366"/>
      <c r="AI1768" s="366"/>
      <c r="AJ1768" s="366"/>
      <c r="AK1768" s="366"/>
      <c r="AL1768" s="366"/>
      <c r="AM1768" s="366"/>
      <c r="AN1768" s="366"/>
      <c r="AO1768" s="366"/>
      <c r="AP1768" s="366"/>
      <c r="AQ1768" s="366"/>
      <c r="AR1768" s="366"/>
      <c r="AS1768" s="366"/>
      <c r="AT1768" s="367"/>
    </row>
    <row r="1769" spans="1:46" ht="45" customHeight="1" thickTop="1" thickBot="1" x14ac:dyDescent="0.3">
      <c r="A1769" s="345" t="s">
        <v>1426</v>
      </c>
      <c r="B1769" s="345" t="s">
        <v>1426</v>
      </c>
      <c r="C1769" s="345" t="s">
        <v>1426</v>
      </c>
      <c r="D1769" s="345" t="s">
        <v>1426</v>
      </c>
      <c r="E1769" s="345" t="s">
        <v>1426</v>
      </c>
      <c r="F1769" s="345" t="s">
        <v>1426</v>
      </c>
      <c r="G1769" s="345" t="s">
        <v>1426</v>
      </c>
      <c r="H1769" s="345" t="s">
        <v>1426</v>
      </c>
      <c r="I1769" s="345" t="s">
        <v>1426</v>
      </c>
      <c r="J1769" s="345" t="s">
        <v>1426</v>
      </c>
      <c r="K1769" s="345" t="s">
        <v>1426</v>
      </c>
      <c r="L1769" s="345" t="s">
        <v>1426</v>
      </c>
      <c r="M1769" s="345" t="s">
        <v>1426</v>
      </c>
      <c r="N1769" s="345" t="s">
        <v>1426</v>
      </c>
      <c r="O1769" s="345" t="s">
        <v>1426</v>
      </c>
      <c r="P1769" s="345" t="s">
        <v>1426</v>
      </c>
      <c r="Q1769" s="287">
        <v>3</v>
      </c>
      <c r="R1769" s="365" t="s">
        <v>676</v>
      </c>
      <c r="S1769" s="366"/>
      <c r="T1769" s="366"/>
      <c r="U1769" s="366"/>
      <c r="V1769" s="366"/>
      <c r="W1769" s="366"/>
      <c r="X1769" s="366"/>
      <c r="Y1769" s="366"/>
      <c r="Z1769" s="366"/>
      <c r="AA1769" s="366"/>
      <c r="AB1769" s="366"/>
      <c r="AC1769" s="366"/>
      <c r="AD1769" s="366"/>
      <c r="AE1769" s="367"/>
      <c r="AF1769" s="288">
        <v>3</v>
      </c>
      <c r="AG1769" s="365" t="s">
        <v>676</v>
      </c>
      <c r="AH1769" s="366"/>
      <c r="AI1769" s="366"/>
      <c r="AJ1769" s="366"/>
      <c r="AK1769" s="366"/>
      <c r="AL1769" s="366"/>
      <c r="AM1769" s="366"/>
      <c r="AN1769" s="366"/>
      <c r="AO1769" s="366"/>
      <c r="AP1769" s="366"/>
      <c r="AQ1769" s="366"/>
      <c r="AR1769" s="366"/>
      <c r="AS1769" s="366"/>
      <c r="AT1769" s="367"/>
    </row>
    <row r="1770" spans="1:46" ht="45" customHeight="1" thickTop="1" thickBot="1" x14ac:dyDescent="0.3">
      <c r="A1770" s="345" t="s">
        <v>1427</v>
      </c>
      <c r="B1770" s="345" t="s">
        <v>1427</v>
      </c>
      <c r="C1770" s="345" t="s">
        <v>1427</v>
      </c>
      <c r="D1770" s="345" t="s">
        <v>1427</v>
      </c>
      <c r="E1770" s="345" t="s">
        <v>1427</v>
      </c>
      <c r="F1770" s="345" t="s">
        <v>1427</v>
      </c>
      <c r="G1770" s="345" t="s">
        <v>1427</v>
      </c>
      <c r="H1770" s="345" t="s">
        <v>1427</v>
      </c>
      <c r="I1770" s="345" t="s">
        <v>1427</v>
      </c>
      <c r="J1770" s="345" t="s">
        <v>1427</v>
      </c>
      <c r="K1770" s="345" t="s">
        <v>1427</v>
      </c>
      <c r="L1770" s="345" t="s">
        <v>1427</v>
      </c>
      <c r="M1770" s="345" t="s">
        <v>1427</v>
      </c>
      <c r="N1770" s="345" t="s">
        <v>1427</v>
      </c>
      <c r="O1770" s="345" t="s">
        <v>1427</v>
      </c>
      <c r="P1770" s="345" t="s">
        <v>1427</v>
      </c>
      <c r="Q1770" s="287">
        <v>3</v>
      </c>
      <c r="R1770" s="365" t="s">
        <v>676</v>
      </c>
      <c r="S1770" s="366"/>
      <c r="T1770" s="366"/>
      <c r="U1770" s="366"/>
      <c r="V1770" s="366"/>
      <c r="W1770" s="366"/>
      <c r="X1770" s="366"/>
      <c r="Y1770" s="366"/>
      <c r="Z1770" s="366"/>
      <c r="AA1770" s="366"/>
      <c r="AB1770" s="366"/>
      <c r="AC1770" s="366"/>
      <c r="AD1770" s="366"/>
      <c r="AE1770" s="367"/>
      <c r="AF1770" s="288">
        <v>3</v>
      </c>
      <c r="AG1770" s="365" t="s">
        <v>676</v>
      </c>
      <c r="AH1770" s="366"/>
      <c r="AI1770" s="366"/>
      <c r="AJ1770" s="366"/>
      <c r="AK1770" s="366"/>
      <c r="AL1770" s="366"/>
      <c r="AM1770" s="366"/>
      <c r="AN1770" s="366"/>
      <c r="AO1770" s="366"/>
      <c r="AP1770" s="366"/>
      <c r="AQ1770" s="366"/>
      <c r="AR1770" s="366"/>
      <c r="AS1770" s="366"/>
      <c r="AT1770" s="367"/>
    </row>
    <row r="1771" spans="1:46" ht="18" customHeight="1" thickTop="1" x14ac:dyDescent="0.25"/>
    <row r="1773" spans="1:46" ht="45" customHeight="1" x14ac:dyDescent="0.25">
      <c r="A1773" s="348" t="s">
        <v>1428</v>
      </c>
      <c r="B1773" s="348"/>
      <c r="C1773" s="348"/>
      <c r="D1773" s="348"/>
      <c r="E1773" s="348"/>
      <c r="F1773" s="348"/>
      <c r="G1773" s="348"/>
      <c r="H1773" s="348"/>
      <c r="I1773" s="348"/>
      <c r="J1773" s="348"/>
      <c r="K1773" s="348"/>
      <c r="L1773" s="348"/>
      <c r="M1773" s="348"/>
      <c r="N1773" s="348"/>
      <c r="O1773" s="348"/>
      <c r="P1773" s="348"/>
      <c r="Q1773" s="348"/>
      <c r="R1773" s="348"/>
      <c r="S1773" s="348"/>
      <c r="T1773" s="348"/>
      <c r="U1773" s="348"/>
      <c r="V1773" s="348"/>
      <c r="W1773" s="348"/>
      <c r="X1773" s="348"/>
      <c r="Y1773" s="348"/>
      <c r="Z1773" s="348"/>
      <c r="AA1773" s="348"/>
      <c r="AB1773" s="348"/>
      <c r="AC1773" s="348"/>
      <c r="AD1773" s="348"/>
      <c r="AE1773" s="348"/>
      <c r="AF1773"/>
      <c r="AG1773" s="349" t="s">
        <v>184</v>
      </c>
      <c r="AH1773" s="349"/>
      <c r="AI1773" s="349"/>
      <c r="AJ1773" s="349"/>
      <c r="AK1773" s="72">
        <f>(('Artículo 121 (Resumen PI)'!C56*0.8+'Artículo 121 (Resumen PI)'!F56*0.2)+('Artículo 121 (Resumen SIPOT)'!C56*0.8+'Artículo 121 (Resumen SIPOT)'!F56*0.2))/2</f>
        <v>0</v>
      </c>
      <c r="AL1773"/>
      <c r="AM1773"/>
      <c r="AN1773"/>
      <c r="AO1773"/>
      <c r="AP1773"/>
      <c r="AQ1773"/>
      <c r="AR1773"/>
      <c r="AS1773"/>
      <c r="AT1773"/>
    </row>
    <row r="1774" spans="1:46" ht="15.75" customHeight="1" x14ac:dyDescent="0.25">
      <c r="A1774" s="86"/>
      <c r="B1774" s="284"/>
      <c r="C1774" s="284"/>
      <c r="D1774" s="284"/>
      <c r="E1774" s="284"/>
      <c r="F1774" s="284"/>
      <c r="G1774" s="284"/>
      <c r="H1774" s="284"/>
      <c r="I1774" s="284"/>
      <c r="J1774" s="284"/>
      <c r="K1774" s="284"/>
      <c r="L1774" s="284"/>
      <c r="M1774" s="284"/>
      <c r="N1774" s="284"/>
      <c r="O1774" s="284"/>
      <c r="P1774" s="284"/>
      <c r="Q1774" s="275"/>
      <c r="R1774" s="284"/>
      <c r="S1774" s="284"/>
      <c r="T1774" s="284"/>
      <c r="U1774" s="284"/>
      <c r="V1774" s="284"/>
      <c r="W1774" s="284"/>
      <c r="X1774" s="284"/>
      <c r="Y1774" s="284"/>
      <c r="Z1774" s="284"/>
      <c r="AA1774" s="284"/>
      <c r="AB1774" s="284"/>
      <c r="AC1774" s="284"/>
      <c r="AD1774" s="284"/>
      <c r="AE1774" s="284"/>
      <c r="AF1774"/>
      <c r="AG1774"/>
      <c r="AH1774"/>
      <c r="AI1774"/>
      <c r="AJ1774"/>
      <c r="AK1774"/>
      <c r="AL1774"/>
      <c r="AM1774"/>
      <c r="AN1774"/>
      <c r="AO1774"/>
      <c r="AP1774"/>
      <c r="AQ1774"/>
      <c r="AR1774"/>
      <c r="AS1774"/>
      <c r="AT1774"/>
    </row>
    <row r="1775" spans="1:46" ht="45" customHeight="1" x14ac:dyDescent="0.25">
      <c r="A1775" s="86" t="s">
        <v>185</v>
      </c>
      <c r="B1775" s="284"/>
      <c r="C1775" s="284"/>
      <c r="D1775" s="284"/>
      <c r="E1775" s="284"/>
      <c r="F1775" s="284"/>
      <c r="G1775" s="284"/>
      <c r="H1775" s="284"/>
      <c r="I1775" s="284"/>
      <c r="J1775" s="284"/>
      <c r="K1775" s="284"/>
      <c r="L1775" s="284"/>
      <c r="M1775" s="284"/>
      <c r="N1775" s="284"/>
      <c r="O1775" s="284"/>
      <c r="P1775" s="284"/>
      <c r="Q1775" s="275"/>
      <c r="R1775" s="284"/>
      <c r="S1775" s="284"/>
      <c r="T1775" s="284"/>
      <c r="U1775" s="284"/>
      <c r="V1775" s="284"/>
      <c r="W1775" s="284"/>
      <c r="X1775" s="284"/>
      <c r="Y1775" s="284"/>
      <c r="Z1775" s="284"/>
      <c r="AA1775" s="284"/>
      <c r="AB1775" s="284"/>
      <c r="AC1775" s="284"/>
      <c r="AD1775" s="284"/>
      <c r="AE1775" s="284"/>
      <c r="AF1775"/>
      <c r="AG1775"/>
      <c r="AH1775"/>
      <c r="AI1775"/>
      <c r="AJ1775"/>
      <c r="AK1775"/>
      <c r="AL1775"/>
      <c r="AM1775"/>
      <c r="AN1775"/>
      <c r="AO1775"/>
      <c r="AP1775"/>
      <c r="AQ1775"/>
      <c r="AR1775"/>
      <c r="AS1775"/>
      <c r="AT1775"/>
    </row>
    <row r="1776" spans="1:46" ht="15" customHeight="1" x14ac:dyDescent="0.25">
      <c r="A1776" s="59"/>
      <c r="B1776" s="59"/>
      <c r="C1776" s="59"/>
      <c r="D1776" s="59"/>
      <c r="E1776" s="59"/>
      <c r="F1776" s="59"/>
      <c r="G1776" s="59"/>
      <c r="H1776" s="59"/>
      <c r="I1776" s="59"/>
      <c r="J1776" s="59"/>
      <c r="K1776" s="59"/>
      <c r="L1776" s="59"/>
      <c r="M1776" s="59"/>
      <c r="N1776" s="59"/>
      <c r="O1776" s="59"/>
      <c r="P1776" s="59"/>
      <c r="R1776" s="59"/>
      <c r="S1776" s="59"/>
      <c r="T1776" s="59"/>
      <c r="U1776" s="59"/>
      <c r="V1776" s="59"/>
      <c r="W1776" s="59"/>
      <c r="X1776" s="59"/>
      <c r="Y1776" s="59"/>
      <c r="Z1776" s="59"/>
      <c r="AA1776" s="59"/>
      <c r="AB1776" s="59"/>
      <c r="AC1776" s="59"/>
      <c r="AD1776" s="59"/>
      <c r="AE1776" s="59"/>
      <c r="AF1776"/>
      <c r="AG1776"/>
      <c r="AH1776"/>
      <c r="AI1776"/>
      <c r="AJ1776"/>
      <c r="AK1776"/>
      <c r="AL1776"/>
      <c r="AM1776"/>
      <c r="AN1776"/>
      <c r="AO1776"/>
      <c r="AP1776"/>
      <c r="AQ1776"/>
      <c r="AR1776"/>
      <c r="AS1776"/>
      <c r="AT1776"/>
    </row>
    <row r="1777" spans="1:46" ht="45" customHeight="1" x14ac:dyDescent="0.25">
      <c r="A1777" s="350" t="s">
        <v>186</v>
      </c>
      <c r="B1777" s="350"/>
      <c r="C1777" s="350"/>
      <c r="D1777" s="350"/>
      <c r="E1777" s="350"/>
      <c r="F1777" s="350"/>
      <c r="G1777" s="350"/>
      <c r="H1777" s="350"/>
      <c r="I1777" s="350"/>
      <c r="J1777" s="350"/>
      <c r="K1777" s="350"/>
      <c r="L1777" s="350"/>
      <c r="M1777" s="350"/>
      <c r="N1777" s="350"/>
      <c r="O1777" s="350"/>
      <c r="P1777" s="350"/>
      <c r="Q1777" s="65"/>
      <c r="R1777" s="59"/>
      <c r="S1777" s="59"/>
      <c r="T1777" s="59"/>
      <c r="U1777" s="59"/>
      <c r="V1777" s="351"/>
      <c r="W1777" s="351"/>
      <c r="X1777" s="351"/>
      <c r="Y1777" s="351"/>
      <c r="Z1777" s="351"/>
      <c r="AA1777" s="351"/>
      <c r="AB1777" s="351"/>
      <c r="AC1777" s="351"/>
      <c r="AD1777" s="351"/>
      <c r="AE1777" s="351"/>
      <c r="AF1777" s="65"/>
      <c r="AG1777" s="59"/>
      <c r="AH1777" s="59"/>
      <c r="AI1777" s="59"/>
      <c r="AJ1777" s="59"/>
      <c r="AK1777" s="351"/>
      <c r="AL1777" s="351"/>
      <c r="AM1777" s="351"/>
      <c r="AN1777" s="351"/>
      <c r="AO1777" s="351"/>
      <c r="AP1777" s="351"/>
      <c r="AQ1777" s="351"/>
      <c r="AR1777" s="351"/>
      <c r="AS1777" s="351"/>
      <c r="AT1777" s="351"/>
    </row>
    <row r="1778" spans="1:46" ht="45" customHeight="1" thickTop="1" thickBot="1" x14ac:dyDescent="0.3">
      <c r="A1778" s="342" t="s">
        <v>163</v>
      </c>
      <c r="B1778" s="342"/>
      <c r="C1778" s="342"/>
      <c r="D1778" s="342"/>
      <c r="E1778" s="342"/>
      <c r="F1778" s="342"/>
      <c r="G1778" s="342"/>
      <c r="H1778" s="342"/>
      <c r="I1778" s="342"/>
      <c r="J1778" s="342"/>
      <c r="K1778" s="342"/>
      <c r="L1778" s="342"/>
      <c r="M1778" s="342"/>
      <c r="N1778" s="342"/>
      <c r="O1778" s="342"/>
      <c r="P1778" s="342"/>
      <c r="Q1778" s="66" t="s">
        <v>187</v>
      </c>
      <c r="R1778" s="343" t="s">
        <v>188</v>
      </c>
      <c r="S1778" s="343"/>
      <c r="T1778" s="343"/>
      <c r="U1778" s="343"/>
      <c r="V1778" s="343"/>
      <c r="W1778" s="343"/>
      <c r="X1778" s="343"/>
      <c r="Y1778" s="343"/>
      <c r="Z1778" s="343"/>
      <c r="AA1778" s="343"/>
      <c r="AB1778" s="343"/>
      <c r="AC1778" s="343"/>
      <c r="AD1778" s="343"/>
      <c r="AE1778" s="343"/>
      <c r="AF1778" s="67" t="s">
        <v>187</v>
      </c>
      <c r="AG1778" s="344" t="s">
        <v>189</v>
      </c>
      <c r="AH1778" s="344"/>
      <c r="AI1778" s="344"/>
      <c r="AJ1778" s="344"/>
      <c r="AK1778" s="344"/>
      <c r="AL1778" s="344"/>
      <c r="AM1778" s="344"/>
      <c r="AN1778" s="344"/>
      <c r="AO1778" s="344"/>
      <c r="AP1778" s="344"/>
      <c r="AQ1778" s="344"/>
      <c r="AR1778" s="344"/>
      <c r="AS1778" s="344"/>
      <c r="AT1778" s="344"/>
    </row>
    <row r="1779" spans="1:46" ht="45" customHeight="1" thickTop="1" thickBot="1" x14ac:dyDescent="0.3">
      <c r="A1779" s="345" t="s">
        <v>1429</v>
      </c>
      <c r="B1779" s="345" t="s">
        <v>1429</v>
      </c>
      <c r="C1779" s="345" t="s">
        <v>1429</v>
      </c>
      <c r="D1779" s="345" t="s">
        <v>1429</v>
      </c>
      <c r="E1779" s="345" t="s">
        <v>1429</v>
      </c>
      <c r="F1779" s="345" t="s">
        <v>1429</v>
      </c>
      <c r="G1779" s="345" t="s">
        <v>1429</v>
      </c>
      <c r="H1779" s="345" t="s">
        <v>1429</v>
      </c>
      <c r="I1779" s="345" t="s">
        <v>1429</v>
      </c>
      <c r="J1779" s="345" t="s">
        <v>1429</v>
      </c>
      <c r="K1779" s="345" t="s">
        <v>1429</v>
      </c>
      <c r="L1779" s="345" t="s">
        <v>1429</v>
      </c>
      <c r="M1779" s="345" t="s">
        <v>1429</v>
      </c>
      <c r="N1779" s="345" t="s">
        <v>1429</v>
      </c>
      <c r="O1779" s="345" t="s">
        <v>1429</v>
      </c>
      <c r="P1779" s="345" t="s">
        <v>1429</v>
      </c>
      <c r="Q1779" s="287">
        <v>3</v>
      </c>
      <c r="R1779" s="365" t="s">
        <v>676</v>
      </c>
      <c r="S1779" s="366"/>
      <c r="T1779" s="366"/>
      <c r="U1779" s="366"/>
      <c r="V1779" s="366"/>
      <c r="W1779" s="366"/>
      <c r="X1779" s="366"/>
      <c r="Y1779" s="366"/>
      <c r="Z1779" s="366"/>
      <c r="AA1779" s="366"/>
      <c r="AB1779" s="366"/>
      <c r="AC1779" s="366"/>
      <c r="AD1779" s="366"/>
      <c r="AE1779" s="367"/>
      <c r="AF1779" s="288">
        <v>3</v>
      </c>
      <c r="AG1779" s="365" t="s">
        <v>676</v>
      </c>
      <c r="AH1779" s="366"/>
      <c r="AI1779" s="366"/>
      <c r="AJ1779" s="366"/>
      <c r="AK1779" s="366"/>
      <c r="AL1779" s="366"/>
      <c r="AM1779" s="366"/>
      <c r="AN1779" s="366"/>
      <c r="AO1779" s="366"/>
      <c r="AP1779" s="366"/>
      <c r="AQ1779" s="366"/>
      <c r="AR1779" s="366"/>
      <c r="AS1779" s="366"/>
      <c r="AT1779" s="367"/>
    </row>
    <row r="1780" spans="1:46" ht="45" customHeight="1" thickTop="1" thickBot="1" x14ac:dyDescent="0.3">
      <c r="A1780" s="345" t="s">
        <v>1430</v>
      </c>
      <c r="B1780" s="345" t="s">
        <v>1430</v>
      </c>
      <c r="C1780" s="345" t="s">
        <v>1430</v>
      </c>
      <c r="D1780" s="345" t="s">
        <v>1430</v>
      </c>
      <c r="E1780" s="345" t="s">
        <v>1430</v>
      </c>
      <c r="F1780" s="345" t="s">
        <v>1430</v>
      </c>
      <c r="G1780" s="345" t="s">
        <v>1430</v>
      </c>
      <c r="H1780" s="345" t="s">
        <v>1430</v>
      </c>
      <c r="I1780" s="345" t="s">
        <v>1430</v>
      </c>
      <c r="J1780" s="345" t="s">
        <v>1430</v>
      </c>
      <c r="K1780" s="345" t="s">
        <v>1430</v>
      </c>
      <c r="L1780" s="345" t="s">
        <v>1430</v>
      </c>
      <c r="M1780" s="345" t="s">
        <v>1430</v>
      </c>
      <c r="N1780" s="345" t="s">
        <v>1430</v>
      </c>
      <c r="O1780" s="345" t="s">
        <v>1430</v>
      </c>
      <c r="P1780" s="345" t="s">
        <v>1430</v>
      </c>
      <c r="Q1780" s="287">
        <v>3</v>
      </c>
      <c r="R1780" s="365" t="s">
        <v>676</v>
      </c>
      <c r="S1780" s="366"/>
      <c r="T1780" s="366"/>
      <c r="U1780" s="366"/>
      <c r="V1780" s="366"/>
      <c r="W1780" s="366"/>
      <c r="X1780" s="366"/>
      <c r="Y1780" s="366"/>
      <c r="Z1780" s="366"/>
      <c r="AA1780" s="366"/>
      <c r="AB1780" s="366"/>
      <c r="AC1780" s="366"/>
      <c r="AD1780" s="366"/>
      <c r="AE1780" s="367"/>
      <c r="AF1780" s="288">
        <v>3</v>
      </c>
      <c r="AG1780" s="365" t="s">
        <v>676</v>
      </c>
      <c r="AH1780" s="366"/>
      <c r="AI1780" s="366"/>
      <c r="AJ1780" s="366"/>
      <c r="AK1780" s="366"/>
      <c r="AL1780" s="366"/>
      <c r="AM1780" s="366"/>
      <c r="AN1780" s="366"/>
      <c r="AO1780" s="366"/>
      <c r="AP1780" s="366"/>
      <c r="AQ1780" s="366"/>
      <c r="AR1780" s="366"/>
      <c r="AS1780" s="366"/>
      <c r="AT1780" s="367"/>
    </row>
    <row r="1781" spans="1:46" ht="45" customHeight="1" thickTop="1" thickBot="1" x14ac:dyDescent="0.3">
      <c r="A1781" s="345" t="s">
        <v>1431</v>
      </c>
      <c r="B1781" s="345" t="s">
        <v>1431</v>
      </c>
      <c r="C1781" s="345" t="s">
        <v>1431</v>
      </c>
      <c r="D1781" s="345" t="s">
        <v>1431</v>
      </c>
      <c r="E1781" s="345" t="s">
        <v>1431</v>
      </c>
      <c r="F1781" s="345" t="s">
        <v>1431</v>
      </c>
      <c r="G1781" s="345" t="s">
        <v>1431</v>
      </c>
      <c r="H1781" s="345" t="s">
        <v>1431</v>
      </c>
      <c r="I1781" s="345" t="s">
        <v>1431</v>
      </c>
      <c r="J1781" s="345" t="s">
        <v>1431</v>
      </c>
      <c r="K1781" s="345" t="s">
        <v>1431</v>
      </c>
      <c r="L1781" s="345" t="s">
        <v>1431</v>
      </c>
      <c r="M1781" s="345" t="s">
        <v>1431</v>
      </c>
      <c r="N1781" s="345" t="s">
        <v>1431</v>
      </c>
      <c r="O1781" s="345" t="s">
        <v>1431</v>
      </c>
      <c r="P1781" s="345" t="s">
        <v>1431</v>
      </c>
      <c r="Q1781" s="287">
        <v>3</v>
      </c>
      <c r="R1781" s="365" t="s">
        <v>676</v>
      </c>
      <c r="S1781" s="366"/>
      <c r="T1781" s="366"/>
      <c r="U1781" s="366"/>
      <c r="V1781" s="366"/>
      <c r="W1781" s="366"/>
      <c r="X1781" s="366"/>
      <c r="Y1781" s="366"/>
      <c r="Z1781" s="366"/>
      <c r="AA1781" s="366"/>
      <c r="AB1781" s="366"/>
      <c r="AC1781" s="366"/>
      <c r="AD1781" s="366"/>
      <c r="AE1781" s="367"/>
      <c r="AF1781" s="288">
        <v>3</v>
      </c>
      <c r="AG1781" s="365" t="s">
        <v>676</v>
      </c>
      <c r="AH1781" s="366"/>
      <c r="AI1781" s="366"/>
      <c r="AJ1781" s="366"/>
      <c r="AK1781" s="366"/>
      <c r="AL1781" s="366"/>
      <c r="AM1781" s="366"/>
      <c r="AN1781" s="366"/>
      <c r="AO1781" s="366"/>
      <c r="AP1781" s="366"/>
      <c r="AQ1781" s="366"/>
      <c r="AR1781" s="366"/>
      <c r="AS1781" s="366"/>
      <c r="AT1781" s="367"/>
    </row>
    <row r="1782" spans="1:46" ht="45" customHeight="1" thickTop="1" thickBot="1" x14ac:dyDescent="0.3">
      <c r="A1782" s="345" t="s">
        <v>1432</v>
      </c>
      <c r="B1782" s="345" t="s">
        <v>1432</v>
      </c>
      <c r="C1782" s="345" t="s">
        <v>1432</v>
      </c>
      <c r="D1782" s="345" t="s">
        <v>1432</v>
      </c>
      <c r="E1782" s="345" t="s">
        <v>1432</v>
      </c>
      <c r="F1782" s="345" t="s">
        <v>1432</v>
      </c>
      <c r="G1782" s="345" t="s">
        <v>1432</v>
      </c>
      <c r="H1782" s="345" t="s">
        <v>1432</v>
      </c>
      <c r="I1782" s="345" t="s">
        <v>1432</v>
      </c>
      <c r="J1782" s="345" t="s">
        <v>1432</v>
      </c>
      <c r="K1782" s="345" t="s">
        <v>1432</v>
      </c>
      <c r="L1782" s="345" t="s">
        <v>1432</v>
      </c>
      <c r="M1782" s="345" t="s">
        <v>1432</v>
      </c>
      <c r="N1782" s="345" t="s">
        <v>1432</v>
      </c>
      <c r="O1782" s="345" t="s">
        <v>1432</v>
      </c>
      <c r="P1782" s="345" t="s">
        <v>1432</v>
      </c>
      <c r="Q1782" s="287">
        <v>3</v>
      </c>
      <c r="R1782" s="365" t="s">
        <v>676</v>
      </c>
      <c r="S1782" s="366"/>
      <c r="T1782" s="366"/>
      <c r="U1782" s="366"/>
      <c r="V1782" s="366"/>
      <c r="W1782" s="366"/>
      <c r="X1782" s="366"/>
      <c r="Y1782" s="366"/>
      <c r="Z1782" s="366"/>
      <c r="AA1782" s="366"/>
      <c r="AB1782" s="366"/>
      <c r="AC1782" s="366"/>
      <c r="AD1782" s="366"/>
      <c r="AE1782" s="367"/>
      <c r="AF1782" s="288">
        <v>3</v>
      </c>
      <c r="AG1782" s="365" t="s">
        <v>676</v>
      </c>
      <c r="AH1782" s="366"/>
      <c r="AI1782" s="366"/>
      <c r="AJ1782" s="366"/>
      <c r="AK1782" s="366"/>
      <c r="AL1782" s="366"/>
      <c r="AM1782" s="366"/>
      <c r="AN1782" s="366"/>
      <c r="AO1782" s="366"/>
      <c r="AP1782" s="366"/>
      <c r="AQ1782" s="366"/>
      <c r="AR1782" s="366"/>
      <c r="AS1782" s="366"/>
      <c r="AT1782" s="367"/>
    </row>
    <row r="1783" spans="1:46" ht="45" customHeight="1" thickTop="1" thickBot="1" x14ac:dyDescent="0.3">
      <c r="A1783" s="346" t="s">
        <v>1433</v>
      </c>
      <c r="B1783" s="346" t="s">
        <v>1433</v>
      </c>
      <c r="C1783" s="346" t="s">
        <v>1433</v>
      </c>
      <c r="D1783" s="346" t="s">
        <v>1433</v>
      </c>
      <c r="E1783" s="346" t="s">
        <v>1433</v>
      </c>
      <c r="F1783" s="346" t="s">
        <v>1433</v>
      </c>
      <c r="G1783" s="346" t="s">
        <v>1433</v>
      </c>
      <c r="H1783" s="346" t="s">
        <v>1433</v>
      </c>
      <c r="I1783" s="346" t="s">
        <v>1433</v>
      </c>
      <c r="J1783" s="346" t="s">
        <v>1433</v>
      </c>
      <c r="K1783" s="346" t="s">
        <v>1433</v>
      </c>
      <c r="L1783" s="346" t="s">
        <v>1433</v>
      </c>
      <c r="M1783" s="346" t="s">
        <v>1433</v>
      </c>
      <c r="N1783" s="346" t="s">
        <v>1433</v>
      </c>
      <c r="O1783" s="346" t="s">
        <v>1433</v>
      </c>
      <c r="P1783" s="346" t="s">
        <v>1433</v>
      </c>
      <c r="Q1783" s="287">
        <v>3</v>
      </c>
      <c r="R1783" s="365" t="s">
        <v>676</v>
      </c>
      <c r="S1783" s="366"/>
      <c r="T1783" s="366"/>
      <c r="U1783" s="366"/>
      <c r="V1783" s="366"/>
      <c r="W1783" s="366"/>
      <c r="X1783" s="366"/>
      <c r="Y1783" s="366"/>
      <c r="Z1783" s="366"/>
      <c r="AA1783" s="366"/>
      <c r="AB1783" s="366"/>
      <c r="AC1783" s="366"/>
      <c r="AD1783" s="366"/>
      <c r="AE1783" s="367"/>
      <c r="AF1783" s="288">
        <v>3</v>
      </c>
      <c r="AG1783" s="365" t="s">
        <v>676</v>
      </c>
      <c r="AH1783" s="366"/>
      <c r="AI1783" s="366"/>
      <c r="AJ1783" s="366"/>
      <c r="AK1783" s="366"/>
      <c r="AL1783" s="366"/>
      <c r="AM1783" s="366"/>
      <c r="AN1783" s="366"/>
      <c r="AO1783" s="366"/>
      <c r="AP1783" s="366"/>
      <c r="AQ1783" s="366"/>
      <c r="AR1783" s="366"/>
      <c r="AS1783" s="366"/>
      <c r="AT1783" s="367"/>
    </row>
    <row r="1784" spans="1:46" ht="45" customHeight="1" thickTop="1" thickBot="1" x14ac:dyDescent="0.3">
      <c r="A1784" s="346" t="s">
        <v>1434</v>
      </c>
      <c r="B1784" s="346" t="s">
        <v>1434</v>
      </c>
      <c r="C1784" s="346" t="s">
        <v>1434</v>
      </c>
      <c r="D1784" s="346" t="s">
        <v>1434</v>
      </c>
      <c r="E1784" s="346" t="s">
        <v>1434</v>
      </c>
      <c r="F1784" s="346" t="s">
        <v>1434</v>
      </c>
      <c r="G1784" s="346" t="s">
        <v>1434</v>
      </c>
      <c r="H1784" s="346" t="s">
        <v>1434</v>
      </c>
      <c r="I1784" s="346" t="s">
        <v>1434</v>
      </c>
      <c r="J1784" s="346" t="s">
        <v>1434</v>
      </c>
      <c r="K1784" s="346" t="s">
        <v>1434</v>
      </c>
      <c r="L1784" s="346" t="s">
        <v>1434</v>
      </c>
      <c r="M1784" s="346" t="s">
        <v>1434</v>
      </c>
      <c r="N1784" s="346" t="s">
        <v>1434</v>
      </c>
      <c r="O1784" s="346" t="s">
        <v>1434</v>
      </c>
      <c r="P1784" s="346" t="s">
        <v>1434</v>
      </c>
      <c r="Q1784" s="287">
        <v>3</v>
      </c>
      <c r="R1784" s="365" t="s">
        <v>676</v>
      </c>
      <c r="S1784" s="366"/>
      <c r="T1784" s="366"/>
      <c r="U1784" s="366"/>
      <c r="V1784" s="366"/>
      <c r="W1784" s="366"/>
      <c r="X1784" s="366"/>
      <c r="Y1784" s="366"/>
      <c r="Z1784" s="366"/>
      <c r="AA1784" s="366"/>
      <c r="AB1784" s="366"/>
      <c r="AC1784" s="366"/>
      <c r="AD1784" s="366"/>
      <c r="AE1784" s="367"/>
      <c r="AF1784" s="288">
        <v>3</v>
      </c>
      <c r="AG1784" s="365" t="s">
        <v>676</v>
      </c>
      <c r="AH1784" s="366"/>
      <c r="AI1784" s="366"/>
      <c r="AJ1784" s="366"/>
      <c r="AK1784" s="366"/>
      <c r="AL1784" s="366"/>
      <c r="AM1784" s="366"/>
      <c r="AN1784" s="366"/>
      <c r="AO1784" s="366"/>
      <c r="AP1784" s="366"/>
      <c r="AQ1784" s="366"/>
      <c r="AR1784" s="366"/>
      <c r="AS1784" s="366"/>
      <c r="AT1784" s="367"/>
    </row>
    <row r="1785" spans="1:46" ht="45" customHeight="1" thickTop="1" thickBot="1" x14ac:dyDescent="0.3">
      <c r="A1785" s="345" t="s">
        <v>1435</v>
      </c>
      <c r="B1785" s="345" t="s">
        <v>1435</v>
      </c>
      <c r="C1785" s="345" t="s">
        <v>1435</v>
      </c>
      <c r="D1785" s="345" t="s">
        <v>1435</v>
      </c>
      <c r="E1785" s="345" t="s">
        <v>1435</v>
      </c>
      <c r="F1785" s="345" t="s">
        <v>1435</v>
      </c>
      <c r="G1785" s="345" t="s">
        <v>1435</v>
      </c>
      <c r="H1785" s="345" t="s">
        <v>1435</v>
      </c>
      <c r="I1785" s="345" t="s">
        <v>1435</v>
      </c>
      <c r="J1785" s="345" t="s">
        <v>1435</v>
      </c>
      <c r="K1785" s="345" t="s">
        <v>1435</v>
      </c>
      <c r="L1785" s="345" t="s">
        <v>1435</v>
      </c>
      <c r="M1785" s="345" t="s">
        <v>1435</v>
      </c>
      <c r="N1785" s="345" t="s">
        <v>1435</v>
      </c>
      <c r="O1785" s="345" t="s">
        <v>1435</v>
      </c>
      <c r="P1785" s="345" t="s">
        <v>1435</v>
      </c>
      <c r="Q1785" s="287">
        <v>3</v>
      </c>
      <c r="R1785" s="365" t="s">
        <v>676</v>
      </c>
      <c r="S1785" s="366"/>
      <c r="T1785" s="366"/>
      <c r="U1785" s="366"/>
      <c r="V1785" s="366"/>
      <c r="W1785" s="366"/>
      <c r="X1785" s="366"/>
      <c r="Y1785" s="366"/>
      <c r="Z1785" s="366"/>
      <c r="AA1785" s="366"/>
      <c r="AB1785" s="366"/>
      <c r="AC1785" s="366"/>
      <c r="AD1785" s="366"/>
      <c r="AE1785" s="367"/>
      <c r="AF1785" s="288">
        <v>3</v>
      </c>
      <c r="AG1785" s="365" t="s">
        <v>676</v>
      </c>
      <c r="AH1785" s="366"/>
      <c r="AI1785" s="366"/>
      <c r="AJ1785" s="366"/>
      <c r="AK1785" s="366"/>
      <c r="AL1785" s="366"/>
      <c r="AM1785" s="366"/>
      <c r="AN1785" s="366"/>
      <c r="AO1785" s="366"/>
      <c r="AP1785" s="366"/>
      <c r="AQ1785" s="366"/>
      <c r="AR1785" s="366"/>
      <c r="AS1785" s="366"/>
      <c r="AT1785" s="367"/>
    </row>
    <row r="1786" spans="1:46" ht="45" customHeight="1" thickTop="1" thickBot="1" x14ac:dyDescent="0.3">
      <c r="A1786" s="345" t="s">
        <v>1436</v>
      </c>
      <c r="B1786" s="345" t="s">
        <v>1436</v>
      </c>
      <c r="C1786" s="345" t="s">
        <v>1436</v>
      </c>
      <c r="D1786" s="345" t="s">
        <v>1436</v>
      </c>
      <c r="E1786" s="345" t="s">
        <v>1436</v>
      </c>
      <c r="F1786" s="345" t="s">
        <v>1436</v>
      </c>
      <c r="G1786" s="345" t="s">
        <v>1436</v>
      </c>
      <c r="H1786" s="345" t="s">
        <v>1436</v>
      </c>
      <c r="I1786" s="345" t="s">
        <v>1436</v>
      </c>
      <c r="J1786" s="345" t="s">
        <v>1436</v>
      </c>
      <c r="K1786" s="345" t="s">
        <v>1436</v>
      </c>
      <c r="L1786" s="345" t="s">
        <v>1436</v>
      </c>
      <c r="M1786" s="345" t="s">
        <v>1436</v>
      </c>
      <c r="N1786" s="345" t="s">
        <v>1436</v>
      </c>
      <c r="O1786" s="345" t="s">
        <v>1436</v>
      </c>
      <c r="P1786" s="345" t="s">
        <v>1436</v>
      </c>
      <c r="Q1786" s="287">
        <v>3</v>
      </c>
      <c r="R1786" s="365" t="s">
        <v>676</v>
      </c>
      <c r="S1786" s="366"/>
      <c r="T1786" s="366"/>
      <c r="U1786" s="366"/>
      <c r="V1786" s="366"/>
      <c r="W1786" s="366"/>
      <c r="X1786" s="366"/>
      <c r="Y1786" s="366"/>
      <c r="Z1786" s="366"/>
      <c r="AA1786" s="366"/>
      <c r="AB1786" s="366"/>
      <c r="AC1786" s="366"/>
      <c r="AD1786" s="366"/>
      <c r="AE1786" s="367"/>
      <c r="AF1786" s="288">
        <v>3</v>
      </c>
      <c r="AG1786" s="365" t="s">
        <v>676</v>
      </c>
      <c r="AH1786" s="366"/>
      <c r="AI1786" s="366"/>
      <c r="AJ1786" s="366"/>
      <c r="AK1786" s="366"/>
      <c r="AL1786" s="366"/>
      <c r="AM1786" s="366"/>
      <c r="AN1786" s="366"/>
      <c r="AO1786" s="366"/>
      <c r="AP1786" s="366"/>
      <c r="AQ1786" s="366"/>
      <c r="AR1786" s="366"/>
      <c r="AS1786" s="366"/>
      <c r="AT1786" s="367"/>
    </row>
    <row r="1787" spans="1:46" ht="45" customHeight="1" thickTop="1" thickBot="1" x14ac:dyDescent="0.3">
      <c r="A1787" s="345" t="s">
        <v>1437</v>
      </c>
      <c r="B1787" s="345" t="s">
        <v>1437</v>
      </c>
      <c r="C1787" s="345" t="s">
        <v>1437</v>
      </c>
      <c r="D1787" s="345" t="s">
        <v>1437</v>
      </c>
      <c r="E1787" s="345" t="s">
        <v>1437</v>
      </c>
      <c r="F1787" s="345" t="s">
        <v>1437</v>
      </c>
      <c r="G1787" s="345" t="s">
        <v>1437</v>
      </c>
      <c r="H1787" s="345" t="s">
        <v>1437</v>
      </c>
      <c r="I1787" s="345" t="s">
        <v>1437</v>
      </c>
      <c r="J1787" s="345" t="s">
        <v>1437</v>
      </c>
      <c r="K1787" s="345" t="s">
        <v>1437</v>
      </c>
      <c r="L1787" s="345" t="s">
        <v>1437</v>
      </c>
      <c r="M1787" s="345" t="s">
        <v>1437</v>
      </c>
      <c r="N1787" s="345" t="s">
        <v>1437</v>
      </c>
      <c r="O1787" s="345" t="s">
        <v>1437</v>
      </c>
      <c r="P1787" s="345" t="s">
        <v>1437</v>
      </c>
      <c r="Q1787" s="287">
        <v>3</v>
      </c>
      <c r="R1787" s="365" t="s">
        <v>676</v>
      </c>
      <c r="S1787" s="366"/>
      <c r="T1787" s="366"/>
      <c r="U1787" s="366"/>
      <c r="V1787" s="366"/>
      <c r="W1787" s="366"/>
      <c r="X1787" s="366"/>
      <c r="Y1787" s="366"/>
      <c r="Z1787" s="366"/>
      <c r="AA1787" s="366"/>
      <c r="AB1787" s="366"/>
      <c r="AC1787" s="366"/>
      <c r="AD1787" s="366"/>
      <c r="AE1787" s="367"/>
      <c r="AF1787" s="288">
        <v>3</v>
      </c>
      <c r="AG1787" s="365" t="s">
        <v>676</v>
      </c>
      <c r="AH1787" s="366"/>
      <c r="AI1787" s="366"/>
      <c r="AJ1787" s="366"/>
      <c r="AK1787" s="366"/>
      <c r="AL1787" s="366"/>
      <c r="AM1787" s="366"/>
      <c r="AN1787" s="366"/>
      <c r="AO1787" s="366"/>
      <c r="AP1787" s="366"/>
      <c r="AQ1787" s="366"/>
      <c r="AR1787" s="366"/>
      <c r="AS1787" s="366"/>
      <c r="AT1787" s="367"/>
    </row>
    <row r="1788" spans="1:46" ht="45" customHeight="1" thickTop="1" thickBot="1" x14ac:dyDescent="0.3">
      <c r="A1788" s="345" t="s">
        <v>1438</v>
      </c>
      <c r="B1788" s="345" t="s">
        <v>1438</v>
      </c>
      <c r="C1788" s="345" t="s">
        <v>1438</v>
      </c>
      <c r="D1788" s="345" t="s">
        <v>1438</v>
      </c>
      <c r="E1788" s="345" t="s">
        <v>1438</v>
      </c>
      <c r="F1788" s="345" t="s">
        <v>1438</v>
      </c>
      <c r="G1788" s="345" t="s">
        <v>1438</v>
      </c>
      <c r="H1788" s="345" t="s">
        <v>1438</v>
      </c>
      <c r="I1788" s="345" t="s">
        <v>1438</v>
      </c>
      <c r="J1788" s="345" t="s">
        <v>1438</v>
      </c>
      <c r="K1788" s="345" t="s">
        <v>1438</v>
      </c>
      <c r="L1788" s="345" t="s">
        <v>1438</v>
      </c>
      <c r="M1788" s="345" t="s">
        <v>1438</v>
      </c>
      <c r="N1788" s="345" t="s">
        <v>1438</v>
      </c>
      <c r="O1788" s="345" t="s">
        <v>1438</v>
      </c>
      <c r="P1788" s="345" t="s">
        <v>1438</v>
      </c>
      <c r="Q1788" s="287">
        <v>3</v>
      </c>
      <c r="R1788" s="365" t="s">
        <v>676</v>
      </c>
      <c r="S1788" s="366"/>
      <c r="T1788" s="366"/>
      <c r="U1788" s="366"/>
      <c r="V1788" s="366"/>
      <c r="W1788" s="366"/>
      <c r="X1788" s="366"/>
      <c r="Y1788" s="366"/>
      <c r="Z1788" s="366"/>
      <c r="AA1788" s="366"/>
      <c r="AB1788" s="366"/>
      <c r="AC1788" s="366"/>
      <c r="AD1788" s="366"/>
      <c r="AE1788" s="367"/>
      <c r="AF1788" s="288">
        <v>3</v>
      </c>
      <c r="AG1788" s="365" t="s">
        <v>676</v>
      </c>
      <c r="AH1788" s="366"/>
      <c r="AI1788" s="366"/>
      <c r="AJ1788" s="366"/>
      <c r="AK1788" s="366"/>
      <c r="AL1788" s="366"/>
      <c r="AM1788" s="366"/>
      <c r="AN1788" s="366"/>
      <c r="AO1788" s="366"/>
      <c r="AP1788" s="366"/>
      <c r="AQ1788" s="366"/>
      <c r="AR1788" s="366"/>
      <c r="AS1788" s="366"/>
      <c r="AT1788" s="367"/>
    </row>
    <row r="1789" spans="1:46" ht="45" customHeight="1" thickTop="1" thickBot="1" x14ac:dyDescent="0.3">
      <c r="A1789" s="345" t="s">
        <v>1439</v>
      </c>
      <c r="B1789" s="345" t="s">
        <v>1439</v>
      </c>
      <c r="C1789" s="345" t="s">
        <v>1439</v>
      </c>
      <c r="D1789" s="345" t="s">
        <v>1439</v>
      </c>
      <c r="E1789" s="345" t="s">
        <v>1439</v>
      </c>
      <c r="F1789" s="345" t="s">
        <v>1439</v>
      </c>
      <c r="G1789" s="345" t="s">
        <v>1439</v>
      </c>
      <c r="H1789" s="345" t="s">
        <v>1439</v>
      </c>
      <c r="I1789" s="345" t="s">
        <v>1439</v>
      </c>
      <c r="J1789" s="345" t="s">
        <v>1439</v>
      </c>
      <c r="K1789" s="345" t="s">
        <v>1439</v>
      </c>
      <c r="L1789" s="345" t="s">
        <v>1439</v>
      </c>
      <c r="M1789" s="345" t="s">
        <v>1439</v>
      </c>
      <c r="N1789" s="345" t="s">
        <v>1439</v>
      </c>
      <c r="O1789" s="345" t="s">
        <v>1439</v>
      </c>
      <c r="P1789" s="345" t="s">
        <v>1439</v>
      </c>
      <c r="Q1789" s="287">
        <v>3</v>
      </c>
      <c r="R1789" s="365" t="s">
        <v>676</v>
      </c>
      <c r="S1789" s="366"/>
      <c r="T1789" s="366"/>
      <c r="U1789" s="366"/>
      <c r="V1789" s="366"/>
      <c r="W1789" s="366"/>
      <c r="X1789" s="366"/>
      <c r="Y1789" s="366"/>
      <c r="Z1789" s="366"/>
      <c r="AA1789" s="366"/>
      <c r="AB1789" s="366"/>
      <c r="AC1789" s="366"/>
      <c r="AD1789" s="366"/>
      <c r="AE1789" s="367"/>
      <c r="AF1789" s="288">
        <v>3</v>
      </c>
      <c r="AG1789" s="365" t="s">
        <v>676</v>
      </c>
      <c r="AH1789" s="366"/>
      <c r="AI1789" s="366"/>
      <c r="AJ1789" s="366"/>
      <c r="AK1789" s="366"/>
      <c r="AL1789" s="366"/>
      <c r="AM1789" s="366"/>
      <c r="AN1789" s="366"/>
      <c r="AO1789" s="366"/>
      <c r="AP1789" s="366"/>
      <c r="AQ1789" s="366"/>
      <c r="AR1789" s="366"/>
      <c r="AS1789" s="366"/>
      <c r="AT1789" s="367"/>
    </row>
    <row r="1790" spans="1:46" ht="45" customHeight="1" thickTop="1" thickBot="1" x14ac:dyDescent="0.3">
      <c r="A1790" s="346" t="s">
        <v>1440</v>
      </c>
      <c r="B1790" s="346" t="s">
        <v>1440</v>
      </c>
      <c r="C1790" s="346" t="s">
        <v>1440</v>
      </c>
      <c r="D1790" s="346" t="s">
        <v>1440</v>
      </c>
      <c r="E1790" s="346" t="s">
        <v>1440</v>
      </c>
      <c r="F1790" s="346" t="s">
        <v>1440</v>
      </c>
      <c r="G1790" s="346" t="s">
        <v>1440</v>
      </c>
      <c r="H1790" s="346" t="s">
        <v>1440</v>
      </c>
      <c r="I1790" s="346" t="s">
        <v>1440</v>
      </c>
      <c r="J1790" s="346" t="s">
        <v>1440</v>
      </c>
      <c r="K1790" s="346" t="s">
        <v>1440</v>
      </c>
      <c r="L1790" s="346" t="s">
        <v>1440</v>
      </c>
      <c r="M1790" s="346" t="s">
        <v>1440</v>
      </c>
      <c r="N1790" s="346" t="s">
        <v>1440</v>
      </c>
      <c r="O1790" s="346" t="s">
        <v>1440</v>
      </c>
      <c r="P1790" s="346" t="s">
        <v>1440</v>
      </c>
      <c r="Q1790" s="287">
        <v>3</v>
      </c>
      <c r="R1790" s="365" t="s">
        <v>676</v>
      </c>
      <c r="S1790" s="366"/>
      <c r="T1790" s="366"/>
      <c r="U1790" s="366"/>
      <c r="V1790" s="366"/>
      <c r="W1790" s="366"/>
      <c r="X1790" s="366"/>
      <c r="Y1790" s="366"/>
      <c r="Z1790" s="366"/>
      <c r="AA1790" s="366"/>
      <c r="AB1790" s="366"/>
      <c r="AC1790" s="366"/>
      <c r="AD1790" s="366"/>
      <c r="AE1790" s="367"/>
      <c r="AF1790" s="288">
        <v>3</v>
      </c>
      <c r="AG1790" s="365" t="s">
        <v>676</v>
      </c>
      <c r="AH1790" s="366"/>
      <c r="AI1790" s="366"/>
      <c r="AJ1790" s="366"/>
      <c r="AK1790" s="366"/>
      <c r="AL1790" s="366"/>
      <c r="AM1790" s="366"/>
      <c r="AN1790" s="366"/>
      <c r="AO1790" s="366"/>
      <c r="AP1790" s="366"/>
      <c r="AQ1790" s="366"/>
      <c r="AR1790" s="366"/>
      <c r="AS1790" s="366"/>
      <c r="AT1790" s="367"/>
    </row>
    <row r="1791" spans="1:46" ht="45" customHeight="1" thickTop="1" thickBot="1" x14ac:dyDescent="0.3">
      <c r="A1791" s="346" t="s">
        <v>1441</v>
      </c>
      <c r="B1791" s="346" t="s">
        <v>1441</v>
      </c>
      <c r="C1791" s="346" t="s">
        <v>1441</v>
      </c>
      <c r="D1791" s="346" t="s">
        <v>1441</v>
      </c>
      <c r="E1791" s="346" t="s">
        <v>1441</v>
      </c>
      <c r="F1791" s="346" t="s">
        <v>1441</v>
      </c>
      <c r="G1791" s="346" t="s">
        <v>1441</v>
      </c>
      <c r="H1791" s="346" t="s">
        <v>1441</v>
      </c>
      <c r="I1791" s="346" t="s">
        <v>1441</v>
      </c>
      <c r="J1791" s="346" t="s">
        <v>1441</v>
      </c>
      <c r="K1791" s="346" t="s">
        <v>1441</v>
      </c>
      <c r="L1791" s="346" t="s">
        <v>1441</v>
      </c>
      <c r="M1791" s="346" t="s">
        <v>1441</v>
      </c>
      <c r="N1791" s="346" t="s">
        <v>1441</v>
      </c>
      <c r="O1791" s="346" t="s">
        <v>1441</v>
      </c>
      <c r="P1791" s="346" t="s">
        <v>1441</v>
      </c>
      <c r="Q1791" s="287">
        <v>3</v>
      </c>
      <c r="R1791" s="365" t="s">
        <v>676</v>
      </c>
      <c r="S1791" s="366"/>
      <c r="T1791" s="366"/>
      <c r="U1791" s="366"/>
      <c r="V1791" s="366"/>
      <c r="W1791" s="366"/>
      <c r="X1791" s="366"/>
      <c r="Y1791" s="366"/>
      <c r="Z1791" s="366"/>
      <c r="AA1791" s="366"/>
      <c r="AB1791" s="366"/>
      <c r="AC1791" s="366"/>
      <c r="AD1791" s="366"/>
      <c r="AE1791" s="367"/>
      <c r="AF1791" s="288">
        <v>3</v>
      </c>
      <c r="AG1791" s="365" t="s">
        <v>676</v>
      </c>
      <c r="AH1791" s="366"/>
      <c r="AI1791" s="366"/>
      <c r="AJ1791" s="366"/>
      <c r="AK1791" s="366"/>
      <c r="AL1791" s="366"/>
      <c r="AM1791" s="366"/>
      <c r="AN1791" s="366"/>
      <c r="AO1791" s="366"/>
      <c r="AP1791" s="366"/>
      <c r="AQ1791" s="366"/>
      <c r="AR1791" s="366"/>
      <c r="AS1791" s="366"/>
      <c r="AT1791" s="367"/>
    </row>
    <row r="1792" spans="1:46" ht="45" customHeight="1" thickTop="1" thickBot="1" x14ac:dyDescent="0.3">
      <c r="A1792" s="345" t="s">
        <v>1442</v>
      </c>
      <c r="B1792" s="345" t="s">
        <v>1442</v>
      </c>
      <c r="C1792" s="345" t="s">
        <v>1442</v>
      </c>
      <c r="D1792" s="345" t="s">
        <v>1442</v>
      </c>
      <c r="E1792" s="345" t="s">
        <v>1442</v>
      </c>
      <c r="F1792" s="345" t="s">
        <v>1442</v>
      </c>
      <c r="G1792" s="345" t="s">
        <v>1442</v>
      </c>
      <c r="H1792" s="345" t="s">
        <v>1442</v>
      </c>
      <c r="I1792" s="345" t="s">
        <v>1442</v>
      </c>
      <c r="J1792" s="345" t="s">
        <v>1442</v>
      </c>
      <c r="K1792" s="345" t="s">
        <v>1442</v>
      </c>
      <c r="L1792" s="345" t="s">
        <v>1442</v>
      </c>
      <c r="M1792" s="345" t="s">
        <v>1442</v>
      </c>
      <c r="N1792" s="345" t="s">
        <v>1442</v>
      </c>
      <c r="O1792" s="345" t="s">
        <v>1442</v>
      </c>
      <c r="P1792" s="345" t="s">
        <v>1442</v>
      </c>
      <c r="Q1792" s="287">
        <v>3</v>
      </c>
      <c r="R1792" s="365" t="s">
        <v>676</v>
      </c>
      <c r="S1792" s="366"/>
      <c r="T1792" s="366"/>
      <c r="U1792" s="366"/>
      <c r="V1792" s="366"/>
      <c r="W1792" s="366"/>
      <c r="X1792" s="366"/>
      <c r="Y1792" s="366"/>
      <c r="Z1792" s="366"/>
      <c r="AA1792" s="366"/>
      <c r="AB1792" s="366"/>
      <c r="AC1792" s="366"/>
      <c r="AD1792" s="366"/>
      <c r="AE1792" s="367"/>
      <c r="AF1792" s="288">
        <v>3</v>
      </c>
      <c r="AG1792" s="365" t="s">
        <v>676</v>
      </c>
      <c r="AH1792" s="366"/>
      <c r="AI1792" s="366"/>
      <c r="AJ1792" s="366"/>
      <c r="AK1792" s="366"/>
      <c r="AL1792" s="366"/>
      <c r="AM1792" s="366"/>
      <c r="AN1792" s="366"/>
      <c r="AO1792" s="366"/>
      <c r="AP1792" s="366"/>
      <c r="AQ1792" s="366"/>
      <c r="AR1792" s="366"/>
      <c r="AS1792" s="366"/>
      <c r="AT1792" s="367"/>
    </row>
    <row r="1793" spans="1:46" ht="45" customHeight="1" thickTop="1" thickBot="1" x14ac:dyDescent="0.3">
      <c r="A1793" s="345" t="s">
        <v>1443</v>
      </c>
      <c r="B1793" s="345" t="s">
        <v>1443</v>
      </c>
      <c r="C1793" s="345" t="s">
        <v>1443</v>
      </c>
      <c r="D1793" s="345" t="s">
        <v>1443</v>
      </c>
      <c r="E1793" s="345" t="s">
        <v>1443</v>
      </c>
      <c r="F1793" s="345" t="s">
        <v>1443</v>
      </c>
      <c r="G1793" s="345" t="s">
        <v>1443</v>
      </c>
      <c r="H1793" s="345" t="s">
        <v>1443</v>
      </c>
      <c r="I1793" s="345" t="s">
        <v>1443</v>
      </c>
      <c r="J1793" s="345" t="s">
        <v>1443</v>
      </c>
      <c r="K1793" s="345" t="s">
        <v>1443</v>
      </c>
      <c r="L1793" s="345" t="s">
        <v>1443</v>
      </c>
      <c r="M1793" s="345" t="s">
        <v>1443</v>
      </c>
      <c r="N1793" s="345" t="s">
        <v>1443</v>
      </c>
      <c r="O1793" s="345" t="s">
        <v>1443</v>
      </c>
      <c r="P1793" s="345" t="s">
        <v>1443</v>
      </c>
      <c r="Q1793" s="287">
        <v>3</v>
      </c>
      <c r="R1793" s="365" t="s">
        <v>676</v>
      </c>
      <c r="S1793" s="366"/>
      <c r="T1793" s="366"/>
      <c r="U1793" s="366"/>
      <c r="V1793" s="366"/>
      <c r="W1793" s="366"/>
      <c r="X1793" s="366"/>
      <c r="Y1793" s="366"/>
      <c r="Z1793" s="366"/>
      <c r="AA1793" s="366"/>
      <c r="AB1793" s="366"/>
      <c r="AC1793" s="366"/>
      <c r="AD1793" s="366"/>
      <c r="AE1793" s="367"/>
      <c r="AF1793" s="288">
        <v>3</v>
      </c>
      <c r="AG1793" s="365" t="s">
        <v>676</v>
      </c>
      <c r="AH1793" s="366"/>
      <c r="AI1793" s="366"/>
      <c r="AJ1793" s="366"/>
      <c r="AK1793" s="366"/>
      <c r="AL1793" s="366"/>
      <c r="AM1793" s="366"/>
      <c r="AN1793" s="366"/>
      <c r="AO1793" s="366"/>
      <c r="AP1793" s="366"/>
      <c r="AQ1793" s="366"/>
      <c r="AR1793" s="366"/>
      <c r="AS1793" s="366"/>
      <c r="AT1793" s="367"/>
    </row>
    <row r="1794" spans="1:46" ht="45" customHeight="1" thickTop="1" thickBot="1" x14ac:dyDescent="0.3">
      <c r="A1794" s="345" t="s">
        <v>1444</v>
      </c>
      <c r="B1794" s="345" t="s">
        <v>1444</v>
      </c>
      <c r="C1794" s="345" t="s">
        <v>1444</v>
      </c>
      <c r="D1794" s="345" t="s">
        <v>1444</v>
      </c>
      <c r="E1794" s="345" t="s">
        <v>1444</v>
      </c>
      <c r="F1794" s="345" t="s">
        <v>1444</v>
      </c>
      <c r="G1794" s="345" t="s">
        <v>1444</v>
      </c>
      <c r="H1794" s="345" t="s">
        <v>1444</v>
      </c>
      <c r="I1794" s="345" t="s">
        <v>1444</v>
      </c>
      <c r="J1794" s="345" t="s">
        <v>1444</v>
      </c>
      <c r="K1794" s="345" t="s">
        <v>1444</v>
      </c>
      <c r="L1794" s="345" t="s">
        <v>1444</v>
      </c>
      <c r="M1794" s="345" t="s">
        <v>1444</v>
      </c>
      <c r="N1794" s="345" t="s">
        <v>1444</v>
      </c>
      <c r="O1794" s="345" t="s">
        <v>1444</v>
      </c>
      <c r="P1794" s="345" t="s">
        <v>1444</v>
      </c>
      <c r="Q1794" s="287">
        <v>3</v>
      </c>
      <c r="R1794" s="365" t="s">
        <v>676</v>
      </c>
      <c r="S1794" s="366"/>
      <c r="T1794" s="366"/>
      <c r="U1794" s="366"/>
      <c r="V1794" s="366"/>
      <c r="W1794" s="366"/>
      <c r="X1794" s="366"/>
      <c r="Y1794" s="366"/>
      <c r="Z1794" s="366"/>
      <c r="AA1794" s="366"/>
      <c r="AB1794" s="366"/>
      <c r="AC1794" s="366"/>
      <c r="AD1794" s="366"/>
      <c r="AE1794" s="367"/>
      <c r="AF1794" s="288">
        <v>3</v>
      </c>
      <c r="AG1794" s="365" t="s">
        <v>676</v>
      </c>
      <c r="AH1794" s="366"/>
      <c r="AI1794" s="366"/>
      <c r="AJ1794" s="366"/>
      <c r="AK1794" s="366"/>
      <c r="AL1794" s="366"/>
      <c r="AM1794" s="366"/>
      <c r="AN1794" s="366"/>
      <c r="AO1794" s="366"/>
      <c r="AP1794" s="366"/>
      <c r="AQ1794" s="366"/>
      <c r="AR1794" s="366"/>
      <c r="AS1794" s="366"/>
      <c r="AT1794" s="367"/>
    </row>
    <row r="1795" spans="1:46" ht="45" customHeight="1" thickTop="1" thickBot="1" x14ac:dyDescent="0.3">
      <c r="A1795" s="59"/>
      <c r="B1795" s="59"/>
      <c r="C1795" s="59"/>
      <c r="D1795" s="59"/>
      <c r="E1795" s="59"/>
      <c r="F1795" s="59"/>
      <c r="G1795" s="59"/>
      <c r="H1795" s="59"/>
      <c r="I1795" s="59"/>
      <c r="J1795" s="59"/>
      <c r="K1795" s="59"/>
      <c r="L1795" s="59"/>
      <c r="M1795" s="59"/>
      <c r="N1795" s="59"/>
      <c r="O1795" s="59"/>
      <c r="P1795" s="59"/>
      <c r="Q1795" s="69"/>
      <c r="R1795" s="59"/>
      <c r="S1795" s="59"/>
      <c r="T1795" s="59"/>
      <c r="U1795" s="59"/>
      <c r="V1795" s="59"/>
      <c r="W1795" s="59"/>
      <c r="X1795" s="59"/>
      <c r="Y1795" s="59"/>
      <c r="Z1795" s="59"/>
      <c r="AA1795" s="59"/>
      <c r="AB1795" s="59"/>
      <c r="AC1795" s="59"/>
      <c r="AD1795" s="59"/>
      <c r="AE1795" s="59"/>
      <c r="AF1795" s="69"/>
      <c r="AG1795" s="59"/>
      <c r="AH1795" s="59"/>
      <c r="AI1795" s="59"/>
      <c r="AJ1795" s="59"/>
      <c r="AK1795" s="59"/>
      <c r="AL1795" s="59"/>
      <c r="AM1795" s="59"/>
      <c r="AN1795" s="59"/>
      <c r="AO1795" s="59"/>
      <c r="AP1795" s="59"/>
      <c r="AQ1795" s="59"/>
      <c r="AR1795" s="59"/>
      <c r="AS1795" s="59"/>
      <c r="AT1795" s="59"/>
    </row>
    <row r="1796" spans="1:46" ht="45" customHeight="1" thickTop="1" thickBot="1" x14ac:dyDescent="0.3">
      <c r="A1796" s="353" t="s">
        <v>198</v>
      </c>
      <c r="B1796" s="353"/>
      <c r="C1796" s="353"/>
      <c r="D1796" s="353"/>
      <c r="E1796" s="353"/>
      <c r="F1796" s="353"/>
      <c r="G1796" s="353"/>
      <c r="H1796" s="353"/>
      <c r="I1796" s="353"/>
      <c r="J1796" s="353"/>
      <c r="K1796" s="353"/>
      <c r="L1796" s="353"/>
      <c r="M1796" s="353"/>
      <c r="N1796" s="353"/>
      <c r="O1796" s="353"/>
      <c r="P1796" s="353"/>
      <c r="Q1796" s="70" t="s">
        <v>187</v>
      </c>
      <c r="R1796" s="354" t="s">
        <v>188</v>
      </c>
      <c r="S1796" s="354"/>
      <c r="T1796" s="354"/>
      <c r="U1796" s="354"/>
      <c r="V1796" s="354"/>
      <c r="W1796" s="354"/>
      <c r="X1796" s="354"/>
      <c r="Y1796" s="354"/>
      <c r="Z1796" s="354"/>
      <c r="AA1796" s="354"/>
      <c r="AB1796" s="354"/>
      <c r="AC1796" s="354"/>
      <c r="AD1796" s="354"/>
      <c r="AE1796" s="354"/>
      <c r="AF1796" s="71" t="s">
        <v>187</v>
      </c>
      <c r="AG1796" s="355" t="s">
        <v>189</v>
      </c>
      <c r="AH1796" s="355"/>
      <c r="AI1796" s="355"/>
      <c r="AJ1796" s="355"/>
      <c r="AK1796" s="355"/>
      <c r="AL1796" s="355"/>
      <c r="AM1796" s="355"/>
      <c r="AN1796" s="355"/>
      <c r="AO1796" s="355"/>
      <c r="AP1796" s="355"/>
      <c r="AQ1796" s="355"/>
      <c r="AR1796" s="355"/>
      <c r="AS1796" s="355"/>
      <c r="AT1796" s="355"/>
    </row>
    <row r="1797" spans="1:46" ht="45" customHeight="1" thickTop="1" thickBot="1" x14ac:dyDescent="0.3">
      <c r="A1797" s="345" t="s">
        <v>1445</v>
      </c>
      <c r="B1797" s="345" t="s">
        <v>1445</v>
      </c>
      <c r="C1797" s="345" t="s">
        <v>1445</v>
      </c>
      <c r="D1797" s="345" t="s">
        <v>1445</v>
      </c>
      <c r="E1797" s="345" t="s">
        <v>1445</v>
      </c>
      <c r="F1797" s="345" t="s">
        <v>1445</v>
      </c>
      <c r="G1797" s="345" t="s">
        <v>1445</v>
      </c>
      <c r="H1797" s="345" t="s">
        <v>1445</v>
      </c>
      <c r="I1797" s="345" t="s">
        <v>1445</v>
      </c>
      <c r="J1797" s="345" t="s">
        <v>1445</v>
      </c>
      <c r="K1797" s="345" t="s">
        <v>1445</v>
      </c>
      <c r="L1797" s="345" t="s">
        <v>1445</v>
      </c>
      <c r="M1797" s="345" t="s">
        <v>1445</v>
      </c>
      <c r="N1797" s="345" t="s">
        <v>1445</v>
      </c>
      <c r="O1797" s="345" t="s">
        <v>1445</v>
      </c>
      <c r="P1797" s="345" t="s">
        <v>1445</v>
      </c>
      <c r="Q1797" s="287">
        <v>3</v>
      </c>
      <c r="R1797" s="365" t="s">
        <v>676</v>
      </c>
      <c r="S1797" s="366"/>
      <c r="T1797" s="366"/>
      <c r="U1797" s="366"/>
      <c r="V1797" s="366"/>
      <c r="W1797" s="366"/>
      <c r="X1797" s="366"/>
      <c r="Y1797" s="366"/>
      <c r="Z1797" s="366"/>
      <c r="AA1797" s="366"/>
      <c r="AB1797" s="366"/>
      <c r="AC1797" s="366"/>
      <c r="AD1797" s="366"/>
      <c r="AE1797" s="367"/>
      <c r="AF1797" s="288">
        <v>3</v>
      </c>
      <c r="AG1797" s="365" t="s">
        <v>676</v>
      </c>
      <c r="AH1797" s="366"/>
      <c r="AI1797" s="366"/>
      <c r="AJ1797" s="366"/>
      <c r="AK1797" s="366"/>
      <c r="AL1797" s="366"/>
      <c r="AM1797" s="366"/>
      <c r="AN1797" s="366"/>
      <c r="AO1797" s="366"/>
      <c r="AP1797" s="366"/>
      <c r="AQ1797" s="366"/>
      <c r="AR1797" s="366"/>
      <c r="AS1797" s="366"/>
      <c r="AT1797" s="367"/>
    </row>
    <row r="1798" spans="1:46" ht="45" customHeight="1" thickTop="1" thickBot="1" x14ac:dyDescent="0.3">
      <c r="A1798" s="345" t="s">
        <v>1446</v>
      </c>
      <c r="B1798" s="345" t="s">
        <v>1446</v>
      </c>
      <c r="C1798" s="345" t="s">
        <v>1446</v>
      </c>
      <c r="D1798" s="345" t="s">
        <v>1446</v>
      </c>
      <c r="E1798" s="345" t="s">
        <v>1446</v>
      </c>
      <c r="F1798" s="345" t="s">
        <v>1446</v>
      </c>
      <c r="G1798" s="345" t="s">
        <v>1446</v>
      </c>
      <c r="H1798" s="345" t="s">
        <v>1446</v>
      </c>
      <c r="I1798" s="345" t="s">
        <v>1446</v>
      </c>
      <c r="J1798" s="345" t="s">
        <v>1446</v>
      </c>
      <c r="K1798" s="345" t="s">
        <v>1446</v>
      </c>
      <c r="L1798" s="345" t="s">
        <v>1446</v>
      </c>
      <c r="M1798" s="345" t="s">
        <v>1446</v>
      </c>
      <c r="N1798" s="345" t="s">
        <v>1446</v>
      </c>
      <c r="O1798" s="345" t="s">
        <v>1446</v>
      </c>
      <c r="P1798" s="345" t="s">
        <v>1446</v>
      </c>
      <c r="Q1798" s="287">
        <v>3</v>
      </c>
      <c r="R1798" s="365" t="s">
        <v>676</v>
      </c>
      <c r="S1798" s="366"/>
      <c r="T1798" s="366"/>
      <c r="U1798" s="366"/>
      <c r="V1798" s="366"/>
      <c r="W1798" s="366"/>
      <c r="X1798" s="366"/>
      <c r="Y1798" s="366"/>
      <c r="Z1798" s="366"/>
      <c r="AA1798" s="366"/>
      <c r="AB1798" s="366"/>
      <c r="AC1798" s="366"/>
      <c r="AD1798" s="366"/>
      <c r="AE1798" s="367"/>
      <c r="AF1798" s="288">
        <v>3</v>
      </c>
      <c r="AG1798" s="365" t="s">
        <v>676</v>
      </c>
      <c r="AH1798" s="366"/>
      <c r="AI1798" s="366"/>
      <c r="AJ1798" s="366"/>
      <c r="AK1798" s="366"/>
      <c r="AL1798" s="366"/>
      <c r="AM1798" s="366"/>
      <c r="AN1798" s="366"/>
      <c r="AO1798" s="366"/>
      <c r="AP1798" s="366"/>
      <c r="AQ1798" s="366"/>
      <c r="AR1798" s="366"/>
      <c r="AS1798" s="366"/>
      <c r="AT1798" s="367"/>
    </row>
    <row r="1799" spans="1:46" ht="45" customHeight="1" thickTop="1" thickBot="1" x14ac:dyDescent="0.3">
      <c r="A1799" s="345" t="s">
        <v>1447</v>
      </c>
      <c r="B1799" s="345" t="s">
        <v>1447</v>
      </c>
      <c r="C1799" s="345" t="s">
        <v>1447</v>
      </c>
      <c r="D1799" s="345" t="s">
        <v>1447</v>
      </c>
      <c r="E1799" s="345" t="s">
        <v>1447</v>
      </c>
      <c r="F1799" s="345" t="s">
        <v>1447</v>
      </c>
      <c r="G1799" s="345" t="s">
        <v>1447</v>
      </c>
      <c r="H1799" s="345" t="s">
        <v>1447</v>
      </c>
      <c r="I1799" s="345" t="s">
        <v>1447</v>
      </c>
      <c r="J1799" s="345" t="s">
        <v>1447</v>
      </c>
      <c r="K1799" s="345" t="s">
        <v>1447</v>
      </c>
      <c r="L1799" s="345" t="s">
        <v>1447</v>
      </c>
      <c r="M1799" s="345" t="s">
        <v>1447</v>
      </c>
      <c r="N1799" s="345" t="s">
        <v>1447</v>
      </c>
      <c r="O1799" s="345" t="s">
        <v>1447</v>
      </c>
      <c r="P1799" s="345" t="s">
        <v>1447</v>
      </c>
      <c r="Q1799" s="287">
        <v>3</v>
      </c>
      <c r="R1799" s="365" t="s">
        <v>676</v>
      </c>
      <c r="S1799" s="366"/>
      <c r="T1799" s="366"/>
      <c r="U1799" s="366"/>
      <c r="V1799" s="366"/>
      <c r="W1799" s="366"/>
      <c r="X1799" s="366"/>
      <c r="Y1799" s="366"/>
      <c r="Z1799" s="366"/>
      <c r="AA1799" s="366"/>
      <c r="AB1799" s="366"/>
      <c r="AC1799" s="366"/>
      <c r="AD1799" s="366"/>
      <c r="AE1799" s="367"/>
      <c r="AF1799" s="288">
        <v>3</v>
      </c>
      <c r="AG1799" s="365" t="s">
        <v>676</v>
      </c>
      <c r="AH1799" s="366"/>
      <c r="AI1799" s="366"/>
      <c r="AJ1799" s="366"/>
      <c r="AK1799" s="366"/>
      <c r="AL1799" s="366"/>
      <c r="AM1799" s="366"/>
      <c r="AN1799" s="366"/>
      <c r="AO1799" s="366"/>
      <c r="AP1799" s="366"/>
      <c r="AQ1799" s="366"/>
      <c r="AR1799" s="366"/>
      <c r="AS1799" s="366"/>
      <c r="AT1799" s="367"/>
    </row>
    <row r="1800" spans="1:46" ht="45" customHeight="1" thickTop="1" thickBot="1" x14ac:dyDescent="0.3">
      <c r="A1800" s="345" t="s">
        <v>1448</v>
      </c>
      <c r="B1800" s="345" t="s">
        <v>1448</v>
      </c>
      <c r="C1800" s="345" t="s">
        <v>1448</v>
      </c>
      <c r="D1800" s="345" t="s">
        <v>1448</v>
      </c>
      <c r="E1800" s="345" t="s">
        <v>1448</v>
      </c>
      <c r="F1800" s="345" t="s">
        <v>1448</v>
      </c>
      <c r="G1800" s="345" t="s">
        <v>1448</v>
      </c>
      <c r="H1800" s="345" t="s">
        <v>1448</v>
      </c>
      <c r="I1800" s="345" t="s">
        <v>1448</v>
      </c>
      <c r="J1800" s="345" t="s">
        <v>1448</v>
      </c>
      <c r="K1800" s="345" t="s">
        <v>1448</v>
      </c>
      <c r="L1800" s="345" t="s">
        <v>1448</v>
      </c>
      <c r="M1800" s="345" t="s">
        <v>1448</v>
      </c>
      <c r="N1800" s="345" t="s">
        <v>1448</v>
      </c>
      <c r="O1800" s="345" t="s">
        <v>1448</v>
      </c>
      <c r="P1800" s="345" t="s">
        <v>1448</v>
      </c>
      <c r="Q1800" s="287">
        <v>3</v>
      </c>
      <c r="R1800" s="365" t="s">
        <v>676</v>
      </c>
      <c r="S1800" s="366"/>
      <c r="T1800" s="366"/>
      <c r="U1800" s="366"/>
      <c r="V1800" s="366"/>
      <c r="W1800" s="366"/>
      <c r="X1800" s="366"/>
      <c r="Y1800" s="366"/>
      <c r="Z1800" s="366"/>
      <c r="AA1800" s="366"/>
      <c r="AB1800" s="366"/>
      <c r="AC1800" s="366"/>
      <c r="AD1800" s="366"/>
      <c r="AE1800" s="367"/>
      <c r="AF1800" s="288">
        <v>3</v>
      </c>
      <c r="AG1800" s="365" t="s">
        <v>676</v>
      </c>
      <c r="AH1800" s="366"/>
      <c r="AI1800" s="366"/>
      <c r="AJ1800" s="366"/>
      <c r="AK1800" s="366"/>
      <c r="AL1800" s="366"/>
      <c r="AM1800" s="366"/>
      <c r="AN1800" s="366"/>
      <c r="AO1800" s="366"/>
      <c r="AP1800" s="366"/>
      <c r="AQ1800" s="366"/>
      <c r="AR1800" s="366"/>
      <c r="AS1800" s="366"/>
      <c r="AT1800" s="367"/>
    </row>
    <row r="1801" spans="1:46" ht="45" customHeight="1" thickTop="1" thickBot="1" x14ac:dyDescent="0.3">
      <c r="A1801" s="345" t="s">
        <v>1449</v>
      </c>
      <c r="B1801" s="345" t="s">
        <v>1449</v>
      </c>
      <c r="C1801" s="345" t="s">
        <v>1449</v>
      </c>
      <c r="D1801" s="345" t="s">
        <v>1449</v>
      </c>
      <c r="E1801" s="345" t="s">
        <v>1449</v>
      </c>
      <c r="F1801" s="345" t="s">
        <v>1449</v>
      </c>
      <c r="G1801" s="345" t="s">
        <v>1449</v>
      </c>
      <c r="H1801" s="345" t="s">
        <v>1449</v>
      </c>
      <c r="I1801" s="345" t="s">
        <v>1449</v>
      </c>
      <c r="J1801" s="345" t="s">
        <v>1449</v>
      </c>
      <c r="K1801" s="345" t="s">
        <v>1449</v>
      </c>
      <c r="L1801" s="345" t="s">
        <v>1449</v>
      </c>
      <c r="M1801" s="345" t="s">
        <v>1449</v>
      </c>
      <c r="N1801" s="345" t="s">
        <v>1449</v>
      </c>
      <c r="O1801" s="345" t="s">
        <v>1449</v>
      </c>
      <c r="P1801" s="345" t="s">
        <v>1449</v>
      </c>
      <c r="Q1801" s="287">
        <v>3</v>
      </c>
      <c r="R1801" s="365" t="s">
        <v>676</v>
      </c>
      <c r="S1801" s="366"/>
      <c r="T1801" s="366"/>
      <c r="U1801" s="366"/>
      <c r="V1801" s="366"/>
      <c r="W1801" s="366"/>
      <c r="X1801" s="366"/>
      <c r="Y1801" s="366"/>
      <c r="Z1801" s="366"/>
      <c r="AA1801" s="366"/>
      <c r="AB1801" s="366"/>
      <c r="AC1801" s="366"/>
      <c r="AD1801" s="366"/>
      <c r="AE1801" s="367"/>
      <c r="AF1801" s="288">
        <v>3</v>
      </c>
      <c r="AG1801" s="365" t="s">
        <v>676</v>
      </c>
      <c r="AH1801" s="366"/>
      <c r="AI1801" s="366"/>
      <c r="AJ1801" s="366"/>
      <c r="AK1801" s="366"/>
      <c r="AL1801" s="366"/>
      <c r="AM1801" s="366"/>
      <c r="AN1801" s="366"/>
      <c r="AO1801" s="366"/>
      <c r="AP1801" s="366"/>
      <c r="AQ1801" s="366"/>
      <c r="AR1801" s="366"/>
      <c r="AS1801" s="366"/>
      <c r="AT1801" s="367"/>
    </row>
    <row r="1802" spans="1:46" ht="18" customHeight="1" thickTop="1" x14ac:dyDescent="0.25"/>
    <row r="1804" spans="1:46" ht="45" customHeight="1" x14ac:dyDescent="0.25">
      <c r="A1804" s="348" t="s">
        <v>1450</v>
      </c>
      <c r="B1804" s="348"/>
      <c r="C1804" s="348"/>
      <c r="D1804" s="348"/>
      <c r="E1804" s="348"/>
      <c r="F1804" s="348"/>
      <c r="G1804" s="348"/>
      <c r="H1804" s="348"/>
      <c r="I1804" s="348"/>
      <c r="J1804" s="348"/>
      <c r="K1804" s="348"/>
      <c r="L1804" s="348"/>
      <c r="M1804" s="348"/>
      <c r="N1804" s="348"/>
      <c r="O1804" s="348"/>
      <c r="P1804" s="348"/>
      <c r="Q1804" s="348"/>
      <c r="R1804" s="348"/>
      <c r="S1804" s="348"/>
      <c r="T1804" s="348"/>
      <c r="U1804" s="348"/>
      <c r="V1804" s="348"/>
      <c r="W1804" s="348"/>
      <c r="X1804" s="348"/>
      <c r="Y1804" s="348"/>
      <c r="Z1804" s="348"/>
      <c r="AA1804" s="348"/>
      <c r="AB1804" s="348"/>
      <c r="AC1804" s="348"/>
      <c r="AD1804" s="348"/>
      <c r="AE1804" s="348"/>
      <c r="AF1804"/>
      <c r="AG1804" s="349" t="s">
        <v>184</v>
      </c>
      <c r="AH1804" s="349"/>
      <c r="AI1804" s="349"/>
      <c r="AJ1804" s="349"/>
      <c r="AK1804" s="72">
        <f>(('Artículo 121 (Resumen PI)'!C57*0.8+'Artículo 121 (Resumen PI)'!F57*0.2)+('Artículo 121 (Resumen SIPOT)'!C57*0.8+'Artículo 121 (Resumen SIPOT)'!F57*0.2))/2</f>
        <v>20</v>
      </c>
      <c r="AL1804"/>
      <c r="AM1804"/>
      <c r="AN1804"/>
      <c r="AO1804"/>
      <c r="AP1804"/>
      <c r="AQ1804"/>
      <c r="AR1804"/>
      <c r="AS1804"/>
      <c r="AT1804"/>
    </row>
    <row r="1805" spans="1:46" ht="15.75" customHeight="1" x14ac:dyDescent="0.25">
      <c r="A1805" s="86"/>
      <c r="B1805" s="284"/>
      <c r="C1805" s="284"/>
      <c r="D1805" s="284"/>
      <c r="E1805" s="284"/>
      <c r="F1805" s="284"/>
      <c r="G1805" s="284"/>
      <c r="H1805" s="284"/>
      <c r="I1805" s="284"/>
      <c r="J1805" s="284"/>
      <c r="K1805" s="284"/>
      <c r="L1805" s="284"/>
      <c r="M1805" s="284"/>
      <c r="N1805" s="284"/>
      <c r="O1805" s="284"/>
      <c r="P1805" s="284"/>
      <c r="Q1805" s="275"/>
      <c r="R1805" s="284"/>
      <c r="S1805" s="284"/>
      <c r="T1805" s="284"/>
      <c r="U1805" s="284"/>
      <c r="V1805" s="284"/>
      <c r="W1805" s="284"/>
      <c r="X1805" s="284"/>
      <c r="Y1805" s="284"/>
      <c r="Z1805" s="284"/>
      <c r="AA1805" s="284"/>
      <c r="AB1805" s="284"/>
      <c r="AC1805" s="284"/>
      <c r="AD1805" s="284"/>
      <c r="AE1805" s="284"/>
      <c r="AF1805"/>
      <c r="AG1805"/>
      <c r="AH1805"/>
      <c r="AI1805"/>
      <c r="AJ1805"/>
      <c r="AK1805"/>
      <c r="AL1805"/>
      <c r="AM1805"/>
      <c r="AN1805"/>
      <c r="AO1805"/>
      <c r="AP1805"/>
      <c r="AQ1805"/>
      <c r="AR1805"/>
      <c r="AS1805"/>
      <c r="AT1805"/>
    </row>
    <row r="1806" spans="1:46" ht="45" customHeight="1" x14ac:dyDescent="0.25">
      <c r="A1806" s="86" t="s">
        <v>185</v>
      </c>
      <c r="B1806" s="284"/>
      <c r="C1806" s="284"/>
      <c r="D1806" s="284"/>
      <c r="E1806" s="284"/>
      <c r="F1806" s="284"/>
      <c r="G1806" s="284"/>
      <c r="H1806" s="284"/>
      <c r="I1806" s="284"/>
      <c r="J1806" s="284"/>
      <c r="K1806" s="284"/>
      <c r="L1806" s="284"/>
      <c r="M1806" s="284"/>
      <c r="N1806" s="284"/>
      <c r="O1806" s="284"/>
      <c r="P1806" s="284"/>
      <c r="Q1806" s="275"/>
      <c r="R1806" s="284"/>
      <c r="S1806" s="284"/>
      <c r="T1806" s="284"/>
      <c r="U1806" s="284"/>
      <c r="V1806" s="284"/>
      <c r="W1806" s="284"/>
      <c r="X1806" s="284"/>
      <c r="Y1806" s="284"/>
      <c r="Z1806" s="284"/>
      <c r="AA1806" s="284"/>
      <c r="AB1806" s="284"/>
      <c r="AC1806" s="284"/>
      <c r="AD1806" s="284"/>
      <c r="AE1806" s="284"/>
      <c r="AF1806"/>
      <c r="AG1806"/>
      <c r="AH1806"/>
      <c r="AI1806"/>
      <c r="AJ1806"/>
      <c r="AK1806"/>
      <c r="AL1806"/>
      <c r="AM1806"/>
      <c r="AN1806"/>
      <c r="AO1806"/>
      <c r="AP1806"/>
      <c r="AQ1806"/>
      <c r="AR1806"/>
      <c r="AS1806"/>
      <c r="AT1806"/>
    </row>
    <row r="1807" spans="1:46" ht="15" customHeight="1" x14ac:dyDescent="0.25">
      <c r="A1807" s="59"/>
      <c r="B1807" s="59"/>
      <c r="C1807" s="59"/>
      <c r="D1807" s="59"/>
      <c r="E1807" s="59"/>
      <c r="F1807" s="59"/>
      <c r="G1807" s="59"/>
      <c r="H1807" s="59"/>
      <c r="I1807" s="59"/>
      <c r="J1807" s="59"/>
      <c r="K1807" s="59"/>
      <c r="L1807" s="59"/>
      <c r="M1807" s="59"/>
      <c r="N1807" s="59"/>
      <c r="O1807" s="59"/>
      <c r="P1807" s="59"/>
      <c r="R1807" s="59"/>
      <c r="S1807" s="59"/>
      <c r="T1807" s="59"/>
      <c r="U1807" s="59"/>
      <c r="V1807" s="59"/>
      <c r="W1807" s="59"/>
      <c r="X1807" s="59"/>
      <c r="Y1807" s="59"/>
      <c r="Z1807" s="59"/>
      <c r="AA1807" s="59"/>
      <c r="AB1807" s="59"/>
      <c r="AC1807" s="59"/>
      <c r="AD1807" s="59"/>
      <c r="AE1807" s="59"/>
      <c r="AF1807"/>
      <c r="AG1807"/>
      <c r="AH1807"/>
      <c r="AI1807"/>
      <c r="AJ1807"/>
      <c r="AK1807"/>
      <c r="AL1807"/>
      <c r="AM1807"/>
      <c r="AN1807"/>
      <c r="AO1807"/>
      <c r="AP1807"/>
      <c r="AQ1807"/>
      <c r="AR1807"/>
      <c r="AS1807"/>
      <c r="AT1807"/>
    </row>
    <row r="1808" spans="1:46" ht="45" customHeight="1" x14ac:dyDescent="0.25">
      <c r="A1808" s="350" t="s">
        <v>186</v>
      </c>
      <c r="B1808" s="350"/>
      <c r="C1808" s="350"/>
      <c r="D1808" s="350"/>
      <c r="E1808" s="350"/>
      <c r="F1808" s="350"/>
      <c r="G1808" s="350"/>
      <c r="H1808" s="350"/>
      <c r="I1808" s="350"/>
      <c r="J1808" s="350"/>
      <c r="K1808" s="350"/>
      <c r="L1808" s="350"/>
      <c r="M1808" s="350"/>
      <c r="N1808" s="350"/>
      <c r="O1808" s="350"/>
      <c r="P1808" s="350"/>
      <c r="Q1808" s="65"/>
      <c r="R1808" s="59"/>
      <c r="S1808" s="59"/>
      <c r="T1808" s="59"/>
      <c r="U1808" s="59"/>
      <c r="V1808" s="351"/>
      <c r="W1808" s="351"/>
      <c r="X1808" s="351"/>
      <c r="Y1808" s="351"/>
      <c r="Z1808" s="351"/>
      <c r="AA1808" s="351"/>
      <c r="AB1808" s="351"/>
      <c r="AC1808" s="351"/>
      <c r="AD1808" s="351"/>
      <c r="AE1808" s="351"/>
      <c r="AF1808" s="65"/>
      <c r="AG1808" s="59"/>
      <c r="AH1808" s="59"/>
      <c r="AI1808" s="59"/>
      <c r="AJ1808" s="59"/>
      <c r="AK1808" s="351"/>
      <c r="AL1808" s="351"/>
      <c r="AM1808" s="351"/>
      <c r="AN1808" s="351"/>
      <c r="AO1808" s="351"/>
      <c r="AP1808" s="351"/>
      <c r="AQ1808" s="351"/>
      <c r="AR1808" s="351"/>
      <c r="AS1808" s="351"/>
      <c r="AT1808" s="351"/>
    </row>
    <row r="1809" spans="1:46" ht="45" customHeight="1" thickTop="1" thickBot="1" x14ac:dyDescent="0.3">
      <c r="A1809" s="342" t="s">
        <v>163</v>
      </c>
      <c r="B1809" s="342"/>
      <c r="C1809" s="342"/>
      <c r="D1809" s="342"/>
      <c r="E1809" s="342"/>
      <c r="F1809" s="342"/>
      <c r="G1809" s="342"/>
      <c r="H1809" s="342"/>
      <c r="I1809" s="342"/>
      <c r="J1809" s="342"/>
      <c r="K1809" s="342"/>
      <c r="L1809" s="342"/>
      <c r="M1809" s="342"/>
      <c r="N1809" s="342"/>
      <c r="O1809" s="342"/>
      <c r="P1809" s="342"/>
      <c r="Q1809" s="66" t="s">
        <v>187</v>
      </c>
      <c r="R1809" s="343" t="s">
        <v>188</v>
      </c>
      <c r="S1809" s="343"/>
      <c r="T1809" s="343"/>
      <c r="U1809" s="343"/>
      <c r="V1809" s="343"/>
      <c r="W1809" s="343"/>
      <c r="X1809" s="343"/>
      <c r="Y1809" s="343"/>
      <c r="Z1809" s="343"/>
      <c r="AA1809" s="343"/>
      <c r="AB1809" s="343"/>
      <c r="AC1809" s="343"/>
      <c r="AD1809" s="343"/>
      <c r="AE1809" s="343"/>
      <c r="AF1809" s="67" t="s">
        <v>187</v>
      </c>
      <c r="AG1809" s="344" t="s">
        <v>189</v>
      </c>
      <c r="AH1809" s="344"/>
      <c r="AI1809" s="344"/>
      <c r="AJ1809" s="344"/>
      <c r="AK1809" s="344"/>
      <c r="AL1809" s="344"/>
      <c r="AM1809" s="344"/>
      <c r="AN1809" s="344"/>
      <c r="AO1809" s="344"/>
      <c r="AP1809" s="344"/>
      <c r="AQ1809" s="344"/>
      <c r="AR1809" s="344"/>
      <c r="AS1809" s="344"/>
      <c r="AT1809" s="344"/>
    </row>
    <row r="1810" spans="1:46" ht="45" customHeight="1" thickTop="1" thickBot="1" x14ac:dyDescent="0.3">
      <c r="A1810" s="345" t="s">
        <v>1451</v>
      </c>
      <c r="B1810" s="345"/>
      <c r="C1810" s="345"/>
      <c r="D1810" s="345"/>
      <c r="E1810" s="345"/>
      <c r="F1810" s="345"/>
      <c r="G1810" s="345"/>
      <c r="H1810" s="345"/>
      <c r="I1810" s="345"/>
      <c r="J1810" s="345"/>
      <c r="K1810" s="345"/>
      <c r="L1810" s="345"/>
      <c r="M1810" s="345"/>
      <c r="N1810" s="345"/>
      <c r="O1810" s="345"/>
      <c r="P1810" s="345"/>
      <c r="Q1810" s="68">
        <v>2</v>
      </c>
      <c r="R1810" s="346"/>
      <c r="S1810" s="346"/>
      <c r="T1810" s="346"/>
      <c r="U1810" s="346"/>
      <c r="V1810" s="346"/>
      <c r="W1810" s="346"/>
      <c r="X1810" s="346"/>
      <c r="Y1810" s="346"/>
      <c r="Z1810" s="346"/>
      <c r="AA1810" s="346"/>
      <c r="AB1810" s="346"/>
      <c r="AC1810" s="346"/>
      <c r="AD1810" s="346"/>
      <c r="AE1810" s="346"/>
      <c r="AF1810" s="68">
        <v>2</v>
      </c>
      <c r="AG1810" s="346"/>
      <c r="AH1810" s="346"/>
      <c r="AI1810" s="346"/>
      <c r="AJ1810" s="346"/>
      <c r="AK1810" s="346"/>
      <c r="AL1810" s="346"/>
      <c r="AM1810" s="346"/>
      <c r="AN1810" s="346"/>
      <c r="AO1810" s="346"/>
      <c r="AP1810" s="346"/>
      <c r="AQ1810" s="346"/>
      <c r="AR1810" s="346"/>
      <c r="AS1810" s="346"/>
      <c r="AT1810" s="346"/>
    </row>
    <row r="1811" spans="1:46" ht="45" customHeight="1" thickTop="1" thickBot="1" x14ac:dyDescent="0.3">
      <c r="A1811" s="345" t="s">
        <v>1452</v>
      </c>
      <c r="B1811" s="345" t="s">
        <v>1452</v>
      </c>
      <c r="C1811" s="345" t="s">
        <v>1452</v>
      </c>
      <c r="D1811" s="345" t="s">
        <v>1452</v>
      </c>
      <c r="E1811" s="345" t="s">
        <v>1452</v>
      </c>
      <c r="F1811" s="345" t="s">
        <v>1452</v>
      </c>
      <c r="G1811" s="345" t="s">
        <v>1452</v>
      </c>
      <c r="H1811" s="345" t="s">
        <v>1452</v>
      </c>
      <c r="I1811" s="345" t="s">
        <v>1452</v>
      </c>
      <c r="J1811" s="345" t="s">
        <v>1452</v>
      </c>
      <c r="K1811" s="345" t="s">
        <v>1452</v>
      </c>
      <c r="L1811" s="345" t="s">
        <v>1452</v>
      </c>
      <c r="M1811" s="345" t="s">
        <v>1452</v>
      </c>
      <c r="N1811" s="345" t="s">
        <v>1452</v>
      </c>
      <c r="O1811" s="345" t="s">
        <v>1452</v>
      </c>
      <c r="P1811" s="345" t="s">
        <v>1452</v>
      </c>
      <c r="Q1811" s="68">
        <v>2</v>
      </c>
      <c r="R1811" s="346"/>
      <c r="S1811" s="346"/>
      <c r="T1811" s="346"/>
      <c r="U1811" s="346"/>
      <c r="V1811" s="346"/>
      <c r="W1811" s="346"/>
      <c r="X1811" s="346"/>
      <c r="Y1811" s="346"/>
      <c r="Z1811" s="346"/>
      <c r="AA1811" s="346"/>
      <c r="AB1811" s="346"/>
      <c r="AC1811" s="346"/>
      <c r="AD1811" s="346"/>
      <c r="AE1811" s="346"/>
      <c r="AF1811" s="68">
        <v>2</v>
      </c>
      <c r="AG1811" s="346"/>
      <c r="AH1811" s="346"/>
      <c r="AI1811" s="346"/>
      <c r="AJ1811" s="346"/>
      <c r="AK1811" s="346"/>
      <c r="AL1811" s="346"/>
      <c r="AM1811" s="346"/>
      <c r="AN1811" s="346"/>
      <c r="AO1811" s="346"/>
      <c r="AP1811" s="346"/>
      <c r="AQ1811" s="346"/>
      <c r="AR1811" s="346"/>
      <c r="AS1811" s="346"/>
      <c r="AT1811" s="346"/>
    </row>
    <row r="1812" spans="1:46" ht="45" customHeight="1" thickTop="1" thickBot="1" x14ac:dyDescent="0.3">
      <c r="A1812" s="345" t="s">
        <v>1453</v>
      </c>
      <c r="B1812" s="345" t="s">
        <v>1453</v>
      </c>
      <c r="C1812" s="345" t="s">
        <v>1453</v>
      </c>
      <c r="D1812" s="345" t="s">
        <v>1453</v>
      </c>
      <c r="E1812" s="345" t="s">
        <v>1453</v>
      </c>
      <c r="F1812" s="345" t="s">
        <v>1453</v>
      </c>
      <c r="G1812" s="345" t="s">
        <v>1453</v>
      </c>
      <c r="H1812" s="345" t="s">
        <v>1453</v>
      </c>
      <c r="I1812" s="345" t="s">
        <v>1453</v>
      </c>
      <c r="J1812" s="345" t="s">
        <v>1453</v>
      </c>
      <c r="K1812" s="345" t="s">
        <v>1453</v>
      </c>
      <c r="L1812" s="345" t="s">
        <v>1453</v>
      </c>
      <c r="M1812" s="345" t="s">
        <v>1453</v>
      </c>
      <c r="N1812" s="345" t="s">
        <v>1453</v>
      </c>
      <c r="O1812" s="345" t="s">
        <v>1453</v>
      </c>
      <c r="P1812" s="345" t="s">
        <v>1453</v>
      </c>
      <c r="Q1812" s="68">
        <v>2</v>
      </c>
      <c r="R1812" s="346"/>
      <c r="S1812" s="346"/>
      <c r="T1812" s="346"/>
      <c r="U1812" s="346"/>
      <c r="V1812" s="346"/>
      <c r="W1812" s="346"/>
      <c r="X1812" s="346"/>
      <c r="Y1812" s="346"/>
      <c r="Z1812" s="346"/>
      <c r="AA1812" s="346"/>
      <c r="AB1812" s="346"/>
      <c r="AC1812" s="346"/>
      <c r="AD1812" s="346"/>
      <c r="AE1812" s="346"/>
      <c r="AF1812" s="68">
        <v>2</v>
      </c>
      <c r="AG1812" s="346"/>
      <c r="AH1812" s="346"/>
      <c r="AI1812" s="346"/>
      <c r="AJ1812" s="346"/>
      <c r="AK1812" s="346"/>
      <c r="AL1812" s="346"/>
      <c r="AM1812" s="346"/>
      <c r="AN1812" s="346"/>
      <c r="AO1812" s="346"/>
      <c r="AP1812" s="346"/>
      <c r="AQ1812" s="346"/>
      <c r="AR1812" s="346"/>
      <c r="AS1812" s="346"/>
      <c r="AT1812" s="346"/>
    </row>
    <row r="1813" spans="1:46" ht="45" customHeight="1" thickTop="1" thickBot="1" x14ac:dyDescent="0.3">
      <c r="A1813" s="345" t="s">
        <v>1454</v>
      </c>
      <c r="B1813" s="345" t="s">
        <v>1454</v>
      </c>
      <c r="C1813" s="345" t="s">
        <v>1454</v>
      </c>
      <c r="D1813" s="345" t="s">
        <v>1454</v>
      </c>
      <c r="E1813" s="345" t="s">
        <v>1454</v>
      </c>
      <c r="F1813" s="345" t="s">
        <v>1454</v>
      </c>
      <c r="G1813" s="345" t="s">
        <v>1454</v>
      </c>
      <c r="H1813" s="345" t="s">
        <v>1454</v>
      </c>
      <c r="I1813" s="345" t="s">
        <v>1454</v>
      </c>
      <c r="J1813" s="345" t="s">
        <v>1454</v>
      </c>
      <c r="K1813" s="345" t="s">
        <v>1454</v>
      </c>
      <c r="L1813" s="345" t="s">
        <v>1454</v>
      </c>
      <c r="M1813" s="345" t="s">
        <v>1454</v>
      </c>
      <c r="N1813" s="345" t="s">
        <v>1454</v>
      </c>
      <c r="O1813" s="345" t="s">
        <v>1454</v>
      </c>
      <c r="P1813" s="345" t="s">
        <v>1454</v>
      </c>
      <c r="Q1813" s="68">
        <v>2</v>
      </c>
      <c r="R1813" s="346"/>
      <c r="S1813" s="346"/>
      <c r="T1813" s="346"/>
      <c r="U1813" s="346"/>
      <c r="V1813" s="346"/>
      <c r="W1813" s="346"/>
      <c r="X1813" s="346"/>
      <c r="Y1813" s="346"/>
      <c r="Z1813" s="346"/>
      <c r="AA1813" s="346"/>
      <c r="AB1813" s="346"/>
      <c r="AC1813" s="346"/>
      <c r="AD1813" s="346"/>
      <c r="AE1813" s="346"/>
      <c r="AF1813" s="68">
        <v>2</v>
      </c>
      <c r="AG1813" s="346"/>
      <c r="AH1813" s="346"/>
      <c r="AI1813" s="346"/>
      <c r="AJ1813" s="346"/>
      <c r="AK1813" s="346"/>
      <c r="AL1813" s="346"/>
      <c r="AM1813" s="346"/>
      <c r="AN1813" s="346"/>
      <c r="AO1813" s="346"/>
      <c r="AP1813" s="346"/>
      <c r="AQ1813" s="346"/>
      <c r="AR1813" s="346"/>
      <c r="AS1813" s="346"/>
      <c r="AT1813" s="346"/>
    </row>
    <row r="1814" spans="1:46" ht="45" customHeight="1" thickTop="1" thickBot="1" x14ac:dyDescent="0.3">
      <c r="A1814" s="346" t="s">
        <v>1455</v>
      </c>
      <c r="B1814" s="346"/>
      <c r="C1814" s="346"/>
      <c r="D1814" s="346"/>
      <c r="E1814" s="346"/>
      <c r="F1814" s="346"/>
      <c r="G1814" s="346"/>
      <c r="H1814" s="346"/>
      <c r="I1814" s="346"/>
      <c r="J1814" s="346"/>
      <c r="K1814" s="346"/>
      <c r="L1814" s="346"/>
      <c r="M1814" s="346"/>
      <c r="N1814" s="346"/>
      <c r="O1814" s="346"/>
      <c r="P1814" s="346"/>
      <c r="Q1814" s="287">
        <v>3</v>
      </c>
      <c r="R1814" s="365" t="s">
        <v>676</v>
      </c>
      <c r="S1814" s="366"/>
      <c r="T1814" s="366"/>
      <c r="U1814" s="366"/>
      <c r="V1814" s="366"/>
      <c r="W1814" s="366"/>
      <c r="X1814" s="366"/>
      <c r="Y1814" s="366"/>
      <c r="Z1814" s="366"/>
      <c r="AA1814" s="366"/>
      <c r="AB1814" s="366"/>
      <c r="AC1814" s="366"/>
      <c r="AD1814" s="366"/>
      <c r="AE1814" s="367"/>
      <c r="AF1814" s="288">
        <v>3</v>
      </c>
      <c r="AG1814" s="365" t="s">
        <v>676</v>
      </c>
      <c r="AH1814" s="366"/>
      <c r="AI1814" s="366"/>
      <c r="AJ1814" s="366"/>
      <c r="AK1814" s="366"/>
      <c r="AL1814" s="366"/>
      <c r="AM1814" s="366"/>
      <c r="AN1814" s="366"/>
      <c r="AO1814" s="366"/>
      <c r="AP1814" s="366"/>
      <c r="AQ1814" s="366"/>
      <c r="AR1814" s="366"/>
      <c r="AS1814" s="366"/>
      <c r="AT1814" s="367"/>
    </row>
    <row r="1815" spans="1:46" ht="45" customHeight="1" thickTop="1" thickBot="1" x14ac:dyDescent="0.3">
      <c r="A1815" s="346" t="s">
        <v>1456</v>
      </c>
      <c r="B1815" s="346" t="s">
        <v>1456</v>
      </c>
      <c r="C1815" s="346" t="s">
        <v>1456</v>
      </c>
      <c r="D1815" s="346" t="s">
        <v>1456</v>
      </c>
      <c r="E1815" s="346" t="s">
        <v>1456</v>
      </c>
      <c r="F1815" s="346" t="s">
        <v>1456</v>
      </c>
      <c r="G1815" s="346" t="s">
        <v>1456</v>
      </c>
      <c r="H1815" s="346" t="s">
        <v>1456</v>
      </c>
      <c r="I1815" s="346" t="s">
        <v>1456</v>
      </c>
      <c r="J1815" s="346" t="s">
        <v>1456</v>
      </c>
      <c r="K1815" s="346" t="s">
        <v>1456</v>
      </c>
      <c r="L1815" s="346" t="s">
        <v>1456</v>
      </c>
      <c r="M1815" s="346" t="s">
        <v>1456</v>
      </c>
      <c r="N1815" s="346" t="s">
        <v>1456</v>
      </c>
      <c r="O1815" s="346" t="s">
        <v>1456</v>
      </c>
      <c r="P1815" s="346" t="s">
        <v>1456</v>
      </c>
      <c r="Q1815" s="287">
        <v>3</v>
      </c>
      <c r="R1815" s="365" t="s">
        <v>676</v>
      </c>
      <c r="S1815" s="366"/>
      <c r="T1815" s="366"/>
      <c r="U1815" s="366"/>
      <c r="V1815" s="366"/>
      <c r="W1815" s="366"/>
      <c r="X1815" s="366"/>
      <c r="Y1815" s="366"/>
      <c r="Z1815" s="366"/>
      <c r="AA1815" s="366"/>
      <c r="AB1815" s="366"/>
      <c r="AC1815" s="366"/>
      <c r="AD1815" s="366"/>
      <c r="AE1815" s="367"/>
      <c r="AF1815" s="288">
        <v>3</v>
      </c>
      <c r="AG1815" s="365" t="s">
        <v>676</v>
      </c>
      <c r="AH1815" s="366"/>
      <c r="AI1815" s="366"/>
      <c r="AJ1815" s="366"/>
      <c r="AK1815" s="366"/>
      <c r="AL1815" s="366"/>
      <c r="AM1815" s="366"/>
      <c r="AN1815" s="366"/>
      <c r="AO1815" s="366"/>
      <c r="AP1815" s="366"/>
      <c r="AQ1815" s="366"/>
      <c r="AR1815" s="366"/>
      <c r="AS1815" s="366"/>
      <c r="AT1815" s="367"/>
    </row>
    <row r="1816" spans="1:46" ht="45" customHeight="1" thickTop="1" thickBot="1" x14ac:dyDescent="0.3">
      <c r="A1816" s="345" t="s">
        <v>1457</v>
      </c>
      <c r="B1816" s="345" t="s">
        <v>1457</v>
      </c>
      <c r="C1816" s="345" t="s">
        <v>1457</v>
      </c>
      <c r="D1816" s="345" t="s">
        <v>1457</v>
      </c>
      <c r="E1816" s="345" t="s">
        <v>1457</v>
      </c>
      <c r="F1816" s="345" t="s">
        <v>1457</v>
      </c>
      <c r="G1816" s="345" t="s">
        <v>1457</v>
      </c>
      <c r="H1816" s="345" t="s">
        <v>1457</v>
      </c>
      <c r="I1816" s="345" t="s">
        <v>1457</v>
      </c>
      <c r="J1816" s="345" t="s">
        <v>1457</v>
      </c>
      <c r="K1816" s="345" t="s">
        <v>1457</v>
      </c>
      <c r="L1816" s="345" t="s">
        <v>1457</v>
      </c>
      <c r="M1816" s="345" t="s">
        <v>1457</v>
      </c>
      <c r="N1816" s="345" t="s">
        <v>1457</v>
      </c>
      <c r="O1816" s="345" t="s">
        <v>1457</v>
      </c>
      <c r="P1816" s="345" t="s">
        <v>1457</v>
      </c>
      <c r="Q1816" s="287">
        <v>3</v>
      </c>
      <c r="R1816" s="365" t="s">
        <v>676</v>
      </c>
      <c r="S1816" s="366"/>
      <c r="T1816" s="366"/>
      <c r="U1816" s="366"/>
      <c r="V1816" s="366"/>
      <c r="W1816" s="366"/>
      <c r="X1816" s="366"/>
      <c r="Y1816" s="366"/>
      <c r="Z1816" s="366"/>
      <c r="AA1816" s="366"/>
      <c r="AB1816" s="366"/>
      <c r="AC1816" s="366"/>
      <c r="AD1816" s="366"/>
      <c r="AE1816" s="367"/>
      <c r="AF1816" s="288">
        <v>3</v>
      </c>
      <c r="AG1816" s="365" t="s">
        <v>676</v>
      </c>
      <c r="AH1816" s="366"/>
      <c r="AI1816" s="366"/>
      <c r="AJ1816" s="366"/>
      <c r="AK1816" s="366"/>
      <c r="AL1816" s="366"/>
      <c r="AM1816" s="366"/>
      <c r="AN1816" s="366"/>
      <c r="AO1816" s="366"/>
      <c r="AP1816" s="366"/>
      <c r="AQ1816" s="366"/>
      <c r="AR1816" s="366"/>
      <c r="AS1816" s="366"/>
      <c r="AT1816" s="367"/>
    </row>
    <row r="1817" spans="1:46" ht="45" customHeight="1" thickTop="1" thickBot="1" x14ac:dyDescent="0.3">
      <c r="A1817" s="345" t="s">
        <v>1458</v>
      </c>
      <c r="B1817" s="345" t="s">
        <v>1458</v>
      </c>
      <c r="C1817" s="345" t="s">
        <v>1458</v>
      </c>
      <c r="D1817" s="345" t="s">
        <v>1458</v>
      </c>
      <c r="E1817" s="345" t="s">
        <v>1458</v>
      </c>
      <c r="F1817" s="345" t="s">
        <v>1458</v>
      </c>
      <c r="G1817" s="345" t="s">
        <v>1458</v>
      </c>
      <c r="H1817" s="345" t="s">
        <v>1458</v>
      </c>
      <c r="I1817" s="345" t="s">
        <v>1458</v>
      </c>
      <c r="J1817" s="345" t="s">
        <v>1458</v>
      </c>
      <c r="K1817" s="345" t="s">
        <v>1458</v>
      </c>
      <c r="L1817" s="345" t="s">
        <v>1458</v>
      </c>
      <c r="M1817" s="345" t="s">
        <v>1458</v>
      </c>
      <c r="N1817" s="345" t="s">
        <v>1458</v>
      </c>
      <c r="O1817" s="345" t="s">
        <v>1458</v>
      </c>
      <c r="P1817" s="345" t="s">
        <v>1458</v>
      </c>
      <c r="Q1817" s="287">
        <v>3</v>
      </c>
      <c r="R1817" s="365" t="s">
        <v>676</v>
      </c>
      <c r="S1817" s="366"/>
      <c r="T1817" s="366"/>
      <c r="U1817" s="366"/>
      <c r="V1817" s="366"/>
      <c r="W1817" s="366"/>
      <c r="X1817" s="366"/>
      <c r="Y1817" s="366"/>
      <c r="Z1817" s="366"/>
      <c r="AA1817" s="366"/>
      <c r="AB1817" s="366"/>
      <c r="AC1817" s="366"/>
      <c r="AD1817" s="366"/>
      <c r="AE1817" s="367"/>
      <c r="AF1817" s="288">
        <v>3</v>
      </c>
      <c r="AG1817" s="365" t="s">
        <v>676</v>
      </c>
      <c r="AH1817" s="366"/>
      <c r="AI1817" s="366"/>
      <c r="AJ1817" s="366"/>
      <c r="AK1817" s="366"/>
      <c r="AL1817" s="366"/>
      <c r="AM1817" s="366"/>
      <c r="AN1817" s="366"/>
      <c r="AO1817" s="366"/>
      <c r="AP1817" s="366"/>
      <c r="AQ1817" s="366"/>
      <c r="AR1817" s="366"/>
      <c r="AS1817" s="366"/>
      <c r="AT1817" s="367"/>
    </row>
    <row r="1818" spans="1:46" ht="45" customHeight="1" thickTop="1" thickBot="1" x14ac:dyDescent="0.3">
      <c r="A1818" s="345" t="s">
        <v>1459</v>
      </c>
      <c r="B1818" s="345" t="s">
        <v>1459</v>
      </c>
      <c r="C1818" s="345" t="s">
        <v>1459</v>
      </c>
      <c r="D1818" s="345" t="s">
        <v>1459</v>
      </c>
      <c r="E1818" s="345" t="s">
        <v>1459</v>
      </c>
      <c r="F1818" s="345" t="s">
        <v>1459</v>
      </c>
      <c r="G1818" s="345" t="s">
        <v>1459</v>
      </c>
      <c r="H1818" s="345" t="s">
        <v>1459</v>
      </c>
      <c r="I1818" s="345" t="s">
        <v>1459</v>
      </c>
      <c r="J1818" s="345" t="s">
        <v>1459</v>
      </c>
      <c r="K1818" s="345" t="s">
        <v>1459</v>
      </c>
      <c r="L1818" s="345" t="s">
        <v>1459</v>
      </c>
      <c r="M1818" s="345" t="s">
        <v>1459</v>
      </c>
      <c r="N1818" s="345" t="s">
        <v>1459</v>
      </c>
      <c r="O1818" s="345" t="s">
        <v>1459</v>
      </c>
      <c r="P1818" s="345" t="s">
        <v>1459</v>
      </c>
      <c r="Q1818" s="287">
        <v>3</v>
      </c>
      <c r="R1818" s="365" t="s">
        <v>676</v>
      </c>
      <c r="S1818" s="366"/>
      <c r="T1818" s="366"/>
      <c r="U1818" s="366"/>
      <c r="V1818" s="366"/>
      <c r="W1818" s="366"/>
      <c r="X1818" s="366"/>
      <c r="Y1818" s="366"/>
      <c r="Z1818" s="366"/>
      <c r="AA1818" s="366"/>
      <c r="AB1818" s="366"/>
      <c r="AC1818" s="366"/>
      <c r="AD1818" s="366"/>
      <c r="AE1818" s="367"/>
      <c r="AF1818" s="288">
        <v>3</v>
      </c>
      <c r="AG1818" s="365" t="s">
        <v>676</v>
      </c>
      <c r="AH1818" s="366"/>
      <c r="AI1818" s="366"/>
      <c r="AJ1818" s="366"/>
      <c r="AK1818" s="366"/>
      <c r="AL1818" s="366"/>
      <c r="AM1818" s="366"/>
      <c r="AN1818" s="366"/>
      <c r="AO1818" s="366"/>
      <c r="AP1818" s="366"/>
      <c r="AQ1818" s="366"/>
      <c r="AR1818" s="366"/>
      <c r="AS1818" s="366"/>
      <c r="AT1818" s="367"/>
    </row>
    <row r="1819" spans="1:46" ht="45" customHeight="1" thickTop="1" thickBot="1" x14ac:dyDescent="0.3">
      <c r="A1819" s="345" t="s">
        <v>1460</v>
      </c>
      <c r="B1819" s="345" t="s">
        <v>1460</v>
      </c>
      <c r="C1819" s="345" t="s">
        <v>1460</v>
      </c>
      <c r="D1819" s="345" t="s">
        <v>1460</v>
      </c>
      <c r="E1819" s="345" t="s">
        <v>1460</v>
      </c>
      <c r="F1819" s="345" t="s">
        <v>1460</v>
      </c>
      <c r="G1819" s="345" t="s">
        <v>1460</v>
      </c>
      <c r="H1819" s="345" t="s">
        <v>1460</v>
      </c>
      <c r="I1819" s="345" t="s">
        <v>1460</v>
      </c>
      <c r="J1819" s="345" t="s">
        <v>1460</v>
      </c>
      <c r="K1819" s="345" t="s">
        <v>1460</v>
      </c>
      <c r="L1819" s="345" t="s">
        <v>1460</v>
      </c>
      <c r="M1819" s="345" t="s">
        <v>1460</v>
      </c>
      <c r="N1819" s="345" t="s">
        <v>1460</v>
      </c>
      <c r="O1819" s="345" t="s">
        <v>1460</v>
      </c>
      <c r="P1819" s="345" t="s">
        <v>1460</v>
      </c>
      <c r="Q1819" s="287">
        <v>3</v>
      </c>
      <c r="R1819" s="365" t="s">
        <v>676</v>
      </c>
      <c r="S1819" s="366"/>
      <c r="T1819" s="366"/>
      <c r="U1819" s="366"/>
      <c r="V1819" s="366"/>
      <c r="W1819" s="366"/>
      <c r="X1819" s="366"/>
      <c r="Y1819" s="366"/>
      <c r="Z1819" s="366"/>
      <c r="AA1819" s="366"/>
      <c r="AB1819" s="366"/>
      <c r="AC1819" s="366"/>
      <c r="AD1819" s="366"/>
      <c r="AE1819" s="367"/>
      <c r="AF1819" s="288">
        <v>3</v>
      </c>
      <c r="AG1819" s="365" t="s">
        <v>676</v>
      </c>
      <c r="AH1819" s="366"/>
      <c r="AI1819" s="366"/>
      <c r="AJ1819" s="366"/>
      <c r="AK1819" s="366"/>
      <c r="AL1819" s="366"/>
      <c r="AM1819" s="366"/>
      <c r="AN1819" s="366"/>
      <c r="AO1819" s="366"/>
      <c r="AP1819" s="366"/>
      <c r="AQ1819" s="366"/>
      <c r="AR1819" s="366"/>
      <c r="AS1819" s="366"/>
      <c r="AT1819" s="367"/>
    </row>
    <row r="1820" spans="1:46" ht="45" customHeight="1" thickTop="1" thickBot="1" x14ac:dyDescent="0.3">
      <c r="A1820" s="345" t="s">
        <v>1461</v>
      </c>
      <c r="B1820" s="345" t="s">
        <v>1461</v>
      </c>
      <c r="C1820" s="345" t="s">
        <v>1461</v>
      </c>
      <c r="D1820" s="345" t="s">
        <v>1461</v>
      </c>
      <c r="E1820" s="345" t="s">
        <v>1461</v>
      </c>
      <c r="F1820" s="345" t="s">
        <v>1461</v>
      </c>
      <c r="G1820" s="345" t="s">
        <v>1461</v>
      </c>
      <c r="H1820" s="345" t="s">
        <v>1461</v>
      </c>
      <c r="I1820" s="345" t="s">
        <v>1461</v>
      </c>
      <c r="J1820" s="345" t="s">
        <v>1461</v>
      </c>
      <c r="K1820" s="345" t="s">
        <v>1461</v>
      </c>
      <c r="L1820" s="345" t="s">
        <v>1461</v>
      </c>
      <c r="M1820" s="345" t="s">
        <v>1461</v>
      </c>
      <c r="N1820" s="345" t="s">
        <v>1461</v>
      </c>
      <c r="O1820" s="345" t="s">
        <v>1461</v>
      </c>
      <c r="P1820" s="345" t="s">
        <v>1461</v>
      </c>
      <c r="Q1820" s="287">
        <v>3</v>
      </c>
      <c r="R1820" s="365" t="s">
        <v>676</v>
      </c>
      <c r="S1820" s="366"/>
      <c r="T1820" s="366"/>
      <c r="U1820" s="366"/>
      <c r="V1820" s="366"/>
      <c r="W1820" s="366"/>
      <c r="X1820" s="366"/>
      <c r="Y1820" s="366"/>
      <c r="Z1820" s="366"/>
      <c r="AA1820" s="366"/>
      <c r="AB1820" s="366"/>
      <c r="AC1820" s="366"/>
      <c r="AD1820" s="366"/>
      <c r="AE1820" s="367"/>
      <c r="AF1820" s="288">
        <v>3</v>
      </c>
      <c r="AG1820" s="365" t="s">
        <v>676</v>
      </c>
      <c r="AH1820" s="366"/>
      <c r="AI1820" s="366"/>
      <c r="AJ1820" s="366"/>
      <c r="AK1820" s="366"/>
      <c r="AL1820" s="366"/>
      <c r="AM1820" s="366"/>
      <c r="AN1820" s="366"/>
      <c r="AO1820" s="366"/>
      <c r="AP1820" s="366"/>
      <c r="AQ1820" s="366"/>
      <c r="AR1820" s="366"/>
      <c r="AS1820" s="366"/>
      <c r="AT1820" s="367"/>
    </row>
    <row r="1821" spans="1:46" ht="45" customHeight="1" thickTop="1" thickBot="1" x14ac:dyDescent="0.3">
      <c r="A1821" s="59"/>
      <c r="B1821" s="59"/>
      <c r="C1821" s="59"/>
      <c r="D1821" s="59"/>
      <c r="E1821" s="59"/>
      <c r="F1821" s="59"/>
      <c r="G1821" s="59"/>
      <c r="H1821" s="59"/>
      <c r="I1821" s="59"/>
      <c r="J1821" s="59"/>
      <c r="K1821" s="59"/>
      <c r="L1821" s="59"/>
      <c r="M1821" s="59"/>
      <c r="N1821" s="59"/>
      <c r="O1821" s="59"/>
      <c r="P1821" s="59"/>
      <c r="Q1821" s="69"/>
      <c r="R1821" s="59"/>
      <c r="S1821" s="59"/>
      <c r="T1821" s="59"/>
      <c r="U1821" s="59"/>
      <c r="V1821" s="59"/>
      <c r="W1821" s="59"/>
      <c r="X1821" s="59"/>
      <c r="Y1821" s="59"/>
      <c r="Z1821" s="59"/>
      <c r="AA1821" s="59"/>
      <c r="AB1821" s="59"/>
      <c r="AC1821" s="59"/>
      <c r="AD1821" s="59"/>
      <c r="AE1821" s="59"/>
      <c r="AF1821" s="69"/>
      <c r="AG1821" s="59"/>
      <c r="AH1821" s="59"/>
      <c r="AI1821" s="59"/>
      <c r="AJ1821" s="59"/>
      <c r="AK1821" s="59"/>
      <c r="AL1821" s="59"/>
      <c r="AM1821" s="59"/>
      <c r="AN1821" s="59"/>
      <c r="AO1821" s="59"/>
      <c r="AP1821" s="59"/>
      <c r="AQ1821" s="59"/>
      <c r="AR1821" s="59"/>
      <c r="AS1821" s="59"/>
      <c r="AT1821" s="59"/>
    </row>
    <row r="1822" spans="1:46" ht="45" customHeight="1" thickTop="1" thickBot="1" x14ac:dyDescent="0.3">
      <c r="A1822" s="353" t="s">
        <v>198</v>
      </c>
      <c r="B1822" s="353"/>
      <c r="C1822" s="353"/>
      <c r="D1822" s="353"/>
      <c r="E1822" s="353"/>
      <c r="F1822" s="353"/>
      <c r="G1822" s="353"/>
      <c r="H1822" s="353"/>
      <c r="I1822" s="353"/>
      <c r="J1822" s="353"/>
      <c r="K1822" s="353"/>
      <c r="L1822" s="353"/>
      <c r="M1822" s="353"/>
      <c r="N1822" s="353"/>
      <c r="O1822" s="353"/>
      <c r="P1822" s="353"/>
      <c r="Q1822" s="70" t="s">
        <v>187</v>
      </c>
      <c r="R1822" s="354" t="s">
        <v>188</v>
      </c>
      <c r="S1822" s="354"/>
      <c r="T1822" s="354"/>
      <c r="U1822" s="354"/>
      <c r="V1822" s="354"/>
      <c r="W1822" s="354"/>
      <c r="X1822" s="354"/>
      <c r="Y1822" s="354"/>
      <c r="Z1822" s="354"/>
      <c r="AA1822" s="354"/>
      <c r="AB1822" s="354"/>
      <c r="AC1822" s="354"/>
      <c r="AD1822" s="354"/>
      <c r="AE1822" s="354"/>
      <c r="AF1822" s="71" t="s">
        <v>187</v>
      </c>
      <c r="AG1822" s="355" t="s">
        <v>189</v>
      </c>
      <c r="AH1822" s="355"/>
      <c r="AI1822" s="355"/>
      <c r="AJ1822" s="355"/>
      <c r="AK1822" s="355"/>
      <c r="AL1822" s="355"/>
      <c r="AM1822" s="355"/>
      <c r="AN1822" s="355"/>
      <c r="AO1822" s="355"/>
      <c r="AP1822" s="355"/>
      <c r="AQ1822" s="355"/>
      <c r="AR1822" s="355"/>
      <c r="AS1822" s="355"/>
      <c r="AT1822" s="355"/>
    </row>
    <row r="1823" spans="1:46" ht="45" customHeight="1" thickTop="1" thickBot="1" x14ac:dyDescent="0.3">
      <c r="A1823" s="345" t="s">
        <v>1423</v>
      </c>
      <c r="B1823" s="345" t="s">
        <v>1423</v>
      </c>
      <c r="C1823" s="345" t="s">
        <v>1423</v>
      </c>
      <c r="D1823" s="345" t="s">
        <v>1423</v>
      </c>
      <c r="E1823" s="345" t="s">
        <v>1423</v>
      </c>
      <c r="F1823" s="345" t="s">
        <v>1423</v>
      </c>
      <c r="G1823" s="345" t="s">
        <v>1423</v>
      </c>
      <c r="H1823" s="345" t="s">
        <v>1423</v>
      </c>
      <c r="I1823" s="345" t="s">
        <v>1423</v>
      </c>
      <c r="J1823" s="345" t="s">
        <v>1423</v>
      </c>
      <c r="K1823" s="345" t="s">
        <v>1423</v>
      </c>
      <c r="L1823" s="345" t="s">
        <v>1423</v>
      </c>
      <c r="M1823" s="345" t="s">
        <v>1423</v>
      </c>
      <c r="N1823" s="345" t="s">
        <v>1423</v>
      </c>
      <c r="O1823" s="345" t="s">
        <v>1423</v>
      </c>
      <c r="P1823" s="345" t="s">
        <v>1423</v>
      </c>
      <c r="Q1823" s="68">
        <v>2</v>
      </c>
      <c r="R1823" s="346"/>
      <c r="S1823" s="346"/>
      <c r="T1823" s="346"/>
      <c r="U1823" s="346"/>
      <c r="V1823" s="346"/>
      <c r="W1823" s="346"/>
      <c r="X1823" s="346"/>
      <c r="Y1823" s="346"/>
      <c r="Z1823" s="346"/>
      <c r="AA1823" s="346"/>
      <c r="AB1823" s="346"/>
      <c r="AC1823" s="346"/>
      <c r="AD1823" s="346"/>
      <c r="AE1823" s="346"/>
      <c r="AF1823" s="68">
        <v>2</v>
      </c>
      <c r="AG1823" s="346"/>
      <c r="AH1823" s="346"/>
      <c r="AI1823" s="346"/>
      <c r="AJ1823" s="346"/>
      <c r="AK1823" s="346"/>
      <c r="AL1823" s="346"/>
      <c r="AM1823" s="346"/>
      <c r="AN1823" s="346"/>
      <c r="AO1823" s="346"/>
      <c r="AP1823" s="346"/>
      <c r="AQ1823" s="346"/>
      <c r="AR1823" s="346"/>
      <c r="AS1823" s="346"/>
      <c r="AT1823" s="346"/>
    </row>
    <row r="1824" spans="1:46" ht="45" customHeight="1" thickTop="1" thickBot="1" x14ac:dyDescent="0.3">
      <c r="A1824" s="345" t="s">
        <v>1424</v>
      </c>
      <c r="B1824" s="345" t="s">
        <v>1424</v>
      </c>
      <c r="C1824" s="345" t="s">
        <v>1424</v>
      </c>
      <c r="D1824" s="345" t="s">
        <v>1424</v>
      </c>
      <c r="E1824" s="345" t="s">
        <v>1424</v>
      </c>
      <c r="F1824" s="345" t="s">
        <v>1424</v>
      </c>
      <c r="G1824" s="345" t="s">
        <v>1424</v>
      </c>
      <c r="H1824" s="345" t="s">
        <v>1424</v>
      </c>
      <c r="I1824" s="345" t="s">
        <v>1424</v>
      </c>
      <c r="J1824" s="345" t="s">
        <v>1424</v>
      </c>
      <c r="K1824" s="345" t="s">
        <v>1424</v>
      </c>
      <c r="L1824" s="345" t="s">
        <v>1424</v>
      </c>
      <c r="M1824" s="345" t="s">
        <v>1424</v>
      </c>
      <c r="N1824" s="345" t="s">
        <v>1424</v>
      </c>
      <c r="O1824" s="345" t="s">
        <v>1424</v>
      </c>
      <c r="P1824" s="345" t="s">
        <v>1424</v>
      </c>
      <c r="Q1824" s="68">
        <v>2</v>
      </c>
      <c r="R1824" s="346"/>
      <c r="S1824" s="346"/>
      <c r="T1824" s="346"/>
      <c r="U1824" s="346"/>
      <c r="V1824" s="346"/>
      <c r="W1824" s="346"/>
      <c r="X1824" s="346"/>
      <c r="Y1824" s="346"/>
      <c r="Z1824" s="346"/>
      <c r="AA1824" s="346"/>
      <c r="AB1824" s="346"/>
      <c r="AC1824" s="346"/>
      <c r="AD1824" s="346"/>
      <c r="AE1824" s="346"/>
      <c r="AF1824" s="68">
        <v>2</v>
      </c>
      <c r="AG1824" s="346"/>
      <c r="AH1824" s="346"/>
      <c r="AI1824" s="346"/>
      <c r="AJ1824" s="346"/>
      <c r="AK1824" s="346"/>
      <c r="AL1824" s="346"/>
      <c r="AM1824" s="346"/>
      <c r="AN1824" s="346"/>
      <c r="AO1824" s="346"/>
      <c r="AP1824" s="346"/>
      <c r="AQ1824" s="346"/>
      <c r="AR1824" s="346"/>
      <c r="AS1824" s="346"/>
      <c r="AT1824" s="346"/>
    </row>
    <row r="1825" spans="1:46" ht="45" customHeight="1" thickTop="1" thickBot="1" x14ac:dyDescent="0.3">
      <c r="A1825" s="345" t="s">
        <v>1425</v>
      </c>
      <c r="B1825" s="345" t="s">
        <v>1425</v>
      </c>
      <c r="C1825" s="345" t="s">
        <v>1425</v>
      </c>
      <c r="D1825" s="345" t="s">
        <v>1425</v>
      </c>
      <c r="E1825" s="345" t="s">
        <v>1425</v>
      </c>
      <c r="F1825" s="345" t="s">
        <v>1425</v>
      </c>
      <c r="G1825" s="345" t="s">
        <v>1425</v>
      </c>
      <c r="H1825" s="345" t="s">
        <v>1425</v>
      </c>
      <c r="I1825" s="345" t="s">
        <v>1425</v>
      </c>
      <c r="J1825" s="345" t="s">
        <v>1425</v>
      </c>
      <c r="K1825" s="345" t="s">
        <v>1425</v>
      </c>
      <c r="L1825" s="345" t="s">
        <v>1425</v>
      </c>
      <c r="M1825" s="345" t="s">
        <v>1425</v>
      </c>
      <c r="N1825" s="345" t="s">
        <v>1425</v>
      </c>
      <c r="O1825" s="345" t="s">
        <v>1425</v>
      </c>
      <c r="P1825" s="345" t="s">
        <v>1425</v>
      </c>
      <c r="Q1825" s="68">
        <v>2</v>
      </c>
      <c r="R1825" s="346"/>
      <c r="S1825" s="346"/>
      <c r="T1825" s="346"/>
      <c r="U1825" s="346"/>
      <c r="V1825" s="346"/>
      <c r="W1825" s="346"/>
      <c r="X1825" s="346"/>
      <c r="Y1825" s="346"/>
      <c r="Z1825" s="346"/>
      <c r="AA1825" s="346"/>
      <c r="AB1825" s="346"/>
      <c r="AC1825" s="346"/>
      <c r="AD1825" s="346"/>
      <c r="AE1825" s="346"/>
      <c r="AF1825" s="68">
        <v>2</v>
      </c>
      <c r="AG1825" s="346"/>
      <c r="AH1825" s="346"/>
      <c r="AI1825" s="346"/>
      <c r="AJ1825" s="346"/>
      <c r="AK1825" s="346"/>
      <c r="AL1825" s="346"/>
      <c r="AM1825" s="346"/>
      <c r="AN1825" s="346"/>
      <c r="AO1825" s="346"/>
      <c r="AP1825" s="346"/>
      <c r="AQ1825" s="346"/>
      <c r="AR1825" s="346"/>
      <c r="AS1825" s="346"/>
      <c r="AT1825" s="346"/>
    </row>
    <row r="1826" spans="1:46" ht="45" customHeight="1" thickTop="1" thickBot="1" x14ac:dyDescent="0.3">
      <c r="A1826" s="345" t="s">
        <v>1426</v>
      </c>
      <c r="B1826" s="345" t="s">
        <v>1426</v>
      </c>
      <c r="C1826" s="345" t="s">
        <v>1426</v>
      </c>
      <c r="D1826" s="345" t="s">
        <v>1426</v>
      </c>
      <c r="E1826" s="345" t="s">
        <v>1426</v>
      </c>
      <c r="F1826" s="345" t="s">
        <v>1426</v>
      </c>
      <c r="G1826" s="345" t="s">
        <v>1426</v>
      </c>
      <c r="H1826" s="345" t="s">
        <v>1426</v>
      </c>
      <c r="I1826" s="345" t="s">
        <v>1426</v>
      </c>
      <c r="J1826" s="345" t="s">
        <v>1426</v>
      </c>
      <c r="K1826" s="345" t="s">
        <v>1426</v>
      </c>
      <c r="L1826" s="345" t="s">
        <v>1426</v>
      </c>
      <c r="M1826" s="345" t="s">
        <v>1426</v>
      </c>
      <c r="N1826" s="345" t="s">
        <v>1426</v>
      </c>
      <c r="O1826" s="345" t="s">
        <v>1426</v>
      </c>
      <c r="P1826" s="345" t="s">
        <v>1426</v>
      </c>
      <c r="Q1826" s="68">
        <v>2</v>
      </c>
      <c r="R1826" s="346"/>
      <c r="S1826" s="346"/>
      <c r="T1826" s="346"/>
      <c r="U1826" s="346"/>
      <c r="V1826" s="346"/>
      <c r="W1826" s="346"/>
      <c r="X1826" s="346"/>
      <c r="Y1826" s="346"/>
      <c r="Z1826" s="346"/>
      <c r="AA1826" s="346"/>
      <c r="AB1826" s="346"/>
      <c r="AC1826" s="346"/>
      <c r="AD1826" s="346"/>
      <c r="AE1826" s="346"/>
      <c r="AF1826" s="68">
        <v>2</v>
      </c>
      <c r="AG1826" s="346"/>
      <c r="AH1826" s="346"/>
      <c r="AI1826" s="346"/>
      <c r="AJ1826" s="346"/>
      <c r="AK1826" s="346"/>
      <c r="AL1826" s="346"/>
      <c r="AM1826" s="346"/>
      <c r="AN1826" s="346"/>
      <c r="AO1826" s="346"/>
      <c r="AP1826" s="346"/>
      <c r="AQ1826" s="346"/>
      <c r="AR1826" s="346"/>
      <c r="AS1826" s="346"/>
      <c r="AT1826" s="346"/>
    </row>
    <row r="1827" spans="1:46" ht="45" customHeight="1" thickTop="1" thickBot="1" x14ac:dyDescent="0.3">
      <c r="A1827" s="345" t="s">
        <v>1462</v>
      </c>
      <c r="B1827" s="345" t="s">
        <v>1462</v>
      </c>
      <c r="C1827" s="345" t="s">
        <v>1462</v>
      </c>
      <c r="D1827" s="345" t="s">
        <v>1462</v>
      </c>
      <c r="E1827" s="345" t="s">
        <v>1462</v>
      </c>
      <c r="F1827" s="345" t="s">
        <v>1462</v>
      </c>
      <c r="G1827" s="345" t="s">
        <v>1462</v>
      </c>
      <c r="H1827" s="345" t="s">
        <v>1462</v>
      </c>
      <c r="I1827" s="345" t="s">
        <v>1462</v>
      </c>
      <c r="J1827" s="345" t="s">
        <v>1462</v>
      </c>
      <c r="K1827" s="345" t="s">
        <v>1462</v>
      </c>
      <c r="L1827" s="345" t="s">
        <v>1462</v>
      </c>
      <c r="M1827" s="345" t="s">
        <v>1462</v>
      </c>
      <c r="N1827" s="345" t="s">
        <v>1462</v>
      </c>
      <c r="O1827" s="345" t="s">
        <v>1462</v>
      </c>
      <c r="P1827" s="345" t="s">
        <v>1462</v>
      </c>
      <c r="Q1827" s="68">
        <v>2</v>
      </c>
      <c r="R1827" s="346"/>
      <c r="S1827" s="346"/>
      <c r="T1827" s="346"/>
      <c r="U1827" s="346"/>
      <c r="V1827" s="346"/>
      <c r="W1827" s="346"/>
      <c r="X1827" s="346"/>
      <c r="Y1827" s="346"/>
      <c r="Z1827" s="346"/>
      <c r="AA1827" s="346"/>
      <c r="AB1827" s="346"/>
      <c r="AC1827" s="346"/>
      <c r="AD1827" s="346"/>
      <c r="AE1827" s="346"/>
      <c r="AF1827" s="68">
        <v>2</v>
      </c>
      <c r="AG1827" s="346"/>
      <c r="AH1827" s="346"/>
      <c r="AI1827" s="346"/>
      <c r="AJ1827" s="346"/>
      <c r="AK1827" s="346"/>
      <c r="AL1827" s="346"/>
      <c r="AM1827" s="346"/>
      <c r="AN1827" s="346"/>
      <c r="AO1827" s="346"/>
      <c r="AP1827" s="346"/>
      <c r="AQ1827" s="346"/>
      <c r="AR1827" s="346"/>
      <c r="AS1827" s="346"/>
      <c r="AT1827" s="346"/>
    </row>
    <row r="1828" spans="1:46" ht="18" customHeight="1" thickTop="1" x14ac:dyDescent="0.25"/>
    <row r="1830" spans="1:46" ht="45" customHeight="1" x14ac:dyDescent="0.25">
      <c r="A1830" s="348" t="s">
        <v>1463</v>
      </c>
      <c r="B1830" s="348"/>
      <c r="C1830" s="348"/>
      <c r="D1830" s="348"/>
      <c r="E1830" s="348"/>
      <c r="F1830" s="348"/>
      <c r="G1830" s="348"/>
      <c r="H1830" s="348"/>
      <c r="I1830" s="348"/>
      <c r="J1830" s="348"/>
      <c r="K1830" s="348"/>
      <c r="L1830" s="348"/>
      <c r="M1830" s="348"/>
      <c r="N1830" s="348"/>
      <c r="O1830" s="348"/>
      <c r="P1830" s="348"/>
      <c r="Q1830" s="348"/>
      <c r="R1830" s="348"/>
      <c r="S1830" s="348"/>
      <c r="T1830" s="348"/>
      <c r="U1830" s="348"/>
      <c r="V1830" s="348"/>
      <c r="W1830" s="348"/>
      <c r="X1830" s="348"/>
      <c r="Y1830" s="348"/>
      <c r="Z1830" s="348"/>
      <c r="AA1830" s="348"/>
      <c r="AB1830" s="348"/>
      <c r="AC1830" s="348"/>
      <c r="AD1830" s="348"/>
      <c r="AE1830" s="348"/>
      <c r="AF1830"/>
      <c r="AG1830" s="349" t="s">
        <v>184</v>
      </c>
      <c r="AH1830" s="349"/>
      <c r="AI1830" s="349"/>
      <c r="AJ1830" s="349"/>
      <c r="AK1830" s="72">
        <f>(('Artículo 121 (Resumen PI)'!C58*0.8+'Artículo 121 (Resumen PI)'!F58*0.2)+('Artículo 121 (Resumen SIPOT)'!C58*0.8+'Artículo 121 (Resumen SIPOT)'!F58*0.2))/2</f>
        <v>52.941176470588232</v>
      </c>
      <c r="AL1830"/>
      <c r="AM1830"/>
      <c r="AN1830"/>
      <c r="AO1830"/>
      <c r="AP1830"/>
      <c r="AQ1830"/>
      <c r="AR1830"/>
      <c r="AS1830"/>
      <c r="AT1830"/>
    </row>
    <row r="1831" spans="1:46" ht="15.75" customHeight="1" x14ac:dyDescent="0.25">
      <c r="A1831" s="86"/>
      <c r="B1831" s="284"/>
      <c r="C1831" s="284"/>
      <c r="D1831" s="284"/>
      <c r="E1831" s="284"/>
      <c r="F1831" s="284"/>
      <c r="G1831" s="284"/>
      <c r="H1831" s="284"/>
      <c r="I1831" s="284"/>
      <c r="J1831" s="284"/>
      <c r="K1831" s="284"/>
      <c r="L1831" s="284"/>
      <c r="M1831" s="284"/>
      <c r="N1831" s="284"/>
      <c r="O1831" s="284"/>
      <c r="P1831" s="284"/>
      <c r="Q1831" s="275"/>
      <c r="R1831" s="284"/>
      <c r="S1831" s="284"/>
      <c r="T1831" s="284"/>
      <c r="U1831" s="284"/>
      <c r="V1831" s="284"/>
      <c r="W1831" s="284"/>
      <c r="X1831" s="284"/>
      <c r="Y1831" s="284"/>
      <c r="Z1831" s="284"/>
      <c r="AA1831" s="284"/>
      <c r="AB1831" s="284"/>
      <c r="AC1831" s="284"/>
      <c r="AD1831" s="284"/>
      <c r="AE1831" s="284"/>
      <c r="AF1831"/>
      <c r="AG1831"/>
      <c r="AH1831"/>
      <c r="AI1831"/>
      <c r="AJ1831"/>
      <c r="AK1831"/>
      <c r="AL1831"/>
      <c r="AM1831"/>
      <c r="AN1831"/>
      <c r="AO1831"/>
      <c r="AP1831"/>
      <c r="AQ1831"/>
      <c r="AR1831"/>
      <c r="AS1831"/>
      <c r="AT1831"/>
    </row>
    <row r="1832" spans="1:46" ht="45" customHeight="1" x14ac:dyDescent="0.25">
      <c r="A1832" s="86" t="s">
        <v>185</v>
      </c>
      <c r="B1832" s="284"/>
      <c r="C1832" s="284"/>
      <c r="D1832" s="284"/>
      <c r="E1832" s="284"/>
      <c r="F1832" s="284"/>
      <c r="G1832" s="284"/>
      <c r="H1832" s="284"/>
      <c r="I1832" s="284"/>
      <c r="J1832" s="284"/>
      <c r="K1832" s="284"/>
      <c r="L1832" s="284"/>
      <c r="M1832" s="284"/>
      <c r="N1832" s="284"/>
      <c r="O1832" s="284"/>
      <c r="P1832" s="284"/>
      <c r="Q1832" s="275"/>
      <c r="R1832" s="284"/>
      <c r="S1832" s="284"/>
      <c r="T1832" s="284"/>
      <c r="U1832" s="284"/>
      <c r="V1832" s="284"/>
      <c r="W1832" s="284"/>
      <c r="X1832" s="284"/>
      <c r="Y1832" s="284"/>
      <c r="Z1832" s="284"/>
      <c r="AA1832" s="284"/>
      <c r="AB1832" s="284"/>
      <c r="AC1832" s="284"/>
      <c r="AD1832" s="284"/>
      <c r="AE1832" s="284"/>
      <c r="AF1832"/>
      <c r="AG1832"/>
      <c r="AH1832"/>
      <c r="AI1832"/>
      <c r="AJ1832"/>
      <c r="AK1832"/>
      <c r="AL1832"/>
      <c r="AM1832"/>
      <c r="AN1832"/>
      <c r="AO1832"/>
      <c r="AP1832"/>
      <c r="AQ1832"/>
      <c r="AR1832"/>
      <c r="AS1832"/>
      <c r="AT1832"/>
    </row>
    <row r="1833" spans="1:46" ht="15" customHeight="1" x14ac:dyDescent="0.25">
      <c r="A1833" s="59"/>
      <c r="B1833" s="59"/>
      <c r="C1833" s="59"/>
      <c r="D1833" s="59"/>
      <c r="E1833" s="59"/>
      <c r="F1833" s="59"/>
      <c r="G1833" s="59"/>
      <c r="H1833" s="59"/>
      <c r="I1833" s="59"/>
      <c r="J1833" s="59"/>
      <c r="K1833" s="59"/>
      <c r="L1833" s="59"/>
      <c r="M1833" s="59"/>
      <c r="N1833" s="59"/>
      <c r="O1833" s="59"/>
      <c r="P1833" s="59"/>
      <c r="R1833" s="59"/>
      <c r="S1833" s="59"/>
      <c r="T1833" s="59"/>
      <c r="U1833" s="59"/>
      <c r="V1833" s="59"/>
      <c r="W1833" s="59"/>
      <c r="X1833" s="59"/>
      <c r="Y1833" s="59"/>
      <c r="Z1833" s="59"/>
      <c r="AA1833" s="59"/>
      <c r="AB1833" s="59"/>
      <c r="AC1833" s="59"/>
      <c r="AD1833" s="59"/>
      <c r="AE1833" s="59"/>
      <c r="AF1833"/>
      <c r="AG1833"/>
      <c r="AH1833"/>
      <c r="AI1833"/>
      <c r="AJ1833"/>
      <c r="AK1833"/>
      <c r="AL1833"/>
      <c r="AM1833"/>
      <c r="AN1833"/>
      <c r="AO1833"/>
      <c r="AP1833"/>
      <c r="AQ1833"/>
      <c r="AR1833"/>
      <c r="AS1833"/>
      <c r="AT1833"/>
    </row>
    <row r="1834" spans="1:46" ht="45" customHeight="1" x14ac:dyDescent="0.25">
      <c r="A1834" s="350" t="s">
        <v>186</v>
      </c>
      <c r="B1834" s="350"/>
      <c r="C1834" s="350"/>
      <c r="D1834" s="350"/>
      <c r="E1834" s="350"/>
      <c r="F1834" s="350"/>
      <c r="G1834" s="350"/>
      <c r="H1834" s="350"/>
      <c r="I1834" s="350"/>
      <c r="J1834" s="350"/>
      <c r="K1834" s="350"/>
      <c r="L1834" s="350"/>
      <c r="M1834" s="350"/>
      <c r="N1834" s="350"/>
      <c r="O1834" s="350"/>
      <c r="P1834" s="350"/>
      <c r="Q1834" s="65"/>
      <c r="R1834" s="59"/>
      <c r="S1834" s="59"/>
      <c r="T1834" s="59"/>
      <c r="U1834" s="59"/>
      <c r="V1834" s="351"/>
      <c r="W1834" s="351"/>
      <c r="X1834" s="351"/>
      <c r="Y1834" s="351"/>
      <c r="Z1834" s="351"/>
      <c r="AA1834" s="351"/>
      <c r="AB1834" s="351"/>
      <c r="AC1834" s="351"/>
      <c r="AD1834" s="351"/>
      <c r="AE1834" s="351"/>
      <c r="AF1834" s="65"/>
      <c r="AG1834" s="59"/>
      <c r="AH1834" s="59"/>
      <c r="AI1834" s="59"/>
      <c r="AJ1834" s="59"/>
      <c r="AK1834" s="351"/>
      <c r="AL1834" s="351"/>
      <c r="AM1834" s="351"/>
      <c r="AN1834" s="351"/>
      <c r="AO1834" s="351"/>
      <c r="AP1834" s="351"/>
      <c r="AQ1834" s="351"/>
      <c r="AR1834" s="351"/>
      <c r="AS1834" s="351"/>
      <c r="AT1834" s="351"/>
    </row>
    <row r="1835" spans="1:46" ht="45" customHeight="1" thickTop="1" thickBot="1" x14ac:dyDescent="0.3">
      <c r="A1835" s="342" t="s">
        <v>163</v>
      </c>
      <c r="B1835" s="342"/>
      <c r="C1835" s="342"/>
      <c r="D1835" s="342"/>
      <c r="E1835" s="342"/>
      <c r="F1835" s="342"/>
      <c r="G1835" s="342"/>
      <c r="H1835" s="342"/>
      <c r="I1835" s="342"/>
      <c r="J1835" s="342"/>
      <c r="K1835" s="342"/>
      <c r="L1835" s="342"/>
      <c r="M1835" s="342"/>
      <c r="N1835" s="342"/>
      <c r="O1835" s="342"/>
      <c r="P1835" s="342"/>
      <c r="Q1835" s="66" t="s">
        <v>187</v>
      </c>
      <c r="R1835" s="343" t="s">
        <v>188</v>
      </c>
      <c r="S1835" s="343"/>
      <c r="T1835" s="343"/>
      <c r="U1835" s="343"/>
      <c r="V1835" s="343"/>
      <c r="W1835" s="343"/>
      <c r="X1835" s="343"/>
      <c r="Y1835" s="343"/>
      <c r="Z1835" s="343"/>
      <c r="AA1835" s="343"/>
      <c r="AB1835" s="343"/>
      <c r="AC1835" s="343"/>
      <c r="AD1835" s="343"/>
      <c r="AE1835" s="343"/>
      <c r="AF1835" s="67" t="s">
        <v>187</v>
      </c>
      <c r="AG1835" s="344" t="s">
        <v>189</v>
      </c>
      <c r="AH1835" s="344"/>
      <c r="AI1835" s="344"/>
      <c r="AJ1835" s="344"/>
      <c r="AK1835" s="344"/>
      <c r="AL1835" s="344"/>
      <c r="AM1835" s="344"/>
      <c r="AN1835" s="344"/>
      <c r="AO1835" s="344"/>
      <c r="AP1835" s="344"/>
      <c r="AQ1835" s="344"/>
      <c r="AR1835" s="344"/>
      <c r="AS1835" s="344"/>
      <c r="AT1835" s="344"/>
    </row>
    <row r="1836" spans="1:46" ht="45" customHeight="1" thickTop="1" thickBot="1" x14ac:dyDescent="0.3">
      <c r="A1836" s="345" t="s">
        <v>1025</v>
      </c>
      <c r="B1836" s="345" t="s">
        <v>1025</v>
      </c>
      <c r="C1836" s="345" t="s">
        <v>1025</v>
      </c>
      <c r="D1836" s="345" t="s">
        <v>1025</v>
      </c>
      <c r="E1836" s="345" t="s">
        <v>1025</v>
      </c>
      <c r="F1836" s="345" t="s">
        <v>1025</v>
      </c>
      <c r="G1836" s="345" t="s">
        <v>1025</v>
      </c>
      <c r="H1836" s="345" t="s">
        <v>1025</v>
      </c>
      <c r="I1836" s="345" t="s">
        <v>1025</v>
      </c>
      <c r="J1836" s="345" t="s">
        <v>1025</v>
      </c>
      <c r="K1836" s="345" t="s">
        <v>1025</v>
      </c>
      <c r="L1836" s="345" t="s">
        <v>1025</v>
      </c>
      <c r="M1836" s="345" t="s">
        <v>1025</v>
      </c>
      <c r="N1836" s="345" t="s">
        <v>1025</v>
      </c>
      <c r="O1836" s="345" t="s">
        <v>1025</v>
      </c>
      <c r="P1836" s="345" t="s">
        <v>1025</v>
      </c>
      <c r="Q1836" s="68">
        <v>2</v>
      </c>
      <c r="R1836" s="346"/>
      <c r="S1836" s="346"/>
      <c r="T1836" s="346"/>
      <c r="U1836" s="346"/>
      <c r="V1836" s="346"/>
      <c r="W1836" s="346"/>
      <c r="X1836" s="346"/>
      <c r="Y1836" s="346"/>
      <c r="Z1836" s="346"/>
      <c r="AA1836" s="346"/>
      <c r="AB1836" s="346"/>
      <c r="AC1836" s="346"/>
      <c r="AD1836" s="346"/>
      <c r="AE1836" s="346"/>
      <c r="AF1836" s="68">
        <v>2</v>
      </c>
      <c r="AG1836" s="346"/>
      <c r="AH1836" s="346"/>
      <c r="AI1836" s="346"/>
      <c r="AJ1836" s="346"/>
      <c r="AK1836" s="346"/>
      <c r="AL1836" s="346"/>
      <c r="AM1836" s="346"/>
      <c r="AN1836" s="346"/>
      <c r="AO1836" s="346"/>
      <c r="AP1836" s="346"/>
      <c r="AQ1836" s="346"/>
      <c r="AR1836" s="346"/>
      <c r="AS1836" s="346"/>
      <c r="AT1836" s="346"/>
    </row>
    <row r="1837" spans="1:46" ht="45" customHeight="1" thickTop="1" thickBot="1" x14ac:dyDescent="0.3">
      <c r="A1837" s="345" t="s">
        <v>1026</v>
      </c>
      <c r="B1837" s="345" t="s">
        <v>1026</v>
      </c>
      <c r="C1837" s="345" t="s">
        <v>1026</v>
      </c>
      <c r="D1837" s="345" t="s">
        <v>1026</v>
      </c>
      <c r="E1837" s="345" t="s">
        <v>1026</v>
      </c>
      <c r="F1837" s="345" t="s">
        <v>1026</v>
      </c>
      <c r="G1837" s="345" t="s">
        <v>1026</v>
      </c>
      <c r="H1837" s="345" t="s">
        <v>1026</v>
      </c>
      <c r="I1837" s="345" t="s">
        <v>1026</v>
      </c>
      <c r="J1837" s="345" t="s">
        <v>1026</v>
      </c>
      <c r="K1837" s="345" t="s">
        <v>1026</v>
      </c>
      <c r="L1837" s="345" t="s">
        <v>1026</v>
      </c>
      <c r="M1837" s="345" t="s">
        <v>1026</v>
      </c>
      <c r="N1837" s="345" t="s">
        <v>1026</v>
      </c>
      <c r="O1837" s="345" t="s">
        <v>1026</v>
      </c>
      <c r="P1837" s="345" t="s">
        <v>1026</v>
      </c>
      <c r="Q1837" s="68">
        <v>2</v>
      </c>
      <c r="R1837" s="346" t="s">
        <v>311</v>
      </c>
      <c r="S1837" s="346"/>
      <c r="T1837" s="346"/>
      <c r="U1837" s="346"/>
      <c r="V1837" s="346"/>
      <c r="W1837" s="346"/>
      <c r="X1837" s="346"/>
      <c r="Y1837" s="346"/>
      <c r="Z1837" s="346"/>
      <c r="AA1837" s="346"/>
      <c r="AB1837" s="346"/>
      <c r="AC1837" s="346"/>
      <c r="AD1837" s="346"/>
      <c r="AE1837" s="346"/>
      <c r="AF1837" s="68">
        <v>2</v>
      </c>
      <c r="AG1837" s="346" t="s">
        <v>311</v>
      </c>
      <c r="AH1837" s="346"/>
      <c r="AI1837" s="346"/>
      <c r="AJ1837" s="346"/>
      <c r="AK1837" s="346"/>
      <c r="AL1837" s="346"/>
      <c r="AM1837" s="346"/>
      <c r="AN1837" s="346"/>
      <c r="AO1837" s="346"/>
      <c r="AP1837" s="346"/>
      <c r="AQ1837" s="346"/>
      <c r="AR1837" s="346"/>
      <c r="AS1837" s="346"/>
      <c r="AT1837" s="346"/>
    </row>
    <row r="1838" spans="1:46" ht="45" customHeight="1" thickTop="1" thickBot="1" x14ac:dyDescent="0.3">
      <c r="A1838" s="345" t="s">
        <v>1464</v>
      </c>
      <c r="B1838" s="345" t="s">
        <v>1464</v>
      </c>
      <c r="C1838" s="345" t="s">
        <v>1464</v>
      </c>
      <c r="D1838" s="345" t="s">
        <v>1464</v>
      </c>
      <c r="E1838" s="345" t="s">
        <v>1464</v>
      </c>
      <c r="F1838" s="345" t="s">
        <v>1464</v>
      </c>
      <c r="G1838" s="345" t="s">
        <v>1464</v>
      </c>
      <c r="H1838" s="345" t="s">
        <v>1464</v>
      </c>
      <c r="I1838" s="345" t="s">
        <v>1464</v>
      </c>
      <c r="J1838" s="345" t="s">
        <v>1464</v>
      </c>
      <c r="K1838" s="345" t="s">
        <v>1464</v>
      </c>
      <c r="L1838" s="345" t="s">
        <v>1464</v>
      </c>
      <c r="M1838" s="345" t="s">
        <v>1464</v>
      </c>
      <c r="N1838" s="345" t="s">
        <v>1464</v>
      </c>
      <c r="O1838" s="345" t="s">
        <v>1464</v>
      </c>
      <c r="P1838" s="345" t="s">
        <v>1464</v>
      </c>
      <c r="Q1838" s="68">
        <v>2</v>
      </c>
      <c r="R1838" s="346"/>
      <c r="S1838" s="346"/>
      <c r="T1838" s="346"/>
      <c r="U1838" s="346"/>
      <c r="V1838" s="346"/>
      <c r="W1838" s="346"/>
      <c r="X1838" s="346"/>
      <c r="Y1838" s="346"/>
      <c r="Z1838" s="346"/>
      <c r="AA1838" s="346"/>
      <c r="AB1838" s="346"/>
      <c r="AC1838" s="346"/>
      <c r="AD1838" s="346"/>
      <c r="AE1838" s="346"/>
      <c r="AF1838" s="68">
        <v>2</v>
      </c>
      <c r="AG1838" s="346"/>
      <c r="AH1838" s="346"/>
      <c r="AI1838" s="346"/>
      <c r="AJ1838" s="346"/>
      <c r="AK1838" s="346"/>
      <c r="AL1838" s="346"/>
      <c r="AM1838" s="346"/>
      <c r="AN1838" s="346"/>
      <c r="AO1838" s="346"/>
      <c r="AP1838" s="346"/>
      <c r="AQ1838" s="346"/>
      <c r="AR1838" s="346"/>
      <c r="AS1838" s="346"/>
      <c r="AT1838" s="346"/>
    </row>
    <row r="1839" spans="1:46" ht="45" customHeight="1" thickTop="1" thickBot="1" x14ac:dyDescent="0.3">
      <c r="A1839" s="345" t="s">
        <v>1465</v>
      </c>
      <c r="B1839" s="345" t="s">
        <v>1465</v>
      </c>
      <c r="C1839" s="345" t="s">
        <v>1465</v>
      </c>
      <c r="D1839" s="345" t="s">
        <v>1465</v>
      </c>
      <c r="E1839" s="345" t="s">
        <v>1465</v>
      </c>
      <c r="F1839" s="345" t="s">
        <v>1465</v>
      </c>
      <c r="G1839" s="345" t="s">
        <v>1465</v>
      </c>
      <c r="H1839" s="345" t="s">
        <v>1465</v>
      </c>
      <c r="I1839" s="345" t="s">
        <v>1465</v>
      </c>
      <c r="J1839" s="345" t="s">
        <v>1465</v>
      </c>
      <c r="K1839" s="345" t="s">
        <v>1465</v>
      </c>
      <c r="L1839" s="345" t="s">
        <v>1465</v>
      </c>
      <c r="M1839" s="345" t="s">
        <v>1465</v>
      </c>
      <c r="N1839" s="345" t="s">
        <v>1465</v>
      </c>
      <c r="O1839" s="345" t="s">
        <v>1465</v>
      </c>
      <c r="P1839" s="345" t="s">
        <v>1465</v>
      </c>
      <c r="Q1839" s="68">
        <v>2</v>
      </c>
      <c r="R1839" s="346"/>
      <c r="S1839" s="346"/>
      <c r="T1839" s="346"/>
      <c r="U1839" s="346"/>
      <c r="V1839" s="346"/>
      <c r="W1839" s="346"/>
      <c r="X1839" s="346"/>
      <c r="Y1839" s="346"/>
      <c r="Z1839" s="346"/>
      <c r="AA1839" s="346"/>
      <c r="AB1839" s="346"/>
      <c r="AC1839" s="346"/>
      <c r="AD1839" s="346"/>
      <c r="AE1839" s="346"/>
      <c r="AF1839" s="68">
        <v>2</v>
      </c>
      <c r="AG1839" s="346"/>
      <c r="AH1839" s="346"/>
      <c r="AI1839" s="346"/>
      <c r="AJ1839" s="346"/>
      <c r="AK1839" s="346"/>
      <c r="AL1839" s="346"/>
      <c r="AM1839" s="346"/>
      <c r="AN1839" s="346"/>
      <c r="AO1839" s="346"/>
      <c r="AP1839" s="346"/>
      <c r="AQ1839" s="346"/>
      <c r="AR1839" s="346"/>
      <c r="AS1839" s="346"/>
      <c r="AT1839" s="346"/>
    </row>
    <row r="1840" spans="1:46" ht="45" customHeight="1" thickTop="1" thickBot="1" x14ac:dyDescent="0.3">
      <c r="A1840" s="346" t="s">
        <v>1466</v>
      </c>
      <c r="B1840" s="346" t="s">
        <v>1466</v>
      </c>
      <c r="C1840" s="346" t="s">
        <v>1466</v>
      </c>
      <c r="D1840" s="346" t="s">
        <v>1466</v>
      </c>
      <c r="E1840" s="346" t="s">
        <v>1466</v>
      </c>
      <c r="F1840" s="346" t="s">
        <v>1466</v>
      </c>
      <c r="G1840" s="346" t="s">
        <v>1466</v>
      </c>
      <c r="H1840" s="346" t="s">
        <v>1466</v>
      </c>
      <c r="I1840" s="346" t="s">
        <v>1466</v>
      </c>
      <c r="J1840" s="346" t="s">
        <v>1466</v>
      </c>
      <c r="K1840" s="346" t="s">
        <v>1466</v>
      </c>
      <c r="L1840" s="346" t="s">
        <v>1466</v>
      </c>
      <c r="M1840" s="346" t="s">
        <v>1466</v>
      </c>
      <c r="N1840" s="346" t="s">
        <v>1466</v>
      </c>
      <c r="O1840" s="346" t="s">
        <v>1466</v>
      </c>
      <c r="P1840" s="346" t="s">
        <v>1466</v>
      </c>
      <c r="Q1840" s="68">
        <v>2</v>
      </c>
      <c r="R1840" s="346"/>
      <c r="S1840" s="346"/>
      <c r="T1840" s="346"/>
      <c r="U1840" s="346"/>
      <c r="V1840" s="346"/>
      <c r="W1840" s="346"/>
      <c r="X1840" s="346"/>
      <c r="Y1840" s="346"/>
      <c r="Z1840" s="346"/>
      <c r="AA1840" s="346"/>
      <c r="AB1840" s="346"/>
      <c r="AC1840" s="346"/>
      <c r="AD1840" s="346"/>
      <c r="AE1840" s="346"/>
      <c r="AF1840" s="68">
        <v>2</v>
      </c>
      <c r="AG1840" s="346"/>
      <c r="AH1840" s="346"/>
      <c r="AI1840" s="346"/>
      <c r="AJ1840" s="346"/>
      <c r="AK1840" s="346"/>
      <c r="AL1840" s="346"/>
      <c r="AM1840" s="346"/>
      <c r="AN1840" s="346"/>
      <c r="AO1840" s="346"/>
      <c r="AP1840" s="346"/>
      <c r="AQ1840" s="346"/>
      <c r="AR1840" s="346"/>
      <c r="AS1840" s="346"/>
      <c r="AT1840" s="346"/>
    </row>
    <row r="1841" spans="1:46" ht="45" customHeight="1" thickTop="1" thickBot="1" x14ac:dyDescent="0.3">
      <c r="A1841" s="346" t="s">
        <v>1467</v>
      </c>
      <c r="B1841" s="346" t="s">
        <v>1467</v>
      </c>
      <c r="C1841" s="346" t="s">
        <v>1467</v>
      </c>
      <c r="D1841" s="346" t="s">
        <v>1467</v>
      </c>
      <c r="E1841" s="346" t="s">
        <v>1467</v>
      </c>
      <c r="F1841" s="346" t="s">
        <v>1467</v>
      </c>
      <c r="G1841" s="346" t="s">
        <v>1467</v>
      </c>
      <c r="H1841" s="346" t="s">
        <v>1467</v>
      </c>
      <c r="I1841" s="346" t="s">
        <v>1467</v>
      </c>
      <c r="J1841" s="346" t="s">
        <v>1467</v>
      </c>
      <c r="K1841" s="346" t="s">
        <v>1467</v>
      </c>
      <c r="L1841" s="346" t="s">
        <v>1467</v>
      </c>
      <c r="M1841" s="346" t="s">
        <v>1467</v>
      </c>
      <c r="N1841" s="346" t="s">
        <v>1467</v>
      </c>
      <c r="O1841" s="346" t="s">
        <v>1467</v>
      </c>
      <c r="P1841" s="346" t="s">
        <v>1467</v>
      </c>
      <c r="Q1841" s="68">
        <v>2</v>
      </c>
      <c r="R1841" s="346"/>
      <c r="S1841" s="346"/>
      <c r="T1841" s="346"/>
      <c r="U1841" s="346"/>
      <c r="V1841" s="346"/>
      <c r="W1841" s="346"/>
      <c r="X1841" s="346"/>
      <c r="Y1841" s="346"/>
      <c r="Z1841" s="346"/>
      <c r="AA1841" s="346"/>
      <c r="AB1841" s="346"/>
      <c r="AC1841" s="346"/>
      <c r="AD1841" s="346"/>
      <c r="AE1841" s="346"/>
      <c r="AF1841" s="68">
        <v>2</v>
      </c>
      <c r="AG1841" s="346"/>
      <c r="AH1841" s="346"/>
      <c r="AI1841" s="346"/>
      <c r="AJ1841" s="346"/>
      <c r="AK1841" s="346"/>
      <c r="AL1841" s="346"/>
      <c r="AM1841" s="346"/>
      <c r="AN1841" s="346"/>
      <c r="AO1841" s="346"/>
      <c r="AP1841" s="346"/>
      <c r="AQ1841" s="346"/>
      <c r="AR1841" s="346"/>
      <c r="AS1841" s="346"/>
      <c r="AT1841" s="346"/>
    </row>
    <row r="1842" spans="1:46" ht="45" customHeight="1" thickTop="1" thickBot="1" x14ac:dyDescent="0.3">
      <c r="A1842" s="345" t="s">
        <v>1468</v>
      </c>
      <c r="B1842" s="345" t="s">
        <v>1468</v>
      </c>
      <c r="C1842" s="345" t="s">
        <v>1468</v>
      </c>
      <c r="D1842" s="345" t="s">
        <v>1468</v>
      </c>
      <c r="E1842" s="345" t="s">
        <v>1468</v>
      </c>
      <c r="F1842" s="345" t="s">
        <v>1468</v>
      </c>
      <c r="G1842" s="345" t="s">
        <v>1468</v>
      </c>
      <c r="H1842" s="345" t="s">
        <v>1468</v>
      </c>
      <c r="I1842" s="345" t="s">
        <v>1468</v>
      </c>
      <c r="J1842" s="345" t="s">
        <v>1468</v>
      </c>
      <c r="K1842" s="345" t="s">
        <v>1468</v>
      </c>
      <c r="L1842" s="345" t="s">
        <v>1468</v>
      </c>
      <c r="M1842" s="345" t="s">
        <v>1468</v>
      </c>
      <c r="N1842" s="345" t="s">
        <v>1468</v>
      </c>
      <c r="O1842" s="345" t="s">
        <v>1468</v>
      </c>
      <c r="P1842" s="345" t="s">
        <v>1468</v>
      </c>
      <c r="Q1842" s="68">
        <v>2</v>
      </c>
      <c r="R1842" s="346"/>
      <c r="S1842" s="346"/>
      <c r="T1842" s="346"/>
      <c r="U1842" s="346"/>
      <c r="V1842" s="346"/>
      <c r="W1842" s="346"/>
      <c r="X1842" s="346"/>
      <c r="Y1842" s="346"/>
      <c r="Z1842" s="346"/>
      <c r="AA1842" s="346"/>
      <c r="AB1842" s="346"/>
      <c r="AC1842" s="346"/>
      <c r="AD1842" s="346"/>
      <c r="AE1842" s="346"/>
      <c r="AF1842" s="68">
        <v>2</v>
      </c>
      <c r="AG1842" s="346"/>
      <c r="AH1842" s="346"/>
      <c r="AI1842" s="346"/>
      <c r="AJ1842" s="346"/>
      <c r="AK1842" s="346"/>
      <c r="AL1842" s="346"/>
      <c r="AM1842" s="346"/>
      <c r="AN1842" s="346"/>
      <c r="AO1842" s="346"/>
      <c r="AP1842" s="346"/>
      <c r="AQ1842" s="346"/>
      <c r="AR1842" s="346"/>
      <c r="AS1842" s="346"/>
      <c r="AT1842" s="346"/>
    </row>
    <row r="1843" spans="1:46" ht="45" customHeight="1" thickTop="1" thickBot="1" x14ac:dyDescent="0.3">
      <c r="A1843" s="345" t="s">
        <v>1469</v>
      </c>
      <c r="B1843" s="345" t="s">
        <v>1469</v>
      </c>
      <c r="C1843" s="345" t="s">
        <v>1469</v>
      </c>
      <c r="D1843" s="345" t="s">
        <v>1469</v>
      </c>
      <c r="E1843" s="345" t="s">
        <v>1469</v>
      </c>
      <c r="F1843" s="345" t="s">
        <v>1469</v>
      </c>
      <c r="G1843" s="345" t="s">
        <v>1469</v>
      </c>
      <c r="H1843" s="345" t="s">
        <v>1469</v>
      </c>
      <c r="I1843" s="345" t="s">
        <v>1469</v>
      </c>
      <c r="J1843" s="345" t="s">
        <v>1469</v>
      </c>
      <c r="K1843" s="345" t="s">
        <v>1469</v>
      </c>
      <c r="L1843" s="345" t="s">
        <v>1469</v>
      </c>
      <c r="M1843" s="345" t="s">
        <v>1469</v>
      </c>
      <c r="N1843" s="345" t="s">
        <v>1469</v>
      </c>
      <c r="O1843" s="345" t="s">
        <v>1469</v>
      </c>
      <c r="P1843" s="345" t="s">
        <v>1469</v>
      </c>
      <c r="Q1843" s="68">
        <v>2</v>
      </c>
      <c r="R1843" s="346"/>
      <c r="S1843" s="346"/>
      <c r="T1843" s="346"/>
      <c r="U1843" s="346"/>
      <c r="V1843" s="346"/>
      <c r="W1843" s="346"/>
      <c r="X1843" s="346"/>
      <c r="Y1843" s="346"/>
      <c r="Z1843" s="346"/>
      <c r="AA1843" s="346"/>
      <c r="AB1843" s="346"/>
      <c r="AC1843" s="346"/>
      <c r="AD1843" s="346"/>
      <c r="AE1843" s="346"/>
      <c r="AF1843" s="68">
        <v>2</v>
      </c>
      <c r="AG1843" s="346"/>
      <c r="AH1843" s="346"/>
      <c r="AI1843" s="346"/>
      <c r="AJ1843" s="346"/>
      <c r="AK1843" s="346"/>
      <c r="AL1843" s="346"/>
      <c r="AM1843" s="346"/>
      <c r="AN1843" s="346"/>
      <c r="AO1843" s="346"/>
      <c r="AP1843" s="346"/>
      <c r="AQ1843" s="346"/>
      <c r="AR1843" s="346"/>
      <c r="AS1843" s="346"/>
      <c r="AT1843" s="346"/>
    </row>
    <row r="1844" spans="1:46" ht="45" customHeight="1" thickTop="1" thickBot="1" x14ac:dyDescent="0.3">
      <c r="A1844" s="345" t="s">
        <v>1470</v>
      </c>
      <c r="B1844" s="345" t="s">
        <v>1470</v>
      </c>
      <c r="C1844" s="345" t="s">
        <v>1470</v>
      </c>
      <c r="D1844" s="345" t="s">
        <v>1470</v>
      </c>
      <c r="E1844" s="345" t="s">
        <v>1470</v>
      </c>
      <c r="F1844" s="345" t="s">
        <v>1470</v>
      </c>
      <c r="G1844" s="345" t="s">
        <v>1470</v>
      </c>
      <c r="H1844" s="345" t="s">
        <v>1470</v>
      </c>
      <c r="I1844" s="345" t="s">
        <v>1470</v>
      </c>
      <c r="J1844" s="345" t="s">
        <v>1470</v>
      </c>
      <c r="K1844" s="345" t="s">
        <v>1470</v>
      </c>
      <c r="L1844" s="345" t="s">
        <v>1470</v>
      </c>
      <c r="M1844" s="345" t="s">
        <v>1470</v>
      </c>
      <c r="N1844" s="345" t="s">
        <v>1470</v>
      </c>
      <c r="O1844" s="345" t="s">
        <v>1470</v>
      </c>
      <c r="P1844" s="345" t="s">
        <v>1470</v>
      </c>
      <c r="Q1844" s="68">
        <v>0</v>
      </c>
      <c r="R1844" s="346" t="s">
        <v>197</v>
      </c>
      <c r="S1844" s="346"/>
      <c r="T1844" s="346"/>
      <c r="U1844" s="346"/>
      <c r="V1844" s="346"/>
      <c r="W1844" s="346"/>
      <c r="X1844" s="346"/>
      <c r="Y1844" s="346"/>
      <c r="Z1844" s="346"/>
      <c r="AA1844" s="346"/>
      <c r="AB1844" s="346"/>
      <c r="AC1844" s="346"/>
      <c r="AD1844" s="346"/>
      <c r="AE1844" s="346"/>
      <c r="AF1844" s="68">
        <v>0</v>
      </c>
      <c r="AG1844" s="346" t="s">
        <v>197</v>
      </c>
      <c r="AH1844" s="346"/>
      <c r="AI1844" s="346"/>
      <c r="AJ1844" s="346"/>
      <c r="AK1844" s="346"/>
      <c r="AL1844" s="346"/>
      <c r="AM1844" s="346"/>
      <c r="AN1844" s="346"/>
      <c r="AO1844" s="346"/>
      <c r="AP1844" s="346"/>
      <c r="AQ1844" s="346"/>
      <c r="AR1844" s="346"/>
      <c r="AS1844" s="346"/>
      <c r="AT1844" s="346"/>
    </row>
    <row r="1845" spans="1:46" ht="45" customHeight="1" thickTop="1" thickBot="1" x14ac:dyDescent="0.3">
      <c r="A1845" s="345" t="s">
        <v>1471</v>
      </c>
      <c r="B1845" s="345"/>
      <c r="C1845" s="345"/>
      <c r="D1845" s="345"/>
      <c r="E1845" s="345"/>
      <c r="F1845" s="345"/>
      <c r="G1845" s="345"/>
      <c r="H1845" s="345"/>
      <c r="I1845" s="345"/>
      <c r="J1845" s="345"/>
      <c r="K1845" s="345"/>
      <c r="L1845" s="345"/>
      <c r="M1845" s="345"/>
      <c r="N1845" s="345"/>
      <c r="O1845" s="345"/>
      <c r="P1845" s="345"/>
      <c r="Q1845" s="68">
        <v>2</v>
      </c>
      <c r="R1845" s="346"/>
      <c r="S1845" s="346"/>
      <c r="T1845" s="346"/>
      <c r="U1845" s="346"/>
      <c r="V1845" s="346"/>
      <c r="W1845" s="346"/>
      <c r="X1845" s="346"/>
      <c r="Y1845" s="346"/>
      <c r="Z1845" s="346"/>
      <c r="AA1845" s="346"/>
      <c r="AB1845" s="346"/>
      <c r="AC1845" s="346"/>
      <c r="AD1845" s="346"/>
      <c r="AE1845" s="346"/>
      <c r="AF1845" s="68">
        <v>2</v>
      </c>
      <c r="AG1845" s="346"/>
      <c r="AH1845" s="346"/>
      <c r="AI1845" s="346"/>
      <c r="AJ1845" s="346"/>
      <c r="AK1845" s="346"/>
      <c r="AL1845" s="346"/>
      <c r="AM1845" s="346"/>
      <c r="AN1845" s="346"/>
      <c r="AO1845" s="346"/>
      <c r="AP1845" s="346"/>
      <c r="AQ1845" s="346"/>
      <c r="AR1845" s="346"/>
      <c r="AS1845" s="346"/>
      <c r="AT1845" s="346"/>
    </row>
    <row r="1846" spans="1:46" ht="45" customHeight="1" thickTop="1" thickBot="1" x14ac:dyDescent="0.3">
      <c r="A1846" s="345" t="s">
        <v>1472</v>
      </c>
      <c r="B1846" s="345" t="s">
        <v>1472</v>
      </c>
      <c r="C1846" s="345" t="s">
        <v>1472</v>
      </c>
      <c r="D1846" s="345" t="s">
        <v>1472</v>
      </c>
      <c r="E1846" s="345" t="s">
        <v>1472</v>
      </c>
      <c r="F1846" s="345" t="s">
        <v>1472</v>
      </c>
      <c r="G1846" s="345" t="s">
        <v>1472</v>
      </c>
      <c r="H1846" s="345" t="s">
        <v>1472</v>
      </c>
      <c r="I1846" s="345" t="s">
        <v>1472</v>
      </c>
      <c r="J1846" s="345" t="s">
        <v>1472</v>
      </c>
      <c r="K1846" s="345" t="s">
        <v>1472</v>
      </c>
      <c r="L1846" s="345" t="s">
        <v>1472</v>
      </c>
      <c r="M1846" s="345" t="s">
        <v>1472</v>
      </c>
      <c r="N1846" s="345" t="s">
        <v>1472</v>
      </c>
      <c r="O1846" s="345" t="s">
        <v>1472</v>
      </c>
      <c r="P1846" s="345" t="s">
        <v>1472</v>
      </c>
      <c r="Q1846" s="68">
        <v>2</v>
      </c>
      <c r="R1846" s="346" t="s">
        <v>311</v>
      </c>
      <c r="S1846" s="346"/>
      <c r="T1846" s="346"/>
      <c r="U1846" s="346"/>
      <c r="V1846" s="346"/>
      <c r="W1846" s="346"/>
      <c r="X1846" s="346"/>
      <c r="Y1846" s="346"/>
      <c r="Z1846" s="346"/>
      <c r="AA1846" s="346"/>
      <c r="AB1846" s="346"/>
      <c r="AC1846" s="346"/>
      <c r="AD1846" s="346"/>
      <c r="AE1846" s="346"/>
      <c r="AF1846" s="68">
        <v>2</v>
      </c>
      <c r="AG1846" s="346" t="s">
        <v>311</v>
      </c>
      <c r="AH1846" s="346"/>
      <c r="AI1846" s="346"/>
      <c r="AJ1846" s="346"/>
      <c r="AK1846" s="346"/>
      <c r="AL1846" s="346"/>
      <c r="AM1846" s="346"/>
      <c r="AN1846" s="346"/>
      <c r="AO1846" s="346"/>
      <c r="AP1846" s="346"/>
      <c r="AQ1846" s="346"/>
      <c r="AR1846" s="346"/>
      <c r="AS1846" s="346"/>
      <c r="AT1846" s="346"/>
    </row>
    <row r="1847" spans="1:46" ht="45" customHeight="1" thickTop="1" thickBot="1" x14ac:dyDescent="0.3">
      <c r="A1847" s="346" t="s">
        <v>1473</v>
      </c>
      <c r="B1847" s="346" t="s">
        <v>1473</v>
      </c>
      <c r="C1847" s="346" t="s">
        <v>1473</v>
      </c>
      <c r="D1847" s="346" t="s">
        <v>1473</v>
      </c>
      <c r="E1847" s="346" t="s">
        <v>1473</v>
      </c>
      <c r="F1847" s="346" t="s">
        <v>1473</v>
      </c>
      <c r="G1847" s="346" t="s">
        <v>1473</v>
      </c>
      <c r="H1847" s="346" t="s">
        <v>1473</v>
      </c>
      <c r="I1847" s="346" t="s">
        <v>1473</v>
      </c>
      <c r="J1847" s="346" t="s">
        <v>1473</v>
      </c>
      <c r="K1847" s="346" t="s">
        <v>1473</v>
      </c>
      <c r="L1847" s="346" t="s">
        <v>1473</v>
      </c>
      <c r="M1847" s="346" t="s">
        <v>1473</v>
      </c>
      <c r="N1847" s="346" t="s">
        <v>1473</v>
      </c>
      <c r="O1847" s="346" t="s">
        <v>1473</v>
      </c>
      <c r="P1847" s="346" t="s">
        <v>1473</v>
      </c>
      <c r="Q1847" s="68">
        <v>2</v>
      </c>
      <c r="R1847" s="346"/>
      <c r="S1847" s="346"/>
      <c r="T1847" s="346"/>
      <c r="U1847" s="346"/>
      <c r="V1847" s="346"/>
      <c r="W1847" s="346"/>
      <c r="X1847" s="346"/>
      <c r="Y1847" s="346"/>
      <c r="Z1847" s="346"/>
      <c r="AA1847" s="346"/>
      <c r="AB1847" s="346"/>
      <c r="AC1847" s="346"/>
      <c r="AD1847" s="346"/>
      <c r="AE1847" s="346"/>
      <c r="AF1847" s="68">
        <v>2</v>
      </c>
      <c r="AG1847" s="346"/>
      <c r="AH1847" s="346"/>
      <c r="AI1847" s="346"/>
      <c r="AJ1847" s="346"/>
      <c r="AK1847" s="346"/>
      <c r="AL1847" s="346"/>
      <c r="AM1847" s="346"/>
      <c r="AN1847" s="346"/>
      <c r="AO1847" s="346"/>
      <c r="AP1847" s="346"/>
      <c r="AQ1847" s="346"/>
      <c r="AR1847" s="346"/>
      <c r="AS1847" s="346"/>
      <c r="AT1847" s="346"/>
    </row>
    <row r="1848" spans="1:46" ht="45" customHeight="1" thickTop="1" thickBot="1" x14ac:dyDescent="0.3">
      <c r="A1848" s="346" t="s">
        <v>1474</v>
      </c>
      <c r="B1848" s="346" t="s">
        <v>1474</v>
      </c>
      <c r="C1848" s="346" t="s">
        <v>1474</v>
      </c>
      <c r="D1848" s="346" t="s">
        <v>1474</v>
      </c>
      <c r="E1848" s="346" t="s">
        <v>1474</v>
      </c>
      <c r="F1848" s="346" t="s">
        <v>1474</v>
      </c>
      <c r="G1848" s="346" t="s">
        <v>1474</v>
      </c>
      <c r="H1848" s="346" t="s">
        <v>1474</v>
      </c>
      <c r="I1848" s="346" t="s">
        <v>1474</v>
      </c>
      <c r="J1848" s="346" t="s">
        <v>1474</v>
      </c>
      <c r="K1848" s="346" t="s">
        <v>1474</v>
      </c>
      <c r="L1848" s="346" t="s">
        <v>1474</v>
      </c>
      <c r="M1848" s="346" t="s">
        <v>1474</v>
      </c>
      <c r="N1848" s="346" t="s">
        <v>1474</v>
      </c>
      <c r="O1848" s="346" t="s">
        <v>1474</v>
      </c>
      <c r="P1848" s="346" t="s">
        <v>1474</v>
      </c>
      <c r="Q1848" s="68">
        <v>2</v>
      </c>
      <c r="R1848" s="346"/>
      <c r="S1848" s="346"/>
      <c r="T1848" s="346"/>
      <c r="U1848" s="346"/>
      <c r="V1848" s="346"/>
      <c r="W1848" s="346"/>
      <c r="X1848" s="346"/>
      <c r="Y1848" s="346"/>
      <c r="Z1848" s="346"/>
      <c r="AA1848" s="346"/>
      <c r="AB1848" s="346"/>
      <c r="AC1848" s="346"/>
      <c r="AD1848" s="346"/>
      <c r="AE1848" s="346"/>
      <c r="AF1848" s="68">
        <v>2</v>
      </c>
      <c r="AG1848" s="346"/>
      <c r="AH1848" s="346"/>
      <c r="AI1848" s="346"/>
      <c r="AJ1848" s="346"/>
      <c r="AK1848" s="346"/>
      <c r="AL1848" s="346"/>
      <c r="AM1848" s="346"/>
      <c r="AN1848" s="346"/>
      <c r="AO1848" s="346"/>
      <c r="AP1848" s="346"/>
      <c r="AQ1848" s="346"/>
      <c r="AR1848" s="346"/>
      <c r="AS1848" s="346"/>
      <c r="AT1848" s="346"/>
    </row>
    <row r="1849" spans="1:46" ht="45" customHeight="1" thickTop="1" thickBot="1" x14ac:dyDescent="0.3">
      <c r="A1849" s="345" t="s">
        <v>1475</v>
      </c>
      <c r="B1849" s="345" t="s">
        <v>1475</v>
      </c>
      <c r="C1849" s="345" t="s">
        <v>1475</v>
      </c>
      <c r="D1849" s="345" t="s">
        <v>1475</v>
      </c>
      <c r="E1849" s="345" t="s">
        <v>1475</v>
      </c>
      <c r="F1849" s="345" t="s">
        <v>1475</v>
      </c>
      <c r="G1849" s="345" t="s">
        <v>1475</v>
      </c>
      <c r="H1849" s="345" t="s">
        <v>1475</v>
      </c>
      <c r="I1849" s="345" t="s">
        <v>1475</v>
      </c>
      <c r="J1849" s="345" t="s">
        <v>1475</v>
      </c>
      <c r="K1849" s="345" t="s">
        <v>1475</v>
      </c>
      <c r="L1849" s="345" t="s">
        <v>1475</v>
      </c>
      <c r="M1849" s="345" t="s">
        <v>1475</v>
      </c>
      <c r="N1849" s="345" t="s">
        <v>1475</v>
      </c>
      <c r="O1849" s="345" t="s">
        <v>1475</v>
      </c>
      <c r="P1849" s="345" t="s">
        <v>1475</v>
      </c>
      <c r="Q1849" s="68">
        <v>2</v>
      </c>
      <c r="R1849" s="346"/>
      <c r="S1849" s="346"/>
      <c r="T1849" s="346"/>
      <c r="U1849" s="346"/>
      <c r="V1849" s="346"/>
      <c r="W1849" s="346"/>
      <c r="X1849" s="346"/>
      <c r="Y1849" s="346"/>
      <c r="Z1849" s="346"/>
      <c r="AA1849" s="346"/>
      <c r="AB1849" s="346"/>
      <c r="AC1849" s="346"/>
      <c r="AD1849" s="346"/>
      <c r="AE1849" s="346"/>
      <c r="AF1849" s="68">
        <v>2</v>
      </c>
      <c r="AG1849" s="346"/>
      <c r="AH1849" s="346"/>
      <c r="AI1849" s="346"/>
      <c r="AJ1849" s="346"/>
      <c r="AK1849" s="346"/>
      <c r="AL1849" s="346"/>
      <c r="AM1849" s="346"/>
      <c r="AN1849" s="346"/>
      <c r="AO1849" s="346"/>
      <c r="AP1849" s="346"/>
      <c r="AQ1849" s="346"/>
      <c r="AR1849" s="346"/>
      <c r="AS1849" s="346"/>
      <c r="AT1849" s="346"/>
    </row>
    <row r="1850" spans="1:46" ht="45" customHeight="1" thickTop="1" thickBot="1" x14ac:dyDescent="0.3">
      <c r="A1850" s="345" t="s">
        <v>1476</v>
      </c>
      <c r="B1850" s="345" t="s">
        <v>1476</v>
      </c>
      <c r="C1850" s="345" t="s">
        <v>1476</v>
      </c>
      <c r="D1850" s="345" t="s">
        <v>1476</v>
      </c>
      <c r="E1850" s="345" t="s">
        <v>1476</v>
      </c>
      <c r="F1850" s="345" t="s">
        <v>1476</v>
      </c>
      <c r="G1850" s="345" t="s">
        <v>1476</v>
      </c>
      <c r="H1850" s="345" t="s">
        <v>1476</v>
      </c>
      <c r="I1850" s="345" t="s">
        <v>1476</v>
      </c>
      <c r="J1850" s="345" t="s">
        <v>1476</v>
      </c>
      <c r="K1850" s="345" t="s">
        <v>1476</v>
      </c>
      <c r="L1850" s="345" t="s">
        <v>1476</v>
      </c>
      <c r="M1850" s="345" t="s">
        <v>1476</v>
      </c>
      <c r="N1850" s="345" t="s">
        <v>1476</v>
      </c>
      <c r="O1850" s="345" t="s">
        <v>1476</v>
      </c>
      <c r="P1850" s="345" t="s">
        <v>1476</v>
      </c>
      <c r="Q1850" s="68">
        <v>2</v>
      </c>
      <c r="R1850" s="346"/>
      <c r="S1850" s="346"/>
      <c r="T1850" s="346"/>
      <c r="U1850" s="346"/>
      <c r="V1850" s="346"/>
      <c r="W1850" s="346"/>
      <c r="X1850" s="346"/>
      <c r="Y1850" s="346"/>
      <c r="Z1850" s="346"/>
      <c r="AA1850" s="346"/>
      <c r="AB1850" s="346"/>
      <c r="AC1850" s="346"/>
      <c r="AD1850" s="346"/>
      <c r="AE1850" s="346"/>
      <c r="AF1850" s="68">
        <v>2</v>
      </c>
      <c r="AG1850" s="346"/>
      <c r="AH1850" s="346"/>
      <c r="AI1850" s="346"/>
      <c r="AJ1850" s="346"/>
      <c r="AK1850" s="346"/>
      <c r="AL1850" s="346"/>
      <c r="AM1850" s="346"/>
      <c r="AN1850" s="346"/>
      <c r="AO1850" s="346"/>
      <c r="AP1850" s="346"/>
      <c r="AQ1850" s="346"/>
      <c r="AR1850" s="346"/>
      <c r="AS1850" s="346"/>
      <c r="AT1850" s="346"/>
    </row>
    <row r="1851" spans="1:46" ht="45" customHeight="1" thickTop="1" thickBot="1" x14ac:dyDescent="0.3">
      <c r="A1851" s="345" t="s">
        <v>1477</v>
      </c>
      <c r="B1851" s="345" t="s">
        <v>1477</v>
      </c>
      <c r="C1851" s="345" t="s">
        <v>1477</v>
      </c>
      <c r="D1851" s="345" t="s">
        <v>1477</v>
      </c>
      <c r="E1851" s="345" t="s">
        <v>1477</v>
      </c>
      <c r="F1851" s="345" t="s">
        <v>1477</v>
      </c>
      <c r="G1851" s="345" t="s">
        <v>1477</v>
      </c>
      <c r="H1851" s="345" t="s">
        <v>1477</v>
      </c>
      <c r="I1851" s="345" t="s">
        <v>1477</v>
      </c>
      <c r="J1851" s="345" t="s">
        <v>1477</v>
      </c>
      <c r="K1851" s="345" t="s">
        <v>1477</v>
      </c>
      <c r="L1851" s="345" t="s">
        <v>1477</v>
      </c>
      <c r="M1851" s="345" t="s">
        <v>1477</v>
      </c>
      <c r="N1851" s="345" t="s">
        <v>1477</v>
      </c>
      <c r="O1851" s="345" t="s">
        <v>1477</v>
      </c>
      <c r="P1851" s="345" t="s">
        <v>1477</v>
      </c>
      <c r="Q1851" s="68">
        <v>2</v>
      </c>
      <c r="R1851" s="346"/>
      <c r="S1851" s="346"/>
      <c r="T1851" s="346"/>
      <c r="U1851" s="346"/>
      <c r="V1851" s="346"/>
      <c r="W1851" s="346"/>
      <c r="X1851" s="346"/>
      <c r="Y1851" s="346"/>
      <c r="Z1851" s="346"/>
      <c r="AA1851" s="346"/>
      <c r="AB1851" s="346"/>
      <c r="AC1851" s="346"/>
      <c r="AD1851" s="346"/>
      <c r="AE1851" s="346"/>
      <c r="AF1851" s="68">
        <v>2</v>
      </c>
      <c r="AG1851" s="346"/>
      <c r="AH1851" s="346"/>
      <c r="AI1851" s="346"/>
      <c r="AJ1851" s="346"/>
      <c r="AK1851" s="346"/>
      <c r="AL1851" s="346"/>
      <c r="AM1851" s="346"/>
      <c r="AN1851" s="346"/>
      <c r="AO1851" s="346"/>
      <c r="AP1851" s="346"/>
      <c r="AQ1851" s="346"/>
      <c r="AR1851" s="346"/>
      <c r="AS1851" s="346"/>
      <c r="AT1851" s="346"/>
    </row>
    <row r="1852" spans="1:46" ht="45" customHeight="1" thickTop="1" thickBot="1" x14ac:dyDescent="0.3">
      <c r="A1852" s="345" t="s">
        <v>1478</v>
      </c>
      <c r="B1852" s="345" t="s">
        <v>1478</v>
      </c>
      <c r="C1852" s="345" t="s">
        <v>1478</v>
      </c>
      <c r="D1852" s="345" t="s">
        <v>1478</v>
      </c>
      <c r="E1852" s="345" t="s">
        <v>1478</v>
      </c>
      <c r="F1852" s="345" t="s">
        <v>1478</v>
      </c>
      <c r="G1852" s="345" t="s">
        <v>1478</v>
      </c>
      <c r="H1852" s="345" t="s">
        <v>1478</v>
      </c>
      <c r="I1852" s="345" t="s">
        <v>1478</v>
      </c>
      <c r="J1852" s="345" t="s">
        <v>1478</v>
      </c>
      <c r="K1852" s="345" t="s">
        <v>1478</v>
      </c>
      <c r="L1852" s="345" t="s">
        <v>1478</v>
      </c>
      <c r="M1852" s="345" t="s">
        <v>1478</v>
      </c>
      <c r="N1852" s="345" t="s">
        <v>1478</v>
      </c>
      <c r="O1852" s="345" t="s">
        <v>1478</v>
      </c>
      <c r="P1852" s="345" t="s">
        <v>1478</v>
      </c>
      <c r="Q1852" s="68">
        <v>2</v>
      </c>
      <c r="R1852" s="346"/>
      <c r="S1852" s="346"/>
      <c r="T1852" s="346"/>
      <c r="U1852" s="346"/>
      <c r="V1852" s="346"/>
      <c r="W1852" s="346"/>
      <c r="X1852" s="346"/>
      <c r="Y1852" s="346"/>
      <c r="Z1852" s="346"/>
      <c r="AA1852" s="346"/>
      <c r="AB1852" s="346"/>
      <c r="AC1852" s="346"/>
      <c r="AD1852" s="346"/>
      <c r="AE1852" s="346"/>
      <c r="AF1852" s="68">
        <v>2</v>
      </c>
      <c r="AG1852" s="346"/>
      <c r="AH1852" s="346"/>
      <c r="AI1852" s="346"/>
      <c r="AJ1852" s="346"/>
      <c r="AK1852" s="346"/>
      <c r="AL1852" s="346"/>
      <c r="AM1852" s="346"/>
      <c r="AN1852" s="346"/>
      <c r="AO1852" s="346"/>
      <c r="AP1852" s="346"/>
      <c r="AQ1852" s="346"/>
      <c r="AR1852" s="346"/>
      <c r="AS1852" s="346"/>
      <c r="AT1852" s="346"/>
    </row>
    <row r="1853" spans="1:46" ht="45" customHeight="1" thickTop="1" thickBot="1" x14ac:dyDescent="0.3">
      <c r="A1853" s="59"/>
      <c r="B1853" s="59"/>
      <c r="C1853" s="59"/>
      <c r="D1853" s="59"/>
      <c r="E1853" s="59"/>
      <c r="F1853" s="59"/>
      <c r="G1853" s="59"/>
      <c r="H1853" s="59"/>
      <c r="I1853" s="59"/>
      <c r="J1853" s="59"/>
      <c r="K1853" s="59"/>
      <c r="L1853" s="59"/>
      <c r="M1853" s="59"/>
      <c r="N1853" s="59"/>
      <c r="O1853" s="59"/>
      <c r="P1853" s="59"/>
      <c r="Q1853" s="69"/>
      <c r="R1853" s="59"/>
      <c r="S1853" s="59"/>
      <c r="T1853" s="59"/>
      <c r="U1853" s="59"/>
      <c r="V1853" s="59"/>
      <c r="W1853" s="59"/>
      <c r="X1853" s="59"/>
      <c r="Y1853" s="59"/>
      <c r="Z1853" s="59"/>
      <c r="AA1853" s="59"/>
      <c r="AB1853" s="59"/>
      <c r="AC1853" s="59"/>
      <c r="AD1853" s="59"/>
      <c r="AE1853" s="59"/>
      <c r="AF1853" s="69"/>
      <c r="AG1853" s="59"/>
      <c r="AH1853" s="59"/>
      <c r="AI1853" s="59"/>
      <c r="AJ1853" s="59"/>
      <c r="AK1853" s="59"/>
      <c r="AL1853" s="59"/>
      <c r="AM1853" s="59"/>
      <c r="AN1853" s="59"/>
      <c r="AO1853" s="59"/>
      <c r="AP1853" s="59"/>
      <c r="AQ1853" s="59"/>
      <c r="AR1853" s="59"/>
      <c r="AS1853" s="59"/>
      <c r="AT1853" s="59"/>
    </row>
    <row r="1854" spans="1:46" ht="45" customHeight="1" thickTop="1" thickBot="1" x14ac:dyDescent="0.3">
      <c r="A1854" s="353" t="s">
        <v>198</v>
      </c>
      <c r="B1854" s="353"/>
      <c r="C1854" s="353"/>
      <c r="D1854" s="353"/>
      <c r="E1854" s="353"/>
      <c r="F1854" s="353"/>
      <c r="G1854" s="353"/>
      <c r="H1854" s="353"/>
      <c r="I1854" s="353"/>
      <c r="J1854" s="353"/>
      <c r="K1854" s="353"/>
      <c r="L1854" s="353"/>
      <c r="M1854" s="353"/>
      <c r="N1854" s="353"/>
      <c r="O1854" s="353"/>
      <c r="P1854" s="353"/>
      <c r="Q1854" s="70" t="s">
        <v>187</v>
      </c>
      <c r="R1854" s="354" t="s">
        <v>188</v>
      </c>
      <c r="S1854" s="354"/>
      <c r="T1854" s="354"/>
      <c r="U1854" s="354"/>
      <c r="V1854" s="354"/>
      <c r="W1854" s="354"/>
      <c r="X1854" s="354"/>
      <c r="Y1854" s="354"/>
      <c r="Z1854" s="354"/>
      <c r="AA1854" s="354"/>
      <c r="AB1854" s="354"/>
      <c r="AC1854" s="354"/>
      <c r="AD1854" s="354"/>
      <c r="AE1854" s="354"/>
      <c r="AF1854" s="71" t="s">
        <v>187</v>
      </c>
      <c r="AG1854" s="355" t="s">
        <v>189</v>
      </c>
      <c r="AH1854" s="355"/>
      <c r="AI1854" s="355"/>
      <c r="AJ1854" s="355"/>
      <c r="AK1854" s="355"/>
      <c r="AL1854" s="355"/>
      <c r="AM1854" s="355"/>
      <c r="AN1854" s="355"/>
      <c r="AO1854" s="355"/>
      <c r="AP1854" s="355"/>
      <c r="AQ1854" s="355"/>
      <c r="AR1854" s="355"/>
      <c r="AS1854" s="355"/>
      <c r="AT1854" s="355"/>
    </row>
    <row r="1855" spans="1:46" ht="45" customHeight="1" thickTop="1" thickBot="1" x14ac:dyDescent="0.3">
      <c r="A1855" s="345" t="s">
        <v>1479</v>
      </c>
      <c r="B1855" s="345" t="s">
        <v>1479</v>
      </c>
      <c r="C1855" s="345" t="s">
        <v>1479</v>
      </c>
      <c r="D1855" s="345" t="s">
        <v>1479</v>
      </c>
      <c r="E1855" s="345" t="s">
        <v>1479</v>
      </c>
      <c r="F1855" s="345" t="s">
        <v>1479</v>
      </c>
      <c r="G1855" s="345" t="s">
        <v>1479</v>
      </c>
      <c r="H1855" s="345" t="s">
        <v>1479</v>
      </c>
      <c r="I1855" s="345" t="s">
        <v>1479</v>
      </c>
      <c r="J1855" s="345" t="s">
        <v>1479</v>
      </c>
      <c r="K1855" s="345" t="s">
        <v>1479</v>
      </c>
      <c r="L1855" s="345" t="s">
        <v>1479</v>
      </c>
      <c r="M1855" s="345" t="s">
        <v>1479</v>
      </c>
      <c r="N1855" s="345" t="s">
        <v>1479</v>
      </c>
      <c r="O1855" s="345" t="s">
        <v>1479</v>
      </c>
      <c r="P1855" s="345" t="s">
        <v>1479</v>
      </c>
      <c r="Q1855" s="68">
        <v>2</v>
      </c>
      <c r="R1855" s="346"/>
      <c r="S1855" s="346"/>
      <c r="T1855" s="346"/>
      <c r="U1855" s="346"/>
      <c r="V1855" s="346"/>
      <c r="W1855" s="346"/>
      <c r="X1855" s="346"/>
      <c r="Y1855" s="346"/>
      <c r="Z1855" s="346"/>
      <c r="AA1855" s="346"/>
      <c r="AB1855" s="346"/>
      <c r="AC1855" s="346"/>
      <c r="AD1855" s="346"/>
      <c r="AE1855" s="346"/>
      <c r="AF1855" s="68">
        <v>2</v>
      </c>
      <c r="AG1855" s="346"/>
      <c r="AH1855" s="346"/>
      <c r="AI1855" s="346"/>
      <c r="AJ1855" s="346"/>
      <c r="AK1855" s="346"/>
      <c r="AL1855" s="346"/>
      <c r="AM1855" s="346"/>
      <c r="AN1855" s="346"/>
      <c r="AO1855" s="346"/>
      <c r="AP1855" s="346"/>
      <c r="AQ1855" s="346"/>
      <c r="AR1855" s="346"/>
      <c r="AS1855" s="346"/>
      <c r="AT1855" s="346"/>
    </row>
    <row r="1856" spans="1:46" ht="45" customHeight="1" thickTop="1" thickBot="1" x14ac:dyDescent="0.3">
      <c r="A1856" s="345" t="s">
        <v>1480</v>
      </c>
      <c r="B1856" s="345" t="s">
        <v>1480</v>
      </c>
      <c r="C1856" s="345" t="s">
        <v>1480</v>
      </c>
      <c r="D1856" s="345" t="s">
        <v>1480</v>
      </c>
      <c r="E1856" s="345" t="s">
        <v>1480</v>
      </c>
      <c r="F1856" s="345" t="s">
        <v>1480</v>
      </c>
      <c r="G1856" s="345" t="s">
        <v>1480</v>
      </c>
      <c r="H1856" s="345" t="s">
        <v>1480</v>
      </c>
      <c r="I1856" s="345" t="s">
        <v>1480</v>
      </c>
      <c r="J1856" s="345" t="s">
        <v>1480</v>
      </c>
      <c r="K1856" s="345" t="s">
        <v>1480</v>
      </c>
      <c r="L1856" s="345" t="s">
        <v>1480</v>
      </c>
      <c r="M1856" s="345" t="s">
        <v>1480</v>
      </c>
      <c r="N1856" s="345" t="s">
        <v>1480</v>
      </c>
      <c r="O1856" s="345" t="s">
        <v>1480</v>
      </c>
      <c r="P1856" s="345" t="s">
        <v>1480</v>
      </c>
      <c r="Q1856" s="68">
        <v>2</v>
      </c>
      <c r="R1856" s="346"/>
      <c r="S1856" s="346"/>
      <c r="T1856" s="346"/>
      <c r="U1856" s="346"/>
      <c r="V1856" s="346"/>
      <c r="W1856" s="346"/>
      <c r="X1856" s="346"/>
      <c r="Y1856" s="346"/>
      <c r="Z1856" s="346"/>
      <c r="AA1856" s="346"/>
      <c r="AB1856" s="346"/>
      <c r="AC1856" s="346"/>
      <c r="AD1856" s="346"/>
      <c r="AE1856" s="346"/>
      <c r="AF1856" s="68">
        <v>2</v>
      </c>
      <c r="AG1856" s="346"/>
      <c r="AH1856" s="346"/>
      <c r="AI1856" s="346"/>
      <c r="AJ1856" s="346"/>
      <c r="AK1856" s="346"/>
      <c r="AL1856" s="346"/>
      <c r="AM1856" s="346"/>
      <c r="AN1856" s="346"/>
      <c r="AO1856" s="346"/>
      <c r="AP1856" s="346"/>
      <c r="AQ1856" s="346"/>
      <c r="AR1856" s="346"/>
      <c r="AS1856" s="346"/>
      <c r="AT1856" s="346"/>
    </row>
    <row r="1857" spans="1:46" ht="45" customHeight="1" thickTop="1" thickBot="1" x14ac:dyDescent="0.3">
      <c r="A1857" s="345" t="s">
        <v>1481</v>
      </c>
      <c r="B1857" s="345" t="s">
        <v>1481</v>
      </c>
      <c r="C1857" s="345" t="s">
        <v>1481</v>
      </c>
      <c r="D1857" s="345" t="s">
        <v>1481</v>
      </c>
      <c r="E1857" s="345" t="s">
        <v>1481</v>
      </c>
      <c r="F1857" s="345" t="s">
        <v>1481</v>
      </c>
      <c r="G1857" s="345" t="s">
        <v>1481</v>
      </c>
      <c r="H1857" s="345" t="s">
        <v>1481</v>
      </c>
      <c r="I1857" s="345" t="s">
        <v>1481</v>
      </c>
      <c r="J1857" s="345" t="s">
        <v>1481</v>
      </c>
      <c r="K1857" s="345" t="s">
        <v>1481</v>
      </c>
      <c r="L1857" s="345" t="s">
        <v>1481</v>
      </c>
      <c r="M1857" s="345" t="s">
        <v>1481</v>
      </c>
      <c r="N1857" s="345" t="s">
        <v>1481</v>
      </c>
      <c r="O1857" s="345" t="s">
        <v>1481</v>
      </c>
      <c r="P1857" s="345" t="s">
        <v>1481</v>
      </c>
      <c r="Q1857" s="68">
        <v>2</v>
      </c>
      <c r="R1857" s="346"/>
      <c r="S1857" s="346"/>
      <c r="T1857" s="346"/>
      <c r="U1857" s="346"/>
      <c r="V1857" s="346"/>
      <c r="W1857" s="346"/>
      <c r="X1857" s="346"/>
      <c r="Y1857" s="346"/>
      <c r="Z1857" s="346"/>
      <c r="AA1857" s="346"/>
      <c r="AB1857" s="346"/>
      <c r="AC1857" s="346"/>
      <c r="AD1857" s="346"/>
      <c r="AE1857" s="346"/>
      <c r="AF1857" s="68">
        <v>2</v>
      </c>
      <c r="AG1857" s="346"/>
      <c r="AH1857" s="346"/>
      <c r="AI1857" s="346"/>
      <c r="AJ1857" s="346"/>
      <c r="AK1857" s="346"/>
      <c r="AL1857" s="346"/>
      <c r="AM1857" s="346"/>
      <c r="AN1857" s="346"/>
      <c r="AO1857" s="346"/>
      <c r="AP1857" s="346"/>
      <c r="AQ1857" s="346"/>
      <c r="AR1857" s="346"/>
      <c r="AS1857" s="346"/>
      <c r="AT1857" s="346"/>
    </row>
    <row r="1858" spans="1:46" ht="45" customHeight="1" thickTop="1" thickBot="1" x14ac:dyDescent="0.3">
      <c r="A1858" s="345" t="s">
        <v>1482</v>
      </c>
      <c r="B1858" s="345" t="s">
        <v>1482</v>
      </c>
      <c r="C1858" s="345" t="s">
        <v>1482</v>
      </c>
      <c r="D1858" s="345" t="s">
        <v>1482</v>
      </c>
      <c r="E1858" s="345" t="s">
        <v>1482</v>
      </c>
      <c r="F1858" s="345" t="s">
        <v>1482</v>
      </c>
      <c r="G1858" s="345" t="s">
        <v>1482</v>
      </c>
      <c r="H1858" s="345" t="s">
        <v>1482</v>
      </c>
      <c r="I1858" s="345" t="s">
        <v>1482</v>
      </c>
      <c r="J1858" s="345" t="s">
        <v>1482</v>
      </c>
      <c r="K1858" s="345" t="s">
        <v>1482</v>
      </c>
      <c r="L1858" s="345" t="s">
        <v>1482</v>
      </c>
      <c r="M1858" s="345" t="s">
        <v>1482</v>
      </c>
      <c r="N1858" s="345" t="s">
        <v>1482</v>
      </c>
      <c r="O1858" s="345" t="s">
        <v>1482</v>
      </c>
      <c r="P1858" s="345" t="s">
        <v>1482</v>
      </c>
      <c r="Q1858" s="68">
        <v>2</v>
      </c>
      <c r="R1858" s="346"/>
      <c r="S1858" s="346"/>
      <c r="T1858" s="346"/>
      <c r="U1858" s="346"/>
      <c r="V1858" s="346"/>
      <c r="W1858" s="346"/>
      <c r="X1858" s="346"/>
      <c r="Y1858" s="346"/>
      <c r="Z1858" s="346"/>
      <c r="AA1858" s="346"/>
      <c r="AB1858" s="346"/>
      <c r="AC1858" s="346"/>
      <c r="AD1858" s="346"/>
      <c r="AE1858" s="346"/>
      <c r="AF1858" s="68">
        <v>2</v>
      </c>
      <c r="AG1858" s="346"/>
      <c r="AH1858" s="346"/>
      <c r="AI1858" s="346"/>
      <c r="AJ1858" s="346"/>
      <c r="AK1858" s="346"/>
      <c r="AL1858" s="346"/>
      <c r="AM1858" s="346"/>
      <c r="AN1858" s="346"/>
      <c r="AO1858" s="346"/>
      <c r="AP1858" s="346"/>
      <c r="AQ1858" s="346"/>
      <c r="AR1858" s="346"/>
      <c r="AS1858" s="346"/>
      <c r="AT1858" s="346"/>
    </row>
    <row r="1859" spans="1:46" ht="45" customHeight="1" thickTop="1" thickBot="1" x14ac:dyDescent="0.3">
      <c r="A1859" s="345" t="s">
        <v>1483</v>
      </c>
      <c r="B1859" s="345" t="s">
        <v>1483</v>
      </c>
      <c r="C1859" s="345" t="s">
        <v>1483</v>
      </c>
      <c r="D1859" s="345" t="s">
        <v>1483</v>
      </c>
      <c r="E1859" s="345" t="s">
        <v>1483</v>
      </c>
      <c r="F1859" s="345" t="s">
        <v>1483</v>
      </c>
      <c r="G1859" s="345" t="s">
        <v>1483</v>
      </c>
      <c r="H1859" s="345" t="s">
        <v>1483</v>
      </c>
      <c r="I1859" s="345" t="s">
        <v>1483</v>
      </c>
      <c r="J1859" s="345" t="s">
        <v>1483</v>
      </c>
      <c r="K1859" s="345" t="s">
        <v>1483</v>
      </c>
      <c r="L1859" s="345" t="s">
        <v>1483</v>
      </c>
      <c r="M1859" s="345" t="s">
        <v>1483</v>
      </c>
      <c r="N1859" s="345" t="s">
        <v>1483</v>
      </c>
      <c r="O1859" s="345" t="s">
        <v>1483</v>
      </c>
      <c r="P1859" s="345" t="s">
        <v>1483</v>
      </c>
      <c r="Q1859" s="68">
        <v>2</v>
      </c>
      <c r="R1859" s="346"/>
      <c r="S1859" s="346"/>
      <c r="T1859" s="346"/>
      <c r="U1859" s="346"/>
      <c r="V1859" s="346"/>
      <c r="W1859" s="346"/>
      <c r="X1859" s="346"/>
      <c r="Y1859" s="346"/>
      <c r="Z1859" s="346"/>
      <c r="AA1859" s="346"/>
      <c r="AB1859" s="346"/>
      <c r="AC1859" s="346"/>
      <c r="AD1859" s="346"/>
      <c r="AE1859" s="346"/>
      <c r="AF1859" s="68">
        <v>2</v>
      </c>
      <c r="AG1859" s="346"/>
      <c r="AH1859" s="346"/>
      <c r="AI1859" s="346"/>
      <c r="AJ1859" s="346"/>
      <c r="AK1859" s="346"/>
      <c r="AL1859" s="346"/>
      <c r="AM1859" s="346"/>
      <c r="AN1859" s="346"/>
      <c r="AO1859" s="346"/>
      <c r="AP1859" s="346"/>
      <c r="AQ1859" s="346"/>
      <c r="AR1859" s="346"/>
      <c r="AS1859" s="346"/>
      <c r="AT1859" s="346"/>
    </row>
    <row r="1860" spans="1:46" ht="18" customHeight="1" thickTop="1" x14ac:dyDescent="0.25"/>
    <row r="1862" spans="1:46" ht="45" customHeight="1" x14ac:dyDescent="0.25">
      <c r="A1862" s="348" t="s">
        <v>1484</v>
      </c>
      <c r="B1862" s="348"/>
      <c r="C1862" s="348"/>
      <c r="D1862" s="348"/>
      <c r="E1862" s="348"/>
      <c r="F1862" s="348"/>
      <c r="G1862" s="348"/>
      <c r="H1862" s="348"/>
      <c r="I1862" s="348"/>
      <c r="J1862" s="348"/>
      <c r="K1862" s="348"/>
      <c r="L1862" s="348"/>
      <c r="M1862" s="348"/>
      <c r="N1862" s="348"/>
      <c r="O1862" s="348"/>
      <c r="P1862" s="348"/>
      <c r="Q1862" s="348"/>
      <c r="R1862" s="348"/>
      <c r="S1862" s="348"/>
      <c r="T1862" s="348"/>
      <c r="U1862" s="348"/>
      <c r="V1862" s="348"/>
      <c r="W1862" s="348"/>
      <c r="X1862" s="348"/>
      <c r="Y1862" s="348"/>
      <c r="Z1862" s="348"/>
      <c r="AA1862" s="348"/>
      <c r="AB1862" s="348"/>
      <c r="AC1862" s="348"/>
      <c r="AD1862" s="348"/>
      <c r="AE1862" s="348"/>
      <c r="AF1862"/>
      <c r="AG1862" s="349" t="s">
        <v>184</v>
      </c>
      <c r="AH1862" s="349"/>
      <c r="AI1862" s="349"/>
      <c r="AJ1862" s="349"/>
      <c r="AK1862" s="72">
        <f>(('Artículo 121 (Resumen PI)'!C59*0.8+'Artículo 121 (Resumen PI)'!F59*0.2)+('Artículo 121 (Resumen SIPOT)'!C59*0.8+'Artículo 121 (Resumen SIPOT)'!F59*0.2))/2</f>
        <v>0</v>
      </c>
      <c r="AL1862"/>
      <c r="AM1862"/>
      <c r="AN1862"/>
      <c r="AO1862"/>
      <c r="AP1862"/>
      <c r="AQ1862"/>
      <c r="AR1862"/>
      <c r="AS1862"/>
      <c r="AT1862"/>
    </row>
    <row r="1863" spans="1:46" ht="15.75" customHeight="1" x14ac:dyDescent="0.25">
      <c r="A1863" s="86"/>
      <c r="B1863" s="284"/>
      <c r="C1863" s="284"/>
      <c r="D1863" s="284"/>
      <c r="E1863" s="284"/>
      <c r="F1863" s="284"/>
      <c r="G1863" s="284"/>
      <c r="H1863" s="284"/>
      <c r="I1863" s="284"/>
      <c r="J1863" s="284"/>
      <c r="K1863" s="284"/>
      <c r="L1863" s="284"/>
      <c r="M1863" s="284"/>
      <c r="N1863" s="284"/>
      <c r="O1863" s="284"/>
      <c r="P1863" s="284"/>
      <c r="Q1863" s="275"/>
      <c r="R1863" s="284"/>
      <c r="S1863" s="284"/>
      <c r="T1863" s="284"/>
      <c r="U1863" s="284"/>
      <c r="V1863" s="284"/>
      <c r="W1863" s="284"/>
      <c r="X1863" s="284"/>
      <c r="Y1863" s="284"/>
      <c r="Z1863" s="284"/>
      <c r="AA1863" s="284"/>
      <c r="AB1863" s="284"/>
      <c r="AC1863" s="284"/>
      <c r="AD1863" s="284"/>
      <c r="AE1863" s="284"/>
      <c r="AF1863"/>
      <c r="AG1863"/>
      <c r="AH1863"/>
      <c r="AI1863"/>
      <c r="AJ1863"/>
      <c r="AK1863"/>
      <c r="AL1863"/>
      <c r="AM1863"/>
      <c r="AN1863"/>
      <c r="AO1863"/>
      <c r="AP1863"/>
      <c r="AQ1863"/>
      <c r="AR1863"/>
      <c r="AS1863"/>
      <c r="AT1863"/>
    </row>
    <row r="1864" spans="1:46" ht="45" customHeight="1" x14ac:dyDescent="0.25">
      <c r="A1864" s="86" t="s">
        <v>185</v>
      </c>
      <c r="B1864" s="284"/>
      <c r="C1864" s="284"/>
      <c r="D1864" s="284"/>
      <c r="E1864" s="284"/>
      <c r="F1864" s="284"/>
      <c r="G1864" s="284"/>
      <c r="H1864" s="284"/>
      <c r="I1864" s="284"/>
      <c r="J1864" s="284"/>
      <c r="K1864" s="284"/>
      <c r="L1864" s="284"/>
      <c r="M1864" s="284"/>
      <c r="N1864" s="284"/>
      <c r="O1864" s="284"/>
      <c r="P1864" s="284"/>
      <c r="Q1864" s="275"/>
      <c r="R1864" s="284"/>
      <c r="S1864" s="284"/>
      <c r="T1864" s="284"/>
      <c r="U1864" s="284"/>
      <c r="V1864" s="284"/>
      <c r="W1864" s="284"/>
      <c r="X1864" s="284"/>
      <c r="Y1864" s="284"/>
      <c r="Z1864" s="284"/>
      <c r="AA1864" s="284"/>
      <c r="AB1864" s="284"/>
      <c r="AC1864" s="284"/>
      <c r="AD1864" s="284"/>
      <c r="AE1864" s="284"/>
      <c r="AF1864"/>
      <c r="AG1864"/>
      <c r="AH1864"/>
      <c r="AI1864"/>
      <c r="AJ1864"/>
      <c r="AK1864"/>
      <c r="AL1864"/>
      <c r="AM1864"/>
      <c r="AN1864"/>
      <c r="AO1864"/>
      <c r="AP1864"/>
      <c r="AQ1864"/>
      <c r="AR1864"/>
      <c r="AS1864"/>
      <c r="AT1864"/>
    </row>
    <row r="1865" spans="1:46" ht="15" customHeight="1" x14ac:dyDescent="0.25">
      <c r="A1865" s="59"/>
      <c r="B1865" s="59"/>
      <c r="C1865" s="59"/>
      <c r="D1865" s="59"/>
      <c r="E1865" s="59"/>
      <c r="F1865" s="59"/>
      <c r="G1865" s="59"/>
      <c r="H1865" s="59"/>
      <c r="I1865" s="59"/>
      <c r="J1865" s="59"/>
      <c r="K1865" s="59"/>
      <c r="L1865" s="59"/>
      <c r="M1865" s="59"/>
      <c r="N1865" s="59"/>
      <c r="O1865" s="59"/>
      <c r="P1865" s="59"/>
      <c r="R1865" s="59"/>
      <c r="S1865" s="59"/>
      <c r="T1865" s="59"/>
      <c r="U1865" s="59"/>
      <c r="V1865" s="59"/>
      <c r="W1865" s="59"/>
      <c r="X1865" s="59"/>
      <c r="Y1865" s="59"/>
      <c r="Z1865" s="59"/>
      <c r="AA1865" s="59"/>
      <c r="AB1865" s="59"/>
      <c r="AC1865" s="59"/>
      <c r="AD1865" s="59"/>
      <c r="AE1865" s="59"/>
      <c r="AF1865"/>
      <c r="AG1865"/>
      <c r="AH1865"/>
      <c r="AI1865"/>
      <c r="AJ1865"/>
      <c r="AK1865"/>
      <c r="AL1865"/>
      <c r="AM1865"/>
      <c r="AN1865"/>
      <c r="AO1865"/>
      <c r="AP1865"/>
      <c r="AQ1865"/>
      <c r="AR1865"/>
      <c r="AS1865"/>
      <c r="AT1865"/>
    </row>
    <row r="1866" spans="1:46" ht="45" customHeight="1" x14ac:dyDescent="0.25">
      <c r="A1866" s="350" t="s">
        <v>186</v>
      </c>
      <c r="B1866" s="350"/>
      <c r="C1866" s="350"/>
      <c r="D1866" s="350"/>
      <c r="E1866" s="350"/>
      <c r="F1866" s="350"/>
      <c r="G1866" s="350"/>
      <c r="H1866" s="350"/>
      <c r="I1866" s="350"/>
      <c r="J1866" s="350"/>
      <c r="K1866" s="350"/>
      <c r="L1866" s="350"/>
      <c r="M1866" s="350"/>
      <c r="N1866" s="350"/>
      <c r="O1866" s="350"/>
      <c r="P1866" s="350"/>
      <c r="Q1866" s="65"/>
      <c r="R1866" s="59"/>
      <c r="S1866" s="59"/>
      <c r="T1866" s="59"/>
      <c r="U1866" s="59"/>
      <c r="V1866" s="351"/>
      <c r="W1866" s="351"/>
      <c r="X1866" s="351"/>
      <c r="Y1866" s="351"/>
      <c r="Z1866" s="351"/>
      <c r="AA1866" s="351"/>
      <c r="AB1866" s="351"/>
      <c r="AC1866" s="351"/>
      <c r="AD1866" s="351"/>
      <c r="AE1866" s="351"/>
      <c r="AF1866" s="65"/>
      <c r="AG1866" s="59"/>
      <c r="AH1866" s="59"/>
      <c r="AI1866" s="59"/>
      <c r="AJ1866" s="59"/>
      <c r="AK1866" s="351"/>
      <c r="AL1866" s="351"/>
      <c r="AM1866" s="351"/>
      <c r="AN1866" s="351"/>
      <c r="AO1866" s="351"/>
      <c r="AP1866" s="351"/>
      <c r="AQ1866" s="351"/>
      <c r="AR1866" s="351"/>
      <c r="AS1866" s="351"/>
      <c r="AT1866" s="351"/>
    </row>
    <row r="1867" spans="1:46" ht="45" customHeight="1" thickTop="1" thickBot="1" x14ac:dyDescent="0.3">
      <c r="A1867" s="342" t="s">
        <v>163</v>
      </c>
      <c r="B1867" s="342"/>
      <c r="C1867" s="342"/>
      <c r="D1867" s="342"/>
      <c r="E1867" s="342"/>
      <c r="F1867" s="342"/>
      <c r="G1867" s="342"/>
      <c r="H1867" s="342"/>
      <c r="I1867" s="342"/>
      <c r="J1867" s="342"/>
      <c r="K1867" s="342"/>
      <c r="L1867" s="342"/>
      <c r="M1867" s="342"/>
      <c r="N1867" s="342"/>
      <c r="O1867" s="342"/>
      <c r="P1867" s="342"/>
      <c r="Q1867" s="66" t="s">
        <v>187</v>
      </c>
      <c r="R1867" s="343" t="s">
        <v>188</v>
      </c>
      <c r="S1867" s="343"/>
      <c r="T1867" s="343"/>
      <c r="U1867" s="343"/>
      <c r="V1867" s="343"/>
      <c r="W1867" s="343"/>
      <c r="X1867" s="343"/>
      <c r="Y1867" s="343"/>
      <c r="Z1867" s="343"/>
      <c r="AA1867" s="343"/>
      <c r="AB1867" s="343"/>
      <c r="AC1867" s="343"/>
      <c r="AD1867" s="343"/>
      <c r="AE1867" s="343"/>
      <c r="AF1867" s="67" t="s">
        <v>187</v>
      </c>
      <c r="AG1867" s="344" t="s">
        <v>189</v>
      </c>
      <c r="AH1867" s="344"/>
      <c r="AI1867" s="344"/>
      <c r="AJ1867" s="344"/>
      <c r="AK1867" s="344"/>
      <c r="AL1867" s="344"/>
      <c r="AM1867" s="344"/>
      <c r="AN1867" s="344"/>
      <c r="AO1867" s="344"/>
      <c r="AP1867" s="344"/>
      <c r="AQ1867" s="344"/>
      <c r="AR1867" s="344"/>
      <c r="AS1867" s="344"/>
      <c r="AT1867" s="344"/>
    </row>
    <row r="1868" spans="1:46" ht="45" customHeight="1" thickTop="1" thickBot="1" x14ac:dyDescent="0.3">
      <c r="A1868" s="345" t="s">
        <v>1025</v>
      </c>
      <c r="B1868" s="345" t="s">
        <v>1025</v>
      </c>
      <c r="C1868" s="345" t="s">
        <v>1025</v>
      </c>
      <c r="D1868" s="345" t="s">
        <v>1025</v>
      </c>
      <c r="E1868" s="345" t="s">
        <v>1025</v>
      </c>
      <c r="F1868" s="345" t="s">
        <v>1025</v>
      </c>
      <c r="G1868" s="345" t="s">
        <v>1025</v>
      </c>
      <c r="H1868" s="345" t="s">
        <v>1025</v>
      </c>
      <c r="I1868" s="345" t="s">
        <v>1025</v>
      </c>
      <c r="J1868" s="345" t="s">
        <v>1025</v>
      </c>
      <c r="K1868" s="345" t="s">
        <v>1025</v>
      </c>
      <c r="L1868" s="345" t="s">
        <v>1025</v>
      </c>
      <c r="M1868" s="345" t="s">
        <v>1025</v>
      </c>
      <c r="N1868" s="345" t="s">
        <v>1025</v>
      </c>
      <c r="O1868" s="345" t="s">
        <v>1025</v>
      </c>
      <c r="P1868" s="345" t="s">
        <v>1025</v>
      </c>
      <c r="Q1868" s="287">
        <v>3</v>
      </c>
      <c r="R1868" s="365" t="s">
        <v>676</v>
      </c>
      <c r="S1868" s="366"/>
      <c r="T1868" s="366"/>
      <c r="U1868" s="366"/>
      <c r="V1868" s="366"/>
      <c r="W1868" s="366"/>
      <c r="X1868" s="366"/>
      <c r="Y1868" s="366"/>
      <c r="Z1868" s="366"/>
      <c r="AA1868" s="366"/>
      <c r="AB1868" s="366"/>
      <c r="AC1868" s="366"/>
      <c r="AD1868" s="366"/>
      <c r="AE1868" s="367"/>
      <c r="AF1868" s="288">
        <v>3</v>
      </c>
      <c r="AG1868" s="368" t="s">
        <v>676</v>
      </c>
      <c r="AH1868" s="369"/>
      <c r="AI1868" s="369"/>
      <c r="AJ1868" s="369"/>
      <c r="AK1868" s="369"/>
      <c r="AL1868" s="369"/>
      <c r="AM1868" s="369"/>
      <c r="AN1868" s="369"/>
      <c r="AO1868" s="369"/>
      <c r="AP1868" s="369"/>
      <c r="AQ1868" s="369"/>
      <c r="AR1868" s="369"/>
      <c r="AS1868" s="369"/>
      <c r="AT1868" s="370"/>
    </row>
    <row r="1869" spans="1:46" ht="45" customHeight="1" thickTop="1" thickBot="1" x14ac:dyDescent="0.3">
      <c r="A1869" s="345" t="s">
        <v>1053</v>
      </c>
      <c r="B1869" s="345" t="s">
        <v>1053</v>
      </c>
      <c r="C1869" s="345" t="s">
        <v>1053</v>
      </c>
      <c r="D1869" s="345" t="s">
        <v>1053</v>
      </c>
      <c r="E1869" s="345" t="s">
        <v>1053</v>
      </c>
      <c r="F1869" s="345" t="s">
        <v>1053</v>
      </c>
      <c r="G1869" s="345" t="s">
        <v>1053</v>
      </c>
      <c r="H1869" s="345" t="s">
        <v>1053</v>
      </c>
      <c r="I1869" s="345" t="s">
        <v>1053</v>
      </c>
      <c r="J1869" s="345" t="s">
        <v>1053</v>
      </c>
      <c r="K1869" s="345" t="s">
        <v>1053</v>
      </c>
      <c r="L1869" s="345" t="s">
        <v>1053</v>
      </c>
      <c r="M1869" s="345" t="s">
        <v>1053</v>
      </c>
      <c r="N1869" s="345" t="s">
        <v>1053</v>
      </c>
      <c r="O1869" s="345" t="s">
        <v>1053</v>
      </c>
      <c r="P1869" s="345" t="s">
        <v>1053</v>
      </c>
      <c r="Q1869" s="287">
        <v>3</v>
      </c>
      <c r="R1869" s="365" t="s">
        <v>676</v>
      </c>
      <c r="S1869" s="366"/>
      <c r="T1869" s="366"/>
      <c r="U1869" s="366"/>
      <c r="V1869" s="366"/>
      <c r="W1869" s="366"/>
      <c r="X1869" s="366"/>
      <c r="Y1869" s="366"/>
      <c r="Z1869" s="366"/>
      <c r="AA1869" s="366"/>
      <c r="AB1869" s="366"/>
      <c r="AC1869" s="366"/>
      <c r="AD1869" s="366"/>
      <c r="AE1869" s="367"/>
      <c r="AF1869" s="288">
        <v>3</v>
      </c>
      <c r="AG1869" s="368" t="s">
        <v>676</v>
      </c>
      <c r="AH1869" s="369"/>
      <c r="AI1869" s="369"/>
      <c r="AJ1869" s="369"/>
      <c r="AK1869" s="369"/>
      <c r="AL1869" s="369"/>
      <c r="AM1869" s="369"/>
      <c r="AN1869" s="369"/>
      <c r="AO1869" s="369"/>
      <c r="AP1869" s="369"/>
      <c r="AQ1869" s="369"/>
      <c r="AR1869" s="369"/>
      <c r="AS1869" s="369"/>
      <c r="AT1869" s="370"/>
    </row>
    <row r="1870" spans="1:46" ht="45" customHeight="1" thickTop="1" thickBot="1" x14ac:dyDescent="0.3">
      <c r="A1870" s="345" t="s">
        <v>1485</v>
      </c>
      <c r="B1870" s="345" t="s">
        <v>1485</v>
      </c>
      <c r="C1870" s="345" t="s">
        <v>1485</v>
      </c>
      <c r="D1870" s="345" t="s">
        <v>1485</v>
      </c>
      <c r="E1870" s="345" t="s">
        <v>1485</v>
      </c>
      <c r="F1870" s="345" t="s">
        <v>1485</v>
      </c>
      <c r="G1870" s="345" t="s">
        <v>1485</v>
      </c>
      <c r="H1870" s="345" t="s">
        <v>1485</v>
      </c>
      <c r="I1870" s="345" t="s">
        <v>1485</v>
      </c>
      <c r="J1870" s="345" t="s">
        <v>1485</v>
      </c>
      <c r="K1870" s="345" t="s">
        <v>1485</v>
      </c>
      <c r="L1870" s="345" t="s">
        <v>1485</v>
      </c>
      <c r="M1870" s="345" t="s">
        <v>1485</v>
      </c>
      <c r="N1870" s="345" t="s">
        <v>1485</v>
      </c>
      <c r="O1870" s="345" t="s">
        <v>1485</v>
      </c>
      <c r="P1870" s="345" t="s">
        <v>1485</v>
      </c>
      <c r="Q1870" s="287">
        <v>3</v>
      </c>
      <c r="R1870" s="365" t="s">
        <v>676</v>
      </c>
      <c r="S1870" s="366"/>
      <c r="T1870" s="366"/>
      <c r="U1870" s="366"/>
      <c r="V1870" s="366"/>
      <c r="W1870" s="366"/>
      <c r="X1870" s="366"/>
      <c r="Y1870" s="366"/>
      <c r="Z1870" s="366"/>
      <c r="AA1870" s="366"/>
      <c r="AB1870" s="366"/>
      <c r="AC1870" s="366"/>
      <c r="AD1870" s="366"/>
      <c r="AE1870" s="367"/>
      <c r="AF1870" s="288">
        <v>3</v>
      </c>
      <c r="AG1870" s="368" t="s">
        <v>676</v>
      </c>
      <c r="AH1870" s="369"/>
      <c r="AI1870" s="369"/>
      <c r="AJ1870" s="369"/>
      <c r="AK1870" s="369"/>
      <c r="AL1870" s="369"/>
      <c r="AM1870" s="369"/>
      <c r="AN1870" s="369"/>
      <c r="AO1870" s="369"/>
      <c r="AP1870" s="369"/>
      <c r="AQ1870" s="369"/>
      <c r="AR1870" s="369"/>
      <c r="AS1870" s="369"/>
      <c r="AT1870" s="370"/>
    </row>
    <row r="1871" spans="1:46" ht="45" customHeight="1" thickTop="1" thickBot="1" x14ac:dyDescent="0.3">
      <c r="A1871" s="345" t="s">
        <v>1486</v>
      </c>
      <c r="B1871" s="345" t="s">
        <v>1486</v>
      </c>
      <c r="C1871" s="345" t="s">
        <v>1486</v>
      </c>
      <c r="D1871" s="345" t="s">
        <v>1486</v>
      </c>
      <c r="E1871" s="345" t="s">
        <v>1486</v>
      </c>
      <c r="F1871" s="345" t="s">
        <v>1486</v>
      </c>
      <c r="G1871" s="345" t="s">
        <v>1486</v>
      </c>
      <c r="H1871" s="345" t="s">
        <v>1486</v>
      </c>
      <c r="I1871" s="345" t="s">
        <v>1486</v>
      </c>
      <c r="J1871" s="345" t="s">
        <v>1486</v>
      </c>
      <c r="K1871" s="345" t="s">
        <v>1486</v>
      </c>
      <c r="L1871" s="345" t="s">
        <v>1486</v>
      </c>
      <c r="M1871" s="345" t="s">
        <v>1486</v>
      </c>
      <c r="N1871" s="345" t="s">
        <v>1486</v>
      </c>
      <c r="O1871" s="345" t="s">
        <v>1486</v>
      </c>
      <c r="P1871" s="345" t="s">
        <v>1486</v>
      </c>
      <c r="Q1871" s="287">
        <v>3</v>
      </c>
      <c r="R1871" s="365" t="s">
        <v>676</v>
      </c>
      <c r="S1871" s="366"/>
      <c r="T1871" s="366"/>
      <c r="U1871" s="366"/>
      <c r="V1871" s="366"/>
      <c r="W1871" s="366"/>
      <c r="X1871" s="366"/>
      <c r="Y1871" s="366"/>
      <c r="Z1871" s="366"/>
      <c r="AA1871" s="366"/>
      <c r="AB1871" s="366"/>
      <c r="AC1871" s="366"/>
      <c r="AD1871" s="366"/>
      <c r="AE1871" s="367"/>
      <c r="AF1871" s="288">
        <v>3</v>
      </c>
      <c r="AG1871" s="368" t="s">
        <v>676</v>
      </c>
      <c r="AH1871" s="369"/>
      <c r="AI1871" s="369"/>
      <c r="AJ1871" s="369"/>
      <c r="AK1871" s="369"/>
      <c r="AL1871" s="369"/>
      <c r="AM1871" s="369"/>
      <c r="AN1871" s="369"/>
      <c r="AO1871" s="369"/>
      <c r="AP1871" s="369"/>
      <c r="AQ1871" s="369"/>
      <c r="AR1871" s="369"/>
      <c r="AS1871" s="369"/>
      <c r="AT1871" s="370"/>
    </row>
    <row r="1872" spans="1:46" ht="45" customHeight="1" thickTop="1" thickBot="1" x14ac:dyDescent="0.3">
      <c r="A1872" s="346" t="s">
        <v>1487</v>
      </c>
      <c r="B1872" s="346" t="s">
        <v>1487</v>
      </c>
      <c r="C1872" s="346" t="s">
        <v>1487</v>
      </c>
      <c r="D1872" s="346" t="s">
        <v>1487</v>
      </c>
      <c r="E1872" s="346" t="s">
        <v>1487</v>
      </c>
      <c r="F1872" s="346" t="s">
        <v>1487</v>
      </c>
      <c r="G1872" s="346" t="s">
        <v>1487</v>
      </c>
      <c r="H1872" s="346" t="s">
        <v>1487</v>
      </c>
      <c r="I1872" s="346" t="s">
        <v>1487</v>
      </c>
      <c r="J1872" s="346" t="s">
        <v>1487</v>
      </c>
      <c r="K1872" s="346" t="s">
        <v>1487</v>
      </c>
      <c r="L1872" s="346" t="s">
        <v>1487</v>
      </c>
      <c r="M1872" s="346" t="s">
        <v>1487</v>
      </c>
      <c r="N1872" s="346" t="s">
        <v>1487</v>
      </c>
      <c r="O1872" s="346" t="s">
        <v>1487</v>
      </c>
      <c r="P1872" s="346" t="s">
        <v>1487</v>
      </c>
      <c r="Q1872" s="287">
        <v>3</v>
      </c>
      <c r="R1872" s="365" t="s">
        <v>676</v>
      </c>
      <c r="S1872" s="366"/>
      <c r="T1872" s="366"/>
      <c r="U1872" s="366"/>
      <c r="V1872" s="366"/>
      <c r="W1872" s="366"/>
      <c r="X1872" s="366"/>
      <c r="Y1872" s="366"/>
      <c r="Z1872" s="366"/>
      <c r="AA1872" s="366"/>
      <c r="AB1872" s="366"/>
      <c r="AC1872" s="366"/>
      <c r="AD1872" s="366"/>
      <c r="AE1872" s="367"/>
      <c r="AF1872" s="288">
        <v>3</v>
      </c>
      <c r="AG1872" s="368" t="s">
        <v>676</v>
      </c>
      <c r="AH1872" s="369"/>
      <c r="AI1872" s="369"/>
      <c r="AJ1872" s="369"/>
      <c r="AK1872" s="369"/>
      <c r="AL1872" s="369"/>
      <c r="AM1872" s="369"/>
      <c r="AN1872" s="369"/>
      <c r="AO1872" s="369"/>
      <c r="AP1872" s="369"/>
      <c r="AQ1872" s="369"/>
      <c r="AR1872" s="369"/>
      <c r="AS1872" s="369"/>
      <c r="AT1872" s="370"/>
    </row>
    <row r="1873" spans="1:46" ht="45" customHeight="1" thickTop="1" thickBot="1" x14ac:dyDescent="0.3">
      <c r="A1873" s="346" t="s">
        <v>1488</v>
      </c>
      <c r="B1873" s="346" t="s">
        <v>1488</v>
      </c>
      <c r="C1873" s="346" t="s">
        <v>1488</v>
      </c>
      <c r="D1873" s="346" t="s">
        <v>1488</v>
      </c>
      <c r="E1873" s="346" t="s">
        <v>1488</v>
      </c>
      <c r="F1873" s="346" t="s">
        <v>1488</v>
      </c>
      <c r="G1873" s="346" t="s">
        <v>1488</v>
      </c>
      <c r="H1873" s="346" t="s">
        <v>1488</v>
      </c>
      <c r="I1873" s="346" t="s">
        <v>1488</v>
      </c>
      <c r="J1873" s="346" t="s">
        <v>1488</v>
      </c>
      <c r="K1873" s="346" t="s">
        <v>1488</v>
      </c>
      <c r="L1873" s="346" t="s">
        <v>1488</v>
      </c>
      <c r="M1873" s="346" t="s">
        <v>1488</v>
      </c>
      <c r="N1873" s="346" t="s">
        <v>1488</v>
      </c>
      <c r="O1873" s="346" t="s">
        <v>1488</v>
      </c>
      <c r="P1873" s="346" t="s">
        <v>1488</v>
      </c>
      <c r="Q1873" s="287">
        <v>3</v>
      </c>
      <c r="R1873" s="365" t="s">
        <v>676</v>
      </c>
      <c r="S1873" s="366"/>
      <c r="T1873" s="366"/>
      <c r="U1873" s="366"/>
      <c r="V1873" s="366"/>
      <c r="W1873" s="366"/>
      <c r="X1873" s="366"/>
      <c r="Y1873" s="366"/>
      <c r="Z1873" s="366"/>
      <c r="AA1873" s="366"/>
      <c r="AB1873" s="366"/>
      <c r="AC1873" s="366"/>
      <c r="AD1873" s="366"/>
      <c r="AE1873" s="367"/>
      <c r="AF1873" s="288">
        <v>3</v>
      </c>
      <c r="AG1873" s="368" t="s">
        <v>676</v>
      </c>
      <c r="AH1873" s="369"/>
      <c r="AI1873" s="369"/>
      <c r="AJ1873" s="369"/>
      <c r="AK1873" s="369"/>
      <c r="AL1873" s="369"/>
      <c r="AM1873" s="369"/>
      <c r="AN1873" s="369"/>
      <c r="AO1873" s="369"/>
      <c r="AP1873" s="369"/>
      <c r="AQ1873" s="369"/>
      <c r="AR1873" s="369"/>
      <c r="AS1873" s="369"/>
      <c r="AT1873" s="370"/>
    </row>
    <row r="1874" spans="1:46" ht="45" customHeight="1" thickTop="1" thickBot="1" x14ac:dyDescent="0.3">
      <c r="A1874" s="345" t="s">
        <v>1489</v>
      </c>
      <c r="B1874" s="345" t="s">
        <v>1489</v>
      </c>
      <c r="C1874" s="345" t="s">
        <v>1489</v>
      </c>
      <c r="D1874" s="345" t="s">
        <v>1489</v>
      </c>
      <c r="E1874" s="345" t="s">
        <v>1489</v>
      </c>
      <c r="F1874" s="345" t="s">
        <v>1489</v>
      </c>
      <c r="G1874" s="345" t="s">
        <v>1489</v>
      </c>
      <c r="H1874" s="345" t="s">
        <v>1489</v>
      </c>
      <c r="I1874" s="345" t="s">
        <v>1489</v>
      </c>
      <c r="J1874" s="345" t="s">
        <v>1489</v>
      </c>
      <c r="K1874" s="345" t="s">
        <v>1489</v>
      </c>
      <c r="L1874" s="345" t="s">
        <v>1489</v>
      </c>
      <c r="M1874" s="345" t="s">
        <v>1489</v>
      </c>
      <c r="N1874" s="345" t="s">
        <v>1489</v>
      </c>
      <c r="O1874" s="345" t="s">
        <v>1489</v>
      </c>
      <c r="P1874" s="345" t="s">
        <v>1489</v>
      </c>
      <c r="Q1874" s="287">
        <v>3</v>
      </c>
      <c r="R1874" s="365" t="s">
        <v>676</v>
      </c>
      <c r="S1874" s="366"/>
      <c r="T1874" s="366"/>
      <c r="U1874" s="366"/>
      <c r="V1874" s="366"/>
      <c r="W1874" s="366"/>
      <c r="X1874" s="366"/>
      <c r="Y1874" s="366"/>
      <c r="Z1874" s="366"/>
      <c r="AA1874" s="366"/>
      <c r="AB1874" s="366"/>
      <c r="AC1874" s="366"/>
      <c r="AD1874" s="366"/>
      <c r="AE1874" s="367"/>
      <c r="AF1874" s="288">
        <v>3</v>
      </c>
      <c r="AG1874" s="368" t="s">
        <v>676</v>
      </c>
      <c r="AH1874" s="369"/>
      <c r="AI1874" s="369"/>
      <c r="AJ1874" s="369"/>
      <c r="AK1874" s="369"/>
      <c r="AL1874" s="369"/>
      <c r="AM1874" s="369"/>
      <c r="AN1874" s="369"/>
      <c r="AO1874" s="369"/>
      <c r="AP1874" s="369"/>
      <c r="AQ1874" s="369"/>
      <c r="AR1874" s="369"/>
      <c r="AS1874" s="369"/>
      <c r="AT1874" s="370"/>
    </row>
    <row r="1875" spans="1:46" ht="45" customHeight="1" thickTop="1" thickBot="1" x14ac:dyDescent="0.3">
      <c r="A1875" s="345" t="s">
        <v>1490</v>
      </c>
      <c r="B1875" s="345" t="s">
        <v>1490</v>
      </c>
      <c r="C1875" s="345" t="s">
        <v>1490</v>
      </c>
      <c r="D1875" s="345" t="s">
        <v>1490</v>
      </c>
      <c r="E1875" s="345" t="s">
        <v>1490</v>
      </c>
      <c r="F1875" s="345" t="s">
        <v>1490</v>
      </c>
      <c r="G1875" s="345" t="s">
        <v>1490</v>
      </c>
      <c r="H1875" s="345" t="s">
        <v>1490</v>
      </c>
      <c r="I1875" s="345" t="s">
        <v>1490</v>
      </c>
      <c r="J1875" s="345" t="s">
        <v>1490</v>
      </c>
      <c r="K1875" s="345" t="s">
        <v>1490</v>
      </c>
      <c r="L1875" s="345" t="s">
        <v>1490</v>
      </c>
      <c r="M1875" s="345" t="s">
        <v>1490</v>
      </c>
      <c r="N1875" s="345" t="s">
        <v>1490</v>
      </c>
      <c r="O1875" s="345" t="s">
        <v>1490</v>
      </c>
      <c r="P1875" s="345" t="s">
        <v>1490</v>
      </c>
      <c r="Q1875" s="287">
        <v>3</v>
      </c>
      <c r="R1875" s="365" t="s">
        <v>676</v>
      </c>
      <c r="S1875" s="366"/>
      <c r="T1875" s="366"/>
      <c r="U1875" s="366"/>
      <c r="V1875" s="366"/>
      <c r="W1875" s="366"/>
      <c r="X1875" s="366"/>
      <c r="Y1875" s="366"/>
      <c r="Z1875" s="366"/>
      <c r="AA1875" s="366"/>
      <c r="AB1875" s="366"/>
      <c r="AC1875" s="366"/>
      <c r="AD1875" s="366"/>
      <c r="AE1875" s="367"/>
      <c r="AF1875" s="288">
        <v>3</v>
      </c>
      <c r="AG1875" s="368" t="s">
        <v>676</v>
      </c>
      <c r="AH1875" s="369"/>
      <c r="AI1875" s="369"/>
      <c r="AJ1875" s="369"/>
      <c r="AK1875" s="369"/>
      <c r="AL1875" s="369"/>
      <c r="AM1875" s="369"/>
      <c r="AN1875" s="369"/>
      <c r="AO1875" s="369"/>
      <c r="AP1875" s="369"/>
      <c r="AQ1875" s="369"/>
      <c r="AR1875" s="369"/>
      <c r="AS1875" s="369"/>
      <c r="AT1875" s="370"/>
    </row>
    <row r="1876" spans="1:46" ht="45" customHeight="1" thickTop="1" thickBot="1" x14ac:dyDescent="0.3">
      <c r="A1876" s="345" t="s">
        <v>1491</v>
      </c>
      <c r="B1876" s="345" t="s">
        <v>1491</v>
      </c>
      <c r="C1876" s="345" t="s">
        <v>1491</v>
      </c>
      <c r="D1876" s="345" t="s">
        <v>1491</v>
      </c>
      <c r="E1876" s="345" t="s">
        <v>1491</v>
      </c>
      <c r="F1876" s="345" t="s">
        <v>1491</v>
      </c>
      <c r="G1876" s="345" t="s">
        <v>1491</v>
      </c>
      <c r="H1876" s="345" t="s">
        <v>1491</v>
      </c>
      <c r="I1876" s="345" t="s">
        <v>1491</v>
      </c>
      <c r="J1876" s="345" t="s">
        <v>1491</v>
      </c>
      <c r="K1876" s="345" t="s">
        <v>1491</v>
      </c>
      <c r="L1876" s="345" t="s">
        <v>1491</v>
      </c>
      <c r="M1876" s="345" t="s">
        <v>1491</v>
      </c>
      <c r="N1876" s="345" t="s">
        <v>1491</v>
      </c>
      <c r="O1876" s="345" t="s">
        <v>1491</v>
      </c>
      <c r="P1876" s="345" t="s">
        <v>1491</v>
      </c>
      <c r="Q1876" s="287">
        <v>3</v>
      </c>
      <c r="R1876" s="365" t="s">
        <v>676</v>
      </c>
      <c r="S1876" s="366"/>
      <c r="T1876" s="366"/>
      <c r="U1876" s="366"/>
      <c r="V1876" s="366"/>
      <c r="W1876" s="366"/>
      <c r="X1876" s="366"/>
      <c r="Y1876" s="366"/>
      <c r="Z1876" s="366"/>
      <c r="AA1876" s="366"/>
      <c r="AB1876" s="366"/>
      <c r="AC1876" s="366"/>
      <c r="AD1876" s="366"/>
      <c r="AE1876" s="367"/>
      <c r="AF1876" s="288">
        <v>3</v>
      </c>
      <c r="AG1876" s="368" t="s">
        <v>676</v>
      </c>
      <c r="AH1876" s="369"/>
      <c r="AI1876" s="369"/>
      <c r="AJ1876" s="369"/>
      <c r="AK1876" s="369"/>
      <c r="AL1876" s="369"/>
      <c r="AM1876" s="369"/>
      <c r="AN1876" s="369"/>
      <c r="AO1876" s="369"/>
      <c r="AP1876" s="369"/>
      <c r="AQ1876" s="369"/>
      <c r="AR1876" s="369"/>
      <c r="AS1876" s="369"/>
      <c r="AT1876" s="370"/>
    </row>
    <row r="1877" spans="1:46" ht="45" customHeight="1" thickTop="1" thickBot="1" x14ac:dyDescent="0.3">
      <c r="A1877" s="345" t="s">
        <v>1492</v>
      </c>
      <c r="B1877" s="345" t="s">
        <v>1492</v>
      </c>
      <c r="C1877" s="345" t="s">
        <v>1492</v>
      </c>
      <c r="D1877" s="345" t="s">
        <v>1492</v>
      </c>
      <c r="E1877" s="345" t="s">
        <v>1492</v>
      </c>
      <c r="F1877" s="345" t="s">
        <v>1492</v>
      </c>
      <c r="G1877" s="345" t="s">
        <v>1492</v>
      </c>
      <c r="H1877" s="345" t="s">
        <v>1492</v>
      </c>
      <c r="I1877" s="345" t="s">
        <v>1492</v>
      </c>
      <c r="J1877" s="345" t="s">
        <v>1492</v>
      </c>
      <c r="K1877" s="345" t="s">
        <v>1492</v>
      </c>
      <c r="L1877" s="345" t="s">
        <v>1492</v>
      </c>
      <c r="M1877" s="345" t="s">
        <v>1492</v>
      </c>
      <c r="N1877" s="345" t="s">
        <v>1492</v>
      </c>
      <c r="O1877" s="345" t="s">
        <v>1492</v>
      </c>
      <c r="P1877" s="345" t="s">
        <v>1492</v>
      </c>
      <c r="Q1877" s="287">
        <v>3</v>
      </c>
      <c r="R1877" s="365" t="s">
        <v>676</v>
      </c>
      <c r="S1877" s="366"/>
      <c r="T1877" s="366"/>
      <c r="U1877" s="366"/>
      <c r="V1877" s="366"/>
      <c r="W1877" s="366"/>
      <c r="X1877" s="366"/>
      <c r="Y1877" s="366"/>
      <c r="Z1877" s="366"/>
      <c r="AA1877" s="366"/>
      <c r="AB1877" s="366"/>
      <c r="AC1877" s="366"/>
      <c r="AD1877" s="366"/>
      <c r="AE1877" s="367"/>
      <c r="AF1877" s="288">
        <v>3</v>
      </c>
      <c r="AG1877" s="368" t="s">
        <v>676</v>
      </c>
      <c r="AH1877" s="369"/>
      <c r="AI1877" s="369"/>
      <c r="AJ1877" s="369"/>
      <c r="AK1877" s="369"/>
      <c r="AL1877" s="369"/>
      <c r="AM1877" s="369"/>
      <c r="AN1877" s="369"/>
      <c r="AO1877" s="369"/>
      <c r="AP1877" s="369"/>
      <c r="AQ1877" s="369"/>
      <c r="AR1877" s="369"/>
      <c r="AS1877" s="369"/>
      <c r="AT1877" s="370"/>
    </row>
    <row r="1878" spans="1:46" ht="45" customHeight="1" thickTop="1" thickBot="1" x14ac:dyDescent="0.3">
      <c r="A1878" s="345" t="s">
        <v>1493</v>
      </c>
      <c r="B1878" s="345" t="s">
        <v>1493</v>
      </c>
      <c r="C1878" s="345" t="s">
        <v>1493</v>
      </c>
      <c r="D1878" s="345" t="s">
        <v>1493</v>
      </c>
      <c r="E1878" s="345" t="s">
        <v>1493</v>
      </c>
      <c r="F1878" s="345" t="s">
        <v>1493</v>
      </c>
      <c r="G1878" s="345" t="s">
        <v>1493</v>
      </c>
      <c r="H1878" s="345" t="s">
        <v>1493</v>
      </c>
      <c r="I1878" s="345" t="s">
        <v>1493</v>
      </c>
      <c r="J1878" s="345" t="s">
        <v>1493</v>
      </c>
      <c r="K1878" s="345" t="s">
        <v>1493</v>
      </c>
      <c r="L1878" s="345" t="s">
        <v>1493</v>
      </c>
      <c r="M1878" s="345" t="s">
        <v>1493</v>
      </c>
      <c r="N1878" s="345" t="s">
        <v>1493</v>
      </c>
      <c r="O1878" s="345" t="s">
        <v>1493</v>
      </c>
      <c r="P1878" s="345" t="s">
        <v>1493</v>
      </c>
      <c r="Q1878" s="287">
        <v>3</v>
      </c>
      <c r="R1878" s="365" t="s">
        <v>676</v>
      </c>
      <c r="S1878" s="366"/>
      <c r="T1878" s="366"/>
      <c r="U1878" s="366"/>
      <c r="V1878" s="366"/>
      <c r="W1878" s="366"/>
      <c r="X1878" s="366"/>
      <c r="Y1878" s="366"/>
      <c r="Z1878" s="366"/>
      <c r="AA1878" s="366"/>
      <c r="AB1878" s="366"/>
      <c r="AC1878" s="366"/>
      <c r="AD1878" s="366"/>
      <c r="AE1878" s="367"/>
      <c r="AF1878" s="288">
        <v>3</v>
      </c>
      <c r="AG1878" s="368" t="s">
        <v>676</v>
      </c>
      <c r="AH1878" s="369"/>
      <c r="AI1878" s="369"/>
      <c r="AJ1878" s="369"/>
      <c r="AK1878" s="369"/>
      <c r="AL1878" s="369"/>
      <c r="AM1878" s="369"/>
      <c r="AN1878" s="369"/>
      <c r="AO1878" s="369"/>
      <c r="AP1878" s="369"/>
      <c r="AQ1878" s="369"/>
      <c r="AR1878" s="369"/>
      <c r="AS1878" s="369"/>
      <c r="AT1878" s="370"/>
    </row>
    <row r="1879" spans="1:46" ht="45" customHeight="1" thickTop="1" thickBot="1" x14ac:dyDescent="0.3">
      <c r="A1879" s="346" t="s">
        <v>1494</v>
      </c>
      <c r="B1879" s="346"/>
      <c r="C1879" s="346"/>
      <c r="D1879" s="346"/>
      <c r="E1879" s="346"/>
      <c r="F1879" s="346"/>
      <c r="G1879" s="346"/>
      <c r="H1879" s="346"/>
      <c r="I1879" s="346"/>
      <c r="J1879" s="346"/>
      <c r="K1879" s="346"/>
      <c r="L1879" s="346"/>
      <c r="M1879" s="346"/>
      <c r="N1879" s="346"/>
      <c r="O1879" s="346"/>
      <c r="P1879" s="346"/>
      <c r="Q1879" s="287">
        <v>3</v>
      </c>
      <c r="R1879" s="365" t="s">
        <v>676</v>
      </c>
      <c r="S1879" s="366"/>
      <c r="T1879" s="366"/>
      <c r="U1879" s="366"/>
      <c r="V1879" s="366"/>
      <c r="W1879" s="366"/>
      <c r="X1879" s="366"/>
      <c r="Y1879" s="366"/>
      <c r="Z1879" s="366"/>
      <c r="AA1879" s="366"/>
      <c r="AB1879" s="366"/>
      <c r="AC1879" s="366"/>
      <c r="AD1879" s="366"/>
      <c r="AE1879" s="367"/>
      <c r="AF1879" s="288">
        <v>3</v>
      </c>
      <c r="AG1879" s="368" t="s">
        <v>676</v>
      </c>
      <c r="AH1879" s="369"/>
      <c r="AI1879" s="369"/>
      <c r="AJ1879" s="369"/>
      <c r="AK1879" s="369"/>
      <c r="AL1879" s="369"/>
      <c r="AM1879" s="369"/>
      <c r="AN1879" s="369"/>
      <c r="AO1879" s="369"/>
      <c r="AP1879" s="369"/>
      <c r="AQ1879" s="369"/>
      <c r="AR1879" s="369"/>
      <c r="AS1879" s="369"/>
      <c r="AT1879" s="370"/>
    </row>
    <row r="1880" spans="1:46" ht="45" customHeight="1" thickTop="1" thickBot="1" x14ac:dyDescent="0.3">
      <c r="A1880" s="346" t="s">
        <v>1495</v>
      </c>
      <c r="B1880" s="346" t="s">
        <v>1495</v>
      </c>
      <c r="C1880" s="346" t="s">
        <v>1495</v>
      </c>
      <c r="D1880" s="346" t="s">
        <v>1495</v>
      </c>
      <c r="E1880" s="346" t="s">
        <v>1495</v>
      </c>
      <c r="F1880" s="346" t="s">
        <v>1495</v>
      </c>
      <c r="G1880" s="346" t="s">
        <v>1495</v>
      </c>
      <c r="H1880" s="346" t="s">
        <v>1495</v>
      </c>
      <c r="I1880" s="346" t="s">
        <v>1495</v>
      </c>
      <c r="J1880" s="346" t="s">
        <v>1495</v>
      </c>
      <c r="K1880" s="346" t="s">
        <v>1495</v>
      </c>
      <c r="L1880" s="346" t="s">
        <v>1495</v>
      </c>
      <c r="M1880" s="346" t="s">
        <v>1495</v>
      </c>
      <c r="N1880" s="346" t="s">
        <v>1495</v>
      </c>
      <c r="O1880" s="346" t="s">
        <v>1495</v>
      </c>
      <c r="P1880" s="346" t="s">
        <v>1495</v>
      </c>
      <c r="Q1880" s="287">
        <v>3</v>
      </c>
      <c r="R1880" s="365" t="s">
        <v>676</v>
      </c>
      <c r="S1880" s="366"/>
      <c r="T1880" s="366"/>
      <c r="U1880" s="366"/>
      <c r="V1880" s="366"/>
      <c r="W1880" s="366"/>
      <c r="X1880" s="366"/>
      <c r="Y1880" s="366"/>
      <c r="Z1880" s="366"/>
      <c r="AA1880" s="366"/>
      <c r="AB1880" s="366"/>
      <c r="AC1880" s="366"/>
      <c r="AD1880" s="366"/>
      <c r="AE1880" s="367"/>
      <c r="AF1880" s="288">
        <v>3</v>
      </c>
      <c r="AG1880" s="368" t="s">
        <v>676</v>
      </c>
      <c r="AH1880" s="369"/>
      <c r="AI1880" s="369"/>
      <c r="AJ1880" s="369"/>
      <c r="AK1880" s="369"/>
      <c r="AL1880" s="369"/>
      <c r="AM1880" s="369"/>
      <c r="AN1880" s="369"/>
      <c r="AO1880" s="369"/>
      <c r="AP1880" s="369"/>
      <c r="AQ1880" s="369"/>
      <c r="AR1880" s="369"/>
      <c r="AS1880" s="369"/>
      <c r="AT1880" s="370"/>
    </row>
    <row r="1881" spans="1:46" ht="45" customHeight="1" thickTop="1" thickBot="1" x14ac:dyDescent="0.3">
      <c r="A1881" s="345" t="s">
        <v>1496</v>
      </c>
      <c r="B1881" s="345" t="s">
        <v>1496</v>
      </c>
      <c r="C1881" s="345" t="s">
        <v>1496</v>
      </c>
      <c r="D1881" s="345" t="s">
        <v>1496</v>
      </c>
      <c r="E1881" s="345" t="s">
        <v>1496</v>
      </c>
      <c r="F1881" s="345" t="s">
        <v>1496</v>
      </c>
      <c r="G1881" s="345" t="s">
        <v>1496</v>
      </c>
      <c r="H1881" s="345" t="s">
        <v>1496</v>
      </c>
      <c r="I1881" s="345" t="s">
        <v>1496</v>
      </c>
      <c r="J1881" s="345" t="s">
        <v>1496</v>
      </c>
      <c r="K1881" s="345" t="s">
        <v>1496</v>
      </c>
      <c r="L1881" s="345" t="s">
        <v>1496</v>
      </c>
      <c r="M1881" s="345" t="s">
        <v>1496</v>
      </c>
      <c r="N1881" s="345" t="s">
        <v>1496</v>
      </c>
      <c r="O1881" s="345" t="s">
        <v>1496</v>
      </c>
      <c r="P1881" s="345" t="s">
        <v>1496</v>
      </c>
      <c r="Q1881" s="287">
        <v>3</v>
      </c>
      <c r="R1881" s="365" t="s">
        <v>676</v>
      </c>
      <c r="S1881" s="366"/>
      <c r="T1881" s="366"/>
      <c r="U1881" s="366"/>
      <c r="V1881" s="366"/>
      <c r="W1881" s="366"/>
      <c r="X1881" s="366"/>
      <c r="Y1881" s="366"/>
      <c r="Z1881" s="366"/>
      <c r="AA1881" s="366"/>
      <c r="AB1881" s="366"/>
      <c r="AC1881" s="366"/>
      <c r="AD1881" s="366"/>
      <c r="AE1881" s="367"/>
      <c r="AF1881" s="288">
        <v>3</v>
      </c>
      <c r="AG1881" s="368" t="s">
        <v>676</v>
      </c>
      <c r="AH1881" s="369"/>
      <c r="AI1881" s="369"/>
      <c r="AJ1881" s="369"/>
      <c r="AK1881" s="369"/>
      <c r="AL1881" s="369"/>
      <c r="AM1881" s="369"/>
      <c r="AN1881" s="369"/>
      <c r="AO1881" s="369"/>
      <c r="AP1881" s="369"/>
      <c r="AQ1881" s="369"/>
      <c r="AR1881" s="369"/>
      <c r="AS1881" s="369"/>
      <c r="AT1881" s="370"/>
    </row>
    <row r="1882" spans="1:46" ht="45" customHeight="1" thickTop="1" thickBot="1" x14ac:dyDescent="0.3">
      <c r="A1882" s="345" t="s">
        <v>1497</v>
      </c>
      <c r="B1882" s="345" t="s">
        <v>1497</v>
      </c>
      <c r="C1882" s="345" t="s">
        <v>1497</v>
      </c>
      <c r="D1882" s="345" t="s">
        <v>1497</v>
      </c>
      <c r="E1882" s="345" t="s">
        <v>1497</v>
      </c>
      <c r="F1882" s="345" t="s">
        <v>1497</v>
      </c>
      <c r="G1882" s="345" t="s">
        <v>1497</v>
      </c>
      <c r="H1882" s="345" t="s">
        <v>1497</v>
      </c>
      <c r="I1882" s="345" t="s">
        <v>1497</v>
      </c>
      <c r="J1882" s="345" t="s">
        <v>1497</v>
      </c>
      <c r="K1882" s="345" t="s">
        <v>1497</v>
      </c>
      <c r="L1882" s="345" t="s">
        <v>1497</v>
      </c>
      <c r="M1882" s="345" t="s">
        <v>1497</v>
      </c>
      <c r="N1882" s="345" t="s">
        <v>1497</v>
      </c>
      <c r="O1882" s="345" t="s">
        <v>1497</v>
      </c>
      <c r="P1882" s="345" t="s">
        <v>1497</v>
      </c>
      <c r="Q1882" s="287">
        <v>3</v>
      </c>
      <c r="R1882" s="365" t="s">
        <v>676</v>
      </c>
      <c r="S1882" s="366"/>
      <c r="T1882" s="366"/>
      <c r="U1882" s="366"/>
      <c r="V1882" s="366"/>
      <c r="W1882" s="366"/>
      <c r="X1882" s="366"/>
      <c r="Y1882" s="366"/>
      <c r="Z1882" s="366"/>
      <c r="AA1882" s="366"/>
      <c r="AB1882" s="366"/>
      <c r="AC1882" s="366"/>
      <c r="AD1882" s="366"/>
      <c r="AE1882" s="367"/>
      <c r="AF1882" s="288">
        <v>3</v>
      </c>
      <c r="AG1882" s="368" t="s">
        <v>676</v>
      </c>
      <c r="AH1882" s="369"/>
      <c r="AI1882" s="369"/>
      <c r="AJ1882" s="369"/>
      <c r="AK1882" s="369"/>
      <c r="AL1882" s="369"/>
      <c r="AM1882" s="369"/>
      <c r="AN1882" s="369"/>
      <c r="AO1882" s="369"/>
      <c r="AP1882" s="369"/>
      <c r="AQ1882" s="369"/>
      <c r="AR1882" s="369"/>
      <c r="AS1882" s="369"/>
      <c r="AT1882" s="370"/>
    </row>
    <row r="1883" spans="1:46" ht="45" customHeight="1" thickTop="1" thickBot="1" x14ac:dyDescent="0.3">
      <c r="A1883" s="345" t="s">
        <v>1498</v>
      </c>
      <c r="B1883" s="345" t="s">
        <v>1498</v>
      </c>
      <c r="C1883" s="345" t="s">
        <v>1498</v>
      </c>
      <c r="D1883" s="345" t="s">
        <v>1498</v>
      </c>
      <c r="E1883" s="345" t="s">
        <v>1498</v>
      </c>
      <c r="F1883" s="345" t="s">
        <v>1498</v>
      </c>
      <c r="G1883" s="345" t="s">
        <v>1498</v>
      </c>
      <c r="H1883" s="345" t="s">
        <v>1498</v>
      </c>
      <c r="I1883" s="345" t="s">
        <v>1498</v>
      </c>
      <c r="J1883" s="345" t="s">
        <v>1498</v>
      </c>
      <c r="K1883" s="345" t="s">
        <v>1498</v>
      </c>
      <c r="L1883" s="345" t="s">
        <v>1498</v>
      </c>
      <c r="M1883" s="345" t="s">
        <v>1498</v>
      </c>
      <c r="N1883" s="345" t="s">
        <v>1498</v>
      </c>
      <c r="O1883" s="345" t="s">
        <v>1498</v>
      </c>
      <c r="P1883" s="345" t="s">
        <v>1498</v>
      </c>
      <c r="Q1883" s="287">
        <v>3</v>
      </c>
      <c r="R1883" s="365" t="s">
        <v>676</v>
      </c>
      <c r="S1883" s="366"/>
      <c r="T1883" s="366"/>
      <c r="U1883" s="366"/>
      <c r="V1883" s="366"/>
      <c r="W1883" s="366"/>
      <c r="X1883" s="366"/>
      <c r="Y1883" s="366"/>
      <c r="Z1883" s="366"/>
      <c r="AA1883" s="366"/>
      <c r="AB1883" s="366"/>
      <c r="AC1883" s="366"/>
      <c r="AD1883" s="366"/>
      <c r="AE1883" s="367"/>
      <c r="AF1883" s="288">
        <v>3</v>
      </c>
      <c r="AG1883" s="368" t="s">
        <v>676</v>
      </c>
      <c r="AH1883" s="369"/>
      <c r="AI1883" s="369"/>
      <c r="AJ1883" s="369"/>
      <c r="AK1883" s="369"/>
      <c r="AL1883" s="369"/>
      <c r="AM1883" s="369"/>
      <c r="AN1883" s="369"/>
      <c r="AO1883" s="369"/>
      <c r="AP1883" s="369"/>
      <c r="AQ1883" s="369"/>
      <c r="AR1883" s="369"/>
      <c r="AS1883" s="369"/>
      <c r="AT1883" s="370"/>
    </row>
    <row r="1884" spans="1:46" ht="45" customHeight="1" thickTop="1" thickBot="1" x14ac:dyDescent="0.3">
      <c r="A1884" s="346" t="s">
        <v>1499</v>
      </c>
      <c r="B1884" s="346" t="s">
        <v>1499</v>
      </c>
      <c r="C1884" s="346" t="s">
        <v>1499</v>
      </c>
      <c r="D1884" s="346" t="s">
        <v>1499</v>
      </c>
      <c r="E1884" s="346" t="s">
        <v>1499</v>
      </c>
      <c r="F1884" s="346" t="s">
        <v>1499</v>
      </c>
      <c r="G1884" s="346" t="s">
        <v>1499</v>
      </c>
      <c r="H1884" s="346" t="s">
        <v>1499</v>
      </c>
      <c r="I1884" s="346" t="s">
        <v>1499</v>
      </c>
      <c r="J1884" s="346" t="s">
        <v>1499</v>
      </c>
      <c r="K1884" s="346" t="s">
        <v>1499</v>
      </c>
      <c r="L1884" s="346" t="s">
        <v>1499</v>
      </c>
      <c r="M1884" s="346" t="s">
        <v>1499</v>
      </c>
      <c r="N1884" s="346" t="s">
        <v>1499</v>
      </c>
      <c r="O1884" s="346" t="s">
        <v>1499</v>
      </c>
      <c r="P1884" s="346" t="s">
        <v>1499</v>
      </c>
      <c r="Q1884" s="287">
        <v>3</v>
      </c>
      <c r="R1884" s="365" t="s">
        <v>676</v>
      </c>
      <c r="S1884" s="366"/>
      <c r="T1884" s="366"/>
      <c r="U1884" s="366"/>
      <c r="V1884" s="366"/>
      <c r="W1884" s="366"/>
      <c r="X1884" s="366"/>
      <c r="Y1884" s="366"/>
      <c r="Z1884" s="366"/>
      <c r="AA1884" s="366"/>
      <c r="AB1884" s="366"/>
      <c r="AC1884" s="366"/>
      <c r="AD1884" s="366"/>
      <c r="AE1884" s="367"/>
      <c r="AF1884" s="288">
        <v>3</v>
      </c>
      <c r="AG1884" s="368" t="s">
        <v>676</v>
      </c>
      <c r="AH1884" s="369"/>
      <c r="AI1884" s="369"/>
      <c r="AJ1884" s="369"/>
      <c r="AK1884" s="369"/>
      <c r="AL1884" s="369"/>
      <c r="AM1884" s="369"/>
      <c r="AN1884" s="369"/>
      <c r="AO1884" s="369"/>
      <c r="AP1884" s="369"/>
      <c r="AQ1884" s="369"/>
      <c r="AR1884" s="369"/>
      <c r="AS1884" s="369"/>
      <c r="AT1884" s="370"/>
    </row>
    <row r="1885" spans="1:46" ht="45" customHeight="1" thickTop="1" thickBot="1" x14ac:dyDescent="0.3">
      <c r="A1885" s="346" t="s">
        <v>1500</v>
      </c>
      <c r="B1885" s="346" t="s">
        <v>1500</v>
      </c>
      <c r="C1885" s="346" t="s">
        <v>1500</v>
      </c>
      <c r="D1885" s="346" t="s">
        <v>1500</v>
      </c>
      <c r="E1885" s="346" t="s">
        <v>1500</v>
      </c>
      <c r="F1885" s="346" t="s">
        <v>1500</v>
      </c>
      <c r="G1885" s="346" t="s">
        <v>1500</v>
      </c>
      <c r="H1885" s="346" t="s">
        <v>1500</v>
      </c>
      <c r="I1885" s="346" t="s">
        <v>1500</v>
      </c>
      <c r="J1885" s="346" t="s">
        <v>1500</v>
      </c>
      <c r="K1885" s="346" t="s">
        <v>1500</v>
      </c>
      <c r="L1885" s="346" t="s">
        <v>1500</v>
      </c>
      <c r="M1885" s="346" t="s">
        <v>1500</v>
      </c>
      <c r="N1885" s="346" t="s">
        <v>1500</v>
      </c>
      <c r="O1885" s="346" t="s">
        <v>1500</v>
      </c>
      <c r="P1885" s="346" t="s">
        <v>1500</v>
      </c>
      <c r="Q1885" s="287">
        <v>3</v>
      </c>
      <c r="R1885" s="365" t="s">
        <v>676</v>
      </c>
      <c r="S1885" s="366"/>
      <c r="T1885" s="366"/>
      <c r="U1885" s="366"/>
      <c r="V1885" s="366"/>
      <c r="W1885" s="366"/>
      <c r="X1885" s="366"/>
      <c r="Y1885" s="366"/>
      <c r="Z1885" s="366"/>
      <c r="AA1885" s="366"/>
      <c r="AB1885" s="366"/>
      <c r="AC1885" s="366"/>
      <c r="AD1885" s="366"/>
      <c r="AE1885" s="367"/>
      <c r="AF1885" s="288">
        <v>3</v>
      </c>
      <c r="AG1885" s="368" t="s">
        <v>676</v>
      </c>
      <c r="AH1885" s="369"/>
      <c r="AI1885" s="369"/>
      <c r="AJ1885" s="369"/>
      <c r="AK1885" s="369"/>
      <c r="AL1885" s="369"/>
      <c r="AM1885" s="369"/>
      <c r="AN1885" s="369"/>
      <c r="AO1885" s="369"/>
      <c r="AP1885" s="369"/>
      <c r="AQ1885" s="369"/>
      <c r="AR1885" s="369"/>
      <c r="AS1885" s="369"/>
      <c r="AT1885" s="370"/>
    </row>
    <row r="1886" spans="1:46" ht="45" customHeight="1" thickTop="1" thickBot="1" x14ac:dyDescent="0.3">
      <c r="A1886" s="345" t="s">
        <v>1501</v>
      </c>
      <c r="B1886" s="345" t="s">
        <v>1501</v>
      </c>
      <c r="C1886" s="345" t="s">
        <v>1501</v>
      </c>
      <c r="D1886" s="345" t="s">
        <v>1501</v>
      </c>
      <c r="E1886" s="345" t="s">
        <v>1501</v>
      </c>
      <c r="F1886" s="345" t="s">
        <v>1501</v>
      </c>
      <c r="G1886" s="345" t="s">
        <v>1501</v>
      </c>
      <c r="H1886" s="345" t="s">
        <v>1501</v>
      </c>
      <c r="I1886" s="345" t="s">
        <v>1501</v>
      </c>
      <c r="J1886" s="345" t="s">
        <v>1501</v>
      </c>
      <c r="K1886" s="345" t="s">
        <v>1501</v>
      </c>
      <c r="L1886" s="345" t="s">
        <v>1501</v>
      </c>
      <c r="M1886" s="345" t="s">
        <v>1501</v>
      </c>
      <c r="N1886" s="345" t="s">
        <v>1501</v>
      </c>
      <c r="O1886" s="345" t="s">
        <v>1501</v>
      </c>
      <c r="P1886" s="345" t="s">
        <v>1501</v>
      </c>
      <c r="Q1886" s="287">
        <v>3</v>
      </c>
      <c r="R1886" s="365" t="s">
        <v>676</v>
      </c>
      <c r="S1886" s="366"/>
      <c r="T1886" s="366"/>
      <c r="U1886" s="366"/>
      <c r="V1886" s="366"/>
      <c r="W1886" s="366"/>
      <c r="X1886" s="366"/>
      <c r="Y1886" s="366"/>
      <c r="Z1886" s="366"/>
      <c r="AA1886" s="366"/>
      <c r="AB1886" s="366"/>
      <c r="AC1886" s="366"/>
      <c r="AD1886" s="366"/>
      <c r="AE1886" s="367"/>
      <c r="AF1886" s="288">
        <v>3</v>
      </c>
      <c r="AG1886" s="368" t="s">
        <v>676</v>
      </c>
      <c r="AH1886" s="369"/>
      <c r="AI1886" s="369"/>
      <c r="AJ1886" s="369"/>
      <c r="AK1886" s="369"/>
      <c r="AL1886" s="369"/>
      <c r="AM1886" s="369"/>
      <c r="AN1886" s="369"/>
      <c r="AO1886" s="369"/>
      <c r="AP1886" s="369"/>
      <c r="AQ1886" s="369"/>
      <c r="AR1886" s="369"/>
      <c r="AS1886" s="369"/>
      <c r="AT1886" s="370"/>
    </row>
    <row r="1887" spans="1:46" ht="45" customHeight="1" thickTop="1" thickBot="1" x14ac:dyDescent="0.3">
      <c r="A1887" s="345" t="s">
        <v>1502</v>
      </c>
      <c r="B1887" s="345" t="s">
        <v>1502</v>
      </c>
      <c r="C1887" s="345" t="s">
        <v>1502</v>
      </c>
      <c r="D1887" s="345" t="s">
        <v>1502</v>
      </c>
      <c r="E1887" s="345" t="s">
        <v>1502</v>
      </c>
      <c r="F1887" s="345" t="s">
        <v>1502</v>
      </c>
      <c r="G1887" s="345" t="s">
        <v>1502</v>
      </c>
      <c r="H1887" s="345" t="s">
        <v>1502</v>
      </c>
      <c r="I1887" s="345" t="s">
        <v>1502</v>
      </c>
      <c r="J1887" s="345" t="s">
        <v>1502</v>
      </c>
      <c r="K1887" s="345" t="s">
        <v>1502</v>
      </c>
      <c r="L1887" s="345" t="s">
        <v>1502</v>
      </c>
      <c r="M1887" s="345" t="s">
        <v>1502</v>
      </c>
      <c r="N1887" s="345" t="s">
        <v>1502</v>
      </c>
      <c r="O1887" s="345" t="s">
        <v>1502</v>
      </c>
      <c r="P1887" s="345" t="s">
        <v>1502</v>
      </c>
      <c r="Q1887" s="287">
        <v>3</v>
      </c>
      <c r="R1887" s="365" t="s">
        <v>676</v>
      </c>
      <c r="S1887" s="366"/>
      <c r="T1887" s="366"/>
      <c r="U1887" s="366"/>
      <c r="V1887" s="366"/>
      <c r="W1887" s="366"/>
      <c r="X1887" s="366"/>
      <c r="Y1887" s="366"/>
      <c r="Z1887" s="366"/>
      <c r="AA1887" s="366"/>
      <c r="AB1887" s="366"/>
      <c r="AC1887" s="366"/>
      <c r="AD1887" s="366"/>
      <c r="AE1887" s="367"/>
      <c r="AF1887" s="288">
        <v>3</v>
      </c>
      <c r="AG1887" s="368" t="s">
        <v>676</v>
      </c>
      <c r="AH1887" s="369"/>
      <c r="AI1887" s="369"/>
      <c r="AJ1887" s="369"/>
      <c r="AK1887" s="369"/>
      <c r="AL1887" s="369"/>
      <c r="AM1887" s="369"/>
      <c r="AN1887" s="369"/>
      <c r="AO1887" s="369"/>
      <c r="AP1887" s="369"/>
      <c r="AQ1887" s="369"/>
      <c r="AR1887" s="369"/>
      <c r="AS1887" s="369"/>
      <c r="AT1887" s="370"/>
    </row>
    <row r="1888" spans="1:46" ht="45" customHeight="1" thickTop="1" thickBot="1" x14ac:dyDescent="0.3">
      <c r="A1888" s="345" t="s">
        <v>1503</v>
      </c>
      <c r="B1888" s="345" t="s">
        <v>1503</v>
      </c>
      <c r="C1888" s="345" t="s">
        <v>1503</v>
      </c>
      <c r="D1888" s="345" t="s">
        <v>1503</v>
      </c>
      <c r="E1888" s="345" t="s">
        <v>1503</v>
      </c>
      <c r="F1888" s="345" t="s">
        <v>1503</v>
      </c>
      <c r="G1888" s="345" t="s">
        <v>1503</v>
      </c>
      <c r="H1888" s="345" t="s">
        <v>1503</v>
      </c>
      <c r="I1888" s="345" t="s">
        <v>1503</v>
      </c>
      <c r="J1888" s="345" t="s">
        <v>1503</v>
      </c>
      <c r="K1888" s="345" t="s">
        <v>1503</v>
      </c>
      <c r="L1888" s="345" t="s">
        <v>1503</v>
      </c>
      <c r="M1888" s="345" t="s">
        <v>1503</v>
      </c>
      <c r="N1888" s="345" t="s">
        <v>1503</v>
      </c>
      <c r="O1888" s="345" t="s">
        <v>1503</v>
      </c>
      <c r="P1888" s="345" t="s">
        <v>1503</v>
      </c>
      <c r="Q1888" s="287">
        <v>3</v>
      </c>
      <c r="R1888" s="365" t="s">
        <v>676</v>
      </c>
      <c r="S1888" s="366"/>
      <c r="T1888" s="366"/>
      <c r="U1888" s="366"/>
      <c r="V1888" s="366"/>
      <c r="W1888" s="366"/>
      <c r="X1888" s="366"/>
      <c r="Y1888" s="366"/>
      <c r="Z1888" s="366"/>
      <c r="AA1888" s="366"/>
      <c r="AB1888" s="366"/>
      <c r="AC1888" s="366"/>
      <c r="AD1888" s="366"/>
      <c r="AE1888" s="367"/>
      <c r="AF1888" s="288">
        <v>3</v>
      </c>
      <c r="AG1888" s="368" t="s">
        <v>676</v>
      </c>
      <c r="AH1888" s="369"/>
      <c r="AI1888" s="369"/>
      <c r="AJ1888" s="369"/>
      <c r="AK1888" s="369"/>
      <c r="AL1888" s="369"/>
      <c r="AM1888" s="369"/>
      <c r="AN1888" s="369"/>
      <c r="AO1888" s="369"/>
      <c r="AP1888" s="369"/>
      <c r="AQ1888" s="369"/>
      <c r="AR1888" s="369"/>
      <c r="AS1888" s="369"/>
      <c r="AT1888" s="370"/>
    </row>
    <row r="1889" spans="1:46" ht="45" customHeight="1" thickTop="1" thickBot="1" x14ac:dyDescent="0.3">
      <c r="A1889" s="345" t="s">
        <v>1504</v>
      </c>
      <c r="B1889" s="345" t="s">
        <v>1504</v>
      </c>
      <c r="C1889" s="345" t="s">
        <v>1504</v>
      </c>
      <c r="D1889" s="345" t="s">
        <v>1504</v>
      </c>
      <c r="E1889" s="345" t="s">
        <v>1504</v>
      </c>
      <c r="F1889" s="345" t="s">
        <v>1504</v>
      </c>
      <c r="G1889" s="345" t="s">
        <v>1504</v>
      </c>
      <c r="H1889" s="345" t="s">
        <v>1504</v>
      </c>
      <c r="I1889" s="345" t="s">
        <v>1504</v>
      </c>
      <c r="J1889" s="345" t="s">
        <v>1504</v>
      </c>
      <c r="K1889" s="345" t="s">
        <v>1504</v>
      </c>
      <c r="L1889" s="345" t="s">
        <v>1504</v>
      </c>
      <c r="M1889" s="345" t="s">
        <v>1504</v>
      </c>
      <c r="N1889" s="345" t="s">
        <v>1504</v>
      </c>
      <c r="O1889" s="345" t="s">
        <v>1504</v>
      </c>
      <c r="P1889" s="345" t="s">
        <v>1504</v>
      </c>
      <c r="Q1889" s="287">
        <v>3</v>
      </c>
      <c r="R1889" s="365" t="s">
        <v>676</v>
      </c>
      <c r="S1889" s="366"/>
      <c r="T1889" s="366"/>
      <c r="U1889" s="366"/>
      <c r="V1889" s="366"/>
      <c r="W1889" s="366"/>
      <c r="X1889" s="366"/>
      <c r="Y1889" s="366"/>
      <c r="Z1889" s="366"/>
      <c r="AA1889" s="366"/>
      <c r="AB1889" s="366"/>
      <c r="AC1889" s="366"/>
      <c r="AD1889" s="366"/>
      <c r="AE1889" s="367"/>
      <c r="AF1889" s="288">
        <v>3</v>
      </c>
      <c r="AG1889" s="368" t="s">
        <v>676</v>
      </c>
      <c r="AH1889" s="369"/>
      <c r="AI1889" s="369"/>
      <c r="AJ1889" s="369"/>
      <c r="AK1889" s="369"/>
      <c r="AL1889" s="369"/>
      <c r="AM1889" s="369"/>
      <c r="AN1889" s="369"/>
      <c r="AO1889" s="369"/>
      <c r="AP1889" s="369"/>
      <c r="AQ1889" s="369"/>
      <c r="AR1889" s="369"/>
      <c r="AS1889" s="369"/>
      <c r="AT1889" s="370"/>
    </row>
    <row r="1890" spans="1:46" ht="45" customHeight="1" thickTop="1" thickBot="1" x14ac:dyDescent="0.3">
      <c r="A1890" s="345" t="s">
        <v>1505</v>
      </c>
      <c r="B1890" s="345" t="s">
        <v>1505</v>
      </c>
      <c r="C1890" s="345" t="s">
        <v>1505</v>
      </c>
      <c r="D1890" s="345" t="s">
        <v>1505</v>
      </c>
      <c r="E1890" s="345" t="s">
        <v>1505</v>
      </c>
      <c r="F1890" s="345" t="s">
        <v>1505</v>
      </c>
      <c r="G1890" s="345" t="s">
        <v>1505</v>
      </c>
      <c r="H1890" s="345" t="s">
        <v>1505</v>
      </c>
      <c r="I1890" s="345" t="s">
        <v>1505</v>
      </c>
      <c r="J1890" s="345" t="s">
        <v>1505</v>
      </c>
      <c r="K1890" s="345" t="s">
        <v>1505</v>
      </c>
      <c r="L1890" s="345" t="s">
        <v>1505</v>
      </c>
      <c r="M1890" s="345" t="s">
        <v>1505</v>
      </c>
      <c r="N1890" s="345" t="s">
        <v>1505</v>
      </c>
      <c r="O1890" s="345" t="s">
        <v>1505</v>
      </c>
      <c r="P1890" s="345" t="s">
        <v>1505</v>
      </c>
      <c r="Q1890" s="287">
        <v>3</v>
      </c>
      <c r="R1890" s="365" t="s">
        <v>676</v>
      </c>
      <c r="S1890" s="366"/>
      <c r="T1890" s="366"/>
      <c r="U1890" s="366"/>
      <c r="V1890" s="366"/>
      <c r="W1890" s="366"/>
      <c r="X1890" s="366"/>
      <c r="Y1890" s="366"/>
      <c r="Z1890" s="366"/>
      <c r="AA1890" s="366"/>
      <c r="AB1890" s="366"/>
      <c r="AC1890" s="366"/>
      <c r="AD1890" s="366"/>
      <c r="AE1890" s="367"/>
      <c r="AF1890" s="288">
        <v>3</v>
      </c>
      <c r="AG1890" s="368" t="s">
        <v>676</v>
      </c>
      <c r="AH1890" s="369"/>
      <c r="AI1890" s="369"/>
      <c r="AJ1890" s="369"/>
      <c r="AK1890" s="369"/>
      <c r="AL1890" s="369"/>
      <c r="AM1890" s="369"/>
      <c r="AN1890" s="369"/>
      <c r="AO1890" s="369"/>
      <c r="AP1890" s="369"/>
      <c r="AQ1890" s="369"/>
      <c r="AR1890" s="369"/>
      <c r="AS1890" s="369"/>
      <c r="AT1890" s="370"/>
    </row>
    <row r="1891" spans="1:46" ht="45" customHeight="1" thickTop="1" thickBot="1" x14ac:dyDescent="0.3">
      <c r="A1891" s="59"/>
      <c r="B1891" s="59"/>
      <c r="C1891" s="59"/>
      <c r="D1891" s="59"/>
      <c r="E1891" s="59"/>
      <c r="F1891" s="59"/>
      <c r="G1891" s="59"/>
      <c r="H1891" s="59"/>
      <c r="I1891" s="59"/>
      <c r="J1891" s="59"/>
      <c r="K1891" s="59"/>
      <c r="L1891" s="59"/>
      <c r="M1891" s="59"/>
      <c r="N1891" s="59"/>
      <c r="O1891" s="59"/>
      <c r="P1891" s="59"/>
      <c r="Q1891" s="69"/>
      <c r="R1891" s="59"/>
      <c r="S1891" s="59"/>
      <c r="T1891" s="59"/>
      <c r="U1891" s="59"/>
      <c r="V1891" s="59"/>
      <c r="W1891" s="59"/>
      <c r="X1891" s="59"/>
      <c r="Y1891" s="59"/>
      <c r="Z1891" s="59"/>
      <c r="AA1891" s="59"/>
      <c r="AB1891" s="59"/>
      <c r="AC1891" s="59"/>
      <c r="AD1891" s="59"/>
      <c r="AE1891" s="59"/>
      <c r="AF1891" s="69"/>
      <c r="AG1891" s="59"/>
      <c r="AH1891" s="59"/>
      <c r="AI1891" s="59"/>
      <c r="AJ1891" s="59"/>
      <c r="AK1891" s="59"/>
      <c r="AL1891" s="59"/>
      <c r="AM1891" s="59"/>
      <c r="AN1891" s="59"/>
      <c r="AO1891" s="59"/>
      <c r="AP1891" s="59"/>
      <c r="AQ1891" s="59"/>
      <c r="AR1891" s="59"/>
      <c r="AS1891" s="59"/>
      <c r="AT1891" s="59"/>
    </row>
    <row r="1892" spans="1:46" ht="45" customHeight="1" thickTop="1" thickBot="1" x14ac:dyDescent="0.3">
      <c r="A1892" s="353" t="s">
        <v>198</v>
      </c>
      <c r="B1892" s="353"/>
      <c r="C1892" s="353"/>
      <c r="D1892" s="353"/>
      <c r="E1892" s="353"/>
      <c r="F1892" s="353"/>
      <c r="G1892" s="353"/>
      <c r="H1892" s="353"/>
      <c r="I1892" s="353"/>
      <c r="J1892" s="353"/>
      <c r="K1892" s="353"/>
      <c r="L1892" s="353"/>
      <c r="M1892" s="353"/>
      <c r="N1892" s="353"/>
      <c r="O1892" s="353"/>
      <c r="P1892" s="353"/>
      <c r="Q1892" s="70" t="s">
        <v>187</v>
      </c>
      <c r="R1892" s="354" t="s">
        <v>188</v>
      </c>
      <c r="S1892" s="354"/>
      <c r="T1892" s="354"/>
      <c r="U1892" s="354"/>
      <c r="V1892" s="354"/>
      <c r="W1892" s="354"/>
      <c r="X1892" s="354"/>
      <c r="Y1892" s="354"/>
      <c r="Z1892" s="354"/>
      <c r="AA1892" s="354"/>
      <c r="AB1892" s="354"/>
      <c r="AC1892" s="354"/>
      <c r="AD1892" s="354"/>
      <c r="AE1892" s="354"/>
      <c r="AF1892" s="71" t="s">
        <v>187</v>
      </c>
      <c r="AG1892" s="355" t="s">
        <v>189</v>
      </c>
      <c r="AH1892" s="355"/>
      <c r="AI1892" s="355"/>
      <c r="AJ1892" s="355"/>
      <c r="AK1892" s="355"/>
      <c r="AL1892" s="355"/>
      <c r="AM1892" s="355"/>
      <c r="AN1892" s="355"/>
      <c r="AO1892" s="355"/>
      <c r="AP1892" s="355"/>
      <c r="AQ1892" s="355"/>
      <c r="AR1892" s="355"/>
      <c r="AS1892" s="355"/>
      <c r="AT1892" s="355"/>
    </row>
    <row r="1893" spans="1:46" ht="45" customHeight="1" thickTop="1" thickBot="1" x14ac:dyDescent="0.3">
      <c r="A1893" s="345" t="s">
        <v>1100</v>
      </c>
      <c r="B1893" s="345" t="s">
        <v>1100</v>
      </c>
      <c r="C1893" s="345" t="s">
        <v>1100</v>
      </c>
      <c r="D1893" s="345" t="s">
        <v>1100</v>
      </c>
      <c r="E1893" s="345" t="s">
        <v>1100</v>
      </c>
      <c r="F1893" s="345" t="s">
        <v>1100</v>
      </c>
      <c r="G1893" s="345" t="s">
        <v>1100</v>
      </c>
      <c r="H1893" s="345" t="s">
        <v>1100</v>
      </c>
      <c r="I1893" s="345" t="s">
        <v>1100</v>
      </c>
      <c r="J1893" s="345" t="s">
        <v>1100</v>
      </c>
      <c r="K1893" s="345" t="s">
        <v>1100</v>
      </c>
      <c r="L1893" s="345" t="s">
        <v>1100</v>
      </c>
      <c r="M1893" s="345" t="s">
        <v>1100</v>
      </c>
      <c r="N1893" s="345" t="s">
        <v>1100</v>
      </c>
      <c r="O1893" s="345" t="s">
        <v>1100</v>
      </c>
      <c r="P1893" s="345" t="s">
        <v>1100</v>
      </c>
      <c r="Q1893" s="287">
        <v>3</v>
      </c>
      <c r="R1893" s="365" t="s">
        <v>676</v>
      </c>
      <c r="S1893" s="366"/>
      <c r="T1893" s="366"/>
      <c r="U1893" s="366"/>
      <c r="V1893" s="366"/>
      <c r="W1893" s="366"/>
      <c r="X1893" s="366"/>
      <c r="Y1893" s="366"/>
      <c r="Z1893" s="366"/>
      <c r="AA1893" s="366"/>
      <c r="AB1893" s="366"/>
      <c r="AC1893" s="366"/>
      <c r="AD1893" s="366"/>
      <c r="AE1893" s="367"/>
      <c r="AF1893" s="288">
        <v>3</v>
      </c>
      <c r="AG1893" s="368" t="s">
        <v>676</v>
      </c>
      <c r="AH1893" s="369"/>
      <c r="AI1893" s="369"/>
      <c r="AJ1893" s="369"/>
      <c r="AK1893" s="369"/>
      <c r="AL1893" s="369"/>
      <c r="AM1893" s="369"/>
      <c r="AN1893" s="369"/>
      <c r="AO1893" s="369"/>
      <c r="AP1893" s="369"/>
      <c r="AQ1893" s="369"/>
      <c r="AR1893" s="369"/>
      <c r="AS1893" s="369"/>
      <c r="AT1893" s="370"/>
    </row>
    <row r="1894" spans="1:46" ht="45" customHeight="1" thickTop="1" thickBot="1" x14ac:dyDescent="0.3">
      <c r="A1894" s="345" t="s">
        <v>1101</v>
      </c>
      <c r="B1894" s="345" t="s">
        <v>1101</v>
      </c>
      <c r="C1894" s="345" t="s">
        <v>1101</v>
      </c>
      <c r="D1894" s="345" t="s">
        <v>1101</v>
      </c>
      <c r="E1894" s="345" t="s">
        <v>1101</v>
      </c>
      <c r="F1894" s="345" t="s">
        <v>1101</v>
      </c>
      <c r="G1894" s="345" t="s">
        <v>1101</v>
      </c>
      <c r="H1894" s="345" t="s">
        <v>1101</v>
      </c>
      <c r="I1894" s="345" t="s">
        <v>1101</v>
      </c>
      <c r="J1894" s="345" t="s">
        <v>1101</v>
      </c>
      <c r="K1894" s="345" t="s">
        <v>1101</v>
      </c>
      <c r="L1894" s="345" t="s">
        <v>1101</v>
      </c>
      <c r="M1894" s="345" t="s">
        <v>1101</v>
      </c>
      <c r="N1894" s="345" t="s">
        <v>1101</v>
      </c>
      <c r="O1894" s="345" t="s">
        <v>1101</v>
      </c>
      <c r="P1894" s="345" t="s">
        <v>1101</v>
      </c>
      <c r="Q1894" s="287">
        <v>3</v>
      </c>
      <c r="R1894" s="365" t="s">
        <v>676</v>
      </c>
      <c r="S1894" s="366"/>
      <c r="T1894" s="366"/>
      <c r="U1894" s="366"/>
      <c r="V1894" s="366"/>
      <c r="W1894" s="366"/>
      <c r="X1894" s="366"/>
      <c r="Y1894" s="366"/>
      <c r="Z1894" s="366"/>
      <c r="AA1894" s="366"/>
      <c r="AB1894" s="366"/>
      <c r="AC1894" s="366"/>
      <c r="AD1894" s="366"/>
      <c r="AE1894" s="367"/>
      <c r="AF1894" s="288">
        <v>3</v>
      </c>
      <c r="AG1894" s="368" t="s">
        <v>676</v>
      </c>
      <c r="AH1894" s="369"/>
      <c r="AI1894" s="369"/>
      <c r="AJ1894" s="369"/>
      <c r="AK1894" s="369"/>
      <c r="AL1894" s="369"/>
      <c r="AM1894" s="369"/>
      <c r="AN1894" s="369"/>
      <c r="AO1894" s="369"/>
      <c r="AP1894" s="369"/>
      <c r="AQ1894" s="369"/>
      <c r="AR1894" s="369"/>
      <c r="AS1894" s="369"/>
      <c r="AT1894" s="370"/>
    </row>
    <row r="1895" spans="1:46" ht="45" customHeight="1" thickTop="1" thickBot="1" x14ac:dyDescent="0.3">
      <c r="A1895" s="345" t="s">
        <v>1102</v>
      </c>
      <c r="B1895" s="345" t="s">
        <v>1102</v>
      </c>
      <c r="C1895" s="345" t="s">
        <v>1102</v>
      </c>
      <c r="D1895" s="345" t="s">
        <v>1102</v>
      </c>
      <c r="E1895" s="345" t="s">
        <v>1102</v>
      </c>
      <c r="F1895" s="345" t="s">
        <v>1102</v>
      </c>
      <c r="G1895" s="345" t="s">
        <v>1102</v>
      </c>
      <c r="H1895" s="345" t="s">
        <v>1102</v>
      </c>
      <c r="I1895" s="345" t="s">
        <v>1102</v>
      </c>
      <c r="J1895" s="345" t="s">
        <v>1102</v>
      </c>
      <c r="K1895" s="345" t="s">
        <v>1102</v>
      </c>
      <c r="L1895" s="345" t="s">
        <v>1102</v>
      </c>
      <c r="M1895" s="345" t="s">
        <v>1102</v>
      </c>
      <c r="N1895" s="345" t="s">
        <v>1102</v>
      </c>
      <c r="O1895" s="345" t="s">
        <v>1102</v>
      </c>
      <c r="P1895" s="345" t="s">
        <v>1102</v>
      </c>
      <c r="Q1895" s="287">
        <v>3</v>
      </c>
      <c r="R1895" s="365" t="s">
        <v>676</v>
      </c>
      <c r="S1895" s="366"/>
      <c r="T1895" s="366"/>
      <c r="U1895" s="366"/>
      <c r="V1895" s="366"/>
      <c r="W1895" s="366"/>
      <c r="X1895" s="366"/>
      <c r="Y1895" s="366"/>
      <c r="Z1895" s="366"/>
      <c r="AA1895" s="366"/>
      <c r="AB1895" s="366"/>
      <c r="AC1895" s="366"/>
      <c r="AD1895" s="366"/>
      <c r="AE1895" s="367"/>
      <c r="AF1895" s="288">
        <v>3</v>
      </c>
      <c r="AG1895" s="368" t="s">
        <v>676</v>
      </c>
      <c r="AH1895" s="369"/>
      <c r="AI1895" s="369"/>
      <c r="AJ1895" s="369"/>
      <c r="AK1895" s="369"/>
      <c r="AL1895" s="369"/>
      <c r="AM1895" s="369"/>
      <c r="AN1895" s="369"/>
      <c r="AO1895" s="369"/>
      <c r="AP1895" s="369"/>
      <c r="AQ1895" s="369"/>
      <c r="AR1895" s="369"/>
      <c r="AS1895" s="369"/>
      <c r="AT1895" s="370"/>
    </row>
    <row r="1896" spans="1:46" ht="45" customHeight="1" thickTop="1" thickBot="1" x14ac:dyDescent="0.3">
      <c r="A1896" s="345" t="s">
        <v>1103</v>
      </c>
      <c r="B1896" s="345" t="s">
        <v>1103</v>
      </c>
      <c r="C1896" s="345" t="s">
        <v>1103</v>
      </c>
      <c r="D1896" s="345" t="s">
        <v>1103</v>
      </c>
      <c r="E1896" s="345" t="s">
        <v>1103</v>
      </c>
      <c r="F1896" s="345" t="s">
        <v>1103</v>
      </c>
      <c r="G1896" s="345" t="s">
        <v>1103</v>
      </c>
      <c r="H1896" s="345" t="s">
        <v>1103</v>
      </c>
      <c r="I1896" s="345" t="s">
        <v>1103</v>
      </c>
      <c r="J1896" s="345" t="s">
        <v>1103</v>
      </c>
      <c r="K1896" s="345" t="s">
        <v>1103</v>
      </c>
      <c r="L1896" s="345" t="s">
        <v>1103</v>
      </c>
      <c r="M1896" s="345" t="s">
        <v>1103</v>
      </c>
      <c r="N1896" s="345" t="s">
        <v>1103</v>
      </c>
      <c r="O1896" s="345" t="s">
        <v>1103</v>
      </c>
      <c r="P1896" s="345" t="s">
        <v>1103</v>
      </c>
      <c r="Q1896" s="287">
        <v>3</v>
      </c>
      <c r="R1896" s="365" t="s">
        <v>676</v>
      </c>
      <c r="S1896" s="366"/>
      <c r="T1896" s="366"/>
      <c r="U1896" s="366"/>
      <c r="V1896" s="366"/>
      <c r="W1896" s="366"/>
      <c r="X1896" s="366"/>
      <c r="Y1896" s="366"/>
      <c r="Z1896" s="366"/>
      <c r="AA1896" s="366"/>
      <c r="AB1896" s="366"/>
      <c r="AC1896" s="366"/>
      <c r="AD1896" s="366"/>
      <c r="AE1896" s="367"/>
      <c r="AF1896" s="288">
        <v>3</v>
      </c>
      <c r="AG1896" s="368" t="s">
        <v>676</v>
      </c>
      <c r="AH1896" s="369"/>
      <c r="AI1896" s="369"/>
      <c r="AJ1896" s="369"/>
      <c r="AK1896" s="369"/>
      <c r="AL1896" s="369"/>
      <c r="AM1896" s="369"/>
      <c r="AN1896" s="369"/>
      <c r="AO1896" s="369"/>
      <c r="AP1896" s="369"/>
      <c r="AQ1896" s="369"/>
      <c r="AR1896" s="369"/>
      <c r="AS1896" s="369"/>
      <c r="AT1896" s="370"/>
    </row>
    <row r="1897" spans="1:46" ht="45" customHeight="1" thickTop="1" thickBot="1" x14ac:dyDescent="0.3">
      <c r="A1897" s="345" t="s">
        <v>1506</v>
      </c>
      <c r="B1897" s="345" t="s">
        <v>1506</v>
      </c>
      <c r="C1897" s="345" t="s">
        <v>1506</v>
      </c>
      <c r="D1897" s="345" t="s">
        <v>1506</v>
      </c>
      <c r="E1897" s="345" t="s">
        <v>1506</v>
      </c>
      <c r="F1897" s="345" t="s">
        <v>1506</v>
      </c>
      <c r="G1897" s="345" t="s">
        <v>1506</v>
      </c>
      <c r="H1897" s="345" t="s">
        <v>1506</v>
      </c>
      <c r="I1897" s="345" t="s">
        <v>1506</v>
      </c>
      <c r="J1897" s="345" t="s">
        <v>1506</v>
      </c>
      <c r="K1897" s="345" t="s">
        <v>1506</v>
      </c>
      <c r="L1897" s="345" t="s">
        <v>1506</v>
      </c>
      <c r="M1897" s="345" t="s">
        <v>1506</v>
      </c>
      <c r="N1897" s="345" t="s">
        <v>1506</v>
      </c>
      <c r="O1897" s="345" t="s">
        <v>1506</v>
      </c>
      <c r="P1897" s="345" t="s">
        <v>1506</v>
      </c>
      <c r="Q1897" s="287">
        <v>3</v>
      </c>
      <c r="R1897" s="365" t="s">
        <v>676</v>
      </c>
      <c r="S1897" s="366"/>
      <c r="T1897" s="366"/>
      <c r="U1897" s="366"/>
      <c r="V1897" s="366"/>
      <c r="W1897" s="366"/>
      <c r="X1897" s="366"/>
      <c r="Y1897" s="366"/>
      <c r="Z1897" s="366"/>
      <c r="AA1897" s="366"/>
      <c r="AB1897" s="366"/>
      <c r="AC1897" s="366"/>
      <c r="AD1897" s="366"/>
      <c r="AE1897" s="367"/>
      <c r="AF1897" s="288">
        <v>3</v>
      </c>
      <c r="AG1897" s="368" t="s">
        <v>676</v>
      </c>
      <c r="AH1897" s="369"/>
      <c r="AI1897" s="369"/>
      <c r="AJ1897" s="369"/>
      <c r="AK1897" s="369"/>
      <c r="AL1897" s="369"/>
      <c r="AM1897" s="369"/>
      <c r="AN1897" s="369"/>
      <c r="AO1897" s="369"/>
      <c r="AP1897" s="369"/>
      <c r="AQ1897" s="369"/>
      <c r="AR1897" s="369"/>
      <c r="AS1897" s="369"/>
      <c r="AT1897" s="370"/>
    </row>
    <row r="1898" spans="1:46" ht="18" customHeight="1" thickTop="1" x14ac:dyDescent="0.25"/>
    <row r="1900" spans="1:46" ht="45" customHeight="1" x14ac:dyDescent="0.25">
      <c r="A1900" s="348" t="s">
        <v>1507</v>
      </c>
      <c r="B1900" s="348"/>
      <c r="C1900" s="348"/>
      <c r="D1900" s="348"/>
      <c r="E1900" s="348"/>
      <c r="F1900" s="348"/>
      <c r="G1900" s="348"/>
      <c r="H1900" s="348"/>
      <c r="I1900" s="348"/>
      <c r="J1900" s="348"/>
      <c r="K1900" s="348"/>
      <c r="L1900" s="348"/>
      <c r="M1900" s="348"/>
      <c r="N1900" s="348"/>
      <c r="O1900" s="348"/>
      <c r="P1900" s="348"/>
      <c r="Q1900" s="348"/>
      <c r="R1900" s="348"/>
      <c r="S1900" s="348"/>
      <c r="T1900" s="348"/>
      <c r="U1900" s="348"/>
      <c r="V1900" s="348"/>
      <c r="W1900" s="348"/>
      <c r="X1900" s="348"/>
      <c r="Y1900" s="348"/>
      <c r="Z1900" s="348"/>
      <c r="AA1900" s="348"/>
      <c r="AB1900" s="348"/>
      <c r="AC1900" s="348"/>
      <c r="AD1900" s="348"/>
      <c r="AE1900" s="348"/>
      <c r="AF1900"/>
      <c r="AG1900" s="349" t="s">
        <v>184</v>
      </c>
      <c r="AH1900" s="349"/>
      <c r="AI1900" s="349"/>
      <c r="AJ1900" s="349"/>
      <c r="AK1900" s="72">
        <f>(('Artículo 121 (Resumen PI)'!C60*0.8+'Artículo 121 (Resumen PI)'!F60*0.2)+('Artículo 121 (Resumen SIPOT)'!C60*0.8+'Artículo 121 (Resumen SIPOT)'!F60*0.2))/2</f>
        <v>88.571428571428569</v>
      </c>
      <c r="AL1900"/>
      <c r="AM1900"/>
      <c r="AN1900"/>
      <c r="AO1900"/>
      <c r="AP1900"/>
      <c r="AQ1900"/>
      <c r="AR1900"/>
      <c r="AS1900"/>
      <c r="AT1900"/>
    </row>
    <row r="1901" spans="1:46" ht="15.75" customHeight="1" x14ac:dyDescent="0.25">
      <c r="A1901" s="86"/>
      <c r="B1901" s="284"/>
      <c r="C1901" s="284"/>
      <c r="D1901" s="284"/>
      <c r="E1901" s="284"/>
      <c r="F1901" s="284"/>
      <c r="G1901" s="284"/>
      <c r="H1901" s="284"/>
      <c r="I1901" s="284"/>
      <c r="J1901" s="284"/>
      <c r="K1901" s="284"/>
      <c r="L1901" s="284"/>
      <c r="M1901" s="284"/>
      <c r="N1901" s="284"/>
      <c r="O1901" s="284"/>
      <c r="P1901" s="284"/>
      <c r="Q1901" s="275"/>
      <c r="R1901" s="284"/>
      <c r="S1901" s="284"/>
      <c r="T1901" s="284"/>
      <c r="U1901" s="284"/>
      <c r="V1901" s="284"/>
      <c r="W1901" s="284"/>
      <c r="X1901" s="284"/>
      <c r="Y1901" s="284"/>
      <c r="Z1901" s="284"/>
      <c r="AA1901" s="284"/>
      <c r="AB1901" s="284"/>
      <c r="AC1901" s="284"/>
      <c r="AD1901" s="284"/>
      <c r="AE1901" s="284"/>
      <c r="AF1901"/>
      <c r="AG1901"/>
      <c r="AH1901"/>
      <c r="AI1901"/>
      <c r="AJ1901"/>
      <c r="AK1901"/>
      <c r="AL1901"/>
      <c r="AM1901"/>
      <c r="AN1901"/>
      <c r="AO1901"/>
      <c r="AP1901"/>
      <c r="AQ1901"/>
      <c r="AR1901"/>
      <c r="AS1901"/>
      <c r="AT1901"/>
    </row>
    <row r="1902" spans="1:46" ht="45" customHeight="1" x14ac:dyDescent="0.25">
      <c r="A1902" s="86" t="s">
        <v>185</v>
      </c>
      <c r="B1902" s="284"/>
      <c r="C1902" s="284"/>
      <c r="D1902" s="284"/>
      <c r="E1902" s="284"/>
      <c r="F1902" s="284"/>
      <c r="G1902" s="284"/>
      <c r="H1902" s="284"/>
      <c r="I1902" s="284"/>
      <c r="J1902" s="284"/>
      <c r="K1902" s="284"/>
      <c r="L1902" s="284"/>
      <c r="M1902" s="284"/>
      <c r="N1902" s="284"/>
      <c r="O1902" s="284"/>
      <c r="P1902" s="284"/>
      <c r="Q1902" s="275"/>
      <c r="R1902" s="284"/>
      <c r="S1902" s="284"/>
      <c r="T1902" s="284"/>
      <c r="U1902" s="284"/>
      <c r="V1902" s="284"/>
      <c r="W1902" s="284"/>
      <c r="X1902" s="284"/>
      <c r="Y1902" s="284"/>
      <c r="Z1902" s="284"/>
      <c r="AA1902" s="284"/>
      <c r="AB1902" s="284"/>
      <c r="AC1902" s="284"/>
      <c r="AD1902" s="284"/>
      <c r="AE1902" s="284"/>
      <c r="AF1902"/>
      <c r="AG1902"/>
      <c r="AH1902"/>
      <c r="AI1902"/>
      <c r="AJ1902"/>
      <c r="AK1902"/>
      <c r="AL1902"/>
      <c r="AM1902"/>
      <c r="AN1902"/>
      <c r="AO1902"/>
      <c r="AP1902"/>
      <c r="AQ1902"/>
      <c r="AR1902"/>
      <c r="AS1902"/>
      <c r="AT1902"/>
    </row>
    <row r="1903" spans="1:46" ht="15" customHeight="1" x14ac:dyDescent="0.25">
      <c r="A1903" s="59"/>
      <c r="B1903" s="59"/>
      <c r="C1903" s="59"/>
      <c r="D1903" s="59"/>
      <c r="E1903" s="59"/>
      <c r="F1903" s="59"/>
      <c r="G1903" s="59"/>
      <c r="H1903" s="59"/>
      <c r="I1903" s="59"/>
      <c r="J1903" s="59"/>
      <c r="K1903" s="59"/>
      <c r="L1903" s="59"/>
      <c r="M1903" s="59"/>
      <c r="N1903" s="59"/>
      <c r="O1903" s="59"/>
      <c r="P1903" s="59"/>
      <c r="R1903" s="59"/>
      <c r="S1903" s="59"/>
      <c r="T1903" s="59"/>
      <c r="U1903" s="59"/>
      <c r="V1903" s="59"/>
      <c r="W1903" s="59"/>
      <c r="X1903" s="59"/>
      <c r="Y1903" s="59"/>
      <c r="Z1903" s="59"/>
      <c r="AA1903" s="59"/>
      <c r="AB1903" s="59"/>
      <c r="AC1903" s="59"/>
      <c r="AD1903" s="59"/>
      <c r="AE1903" s="59"/>
      <c r="AF1903"/>
      <c r="AG1903"/>
      <c r="AH1903"/>
      <c r="AI1903"/>
      <c r="AJ1903"/>
      <c r="AK1903"/>
      <c r="AL1903"/>
      <c r="AM1903"/>
      <c r="AN1903"/>
      <c r="AO1903"/>
      <c r="AP1903"/>
      <c r="AQ1903"/>
      <c r="AR1903"/>
      <c r="AS1903"/>
      <c r="AT1903"/>
    </row>
    <row r="1904" spans="1:46" ht="45" customHeight="1" x14ac:dyDescent="0.25">
      <c r="A1904" s="350" t="s">
        <v>186</v>
      </c>
      <c r="B1904" s="350"/>
      <c r="C1904" s="350"/>
      <c r="D1904" s="350"/>
      <c r="E1904" s="350"/>
      <c r="F1904" s="350"/>
      <c r="G1904" s="350"/>
      <c r="H1904" s="350"/>
      <c r="I1904" s="350"/>
      <c r="J1904" s="350"/>
      <c r="K1904" s="350"/>
      <c r="L1904" s="350"/>
      <c r="M1904" s="350"/>
      <c r="N1904" s="350"/>
      <c r="O1904" s="350"/>
      <c r="P1904" s="350"/>
      <c r="Q1904" s="65"/>
      <c r="R1904" s="59"/>
      <c r="S1904" s="59"/>
      <c r="T1904" s="59"/>
      <c r="U1904" s="59"/>
      <c r="V1904" s="351"/>
      <c r="W1904" s="351"/>
      <c r="X1904" s="351"/>
      <c r="Y1904" s="351"/>
      <c r="Z1904" s="351"/>
      <c r="AA1904" s="351"/>
      <c r="AB1904" s="351"/>
      <c r="AC1904" s="351"/>
      <c r="AD1904" s="351"/>
      <c r="AE1904" s="351"/>
      <c r="AF1904" s="65"/>
      <c r="AG1904" s="59"/>
      <c r="AH1904" s="59"/>
      <c r="AI1904" s="59"/>
      <c r="AJ1904" s="59"/>
      <c r="AK1904" s="351"/>
      <c r="AL1904" s="351"/>
      <c r="AM1904" s="351"/>
      <c r="AN1904" s="351"/>
      <c r="AO1904" s="351"/>
      <c r="AP1904" s="351"/>
      <c r="AQ1904" s="351"/>
      <c r="AR1904" s="351"/>
      <c r="AS1904" s="351"/>
      <c r="AT1904" s="351"/>
    </row>
    <row r="1905" spans="1:46" ht="45" customHeight="1" thickTop="1" thickBot="1" x14ac:dyDescent="0.3">
      <c r="A1905" s="342" t="s">
        <v>163</v>
      </c>
      <c r="B1905" s="342"/>
      <c r="C1905" s="342"/>
      <c r="D1905" s="342"/>
      <c r="E1905" s="342"/>
      <c r="F1905" s="342"/>
      <c r="G1905" s="342"/>
      <c r="H1905" s="342"/>
      <c r="I1905" s="342"/>
      <c r="J1905" s="342"/>
      <c r="K1905" s="342"/>
      <c r="L1905" s="342"/>
      <c r="M1905" s="342"/>
      <c r="N1905" s="342"/>
      <c r="O1905" s="342"/>
      <c r="P1905" s="342"/>
      <c r="Q1905" s="66" t="s">
        <v>187</v>
      </c>
      <c r="R1905" s="343" t="s">
        <v>188</v>
      </c>
      <c r="S1905" s="343"/>
      <c r="T1905" s="343"/>
      <c r="U1905" s="343"/>
      <c r="V1905" s="343"/>
      <c r="W1905" s="343"/>
      <c r="X1905" s="343"/>
      <c r="Y1905" s="343"/>
      <c r="Z1905" s="343"/>
      <c r="AA1905" s="343"/>
      <c r="AB1905" s="343"/>
      <c r="AC1905" s="343"/>
      <c r="AD1905" s="343"/>
      <c r="AE1905" s="343"/>
      <c r="AF1905" s="67" t="s">
        <v>187</v>
      </c>
      <c r="AG1905" s="344" t="s">
        <v>189</v>
      </c>
      <c r="AH1905" s="344"/>
      <c r="AI1905" s="344"/>
      <c r="AJ1905" s="344"/>
      <c r="AK1905" s="344"/>
      <c r="AL1905" s="344"/>
      <c r="AM1905" s="344"/>
      <c r="AN1905" s="344"/>
      <c r="AO1905" s="344"/>
      <c r="AP1905" s="344"/>
      <c r="AQ1905" s="344"/>
      <c r="AR1905" s="344"/>
      <c r="AS1905" s="344"/>
      <c r="AT1905" s="344"/>
    </row>
    <row r="1906" spans="1:46" ht="45" customHeight="1" thickTop="1" thickBot="1" x14ac:dyDescent="0.3">
      <c r="A1906" s="345" t="s">
        <v>1025</v>
      </c>
      <c r="B1906" s="345" t="s">
        <v>1025</v>
      </c>
      <c r="C1906" s="345" t="s">
        <v>1025</v>
      </c>
      <c r="D1906" s="345" t="s">
        <v>1025</v>
      </c>
      <c r="E1906" s="345" t="s">
        <v>1025</v>
      </c>
      <c r="F1906" s="345" t="s">
        <v>1025</v>
      </c>
      <c r="G1906" s="345" t="s">
        <v>1025</v>
      </c>
      <c r="H1906" s="345" t="s">
        <v>1025</v>
      </c>
      <c r="I1906" s="345" t="s">
        <v>1025</v>
      </c>
      <c r="J1906" s="345" t="s">
        <v>1025</v>
      </c>
      <c r="K1906" s="345" t="s">
        <v>1025</v>
      </c>
      <c r="L1906" s="345" t="s">
        <v>1025</v>
      </c>
      <c r="M1906" s="345" t="s">
        <v>1025</v>
      </c>
      <c r="N1906" s="345" t="s">
        <v>1025</v>
      </c>
      <c r="O1906" s="345" t="s">
        <v>1025</v>
      </c>
      <c r="P1906" s="345" t="s">
        <v>1025</v>
      </c>
      <c r="Q1906" s="68">
        <v>2</v>
      </c>
      <c r="R1906" s="346"/>
      <c r="S1906" s="346"/>
      <c r="T1906" s="346"/>
      <c r="U1906" s="346"/>
      <c r="V1906" s="346"/>
      <c r="W1906" s="346"/>
      <c r="X1906" s="346"/>
      <c r="Y1906" s="346"/>
      <c r="Z1906" s="346"/>
      <c r="AA1906" s="346"/>
      <c r="AB1906" s="346"/>
      <c r="AC1906" s="346"/>
      <c r="AD1906" s="346"/>
      <c r="AE1906" s="346"/>
      <c r="AF1906" s="68">
        <v>2</v>
      </c>
      <c r="AG1906" s="346"/>
      <c r="AH1906" s="346"/>
      <c r="AI1906" s="346"/>
      <c r="AJ1906" s="346"/>
      <c r="AK1906" s="346"/>
      <c r="AL1906" s="346"/>
      <c r="AM1906" s="346"/>
      <c r="AN1906" s="346"/>
      <c r="AO1906" s="346"/>
      <c r="AP1906" s="346"/>
      <c r="AQ1906" s="346"/>
      <c r="AR1906" s="346"/>
      <c r="AS1906" s="346"/>
      <c r="AT1906" s="346"/>
    </row>
    <row r="1907" spans="1:46" ht="45" customHeight="1" thickTop="1" thickBot="1" x14ac:dyDescent="0.3">
      <c r="A1907" s="345" t="s">
        <v>1026</v>
      </c>
      <c r="B1907" s="345" t="s">
        <v>1026</v>
      </c>
      <c r="C1907" s="345" t="s">
        <v>1026</v>
      </c>
      <c r="D1907" s="345" t="s">
        <v>1026</v>
      </c>
      <c r="E1907" s="345" t="s">
        <v>1026</v>
      </c>
      <c r="F1907" s="345" t="s">
        <v>1026</v>
      </c>
      <c r="G1907" s="345" t="s">
        <v>1026</v>
      </c>
      <c r="H1907" s="345" t="s">
        <v>1026</v>
      </c>
      <c r="I1907" s="345" t="s">
        <v>1026</v>
      </c>
      <c r="J1907" s="345" t="s">
        <v>1026</v>
      </c>
      <c r="K1907" s="345" t="s">
        <v>1026</v>
      </c>
      <c r="L1907" s="345" t="s">
        <v>1026</v>
      </c>
      <c r="M1907" s="345" t="s">
        <v>1026</v>
      </c>
      <c r="N1907" s="345" t="s">
        <v>1026</v>
      </c>
      <c r="O1907" s="345" t="s">
        <v>1026</v>
      </c>
      <c r="P1907" s="345" t="s">
        <v>1026</v>
      </c>
      <c r="Q1907" s="68">
        <v>2</v>
      </c>
      <c r="R1907" s="346"/>
      <c r="S1907" s="346"/>
      <c r="T1907" s="346"/>
      <c r="U1907" s="346"/>
      <c r="V1907" s="346"/>
      <c r="W1907" s="346"/>
      <c r="X1907" s="346"/>
      <c r="Y1907" s="346"/>
      <c r="Z1907" s="346"/>
      <c r="AA1907" s="346"/>
      <c r="AB1907" s="346"/>
      <c r="AC1907" s="346"/>
      <c r="AD1907" s="346"/>
      <c r="AE1907" s="346"/>
      <c r="AF1907" s="68">
        <v>2</v>
      </c>
      <c r="AG1907" s="346"/>
      <c r="AH1907" s="346"/>
      <c r="AI1907" s="346"/>
      <c r="AJ1907" s="346"/>
      <c r="AK1907" s="346"/>
      <c r="AL1907" s="346"/>
      <c r="AM1907" s="346"/>
      <c r="AN1907" s="346"/>
      <c r="AO1907" s="346"/>
      <c r="AP1907" s="346"/>
      <c r="AQ1907" s="346"/>
      <c r="AR1907" s="346"/>
      <c r="AS1907" s="346"/>
      <c r="AT1907" s="346"/>
    </row>
    <row r="1908" spans="1:46" ht="45" customHeight="1" thickTop="1" thickBot="1" x14ac:dyDescent="0.3">
      <c r="A1908" s="345" t="s">
        <v>1508</v>
      </c>
      <c r="B1908" s="345" t="s">
        <v>1508</v>
      </c>
      <c r="C1908" s="345" t="s">
        <v>1508</v>
      </c>
      <c r="D1908" s="345" t="s">
        <v>1508</v>
      </c>
      <c r="E1908" s="345" t="s">
        <v>1508</v>
      </c>
      <c r="F1908" s="345" t="s">
        <v>1508</v>
      </c>
      <c r="G1908" s="345" t="s">
        <v>1508</v>
      </c>
      <c r="H1908" s="345" t="s">
        <v>1508</v>
      </c>
      <c r="I1908" s="345" t="s">
        <v>1508</v>
      </c>
      <c r="J1908" s="345" t="s">
        <v>1508</v>
      </c>
      <c r="K1908" s="345" t="s">
        <v>1508</v>
      </c>
      <c r="L1908" s="345" t="s">
        <v>1508</v>
      </c>
      <c r="M1908" s="345" t="s">
        <v>1508</v>
      </c>
      <c r="N1908" s="345" t="s">
        <v>1508</v>
      </c>
      <c r="O1908" s="345" t="s">
        <v>1508</v>
      </c>
      <c r="P1908" s="345" t="s">
        <v>1508</v>
      </c>
      <c r="Q1908" s="68">
        <v>2</v>
      </c>
      <c r="R1908" s="346"/>
      <c r="S1908" s="346"/>
      <c r="T1908" s="346"/>
      <c r="U1908" s="346"/>
      <c r="V1908" s="346"/>
      <c r="W1908" s="346"/>
      <c r="X1908" s="346"/>
      <c r="Y1908" s="346"/>
      <c r="Z1908" s="346"/>
      <c r="AA1908" s="346"/>
      <c r="AB1908" s="346"/>
      <c r="AC1908" s="346"/>
      <c r="AD1908" s="346"/>
      <c r="AE1908" s="346"/>
      <c r="AF1908" s="68">
        <v>2</v>
      </c>
      <c r="AG1908" s="346"/>
      <c r="AH1908" s="346"/>
      <c r="AI1908" s="346"/>
      <c r="AJ1908" s="346"/>
      <c r="AK1908" s="346"/>
      <c r="AL1908" s="346"/>
      <c r="AM1908" s="346"/>
      <c r="AN1908" s="346"/>
      <c r="AO1908" s="346"/>
      <c r="AP1908" s="346"/>
      <c r="AQ1908" s="346"/>
      <c r="AR1908" s="346"/>
      <c r="AS1908" s="346"/>
      <c r="AT1908" s="346"/>
    </row>
    <row r="1909" spans="1:46" ht="45" customHeight="1" thickTop="1" thickBot="1" x14ac:dyDescent="0.3">
      <c r="A1909" s="345" t="s">
        <v>1509</v>
      </c>
      <c r="B1909" s="345" t="s">
        <v>1509</v>
      </c>
      <c r="C1909" s="345" t="s">
        <v>1509</v>
      </c>
      <c r="D1909" s="345" t="s">
        <v>1509</v>
      </c>
      <c r="E1909" s="345" t="s">
        <v>1509</v>
      </c>
      <c r="F1909" s="345" t="s">
        <v>1509</v>
      </c>
      <c r="G1909" s="345" t="s">
        <v>1509</v>
      </c>
      <c r="H1909" s="345" t="s">
        <v>1509</v>
      </c>
      <c r="I1909" s="345" t="s">
        <v>1509</v>
      </c>
      <c r="J1909" s="345" t="s">
        <v>1509</v>
      </c>
      <c r="K1909" s="345" t="s">
        <v>1509</v>
      </c>
      <c r="L1909" s="345" t="s">
        <v>1509</v>
      </c>
      <c r="M1909" s="345" t="s">
        <v>1509</v>
      </c>
      <c r="N1909" s="345" t="s">
        <v>1509</v>
      </c>
      <c r="O1909" s="345" t="s">
        <v>1509</v>
      </c>
      <c r="P1909" s="345" t="s">
        <v>1509</v>
      </c>
      <c r="Q1909" s="68">
        <v>0</v>
      </c>
      <c r="R1909" s="346" t="s">
        <v>197</v>
      </c>
      <c r="S1909" s="346"/>
      <c r="T1909" s="346"/>
      <c r="U1909" s="346"/>
      <c r="V1909" s="346"/>
      <c r="W1909" s="346"/>
      <c r="X1909" s="346"/>
      <c r="Y1909" s="346"/>
      <c r="Z1909" s="346"/>
      <c r="AA1909" s="346"/>
      <c r="AB1909" s="346"/>
      <c r="AC1909" s="346"/>
      <c r="AD1909" s="346"/>
      <c r="AE1909" s="346"/>
      <c r="AF1909" s="68">
        <v>0</v>
      </c>
      <c r="AG1909" s="346" t="s">
        <v>197</v>
      </c>
      <c r="AH1909" s="346"/>
      <c r="AI1909" s="346"/>
      <c r="AJ1909" s="346"/>
      <c r="AK1909" s="346"/>
      <c r="AL1909" s="346"/>
      <c r="AM1909" s="346"/>
      <c r="AN1909" s="346"/>
      <c r="AO1909" s="346"/>
      <c r="AP1909" s="346"/>
      <c r="AQ1909" s="346"/>
      <c r="AR1909" s="346"/>
      <c r="AS1909" s="346"/>
      <c r="AT1909" s="346"/>
    </row>
    <row r="1910" spans="1:46" ht="45" customHeight="1" thickTop="1" thickBot="1" x14ac:dyDescent="0.3">
      <c r="A1910" s="346" t="s">
        <v>1510</v>
      </c>
      <c r="B1910" s="346" t="s">
        <v>1510</v>
      </c>
      <c r="C1910" s="346" t="s">
        <v>1510</v>
      </c>
      <c r="D1910" s="346" t="s">
        <v>1510</v>
      </c>
      <c r="E1910" s="346" t="s">
        <v>1510</v>
      </c>
      <c r="F1910" s="346" t="s">
        <v>1510</v>
      </c>
      <c r="G1910" s="346" t="s">
        <v>1510</v>
      </c>
      <c r="H1910" s="346" t="s">
        <v>1510</v>
      </c>
      <c r="I1910" s="346" t="s">
        <v>1510</v>
      </c>
      <c r="J1910" s="346" t="s">
        <v>1510</v>
      </c>
      <c r="K1910" s="346" t="s">
        <v>1510</v>
      </c>
      <c r="L1910" s="346" t="s">
        <v>1510</v>
      </c>
      <c r="M1910" s="346" t="s">
        <v>1510</v>
      </c>
      <c r="N1910" s="346" t="s">
        <v>1510</v>
      </c>
      <c r="O1910" s="346" t="s">
        <v>1510</v>
      </c>
      <c r="P1910" s="346" t="s">
        <v>1510</v>
      </c>
      <c r="Q1910" s="68">
        <v>2</v>
      </c>
      <c r="R1910" s="346"/>
      <c r="S1910" s="346"/>
      <c r="T1910" s="346"/>
      <c r="U1910" s="346"/>
      <c r="V1910" s="346"/>
      <c r="W1910" s="346"/>
      <c r="X1910" s="346"/>
      <c r="Y1910" s="346"/>
      <c r="Z1910" s="346"/>
      <c r="AA1910" s="346"/>
      <c r="AB1910" s="346"/>
      <c r="AC1910" s="346"/>
      <c r="AD1910" s="346"/>
      <c r="AE1910" s="346"/>
      <c r="AF1910" s="68">
        <v>2</v>
      </c>
      <c r="AG1910" s="346"/>
      <c r="AH1910" s="346"/>
      <c r="AI1910" s="346"/>
      <c r="AJ1910" s="346"/>
      <c r="AK1910" s="346"/>
      <c r="AL1910" s="346"/>
      <c r="AM1910" s="346"/>
      <c r="AN1910" s="346"/>
      <c r="AO1910" s="346"/>
      <c r="AP1910" s="346"/>
      <c r="AQ1910" s="346"/>
      <c r="AR1910" s="346"/>
      <c r="AS1910" s="346"/>
      <c r="AT1910" s="346"/>
    </row>
    <row r="1911" spans="1:46" ht="45" customHeight="1" thickTop="1" thickBot="1" x14ac:dyDescent="0.3">
      <c r="A1911" s="346" t="s">
        <v>1511</v>
      </c>
      <c r="B1911" s="346" t="s">
        <v>1511</v>
      </c>
      <c r="C1911" s="346" t="s">
        <v>1511</v>
      </c>
      <c r="D1911" s="346" t="s">
        <v>1511</v>
      </c>
      <c r="E1911" s="346" t="s">
        <v>1511</v>
      </c>
      <c r="F1911" s="346" t="s">
        <v>1511</v>
      </c>
      <c r="G1911" s="346" t="s">
        <v>1511</v>
      </c>
      <c r="H1911" s="346" t="s">
        <v>1511</v>
      </c>
      <c r="I1911" s="346" t="s">
        <v>1511</v>
      </c>
      <c r="J1911" s="346" t="s">
        <v>1511</v>
      </c>
      <c r="K1911" s="346" t="s">
        <v>1511</v>
      </c>
      <c r="L1911" s="346" t="s">
        <v>1511</v>
      </c>
      <c r="M1911" s="346" t="s">
        <v>1511</v>
      </c>
      <c r="N1911" s="346" t="s">
        <v>1511</v>
      </c>
      <c r="O1911" s="346" t="s">
        <v>1511</v>
      </c>
      <c r="P1911" s="346" t="s">
        <v>1511</v>
      </c>
      <c r="Q1911" s="68">
        <v>2</v>
      </c>
      <c r="R1911" s="346"/>
      <c r="S1911" s="346"/>
      <c r="T1911" s="346"/>
      <c r="U1911" s="346"/>
      <c r="V1911" s="346"/>
      <c r="W1911" s="346"/>
      <c r="X1911" s="346"/>
      <c r="Y1911" s="346"/>
      <c r="Z1911" s="346"/>
      <c r="AA1911" s="346"/>
      <c r="AB1911" s="346"/>
      <c r="AC1911" s="346"/>
      <c r="AD1911" s="346"/>
      <c r="AE1911" s="346"/>
      <c r="AF1911" s="68">
        <v>2</v>
      </c>
      <c r="AG1911" s="346"/>
      <c r="AH1911" s="346"/>
      <c r="AI1911" s="346"/>
      <c r="AJ1911" s="346"/>
      <c r="AK1911" s="346"/>
      <c r="AL1911" s="346"/>
      <c r="AM1911" s="346"/>
      <c r="AN1911" s="346"/>
      <c r="AO1911" s="346"/>
      <c r="AP1911" s="346"/>
      <c r="AQ1911" s="346"/>
      <c r="AR1911" s="346"/>
      <c r="AS1911" s="346"/>
      <c r="AT1911" s="346"/>
    </row>
    <row r="1912" spans="1:46" ht="45" customHeight="1" thickTop="1" thickBot="1" x14ac:dyDescent="0.3">
      <c r="A1912" s="345" t="s">
        <v>1512</v>
      </c>
      <c r="B1912" s="345" t="s">
        <v>1512</v>
      </c>
      <c r="C1912" s="345" t="s">
        <v>1512</v>
      </c>
      <c r="D1912" s="345" t="s">
        <v>1512</v>
      </c>
      <c r="E1912" s="345" t="s">
        <v>1512</v>
      </c>
      <c r="F1912" s="345" t="s">
        <v>1512</v>
      </c>
      <c r="G1912" s="345" t="s">
        <v>1512</v>
      </c>
      <c r="H1912" s="345" t="s">
        <v>1512</v>
      </c>
      <c r="I1912" s="345" t="s">
        <v>1512</v>
      </c>
      <c r="J1912" s="345" t="s">
        <v>1512</v>
      </c>
      <c r="K1912" s="345" t="s">
        <v>1512</v>
      </c>
      <c r="L1912" s="345" t="s">
        <v>1512</v>
      </c>
      <c r="M1912" s="345" t="s">
        <v>1512</v>
      </c>
      <c r="N1912" s="345" t="s">
        <v>1512</v>
      </c>
      <c r="O1912" s="345" t="s">
        <v>1512</v>
      </c>
      <c r="P1912" s="345" t="s">
        <v>1512</v>
      </c>
      <c r="Q1912" s="68">
        <v>2</v>
      </c>
      <c r="R1912" s="346"/>
      <c r="S1912" s="346"/>
      <c r="T1912" s="346"/>
      <c r="U1912" s="346"/>
      <c r="V1912" s="346"/>
      <c r="W1912" s="346"/>
      <c r="X1912" s="346"/>
      <c r="Y1912" s="346"/>
      <c r="Z1912" s="346"/>
      <c r="AA1912" s="346"/>
      <c r="AB1912" s="346"/>
      <c r="AC1912" s="346"/>
      <c r="AD1912" s="346"/>
      <c r="AE1912" s="346"/>
      <c r="AF1912" s="68">
        <v>2</v>
      </c>
      <c r="AG1912" s="346"/>
      <c r="AH1912" s="346"/>
      <c r="AI1912" s="346"/>
      <c r="AJ1912" s="346"/>
      <c r="AK1912" s="346"/>
      <c r="AL1912" s="346"/>
      <c r="AM1912" s="346"/>
      <c r="AN1912" s="346"/>
      <c r="AO1912" s="346"/>
      <c r="AP1912" s="346"/>
      <c r="AQ1912" s="346"/>
      <c r="AR1912" s="346"/>
      <c r="AS1912" s="346"/>
      <c r="AT1912" s="346"/>
    </row>
    <row r="1913" spans="1:46" ht="45" customHeight="1" thickTop="1" thickBot="1" x14ac:dyDescent="0.3">
      <c r="A1913" s="59"/>
      <c r="B1913" s="59"/>
      <c r="C1913" s="59"/>
      <c r="D1913" s="59"/>
      <c r="E1913" s="59"/>
      <c r="F1913" s="59"/>
      <c r="G1913" s="59"/>
      <c r="H1913" s="59"/>
      <c r="I1913" s="59"/>
      <c r="J1913" s="59"/>
      <c r="K1913" s="59"/>
      <c r="L1913" s="59"/>
      <c r="M1913" s="59"/>
      <c r="N1913" s="59"/>
      <c r="O1913" s="59"/>
      <c r="P1913" s="59"/>
      <c r="Q1913" s="69"/>
      <c r="R1913" s="59"/>
      <c r="S1913" s="59"/>
      <c r="T1913" s="59"/>
      <c r="U1913" s="59"/>
      <c r="V1913" s="59"/>
      <c r="W1913" s="59"/>
      <c r="X1913" s="59"/>
      <c r="Y1913" s="59"/>
      <c r="Z1913" s="59"/>
      <c r="AA1913" s="59"/>
      <c r="AB1913" s="59"/>
      <c r="AC1913" s="59"/>
      <c r="AD1913" s="59"/>
      <c r="AE1913" s="59"/>
      <c r="AF1913" s="69"/>
      <c r="AG1913" s="59"/>
      <c r="AH1913" s="59"/>
      <c r="AI1913" s="59"/>
      <c r="AJ1913" s="59"/>
      <c r="AK1913" s="59"/>
      <c r="AL1913" s="59"/>
      <c r="AM1913" s="59"/>
      <c r="AN1913" s="59"/>
      <c r="AO1913" s="59"/>
      <c r="AP1913" s="59"/>
      <c r="AQ1913" s="59"/>
      <c r="AR1913" s="59"/>
      <c r="AS1913" s="59"/>
      <c r="AT1913" s="59"/>
    </row>
    <row r="1914" spans="1:46" ht="45" customHeight="1" thickTop="1" thickBot="1" x14ac:dyDescent="0.3">
      <c r="A1914" s="353" t="s">
        <v>198</v>
      </c>
      <c r="B1914" s="353"/>
      <c r="C1914" s="353"/>
      <c r="D1914" s="353"/>
      <c r="E1914" s="353"/>
      <c r="F1914" s="353"/>
      <c r="G1914" s="353"/>
      <c r="H1914" s="353"/>
      <c r="I1914" s="353"/>
      <c r="J1914" s="353"/>
      <c r="K1914" s="353"/>
      <c r="L1914" s="353"/>
      <c r="M1914" s="353"/>
      <c r="N1914" s="353"/>
      <c r="O1914" s="353"/>
      <c r="P1914" s="353"/>
      <c r="Q1914" s="70" t="s">
        <v>187</v>
      </c>
      <c r="R1914" s="354" t="s">
        <v>188</v>
      </c>
      <c r="S1914" s="354"/>
      <c r="T1914" s="354"/>
      <c r="U1914" s="354"/>
      <c r="V1914" s="354"/>
      <c r="W1914" s="354"/>
      <c r="X1914" s="354"/>
      <c r="Y1914" s="354"/>
      <c r="Z1914" s="354"/>
      <c r="AA1914" s="354"/>
      <c r="AB1914" s="354"/>
      <c r="AC1914" s="354"/>
      <c r="AD1914" s="354"/>
      <c r="AE1914" s="354"/>
      <c r="AF1914" s="71" t="s">
        <v>187</v>
      </c>
      <c r="AG1914" s="355" t="s">
        <v>189</v>
      </c>
      <c r="AH1914" s="355"/>
      <c r="AI1914" s="355"/>
      <c r="AJ1914" s="355"/>
      <c r="AK1914" s="355"/>
      <c r="AL1914" s="355"/>
      <c r="AM1914" s="355"/>
      <c r="AN1914" s="355"/>
      <c r="AO1914" s="355"/>
      <c r="AP1914" s="355"/>
      <c r="AQ1914" s="355"/>
      <c r="AR1914" s="355"/>
      <c r="AS1914" s="355"/>
      <c r="AT1914" s="355"/>
    </row>
    <row r="1915" spans="1:46" ht="45" customHeight="1" thickTop="1" thickBot="1" x14ac:dyDescent="0.3">
      <c r="A1915" s="345" t="s">
        <v>1513</v>
      </c>
      <c r="B1915" s="345" t="s">
        <v>1513</v>
      </c>
      <c r="C1915" s="345" t="s">
        <v>1513</v>
      </c>
      <c r="D1915" s="345" t="s">
        <v>1513</v>
      </c>
      <c r="E1915" s="345" t="s">
        <v>1513</v>
      </c>
      <c r="F1915" s="345" t="s">
        <v>1513</v>
      </c>
      <c r="G1915" s="345" t="s">
        <v>1513</v>
      </c>
      <c r="H1915" s="345" t="s">
        <v>1513</v>
      </c>
      <c r="I1915" s="345" t="s">
        <v>1513</v>
      </c>
      <c r="J1915" s="345" t="s">
        <v>1513</v>
      </c>
      <c r="K1915" s="345" t="s">
        <v>1513</v>
      </c>
      <c r="L1915" s="345" t="s">
        <v>1513</v>
      </c>
      <c r="M1915" s="345" t="s">
        <v>1513</v>
      </c>
      <c r="N1915" s="345" t="s">
        <v>1513</v>
      </c>
      <c r="O1915" s="345" t="s">
        <v>1513</v>
      </c>
      <c r="P1915" s="345" t="s">
        <v>1513</v>
      </c>
      <c r="Q1915" s="68">
        <v>2</v>
      </c>
      <c r="R1915" s="346"/>
      <c r="S1915" s="346"/>
      <c r="T1915" s="346"/>
      <c r="U1915" s="346"/>
      <c r="V1915" s="346"/>
      <c r="W1915" s="346"/>
      <c r="X1915" s="346"/>
      <c r="Y1915" s="346"/>
      <c r="Z1915" s="346"/>
      <c r="AA1915" s="346"/>
      <c r="AB1915" s="346"/>
      <c r="AC1915" s="346"/>
      <c r="AD1915" s="346"/>
      <c r="AE1915" s="346"/>
      <c r="AF1915" s="68">
        <v>2</v>
      </c>
      <c r="AG1915" s="346"/>
      <c r="AH1915" s="346"/>
      <c r="AI1915" s="346"/>
      <c r="AJ1915" s="346"/>
      <c r="AK1915" s="346"/>
      <c r="AL1915" s="346"/>
      <c r="AM1915" s="346"/>
      <c r="AN1915" s="346"/>
      <c r="AO1915" s="346"/>
      <c r="AP1915" s="346"/>
      <c r="AQ1915" s="346"/>
      <c r="AR1915" s="346"/>
      <c r="AS1915" s="346"/>
      <c r="AT1915" s="346"/>
    </row>
    <row r="1916" spans="1:46" ht="45" customHeight="1" thickTop="1" thickBot="1" x14ac:dyDescent="0.3">
      <c r="A1916" s="345" t="s">
        <v>1514</v>
      </c>
      <c r="B1916" s="345" t="s">
        <v>1514</v>
      </c>
      <c r="C1916" s="345" t="s">
        <v>1514</v>
      </c>
      <c r="D1916" s="345" t="s">
        <v>1514</v>
      </c>
      <c r="E1916" s="345" t="s">
        <v>1514</v>
      </c>
      <c r="F1916" s="345" t="s">
        <v>1514</v>
      </c>
      <c r="G1916" s="345" t="s">
        <v>1514</v>
      </c>
      <c r="H1916" s="345" t="s">
        <v>1514</v>
      </c>
      <c r="I1916" s="345" t="s">
        <v>1514</v>
      </c>
      <c r="J1916" s="345" t="s">
        <v>1514</v>
      </c>
      <c r="K1916" s="345" t="s">
        <v>1514</v>
      </c>
      <c r="L1916" s="345" t="s">
        <v>1514</v>
      </c>
      <c r="M1916" s="345" t="s">
        <v>1514</v>
      </c>
      <c r="N1916" s="345" t="s">
        <v>1514</v>
      </c>
      <c r="O1916" s="345" t="s">
        <v>1514</v>
      </c>
      <c r="P1916" s="345" t="s">
        <v>1514</v>
      </c>
      <c r="Q1916" s="68">
        <v>2</v>
      </c>
      <c r="R1916" s="346"/>
      <c r="S1916" s="346"/>
      <c r="T1916" s="346"/>
      <c r="U1916" s="346"/>
      <c r="V1916" s="346"/>
      <c r="W1916" s="346"/>
      <c r="X1916" s="346"/>
      <c r="Y1916" s="346"/>
      <c r="Z1916" s="346"/>
      <c r="AA1916" s="346"/>
      <c r="AB1916" s="346"/>
      <c r="AC1916" s="346"/>
      <c r="AD1916" s="346"/>
      <c r="AE1916" s="346"/>
      <c r="AF1916" s="68">
        <v>2</v>
      </c>
      <c r="AG1916" s="346"/>
      <c r="AH1916" s="346"/>
      <c r="AI1916" s="346"/>
      <c r="AJ1916" s="346"/>
      <c r="AK1916" s="346"/>
      <c r="AL1916" s="346"/>
      <c r="AM1916" s="346"/>
      <c r="AN1916" s="346"/>
      <c r="AO1916" s="346"/>
      <c r="AP1916" s="346"/>
      <c r="AQ1916" s="346"/>
      <c r="AR1916" s="346"/>
      <c r="AS1916" s="346"/>
      <c r="AT1916" s="346"/>
    </row>
    <row r="1917" spans="1:46" ht="45" customHeight="1" thickTop="1" thickBot="1" x14ac:dyDescent="0.3">
      <c r="A1917" s="345" t="s">
        <v>1515</v>
      </c>
      <c r="B1917" s="345" t="s">
        <v>1515</v>
      </c>
      <c r="C1917" s="345" t="s">
        <v>1515</v>
      </c>
      <c r="D1917" s="345" t="s">
        <v>1515</v>
      </c>
      <c r="E1917" s="345" t="s">
        <v>1515</v>
      </c>
      <c r="F1917" s="345" t="s">
        <v>1515</v>
      </c>
      <c r="G1917" s="345" t="s">
        <v>1515</v>
      </c>
      <c r="H1917" s="345" t="s">
        <v>1515</v>
      </c>
      <c r="I1917" s="345" t="s">
        <v>1515</v>
      </c>
      <c r="J1917" s="345" t="s">
        <v>1515</v>
      </c>
      <c r="K1917" s="345" t="s">
        <v>1515</v>
      </c>
      <c r="L1917" s="345" t="s">
        <v>1515</v>
      </c>
      <c r="M1917" s="345" t="s">
        <v>1515</v>
      </c>
      <c r="N1917" s="345" t="s">
        <v>1515</v>
      </c>
      <c r="O1917" s="345" t="s">
        <v>1515</v>
      </c>
      <c r="P1917" s="345" t="s">
        <v>1515</v>
      </c>
      <c r="Q1917" s="68">
        <v>2</v>
      </c>
      <c r="R1917" s="346"/>
      <c r="S1917" s="346"/>
      <c r="T1917" s="346"/>
      <c r="U1917" s="346"/>
      <c r="V1917" s="346"/>
      <c r="W1917" s="346"/>
      <c r="X1917" s="346"/>
      <c r="Y1917" s="346"/>
      <c r="Z1917" s="346"/>
      <c r="AA1917" s="346"/>
      <c r="AB1917" s="346"/>
      <c r="AC1917" s="346"/>
      <c r="AD1917" s="346"/>
      <c r="AE1917" s="346"/>
      <c r="AF1917" s="68">
        <v>2</v>
      </c>
      <c r="AG1917" s="346"/>
      <c r="AH1917" s="346"/>
      <c r="AI1917" s="346"/>
      <c r="AJ1917" s="346"/>
      <c r="AK1917" s="346"/>
      <c r="AL1917" s="346"/>
      <c r="AM1917" s="346"/>
      <c r="AN1917" s="346"/>
      <c r="AO1917" s="346"/>
      <c r="AP1917" s="346"/>
      <c r="AQ1917" s="346"/>
      <c r="AR1917" s="346"/>
      <c r="AS1917" s="346"/>
      <c r="AT1917" s="346"/>
    </row>
    <row r="1918" spans="1:46" ht="45" customHeight="1" thickTop="1" thickBot="1" x14ac:dyDescent="0.3">
      <c r="A1918" s="345" t="s">
        <v>1516</v>
      </c>
      <c r="B1918" s="345" t="s">
        <v>1516</v>
      </c>
      <c r="C1918" s="345" t="s">
        <v>1516</v>
      </c>
      <c r="D1918" s="345" t="s">
        <v>1516</v>
      </c>
      <c r="E1918" s="345" t="s">
        <v>1516</v>
      </c>
      <c r="F1918" s="345" t="s">
        <v>1516</v>
      </c>
      <c r="G1918" s="345" t="s">
        <v>1516</v>
      </c>
      <c r="H1918" s="345" t="s">
        <v>1516</v>
      </c>
      <c r="I1918" s="345" t="s">
        <v>1516</v>
      </c>
      <c r="J1918" s="345" t="s">
        <v>1516</v>
      </c>
      <c r="K1918" s="345" t="s">
        <v>1516</v>
      </c>
      <c r="L1918" s="345" t="s">
        <v>1516</v>
      </c>
      <c r="M1918" s="345" t="s">
        <v>1516</v>
      </c>
      <c r="N1918" s="345" t="s">
        <v>1516</v>
      </c>
      <c r="O1918" s="345" t="s">
        <v>1516</v>
      </c>
      <c r="P1918" s="345" t="s">
        <v>1516</v>
      </c>
      <c r="Q1918" s="68">
        <v>2</v>
      </c>
      <c r="R1918" s="346"/>
      <c r="S1918" s="346"/>
      <c r="T1918" s="346"/>
      <c r="U1918" s="346"/>
      <c r="V1918" s="346"/>
      <c r="W1918" s="346"/>
      <c r="X1918" s="346"/>
      <c r="Y1918" s="346"/>
      <c r="Z1918" s="346"/>
      <c r="AA1918" s="346"/>
      <c r="AB1918" s="346"/>
      <c r="AC1918" s="346"/>
      <c r="AD1918" s="346"/>
      <c r="AE1918" s="346"/>
      <c r="AF1918" s="68">
        <v>2</v>
      </c>
      <c r="AG1918" s="346"/>
      <c r="AH1918" s="346"/>
      <c r="AI1918" s="346"/>
      <c r="AJ1918" s="346"/>
      <c r="AK1918" s="346"/>
      <c r="AL1918" s="346"/>
      <c r="AM1918" s="346"/>
      <c r="AN1918" s="346"/>
      <c r="AO1918" s="346"/>
      <c r="AP1918" s="346"/>
      <c r="AQ1918" s="346"/>
      <c r="AR1918" s="346"/>
      <c r="AS1918" s="346"/>
      <c r="AT1918" s="346"/>
    </row>
    <row r="1919" spans="1:46" ht="45" customHeight="1" thickTop="1" thickBot="1" x14ac:dyDescent="0.3">
      <c r="A1919" s="345" t="s">
        <v>1517</v>
      </c>
      <c r="B1919" s="345" t="s">
        <v>1517</v>
      </c>
      <c r="C1919" s="345" t="s">
        <v>1517</v>
      </c>
      <c r="D1919" s="345" t="s">
        <v>1517</v>
      </c>
      <c r="E1919" s="345" t="s">
        <v>1517</v>
      </c>
      <c r="F1919" s="345" t="s">
        <v>1517</v>
      </c>
      <c r="G1919" s="345" t="s">
        <v>1517</v>
      </c>
      <c r="H1919" s="345" t="s">
        <v>1517</v>
      </c>
      <c r="I1919" s="345" t="s">
        <v>1517</v>
      </c>
      <c r="J1919" s="345" t="s">
        <v>1517</v>
      </c>
      <c r="K1919" s="345" t="s">
        <v>1517</v>
      </c>
      <c r="L1919" s="345" t="s">
        <v>1517</v>
      </c>
      <c r="M1919" s="345" t="s">
        <v>1517</v>
      </c>
      <c r="N1919" s="345" t="s">
        <v>1517</v>
      </c>
      <c r="O1919" s="345" t="s">
        <v>1517</v>
      </c>
      <c r="P1919" s="345" t="s">
        <v>1517</v>
      </c>
      <c r="Q1919" s="68">
        <v>2</v>
      </c>
      <c r="R1919" s="346"/>
      <c r="S1919" s="346"/>
      <c r="T1919" s="346"/>
      <c r="U1919" s="346"/>
      <c r="V1919" s="346"/>
      <c r="W1919" s="346"/>
      <c r="X1919" s="346"/>
      <c r="Y1919" s="346"/>
      <c r="Z1919" s="346"/>
      <c r="AA1919" s="346"/>
      <c r="AB1919" s="346"/>
      <c r="AC1919" s="346"/>
      <c r="AD1919" s="346"/>
      <c r="AE1919" s="346"/>
      <c r="AF1919" s="68">
        <v>2</v>
      </c>
      <c r="AG1919" s="346"/>
      <c r="AH1919" s="346"/>
      <c r="AI1919" s="346"/>
      <c r="AJ1919" s="346"/>
      <c r="AK1919" s="346"/>
      <c r="AL1919" s="346"/>
      <c r="AM1919" s="346"/>
      <c r="AN1919" s="346"/>
      <c r="AO1919" s="346"/>
      <c r="AP1919" s="346"/>
      <c r="AQ1919" s="346"/>
      <c r="AR1919" s="346"/>
      <c r="AS1919" s="346"/>
      <c r="AT1919" s="346"/>
    </row>
    <row r="1920" spans="1:46" ht="18" customHeight="1" thickTop="1" x14ac:dyDescent="0.25"/>
    <row r="1922" spans="1:46" ht="45" customHeight="1" x14ac:dyDescent="0.25">
      <c r="A1922" s="348" t="s">
        <v>1518</v>
      </c>
      <c r="B1922" s="348"/>
      <c r="C1922" s="348"/>
      <c r="D1922" s="348"/>
      <c r="E1922" s="348"/>
      <c r="F1922" s="348"/>
      <c r="G1922" s="348"/>
      <c r="H1922" s="348"/>
      <c r="I1922" s="348"/>
      <c r="J1922" s="348"/>
      <c r="K1922" s="348"/>
      <c r="L1922" s="348"/>
      <c r="M1922" s="348"/>
      <c r="N1922" s="348"/>
      <c r="O1922" s="348"/>
      <c r="P1922" s="348"/>
      <c r="Q1922" s="348"/>
      <c r="R1922" s="348"/>
      <c r="S1922" s="348"/>
      <c r="T1922" s="348"/>
      <c r="U1922" s="348"/>
      <c r="V1922" s="348"/>
      <c r="W1922" s="348"/>
      <c r="X1922" s="348"/>
      <c r="Y1922" s="348"/>
      <c r="Z1922" s="348"/>
      <c r="AA1922" s="348"/>
      <c r="AB1922" s="348"/>
      <c r="AC1922" s="348"/>
      <c r="AD1922" s="348"/>
      <c r="AE1922" s="348"/>
      <c r="AF1922"/>
      <c r="AG1922" s="349" t="s">
        <v>184</v>
      </c>
      <c r="AH1922" s="349"/>
      <c r="AI1922" s="349"/>
      <c r="AJ1922" s="349"/>
      <c r="AK1922" s="72">
        <f>(('Artículo 121 (Resumen PI)'!C61*0.8+'Artículo 121 (Resumen PI)'!F61*0.2)+('Artículo 121 (Resumen SIPOT)'!C61*0.8+'Artículo 121 (Resumen SIPOT)'!F61*0.2))/2</f>
        <v>50.000000000000007</v>
      </c>
      <c r="AL1922"/>
      <c r="AM1922"/>
      <c r="AN1922"/>
      <c r="AO1922"/>
      <c r="AP1922"/>
      <c r="AQ1922"/>
      <c r="AR1922"/>
      <c r="AS1922"/>
      <c r="AT1922"/>
    </row>
    <row r="1923" spans="1:46" ht="15.75" customHeight="1" x14ac:dyDescent="0.25">
      <c r="A1923" s="86"/>
      <c r="B1923" s="284"/>
      <c r="C1923" s="284"/>
      <c r="D1923" s="284"/>
      <c r="E1923" s="284"/>
      <c r="F1923" s="284"/>
      <c r="G1923" s="284"/>
      <c r="H1923" s="284"/>
      <c r="I1923" s="284"/>
      <c r="J1923" s="284"/>
      <c r="K1923" s="284"/>
      <c r="L1923" s="284"/>
      <c r="M1923" s="284"/>
      <c r="N1923" s="284"/>
      <c r="O1923" s="284"/>
      <c r="P1923" s="284"/>
      <c r="Q1923" s="275"/>
      <c r="R1923" s="284"/>
      <c r="S1923" s="284"/>
      <c r="T1923" s="284"/>
      <c r="U1923" s="284"/>
      <c r="V1923" s="284"/>
      <c r="W1923" s="284"/>
      <c r="X1923" s="284"/>
      <c r="Y1923" s="284"/>
      <c r="Z1923" s="284"/>
      <c r="AA1923" s="284"/>
      <c r="AB1923" s="284"/>
      <c r="AC1923" s="284"/>
      <c r="AD1923" s="284"/>
      <c r="AE1923" s="284"/>
      <c r="AF1923"/>
      <c r="AG1923"/>
      <c r="AH1923"/>
      <c r="AI1923"/>
      <c r="AJ1923"/>
      <c r="AK1923"/>
      <c r="AL1923"/>
      <c r="AM1923"/>
      <c r="AN1923"/>
      <c r="AO1923"/>
      <c r="AP1923"/>
      <c r="AQ1923"/>
      <c r="AR1923"/>
      <c r="AS1923"/>
      <c r="AT1923"/>
    </row>
    <row r="1924" spans="1:46" ht="45" customHeight="1" x14ac:dyDescent="0.25">
      <c r="A1924" s="86" t="s">
        <v>185</v>
      </c>
      <c r="B1924" s="284"/>
      <c r="C1924" s="284"/>
      <c r="D1924" s="284"/>
      <c r="E1924" s="284"/>
      <c r="F1924" s="284"/>
      <c r="G1924" s="284"/>
      <c r="H1924" s="284"/>
      <c r="I1924" s="284"/>
      <c r="J1924" s="284"/>
      <c r="K1924" s="284"/>
      <c r="L1924" s="284"/>
      <c r="M1924" s="284"/>
      <c r="N1924" s="284"/>
      <c r="O1924" s="284"/>
      <c r="P1924" s="284"/>
      <c r="Q1924" s="275"/>
      <c r="R1924" s="284"/>
      <c r="S1924" s="284"/>
      <c r="T1924" s="284"/>
      <c r="U1924" s="284"/>
      <c r="V1924" s="284"/>
      <c r="W1924" s="284"/>
      <c r="X1924" s="284"/>
      <c r="Y1924" s="284"/>
      <c r="Z1924" s="284"/>
      <c r="AA1924" s="284"/>
      <c r="AB1924" s="284"/>
      <c r="AC1924" s="284"/>
      <c r="AD1924" s="284"/>
      <c r="AE1924" s="284"/>
      <c r="AF1924"/>
      <c r="AG1924"/>
      <c r="AH1924"/>
      <c r="AI1924"/>
      <c r="AJ1924"/>
      <c r="AK1924"/>
      <c r="AL1924"/>
      <c r="AM1924"/>
      <c r="AN1924"/>
      <c r="AO1924"/>
      <c r="AP1924"/>
      <c r="AQ1924"/>
      <c r="AR1924"/>
      <c r="AS1924"/>
      <c r="AT1924"/>
    </row>
    <row r="1925" spans="1:46" ht="15" customHeight="1" x14ac:dyDescent="0.25">
      <c r="A1925" s="59"/>
      <c r="B1925" s="59"/>
      <c r="C1925" s="59"/>
      <c r="D1925" s="59"/>
      <c r="E1925" s="59"/>
      <c r="F1925" s="59"/>
      <c r="G1925" s="59"/>
      <c r="H1925" s="59"/>
      <c r="I1925" s="59"/>
      <c r="J1925" s="59"/>
      <c r="K1925" s="59"/>
      <c r="L1925" s="59"/>
      <c r="M1925" s="59"/>
      <c r="N1925" s="59"/>
      <c r="O1925" s="59"/>
      <c r="P1925" s="59"/>
      <c r="R1925" s="59"/>
      <c r="S1925" s="59"/>
      <c r="T1925" s="59"/>
      <c r="U1925" s="59"/>
      <c r="V1925" s="59"/>
      <c r="W1925" s="59"/>
      <c r="X1925" s="59"/>
      <c r="Y1925" s="59"/>
      <c r="Z1925" s="59"/>
      <c r="AA1925" s="59"/>
      <c r="AB1925" s="59"/>
      <c r="AC1925" s="59"/>
      <c r="AD1925" s="59"/>
      <c r="AE1925" s="59"/>
      <c r="AF1925"/>
      <c r="AG1925"/>
      <c r="AH1925"/>
      <c r="AI1925"/>
      <c r="AJ1925"/>
      <c r="AK1925"/>
      <c r="AL1925"/>
      <c r="AM1925"/>
      <c r="AN1925"/>
      <c r="AO1925"/>
      <c r="AP1925"/>
      <c r="AQ1925"/>
      <c r="AR1925"/>
      <c r="AS1925"/>
      <c r="AT1925"/>
    </row>
    <row r="1926" spans="1:46" ht="45" customHeight="1" x14ac:dyDescent="0.25">
      <c r="A1926" s="350" t="s">
        <v>186</v>
      </c>
      <c r="B1926" s="350"/>
      <c r="C1926" s="350"/>
      <c r="D1926" s="350"/>
      <c r="E1926" s="350"/>
      <c r="F1926" s="350"/>
      <c r="G1926" s="350"/>
      <c r="H1926" s="350"/>
      <c r="I1926" s="350"/>
      <c r="J1926" s="350"/>
      <c r="K1926" s="350"/>
      <c r="L1926" s="350"/>
      <c r="M1926" s="350"/>
      <c r="N1926" s="350"/>
      <c r="O1926" s="350"/>
      <c r="P1926" s="350"/>
      <c r="Q1926" s="65"/>
      <c r="R1926" s="59"/>
      <c r="S1926" s="59"/>
      <c r="T1926" s="59"/>
      <c r="U1926" s="59"/>
      <c r="V1926" s="351"/>
      <c r="W1926" s="351"/>
      <c r="X1926" s="351"/>
      <c r="Y1926" s="351"/>
      <c r="Z1926" s="351"/>
      <c r="AA1926" s="351"/>
      <c r="AB1926" s="351"/>
      <c r="AC1926" s="351"/>
      <c r="AD1926" s="351"/>
      <c r="AE1926" s="351"/>
      <c r="AF1926" s="65"/>
      <c r="AG1926" s="59"/>
      <c r="AH1926" s="59"/>
      <c r="AI1926" s="59"/>
      <c r="AJ1926" s="59"/>
      <c r="AK1926" s="351"/>
      <c r="AL1926" s="351"/>
      <c r="AM1926" s="351"/>
      <c r="AN1926" s="351"/>
      <c r="AO1926" s="351"/>
      <c r="AP1926" s="351"/>
      <c r="AQ1926" s="351"/>
      <c r="AR1926" s="351"/>
      <c r="AS1926" s="351"/>
      <c r="AT1926" s="351"/>
    </row>
    <row r="1927" spans="1:46" ht="45" customHeight="1" thickTop="1" thickBot="1" x14ac:dyDescent="0.3">
      <c r="A1927" s="342" t="s">
        <v>163</v>
      </c>
      <c r="B1927" s="342"/>
      <c r="C1927" s="342"/>
      <c r="D1927" s="342"/>
      <c r="E1927" s="342"/>
      <c r="F1927" s="342"/>
      <c r="G1927" s="342"/>
      <c r="H1927" s="342"/>
      <c r="I1927" s="342"/>
      <c r="J1927" s="342"/>
      <c r="K1927" s="342"/>
      <c r="L1927" s="342"/>
      <c r="M1927" s="342"/>
      <c r="N1927" s="342"/>
      <c r="O1927" s="342"/>
      <c r="P1927" s="342"/>
      <c r="Q1927" s="66" t="s">
        <v>187</v>
      </c>
      <c r="R1927" s="343" t="s">
        <v>188</v>
      </c>
      <c r="S1927" s="343"/>
      <c r="T1927" s="343"/>
      <c r="U1927" s="343"/>
      <c r="V1927" s="343"/>
      <c r="W1927" s="343"/>
      <c r="X1927" s="343"/>
      <c r="Y1927" s="343"/>
      <c r="Z1927" s="343"/>
      <c r="AA1927" s="343"/>
      <c r="AB1927" s="343"/>
      <c r="AC1927" s="343"/>
      <c r="AD1927" s="343"/>
      <c r="AE1927" s="343"/>
      <c r="AF1927" s="67" t="s">
        <v>187</v>
      </c>
      <c r="AG1927" s="344" t="s">
        <v>189</v>
      </c>
      <c r="AH1927" s="344"/>
      <c r="AI1927" s="344"/>
      <c r="AJ1927" s="344"/>
      <c r="AK1927" s="344"/>
      <c r="AL1927" s="344"/>
      <c r="AM1927" s="344"/>
      <c r="AN1927" s="344"/>
      <c r="AO1927" s="344"/>
      <c r="AP1927" s="344"/>
      <c r="AQ1927" s="344"/>
      <c r="AR1927" s="344"/>
      <c r="AS1927" s="344"/>
      <c r="AT1927" s="344"/>
    </row>
    <row r="1928" spans="1:46" ht="45" customHeight="1" thickTop="1" thickBot="1" x14ac:dyDescent="0.3">
      <c r="A1928" s="345" t="s">
        <v>1025</v>
      </c>
      <c r="B1928" s="345" t="s">
        <v>1025</v>
      </c>
      <c r="C1928" s="345" t="s">
        <v>1025</v>
      </c>
      <c r="D1928" s="345" t="s">
        <v>1025</v>
      </c>
      <c r="E1928" s="345" t="s">
        <v>1025</v>
      </c>
      <c r="F1928" s="345" t="s">
        <v>1025</v>
      </c>
      <c r="G1928" s="345" t="s">
        <v>1025</v>
      </c>
      <c r="H1928" s="345" t="s">
        <v>1025</v>
      </c>
      <c r="I1928" s="345" t="s">
        <v>1025</v>
      </c>
      <c r="J1928" s="345" t="s">
        <v>1025</v>
      </c>
      <c r="K1928" s="345" t="s">
        <v>1025</v>
      </c>
      <c r="L1928" s="345" t="s">
        <v>1025</v>
      </c>
      <c r="M1928" s="345" t="s">
        <v>1025</v>
      </c>
      <c r="N1928" s="345" t="s">
        <v>1025</v>
      </c>
      <c r="O1928" s="345" t="s">
        <v>1025</v>
      </c>
      <c r="P1928" s="345" t="s">
        <v>1025</v>
      </c>
      <c r="Q1928" s="68">
        <v>2</v>
      </c>
      <c r="R1928" s="346"/>
      <c r="S1928" s="346"/>
      <c r="T1928" s="346"/>
      <c r="U1928" s="346"/>
      <c r="V1928" s="346"/>
      <c r="W1928" s="346"/>
      <c r="X1928" s="346"/>
      <c r="Y1928" s="346"/>
      <c r="Z1928" s="346"/>
      <c r="AA1928" s="346"/>
      <c r="AB1928" s="346"/>
      <c r="AC1928" s="346"/>
      <c r="AD1928" s="346"/>
      <c r="AE1928" s="346"/>
      <c r="AF1928" s="68">
        <v>2</v>
      </c>
      <c r="AG1928" s="346"/>
      <c r="AH1928" s="346"/>
      <c r="AI1928" s="346"/>
      <c r="AJ1928" s="346"/>
      <c r="AK1928" s="346"/>
      <c r="AL1928" s="346"/>
      <c r="AM1928" s="346"/>
      <c r="AN1928" s="346"/>
      <c r="AO1928" s="346"/>
      <c r="AP1928" s="346"/>
      <c r="AQ1928" s="346"/>
      <c r="AR1928" s="346"/>
      <c r="AS1928" s="346"/>
      <c r="AT1928" s="346"/>
    </row>
    <row r="1929" spans="1:46" ht="45" customHeight="1" thickTop="1" thickBot="1" x14ac:dyDescent="0.3">
      <c r="A1929" s="345" t="s">
        <v>1026</v>
      </c>
      <c r="B1929" s="345" t="s">
        <v>1026</v>
      </c>
      <c r="C1929" s="345" t="s">
        <v>1026</v>
      </c>
      <c r="D1929" s="345" t="s">
        <v>1026</v>
      </c>
      <c r="E1929" s="345" t="s">
        <v>1026</v>
      </c>
      <c r="F1929" s="345" t="s">
        <v>1026</v>
      </c>
      <c r="G1929" s="345" t="s">
        <v>1026</v>
      </c>
      <c r="H1929" s="345" t="s">
        <v>1026</v>
      </c>
      <c r="I1929" s="345" t="s">
        <v>1026</v>
      </c>
      <c r="J1929" s="345" t="s">
        <v>1026</v>
      </c>
      <c r="K1929" s="345" t="s">
        <v>1026</v>
      </c>
      <c r="L1929" s="345" t="s">
        <v>1026</v>
      </c>
      <c r="M1929" s="345" t="s">
        <v>1026</v>
      </c>
      <c r="N1929" s="345" t="s">
        <v>1026</v>
      </c>
      <c r="O1929" s="345" t="s">
        <v>1026</v>
      </c>
      <c r="P1929" s="345" t="s">
        <v>1026</v>
      </c>
      <c r="Q1929" s="68">
        <v>2</v>
      </c>
      <c r="R1929" s="346"/>
      <c r="S1929" s="346"/>
      <c r="T1929" s="346"/>
      <c r="U1929" s="346"/>
      <c r="V1929" s="346"/>
      <c r="W1929" s="346"/>
      <c r="X1929" s="346"/>
      <c r="Y1929" s="346"/>
      <c r="Z1929" s="346"/>
      <c r="AA1929" s="346"/>
      <c r="AB1929" s="346"/>
      <c r="AC1929" s="346"/>
      <c r="AD1929" s="346"/>
      <c r="AE1929" s="346"/>
      <c r="AF1929" s="68">
        <v>2</v>
      </c>
      <c r="AG1929" s="346"/>
      <c r="AH1929" s="346"/>
      <c r="AI1929" s="346"/>
      <c r="AJ1929" s="346"/>
      <c r="AK1929" s="346"/>
      <c r="AL1929" s="346"/>
      <c r="AM1929" s="346"/>
      <c r="AN1929" s="346"/>
      <c r="AO1929" s="346"/>
      <c r="AP1929" s="346"/>
      <c r="AQ1929" s="346"/>
      <c r="AR1929" s="346"/>
      <c r="AS1929" s="346"/>
      <c r="AT1929" s="346"/>
    </row>
    <row r="1930" spans="1:46" ht="45" customHeight="1" thickTop="1" thickBot="1" x14ac:dyDescent="0.3">
      <c r="A1930" s="345" t="s">
        <v>1519</v>
      </c>
      <c r="B1930" s="345" t="s">
        <v>1519</v>
      </c>
      <c r="C1930" s="345" t="s">
        <v>1519</v>
      </c>
      <c r="D1930" s="345" t="s">
        <v>1519</v>
      </c>
      <c r="E1930" s="345" t="s">
        <v>1519</v>
      </c>
      <c r="F1930" s="345" t="s">
        <v>1519</v>
      </c>
      <c r="G1930" s="345" t="s">
        <v>1519</v>
      </c>
      <c r="H1930" s="345" t="s">
        <v>1519</v>
      </c>
      <c r="I1930" s="345" t="s">
        <v>1519</v>
      </c>
      <c r="J1930" s="345" t="s">
        <v>1519</v>
      </c>
      <c r="K1930" s="345" t="s">
        <v>1519</v>
      </c>
      <c r="L1930" s="345" t="s">
        <v>1519</v>
      </c>
      <c r="M1930" s="345" t="s">
        <v>1519</v>
      </c>
      <c r="N1930" s="345" t="s">
        <v>1519</v>
      </c>
      <c r="O1930" s="345" t="s">
        <v>1519</v>
      </c>
      <c r="P1930" s="345" t="s">
        <v>1519</v>
      </c>
      <c r="Q1930" s="68">
        <v>2</v>
      </c>
      <c r="R1930" s="346"/>
      <c r="S1930" s="346"/>
      <c r="T1930" s="346"/>
      <c r="U1930" s="346"/>
      <c r="V1930" s="346"/>
      <c r="W1930" s="346"/>
      <c r="X1930" s="346"/>
      <c r="Y1930" s="346"/>
      <c r="Z1930" s="346"/>
      <c r="AA1930" s="346"/>
      <c r="AB1930" s="346"/>
      <c r="AC1930" s="346"/>
      <c r="AD1930" s="346"/>
      <c r="AE1930" s="346"/>
      <c r="AF1930" s="68">
        <v>2</v>
      </c>
      <c r="AG1930" s="346"/>
      <c r="AH1930" s="346"/>
      <c r="AI1930" s="346"/>
      <c r="AJ1930" s="346"/>
      <c r="AK1930" s="346"/>
      <c r="AL1930" s="346"/>
      <c r="AM1930" s="346"/>
      <c r="AN1930" s="346"/>
      <c r="AO1930" s="346"/>
      <c r="AP1930" s="346"/>
      <c r="AQ1930" s="346"/>
      <c r="AR1930" s="346"/>
      <c r="AS1930" s="346"/>
      <c r="AT1930" s="346"/>
    </row>
    <row r="1931" spans="1:46" ht="45" customHeight="1" thickTop="1" thickBot="1" x14ac:dyDescent="0.3">
      <c r="A1931" s="345" t="s">
        <v>1520</v>
      </c>
      <c r="B1931" s="345" t="s">
        <v>1520</v>
      </c>
      <c r="C1931" s="345" t="s">
        <v>1520</v>
      </c>
      <c r="D1931" s="345" t="s">
        <v>1520</v>
      </c>
      <c r="E1931" s="345" t="s">
        <v>1520</v>
      </c>
      <c r="F1931" s="345" t="s">
        <v>1520</v>
      </c>
      <c r="G1931" s="345" t="s">
        <v>1520</v>
      </c>
      <c r="H1931" s="345" t="s">
        <v>1520</v>
      </c>
      <c r="I1931" s="345" t="s">
        <v>1520</v>
      </c>
      <c r="J1931" s="345" t="s">
        <v>1520</v>
      </c>
      <c r="K1931" s="345" t="s">
        <v>1520</v>
      </c>
      <c r="L1931" s="345" t="s">
        <v>1520</v>
      </c>
      <c r="M1931" s="345" t="s">
        <v>1520</v>
      </c>
      <c r="N1931" s="345" t="s">
        <v>1520</v>
      </c>
      <c r="O1931" s="345" t="s">
        <v>1520</v>
      </c>
      <c r="P1931" s="345" t="s">
        <v>1520</v>
      </c>
      <c r="Q1931" s="68">
        <v>2</v>
      </c>
      <c r="R1931" s="346"/>
      <c r="S1931" s="346"/>
      <c r="T1931" s="346"/>
      <c r="U1931" s="346"/>
      <c r="V1931" s="346"/>
      <c r="W1931" s="346"/>
      <c r="X1931" s="346"/>
      <c r="Y1931" s="346"/>
      <c r="Z1931" s="346"/>
      <c r="AA1931" s="346"/>
      <c r="AB1931" s="346"/>
      <c r="AC1931" s="346"/>
      <c r="AD1931" s="346"/>
      <c r="AE1931" s="346"/>
      <c r="AF1931" s="68">
        <v>2</v>
      </c>
      <c r="AG1931" s="346"/>
      <c r="AH1931" s="346"/>
      <c r="AI1931" s="346"/>
      <c r="AJ1931" s="346"/>
      <c r="AK1931" s="346"/>
      <c r="AL1931" s="346"/>
      <c r="AM1931" s="346"/>
      <c r="AN1931" s="346"/>
      <c r="AO1931" s="346"/>
      <c r="AP1931" s="346"/>
      <c r="AQ1931" s="346"/>
      <c r="AR1931" s="346"/>
      <c r="AS1931" s="346"/>
      <c r="AT1931" s="346"/>
    </row>
    <row r="1932" spans="1:46" ht="45" customHeight="1" thickTop="1" thickBot="1" x14ac:dyDescent="0.3">
      <c r="A1932" s="346" t="s">
        <v>1521</v>
      </c>
      <c r="B1932" s="346" t="s">
        <v>1521</v>
      </c>
      <c r="C1932" s="346" t="s">
        <v>1521</v>
      </c>
      <c r="D1932" s="346" t="s">
        <v>1521</v>
      </c>
      <c r="E1932" s="346" t="s">
        <v>1521</v>
      </c>
      <c r="F1932" s="346" t="s">
        <v>1521</v>
      </c>
      <c r="G1932" s="346" t="s">
        <v>1521</v>
      </c>
      <c r="H1932" s="346" t="s">
        <v>1521</v>
      </c>
      <c r="I1932" s="346" t="s">
        <v>1521</v>
      </c>
      <c r="J1932" s="346" t="s">
        <v>1521</v>
      </c>
      <c r="K1932" s="346" t="s">
        <v>1521</v>
      </c>
      <c r="L1932" s="346" t="s">
        <v>1521</v>
      </c>
      <c r="M1932" s="346" t="s">
        <v>1521</v>
      </c>
      <c r="N1932" s="346" t="s">
        <v>1521</v>
      </c>
      <c r="O1932" s="346" t="s">
        <v>1521</v>
      </c>
      <c r="P1932" s="346" t="s">
        <v>1521</v>
      </c>
      <c r="Q1932" s="68">
        <v>2</v>
      </c>
      <c r="R1932" s="346"/>
      <c r="S1932" s="346"/>
      <c r="T1932" s="346"/>
      <c r="U1932" s="346"/>
      <c r="V1932" s="346"/>
      <c r="W1932" s="346"/>
      <c r="X1932" s="346"/>
      <c r="Y1932" s="346"/>
      <c r="Z1932" s="346"/>
      <c r="AA1932" s="346"/>
      <c r="AB1932" s="346"/>
      <c r="AC1932" s="346"/>
      <c r="AD1932" s="346"/>
      <c r="AE1932" s="346"/>
      <c r="AF1932" s="68">
        <v>2</v>
      </c>
      <c r="AG1932" s="346"/>
      <c r="AH1932" s="346"/>
      <c r="AI1932" s="346"/>
      <c r="AJ1932" s="346"/>
      <c r="AK1932" s="346"/>
      <c r="AL1932" s="346"/>
      <c r="AM1932" s="346"/>
      <c r="AN1932" s="346"/>
      <c r="AO1932" s="346"/>
      <c r="AP1932" s="346"/>
      <c r="AQ1932" s="346"/>
      <c r="AR1932" s="346"/>
      <c r="AS1932" s="346"/>
      <c r="AT1932" s="346"/>
    </row>
    <row r="1933" spans="1:46" ht="45" customHeight="1" thickTop="1" thickBot="1" x14ac:dyDescent="0.3">
      <c r="A1933" s="346" t="s">
        <v>1522</v>
      </c>
      <c r="B1933" s="346" t="s">
        <v>1522</v>
      </c>
      <c r="C1933" s="346" t="s">
        <v>1522</v>
      </c>
      <c r="D1933" s="346" t="s">
        <v>1522</v>
      </c>
      <c r="E1933" s="346" t="s">
        <v>1522</v>
      </c>
      <c r="F1933" s="346" t="s">
        <v>1522</v>
      </c>
      <c r="G1933" s="346" t="s">
        <v>1522</v>
      </c>
      <c r="H1933" s="346" t="s">
        <v>1522</v>
      </c>
      <c r="I1933" s="346" t="s">
        <v>1522</v>
      </c>
      <c r="J1933" s="346" t="s">
        <v>1522</v>
      </c>
      <c r="K1933" s="346" t="s">
        <v>1522</v>
      </c>
      <c r="L1933" s="346" t="s">
        <v>1522</v>
      </c>
      <c r="M1933" s="346" t="s">
        <v>1522</v>
      </c>
      <c r="N1933" s="346" t="s">
        <v>1522</v>
      </c>
      <c r="O1933" s="346" t="s">
        <v>1522</v>
      </c>
      <c r="P1933" s="346" t="s">
        <v>1522</v>
      </c>
      <c r="Q1933" s="68">
        <v>2</v>
      </c>
      <c r="R1933" s="346"/>
      <c r="S1933" s="346"/>
      <c r="T1933" s="346"/>
      <c r="U1933" s="346"/>
      <c r="V1933" s="346"/>
      <c r="W1933" s="346"/>
      <c r="X1933" s="346"/>
      <c r="Y1933" s="346"/>
      <c r="Z1933" s="346"/>
      <c r="AA1933" s="346"/>
      <c r="AB1933" s="346"/>
      <c r="AC1933" s="346"/>
      <c r="AD1933" s="346"/>
      <c r="AE1933" s="346"/>
      <c r="AF1933" s="68">
        <v>2</v>
      </c>
      <c r="AG1933" s="346"/>
      <c r="AH1933" s="346"/>
      <c r="AI1933" s="346"/>
      <c r="AJ1933" s="346"/>
      <c r="AK1933" s="346"/>
      <c r="AL1933" s="346"/>
      <c r="AM1933" s="346"/>
      <c r="AN1933" s="346"/>
      <c r="AO1933" s="346"/>
      <c r="AP1933" s="346"/>
      <c r="AQ1933" s="346"/>
      <c r="AR1933" s="346"/>
      <c r="AS1933" s="346"/>
      <c r="AT1933" s="346"/>
    </row>
    <row r="1934" spans="1:46" ht="45" customHeight="1" thickTop="1" thickBot="1" x14ac:dyDescent="0.3">
      <c r="A1934" s="345" t="s">
        <v>1523</v>
      </c>
      <c r="B1934" s="345" t="s">
        <v>1523</v>
      </c>
      <c r="C1934" s="345" t="s">
        <v>1523</v>
      </c>
      <c r="D1934" s="345" t="s">
        <v>1523</v>
      </c>
      <c r="E1934" s="345" t="s">
        <v>1523</v>
      </c>
      <c r="F1934" s="345" t="s">
        <v>1523</v>
      </c>
      <c r="G1934" s="345" t="s">
        <v>1523</v>
      </c>
      <c r="H1934" s="345" t="s">
        <v>1523</v>
      </c>
      <c r="I1934" s="345" t="s">
        <v>1523</v>
      </c>
      <c r="J1934" s="345" t="s">
        <v>1523</v>
      </c>
      <c r="K1934" s="345" t="s">
        <v>1523</v>
      </c>
      <c r="L1934" s="345" t="s">
        <v>1523</v>
      </c>
      <c r="M1934" s="345" t="s">
        <v>1523</v>
      </c>
      <c r="N1934" s="345" t="s">
        <v>1523</v>
      </c>
      <c r="O1934" s="345" t="s">
        <v>1523</v>
      </c>
      <c r="P1934" s="345" t="s">
        <v>1523</v>
      </c>
      <c r="Q1934" s="68">
        <v>2</v>
      </c>
      <c r="R1934" s="346"/>
      <c r="S1934" s="346"/>
      <c r="T1934" s="346"/>
      <c r="U1934" s="346"/>
      <c r="V1934" s="346"/>
      <c r="W1934" s="346"/>
      <c r="X1934" s="346"/>
      <c r="Y1934" s="346"/>
      <c r="Z1934" s="346"/>
      <c r="AA1934" s="346"/>
      <c r="AB1934" s="346"/>
      <c r="AC1934" s="346"/>
      <c r="AD1934" s="346"/>
      <c r="AE1934" s="346"/>
      <c r="AF1934" s="68">
        <v>2</v>
      </c>
      <c r="AG1934" s="346"/>
      <c r="AH1934" s="346"/>
      <c r="AI1934" s="346"/>
      <c r="AJ1934" s="346"/>
      <c r="AK1934" s="346"/>
      <c r="AL1934" s="346"/>
      <c r="AM1934" s="346"/>
      <c r="AN1934" s="346"/>
      <c r="AO1934" s="346"/>
      <c r="AP1934" s="346"/>
      <c r="AQ1934" s="346"/>
      <c r="AR1934" s="346"/>
      <c r="AS1934" s="346"/>
      <c r="AT1934" s="346"/>
    </row>
    <row r="1935" spans="1:46" ht="45" customHeight="1" thickTop="1" thickBot="1" x14ac:dyDescent="0.3">
      <c r="A1935" s="345" t="s">
        <v>1524</v>
      </c>
      <c r="B1935" s="345" t="s">
        <v>1524</v>
      </c>
      <c r="C1935" s="345" t="s">
        <v>1524</v>
      </c>
      <c r="D1935" s="345" t="s">
        <v>1524</v>
      </c>
      <c r="E1935" s="345" t="s">
        <v>1524</v>
      </c>
      <c r="F1935" s="345" t="s">
        <v>1524</v>
      </c>
      <c r="G1935" s="345" t="s">
        <v>1524</v>
      </c>
      <c r="H1935" s="345" t="s">
        <v>1524</v>
      </c>
      <c r="I1935" s="345" t="s">
        <v>1524</v>
      </c>
      <c r="J1935" s="345" t="s">
        <v>1524</v>
      </c>
      <c r="K1935" s="345" t="s">
        <v>1524</v>
      </c>
      <c r="L1935" s="345" t="s">
        <v>1524</v>
      </c>
      <c r="M1935" s="345" t="s">
        <v>1524</v>
      </c>
      <c r="N1935" s="345" t="s">
        <v>1524</v>
      </c>
      <c r="O1935" s="345" t="s">
        <v>1524</v>
      </c>
      <c r="P1935" s="345" t="s">
        <v>1524</v>
      </c>
      <c r="Q1935" s="68">
        <v>2</v>
      </c>
      <c r="R1935" s="346"/>
      <c r="S1935" s="346"/>
      <c r="T1935" s="346"/>
      <c r="U1935" s="346"/>
      <c r="V1935" s="346"/>
      <c r="W1935" s="346"/>
      <c r="X1935" s="346"/>
      <c r="Y1935" s="346"/>
      <c r="Z1935" s="346"/>
      <c r="AA1935" s="346"/>
      <c r="AB1935" s="346"/>
      <c r="AC1935" s="346"/>
      <c r="AD1935" s="346"/>
      <c r="AE1935" s="346"/>
      <c r="AF1935" s="68">
        <v>2</v>
      </c>
      <c r="AG1935" s="346"/>
      <c r="AH1935" s="346"/>
      <c r="AI1935" s="346"/>
      <c r="AJ1935" s="346"/>
      <c r="AK1935" s="346"/>
      <c r="AL1935" s="346"/>
      <c r="AM1935" s="346"/>
      <c r="AN1935" s="346"/>
      <c r="AO1935" s="346"/>
      <c r="AP1935" s="346"/>
      <c r="AQ1935" s="346"/>
      <c r="AR1935" s="346"/>
      <c r="AS1935" s="346"/>
      <c r="AT1935" s="346"/>
    </row>
    <row r="1936" spans="1:46" ht="45" customHeight="1" thickTop="1" thickBot="1" x14ac:dyDescent="0.3">
      <c r="A1936" s="345" t="s">
        <v>1525</v>
      </c>
      <c r="B1936" s="345" t="s">
        <v>1525</v>
      </c>
      <c r="C1936" s="345" t="s">
        <v>1525</v>
      </c>
      <c r="D1936" s="345" t="s">
        <v>1525</v>
      </c>
      <c r="E1936" s="345" t="s">
        <v>1525</v>
      </c>
      <c r="F1936" s="345" t="s">
        <v>1525</v>
      </c>
      <c r="G1936" s="345" t="s">
        <v>1525</v>
      </c>
      <c r="H1936" s="345" t="s">
        <v>1525</v>
      </c>
      <c r="I1936" s="345" t="s">
        <v>1525</v>
      </c>
      <c r="J1936" s="345" t="s">
        <v>1525</v>
      </c>
      <c r="K1936" s="345" t="s">
        <v>1525</v>
      </c>
      <c r="L1936" s="345" t="s">
        <v>1525</v>
      </c>
      <c r="M1936" s="345" t="s">
        <v>1525</v>
      </c>
      <c r="N1936" s="345" t="s">
        <v>1525</v>
      </c>
      <c r="O1936" s="345" t="s">
        <v>1525</v>
      </c>
      <c r="P1936" s="345" t="s">
        <v>1525</v>
      </c>
      <c r="Q1936" s="68">
        <v>0</v>
      </c>
      <c r="R1936" s="362" t="s">
        <v>197</v>
      </c>
      <c r="S1936" s="363"/>
      <c r="T1936" s="363"/>
      <c r="U1936" s="363"/>
      <c r="V1936" s="363"/>
      <c r="W1936" s="363"/>
      <c r="X1936" s="363"/>
      <c r="Y1936" s="363"/>
      <c r="Z1936" s="363"/>
      <c r="AA1936" s="363"/>
      <c r="AB1936" s="363"/>
      <c r="AC1936" s="363"/>
      <c r="AD1936" s="363"/>
      <c r="AE1936" s="364"/>
      <c r="AF1936" s="68">
        <v>0</v>
      </c>
      <c r="AG1936" s="362" t="s">
        <v>197</v>
      </c>
      <c r="AH1936" s="363"/>
      <c r="AI1936" s="363"/>
      <c r="AJ1936" s="363"/>
      <c r="AK1936" s="363"/>
      <c r="AL1936" s="363"/>
      <c r="AM1936" s="363"/>
      <c r="AN1936" s="363"/>
      <c r="AO1936" s="363"/>
      <c r="AP1936" s="363"/>
      <c r="AQ1936" s="363"/>
      <c r="AR1936" s="363"/>
      <c r="AS1936" s="363"/>
      <c r="AT1936" s="364"/>
    </row>
    <row r="1937" spans="1:46" ht="45" customHeight="1" thickTop="1" thickBot="1" x14ac:dyDescent="0.3">
      <c r="A1937" s="345" t="s">
        <v>1526</v>
      </c>
      <c r="B1937" s="345" t="s">
        <v>1526</v>
      </c>
      <c r="C1937" s="345" t="s">
        <v>1526</v>
      </c>
      <c r="D1937" s="345" t="s">
        <v>1526</v>
      </c>
      <c r="E1937" s="345" t="s">
        <v>1526</v>
      </c>
      <c r="F1937" s="345" t="s">
        <v>1526</v>
      </c>
      <c r="G1937" s="345" t="s">
        <v>1526</v>
      </c>
      <c r="H1937" s="345" t="s">
        <v>1526</v>
      </c>
      <c r="I1937" s="345" t="s">
        <v>1526</v>
      </c>
      <c r="J1937" s="345" t="s">
        <v>1526</v>
      </c>
      <c r="K1937" s="345" t="s">
        <v>1526</v>
      </c>
      <c r="L1937" s="345" t="s">
        <v>1526</v>
      </c>
      <c r="M1937" s="345" t="s">
        <v>1526</v>
      </c>
      <c r="N1937" s="345" t="s">
        <v>1526</v>
      </c>
      <c r="O1937" s="345" t="s">
        <v>1526</v>
      </c>
      <c r="P1937" s="345" t="s">
        <v>1526</v>
      </c>
      <c r="Q1937" s="68">
        <v>2</v>
      </c>
      <c r="R1937" s="346"/>
      <c r="S1937" s="346"/>
      <c r="T1937" s="346"/>
      <c r="U1937" s="346"/>
      <c r="V1937" s="346"/>
      <c r="W1937" s="346"/>
      <c r="X1937" s="346"/>
      <c r="Y1937" s="346"/>
      <c r="Z1937" s="346"/>
      <c r="AA1937" s="346"/>
      <c r="AB1937" s="346"/>
      <c r="AC1937" s="346"/>
      <c r="AD1937" s="346"/>
      <c r="AE1937" s="346"/>
      <c r="AF1937" s="68">
        <v>2</v>
      </c>
      <c r="AG1937" s="346"/>
      <c r="AH1937" s="346"/>
      <c r="AI1937" s="346"/>
      <c r="AJ1937" s="346"/>
      <c r="AK1937" s="346"/>
      <c r="AL1937" s="346"/>
      <c r="AM1937" s="346"/>
      <c r="AN1937" s="346"/>
      <c r="AO1937" s="346"/>
      <c r="AP1937" s="346"/>
      <c r="AQ1937" s="346"/>
      <c r="AR1937" s="346"/>
      <c r="AS1937" s="346"/>
      <c r="AT1937" s="346"/>
    </row>
    <row r="1938" spans="1:46" ht="45" customHeight="1" thickTop="1" thickBot="1" x14ac:dyDescent="0.3">
      <c r="A1938" s="345" t="s">
        <v>1527</v>
      </c>
      <c r="B1938" s="345"/>
      <c r="C1938" s="345"/>
      <c r="D1938" s="345"/>
      <c r="E1938" s="345"/>
      <c r="F1938" s="345"/>
      <c r="G1938" s="345"/>
      <c r="H1938" s="345"/>
      <c r="I1938" s="345"/>
      <c r="J1938" s="345"/>
      <c r="K1938" s="345"/>
      <c r="L1938" s="345"/>
      <c r="M1938" s="345"/>
      <c r="N1938" s="345"/>
      <c r="O1938" s="345"/>
      <c r="P1938" s="345"/>
      <c r="Q1938" s="68">
        <v>2</v>
      </c>
      <c r="R1938" s="346"/>
      <c r="S1938" s="346"/>
      <c r="T1938" s="346"/>
      <c r="U1938" s="346"/>
      <c r="V1938" s="346"/>
      <c r="W1938" s="346"/>
      <c r="X1938" s="346"/>
      <c r="Y1938" s="346"/>
      <c r="Z1938" s="346"/>
      <c r="AA1938" s="346"/>
      <c r="AB1938" s="346"/>
      <c r="AC1938" s="346"/>
      <c r="AD1938" s="346"/>
      <c r="AE1938" s="346"/>
      <c r="AF1938" s="68">
        <v>2</v>
      </c>
      <c r="AG1938" s="346"/>
      <c r="AH1938" s="346"/>
      <c r="AI1938" s="346"/>
      <c r="AJ1938" s="346"/>
      <c r="AK1938" s="346"/>
      <c r="AL1938" s="346"/>
      <c r="AM1938" s="346"/>
      <c r="AN1938" s="346"/>
      <c r="AO1938" s="346"/>
      <c r="AP1938" s="346"/>
      <c r="AQ1938" s="346"/>
      <c r="AR1938" s="346"/>
      <c r="AS1938" s="346"/>
      <c r="AT1938" s="346"/>
    </row>
    <row r="1939" spans="1:46" ht="45" customHeight="1" thickTop="1" thickBot="1" x14ac:dyDescent="0.3">
      <c r="A1939" s="346" t="s">
        <v>1528</v>
      </c>
      <c r="B1939" s="346" t="s">
        <v>1528</v>
      </c>
      <c r="C1939" s="346" t="s">
        <v>1528</v>
      </c>
      <c r="D1939" s="346" t="s">
        <v>1528</v>
      </c>
      <c r="E1939" s="346" t="s">
        <v>1528</v>
      </c>
      <c r="F1939" s="346" t="s">
        <v>1528</v>
      </c>
      <c r="G1939" s="346" t="s">
        <v>1528</v>
      </c>
      <c r="H1939" s="346" t="s">
        <v>1528</v>
      </c>
      <c r="I1939" s="346" t="s">
        <v>1528</v>
      </c>
      <c r="J1939" s="346" t="s">
        <v>1528</v>
      </c>
      <c r="K1939" s="346" t="s">
        <v>1528</v>
      </c>
      <c r="L1939" s="346" t="s">
        <v>1528</v>
      </c>
      <c r="M1939" s="346" t="s">
        <v>1528</v>
      </c>
      <c r="N1939" s="346" t="s">
        <v>1528</v>
      </c>
      <c r="O1939" s="346" t="s">
        <v>1528</v>
      </c>
      <c r="P1939" s="346" t="s">
        <v>1528</v>
      </c>
      <c r="Q1939" s="68">
        <v>2</v>
      </c>
      <c r="R1939" s="346"/>
      <c r="S1939" s="346"/>
      <c r="T1939" s="346"/>
      <c r="U1939" s="346"/>
      <c r="V1939" s="346"/>
      <c r="W1939" s="346"/>
      <c r="X1939" s="346"/>
      <c r="Y1939" s="346"/>
      <c r="Z1939" s="346"/>
      <c r="AA1939" s="346"/>
      <c r="AB1939" s="346"/>
      <c r="AC1939" s="346"/>
      <c r="AD1939" s="346"/>
      <c r="AE1939" s="346"/>
      <c r="AF1939" s="68">
        <v>2</v>
      </c>
      <c r="AG1939" s="346"/>
      <c r="AH1939" s="346"/>
      <c r="AI1939" s="346"/>
      <c r="AJ1939" s="346"/>
      <c r="AK1939" s="346"/>
      <c r="AL1939" s="346"/>
      <c r="AM1939" s="346"/>
      <c r="AN1939" s="346"/>
      <c r="AO1939" s="346"/>
      <c r="AP1939" s="346"/>
      <c r="AQ1939" s="346"/>
      <c r="AR1939" s="346"/>
      <c r="AS1939" s="346"/>
      <c r="AT1939" s="346"/>
    </row>
    <row r="1940" spans="1:46" ht="45" customHeight="1" thickTop="1" thickBot="1" x14ac:dyDescent="0.3">
      <c r="A1940" s="346" t="s">
        <v>1529</v>
      </c>
      <c r="B1940" s="346" t="s">
        <v>1529</v>
      </c>
      <c r="C1940" s="346" t="s">
        <v>1529</v>
      </c>
      <c r="D1940" s="346" t="s">
        <v>1529</v>
      </c>
      <c r="E1940" s="346" t="s">
        <v>1529</v>
      </c>
      <c r="F1940" s="346" t="s">
        <v>1529</v>
      </c>
      <c r="G1940" s="346" t="s">
        <v>1529</v>
      </c>
      <c r="H1940" s="346" t="s">
        <v>1529</v>
      </c>
      <c r="I1940" s="346" t="s">
        <v>1529</v>
      </c>
      <c r="J1940" s="346" t="s">
        <v>1529</v>
      </c>
      <c r="K1940" s="346" t="s">
        <v>1529</v>
      </c>
      <c r="L1940" s="346" t="s">
        <v>1529</v>
      </c>
      <c r="M1940" s="346" t="s">
        <v>1529</v>
      </c>
      <c r="N1940" s="346" t="s">
        <v>1529</v>
      </c>
      <c r="O1940" s="346" t="s">
        <v>1529</v>
      </c>
      <c r="P1940" s="346" t="s">
        <v>1529</v>
      </c>
      <c r="Q1940" s="68">
        <v>2</v>
      </c>
      <c r="R1940" s="346"/>
      <c r="S1940" s="346"/>
      <c r="T1940" s="346"/>
      <c r="U1940" s="346"/>
      <c r="V1940" s="346"/>
      <c r="W1940" s="346"/>
      <c r="X1940" s="346"/>
      <c r="Y1940" s="346"/>
      <c r="Z1940" s="346"/>
      <c r="AA1940" s="346"/>
      <c r="AB1940" s="346"/>
      <c r="AC1940" s="346"/>
      <c r="AD1940" s="346"/>
      <c r="AE1940" s="346"/>
      <c r="AF1940" s="68">
        <v>2</v>
      </c>
      <c r="AG1940" s="346"/>
      <c r="AH1940" s="346"/>
      <c r="AI1940" s="346"/>
      <c r="AJ1940" s="346"/>
      <c r="AK1940" s="346"/>
      <c r="AL1940" s="346"/>
      <c r="AM1940" s="346"/>
      <c r="AN1940" s="346"/>
      <c r="AO1940" s="346"/>
      <c r="AP1940" s="346"/>
      <c r="AQ1940" s="346"/>
      <c r="AR1940" s="346"/>
      <c r="AS1940" s="346"/>
      <c r="AT1940" s="346"/>
    </row>
    <row r="1941" spans="1:46" ht="45" customHeight="1" thickTop="1" thickBot="1" x14ac:dyDescent="0.3">
      <c r="A1941" s="345" t="s">
        <v>1530</v>
      </c>
      <c r="B1941" s="345" t="s">
        <v>1530</v>
      </c>
      <c r="C1941" s="345" t="s">
        <v>1530</v>
      </c>
      <c r="D1941" s="345" t="s">
        <v>1530</v>
      </c>
      <c r="E1941" s="345" t="s">
        <v>1530</v>
      </c>
      <c r="F1941" s="345" t="s">
        <v>1530</v>
      </c>
      <c r="G1941" s="345" t="s">
        <v>1530</v>
      </c>
      <c r="H1941" s="345" t="s">
        <v>1530</v>
      </c>
      <c r="I1941" s="345" t="s">
        <v>1530</v>
      </c>
      <c r="J1941" s="345" t="s">
        <v>1530</v>
      </c>
      <c r="K1941" s="345" t="s">
        <v>1530</v>
      </c>
      <c r="L1941" s="345" t="s">
        <v>1530</v>
      </c>
      <c r="M1941" s="345" t="s">
        <v>1530</v>
      </c>
      <c r="N1941" s="345" t="s">
        <v>1530</v>
      </c>
      <c r="O1941" s="345" t="s">
        <v>1530</v>
      </c>
      <c r="P1941" s="345" t="s">
        <v>1530</v>
      </c>
      <c r="Q1941" s="68">
        <v>2</v>
      </c>
      <c r="R1941" s="346"/>
      <c r="S1941" s="346"/>
      <c r="T1941" s="346"/>
      <c r="U1941" s="346"/>
      <c r="V1941" s="346"/>
      <c r="W1941" s="346"/>
      <c r="X1941" s="346"/>
      <c r="Y1941" s="346"/>
      <c r="Z1941" s="346"/>
      <c r="AA1941" s="346"/>
      <c r="AB1941" s="346"/>
      <c r="AC1941" s="346"/>
      <c r="AD1941" s="346"/>
      <c r="AE1941" s="346"/>
      <c r="AF1941" s="68">
        <v>2</v>
      </c>
      <c r="AG1941" s="346"/>
      <c r="AH1941" s="346"/>
      <c r="AI1941" s="346"/>
      <c r="AJ1941" s="346"/>
      <c r="AK1941" s="346"/>
      <c r="AL1941" s="346"/>
      <c r="AM1941" s="346"/>
      <c r="AN1941" s="346"/>
      <c r="AO1941" s="346"/>
      <c r="AP1941" s="346"/>
      <c r="AQ1941" s="346"/>
      <c r="AR1941" s="346"/>
      <c r="AS1941" s="346"/>
      <c r="AT1941" s="346"/>
    </row>
    <row r="1942" spans="1:46" ht="45" customHeight="1" thickTop="1" thickBot="1" x14ac:dyDescent="0.3">
      <c r="A1942" s="345" t="s">
        <v>1531</v>
      </c>
      <c r="B1942" s="345" t="s">
        <v>1531</v>
      </c>
      <c r="C1942" s="345" t="s">
        <v>1531</v>
      </c>
      <c r="D1942" s="345" t="s">
        <v>1531</v>
      </c>
      <c r="E1942" s="345" t="s">
        <v>1531</v>
      </c>
      <c r="F1942" s="345" t="s">
        <v>1531</v>
      </c>
      <c r="G1942" s="345" t="s">
        <v>1531</v>
      </c>
      <c r="H1942" s="345" t="s">
        <v>1531</v>
      </c>
      <c r="I1942" s="345" t="s">
        <v>1531</v>
      </c>
      <c r="J1942" s="345" t="s">
        <v>1531</v>
      </c>
      <c r="K1942" s="345" t="s">
        <v>1531</v>
      </c>
      <c r="L1942" s="345" t="s">
        <v>1531</v>
      </c>
      <c r="M1942" s="345" t="s">
        <v>1531</v>
      </c>
      <c r="N1942" s="345" t="s">
        <v>1531</v>
      </c>
      <c r="O1942" s="345" t="s">
        <v>1531</v>
      </c>
      <c r="P1942" s="345" t="s">
        <v>1531</v>
      </c>
      <c r="Q1942" s="68">
        <v>2</v>
      </c>
      <c r="R1942" s="346"/>
      <c r="S1942" s="346"/>
      <c r="T1942" s="346"/>
      <c r="U1942" s="346"/>
      <c r="V1942" s="346"/>
      <c r="W1942" s="346"/>
      <c r="X1942" s="346"/>
      <c r="Y1942" s="346"/>
      <c r="Z1942" s="346"/>
      <c r="AA1942" s="346"/>
      <c r="AB1942" s="346"/>
      <c r="AC1942" s="346"/>
      <c r="AD1942" s="346"/>
      <c r="AE1942" s="346"/>
      <c r="AF1942" s="68">
        <v>2</v>
      </c>
      <c r="AG1942" s="346"/>
      <c r="AH1942" s="346"/>
      <c r="AI1942" s="346"/>
      <c r="AJ1942" s="346"/>
      <c r="AK1942" s="346"/>
      <c r="AL1942" s="346"/>
      <c r="AM1942" s="346"/>
      <c r="AN1942" s="346"/>
      <c r="AO1942" s="346"/>
      <c r="AP1942" s="346"/>
      <c r="AQ1942" s="346"/>
      <c r="AR1942" s="346"/>
      <c r="AS1942" s="346"/>
      <c r="AT1942" s="346"/>
    </row>
    <row r="1943" spans="1:46" ht="45" customHeight="1" thickTop="1" thickBot="1" x14ac:dyDescent="0.3">
      <c r="A1943" s="345" t="s">
        <v>1532</v>
      </c>
      <c r="B1943" s="345" t="s">
        <v>1532</v>
      </c>
      <c r="C1943" s="345" t="s">
        <v>1532</v>
      </c>
      <c r="D1943" s="345" t="s">
        <v>1532</v>
      </c>
      <c r="E1943" s="345" t="s">
        <v>1532</v>
      </c>
      <c r="F1943" s="345" t="s">
        <v>1532</v>
      </c>
      <c r="G1943" s="345" t="s">
        <v>1532</v>
      </c>
      <c r="H1943" s="345" t="s">
        <v>1532</v>
      </c>
      <c r="I1943" s="345" t="s">
        <v>1532</v>
      </c>
      <c r="J1943" s="345" t="s">
        <v>1532</v>
      </c>
      <c r="K1943" s="345" t="s">
        <v>1532</v>
      </c>
      <c r="L1943" s="345" t="s">
        <v>1532</v>
      </c>
      <c r="M1943" s="345" t="s">
        <v>1532</v>
      </c>
      <c r="N1943" s="345" t="s">
        <v>1532</v>
      </c>
      <c r="O1943" s="345" t="s">
        <v>1532</v>
      </c>
      <c r="P1943" s="345" t="s">
        <v>1532</v>
      </c>
      <c r="Q1943" s="68">
        <v>0</v>
      </c>
      <c r="R1943" s="362" t="s">
        <v>197</v>
      </c>
      <c r="S1943" s="363"/>
      <c r="T1943" s="363"/>
      <c r="U1943" s="363"/>
      <c r="V1943" s="363"/>
      <c r="W1943" s="363"/>
      <c r="X1943" s="363"/>
      <c r="Y1943" s="363"/>
      <c r="Z1943" s="363"/>
      <c r="AA1943" s="363"/>
      <c r="AB1943" s="363"/>
      <c r="AC1943" s="363"/>
      <c r="AD1943" s="363"/>
      <c r="AE1943" s="364"/>
      <c r="AF1943" s="68">
        <v>0</v>
      </c>
      <c r="AG1943" s="362" t="s">
        <v>197</v>
      </c>
      <c r="AH1943" s="363"/>
      <c r="AI1943" s="363"/>
      <c r="AJ1943" s="363"/>
      <c r="AK1943" s="363"/>
      <c r="AL1943" s="363"/>
      <c r="AM1943" s="363"/>
      <c r="AN1943" s="363"/>
      <c r="AO1943" s="363"/>
      <c r="AP1943" s="363"/>
      <c r="AQ1943" s="363"/>
      <c r="AR1943" s="363"/>
      <c r="AS1943" s="363"/>
      <c r="AT1943" s="364"/>
    </row>
    <row r="1944" spans="1:46" ht="45" customHeight="1" thickTop="1" thickBot="1" x14ac:dyDescent="0.3">
      <c r="A1944" s="59"/>
      <c r="B1944" s="59"/>
      <c r="C1944" s="59"/>
      <c r="D1944" s="59"/>
      <c r="E1944" s="59"/>
      <c r="F1944" s="59"/>
      <c r="G1944" s="59"/>
      <c r="H1944" s="59"/>
      <c r="I1944" s="59"/>
      <c r="J1944" s="59"/>
      <c r="K1944" s="59"/>
      <c r="L1944" s="59"/>
      <c r="M1944" s="59"/>
      <c r="N1944" s="59"/>
      <c r="O1944" s="59"/>
      <c r="P1944" s="59"/>
      <c r="Q1944" s="69"/>
      <c r="R1944" s="59"/>
      <c r="S1944" s="59"/>
      <c r="T1944" s="59"/>
      <c r="U1944" s="59"/>
      <c r="V1944" s="59"/>
      <c r="W1944" s="59"/>
      <c r="X1944" s="59"/>
      <c r="Y1944" s="59"/>
      <c r="Z1944" s="59"/>
      <c r="AA1944" s="59"/>
      <c r="AB1944" s="59"/>
      <c r="AC1944" s="59"/>
      <c r="AD1944" s="59"/>
      <c r="AE1944" s="59"/>
      <c r="AF1944" s="69"/>
      <c r="AG1944" s="59"/>
      <c r="AH1944" s="59"/>
      <c r="AI1944" s="59"/>
      <c r="AJ1944" s="59"/>
      <c r="AK1944" s="59"/>
      <c r="AL1944" s="59"/>
      <c r="AM1944" s="59"/>
      <c r="AN1944" s="59"/>
      <c r="AO1944" s="59"/>
      <c r="AP1944" s="59"/>
      <c r="AQ1944" s="59"/>
      <c r="AR1944" s="59"/>
      <c r="AS1944" s="59"/>
      <c r="AT1944" s="59"/>
    </row>
    <row r="1945" spans="1:46" ht="45" customHeight="1" thickTop="1" thickBot="1" x14ac:dyDescent="0.3">
      <c r="A1945" s="353" t="s">
        <v>198</v>
      </c>
      <c r="B1945" s="353"/>
      <c r="C1945" s="353"/>
      <c r="D1945" s="353"/>
      <c r="E1945" s="353"/>
      <c r="F1945" s="353"/>
      <c r="G1945" s="353"/>
      <c r="H1945" s="353"/>
      <c r="I1945" s="353"/>
      <c r="J1945" s="353"/>
      <c r="K1945" s="353"/>
      <c r="L1945" s="353"/>
      <c r="M1945" s="353"/>
      <c r="N1945" s="353"/>
      <c r="O1945" s="353"/>
      <c r="P1945" s="353"/>
      <c r="Q1945" s="70" t="s">
        <v>187</v>
      </c>
      <c r="R1945" s="354" t="s">
        <v>188</v>
      </c>
      <c r="S1945" s="354"/>
      <c r="T1945" s="354"/>
      <c r="U1945" s="354"/>
      <c r="V1945" s="354"/>
      <c r="W1945" s="354"/>
      <c r="X1945" s="354"/>
      <c r="Y1945" s="354"/>
      <c r="Z1945" s="354"/>
      <c r="AA1945" s="354"/>
      <c r="AB1945" s="354"/>
      <c r="AC1945" s="354"/>
      <c r="AD1945" s="354"/>
      <c r="AE1945" s="354"/>
      <c r="AF1945" s="71" t="s">
        <v>187</v>
      </c>
      <c r="AG1945" s="355" t="s">
        <v>189</v>
      </c>
      <c r="AH1945" s="355"/>
      <c r="AI1945" s="355"/>
      <c r="AJ1945" s="355"/>
      <c r="AK1945" s="355"/>
      <c r="AL1945" s="355"/>
      <c r="AM1945" s="355"/>
      <c r="AN1945" s="355"/>
      <c r="AO1945" s="355"/>
      <c r="AP1945" s="355"/>
      <c r="AQ1945" s="355"/>
      <c r="AR1945" s="355"/>
      <c r="AS1945" s="355"/>
      <c r="AT1945" s="355"/>
    </row>
    <row r="1946" spans="1:46" ht="45" customHeight="1" thickTop="1" thickBot="1" x14ac:dyDescent="0.3">
      <c r="A1946" s="345" t="s">
        <v>1445</v>
      </c>
      <c r="B1946" s="345" t="s">
        <v>1445</v>
      </c>
      <c r="C1946" s="345" t="s">
        <v>1445</v>
      </c>
      <c r="D1946" s="345" t="s">
        <v>1445</v>
      </c>
      <c r="E1946" s="345" t="s">
        <v>1445</v>
      </c>
      <c r="F1946" s="345" t="s">
        <v>1445</v>
      </c>
      <c r="G1946" s="345" t="s">
        <v>1445</v>
      </c>
      <c r="H1946" s="345" t="s">
        <v>1445</v>
      </c>
      <c r="I1946" s="345" t="s">
        <v>1445</v>
      </c>
      <c r="J1946" s="345" t="s">
        <v>1445</v>
      </c>
      <c r="K1946" s="345" t="s">
        <v>1445</v>
      </c>
      <c r="L1946" s="345" t="s">
        <v>1445</v>
      </c>
      <c r="M1946" s="345" t="s">
        <v>1445</v>
      </c>
      <c r="N1946" s="345" t="s">
        <v>1445</v>
      </c>
      <c r="O1946" s="345" t="s">
        <v>1445</v>
      </c>
      <c r="P1946" s="345" t="s">
        <v>1445</v>
      </c>
      <c r="Q1946" s="68">
        <v>2</v>
      </c>
      <c r="R1946" s="346"/>
      <c r="S1946" s="346"/>
      <c r="T1946" s="346"/>
      <c r="U1946" s="346"/>
      <c r="V1946" s="346"/>
      <c r="W1946" s="346"/>
      <c r="X1946" s="346"/>
      <c r="Y1946" s="346"/>
      <c r="Z1946" s="346"/>
      <c r="AA1946" s="346"/>
      <c r="AB1946" s="346"/>
      <c r="AC1946" s="346"/>
      <c r="AD1946" s="346"/>
      <c r="AE1946" s="346"/>
      <c r="AF1946" s="68">
        <v>2</v>
      </c>
      <c r="AG1946" s="346"/>
      <c r="AH1946" s="346"/>
      <c r="AI1946" s="346"/>
      <c r="AJ1946" s="346"/>
      <c r="AK1946" s="346"/>
      <c r="AL1946" s="346"/>
      <c r="AM1946" s="346"/>
      <c r="AN1946" s="346"/>
      <c r="AO1946" s="346"/>
      <c r="AP1946" s="346"/>
      <c r="AQ1946" s="346"/>
      <c r="AR1946" s="346"/>
      <c r="AS1946" s="346"/>
      <c r="AT1946" s="346"/>
    </row>
    <row r="1947" spans="1:46" ht="45" customHeight="1" thickTop="1" thickBot="1" x14ac:dyDescent="0.3">
      <c r="A1947" s="345" t="s">
        <v>1446</v>
      </c>
      <c r="B1947" s="345" t="s">
        <v>1446</v>
      </c>
      <c r="C1947" s="345" t="s">
        <v>1446</v>
      </c>
      <c r="D1947" s="345" t="s">
        <v>1446</v>
      </c>
      <c r="E1947" s="345" t="s">
        <v>1446</v>
      </c>
      <c r="F1947" s="345" t="s">
        <v>1446</v>
      </c>
      <c r="G1947" s="345" t="s">
        <v>1446</v>
      </c>
      <c r="H1947" s="345" t="s">
        <v>1446</v>
      </c>
      <c r="I1947" s="345" t="s">
        <v>1446</v>
      </c>
      <c r="J1947" s="345" t="s">
        <v>1446</v>
      </c>
      <c r="K1947" s="345" t="s">
        <v>1446</v>
      </c>
      <c r="L1947" s="345" t="s">
        <v>1446</v>
      </c>
      <c r="M1947" s="345" t="s">
        <v>1446</v>
      </c>
      <c r="N1947" s="345" t="s">
        <v>1446</v>
      </c>
      <c r="O1947" s="345" t="s">
        <v>1446</v>
      </c>
      <c r="P1947" s="345" t="s">
        <v>1446</v>
      </c>
      <c r="Q1947" s="68">
        <v>2</v>
      </c>
      <c r="R1947" s="346"/>
      <c r="S1947" s="346"/>
      <c r="T1947" s="346"/>
      <c r="U1947" s="346"/>
      <c r="V1947" s="346"/>
      <c r="W1947" s="346"/>
      <c r="X1947" s="346"/>
      <c r="Y1947" s="346"/>
      <c r="Z1947" s="346"/>
      <c r="AA1947" s="346"/>
      <c r="AB1947" s="346"/>
      <c r="AC1947" s="346"/>
      <c r="AD1947" s="346"/>
      <c r="AE1947" s="346"/>
      <c r="AF1947" s="68">
        <v>2</v>
      </c>
      <c r="AG1947" s="346"/>
      <c r="AH1947" s="346"/>
      <c r="AI1947" s="346"/>
      <c r="AJ1947" s="346"/>
      <c r="AK1947" s="346"/>
      <c r="AL1947" s="346"/>
      <c r="AM1947" s="346"/>
      <c r="AN1947" s="346"/>
      <c r="AO1947" s="346"/>
      <c r="AP1947" s="346"/>
      <c r="AQ1947" s="346"/>
      <c r="AR1947" s="346"/>
      <c r="AS1947" s="346"/>
      <c r="AT1947" s="346"/>
    </row>
    <row r="1948" spans="1:46" ht="45" customHeight="1" thickTop="1" thickBot="1" x14ac:dyDescent="0.3">
      <c r="A1948" s="345" t="s">
        <v>1447</v>
      </c>
      <c r="B1948" s="345" t="s">
        <v>1447</v>
      </c>
      <c r="C1948" s="345" t="s">
        <v>1447</v>
      </c>
      <c r="D1948" s="345" t="s">
        <v>1447</v>
      </c>
      <c r="E1948" s="345" t="s">
        <v>1447</v>
      </c>
      <c r="F1948" s="345" t="s">
        <v>1447</v>
      </c>
      <c r="G1948" s="345" t="s">
        <v>1447</v>
      </c>
      <c r="H1948" s="345" t="s">
        <v>1447</v>
      </c>
      <c r="I1948" s="345" t="s">
        <v>1447</v>
      </c>
      <c r="J1948" s="345" t="s">
        <v>1447</v>
      </c>
      <c r="K1948" s="345" t="s">
        <v>1447</v>
      </c>
      <c r="L1948" s="345" t="s">
        <v>1447</v>
      </c>
      <c r="M1948" s="345" t="s">
        <v>1447</v>
      </c>
      <c r="N1948" s="345" t="s">
        <v>1447</v>
      </c>
      <c r="O1948" s="345" t="s">
        <v>1447</v>
      </c>
      <c r="P1948" s="345" t="s">
        <v>1447</v>
      </c>
      <c r="Q1948" s="68">
        <v>2</v>
      </c>
      <c r="R1948" s="346"/>
      <c r="S1948" s="346"/>
      <c r="T1948" s="346"/>
      <c r="U1948" s="346"/>
      <c r="V1948" s="346"/>
      <c r="W1948" s="346"/>
      <c r="X1948" s="346"/>
      <c r="Y1948" s="346"/>
      <c r="Z1948" s="346"/>
      <c r="AA1948" s="346"/>
      <c r="AB1948" s="346"/>
      <c r="AC1948" s="346"/>
      <c r="AD1948" s="346"/>
      <c r="AE1948" s="346"/>
      <c r="AF1948" s="68">
        <v>2</v>
      </c>
      <c r="AG1948" s="346"/>
      <c r="AH1948" s="346"/>
      <c r="AI1948" s="346"/>
      <c r="AJ1948" s="346"/>
      <c r="AK1948" s="346"/>
      <c r="AL1948" s="346"/>
      <c r="AM1948" s="346"/>
      <c r="AN1948" s="346"/>
      <c r="AO1948" s="346"/>
      <c r="AP1948" s="346"/>
      <c r="AQ1948" s="346"/>
      <c r="AR1948" s="346"/>
      <c r="AS1948" s="346"/>
      <c r="AT1948" s="346"/>
    </row>
    <row r="1949" spans="1:46" ht="45" customHeight="1" thickTop="1" thickBot="1" x14ac:dyDescent="0.3">
      <c r="A1949" s="345" t="s">
        <v>1448</v>
      </c>
      <c r="B1949" s="345" t="s">
        <v>1448</v>
      </c>
      <c r="C1949" s="345" t="s">
        <v>1448</v>
      </c>
      <c r="D1949" s="345" t="s">
        <v>1448</v>
      </c>
      <c r="E1949" s="345" t="s">
        <v>1448</v>
      </c>
      <c r="F1949" s="345" t="s">
        <v>1448</v>
      </c>
      <c r="G1949" s="345" t="s">
        <v>1448</v>
      </c>
      <c r="H1949" s="345" t="s">
        <v>1448</v>
      </c>
      <c r="I1949" s="345" t="s">
        <v>1448</v>
      </c>
      <c r="J1949" s="345" t="s">
        <v>1448</v>
      </c>
      <c r="K1949" s="345" t="s">
        <v>1448</v>
      </c>
      <c r="L1949" s="345" t="s">
        <v>1448</v>
      </c>
      <c r="M1949" s="345" t="s">
        <v>1448</v>
      </c>
      <c r="N1949" s="345" t="s">
        <v>1448</v>
      </c>
      <c r="O1949" s="345" t="s">
        <v>1448</v>
      </c>
      <c r="P1949" s="345" t="s">
        <v>1448</v>
      </c>
      <c r="Q1949" s="68">
        <v>2</v>
      </c>
      <c r="R1949" s="346"/>
      <c r="S1949" s="346"/>
      <c r="T1949" s="346"/>
      <c r="U1949" s="346"/>
      <c r="V1949" s="346"/>
      <c r="W1949" s="346"/>
      <c r="X1949" s="346"/>
      <c r="Y1949" s="346"/>
      <c r="Z1949" s="346"/>
      <c r="AA1949" s="346"/>
      <c r="AB1949" s="346"/>
      <c r="AC1949" s="346"/>
      <c r="AD1949" s="346"/>
      <c r="AE1949" s="346"/>
      <c r="AF1949" s="68">
        <v>2</v>
      </c>
      <c r="AG1949" s="346"/>
      <c r="AH1949" s="346"/>
      <c r="AI1949" s="346"/>
      <c r="AJ1949" s="346"/>
      <c r="AK1949" s="346"/>
      <c r="AL1949" s="346"/>
      <c r="AM1949" s="346"/>
      <c r="AN1949" s="346"/>
      <c r="AO1949" s="346"/>
      <c r="AP1949" s="346"/>
      <c r="AQ1949" s="346"/>
      <c r="AR1949" s="346"/>
      <c r="AS1949" s="346"/>
      <c r="AT1949" s="346"/>
    </row>
    <row r="1950" spans="1:46" ht="45" customHeight="1" thickTop="1" thickBot="1" x14ac:dyDescent="0.3">
      <c r="A1950" s="345" t="s">
        <v>1533</v>
      </c>
      <c r="B1950" s="345" t="s">
        <v>1533</v>
      </c>
      <c r="C1950" s="345" t="s">
        <v>1533</v>
      </c>
      <c r="D1950" s="345" t="s">
        <v>1533</v>
      </c>
      <c r="E1950" s="345" t="s">
        <v>1533</v>
      </c>
      <c r="F1950" s="345" t="s">
        <v>1533</v>
      </c>
      <c r="G1950" s="345" t="s">
        <v>1533</v>
      </c>
      <c r="H1950" s="345" t="s">
        <v>1533</v>
      </c>
      <c r="I1950" s="345" t="s">
        <v>1533</v>
      </c>
      <c r="J1950" s="345" t="s">
        <v>1533</v>
      </c>
      <c r="K1950" s="345" t="s">
        <v>1533</v>
      </c>
      <c r="L1950" s="345" t="s">
        <v>1533</v>
      </c>
      <c r="M1950" s="345" t="s">
        <v>1533</v>
      </c>
      <c r="N1950" s="345" t="s">
        <v>1533</v>
      </c>
      <c r="O1950" s="345" t="s">
        <v>1533</v>
      </c>
      <c r="P1950" s="345" t="s">
        <v>1533</v>
      </c>
      <c r="Q1950" s="68">
        <v>2</v>
      </c>
      <c r="R1950" s="346"/>
      <c r="S1950" s="346"/>
      <c r="T1950" s="346"/>
      <c r="U1950" s="346"/>
      <c r="V1950" s="346"/>
      <c r="W1950" s="346"/>
      <c r="X1950" s="346"/>
      <c r="Y1950" s="346"/>
      <c r="Z1950" s="346"/>
      <c r="AA1950" s="346"/>
      <c r="AB1950" s="346"/>
      <c r="AC1950" s="346"/>
      <c r="AD1950" s="346"/>
      <c r="AE1950" s="346"/>
      <c r="AF1950" s="68">
        <v>2</v>
      </c>
      <c r="AG1950" s="346"/>
      <c r="AH1950" s="346"/>
      <c r="AI1950" s="346"/>
      <c r="AJ1950" s="346"/>
      <c r="AK1950" s="346"/>
      <c r="AL1950" s="346"/>
      <c r="AM1950" s="346"/>
      <c r="AN1950" s="346"/>
      <c r="AO1950" s="346"/>
      <c r="AP1950" s="346"/>
      <c r="AQ1950" s="346"/>
      <c r="AR1950" s="346"/>
      <c r="AS1950" s="346"/>
      <c r="AT1950" s="346"/>
    </row>
    <row r="1951" spans="1:46" ht="18" customHeight="1" thickTop="1" x14ac:dyDescent="0.25"/>
    <row r="1953" spans="1:46" ht="45" customHeight="1" x14ac:dyDescent="0.25">
      <c r="A1953" s="348" t="s">
        <v>1534</v>
      </c>
      <c r="B1953" s="348"/>
      <c r="C1953" s="348"/>
      <c r="D1953" s="348"/>
      <c r="E1953" s="348"/>
      <c r="F1953" s="348"/>
      <c r="G1953" s="348"/>
      <c r="H1953" s="348"/>
      <c r="I1953" s="348"/>
      <c r="J1953" s="348"/>
      <c r="K1953" s="348"/>
      <c r="L1953" s="348"/>
      <c r="M1953" s="348"/>
      <c r="N1953" s="348"/>
      <c r="O1953" s="348"/>
      <c r="P1953" s="348"/>
      <c r="Q1953" s="348"/>
      <c r="R1953" s="348"/>
      <c r="S1953" s="348"/>
      <c r="T1953" s="348"/>
      <c r="U1953" s="348"/>
      <c r="V1953" s="348"/>
      <c r="W1953" s="348"/>
      <c r="X1953" s="348"/>
      <c r="Y1953" s="348"/>
      <c r="Z1953" s="348"/>
      <c r="AA1953" s="348"/>
      <c r="AB1953" s="348"/>
      <c r="AC1953" s="348"/>
      <c r="AD1953" s="348"/>
      <c r="AE1953" s="348"/>
      <c r="AF1953"/>
      <c r="AG1953" s="349" t="s">
        <v>184</v>
      </c>
      <c r="AH1953" s="349"/>
      <c r="AI1953" s="349"/>
      <c r="AJ1953" s="349"/>
      <c r="AK1953" s="72">
        <f>(('Artículo 121 (Resumen PI)'!C62*0.8+'Artículo 121 (Resumen PI)'!F62*0.2)+('Artículo 121 (Resumen SIPOT)'!C62*0.8+'Artículo 121 (Resumen SIPOT)'!F62*0.2))/2</f>
        <v>100</v>
      </c>
      <c r="AL1953"/>
      <c r="AM1953"/>
      <c r="AN1953"/>
      <c r="AO1953"/>
      <c r="AP1953"/>
      <c r="AQ1953"/>
      <c r="AR1953"/>
      <c r="AS1953"/>
      <c r="AT1953"/>
    </row>
    <row r="1954" spans="1:46" ht="15.75" customHeight="1" x14ac:dyDescent="0.25">
      <c r="A1954" s="86"/>
      <c r="B1954" s="284"/>
      <c r="C1954" s="284"/>
      <c r="D1954" s="284"/>
      <c r="E1954" s="284"/>
      <c r="F1954" s="284"/>
      <c r="G1954" s="284"/>
      <c r="H1954" s="284"/>
      <c r="I1954" s="284"/>
      <c r="J1954" s="284"/>
      <c r="K1954" s="284"/>
      <c r="L1954" s="284"/>
      <c r="M1954" s="284"/>
      <c r="N1954" s="284"/>
      <c r="O1954" s="284"/>
      <c r="P1954" s="284"/>
      <c r="Q1954" s="275"/>
      <c r="R1954" s="284"/>
      <c r="S1954" s="284"/>
      <c r="T1954" s="284"/>
      <c r="U1954" s="284"/>
      <c r="V1954" s="284"/>
      <c r="W1954" s="284"/>
      <c r="X1954" s="284"/>
      <c r="Y1954" s="284"/>
      <c r="Z1954" s="284"/>
      <c r="AA1954" s="284"/>
      <c r="AB1954" s="284"/>
      <c r="AC1954" s="284"/>
      <c r="AD1954" s="284"/>
      <c r="AE1954" s="284"/>
      <c r="AF1954"/>
      <c r="AG1954"/>
      <c r="AH1954"/>
      <c r="AI1954"/>
      <c r="AJ1954"/>
      <c r="AK1954"/>
      <c r="AL1954"/>
      <c r="AM1954"/>
      <c r="AN1954"/>
      <c r="AO1954"/>
      <c r="AP1954"/>
      <c r="AQ1954"/>
      <c r="AR1954"/>
      <c r="AS1954"/>
      <c r="AT1954"/>
    </row>
    <row r="1955" spans="1:46" ht="45" customHeight="1" x14ac:dyDescent="0.25">
      <c r="A1955" s="86" t="s">
        <v>185</v>
      </c>
      <c r="B1955" s="284"/>
      <c r="C1955" s="284"/>
      <c r="D1955" s="284"/>
      <c r="E1955" s="284"/>
      <c r="F1955" s="284"/>
      <c r="G1955" s="284"/>
      <c r="H1955" s="284"/>
      <c r="I1955" s="284"/>
      <c r="J1955" s="284"/>
      <c r="K1955" s="284"/>
      <c r="L1955" s="284"/>
      <c r="M1955" s="284"/>
      <c r="N1955" s="284"/>
      <c r="O1955" s="284"/>
      <c r="P1955" s="284"/>
      <c r="Q1955" s="275"/>
      <c r="R1955" s="284"/>
      <c r="S1955" s="284"/>
      <c r="T1955" s="284"/>
      <c r="U1955" s="284"/>
      <c r="V1955" s="284"/>
      <c r="W1955" s="284"/>
      <c r="X1955" s="284"/>
      <c r="Y1955" s="284"/>
      <c r="Z1955" s="284"/>
      <c r="AA1955" s="284"/>
      <c r="AB1955" s="284"/>
      <c r="AC1955" s="284"/>
      <c r="AD1955" s="284"/>
      <c r="AE1955" s="284"/>
      <c r="AF1955"/>
      <c r="AG1955"/>
      <c r="AH1955"/>
      <c r="AI1955"/>
      <c r="AJ1955"/>
      <c r="AK1955"/>
      <c r="AL1955"/>
      <c r="AM1955"/>
      <c r="AN1955"/>
      <c r="AO1955"/>
      <c r="AP1955"/>
      <c r="AQ1955"/>
      <c r="AR1955"/>
      <c r="AS1955"/>
      <c r="AT1955"/>
    </row>
    <row r="1956" spans="1:46" ht="15" customHeight="1" x14ac:dyDescent="0.25">
      <c r="A1956" s="59"/>
      <c r="B1956" s="59"/>
      <c r="C1956" s="59"/>
      <c r="D1956" s="59"/>
      <c r="E1956" s="59"/>
      <c r="F1956" s="59"/>
      <c r="G1956" s="59"/>
      <c r="H1956" s="59"/>
      <c r="I1956" s="59"/>
      <c r="J1956" s="59"/>
      <c r="K1956" s="59"/>
      <c r="L1956" s="59"/>
      <c r="M1956" s="59"/>
      <c r="N1956" s="59"/>
      <c r="O1956" s="59"/>
      <c r="P1956" s="59"/>
      <c r="R1956" s="59"/>
      <c r="S1956" s="59"/>
      <c r="T1956" s="59"/>
      <c r="U1956" s="59"/>
      <c r="V1956" s="59"/>
      <c r="W1956" s="59"/>
      <c r="X1956" s="59"/>
      <c r="Y1956" s="59"/>
      <c r="Z1956" s="59"/>
      <c r="AA1956" s="59"/>
      <c r="AB1956" s="59"/>
      <c r="AC1956" s="59"/>
      <c r="AD1956" s="59"/>
      <c r="AE1956" s="59"/>
      <c r="AF1956"/>
      <c r="AG1956"/>
      <c r="AH1956"/>
      <c r="AI1956"/>
      <c r="AJ1956"/>
      <c r="AK1956"/>
      <c r="AL1956"/>
      <c r="AM1956"/>
      <c r="AN1956"/>
      <c r="AO1956"/>
      <c r="AP1956"/>
      <c r="AQ1956"/>
      <c r="AR1956"/>
      <c r="AS1956"/>
      <c r="AT1956"/>
    </row>
    <row r="1957" spans="1:46" ht="45" customHeight="1" x14ac:dyDescent="0.25">
      <c r="A1957" s="350" t="s">
        <v>186</v>
      </c>
      <c r="B1957" s="350"/>
      <c r="C1957" s="350"/>
      <c r="D1957" s="350"/>
      <c r="E1957" s="350"/>
      <c r="F1957" s="350"/>
      <c r="G1957" s="350"/>
      <c r="H1957" s="350"/>
      <c r="I1957" s="350"/>
      <c r="J1957" s="350"/>
      <c r="K1957" s="350"/>
      <c r="L1957" s="350"/>
      <c r="M1957" s="350"/>
      <c r="N1957" s="350"/>
      <c r="O1957" s="350"/>
      <c r="P1957" s="350"/>
      <c r="Q1957" s="65"/>
      <c r="R1957" s="59"/>
      <c r="S1957" s="59"/>
      <c r="T1957" s="59"/>
      <c r="U1957" s="59"/>
      <c r="V1957" s="351"/>
      <c r="W1957" s="351"/>
      <c r="X1957" s="351"/>
      <c r="Y1957" s="351"/>
      <c r="Z1957" s="351"/>
      <c r="AA1957" s="351"/>
      <c r="AB1957" s="351"/>
      <c r="AC1957" s="351"/>
      <c r="AD1957" s="351"/>
      <c r="AE1957" s="351"/>
      <c r="AF1957" s="65"/>
      <c r="AG1957" s="59"/>
      <c r="AH1957" s="59"/>
      <c r="AI1957" s="59"/>
      <c r="AJ1957" s="59"/>
      <c r="AK1957" s="351"/>
      <c r="AL1957" s="351"/>
      <c r="AM1957" s="351"/>
      <c r="AN1957" s="351"/>
      <c r="AO1957" s="351"/>
      <c r="AP1957" s="351"/>
      <c r="AQ1957" s="351"/>
      <c r="AR1957" s="351"/>
      <c r="AS1957" s="351"/>
      <c r="AT1957" s="351"/>
    </row>
    <row r="1958" spans="1:46" ht="45" customHeight="1" thickTop="1" thickBot="1" x14ac:dyDescent="0.3">
      <c r="A1958" s="342" t="s">
        <v>163</v>
      </c>
      <c r="B1958" s="342"/>
      <c r="C1958" s="342"/>
      <c r="D1958" s="342"/>
      <c r="E1958" s="342"/>
      <c r="F1958" s="342"/>
      <c r="G1958" s="342"/>
      <c r="H1958" s="342"/>
      <c r="I1958" s="342"/>
      <c r="J1958" s="342"/>
      <c r="K1958" s="342"/>
      <c r="L1958" s="342"/>
      <c r="M1958" s="342"/>
      <c r="N1958" s="342"/>
      <c r="O1958" s="342"/>
      <c r="P1958" s="342"/>
      <c r="Q1958" s="66" t="s">
        <v>187</v>
      </c>
      <c r="R1958" s="343" t="s">
        <v>188</v>
      </c>
      <c r="S1958" s="343"/>
      <c r="T1958" s="343"/>
      <c r="U1958" s="343"/>
      <c r="V1958" s="343"/>
      <c r="W1958" s="343"/>
      <c r="X1958" s="343"/>
      <c r="Y1958" s="343"/>
      <c r="Z1958" s="343"/>
      <c r="AA1958" s="343"/>
      <c r="AB1958" s="343"/>
      <c r="AC1958" s="343"/>
      <c r="AD1958" s="343"/>
      <c r="AE1958" s="343"/>
      <c r="AF1958" s="67" t="s">
        <v>187</v>
      </c>
      <c r="AG1958" s="344" t="s">
        <v>189</v>
      </c>
      <c r="AH1958" s="344"/>
      <c r="AI1958" s="344"/>
      <c r="AJ1958" s="344"/>
      <c r="AK1958" s="344"/>
      <c r="AL1958" s="344"/>
      <c r="AM1958" s="344"/>
      <c r="AN1958" s="344"/>
      <c r="AO1958" s="344"/>
      <c r="AP1958" s="344"/>
      <c r="AQ1958" s="344"/>
      <c r="AR1958" s="344"/>
      <c r="AS1958" s="344"/>
      <c r="AT1958" s="344"/>
    </row>
    <row r="1959" spans="1:46" ht="45" customHeight="1" thickTop="1" thickBot="1" x14ac:dyDescent="0.3">
      <c r="A1959" s="345" t="s">
        <v>1535</v>
      </c>
      <c r="B1959" s="345" t="s">
        <v>1429</v>
      </c>
      <c r="C1959" s="345" t="s">
        <v>1429</v>
      </c>
      <c r="D1959" s="345" t="s">
        <v>1429</v>
      </c>
      <c r="E1959" s="345" t="s">
        <v>1429</v>
      </c>
      <c r="F1959" s="345" t="s">
        <v>1429</v>
      </c>
      <c r="G1959" s="345" t="s">
        <v>1429</v>
      </c>
      <c r="H1959" s="345" t="s">
        <v>1429</v>
      </c>
      <c r="I1959" s="345" t="s">
        <v>1429</v>
      </c>
      <c r="J1959" s="345" t="s">
        <v>1429</v>
      </c>
      <c r="K1959" s="345" t="s">
        <v>1429</v>
      </c>
      <c r="L1959" s="345" t="s">
        <v>1429</v>
      </c>
      <c r="M1959" s="345" t="s">
        <v>1429</v>
      </c>
      <c r="N1959" s="345" t="s">
        <v>1429</v>
      </c>
      <c r="O1959" s="345" t="s">
        <v>1429</v>
      </c>
      <c r="P1959" s="345" t="s">
        <v>1429</v>
      </c>
      <c r="Q1959" s="287">
        <v>3</v>
      </c>
      <c r="R1959" s="365" t="s">
        <v>676</v>
      </c>
      <c r="S1959" s="366"/>
      <c r="T1959" s="366"/>
      <c r="U1959" s="366"/>
      <c r="V1959" s="366"/>
      <c r="W1959" s="366"/>
      <c r="X1959" s="366"/>
      <c r="Y1959" s="366"/>
      <c r="Z1959" s="366"/>
      <c r="AA1959" s="366"/>
      <c r="AB1959" s="366"/>
      <c r="AC1959" s="366"/>
      <c r="AD1959" s="366"/>
      <c r="AE1959" s="367"/>
      <c r="AF1959" s="288">
        <v>3</v>
      </c>
      <c r="AG1959" s="368" t="s">
        <v>676</v>
      </c>
      <c r="AH1959" s="369"/>
      <c r="AI1959" s="369"/>
      <c r="AJ1959" s="369"/>
      <c r="AK1959" s="369"/>
      <c r="AL1959" s="369"/>
      <c r="AM1959" s="369"/>
      <c r="AN1959" s="369"/>
      <c r="AO1959" s="369"/>
      <c r="AP1959" s="369"/>
      <c r="AQ1959" s="369"/>
      <c r="AR1959" s="369"/>
      <c r="AS1959" s="369"/>
      <c r="AT1959" s="370"/>
    </row>
    <row r="1960" spans="1:46" ht="45" customHeight="1" thickTop="1" thickBot="1" x14ac:dyDescent="0.3">
      <c r="A1960" s="345" t="s">
        <v>1430</v>
      </c>
      <c r="B1960" s="345" t="s">
        <v>1430</v>
      </c>
      <c r="C1960" s="345" t="s">
        <v>1430</v>
      </c>
      <c r="D1960" s="345" t="s">
        <v>1430</v>
      </c>
      <c r="E1960" s="345" t="s">
        <v>1430</v>
      </c>
      <c r="F1960" s="345" t="s">
        <v>1430</v>
      </c>
      <c r="G1960" s="345" t="s">
        <v>1430</v>
      </c>
      <c r="H1960" s="345" t="s">
        <v>1430</v>
      </c>
      <c r="I1960" s="345" t="s">
        <v>1430</v>
      </c>
      <c r="J1960" s="345" t="s">
        <v>1430</v>
      </c>
      <c r="K1960" s="345" t="s">
        <v>1430</v>
      </c>
      <c r="L1960" s="345" t="s">
        <v>1430</v>
      </c>
      <c r="M1960" s="345" t="s">
        <v>1430</v>
      </c>
      <c r="N1960" s="345" t="s">
        <v>1430</v>
      </c>
      <c r="O1960" s="345" t="s">
        <v>1430</v>
      </c>
      <c r="P1960" s="345" t="s">
        <v>1430</v>
      </c>
      <c r="Q1960" s="287">
        <v>3</v>
      </c>
      <c r="R1960" s="365" t="s">
        <v>676</v>
      </c>
      <c r="S1960" s="366"/>
      <c r="T1960" s="366"/>
      <c r="U1960" s="366"/>
      <c r="V1960" s="366"/>
      <c r="W1960" s="366"/>
      <c r="X1960" s="366"/>
      <c r="Y1960" s="366"/>
      <c r="Z1960" s="366"/>
      <c r="AA1960" s="366"/>
      <c r="AB1960" s="366"/>
      <c r="AC1960" s="366"/>
      <c r="AD1960" s="366"/>
      <c r="AE1960" s="367"/>
      <c r="AF1960" s="288">
        <v>3</v>
      </c>
      <c r="AG1960" s="368" t="s">
        <v>676</v>
      </c>
      <c r="AH1960" s="369"/>
      <c r="AI1960" s="369"/>
      <c r="AJ1960" s="369"/>
      <c r="AK1960" s="369"/>
      <c r="AL1960" s="369"/>
      <c r="AM1960" s="369"/>
      <c r="AN1960" s="369"/>
      <c r="AO1960" s="369"/>
      <c r="AP1960" s="369"/>
      <c r="AQ1960" s="369"/>
      <c r="AR1960" s="369"/>
      <c r="AS1960" s="369"/>
      <c r="AT1960" s="370"/>
    </row>
    <row r="1961" spans="1:46" ht="45" customHeight="1" thickTop="1" thickBot="1" x14ac:dyDescent="0.3">
      <c r="A1961" s="345" t="s">
        <v>1536</v>
      </c>
      <c r="B1961" s="345" t="s">
        <v>1431</v>
      </c>
      <c r="C1961" s="345" t="s">
        <v>1431</v>
      </c>
      <c r="D1961" s="345" t="s">
        <v>1431</v>
      </c>
      <c r="E1961" s="345" t="s">
        <v>1431</v>
      </c>
      <c r="F1961" s="345" t="s">
        <v>1431</v>
      </c>
      <c r="G1961" s="345" t="s">
        <v>1431</v>
      </c>
      <c r="H1961" s="345" t="s">
        <v>1431</v>
      </c>
      <c r="I1961" s="345" t="s">
        <v>1431</v>
      </c>
      <c r="J1961" s="345" t="s">
        <v>1431</v>
      </c>
      <c r="K1961" s="345" t="s">
        <v>1431</v>
      </c>
      <c r="L1961" s="345" t="s">
        <v>1431</v>
      </c>
      <c r="M1961" s="345" t="s">
        <v>1431</v>
      </c>
      <c r="N1961" s="345" t="s">
        <v>1431</v>
      </c>
      <c r="O1961" s="345" t="s">
        <v>1431</v>
      </c>
      <c r="P1961" s="345" t="s">
        <v>1431</v>
      </c>
      <c r="Q1961" s="287">
        <v>3</v>
      </c>
      <c r="R1961" s="365" t="s">
        <v>676</v>
      </c>
      <c r="S1961" s="366"/>
      <c r="T1961" s="366"/>
      <c r="U1961" s="366"/>
      <c r="V1961" s="366"/>
      <c r="W1961" s="366"/>
      <c r="X1961" s="366"/>
      <c r="Y1961" s="366"/>
      <c r="Z1961" s="366"/>
      <c r="AA1961" s="366"/>
      <c r="AB1961" s="366"/>
      <c r="AC1961" s="366"/>
      <c r="AD1961" s="366"/>
      <c r="AE1961" s="367"/>
      <c r="AF1961" s="288">
        <v>3</v>
      </c>
      <c r="AG1961" s="368" t="s">
        <v>676</v>
      </c>
      <c r="AH1961" s="369"/>
      <c r="AI1961" s="369"/>
      <c r="AJ1961" s="369"/>
      <c r="AK1961" s="369"/>
      <c r="AL1961" s="369"/>
      <c r="AM1961" s="369"/>
      <c r="AN1961" s="369"/>
      <c r="AO1961" s="369"/>
      <c r="AP1961" s="369"/>
      <c r="AQ1961" s="369"/>
      <c r="AR1961" s="369"/>
      <c r="AS1961" s="369"/>
      <c r="AT1961" s="370"/>
    </row>
    <row r="1962" spans="1:46" ht="45" customHeight="1" thickTop="1" thickBot="1" x14ac:dyDescent="0.3">
      <c r="A1962" s="345" t="s">
        <v>1537</v>
      </c>
      <c r="B1962" s="345" t="s">
        <v>1537</v>
      </c>
      <c r="C1962" s="345" t="s">
        <v>1537</v>
      </c>
      <c r="D1962" s="345" t="s">
        <v>1537</v>
      </c>
      <c r="E1962" s="345" t="s">
        <v>1537</v>
      </c>
      <c r="F1962" s="345" t="s">
        <v>1537</v>
      </c>
      <c r="G1962" s="345" t="s">
        <v>1537</v>
      </c>
      <c r="H1962" s="345" t="s">
        <v>1537</v>
      </c>
      <c r="I1962" s="345" t="s">
        <v>1537</v>
      </c>
      <c r="J1962" s="345" t="s">
        <v>1537</v>
      </c>
      <c r="K1962" s="345" t="s">
        <v>1537</v>
      </c>
      <c r="L1962" s="345" t="s">
        <v>1537</v>
      </c>
      <c r="M1962" s="345" t="s">
        <v>1537</v>
      </c>
      <c r="N1962" s="345" t="s">
        <v>1537</v>
      </c>
      <c r="O1962" s="345" t="s">
        <v>1537</v>
      </c>
      <c r="P1962" s="345" t="s">
        <v>1537</v>
      </c>
      <c r="Q1962" s="287">
        <v>3</v>
      </c>
      <c r="R1962" s="365" t="s">
        <v>676</v>
      </c>
      <c r="S1962" s="366"/>
      <c r="T1962" s="366"/>
      <c r="U1962" s="366"/>
      <c r="V1962" s="366"/>
      <c r="W1962" s="366"/>
      <c r="X1962" s="366"/>
      <c r="Y1962" s="366"/>
      <c r="Z1962" s="366"/>
      <c r="AA1962" s="366"/>
      <c r="AB1962" s="366"/>
      <c r="AC1962" s="366"/>
      <c r="AD1962" s="366"/>
      <c r="AE1962" s="367"/>
      <c r="AF1962" s="288">
        <v>3</v>
      </c>
      <c r="AG1962" s="368" t="s">
        <v>676</v>
      </c>
      <c r="AH1962" s="369"/>
      <c r="AI1962" s="369"/>
      <c r="AJ1962" s="369"/>
      <c r="AK1962" s="369"/>
      <c r="AL1962" s="369"/>
      <c r="AM1962" s="369"/>
      <c r="AN1962" s="369"/>
      <c r="AO1962" s="369"/>
      <c r="AP1962" s="369"/>
      <c r="AQ1962" s="369"/>
      <c r="AR1962" s="369"/>
      <c r="AS1962" s="369"/>
      <c r="AT1962" s="370"/>
    </row>
    <row r="1963" spans="1:46" ht="45" customHeight="1" thickTop="1" thickBot="1" x14ac:dyDescent="0.3">
      <c r="A1963" s="346" t="s">
        <v>1538</v>
      </c>
      <c r="B1963" s="346" t="s">
        <v>1538</v>
      </c>
      <c r="C1963" s="346" t="s">
        <v>1538</v>
      </c>
      <c r="D1963" s="346" t="s">
        <v>1538</v>
      </c>
      <c r="E1963" s="346" t="s">
        <v>1538</v>
      </c>
      <c r="F1963" s="346" t="s">
        <v>1538</v>
      </c>
      <c r="G1963" s="346" t="s">
        <v>1538</v>
      </c>
      <c r="H1963" s="346" t="s">
        <v>1538</v>
      </c>
      <c r="I1963" s="346" t="s">
        <v>1538</v>
      </c>
      <c r="J1963" s="346" t="s">
        <v>1538</v>
      </c>
      <c r="K1963" s="346" t="s">
        <v>1538</v>
      </c>
      <c r="L1963" s="346" t="s">
        <v>1538</v>
      </c>
      <c r="M1963" s="346" t="s">
        <v>1538</v>
      </c>
      <c r="N1963" s="346" t="s">
        <v>1538</v>
      </c>
      <c r="O1963" s="346" t="s">
        <v>1538</v>
      </c>
      <c r="P1963" s="346" t="s">
        <v>1538</v>
      </c>
      <c r="Q1963" s="287">
        <v>3</v>
      </c>
      <c r="R1963" s="365" t="s">
        <v>676</v>
      </c>
      <c r="S1963" s="366"/>
      <c r="T1963" s="366"/>
      <c r="U1963" s="366"/>
      <c r="V1963" s="366"/>
      <c r="W1963" s="366"/>
      <c r="X1963" s="366"/>
      <c r="Y1963" s="366"/>
      <c r="Z1963" s="366"/>
      <c r="AA1963" s="366"/>
      <c r="AB1963" s="366"/>
      <c r="AC1963" s="366"/>
      <c r="AD1963" s="366"/>
      <c r="AE1963" s="367"/>
      <c r="AF1963" s="288">
        <v>3</v>
      </c>
      <c r="AG1963" s="368" t="s">
        <v>676</v>
      </c>
      <c r="AH1963" s="369"/>
      <c r="AI1963" s="369"/>
      <c r="AJ1963" s="369"/>
      <c r="AK1963" s="369"/>
      <c r="AL1963" s="369"/>
      <c r="AM1963" s="369"/>
      <c r="AN1963" s="369"/>
      <c r="AO1963" s="369"/>
      <c r="AP1963" s="369"/>
      <c r="AQ1963" s="369"/>
      <c r="AR1963" s="369"/>
      <c r="AS1963" s="369"/>
      <c r="AT1963" s="370"/>
    </row>
    <row r="1964" spans="1:46" ht="45" customHeight="1" thickTop="1" thickBot="1" x14ac:dyDescent="0.3">
      <c r="A1964" s="346" t="s">
        <v>1539</v>
      </c>
      <c r="B1964" s="346" t="s">
        <v>1539</v>
      </c>
      <c r="C1964" s="346" t="s">
        <v>1539</v>
      </c>
      <c r="D1964" s="346" t="s">
        <v>1539</v>
      </c>
      <c r="E1964" s="346" t="s">
        <v>1539</v>
      </c>
      <c r="F1964" s="346" t="s">
        <v>1539</v>
      </c>
      <c r="G1964" s="346" t="s">
        <v>1539</v>
      </c>
      <c r="H1964" s="346" t="s">
        <v>1539</v>
      </c>
      <c r="I1964" s="346" t="s">
        <v>1539</v>
      </c>
      <c r="J1964" s="346" t="s">
        <v>1539</v>
      </c>
      <c r="K1964" s="346" t="s">
        <v>1539</v>
      </c>
      <c r="L1964" s="346" t="s">
        <v>1539</v>
      </c>
      <c r="M1964" s="346" t="s">
        <v>1539</v>
      </c>
      <c r="N1964" s="346" t="s">
        <v>1539</v>
      </c>
      <c r="O1964" s="346" t="s">
        <v>1539</v>
      </c>
      <c r="P1964" s="346" t="s">
        <v>1539</v>
      </c>
      <c r="Q1964" s="287">
        <v>3</v>
      </c>
      <c r="R1964" s="365" t="s">
        <v>676</v>
      </c>
      <c r="S1964" s="366"/>
      <c r="T1964" s="366"/>
      <c r="U1964" s="366"/>
      <c r="V1964" s="366"/>
      <c r="W1964" s="366"/>
      <c r="X1964" s="366"/>
      <c r="Y1964" s="366"/>
      <c r="Z1964" s="366"/>
      <c r="AA1964" s="366"/>
      <c r="AB1964" s="366"/>
      <c r="AC1964" s="366"/>
      <c r="AD1964" s="366"/>
      <c r="AE1964" s="367"/>
      <c r="AF1964" s="288">
        <v>3</v>
      </c>
      <c r="AG1964" s="368" t="s">
        <v>676</v>
      </c>
      <c r="AH1964" s="369"/>
      <c r="AI1964" s="369"/>
      <c r="AJ1964" s="369"/>
      <c r="AK1964" s="369"/>
      <c r="AL1964" s="369"/>
      <c r="AM1964" s="369"/>
      <c r="AN1964" s="369"/>
      <c r="AO1964" s="369"/>
      <c r="AP1964" s="369"/>
      <c r="AQ1964" s="369"/>
      <c r="AR1964" s="369"/>
      <c r="AS1964" s="369"/>
      <c r="AT1964" s="370"/>
    </row>
    <row r="1965" spans="1:46" ht="45" customHeight="1" thickTop="1" thickBot="1" x14ac:dyDescent="0.3">
      <c r="A1965" s="345" t="s">
        <v>1540</v>
      </c>
      <c r="B1965" s="345" t="s">
        <v>1540</v>
      </c>
      <c r="C1965" s="345" t="s">
        <v>1540</v>
      </c>
      <c r="D1965" s="345" t="s">
        <v>1540</v>
      </c>
      <c r="E1965" s="345" t="s">
        <v>1540</v>
      </c>
      <c r="F1965" s="345" t="s">
        <v>1540</v>
      </c>
      <c r="G1965" s="345" t="s">
        <v>1540</v>
      </c>
      <c r="H1965" s="345" t="s">
        <v>1540</v>
      </c>
      <c r="I1965" s="345" t="s">
        <v>1540</v>
      </c>
      <c r="J1965" s="345" t="s">
        <v>1540</v>
      </c>
      <c r="K1965" s="345" t="s">
        <v>1540</v>
      </c>
      <c r="L1965" s="345" t="s">
        <v>1540</v>
      </c>
      <c r="M1965" s="345" t="s">
        <v>1540</v>
      </c>
      <c r="N1965" s="345" t="s">
        <v>1540</v>
      </c>
      <c r="O1965" s="345" t="s">
        <v>1540</v>
      </c>
      <c r="P1965" s="345" t="s">
        <v>1540</v>
      </c>
      <c r="Q1965" s="287">
        <v>3</v>
      </c>
      <c r="R1965" s="365" t="s">
        <v>676</v>
      </c>
      <c r="S1965" s="366"/>
      <c r="T1965" s="366"/>
      <c r="U1965" s="366"/>
      <c r="V1965" s="366"/>
      <c r="W1965" s="366"/>
      <c r="X1965" s="366"/>
      <c r="Y1965" s="366"/>
      <c r="Z1965" s="366"/>
      <c r="AA1965" s="366"/>
      <c r="AB1965" s="366"/>
      <c r="AC1965" s="366"/>
      <c r="AD1965" s="366"/>
      <c r="AE1965" s="367"/>
      <c r="AF1965" s="288">
        <v>3</v>
      </c>
      <c r="AG1965" s="368" t="s">
        <v>676</v>
      </c>
      <c r="AH1965" s="369"/>
      <c r="AI1965" s="369"/>
      <c r="AJ1965" s="369"/>
      <c r="AK1965" s="369"/>
      <c r="AL1965" s="369"/>
      <c r="AM1965" s="369"/>
      <c r="AN1965" s="369"/>
      <c r="AO1965" s="369"/>
      <c r="AP1965" s="369"/>
      <c r="AQ1965" s="369"/>
      <c r="AR1965" s="369"/>
      <c r="AS1965" s="369"/>
      <c r="AT1965" s="370"/>
    </row>
    <row r="1966" spans="1:46" ht="45" customHeight="1" thickTop="1" thickBot="1" x14ac:dyDescent="0.3">
      <c r="A1966" s="345" t="s">
        <v>1541</v>
      </c>
      <c r="B1966" s="345" t="s">
        <v>1541</v>
      </c>
      <c r="C1966" s="345" t="s">
        <v>1541</v>
      </c>
      <c r="D1966" s="345" t="s">
        <v>1541</v>
      </c>
      <c r="E1966" s="345" t="s">
        <v>1541</v>
      </c>
      <c r="F1966" s="345" t="s">
        <v>1541</v>
      </c>
      <c r="G1966" s="345" t="s">
        <v>1541</v>
      </c>
      <c r="H1966" s="345" t="s">
        <v>1541</v>
      </c>
      <c r="I1966" s="345" t="s">
        <v>1541</v>
      </c>
      <c r="J1966" s="345" t="s">
        <v>1541</v>
      </c>
      <c r="K1966" s="345" t="s">
        <v>1541</v>
      </c>
      <c r="L1966" s="345" t="s">
        <v>1541</v>
      </c>
      <c r="M1966" s="345" t="s">
        <v>1541</v>
      </c>
      <c r="N1966" s="345" t="s">
        <v>1541</v>
      </c>
      <c r="O1966" s="345" t="s">
        <v>1541</v>
      </c>
      <c r="P1966" s="345" t="s">
        <v>1541</v>
      </c>
      <c r="Q1966" s="287">
        <v>3</v>
      </c>
      <c r="R1966" s="365" t="s">
        <v>676</v>
      </c>
      <c r="S1966" s="366"/>
      <c r="T1966" s="366"/>
      <c r="U1966" s="366"/>
      <c r="V1966" s="366"/>
      <c r="W1966" s="366"/>
      <c r="X1966" s="366"/>
      <c r="Y1966" s="366"/>
      <c r="Z1966" s="366"/>
      <c r="AA1966" s="366"/>
      <c r="AB1966" s="366"/>
      <c r="AC1966" s="366"/>
      <c r="AD1966" s="366"/>
      <c r="AE1966" s="367"/>
      <c r="AF1966" s="288">
        <v>3</v>
      </c>
      <c r="AG1966" s="368" t="s">
        <v>676</v>
      </c>
      <c r="AH1966" s="369"/>
      <c r="AI1966" s="369"/>
      <c r="AJ1966" s="369"/>
      <c r="AK1966" s="369"/>
      <c r="AL1966" s="369"/>
      <c r="AM1966" s="369"/>
      <c r="AN1966" s="369"/>
      <c r="AO1966" s="369"/>
      <c r="AP1966" s="369"/>
      <c r="AQ1966" s="369"/>
      <c r="AR1966" s="369"/>
      <c r="AS1966" s="369"/>
      <c r="AT1966" s="370"/>
    </row>
    <row r="1967" spans="1:46" ht="45" customHeight="1" thickTop="1" thickBot="1" x14ac:dyDescent="0.3">
      <c r="A1967" s="345" t="s">
        <v>1542</v>
      </c>
      <c r="B1967" s="345"/>
      <c r="C1967" s="345"/>
      <c r="D1967" s="345"/>
      <c r="E1967" s="345"/>
      <c r="F1967" s="345"/>
      <c r="G1967" s="345"/>
      <c r="H1967" s="345"/>
      <c r="I1967" s="345"/>
      <c r="J1967" s="345"/>
      <c r="K1967" s="345"/>
      <c r="L1967" s="345"/>
      <c r="M1967" s="345"/>
      <c r="N1967" s="345"/>
      <c r="O1967" s="345"/>
      <c r="P1967" s="345"/>
      <c r="Q1967" s="287">
        <v>3</v>
      </c>
      <c r="R1967" s="365" t="s">
        <v>676</v>
      </c>
      <c r="S1967" s="366"/>
      <c r="T1967" s="366"/>
      <c r="U1967" s="366"/>
      <c r="V1967" s="366"/>
      <c r="W1967" s="366"/>
      <c r="X1967" s="366"/>
      <c r="Y1967" s="366"/>
      <c r="Z1967" s="366"/>
      <c r="AA1967" s="366"/>
      <c r="AB1967" s="366"/>
      <c r="AC1967" s="366"/>
      <c r="AD1967" s="366"/>
      <c r="AE1967" s="367"/>
      <c r="AF1967" s="288">
        <v>3</v>
      </c>
      <c r="AG1967" s="368" t="s">
        <v>676</v>
      </c>
      <c r="AH1967" s="369"/>
      <c r="AI1967" s="369"/>
      <c r="AJ1967" s="369"/>
      <c r="AK1967" s="369"/>
      <c r="AL1967" s="369"/>
      <c r="AM1967" s="369"/>
      <c r="AN1967" s="369"/>
      <c r="AO1967" s="369"/>
      <c r="AP1967" s="369"/>
      <c r="AQ1967" s="369"/>
      <c r="AR1967" s="369"/>
      <c r="AS1967" s="369"/>
      <c r="AT1967" s="370"/>
    </row>
    <row r="1968" spans="1:46" ht="45" customHeight="1" thickTop="1" thickBot="1" x14ac:dyDescent="0.3">
      <c r="A1968" s="345" t="s">
        <v>1543</v>
      </c>
      <c r="B1968" s="345" t="s">
        <v>1543</v>
      </c>
      <c r="C1968" s="345" t="s">
        <v>1543</v>
      </c>
      <c r="D1968" s="345" t="s">
        <v>1543</v>
      </c>
      <c r="E1968" s="345" t="s">
        <v>1543</v>
      </c>
      <c r="F1968" s="345" t="s">
        <v>1543</v>
      </c>
      <c r="G1968" s="345" t="s">
        <v>1543</v>
      </c>
      <c r="H1968" s="345" t="s">
        <v>1543</v>
      </c>
      <c r="I1968" s="345" t="s">
        <v>1543</v>
      </c>
      <c r="J1968" s="345" t="s">
        <v>1543</v>
      </c>
      <c r="K1968" s="345" t="s">
        <v>1543</v>
      </c>
      <c r="L1968" s="345" t="s">
        <v>1543</v>
      </c>
      <c r="M1968" s="345" t="s">
        <v>1543</v>
      </c>
      <c r="N1968" s="345" t="s">
        <v>1543</v>
      </c>
      <c r="O1968" s="345" t="s">
        <v>1543</v>
      </c>
      <c r="P1968" s="345" t="s">
        <v>1543</v>
      </c>
      <c r="Q1968" s="287">
        <v>3</v>
      </c>
      <c r="R1968" s="365" t="s">
        <v>676</v>
      </c>
      <c r="S1968" s="366"/>
      <c r="T1968" s="366"/>
      <c r="U1968" s="366"/>
      <c r="V1968" s="366"/>
      <c r="W1968" s="366"/>
      <c r="X1968" s="366"/>
      <c r="Y1968" s="366"/>
      <c r="Z1968" s="366"/>
      <c r="AA1968" s="366"/>
      <c r="AB1968" s="366"/>
      <c r="AC1968" s="366"/>
      <c r="AD1968" s="366"/>
      <c r="AE1968" s="367"/>
      <c r="AF1968" s="288">
        <v>3</v>
      </c>
      <c r="AG1968" s="368" t="s">
        <v>676</v>
      </c>
      <c r="AH1968" s="369"/>
      <c r="AI1968" s="369"/>
      <c r="AJ1968" s="369"/>
      <c r="AK1968" s="369"/>
      <c r="AL1968" s="369"/>
      <c r="AM1968" s="369"/>
      <c r="AN1968" s="369"/>
      <c r="AO1968" s="369"/>
      <c r="AP1968" s="369"/>
      <c r="AQ1968" s="369"/>
      <c r="AR1968" s="369"/>
      <c r="AS1968" s="369"/>
      <c r="AT1968" s="370"/>
    </row>
    <row r="1969" spans="1:46" ht="45" customHeight="1" thickTop="1" thickBot="1" x14ac:dyDescent="0.3">
      <c r="A1969" s="345" t="s">
        <v>1544</v>
      </c>
      <c r="B1969" s="345" t="s">
        <v>1544</v>
      </c>
      <c r="C1969" s="345" t="s">
        <v>1544</v>
      </c>
      <c r="D1969" s="345" t="s">
        <v>1544</v>
      </c>
      <c r="E1969" s="345" t="s">
        <v>1544</v>
      </c>
      <c r="F1969" s="345" t="s">
        <v>1544</v>
      </c>
      <c r="G1969" s="345" t="s">
        <v>1544</v>
      </c>
      <c r="H1969" s="345" t="s">
        <v>1544</v>
      </c>
      <c r="I1969" s="345" t="s">
        <v>1544</v>
      </c>
      <c r="J1969" s="345" t="s">
        <v>1544</v>
      </c>
      <c r="K1969" s="345" t="s">
        <v>1544</v>
      </c>
      <c r="L1969" s="345" t="s">
        <v>1544</v>
      </c>
      <c r="M1969" s="345" t="s">
        <v>1544</v>
      </c>
      <c r="N1969" s="345" t="s">
        <v>1544</v>
      </c>
      <c r="O1969" s="345" t="s">
        <v>1544</v>
      </c>
      <c r="P1969" s="345" t="s">
        <v>1544</v>
      </c>
      <c r="Q1969" s="287">
        <v>3</v>
      </c>
      <c r="R1969" s="365" t="s">
        <v>676</v>
      </c>
      <c r="S1969" s="366"/>
      <c r="T1969" s="366"/>
      <c r="U1969" s="366"/>
      <c r="V1969" s="366"/>
      <c r="W1969" s="366"/>
      <c r="X1969" s="366"/>
      <c r="Y1969" s="366"/>
      <c r="Z1969" s="366"/>
      <c r="AA1969" s="366"/>
      <c r="AB1969" s="366"/>
      <c r="AC1969" s="366"/>
      <c r="AD1969" s="366"/>
      <c r="AE1969" s="367"/>
      <c r="AF1969" s="288">
        <v>3</v>
      </c>
      <c r="AG1969" s="368" t="s">
        <v>676</v>
      </c>
      <c r="AH1969" s="369"/>
      <c r="AI1969" s="369"/>
      <c r="AJ1969" s="369"/>
      <c r="AK1969" s="369"/>
      <c r="AL1969" s="369"/>
      <c r="AM1969" s="369"/>
      <c r="AN1969" s="369"/>
      <c r="AO1969" s="369"/>
      <c r="AP1969" s="369"/>
      <c r="AQ1969" s="369"/>
      <c r="AR1969" s="369"/>
      <c r="AS1969" s="369"/>
      <c r="AT1969" s="370"/>
    </row>
    <row r="1970" spans="1:46" ht="45" customHeight="1" thickTop="1" thickBot="1" x14ac:dyDescent="0.3">
      <c r="A1970" s="346" t="s">
        <v>1545</v>
      </c>
      <c r="B1970" s="346" t="s">
        <v>1545</v>
      </c>
      <c r="C1970" s="346" t="s">
        <v>1545</v>
      </c>
      <c r="D1970" s="346" t="s">
        <v>1545</v>
      </c>
      <c r="E1970" s="346" t="s">
        <v>1545</v>
      </c>
      <c r="F1970" s="346" t="s">
        <v>1545</v>
      </c>
      <c r="G1970" s="346" t="s">
        <v>1545</v>
      </c>
      <c r="H1970" s="346" t="s">
        <v>1545</v>
      </c>
      <c r="I1970" s="346" t="s">
        <v>1545</v>
      </c>
      <c r="J1970" s="346" t="s">
        <v>1545</v>
      </c>
      <c r="K1970" s="346" t="s">
        <v>1545</v>
      </c>
      <c r="L1970" s="346" t="s">
        <v>1545</v>
      </c>
      <c r="M1970" s="346" t="s">
        <v>1545</v>
      </c>
      <c r="N1970" s="346" t="s">
        <v>1545</v>
      </c>
      <c r="O1970" s="346" t="s">
        <v>1545</v>
      </c>
      <c r="P1970" s="346" t="s">
        <v>1545</v>
      </c>
      <c r="Q1970" s="287">
        <v>3</v>
      </c>
      <c r="R1970" s="365" t="s">
        <v>676</v>
      </c>
      <c r="S1970" s="366"/>
      <c r="T1970" s="366"/>
      <c r="U1970" s="366"/>
      <c r="V1970" s="366"/>
      <c r="W1970" s="366"/>
      <c r="X1970" s="366"/>
      <c r="Y1970" s="366"/>
      <c r="Z1970" s="366"/>
      <c r="AA1970" s="366"/>
      <c r="AB1970" s="366"/>
      <c r="AC1970" s="366"/>
      <c r="AD1970" s="366"/>
      <c r="AE1970" s="367"/>
      <c r="AF1970" s="288">
        <v>3</v>
      </c>
      <c r="AG1970" s="368" t="s">
        <v>676</v>
      </c>
      <c r="AH1970" s="369"/>
      <c r="AI1970" s="369"/>
      <c r="AJ1970" s="369"/>
      <c r="AK1970" s="369"/>
      <c r="AL1970" s="369"/>
      <c r="AM1970" s="369"/>
      <c r="AN1970" s="369"/>
      <c r="AO1970" s="369"/>
      <c r="AP1970" s="369"/>
      <c r="AQ1970" s="369"/>
      <c r="AR1970" s="369"/>
      <c r="AS1970" s="369"/>
      <c r="AT1970" s="370"/>
    </row>
    <row r="1971" spans="1:46" ht="45" customHeight="1" thickTop="1" thickBot="1" x14ac:dyDescent="0.3">
      <c r="A1971" s="346" t="s">
        <v>1546</v>
      </c>
      <c r="B1971" s="346" t="s">
        <v>1546</v>
      </c>
      <c r="C1971" s="346" t="s">
        <v>1546</v>
      </c>
      <c r="D1971" s="346" t="s">
        <v>1546</v>
      </c>
      <c r="E1971" s="346" t="s">
        <v>1546</v>
      </c>
      <c r="F1971" s="346" t="s">
        <v>1546</v>
      </c>
      <c r="G1971" s="346" t="s">
        <v>1546</v>
      </c>
      <c r="H1971" s="346" t="s">
        <v>1546</v>
      </c>
      <c r="I1971" s="346" t="s">
        <v>1546</v>
      </c>
      <c r="J1971" s="346" t="s">
        <v>1546</v>
      </c>
      <c r="K1971" s="346" t="s">
        <v>1546</v>
      </c>
      <c r="L1971" s="346" t="s">
        <v>1546</v>
      </c>
      <c r="M1971" s="346" t="s">
        <v>1546</v>
      </c>
      <c r="N1971" s="346" t="s">
        <v>1546</v>
      </c>
      <c r="O1971" s="346" t="s">
        <v>1546</v>
      </c>
      <c r="P1971" s="346" t="s">
        <v>1546</v>
      </c>
      <c r="Q1971" s="287">
        <v>3</v>
      </c>
      <c r="R1971" s="365" t="s">
        <v>676</v>
      </c>
      <c r="S1971" s="366"/>
      <c r="T1971" s="366"/>
      <c r="U1971" s="366"/>
      <c r="V1971" s="366"/>
      <c r="W1971" s="366"/>
      <c r="X1971" s="366"/>
      <c r="Y1971" s="366"/>
      <c r="Z1971" s="366"/>
      <c r="AA1971" s="366"/>
      <c r="AB1971" s="366"/>
      <c r="AC1971" s="366"/>
      <c r="AD1971" s="366"/>
      <c r="AE1971" s="367"/>
      <c r="AF1971" s="288">
        <v>3</v>
      </c>
      <c r="AG1971" s="368" t="s">
        <v>676</v>
      </c>
      <c r="AH1971" s="369"/>
      <c r="AI1971" s="369"/>
      <c r="AJ1971" s="369"/>
      <c r="AK1971" s="369"/>
      <c r="AL1971" s="369"/>
      <c r="AM1971" s="369"/>
      <c r="AN1971" s="369"/>
      <c r="AO1971" s="369"/>
      <c r="AP1971" s="369"/>
      <c r="AQ1971" s="369"/>
      <c r="AR1971" s="369"/>
      <c r="AS1971" s="369"/>
      <c r="AT1971" s="370"/>
    </row>
    <row r="1972" spans="1:46" ht="45" customHeight="1" thickTop="1" thickBot="1" x14ac:dyDescent="0.3">
      <c r="A1972" s="345" t="s">
        <v>1547</v>
      </c>
      <c r="B1972" s="345" t="s">
        <v>1547</v>
      </c>
      <c r="C1972" s="345" t="s">
        <v>1547</v>
      </c>
      <c r="D1972" s="345" t="s">
        <v>1547</v>
      </c>
      <c r="E1972" s="345" t="s">
        <v>1547</v>
      </c>
      <c r="F1972" s="345" t="s">
        <v>1547</v>
      </c>
      <c r="G1972" s="345" t="s">
        <v>1547</v>
      </c>
      <c r="H1972" s="345" t="s">
        <v>1547</v>
      </c>
      <c r="I1972" s="345" t="s">
        <v>1547</v>
      </c>
      <c r="J1972" s="345" t="s">
        <v>1547</v>
      </c>
      <c r="K1972" s="345" t="s">
        <v>1547</v>
      </c>
      <c r="L1972" s="345" t="s">
        <v>1547</v>
      </c>
      <c r="M1972" s="345" t="s">
        <v>1547</v>
      </c>
      <c r="N1972" s="345" t="s">
        <v>1547</v>
      </c>
      <c r="O1972" s="345" t="s">
        <v>1547</v>
      </c>
      <c r="P1972" s="345" t="s">
        <v>1547</v>
      </c>
      <c r="Q1972" s="287">
        <v>3</v>
      </c>
      <c r="R1972" s="365" t="s">
        <v>676</v>
      </c>
      <c r="S1972" s="366"/>
      <c r="T1972" s="366"/>
      <c r="U1972" s="366"/>
      <c r="V1972" s="366"/>
      <c r="W1972" s="366"/>
      <c r="X1972" s="366"/>
      <c r="Y1972" s="366"/>
      <c r="Z1972" s="366"/>
      <c r="AA1972" s="366"/>
      <c r="AB1972" s="366"/>
      <c r="AC1972" s="366"/>
      <c r="AD1972" s="366"/>
      <c r="AE1972" s="367"/>
      <c r="AF1972" s="288">
        <v>3</v>
      </c>
      <c r="AG1972" s="368" t="s">
        <v>676</v>
      </c>
      <c r="AH1972" s="369"/>
      <c r="AI1972" s="369"/>
      <c r="AJ1972" s="369"/>
      <c r="AK1972" s="369"/>
      <c r="AL1972" s="369"/>
      <c r="AM1972" s="369"/>
      <c r="AN1972" s="369"/>
      <c r="AO1972" s="369"/>
      <c r="AP1972" s="369"/>
      <c r="AQ1972" s="369"/>
      <c r="AR1972" s="369"/>
      <c r="AS1972" s="369"/>
      <c r="AT1972" s="370"/>
    </row>
    <row r="1973" spans="1:46" ht="45" customHeight="1" thickTop="1" thickBot="1" x14ac:dyDescent="0.3">
      <c r="A1973" s="345" t="s">
        <v>1548</v>
      </c>
      <c r="B1973" s="345" t="s">
        <v>1548</v>
      </c>
      <c r="C1973" s="345" t="s">
        <v>1548</v>
      </c>
      <c r="D1973" s="345" t="s">
        <v>1548</v>
      </c>
      <c r="E1973" s="345" t="s">
        <v>1548</v>
      </c>
      <c r="F1973" s="345" t="s">
        <v>1548</v>
      </c>
      <c r="G1973" s="345" t="s">
        <v>1548</v>
      </c>
      <c r="H1973" s="345" t="s">
        <v>1548</v>
      </c>
      <c r="I1973" s="345" t="s">
        <v>1548</v>
      </c>
      <c r="J1973" s="345" t="s">
        <v>1548</v>
      </c>
      <c r="K1973" s="345" t="s">
        <v>1548</v>
      </c>
      <c r="L1973" s="345" t="s">
        <v>1548</v>
      </c>
      <c r="M1973" s="345" t="s">
        <v>1548</v>
      </c>
      <c r="N1973" s="345" t="s">
        <v>1548</v>
      </c>
      <c r="O1973" s="345" t="s">
        <v>1548</v>
      </c>
      <c r="P1973" s="345" t="s">
        <v>1548</v>
      </c>
      <c r="Q1973" s="287">
        <v>3</v>
      </c>
      <c r="R1973" s="365" t="s">
        <v>676</v>
      </c>
      <c r="S1973" s="366"/>
      <c r="T1973" s="366"/>
      <c r="U1973" s="366"/>
      <c r="V1973" s="366"/>
      <c r="W1973" s="366"/>
      <c r="X1973" s="366"/>
      <c r="Y1973" s="366"/>
      <c r="Z1973" s="366"/>
      <c r="AA1973" s="366"/>
      <c r="AB1973" s="366"/>
      <c r="AC1973" s="366"/>
      <c r="AD1973" s="366"/>
      <c r="AE1973" s="367"/>
      <c r="AF1973" s="288">
        <v>3</v>
      </c>
      <c r="AG1973" s="368" t="s">
        <v>676</v>
      </c>
      <c r="AH1973" s="369"/>
      <c r="AI1973" s="369"/>
      <c r="AJ1973" s="369"/>
      <c r="AK1973" s="369"/>
      <c r="AL1973" s="369"/>
      <c r="AM1973" s="369"/>
      <c r="AN1973" s="369"/>
      <c r="AO1973" s="369"/>
      <c r="AP1973" s="369"/>
      <c r="AQ1973" s="369"/>
      <c r="AR1973" s="369"/>
      <c r="AS1973" s="369"/>
      <c r="AT1973" s="370"/>
    </row>
    <row r="1974" spans="1:46" ht="45" customHeight="1" thickTop="1" thickBot="1" x14ac:dyDescent="0.3">
      <c r="A1974" s="345" t="s">
        <v>1549</v>
      </c>
      <c r="B1974" s="345" t="s">
        <v>1549</v>
      </c>
      <c r="C1974" s="345" t="s">
        <v>1549</v>
      </c>
      <c r="D1974" s="345" t="s">
        <v>1549</v>
      </c>
      <c r="E1974" s="345" t="s">
        <v>1549</v>
      </c>
      <c r="F1974" s="345" t="s">
        <v>1549</v>
      </c>
      <c r="G1974" s="345" t="s">
        <v>1549</v>
      </c>
      <c r="H1974" s="345" t="s">
        <v>1549</v>
      </c>
      <c r="I1974" s="345" t="s">
        <v>1549</v>
      </c>
      <c r="J1974" s="345" t="s">
        <v>1549</v>
      </c>
      <c r="K1974" s="345" t="s">
        <v>1549</v>
      </c>
      <c r="L1974" s="345" t="s">
        <v>1549</v>
      </c>
      <c r="M1974" s="345" t="s">
        <v>1549</v>
      </c>
      <c r="N1974" s="345" t="s">
        <v>1549</v>
      </c>
      <c r="O1974" s="345" t="s">
        <v>1549</v>
      </c>
      <c r="P1974" s="345" t="s">
        <v>1549</v>
      </c>
      <c r="Q1974" s="287">
        <v>3</v>
      </c>
      <c r="R1974" s="365" t="s">
        <v>676</v>
      </c>
      <c r="S1974" s="366"/>
      <c r="T1974" s="366"/>
      <c r="U1974" s="366"/>
      <c r="V1974" s="366"/>
      <c r="W1974" s="366"/>
      <c r="X1974" s="366"/>
      <c r="Y1974" s="366"/>
      <c r="Z1974" s="366"/>
      <c r="AA1974" s="366"/>
      <c r="AB1974" s="366"/>
      <c r="AC1974" s="366"/>
      <c r="AD1974" s="366"/>
      <c r="AE1974" s="367"/>
      <c r="AF1974" s="288">
        <v>3</v>
      </c>
      <c r="AG1974" s="368" t="s">
        <v>676</v>
      </c>
      <c r="AH1974" s="369"/>
      <c r="AI1974" s="369"/>
      <c r="AJ1974" s="369"/>
      <c r="AK1974" s="369"/>
      <c r="AL1974" s="369"/>
      <c r="AM1974" s="369"/>
      <c r="AN1974" s="369"/>
      <c r="AO1974" s="369"/>
      <c r="AP1974" s="369"/>
      <c r="AQ1974" s="369"/>
      <c r="AR1974" s="369"/>
      <c r="AS1974" s="369"/>
      <c r="AT1974" s="370"/>
    </row>
    <row r="1975" spans="1:46" ht="45" customHeight="1" thickTop="1" thickBot="1" x14ac:dyDescent="0.3">
      <c r="A1975" s="346" t="s">
        <v>1550</v>
      </c>
      <c r="B1975" s="346"/>
      <c r="C1975" s="346"/>
      <c r="D1975" s="346"/>
      <c r="E1975" s="346"/>
      <c r="F1975" s="346"/>
      <c r="G1975" s="346"/>
      <c r="H1975" s="346"/>
      <c r="I1975" s="346"/>
      <c r="J1975" s="346"/>
      <c r="K1975" s="346"/>
      <c r="L1975" s="346"/>
      <c r="M1975" s="346"/>
      <c r="N1975" s="346"/>
      <c r="O1975" s="346"/>
      <c r="P1975" s="346"/>
      <c r="Q1975" s="68">
        <v>2</v>
      </c>
      <c r="R1975" s="346"/>
      <c r="S1975" s="346"/>
      <c r="T1975" s="346"/>
      <c r="U1975" s="346"/>
      <c r="V1975" s="346"/>
      <c r="W1975" s="346"/>
      <c r="X1975" s="346"/>
      <c r="Y1975" s="346"/>
      <c r="Z1975" s="346"/>
      <c r="AA1975" s="346"/>
      <c r="AB1975" s="346"/>
      <c r="AC1975" s="346"/>
      <c r="AD1975" s="346"/>
      <c r="AE1975" s="346"/>
      <c r="AF1975" s="68">
        <v>2</v>
      </c>
      <c r="AG1975" s="346"/>
      <c r="AH1975" s="346"/>
      <c r="AI1975" s="346"/>
      <c r="AJ1975" s="346"/>
      <c r="AK1975" s="346"/>
      <c r="AL1975" s="346"/>
      <c r="AM1975" s="346"/>
      <c r="AN1975" s="346"/>
      <c r="AO1975" s="346"/>
      <c r="AP1975" s="346"/>
      <c r="AQ1975" s="346"/>
      <c r="AR1975" s="346"/>
      <c r="AS1975" s="346"/>
      <c r="AT1975" s="346"/>
    </row>
    <row r="1976" spans="1:46" ht="45" customHeight="1" thickTop="1" thickBot="1" x14ac:dyDescent="0.3">
      <c r="A1976" s="345" t="s">
        <v>1551</v>
      </c>
      <c r="B1976" s="345" t="s">
        <v>1551</v>
      </c>
      <c r="C1976" s="345" t="s">
        <v>1551</v>
      </c>
      <c r="D1976" s="345" t="s">
        <v>1551</v>
      </c>
      <c r="E1976" s="345" t="s">
        <v>1551</v>
      </c>
      <c r="F1976" s="345" t="s">
        <v>1551</v>
      </c>
      <c r="G1976" s="345" t="s">
        <v>1551</v>
      </c>
      <c r="H1976" s="345" t="s">
        <v>1551</v>
      </c>
      <c r="I1976" s="345" t="s">
        <v>1551</v>
      </c>
      <c r="J1976" s="345" t="s">
        <v>1551</v>
      </c>
      <c r="K1976" s="345" t="s">
        <v>1551</v>
      </c>
      <c r="L1976" s="345" t="s">
        <v>1551</v>
      </c>
      <c r="M1976" s="345" t="s">
        <v>1551</v>
      </c>
      <c r="N1976" s="345" t="s">
        <v>1551</v>
      </c>
      <c r="O1976" s="345" t="s">
        <v>1551</v>
      </c>
      <c r="P1976" s="345" t="s">
        <v>1551</v>
      </c>
      <c r="Q1976" s="68">
        <v>2</v>
      </c>
      <c r="R1976" s="346"/>
      <c r="S1976" s="346"/>
      <c r="T1976" s="346"/>
      <c r="U1976" s="346"/>
      <c r="V1976" s="346"/>
      <c r="W1976" s="346"/>
      <c r="X1976" s="346"/>
      <c r="Y1976" s="346"/>
      <c r="Z1976" s="346"/>
      <c r="AA1976" s="346"/>
      <c r="AB1976" s="346"/>
      <c r="AC1976" s="346"/>
      <c r="AD1976" s="346"/>
      <c r="AE1976" s="346"/>
      <c r="AF1976" s="68">
        <v>2</v>
      </c>
      <c r="AG1976" s="346"/>
      <c r="AH1976" s="346"/>
      <c r="AI1976" s="346"/>
      <c r="AJ1976" s="346"/>
      <c r="AK1976" s="346"/>
      <c r="AL1976" s="346"/>
      <c r="AM1976" s="346"/>
      <c r="AN1976" s="346"/>
      <c r="AO1976" s="346"/>
      <c r="AP1976" s="346"/>
      <c r="AQ1976" s="346"/>
      <c r="AR1976" s="346"/>
      <c r="AS1976" s="346"/>
      <c r="AT1976" s="346"/>
    </row>
    <row r="1977" spans="1:46" ht="45" customHeight="1" thickTop="1" thickBot="1" x14ac:dyDescent="0.3">
      <c r="A1977" s="345" t="s">
        <v>1552</v>
      </c>
      <c r="B1977" s="345" t="s">
        <v>1552</v>
      </c>
      <c r="C1977" s="345" t="s">
        <v>1552</v>
      </c>
      <c r="D1977" s="345" t="s">
        <v>1552</v>
      </c>
      <c r="E1977" s="345" t="s">
        <v>1552</v>
      </c>
      <c r="F1977" s="345" t="s">
        <v>1552</v>
      </c>
      <c r="G1977" s="345" t="s">
        <v>1552</v>
      </c>
      <c r="H1977" s="345" t="s">
        <v>1552</v>
      </c>
      <c r="I1977" s="345" t="s">
        <v>1552</v>
      </c>
      <c r="J1977" s="345" t="s">
        <v>1552</v>
      </c>
      <c r="K1977" s="345" t="s">
        <v>1552</v>
      </c>
      <c r="L1977" s="345" t="s">
        <v>1552</v>
      </c>
      <c r="M1977" s="345" t="s">
        <v>1552</v>
      </c>
      <c r="N1977" s="345" t="s">
        <v>1552</v>
      </c>
      <c r="O1977" s="345" t="s">
        <v>1552</v>
      </c>
      <c r="P1977" s="345" t="s">
        <v>1552</v>
      </c>
      <c r="Q1977" s="68">
        <v>2</v>
      </c>
      <c r="R1977" s="346"/>
      <c r="S1977" s="346"/>
      <c r="T1977" s="346"/>
      <c r="U1977" s="346"/>
      <c r="V1977" s="346"/>
      <c r="W1977" s="346"/>
      <c r="X1977" s="346"/>
      <c r="Y1977" s="346"/>
      <c r="Z1977" s="346"/>
      <c r="AA1977" s="346"/>
      <c r="AB1977" s="346"/>
      <c r="AC1977" s="346"/>
      <c r="AD1977" s="346"/>
      <c r="AE1977" s="346"/>
      <c r="AF1977" s="68">
        <v>2</v>
      </c>
      <c r="AG1977" s="346"/>
      <c r="AH1977" s="346"/>
      <c r="AI1977" s="346"/>
      <c r="AJ1977" s="346"/>
      <c r="AK1977" s="346"/>
      <c r="AL1977" s="346"/>
      <c r="AM1977" s="346"/>
      <c r="AN1977" s="346"/>
      <c r="AO1977" s="346"/>
      <c r="AP1977" s="346"/>
      <c r="AQ1977" s="346"/>
      <c r="AR1977" s="346"/>
      <c r="AS1977" s="346"/>
      <c r="AT1977" s="346"/>
    </row>
    <row r="1978" spans="1:46" ht="45" customHeight="1" thickTop="1" thickBot="1" x14ac:dyDescent="0.3">
      <c r="A1978" s="59"/>
      <c r="B1978" s="59"/>
      <c r="C1978" s="59"/>
      <c r="D1978" s="59"/>
      <c r="E1978" s="59"/>
      <c r="F1978" s="59"/>
      <c r="G1978" s="59"/>
      <c r="H1978" s="59"/>
      <c r="I1978" s="59"/>
      <c r="J1978" s="59"/>
      <c r="K1978" s="59"/>
      <c r="L1978" s="59"/>
      <c r="M1978" s="59"/>
      <c r="N1978" s="59"/>
      <c r="O1978" s="59"/>
      <c r="P1978" s="59"/>
      <c r="Q1978" s="69"/>
      <c r="R1978" s="59"/>
      <c r="S1978" s="59"/>
      <c r="T1978" s="59"/>
      <c r="U1978" s="59"/>
      <c r="V1978" s="59"/>
      <c r="W1978" s="59"/>
      <c r="X1978" s="59"/>
      <c r="Y1978" s="59"/>
      <c r="Z1978" s="59"/>
      <c r="AA1978" s="59"/>
      <c r="AB1978" s="59"/>
      <c r="AC1978" s="59"/>
      <c r="AD1978" s="59"/>
      <c r="AE1978" s="59"/>
      <c r="AF1978" s="69"/>
      <c r="AG1978" s="59"/>
      <c r="AH1978" s="59"/>
      <c r="AI1978" s="59"/>
      <c r="AJ1978" s="59"/>
      <c r="AK1978" s="59"/>
      <c r="AL1978" s="59"/>
      <c r="AM1978" s="59"/>
      <c r="AN1978" s="59"/>
      <c r="AO1978" s="59"/>
      <c r="AP1978" s="59"/>
      <c r="AQ1978" s="59"/>
      <c r="AR1978" s="59"/>
      <c r="AS1978" s="59"/>
      <c r="AT1978" s="59"/>
    </row>
    <row r="1979" spans="1:46" ht="45" customHeight="1" thickTop="1" thickBot="1" x14ac:dyDescent="0.3">
      <c r="A1979" s="353" t="s">
        <v>198</v>
      </c>
      <c r="B1979" s="353"/>
      <c r="C1979" s="353"/>
      <c r="D1979" s="353"/>
      <c r="E1979" s="353"/>
      <c r="F1979" s="353"/>
      <c r="G1979" s="353"/>
      <c r="H1979" s="353"/>
      <c r="I1979" s="353"/>
      <c r="J1979" s="353"/>
      <c r="K1979" s="353"/>
      <c r="L1979" s="353"/>
      <c r="M1979" s="353"/>
      <c r="N1979" s="353"/>
      <c r="O1979" s="353"/>
      <c r="P1979" s="353"/>
      <c r="Q1979" s="70" t="s">
        <v>187</v>
      </c>
      <c r="R1979" s="354" t="s">
        <v>188</v>
      </c>
      <c r="S1979" s="354"/>
      <c r="T1979" s="354"/>
      <c r="U1979" s="354"/>
      <c r="V1979" s="354"/>
      <c r="W1979" s="354"/>
      <c r="X1979" s="354"/>
      <c r="Y1979" s="354"/>
      <c r="Z1979" s="354"/>
      <c r="AA1979" s="354"/>
      <c r="AB1979" s="354"/>
      <c r="AC1979" s="354"/>
      <c r="AD1979" s="354"/>
      <c r="AE1979" s="354"/>
      <c r="AF1979" s="71" t="s">
        <v>187</v>
      </c>
      <c r="AG1979" s="355" t="s">
        <v>189</v>
      </c>
      <c r="AH1979" s="355"/>
      <c r="AI1979" s="355"/>
      <c r="AJ1979" s="355"/>
      <c r="AK1979" s="355"/>
      <c r="AL1979" s="355"/>
      <c r="AM1979" s="355"/>
      <c r="AN1979" s="355"/>
      <c r="AO1979" s="355"/>
      <c r="AP1979" s="355"/>
      <c r="AQ1979" s="355"/>
      <c r="AR1979" s="355"/>
      <c r="AS1979" s="355"/>
      <c r="AT1979" s="355"/>
    </row>
    <row r="1980" spans="1:46" ht="45" customHeight="1" thickTop="1" thickBot="1" x14ac:dyDescent="0.3">
      <c r="A1980" s="345" t="s">
        <v>1553</v>
      </c>
      <c r="B1980" s="345" t="s">
        <v>1553</v>
      </c>
      <c r="C1980" s="345" t="s">
        <v>1553</v>
      </c>
      <c r="D1980" s="345" t="s">
        <v>1553</v>
      </c>
      <c r="E1980" s="345" t="s">
        <v>1553</v>
      </c>
      <c r="F1980" s="345" t="s">
        <v>1553</v>
      </c>
      <c r="G1980" s="345" t="s">
        <v>1553</v>
      </c>
      <c r="H1980" s="345" t="s">
        <v>1553</v>
      </c>
      <c r="I1980" s="345" t="s">
        <v>1553</v>
      </c>
      <c r="J1980" s="345" t="s">
        <v>1553</v>
      </c>
      <c r="K1980" s="345" t="s">
        <v>1553</v>
      </c>
      <c r="L1980" s="345" t="s">
        <v>1553</v>
      </c>
      <c r="M1980" s="345" t="s">
        <v>1553</v>
      </c>
      <c r="N1980" s="345" t="s">
        <v>1553</v>
      </c>
      <c r="O1980" s="345" t="s">
        <v>1553</v>
      </c>
      <c r="P1980" s="345" t="s">
        <v>1553</v>
      </c>
      <c r="Q1980" s="68">
        <v>2</v>
      </c>
      <c r="R1980" s="346"/>
      <c r="S1980" s="346"/>
      <c r="T1980" s="346"/>
      <c r="U1980" s="346"/>
      <c r="V1980" s="346"/>
      <c r="W1980" s="346"/>
      <c r="X1980" s="346"/>
      <c r="Y1980" s="346"/>
      <c r="Z1980" s="346"/>
      <c r="AA1980" s="346"/>
      <c r="AB1980" s="346"/>
      <c r="AC1980" s="346"/>
      <c r="AD1980" s="346"/>
      <c r="AE1980" s="346"/>
      <c r="AF1980" s="68">
        <v>2</v>
      </c>
      <c r="AG1980" s="346"/>
      <c r="AH1980" s="346"/>
      <c r="AI1980" s="346"/>
      <c r="AJ1980" s="346"/>
      <c r="AK1980" s="346"/>
      <c r="AL1980" s="346"/>
      <c r="AM1980" s="346"/>
      <c r="AN1980" s="346"/>
      <c r="AO1980" s="346"/>
      <c r="AP1980" s="346"/>
      <c r="AQ1980" s="346"/>
      <c r="AR1980" s="346"/>
      <c r="AS1980" s="346"/>
      <c r="AT1980" s="346"/>
    </row>
    <row r="1981" spans="1:46" ht="45" customHeight="1" thickTop="1" thickBot="1" x14ac:dyDescent="0.3">
      <c r="A1981" s="345" t="s">
        <v>1554</v>
      </c>
      <c r="B1981" s="345" t="s">
        <v>1554</v>
      </c>
      <c r="C1981" s="345" t="s">
        <v>1554</v>
      </c>
      <c r="D1981" s="345" t="s">
        <v>1554</v>
      </c>
      <c r="E1981" s="345" t="s">
        <v>1554</v>
      </c>
      <c r="F1981" s="345" t="s">
        <v>1554</v>
      </c>
      <c r="G1981" s="345" t="s">
        <v>1554</v>
      </c>
      <c r="H1981" s="345" t="s">
        <v>1554</v>
      </c>
      <c r="I1981" s="345" t="s">
        <v>1554</v>
      </c>
      <c r="J1981" s="345" t="s">
        <v>1554</v>
      </c>
      <c r="K1981" s="345" t="s">
        <v>1554</v>
      </c>
      <c r="L1981" s="345" t="s">
        <v>1554</v>
      </c>
      <c r="M1981" s="345" t="s">
        <v>1554</v>
      </c>
      <c r="N1981" s="345" t="s">
        <v>1554</v>
      </c>
      <c r="O1981" s="345" t="s">
        <v>1554</v>
      </c>
      <c r="P1981" s="345" t="s">
        <v>1554</v>
      </c>
      <c r="Q1981" s="68">
        <v>2</v>
      </c>
      <c r="R1981" s="346"/>
      <c r="S1981" s="346"/>
      <c r="T1981" s="346"/>
      <c r="U1981" s="346"/>
      <c r="V1981" s="346"/>
      <c r="W1981" s="346"/>
      <c r="X1981" s="346"/>
      <c r="Y1981" s="346"/>
      <c r="Z1981" s="346"/>
      <c r="AA1981" s="346"/>
      <c r="AB1981" s="346"/>
      <c r="AC1981" s="346"/>
      <c r="AD1981" s="346"/>
      <c r="AE1981" s="346"/>
      <c r="AF1981" s="68">
        <v>2</v>
      </c>
      <c r="AG1981" s="346"/>
      <c r="AH1981" s="346"/>
      <c r="AI1981" s="346"/>
      <c r="AJ1981" s="346"/>
      <c r="AK1981" s="346"/>
      <c r="AL1981" s="346"/>
      <c r="AM1981" s="346"/>
      <c r="AN1981" s="346"/>
      <c r="AO1981" s="346"/>
      <c r="AP1981" s="346"/>
      <c r="AQ1981" s="346"/>
      <c r="AR1981" s="346"/>
      <c r="AS1981" s="346"/>
      <c r="AT1981" s="346"/>
    </row>
    <row r="1982" spans="1:46" ht="45" customHeight="1" thickTop="1" thickBot="1" x14ac:dyDescent="0.3">
      <c r="A1982" s="345" t="s">
        <v>1555</v>
      </c>
      <c r="B1982" s="345" t="s">
        <v>1555</v>
      </c>
      <c r="C1982" s="345" t="s">
        <v>1555</v>
      </c>
      <c r="D1982" s="345" t="s">
        <v>1555</v>
      </c>
      <c r="E1982" s="345" t="s">
        <v>1555</v>
      </c>
      <c r="F1982" s="345" t="s">
        <v>1555</v>
      </c>
      <c r="G1982" s="345" t="s">
        <v>1555</v>
      </c>
      <c r="H1982" s="345" t="s">
        <v>1555</v>
      </c>
      <c r="I1982" s="345" t="s">
        <v>1555</v>
      </c>
      <c r="J1982" s="345" t="s">
        <v>1555</v>
      </c>
      <c r="K1982" s="345" t="s">
        <v>1555</v>
      </c>
      <c r="L1982" s="345" t="s">
        <v>1555</v>
      </c>
      <c r="M1982" s="345" t="s">
        <v>1555</v>
      </c>
      <c r="N1982" s="345" t="s">
        <v>1555</v>
      </c>
      <c r="O1982" s="345" t="s">
        <v>1555</v>
      </c>
      <c r="P1982" s="345" t="s">
        <v>1555</v>
      </c>
      <c r="Q1982" s="68">
        <v>2</v>
      </c>
      <c r="R1982" s="346"/>
      <c r="S1982" s="346"/>
      <c r="T1982" s="346"/>
      <c r="U1982" s="346"/>
      <c r="V1982" s="346"/>
      <c r="W1982" s="346"/>
      <c r="X1982" s="346"/>
      <c r="Y1982" s="346"/>
      <c r="Z1982" s="346"/>
      <c r="AA1982" s="346"/>
      <c r="AB1982" s="346"/>
      <c r="AC1982" s="346"/>
      <c r="AD1982" s="346"/>
      <c r="AE1982" s="346"/>
      <c r="AF1982" s="68">
        <v>2</v>
      </c>
      <c r="AG1982" s="346"/>
      <c r="AH1982" s="346"/>
      <c r="AI1982" s="346"/>
      <c r="AJ1982" s="346"/>
      <c r="AK1982" s="346"/>
      <c r="AL1982" s="346"/>
      <c r="AM1982" s="346"/>
      <c r="AN1982" s="346"/>
      <c r="AO1982" s="346"/>
      <c r="AP1982" s="346"/>
      <c r="AQ1982" s="346"/>
      <c r="AR1982" s="346"/>
      <c r="AS1982" s="346"/>
      <c r="AT1982" s="346"/>
    </row>
    <row r="1983" spans="1:46" ht="45" customHeight="1" thickTop="1" thickBot="1" x14ac:dyDescent="0.3">
      <c r="A1983" s="345" t="s">
        <v>1556</v>
      </c>
      <c r="B1983" s="345" t="s">
        <v>1556</v>
      </c>
      <c r="C1983" s="345" t="s">
        <v>1556</v>
      </c>
      <c r="D1983" s="345" t="s">
        <v>1556</v>
      </c>
      <c r="E1983" s="345" t="s">
        <v>1556</v>
      </c>
      <c r="F1983" s="345" t="s">
        <v>1556</v>
      </c>
      <c r="G1983" s="345" t="s">
        <v>1556</v>
      </c>
      <c r="H1983" s="345" t="s">
        <v>1556</v>
      </c>
      <c r="I1983" s="345" t="s">
        <v>1556</v>
      </c>
      <c r="J1983" s="345" t="s">
        <v>1556</v>
      </c>
      <c r="K1983" s="345" t="s">
        <v>1556</v>
      </c>
      <c r="L1983" s="345" t="s">
        <v>1556</v>
      </c>
      <c r="M1983" s="345" t="s">
        <v>1556</v>
      </c>
      <c r="N1983" s="345" t="s">
        <v>1556</v>
      </c>
      <c r="O1983" s="345" t="s">
        <v>1556</v>
      </c>
      <c r="P1983" s="345" t="s">
        <v>1556</v>
      </c>
      <c r="Q1983" s="68">
        <v>2</v>
      </c>
      <c r="R1983" s="346"/>
      <c r="S1983" s="346"/>
      <c r="T1983" s="346"/>
      <c r="U1983" s="346"/>
      <c r="V1983" s="346"/>
      <c r="W1983" s="346"/>
      <c r="X1983" s="346"/>
      <c r="Y1983" s="346"/>
      <c r="Z1983" s="346"/>
      <c r="AA1983" s="346"/>
      <c r="AB1983" s="346"/>
      <c r="AC1983" s="346"/>
      <c r="AD1983" s="346"/>
      <c r="AE1983" s="346"/>
      <c r="AF1983" s="68">
        <v>2</v>
      </c>
      <c r="AG1983" s="346"/>
      <c r="AH1983" s="346"/>
      <c r="AI1983" s="346"/>
      <c r="AJ1983" s="346"/>
      <c r="AK1983" s="346"/>
      <c r="AL1983" s="346"/>
      <c r="AM1983" s="346"/>
      <c r="AN1983" s="346"/>
      <c r="AO1983" s="346"/>
      <c r="AP1983" s="346"/>
      <c r="AQ1983" s="346"/>
      <c r="AR1983" s="346"/>
      <c r="AS1983" s="346"/>
      <c r="AT1983" s="346"/>
    </row>
    <row r="1984" spans="1:46" ht="45" customHeight="1" thickTop="1" thickBot="1" x14ac:dyDescent="0.3">
      <c r="A1984" s="345" t="s">
        <v>1557</v>
      </c>
      <c r="B1984" s="345" t="s">
        <v>1557</v>
      </c>
      <c r="C1984" s="345" t="s">
        <v>1557</v>
      </c>
      <c r="D1984" s="345" t="s">
        <v>1557</v>
      </c>
      <c r="E1984" s="345" t="s">
        <v>1557</v>
      </c>
      <c r="F1984" s="345" t="s">
        <v>1557</v>
      </c>
      <c r="G1984" s="345" t="s">
        <v>1557</v>
      </c>
      <c r="H1984" s="345" t="s">
        <v>1557</v>
      </c>
      <c r="I1984" s="345" t="s">
        <v>1557</v>
      </c>
      <c r="J1984" s="345" t="s">
        <v>1557</v>
      </c>
      <c r="K1984" s="345" t="s">
        <v>1557</v>
      </c>
      <c r="L1984" s="345" t="s">
        <v>1557</v>
      </c>
      <c r="M1984" s="345" t="s">
        <v>1557</v>
      </c>
      <c r="N1984" s="345" t="s">
        <v>1557</v>
      </c>
      <c r="O1984" s="345" t="s">
        <v>1557</v>
      </c>
      <c r="P1984" s="345" t="s">
        <v>1557</v>
      </c>
      <c r="Q1984" s="68">
        <v>2</v>
      </c>
      <c r="R1984" s="346"/>
      <c r="S1984" s="346"/>
      <c r="T1984" s="346"/>
      <c r="U1984" s="346"/>
      <c r="V1984" s="346"/>
      <c r="W1984" s="346"/>
      <c r="X1984" s="346"/>
      <c r="Y1984" s="346"/>
      <c r="Z1984" s="346"/>
      <c r="AA1984" s="346"/>
      <c r="AB1984" s="346"/>
      <c r="AC1984" s="346"/>
      <c r="AD1984" s="346"/>
      <c r="AE1984" s="346"/>
      <c r="AF1984" s="68">
        <v>2</v>
      </c>
      <c r="AG1984" s="346"/>
      <c r="AH1984" s="346"/>
      <c r="AI1984" s="346"/>
      <c r="AJ1984" s="346"/>
      <c r="AK1984" s="346"/>
      <c r="AL1984" s="346"/>
      <c r="AM1984" s="346"/>
      <c r="AN1984" s="346"/>
      <c r="AO1984" s="346"/>
      <c r="AP1984" s="346"/>
      <c r="AQ1984" s="346"/>
      <c r="AR1984" s="346"/>
      <c r="AS1984" s="346"/>
      <c r="AT1984" s="346"/>
    </row>
    <row r="1985" spans="1:46" ht="18" customHeight="1" thickTop="1" x14ac:dyDescent="0.25"/>
    <row r="1987" spans="1:46" ht="45" customHeight="1" x14ac:dyDescent="0.25">
      <c r="A1987" s="348" t="s">
        <v>1558</v>
      </c>
      <c r="B1987" s="348"/>
      <c r="C1987" s="348"/>
      <c r="D1987" s="348"/>
      <c r="E1987" s="348"/>
      <c r="F1987" s="348"/>
      <c r="G1987" s="348"/>
      <c r="H1987" s="348"/>
      <c r="I1987" s="348"/>
      <c r="J1987" s="348"/>
      <c r="K1987" s="348"/>
      <c r="L1987" s="348"/>
      <c r="M1987" s="348"/>
      <c r="N1987" s="348"/>
      <c r="O1987" s="348"/>
      <c r="P1987" s="348"/>
      <c r="Q1987" s="348"/>
      <c r="R1987" s="348"/>
      <c r="S1987" s="348"/>
      <c r="T1987" s="348"/>
      <c r="U1987" s="348"/>
      <c r="V1987" s="348"/>
      <c r="W1987" s="348"/>
      <c r="X1987" s="348"/>
      <c r="Y1987" s="348"/>
      <c r="Z1987" s="348"/>
      <c r="AA1987" s="348"/>
      <c r="AB1987" s="348"/>
      <c r="AC1987" s="348"/>
      <c r="AD1987" s="348"/>
      <c r="AE1987" s="348"/>
      <c r="AF1987"/>
      <c r="AG1987" s="349" t="s">
        <v>184</v>
      </c>
      <c r="AH1987" s="349"/>
      <c r="AI1987" s="349"/>
      <c r="AJ1987" s="349"/>
      <c r="AK1987" s="72">
        <f>(('Artículo 121 (Resumen PI)'!C63*0.8+'Artículo 121 (Resumen PI)'!F63*0.2)+('Artículo 121 (Resumen SIPOT)'!C63*0.8+'Artículo 121 (Resumen SIPOT)'!F63*0.2))/2</f>
        <v>26.666666666666664</v>
      </c>
      <c r="AL1987"/>
      <c r="AM1987"/>
      <c r="AN1987"/>
      <c r="AO1987"/>
      <c r="AP1987"/>
      <c r="AQ1987"/>
      <c r="AR1987"/>
      <c r="AS1987"/>
      <c r="AT1987"/>
    </row>
    <row r="1988" spans="1:46" ht="15.75" customHeight="1" x14ac:dyDescent="0.25">
      <c r="A1988" s="86"/>
      <c r="B1988" s="284"/>
      <c r="C1988" s="284"/>
      <c r="D1988" s="284"/>
      <c r="E1988" s="284"/>
      <c r="F1988" s="284"/>
      <c r="G1988" s="284"/>
      <c r="H1988" s="284"/>
      <c r="I1988" s="284"/>
      <c r="J1988" s="284"/>
      <c r="K1988" s="284"/>
      <c r="L1988" s="284"/>
      <c r="M1988" s="284"/>
      <c r="N1988" s="284"/>
      <c r="O1988" s="284"/>
      <c r="P1988" s="284"/>
      <c r="Q1988" s="275"/>
      <c r="R1988" s="284"/>
      <c r="S1988" s="284"/>
      <c r="T1988" s="284"/>
      <c r="U1988" s="284"/>
      <c r="V1988" s="284"/>
      <c r="W1988" s="284"/>
      <c r="X1988" s="284"/>
      <c r="Y1988" s="284"/>
      <c r="Z1988" s="284"/>
      <c r="AA1988" s="284"/>
      <c r="AB1988" s="284"/>
      <c r="AC1988" s="284"/>
      <c r="AD1988" s="284"/>
      <c r="AE1988" s="284"/>
      <c r="AF1988"/>
      <c r="AG1988"/>
      <c r="AH1988"/>
      <c r="AI1988"/>
      <c r="AJ1988"/>
      <c r="AK1988"/>
      <c r="AL1988"/>
      <c r="AM1988"/>
      <c r="AN1988"/>
      <c r="AO1988"/>
      <c r="AP1988"/>
      <c r="AQ1988"/>
      <c r="AR1988"/>
      <c r="AS1988"/>
      <c r="AT1988"/>
    </row>
    <row r="1989" spans="1:46" ht="45" customHeight="1" x14ac:dyDescent="0.25">
      <c r="A1989" s="86" t="s">
        <v>185</v>
      </c>
      <c r="B1989" s="284"/>
      <c r="C1989" s="284"/>
      <c r="D1989" s="284"/>
      <c r="E1989" s="284"/>
      <c r="F1989" s="284"/>
      <c r="G1989" s="284"/>
      <c r="H1989" s="284"/>
      <c r="I1989" s="284"/>
      <c r="J1989" s="284"/>
      <c r="K1989" s="284"/>
      <c r="L1989" s="284"/>
      <c r="M1989" s="284"/>
      <c r="N1989" s="284"/>
      <c r="O1989" s="284"/>
      <c r="P1989" s="284"/>
      <c r="Q1989" s="275"/>
      <c r="R1989" s="284"/>
      <c r="S1989" s="284"/>
      <c r="T1989" s="284"/>
      <c r="U1989" s="284"/>
      <c r="V1989" s="284"/>
      <c r="W1989" s="284"/>
      <c r="X1989" s="284"/>
      <c r="Y1989" s="284"/>
      <c r="Z1989" s="284"/>
      <c r="AA1989" s="284"/>
      <c r="AB1989" s="284"/>
      <c r="AC1989" s="284"/>
      <c r="AD1989" s="284"/>
      <c r="AE1989" s="284"/>
      <c r="AF1989"/>
      <c r="AG1989"/>
      <c r="AH1989"/>
      <c r="AI1989"/>
      <c r="AJ1989"/>
      <c r="AK1989"/>
      <c r="AL1989"/>
      <c r="AM1989"/>
      <c r="AN1989"/>
      <c r="AO1989"/>
      <c r="AP1989"/>
      <c r="AQ1989"/>
      <c r="AR1989"/>
      <c r="AS1989"/>
      <c r="AT1989"/>
    </row>
    <row r="1990" spans="1:46" ht="15" customHeight="1" x14ac:dyDescent="0.25">
      <c r="A1990" s="59"/>
      <c r="B1990" s="59"/>
      <c r="C1990" s="59"/>
      <c r="D1990" s="59"/>
      <c r="E1990" s="59"/>
      <c r="F1990" s="59"/>
      <c r="G1990" s="59"/>
      <c r="H1990" s="59"/>
      <c r="I1990" s="59"/>
      <c r="J1990" s="59"/>
      <c r="K1990" s="59"/>
      <c r="L1990" s="59"/>
      <c r="M1990" s="59"/>
      <c r="N1990" s="59"/>
      <c r="O1990" s="59"/>
      <c r="P1990" s="59"/>
      <c r="R1990" s="59"/>
      <c r="S1990" s="59"/>
      <c r="T1990" s="59"/>
      <c r="U1990" s="59"/>
      <c r="V1990" s="59"/>
      <c r="W1990" s="59"/>
      <c r="X1990" s="59"/>
      <c r="Y1990" s="59"/>
      <c r="Z1990" s="59"/>
      <c r="AA1990" s="59"/>
      <c r="AB1990" s="59"/>
      <c r="AC1990" s="59"/>
      <c r="AD1990" s="59"/>
      <c r="AE1990" s="59"/>
      <c r="AF1990"/>
      <c r="AG1990"/>
      <c r="AH1990"/>
      <c r="AI1990"/>
      <c r="AJ1990"/>
      <c r="AK1990"/>
      <c r="AL1990"/>
      <c r="AM1990"/>
      <c r="AN1990"/>
      <c r="AO1990"/>
      <c r="AP1990"/>
      <c r="AQ1990"/>
      <c r="AR1990"/>
      <c r="AS1990"/>
      <c r="AT1990"/>
    </row>
    <row r="1991" spans="1:46" ht="45" customHeight="1" x14ac:dyDescent="0.25">
      <c r="A1991" s="350" t="s">
        <v>186</v>
      </c>
      <c r="B1991" s="350"/>
      <c r="C1991" s="350"/>
      <c r="D1991" s="350"/>
      <c r="E1991" s="350"/>
      <c r="F1991" s="350"/>
      <c r="G1991" s="350"/>
      <c r="H1991" s="350"/>
      <c r="I1991" s="350"/>
      <c r="J1991" s="350"/>
      <c r="K1991" s="350"/>
      <c r="L1991" s="350"/>
      <c r="M1991" s="350"/>
      <c r="N1991" s="350"/>
      <c r="O1991" s="350"/>
      <c r="P1991" s="350"/>
      <c r="Q1991" s="65"/>
      <c r="R1991" s="59"/>
      <c r="S1991" s="59"/>
      <c r="T1991" s="59"/>
      <c r="U1991" s="59"/>
      <c r="V1991" s="351"/>
      <c r="W1991" s="351"/>
      <c r="X1991" s="351"/>
      <c r="Y1991" s="351"/>
      <c r="Z1991" s="351"/>
      <c r="AA1991" s="351"/>
      <c r="AB1991" s="351"/>
      <c r="AC1991" s="351"/>
      <c r="AD1991" s="351"/>
      <c r="AE1991" s="351"/>
      <c r="AF1991" s="65"/>
      <c r="AG1991" s="59"/>
      <c r="AH1991" s="59"/>
      <c r="AI1991" s="59"/>
      <c r="AJ1991" s="59"/>
      <c r="AK1991" s="351"/>
      <c r="AL1991" s="351"/>
      <c r="AM1991" s="351"/>
      <c r="AN1991" s="351"/>
      <c r="AO1991" s="351"/>
      <c r="AP1991" s="351"/>
      <c r="AQ1991" s="351"/>
      <c r="AR1991" s="351"/>
      <c r="AS1991" s="351"/>
      <c r="AT1991" s="351"/>
    </row>
    <row r="1992" spans="1:46" ht="45" customHeight="1" thickTop="1" thickBot="1" x14ac:dyDescent="0.3">
      <c r="A1992" s="342" t="s">
        <v>163</v>
      </c>
      <c r="B1992" s="342"/>
      <c r="C1992" s="342"/>
      <c r="D1992" s="342"/>
      <c r="E1992" s="342"/>
      <c r="F1992" s="342"/>
      <c r="G1992" s="342"/>
      <c r="H1992" s="342"/>
      <c r="I1992" s="342"/>
      <c r="J1992" s="342"/>
      <c r="K1992" s="342"/>
      <c r="L1992" s="342"/>
      <c r="M1992" s="342"/>
      <c r="N1992" s="342"/>
      <c r="O1992" s="342"/>
      <c r="P1992" s="342"/>
      <c r="Q1992" s="66" t="s">
        <v>187</v>
      </c>
      <c r="R1992" s="343" t="s">
        <v>188</v>
      </c>
      <c r="S1992" s="343"/>
      <c r="T1992" s="343"/>
      <c r="U1992" s="343"/>
      <c r="V1992" s="343"/>
      <c r="W1992" s="343"/>
      <c r="X1992" s="343"/>
      <c r="Y1992" s="343"/>
      <c r="Z1992" s="343"/>
      <c r="AA1992" s="343"/>
      <c r="AB1992" s="343"/>
      <c r="AC1992" s="343"/>
      <c r="AD1992" s="343"/>
      <c r="AE1992" s="343"/>
      <c r="AF1992" s="67" t="s">
        <v>187</v>
      </c>
      <c r="AG1992" s="344" t="s">
        <v>189</v>
      </c>
      <c r="AH1992" s="344"/>
      <c r="AI1992" s="344"/>
      <c r="AJ1992" s="344"/>
      <c r="AK1992" s="344"/>
      <c r="AL1992" s="344"/>
      <c r="AM1992" s="344"/>
      <c r="AN1992" s="344"/>
      <c r="AO1992" s="344"/>
      <c r="AP1992" s="344"/>
      <c r="AQ1992" s="344"/>
      <c r="AR1992" s="344"/>
      <c r="AS1992" s="344"/>
      <c r="AT1992" s="344"/>
    </row>
    <row r="1993" spans="1:46" ht="45" customHeight="1" thickTop="1" thickBot="1" x14ac:dyDescent="0.3">
      <c r="A1993" s="345" t="s">
        <v>1559</v>
      </c>
      <c r="B1993" s="345"/>
      <c r="C1993" s="345"/>
      <c r="D1993" s="345"/>
      <c r="E1993" s="345"/>
      <c r="F1993" s="345"/>
      <c r="G1993" s="345"/>
      <c r="H1993" s="345"/>
      <c r="I1993" s="345"/>
      <c r="J1993" s="345"/>
      <c r="K1993" s="345"/>
      <c r="L1993" s="345"/>
      <c r="M1993" s="345"/>
      <c r="N1993" s="345"/>
      <c r="O1993" s="345"/>
      <c r="P1993" s="345"/>
      <c r="Q1993" s="68">
        <v>2</v>
      </c>
      <c r="R1993" s="346"/>
      <c r="S1993" s="346"/>
      <c r="T1993" s="346"/>
      <c r="U1993" s="346"/>
      <c r="V1993" s="346"/>
      <c r="W1993" s="346"/>
      <c r="X1993" s="346"/>
      <c r="Y1993" s="346"/>
      <c r="Z1993" s="346"/>
      <c r="AA1993" s="346"/>
      <c r="AB1993" s="346"/>
      <c r="AC1993" s="346"/>
      <c r="AD1993" s="346"/>
      <c r="AE1993" s="346"/>
      <c r="AF1993" s="68">
        <v>2</v>
      </c>
      <c r="AG1993" s="346"/>
      <c r="AH1993" s="346"/>
      <c r="AI1993" s="346"/>
      <c r="AJ1993" s="346"/>
      <c r="AK1993" s="346"/>
      <c r="AL1993" s="346"/>
      <c r="AM1993" s="346"/>
      <c r="AN1993" s="346"/>
      <c r="AO1993" s="346"/>
      <c r="AP1993" s="346"/>
      <c r="AQ1993" s="346"/>
      <c r="AR1993" s="346"/>
      <c r="AS1993" s="346"/>
      <c r="AT1993" s="346"/>
    </row>
    <row r="1994" spans="1:46" ht="45" customHeight="1" thickTop="1" thickBot="1" x14ac:dyDescent="0.3">
      <c r="A1994" s="345" t="s">
        <v>1026</v>
      </c>
      <c r="B1994" s="345" t="s">
        <v>1026</v>
      </c>
      <c r="C1994" s="345" t="s">
        <v>1026</v>
      </c>
      <c r="D1994" s="345" t="s">
        <v>1026</v>
      </c>
      <c r="E1994" s="345" t="s">
        <v>1026</v>
      </c>
      <c r="F1994" s="345" t="s">
        <v>1026</v>
      </c>
      <c r="G1994" s="345" t="s">
        <v>1026</v>
      </c>
      <c r="H1994" s="345" t="s">
        <v>1026</v>
      </c>
      <c r="I1994" s="345" t="s">
        <v>1026</v>
      </c>
      <c r="J1994" s="345" t="s">
        <v>1026</v>
      </c>
      <c r="K1994" s="345" t="s">
        <v>1026</v>
      </c>
      <c r="L1994" s="345" t="s">
        <v>1026</v>
      </c>
      <c r="M1994" s="345" t="s">
        <v>1026</v>
      </c>
      <c r="N1994" s="345" t="s">
        <v>1026</v>
      </c>
      <c r="O1994" s="345" t="s">
        <v>1026</v>
      </c>
      <c r="P1994" s="345" t="s">
        <v>1026</v>
      </c>
      <c r="Q1994" s="68">
        <v>2</v>
      </c>
      <c r="R1994" s="346"/>
      <c r="S1994" s="346"/>
      <c r="T1994" s="346"/>
      <c r="U1994" s="346"/>
      <c r="V1994" s="346"/>
      <c r="W1994" s="346"/>
      <c r="X1994" s="346"/>
      <c r="Y1994" s="346"/>
      <c r="Z1994" s="346"/>
      <c r="AA1994" s="346"/>
      <c r="AB1994" s="346"/>
      <c r="AC1994" s="346"/>
      <c r="AD1994" s="346"/>
      <c r="AE1994" s="346"/>
      <c r="AF1994" s="68">
        <v>2</v>
      </c>
      <c r="AG1994" s="346"/>
      <c r="AH1994" s="346"/>
      <c r="AI1994" s="346"/>
      <c r="AJ1994" s="346"/>
      <c r="AK1994" s="346"/>
      <c r="AL1994" s="346"/>
      <c r="AM1994" s="346"/>
      <c r="AN1994" s="346"/>
      <c r="AO1994" s="346"/>
      <c r="AP1994" s="346"/>
      <c r="AQ1994" s="346"/>
      <c r="AR1994" s="346"/>
      <c r="AS1994" s="346"/>
      <c r="AT1994" s="346"/>
    </row>
    <row r="1995" spans="1:46" ht="45" customHeight="1" thickTop="1" thickBot="1" x14ac:dyDescent="0.3">
      <c r="A1995" s="345" t="s">
        <v>1560</v>
      </c>
      <c r="B1995" s="345" t="s">
        <v>1560</v>
      </c>
      <c r="C1995" s="345" t="s">
        <v>1560</v>
      </c>
      <c r="D1995" s="345" t="s">
        <v>1560</v>
      </c>
      <c r="E1995" s="345" t="s">
        <v>1560</v>
      </c>
      <c r="F1995" s="345" t="s">
        <v>1560</v>
      </c>
      <c r="G1995" s="345" t="s">
        <v>1560</v>
      </c>
      <c r="H1995" s="345" t="s">
        <v>1560</v>
      </c>
      <c r="I1995" s="345" t="s">
        <v>1560</v>
      </c>
      <c r="J1995" s="345" t="s">
        <v>1560</v>
      </c>
      <c r="K1995" s="345" t="s">
        <v>1560</v>
      </c>
      <c r="L1995" s="345" t="s">
        <v>1560</v>
      </c>
      <c r="M1995" s="345" t="s">
        <v>1560</v>
      </c>
      <c r="N1995" s="345" t="s">
        <v>1560</v>
      </c>
      <c r="O1995" s="345" t="s">
        <v>1560</v>
      </c>
      <c r="P1995" s="345" t="s">
        <v>1560</v>
      </c>
      <c r="Q1995" s="68">
        <v>2</v>
      </c>
      <c r="R1995" s="346"/>
      <c r="S1995" s="346"/>
      <c r="T1995" s="346"/>
      <c r="U1995" s="346"/>
      <c r="V1995" s="346"/>
      <c r="W1995" s="346"/>
      <c r="X1995" s="346"/>
      <c r="Y1995" s="346"/>
      <c r="Z1995" s="346"/>
      <c r="AA1995" s="346"/>
      <c r="AB1995" s="346"/>
      <c r="AC1995" s="346"/>
      <c r="AD1995" s="346"/>
      <c r="AE1995" s="346"/>
      <c r="AF1995" s="68">
        <v>2</v>
      </c>
      <c r="AG1995" s="346"/>
      <c r="AH1995" s="346"/>
      <c r="AI1995" s="346"/>
      <c r="AJ1995" s="346"/>
      <c r="AK1995" s="346"/>
      <c r="AL1995" s="346"/>
      <c r="AM1995" s="346"/>
      <c r="AN1995" s="346"/>
      <c r="AO1995" s="346"/>
      <c r="AP1995" s="346"/>
      <c r="AQ1995" s="346"/>
      <c r="AR1995" s="346"/>
      <c r="AS1995" s="346"/>
      <c r="AT1995" s="346"/>
    </row>
    <row r="1996" spans="1:46" ht="45" customHeight="1" thickTop="1" thickBot="1" x14ac:dyDescent="0.3">
      <c r="A1996" s="345" t="s">
        <v>1561</v>
      </c>
      <c r="B1996" s="345" t="s">
        <v>1561</v>
      </c>
      <c r="C1996" s="345" t="s">
        <v>1561</v>
      </c>
      <c r="D1996" s="345" t="s">
        <v>1561</v>
      </c>
      <c r="E1996" s="345" t="s">
        <v>1561</v>
      </c>
      <c r="F1996" s="345" t="s">
        <v>1561</v>
      </c>
      <c r="G1996" s="345" t="s">
        <v>1561</v>
      </c>
      <c r="H1996" s="345" t="s">
        <v>1561</v>
      </c>
      <c r="I1996" s="345" t="s">
        <v>1561</v>
      </c>
      <c r="J1996" s="345" t="s">
        <v>1561</v>
      </c>
      <c r="K1996" s="345" t="s">
        <v>1561</v>
      </c>
      <c r="L1996" s="345" t="s">
        <v>1561</v>
      </c>
      <c r="M1996" s="345" t="s">
        <v>1561</v>
      </c>
      <c r="N1996" s="345" t="s">
        <v>1561</v>
      </c>
      <c r="O1996" s="345" t="s">
        <v>1561</v>
      </c>
      <c r="P1996" s="345" t="s">
        <v>1561</v>
      </c>
      <c r="Q1996" s="68">
        <v>2</v>
      </c>
      <c r="R1996" s="346"/>
      <c r="S1996" s="346"/>
      <c r="T1996" s="346"/>
      <c r="U1996" s="346"/>
      <c r="V1996" s="346"/>
      <c r="W1996" s="346"/>
      <c r="X1996" s="346"/>
      <c r="Y1996" s="346"/>
      <c r="Z1996" s="346"/>
      <c r="AA1996" s="346"/>
      <c r="AB1996" s="346"/>
      <c r="AC1996" s="346"/>
      <c r="AD1996" s="346"/>
      <c r="AE1996" s="346"/>
      <c r="AF1996" s="68">
        <v>2</v>
      </c>
      <c r="AG1996" s="346"/>
      <c r="AH1996" s="346"/>
      <c r="AI1996" s="346"/>
      <c r="AJ1996" s="346"/>
      <c r="AK1996" s="346"/>
      <c r="AL1996" s="346"/>
      <c r="AM1996" s="346"/>
      <c r="AN1996" s="346"/>
      <c r="AO1996" s="346"/>
      <c r="AP1996" s="346"/>
      <c r="AQ1996" s="346"/>
      <c r="AR1996" s="346"/>
      <c r="AS1996" s="346"/>
      <c r="AT1996" s="346"/>
    </row>
    <row r="1997" spans="1:46" ht="45" customHeight="1" thickTop="1" thickBot="1" x14ac:dyDescent="0.3">
      <c r="A1997" s="346" t="s">
        <v>1562</v>
      </c>
      <c r="B1997" s="346" t="s">
        <v>1562</v>
      </c>
      <c r="C1997" s="346" t="s">
        <v>1562</v>
      </c>
      <c r="D1997" s="346" t="s">
        <v>1562</v>
      </c>
      <c r="E1997" s="346" t="s">
        <v>1562</v>
      </c>
      <c r="F1997" s="346" t="s">
        <v>1562</v>
      </c>
      <c r="G1997" s="346" t="s">
        <v>1562</v>
      </c>
      <c r="H1997" s="346" t="s">
        <v>1562</v>
      </c>
      <c r="I1997" s="346" t="s">
        <v>1562</v>
      </c>
      <c r="J1997" s="346" t="s">
        <v>1562</v>
      </c>
      <c r="K1997" s="346" t="s">
        <v>1562</v>
      </c>
      <c r="L1997" s="346" t="s">
        <v>1562</v>
      </c>
      <c r="M1997" s="346" t="s">
        <v>1562</v>
      </c>
      <c r="N1997" s="346" t="s">
        <v>1562</v>
      </c>
      <c r="O1997" s="346" t="s">
        <v>1562</v>
      </c>
      <c r="P1997" s="346" t="s">
        <v>1562</v>
      </c>
      <c r="Q1997" s="68">
        <v>0</v>
      </c>
      <c r="R1997" s="346" t="s">
        <v>197</v>
      </c>
      <c r="S1997" s="346"/>
      <c r="T1997" s="346"/>
      <c r="U1997" s="346"/>
      <c r="V1997" s="346"/>
      <c r="W1997" s="346"/>
      <c r="X1997" s="346"/>
      <c r="Y1997" s="346"/>
      <c r="Z1997" s="346"/>
      <c r="AA1997" s="346"/>
      <c r="AB1997" s="346"/>
      <c r="AC1997" s="346"/>
      <c r="AD1997" s="346"/>
      <c r="AE1997" s="346"/>
      <c r="AF1997" s="68">
        <v>0</v>
      </c>
      <c r="AG1997" s="346" t="s">
        <v>197</v>
      </c>
      <c r="AH1997" s="346"/>
      <c r="AI1997" s="346"/>
      <c r="AJ1997" s="346"/>
      <c r="AK1997" s="346"/>
      <c r="AL1997" s="346"/>
      <c r="AM1997" s="346"/>
      <c r="AN1997" s="346"/>
      <c r="AO1997" s="346"/>
      <c r="AP1997" s="346"/>
      <c r="AQ1997" s="346"/>
      <c r="AR1997" s="346"/>
      <c r="AS1997" s="346"/>
      <c r="AT1997" s="346"/>
    </row>
    <row r="1998" spans="1:46" ht="45" customHeight="1" thickTop="1" thickBot="1" x14ac:dyDescent="0.3">
      <c r="A1998" s="346" t="s">
        <v>1563</v>
      </c>
      <c r="B1998" s="346"/>
      <c r="C1998" s="346"/>
      <c r="D1998" s="346"/>
      <c r="E1998" s="346"/>
      <c r="F1998" s="346"/>
      <c r="G1998" s="346"/>
      <c r="H1998" s="346"/>
      <c r="I1998" s="346"/>
      <c r="J1998" s="346"/>
      <c r="K1998" s="346"/>
      <c r="L1998" s="346"/>
      <c r="M1998" s="346"/>
      <c r="N1998" s="346"/>
      <c r="O1998" s="346"/>
      <c r="P1998" s="346"/>
      <c r="Q1998" s="68">
        <v>2</v>
      </c>
      <c r="R1998" s="346"/>
      <c r="S1998" s="346"/>
      <c r="T1998" s="346"/>
      <c r="U1998" s="346"/>
      <c r="V1998" s="346"/>
      <c r="W1998" s="346"/>
      <c r="X1998" s="346"/>
      <c r="Y1998" s="346"/>
      <c r="Z1998" s="346"/>
      <c r="AA1998" s="346"/>
      <c r="AB1998" s="346"/>
      <c r="AC1998" s="346"/>
      <c r="AD1998" s="346"/>
      <c r="AE1998" s="346"/>
      <c r="AF1998" s="68">
        <v>2</v>
      </c>
      <c r="AG1998" s="346"/>
      <c r="AH1998" s="346"/>
      <c r="AI1998" s="346"/>
      <c r="AJ1998" s="346"/>
      <c r="AK1998" s="346"/>
      <c r="AL1998" s="346"/>
      <c r="AM1998" s="346"/>
      <c r="AN1998" s="346"/>
      <c r="AO1998" s="346"/>
      <c r="AP1998" s="346"/>
      <c r="AQ1998" s="346"/>
      <c r="AR1998" s="346"/>
      <c r="AS1998" s="346"/>
      <c r="AT1998" s="346"/>
    </row>
    <row r="1999" spans="1:46" ht="45" customHeight="1" thickTop="1" thickBot="1" x14ac:dyDescent="0.3">
      <c r="A1999" s="345" t="s">
        <v>1418</v>
      </c>
      <c r="B1999" s="345" t="s">
        <v>1418</v>
      </c>
      <c r="C1999" s="345" t="s">
        <v>1418</v>
      </c>
      <c r="D1999" s="345" t="s">
        <v>1418</v>
      </c>
      <c r="E1999" s="345" t="s">
        <v>1418</v>
      </c>
      <c r="F1999" s="345" t="s">
        <v>1418</v>
      </c>
      <c r="G1999" s="345" t="s">
        <v>1418</v>
      </c>
      <c r="H1999" s="345" t="s">
        <v>1418</v>
      </c>
      <c r="I1999" s="345" t="s">
        <v>1418</v>
      </c>
      <c r="J1999" s="345" t="s">
        <v>1418</v>
      </c>
      <c r="K1999" s="345" t="s">
        <v>1418</v>
      </c>
      <c r="L1999" s="345" t="s">
        <v>1418</v>
      </c>
      <c r="M1999" s="345" t="s">
        <v>1418</v>
      </c>
      <c r="N1999" s="345" t="s">
        <v>1418</v>
      </c>
      <c r="O1999" s="345" t="s">
        <v>1418</v>
      </c>
      <c r="P1999" s="345" t="s">
        <v>1418</v>
      </c>
      <c r="Q1999" s="68">
        <v>2</v>
      </c>
      <c r="R1999" s="346"/>
      <c r="S1999" s="346"/>
      <c r="T1999" s="346"/>
      <c r="U1999" s="346"/>
      <c r="V1999" s="346"/>
      <c r="W1999" s="346"/>
      <c r="X1999" s="346"/>
      <c r="Y1999" s="346"/>
      <c r="Z1999" s="346"/>
      <c r="AA1999" s="346"/>
      <c r="AB1999" s="346"/>
      <c r="AC1999" s="346"/>
      <c r="AD1999" s="346"/>
      <c r="AE1999" s="346"/>
      <c r="AF1999" s="68">
        <v>2</v>
      </c>
      <c r="AG1999" s="346"/>
      <c r="AH1999" s="346"/>
      <c r="AI1999" s="346"/>
      <c r="AJ1999" s="346"/>
      <c r="AK1999" s="346"/>
      <c r="AL1999" s="346"/>
      <c r="AM1999" s="346"/>
      <c r="AN1999" s="346"/>
      <c r="AO1999" s="346"/>
      <c r="AP1999" s="346"/>
      <c r="AQ1999" s="346"/>
      <c r="AR1999" s="346"/>
      <c r="AS1999" s="346"/>
      <c r="AT1999" s="346"/>
    </row>
    <row r="2000" spans="1:46" ht="45" customHeight="1" thickTop="1" thickBot="1" x14ac:dyDescent="0.3">
      <c r="A2000" s="345" t="s">
        <v>1564</v>
      </c>
      <c r="B2000" s="345" t="s">
        <v>1564</v>
      </c>
      <c r="C2000" s="345" t="s">
        <v>1564</v>
      </c>
      <c r="D2000" s="345" t="s">
        <v>1564</v>
      </c>
      <c r="E2000" s="345" t="s">
        <v>1564</v>
      </c>
      <c r="F2000" s="345" t="s">
        <v>1564</v>
      </c>
      <c r="G2000" s="345" t="s">
        <v>1564</v>
      </c>
      <c r="H2000" s="345" t="s">
        <v>1564</v>
      </c>
      <c r="I2000" s="345" t="s">
        <v>1564</v>
      </c>
      <c r="J2000" s="345" t="s">
        <v>1564</v>
      </c>
      <c r="K2000" s="345" t="s">
        <v>1564</v>
      </c>
      <c r="L2000" s="345" t="s">
        <v>1564</v>
      </c>
      <c r="M2000" s="345" t="s">
        <v>1564</v>
      </c>
      <c r="N2000" s="345" t="s">
        <v>1564</v>
      </c>
      <c r="O2000" s="345" t="s">
        <v>1564</v>
      </c>
      <c r="P2000" s="345" t="s">
        <v>1564</v>
      </c>
      <c r="Q2000" s="68">
        <v>2</v>
      </c>
      <c r="R2000" s="346"/>
      <c r="S2000" s="346"/>
      <c r="T2000" s="346"/>
      <c r="U2000" s="346"/>
      <c r="V2000" s="346"/>
      <c r="W2000" s="346"/>
      <c r="X2000" s="346"/>
      <c r="Y2000" s="346"/>
      <c r="Z2000" s="346"/>
      <c r="AA2000" s="346"/>
      <c r="AB2000" s="346"/>
      <c r="AC2000" s="346"/>
      <c r="AD2000" s="346"/>
      <c r="AE2000" s="346"/>
      <c r="AF2000" s="68">
        <v>2</v>
      </c>
      <c r="AG2000" s="346"/>
      <c r="AH2000" s="346"/>
      <c r="AI2000" s="346"/>
      <c r="AJ2000" s="346"/>
      <c r="AK2000" s="346"/>
      <c r="AL2000" s="346"/>
      <c r="AM2000" s="346"/>
      <c r="AN2000" s="346"/>
      <c r="AO2000" s="346"/>
      <c r="AP2000" s="346"/>
      <c r="AQ2000" s="346"/>
      <c r="AR2000" s="346"/>
      <c r="AS2000" s="346"/>
      <c r="AT2000" s="346"/>
    </row>
    <row r="2001" spans="1:46" ht="45" customHeight="1" thickTop="1" thickBot="1" x14ac:dyDescent="0.3">
      <c r="A2001" s="345" t="s">
        <v>1565</v>
      </c>
      <c r="B2001" s="345" t="s">
        <v>1565</v>
      </c>
      <c r="C2001" s="345" t="s">
        <v>1565</v>
      </c>
      <c r="D2001" s="345" t="s">
        <v>1565</v>
      </c>
      <c r="E2001" s="345" t="s">
        <v>1565</v>
      </c>
      <c r="F2001" s="345" t="s">
        <v>1565</v>
      </c>
      <c r="G2001" s="345" t="s">
        <v>1565</v>
      </c>
      <c r="H2001" s="345" t="s">
        <v>1565</v>
      </c>
      <c r="I2001" s="345" t="s">
        <v>1565</v>
      </c>
      <c r="J2001" s="345" t="s">
        <v>1565</v>
      </c>
      <c r="K2001" s="345" t="s">
        <v>1565</v>
      </c>
      <c r="L2001" s="345" t="s">
        <v>1565</v>
      </c>
      <c r="M2001" s="345" t="s">
        <v>1565</v>
      </c>
      <c r="N2001" s="345" t="s">
        <v>1565</v>
      </c>
      <c r="O2001" s="345" t="s">
        <v>1565</v>
      </c>
      <c r="P2001" s="345" t="s">
        <v>1565</v>
      </c>
      <c r="Q2001" s="68">
        <v>2</v>
      </c>
      <c r="R2001" s="346"/>
      <c r="S2001" s="346"/>
      <c r="T2001" s="346"/>
      <c r="U2001" s="346"/>
      <c r="V2001" s="346"/>
      <c r="W2001" s="346"/>
      <c r="X2001" s="346"/>
      <c r="Y2001" s="346"/>
      <c r="Z2001" s="346"/>
      <c r="AA2001" s="346"/>
      <c r="AB2001" s="346"/>
      <c r="AC2001" s="346"/>
      <c r="AD2001" s="346"/>
      <c r="AE2001" s="346"/>
      <c r="AF2001" s="68">
        <v>2</v>
      </c>
      <c r="AG2001" s="346"/>
      <c r="AH2001" s="346"/>
      <c r="AI2001" s="346"/>
      <c r="AJ2001" s="346"/>
      <c r="AK2001" s="346"/>
      <c r="AL2001" s="346"/>
      <c r="AM2001" s="346"/>
      <c r="AN2001" s="346"/>
      <c r="AO2001" s="346"/>
      <c r="AP2001" s="346"/>
      <c r="AQ2001" s="346"/>
      <c r="AR2001" s="346"/>
      <c r="AS2001" s="346"/>
      <c r="AT2001" s="346"/>
    </row>
    <row r="2002" spans="1:46" ht="45" customHeight="1" thickTop="1" thickBot="1" x14ac:dyDescent="0.3">
      <c r="A2002" s="345" t="s">
        <v>1566</v>
      </c>
      <c r="B2002" s="345" t="s">
        <v>1566</v>
      </c>
      <c r="C2002" s="345" t="s">
        <v>1566</v>
      </c>
      <c r="D2002" s="345" t="s">
        <v>1566</v>
      </c>
      <c r="E2002" s="345" t="s">
        <v>1566</v>
      </c>
      <c r="F2002" s="345" t="s">
        <v>1566</v>
      </c>
      <c r="G2002" s="345" t="s">
        <v>1566</v>
      </c>
      <c r="H2002" s="345" t="s">
        <v>1566</v>
      </c>
      <c r="I2002" s="345" t="s">
        <v>1566</v>
      </c>
      <c r="J2002" s="345" t="s">
        <v>1566</v>
      </c>
      <c r="K2002" s="345" t="s">
        <v>1566</v>
      </c>
      <c r="L2002" s="345" t="s">
        <v>1566</v>
      </c>
      <c r="M2002" s="345" t="s">
        <v>1566</v>
      </c>
      <c r="N2002" s="345" t="s">
        <v>1566</v>
      </c>
      <c r="O2002" s="345" t="s">
        <v>1566</v>
      </c>
      <c r="P2002" s="345" t="s">
        <v>1566</v>
      </c>
      <c r="Q2002" s="68">
        <v>2</v>
      </c>
      <c r="R2002" s="346"/>
      <c r="S2002" s="346"/>
      <c r="T2002" s="346"/>
      <c r="U2002" s="346"/>
      <c r="V2002" s="346"/>
      <c r="W2002" s="346"/>
      <c r="X2002" s="346"/>
      <c r="Y2002" s="346"/>
      <c r="Z2002" s="346"/>
      <c r="AA2002" s="346"/>
      <c r="AB2002" s="346"/>
      <c r="AC2002" s="346"/>
      <c r="AD2002" s="346"/>
      <c r="AE2002" s="346"/>
      <c r="AF2002" s="68">
        <v>2</v>
      </c>
      <c r="AG2002" s="346"/>
      <c r="AH2002" s="346"/>
      <c r="AI2002" s="346"/>
      <c r="AJ2002" s="346"/>
      <c r="AK2002" s="346"/>
      <c r="AL2002" s="346"/>
      <c r="AM2002" s="346"/>
      <c r="AN2002" s="346"/>
      <c r="AO2002" s="346"/>
      <c r="AP2002" s="346"/>
      <c r="AQ2002" s="346"/>
      <c r="AR2002" s="346"/>
      <c r="AS2002" s="346"/>
      <c r="AT2002" s="346"/>
    </row>
    <row r="2003" spans="1:46" ht="45" customHeight="1" thickTop="1" thickBot="1" x14ac:dyDescent="0.3">
      <c r="A2003" s="345" t="s">
        <v>1567</v>
      </c>
      <c r="B2003" s="345" t="s">
        <v>1567</v>
      </c>
      <c r="C2003" s="345" t="s">
        <v>1567</v>
      </c>
      <c r="D2003" s="345" t="s">
        <v>1567</v>
      </c>
      <c r="E2003" s="345" t="s">
        <v>1567</v>
      </c>
      <c r="F2003" s="345" t="s">
        <v>1567</v>
      </c>
      <c r="G2003" s="345" t="s">
        <v>1567</v>
      </c>
      <c r="H2003" s="345" t="s">
        <v>1567</v>
      </c>
      <c r="I2003" s="345" t="s">
        <v>1567</v>
      </c>
      <c r="J2003" s="345" t="s">
        <v>1567</v>
      </c>
      <c r="K2003" s="345" t="s">
        <v>1567</v>
      </c>
      <c r="L2003" s="345" t="s">
        <v>1567</v>
      </c>
      <c r="M2003" s="345" t="s">
        <v>1567</v>
      </c>
      <c r="N2003" s="345" t="s">
        <v>1567</v>
      </c>
      <c r="O2003" s="345" t="s">
        <v>1567</v>
      </c>
      <c r="P2003" s="345" t="s">
        <v>1567</v>
      </c>
      <c r="Q2003" s="68">
        <v>0</v>
      </c>
      <c r="R2003" s="346" t="s">
        <v>197</v>
      </c>
      <c r="S2003" s="346"/>
      <c r="T2003" s="346"/>
      <c r="U2003" s="346"/>
      <c r="V2003" s="346"/>
      <c r="W2003" s="346"/>
      <c r="X2003" s="346"/>
      <c r="Y2003" s="346"/>
      <c r="Z2003" s="346"/>
      <c r="AA2003" s="346"/>
      <c r="AB2003" s="346"/>
      <c r="AC2003" s="346"/>
      <c r="AD2003" s="346"/>
      <c r="AE2003" s="346"/>
      <c r="AF2003" s="68">
        <v>0</v>
      </c>
      <c r="AG2003" s="346" t="s">
        <v>197</v>
      </c>
      <c r="AH2003" s="346"/>
      <c r="AI2003" s="346"/>
      <c r="AJ2003" s="346"/>
      <c r="AK2003" s="346"/>
      <c r="AL2003" s="346"/>
      <c r="AM2003" s="346"/>
      <c r="AN2003" s="346"/>
      <c r="AO2003" s="346"/>
      <c r="AP2003" s="346"/>
      <c r="AQ2003" s="346"/>
      <c r="AR2003" s="346"/>
      <c r="AS2003" s="346"/>
      <c r="AT2003" s="346"/>
    </row>
    <row r="2004" spans="1:46" ht="45" customHeight="1" thickTop="1" thickBot="1" x14ac:dyDescent="0.3">
      <c r="A2004" s="346" t="s">
        <v>1568</v>
      </c>
      <c r="B2004" s="346" t="s">
        <v>1568</v>
      </c>
      <c r="C2004" s="346" t="s">
        <v>1568</v>
      </c>
      <c r="D2004" s="346" t="s">
        <v>1568</v>
      </c>
      <c r="E2004" s="346" t="s">
        <v>1568</v>
      </c>
      <c r="F2004" s="346" t="s">
        <v>1568</v>
      </c>
      <c r="G2004" s="346" t="s">
        <v>1568</v>
      </c>
      <c r="H2004" s="346" t="s">
        <v>1568</v>
      </c>
      <c r="I2004" s="346" t="s">
        <v>1568</v>
      </c>
      <c r="J2004" s="346" t="s">
        <v>1568</v>
      </c>
      <c r="K2004" s="346" t="s">
        <v>1568</v>
      </c>
      <c r="L2004" s="346" t="s">
        <v>1568</v>
      </c>
      <c r="M2004" s="346" t="s">
        <v>1568</v>
      </c>
      <c r="N2004" s="346" t="s">
        <v>1568</v>
      </c>
      <c r="O2004" s="346" t="s">
        <v>1568</v>
      </c>
      <c r="P2004" s="346" t="s">
        <v>1568</v>
      </c>
      <c r="Q2004" s="68">
        <v>2</v>
      </c>
      <c r="R2004" s="346"/>
      <c r="S2004" s="346"/>
      <c r="T2004" s="346"/>
      <c r="U2004" s="346"/>
      <c r="V2004" s="346"/>
      <c r="W2004" s="346"/>
      <c r="X2004" s="346"/>
      <c r="Y2004" s="346"/>
      <c r="Z2004" s="346"/>
      <c r="AA2004" s="346"/>
      <c r="AB2004" s="346"/>
      <c r="AC2004" s="346"/>
      <c r="AD2004" s="346"/>
      <c r="AE2004" s="346"/>
      <c r="AF2004" s="68">
        <v>2</v>
      </c>
      <c r="AG2004" s="346"/>
      <c r="AH2004" s="346"/>
      <c r="AI2004" s="346"/>
      <c r="AJ2004" s="346"/>
      <c r="AK2004" s="346"/>
      <c r="AL2004" s="346"/>
      <c r="AM2004" s="346"/>
      <c r="AN2004" s="346"/>
      <c r="AO2004" s="346"/>
      <c r="AP2004" s="346"/>
      <c r="AQ2004" s="346"/>
      <c r="AR2004" s="346"/>
      <c r="AS2004" s="346"/>
      <c r="AT2004" s="346"/>
    </row>
    <row r="2005" spans="1:46" ht="45" customHeight="1" thickTop="1" thickBot="1" x14ac:dyDescent="0.3">
      <c r="A2005" s="346" t="s">
        <v>1569</v>
      </c>
      <c r="B2005" s="346"/>
      <c r="C2005" s="346"/>
      <c r="D2005" s="346"/>
      <c r="E2005" s="346"/>
      <c r="F2005" s="346"/>
      <c r="G2005" s="346"/>
      <c r="H2005" s="346"/>
      <c r="I2005" s="346"/>
      <c r="J2005" s="346"/>
      <c r="K2005" s="346"/>
      <c r="L2005" s="346"/>
      <c r="M2005" s="346"/>
      <c r="N2005" s="346"/>
      <c r="O2005" s="346"/>
      <c r="P2005" s="346"/>
      <c r="Q2005" s="68">
        <v>2</v>
      </c>
      <c r="R2005" s="346"/>
      <c r="S2005" s="346"/>
      <c r="T2005" s="346"/>
      <c r="U2005" s="346"/>
      <c r="V2005" s="346"/>
      <c r="W2005" s="346"/>
      <c r="X2005" s="346"/>
      <c r="Y2005" s="346"/>
      <c r="Z2005" s="346"/>
      <c r="AA2005" s="346"/>
      <c r="AB2005" s="346"/>
      <c r="AC2005" s="346"/>
      <c r="AD2005" s="346"/>
      <c r="AE2005" s="346"/>
      <c r="AF2005" s="68">
        <v>2</v>
      </c>
      <c r="AG2005" s="346"/>
      <c r="AH2005" s="346"/>
      <c r="AI2005" s="346"/>
      <c r="AJ2005" s="346"/>
      <c r="AK2005" s="346"/>
      <c r="AL2005" s="346"/>
      <c r="AM2005" s="346"/>
      <c r="AN2005" s="346"/>
      <c r="AO2005" s="346"/>
      <c r="AP2005" s="346"/>
      <c r="AQ2005" s="346"/>
      <c r="AR2005" s="346"/>
      <c r="AS2005" s="346"/>
      <c r="AT2005" s="346"/>
    </row>
    <row r="2006" spans="1:46" ht="45" customHeight="1" thickTop="1" thickBot="1" x14ac:dyDescent="0.3">
      <c r="A2006" s="345" t="s">
        <v>1570</v>
      </c>
      <c r="B2006" s="345" t="s">
        <v>1570</v>
      </c>
      <c r="C2006" s="345" t="s">
        <v>1570</v>
      </c>
      <c r="D2006" s="345" t="s">
        <v>1570</v>
      </c>
      <c r="E2006" s="345" t="s">
        <v>1570</v>
      </c>
      <c r="F2006" s="345" t="s">
        <v>1570</v>
      </c>
      <c r="G2006" s="345" t="s">
        <v>1570</v>
      </c>
      <c r="H2006" s="345" t="s">
        <v>1570</v>
      </c>
      <c r="I2006" s="345" t="s">
        <v>1570</v>
      </c>
      <c r="J2006" s="345" t="s">
        <v>1570</v>
      </c>
      <c r="K2006" s="345" t="s">
        <v>1570</v>
      </c>
      <c r="L2006" s="345" t="s">
        <v>1570</v>
      </c>
      <c r="M2006" s="345" t="s">
        <v>1570</v>
      </c>
      <c r="N2006" s="345" t="s">
        <v>1570</v>
      </c>
      <c r="O2006" s="345" t="s">
        <v>1570</v>
      </c>
      <c r="P2006" s="345" t="s">
        <v>1570</v>
      </c>
      <c r="Q2006" s="68">
        <v>2</v>
      </c>
      <c r="R2006" s="346"/>
      <c r="S2006" s="346"/>
      <c r="T2006" s="346"/>
      <c r="U2006" s="346"/>
      <c r="V2006" s="346"/>
      <c r="W2006" s="346"/>
      <c r="X2006" s="346"/>
      <c r="Y2006" s="346"/>
      <c r="Z2006" s="346"/>
      <c r="AA2006" s="346"/>
      <c r="AB2006" s="346"/>
      <c r="AC2006" s="346"/>
      <c r="AD2006" s="346"/>
      <c r="AE2006" s="346"/>
      <c r="AF2006" s="68">
        <v>2</v>
      </c>
      <c r="AG2006" s="346"/>
      <c r="AH2006" s="346"/>
      <c r="AI2006" s="346"/>
      <c r="AJ2006" s="346"/>
      <c r="AK2006" s="346"/>
      <c r="AL2006" s="346"/>
      <c r="AM2006" s="346"/>
      <c r="AN2006" s="346"/>
      <c r="AO2006" s="346"/>
      <c r="AP2006" s="346"/>
      <c r="AQ2006" s="346"/>
      <c r="AR2006" s="346"/>
      <c r="AS2006" s="346"/>
      <c r="AT2006" s="346"/>
    </row>
    <row r="2007" spans="1:46" ht="45" customHeight="1" thickTop="1" thickBot="1" x14ac:dyDescent="0.3">
      <c r="A2007" s="345" t="s">
        <v>1571</v>
      </c>
      <c r="B2007" s="345" t="s">
        <v>1571</v>
      </c>
      <c r="C2007" s="345" t="s">
        <v>1571</v>
      </c>
      <c r="D2007" s="345" t="s">
        <v>1571</v>
      </c>
      <c r="E2007" s="345" t="s">
        <v>1571</v>
      </c>
      <c r="F2007" s="345" t="s">
        <v>1571</v>
      </c>
      <c r="G2007" s="345" t="s">
        <v>1571</v>
      </c>
      <c r="H2007" s="345" t="s">
        <v>1571</v>
      </c>
      <c r="I2007" s="345" t="s">
        <v>1571</v>
      </c>
      <c r="J2007" s="345" t="s">
        <v>1571</v>
      </c>
      <c r="K2007" s="345" t="s">
        <v>1571</v>
      </c>
      <c r="L2007" s="345" t="s">
        <v>1571</v>
      </c>
      <c r="M2007" s="345" t="s">
        <v>1571</v>
      </c>
      <c r="N2007" s="345" t="s">
        <v>1571</v>
      </c>
      <c r="O2007" s="345" t="s">
        <v>1571</v>
      </c>
      <c r="P2007" s="345" t="s">
        <v>1571</v>
      </c>
      <c r="Q2007" s="68">
        <v>0</v>
      </c>
      <c r="R2007" s="346" t="s">
        <v>197</v>
      </c>
      <c r="S2007" s="346"/>
      <c r="T2007" s="346"/>
      <c r="U2007" s="346"/>
      <c r="V2007" s="346"/>
      <c r="W2007" s="346"/>
      <c r="X2007" s="346"/>
      <c r="Y2007" s="346"/>
      <c r="Z2007" s="346"/>
      <c r="AA2007" s="346"/>
      <c r="AB2007" s="346"/>
      <c r="AC2007" s="346"/>
      <c r="AD2007" s="346"/>
      <c r="AE2007" s="346"/>
      <c r="AF2007" s="68">
        <v>0</v>
      </c>
      <c r="AG2007" s="346" t="s">
        <v>197</v>
      </c>
      <c r="AH2007" s="346"/>
      <c r="AI2007" s="346"/>
      <c r="AJ2007" s="346"/>
      <c r="AK2007" s="346"/>
      <c r="AL2007" s="346"/>
      <c r="AM2007" s="346"/>
      <c r="AN2007" s="346"/>
      <c r="AO2007" s="346"/>
      <c r="AP2007" s="346"/>
      <c r="AQ2007" s="346"/>
      <c r="AR2007" s="346"/>
      <c r="AS2007" s="346"/>
      <c r="AT2007" s="346"/>
    </row>
    <row r="2008" spans="1:46" ht="45" customHeight="1" thickTop="1" thickBot="1" x14ac:dyDescent="0.3">
      <c r="A2008" s="59"/>
      <c r="B2008" s="59"/>
      <c r="C2008" s="59"/>
      <c r="D2008" s="59"/>
      <c r="E2008" s="59"/>
      <c r="F2008" s="59"/>
      <c r="G2008" s="59"/>
      <c r="H2008" s="59"/>
      <c r="I2008" s="59"/>
      <c r="J2008" s="59"/>
      <c r="K2008" s="59"/>
      <c r="L2008" s="59"/>
      <c r="M2008" s="59"/>
      <c r="N2008" s="59"/>
      <c r="O2008" s="59"/>
      <c r="P2008" s="59"/>
      <c r="Q2008" s="69"/>
      <c r="R2008" s="59"/>
      <c r="S2008" s="59"/>
      <c r="T2008" s="59"/>
      <c r="U2008" s="59"/>
      <c r="V2008" s="59"/>
      <c r="W2008" s="59"/>
      <c r="X2008" s="59"/>
      <c r="Y2008" s="59"/>
      <c r="Z2008" s="59"/>
      <c r="AA2008" s="59"/>
      <c r="AB2008" s="59"/>
      <c r="AC2008" s="59"/>
      <c r="AD2008" s="59"/>
      <c r="AE2008" s="59"/>
      <c r="AF2008" s="69"/>
      <c r="AG2008" s="59"/>
      <c r="AH2008" s="59"/>
      <c r="AI2008" s="59"/>
      <c r="AJ2008" s="59"/>
      <c r="AK2008" s="59"/>
      <c r="AL2008" s="59"/>
      <c r="AM2008" s="59"/>
      <c r="AN2008" s="59"/>
      <c r="AO2008" s="59"/>
      <c r="AP2008" s="59"/>
      <c r="AQ2008" s="59"/>
      <c r="AR2008" s="59"/>
      <c r="AS2008" s="59"/>
      <c r="AT2008" s="59"/>
    </row>
    <row r="2009" spans="1:46" ht="45" customHeight="1" thickTop="1" thickBot="1" x14ac:dyDescent="0.3">
      <c r="A2009" s="353" t="s">
        <v>198</v>
      </c>
      <c r="B2009" s="353"/>
      <c r="C2009" s="353"/>
      <c r="D2009" s="353"/>
      <c r="E2009" s="353"/>
      <c r="F2009" s="353"/>
      <c r="G2009" s="353"/>
      <c r="H2009" s="353"/>
      <c r="I2009" s="353"/>
      <c r="J2009" s="353"/>
      <c r="K2009" s="353"/>
      <c r="L2009" s="353"/>
      <c r="M2009" s="353"/>
      <c r="N2009" s="353"/>
      <c r="O2009" s="353"/>
      <c r="P2009" s="353"/>
      <c r="Q2009" s="70" t="s">
        <v>187</v>
      </c>
      <c r="R2009" s="354" t="s">
        <v>188</v>
      </c>
      <c r="S2009" s="354"/>
      <c r="T2009" s="354"/>
      <c r="U2009" s="354"/>
      <c r="V2009" s="354"/>
      <c r="W2009" s="354"/>
      <c r="X2009" s="354"/>
      <c r="Y2009" s="354"/>
      <c r="Z2009" s="354"/>
      <c r="AA2009" s="354"/>
      <c r="AB2009" s="354"/>
      <c r="AC2009" s="354"/>
      <c r="AD2009" s="354"/>
      <c r="AE2009" s="354"/>
      <c r="AF2009" s="71" t="s">
        <v>187</v>
      </c>
      <c r="AG2009" s="355" t="s">
        <v>189</v>
      </c>
      <c r="AH2009" s="355"/>
      <c r="AI2009" s="355"/>
      <c r="AJ2009" s="355"/>
      <c r="AK2009" s="355"/>
      <c r="AL2009" s="355"/>
      <c r="AM2009" s="355"/>
      <c r="AN2009" s="355"/>
      <c r="AO2009" s="355"/>
      <c r="AP2009" s="355"/>
      <c r="AQ2009" s="355"/>
      <c r="AR2009" s="355"/>
      <c r="AS2009" s="355"/>
      <c r="AT2009" s="355"/>
    </row>
    <row r="2010" spans="1:46" ht="45" customHeight="1" thickTop="1" thickBot="1" x14ac:dyDescent="0.3">
      <c r="A2010" s="345" t="s">
        <v>1572</v>
      </c>
      <c r="B2010" s="345" t="s">
        <v>1572</v>
      </c>
      <c r="C2010" s="345" t="s">
        <v>1572</v>
      </c>
      <c r="D2010" s="345" t="s">
        <v>1572</v>
      </c>
      <c r="E2010" s="345" t="s">
        <v>1572</v>
      </c>
      <c r="F2010" s="345" t="s">
        <v>1572</v>
      </c>
      <c r="G2010" s="345" t="s">
        <v>1572</v>
      </c>
      <c r="H2010" s="345" t="s">
        <v>1572</v>
      </c>
      <c r="I2010" s="345" t="s">
        <v>1572</v>
      </c>
      <c r="J2010" s="345" t="s">
        <v>1572</v>
      </c>
      <c r="K2010" s="345" t="s">
        <v>1572</v>
      </c>
      <c r="L2010" s="345" t="s">
        <v>1572</v>
      </c>
      <c r="M2010" s="345" t="s">
        <v>1572</v>
      </c>
      <c r="N2010" s="345" t="s">
        <v>1572</v>
      </c>
      <c r="O2010" s="345" t="s">
        <v>1572</v>
      </c>
      <c r="P2010" s="345" t="s">
        <v>1572</v>
      </c>
      <c r="Q2010" s="68">
        <v>2</v>
      </c>
      <c r="R2010" s="346"/>
      <c r="S2010" s="346"/>
      <c r="T2010" s="346"/>
      <c r="U2010" s="346"/>
      <c r="V2010" s="346"/>
      <c r="W2010" s="346"/>
      <c r="X2010" s="346"/>
      <c r="Y2010" s="346"/>
      <c r="Z2010" s="346"/>
      <c r="AA2010" s="346"/>
      <c r="AB2010" s="346"/>
      <c r="AC2010" s="346"/>
      <c r="AD2010" s="346"/>
      <c r="AE2010" s="346"/>
      <c r="AF2010" s="68">
        <v>2</v>
      </c>
      <c r="AG2010" s="346"/>
      <c r="AH2010" s="346"/>
      <c r="AI2010" s="346"/>
      <c r="AJ2010" s="346"/>
      <c r="AK2010" s="346"/>
      <c r="AL2010" s="346"/>
      <c r="AM2010" s="346"/>
      <c r="AN2010" s="346"/>
      <c r="AO2010" s="346"/>
      <c r="AP2010" s="346"/>
      <c r="AQ2010" s="346"/>
      <c r="AR2010" s="346"/>
      <c r="AS2010" s="346"/>
      <c r="AT2010" s="346"/>
    </row>
    <row r="2011" spans="1:46" ht="45" customHeight="1" thickTop="1" thickBot="1" x14ac:dyDescent="0.3">
      <c r="A2011" s="345" t="s">
        <v>1573</v>
      </c>
      <c r="B2011" s="345" t="s">
        <v>1573</v>
      </c>
      <c r="C2011" s="345" t="s">
        <v>1573</v>
      </c>
      <c r="D2011" s="345" t="s">
        <v>1573</v>
      </c>
      <c r="E2011" s="345" t="s">
        <v>1573</v>
      </c>
      <c r="F2011" s="345" t="s">
        <v>1573</v>
      </c>
      <c r="G2011" s="345" t="s">
        <v>1573</v>
      </c>
      <c r="H2011" s="345" t="s">
        <v>1573</v>
      </c>
      <c r="I2011" s="345" t="s">
        <v>1573</v>
      </c>
      <c r="J2011" s="345" t="s">
        <v>1573</v>
      </c>
      <c r="K2011" s="345" t="s">
        <v>1573</v>
      </c>
      <c r="L2011" s="345" t="s">
        <v>1573</v>
      </c>
      <c r="M2011" s="345" t="s">
        <v>1573</v>
      </c>
      <c r="N2011" s="345" t="s">
        <v>1573</v>
      </c>
      <c r="O2011" s="345" t="s">
        <v>1573</v>
      </c>
      <c r="P2011" s="345" t="s">
        <v>1573</v>
      </c>
      <c r="Q2011" s="68">
        <v>2</v>
      </c>
      <c r="R2011" s="346"/>
      <c r="S2011" s="346"/>
      <c r="T2011" s="346"/>
      <c r="U2011" s="346"/>
      <c r="V2011" s="346"/>
      <c r="W2011" s="346"/>
      <c r="X2011" s="346"/>
      <c r="Y2011" s="346"/>
      <c r="Z2011" s="346"/>
      <c r="AA2011" s="346"/>
      <c r="AB2011" s="346"/>
      <c r="AC2011" s="346"/>
      <c r="AD2011" s="346"/>
      <c r="AE2011" s="346"/>
      <c r="AF2011" s="68">
        <v>2</v>
      </c>
      <c r="AG2011" s="346"/>
      <c r="AH2011" s="346"/>
      <c r="AI2011" s="346"/>
      <c r="AJ2011" s="346"/>
      <c r="AK2011" s="346"/>
      <c r="AL2011" s="346"/>
      <c r="AM2011" s="346"/>
      <c r="AN2011" s="346"/>
      <c r="AO2011" s="346"/>
      <c r="AP2011" s="346"/>
      <c r="AQ2011" s="346"/>
      <c r="AR2011" s="346"/>
      <c r="AS2011" s="346"/>
      <c r="AT2011" s="346"/>
    </row>
    <row r="2012" spans="1:46" ht="45" customHeight="1" thickTop="1" thickBot="1" x14ac:dyDescent="0.3">
      <c r="A2012" s="345" t="s">
        <v>1574</v>
      </c>
      <c r="B2012" s="345" t="s">
        <v>1574</v>
      </c>
      <c r="C2012" s="345" t="s">
        <v>1574</v>
      </c>
      <c r="D2012" s="345" t="s">
        <v>1574</v>
      </c>
      <c r="E2012" s="345" t="s">
        <v>1574</v>
      </c>
      <c r="F2012" s="345" t="s">
        <v>1574</v>
      </c>
      <c r="G2012" s="345" t="s">
        <v>1574</v>
      </c>
      <c r="H2012" s="345" t="s">
        <v>1574</v>
      </c>
      <c r="I2012" s="345" t="s">
        <v>1574</v>
      </c>
      <c r="J2012" s="345" t="s">
        <v>1574</v>
      </c>
      <c r="K2012" s="345" t="s">
        <v>1574</v>
      </c>
      <c r="L2012" s="345" t="s">
        <v>1574</v>
      </c>
      <c r="M2012" s="345" t="s">
        <v>1574</v>
      </c>
      <c r="N2012" s="345" t="s">
        <v>1574</v>
      </c>
      <c r="O2012" s="345" t="s">
        <v>1574</v>
      </c>
      <c r="P2012" s="345" t="s">
        <v>1574</v>
      </c>
      <c r="Q2012" s="68">
        <v>2</v>
      </c>
      <c r="R2012" s="346"/>
      <c r="S2012" s="346"/>
      <c r="T2012" s="346"/>
      <c r="U2012" s="346"/>
      <c r="V2012" s="346"/>
      <c r="W2012" s="346"/>
      <c r="X2012" s="346"/>
      <c r="Y2012" s="346"/>
      <c r="Z2012" s="346"/>
      <c r="AA2012" s="346"/>
      <c r="AB2012" s="346"/>
      <c r="AC2012" s="346"/>
      <c r="AD2012" s="346"/>
      <c r="AE2012" s="346"/>
      <c r="AF2012" s="68">
        <v>2</v>
      </c>
      <c r="AG2012" s="346"/>
      <c r="AH2012" s="346"/>
      <c r="AI2012" s="346"/>
      <c r="AJ2012" s="346"/>
      <c r="AK2012" s="346"/>
      <c r="AL2012" s="346"/>
      <c r="AM2012" s="346"/>
      <c r="AN2012" s="346"/>
      <c r="AO2012" s="346"/>
      <c r="AP2012" s="346"/>
      <c r="AQ2012" s="346"/>
      <c r="AR2012" s="346"/>
      <c r="AS2012" s="346"/>
      <c r="AT2012" s="346"/>
    </row>
    <row r="2013" spans="1:46" ht="45" customHeight="1" thickTop="1" thickBot="1" x14ac:dyDescent="0.3">
      <c r="A2013" s="345" t="s">
        <v>1575</v>
      </c>
      <c r="B2013" s="345" t="s">
        <v>1575</v>
      </c>
      <c r="C2013" s="345" t="s">
        <v>1575</v>
      </c>
      <c r="D2013" s="345" t="s">
        <v>1575</v>
      </c>
      <c r="E2013" s="345" t="s">
        <v>1575</v>
      </c>
      <c r="F2013" s="345" t="s">
        <v>1575</v>
      </c>
      <c r="G2013" s="345" t="s">
        <v>1575</v>
      </c>
      <c r="H2013" s="345" t="s">
        <v>1575</v>
      </c>
      <c r="I2013" s="345" t="s">
        <v>1575</v>
      </c>
      <c r="J2013" s="345" t="s">
        <v>1575</v>
      </c>
      <c r="K2013" s="345" t="s">
        <v>1575</v>
      </c>
      <c r="L2013" s="345" t="s">
        <v>1575</v>
      </c>
      <c r="M2013" s="345" t="s">
        <v>1575</v>
      </c>
      <c r="N2013" s="345" t="s">
        <v>1575</v>
      </c>
      <c r="O2013" s="345" t="s">
        <v>1575</v>
      </c>
      <c r="P2013" s="345" t="s">
        <v>1575</v>
      </c>
      <c r="Q2013" s="68">
        <v>2</v>
      </c>
      <c r="R2013" s="346"/>
      <c r="S2013" s="346"/>
      <c r="T2013" s="346"/>
      <c r="U2013" s="346"/>
      <c r="V2013" s="346"/>
      <c r="W2013" s="346"/>
      <c r="X2013" s="346"/>
      <c r="Y2013" s="346"/>
      <c r="Z2013" s="346"/>
      <c r="AA2013" s="346"/>
      <c r="AB2013" s="346"/>
      <c r="AC2013" s="346"/>
      <c r="AD2013" s="346"/>
      <c r="AE2013" s="346"/>
      <c r="AF2013" s="68">
        <v>2</v>
      </c>
      <c r="AG2013" s="346"/>
      <c r="AH2013" s="346"/>
      <c r="AI2013" s="346"/>
      <c r="AJ2013" s="346"/>
      <c r="AK2013" s="346"/>
      <c r="AL2013" s="346"/>
      <c r="AM2013" s="346"/>
      <c r="AN2013" s="346"/>
      <c r="AO2013" s="346"/>
      <c r="AP2013" s="346"/>
      <c r="AQ2013" s="346"/>
      <c r="AR2013" s="346"/>
      <c r="AS2013" s="346"/>
      <c r="AT2013" s="346"/>
    </row>
    <row r="2014" spans="1:46" ht="45" customHeight="1" thickTop="1" thickBot="1" x14ac:dyDescent="0.3">
      <c r="A2014" s="345" t="s">
        <v>1576</v>
      </c>
      <c r="B2014" s="345" t="s">
        <v>1576</v>
      </c>
      <c r="C2014" s="345" t="s">
        <v>1576</v>
      </c>
      <c r="D2014" s="345" t="s">
        <v>1576</v>
      </c>
      <c r="E2014" s="345" t="s">
        <v>1576</v>
      </c>
      <c r="F2014" s="345" t="s">
        <v>1576</v>
      </c>
      <c r="G2014" s="345" t="s">
        <v>1576</v>
      </c>
      <c r="H2014" s="345" t="s">
        <v>1576</v>
      </c>
      <c r="I2014" s="345" t="s">
        <v>1576</v>
      </c>
      <c r="J2014" s="345" t="s">
        <v>1576</v>
      </c>
      <c r="K2014" s="345" t="s">
        <v>1576</v>
      </c>
      <c r="L2014" s="345" t="s">
        <v>1576</v>
      </c>
      <c r="M2014" s="345" t="s">
        <v>1576</v>
      </c>
      <c r="N2014" s="345" t="s">
        <v>1576</v>
      </c>
      <c r="O2014" s="345" t="s">
        <v>1576</v>
      </c>
      <c r="P2014" s="345" t="s">
        <v>1576</v>
      </c>
      <c r="Q2014" s="68">
        <v>2</v>
      </c>
      <c r="R2014" s="346"/>
      <c r="S2014" s="346"/>
      <c r="T2014" s="346"/>
      <c r="U2014" s="346"/>
      <c r="V2014" s="346"/>
      <c r="W2014" s="346"/>
      <c r="X2014" s="346"/>
      <c r="Y2014" s="346"/>
      <c r="Z2014" s="346"/>
      <c r="AA2014" s="346"/>
      <c r="AB2014" s="346"/>
      <c r="AC2014" s="346"/>
      <c r="AD2014" s="346"/>
      <c r="AE2014" s="346"/>
      <c r="AF2014" s="68">
        <v>2</v>
      </c>
      <c r="AG2014" s="346"/>
      <c r="AH2014" s="346"/>
      <c r="AI2014" s="346"/>
      <c r="AJ2014" s="346"/>
      <c r="AK2014" s="346"/>
      <c r="AL2014" s="346"/>
      <c r="AM2014" s="346"/>
      <c r="AN2014" s="346"/>
      <c r="AO2014" s="346"/>
      <c r="AP2014" s="346"/>
      <c r="AQ2014" s="346"/>
      <c r="AR2014" s="346"/>
      <c r="AS2014" s="346"/>
      <c r="AT2014" s="346"/>
    </row>
    <row r="2015" spans="1:46" ht="18" customHeight="1" thickTop="1" x14ac:dyDescent="0.25"/>
    <row r="2017" spans="1:46" ht="45" customHeight="1" x14ac:dyDescent="0.25">
      <c r="A2017" s="348" t="s">
        <v>1577</v>
      </c>
      <c r="B2017" s="348"/>
      <c r="C2017" s="348"/>
      <c r="D2017" s="348"/>
      <c r="E2017" s="348"/>
      <c r="F2017" s="348"/>
      <c r="G2017" s="348"/>
      <c r="H2017" s="348"/>
      <c r="I2017" s="348"/>
      <c r="J2017" s="348"/>
      <c r="K2017" s="348"/>
      <c r="L2017" s="348"/>
      <c r="M2017" s="348"/>
      <c r="N2017" s="348"/>
      <c r="O2017" s="348"/>
      <c r="P2017" s="348"/>
      <c r="Q2017" s="348"/>
      <c r="R2017" s="348"/>
      <c r="S2017" s="348"/>
      <c r="T2017" s="348"/>
      <c r="U2017" s="348"/>
      <c r="V2017" s="348"/>
      <c r="W2017" s="348"/>
      <c r="X2017" s="348"/>
      <c r="Y2017" s="348"/>
      <c r="Z2017" s="348"/>
      <c r="AA2017" s="348"/>
      <c r="AB2017" s="348"/>
      <c r="AC2017" s="348"/>
      <c r="AD2017" s="348"/>
      <c r="AE2017" s="348"/>
      <c r="AF2017"/>
      <c r="AG2017" s="349" t="s">
        <v>184</v>
      </c>
      <c r="AH2017" s="349"/>
      <c r="AI2017" s="349"/>
      <c r="AJ2017" s="349"/>
      <c r="AK2017" s="72">
        <f>(('Artículo 121 (Resumen PI)'!C64*0.8+'Artículo 121 (Resumen PI)'!F64*0.2)+('Artículo 121 (Resumen SIPOT)'!C64*0.8+'Artículo 121 (Resumen SIPOT)'!F64*0.2))/2</f>
        <v>48.571428571428569</v>
      </c>
      <c r="AL2017"/>
      <c r="AM2017"/>
      <c r="AN2017"/>
      <c r="AO2017"/>
      <c r="AP2017"/>
      <c r="AQ2017"/>
      <c r="AR2017"/>
      <c r="AS2017"/>
      <c r="AT2017"/>
    </row>
    <row r="2018" spans="1:46" ht="15.75" customHeight="1" x14ac:dyDescent="0.25">
      <c r="A2018" s="86"/>
      <c r="B2018" s="284"/>
      <c r="C2018" s="284"/>
      <c r="D2018" s="284"/>
      <c r="E2018" s="284"/>
      <c r="F2018" s="284"/>
      <c r="G2018" s="284"/>
      <c r="H2018" s="284"/>
      <c r="I2018" s="284"/>
      <c r="J2018" s="284"/>
      <c r="K2018" s="284"/>
      <c r="L2018" s="284"/>
      <c r="M2018" s="284"/>
      <c r="N2018" s="284"/>
      <c r="O2018" s="284"/>
      <c r="P2018" s="284"/>
      <c r="Q2018" s="275"/>
      <c r="R2018" s="284"/>
      <c r="S2018" s="284"/>
      <c r="T2018" s="284"/>
      <c r="U2018" s="284"/>
      <c r="V2018" s="284"/>
      <c r="W2018" s="284"/>
      <c r="X2018" s="284"/>
      <c r="Y2018" s="284"/>
      <c r="Z2018" s="284"/>
      <c r="AA2018" s="284"/>
      <c r="AB2018" s="284"/>
      <c r="AC2018" s="284"/>
      <c r="AD2018" s="284"/>
      <c r="AE2018" s="284"/>
      <c r="AF2018"/>
      <c r="AG2018"/>
      <c r="AH2018"/>
      <c r="AI2018"/>
      <c r="AJ2018"/>
      <c r="AK2018"/>
      <c r="AL2018"/>
      <c r="AM2018"/>
      <c r="AN2018"/>
      <c r="AO2018"/>
      <c r="AP2018"/>
      <c r="AQ2018"/>
      <c r="AR2018"/>
      <c r="AS2018"/>
      <c r="AT2018"/>
    </row>
    <row r="2019" spans="1:46" ht="45" customHeight="1" x14ac:dyDescent="0.25">
      <c r="A2019" s="86" t="s">
        <v>185</v>
      </c>
      <c r="B2019" s="284"/>
      <c r="C2019" s="284"/>
      <c r="D2019" s="284"/>
      <c r="E2019" s="284"/>
      <c r="F2019" s="284"/>
      <c r="G2019" s="284"/>
      <c r="H2019" s="284"/>
      <c r="I2019" s="284"/>
      <c r="J2019" s="284"/>
      <c r="K2019" s="284"/>
      <c r="L2019" s="284"/>
      <c r="M2019" s="284"/>
      <c r="N2019" s="284"/>
      <c r="O2019" s="284"/>
      <c r="P2019" s="284"/>
      <c r="Q2019" s="275"/>
      <c r="R2019" s="284"/>
      <c r="S2019" s="284"/>
      <c r="T2019" s="284"/>
      <c r="U2019" s="284"/>
      <c r="V2019" s="284"/>
      <c r="W2019" s="284"/>
      <c r="X2019" s="284"/>
      <c r="Y2019" s="284"/>
      <c r="Z2019" s="284"/>
      <c r="AA2019" s="284"/>
      <c r="AB2019" s="284"/>
      <c r="AC2019" s="284"/>
      <c r="AD2019" s="284"/>
      <c r="AE2019" s="284"/>
      <c r="AF2019"/>
      <c r="AG2019"/>
      <c r="AH2019"/>
      <c r="AI2019"/>
      <c r="AJ2019"/>
      <c r="AK2019"/>
      <c r="AL2019"/>
      <c r="AM2019"/>
      <c r="AN2019"/>
      <c r="AO2019"/>
      <c r="AP2019"/>
      <c r="AQ2019"/>
      <c r="AR2019"/>
      <c r="AS2019"/>
      <c r="AT2019"/>
    </row>
    <row r="2020" spans="1:46" ht="15" customHeight="1" x14ac:dyDescent="0.25">
      <c r="A2020" s="59"/>
      <c r="B2020" s="59"/>
      <c r="C2020" s="59"/>
      <c r="D2020" s="59"/>
      <c r="E2020" s="59"/>
      <c r="F2020" s="59"/>
      <c r="G2020" s="59"/>
      <c r="H2020" s="59"/>
      <c r="I2020" s="59"/>
      <c r="J2020" s="59"/>
      <c r="K2020" s="59"/>
      <c r="L2020" s="59"/>
      <c r="M2020" s="59"/>
      <c r="N2020" s="59"/>
      <c r="O2020" s="59"/>
      <c r="P2020" s="59"/>
      <c r="R2020" s="59"/>
      <c r="S2020" s="59"/>
      <c r="T2020" s="59"/>
      <c r="U2020" s="59"/>
      <c r="V2020" s="59"/>
      <c r="W2020" s="59"/>
      <c r="X2020" s="59"/>
      <c r="Y2020" s="59"/>
      <c r="Z2020" s="59"/>
      <c r="AA2020" s="59"/>
      <c r="AB2020" s="59"/>
      <c r="AC2020" s="59"/>
      <c r="AD2020" s="59"/>
      <c r="AE2020" s="59"/>
      <c r="AF2020"/>
      <c r="AG2020"/>
      <c r="AH2020"/>
      <c r="AI2020"/>
      <c r="AJ2020"/>
      <c r="AK2020"/>
      <c r="AL2020"/>
      <c r="AM2020"/>
      <c r="AN2020"/>
      <c r="AO2020"/>
      <c r="AP2020"/>
      <c r="AQ2020"/>
      <c r="AR2020"/>
      <c r="AS2020"/>
      <c r="AT2020"/>
    </row>
    <row r="2021" spans="1:46" ht="45" customHeight="1" x14ac:dyDescent="0.25">
      <c r="A2021" s="350" t="s">
        <v>186</v>
      </c>
      <c r="B2021" s="350"/>
      <c r="C2021" s="350"/>
      <c r="D2021" s="350"/>
      <c r="E2021" s="350"/>
      <c r="F2021" s="350"/>
      <c r="G2021" s="350"/>
      <c r="H2021" s="350"/>
      <c r="I2021" s="350"/>
      <c r="J2021" s="350"/>
      <c r="K2021" s="350"/>
      <c r="L2021" s="350"/>
      <c r="M2021" s="350"/>
      <c r="N2021" s="350"/>
      <c r="O2021" s="350"/>
      <c r="P2021" s="350"/>
      <c r="Q2021" s="65"/>
      <c r="R2021" s="59"/>
      <c r="S2021" s="59"/>
      <c r="T2021" s="59"/>
      <c r="U2021" s="59"/>
      <c r="V2021" s="351"/>
      <c r="W2021" s="351"/>
      <c r="X2021" s="351"/>
      <c r="Y2021" s="351"/>
      <c r="Z2021" s="351"/>
      <c r="AA2021" s="351"/>
      <c r="AB2021" s="351"/>
      <c r="AC2021" s="351"/>
      <c r="AD2021" s="351"/>
      <c r="AE2021" s="351"/>
      <c r="AF2021" s="65"/>
      <c r="AG2021" s="59"/>
      <c r="AH2021" s="59"/>
      <c r="AI2021" s="59"/>
      <c r="AJ2021" s="59"/>
      <c r="AK2021" s="351"/>
      <c r="AL2021" s="351"/>
      <c r="AM2021" s="351"/>
      <c r="AN2021" s="351"/>
      <c r="AO2021" s="351"/>
      <c r="AP2021" s="351"/>
      <c r="AQ2021" s="351"/>
      <c r="AR2021" s="351"/>
      <c r="AS2021" s="351"/>
      <c r="AT2021" s="351"/>
    </row>
    <row r="2022" spans="1:46" ht="45" customHeight="1" thickTop="1" thickBot="1" x14ac:dyDescent="0.3">
      <c r="A2022" s="342" t="s">
        <v>163</v>
      </c>
      <c r="B2022" s="342"/>
      <c r="C2022" s="342"/>
      <c r="D2022" s="342"/>
      <c r="E2022" s="342"/>
      <c r="F2022" s="342"/>
      <c r="G2022" s="342"/>
      <c r="H2022" s="342"/>
      <c r="I2022" s="342"/>
      <c r="J2022" s="342"/>
      <c r="K2022" s="342"/>
      <c r="L2022" s="342"/>
      <c r="M2022" s="342"/>
      <c r="N2022" s="342"/>
      <c r="O2022" s="342"/>
      <c r="P2022" s="342"/>
      <c r="Q2022" s="66" t="s">
        <v>187</v>
      </c>
      <c r="R2022" s="343" t="s">
        <v>188</v>
      </c>
      <c r="S2022" s="343"/>
      <c r="T2022" s="343"/>
      <c r="U2022" s="343"/>
      <c r="V2022" s="343"/>
      <c r="W2022" s="343"/>
      <c r="X2022" s="343"/>
      <c r="Y2022" s="343"/>
      <c r="Z2022" s="343"/>
      <c r="AA2022" s="343"/>
      <c r="AB2022" s="343"/>
      <c r="AC2022" s="343"/>
      <c r="AD2022" s="343"/>
      <c r="AE2022" s="343"/>
      <c r="AF2022" s="67" t="s">
        <v>187</v>
      </c>
      <c r="AG2022" s="344" t="s">
        <v>189</v>
      </c>
      <c r="AH2022" s="344"/>
      <c r="AI2022" s="344"/>
      <c r="AJ2022" s="344"/>
      <c r="AK2022" s="344"/>
      <c r="AL2022" s="344"/>
      <c r="AM2022" s="344"/>
      <c r="AN2022" s="344"/>
      <c r="AO2022" s="344"/>
      <c r="AP2022" s="344"/>
      <c r="AQ2022" s="344"/>
      <c r="AR2022" s="344"/>
      <c r="AS2022" s="344"/>
      <c r="AT2022" s="344"/>
    </row>
    <row r="2023" spans="1:46" ht="45" customHeight="1" thickTop="1" thickBot="1" x14ac:dyDescent="0.3">
      <c r="A2023" s="345" t="s">
        <v>1025</v>
      </c>
      <c r="B2023" s="345" t="s">
        <v>1025</v>
      </c>
      <c r="C2023" s="345" t="s">
        <v>1025</v>
      </c>
      <c r="D2023" s="345" t="s">
        <v>1025</v>
      </c>
      <c r="E2023" s="345" t="s">
        <v>1025</v>
      </c>
      <c r="F2023" s="345" t="s">
        <v>1025</v>
      </c>
      <c r="G2023" s="345" t="s">
        <v>1025</v>
      </c>
      <c r="H2023" s="345" t="s">
        <v>1025</v>
      </c>
      <c r="I2023" s="345" t="s">
        <v>1025</v>
      </c>
      <c r="J2023" s="345" t="s">
        <v>1025</v>
      </c>
      <c r="K2023" s="345" t="s">
        <v>1025</v>
      </c>
      <c r="L2023" s="345" t="s">
        <v>1025</v>
      </c>
      <c r="M2023" s="345" t="s">
        <v>1025</v>
      </c>
      <c r="N2023" s="345" t="s">
        <v>1025</v>
      </c>
      <c r="O2023" s="345" t="s">
        <v>1025</v>
      </c>
      <c r="P2023" s="345" t="s">
        <v>1025</v>
      </c>
      <c r="Q2023" s="68">
        <v>2</v>
      </c>
      <c r="R2023" s="346"/>
      <c r="S2023" s="346"/>
      <c r="T2023" s="346"/>
      <c r="U2023" s="346"/>
      <c r="V2023" s="346"/>
      <c r="W2023" s="346"/>
      <c r="X2023" s="346"/>
      <c r="Y2023" s="346"/>
      <c r="Z2023" s="346"/>
      <c r="AA2023" s="346"/>
      <c r="AB2023" s="346"/>
      <c r="AC2023" s="346"/>
      <c r="AD2023" s="346"/>
      <c r="AE2023" s="346"/>
      <c r="AF2023" s="68">
        <v>2</v>
      </c>
      <c r="AG2023" s="346"/>
      <c r="AH2023" s="346"/>
      <c r="AI2023" s="346"/>
      <c r="AJ2023" s="346"/>
      <c r="AK2023" s="346"/>
      <c r="AL2023" s="346"/>
      <c r="AM2023" s="346"/>
      <c r="AN2023" s="346"/>
      <c r="AO2023" s="346"/>
      <c r="AP2023" s="346"/>
      <c r="AQ2023" s="346"/>
      <c r="AR2023" s="346"/>
      <c r="AS2023" s="346"/>
      <c r="AT2023" s="346"/>
    </row>
    <row r="2024" spans="1:46" ht="45" customHeight="1" thickTop="1" thickBot="1" x14ac:dyDescent="0.3">
      <c r="A2024" s="345" t="s">
        <v>1053</v>
      </c>
      <c r="B2024" s="345" t="s">
        <v>1053</v>
      </c>
      <c r="C2024" s="345" t="s">
        <v>1053</v>
      </c>
      <c r="D2024" s="345" t="s">
        <v>1053</v>
      </c>
      <c r="E2024" s="345" t="s">
        <v>1053</v>
      </c>
      <c r="F2024" s="345" t="s">
        <v>1053</v>
      </c>
      <c r="G2024" s="345" t="s">
        <v>1053</v>
      </c>
      <c r="H2024" s="345" t="s">
        <v>1053</v>
      </c>
      <c r="I2024" s="345" t="s">
        <v>1053</v>
      </c>
      <c r="J2024" s="345" t="s">
        <v>1053</v>
      </c>
      <c r="K2024" s="345" t="s">
        <v>1053</v>
      </c>
      <c r="L2024" s="345" t="s">
        <v>1053</v>
      </c>
      <c r="M2024" s="345" t="s">
        <v>1053</v>
      </c>
      <c r="N2024" s="345" t="s">
        <v>1053</v>
      </c>
      <c r="O2024" s="345" t="s">
        <v>1053</v>
      </c>
      <c r="P2024" s="345" t="s">
        <v>1053</v>
      </c>
      <c r="Q2024" s="68">
        <v>2</v>
      </c>
      <c r="R2024" s="346"/>
      <c r="S2024" s="346"/>
      <c r="T2024" s="346"/>
      <c r="U2024" s="346"/>
      <c r="V2024" s="346"/>
      <c r="W2024" s="346"/>
      <c r="X2024" s="346"/>
      <c r="Y2024" s="346"/>
      <c r="Z2024" s="346"/>
      <c r="AA2024" s="346"/>
      <c r="AB2024" s="346"/>
      <c r="AC2024" s="346"/>
      <c r="AD2024" s="346"/>
      <c r="AE2024" s="346"/>
      <c r="AF2024" s="68">
        <v>2</v>
      </c>
      <c r="AG2024" s="346"/>
      <c r="AH2024" s="346"/>
      <c r="AI2024" s="346"/>
      <c r="AJ2024" s="346"/>
      <c r="AK2024" s="346"/>
      <c r="AL2024" s="346"/>
      <c r="AM2024" s="346"/>
      <c r="AN2024" s="346"/>
      <c r="AO2024" s="346"/>
      <c r="AP2024" s="346"/>
      <c r="AQ2024" s="346"/>
      <c r="AR2024" s="346"/>
      <c r="AS2024" s="346"/>
      <c r="AT2024" s="346"/>
    </row>
    <row r="2025" spans="1:46" ht="45" customHeight="1" thickTop="1" thickBot="1" x14ac:dyDescent="0.3">
      <c r="A2025" s="345" t="s">
        <v>1578</v>
      </c>
      <c r="B2025" s="345" t="s">
        <v>1578</v>
      </c>
      <c r="C2025" s="345" t="s">
        <v>1578</v>
      </c>
      <c r="D2025" s="345" t="s">
        <v>1578</v>
      </c>
      <c r="E2025" s="345" t="s">
        <v>1578</v>
      </c>
      <c r="F2025" s="345" t="s">
        <v>1578</v>
      </c>
      <c r="G2025" s="345" t="s">
        <v>1578</v>
      </c>
      <c r="H2025" s="345" t="s">
        <v>1578</v>
      </c>
      <c r="I2025" s="345" t="s">
        <v>1578</v>
      </c>
      <c r="J2025" s="345" t="s">
        <v>1578</v>
      </c>
      <c r="K2025" s="345" t="s">
        <v>1578</v>
      </c>
      <c r="L2025" s="345" t="s">
        <v>1578</v>
      </c>
      <c r="M2025" s="345" t="s">
        <v>1578</v>
      </c>
      <c r="N2025" s="345" t="s">
        <v>1578</v>
      </c>
      <c r="O2025" s="345" t="s">
        <v>1578</v>
      </c>
      <c r="P2025" s="345" t="s">
        <v>1578</v>
      </c>
      <c r="Q2025" s="68">
        <v>2</v>
      </c>
      <c r="R2025" s="346"/>
      <c r="S2025" s="346"/>
      <c r="T2025" s="346"/>
      <c r="U2025" s="346"/>
      <c r="V2025" s="346"/>
      <c r="W2025" s="346"/>
      <c r="X2025" s="346"/>
      <c r="Y2025" s="346"/>
      <c r="Z2025" s="346"/>
      <c r="AA2025" s="346"/>
      <c r="AB2025" s="346"/>
      <c r="AC2025" s="346"/>
      <c r="AD2025" s="346"/>
      <c r="AE2025" s="346"/>
      <c r="AF2025" s="68">
        <v>2</v>
      </c>
      <c r="AG2025" s="346"/>
      <c r="AH2025" s="346"/>
      <c r="AI2025" s="346"/>
      <c r="AJ2025" s="346"/>
      <c r="AK2025" s="346"/>
      <c r="AL2025" s="346"/>
      <c r="AM2025" s="346"/>
      <c r="AN2025" s="346"/>
      <c r="AO2025" s="346"/>
      <c r="AP2025" s="346"/>
      <c r="AQ2025" s="346"/>
      <c r="AR2025" s="346"/>
      <c r="AS2025" s="346"/>
      <c r="AT2025" s="346"/>
    </row>
    <row r="2026" spans="1:46" ht="45" customHeight="1" thickTop="1" thickBot="1" x14ac:dyDescent="0.3">
      <c r="A2026" s="345" t="s">
        <v>1579</v>
      </c>
      <c r="B2026" s="345" t="s">
        <v>1579</v>
      </c>
      <c r="C2026" s="345" t="s">
        <v>1579</v>
      </c>
      <c r="D2026" s="345" t="s">
        <v>1579</v>
      </c>
      <c r="E2026" s="345" t="s">
        <v>1579</v>
      </c>
      <c r="F2026" s="345" t="s">
        <v>1579</v>
      </c>
      <c r="G2026" s="345" t="s">
        <v>1579</v>
      </c>
      <c r="H2026" s="345" t="s">
        <v>1579</v>
      </c>
      <c r="I2026" s="345" t="s">
        <v>1579</v>
      </c>
      <c r="J2026" s="345" t="s">
        <v>1579</v>
      </c>
      <c r="K2026" s="345" t="s">
        <v>1579</v>
      </c>
      <c r="L2026" s="345" t="s">
        <v>1579</v>
      </c>
      <c r="M2026" s="345" t="s">
        <v>1579</v>
      </c>
      <c r="N2026" s="345" t="s">
        <v>1579</v>
      </c>
      <c r="O2026" s="345" t="s">
        <v>1579</v>
      </c>
      <c r="P2026" s="345" t="s">
        <v>1579</v>
      </c>
      <c r="Q2026" s="68">
        <v>2</v>
      </c>
      <c r="R2026" s="346"/>
      <c r="S2026" s="346"/>
      <c r="T2026" s="346"/>
      <c r="U2026" s="346"/>
      <c r="V2026" s="346"/>
      <c r="W2026" s="346"/>
      <c r="X2026" s="346"/>
      <c r="Y2026" s="346"/>
      <c r="Z2026" s="346"/>
      <c r="AA2026" s="346"/>
      <c r="AB2026" s="346"/>
      <c r="AC2026" s="346"/>
      <c r="AD2026" s="346"/>
      <c r="AE2026" s="346"/>
      <c r="AF2026" s="68">
        <v>2</v>
      </c>
      <c r="AG2026" s="346"/>
      <c r="AH2026" s="346"/>
      <c r="AI2026" s="346"/>
      <c r="AJ2026" s="346"/>
      <c r="AK2026" s="346"/>
      <c r="AL2026" s="346"/>
      <c r="AM2026" s="346"/>
      <c r="AN2026" s="346"/>
      <c r="AO2026" s="346"/>
      <c r="AP2026" s="346"/>
      <c r="AQ2026" s="346"/>
      <c r="AR2026" s="346"/>
      <c r="AS2026" s="346"/>
      <c r="AT2026" s="346"/>
    </row>
    <row r="2027" spans="1:46" ht="45" customHeight="1" thickTop="1" thickBot="1" x14ac:dyDescent="0.3">
      <c r="A2027" s="346" t="s">
        <v>1580</v>
      </c>
      <c r="B2027" s="346" t="s">
        <v>1580</v>
      </c>
      <c r="C2027" s="346" t="s">
        <v>1580</v>
      </c>
      <c r="D2027" s="346" t="s">
        <v>1580</v>
      </c>
      <c r="E2027" s="346" t="s">
        <v>1580</v>
      </c>
      <c r="F2027" s="346" t="s">
        <v>1580</v>
      </c>
      <c r="G2027" s="346" t="s">
        <v>1580</v>
      </c>
      <c r="H2027" s="346" t="s">
        <v>1580</v>
      </c>
      <c r="I2027" s="346" t="s">
        <v>1580</v>
      </c>
      <c r="J2027" s="346" t="s">
        <v>1580</v>
      </c>
      <c r="K2027" s="346" t="s">
        <v>1580</v>
      </c>
      <c r="L2027" s="346" t="s">
        <v>1580</v>
      </c>
      <c r="M2027" s="346" t="s">
        <v>1580</v>
      </c>
      <c r="N2027" s="346" t="s">
        <v>1580</v>
      </c>
      <c r="O2027" s="346" t="s">
        <v>1580</v>
      </c>
      <c r="P2027" s="346" t="s">
        <v>1580</v>
      </c>
      <c r="Q2027" s="68">
        <v>2</v>
      </c>
      <c r="R2027" s="346"/>
      <c r="S2027" s="346"/>
      <c r="T2027" s="346"/>
      <c r="U2027" s="346"/>
      <c r="V2027" s="346"/>
      <c r="W2027" s="346"/>
      <c r="X2027" s="346"/>
      <c r="Y2027" s="346"/>
      <c r="Z2027" s="346"/>
      <c r="AA2027" s="346"/>
      <c r="AB2027" s="346"/>
      <c r="AC2027" s="346"/>
      <c r="AD2027" s="346"/>
      <c r="AE2027" s="346"/>
      <c r="AF2027" s="68">
        <v>2</v>
      </c>
      <c r="AG2027" s="346"/>
      <c r="AH2027" s="346"/>
      <c r="AI2027" s="346"/>
      <c r="AJ2027" s="346"/>
      <c r="AK2027" s="346"/>
      <c r="AL2027" s="346"/>
      <c r="AM2027" s="346"/>
      <c r="AN2027" s="346"/>
      <c r="AO2027" s="346"/>
      <c r="AP2027" s="346"/>
      <c r="AQ2027" s="346"/>
      <c r="AR2027" s="346"/>
      <c r="AS2027" s="346"/>
      <c r="AT2027" s="346"/>
    </row>
    <row r="2028" spans="1:46" ht="45" customHeight="1" thickTop="1" thickBot="1" x14ac:dyDescent="0.3">
      <c r="A2028" s="346" t="s">
        <v>1581</v>
      </c>
      <c r="B2028" s="346" t="s">
        <v>1581</v>
      </c>
      <c r="C2028" s="346" t="s">
        <v>1581</v>
      </c>
      <c r="D2028" s="346" t="s">
        <v>1581</v>
      </c>
      <c r="E2028" s="346" t="s">
        <v>1581</v>
      </c>
      <c r="F2028" s="346" t="s">
        <v>1581</v>
      </c>
      <c r="G2028" s="346" t="s">
        <v>1581</v>
      </c>
      <c r="H2028" s="346" t="s">
        <v>1581</v>
      </c>
      <c r="I2028" s="346" t="s">
        <v>1581</v>
      </c>
      <c r="J2028" s="346" t="s">
        <v>1581</v>
      </c>
      <c r="K2028" s="346" t="s">
        <v>1581</v>
      </c>
      <c r="L2028" s="346" t="s">
        <v>1581</v>
      </c>
      <c r="M2028" s="346" t="s">
        <v>1581</v>
      </c>
      <c r="N2028" s="346" t="s">
        <v>1581</v>
      </c>
      <c r="O2028" s="346" t="s">
        <v>1581</v>
      </c>
      <c r="P2028" s="346" t="s">
        <v>1581</v>
      </c>
      <c r="Q2028" s="68">
        <v>2</v>
      </c>
      <c r="R2028" s="346"/>
      <c r="S2028" s="346"/>
      <c r="T2028" s="346"/>
      <c r="U2028" s="346"/>
      <c r="V2028" s="346"/>
      <c r="W2028" s="346"/>
      <c r="X2028" s="346"/>
      <c r="Y2028" s="346"/>
      <c r="Z2028" s="346"/>
      <c r="AA2028" s="346"/>
      <c r="AB2028" s="346"/>
      <c r="AC2028" s="346"/>
      <c r="AD2028" s="346"/>
      <c r="AE2028" s="346"/>
      <c r="AF2028" s="68">
        <v>2</v>
      </c>
      <c r="AG2028" s="346"/>
      <c r="AH2028" s="346"/>
      <c r="AI2028" s="346"/>
      <c r="AJ2028" s="346"/>
      <c r="AK2028" s="346"/>
      <c r="AL2028" s="346"/>
      <c r="AM2028" s="346"/>
      <c r="AN2028" s="346"/>
      <c r="AO2028" s="346"/>
      <c r="AP2028" s="346"/>
      <c r="AQ2028" s="346"/>
      <c r="AR2028" s="346"/>
      <c r="AS2028" s="346"/>
      <c r="AT2028" s="346"/>
    </row>
    <row r="2029" spans="1:46" ht="45" customHeight="1" thickTop="1" thickBot="1" x14ac:dyDescent="0.3">
      <c r="A2029" s="345" t="s">
        <v>1582</v>
      </c>
      <c r="B2029" s="345"/>
      <c r="C2029" s="345"/>
      <c r="D2029" s="345"/>
      <c r="E2029" s="345"/>
      <c r="F2029" s="345"/>
      <c r="G2029" s="345"/>
      <c r="H2029" s="345"/>
      <c r="I2029" s="345"/>
      <c r="J2029" s="345"/>
      <c r="K2029" s="345"/>
      <c r="L2029" s="345"/>
      <c r="M2029" s="345"/>
      <c r="N2029" s="345"/>
      <c r="O2029" s="345"/>
      <c r="P2029" s="345"/>
      <c r="Q2029" s="68">
        <v>2</v>
      </c>
      <c r="R2029" s="346"/>
      <c r="S2029" s="346"/>
      <c r="T2029" s="346"/>
      <c r="U2029" s="346"/>
      <c r="V2029" s="346"/>
      <c r="W2029" s="346"/>
      <c r="X2029" s="346"/>
      <c r="Y2029" s="346"/>
      <c r="Z2029" s="346"/>
      <c r="AA2029" s="346"/>
      <c r="AB2029" s="346"/>
      <c r="AC2029" s="346"/>
      <c r="AD2029" s="346"/>
      <c r="AE2029" s="346"/>
      <c r="AF2029" s="68">
        <v>2</v>
      </c>
      <c r="AG2029" s="346"/>
      <c r="AH2029" s="346"/>
      <c r="AI2029" s="346"/>
      <c r="AJ2029" s="346"/>
      <c r="AK2029" s="346"/>
      <c r="AL2029" s="346"/>
      <c r="AM2029" s="346"/>
      <c r="AN2029" s="346"/>
      <c r="AO2029" s="346"/>
      <c r="AP2029" s="346"/>
      <c r="AQ2029" s="346"/>
      <c r="AR2029" s="346"/>
      <c r="AS2029" s="346"/>
      <c r="AT2029" s="346"/>
    </row>
    <row r="2030" spans="1:46" ht="45" customHeight="1" thickTop="1" thickBot="1" x14ac:dyDescent="0.3">
      <c r="A2030" s="345" t="s">
        <v>1583</v>
      </c>
      <c r="B2030" s="345" t="s">
        <v>1583</v>
      </c>
      <c r="C2030" s="345" t="s">
        <v>1583</v>
      </c>
      <c r="D2030" s="345" t="s">
        <v>1583</v>
      </c>
      <c r="E2030" s="345" t="s">
        <v>1583</v>
      </c>
      <c r="F2030" s="345" t="s">
        <v>1583</v>
      </c>
      <c r="G2030" s="345" t="s">
        <v>1583</v>
      </c>
      <c r="H2030" s="345" t="s">
        <v>1583</v>
      </c>
      <c r="I2030" s="345" t="s">
        <v>1583</v>
      </c>
      <c r="J2030" s="345" t="s">
        <v>1583</v>
      </c>
      <c r="K2030" s="345" t="s">
        <v>1583</v>
      </c>
      <c r="L2030" s="345" t="s">
        <v>1583</v>
      </c>
      <c r="M2030" s="345" t="s">
        <v>1583</v>
      </c>
      <c r="N2030" s="345" t="s">
        <v>1583</v>
      </c>
      <c r="O2030" s="345" t="s">
        <v>1583</v>
      </c>
      <c r="P2030" s="345" t="s">
        <v>1583</v>
      </c>
      <c r="Q2030" s="68">
        <v>2</v>
      </c>
      <c r="R2030" s="346"/>
      <c r="S2030" s="346"/>
      <c r="T2030" s="346"/>
      <c r="U2030" s="346"/>
      <c r="V2030" s="346"/>
      <c r="W2030" s="346"/>
      <c r="X2030" s="346"/>
      <c r="Y2030" s="346"/>
      <c r="Z2030" s="346"/>
      <c r="AA2030" s="346"/>
      <c r="AB2030" s="346"/>
      <c r="AC2030" s="346"/>
      <c r="AD2030" s="346"/>
      <c r="AE2030" s="346"/>
      <c r="AF2030" s="68">
        <v>2</v>
      </c>
      <c r="AG2030" s="346"/>
      <c r="AH2030" s="346"/>
      <c r="AI2030" s="346"/>
      <c r="AJ2030" s="346"/>
      <c r="AK2030" s="346"/>
      <c r="AL2030" s="346"/>
      <c r="AM2030" s="346"/>
      <c r="AN2030" s="346"/>
      <c r="AO2030" s="346"/>
      <c r="AP2030" s="346"/>
      <c r="AQ2030" s="346"/>
      <c r="AR2030" s="346"/>
      <c r="AS2030" s="346"/>
      <c r="AT2030" s="346"/>
    </row>
    <row r="2031" spans="1:46" ht="45" customHeight="1" thickTop="1" thickBot="1" x14ac:dyDescent="0.3">
      <c r="A2031" s="345" t="s">
        <v>1584</v>
      </c>
      <c r="B2031" s="345" t="s">
        <v>1584</v>
      </c>
      <c r="C2031" s="345" t="s">
        <v>1584</v>
      </c>
      <c r="D2031" s="345" t="s">
        <v>1584</v>
      </c>
      <c r="E2031" s="345" t="s">
        <v>1584</v>
      </c>
      <c r="F2031" s="345" t="s">
        <v>1584</v>
      </c>
      <c r="G2031" s="345" t="s">
        <v>1584</v>
      </c>
      <c r="H2031" s="345" t="s">
        <v>1584</v>
      </c>
      <c r="I2031" s="345" t="s">
        <v>1584</v>
      </c>
      <c r="J2031" s="345" t="s">
        <v>1584</v>
      </c>
      <c r="K2031" s="345" t="s">
        <v>1584</v>
      </c>
      <c r="L2031" s="345" t="s">
        <v>1584</v>
      </c>
      <c r="M2031" s="345" t="s">
        <v>1584</v>
      </c>
      <c r="N2031" s="345" t="s">
        <v>1584</v>
      </c>
      <c r="O2031" s="345" t="s">
        <v>1584</v>
      </c>
      <c r="P2031" s="345" t="s">
        <v>1584</v>
      </c>
      <c r="Q2031" s="68">
        <v>2</v>
      </c>
      <c r="R2031" s="346"/>
      <c r="S2031" s="346"/>
      <c r="T2031" s="346"/>
      <c r="U2031" s="346"/>
      <c r="V2031" s="346"/>
      <c r="W2031" s="346"/>
      <c r="X2031" s="346"/>
      <c r="Y2031" s="346"/>
      <c r="Z2031" s="346"/>
      <c r="AA2031" s="346"/>
      <c r="AB2031" s="346"/>
      <c r="AC2031" s="346"/>
      <c r="AD2031" s="346"/>
      <c r="AE2031" s="346"/>
      <c r="AF2031" s="68">
        <v>2</v>
      </c>
      <c r="AG2031" s="346"/>
      <c r="AH2031" s="346"/>
      <c r="AI2031" s="346"/>
      <c r="AJ2031" s="346"/>
      <c r="AK2031" s="346"/>
      <c r="AL2031" s="346"/>
      <c r="AM2031" s="346"/>
      <c r="AN2031" s="346"/>
      <c r="AO2031" s="346"/>
      <c r="AP2031" s="346"/>
      <c r="AQ2031" s="346"/>
      <c r="AR2031" s="346"/>
      <c r="AS2031" s="346"/>
      <c r="AT2031" s="346"/>
    </row>
    <row r="2032" spans="1:46" ht="45" customHeight="1" thickTop="1" thickBot="1" x14ac:dyDescent="0.3">
      <c r="A2032" s="345" t="s">
        <v>1585</v>
      </c>
      <c r="B2032" s="345" t="s">
        <v>1585</v>
      </c>
      <c r="C2032" s="345" t="s">
        <v>1585</v>
      </c>
      <c r="D2032" s="345" t="s">
        <v>1585</v>
      </c>
      <c r="E2032" s="345" t="s">
        <v>1585</v>
      </c>
      <c r="F2032" s="345" t="s">
        <v>1585</v>
      </c>
      <c r="G2032" s="345" t="s">
        <v>1585</v>
      </c>
      <c r="H2032" s="345" t="s">
        <v>1585</v>
      </c>
      <c r="I2032" s="345" t="s">
        <v>1585</v>
      </c>
      <c r="J2032" s="345" t="s">
        <v>1585</v>
      </c>
      <c r="K2032" s="345" t="s">
        <v>1585</v>
      </c>
      <c r="L2032" s="345" t="s">
        <v>1585</v>
      </c>
      <c r="M2032" s="345" t="s">
        <v>1585</v>
      </c>
      <c r="N2032" s="345" t="s">
        <v>1585</v>
      </c>
      <c r="O2032" s="345" t="s">
        <v>1585</v>
      </c>
      <c r="P2032" s="345" t="s">
        <v>1585</v>
      </c>
      <c r="Q2032" s="68">
        <v>2</v>
      </c>
      <c r="R2032" s="346"/>
      <c r="S2032" s="346"/>
      <c r="T2032" s="346"/>
      <c r="U2032" s="346"/>
      <c r="V2032" s="346"/>
      <c r="W2032" s="346"/>
      <c r="X2032" s="346"/>
      <c r="Y2032" s="346"/>
      <c r="Z2032" s="346"/>
      <c r="AA2032" s="346"/>
      <c r="AB2032" s="346"/>
      <c r="AC2032" s="346"/>
      <c r="AD2032" s="346"/>
      <c r="AE2032" s="346"/>
      <c r="AF2032" s="68">
        <v>2</v>
      </c>
      <c r="AG2032" s="346"/>
      <c r="AH2032" s="346"/>
      <c r="AI2032" s="346"/>
      <c r="AJ2032" s="346"/>
      <c r="AK2032" s="346"/>
      <c r="AL2032" s="346"/>
      <c r="AM2032" s="346"/>
      <c r="AN2032" s="346"/>
      <c r="AO2032" s="346"/>
      <c r="AP2032" s="346"/>
      <c r="AQ2032" s="346"/>
      <c r="AR2032" s="346"/>
      <c r="AS2032" s="346"/>
      <c r="AT2032" s="346"/>
    </row>
    <row r="2033" spans="1:46" ht="45" customHeight="1" thickTop="1" thickBot="1" x14ac:dyDescent="0.3">
      <c r="A2033" s="345" t="s">
        <v>1586</v>
      </c>
      <c r="B2033" s="345" t="s">
        <v>1586</v>
      </c>
      <c r="C2033" s="345" t="s">
        <v>1586</v>
      </c>
      <c r="D2033" s="345" t="s">
        <v>1586</v>
      </c>
      <c r="E2033" s="345" t="s">
        <v>1586</v>
      </c>
      <c r="F2033" s="345" t="s">
        <v>1586</v>
      </c>
      <c r="G2033" s="345" t="s">
        <v>1586</v>
      </c>
      <c r="H2033" s="345" t="s">
        <v>1586</v>
      </c>
      <c r="I2033" s="345" t="s">
        <v>1586</v>
      </c>
      <c r="J2033" s="345" t="s">
        <v>1586</v>
      </c>
      <c r="K2033" s="345" t="s">
        <v>1586</v>
      </c>
      <c r="L2033" s="345" t="s">
        <v>1586</v>
      </c>
      <c r="M2033" s="345" t="s">
        <v>1586</v>
      </c>
      <c r="N2033" s="345" t="s">
        <v>1586</v>
      </c>
      <c r="O2033" s="345" t="s">
        <v>1586</v>
      </c>
      <c r="P2033" s="345" t="s">
        <v>1586</v>
      </c>
      <c r="Q2033" s="68">
        <v>2</v>
      </c>
      <c r="R2033" s="346"/>
      <c r="S2033" s="346"/>
      <c r="T2033" s="346"/>
      <c r="U2033" s="346"/>
      <c r="V2033" s="346"/>
      <c r="W2033" s="346"/>
      <c r="X2033" s="346"/>
      <c r="Y2033" s="346"/>
      <c r="Z2033" s="346"/>
      <c r="AA2033" s="346"/>
      <c r="AB2033" s="346"/>
      <c r="AC2033" s="346"/>
      <c r="AD2033" s="346"/>
      <c r="AE2033" s="346"/>
      <c r="AF2033" s="68">
        <v>2</v>
      </c>
      <c r="AG2033" s="346"/>
      <c r="AH2033" s="346"/>
      <c r="AI2033" s="346"/>
      <c r="AJ2033" s="346"/>
      <c r="AK2033" s="346"/>
      <c r="AL2033" s="346"/>
      <c r="AM2033" s="346"/>
      <c r="AN2033" s="346"/>
      <c r="AO2033" s="346"/>
      <c r="AP2033" s="346"/>
      <c r="AQ2033" s="346"/>
      <c r="AR2033" s="346"/>
      <c r="AS2033" s="346"/>
      <c r="AT2033" s="346"/>
    </row>
    <row r="2034" spans="1:46" ht="45" customHeight="1" thickTop="1" thickBot="1" x14ac:dyDescent="0.3">
      <c r="A2034" s="346" t="s">
        <v>1587</v>
      </c>
      <c r="B2034" s="346" t="s">
        <v>1587</v>
      </c>
      <c r="C2034" s="346" t="s">
        <v>1587</v>
      </c>
      <c r="D2034" s="346" t="s">
        <v>1587</v>
      </c>
      <c r="E2034" s="346" t="s">
        <v>1587</v>
      </c>
      <c r="F2034" s="346" t="s">
        <v>1587</v>
      </c>
      <c r="G2034" s="346" t="s">
        <v>1587</v>
      </c>
      <c r="H2034" s="346" t="s">
        <v>1587</v>
      </c>
      <c r="I2034" s="346" t="s">
        <v>1587</v>
      </c>
      <c r="J2034" s="346" t="s">
        <v>1587</v>
      </c>
      <c r="K2034" s="346" t="s">
        <v>1587</v>
      </c>
      <c r="L2034" s="346" t="s">
        <v>1587</v>
      </c>
      <c r="M2034" s="346" t="s">
        <v>1587</v>
      </c>
      <c r="N2034" s="346" t="s">
        <v>1587</v>
      </c>
      <c r="O2034" s="346" t="s">
        <v>1587</v>
      </c>
      <c r="P2034" s="346" t="s">
        <v>1587</v>
      </c>
      <c r="Q2034" s="68">
        <v>2</v>
      </c>
      <c r="R2034" s="346"/>
      <c r="S2034" s="346"/>
      <c r="T2034" s="346"/>
      <c r="U2034" s="346"/>
      <c r="V2034" s="346"/>
      <c r="W2034" s="346"/>
      <c r="X2034" s="346"/>
      <c r="Y2034" s="346"/>
      <c r="Z2034" s="346"/>
      <c r="AA2034" s="346"/>
      <c r="AB2034" s="346"/>
      <c r="AC2034" s="346"/>
      <c r="AD2034" s="346"/>
      <c r="AE2034" s="346"/>
      <c r="AF2034" s="68">
        <v>2</v>
      </c>
      <c r="AG2034" s="346"/>
      <c r="AH2034" s="346"/>
      <c r="AI2034" s="346"/>
      <c r="AJ2034" s="346"/>
      <c r="AK2034" s="346"/>
      <c r="AL2034" s="346"/>
      <c r="AM2034" s="346"/>
      <c r="AN2034" s="346"/>
      <c r="AO2034" s="346"/>
      <c r="AP2034" s="346"/>
      <c r="AQ2034" s="346"/>
      <c r="AR2034" s="346"/>
      <c r="AS2034" s="346"/>
      <c r="AT2034" s="346"/>
    </row>
    <row r="2035" spans="1:46" ht="45" customHeight="1" thickTop="1" thickBot="1" x14ac:dyDescent="0.3">
      <c r="A2035" s="346" t="s">
        <v>1588</v>
      </c>
      <c r="B2035" s="346" t="s">
        <v>1588</v>
      </c>
      <c r="C2035" s="346" t="s">
        <v>1588</v>
      </c>
      <c r="D2035" s="346" t="s">
        <v>1588</v>
      </c>
      <c r="E2035" s="346" t="s">
        <v>1588</v>
      </c>
      <c r="F2035" s="346" t="s">
        <v>1588</v>
      </c>
      <c r="G2035" s="346" t="s">
        <v>1588</v>
      </c>
      <c r="H2035" s="346" t="s">
        <v>1588</v>
      </c>
      <c r="I2035" s="346" t="s">
        <v>1588</v>
      </c>
      <c r="J2035" s="346" t="s">
        <v>1588</v>
      </c>
      <c r="K2035" s="346" t="s">
        <v>1588</v>
      </c>
      <c r="L2035" s="346" t="s">
        <v>1588</v>
      </c>
      <c r="M2035" s="346" t="s">
        <v>1588</v>
      </c>
      <c r="N2035" s="346" t="s">
        <v>1588</v>
      </c>
      <c r="O2035" s="346" t="s">
        <v>1588</v>
      </c>
      <c r="P2035" s="346" t="s">
        <v>1588</v>
      </c>
      <c r="Q2035" s="68">
        <v>0</v>
      </c>
      <c r="R2035" s="346" t="s">
        <v>197</v>
      </c>
      <c r="S2035" s="346"/>
      <c r="T2035" s="346"/>
      <c r="U2035" s="346"/>
      <c r="V2035" s="346"/>
      <c r="W2035" s="346"/>
      <c r="X2035" s="346"/>
      <c r="Y2035" s="346"/>
      <c r="Z2035" s="346"/>
      <c r="AA2035" s="346"/>
      <c r="AB2035" s="346"/>
      <c r="AC2035" s="346"/>
      <c r="AD2035" s="346"/>
      <c r="AE2035" s="346"/>
      <c r="AF2035" s="68">
        <v>0</v>
      </c>
      <c r="AG2035" s="346" t="s">
        <v>197</v>
      </c>
      <c r="AH2035" s="346"/>
      <c r="AI2035" s="346"/>
      <c r="AJ2035" s="346"/>
      <c r="AK2035" s="346"/>
      <c r="AL2035" s="346"/>
      <c r="AM2035" s="346"/>
      <c r="AN2035" s="346"/>
      <c r="AO2035" s="346"/>
      <c r="AP2035" s="346"/>
      <c r="AQ2035" s="346"/>
      <c r="AR2035" s="346"/>
      <c r="AS2035" s="346"/>
      <c r="AT2035" s="346"/>
    </row>
    <row r="2036" spans="1:46" ht="45" customHeight="1" thickTop="1" thickBot="1" x14ac:dyDescent="0.3">
      <c r="A2036" s="345" t="s">
        <v>1589</v>
      </c>
      <c r="B2036" s="345" t="s">
        <v>1589</v>
      </c>
      <c r="C2036" s="345" t="s">
        <v>1589</v>
      </c>
      <c r="D2036" s="345" t="s">
        <v>1589</v>
      </c>
      <c r="E2036" s="345" t="s">
        <v>1589</v>
      </c>
      <c r="F2036" s="345" t="s">
        <v>1589</v>
      </c>
      <c r="G2036" s="345" t="s">
        <v>1589</v>
      </c>
      <c r="H2036" s="345" t="s">
        <v>1589</v>
      </c>
      <c r="I2036" s="345" t="s">
        <v>1589</v>
      </c>
      <c r="J2036" s="345" t="s">
        <v>1589</v>
      </c>
      <c r="K2036" s="345" t="s">
        <v>1589</v>
      </c>
      <c r="L2036" s="345" t="s">
        <v>1589</v>
      </c>
      <c r="M2036" s="345" t="s">
        <v>1589</v>
      </c>
      <c r="N2036" s="345" t="s">
        <v>1589</v>
      </c>
      <c r="O2036" s="345" t="s">
        <v>1589</v>
      </c>
      <c r="P2036" s="345" t="s">
        <v>1589</v>
      </c>
      <c r="Q2036" s="68">
        <v>0</v>
      </c>
      <c r="R2036" s="346" t="s">
        <v>197</v>
      </c>
      <c r="S2036" s="346"/>
      <c r="T2036" s="346"/>
      <c r="U2036" s="346"/>
      <c r="V2036" s="346"/>
      <c r="W2036" s="346"/>
      <c r="X2036" s="346"/>
      <c r="Y2036" s="346"/>
      <c r="Z2036" s="346"/>
      <c r="AA2036" s="346"/>
      <c r="AB2036" s="346"/>
      <c r="AC2036" s="346"/>
      <c r="AD2036" s="346"/>
      <c r="AE2036" s="346"/>
      <c r="AF2036" s="68">
        <v>0</v>
      </c>
      <c r="AG2036" s="346" t="s">
        <v>197</v>
      </c>
      <c r="AH2036" s="346"/>
      <c r="AI2036" s="346"/>
      <c r="AJ2036" s="346"/>
      <c r="AK2036" s="346"/>
      <c r="AL2036" s="346"/>
      <c r="AM2036" s="346"/>
      <c r="AN2036" s="346"/>
      <c r="AO2036" s="346"/>
      <c r="AP2036" s="346"/>
      <c r="AQ2036" s="346"/>
      <c r="AR2036" s="346"/>
      <c r="AS2036" s="346"/>
      <c r="AT2036" s="346"/>
    </row>
    <row r="2037" spans="1:46" ht="45" customHeight="1" thickTop="1" thickBot="1" x14ac:dyDescent="0.3">
      <c r="A2037" s="59"/>
      <c r="B2037" s="59"/>
      <c r="C2037" s="59"/>
      <c r="D2037" s="59"/>
      <c r="E2037" s="59"/>
      <c r="F2037" s="59"/>
      <c r="G2037" s="59"/>
      <c r="H2037" s="59"/>
      <c r="I2037" s="59"/>
      <c r="J2037" s="59"/>
      <c r="K2037" s="59"/>
      <c r="L2037" s="59"/>
      <c r="M2037" s="59"/>
      <c r="N2037" s="59"/>
      <c r="O2037" s="59"/>
      <c r="P2037" s="59"/>
      <c r="Q2037" s="69"/>
      <c r="R2037" s="59"/>
      <c r="S2037" s="59"/>
      <c r="T2037" s="59"/>
      <c r="U2037" s="59"/>
      <c r="V2037" s="59"/>
      <c r="W2037" s="59"/>
      <c r="X2037" s="59"/>
      <c r="Y2037" s="59"/>
      <c r="Z2037" s="59"/>
      <c r="AA2037" s="59"/>
      <c r="AB2037" s="59"/>
      <c r="AC2037" s="59"/>
      <c r="AD2037" s="59"/>
      <c r="AE2037" s="59"/>
      <c r="AF2037" s="69"/>
      <c r="AG2037" s="59"/>
      <c r="AH2037" s="59"/>
      <c r="AI2037" s="59"/>
      <c r="AJ2037" s="59"/>
      <c r="AK2037" s="59"/>
      <c r="AL2037" s="59"/>
      <c r="AM2037" s="59"/>
      <c r="AN2037" s="59"/>
      <c r="AO2037" s="59"/>
      <c r="AP2037" s="59"/>
      <c r="AQ2037" s="59"/>
      <c r="AR2037" s="59"/>
      <c r="AS2037" s="59"/>
      <c r="AT2037" s="59"/>
    </row>
    <row r="2038" spans="1:46" ht="45" customHeight="1" thickTop="1" thickBot="1" x14ac:dyDescent="0.3">
      <c r="A2038" s="353" t="s">
        <v>198</v>
      </c>
      <c r="B2038" s="353"/>
      <c r="C2038" s="353"/>
      <c r="D2038" s="353"/>
      <c r="E2038" s="353"/>
      <c r="F2038" s="353"/>
      <c r="G2038" s="353"/>
      <c r="H2038" s="353"/>
      <c r="I2038" s="353"/>
      <c r="J2038" s="353"/>
      <c r="K2038" s="353"/>
      <c r="L2038" s="353"/>
      <c r="M2038" s="353"/>
      <c r="N2038" s="353"/>
      <c r="O2038" s="353"/>
      <c r="P2038" s="353"/>
      <c r="Q2038" s="70" t="s">
        <v>187</v>
      </c>
      <c r="R2038" s="354" t="s">
        <v>188</v>
      </c>
      <c r="S2038" s="354"/>
      <c r="T2038" s="354"/>
      <c r="U2038" s="354"/>
      <c r="V2038" s="354"/>
      <c r="W2038" s="354"/>
      <c r="X2038" s="354"/>
      <c r="Y2038" s="354"/>
      <c r="Z2038" s="354"/>
      <c r="AA2038" s="354"/>
      <c r="AB2038" s="354"/>
      <c r="AC2038" s="354"/>
      <c r="AD2038" s="354"/>
      <c r="AE2038" s="354"/>
      <c r="AF2038" s="71" t="s">
        <v>187</v>
      </c>
      <c r="AG2038" s="355" t="s">
        <v>189</v>
      </c>
      <c r="AH2038" s="355"/>
      <c r="AI2038" s="355"/>
      <c r="AJ2038" s="355"/>
      <c r="AK2038" s="355"/>
      <c r="AL2038" s="355"/>
      <c r="AM2038" s="355"/>
      <c r="AN2038" s="355"/>
      <c r="AO2038" s="355"/>
      <c r="AP2038" s="355"/>
      <c r="AQ2038" s="355"/>
      <c r="AR2038" s="355"/>
      <c r="AS2038" s="355"/>
      <c r="AT2038" s="355"/>
    </row>
    <row r="2039" spans="1:46" ht="45" customHeight="1" thickTop="1" thickBot="1" x14ac:dyDescent="0.3">
      <c r="A2039" s="345" t="s">
        <v>1118</v>
      </c>
      <c r="B2039" s="345" t="s">
        <v>1118</v>
      </c>
      <c r="C2039" s="345" t="s">
        <v>1118</v>
      </c>
      <c r="D2039" s="345" t="s">
        <v>1118</v>
      </c>
      <c r="E2039" s="345" t="s">
        <v>1118</v>
      </c>
      <c r="F2039" s="345" t="s">
        <v>1118</v>
      </c>
      <c r="G2039" s="345" t="s">
        <v>1118</v>
      </c>
      <c r="H2039" s="345" t="s">
        <v>1118</v>
      </c>
      <c r="I2039" s="345" t="s">
        <v>1118</v>
      </c>
      <c r="J2039" s="345" t="s">
        <v>1118</v>
      </c>
      <c r="K2039" s="345" t="s">
        <v>1118</v>
      </c>
      <c r="L2039" s="345" t="s">
        <v>1118</v>
      </c>
      <c r="M2039" s="345" t="s">
        <v>1118</v>
      </c>
      <c r="N2039" s="345" t="s">
        <v>1118</v>
      </c>
      <c r="O2039" s="345" t="s">
        <v>1118</v>
      </c>
      <c r="P2039" s="345" t="s">
        <v>1118</v>
      </c>
      <c r="Q2039" s="68">
        <v>2</v>
      </c>
      <c r="R2039" s="346"/>
      <c r="S2039" s="346"/>
      <c r="T2039" s="346"/>
      <c r="U2039" s="346"/>
      <c r="V2039" s="346"/>
      <c r="W2039" s="346"/>
      <c r="X2039" s="346"/>
      <c r="Y2039" s="346"/>
      <c r="Z2039" s="346"/>
      <c r="AA2039" s="346"/>
      <c r="AB2039" s="346"/>
      <c r="AC2039" s="346"/>
      <c r="AD2039" s="346"/>
      <c r="AE2039" s="346"/>
      <c r="AF2039" s="68">
        <v>2</v>
      </c>
      <c r="AG2039" s="346"/>
      <c r="AH2039" s="346"/>
      <c r="AI2039" s="346"/>
      <c r="AJ2039" s="346"/>
      <c r="AK2039" s="346"/>
      <c r="AL2039" s="346"/>
      <c r="AM2039" s="346"/>
      <c r="AN2039" s="346"/>
      <c r="AO2039" s="346"/>
      <c r="AP2039" s="346"/>
      <c r="AQ2039" s="346"/>
      <c r="AR2039" s="346"/>
      <c r="AS2039" s="346"/>
      <c r="AT2039" s="346"/>
    </row>
    <row r="2040" spans="1:46" ht="45" customHeight="1" thickTop="1" thickBot="1" x14ac:dyDescent="0.3">
      <c r="A2040" s="345" t="s">
        <v>1119</v>
      </c>
      <c r="B2040" s="345" t="s">
        <v>1119</v>
      </c>
      <c r="C2040" s="345" t="s">
        <v>1119</v>
      </c>
      <c r="D2040" s="345" t="s">
        <v>1119</v>
      </c>
      <c r="E2040" s="345" t="s">
        <v>1119</v>
      </c>
      <c r="F2040" s="345" t="s">
        <v>1119</v>
      </c>
      <c r="G2040" s="345" t="s">
        <v>1119</v>
      </c>
      <c r="H2040" s="345" t="s">
        <v>1119</v>
      </c>
      <c r="I2040" s="345" t="s">
        <v>1119</v>
      </c>
      <c r="J2040" s="345" t="s">
        <v>1119</v>
      </c>
      <c r="K2040" s="345" t="s">
        <v>1119</v>
      </c>
      <c r="L2040" s="345" t="s">
        <v>1119</v>
      </c>
      <c r="M2040" s="345" t="s">
        <v>1119</v>
      </c>
      <c r="N2040" s="345" t="s">
        <v>1119</v>
      </c>
      <c r="O2040" s="345" t="s">
        <v>1119</v>
      </c>
      <c r="P2040" s="345" t="s">
        <v>1119</v>
      </c>
      <c r="Q2040" s="68">
        <v>2</v>
      </c>
      <c r="R2040" s="346"/>
      <c r="S2040" s="346"/>
      <c r="T2040" s="346"/>
      <c r="U2040" s="346"/>
      <c r="V2040" s="346"/>
      <c r="W2040" s="346"/>
      <c r="X2040" s="346"/>
      <c r="Y2040" s="346"/>
      <c r="Z2040" s="346"/>
      <c r="AA2040" s="346"/>
      <c r="AB2040" s="346"/>
      <c r="AC2040" s="346"/>
      <c r="AD2040" s="346"/>
      <c r="AE2040" s="346"/>
      <c r="AF2040" s="68">
        <v>2</v>
      </c>
      <c r="AG2040" s="346"/>
      <c r="AH2040" s="346"/>
      <c r="AI2040" s="346"/>
      <c r="AJ2040" s="346"/>
      <c r="AK2040" s="346"/>
      <c r="AL2040" s="346"/>
      <c r="AM2040" s="346"/>
      <c r="AN2040" s="346"/>
      <c r="AO2040" s="346"/>
      <c r="AP2040" s="346"/>
      <c r="AQ2040" s="346"/>
      <c r="AR2040" s="346"/>
      <c r="AS2040" s="346"/>
      <c r="AT2040" s="346"/>
    </row>
    <row r="2041" spans="1:46" ht="45" customHeight="1" thickTop="1" thickBot="1" x14ac:dyDescent="0.3">
      <c r="A2041" s="345" t="s">
        <v>1120</v>
      </c>
      <c r="B2041" s="345" t="s">
        <v>1120</v>
      </c>
      <c r="C2041" s="345" t="s">
        <v>1120</v>
      </c>
      <c r="D2041" s="345" t="s">
        <v>1120</v>
      </c>
      <c r="E2041" s="345" t="s">
        <v>1120</v>
      </c>
      <c r="F2041" s="345" t="s">
        <v>1120</v>
      </c>
      <c r="G2041" s="345" t="s">
        <v>1120</v>
      </c>
      <c r="H2041" s="345" t="s">
        <v>1120</v>
      </c>
      <c r="I2041" s="345" t="s">
        <v>1120</v>
      </c>
      <c r="J2041" s="345" t="s">
        <v>1120</v>
      </c>
      <c r="K2041" s="345" t="s">
        <v>1120</v>
      </c>
      <c r="L2041" s="345" t="s">
        <v>1120</v>
      </c>
      <c r="M2041" s="345" t="s">
        <v>1120</v>
      </c>
      <c r="N2041" s="345" t="s">
        <v>1120</v>
      </c>
      <c r="O2041" s="345" t="s">
        <v>1120</v>
      </c>
      <c r="P2041" s="345" t="s">
        <v>1120</v>
      </c>
      <c r="Q2041" s="68">
        <v>2</v>
      </c>
      <c r="R2041" s="346"/>
      <c r="S2041" s="346"/>
      <c r="T2041" s="346"/>
      <c r="U2041" s="346"/>
      <c r="V2041" s="346"/>
      <c r="W2041" s="346"/>
      <c r="X2041" s="346"/>
      <c r="Y2041" s="346"/>
      <c r="Z2041" s="346"/>
      <c r="AA2041" s="346"/>
      <c r="AB2041" s="346"/>
      <c r="AC2041" s="346"/>
      <c r="AD2041" s="346"/>
      <c r="AE2041" s="346"/>
      <c r="AF2041" s="68">
        <v>2</v>
      </c>
      <c r="AG2041" s="346"/>
      <c r="AH2041" s="346"/>
      <c r="AI2041" s="346"/>
      <c r="AJ2041" s="346"/>
      <c r="AK2041" s="346"/>
      <c r="AL2041" s="346"/>
      <c r="AM2041" s="346"/>
      <c r="AN2041" s="346"/>
      <c r="AO2041" s="346"/>
      <c r="AP2041" s="346"/>
      <c r="AQ2041" s="346"/>
      <c r="AR2041" s="346"/>
      <c r="AS2041" s="346"/>
      <c r="AT2041" s="346"/>
    </row>
    <row r="2042" spans="1:46" ht="45" customHeight="1" thickTop="1" thickBot="1" x14ac:dyDescent="0.3">
      <c r="A2042" s="345" t="s">
        <v>1121</v>
      </c>
      <c r="B2042" s="345" t="s">
        <v>1121</v>
      </c>
      <c r="C2042" s="345" t="s">
        <v>1121</v>
      </c>
      <c r="D2042" s="345" t="s">
        <v>1121</v>
      </c>
      <c r="E2042" s="345" t="s">
        <v>1121</v>
      </c>
      <c r="F2042" s="345" t="s">
        <v>1121</v>
      </c>
      <c r="G2042" s="345" t="s">
        <v>1121</v>
      </c>
      <c r="H2042" s="345" t="s">
        <v>1121</v>
      </c>
      <c r="I2042" s="345" t="s">
        <v>1121</v>
      </c>
      <c r="J2042" s="345" t="s">
        <v>1121</v>
      </c>
      <c r="K2042" s="345" t="s">
        <v>1121</v>
      </c>
      <c r="L2042" s="345" t="s">
        <v>1121</v>
      </c>
      <c r="M2042" s="345" t="s">
        <v>1121</v>
      </c>
      <c r="N2042" s="345" t="s">
        <v>1121</v>
      </c>
      <c r="O2042" s="345" t="s">
        <v>1121</v>
      </c>
      <c r="P2042" s="345" t="s">
        <v>1121</v>
      </c>
      <c r="Q2042" s="68">
        <v>2</v>
      </c>
      <c r="R2042" s="346"/>
      <c r="S2042" s="346"/>
      <c r="T2042" s="346"/>
      <c r="U2042" s="346"/>
      <c r="V2042" s="346"/>
      <c r="W2042" s="346"/>
      <c r="X2042" s="346"/>
      <c r="Y2042" s="346"/>
      <c r="Z2042" s="346"/>
      <c r="AA2042" s="346"/>
      <c r="AB2042" s="346"/>
      <c r="AC2042" s="346"/>
      <c r="AD2042" s="346"/>
      <c r="AE2042" s="346"/>
      <c r="AF2042" s="68">
        <v>2</v>
      </c>
      <c r="AG2042" s="346"/>
      <c r="AH2042" s="346"/>
      <c r="AI2042" s="346"/>
      <c r="AJ2042" s="346"/>
      <c r="AK2042" s="346"/>
      <c r="AL2042" s="346"/>
      <c r="AM2042" s="346"/>
      <c r="AN2042" s="346"/>
      <c r="AO2042" s="346"/>
      <c r="AP2042" s="346"/>
      <c r="AQ2042" s="346"/>
      <c r="AR2042" s="346"/>
      <c r="AS2042" s="346"/>
      <c r="AT2042" s="346"/>
    </row>
    <row r="2043" spans="1:46" ht="45" customHeight="1" thickTop="1" thickBot="1" x14ac:dyDescent="0.3">
      <c r="A2043" s="345" t="s">
        <v>1590</v>
      </c>
      <c r="B2043" s="345" t="s">
        <v>1590</v>
      </c>
      <c r="C2043" s="345" t="s">
        <v>1590</v>
      </c>
      <c r="D2043" s="345" t="s">
        <v>1590</v>
      </c>
      <c r="E2043" s="345" t="s">
        <v>1590</v>
      </c>
      <c r="F2043" s="345" t="s">
        <v>1590</v>
      </c>
      <c r="G2043" s="345" t="s">
        <v>1590</v>
      </c>
      <c r="H2043" s="345" t="s">
        <v>1590</v>
      </c>
      <c r="I2043" s="345" t="s">
        <v>1590</v>
      </c>
      <c r="J2043" s="345" t="s">
        <v>1590</v>
      </c>
      <c r="K2043" s="345" t="s">
        <v>1590</v>
      </c>
      <c r="L2043" s="345" t="s">
        <v>1590</v>
      </c>
      <c r="M2043" s="345" t="s">
        <v>1590</v>
      </c>
      <c r="N2043" s="345" t="s">
        <v>1590</v>
      </c>
      <c r="O2043" s="345" t="s">
        <v>1590</v>
      </c>
      <c r="P2043" s="345" t="s">
        <v>1590</v>
      </c>
      <c r="Q2043" s="68">
        <v>2</v>
      </c>
      <c r="R2043" s="346"/>
      <c r="S2043" s="346"/>
      <c r="T2043" s="346"/>
      <c r="U2043" s="346"/>
      <c r="V2043" s="346"/>
      <c r="W2043" s="346"/>
      <c r="X2043" s="346"/>
      <c r="Y2043" s="346"/>
      <c r="Z2043" s="346"/>
      <c r="AA2043" s="346"/>
      <c r="AB2043" s="346"/>
      <c r="AC2043" s="346"/>
      <c r="AD2043" s="346"/>
      <c r="AE2043" s="346"/>
      <c r="AF2043" s="68">
        <v>2</v>
      </c>
      <c r="AG2043" s="346"/>
      <c r="AH2043" s="346"/>
      <c r="AI2043" s="346"/>
      <c r="AJ2043" s="346"/>
      <c r="AK2043" s="346"/>
      <c r="AL2043" s="346"/>
      <c r="AM2043" s="346"/>
      <c r="AN2043" s="346"/>
      <c r="AO2043" s="346"/>
      <c r="AP2043" s="346"/>
      <c r="AQ2043" s="346"/>
      <c r="AR2043" s="346"/>
      <c r="AS2043" s="346"/>
      <c r="AT2043" s="346"/>
    </row>
    <row r="2044" spans="1:46" ht="18" customHeight="1" thickTop="1" x14ac:dyDescent="0.25"/>
    <row r="2046" spans="1:46" ht="45" customHeight="1" x14ac:dyDescent="0.25">
      <c r="A2046" s="348" t="s">
        <v>1591</v>
      </c>
      <c r="B2046" s="348"/>
      <c r="C2046" s="348"/>
      <c r="D2046" s="348"/>
      <c r="E2046" s="348"/>
      <c r="F2046" s="348"/>
      <c r="G2046" s="348"/>
      <c r="H2046" s="348"/>
      <c r="I2046" s="348"/>
      <c r="J2046" s="348"/>
      <c r="K2046" s="348"/>
      <c r="L2046" s="348"/>
      <c r="M2046" s="348"/>
      <c r="N2046" s="348"/>
      <c r="O2046" s="348"/>
      <c r="P2046" s="348"/>
      <c r="Q2046" s="348"/>
      <c r="R2046" s="348"/>
      <c r="S2046" s="348"/>
      <c r="T2046" s="348"/>
      <c r="U2046" s="348"/>
      <c r="V2046" s="348"/>
      <c r="W2046" s="348"/>
      <c r="X2046" s="348"/>
      <c r="Y2046" s="348"/>
      <c r="Z2046" s="348"/>
      <c r="AA2046" s="348"/>
      <c r="AB2046" s="348"/>
      <c r="AC2046" s="348"/>
      <c r="AD2046" s="348"/>
      <c r="AE2046" s="348"/>
      <c r="AF2046"/>
      <c r="AG2046" s="349" t="s">
        <v>184</v>
      </c>
      <c r="AH2046" s="349"/>
      <c r="AI2046" s="349"/>
      <c r="AJ2046" s="349"/>
      <c r="AK2046" s="72">
        <f>(('Artículo 121 (Resumen PI)'!C65*0.8+'Artículo 121 (Resumen PI)'!F65*0.2)+('Artículo 121 (Resumen SIPOT)'!C65*0.8+'Artículo 121 (Resumen SIPOT)'!F65*0.2))/2</f>
        <v>0</v>
      </c>
      <c r="AL2046"/>
      <c r="AM2046"/>
      <c r="AN2046"/>
      <c r="AO2046"/>
      <c r="AP2046"/>
      <c r="AQ2046"/>
      <c r="AR2046"/>
      <c r="AS2046"/>
      <c r="AT2046"/>
    </row>
    <row r="2047" spans="1:46" ht="15.75" customHeight="1" x14ac:dyDescent="0.25">
      <c r="A2047" s="86"/>
      <c r="B2047" s="284"/>
      <c r="C2047" s="284"/>
      <c r="D2047" s="284"/>
      <c r="E2047" s="284"/>
      <c r="F2047" s="284"/>
      <c r="G2047" s="284"/>
      <c r="H2047" s="284"/>
      <c r="I2047" s="284"/>
      <c r="J2047" s="284"/>
      <c r="K2047" s="284"/>
      <c r="L2047" s="284"/>
      <c r="M2047" s="284"/>
      <c r="N2047" s="284"/>
      <c r="O2047" s="284"/>
      <c r="P2047" s="284"/>
      <c r="Q2047" s="275"/>
      <c r="R2047" s="284"/>
      <c r="S2047" s="284"/>
      <c r="T2047" s="284"/>
      <c r="U2047" s="284"/>
      <c r="V2047" s="284"/>
      <c r="W2047" s="284"/>
      <c r="X2047" s="284"/>
      <c r="Y2047" s="284"/>
      <c r="Z2047" s="284"/>
      <c r="AA2047" s="284"/>
      <c r="AB2047" s="284"/>
      <c r="AC2047" s="284"/>
      <c r="AD2047" s="284"/>
      <c r="AE2047" s="284"/>
      <c r="AF2047"/>
      <c r="AG2047"/>
      <c r="AH2047"/>
      <c r="AI2047"/>
      <c r="AJ2047"/>
      <c r="AK2047"/>
      <c r="AL2047"/>
      <c r="AM2047"/>
      <c r="AN2047"/>
      <c r="AO2047"/>
      <c r="AP2047"/>
      <c r="AQ2047"/>
      <c r="AR2047"/>
      <c r="AS2047"/>
      <c r="AT2047"/>
    </row>
    <row r="2048" spans="1:46" ht="45" customHeight="1" x14ac:dyDescent="0.25">
      <c r="A2048" s="86" t="s">
        <v>185</v>
      </c>
      <c r="B2048" s="284"/>
      <c r="C2048" s="284"/>
      <c r="D2048" s="284"/>
      <c r="E2048" s="284"/>
      <c r="F2048" s="284"/>
      <c r="G2048" s="284"/>
      <c r="H2048" s="284"/>
      <c r="I2048" s="284"/>
      <c r="J2048" s="284"/>
      <c r="K2048" s="284"/>
      <c r="L2048" s="284"/>
      <c r="M2048" s="284"/>
      <c r="N2048" s="284"/>
      <c r="O2048" s="284"/>
      <c r="P2048" s="284"/>
      <c r="Q2048" s="275"/>
      <c r="R2048" s="284"/>
      <c r="S2048" s="284"/>
      <c r="T2048" s="284"/>
      <c r="U2048" s="284"/>
      <c r="V2048" s="284"/>
      <c r="W2048" s="284"/>
      <c r="X2048" s="284"/>
      <c r="Y2048" s="284"/>
      <c r="Z2048" s="284"/>
      <c r="AA2048" s="284"/>
      <c r="AB2048" s="284"/>
      <c r="AC2048" s="284"/>
      <c r="AD2048" s="284"/>
      <c r="AE2048" s="284"/>
      <c r="AF2048"/>
      <c r="AG2048"/>
      <c r="AH2048"/>
      <c r="AI2048"/>
      <c r="AJ2048"/>
      <c r="AK2048"/>
      <c r="AL2048"/>
      <c r="AM2048"/>
      <c r="AN2048"/>
      <c r="AO2048"/>
      <c r="AP2048"/>
      <c r="AQ2048"/>
      <c r="AR2048"/>
      <c r="AS2048"/>
      <c r="AT2048"/>
    </row>
    <row r="2049" spans="1:46" ht="15" customHeight="1" x14ac:dyDescent="0.25">
      <c r="A2049" s="59"/>
      <c r="B2049" s="59"/>
      <c r="C2049" s="59"/>
      <c r="D2049" s="59"/>
      <c r="E2049" s="59"/>
      <c r="F2049" s="59"/>
      <c r="G2049" s="59"/>
      <c r="H2049" s="59"/>
      <c r="I2049" s="59"/>
      <c r="J2049" s="59"/>
      <c r="K2049" s="59"/>
      <c r="L2049" s="59"/>
      <c r="M2049" s="59"/>
      <c r="N2049" s="59"/>
      <c r="O2049" s="59"/>
      <c r="P2049" s="59"/>
      <c r="R2049" s="59"/>
      <c r="S2049" s="59"/>
      <c r="T2049" s="59"/>
      <c r="U2049" s="59"/>
      <c r="V2049" s="59"/>
      <c r="W2049" s="59"/>
      <c r="X2049" s="59"/>
      <c r="Y2049" s="59"/>
      <c r="Z2049" s="59"/>
      <c r="AA2049" s="59"/>
      <c r="AB2049" s="59"/>
      <c r="AC2049" s="59"/>
      <c r="AD2049" s="59"/>
      <c r="AE2049" s="59"/>
      <c r="AF2049"/>
      <c r="AG2049"/>
      <c r="AH2049"/>
      <c r="AI2049"/>
      <c r="AJ2049"/>
      <c r="AK2049"/>
      <c r="AL2049"/>
      <c r="AM2049"/>
      <c r="AN2049"/>
      <c r="AO2049"/>
      <c r="AP2049"/>
      <c r="AQ2049"/>
      <c r="AR2049"/>
      <c r="AS2049"/>
      <c r="AT2049"/>
    </row>
    <row r="2050" spans="1:46" ht="45" customHeight="1" x14ac:dyDescent="0.25">
      <c r="A2050" s="350" t="s">
        <v>186</v>
      </c>
      <c r="B2050" s="350"/>
      <c r="C2050" s="350"/>
      <c r="D2050" s="350"/>
      <c r="E2050" s="350"/>
      <c r="F2050" s="350"/>
      <c r="G2050" s="350"/>
      <c r="H2050" s="350"/>
      <c r="I2050" s="350"/>
      <c r="J2050" s="350"/>
      <c r="K2050" s="350"/>
      <c r="L2050" s="350"/>
      <c r="M2050" s="350"/>
      <c r="N2050" s="350"/>
      <c r="O2050" s="350"/>
      <c r="P2050" s="350"/>
      <c r="Q2050" s="65"/>
      <c r="R2050" s="59"/>
      <c r="S2050" s="59"/>
      <c r="T2050" s="59"/>
      <c r="U2050" s="59"/>
      <c r="V2050" s="351"/>
      <c r="W2050" s="351"/>
      <c r="X2050" s="351"/>
      <c r="Y2050" s="351"/>
      <c r="Z2050" s="351"/>
      <c r="AA2050" s="351"/>
      <c r="AB2050" s="351"/>
      <c r="AC2050" s="351"/>
      <c r="AD2050" s="351"/>
      <c r="AE2050" s="351"/>
      <c r="AF2050" s="65"/>
      <c r="AG2050" s="59"/>
      <c r="AH2050" s="59"/>
      <c r="AI2050" s="59"/>
      <c r="AJ2050" s="59"/>
      <c r="AK2050" s="351"/>
      <c r="AL2050" s="351"/>
      <c r="AM2050" s="351"/>
      <c r="AN2050" s="351"/>
      <c r="AO2050" s="351"/>
      <c r="AP2050" s="351"/>
      <c r="AQ2050" s="351"/>
      <c r="AR2050" s="351"/>
      <c r="AS2050" s="351"/>
      <c r="AT2050" s="351"/>
    </row>
    <row r="2051" spans="1:46" ht="45" customHeight="1" thickTop="1" thickBot="1" x14ac:dyDescent="0.3">
      <c r="A2051" s="342" t="s">
        <v>163</v>
      </c>
      <c r="B2051" s="342"/>
      <c r="C2051" s="342"/>
      <c r="D2051" s="342"/>
      <c r="E2051" s="342"/>
      <c r="F2051" s="342"/>
      <c r="G2051" s="342"/>
      <c r="H2051" s="342"/>
      <c r="I2051" s="342"/>
      <c r="J2051" s="342"/>
      <c r="K2051" s="342"/>
      <c r="L2051" s="342"/>
      <c r="M2051" s="342"/>
      <c r="N2051" s="342"/>
      <c r="O2051" s="342"/>
      <c r="P2051" s="342"/>
      <c r="Q2051" s="66" t="s">
        <v>187</v>
      </c>
      <c r="R2051" s="343" t="s">
        <v>188</v>
      </c>
      <c r="S2051" s="343"/>
      <c r="T2051" s="343"/>
      <c r="U2051" s="343"/>
      <c r="V2051" s="343"/>
      <c r="W2051" s="343"/>
      <c r="X2051" s="343"/>
      <c r="Y2051" s="343"/>
      <c r="Z2051" s="343"/>
      <c r="AA2051" s="343"/>
      <c r="AB2051" s="343"/>
      <c r="AC2051" s="343"/>
      <c r="AD2051" s="343"/>
      <c r="AE2051" s="343"/>
      <c r="AF2051" s="67" t="s">
        <v>187</v>
      </c>
      <c r="AG2051" s="344" t="s">
        <v>189</v>
      </c>
      <c r="AH2051" s="344"/>
      <c r="AI2051" s="344"/>
      <c r="AJ2051" s="344"/>
      <c r="AK2051" s="344"/>
      <c r="AL2051" s="344"/>
      <c r="AM2051" s="344"/>
      <c r="AN2051" s="344"/>
      <c r="AO2051" s="344"/>
      <c r="AP2051" s="344"/>
      <c r="AQ2051" s="344"/>
      <c r="AR2051" s="344"/>
      <c r="AS2051" s="344"/>
      <c r="AT2051" s="344"/>
    </row>
    <row r="2052" spans="1:46" ht="45" customHeight="1" thickTop="1" thickBot="1" x14ac:dyDescent="0.3">
      <c r="A2052" s="345" t="s">
        <v>1025</v>
      </c>
      <c r="B2052" s="345" t="s">
        <v>1025</v>
      </c>
      <c r="C2052" s="345" t="s">
        <v>1025</v>
      </c>
      <c r="D2052" s="345" t="s">
        <v>1025</v>
      </c>
      <c r="E2052" s="345" t="s">
        <v>1025</v>
      </c>
      <c r="F2052" s="345" t="s">
        <v>1025</v>
      </c>
      <c r="G2052" s="345" t="s">
        <v>1025</v>
      </c>
      <c r="H2052" s="345" t="s">
        <v>1025</v>
      </c>
      <c r="I2052" s="345" t="s">
        <v>1025</v>
      </c>
      <c r="J2052" s="345" t="s">
        <v>1025</v>
      </c>
      <c r="K2052" s="345" t="s">
        <v>1025</v>
      </c>
      <c r="L2052" s="345" t="s">
        <v>1025</v>
      </c>
      <c r="M2052" s="345" t="s">
        <v>1025</v>
      </c>
      <c r="N2052" s="345" t="s">
        <v>1025</v>
      </c>
      <c r="O2052" s="345" t="s">
        <v>1025</v>
      </c>
      <c r="P2052" s="345" t="s">
        <v>1025</v>
      </c>
      <c r="Q2052" s="68">
        <v>3</v>
      </c>
      <c r="R2052" s="368" t="s">
        <v>676</v>
      </c>
      <c r="S2052" s="369"/>
      <c r="T2052" s="369"/>
      <c r="U2052" s="369"/>
      <c r="V2052" s="369"/>
      <c r="W2052" s="369"/>
      <c r="X2052" s="369"/>
      <c r="Y2052" s="369"/>
      <c r="Z2052" s="369"/>
      <c r="AA2052" s="369"/>
      <c r="AB2052" s="369"/>
      <c r="AC2052" s="369"/>
      <c r="AD2052" s="369"/>
      <c r="AE2052" s="370"/>
      <c r="AF2052" s="68">
        <v>3</v>
      </c>
      <c r="AG2052" s="368" t="s">
        <v>676</v>
      </c>
      <c r="AH2052" s="369"/>
      <c r="AI2052" s="369"/>
      <c r="AJ2052" s="369"/>
      <c r="AK2052" s="369"/>
      <c r="AL2052" s="369"/>
      <c r="AM2052" s="369"/>
      <c r="AN2052" s="369"/>
      <c r="AO2052" s="369"/>
      <c r="AP2052" s="369"/>
      <c r="AQ2052" s="369"/>
      <c r="AR2052" s="369"/>
      <c r="AS2052" s="369"/>
      <c r="AT2052" s="370"/>
    </row>
    <row r="2053" spans="1:46" ht="45" customHeight="1" thickTop="1" thickBot="1" x14ac:dyDescent="0.3">
      <c r="A2053" s="345" t="s">
        <v>1026</v>
      </c>
      <c r="B2053" s="345" t="s">
        <v>1026</v>
      </c>
      <c r="C2053" s="345" t="s">
        <v>1026</v>
      </c>
      <c r="D2053" s="345" t="s">
        <v>1026</v>
      </c>
      <c r="E2053" s="345" t="s">
        <v>1026</v>
      </c>
      <c r="F2053" s="345" t="s">
        <v>1026</v>
      </c>
      <c r="G2053" s="345" t="s">
        <v>1026</v>
      </c>
      <c r="H2053" s="345" t="s">
        <v>1026</v>
      </c>
      <c r="I2053" s="345" t="s">
        <v>1026</v>
      </c>
      <c r="J2053" s="345" t="s">
        <v>1026</v>
      </c>
      <c r="K2053" s="345" t="s">
        <v>1026</v>
      </c>
      <c r="L2053" s="345" t="s">
        <v>1026</v>
      </c>
      <c r="M2053" s="345" t="s">
        <v>1026</v>
      </c>
      <c r="N2053" s="345" t="s">
        <v>1026</v>
      </c>
      <c r="O2053" s="345" t="s">
        <v>1026</v>
      </c>
      <c r="P2053" s="345" t="s">
        <v>1026</v>
      </c>
      <c r="Q2053" s="68">
        <v>3</v>
      </c>
      <c r="R2053" s="368" t="s">
        <v>676</v>
      </c>
      <c r="S2053" s="369"/>
      <c r="T2053" s="369"/>
      <c r="U2053" s="369"/>
      <c r="V2053" s="369"/>
      <c r="W2053" s="369"/>
      <c r="X2053" s="369"/>
      <c r="Y2053" s="369"/>
      <c r="Z2053" s="369"/>
      <c r="AA2053" s="369"/>
      <c r="AB2053" s="369"/>
      <c r="AC2053" s="369"/>
      <c r="AD2053" s="369"/>
      <c r="AE2053" s="370"/>
      <c r="AF2053" s="68">
        <v>3</v>
      </c>
      <c r="AG2053" s="368" t="s">
        <v>676</v>
      </c>
      <c r="AH2053" s="369"/>
      <c r="AI2053" s="369"/>
      <c r="AJ2053" s="369"/>
      <c r="AK2053" s="369"/>
      <c r="AL2053" s="369"/>
      <c r="AM2053" s="369"/>
      <c r="AN2053" s="369"/>
      <c r="AO2053" s="369"/>
      <c r="AP2053" s="369"/>
      <c r="AQ2053" s="369"/>
      <c r="AR2053" s="369"/>
      <c r="AS2053" s="369"/>
      <c r="AT2053" s="370"/>
    </row>
    <row r="2054" spans="1:46" ht="45" customHeight="1" thickTop="1" thickBot="1" x14ac:dyDescent="0.3">
      <c r="A2054" s="345" t="s">
        <v>1592</v>
      </c>
      <c r="B2054" s="345" t="s">
        <v>1592</v>
      </c>
      <c r="C2054" s="345" t="s">
        <v>1592</v>
      </c>
      <c r="D2054" s="345" t="s">
        <v>1592</v>
      </c>
      <c r="E2054" s="345" t="s">
        <v>1592</v>
      </c>
      <c r="F2054" s="345" t="s">
        <v>1592</v>
      </c>
      <c r="G2054" s="345" t="s">
        <v>1592</v>
      </c>
      <c r="H2054" s="345" t="s">
        <v>1592</v>
      </c>
      <c r="I2054" s="345" t="s">
        <v>1592</v>
      </c>
      <c r="J2054" s="345" t="s">
        <v>1592</v>
      </c>
      <c r="K2054" s="345" t="s">
        <v>1592</v>
      </c>
      <c r="L2054" s="345" t="s">
        <v>1592</v>
      </c>
      <c r="M2054" s="345" t="s">
        <v>1592</v>
      </c>
      <c r="N2054" s="345" t="s">
        <v>1592</v>
      </c>
      <c r="O2054" s="345" t="s">
        <v>1592</v>
      </c>
      <c r="P2054" s="345" t="s">
        <v>1592</v>
      </c>
      <c r="Q2054" s="68">
        <v>3</v>
      </c>
      <c r="R2054" s="368" t="s">
        <v>676</v>
      </c>
      <c r="S2054" s="369"/>
      <c r="T2054" s="369"/>
      <c r="U2054" s="369"/>
      <c r="V2054" s="369"/>
      <c r="W2054" s="369"/>
      <c r="X2054" s="369"/>
      <c r="Y2054" s="369"/>
      <c r="Z2054" s="369"/>
      <c r="AA2054" s="369"/>
      <c r="AB2054" s="369"/>
      <c r="AC2054" s="369"/>
      <c r="AD2054" s="369"/>
      <c r="AE2054" s="370"/>
      <c r="AF2054" s="68">
        <v>3</v>
      </c>
      <c r="AG2054" s="368" t="s">
        <v>676</v>
      </c>
      <c r="AH2054" s="369"/>
      <c r="AI2054" s="369"/>
      <c r="AJ2054" s="369"/>
      <c r="AK2054" s="369"/>
      <c r="AL2054" s="369"/>
      <c r="AM2054" s="369"/>
      <c r="AN2054" s="369"/>
      <c r="AO2054" s="369"/>
      <c r="AP2054" s="369"/>
      <c r="AQ2054" s="369"/>
      <c r="AR2054" s="369"/>
      <c r="AS2054" s="369"/>
      <c r="AT2054" s="370"/>
    </row>
    <row r="2055" spans="1:46" ht="45" customHeight="1" thickTop="1" thickBot="1" x14ac:dyDescent="0.3">
      <c r="A2055" s="345" t="s">
        <v>1593</v>
      </c>
      <c r="B2055" s="345" t="s">
        <v>1593</v>
      </c>
      <c r="C2055" s="345" t="s">
        <v>1593</v>
      </c>
      <c r="D2055" s="345" t="s">
        <v>1593</v>
      </c>
      <c r="E2055" s="345" t="s">
        <v>1593</v>
      </c>
      <c r="F2055" s="345" t="s">
        <v>1593</v>
      </c>
      <c r="G2055" s="345" t="s">
        <v>1593</v>
      </c>
      <c r="H2055" s="345" t="s">
        <v>1593</v>
      </c>
      <c r="I2055" s="345" t="s">
        <v>1593</v>
      </c>
      <c r="J2055" s="345" t="s">
        <v>1593</v>
      </c>
      <c r="K2055" s="345" t="s">
        <v>1593</v>
      </c>
      <c r="L2055" s="345" t="s">
        <v>1593</v>
      </c>
      <c r="M2055" s="345" t="s">
        <v>1593</v>
      </c>
      <c r="N2055" s="345" t="s">
        <v>1593</v>
      </c>
      <c r="O2055" s="345" t="s">
        <v>1593</v>
      </c>
      <c r="P2055" s="345" t="s">
        <v>1593</v>
      </c>
      <c r="Q2055" s="68">
        <v>3</v>
      </c>
      <c r="R2055" s="368" t="s">
        <v>676</v>
      </c>
      <c r="S2055" s="369"/>
      <c r="T2055" s="369"/>
      <c r="U2055" s="369"/>
      <c r="V2055" s="369"/>
      <c r="W2055" s="369"/>
      <c r="X2055" s="369"/>
      <c r="Y2055" s="369"/>
      <c r="Z2055" s="369"/>
      <c r="AA2055" s="369"/>
      <c r="AB2055" s="369"/>
      <c r="AC2055" s="369"/>
      <c r="AD2055" s="369"/>
      <c r="AE2055" s="370"/>
      <c r="AF2055" s="68">
        <v>3</v>
      </c>
      <c r="AG2055" s="368" t="s">
        <v>676</v>
      </c>
      <c r="AH2055" s="369"/>
      <c r="AI2055" s="369"/>
      <c r="AJ2055" s="369"/>
      <c r="AK2055" s="369"/>
      <c r="AL2055" s="369"/>
      <c r="AM2055" s="369"/>
      <c r="AN2055" s="369"/>
      <c r="AO2055" s="369"/>
      <c r="AP2055" s="369"/>
      <c r="AQ2055" s="369"/>
      <c r="AR2055" s="369"/>
      <c r="AS2055" s="369"/>
      <c r="AT2055" s="370"/>
    </row>
    <row r="2056" spans="1:46" ht="45" customHeight="1" thickTop="1" thickBot="1" x14ac:dyDescent="0.3">
      <c r="A2056" s="346" t="s">
        <v>1594</v>
      </c>
      <c r="B2056" s="346" t="s">
        <v>1594</v>
      </c>
      <c r="C2056" s="346" t="s">
        <v>1594</v>
      </c>
      <c r="D2056" s="346" t="s">
        <v>1594</v>
      </c>
      <c r="E2056" s="346" t="s">
        <v>1594</v>
      </c>
      <c r="F2056" s="346" t="s">
        <v>1594</v>
      </c>
      <c r="G2056" s="346" t="s">
        <v>1594</v>
      </c>
      <c r="H2056" s="346" t="s">
        <v>1594</v>
      </c>
      <c r="I2056" s="346" t="s">
        <v>1594</v>
      </c>
      <c r="J2056" s="346" t="s">
        <v>1594</v>
      </c>
      <c r="K2056" s="346" t="s">
        <v>1594</v>
      </c>
      <c r="L2056" s="346" t="s">
        <v>1594</v>
      </c>
      <c r="M2056" s="346" t="s">
        <v>1594</v>
      </c>
      <c r="N2056" s="346" t="s">
        <v>1594</v>
      </c>
      <c r="O2056" s="346" t="s">
        <v>1594</v>
      </c>
      <c r="P2056" s="346" t="s">
        <v>1594</v>
      </c>
      <c r="Q2056" s="68">
        <v>3</v>
      </c>
      <c r="R2056" s="368" t="s">
        <v>676</v>
      </c>
      <c r="S2056" s="369"/>
      <c r="T2056" s="369"/>
      <c r="U2056" s="369"/>
      <c r="V2056" s="369"/>
      <c r="W2056" s="369"/>
      <c r="X2056" s="369"/>
      <c r="Y2056" s="369"/>
      <c r="Z2056" s="369"/>
      <c r="AA2056" s="369"/>
      <c r="AB2056" s="369"/>
      <c r="AC2056" s="369"/>
      <c r="AD2056" s="369"/>
      <c r="AE2056" s="370"/>
      <c r="AF2056" s="68">
        <v>3</v>
      </c>
      <c r="AG2056" s="368" t="s">
        <v>676</v>
      </c>
      <c r="AH2056" s="369"/>
      <c r="AI2056" s="369"/>
      <c r="AJ2056" s="369"/>
      <c r="AK2056" s="369"/>
      <c r="AL2056" s="369"/>
      <c r="AM2056" s="369"/>
      <c r="AN2056" s="369"/>
      <c r="AO2056" s="369"/>
      <c r="AP2056" s="369"/>
      <c r="AQ2056" s="369"/>
      <c r="AR2056" s="369"/>
      <c r="AS2056" s="369"/>
      <c r="AT2056" s="370"/>
    </row>
    <row r="2057" spans="1:46" ht="45" customHeight="1" thickTop="1" thickBot="1" x14ac:dyDescent="0.3">
      <c r="A2057" s="346" t="s">
        <v>1595</v>
      </c>
      <c r="B2057" s="346" t="s">
        <v>1595</v>
      </c>
      <c r="C2057" s="346" t="s">
        <v>1595</v>
      </c>
      <c r="D2057" s="346" t="s">
        <v>1595</v>
      </c>
      <c r="E2057" s="346" t="s">
        <v>1595</v>
      </c>
      <c r="F2057" s="346" t="s">
        <v>1595</v>
      </c>
      <c r="G2057" s="346" t="s">
        <v>1595</v>
      </c>
      <c r="H2057" s="346" t="s">
        <v>1595</v>
      </c>
      <c r="I2057" s="346" t="s">
        <v>1595</v>
      </c>
      <c r="J2057" s="346" t="s">
        <v>1595</v>
      </c>
      <c r="K2057" s="346" t="s">
        <v>1595</v>
      </c>
      <c r="L2057" s="346" t="s">
        <v>1595</v>
      </c>
      <c r="M2057" s="346" t="s">
        <v>1595</v>
      </c>
      <c r="N2057" s="346" t="s">
        <v>1595</v>
      </c>
      <c r="O2057" s="346" t="s">
        <v>1595</v>
      </c>
      <c r="P2057" s="346" t="s">
        <v>1595</v>
      </c>
      <c r="Q2057" s="68">
        <v>3</v>
      </c>
      <c r="R2057" s="368" t="s">
        <v>676</v>
      </c>
      <c r="S2057" s="369"/>
      <c r="T2057" s="369"/>
      <c r="U2057" s="369"/>
      <c r="V2057" s="369"/>
      <c r="W2057" s="369"/>
      <c r="X2057" s="369"/>
      <c r="Y2057" s="369"/>
      <c r="Z2057" s="369"/>
      <c r="AA2057" s="369"/>
      <c r="AB2057" s="369"/>
      <c r="AC2057" s="369"/>
      <c r="AD2057" s="369"/>
      <c r="AE2057" s="370"/>
      <c r="AF2057" s="68">
        <v>3</v>
      </c>
      <c r="AG2057" s="368" t="s">
        <v>676</v>
      </c>
      <c r="AH2057" s="369"/>
      <c r="AI2057" s="369"/>
      <c r="AJ2057" s="369"/>
      <c r="AK2057" s="369"/>
      <c r="AL2057" s="369"/>
      <c r="AM2057" s="369"/>
      <c r="AN2057" s="369"/>
      <c r="AO2057" s="369"/>
      <c r="AP2057" s="369"/>
      <c r="AQ2057" s="369"/>
      <c r="AR2057" s="369"/>
      <c r="AS2057" s="369"/>
      <c r="AT2057" s="370"/>
    </row>
    <row r="2058" spans="1:46" ht="45" customHeight="1" thickTop="1" thickBot="1" x14ac:dyDescent="0.3">
      <c r="A2058" s="345" t="s">
        <v>1596</v>
      </c>
      <c r="B2058" s="345" t="s">
        <v>1596</v>
      </c>
      <c r="C2058" s="345" t="s">
        <v>1596</v>
      </c>
      <c r="D2058" s="345" t="s">
        <v>1596</v>
      </c>
      <c r="E2058" s="345" t="s">
        <v>1596</v>
      </c>
      <c r="F2058" s="345" t="s">
        <v>1596</v>
      </c>
      <c r="G2058" s="345" t="s">
        <v>1596</v>
      </c>
      <c r="H2058" s="345" t="s">
        <v>1596</v>
      </c>
      <c r="I2058" s="345" t="s">
        <v>1596</v>
      </c>
      <c r="J2058" s="345" t="s">
        <v>1596</v>
      </c>
      <c r="K2058" s="345" t="s">
        <v>1596</v>
      </c>
      <c r="L2058" s="345" t="s">
        <v>1596</v>
      </c>
      <c r="M2058" s="345" t="s">
        <v>1596</v>
      </c>
      <c r="N2058" s="345" t="s">
        <v>1596</v>
      </c>
      <c r="O2058" s="345" t="s">
        <v>1596</v>
      </c>
      <c r="P2058" s="345" t="s">
        <v>1596</v>
      </c>
      <c r="Q2058" s="68">
        <v>3</v>
      </c>
      <c r="R2058" s="368" t="s">
        <v>676</v>
      </c>
      <c r="S2058" s="369"/>
      <c r="T2058" s="369"/>
      <c r="U2058" s="369"/>
      <c r="V2058" s="369"/>
      <c r="W2058" s="369"/>
      <c r="X2058" s="369"/>
      <c r="Y2058" s="369"/>
      <c r="Z2058" s="369"/>
      <c r="AA2058" s="369"/>
      <c r="AB2058" s="369"/>
      <c r="AC2058" s="369"/>
      <c r="AD2058" s="369"/>
      <c r="AE2058" s="370"/>
      <c r="AF2058" s="68">
        <v>3</v>
      </c>
      <c r="AG2058" s="368" t="s">
        <v>676</v>
      </c>
      <c r="AH2058" s="369"/>
      <c r="AI2058" s="369"/>
      <c r="AJ2058" s="369"/>
      <c r="AK2058" s="369"/>
      <c r="AL2058" s="369"/>
      <c r="AM2058" s="369"/>
      <c r="AN2058" s="369"/>
      <c r="AO2058" s="369"/>
      <c r="AP2058" s="369"/>
      <c r="AQ2058" s="369"/>
      <c r="AR2058" s="369"/>
      <c r="AS2058" s="369"/>
      <c r="AT2058" s="370"/>
    </row>
    <row r="2059" spans="1:46" ht="45" customHeight="1" thickTop="1" thickBot="1" x14ac:dyDescent="0.3">
      <c r="A2059" s="345" t="s">
        <v>1597</v>
      </c>
      <c r="B2059" s="345"/>
      <c r="C2059" s="345"/>
      <c r="D2059" s="345"/>
      <c r="E2059" s="345"/>
      <c r="F2059" s="345"/>
      <c r="G2059" s="345"/>
      <c r="H2059" s="345"/>
      <c r="I2059" s="345"/>
      <c r="J2059" s="345"/>
      <c r="K2059" s="345"/>
      <c r="L2059" s="345"/>
      <c r="M2059" s="345"/>
      <c r="N2059" s="345"/>
      <c r="O2059" s="345"/>
      <c r="P2059" s="345"/>
      <c r="Q2059" s="68">
        <v>3</v>
      </c>
      <c r="R2059" s="368" t="s">
        <v>676</v>
      </c>
      <c r="S2059" s="369"/>
      <c r="T2059" s="369"/>
      <c r="U2059" s="369"/>
      <c r="V2059" s="369"/>
      <c r="W2059" s="369"/>
      <c r="X2059" s="369"/>
      <c r="Y2059" s="369"/>
      <c r="Z2059" s="369"/>
      <c r="AA2059" s="369"/>
      <c r="AB2059" s="369"/>
      <c r="AC2059" s="369"/>
      <c r="AD2059" s="369"/>
      <c r="AE2059" s="370"/>
      <c r="AF2059" s="68">
        <v>3</v>
      </c>
      <c r="AG2059" s="368" t="s">
        <v>676</v>
      </c>
      <c r="AH2059" s="369"/>
      <c r="AI2059" s="369"/>
      <c r="AJ2059" s="369"/>
      <c r="AK2059" s="369"/>
      <c r="AL2059" s="369"/>
      <c r="AM2059" s="369"/>
      <c r="AN2059" s="369"/>
      <c r="AO2059" s="369"/>
      <c r="AP2059" s="369"/>
      <c r="AQ2059" s="369"/>
      <c r="AR2059" s="369"/>
      <c r="AS2059" s="369"/>
      <c r="AT2059" s="370"/>
    </row>
    <row r="2060" spans="1:46" ht="45" customHeight="1" thickTop="1" thickBot="1" x14ac:dyDescent="0.3">
      <c r="A2060" s="345" t="s">
        <v>1598</v>
      </c>
      <c r="B2060" s="345" t="s">
        <v>1598</v>
      </c>
      <c r="C2060" s="345" t="s">
        <v>1598</v>
      </c>
      <c r="D2060" s="345" t="s">
        <v>1598</v>
      </c>
      <c r="E2060" s="345" t="s">
        <v>1598</v>
      </c>
      <c r="F2060" s="345" t="s">
        <v>1598</v>
      </c>
      <c r="G2060" s="345" t="s">
        <v>1598</v>
      </c>
      <c r="H2060" s="345" t="s">
        <v>1598</v>
      </c>
      <c r="I2060" s="345" t="s">
        <v>1598</v>
      </c>
      <c r="J2060" s="345" t="s">
        <v>1598</v>
      </c>
      <c r="K2060" s="345" t="s">
        <v>1598</v>
      </c>
      <c r="L2060" s="345" t="s">
        <v>1598</v>
      </c>
      <c r="M2060" s="345" t="s">
        <v>1598</v>
      </c>
      <c r="N2060" s="345" t="s">
        <v>1598</v>
      </c>
      <c r="O2060" s="345" t="s">
        <v>1598</v>
      </c>
      <c r="P2060" s="345" t="s">
        <v>1598</v>
      </c>
      <c r="Q2060" s="68">
        <v>3</v>
      </c>
      <c r="R2060" s="368" t="s">
        <v>676</v>
      </c>
      <c r="S2060" s="369"/>
      <c r="T2060" s="369"/>
      <c r="U2060" s="369"/>
      <c r="V2060" s="369"/>
      <c r="W2060" s="369"/>
      <c r="X2060" s="369"/>
      <c r="Y2060" s="369"/>
      <c r="Z2060" s="369"/>
      <c r="AA2060" s="369"/>
      <c r="AB2060" s="369"/>
      <c r="AC2060" s="369"/>
      <c r="AD2060" s="369"/>
      <c r="AE2060" s="370"/>
      <c r="AF2060" s="68">
        <v>3</v>
      </c>
      <c r="AG2060" s="368" t="s">
        <v>676</v>
      </c>
      <c r="AH2060" s="369"/>
      <c r="AI2060" s="369"/>
      <c r="AJ2060" s="369"/>
      <c r="AK2060" s="369"/>
      <c r="AL2060" s="369"/>
      <c r="AM2060" s="369"/>
      <c r="AN2060" s="369"/>
      <c r="AO2060" s="369"/>
      <c r="AP2060" s="369"/>
      <c r="AQ2060" s="369"/>
      <c r="AR2060" s="369"/>
      <c r="AS2060" s="369"/>
      <c r="AT2060" s="370"/>
    </row>
    <row r="2061" spans="1:46" ht="45" customHeight="1" thickTop="1" thickBot="1" x14ac:dyDescent="0.3">
      <c r="A2061" s="345" t="s">
        <v>1599</v>
      </c>
      <c r="B2061" s="345" t="s">
        <v>1599</v>
      </c>
      <c r="C2061" s="345" t="s">
        <v>1599</v>
      </c>
      <c r="D2061" s="345" t="s">
        <v>1599</v>
      </c>
      <c r="E2061" s="345" t="s">
        <v>1599</v>
      </c>
      <c r="F2061" s="345" t="s">
        <v>1599</v>
      </c>
      <c r="G2061" s="345" t="s">
        <v>1599</v>
      </c>
      <c r="H2061" s="345" t="s">
        <v>1599</v>
      </c>
      <c r="I2061" s="345" t="s">
        <v>1599</v>
      </c>
      <c r="J2061" s="345" t="s">
        <v>1599</v>
      </c>
      <c r="K2061" s="345" t="s">
        <v>1599</v>
      </c>
      <c r="L2061" s="345" t="s">
        <v>1599</v>
      </c>
      <c r="M2061" s="345" t="s">
        <v>1599</v>
      </c>
      <c r="N2061" s="345" t="s">
        <v>1599</v>
      </c>
      <c r="O2061" s="345" t="s">
        <v>1599</v>
      </c>
      <c r="P2061" s="345" t="s">
        <v>1599</v>
      </c>
      <c r="Q2061" s="68">
        <v>3</v>
      </c>
      <c r="R2061" s="368" t="s">
        <v>676</v>
      </c>
      <c r="S2061" s="369"/>
      <c r="T2061" s="369"/>
      <c r="U2061" s="369"/>
      <c r="V2061" s="369"/>
      <c r="W2061" s="369"/>
      <c r="X2061" s="369"/>
      <c r="Y2061" s="369"/>
      <c r="Z2061" s="369"/>
      <c r="AA2061" s="369"/>
      <c r="AB2061" s="369"/>
      <c r="AC2061" s="369"/>
      <c r="AD2061" s="369"/>
      <c r="AE2061" s="370"/>
      <c r="AF2061" s="68">
        <v>3</v>
      </c>
      <c r="AG2061" s="368" t="s">
        <v>676</v>
      </c>
      <c r="AH2061" s="369"/>
      <c r="AI2061" s="369"/>
      <c r="AJ2061" s="369"/>
      <c r="AK2061" s="369"/>
      <c r="AL2061" s="369"/>
      <c r="AM2061" s="369"/>
      <c r="AN2061" s="369"/>
      <c r="AO2061" s="369"/>
      <c r="AP2061" s="369"/>
      <c r="AQ2061" s="369"/>
      <c r="AR2061" s="369"/>
      <c r="AS2061" s="369"/>
      <c r="AT2061" s="370"/>
    </row>
    <row r="2062" spans="1:46" ht="45" customHeight="1" thickTop="1" thickBot="1" x14ac:dyDescent="0.3">
      <c r="A2062" s="345" t="s">
        <v>1600</v>
      </c>
      <c r="B2062" s="345" t="s">
        <v>1600</v>
      </c>
      <c r="C2062" s="345" t="s">
        <v>1600</v>
      </c>
      <c r="D2062" s="345" t="s">
        <v>1600</v>
      </c>
      <c r="E2062" s="345" t="s">
        <v>1600</v>
      </c>
      <c r="F2062" s="345" t="s">
        <v>1600</v>
      </c>
      <c r="G2062" s="345" t="s">
        <v>1600</v>
      </c>
      <c r="H2062" s="345" t="s">
        <v>1600</v>
      </c>
      <c r="I2062" s="345" t="s">
        <v>1600</v>
      </c>
      <c r="J2062" s="345" t="s">
        <v>1600</v>
      </c>
      <c r="K2062" s="345" t="s">
        <v>1600</v>
      </c>
      <c r="L2062" s="345" t="s">
        <v>1600</v>
      </c>
      <c r="M2062" s="345" t="s">
        <v>1600</v>
      </c>
      <c r="N2062" s="345" t="s">
        <v>1600</v>
      </c>
      <c r="O2062" s="345" t="s">
        <v>1600</v>
      </c>
      <c r="P2062" s="345" t="s">
        <v>1600</v>
      </c>
      <c r="Q2062" s="68">
        <v>3</v>
      </c>
      <c r="R2062" s="368" t="s">
        <v>676</v>
      </c>
      <c r="S2062" s="369"/>
      <c r="T2062" s="369"/>
      <c r="U2062" s="369"/>
      <c r="V2062" s="369"/>
      <c r="W2062" s="369"/>
      <c r="X2062" s="369"/>
      <c r="Y2062" s="369"/>
      <c r="Z2062" s="369"/>
      <c r="AA2062" s="369"/>
      <c r="AB2062" s="369"/>
      <c r="AC2062" s="369"/>
      <c r="AD2062" s="369"/>
      <c r="AE2062" s="370"/>
      <c r="AF2062" s="68">
        <v>3</v>
      </c>
      <c r="AG2062" s="368" t="s">
        <v>676</v>
      </c>
      <c r="AH2062" s="369"/>
      <c r="AI2062" s="369"/>
      <c r="AJ2062" s="369"/>
      <c r="AK2062" s="369"/>
      <c r="AL2062" s="369"/>
      <c r="AM2062" s="369"/>
      <c r="AN2062" s="369"/>
      <c r="AO2062" s="369"/>
      <c r="AP2062" s="369"/>
      <c r="AQ2062" s="369"/>
      <c r="AR2062" s="369"/>
      <c r="AS2062" s="369"/>
      <c r="AT2062" s="370"/>
    </row>
    <row r="2063" spans="1:46" ht="45" customHeight="1" thickTop="1" thickBot="1" x14ac:dyDescent="0.3">
      <c r="A2063" s="346" t="s">
        <v>1601</v>
      </c>
      <c r="B2063" s="346" t="s">
        <v>1601</v>
      </c>
      <c r="C2063" s="346" t="s">
        <v>1601</v>
      </c>
      <c r="D2063" s="346" t="s">
        <v>1601</v>
      </c>
      <c r="E2063" s="346" t="s">
        <v>1601</v>
      </c>
      <c r="F2063" s="346" t="s">
        <v>1601</v>
      </c>
      <c r="G2063" s="346" t="s">
        <v>1601</v>
      </c>
      <c r="H2063" s="346" t="s">
        <v>1601</v>
      </c>
      <c r="I2063" s="346" t="s">
        <v>1601</v>
      </c>
      <c r="J2063" s="346" t="s">
        <v>1601</v>
      </c>
      <c r="K2063" s="346" t="s">
        <v>1601</v>
      </c>
      <c r="L2063" s="346" t="s">
        <v>1601</v>
      </c>
      <c r="M2063" s="346" t="s">
        <v>1601</v>
      </c>
      <c r="N2063" s="346" t="s">
        <v>1601</v>
      </c>
      <c r="O2063" s="346" t="s">
        <v>1601</v>
      </c>
      <c r="P2063" s="346" t="s">
        <v>1601</v>
      </c>
      <c r="Q2063" s="68">
        <v>3</v>
      </c>
      <c r="R2063" s="368" t="s">
        <v>676</v>
      </c>
      <c r="S2063" s="369"/>
      <c r="T2063" s="369"/>
      <c r="U2063" s="369"/>
      <c r="V2063" s="369"/>
      <c r="W2063" s="369"/>
      <c r="X2063" s="369"/>
      <c r="Y2063" s="369"/>
      <c r="Z2063" s="369"/>
      <c r="AA2063" s="369"/>
      <c r="AB2063" s="369"/>
      <c r="AC2063" s="369"/>
      <c r="AD2063" s="369"/>
      <c r="AE2063" s="370"/>
      <c r="AF2063" s="68">
        <v>3</v>
      </c>
      <c r="AG2063" s="368" t="s">
        <v>676</v>
      </c>
      <c r="AH2063" s="369"/>
      <c r="AI2063" s="369"/>
      <c r="AJ2063" s="369"/>
      <c r="AK2063" s="369"/>
      <c r="AL2063" s="369"/>
      <c r="AM2063" s="369"/>
      <c r="AN2063" s="369"/>
      <c r="AO2063" s="369"/>
      <c r="AP2063" s="369"/>
      <c r="AQ2063" s="369"/>
      <c r="AR2063" s="369"/>
      <c r="AS2063" s="369"/>
      <c r="AT2063" s="370"/>
    </row>
    <row r="2064" spans="1:46" ht="45" customHeight="1" thickTop="1" thickBot="1" x14ac:dyDescent="0.3">
      <c r="A2064" s="346" t="s">
        <v>1602</v>
      </c>
      <c r="B2064" s="346" t="s">
        <v>1602</v>
      </c>
      <c r="C2064" s="346" t="s">
        <v>1602</v>
      </c>
      <c r="D2064" s="346" t="s">
        <v>1602</v>
      </c>
      <c r="E2064" s="346" t="s">
        <v>1602</v>
      </c>
      <c r="F2064" s="346" t="s">
        <v>1602</v>
      </c>
      <c r="G2064" s="346" t="s">
        <v>1602</v>
      </c>
      <c r="H2064" s="346" t="s">
        <v>1602</v>
      </c>
      <c r="I2064" s="346" t="s">
        <v>1602</v>
      </c>
      <c r="J2064" s="346" t="s">
        <v>1602</v>
      </c>
      <c r="K2064" s="346" t="s">
        <v>1602</v>
      </c>
      <c r="L2064" s="346" t="s">
        <v>1602</v>
      </c>
      <c r="M2064" s="346" t="s">
        <v>1602</v>
      </c>
      <c r="N2064" s="346" t="s">
        <v>1602</v>
      </c>
      <c r="O2064" s="346" t="s">
        <v>1602</v>
      </c>
      <c r="P2064" s="346" t="s">
        <v>1602</v>
      </c>
      <c r="Q2064" s="68">
        <v>3</v>
      </c>
      <c r="R2064" s="368" t="s">
        <v>676</v>
      </c>
      <c r="S2064" s="369"/>
      <c r="T2064" s="369"/>
      <c r="U2064" s="369"/>
      <c r="V2064" s="369"/>
      <c r="W2064" s="369"/>
      <c r="X2064" s="369"/>
      <c r="Y2064" s="369"/>
      <c r="Z2064" s="369"/>
      <c r="AA2064" s="369"/>
      <c r="AB2064" s="369"/>
      <c r="AC2064" s="369"/>
      <c r="AD2064" s="369"/>
      <c r="AE2064" s="370"/>
      <c r="AF2064" s="68">
        <v>3</v>
      </c>
      <c r="AG2064" s="368" t="s">
        <v>676</v>
      </c>
      <c r="AH2064" s="369"/>
      <c r="AI2064" s="369"/>
      <c r="AJ2064" s="369"/>
      <c r="AK2064" s="369"/>
      <c r="AL2064" s="369"/>
      <c r="AM2064" s="369"/>
      <c r="AN2064" s="369"/>
      <c r="AO2064" s="369"/>
      <c r="AP2064" s="369"/>
      <c r="AQ2064" s="369"/>
      <c r="AR2064" s="369"/>
      <c r="AS2064" s="369"/>
      <c r="AT2064" s="370"/>
    </row>
    <row r="2065" spans="1:46" ht="45" customHeight="1" thickTop="1" thickBot="1" x14ac:dyDescent="0.3">
      <c r="A2065" s="345" t="s">
        <v>1603</v>
      </c>
      <c r="B2065" s="345" t="s">
        <v>1603</v>
      </c>
      <c r="C2065" s="345" t="s">
        <v>1603</v>
      </c>
      <c r="D2065" s="345" t="s">
        <v>1603</v>
      </c>
      <c r="E2065" s="345" t="s">
        <v>1603</v>
      </c>
      <c r="F2065" s="345" t="s">
        <v>1603</v>
      </c>
      <c r="G2065" s="345" t="s">
        <v>1603</v>
      </c>
      <c r="H2065" s="345" t="s">
        <v>1603</v>
      </c>
      <c r="I2065" s="345" t="s">
        <v>1603</v>
      </c>
      <c r="J2065" s="345" t="s">
        <v>1603</v>
      </c>
      <c r="K2065" s="345" t="s">
        <v>1603</v>
      </c>
      <c r="L2065" s="345" t="s">
        <v>1603</v>
      </c>
      <c r="M2065" s="345" t="s">
        <v>1603</v>
      </c>
      <c r="N2065" s="345" t="s">
        <v>1603</v>
      </c>
      <c r="O2065" s="345" t="s">
        <v>1603</v>
      </c>
      <c r="P2065" s="345" t="s">
        <v>1603</v>
      </c>
      <c r="Q2065" s="68">
        <v>3</v>
      </c>
      <c r="R2065" s="368" t="s">
        <v>676</v>
      </c>
      <c r="S2065" s="369"/>
      <c r="T2065" s="369"/>
      <c r="U2065" s="369"/>
      <c r="V2065" s="369"/>
      <c r="W2065" s="369"/>
      <c r="X2065" s="369"/>
      <c r="Y2065" s="369"/>
      <c r="Z2065" s="369"/>
      <c r="AA2065" s="369"/>
      <c r="AB2065" s="369"/>
      <c r="AC2065" s="369"/>
      <c r="AD2065" s="369"/>
      <c r="AE2065" s="370"/>
      <c r="AF2065" s="68">
        <v>3</v>
      </c>
      <c r="AG2065" s="368" t="s">
        <v>676</v>
      </c>
      <c r="AH2065" s="369"/>
      <c r="AI2065" s="369"/>
      <c r="AJ2065" s="369"/>
      <c r="AK2065" s="369"/>
      <c r="AL2065" s="369"/>
      <c r="AM2065" s="369"/>
      <c r="AN2065" s="369"/>
      <c r="AO2065" s="369"/>
      <c r="AP2065" s="369"/>
      <c r="AQ2065" s="369"/>
      <c r="AR2065" s="369"/>
      <c r="AS2065" s="369"/>
      <c r="AT2065" s="370"/>
    </row>
    <row r="2066" spans="1:46" ht="45" customHeight="1" thickTop="1" thickBot="1" x14ac:dyDescent="0.3">
      <c r="A2066" s="345" t="s">
        <v>1604</v>
      </c>
      <c r="B2066" s="345" t="s">
        <v>1604</v>
      </c>
      <c r="C2066" s="345" t="s">
        <v>1604</v>
      </c>
      <c r="D2066" s="345" t="s">
        <v>1604</v>
      </c>
      <c r="E2066" s="345" t="s">
        <v>1604</v>
      </c>
      <c r="F2066" s="345" t="s">
        <v>1604</v>
      </c>
      <c r="G2066" s="345" t="s">
        <v>1604</v>
      </c>
      <c r="H2066" s="345" t="s">
        <v>1604</v>
      </c>
      <c r="I2066" s="345" t="s">
        <v>1604</v>
      </c>
      <c r="J2066" s="345" t="s">
        <v>1604</v>
      </c>
      <c r="K2066" s="345" t="s">
        <v>1604</v>
      </c>
      <c r="L2066" s="345" t="s">
        <v>1604</v>
      </c>
      <c r="M2066" s="345" t="s">
        <v>1604</v>
      </c>
      <c r="N2066" s="345" t="s">
        <v>1604</v>
      </c>
      <c r="O2066" s="345" t="s">
        <v>1604</v>
      </c>
      <c r="P2066" s="345" t="s">
        <v>1604</v>
      </c>
      <c r="Q2066" s="68">
        <v>3</v>
      </c>
      <c r="R2066" s="368" t="s">
        <v>676</v>
      </c>
      <c r="S2066" s="369"/>
      <c r="T2066" s="369"/>
      <c r="U2066" s="369"/>
      <c r="V2066" s="369"/>
      <c r="W2066" s="369"/>
      <c r="X2066" s="369"/>
      <c r="Y2066" s="369"/>
      <c r="Z2066" s="369"/>
      <c r="AA2066" s="369"/>
      <c r="AB2066" s="369"/>
      <c r="AC2066" s="369"/>
      <c r="AD2066" s="369"/>
      <c r="AE2066" s="370"/>
      <c r="AF2066" s="68">
        <v>3</v>
      </c>
      <c r="AG2066" s="368" t="s">
        <v>676</v>
      </c>
      <c r="AH2066" s="369"/>
      <c r="AI2066" s="369"/>
      <c r="AJ2066" s="369"/>
      <c r="AK2066" s="369"/>
      <c r="AL2066" s="369"/>
      <c r="AM2066" s="369"/>
      <c r="AN2066" s="369"/>
      <c r="AO2066" s="369"/>
      <c r="AP2066" s="369"/>
      <c r="AQ2066" s="369"/>
      <c r="AR2066" s="369"/>
      <c r="AS2066" s="369"/>
      <c r="AT2066" s="370"/>
    </row>
    <row r="2067" spans="1:46" ht="45" customHeight="1" thickTop="1" thickBot="1" x14ac:dyDescent="0.3">
      <c r="A2067" s="345" t="s">
        <v>1605</v>
      </c>
      <c r="B2067" s="345" t="s">
        <v>1605</v>
      </c>
      <c r="C2067" s="345" t="s">
        <v>1605</v>
      </c>
      <c r="D2067" s="345" t="s">
        <v>1605</v>
      </c>
      <c r="E2067" s="345" t="s">
        <v>1605</v>
      </c>
      <c r="F2067" s="345" t="s">
        <v>1605</v>
      </c>
      <c r="G2067" s="345" t="s">
        <v>1605</v>
      </c>
      <c r="H2067" s="345" t="s">
        <v>1605</v>
      </c>
      <c r="I2067" s="345" t="s">
        <v>1605</v>
      </c>
      <c r="J2067" s="345" t="s">
        <v>1605</v>
      </c>
      <c r="K2067" s="345" t="s">
        <v>1605</v>
      </c>
      <c r="L2067" s="345" t="s">
        <v>1605</v>
      </c>
      <c r="M2067" s="345" t="s">
        <v>1605</v>
      </c>
      <c r="N2067" s="345" t="s">
        <v>1605</v>
      </c>
      <c r="O2067" s="345" t="s">
        <v>1605</v>
      </c>
      <c r="P2067" s="345" t="s">
        <v>1605</v>
      </c>
      <c r="Q2067" s="68">
        <v>3</v>
      </c>
      <c r="R2067" s="368" t="s">
        <v>676</v>
      </c>
      <c r="S2067" s="369"/>
      <c r="T2067" s="369"/>
      <c r="U2067" s="369"/>
      <c r="V2067" s="369"/>
      <c r="W2067" s="369"/>
      <c r="X2067" s="369"/>
      <c r="Y2067" s="369"/>
      <c r="Z2067" s="369"/>
      <c r="AA2067" s="369"/>
      <c r="AB2067" s="369"/>
      <c r="AC2067" s="369"/>
      <c r="AD2067" s="369"/>
      <c r="AE2067" s="370"/>
      <c r="AF2067" s="68">
        <v>3</v>
      </c>
      <c r="AG2067" s="368" t="s">
        <v>676</v>
      </c>
      <c r="AH2067" s="369"/>
      <c r="AI2067" s="369"/>
      <c r="AJ2067" s="369"/>
      <c r="AK2067" s="369"/>
      <c r="AL2067" s="369"/>
      <c r="AM2067" s="369"/>
      <c r="AN2067" s="369"/>
      <c r="AO2067" s="369"/>
      <c r="AP2067" s="369"/>
      <c r="AQ2067" s="369"/>
      <c r="AR2067" s="369"/>
      <c r="AS2067" s="369"/>
      <c r="AT2067" s="370"/>
    </row>
    <row r="2068" spans="1:46" ht="45" customHeight="1" thickTop="1" thickBot="1" x14ac:dyDescent="0.3">
      <c r="A2068" s="59"/>
      <c r="B2068" s="59"/>
      <c r="C2068" s="59"/>
      <c r="D2068" s="59"/>
      <c r="E2068" s="59"/>
      <c r="F2068" s="59"/>
      <c r="G2068" s="59"/>
      <c r="H2068" s="59"/>
      <c r="I2068" s="59"/>
      <c r="J2068" s="59"/>
      <c r="K2068" s="59"/>
      <c r="L2068" s="59"/>
      <c r="M2068" s="59"/>
      <c r="N2068" s="59"/>
      <c r="O2068" s="59"/>
      <c r="P2068" s="59"/>
      <c r="Q2068" s="69"/>
      <c r="R2068" s="59"/>
      <c r="S2068" s="59"/>
      <c r="T2068" s="59"/>
      <c r="U2068" s="59"/>
      <c r="V2068" s="59"/>
      <c r="W2068" s="59"/>
      <c r="X2068" s="59"/>
      <c r="Y2068" s="59"/>
      <c r="Z2068" s="59"/>
      <c r="AA2068" s="59"/>
      <c r="AB2068" s="59"/>
      <c r="AC2068" s="59"/>
      <c r="AD2068" s="59"/>
      <c r="AE2068" s="59"/>
      <c r="AF2068" s="69"/>
      <c r="AG2068" s="59"/>
      <c r="AH2068" s="59"/>
      <c r="AI2068" s="59"/>
      <c r="AJ2068" s="59"/>
      <c r="AK2068" s="59"/>
      <c r="AL2068" s="59"/>
      <c r="AM2068" s="59"/>
      <c r="AN2068" s="59"/>
      <c r="AO2068" s="59"/>
      <c r="AP2068" s="59"/>
      <c r="AQ2068" s="59"/>
      <c r="AR2068" s="59"/>
      <c r="AS2068" s="59"/>
      <c r="AT2068" s="59"/>
    </row>
    <row r="2069" spans="1:46" ht="45" customHeight="1" thickTop="1" thickBot="1" x14ac:dyDescent="0.3">
      <c r="A2069" s="353" t="s">
        <v>198</v>
      </c>
      <c r="B2069" s="353"/>
      <c r="C2069" s="353"/>
      <c r="D2069" s="353"/>
      <c r="E2069" s="353"/>
      <c r="F2069" s="353"/>
      <c r="G2069" s="353"/>
      <c r="H2069" s="353"/>
      <c r="I2069" s="353"/>
      <c r="J2069" s="353"/>
      <c r="K2069" s="353"/>
      <c r="L2069" s="353"/>
      <c r="M2069" s="353"/>
      <c r="N2069" s="353"/>
      <c r="O2069" s="353"/>
      <c r="P2069" s="353"/>
      <c r="Q2069" s="70" t="s">
        <v>187</v>
      </c>
      <c r="R2069" s="354" t="s">
        <v>188</v>
      </c>
      <c r="S2069" s="354"/>
      <c r="T2069" s="354"/>
      <c r="U2069" s="354"/>
      <c r="V2069" s="354"/>
      <c r="W2069" s="354"/>
      <c r="X2069" s="354"/>
      <c r="Y2069" s="354"/>
      <c r="Z2069" s="354"/>
      <c r="AA2069" s="354"/>
      <c r="AB2069" s="354"/>
      <c r="AC2069" s="354"/>
      <c r="AD2069" s="354"/>
      <c r="AE2069" s="354"/>
      <c r="AF2069" s="71" t="s">
        <v>187</v>
      </c>
      <c r="AG2069" s="355" t="s">
        <v>189</v>
      </c>
      <c r="AH2069" s="355"/>
      <c r="AI2069" s="355"/>
      <c r="AJ2069" s="355"/>
      <c r="AK2069" s="355"/>
      <c r="AL2069" s="355"/>
      <c r="AM2069" s="355"/>
      <c r="AN2069" s="355"/>
      <c r="AO2069" s="355"/>
      <c r="AP2069" s="355"/>
      <c r="AQ2069" s="355"/>
      <c r="AR2069" s="355"/>
      <c r="AS2069" s="355"/>
      <c r="AT2069" s="355"/>
    </row>
    <row r="2070" spans="1:46" ht="45" customHeight="1" thickTop="1" thickBot="1" x14ac:dyDescent="0.3">
      <c r="A2070" s="345" t="s">
        <v>1445</v>
      </c>
      <c r="B2070" s="345" t="s">
        <v>1445</v>
      </c>
      <c r="C2070" s="345" t="s">
        <v>1445</v>
      </c>
      <c r="D2070" s="345" t="s">
        <v>1445</v>
      </c>
      <c r="E2070" s="345" t="s">
        <v>1445</v>
      </c>
      <c r="F2070" s="345" t="s">
        <v>1445</v>
      </c>
      <c r="G2070" s="345" t="s">
        <v>1445</v>
      </c>
      <c r="H2070" s="345" t="s">
        <v>1445</v>
      </c>
      <c r="I2070" s="345" t="s">
        <v>1445</v>
      </c>
      <c r="J2070" s="345" t="s">
        <v>1445</v>
      </c>
      <c r="K2070" s="345" t="s">
        <v>1445</v>
      </c>
      <c r="L2070" s="345" t="s">
        <v>1445</v>
      </c>
      <c r="M2070" s="345" t="s">
        <v>1445</v>
      </c>
      <c r="N2070" s="345" t="s">
        <v>1445</v>
      </c>
      <c r="O2070" s="345" t="s">
        <v>1445</v>
      </c>
      <c r="P2070" s="345" t="s">
        <v>1445</v>
      </c>
      <c r="Q2070" s="68">
        <v>3</v>
      </c>
      <c r="R2070" s="368" t="s">
        <v>676</v>
      </c>
      <c r="S2070" s="369"/>
      <c r="T2070" s="369"/>
      <c r="U2070" s="369"/>
      <c r="V2070" s="369"/>
      <c r="W2070" s="369"/>
      <c r="X2070" s="369"/>
      <c r="Y2070" s="369"/>
      <c r="Z2070" s="369"/>
      <c r="AA2070" s="369"/>
      <c r="AB2070" s="369"/>
      <c r="AC2070" s="369"/>
      <c r="AD2070" s="369"/>
      <c r="AE2070" s="370"/>
      <c r="AF2070" s="68">
        <v>3</v>
      </c>
      <c r="AG2070" s="368" t="s">
        <v>676</v>
      </c>
      <c r="AH2070" s="369"/>
      <c r="AI2070" s="369"/>
      <c r="AJ2070" s="369"/>
      <c r="AK2070" s="369"/>
      <c r="AL2070" s="369"/>
      <c r="AM2070" s="369"/>
      <c r="AN2070" s="369"/>
      <c r="AO2070" s="369"/>
      <c r="AP2070" s="369"/>
      <c r="AQ2070" s="369"/>
      <c r="AR2070" s="369"/>
      <c r="AS2070" s="369"/>
      <c r="AT2070" s="370"/>
    </row>
    <row r="2071" spans="1:46" ht="45" customHeight="1" thickTop="1" thickBot="1" x14ac:dyDescent="0.3">
      <c r="A2071" s="345" t="s">
        <v>1446</v>
      </c>
      <c r="B2071" s="345" t="s">
        <v>1446</v>
      </c>
      <c r="C2071" s="345" t="s">
        <v>1446</v>
      </c>
      <c r="D2071" s="345" t="s">
        <v>1446</v>
      </c>
      <c r="E2071" s="345" t="s">
        <v>1446</v>
      </c>
      <c r="F2071" s="345" t="s">
        <v>1446</v>
      </c>
      <c r="G2071" s="345" t="s">
        <v>1446</v>
      </c>
      <c r="H2071" s="345" t="s">
        <v>1446</v>
      </c>
      <c r="I2071" s="345" t="s">
        <v>1446</v>
      </c>
      <c r="J2071" s="345" t="s">
        <v>1446</v>
      </c>
      <c r="K2071" s="345" t="s">
        <v>1446</v>
      </c>
      <c r="L2071" s="345" t="s">
        <v>1446</v>
      </c>
      <c r="M2071" s="345" t="s">
        <v>1446</v>
      </c>
      <c r="N2071" s="345" t="s">
        <v>1446</v>
      </c>
      <c r="O2071" s="345" t="s">
        <v>1446</v>
      </c>
      <c r="P2071" s="345" t="s">
        <v>1446</v>
      </c>
      <c r="Q2071" s="68">
        <v>3</v>
      </c>
      <c r="R2071" s="368" t="s">
        <v>676</v>
      </c>
      <c r="S2071" s="369"/>
      <c r="T2071" s="369"/>
      <c r="U2071" s="369"/>
      <c r="V2071" s="369"/>
      <c r="W2071" s="369"/>
      <c r="X2071" s="369"/>
      <c r="Y2071" s="369"/>
      <c r="Z2071" s="369"/>
      <c r="AA2071" s="369"/>
      <c r="AB2071" s="369"/>
      <c r="AC2071" s="369"/>
      <c r="AD2071" s="369"/>
      <c r="AE2071" s="370"/>
      <c r="AF2071" s="68">
        <v>3</v>
      </c>
      <c r="AG2071" s="368" t="s">
        <v>676</v>
      </c>
      <c r="AH2071" s="369"/>
      <c r="AI2071" s="369"/>
      <c r="AJ2071" s="369"/>
      <c r="AK2071" s="369"/>
      <c r="AL2071" s="369"/>
      <c r="AM2071" s="369"/>
      <c r="AN2071" s="369"/>
      <c r="AO2071" s="369"/>
      <c r="AP2071" s="369"/>
      <c r="AQ2071" s="369"/>
      <c r="AR2071" s="369"/>
      <c r="AS2071" s="369"/>
      <c r="AT2071" s="370"/>
    </row>
    <row r="2072" spans="1:46" ht="45" customHeight="1" thickTop="1" thickBot="1" x14ac:dyDescent="0.3">
      <c r="A2072" s="345" t="s">
        <v>1447</v>
      </c>
      <c r="B2072" s="345" t="s">
        <v>1447</v>
      </c>
      <c r="C2072" s="345" t="s">
        <v>1447</v>
      </c>
      <c r="D2072" s="345" t="s">
        <v>1447</v>
      </c>
      <c r="E2072" s="345" t="s">
        <v>1447</v>
      </c>
      <c r="F2072" s="345" t="s">
        <v>1447</v>
      </c>
      <c r="G2072" s="345" t="s">
        <v>1447</v>
      </c>
      <c r="H2072" s="345" t="s">
        <v>1447</v>
      </c>
      <c r="I2072" s="345" t="s">
        <v>1447</v>
      </c>
      <c r="J2072" s="345" t="s">
        <v>1447</v>
      </c>
      <c r="K2072" s="345" t="s">
        <v>1447</v>
      </c>
      <c r="L2072" s="345" t="s">
        <v>1447</v>
      </c>
      <c r="M2072" s="345" t="s">
        <v>1447</v>
      </c>
      <c r="N2072" s="345" t="s">
        <v>1447</v>
      </c>
      <c r="O2072" s="345" t="s">
        <v>1447</v>
      </c>
      <c r="P2072" s="345" t="s">
        <v>1447</v>
      </c>
      <c r="Q2072" s="68">
        <v>3</v>
      </c>
      <c r="R2072" s="368" t="s">
        <v>676</v>
      </c>
      <c r="S2072" s="369"/>
      <c r="T2072" s="369"/>
      <c r="U2072" s="369"/>
      <c r="V2072" s="369"/>
      <c r="W2072" s="369"/>
      <c r="X2072" s="369"/>
      <c r="Y2072" s="369"/>
      <c r="Z2072" s="369"/>
      <c r="AA2072" s="369"/>
      <c r="AB2072" s="369"/>
      <c r="AC2072" s="369"/>
      <c r="AD2072" s="369"/>
      <c r="AE2072" s="370"/>
      <c r="AF2072" s="68">
        <v>3</v>
      </c>
      <c r="AG2072" s="368" t="s">
        <v>676</v>
      </c>
      <c r="AH2072" s="369"/>
      <c r="AI2072" s="369"/>
      <c r="AJ2072" s="369"/>
      <c r="AK2072" s="369"/>
      <c r="AL2072" s="369"/>
      <c r="AM2072" s="369"/>
      <c r="AN2072" s="369"/>
      <c r="AO2072" s="369"/>
      <c r="AP2072" s="369"/>
      <c r="AQ2072" s="369"/>
      <c r="AR2072" s="369"/>
      <c r="AS2072" s="369"/>
      <c r="AT2072" s="370"/>
    </row>
    <row r="2073" spans="1:46" ht="45" customHeight="1" thickTop="1" thickBot="1" x14ac:dyDescent="0.3">
      <c r="A2073" s="345" t="s">
        <v>1448</v>
      </c>
      <c r="B2073" s="345" t="s">
        <v>1448</v>
      </c>
      <c r="C2073" s="345" t="s">
        <v>1448</v>
      </c>
      <c r="D2073" s="345" t="s">
        <v>1448</v>
      </c>
      <c r="E2073" s="345" t="s">
        <v>1448</v>
      </c>
      <c r="F2073" s="345" t="s">
        <v>1448</v>
      </c>
      <c r="G2073" s="345" t="s">
        <v>1448</v>
      </c>
      <c r="H2073" s="345" t="s">
        <v>1448</v>
      </c>
      <c r="I2073" s="345" t="s">
        <v>1448</v>
      </c>
      <c r="J2073" s="345" t="s">
        <v>1448</v>
      </c>
      <c r="K2073" s="345" t="s">
        <v>1448</v>
      </c>
      <c r="L2073" s="345" t="s">
        <v>1448</v>
      </c>
      <c r="M2073" s="345" t="s">
        <v>1448</v>
      </c>
      <c r="N2073" s="345" t="s">
        <v>1448</v>
      </c>
      <c r="O2073" s="345" t="s">
        <v>1448</v>
      </c>
      <c r="P2073" s="345" t="s">
        <v>1448</v>
      </c>
      <c r="Q2073" s="68">
        <v>3</v>
      </c>
      <c r="R2073" s="368" t="s">
        <v>676</v>
      </c>
      <c r="S2073" s="369"/>
      <c r="T2073" s="369"/>
      <c r="U2073" s="369"/>
      <c r="V2073" s="369"/>
      <c r="W2073" s="369"/>
      <c r="X2073" s="369"/>
      <c r="Y2073" s="369"/>
      <c r="Z2073" s="369"/>
      <c r="AA2073" s="369"/>
      <c r="AB2073" s="369"/>
      <c r="AC2073" s="369"/>
      <c r="AD2073" s="369"/>
      <c r="AE2073" s="370"/>
      <c r="AF2073" s="68">
        <v>3</v>
      </c>
      <c r="AG2073" s="368" t="s">
        <v>676</v>
      </c>
      <c r="AH2073" s="369"/>
      <c r="AI2073" s="369"/>
      <c r="AJ2073" s="369"/>
      <c r="AK2073" s="369"/>
      <c r="AL2073" s="369"/>
      <c r="AM2073" s="369"/>
      <c r="AN2073" s="369"/>
      <c r="AO2073" s="369"/>
      <c r="AP2073" s="369"/>
      <c r="AQ2073" s="369"/>
      <c r="AR2073" s="369"/>
      <c r="AS2073" s="369"/>
      <c r="AT2073" s="370"/>
    </row>
    <row r="2074" spans="1:46" ht="45" customHeight="1" thickTop="1" thickBot="1" x14ac:dyDescent="0.3">
      <c r="A2074" s="345" t="s">
        <v>1606</v>
      </c>
      <c r="B2074" s="345" t="s">
        <v>1606</v>
      </c>
      <c r="C2074" s="345" t="s">
        <v>1606</v>
      </c>
      <c r="D2074" s="345" t="s">
        <v>1606</v>
      </c>
      <c r="E2074" s="345" t="s">
        <v>1606</v>
      </c>
      <c r="F2074" s="345" t="s">
        <v>1606</v>
      </c>
      <c r="G2074" s="345" t="s">
        <v>1606</v>
      </c>
      <c r="H2074" s="345" t="s">
        <v>1606</v>
      </c>
      <c r="I2074" s="345" t="s">
        <v>1606</v>
      </c>
      <c r="J2074" s="345" t="s">
        <v>1606</v>
      </c>
      <c r="K2074" s="345" t="s">
        <v>1606</v>
      </c>
      <c r="L2074" s="345" t="s">
        <v>1606</v>
      </c>
      <c r="M2074" s="345" t="s">
        <v>1606</v>
      </c>
      <c r="N2074" s="345" t="s">
        <v>1606</v>
      </c>
      <c r="O2074" s="345" t="s">
        <v>1606</v>
      </c>
      <c r="P2074" s="345" t="s">
        <v>1606</v>
      </c>
      <c r="Q2074" s="68">
        <v>3</v>
      </c>
      <c r="R2074" s="368" t="s">
        <v>676</v>
      </c>
      <c r="S2074" s="369"/>
      <c r="T2074" s="369"/>
      <c r="U2074" s="369"/>
      <c r="V2074" s="369"/>
      <c r="W2074" s="369"/>
      <c r="X2074" s="369"/>
      <c r="Y2074" s="369"/>
      <c r="Z2074" s="369"/>
      <c r="AA2074" s="369"/>
      <c r="AB2074" s="369"/>
      <c r="AC2074" s="369"/>
      <c r="AD2074" s="369"/>
      <c r="AE2074" s="370"/>
      <c r="AF2074" s="68">
        <v>3</v>
      </c>
      <c r="AG2074" s="368" t="s">
        <v>676</v>
      </c>
      <c r="AH2074" s="369"/>
      <c r="AI2074" s="369"/>
      <c r="AJ2074" s="369"/>
      <c r="AK2074" s="369"/>
      <c r="AL2074" s="369"/>
      <c r="AM2074" s="369"/>
      <c r="AN2074" s="369"/>
      <c r="AO2074" s="369"/>
      <c r="AP2074" s="369"/>
      <c r="AQ2074" s="369"/>
      <c r="AR2074" s="369"/>
      <c r="AS2074" s="369"/>
      <c r="AT2074" s="370"/>
    </row>
    <row r="2075" spans="1:46" ht="18" customHeight="1" thickTop="1" x14ac:dyDescent="0.25"/>
  </sheetData>
  <sheetProtection algorithmName="SHA-512" hashValue="VxJRRMlgRO4h9dvVcsiEqRuzZWmnA2BuaLfl62AqzreW3UpKMwo9/mI4xUqwsIKzTL8fiYPm91RAgGSMyAzpyw==" saltValue="WBUfJcVMIrSGu5zBEGpSlA==" spinCount="100000" sheet="1" objects="1" scenarios="1" selectLockedCells="1" selectUnlockedCells="1"/>
  <mergeCells count="5150">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AG207:AT207"/>
    <mergeCell ref="A204:P204"/>
    <mergeCell ref="R204:AE204"/>
    <mergeCell ref="AG204:AT204"/>
    <mergeCell ref="A205:P205"/>
    <mergeCell ref="R205:AE205"/>
    <mergeCell ref="AG205:AT205"/>
    <mergeCell ref="R207:AE207"/>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00000000-0002-0000-03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121_SECITI&amp;R&amp;P de &amp;N</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38"/>
  <dimension ref="A1:W28"/>
  <sheetViews>
    <sheetView showGridLines="0" topLeftCell="A4" zoomScale="75" zoomScaleNormal="75" zoomScalePageLayoutView="75" workbookViewId="0">
      <selection activeCell="R23" sqref="R23"/>
    </sheetView>
  </sheetViews>
  <sheetFormatPr baseColWidth="10" defaultColWidth="10.88671875" defaultRowHeight="15" customHeight="1" x14ac:dyDescent="0.25"/>
  <cols>
    <col min="1" max="16" width="7.6640625" style="60" customWidth="1"/>
    <col min="17" max="18" width="12.6640625" style="60" customWidth="1"/>
    <col min="19" max="16384" width="10.88671875" style="60"/>
  </cols>
  <sheetData>
    <row r="1" spans="1:23" ht="15" customHeight="1" x14ac:dyDescent="0.25">
      <c r="A1" s="82"/>
      <c r="B1" s="82"/>
      <c r="C1" s="82"/>
      <c r="D1" s="82"/>
      <c r="E1" s="82"/>
      <c r="F1" s="82"/>
      <c r="G1" s="82"/>
      <c r="H1" s="82"/>
      <c r="I1" s="82"/>
      <c r="J1" s="82"/>
      <c r="K1" s="82"/>
      <c r="L1" s="82"/>
      <c r="M1" s="82"/>
      <c r="N1" s="82"/>
      <c r="O1" s="82"/>
      <c r="P1" s="82"/>
      <c r="Q1" s="82"/>
      <c r="R1" s="82"/>
      <c r="S1" s="61"/>
      <c r="T1" s="97"/>
      <c r="U1" s="61"/>
      <c r="V1" s="61"/>
      <c r="W1" s="61"/>
    </row>
    <row r="2" spans="1:23" ht="15" customHeight="1" x14ac:dyDescent="0.25">
      <c r="A2" s="378" t="s">
        <v>2678</v>
      </c>
      <c r="B2" s="378"/>
      <c r="C2" s="378"/>
      <c r="D2" s="378"/>
      <c r="E2" s="378"/>
      <c r="F2" s="378"/>
      <c r="G2" s="378"/>
      <c r="H2" s="378"/>
      <c r="I2" s="378"/>
      <c r="J2" s="378"/>
      <c r="K2" s="378"/>
      <c r="L2" s="378"/>
      <c r="M2" s="378"/>
      <c r="N2" s="378"/>
      <c r="O2" s="378"/>
      <c r="P2" s="378"/>
      <c r="Q2" s="378"/>
      <c r="R2" s="61"/>
      <c r="S2" s="61"/>
      <c r="T2" s="97"/>
      <c r="U2" s="61"/>
      <c r="V2" s="61"/>
      <c r="W2" s="61"/>
    </row>
    <row r="3" spans="1:23" ht="15" customHeight="1" x14ac:dyDescent="0.25">
      <c r="A3" s="378" t="s">
        <v>5</v>
      </c>
      <c r="B3" s="378"/>
      <c r="C3" s="378"/>
      <c r="D3" s="378"/>
      <c r="E3" s="378"/>
      <c r="F3" s="378"/>
      <c r="G3" s="378"/>
      <c r="H3" s="378"/>
      <c r="I3" s="378"/>
      <c r="J3" s="378"/>
      <c r="K3" s="378"/>
      <c r="L3" s="378"/>
      <c r="M3" s="378"/>
      <c r="N3" s="378"/>
      <c r="O3" s="378"/>
      <c r="P3" s="378"/>
      <c r="Q3" s="378"/>
      <c r="R3" s="61"/>
      <c r="S3" s="61"/>
      <c r="T3" s="97"/>
      <c r="U3" s="61"/>
      <c r="V3" s="61"/>
      <c r="W3" s="61"/>
    </row>
    <row r="4" spans="1:23" ht="15" customHeight="1" x14ac:dyDescent="0.25">
      <c r="A4" s="61"/>
      <c r="B4" s="61"/>
      <c r="C4" s="61"/>
      <c r="D4" s="61"/>
      <c r="E4" s="61"/>
      <c r="F4" s="61"/>
      <c r="G4" s="61"/>
      <c r="H4" s="61"/>
      <c r="I4" s="61"/>
      <c r="J4" s="61"/>
      <c r="K4" s="61"/>
      <c r="L4" s="61"/>
      <c r="M4" s="61"/>
      <c r="N4" s="61"/>
      <c r="O4" s="61"/>
      <c r="P4" s="61"/>
      <c r="Q4" s="61"/>
      <c r="R4" s="61"/>
      <c r="S4" s="61"/>
      <c r="T4" s="97"/>
      <c r="U4" s="61"/>
      <c r="V4" s="61"/>
      <c r="W4" s="61"/>
    </row>
    <row r="5" spans="1:23" ht="15" customHeight="1" x14ac:dyDescent="0.25">
      <c r="A5" s="183"/>
      <c r="B5" s="379" t="str">
        <f>IGOT!C5</f>
        <v>Planta Productora de Mezclas Asfálticas.</v>
      </c>
      <c r="C5" s="379"/>
      <c r="D5" s="379"/>
      <c r="E5" s="379"/>
      <c r="F5" s="379"/>
      <c r="G5" s="379"/>
      <c r="H5" s="379"/>
      <c r="I5" s="379"/>
      <c r="J5" s="379"/>
      <c r="K5" s="379"/>
      <c r="L5" s="379"/>
      <c r="M5" s="379"/>
      <c r="N5" s="379"/>
      <c r="O5" s="379"/>
      <c r="P5" s="379"/>
      <c r="Q5" s="184"/>
      <c r="R5" s="186"/>
      <c r="S5" s="186"/>
      <c r="T5" s="187"/>
      <c r="U5" s="186"/>
      <c r="V5" s="186"/>
      <c r="W5" s="186"/>
    </row>
    <row r="6" spans="1:23" ht="15" customHeight="1" x14ac:dyDescent="0.25">
      <c r="A6" s="189"/>
      <c r="B6" s="189"/>
      <c r="C6" s="189"/>
      <c r="D6" s="189"/>
      <c r="E6" s="183"/>
      <c r="F6" s="190"/>
      <c r="G6" s="190"/>
      <c r="H6" s="190"/>
      <c r="I6" s="190"/>
      <c r="J6" s="190"/>
      <c r="K6" s="190"/>
      <c r="L6" s="190"/>
      <c r="M6" s="190"/>
      <c r="N6" s="190"/>
      <c r="O6" s="190"/>
      <c r="P6" s="190"/>
      <c r="Q6" s="190"/>
      <c r="R6" s="190"/>
      <c r="S6" s="186"/>
      <c r="T6" s="187"/>
      <c r="U6" s="186"/>
      <c r="V6" s="186"/>
      <c r="W6" s="186"/>
    </row>
    <row r="7" spans="1:23" ht="30.75" customHeight="1" x14ac:dyDescent="0.25">
      <c r="A7" s="473" t="s">
        <v>2679</v>
      </c>
      <c r="B7" s="473"/>
      <c r="C7" s="473"/>
      <c r="D7" s="473"/>
      <c r="E7" s="473"/>
      <c r="F7" s="473"/>
      <c r="G7" s="473"/>
      <c r="H7" s="473"/>
      <c r="I7" s="473"/>
      <c r="J7" s="473"/>
      <c r="K7" s="473"/>
      <c r="L7" s="473"/>
      <c r="M7" s="473"/>
      <c r="N7" s="473"/>
      <c r="O7" s="473"/>
      <c r="P7" s="473"/>
      <c r="Q7" s="473"/>
      <c r="R7" s="473"/>
      <c r="S7" s="271"/>
      <c r="T7" s="271"/>
      <c r="U7" s="271"/>
      <c r="V7" s="271"/>
      <c r="W7" s="271"/>
    </row>
    <row r="8" spans="1:23" ht="15" customHeight="1" x14ac:dyDescent="0.25">
      <c r="A8" s="61"/>
      <c r="B8" s="61"/>
      <c r="C8" s="61"/>
      <c r="D8" s="61"/>
      <c r="E8" s="61"/>
      <c r="F8" s="61"/>
      <c r="G8" s="61"/>
      <c r="H8" s="61"/>
      <c r="I8" s="61"/>
      <c r="J8" s="61"/>
      <c r="K8" s="61"/>
      <c r="L8" s="61"/>
      <c r="M8" s="61"/>
      <c r="N8" s="61"/>
      <c r="O8" s="61"/>
      <c r="P8" s="61"/>
      <c r="Q8" s="61"/>
      <c r="R8" s="61"/>
      <c r="S8" s="61"/>
      <c r="T8" s="97"/>
      <c r="U8" s="61"/>
      <c r="V8" s="61"/>
      <c r="W8" s="61"/>
    </row>
    <row r="9" spans="1:23" ht="15" customHeight="1" x14ac:dyDescent="0.25">
      <c r="A9" s="225"/>
      <c r="B9" s="225"/>
      <c r="C9" s="225"/>
      <c r="D9" s="225"/>
      <c r="E9" s="225"/>
      <c r="F9" s="225"/>
      <c r="G9" s="225"/>
      <c r="H9" s="225"/>
      <c r="I9" s="225"/>
      <c r="J9" s="225"/>
      <c r="K9" s="225"/>
      <c r="L9" s="225"/>
      <c r="M9" s="225"/>
      <c r="N9" s="225"/>
      <c r="O9" s="225"/>
      <c r="P9" s="225"/>
      <c r="Q9" s="61"/>
      <c r="R9" s="267">
        <f>T14</f>
        <v>0</v>
      </c>
      <c r="S9" s="258"/>
      <c r="T9" s="92"/>
      <c r="U9" s="258"/>
      <c r="V9" s="258"/>
      <c r="W9" s="258"/>
    </row>
    <row r="10" spans="1:23" ht="15" customHeight="1" x14ac:dyDescent="0.25">
      <c r="A10" s="462" t="s">
        <v>163</v>
      </c>
      <c r="B10" s="462"/>
      <c r="C10" s="462"/>
      <c r="D10" s="462"/>
      <c r="E10" s="462"/>
      <c r="F10" s="462"/>
      <c r="G10" s="462"/>
      <c r="H10" s="462"/>
      <c r="I10" s="462"/>
      <c r="J10" s="462"/>
      <c r="K10" s="462"/>
      <c r="L10" s="462"/>
      <c r="M10" s="462"/>
      <c r="N10" s="462"/>
      <c r="O10" s="462"/>
      <c r="P10" s="462"/>
      <c r="Q10" s="226" t="s">
        <v>187</v>
      </c>
      <c r="R10" s="259" t="s">
        <v>7</v>
      </c>
      <c r="S10" s="92" t="s">
        <v>1666</v>
      </c>
      <c r="T10" s="92" t="s">
        <v>1667</v>
      </c>
      <c r="U10" s="92" t="s">
        <v>1668</v>
      </c>
      <c r="V10" s="93" t="s">
        <v>1669</v>
      </c>
      <c r="W10" s="92"/>
    </row>
    <row r="11" spans="1:23" ht="45" customHeight="1" x14ac:dyDescent="0.25">
      <c r="A11" s="452" t="s">
        <v>2672</v>
      </c>
      <c r="B11" s="452"/>
      <c r="C11" s="452"/>
      <c r="D11" s="452"/>
      <c r="E11" s="452"/>
      <c r="F11" s="452"/>
      <c r="G11" s="452"/>
      <c r="H11" s="452"/>
      <c r="I11" s="452"/>
      <c r="J11" s="452"/>
      <c r="K11" s="452"/>
      <c r="L11" s="452"/>
      <c r="M11" s="452"/>
      <c r="N11" s="452"/>
      <c r="O11" s="452"/>
      <c r="P11" s="452"/>
      <c r="Q11" s="228">
        <f>'Art. 145'!Q27</f>
        <v>3</v>
      </c>
      <c r="R11" s="157" t="str">
        <f>IF(T11=1,W11,T11)</f>
        <v>No aplica</v>
      </c>
      <c r="S11" s="92" t="str">
        <f>IF(Q11=2,1,IF(Q11=1,0.5,IF(Q11=0,0," ")))</f>
        <v xml:space="preserve"> </v>
      </c>
      <c r="T11" s="92" t="str">
        <f>IF(AND(S11&gt;=0,S11&lt;=1),1,"No aplica")</f>
        <v>No aplica</v>
      </c>
      <c r="U11" s="191" t="e">
        <f>Q11/(T11*2)</f>
        <v>#VALUE!</v>
      </c>
      <c r="V11" s="260" t="str">
        <f>IF(T11=1,T11/$T$14,"No aplica")</f>
        <v>No aplica</v>
      </c>
      <c r="W11" s="260" t="e">
        <f>(S11*V11)*100</f>
        <v>#VALUE!</v>
      </c>
    </row>
    <row r="12" spans="1:23" ht="30" customHeight="1" x14ac:dyDescent="0.25">
      <c r="A12" s="452" t="s">
        <v>2673</v>
      </c>
      <c r="B12" s="452"/>
      <c r="C12" s="452"/>
      <c r="D12" s="452"/>
      <c r="E12" s="452"/>
      <c r="F12" s="452"/>
      <c r="G12" s="452"/>
      <c r="H12" s="452"/>
      <c r="I12" s="452"/>
      <c r="J12" s="452"/>
      <c r="K12" s="452"/>
      <c r="L12" s="452"/>
      <c r="M12" s="452"/>
      <c r="N12" s="452"/>
      <c r="O12" s="452"/>
      <c r="P12" s="452"/>
      <c r="Q12" s="228">
        <f>'Art. 145'!Q28</f>
        <v>3</v>
      </c>
      <c r="R12" s="157" t="str">
        <f>IF(T12=1,W12,T12)</f>
        <v>No aplica</v>
      </c>
      <c r="S12" s="92" t="str">
        <f>IF(Q12=2,1,IF(Q12=1,0.5,IF(Q12=0,0," ")))</f>
        <v xml:space="preserve"> </v>
      </c>
      <c r="T12" s="92" t="str">
        <f>IF(AND(S12&gt;=0,S12&lt;=1),1,"No aplica")</f>
        <v>No aplica</v>
      </c>
      <c r="U12" s="191" t="e">
        <f>Q12/(T12*2)</f>
        <v>#VALUE!</v>
      </c>
      <c r="V12" s="260" t="str">
        <f>IF(T12=1,T12/$T$14,"No aplica")</f>
        <v>No aplica</v>
      </c>
      <c r="W12" s="260" t="e">
        <f>(S12*V12)*100</f>
        <v>#VALUE!</v>
      </c>
    </row>
    <row r="13" spans="1:23" ht="30" customHeight="1" x14ac:dyDescent="0.25">
      <c r="A13" s="452" t="s">
        <v>2674</v>
      </c>
      <c r="B13" s="452"/>
      <c r="C13" s="452"/>
      <c r="D13" s="452"/>
      <c r="E13" s="452"/>
      <c r="F13" s="452"/>
      <c r="G13" s="452"/>
      <c r="H13" s="452"/>
      <c r="I13" s="452"/>
      <c r="J13" s="452"/>
      <c r="K13" s="452"/>
      <c r="L13" s="452"/>
      <c r="M13" s="452"/>
      <c r="N13" s="452"/>
      <c r="O13" s="452"/>
      <c r="P13" s="452"/>
      <c r="Q13" s="228">
        <f>'Art. 145'!Q29</f>
        <v>3</v>
      </c>
      <c r="R13" s="157" t="str">
        <f>IF(T13=1,W13,T13)</f>
        <v>No aplica</v>
      </c>
      <c r="S13" s="92" t="str">
        <f>IF(Q13=2,1,IF(Q13=1,0.5,IF(Q13=0,0," ")))</f>
        <v xml:space="preserve"> </v>
      </c>
      <c r="T13" s="92" t="str">
        <f>IF(AND(S13&gt;=0,S13&lt;=1),1,"No aplica")</f>
        <v>No aplica</v>
      </c>
      <c r="U13" s="191" t="e">
        <f>Q13/(T13*2)</f>
        <v>#VALUE!</v>
      </c>
      <c r="V13" s="260" t="str">
        <f>IF(T13=1,T13/$T$14,"No aplica")</f>
        <v>No aplica</v>
      </c>
      <c r="W13" s="260" t="e">
        <f>(S13*V13)*100</f>
        <v>#VALUE!</v>
      </c>
    </row>
    <row r="14" spans="1:23" ht="30" customHeight="1" x14ac:dyDescent="0.25">
      <c r="A14" s="406" t="s">
        <v>2680</v>
      </c>
      <c r="B14" s="406"/>
      <c r="C14" s="406"/>
      <c r="D14" s="406"/>
      <c r="E14" s="406"/>
      <c r="F14" s="406"/>
      <c r="G14" s="406"/>
      <c r="H14" s="406"/>
      <c r="I14" s="406"/>
      <c r="J14" s="406"/>
      <c r="K14" s="406"/>
      <c r="L14" s="406"/>
      <c r="M14" s="406"/>
      <c r="N14" s="406"/>
      <c r="O14" s="406"/>
      <c r="P14" s="406"/>
      <c r="Q14" s="406"/>
      <c r="R14" s="157">
        <f>SUM(R11:R13)</f>
        <v>0</v>
      </c>
      <c r="S14" s="61"/>
      <c r="T14" s="97">
        <f>SUM(T11:T13)</f>
        <v>0</v>
      </c>
      <c r="U14" s="98"/>
      <c r="V14" s="61"/>
      <c r="W14" s="61"/>
    </row>
    <row r="15" spans="1:23" ht="15" customHeight="1" x14ac:dyDescent="0.25">
      <c r="A15" s="61"/>
      <c r="B15" s="61"/>
      <c r="C15" s="61"/>
      <c r="D15" s="61"/>
      <c r="E15" s="61"/>
      <c r="F15" s="61"/>
      <c r="G15" s="61"/>
      <c r="H15" s="61"/>
      <c r="I15" s="61"/>
      <c r="J15" s="61"/>
      <c r="K15" s="61"/>
      <c r="L15" s="61"/>
      <c r="M15" s="61"/>
      <c r="N15" s="61"/>
      <c r="O15" s="61"/>
      <c r="P15" s="61"/>
      <c r="Q15" s="61"/>
      <c r="R15" s="61"/>
      <c r="S15" s="61"/>
      <c r="T15" s="97"/>
      <c r="U15" s="98"/>
      <c r="V15" s="61"/>
      <c r="W15" s="61"/>
    </row>
    <row r="16" spans="1:23" ht="15" customHeight="1" x14ac:dyDescent="0.25">
      <c r="A16" s="472" t="s">
        <v>2048</v>
      </c>
      <c r="B16" s="472"/>
      <c r="C16" s="472"/>
      <c r="D16" s="472"/>
      <c r="E16" s="472"/>
      <c r="F16" s="472"/>
      <c r="G16" s="472"/>
      <c r="H16" s="472"/>
      <c r="I16" s="472"/>
      <c r="J16" s="472"/>
      <c r="K16" s="472"/>
      <c r="L16" s="472"/>
      <c r="M16" s="472"/>
      <c r="N16" s="472"/>
      <c r="O16" s="472"/>
      <c r="P16" s="472"/>
      <c r="Q16" s="231" t="s">
        <v>187</v>
      </c>
      <c r="R16" s="261" t="s">
        <v>7</v>
      </c>
      <c r="S16" s="61"/>
      <c r="T16" s="97"/>
      <c r="U16" s="98"/>
      <c r="V16" s="61"/>
      <c r="W16" s="61"/>
    </row>
    <row r="17" spans="1:23" ht="30" customHeight="1" x14ac:dyDescent="0.25">
      <c r="A17" s="452" t="s">
        <v>2675</v>
      </c>
      <c r="B17" s="452"/>
      <c r="C17" s="452"/>
      <c r="D17" s="452"/>
      <c r="E17" s="452"/>
      <c r="F17" s="452"/>
      <c r="G17" s="452"/>
      <c r="H17" s="452"/>
      <c r="I17" s="452"/>
      <c r="J17" s="452"/>
      <c r="K17" s="452"/>
      <c r="L17" s="452"/>
      <c r="M17" s="452"/>
      <c r="N17" s="452"/>
      <c r="O17" s="452"/>
      <c r="P17" s="452"/>
      <c r="Q17" s="262">
        <f>'Art. 145'!Q32</f>
        <v>3</v>
      </c>
      <c r="R17" s="157" t="str">
        <f>IF(T17=1,W17,T17)</f>
        <v>No aplica</v>
      </c>
      <c r="S17" s="92" t="str">
        <f>IF(Q17=2,1,IF(Q17=1,0.5,IF(Q17=0,0," ")))</f>
        <v xml:space="preserve"> </v>
      </c>
      <c r="T17" s="92" t="str">
        <f>IF(AND(S17&gt;=0,S17&lt;=1),1,"No aplica")</f>
        <v>No aplica</v>
      </c>
      <c r="U17" s="191" t="e">
        <f>Q17/(T17*2)</f>
        <v>#VALUE!</v>
      </c>
      <c r="V17" s="260" t="str">
        <f>IF(T17=1,T17/$T$22,"No aplica")</f>
        <v>No aplica</v>
      </c>
      <c r="W17" s="260" t="e">
        <f>(S17*V17)*100</f>
        <v>#VALUE!</v>
      </c>
    </row>
    <row r="18" spans="1:23" ht="30" customHeight="1" x14ac:dyDescent="0.25">
      <c r="A18" s="452" t="s">
        <v>2676</v>
      </c>
      <c r="B18" s="452"/>
      <c r="C18" s="452"/>
      <c r="D18" s="452"/>
      <c r="E18" s="452"/>
      <c r="F18" s="452"/>
      <c r="G18" s="452"/>
      <c r="H18" s="452"/>
      <c r="I18" s="452"/>
      <c r="J18" s="452"/>
      <c r="K18" s="452"/>
      <c r="L18" s="452"/>
      <c r="M18" s="452"/>
      <c r="N18" s="452"/>
      <c r="O18" s="452"/>
      <c r="P18" s="452"/>
      <c r="Q18" s="262">
        <f>'Art. 145'!Q33</f>
        <v>3</v>
      </c>
      <c r="R18" s="157" t="str">
        <f>IF(T18=1,W18,T18)</f>
        <v>No aplica</v>
      </c>
      <c r="S18" s="92" t="str">
        <f>IF(Q18=2,1,IF(Q18=1,0.5,IF(Q18=0,0," ")))</f>
        <v xml:space="preserve"> </v>
      </c>
      <c r="T18" s="92" t="str">
        <f>IF(AND(S18&gt;=0,S18&lt;=1),1,"No aplica")</f>
        <v>No aplica</v>
      </c>
      <c r="U18" s="191" t="e">
        <f>Q18/(T18*2)</f>
        <v>#VALUE!</v>
      </c>
      <c r="V18" s="260" t="str">
        <f>IF(T18=1,T18/$T$22,"No aplica")</f>
        <v>No aplica</v>
      </c>
      <c r="W18" s="260" t="e">
        <f>(S18*V18)*100</f>
        <v>#VALUE!</v>
      </c>
    </row>
    <row r="19" spans="1:23" ht="30" customHeight="1" x14ac:dyDescent="0.25">
      <c r="A19" s="452" t="s">
        <v>2552</v>
      </c>
      <c r="B19" s="452"/>
      <c r="C19" s="452"/>
      <c r="D19" s="452"/>
      <c r="E19" s="452"/>
      <c r="F19" s="452"/>
      <c r="G19" s="452"/>
      <c r="H19" s="452"/>
      <c r="I19" s="452"/>
      <c r="J19" s="452"/>
      <c r="K19" s="452"/>
      <c r="L19" s="452"/>
      <c r="M19" s="452"/>
      <c r="N19" s="452"/>
      <c r="O19" s="452"/>
      <c r="P19" s="452"/>
      <c r="Q19" s="262">
        <f>'Art. 145'!Q34</f>
        <v>3</v>
      </c>
      <c r="R19" s="157" t="str">
        <f>IF(T19=1,W19,T19)</f>
        <v>No aplica</v>
      </c>
      <c r="S19" s="92" t="str">
        <f>IF(Q19=2,1,IF(Q19=1,0.5,IF(Q19=0,0," ")))</f>
        <v xml:space="preserve"> </v>
      </c>
      <c r="T19" s="92" t="str">
        <f>IF(AND(S19&gt;=0,S19&lt;=1),1,"No aplica")</f>
        <v>No aplica</v>
      </c>
      <c r="U19" s="191" t="e">
        <f>Q19/(T19*2)</f>
        <v>#VALUE!</v>
      </c>
      <c r="V19" s="260" t="str">
        <f>IF(T19=1,T19/$T$22,"No aplica")</f>
        <v>No aplica</v>
      </c>
      <c r="W19" s="260" t="e">
        <f>(S19*V19)*100</f>
        <v>#VALUE!</v>
      </c>
    </row>
    <row r="20" spans="1:23" ht="30" customHeight="1" x14ac:dyDescent="0.25">
      <c r="A20" s="452" t="s">
        <v>2677</v>
      </c>
      <c r="B20" s="452"/>
      <c r="C20" s="452"/>
      <c r="D20" s="452"/>
      <c r="E20" s="452"/>
      <c r="F20" s="452"/>
      <c r="G20" s="452"/>
      <c r="H20" s="452"/>
      <c r="I20" s="452"/>
      <c r="J20" s="452"/>
      <c r="K20" s="452"/>
      <c r="L20" s="452"/>
      <c r="M20" s="452"/>
      <c r="N20" s="452"/>
      <c r="O20" s="452"/>
      <c r="P20" s="452"/>
      <c r="Q20" s="262">
        <f>'Art. 145'!Q35</f>
        <v>3</v>
      </c>
      <c r="R20" s="157" t="str">
        <f>IF(T20=1,W20,T20)</f>
        <v>No aplica</v>
      </c>
      <c r="S20" s="92" t="str">
        <f>IF(Q20=2,1,IF(Q20=1,0.5,IF(Q20=0,0," ")))</f>
        <v xml:space="preserve"> </v>
      </c>
      <c r="T20" s="92" t="str">
        <f>IF(AND(S20&gt;=0,S20&lt;=1),1,"No aplica")</f>
        <v>No aplica</v>
      </c>
      <c r="U20" s="191" t="e">
        <f>Q20/(T20*2)</f>
        <v>#VALUE!</v>
      </c>
      <c r="V20" s="260" t="str">
        <f>IF(T20=1,T20/$T$22,"No aplica")</f>
        <v>No aplica</v>
      </c>
      <c r="W20" s="260" t="e">
        <f>(S20*V20)*100</f>
        <v>#VALUE!</v>
      </c>
    </row>
    <row r="21" spans="1:23" ht="30" customHeight="1" x14ac:dyDescent="0.25">
      <c r="A21" s="452" t="s">
        <v>227</v>
      </c>
      <c r="B21" s="452"/>
      <c r="C21" s="452"/>
      <c r="D21" s="452"/>
      <c r="E21" s="452"/>
      <c r="F21" s="452"/>
      <c r="G21" s="452"/>
      <c r="H21" s="452"/>
      <c r="I21" s="452"/>
      <c r="J21" s="452"/>
      <c r="K21" s="452"/>
      <c r="L21" s="452"/>
      <c r="M21" s="452"/>
      <c r="N21" s="452"/>
      <c r="O21" s="452"/>
      <c r="P21" s="452"/>
      <c r="Q21" s="262">
        <f>'Art. 145'!Q36</f>
        <v>3</v>
      </c>
      <c r="R21" s="157" t="str">
        <f>IF(T21=1,W21,T21)</f>
        <v>No aplica</v>
      </c>
      <c r="S21" s="92" t="str">
        <f>IF(Q21=2,1,IF(Q21=1,0.5,IF(Q21=0,0," ")))</f>
        <v xml:space="preserve"> </v>
      </c>
      <c r="T21" s="92" t="str">
        <f>IF(AND(S21&gt;=0,S21&lt;=1),1,"No aplica")</f>
        <v>No aplica</v>
      </c>
      <c r="U21" s="191" t="e">
        <f>Q21/(T21*2)</f>
        <v>#VALUE!</v>
      </c>
      <c r="V21" s="260" t="str">
        <f>IF(T21=1,T21/$T$22,"No aplica")</f>
        <v>No aplica</v>
      </c>
      <c r="W21" s="260" t="e">
        <f>(S21*V21)*100</f>
        <v>#VALUE!</v>
      </c>
    </row>
    <row r="22" spans="1:23" ht="30" customHeight="1" x14ac:dyDescent="0.25">
      <c r="A22" s="471" t="s">
        <v>2681</v>
      </c>
      <c r="B22" s="471"/>
      <c r="C22" s="471"/>
      <c r="D22" s="471"/>
      <c r="E22" s="471"/>
      <c r="F22" s="471"/>
      <c r="G22" s="471"/>
      <c r="H22" s="471"/>
      <c r="I22" s="471"/>
      <c r="J22" s="471"/>
      <c r="K22" s="471"/>
      <c r="L22" s="471"/>
      <c r="M22" s="471"/>
      <c r="N22" s="471"/>
      <c r="O22" s="471"/>
      <c r="P22" s="471"/>
      <c r="Q22" s="471"/>
      <c r="R22" s="157">
        <f>SUM(R17:R21)</f>
        <v>0</v>
      </c>
      <c r="S22" s="61"/>
      <c r="T22" s="97">
        <f>SUM(T17:T21)</f>
        <v>0</v>
      </c>
      <c r="U22" s="98"/>
      <c r="V22" s="61"/>
      <c r="W22" s="61"/>
    </row>
    <row r="23" spans="1:23" ht="30" customHeight="1" x14ac:dyDescent="0.25">
      <c r="A23" s="268"/>
      <c r="B23" s="268"/>
      <c r="C23" s="268"/>
      <c r="D23" s="268"/>
      <c r="E23" s="268"/>
      <c r="F23" s="268"/>
      <c r="G23" s="268"/>
      <c r="H23" s="268"/>
      <c r="I23" s="268"/>
      <c r="J23" s="268"/>
      <c r="K23" s="268"/>
      <c r="L23" s="268"/>
      <c r="M23" s="268"/>
      <c r="N23" s="268"/>
      <c r="O23" s="268"/>
      <c r="P23" s="268"/>
      <c r="Q23" s="268"/>
      <c r="R23" s="269"/>
      <c r="S23" s="61"/>
      <c r="T23" s="97"/>
      <c r="U23" s="98"/>
      <c r="V23" s="61"/>
      <c r="W23" s="61"/>
    </row>
    <row r="24" spans="1:23" ht="15" customHeight="1" x14ac:dyDescent="0.25">
      <c r="A24" s="61"/>
      <c r="B24" s="61"/>
      <c r="C24" s="61"/>
      <c r="D24" s="61"/>
      <c r="E24" s="61"/>
      <c r="F24" s="61"/>
      <c r="G24" s="61"/>
      <c r="H24" s="61"/>
      <c r="I24" s="61"/>
      <c r="J24" s="61"/>
      <c r="K24" s="61"/>
      <c r="L24" s="61"/>
      <c r="M24" s="61"/>
      <c r="N24" s="61"/>
      <c r="O24" s="61"/>
      <c r="P24" s="61"/>
      <c r="Q24" s="114" t="s">
        <v>2682</v>
      </c>
      <c r="R24" s="237">
        <f>R14</f>
        <v>0</v>
      </c>
      <c r="S24" s="61"/>
      <c r="T24" s="116"/>
      <c r="U24" s="116"/>
      <c r="W24" s="117"/>
    </row>
    <row r="25" spans="1:23" ht="15" customHeight="1" x14ac:dyDescent="0.25">
      <c r="A25" s="61"/>
      <c r="B25" s="61"/>
      <c r="C25" s="61"/>
      <c r="D25" s="61"/>
      <c r="E25" s="61"/>
      <c r="F25" s="61"/>
      <c r="G25" s="61"/>
      <c r="H25" s="61"/>
      <c r="I25" s="61"/>
      <c r="J25" s="61"/>
      <c r="K25" s="61"/>
      <c r="L25" s="61"/>
      <c r="M25" s="61"/>
      <c r="N25" s="61"/>
      <c r="O25" s="61"/>
      <c r="P25" s="61"/>
      <c r="Q25" s="118"/>
      <c r="R25" s="270"/>
      <c r="S25" s="61"/>
      <c r="T25" s="117"/>
      <c r="U25" s="117"/>
      <c r="V25" s="61"/>
      <c r="W25" s="117"/>
    </row>
    <row r="26" spans="1:23" ht="15" customHeight="1" x14ac:dyDescent="0.25">
      <c r="A26" s="61"/>
      <c r="B26" s="61"/>
      <c r="C26" s="61"/>
      <c r="D26" s="61"/>
      <c r="E26" s="61"/>
      <c r="F26" s="61"/>
      <c r="G26" s="61"/>
      <c r="H26" s="61"/>
      <c r="I26" s="61"/>
      <c r="J26" s="61"/>
      <c r="K26" s="61"/>
      <c r="L26" s="61"/>
      <c r="M26" s="61"/>
      <c r="N26" s="61"/>
      <c r="O26" s="61"/>
      <c r="P26" s="61"/>
      <c r="Q26" s="114" t="s">
        <v>2683</v>
      </c>
      <c r="R26" s="237">
        <f>R22</f>
        <v>0</v>
      </c>
      <c r="S26" s="61"/>
      <c r="T26" s="116"/>
      <c r="U26" s="116"/>
      <c r="V26" s="117"/>
      <c r="W26" s="117"/>
    </row>
    <row r="27" spans="1:23" ht="15" customHeight="1" x14ac:dyDescent="0.25">
      <c r="A27" s="61"/>
      <c r="B27" s="61"/>
      <c r="C27" s="61"/>
      <c r="D27" s="61"/>
      <c r="E27" s="61"/>
      <c r="F27" s="61"/>
      <c r="G27" s="61"/>
      <c r="H27" s="61"/>
      <c r="I27" s="61"/>
      <c r="J27" s="61"/>
      <c r="K27" s="61"/>
      <c r="L27" s="61"/>
      <c r="M27" s="61"/>
      <c r="N27" s="61"/>
      <c r="O27" s="61"/>
      <c r="P27" s="61"/>
      <c r="Q27" s="258"/>
      <c r="R27" s="258"/>
      <c r="S27" s="61"/>
      <c r="T27" s="97"/>
      <c r="U27" s="61"/>
      <c r="V27" s="61"/>
      <c r="W27" s="61"/>
    </row>
    <row r="28" spans="1:23" ht="15" customHeight="1" x14ac:dyDescent="0.25">
      <c r="A28" s="61"/>
      <c r="B28" s="61"/>
      <c r="C28" s="61"/>
      <c r="D28" s="61"/>
      <c r="E28" s="61"/>
      <c r="F28" s="61"/>
      <c r="G28" s="61"/>
      <c r="H28" s="61"/>
      <c r="I28" s="61"/>
      <c r="J28" s="61"/>
      <c r="K28" s="61"/>
      <c r="L28" s="61"/>
      <c r="M28" s="61"/>
      <c r="N28" s="61"/>
      <c r="O28" s="61"/>
      <c r="P28" s="61"/>
      <c r="Q28" s="114" t="s">
        <v>2684</v>
      </c>
      <c r="R28" s="237">
        <f>(R24*0.8)+(R26*0.2)</f>
        <v>0</v>
      </c>
      <c r="S28" s="61"/>
      <c r="T28" s="97"/>
      <c r="U28" s="61"/>
      <c r="V28" s="61"/>
      <c r="W28" s="61"/>
    </row>
  </sheetData>
  <sheetProtection algorithmName="SHA-512" hashValue="iWZ8y1r0tqm6rjcrel+uepO4micR7b1IXPJ5fv8fyoamqgzOq7BW//Vh+gWFgSOmsV4xMXTcsc5sMeK/cBoUCQ==" saltValue="aWRxxTcbpq9XYhz59DgZd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00000000-0002-0000-27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107"/>
  <dimension ref="A1:W28"/>
  <sheetViews>
    <sheetView showGridLines="0" topLeftCell="A13" zoomScale="75" zoomScaleNormal="75" zoomScalePageLayoutView="75" workbookViewId="0">
      <selection activeCell="R23" sqref="R23"/>
    </sheetView>
  </sheetViews>
  <sheetFormatPr baseColWidth="10" defaultColWidth="10.88671875" defaultRowHeight="15" customHeight="1" x14ac:dyDescent="0.25"/>
  <cols>
    <col min="1" max="16" width="7.6640625" style="60" customWidth="1"/>
    <col min="17" max="18" width="12.6640625" style="60" customWidth="1"/>
    <col min="19" max="16384" width="10.88671875" style="60"/>
  </cols>
  <sheetData>
    <row r="1" spans="1:23" ht="15" customHeight="1" x14ac:dyDescent="0.25">
      <c r="A1" s="82"/>
      <c r="B1" s="82"/>
      <c r="C1" s="82"/>
      <c r="D1" s="82"/>
      <c r="E1" s="82"/>
      <c r="F1" s="82"/>
      <c r="G1" s="82"/>
      <c r="H1" s="82"/>
      <c r="I1" s="82"/>
      <c r="J1" s="82"/>
      <c r="K1" s="82"/>
      <c r="L1" s="82"/>
      <c r="M1" s="82"/>
      <c r="N1" s="82"/>
      <c r="O1" s="82"/>
      <c r="P1" s="82"/>
      <c r="Q1" s="82"/>
      <c r="R1" s="82"/>
      <c r="S1" s="61"/>
      <c r="T1" s="97"/>
      <c r="U1" s="61"/>
      <c r="V1" s="61"/>
      <c r="W1" s="61"/>
    </row>
    <row r="2" spans="1:23" ht="15" customHeight="1" x14ac:dyDescent="0.25">
      <c r="A2" s="378" t="s">
        <v>2678</v>
      </c>
      <c r="B2" s="378"/>
      <c r="C2" s="378"/>
      <c r="D2" s="378"/>
      <c r="E2" s="378"/>
      <c r="F2" s="378"/>
      <c r="G2" s="378"/>
      <c r="H2" s="378"/>
      <c r="I2" s="378"/>
      <c r="J2" s="378"/>
      <c r="K2" s="378"/>
      <c r="L2" s="378"/>
      <c r="M2" s="378"/>
      <c r="N2" s="378"/>
      <c r="O2" s="378"/>
      <c r="P2" s="378"/>
      <c r="Q2" s="378"/>
      <c r="R2" s="61"/>
      <c r="S2" s="61"/>
      <c r="T2" s="97"/>
      <c r="U2" s="61"/>
      <c r="V2" s="61"/>
      <c r="W2" s="61"/>
    </row>
    <row r="3" spans="1:23" ht="15" customHeight="1" x14ac:dyDescent="0.25">
      <c r="A3" s="378" t="s">
        <v>167</v>
      </c>
      <c r="B3" s="378"/>
      <c r="C3" s="378"/>
      <c r="D3" s="378"/>
      <c r="E3" s="378"/>
      <c r="F3" s="378"/>
      <c r="G3" s="378"/>
      <c r="H3" s="378"/>
      <c r="I3" s="378"/>
      <c r="J3" s="378"/>
      <c r="K3" s="378"/>
      <c r="L3" s="378"/>
      <c r="M3" s="378"/>
      <c r="N3" s="378"/>
      <c r="O3" s="378"/>
      <c r="P3" s="378"/>
      <c r="Q3" s="378"/>
      <c r="R3" s="61"/>
      <c r="S3" s="61"/>
      <c r="T3" s="97"/>
      <c r="U3" s="61"/>
      <c r="V3" s="61"/>
      <c r="W3" s="61"/>
    </row>
    <row r="4" spans="1:23" ht="15" customHeight="1" x14ac:dyDescent="0.25">
      <c r="A4" s="61"/>
      <c r="B4" s="61"/>
      <c r="C4" s="61"/>
      <c r="D4" s="61"/>
      <c r="E4" s="61"/>
      <c r="F4" s="61"/>
      <c r="G4" s="61"/>
      <c r="H4" s="61"/>
      <c r="I4" s="61"/>
      <c r="J4" s="61"/>
      <c r="K4" s="61"/>
      <c r="L4" s="61"/>
      <c r="M4" s="61"/>
      <c r="N4" s="61"/>
      <c r="O4" s="61"/>
      <c r="P4" s="61"/>
      <c r="Q4" s="61"/>
      <c r="R4" s="61"/>
      <c r="S4" s="61"/>
      <c r="T4" s="97"/>
      <c r="U4" s="61"/>
      <c r="V4" s="61"/>
      <c r="W4" s="61"/>
    </row>
    <row r="5" spans="1:23" ht="15" customHeight="1" x14ac:dyDescent="0.25">
      <c r="A5" s="183"/>
      <c r="B5" s="379" t="str">
        <f>IGOT!C5</f>
        <v>Planta Productora de Mezclas Asfálticas.</v>
      </c>
      <c r="C5" s="379"/>
      <c r="D5" s="379"/>
      <c r="E5" s="379"/>
      <c r="F5" s="379"/>
      <c r="G5" s="379"/>
      <c r="H5" s="379"/>
      <c r="I5" s="379"/>
      <c r="J5" s="379"/>
      <c r="K5" s="379"/>
      <c r="L5" s="379"/>
      <c r="M5" s="379"/>
      <c r="N5" s="379"/>
      <c r="O5" s="379"/>
      <c r="P5" s="379"/>
      <c r="Q5" s="184"/>
      <c r="R5" s="186"/>
      <c r="S5" s="186"/>
      <c r="T5" s="187"/>
      <c r="U5" s="186"/>
      <c r="V5" s="186"/>
      <c r="W5" s="186"/>
    </row>
    <row r="6" spans="1:23" ht="15" customHeight="1" x14ac:dyDescent="0.25">
      <c r="A6" s="189"/>
      <c r="B6" s="189"/>
      <c r="C6" s="189"/>
      <c r="D6" s="189"/>
      <c r="E6" s="183"/>
      <c r="F6" s="190"/>
      <c r="G6" s="190"/>
      <c r="H6" s="190"/>
      <c r="I6" s="190"/>
      <c r="J6" s="190"/>
      <c r="K6" s="190"/>
      <c r="L6" s="190"/>
      <c r="M6" s="190"/>
      <c r="N6" s="190"/>
      <c r="O6" s="190"/>
      <c r="P6" s="190"/>
      <c r="Q6" s="190"/>
      <c r="R6" s="190"/>
      <c r="S6" s="186"/>
      <c r="T6" s="187"/>
      <c r="U6" s="186"/>
      <c r="V6" s="186"/>
      <c r="W6" s="186"/>
    </row>
    <row r="7" spans="1:23" ht="30.75" customHeight="1" x14ac:dyDescent="0.25">
      <c r="A7" s="473" t="s">
        <v>2679</v>
      </c>
      <c r="B7" s="473"/>
      <c r="C7" s="473"/>
      <c r="D7" s="473"/>
      <c r="E7" s="473"/>
      <c r="F7" s="473"/>
      <c r="G7" s="473"/>
      <c r="H7" s="473"/>
      <c r="I7" s="473"/>
      <c r="J7" s="473"/>
      <c r="K7" s="473"/>
      <c r="L7" s="473"/>
      <c r="M7" s="473"/>
      <c r="N7" s="473"/>
      <c r="O7" s="473"/>
      <c r="P7" s="473"/>
      <c r="Q7" s="473"/>
      <c r="R7" s="473"/>
      <c r="S7" s="271"/>
      <c r="T7" s="271"/>
      <c r="U7" s="271"/>
      <c r="V7" s="271"/>
      <c r="W7" s="271"/>
    </row>
    <row r="8" spans="1:23" ht="15" customHeight="1" x14ac:dyDescent="0.25">
      <c r="A8" s="61"/>
      <c r="B8" s="61"/>
      <c r="C8" s="61"/>
      <c r="D8" s="61"/>
      <c r="E8" s="61"/>
      <c r="F8" s="61"/>
      <c r="G8" s="61"/>
      <c r="H8" s="61"/>
      <c r="I8" s="61"/>
      <c r="J8" s="61"/>
      <c r="K8" s="61"/>
      <c r="L8" s="61"/>
      <c r="M8" s="61"/>
      <c r="N8" s="61"/>
      <c r="O8" s="61"/>
      <c r="P8" s="61"/>
      <c r="Q8" s="61"/>
      <c r="R8" s="61"/>
      <c r="S8" s="61"/>
      <c r="T8" s="97"/>
      <c r="U8" s="61"/>
      <c r="V8" s="61"/>
      <c r="W8" s="61"/>
    </row>
    <row r="9" spans="1:23" ht="15" customHeight="1" x14ac:dyDescent="0.25">
      <c r="A9" s="225"/>
      <c r="B9" s="225"/>
      <c r="C9" s="225"/>
      <c r="D9" s="225"/>
      <c r="E9" s="225"/>
      <c r="F9" s="225"/>
      <c r="G9" s="225"/>
      <c r="H9" s="225"/>
      <c r="I9" s="225"/>
      <c r="J9" s="225"/>
      <c r="K9" s="225"/>
      <c r="L9" s="225"/>
      <c r="M9" s="225"/>
      <c r="N9" s="225"/>
      <c r="O9" s="225"/>
      <c r="P9" s="225"/>
      <c r="Q9" s="61"/>
      <c r="R9" s="267">
        <f>T14</f>
        <v>0</v>
      </c>
      <c r="S9" s="258"/>
      <c r="T9" s="92"/>
      <c r="U9" s="258"/>
      <c r="V9" s="258"/>
      <c r="W9" s="258"/>
    </row>
    <row r="10" spans="1:23" ht="15" customHeight="1" x14ac:dyDescent="0.25">
      <c r="A10" s="462" t="s">
        <v>163</v>
      </c>
      <c r="B10" s="462"/>
      <c r="C10" s="462"/>
      <c r="D10" s="462"/>
      <c r="E10" s="462"/>
      <c r="F10" s="462"/>
      <c r="G10" s="462"/>
      <c r="H10" s="462"/>
      <c r="I10" s="462"/>
      <c r="J10" s="462"/>
      <c r="K10" s="462"/>
      <c r="L10" s="462"/>
      <c r="M10" s="462"/>
      <c r="N10" s="462"/>
      <c r="O10" s="462"/>
      <c r="P10" s="462"/>
      <c r="Q10" s="226" t="s">
        <v>187</v>
      </c>
      <c r="R10" s="259" t="s">
        <v>7</v>
      </c>
      <c r="S10" s="92" t="s">
        <v>1666</v>
      </c>
      <c r="T10" s="92" t="s">
        <v>1667</v>
      </c>
      <c r="U10" s="92" t="s">
        <v>1668</v>
      </c>
      <c r="V10" s="93" t="s">
        <v>1669</v>
      </c>
      <c r="W10" s="92"/>
    </row>
    <row r="11" spans="1:23" ht="45" customHeight="1" x14ac:dyDescent="0.25">
      <c r="A11" s="452" t="s">
        <v>2672</v>
      </c>
      <c r="B11" s="452"/>
      <c r="C11" s="452"/>
      <c r="D11" s="452"/>
      <c r="E11" s="452"/>
      <c r="F11" s="452"/>
      <c r="G11" s="452"/>
      <c r="H11" s="452"/>
      <c r="I11" s="452"/>
      <c r="J11" s="452"/>
      <c r="K11" s="452"/>
      <c r="L11" s="452"/>
      <c r="M11" s="452"/>
      <c r="N11" s="452"/>
      <c r="O11" s="452"/>
      <c r="P11" s="452"/>
      <c r="Q11" s="228">
        <f>'Art. 145'!Q27</f>
        <v>3</v>
      </c>
      <c r="R11" s="157" t="str">
        <f>IF(T11=1,W11,T11)</f>
        <v>No aplica</v>
      </c>
      <c r="S11" s="92" t="str">
        <f>IF(Q11=2,1,IF(Q11=1,0.5,IF(Q11=0,0," ")))</f>
        <v xml:space="preserve"> </v>
      </c>
      <c r="T11" s="92" t="str">
        <f>IF(AND(S11&gt;=0,S11&lt;=1),1,"No aplica")</f>
        <v>No aplica</v>
      </c>
      <c r="U11" s="191" t="e">
        <f>Q11/(T11*2)</f>
        <v>#VALUE!</v>
      </c>
      <c r="V11" s="260" t="str">
        <f>IF(T11=1,T11/$T$14,"No aplica")</f>
        <v>No aplica</v>
      </c>
      <c r="W11" s="260" t="e">
        <f>(S11*V11)*100</f>
        <v>#VALUE!</v>
      </c>
    </row>
    <row r="12" spans="1:23" ht="30" customHeight="1" x14ac:dyDescent="0.25">
      <c r="A12" s="452" t="s">
        <v>2673</v>
      </c>
      <c r="B12" s="452"/>
      <c r="C12" s="452"/>
      <c r="D12" s="452"/>
      <c r="E12" s="452"/>
      <c r="F12" s="452"/>
      <c r="G12" s="452"/>
      <c r="H12" s="452"/>
      <c r="I12" s="452"/>
      <c r="J12" s="452"/>
      <c r="K12" s="452"/>
      <c r="L12" s="452"/>
      <c r="M12" s="452"/>
      <c r="N12" s="452"/>
      <c r="O12" s="452"/>
      <c r="P12" s="452"/>
      <c r="Q12" s="228">
        <f>'Art. 145'!Q28</f>
        <v>3</v>
      </c>
      <c r="R12" s="157" t="str">
        <f>IF(T12=1,W12,T12)</f>
        <v>No aplica</v>
      </c>
      <c r="S12" s="92" t="str">
        <f>IF(Q12=2,1,IF(Q12=1,0.5,IF(Q12=0,0," ")))</f>
        <v xml:space="preserve"> </v>
      </c>
      <c r="T12" s="92" t="str">
        <f>IF(AND(S12&gt;=0,S12&lt;=1),1,"No aplica")</f>
        <v>No aplica</v>
      </c>
      <c r="U12" s="191" t="e">
        <f>Q12/(T12*2)</f>
        <v>#VALUE!</v>
      </c>
      <c r="V12" s="260" t="str">
        <f>IF(T12=1,T12/$T$14,"No aplica")</f>
        <v>No aplica</v>
      </c>
      <c r="W12" s="260" t="e">
        <f>(S12*V12)*100</f>
        <v>#VALUE!</v>
      </c>
    </row>
    <row r="13" spans="1:23" ht="30" customHeight="1" x14ac:dyDescent="0.25">
      <c r="A13" s="452" t="s">
        <v>2674</v>
      </c>
      <c r="B13" s="452"/>
      <c r="C13" s="452"/>
      <c r="D13" s="452"/>
      <c r="E13" s="452"/>
      <c r="F13" s="452"/>
      <c r="G13" s="452"/>
      <c r="H13" s="452"/>
      <c r="I13" s="452"/>
      <c r="J13" s="452"/>
      <c r="K13" s="452"/>
      <c r="L13" s="452"/>
      <c r="M13" s="452"/>
      <c r="N13" s="452"/>
      <c r="O13" s="452"/>
      <c r="P13" s="452"/>
      <c r="Q13" s="228">
        <f>'Art. 145'!Q29</f>
        <v>3</v>
      </c>
      <c r="R13" s="157" t="str">
        <f>IF(T13=1,W13,T13)</f>
        <v>No aplica</v>
      </c>
      <c r="S13" s="92" t="str">
        <f>IF(Q13=2,1,IF(Q13=1,0.5,IF(Q13=0,0," ")))</f>
        <v xml:space="preserve"> </v>
      </c>
      <c r="T13" s="92" t="str">
        <f>IF(AND(S13&gt;=0,S13&lt;=1),1,"No aplica")</f>
        <v>No aplica</v>
      </c>
      <c r="U13" s="191" t="e">
        <f>Q13/(T13*2)</f>
        <v>#VALUE!</v>
      </c>
      <c r="V13" s="260" t="str">
        <f>IF(T13=1,T13/$T$14,"No aplica")</f>
        <v>No aplica</v>
      </c>
      <c r="W13" s="260" t="e">
        <f>(S13*V13)*100</f>
        <v>#VALUE!</v>
      </c>
    </row>
    <row r="14" spans="1:23" ht="30" customHeight="1" x14ac:dyDescent="0.25">
      <c r="A14" s="406" t="s">
        <v>2680</v>
      </c>
      <c r="B14" s="406"/>
      <c r="C14" s="406"/>
      <c r="D14" s="406"/>
      <c r="E14" s="406"/>
      <c r="F14" s="406"/>
      <c r="G14" s="406"/>
      <c r="H14" s="406"/>
      <c r="I14" s="406"/>
      <c r="J14" s="406"/>
      <c r="K14" s="406"/>
      <c r="L14" s="406"/>
      <c r="M14" s="406"/>
      <c r="N14" s="406"/>
      <c r="O14" s="406"/>
      <c r="P14" s="406"/>
      <c r="Q14" s="406"/>
      <c r="R14" s="157">
        <f>SUM(R11:R13)</f>
        <v>0</v>
      </c>
      <c r="S14" s="61"/>
      <c r="T14" s="97">
        <f>SUM(T11:T13)</f>
        <v>0</v>
      </c>
      <c r="U14" s="98"/>
      <c r="V14" s="61"/>
      <c r="W14" s="61"/>
    </row>
    <row r="15" spans="1:23" ht="15" customHeight="1" x14ac:dyDescent="0.25">
      <c r="A15" s="61"/>
      <c r="B15" s="61"/>
      <c r="C15" s="61"/>
      <c r="D15" s="61"/>
      <c r="E15" s="61"/>
      <c r="F15" s="61"/>
      <c r="G15" s="61"/>
      <c r="H15" s="61"/>
      <c r="I15" s="61"/>
      <c r="J15" s="61"/>
      <c r="K15" s="61"/>
      <c r="L15" s="61"/>
      <c r="M15" s="61"/>
      <c r="N15" s="61"/>
      <c r="O15" s="61"/>
      <c r="P15" s="61"/>
      <c r="Q15" s="61"/>
      <c r="R15" s="61"/>
      <c r="S15" s="61"/>
      <c r="T15" s="97"/>
      <c r="U15" s="98"/>
      <c r="V15" s="61"/>
      <c r="W15" s="61"/>
    </row>
    <row r="16" spans="1:23" ht="15" customHeight="1" x14ac:dyDescent="0.25">
      <c r="A16" s="472" t="s">
        <v>2048</v>
      </c>
      <c r="B16" s="472"/>
      <c r="C16" s="472"/>
      <c r="D16" s="472"/>
      <c r="E16" s="472"/>
      <c r="F16" s="472"/>
      <c r="G16" s="472"/>
      <c r="H16" s="472"/>
      <c r="I16" s="472"/>
      <c r="J16" s="472"/>
      <c r="K16" s="472"/>
      <c r="L16" s="472"/>
      <c r="M16" s="472"/>
      <c r="N16" s="472"/>
      <c r="O16" s="472"/>
      <c r="P16" s="472"/>
      <c r="Q16" s="231" t="s">
        <v>187</v>
      </c>
      <c r="R16" s="261" t="s">
        <v>7</v>
      </c>
      <c r="S16" s="61"/>
      <c r="T16" s="97"/>
      <c r="U16" s="98"/>
      <c r="V16" s="61"/>
      <c r="W16" s="61"/>
    </row>
    <row r="17" spans="1:23" ht="30" customHeight="1" x14ac:dyDescent="0.25">
      <c r="A17" s="452" t="s">
        <v>2675</v>
      </c>
      <c r="B17" s="452"/>
      <c r="C17" s="452"/>
      <c r="D17" s="452"/>
      <c r="E17" s="452"/>
      <c r="F17" s="452"/>
      <c r="G17" s="452"/>
      <c r="H17" s="452"/>
      <c r="I17" s="452"/>
      <c r="J17" s="452"/>
      <c r="K17" s="452"/>
      <c r="L17" s="452"/>
      <c r="M17" s="452"/>
      <c r="N17" s="452"/>
      <c r="O17" s="452"/>
      <c r="P17" s="452"/>
      <c r="Q17" s="262">
        <f>'Art. 145'!Q32</f>
        <v>3</v>
      </c>
      <c r="R17" s="157" t="str">
        <f>IF(T17=1,W17,T17)</f>
        <v>No aplica</v>
      </c>
      <c r="S17" s="92" t="str">
        <f>IF(Q17=2,1,IF(Q17=1,0.5,IF(Q17=0,0," ")))</f>
        <v xml:space="preserve"> </v>
      </c>
      <c r="T17" s="92" t="str">
        <f>IF(AND(S17&gt;=0,S17&lt;=1),1,"No aplica")</f>
        <v>No aplica</v>
      </c>
      <c r="U17" s="191" t="e">
        <f>Q17/(T17*2)</f>
        <v>#VALUE!</v>
      </c>
      <c r="V17" s="260" t="str">
        <f>IF(T17=1,T17/$T$22,"No aplica")</f>
        <v>No aplica</v>
      </c>
      <c r="W17" s="260" t="e">
        <f>(S17*V17)*100</f>
        <v>#VALUE!</v>
      </c>
    </row>
    <row r="18" spans="1:23" ht="30" customHeight="1" x14ac:dyDescent="0.25">
      <c r="A18" s="452" t="s">
        <v>2676</v>
      </c>
      <c r="B18" s="452"/>
      <c r="C18" s="452"/>
      <c r="D18" s="452"/>
      <c r="E18" s="452"/>
      <c r="F18" s="452"/>
      <c r="G18" s="452"/>
      <c r="H18" s="452"/>
      <c r="I18" s="452"/>
      <c r="J18" s="452"/>
      <c r="K18" s="452"/>
      <c r="L18" s="452"/>
      <c r="M18" s="452"/>
      <c r="N18" s="452"/>
      <c r="O18" s="452"/>
      <c r="P18" s="452"/>
      <c r="Q18" s="262">
        <f>'Art. 145'!Q33</f>
        <v>3</v>
      </c>
      <c r="R18" s="157" t="str">
        <f>IF(T18=1,W18,T18)</f>
        <v>No aplica</v>
      </c>
      <c r="S18" s="92" t="str">
        <f>IF(Q18=2,1,IF(Q18=1,0.5,IF(Q18=0,0," ")))</f>
        <v xml:space="preserve"> </v>
      </c>
      <c r="T18" s="92" t="str">
        <f>IF(AND(S18&gt;=0,S18&lt;=1),1,"No aplica")</f>
        <v>No aplica</v>
      </c>
      <c r="U18" s="191" t="e">
        <f>Q18/(T18*2)</f>
        <v>#VALUE!</v>
      </c>
      <c r="V18" s="260" t="str">
        <f>IF(T18=1,T18/$T$22,"No aplica")</f>
        <v>No aplica</v>
      </c>
      <c r="W18" s="260" t="e">
        <f>(S18*V18)*100</f>
        <v>#VALUE!</v>
      </c>
    </row>
    <row r="19" spans="1:23" ht="30" customHeight="1" x14ac:dyDescent="0.25">
      <c r="A19" s="452" t="s">
        <v>2552</v>
      </c>
      <c r="B19" s="452"/>
      <c r="C19" s="452"/>
      <c r="D19" s="452"/>
      <c r="E19" s="452"/>
      <c r="F19" s="452"/>
      <c r="G19" s="452"/>
      <c r="H19" s="452"/>
      <c r="I19" s="452"/>
      <c r="J19" s="452"/>
      <c r="K19" s="452"/>
      <c r="L19" s="452"/>
      <c r="M19" s="452"/>
      <c r="N19" s="452"/>
      <c r="O19" s="452"/>
      <c r="P19" s="452"/>
      <c r="Q19" s="262">
        <f>'Art. 145'!Q34</f>
        <v>3</v>
      </c>
      <c r="R19" s="157" t="str">
        <f>IF(T19=1,W19,T19)</f>
        <v>No aplica</v>
      </c>
      <c r="S19" s="92" t="str">
        <f>IF(Q19=2,1,IF(Q19=1,0.5,IF(Q19=0,0," ")))</f>
        <v xml:space="preserve"> </v>
      </c>
      <c r="T19" s="92" t="str">
        <f>IF(AND(S19&gt;=0,S19&lt;=1),1,"No aplica")</f>
        <v>No aplica</v>
      </c>
      <c r="U19" s="191" t="e">
        <f>Q19/(T19*2)</f>
        <v>#VALUE!</v>
      </c>
      <c r="V19" s="260" t="str">
        <f>IF(T19=1,T19/$T$22,"No aplica")</f>
        <v>No aplica</v>
      </c>
      <c r="W19" s="260" t="e">
        <f>(S19*V19)*100</f>
        <v>#VALUE!</v>
      </c>
    </row>
    <row r="20" spans="1:23" ht="30" customHeight="1" x14ac:dyDescent="0.25">
      <c r="A20" s="452" t="s">
        <v>2677</v>
      </c>
      <c r="B20" s="452"/>
      <c r="C20" s="452"/>
      <c r="D20" s="452"/>
      <c r="E20" s="452"/>
      <c r="F20" s="452"/>
      <c r="G20" s="452"/>
      <c r="H20" s="452"/>
      <c r="I20" s="452"/>
      <c r="J20" s="452"/>
      <c r="K20" s="452"/>
      <c r="L20" s="452"/>
      <c r="M20" s="452"/>
      <c r="N20" s="452"/>
      <c r="O20" s="452"/>
      <c r="P20" s="452"/>
      <c r="Q20" s="262">
        <f>'Art. 145'!Q35</f>
        <v>3</v>
      </c>
      <c r="R20" s="157" t="str">
        <f>IF(T20=1,W20,T20)</f>
        <v>No aplica</v>
      </c>
      <c r="S20" s="92" t="str">
        <f>IF(Q20=2,1,IF(Q20=1,0.5,IF(Q20=0,0," ")))</f>
        <v xml:space="preserve"> </v>
      </c>
      <c r="T20" s="92" t="str">
        <f>IF(AND(S20&gt;=0,S20&lt;=1),1,"No aplica")</f>
        <v>No aplica</v>
      </c>
      <c r="U20" s="191" t="e">
        <f>Q20/(T20*2)</f>
        <v>#VALUE!</v>
      </c>
      <c r="V20" s="260" t="str">
        <f>IF(T20=1,T20/$T$22,"No aplica")</f>
        <v>No aplica</v>
      </c>
      <c r="W20" s="260" t="e">
        <f>(S20*V20)*100</f>
        <v>#VALUE!</v>
      </c>
    </row>
    <row r="21" spans="1:23" ht="30" customHeight="1" x14ac:dyDescent="0.25">
      <c r="A21" s="452" t="s">
        <v>227</v>
      </c>
      <c r="B21" s="452"/>
      <c r="C21" s="452"/>
      <c r="D21" s="452"/>
      <c r="E21" s="452"/>
      <c r="F21" s="452"/>
      <c r="G21" s="452"/>
      <c r="H21" s="452"/>
      <c r="I21" s="452"/>
      <c r="J21" s="452"/>
      <c r="K21" s="452"/>
      <c r="L21" s="452"/>
      <c r="M21" s="452"/>
      <c r="N21" s="452"/>
      <c r="O21" s="452"/>
      <c r="P21" s="452"/>
      <c r="Q21" s="262">
        <f>'Art. 145'!Q36</f>
        <v>3</v>
      </c>
      <c r="R21" s="157" t="str">
        <f>IF(T21=1,W21,T21)</f>
        <v>No aplica</v>
      </c>
      <c r="S21" s="92" t="str">
        <f>IF(Q21=2,1,IF(Q21=1,0.5,IF(Q21=0,0," ")))</f>
        <v xml:space="preserve"> </v>
      </c>
      <c r="T21" s="92" t="str">
        <f>IF(AND(S21&gt;=0,S21&lt;=1),1,"No aplica")</f>
        <v>No aplica</v>
      </c>
      <c r="U21" s="191" t="e">
        <f>Q21/(T21*2)</f>
        <v>#VALUE!</v>
      </c>
      <c r="V21" s="260" t="str">
        <f>IF(T21=1,T21/$T$22,"No aplica")</f>
        <v>No aplica</v>
      </c>
      <c r="W21" s="260" t="e">
        <f>(S21*V21)*100</f>
        <v>#VALUE!</v>
      </c>
    </row>
    <row r="22" spans="1:23" ht="30" customHeight="1" x14ac:dyDescent="0.25">
      <c r="A22" s="471" t="s">
        <v>2681</v>
      </c>
      <c r="B22" s="471"/>
      <c r="C22" s="471"/>
      <c r="D22" s="471"/>
      <c r="E22" s="471"/>
      <c r="F22" s="471"/>
      <c r="G22" s="471"/>
      <c r="H22" s="471"/>
      <c r="I22" s="471"/>
      <c r="J22" s="471"/>
      <c r="K22" s="471"/>
      <c r="L22" s="471"/>
      <c r="M22" s="471"/>
      <c r="N22" s="471"/>
      <c r="O22" s="471"/>
      <c r="P22" s="471"/>
      <c r="Q22" s="471"/>
      <c r="R22" s="157">
        <f>SUM(R17:R21)</f>
        <v>0</v>
      </c>
      <c r="S22" s="61"/>
      <c r="T22" s="97">
        <f>SUM(T17:T21)</f>
        <v>0</v>
      </c>
      <c r="U22" s="98"/>
      <c r="V22" s="61"/>
      <c r="W22" s="61"/>
    </row>
    <row r="23" spans="1:23" ht="30" customHeight="1" x14ac:dyDescent="0.25">
      <c r="A23" s="268"/>
      <c r="B23" s="268"/>
      <c r="C23" s="268"/>
      <c r="D23" s="268"/>
      <c r="E23" s="268"/>
      <c r="F23" s="268"/>
      <c r="G23" s="268"/>
      <c r="H23" s="268"/>
      <c r="I23" s="268"/>
      <c r="J23" s="268"/>
      <c r="K23" s="268"/>
      <c r="L23" s="268"/>
      <c r="M23" s="268"/>
      <c r="N23" s="268"/>
      <c r="O23" s="268"/>
      <c r="P23" s="268"/>
      <c r="Q23" s="268"/>
      <c r="R23" s="269"/>
      <c r="S23" s="61"/>
      <c r="T23" s="97"/>
      <c r="U23" s="98"/>
      <c r="V23" s="61"/>
      <c r="W23" s="61"/>
    </row>
    <row r="24" spans="1:23" ht="15" customHeight="1" x14ac:dyDescent="0.25">
      <c r="A24" s="61"/>
      <c r="B24" s="61"/>
      <c r="C24" s="61"/>
      <c r="D24" s="61"/>
      <c r="E24" s="61"/>
      <c r="F24" s="61"/>
      <c r="G24" s="61"/>
      <c r="H24" s="61"/>
      <c r="I24" s="61"/>
      <c r="J24" s="61"/>
      <c r="K24" s="61"/>
      <c r="L24" s="61"/>
      <c r="M24" s="61"/>
      <c r="N24" s="61"/>
      <c r="O24" s="61"/>
      <c r="P24" s="61"/>
      <c r="Q24" s="114" t="s">
        <v>2682</v>
      </c>
      <c r="R24" s="237">
        <f>R14</f>
        <v>0</v>
      </c>
      <c r="S24" s="61"/>
      <c r="T24" s="116"/>
      <c r="U24" s="116"/>
      <c r="W24" s="117"/>
    </row>
    <row r="25" spans="1:23" ht="15" customHeight="1" x14ac:dyDescent="0.25">
      <c r="A25" s="61"/>
      <c r="B25" s="61"/>
      <c r="C25" s="61"/>
      <c r="D25" s="61"/>
      <c r="E25" s="61"/>
      <c r="F25" s="61"/>
      <c r="G25" s="61"/>
      <c r="H25" s="61"/>
      <c r="I25" s="61"/>
      <c r="J25" s="61"/>
      <c r="K25" s="61"/>
      <c r="L25" s="61"/>
      <c r="M25" s="61"/>
      <c r="N25" s="61"/>
      <c r="O25" s="61"/>
      <c r="P25" s="61"/>
      <c r="Q25" s="118"/>
      <c r="R25" s="270"/>
      <c r="S25" s="61"/>
      <c r="T25" s="117"/>
      <c r="U25" s="117"/>
      <c r="V25" s="61"/>
      <c r="W25" s="117"/>
    </row>
    <row r="26" spans="1:23" ht="15" customHeight="1" x14ac:dyDescent="0.25">
      <c r="A26" s="61"/>
      <c r="B26" s="61"/>
      <c r="C26" s="61"/>
      <c r="D26" s="61"/>
      <c r="E26" s="61"/>
      <c r="F26" s="61"/>
      <c r="G26" s="61"/>
      <c r="H26" s="61"/>
      <c r="I26" s="61"/>
      <c r="J26" s="61"/>
      <c r="K26" s="61"/>
      <c r="L26" s="61"/>
      <c r="M26" s="61"/>
      <c r="N26" s="61"/>
      <c r="O26" s="61"/>
      <c r="P26" s="61"/>
      <c r="Q26" s="114" t="s">
        <v>2683</v>
      </c>
      <c r="R26" s="237">
        <f>R22</f>
        <v>0</v>
      </c>
      <c r="S26" s="61"/>
      <c r="T26" s="116"/>
      <c r="U26" s="116"/>
      <c r="V26" s="117"/>
      <c r="W26" s="117"/>
    </row>
    <row r="27" spans="1:23" ht="15" customHeight="1" x14ac:dyDescent="0.25">
      <c r="A27" s="61"/>
      <c r="B27" s="61"/>
      <c r="C27" s="61"/>
      <c r="D27" s="61"/>
      <c r="E27" s="61"/>
      <c r="F27" s="61"/>
      <c r="G27" s="61"/>
      <c r="H27" s="61"/>
      <c r="I27" s="61"/>
      <c r="J27" s="61"/>
      <c r="K27" s="61"/>
      <c r="L27" s="61"/>
      <c r="M27" s="61"/>
      <c r="N27" s="61"/>
      <c r="O27" s="61"/>
      <c r="P27" s="61"/>
      <c r="Q27" s="258"/>
      <c r="R27" s="258"/>
      <c r="S27" s="61"/>
      <c r="T27" s="97"/>
      <c r="U27" s="61"/>
      <c r="V27" s="61"/>
      <c r="W27" s="61"/>
    </row>
    <row r="28" spans="1:23" ht="15" customHeight="1" x14ac:dyDescent="0.25">
      <c r="A28" s="61"/>
      <c r="B28" s="61"/>
      <c r="C28" s="61"/>
      <c r="D28" s="61"/>
      <c r="E28" s="61"/>
      <c r="F28" s="61"/>
      <c r="G28" s="61"/>
      <c r="H28" s="61"/>
      <c r="I28" s="61"/>
      <c r="J28" s="61"/>
      <c r="K28" s="61"/>
      <c r="L28" s="61"/>
      <c r="M28" s="61"/>
      <c r="N28" s="61"/>
      <c r="O28" s="61"/>
      <c r="P28" s="61"/>
      <c r="Q28" s="114" t="s">
        <v>2684</v>
      </c>
      <c r="R28" s="237">
        <f>(R24*0.8)+(R26*0.2)</f>
        <v>0</v>
      </c>
      <c r="S28" s="61"/>
      <c r="T28" s="97"/>
      <c r="U28" s="61"/>
      <c r="V28" s="61"/>
      <c r="W28" s="61"/>
    </row>
  </sheetData>
  <sheetProtection algorithmName="SHA-512" hashValue="nRNyBkNK2FXA0uJWm/npVysx0+1ga48bEzjfxlKlZJtfgpCbyDN2dQfQYomt6KsfiMB4R0JkPcchIjDsjhk1vQ==" saltValue="rac8BZA5vdB0IpZovgsVg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00000000-0002-0000-28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127"/>
  <dimension ref="A2:G20"/>
  <sheetViews>
    <sheetView showGridLines="0" zoomScale="75" zoomScaleNormal="75" zoomScalePageLayoutView="75" workbookViewId="0">
      <selection activeCell="R23" sqref="R23"/>
    </sheetView>
  </sheetViews>
  <sheetFormatPr baseColWidth="10" defaultColWidth="10.88671875" defaultRowHeight="18" customHeight="1" x14ac:dyDescent="0.25"/>
  <cols>
    <col min="1" max="1" width="21.6640625" style="18" customWidth="1"/>
    <col min="2" max="3" width="16.6640625" style="159" customWidth="1"/>
    <col min="4" max="16384" width="10.88671875" style="18"/>
  </cols>
  <sheetData>
    <row r="2" spans="1:7" ht="18" customHeight="1" x14ac:dyDescent="0.25">
      <c r="A2" s="323" t="s">
        <v>2685</v>
      </c>
      <c r="B2" s="323"/>
      <c r="C2" s="323"/>
    </row>
    <row r="3" spans="1:7" ht="18" customHeight="1" x14ac:dyDescent="0.25">
      <c r="A3" s="323" t="s">
        <v>5</v>
      </c>
      <c r="B3" s="323"/>
      <c r="C3" s="323"/>
    </row>
    <row r="5" spans="1:7" ht="36" customHeight="1" x14ac:dyDescent="0.25">
      <c r="A5" s="463" t="str">
        <f>IGOT!C5</f>
        <v>Planta Productora de Mezclas Asfálticas.</v>
      </c>
      <c r="B5" s="463"/>
      <c r="C5" s="463"/>
    </row>
    <row r="7" spans="1:7" ht="18" customHeight="1" x14ac:dyDescent="0.25">
      <c r="A7" s="159"/>
    </row>
    <row r="8" spans="1:7" ht="18" customHeight="1" x14ac:dyDescent="0.25">
      <c r="A8" s="240" t="s">
        <v>1887</v>
      </c>
      <c r="B8" s="241">
        <f>'Artículo 145 (cálculo PI)'!T14</f>
        <v>0</v>
      </c>
      <c r="C8" s="60"/>
      <c r="E8" s="242" t="s">
        <v>1887</v>
      </c>
      <c r="F8" s="241">
        <f>'Artículo 145 (cálculo PI)'!T22</f>
        <v>0</v>
      </c>
      <c r="G8" s="60"/>
    </row>
    <row r="9" spans="1:7" ht="6" customHeight="1" x14ac:dyDescent="0.25">
      <c r="F9" s="159"/>
      <c r="G9" s="159"/>
    </row>
    <row r="10" spans="1:7" ht="36" customHeight="1" x14ac:dyDescent="0.25">
      <c r="A10" s="464"/>
      <c r="B10" s="465" t="s">
        <v>163</v>
      </c>
      <c r="C10" s="465"/>
      <c r="E10" s="466"/>
      <c r="F10" s="467" t="s">
        <v>2048</v>
      </c>
      <c r="G10" s="467"/>
    </row>
    <row r="11" spans="1:7" ht="54" customHeight="1" x14ac:dyDescent="0.25">
      <c r="A11" s="464"/>
      <c r="B11" s="243" t="s">
        <v>2566</v>
      </c>
      <c r="C11" s="244" t="s">
        <v>2567</v>
      </c>
      <c r="E11" s="466"/>
      <c r="F11" s="245" t="s">
        <v>2566</v>
      </c>
      <c r="G11" s="246" t="s">
        <v>2567</v>
      </c>
    </row>
    <row r="12" spans="1:7" ht="18" customHeight="1" x14ac:dyDescent="0.25">
      <c r="A12" s="247" t="s">
        <v>2568</v>
      </c>
      <c r="B12" s="248">
        <f>'Artículo 145 (cálculo PI)'!Q11</f>
        <v>3</v>
      </c>
      <c r="C12" s="248" t="e">
        <f>(B12/(1/$B$8))</f>
        <v>#DIV/0!</v>
      </c>
      <c r="E12" s="247" t="s">
        <v>2569</v>
      </c>
      <c r="F12" s="248">
        <f>'Artículo 145 (cálculo PI)'!Q17</f>
        <v>3</v>
      </c>
      <c r="G12" s="248" t="e">
        <f>(F12/(1/$F$8))</f>
        <v>#DIV/0!</v>
      </c>
    </row>
    <row r="13" spans="1:7" ht="18" customHeight="1" x14ac:dyDescent="0.25">
      <c r="A13" s="247" t="s">
        <v>2570</v>
      </c>
      <c r="B13" s="248">
        <f>'Artículo 145 (cálculo PI)'!Q12</f>
        <v>3</v>
      </c>
      <c r="C13" s="248" t="e">
        <f>(B13/(1/$B$8))</f>
        <v>#DIV/0!</v>
      </c>
      <c r="E13" s="247" t="s">
        <v>2571</v>
      </c>
      <c r="F13" s="248">
        <f>'Artículo 145 (cálculo PI)'!Q18</f>
        <v>3</v>
      </c>
      <c r="G13" s="248" t="e">
        <f>(F13/(1/$F$8))</f>
        <v>#DIV/0!</v>
      </c>
    </row>
    <row r="14" spans="1:7" ht="18" customHeight="1" x14ac:dyDescent="0.25">
      <c r="A14" s="247" t="s">
        <v>2572</v>
      </c>
      <c r="B14" s="248">
        <f>'Artículo 145 (cálculo PI)'!Q13</f>
        <v>3</v>
      </c>
      <c r="C14" s="248" t="e">
        <f>(B14/(1/$B$8))</f>
        <v>#DIV/0!</v>
      </c>
      <c r="E14" s="247" t="s">
        <v>2573</v>
      </c>
      <c r="F14" s="248">
        <f>'Artículo 145 (cálculo PI)'!Q19</f>
        <v>3</v>
      </c>
      <c r="G14" s="248" t="e">
        <f>(F14/(1/$F$8))</f>
        <v>#DIV/0!</v>
      </c>
    </row>
    <row r="15" spans="1:7" ht="18" customHeight="1" x14ac:dyDescent="0.25">
      <c r="B15" s="18"/>
      <c r="C15" s="18"/>
      <c r="E15" s="247" t="s">
        <v>2574</v>
      </c>
      <c r="F15" s="248">
        <f>'Artículo 145 (cálculo PI)'!Q20</f>
        <v>3</v>
      </c>
      <c r="G15" s="248" t="e">
        <f>(F15/(1/$F$8))</f>
        <v>#DIV/0!</v>
      </c>
    </row>
    <row r="16" spans="1:7" ht="18" customHeight="1" x14ac:dyDescent="0.25">
      <c r="A16" s="250" t="s">
        <v>2686</v>
      </c>
      <c r="B16" s="248">
        <f>SUM(B12:B15)</f>
        <v>9</v>
      </c>
      <c r="C16" s="18"/>
      <c r="E16" s="247" t="s">
        <v>2575</v>
      </c>
      <c r="F16" s="248">
        <f>'Artículo 145 (cálculo PI)'!Q21</f>
        <v>3</v>
      </c>
      <c r="G16" s="248" t="e">
        <f>(F16/(1/$F$8))</f>
        <v>#DIV/0!</v>
      </c>
    </row>
    <row r="17" spans="1:6" ht="6" customHeight="1" x14ac:dyDescent="0.25"/>
    <row r="18" spans="1:6" ht="18" customHeight="1" x14ac:dyDescent="0.25">
      <c r="B18" s="18"/>
      <c r="C18" s="251"/>
      <c r="E18" s="254" t="s">
        <v>2687</v>
      </c>
      <c r="F18" s="248">
        <f>SUM(F12:F17)</f>
        <v>15</v>
      </c>
    </row>
    <row r="19" spans="1:6" ht="6" customHeight="1" x14ac:dyDescent="0.25"/>
    <row r="20" spans="1:6" ht="18" customHeight="1" x14ac:dyDescent="0.25">
      <c r="A20" s="252" t="s">
        <v>2688</v>
      </c>
      <c r="B20" s="253"/>
      <c r="C20" s="248">
        <f>(B16*0.8)+(F18*0.2)</f>
        <v>10.199999999999999</v>
      </c>
    </row>
  </sheetData>
  <sheetProtection algorithmName="SHA-512" hashValue="HVF1fRcZd/d3jf8v87OCmmllySgii0srZDzOvxt9ZThdIsfTCDqy9qeR9jQg0PW+1/GJNdHNzvPKBi5uG9/2cA==" saltValue="wHEYJw8F2bB/6W+r0mjov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128"/>
  <dimension ref="A2:G20"/>
  <sheetViews>
    <sheetView showGridLines="0" zoomScale="75" zoomScaleNormal="75" zoomScalePageLayoutView="75" workbookViewId="0">
      <selection activeCell="R23" sqref="R23"/>
    </sheetView>
  </sheetViews>
  <sheetFormatPr baseColWidth="10" defaultColWidth="10.88671875" defaultRowHeight="18" customHeight="1" x14ac:dyDescent="0.25"/>
  <cols>
    <col min="1" max="1" width="21.6640625" style="18" customWidth="1"/>
    <col min="2" max="3" width="16.6640625" style="159" customWidth="1"/>
    <col min="4" max="16384" width="10.88671875" style="18"/>
  </cols>
  <sheetData>
    <row r="2" spans="1:7" ht="18" customHeight="1" x14ac:dyDescent="0.25">
      <c r="A2" s="323" t="s">
        <v>2685</v>
      </c>
      <c r="B2" s="323"/>
      <c r="C2" s="323"/>
    </row>
    <row r="3" spans="1:7" ht="18" customHeight="1" x14ac:dyDescent="0.25">
      <c r="A3" s="323" t="s">
        <v>167</v>
      </c>
      <c r="B3" s="323"/>
      <c r="C3" s="323"/>
    </row>
    <row r="5" spans="1:7" ht="36" customHeight="1" x14ac:dyDescent="0.25">
      <c r="A5" s="463" t="str">
        <f>IGOT!C5</f>
        <v>Planta Productora de Mezclas Asfálticas.</v>
      </c>
      <c r="B5" s="463"/>
      <c r="C5" s="463"/>
    </row>
    <row r="7" spans="1:7" ht="18" customHeight="1" x14ac:dyDescent="0.25">
      <c r="A7" s="159"/>
    </row>
    <row r="8" spans="1:7" ht="18" customHeight="1" x14ac:dyDescent="0.25">
      <c r="A8" s="240" t="s">
        <v>1887</v>
      </c>
      <c r="B8" s="241">
        <f>'Artículo 145 (cálculo SIPOT)'!T14</f>
        <v>0</v>
      </c>
      <c r="C8" s="60"/>
      <c r="E8" s="242" t="s">
        <v>1887</v>
      </c>
      <c r="F8" s="241">
        <f>'Artículo 145 (cálculo SIPOT)'!T22</f>
        <v>0</v>
      </c>
      <c r="G8" s="60"/>
    </row>
    <row r="9" spans="1:7" ht="6" customHeight="1" x14ac:dyDescent="0.25">
      <c r="F9" s="159"/>
      <c r="G9" s="159"/>
    </row>
    <row r="10" spans="1:7" ht="36" customHeight="1" x14ac:dyDescent="0.25">
      <c r="A10" s="464"/>
      <c r="B10" s="465" t="s">
        <v>163</v>
      </c>
      <c r="C10" s="465"/>
      <c r="E10" s="466"/>
      <c r="F10" s="467" t="s">
        <v>2048</v>
      </c>
      <c r="G10" s="467"/>
    </row>
    <row r="11" spans="1:7" ht="54" customHeight="1" x14ac:dyDescent="0.25">
      <c r="A11" s="464"/>
      <c r="B11" s="243" t="s">
        <v>2566</v>
      </c>
      <c r="C11" s="244" t="s">
        <v>2567</v>
      </c>
      <c r="E11" s="466"/>
      <c r="F11" s="245" t="s">
        <v>2566</v>
      </c>
      <c r="G11" s="246" t="s">
        <v>2567</v>
      </c>
    </row>
    <row r="12" spans="1:7" ht="18" customHeight="1" x14ac:dyDescent="0.25">
      <c r="A12" s="247" t="s">
        <v>2568</v>
      </c>
      <c r="B12" s="248">
        <f>'Artículo 145 (cálculo SIPOT)'!Q11</f>
        <v>3</v>
      </c>
      <c r="C12" s="248" t="e">
        <f>(B12/(1/$B$8))</f>
        <v>#DIV/0!</v>
      </c>
      <c r="E12" s="247" t="s">
        <v>2569</v>
      </c>
      <c r="F12" s="248">
        <f>'Artículo 145 (cálculo SIPOT)'!Q17</f>
        <v>3</v>
      </c>
      <c r="G12" s="248" t="e">
        <f>(F12/(1/$F$8))</f>
        <v>#DIV/0!</v>
      </c>
    </row>
    <row r="13" spans="1:7" ht="18" customHeight="1" x14ac:dyDescent="0.25">
      <c r="A13" s="247" t="s">
        <v>2570</v>
      </c>
      <c r="B13" s="248">
        <f>'Artículo 145 (cálculo SIPOT)'!Q12</f>
        <v>3</v>
      </c>
      <c r="C13" s="248" t="e">
        <f>(B13/(1/$B$8))</f>
        <v>#DIV/0!</v>
      </c>
      <c r="E13" s="247" t="s">
        <v>2571</v>
      </c>
      <c r="F13" s="248">
        <f>'Artículo 145 (cálculo SIPOT)'!Q18</f>
        <v>3</v>
      </c>
      <c r="G13" s="248" t="e">
        <f>(F13/(1/$F$8))</f>
        <v>#DIV/0!</v>
      </c>
    </row>
    <row r="14" spans="1:7" ht="18" customHeight="1" x14ac:dyDescent="0.25">
      <c r="A14" s="247" t="s">
        <v>2572</v>
      </c>
      <c r="B14" s="248">
        <f>'Artículo 145 (cálculo SIPOT)'!Q13</f>
        <v>3</v>
      </c>
      <c r="C14" s="248" t="e">
        <f>(B14/(1/$B$8))</f>
        <v>#DIV/0!</v>
      </c>
      <c r="E14" s="247" t="s">
        <v>2573</v>
      </c>
      <c r="F14" s="248">
        <f>'Artículo 145 (cálculo SIPOT)'!Q19</f>
        <v>3</v>
      </c>
      <c r="G14" s="248" t="e">
        <f>(F14/(1/$F$8))</f>
        <v>#DIV/0!</v>
      </c>
    </row>
    <row r="15" spans="1:7" ht="18" customHeight="1" x14ac:dyDescent="0.25">
      <c r="B15" s="18"/>
      <c r="C15" s="18"/>
      <c r="E15" s="247" t="s">
        <v>2574</v>
      </c>
      <c r="F15" s="248">
        <f>'Artículo 145 (cálculo SIPOT)'!Q20</f>
        <v>3</v>
      </c>
      <c r="G15" s="248" t="e">
        <f>(F15/(1/$F$8))</f>
        <v>#DIV/0!</v>
      </c>
    </row>
    <row r="16" spans="1:7" ht="18" customHeight="1" x14ac:dyDescent="0.25">
      <c r="A16" s="250" t="s">
        <v>2686</v>
      </c>
      <c r="B16" s="248">
        <f>SUM(B12:B15)</f>
        <v>9</v>
      </c>
      <c r="C16" s="18"/>
      <c r="E16" s="247" t="s">
        <v>2575</v>
      </c>
      <c r="F16" s="248">
        <f>'Artículo 145 (cálculo SIPOT)'!Q21</f>
        <v>3</v>
      </c>
      <c r="G16" s="248" t="e">
        <f>(F16/(1/$F$8))</f>
        <v>#DIV/0!</v>
      </c>
    </row>
    <row r="17" spans="1:6" ht="6" customHeight="1" x14ac:dyDescent="0.25"/>
    <row r="18" spans="1:6" ht="18" customHeight="1" x14ac:dyDescent="0.25">
      <c r="B18" s="18"/>
      <c r="C18" s="251"/>
      <c r="E18" s="254" t="s">
        <v>2687</v>
      </c>
      <c r="F18" s="248">
        <f>SUM(F12:F17)</f>
        <v>15</v>
      </c>
    </row>
    <row r="19" spans="1:6" ht="6" customHeight="1" x14ac:dyDescent="0.25"/>
    <row r="20" spans="1:6" ht="18" customHeight="1" x14ac:dyDescent="0.25">
      <c r="A20" s="252" t="s">
        <v>2688</v>
      </c>
      <c r="B20" s="253"/>
      <c r="C20" s="248">
        <f>(B16*0.8)+(F18*0.2)</f>
        <v>10.199999999999999</v>
      </c>
    </row>
  </sheetData>
  <sheetProtection algorithmName="SHA-512" hashValue="XXh/vSbdwyKptGEax3brf7cGyzggrTYHEPEXJvKIDr5yQqjoIk6d+4Fl4QyzaDxRP7qKQTONmvmZLVt2ULOO+g==" saltValue="2HqZh+OGXozt+ejGOg0de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129"/>
  <dimension ref="A1:IV52"/>
  <sheetViews>
    <sheetView showGridLines="0" topLeftCell="A39" zoomScale="75" zoomScaleNormal="75" zoomScaleSheetLayoutView="85" zoomScalePageLayoutView="75" workbookViewId="0">
      <selection activeCell="R35" sqref="R35:AE35"/>
    </sheetView>
  </sheetViews>
  <sheetFormatPr baseColWidth="10" defaultColWidth="10.88671875" defaultRowHeight="18" customHeight="1" x14ac:dyDescent="0.25"/>
  <cols>
    <col min="1" max="16" width="5.6640625" style="74" customWidth="1"/>
    <col min="17" max="17" width="12.6640625" style="172" customWidth="1"/>
    <col min="18" max="31" width="5.6640625" style="74" customWidth="1"/>
    <col min="32" max="32" width="12.6640625" style="172" customWidth="1"/>
    <col min="33" max="46" width="5.6640625" style="74" customWidth="1"/>
    <col min="47" max="16384" width="10.88671875" style="74"/>
  </cols>
  <sheetData>
    <row r="1" spans="1:256" ht="21" customHeight="1" x14ac:dyDescent="0.25">
      <c r="B1" s="25"/>
      <c r="C1" s="25"/>
      <c r="E1" s="25"/>
      <c r="F1" s="413" t="s">
        <v>0</v>
      </c>
      <c r="G1" s="413"/>
      <c r="H1" s="413"/>
      <c r="I1" s="413"/>
      <c r="J1" s="413"/>
      <c r="K1" s="413"/>
      <c r="L1" s="413"/>
      <c r="M1" s="413"/>
      <c r="N1" s="413"/>
      <c r="O1" s="413"/>
      <c r="P1" s="413"/>
      <c r="Q1" s="413"/>
      <c r="R1" s="413"/>
      <c r="S1" s="413"/>
      <c r="T1" s="413"/>
      <c r="U1" s="413"/>
      <c r="V1" s="413"/>
      <c r="W1" s="413"/>
      <c r="X1" s="413"/>
      <c r="Y1" s="413"/>
      <c r="Z1" s="413"/>
      <c r="AA1" s="413"/>
      <c r="AB1" s="413"/>
      <c r="AC1" s="413"/>
      <c r="AD1" s="413"/>
      <c r="AE1" s="41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13" t="s">
        <v>2767</v>
      </c>
      <c r="G2" s="413"/>
      <c r="H2" s="413"/>
      <c r="I2" s="413"/>
      <c r="J2" s="413"/>
      <c r="K2" s="413"/>
      <c r="L2" s="413"/>
      <c r="M2" s="413"/>
      <c r="N2" s="413"/>
      <c r="O2" s="413"/>
      <c r="P2" s="413"/>
      <c r="Q2" s="413"/>
      <c r="R2" s="413"/>
      <c r="S2" s="413"/>
      <c r="T2" s="413"/>
      <c r="U2" s="413"/>
      <c r="V2" s="413"/>
      <c r="W2" s="413"/>
      <c r="X2" s="413"/>
      <c r="Y2" s="413"/>
      <c r="Z2" s="413"/>
      <c r="AA2" s="413"/>
      <c r="AB2" s="413"/>
      <c r="AC2" s="413"/>
      <c r="AD2" s="413"/>
      <c r="AE2" s="41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14" t="s">
        <v>2</v>
      </c>
      <c r="G3" s="414"/>
      <c r="H3" s="414"/>
      <c r="I3" s="414"/>
      <c r="J3" s="414"/>
      <c r="K3" s="414"/>
      <c r="L3" s="414"/>
      <c r="M3" s="414"/>
      <c r="N3" s="414"/>
      <c r="O3" s="414"/>
      <c r="P3" s="414"/>
      <c r="Q3" s="414"/>
      <c r="R3" s="414"/>
      <c r="S3" s="414"/>
      <c r="T3" s="414"/>
      <c r="U3" s="414"/>
      <c r="V3" s="414"/>
      <c r="W3" s="414"/>
      <c r="X3" s="414"/>
      <c r="Y3" s="414"/>
      <c r="Z3" s="414"/>
      <c r="AA3" s="414"/>
      <c r="AB3" s="414"/>
      <c r="AC3" s="414"/>
      <c r="AD3" s="414"/>
      <c r="AE3" s="41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305"/>
      <c r="E4" s="305"/>
      <c r="F4" s="305"/>
      <c r="G4" s="305"/>
      <c r="H4" s="305"/>
      <c r="I4" s="305"/>
      <c r="J4" s="305"/>
      <c r="K4" s="305"/>
      <c r="L4" s="305"/>
      <c r="M4" s="305"/>
      <c r="N4" s="305"/>
      <c r="O4" s="305"/>
      <c r="P4" s="305"/>
      <c r="Q4" s="305"/>
      <c r="R4" s="305"/>
      <c r="S4" s="305"/>
      <c r="T4" s="305"/>
      <c r="U4" s="305"/>
      <c r="V4" s="305"/>
      <c r="W4" s="305"/>
      <c r="X4" s="305"/>
      <c r="Y4" s="305"/>
      <c r="Z4" s="305"/>
      <c r="AA4" s="305"/>
      <c r="AB4" s="305"/>
      <c r="AC4" s="305"/>
      <c r="AD4" s="305"/>
      <c r="AE4" s="30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415" t="s">
        <v>2689</v>
      </c>
      <c r="G5" s="415"/>
      <c r="H5" s="415"/>
      <c r="I5" s="415"/>
      <c r="J5" s="415"/>
      <c r="K5" s="415"/>
      <c r="L5" s="415"/>
      <c r="M5" s="415"/>
      <c r="N5" s="415"/>
      <c r="O5" s="415"/>
      <c r="P5" s="415"/>
      <c r="Q5" s="415"/>
      <c r="R5" s="415"/>
      <c r="S5" s="415"/>
      <c r="T5" s="415"/>
      <c r="U5" s="415"/>
      <c r="V5" s="415"/>
      <c r="W5" s="415"/>
      <c r="X5" s="415"/>
      <c r="Y5" s="415"/>
      <c r="Z5" s="415"/>
      <c r="AA5" s="415"/>
      <c r="AB5" s="415"/>
      <c r="AC5" s="415"/>
      <c r="AD5" s="415"/>
      <c r="AE5" s="41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3"/>
      <c r="G7" s="173"/>
      <c r="H7" s="173"/>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174"/>
      <c r="B8" s="174"/>
      <c r="C8" s="174"/>
      <c r="D8" s="174"/>
      <c r="E8" s="174"/>
      <c r="F8" s="174"/>
      <c r="G8" s="28" t="s">
        <v>170</v>
      </c>
      <c r="H8" s="416" t="str">
        <f>IGOT!C5</f>
        <v>Planta Productora de Mezclas Asfálticas.</v>
      </c>
      <c r="I8" s="416"/>
      <c r="J8" s="416"/>
      <c r="K8" s="416"/>
      <c r="L8" s="416"/>
      <c r="M8" s="416"/>
      <c r="N8" s="416"/>
      <c r="O8" s="416"/>
      <c r="P8" s="416"/>
      <c r="Q8" s="416"/>
      <c r="R8" s="416"/>
      <c r="S8" s="416"/>
      <c r="T8" s="416"/>
      <c r="U8" s="416"/>
      <c r="V8" s="416"/>
      <c r="W8" s="416"/>
      <c r="X8" s="416"/>
      <c r="Y8" s="416"/>
      <c r="Z8" s="416"/>
      <c r="AA8" s="416"/>
      <c r="AB8" s="416"/>
      <c r="AC8" s="416"/>
      <c r="AD8" s="416"/>
      <c r="AE8" s="416"/>
      <c r="AF8"/>
      <c r="AG8"/>
      <c r="AH8"/>
      <c r="AI8"/>
      <c r="AJ8"/>
      <c r="AK8"/>
      <c r="AL8"/>
      <c r="AM8"/>
      <c r="AN8"/>
      <c r="AO8"/>
      <c r="AP8"/>
      <c r="AQ8"/>
      <c r="AR8"/>
      <c r="AS8"/>
      <c r="AT8"/>
    </row>
    <row r="9" spans="1:256" s="41" customFormat="1" ht="18" customHeight="1" x14ac:dyDescent="0.25">
      <c r="A9" s="315"/>
      <c r="B9" s="315"/>
      <c r="C9" s="315"/>
      <c r="D9" s="315"/>
      <c r="E9" s="174"/>
      <c r="F9" s="58"/>
      <c r="G9" s="58"/>
      <c r="H9" s="58"/>
      <c r="I9" s="58"/>
      <c r="J9" s="58"/>
      <c r="K9" s="58"/>
      <c r="L9" s="58"/>
      <c r="M9" s="58"/>
      <c r="N9" s="58"/>
      <c r="O9" s="58"/>
      <c r="P9" s="58"/>
      <c r="Q9" s="58"/>
      <c r="R9" s="58"/>
      <c r="S9" s="58"/>
      <c r="T9" s="58"/>
      <c r="U9" s="58"/>
      <c r="V9" s="58"/>
      <c r="W9" s="58"/>
      <c r="X9" s="58"/>
      <c r="Y9" s="58"/>
      <c r="Z9" s="58"/>
      <c r="AA9" s="58"/>
      <c r="AB9" s="58"/>
      <c r="AC9" s="58"/>
      <c r="AD9" s="58"/>
      <c r="AE9" s="58"/>
      <c r="AF9"/>
      <c r="AG9"/>
      <c r="AH9"/>
      <c r="AI9"/>
      <c r="AJ9"/>
      <c r="AK9"/>
      <c r="AL9"/>
      <c r="AM9"/>
      <c r="AN9"/>
      <c r="AO9"/>
      <c r="AP9"/>
      <c r="AQ9"/>
      <c r="AR9"/>
      <c r="AS9"/>
      <c r="AT9"/>
    </row>
    <row r="10" spans="1:256" s="41" customFormat="1" ht="18" customHeight="1" x14ac:dyDescent="0.25">
      <c r="A10" s="315"/>
      <c r="B10" s="315"/>
      <c r="C10" s="315"/>
      <c r="D10" s="315"/>
      <c r="E10" s="174"/>
      <c r="F10" s="58"/>
      <c r="G10" s="58"/>
      <c r="H10" s="58"/>
      <c r="I10" s="58"/>
      <c r="J10" s="58"/>
      <c r="K10" s="58"/>
      <c r="L10" s="58"/>
      <c r="M10" s="58"/>
      <c r="N10" s="58"/>
      <c r="O10" s="58"/>
      <c r="P10" s="58"/>
      <c r="Q10" s="58"/>
      <c r="R10" s="58"/>
      <c r="S10" s="58"/>
      <c r="T10" s="58"/>
      <c r="U10" s="58"/>
      <c r="V10" s="58"/>
      <c r="W10" s="58"/>
      <c r="X10" s="58"/>
      <c r="Y10" s="58"/>
      <c r="Z10" s="58"/>
      <c r="AA10" s="58"/>
      <c r="AB10" s="58"/>
      <c r="AC10" s="58"/>
      <c r="AD10" s="58"/>
      <c r="AE10" s="58"/>
      <c r="AF10"/>
      <c r="AG10"/>
      <c r="AH10"/>
      <c r="AI10"/>
      <c r="AJ10"/>
      <c r="AK10"/>
      <c r="AL10"/>
      <c r="AM10"/>
      <c r="AN10"/>
      <c r="AO10"/>
      <c r="AP10"/>
      <c r="AQ10"/>
      <c r="AR10"/>
      <c r="AS10"/>
      <c r="AT10"/>
    </row>
    <row r="11" spans="1:256" ht="18" customHeight="1" thickBot="1" x14ac:dyDescent="0.3">
      <c r="A11"/>
      <c r="B11"/>
      <c r="C11"/>
      <c r="D11" s="30"/>
      <c r="E11" s="30"/>
      <c r="F11" s="30"/>
      <c r="G11" s="31" t="s">
        <v>171</v>
      </c>
      <c r="H11" s="340" t="s">
        <v>172</v>
      </c>
      <c r="I11" s="340"/>
      <c r="J11" s="204" t="s">
        <v>173</v>
      </c>
      <c r="K11" s="341" t="s">
        <v>174</v>
      </c>
      <c r="L11" s="341"/>
      <c r="M11" s="204" t="s">
        <v>173</v>
      </c>
      <c r="N11" s="325">
        <v>2020</v>
      </c>
      <c r="O11" s="325"/>
      <c r="P11" s="32"/>
      <c r="Q11" s="33"/>
      <c r="R11"/>
      <c r="S11"/>
      <c r="T11"/>
      <c r="U11"/>
      <c r="V11" s="203"/>
      <c r="W11" s="203" t="s">
        <v>175</v>
      </c>
      <c r="X11" s="340" t="s">
        <v>176</v>
      </c>
      <c r="Y11" s="340"/>
      <c r="Z11" s="204" t="s">
        <v>173</v>
      </c>
      <c r="AA11" s="341" t="s">
        <v>174</v>
      </c>
      <c r="AB11" s="341"/>
      <c r="AC11" s="204" t="s">
        <v>173</v>
      </c>
      <c r="AD11" s="325">
        <v>2020</v>
      </c>
      <c r="AE11" s="32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30"/>
      <c r="H12" s="420" t="s">
        <v>177</v>
      </c>
      <c r="I12" s="420"/>
      <c r="J12" s="35"/>
      <c r="K12" s="420" t="s">
        <v>178</v>
      </c>
      <c r="L12" s="420"/>
      <c r="M12" s="35"/>
      <c r="N12" s="420" t="s">
        <v>179</v>
      </c>
      <c r="O12" s="420"/>
      <c r="P12" s="32"/>
      <c r="Q12" s="33"/>
      <c r="R12"/>
      <c r="S12"/>
      <c r="T12"/>
      <c r="U12"/>
      <c r="V12"/>
      <c r="W12"/>
      <c r="X12" s="420" t="s">
        <v>177</v>
      </c>
      <c r="Y12" s="420"/>
      <c r="Z12" s="35"/>
      <c r="AA12" s="420" t="s">
        <v>178</v>
      </c>
      <c r="AB12" s="420"/>
      <c r="AC12" s="35"/>
      <c r="AD12" s="420" t="s">
        <v>179</v>
      </c>
      <c r="AE12" s="42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30"/>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30"/>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321" t="s">
        <v>5</v>
      </c>
      <c r="B15" s="321"/>
      <c r="C15" s="321"/>
      <c r="D15" s="321"/>
      <c r="E15" s="321"/>
      <c r="F15" s="321"/>
      <c r="G15" s="321"/>
      <c r="H15" s="321"/>
      <c r="I15" s="321"/>
      <c r="J15" s="321"/>
      <c r="K15" s="321"/>
      <c r="L15" s="321"/>
      <c r="M15" s="321"/>
      <c r="N15" s="321"/>
      <c r="O15" s="321"/>
      <c r="P15" s="321"/>
      <c r="Q15" s="321"/>
      <c r="R15" s="321"/>
      <c r="S15" s="321"/>
      <c r="T15" s="321"/>
      <c r="U15" s="321"/>
      <c r="V15" s="321"/>
      <c r="W15" s="321"/>
      <c r="X15" s="321"/>
      <c r="Y15" s="321"/>
      <c r="Z15" s="321"/>
      <c r="AA15" s="321"/>
      <c r="AB15" s="321"/>
      <c r="AC15" s="321"/>
      <c r="AD15" s="321"/>
      <c r="AE15" s="321"/>
      <c r="AF15"/>
      <c r="AG15"/>
      <c r="AH15"/>
      <c r="AI15"/>
      <c r="AJ15"/>
      <c r="AK15"/>
      <c r="AL15"/>
      <c r="AM15"/>
      <c r="AN15"/>
      <c r="AO15"/>
      <c r="AP15"/>
      <c r="AQ15"/>
      <c r="AR15"/>
      <c r="AS15"/>
      <c r="AT15"/>
    </row>
    <row r="16" spans="1:256" ht="18" customHeight="1" x14ac:dyDescent="0.25">
      <c r="A16"/>
      <c r="B16"/>
      <c r="C16" s="34"/>
      <c r="D16" s="34"/>
      <c r="E16" s="34"/>
      <c r="F16" s="34"/>
      <c r="G16" s="30"/>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4.25" customHeight="1" thickBot="1" x14ac:dyDescent="0.3">
      <c r="A17" s="418" t="s">
        <v>2690</v>
      </c>
      <c r="B17" s="418"/>
      <c r="C17" s="418"/>
      <c r="D17" s="418"/>
      <c r="E17" s="418"/>
      <c r="F17" s="418"/>
      <c r="G17" s="418"/>
      <c r="H17" s="419">
        <f>'Artículo 146 (cálculo PI)'!R32</f>
        <v>100.00000000000001</v>
      </c>
      <c r="I17" s="419"/>
      <c r="J17" s="38"/>
      <c r="K17" s="38"/>
      <c r="L17" s="39"/>
      <c r="M17" s="418" t="s">
        <v>2691</v>
      </c>
      <c r="N17" s="418"/>
      <c r="O17" s="418"/>
      <c r="P17" s="418"/>
      <c r="Q17" s="418"/>
      <c r="R17" s="419">
        <f>'Artículo 146 (cálculo PI)'!R34</f>
        <v>100</v>
      </c>
      <c r="S17" s="419"/>
      <c r="T17" s="40"/>
      <c r="U17" s="40"/>
      <c r="V17" s="40"/>
      <c r="W17" s="418"/>
      <c r="X17" s="418"/>
      <c r="Y17" s="418"/>
      <c r="Z17" s="418"/>
      <c r="AA17" s="418"/>
      <c r="AB17" s="418"/>
      <c r="AC17" s="418"/>
      <c r="AD17"/>
      <c r="AE17"/>
      <c r="AF17"/>
      <c r="AG17"/>
      <c r="AH17"/>
      <c r="AI17"/>
      <c r="AJ17"/>
      <c r="AK17"/>
      <c r="AL17"/>
      <c r="AM17"/>
      <c r="AN17"/>
      <c r="AO17"/>
      <c r="AP17"/>
      <c r="AQ17"/>
      <c r="AR17"/>
      <c r="AS17"/>
      <c r="AT17"/>
    </row>
    <row r="18" spans="1:256" s="41" customFormat="1" ht="18" customHeight="1" x14ac:dyDescent="0.25">
      <c r="A18" s="40"/>
      <c r="B18" s="44"/>
      <c r="C18" s="44"/>
      <c r="D18" s="44"/>
      <c r="E18" s="44"/>
      <c r="F18" s="40"/>
      <c r="G18" s="176"/>
      <c r="H18" s="42"/>
      <c r="I18" s="42"/>
      <c r="J18" s="38"/>
      <c r="K18" s="38"/>
      <c r="L18" s="39"/>
      <c r="M18" s="44"/>
      <c r="N18" s="44"/>
      <c r="O18" s="40"/>
      <c r="P18" s="176"/>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6"/>
      <c r="B19" s="46"/>
      <c r="C19" s="47"/>
      <c r="D19" s="47"/>
      <c r="E19" s="47"/>
      <c r="F19" s="47"/>
      <c r="G19" s="48"/>
      <c r="H19" s="49"/>
      <c r="I19" s="49"/>
      <c r="J19" s="50"/>
      <c r="K19" s="49"/>
      <c r="L19" s="49"/>
      <c r="M19" s="50"/>
      <c r="N19" s="49"/>
      <c r="O19" s="49"/>
      <c r="P19" s="51"/>
      <c r="Q19" s="52"/>
      <c r="R19" s="46"/>
      <c r="S19" s="46"/>
      <c r="T19" s="46"/>
      <c r="U19" s="46"/>
      <c r="V19" s="46"/>
      <c r="W19" s="46"/>
      <c r="X19" s="49"/>
      <c r="Y19" s="49"/>
      <c r="Z19" s="50"/>
      <c r="AA19" s="49"/>
      <c r="AB19" s="49"/>
      <c r="AC19" s="50"/>
      <c r="AD19" s="49"/>
      <c r="AE19" s="4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417" t="s">
        <v>167</v>
      </c>
      <c r="B20" s="417"/>
      <c r="C20" s="417"/>
      <c r="D20" s="417"/>
      <c r="E20" s="417"/>
      <c r="F20" s="417"/>
      <c r="G20" s="417"/>
      <c r="H20" s="417"/>
      <c r="I20" s="417"/>
      <c r="J20" s="417"/>
      <c r="K20" s="417"/>
      <c r="L20" s="417"/>
      <c r="M20" s="417"/>
      <c r="N20" s="417"/>
      <c r="O20" s="417"/>
      <c r="P20" s="417"/>
      <c r="Q20" s="417"/>
      <c r="R20" s="417"/>
      <c r="S20" s="417"/>
      <c r="T20" s="417"/>
      <c r="U20" s="417"/>
      <c r="V20" s="417"/>
      <c r="W20" s="417"/>
      <c r="X20" s="417"/>
      <c r="Y20" s="417"/>
      <c r="Z20" s="417"/>
      <c r="AA20" s="417"/>
      <c r="AB20" s="417"/>
      <c r="AC20" s="417"/>
      <c r="AD20" s="417"/>
      <c r="AE20" s="417"/>
      <c r="AF20"/>
      <c r="AG20"/>
      <c r="AH20"/>
      <c r="AI20"/>
      <c r="AJ20"/>
      <c r="AK20"/>
      <c r="AL20"/>
      <c r="AM20"/>
      <c r="AN20"/>
      <c r="AO20"/>
      <c r="AP20"/>
      <c r="AQ20"/>
      <c r="AR20"/>
      <c r="AS20"/>
      <c r="AT20"/>
    </row>
    <row r="21" spans="1:256" ht="18" customHeight="1" x14ac:dyDescent="0.25">
      <c r="A21" s="46"/>
      <c r="B21" s="46"/>
      <c r="C21" s="47"/>
      <c r="D21" s="47"/>
      <c r="E21" s="47"/>
      <c r="F21" s="47"/>
      <c r="G21" s="48"/>
      <c r="H21" s="49"/>
      <c r="I21" s="49"/>
      <c r="J21" s="50"/>
      <c r="K21" s="49"/>
      <c r="L21" s="49"/>
      <c r="M21" s="50"/>
      <c r="N21" s="49"/>
      <c r="O21" s="49"/>
      <c r="P21" s="51"/>
      <c r="Q21" s="52"/>
      <c r="R21" s="46"/>
      <c r="S21" s="46"/>
      <c r="T21" s="46"/>
      <c r="U21" s="46"/>
      <c r="V21" s="46"/>
      <c r="W21" s="49"/>
      <c r="X21" s="49"/>
      <c r="Y21" s="50"/>
      <c r="Z21" s="49"/>
      <c r="AA21" s="49"/>
      <c r="AB21" s="50"/>
      <c r="AC21" s="49"/>
      <c r="AD21" s="49"/>
      <c r="AE21" s="46"/>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75" customHeight="1" thickBot="1" x14ac:dyDescent="0.3">
      <c r="A22" s="418" t="s">
        <v>2690</v>
      </c>
      <c r="B22" s="418"/>
      <c r="C22" s="418"/>
      <c r="D22" s="418"/>
      <c r="E22" s="418"/>
      <c r="F22" s="418"/>
      <c r="G22" s="418"/>
      <c r="H22" s="419">
        <f>'Artículo 146 (cálculo SIPOT)'!R32</f>
        <v>100.00000000000001</v>
      </c>
      <c r="I22" s="419"/>
      <c r="J22" s="38"/>
      <c r="K22" s="38"/>
      <c r="L22" s="39"/>
      <c r="M22" s="418" t="s">
        <v>2691</v>
      </c>
      <c r="N22" s="418"/>
      <c r="O22" s="418"/>
      <c r="P22" s="418"/>
      <c r="Q22" s="418"/>
      <c r="R22" s="419">
        <f>'Artículo 146 (cálculo SIPOT)'!R34</f>
        <v>100</v>
      </c>
      <c r="S22" s="419"/>
      <c r="T22" s="40"/>
      <c r="U22" s="40"/>
      <c r="V22" s="40"/>
      <c r="W22" s="418"/>
      <c r="X22" s="418"/>
      <c r="Y22" s="418"/>
      <c r="Z22" s="418"/>
      <c r="AA22" s="418"/>
      <c r="AB22" s="418"/>
      <c r="AC22" s="418"/>
      <c r="AD22"/>
      <c r="AE22"/>
      <c r="AF22"/>
      <c r="AG22"/>
      <c r="AH22"/>
      <c r="AI22"/>
      <c r="AJ22"/>
      <c r="AK22"/>
      <c r="AL22"/>
      <c r="AM22"/>
      <c r="AN22"/>
      <c r="AO22"/>
      <c r="AP22"/>
      <c r="AQ22"/>
      <c r="AR22"/>
      <c r="AS22"/>
      <c r="AT22"/>
    </row>
    <row r="23" spans="1:256" s="41" customFormat="1" ht="18" customHeight="1" x14ac:dyDescent="0.25">
      <c r="A23" s="40"/>
      <c r="B23" s="44"/>
      <c r="C23" s="44"/>
      <c r="D23" s="44"/>
      <c r="E23" s="44"/>
      <c r="F23" s="40"/>
      <c r="G23" s="176"/>
      <c r="H23" s="42"/>
      <c r="I23" s="42"/>
      <c r="J23" s="38"/>
      <c r="K23" s="38"/>
      <c r="L23" s="39"/>
      <c r="M23" s="44"/>
      <c r="N23" s="44"/>
      <c r="O23" s="40"/>
      <c r="P23" s="176"/>
      <c r="Q23" s="42"/>
      <c r="R23" s="42"/>
      <c r="S23" s="42"/>
      <c r="T23" s="40"/>
      <c r="U23" s="40"/>
      <c r="V23" s="40"/>
      <c r="W23" s="311"/>
      <c r="X23" s="311"/>
      <c r="Y23" s="311"/>
      <c r="Z23" s="311"/>
      <c r="AA23" s="311"/>
      <c r="AB23" s="311"/>
      <c r="AC23" s="311"/>
      <c r="AD23" s="43"/>
      <c r="AE23" s="43"/>
      <c r="AF23"/>
      <c r="AG23"/>
      <c r="AH23"/>
      <c r="AI23"/>
      <c r="AJ23"/>
      <c r="AK23"/>
      <c r="AL23"/>
      <c r="AM23"/>
      <c r="AN23"/>
      <c r="AO23"/>
      <c r="AP23"/>
      <c r="AQ23"/>
      <c r="AR23"/>
      <c r="AS23"/>
      <c r="AT23"/>
    </row>
    <row r="24" spans="1:256" s="41" customFormat="1" ht="18" customHeight="1" x14ac:dyDescent="0.25">
      <c r="C24" s="315"/>
      <c r="D24" s="315"/>
      <c r="E24" s="315"/>
      <c r="F24" s="315"/>
      <c r="G24" s="174"/>
      <c r="H24" s="177"/>
      <c r="I24" s="177"/>
      <c r="J24" s="178"/>
      <c r="K24" s="177"/>
      <c r="L24" s="177"/>
      <c r="M24" s="178"/>
      <c r="N24" s="177"/>
      <c r="O24" s="177"/>
      <c r="Q24" s="58"/>
      <c r="R24" s="58"/>
      <c r="S24" s="58"/>
      <c r="T24" s="58"/>
      <c r="U24" s="58"/>
      <c r="V24" s="58"/>
      <c r="W24" s="58"/>
      <c r="X24" s="58"/>
      <c r="Y24" s="58"/>
      <c r="Z24" s="58"/>
      <c r="AA24" s="58"/>
      <c r="AB24" s="58"/>
      <c r="AC24" s="58"/>
      <c r="AD24" s="58"/>
      <c r="AE24" s="58"/>
      <c r="AF24"/>
      <c r="AG24"/>
      <c r="AH24"/>
      <c r="AI24"/>
      <c r="AJ24"/>
      <c r="AK24"/>
      <c r="AL24"/>
      <c r="AM24"/>
      <c r="AN24"/>
      <c r="AO24"/>
      <c r="AP24"/>
      <c r="AQ24"/>
      <c r="AR24"/>
      <c r="AS24"/>
      <c r="AT24"/>
    </row>
    <row r="25" spans="1:256" s="41" customFormat="1" ht="72" customHeight="1" x14ac:dyDescent="0.25">
      <c r="A25" s="421" t="s">
        <v>2692</v>
      </c>
      <c r="B25" s="421"/>
      <c r="C25" s="421"/>
      <c r="D25" s="421"/>
      <c r="E25" s="421"/>
      <c r="F25" s="421"/>
      <c r="G25" s="421"/>
      <c r="H25" s="421"/>
      <c r="I25" s="421"/>
      <c r="J25" s="421"/>
      <c r="K25" s="421"/>
      <c r="L25" s="421"/>
      <c r="M25" s="421"/>
      <c r="N25" s="421"/>
      <c r="O25" s="421"/>
      <c r="P25" s="421"/>
      <c r="Q25" s="421"/>
      <c r="R25" s="421"/>
      <c r="S25" s="421"/>
      <c r="T25" s="421"/>
      <c r="U25" s="421"/>
      <c r="V25" s="421"/>
      <c r="W25" s="421"/>
      <c r="X25" s="421"/>
      <c r="Y25" s="421"/>
      <c r="Z25" s="421"/>
      <c r="AA25" s="421"/>
      <c r="AB25" s="421"/>
      <c r="AC25" s="421"/>
      <c r="AD25" s="421"/>
      <c r="AE25" s="421"/>
      <c r="AF25"/>
      <c r="AG25"/>
      <c r="AH25"/>
      <c r="AI25"/>
      <c r="AJ25"/>
      <c r="AK25"/>
      <c r="AL25"/>
      <c r="AM25"/>
      <c r="AN25"/>
      <c r="AO25"/>
      <c r="AP25"/>
      <c r="AQ25"/>
      <c r="AR25"/>
      <c r="AS25"/>
      <c r="AT25"/>
    </row>
    <row r="26" spans="1:256" s="61" customFormat="1" ht="18" customHeight="1" x14ac:dyDescent="0.25">
      <c r="Q26" s="172"/>
      <c r="AF26"/>
      <c r="AG26"/>
      <c r="AH26"/>
      <c r="AI26"/>
      <c r="AJ26"/>
      <c r="AK26"/>
      <c r="AL26"/>
      <c r="AM26"/>
      <c r="AN26"/>
      <c r="AO26"/>
      <c r="AP26"/>
      <c r="AQ26"/>
      <c r="AR26"/>
      <c r="AS26"/>
      <c r="AT26"/>
    </row>
    <row r="27" spans="1:256" s="61" customFormat="1" ht="18" customHeight="1" x14ac:dyDescent="0.25">
      <c r="A27" s="62" t="s">
        <v>185</v>
      </c>
      <c r="B27" s="179"/>
      <c r="C27" s="179"/>
      <c r="D27" s="179"/>
      <c r="E27" s="179"/>
      <c r="F27" s="179"/>
      <c r="G27" s="179"/>
      <c r="H27" s="179"/>
      <c r="I27" s="179"/>
      <c r="J27" s="179"/>
      <c r="K27" s="179"/>
      <c r="L27" s="179"/>
      <c r="M27" s="179"/>
      <c r="N27" s="179"/>
      <c r="O27" s="179"/>
      <c r="P27" s="179"/>
      <c r="Q27" s="180"/>
      <c r="R27" s="179"/>
      <c r="S27" s="179"/>
      <c r="T27" s="179"/>
      <c r="U27" s="179"/>
      <c r="V27" s="179"/>
      <c r="W27" s="179"/>
      <c r="X27" s="179"/>
      <c r="Y27" s="179"/>
      <c r="Z27" s="179"/>
      <c r="AA27" s="179"/>
      <c r="AB27" s="179"/>
      <c r="AC27" s="179"/>
      <c r="AD27" s="179"/>
      <c r="AE27" s="179"/>
      <c r="AF27"/>
      <c r="AG27"/>
      <c r="AH27"/>
      <c r="AI27"/>
      <c r="AJ27"/>
      <c r="AK27"/>
      <c r="AL27"/>
      <c r="AM27"/>
      <c r="AN27"/>
      <c r="AO27"/>
      <c r="AP27"/>
      <c r="AQ27"/>
      <c r="AR27"/>
      <c r="AS27"/>
      <c r="AT27"/>
    </row>
    <row r="28" spans="1:256" s="61" customFormat="1" ht="18" customHeight="1" x14ac:dyDescent="0.25">
      <c r="Q28" s="172"/>
      <c r="AF28" s="172"/>
    </row>
    <row r="29" spans="1:256" s="255" customFormat="1" ht="54" customHeight="1" x14ac:dyDescent="0.25">
      <c r="A29" s="423" t="s">
        <v>2693</v>
      </c>
      <c r="B29" s="423"/>
      <c r="C29" s="423"/>
      <c r="D29" s="423"/>
      <c r="E29" s="423"/>
      <c r="F29" s="423"/>
      <c r="G29" s="423"/>
      <c r="H29" s="423"/>
      <c r="I29" s="423"/>
      <c r="J29" s="423"/>
      <c r="K29" s="423"/>
      <c r="L29" s="423"/>
      <c r="M29" s="423"/>
      <c r="N29" s="423"/>
      <c r="O29" s="423"/>
      <c r="P29" s="423"/>
      <c r="Q29" s="273"/>
      <c r="V29" s="468"/>
      <c r="W29" s="468"/>
      <c r="X29" s="468"/>
      <c r="Y29" s="468"/>
      <c r="Z29" s="468"/>
      <c r="AA29" s="468"/>
      <c r="AB29" s="468"/>
      <c r="AC29" s="468"/>
      <c r="AD29" s="468"/>
      <c r="AE29" s="468"/>
      <c r="AF29" s="273"/>
      <c r="AK29" s="468"/>
      <c r="AL29" s="468"/>
      <c r="AM29" s="468"/>
      <c r="AN29" s="468"/>
      <c r="AO29" s="468"/>
      <c r="AP29" s="468"/>
      <c r="AQ29" s="468"/>
      <c r="AR29" s="468"/>
      <c r="AS29" s="468"/>
      <c r="AT29" s="468"/>
    </row>
    <row r="34" spans="1:46" ht="18" customHeight="1" thickTop="1" thickBot="1" x14ac:dyDescent="0.3">
      <c r="A34" s="449" t="s">
        <v>163</v>
      </c>
      <c r="B34" s="449"/>
      <c r="C34" s="449"/>
      <c r="D34" s="449"/>
      <c r="E34" s="449"/>
      <c r="F34" s="449"/>
      <c r="G34" s="449"/>
      <c r="H34" s="449"/>
      <c r="I34" s="449"/>
      <c r="J34" s="449"/>
      <c r="K34" s="449"/>
      <c r="L34" s="449"/>
      <c r="M34" s="449"/>
      <c r="N34" s="449"/>
      <c r="O34" s="449"/>
      <c r="P34" s="449"/>
      <c r="Q34" s="218" t="s">
        <v>187</v>
      </c>
      <c r="R34" s="450" t="s">
        <v>188</v>
      </c>
      <c r="S34" s="450"/>
      <c r="T34" s="450"/>
      <c r="U34" s="450"/>
      <c r="V34" s="450"/>
      <c r="W34" s="450"/>
      <c r="X34" s="450"/>
      <c r="Y34" s="450"/>
      <c r="Z34" s="450"/>
      <c r="AA34" s="450"/>
      <c r="AB34" s="450"/>
      <c r="AC34" s="450"/>
      <c r="AD34" s="450"/>
      <c r="AE34" s="450"/>
      <c r="AF34" s="219" t="s">
        <v>187</v>
      </c>
      <c r="AG34" s="451" t="s">
        <v>189</v>
      </c>
      <c r="AH34" s="451"/>
      <c r="AI34" s="451"/>
      <c r="AJ34" s="451"/>
      <c r="AK34" s="451"/>
      <c r="AL34" s="451"/>
      <c r="AM34" s="451"/>
      <c r="AN34" s="451"/>
      <c r="AO34" s="451"/>
      <c r="AP34" s="451"/>
      <c r="AQ34" s="451"/>
      <c r="AR34" s="451"/>
      <c r="AS34" s="451"/>
      <c r="AT34" s="451"/>
    </row>
    <row r="35" spans="1:46" ht="63" customHeight="1" thickTop="1" thickBot="1" x14ac:dyDescent="0.3">
      <c r="A35" s="452" t="s">
        <v>2694</v>
      </c>
      <c r="B35" s="452"/>
      <c r="C35" s="452"/>
      <c r="D35" s="452"/>
      <c r="E35" s="452"/>
      <c r="F35" s="452"/>
      <c r="G35" s="452"/>
      <c r="H35" s="452"/>
      <c r="I35" s="452"/>
      <c r="J35" s="452"/>
      <c r="K35" s="452"/>
      <c r="L35" s="452"/>
      <c r="M35" s="452"/>
      <c r="N35" s="452"/>
      <c r="O35" s="452"/>
      <c r="P35" s="452"/>
      <c r="Q35" s="68">
        <v>2</v>
      </c>
      <c r="R35" s="362"/>
      <c r="S35" s="363"/>
      <c r="T35" s="363"/>
      <c r="U35" s="363"/>
      <c r="V35" s="363"/>
      <c r="W35" s="363"/>
      <c r="X35" s="363"/>
      <c r="Y35" s="363"/>
      <c r="Z35" s="363"/>
      <c r="AA35" s="363"/>
      <c r="AB35" s="363"/>
      <c r="AC35" s="363"/>
      <c r="AD35" s="363"/>
      <c r="AE35" s="364"/>
      <c r="AF35" s="68">
        <v>2</v>
      </c>
      <c r="AG35" s="346"/>
      <c r="AH35" s="346"/>
      <c r="AI35" s="346"/>
      <c r="AJ35" s="346"/>
      <c r="AK35" s="346"/>
      <c r="AL35" s="346"/>
      <c r="AM35" s="346"/>
      <c r="AN35" s="346"/>
      <c r="AO35" s="346"/>
      <c r="AP35" s="346"/>
      <c r="AQ35" s="346"/>
      <c r="AR35" s="346"/>
      <c r="AS35" s="346"/>
      <c r="AT35" s="346"/>
    </row>
    <row r="36" spans="1:46" ht="63" customHeight="1" thickTop="1" thickBot="1" x14ac:dyDescent="0.3">
      <c r="A36" s="452" t="s">
        <v>2695</v>
      </c>
      <c r="B36" s="452"/>
      <c r="C36" s="452"/>
      <c r="D36" s="452"/>
      <c r="E36" s="452"/>
      <c r="F36" s="452"/>
      <c r="G36" s="452"/>
      <c r="H36" s="452"/>
      <c r="I36" s="452"/>
      <c r="J36" s="452"/>
      <c r="K36" s="452"/>
      <c r="L36" s="452"/>
      <c r="M36" s="452"/>
      <c r="N36" s="452"/>
      <c r="O36" s="452"/>
      <c r="P36" s="452"/>
      <c r="Q36" s="68">
        <v>2</v>
      </c>
      <c r="R36" s="362"/>
      <c r="S36" s="363"/>
      <c r="T36" s="363"/>
      <c r="U36" s="363"/>
      <c r="V36" s="363"/>
      <c r="W36" s="363"/>
      <c r="X36" s="363"/>
      <c r="Y36" s="363"/>
      <c r="Z36" s="363"/>
      <c r="AA36" s="363"/>
      <c r="AB36" s="363"/>
      <c r="AC36" s="363"/>
      <c r="AD36" s="363"/>
      <c r="AE36" s="364"/>
      <c r="AF36" s="68">
        <v>2</v>
      </c>
      <c r="AG36" s="358"/>
      <c r="AH36" s="358"/>
      <c r="AI36" s="358"/>
      <c r="AJ36" s="358"/>
      <c r="AK36" s="358"/>
      <c r="AL36" s="358"/>
      <c r="AM36" s="358"/>
      <c r="AN36" s="358"/>
      <c r="AO36" s="358"/>
      <c r="AP36" s="358"/>
      <c r="AQ36" s="358"/>
      <c r="AR36" s="358"/>
      <c r="AS36" s="358"/>
      <c r="AT36" s="358"/>
    </row>
    <row r="37" spans="1:46" ht="63" customHeight="1" thickTop="1" thickBot="1" x14ac:dyDescent="0.3">
      <c r="A37" s="452" t="s">
        <v>2696</v>
      </c>
      <c r="B37" s="452"/>
      <c r="C37" s="452"/>
      <c r="D37" s="452"/>
      <c r="E37" s="452"/>
      <c r="F37" s="452"/>
      <c r="G37" s="452"/>
      <c r="H37" s="452"/>
      <c r="I37" s="452"/>
      <c r="J37" s="452"/>
      <c r="K37" s="452"/>
      <c r="L37" s="452"/>
      <c r="M37" s="452"/>
      <c r="N37" s="452"/>
      <c r="O37" s="452"/>
      <c r="P37" s="452"/>
      <c r="Q37" s="68">
        <v>2</v>
      </c>
      <c r="R37" s="362"/>
      <c r="S37" s="363"/>
      <c r="T37" s="363"/>
      <c r="U37" s="363"/>
      <c r="V37" s="363"/>
      <c r="W37" s="363"/>
      <c r="X37" s="363"/>
      <c r="Y37" s="363"/>
      <c r="Z37" s="363"/>
      <c r="AA37" s="363"/>
      <c r="AB37" s="363"/>
      <c r="AC37" s="363"/>
      <c r="AD37" s="363"/>
      <c r="AE37" s="364"/>
      <c r="AF37" s="68">
        <v>2</v>
      </c>
      <c r="AG37" s="358"/>
      <c r="AH37" s="358"/>
      <c r="AI37" s="358"/>
      <c r="AJ37" s="358"/>
      <c r="AK37" s="358"/>
      <c r="AL37" s="358"/>
      <c r="AM37" s="358"/>
      <c r="AN37" s="358"/>
      <c r="AO37" s="358"/>
      <c r="AP37" s="358"/>
      <c r="AQ37" s="358"/>
      <c r="AR37" s="358"/>
      <c r="AS37" s="358"/>
      <c r="AT37" s="358"/>
    </row>
    <row r="38" spans="1:46" ht="63" customHeight="1" thickTop="1" thickBot="1" x14ac:dyDescent="0.3">
      <c r="A38" s="452" t="s">
        <v>2697</v>
      </c>
      <c r="B38" s="452"/>
      <c r="C38" s="452"/>
      <c r="D38" s="452"/>
      <c r="E38" s="452"/>
      <c r="F38" s="452"/>
      <c r="G38" s="452"/>
      <c r="H38" s="452"/>
      <c r="I38" s="452"/>
      <c r="J38" s="452"/>
      <c r="K38" s="452"/>
      <c r="L38" s="452"/>
      <c r="M38" s="452"/>
      <c r="N38" s="452"/>
      <c r="O38" s="452"/>
      <c r="P38" s="452"/>
      <c r="Q38" s="68">
        <v>2</v>
      </c>
      <c r="R38" s="362"/>
      <c r="S38" s="363"/>
      <c r="T38" s="363"/>
      <c r="U38" s="363"/>
      <c r="V38" s="363"/>
      <c r="W38" s="363"/>
      <c r="X38" s="363"/>
      <c r="Y38" s="363"/>
      <c r="Z38" s="363"/>
      <c r="AA38" s="363"/>
      <c r="AB38" s="363"/>
      <c r="AC38" s="363"/>
      <c r="AD38" s="363"/>
      <c r="AE38" s="364"/>
      <c r="AF38" s="68">
        <v>2</v>
      </c>
      <c r="AG38" s="358"/>
      <c r="AH38" s="358"/>
      <c r="AI38" s="358"/>
      <c r="AJ38" s="358"/>
      <c r="AK38" s="358"/>
      <c r="AL38" s="358"/>
      <c r="AM38" s="358"/>
      <c r="AN38" s="358"/>
      <c r="AO38" s="358"/>
      <c r="AP38" s="358"/>
      <c r="AQ38" s="358"/>
      <c r="AR38" s="358"/>
      <c r="AS38" s="358"/>
      <c r="AT38" s="358"/>
    </row>
    <row r="39" spans="1:46" ht="63" customHeight="1" thickTop="1" thickBot="1" x14ac:dyDescent="0.3">
      <c r="A39" s="452" t="s">
        <v>2698</v>
      </c>
      <c r="B39" s="452"/>
      <c r="C39" s="452"/>
      <c r="D39" s="452"/>
      <c r="E39" s="452"/>
      <c r="F39" s="452"/>
      <c r="G39" s="452"/>
      <c r="H39" s="452"/>
      <c r="I39" s="452"/>
      <c r="J39" s="452"/>
      <c r="K39" s="452"/>
      <c r="L39" s="452"/>
      <c r="M39" s="452"/>
      <c r="N39" s="452"/>
      <c r="O39" s="452"/>
      <c r="P39" s="452"/>
      <c r="Q39" s="68">
        <v>2</v>
      </c>
      <c r="R39" s="362"/>
      <c r="S39" s="363"/>
      <c r="T39" s="363"/>
      <c r="U39" s="363"/>
      <c r="V39" s="363"/>
      <c r="W39" s="363"/>
      <c r="X39" s="363"/>
      <c r="Y39" s="363"/>
      <c r="Z39" s="363"/>
      <c r="AA39" s="363"/>
      <c r="AB39" s="363"/>
      <c r="AC39" s="363"/>
      <c r="AD39" s="363"/>
      <c r="AE39" s="364"/>
      <c r="AF39" s="68">
        <v>2</v>
      </c>
      <c r="AG39" s="358"/>
      <c r="AH39" s="358"/>
      <c r="AI39" s="358"/>
      <c r="AJ39" s="358"/>
      <c r="AK39" s="358"/>
      <c r="AL39" s="358"/>
      <c r="AM39" s="358"/>
      <c r="AN39" s="358"/>
      <c r="AO39" s="358"/>
      <c r="AP39" s="358"/>
      <c r="AQ39" s="358"/>
      <c r="AR39" s="358"/>
      <c r="AS39" s="358"/>
      <c r="AT39" s="358"/>
    </row>
    <row r="40" spans="1:46" ht="63" customHeight="1" thickTop="1" thickBot="1" x14ac:dyDescent="0.3">
      <c r="A40" s="452" t="s">
        <v>2699</v>
      </c>
      <c r="B40" s="452"/>
      <c r="C40" s="452"/>
      <c r="D40" s="452"/>
      <c r="E40" s="452"/>
      <c r="F40" s="452"/>
      <c r="G40" s="452"/>
      <c r="H40" s="452"/>
      <c r="I40" s="452"/>
      <c r="J40" s="452"/>
      <c r="K40" s="452"/>
      <c r="L40" s="452"/>
      <c r="M40" s="452"/>
      <c r="N40" s="452"/>
      <c r="O40" s="452"/>
      <c r="P40" s="452"/>
      <c r="Q40" s="68">
        <v>2</v>
      </c>
      <c r="R40" s="362"/>
      <c r="S40" s="363"/>
      <c r="T40" s="363"/>
      <c r="U40" s="363"/>
      <c r="V40" s="363"/>
      <c r="W40" s="363"/>
      <c r="X40" s="363"/>
      <c r="Y40" s="363"/>
      <c r="Z40" s="363"/>
      <c r="AA40" s="363"/>
      <c r="AB40" s="363"/>
      <c r="AC40" s="363"/>
      <c r="AD40" s="363"/>
      <c r="AE40" s="364"/>
      <c r="AF40" s="68">
        <v>2</v>
      </c>
      <c r="AG40" s="358"/>
      <c r="AH40" s="358"/>
      <c r="AI40" s="358"/>
      <c r="AJ40" s="358"/>
      <c r="AK40" s="358"/>
      <c r="AL40" s="358"/>
      <c r="AM40" s="358"/>
      <c r="AN40" s="358"/>
      <c r="AO40" s="358"/>
      <c r="AP40" s="358"/>
      <c r="AQ40" s="358"/>
      <c r="AR40" s="358"/>
      <c r="AS40" s="358"/>
      <c r="AT40" s="358"/>
    </row>
    <row r="41" spans="1:46" ht="63" customHeight="1" thickTop="1" thickBot="1" x14ac:dyDescent="0.3">
      <c r="A41" s="452" t="s">
        <v>2700</v>
      </c>
      <c r="B41" s="452"/>
      <c r="C41" s="452"/>
      <c r="D41" s="452"/>
      <c r="E41" s="452"/>
      <c r="F41" s="452"/>
      <c r="G41" s="452"/>
      <c r="H41" s="452"/>
      <c r="I41" s="452"/>
      <c r="J41" s="452"/>
      <c r="K41" s="452"/>
      <c r="L41" s="452"/>
      <c r="M41" s="452"/>
      <c r="N41" s="452"/>
      <c r="O41" s="452"/>
      <c r="P41" s="452"/>
      <c r="Q41" s="68">
        <v>2</v>
      </c>
      <c r="R41" s="362"/>
      <c r="S41" s="363"/>
      <c r="T41" s="363"/>
      <c r="U41" s="363"/>
      <c r="V41" s="363"/>
      <c r="W41" s="363"/>
      <c r="X41" s="363"/>
      <c r="Y41" s="363"/>
      <c r="Z41" s="363"/>
      <c r="AA41" s="363"/>
      <c r="AB41" s="363"/>
      <c r="AC41" s="363"/>
      <c r="AD41" s="363"/>
      <c r="AE41" s="364"/>
      <c r="AF41" s="68">
        <v>2</v>
      </c>
      <c r="AG41" s="358"/>
      <c r="AH41" s="358"/>
      <c r="AI41" s="358"/>
      <c r="AJ41" s="358"/>
      <c r="AK41" s="358"/>
      <c r="AL41" s="358"/>
      <c r="AM41" s="358"/>
      <c r="AN41" s="358"/>
      <c r="AO41" s="358"/>
      <c r="AP41" s="358"/>
      <c r="AQ41" s="358"/>
      <c r="AR41" s="358"/>
      <c r="AS41" s="358"/>
      <c r="AT41" s="358"/>
    </row>
    <row r="42" spans="1:46" ht="63" customHeight="1" thickTop="1" thickBot="1" x14ac:dyDescent="0.3">
      <c r="A42" s="452" t="s">
        <v>2701</v>
      </c>
      <c r="B42" s="452"/>
      <c r="C42" s="452"/>
      <c r="D42" s="452"/>
      <c r="E42" s="452"/>
      <c r="F42" s="452"/>
      <c r="G42" s="452"/>
      <c r="H42" s="452"/>
      <c r="I42" s="452"/>
      <c r="J42" s="452"/>
      <c r="K42" s="452"/>
      <c r="L42" s="452"/>
      <c r="M42" s="452"/>
      <c r="N42" s="452"/>
      <c r="O42" s="452"/>
      <c r="P42" s="452"/>
      <c r="Q42" s="68">
        <v>2</v>
      </c>
      <c r="R42" s="362"/>
      <c r="S42" s="363"/>
      <c r="T42" s="363"/>
      <c r="U42" s="363"/>
      <c r="V42" s="363"/>
      <c r="W42" s="363"/>
      <c r="X42" s="363"/>
      <c r="Y42" s="363"/>
      <c r="Z42" s="363"/>
      <c r="AA42" s="363"/>
      <c r="AB42" s="363"/>
      <c r="AC42" s="363"/>
      <c r="AD42" s="363"/>
      <c r="AE42" s="364"/>
      <c r="AF42" s="68">
        <v>2</v>
      </c>
      <c r="AG42" s="358"/>
      <c r="AH42" s="358"/>
      <c r="AI42" s="358"/>
      <c r="AJ42" s="358"/>
      <c r="AK42" s="358"/>
      <c r="AL42" s="358"/>
      <c r="AM42" s="358"/>
      <c r="AN42" s="358"/>
      <c r="AO42" s="358"/>
      <c r="AP42" s="358"/>
      <c r="AQ42" s="358"/>
      <c r="AR42" s="358"/>
      <c r="AS42" s="358"/>
      <c r="AT42" s="358"/>
    </row>
    <row r="43" spans="1:46" ht="63" customHeight="1" thickTop="1" thickBot="1" x14ac:dyDescent="0.3">
      <c r="A43" s="452" t="s">
        <v>2702</v>
      </c>
      <c r="B43" s="452"/>
      <c r="C43" s="452"/>
      <c r="D43" s="452"/>
      <c r="E43" s="452"/>
      <c r="F43" s="452"/>
      <c r="G43" s="452"/>
      <c r="H43" s="452"/>
      <c r="I43" s="452"/>
      <c r="J43" s="452"/>
      <c r="K43" s="452"/>
      <c r="L43" s="452"/>
      <c r="M43" s="452"/>
      <c r="N43" s="452"/>
      <c r="O43" s="452"/>
      <c r="P43" s="452"/>
      <c r="Q43" s="68">
        <v>2</v>
      </c>
      <c r="R43" s="362"/>
      <c r="S43" s="363"/>
      <c r="T43" s="363"/>
      <c r="U43" s="363"/>
      <c r="V43" s="363"/>
      <c r="W43" s="363"/>
      <c r="X43" s="363"/>
      <c r="Y43" s="363"/>
      <c r="Z43" s="363"/>
      <c r="AA43" s="363"/>
      <c r="AB43" s="363"/>
      <c r="AC43" s="363"/>
      <c r="AD43" s="363"/>
      <c r="AE43" s="364"/>
      <c r="AF43" s="68">
        <v>2</v>
      </c>
      <c r="AG43" s="358"/>
      <c r="AH43" s="358"/>
      <c r="AI43" s="358"/>
      <c r="AJ43" s="358"/>
      <c r="AK43" s="358"/>
      <c r="AL43" s="358"/>
      <c r="AM43" s="358"/>
      <c r="AN43" s="358"/>
      <c r="AO43" s="358"/>
      <c r="AP43" s="358"/>
      <c r="AQ43" s="358"/>
      <c r="AR43" s="358"/>
      <c r="AS43" s="358"/>
      <c r="AT43" s="358"/>
    </row>
    <row r="44" spans="1:46" ht="63" customHeight="1" thickTop="1" thickBot="1" x14ac:dyDescent="0.3">
      <c r="A44" s="452" t="s">
        <v>2703</v>
      </c>
      <c r="B44" s="452"/>
      <c r="C44" s="452"/>
      <c r="D44" s="452"/>
      <c r="E44" s="452"/>
      <c r="F44" s="452"/>
      <c r="G44" s="452"/>
      <c r="H44" s="452"/>
      <c r="I44" s="452"/>
      <c r="J44" s="452"/>
      <c r="K44" s="452"/>
      <c r="L44" s="452"/>
      <c r="M44" s="452"/>
      <c r="N44" s="452"/>
      <c r="O44" s="452"/>
      <c r="P44" s="452"/>
      <c r="Q44" s="68">
        <v>2</v>
      </c>
      <c r="R44" s="362"/>
      <c r="S44" s="363"/>
      <c r="T44" s="363"/>
      <c r="U44" s="363"/>
      <c r="V44" s="363"/>
      <c r="W44" s="363"/>
      <c r="X44" s="363"/>
      <c r="Y44" s="363"/>
      <c r="Z44" s="363"/>
      <c r="AA44" s="363"/>
      <c r="AB44" s="363"/>
      <c r="AC44" s="363"/>
      <c r="AD44" s="363"/>
      <c r="AE44" s="364"/>
      <c r="AF44" s="68">
        <v>2</v>
      </c>
      <c r="AG44" s="358"/>
      <c r="AH44" s="358"/>
      <c r="AI44" s="358"/>
      <c r="AJ44" s="358"/>
      <c r="AK44" s="358"/>
      <c r="AL44" s="358"/>
      <c r="AM44" s="358"/>
      <c r="AN44" s="358"/>
      <c r="AO44" s="358"/>
      <c r="AP44" s="358"/>
      <c r="AQ44" s="358"/>
      <c r="AR44" s="358"/>
      <c r="AS44" s="358"/>
      <c r="AT44" s="358"/>
    </row>
    <row r="45" spans="1:46" ht="63" customHeight="1" thickTop="1" thickBot="1" x14ac:dyDescent="0.3">
      <c r="A45" s="452" t="s">
        <v>2704</v>
      </c>
      <c r="B45" s="452"/>
      <c r="C45" s="452"/>
      <c r="D45" s="452"/>
      <c r="E45" s="452"/>
      <c r="F45" s="452"/>
      <c r="G45" s="452"/>
      <c r="H45" s="452"/>
      <c r="I45" s="452"/>
      <c r="J45" s="452"/>
      <c r="K45" s="452"/>
      <c r="L45" s="452"/>
      <c r="M45" s="452"/>
      <c r="N45" s="452"/>
      <c r="O45" s="452"/>
      <c r="P45" s="452"/>
      <c r="Q45" s="68">
        <v>2</v>
      </c>
      <c r="R45" s="362"/>
      <c r="S45" s="363"/>
      <c r="T45" s="363"/>
      <c r="U45" s="363"/>
      <c r="V45" s="363"/>
      <c r="W45" s="363"/>
      <c r="X45" s="363"/>
      <c r="Y45" s="363"/>
      <c r="Z45" s="363"/>
      <c r="AA45" s="363"/>
      <c r="AB45" s="363"/>
      <c r="AC45" s="363"/>
      <c r="AD45" s="363"/>
      <c r="AE45" s="364"/>
      <c r="AF45" s="68">
        <v>2</v>
      </c>
      <c r="AG45" s="358"/>
      <c r="AH45" s="358"/>
      <c r="AI45" s="358"/>
      <c r="AJ45" s="358"/>
      <c r="AK45" s="358"/>
      <c r="AL45" s="358"/>
      <c r="AM45" s="358"/>
      <c r="AN45" s="358"/>
      <c r="AO45" s="358"/>
      <c r="AP45" s="358"/>
      <c r="AQ45" s="358"/>
      <c r="AR45" s="358"/>
      <c r="AS45" s="358"/>
      <c r="AT45" s="358"/>
    </row>
    <row r="46" spans="1:46" ht="45" customHeight="1" thickTop="1" thickBot="1" x14ac:dyDescent="0.3">
      <c r="Q46" s="220"/>
      <c r="AF46" s="220"/>
    </row>
    <row r="47" spans="1:46" ht="45" customHeight="1" thickTop="1" thickBot="1" x14ac:dyDescent="0.3">
      <c r="A47" s="453" t="s">
        <v>198</v>
      </c>
      <c r="B47" s="453"/>
      <c r="C47" s="453"/>
      <c r="D47" s="453"/>
      <c r="E47" s="453"/>
      <c r="F47" s="453"/>
      <c r="G47" s="453"/>
      <c r="H47" s="453"/>
      <c r="I47" s="453"/>
      <c r="J47" s="453"/>
      <c r="K47" s="453"/>
      <c r="L47" s="453"/>
      <c r="M47" s="453"/>
      <c r="N47" s="453"/>
      <c r="O47" s="453"/>
      <c r="P47" s="453"/>
      <c r="Q47" s="221" t="s">
        <v>187</v>
      </c>
      <c r="R47" s="454" t="s">
        <v>188</v>
      </c>
      <c r="S47" s="454"/>
      <c r="T47" s="454"/>
      <c r="U47" s="454"/>
      <c r="V47" s="454"/>
      <c r="W47" s="454"/>
      <c r="X47" s="454"/>
      <c r="Y47" s="454"/>
      <c r="Z47" s="454"/>
      <c r="AA47" s="454"/>
      <c r="AB47" s="454"/>
      <c r="AC47" s="454"/>
      <c r="AD47" s="454"/>
      <c r="AE47" s="454"/>
      <c r="AF47" s="222" t="s">
        <v>187</v>
      </c>
      <c r="AG47" s="455" t="s">
        <v>189</v>
      </c>
      <c r="AH47" s="455"/>
      <c r="AI47" s="455"/>
      <c r="AJ47" s="455"/>
      <c r="AK47" s="455"/>
      <c r="AL47" s="455"/>
      <c r="AM47" s="455"/>
      <c r="AN47" s="455"/>
      <c r="AO47" s="455"/>
      <c r="AP47" s="455"/>
      <c r="AQ47" s="455"/>
      <c r="AR47" s="455"/>
      <c r="AS47" s="455"/>
      <c r="AT47" s="455"/>
    </row>
    <row r="48" spans="1:46" ht="45" customHeight="1" thickTop="1" thickBot="1" x14ac:dyDescent="0.3">
      <c r="A48" s="452" t="s">
        <v>2705</v>
      </c>
      <c r="B48" s="452"/>
      <c r="C48" s="452"/>
      <c r="D48" s="452"/>
      <c r="E48" s="452"/>
      <c r="F48" s="452"/>
      <c r="G48" s="452"/>
      <c r="H48" s="452"/>
      <c r="I48" s="452"/>
      <c r="J48" s="452"/>
      <c r="K48" s="452"/>
      <c r="L48" s="452"/>
      <c r="M48" s="452"/>
      <c r="N48" s="452"/>
      <c r="O48" s="452"/>
      <c r="P48" s="452"/>
      <c r="Q48" s="68">
        <v>2</v>
      </c>
      <c r="R48" s="362"/>
      <c r="S48" s="363"/>
      <c r="T48" s="363"/>
      <c r="U48" s="363"/>
      <c r="V48" s="363"/>
      <c r="W48" s="363"/>
      <c r="X48" s="363"/>
      <c r="Y48" s="363"/>
      <c r="Z48" s="363"/>
      <c r="AA48" s="363"/>
      <c r="AB48" s="363"/>
      <c r="AC48" s="363"/>
      <c r="AD48" s="363"/>
      <c r="AE48" s="364"/>
      <c r="AF48" s="68">
        <v>2</v>
      </c>
      <c r="AG48" s="346"/>
      <c r="AH48" s="346"/>
      <c r="AI48" s="346"/>
      <c r="AJ48" s="346"/>
      <c r="AK48" s="346"/>
      <c r="AL48" s="346"/>
      <c r="AM48" s="346"/>
      <c r="AN48" s="346"/>
      <c r="AO48" s="346"/>
      <c r="AP48" s="346"/>
      <c r="AQ48" s="346"/>
      <c r="AR48" s="346"/>
      <c r="AS48" s="346"/>
      <c r="AT48" s="346"/>
    </row>
    <row r="49" spans="1:46" ht="45" customHeight="1" thickTop="1" thickBot="1" x14ac:dyDescent="0.3">
      <c r="A49" s="452" t="s">
        <v>2706</v>
      </c>
      <c r="B49" s="452"/>
      <c r="C49" s="452"/>
      <c r="D49" s="452"/>
      <c r="E49" s="452"/>
      <c r="F49" s="452"/>
      <c r="G49" s="452"/>
      <c r="H49" s="452"/>
      <c r="I49" s="452"/>
      <c r="J49" s="452"/>
      <c r="K49" s="452"/>
      <c r="L49" s="452"/>
      <c r="M49" s="452"/>
      <c r="N49" s="452"/>
      <c r="O49" s="452"/>
      <c r="P49" s="452"/>
      <c r="Q49" s="68">
        <v>2</v>
      </c>
      <c r="R49" s="362"/>
      <c r="S49" s="363"/>
      <c r="T49" s="363"/>
      <c r="U49" s="363"/>
      <c r="V49" s="363"/>
      <c r="W49" s="363"/>
      <c r="X49" s="363"/>
      <c r="Y49" s="363"/>
      <c r="Z49" s="363"/>
      <c r="AA49" s="363"/>
      <c r="AB49" s="363"/>
      <c r="AC49" s="363"/>
      <c r="AD49" s="363"/>
      <c r="AE49" s="364"/>
      <c r="AF49" s="68">
        <v>2</v>
      </c>
      <c r="AG49" s="358"/>
      <c r="AH49" s="358"/>
      <c r="AI49" s="358"/>
      <c r="AJ49" s="358"/>
      <c r="AK49" s="358"/>
      <c r="AL49" s="358"/>
      <c r="AM49" s="358"/>
      <c r="AN49" s="358"/>
      <c r="AO49" s="358"/>
      <c r="AP49" s="358"/>
      <c r="AQ49" s="358"/>
      <c r="AR49" s="358"/>
      <c r="AS49" s="358"/>
      <c r="AT49" s="358"/>
    </row>
    <row r="50" spans="1:46" ht="52.5" customHeight="1" thickTop="1" thickBot="1" x14ac:dyDescent="0.3">
      <c r="A50" s="452" t="s">
        <v>2707</v>
      </c>
      <c r="B50" s="452"/>
      <c r="C50" s="452"/>
      <c r="D50" s="452"/>
      <c r="E50" s="452"/>
      <c r="F50" s="452"/>
      <c r="G50" s="452"/>
      <c r="H50" s="452"/>
      <c r="I50" s="452"/>
      <c r="J50" s="452"/>
      <c r="K50" s="452"/>
      <c r="L50" s="452"/>
      <c r="M50" s="452"/>
      <c r="N50" s="452"/>
      <c r="O50" s="452"/>
      <c r="P50" s="452"/>
      <c r="Q50" s="68">
        <v>2</v>
      </c>
      <c r="R50" s="362"/>
      <c r="S50" s="363"/>
      <c r="T50" s="363"/>
      <c r="U50" s="363"/>
      <c r="V50" s="363"/>
      <c r="W50" s="363"/>
      <c r="X50" s="363"/>
      <c r="Y50" s="363"/>
      <c r="Z50" s="363"/>
      <c r="AA50" s="363"/>
      <c r="AB50" s="363"/>
      <c r="AC50" s="363"/>
      <c r="AD50" s="363"/>
      <c r="AE50" s="364"/>
      <c r="AF50" s="68">
        <v>2</v>
      </c>
      <c r="AG50" s="358"/>
      <c r="AH50" s="358"/>
      <c r="AI50" s="358"/>
      <c r="AJ50" s="358"/>
      <c r="AK50" s="358"/>
      <c r="AL50" s="358"/>
      <c r="AM50" s="358"/>
      <c r="AN50" s="358"/>
      <c r="AO50" s="358"/>
      <c r="AP50" s="358"/>
      <c r="AQ50" s="358"/>
      <c r="AR50" s="358"/>
      <c r="AS50" s="358"/>
      <c r="AT50" s="358"/>
    </row>
    <row r="51" spans="1:46" ht="67.5" customHeight="1" thickTop="1" thickBot="1" x14ac:dyDescent="0.3">
      <c r="A51" s="452" t="s">
        <v>2708</v>
      </c>
      <c r="B51" s="452"/>
      <c r="C51" s="452"/>
      <c r="D51" s="452"/>
      <c r="E51" s="452"/>
      <c r="F51" s="452"/>
      <c r="G51" s="452"/>
      <c r="H51" s="452"/>
      <c r="I51" s="452"/>
      <c r="J51" s="452"/>
      <c r="K51" s="452"/>
      <c r="L51" s="452"/>
      <c r="M51" s="452"/>
      <c r="N51" s="452"/>
      <c r="O51" s="452"/>
      <c r="P51" s="452"/>
      <c r="Q51" s="68">
        <v>2</v>
      </c>
      <c r="R51" s="362"/>
      <c r="S51" s="363"/>
      <c r="T51" s="363"/>
      <c r="U51" s="363"/>
      <c r="V51" s="363"/>
      <c r="W51" s="363"/>
      <c r="X51" s="363"/>
      <c r="Y51" s="363"/>
      <c r="Z51" s="363"/>
      <c r="AA51" s="363"/>
      <c r="AB51" s="363"/>
      <c r="AC51" s="363"/>
      <c r="AD51" s="363"/>
      <c r="AE51" s="364"/>
      <c r="AF51" s="68">
        <v>2</v>
      </c>
      <c r="AG51" s="346"/>
      <c r="AH51" s="346"/>
      <c r="AI51" s="346"/>
      <c r="AJ51" s="346"/>
      <c r="AK51" s="346"/>
      <c r="AL51" s="346"/>
      <c r="AM51" s="346"/>
      <c r="AN51" s="346"/>
      <c r="AO51" s="346"/>
      <c r="AP51" s="346"/>
      <c r="AQ51" s="346"/>
      <c r="AR51" s="346"/>
      <c r="AS51" s="346"/>
      <c r="AT51" s="346"/>
    </row>
    <row r="52" spans="1:46" ht="63" customHeight="1" thickTop="1" thickBot="1" x14ac:dyDescent="0.3">
      <c r="A52" s="452" t="s">
        <v>2709</v>
      </c>
      <c r="B52" s="452"/>
      <c r="C52" s="452"/>
      <c r="D52" s="452"/>
      <c r="E52" s="452"/>
      <c r="F52" s="452"/>
      <c r="G52" s="452"/>
      <c r="H52" s="452"/>
      <c r="I52" s="452"/>
      <c r="J52" s="452"/>
      <c r="K52" s="452"/>
      <c r="L52" s="452"/>
      <c r="M52" s="452"/>
      <c r="N52" s="452"/>
      <c r="O52" s="452"/>
      <c r="P52" s="452"/>
      <c r="Q52" s="68">
        <v>2</v>
      </c>
      <c r="R52" s="362"/>
      <c r="S52" s="363"/>
      <c r="T52" s="363"/>
      <c r="U52" s="363"/>
      <c r="V52" s="363"/>
      <c r="W52" s="363"/>
      <c r="X52" s="363"/>
      <c r="Y52" s="363"/>
      <c r="Z52" s="363"/>
      <c r="AA52" s="363"/>
      <c r="AB52" s="363"/>
      <c r="AC52" s="363"/>
      <c r="AD52" s="363"/>
      <c r="AE52" s="364"/>
      <c r="AF52" s="68">
        <v>2</v>
      </c>
      <c r="AG52" s="346"/>
      <c r="AH52" s="346"/>
      <c r="AI52" s="346"/>
      <c r="AJ52" s="346"/>
      <c r="AK52" s="346"/>
      <c r="AL52" s="346"/>
      <c r="AM52" s="346"/>
      <c r="AN52" s="346"/>
      <c r="AO52" s="346"/>
      <c r="AP52" s="346"/>
      <c r="AQ52" s="346"/>
      <c r="AR52" s="346"/>
      <c r="AS52" s="346"/>
      <c r="AT52" s="346"/>
    </row>
  </sheetData>
  <sheetProtection algorithmName="SHA-512" hashValue="u/krIquMJVLBOS+vQUWYbLiUdui3HfpsvB6G1dfTUPvPBj6HHGIFK3F0uoKgJ6VgYfTlcyhXiW2b5DWWexrkCw==" saltValue="jKD5ZUfCciOXI6iM7XoQJA==" spinCount="100000" sheet="1" objects="1" scenarios="1" selectLockedCells="1" selectUnlockedCell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B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130"/>
  <dimension ref="A1:W36"/>
  <sheetViews>
    <sheetView showGridLines="0" topLeftCell="A19" zoomScale="75" zoomScaleNormal="75" zoomScalePageLayoutView="75" workbookViewId="0">
      <selection activeCell="R31" sqref="R31"/>
    </sheetView>
  </sheetViews>
  <sheetFormatPr baseColWidth="10" defaultColWidth="10.88671875" defaultRowHeight="15" customHeight="1" x14ac:dyDescent="0.25"/>
  <cols>
    <col min="1" max="16" width="7.6640625" style="60" customWidth="1"/>
    <col min="17" max="18" width="12.6640625" style="60" customWidth="1"/>
    <col min="19" max="16384" width="10.88671875" style="60"/>
  </cols>
  <sheetData>
    <row r="1" spans="1:23" ht="15" customHeight="1" x14ac:dyDescent="0.25">
      <c r="A1" s="82"/>
      <c r="B1" s="82"/>
      <c r="C1" s="82"/>
      <c r="D1" s="82"/>
      <c r="E1" s="82"/>
      <c r="F1" s="82"/>
      <c r="G1" s="82"/>
      <c r="H1" s="82"/>
      <c r="I1" s="82"/>
      <c r="J1" s="82"/>
      <c r="K1" s="82"/>
      <c r="L1" s="82"/>
      <c r="M1" s="82"/>
      <c r="N1" s="82"/>
      <c r="O1" s="82"/>
      <c r="P1" s="82"/>
      <c r="Q1" s="82"/>
      <c r="R1" s="82"/>
      <c r="S1" s="61"/>
      <c r="T1" s="97"/>
      <c r="U1" s="61"/>
      <c r="V1" s="61"/>
      <c r="W1" s="61"/>
    </row>
    <row r="2" spans="1:23" ht="15" customHeight="1" x14ac:dyDescent="0.25">
      <c r="A2" s="378" t="s">
        <v>2710</v>
      </c>
      <c r="B2" s="378"/>
      <c r="C2" s="378"/>
      <c r="D2" s="378"/>
      <c r="E2" s="378"/>
      <c r="F2" s="378"/>
      <c r="G2" s="378"/>
      <c r="H2" s="378"/>
      <c r="I2" s="378"/>
      <c r="J2" s="378"/>
      <c r="K2" s="378"/>
      <c r="L2" s="378"/>
      <c r="M2" s="378"/>
      <c r="N2" s="378"/>
      <c r="O2" s="378"/>
      <c r="P2" s="378"/>
      <c r="Q2" s="378"/>
      <c r="R2" s="61"/>
      <c r="S2" s="61"/>
      <c r="T2" s="97"/>
      <c r="U2" s="61"/>
      <c r="V2" s="61"/>
      <c r="W2" s="61"/>
    </row>
    <row r="3" spans="1:23" ht="15" customHeight="1" x14ac:dyDescent="0.25">
      <c r="A3" s="378" t="s">
        <v>5</v>
      </c>
      <c r="B3" s="378"/>
      <c r="C3" s="378"/>
      <c r="D3" s="378"/>
      <c r="E3" s="378"/>
      <c r="F3" s="378"/>
      <c r="G3" s="378"/>
      <c r="H3" s="378"/>
      <c r="I3" s="378"/>
      <c r="J3" s="378"/>
      <c r="K3" s="378"/>
      <c r="L3" s="378"/>
      <c r="M3" s="378"/>
      <c r="N3" s="378"/>
      <c r="O3" s="378"/>
      <c r="P3" s="378"/>
      <c r="Q3" s="378"/>
      <c r="R3" s="61"/>
      <c r="S3" s="61"/>
      <c r="T3" s="97"/>
      <c r="U3" s="61"/>
      <c r="V3" s="61"/>
      <c r="W3" s="61"/>
    </row>
    <row r="4" spans="1:23" ht="15" customHeight="1" x14ac:dyDescent="0.25">
      <c r="A4" s="61"/>
      <c r="B4" s="61"/>
      <c r="C4" s="61"/>
      <c r="D4" s="61"/>
      <c r="E4" s="61"/>
      <c r="F4" s="61"/>
      <c r="G4" s="61"/>
      <c r="H4" s="61"/>
      <c r="I4" s="61"/>
      <c r="J4" s="61"/>
      <c r="K4" s="61"/>
      <c r="L4" s="61"/>
      <c r="M4" s="61"/>
      <c r="N4" s="61"/>
      <c r="O4" s="61"/>
      <c r="P4" s="61"/>
      <c r="Q4" s="61"/>
      <c r="R4" s="61"/>
      <c r="S4" s="61"/>
      <c r="T4" s="97"/>
      <c r="U4" s="61"/>
      <c r="V4" s="61"/>
      <c r="W4" s="61"/>
    </row>
    <row r="5" spans="1:23" ht="15" customHeight="1" x14ac:dyDescent="0.25">
      <c r="A5" s="183"/>
      <c r="B5" s="379" t="str">
        <f>IGOT!C5</f>
        <v>Planta Productora de Mezclas Asfálticas.</v>
      </c>
      <c r="C5" s="379"/>
      <c r="D5" s="379"/>
      <c r="E5" s="379"/>
      <c r="F5" s="379"/>
      <c r="G5" s="379"/>
      <c r="H5" s="379"/>
      <c r="I5" s="379"/>
      <c r="J5" s="379"/>
      <c r="K5" s="379"/>
      <c r="L5" s="379"/>
      <c r="M5" s="379"/>
      <c r="N5" s="379"/>
      <c r="O5" s="379"/>
      <c r="P5" s="379"/>
      <c r="Q5" s="184"/>
      <c r="R5" s="186"/>
      <c r="S5" s="186"/>
      <c r="T5" s="187"/>
      <c r="U5" s="186"/>
      <c r="V5" s="186"/>
      <c r="W5" s="186"/>
    </row>
    <row r="6" spans="1:23" ht="15" customHeight="1" x14ac:dyDescent="0.25">
      <c r="A6" s="189"/>
      <c r="B6" s="189"/>
      <c r="C6" s="189"/>
      <c r="D6" s="189"/>
      <c r="E6" s="183"/>
      <c r="F6" s="190"/>
      <c r="G6" s="190"/>
      <c r="H6" s="190"/>
      <c r="I6" s="190"/>
      <c r="J6" s="190"/>
      <c r="K6" s="190"/>
      <c r="L6" s="190"/>
      <c r="M6" s="190"/>
      <c r="N6" s="190"/>
      <c r="O6" s="190"/>
      <c r="P6" s="190"/>
      <c r="Q6" s="190"/>
      <c r="R6" s="190"/>
      <c r="S6" s="186"/>
      <c r="T6" s="187"/>
      <c r="U6" s="186"/>
      <c r="V6" s="186"/>
      <c r="W6" s="186"/>
    </row>
    <row r="7" spans="1:23" ht="69" customHeight="1" x14ac:dyDescent="0.25">
      <c r="A7" s="385" t="s">
        <v>2711</v>
      </c>
      <c r="B7" s="385"/>
      <c r="C7" s="385"/>
      <c r="D7" s="385"/>
      <c r="E7" s="385"/>
      <c r="F7" s="385"/>
      <c r="G7" s="385"/>
      <c r="H7" s="385"/>
      <c r="I7" s="385"/>
      <c r="J7" s="385"/>
      <c r="K7" s="385"/>
      <c r="L7" s="385"/>
      <c r="M7" s="385"/>
      <c r="N7" s="385"/>
      <c r="O7" s="385"/>
      <c r="P7" s="385"/>
      <c r="Q7" s="385"/>
      <c r="R7" s="385"/>
      <c r="S7" s="271"/>
      <c r="T7" s="271"/>
      <c r="U7" s="271"/>
      <c r="V7" s="271"/>
      <c r="W7" s="271"/>
    </row>
    <row r="8" spans="1:23" ht="15" customHeight="1" x14ac:dyDescent="0.25">
      <c r="A8" s="61"/>
      <c r="B8" s="61"/>
      <c r="C8" s="61"/>
      <c r="D8" s="61"/>
      <c r="E8" s="61"/>
      <c r="F8" s="61"/>
      <c r="G8" s="61"/>
      <c r="H8" s="61"/>
      <c r="I8" s="61"/>
      <c r="J8" s="61"/>
      <c r="K8" s="61"/>
      <c r="L8" s="61"/>
      <c r="M8" s="61"/>
      <c r="N8" s="61"/>
      <c r="O8" s="61"/>
      <c r="P8" s="61"/>
      <c r="Q8" s="61"/>
      <c r="R8" s="61"/>
      <c r="S8" s="61"/>
      <c r="T8" s="97"/>
      <c r="U8" s="61"/>
      <c r="V8" s="61"/>
      <c r="W8" s="61"/>
    </row>
    <row r="9" spans="1:23" ht="15" customHeight="1" x14ac:dyDescent="0.25">
      <c r="A9" s="225"/>
      <c r="B9" s="225"/>
      <c r="C9" s="225"/>
      <c r="D9" s="225"/>
      <c r="E9" s="225"/>
      <c r="F9" s="225"/>
      <c r="G9" s="225"/>
      <c r="H9" s="225"/>
      <c r="I9" s="225"/>
      <c r="J9" s="225"/>
      <c r="K9" s="225"/>
      <c r="L9" s="225"/>
      <c r="M9" s="225"/>
      <c r="N9" s="225"/>
      <c r="O9" s="225"/>
      <c r="P9" s="225"/>
      <c r="Q9" s="61"/>
      <c r="R9" s="267">
        <f>T22</f>
        <v>11</v>
      </c>
      <c r="S9" s="258"/>
      <c r="T9" s="92"/>
      <c r="U9" s="258"/>
      <c r="V9" s="258"/>
      <c r="W9" s="258"/>
    </row>
    <row r="10" spans="1:23" ht="15" customHeight="1" x14ac:dyDescent="0.25">
      <c r="A10" s="462" t="s">
        <v>163</v>
      </c>
      <c r="B10" s="462"/>
      <c r="C10" s="462"/>
      <c r="D10" s="462"/>
      <c r="E10" s="462"/>
      <c r="F10" s="462"/>
      <c r="G10" s="462"/>
      <c r="H10" s="462"/>
      <c r="I10" s="462"/>
      <c r="J10" s="462"/>
      <c r="K10" s="462"/>
      <c r="L10" s="462"/>
      <c r="M10" s="462"/>
      <c r="N10" s="462"/>
      <c r="O10" s="462"/>
      <c r="P10" s="462"/>
      <c r="Q10" s="226" t="s">
        <v>187</v>
      </c>
      <c r="R10" s="259" t="s">
        <v>7</v>
      </c>
      <c r="S10" s="92" t="s">
        <v>1666</v>
      </c>
      <c r="T10" s="92" t="s">
        <v>1667</v>
      </c>
      <c r="U10" s="92" t="s">
        <v>1668</v>
      </c>
      <c r="V10" s="93" t="s">
        <v>1669</v>
      </c>
      <c r="W10" s="92"/>
    </row>
    <row r="11" spans="1:23" ht="45" customHeight="1" x14ac:dyDescent="0.25">
      <c r="A11" s="452" t="s">
        <v>2694</v>
      </c>
      <c r="B11" s="452"/>
      <c r="C11" s="452"/>
      <c r="D11" s="452"/>
      <c r="E11" s="452"/>
      <c r="F11" s="452"/>
      <c r="G11" s="452"/>
      <c r="H11" s="452"/>
      <c r="I11" s="452"/>
      <c r="J11" s="452"/>
      <c r="K11" s="452"/>
      <c r="L11" s="452"/>
      <c r="M11" s="452"/>
      <c r="N11" s="452"/>
      <c r="O11" s="452"/>
      <c r="P11" s="452"/>
      <c r="Q11" s="228">
        <f>'Art. 146'!Q35</f>
        <v>2</v>
      </c>
      <c r="R11" s="157">
        <f t="shared" ref="R11:R21" si="0">IF(T11=1,W11,T11)</f>
        <v>9.0909090909090917</v>
      </c>
      <c r="S11" s="92">
        <f t="shared" ref="S11:S21" si="1">IF(Q11=2,1,IF(Q11=1,0.5,IF(Q11=0,0," ")))</f>
        <v>1</v>
      </c>
      <c r="T11" s="92">
        <f t="shared" ref="T11:T21" si="2">IF(AND(S11&gt;=0,S11&lt;=1),1,"No aplica")</f>
        <v>1</v>
      </c>
      <c r="U11" s="191">
        <f t="shared" ref="U11:U21" si="3">Q11/(T11*2)</f>
        <v>1</v>
      </c>
      <c r="V11" s="260">
        <f t="shared" ref="V11:V21" si="4">IF(T11=1,T11/$T$22,"No aplica")</f>
        <v>9.0909090909090912E-2</v>
      </c>
      <c r="W11" s="260">
        <f t="shared" ref="W11:W21" si="5">(S11*V11)*100</f>
        <v>9.0909090909090917</v>
      </c>
    </row>
    <row r="12" spans="1:23" ht="30" customHeight="1" x14ac:dyDescent="0.25">
      <c r="A12" s="452" t="s">
        <v>2695</v>
      </c>
      <c r="B12" s="452"/>
      <c r="C12" s="452"/>
      <c r="D12" s="452"/>
      <c r="E12" s="452"/>
      <c r="F12" s="452"/>
      <c r="G12" s="452"/>
      <c r="H12" s="452"/>
      <c r="I12" s="452"/>
      <c r="J12" s="452"/>
      <c r="K12" s="452"/>
      <c r="L12" s="452"/>
      <c r="M12" s="452"/>
      <c r="N12" s="452"/>
      <c r="O12" s="452"/>
      <c r="P12" s="452"/>
      <c r="Q12" s="228">
        <f>'Art. 146'!Q36</f>
        <v>2</v>
      </c>
      <c r="R12" s="157">
        <f t="shared" si="0"/>
        <v>9.0909090909090917</v>
      </c>
      <c r="S12" s="92">
        <f t="shared" si="1"/>
        <v>1</v>
      </c>
      <c r="T12" s="92">
        <f t="shared" si="2"/>
        <v>1</v>
      </c>
      <c r="U12" s="191">
        <f t="shared" si="3"/>
        <v>1</v>
      </c>
      <c r="V12" s="260">
        <f t="shared" si="4"/>
        <v>9.0909090909090912E-2</v>
      </c>
      <c r="W12" s="260">
        <f t="shared" si="5"/>
        <v>9.0909090909090917</v>
      </c>
    </row>
    <row r="13" spans="1:23" ht="30" customHeight="1" x14ac:dyDescent="0.25">
      <c r="A13" s="452" t="s">
        <v>2696</v>
      </c>
      <c r="B13" s="452"/>
      <c r="C13" s="452"/>
      <c r="D13" s="452"/>
      <c r="E13" s="452"/>
      <c r="F13" s="452"/>
      <c r="G13" s="452"/>
      <c r="H13" s="452"/>
      <c r="I13" s="452"/>
      <c r="J13" s="452"/>
      <c r="K13" s="452"/>
      <c r="L13" s="452"/>
      <c r="M13" s="452"/>
      <c r="N13" s="452"/>
      <c r="O13" s="452"/>
      <c r="P13" s="452"/>
      <c r="Q13" s="228">
        <f>'Art. 146'!Q37</f>
        <v>2</v>
      </c>
      <c r="R13" s="157">
        <f t="shared" si="0"/>
        <v>9.0909090909090917</v>
      </c>
      <c r="S13" s="92">
        <f t="shared" si="1"/>
        <v>1</v>
      </c>
      <c r="T13" s="92">
        <f t="shared" si="2"/>
        <v>1</v>
      </c>
      <c r="U13" s="191">
        <f t="shared" si="3"/>
        <v>1</v>
      </c>
      <c r="V13" s="260">
        <f t="shared" si="4"/>
        <v>9.0909090909090912E-2</v>
      </c>
      <c r="W13" s="260">
        <f t="shared" si="5"/>
        <v>9.0909090909090917</v>
      </c>
    </row>
    <row r="14" spans="1:23" ht="30" customHeight="1" x14ac:dyDescent="0.25">
      <c r="A14" s="452" t="s">
        <v>2697</v>
      </c>
      <c r="B14" s="452"/>
      <c r="C14" s="452"/>
      <c r="D14" s="452"/>
      <c r="E14" s="452"/>
      <c r="F14" s="452"/>
      <c r="G14" s="452"/>
      <c r="H14" s="452"/>
      <c r="I14" s="452"/>
      <c r="J14" s="452"/>
      <c r="K14" s="452"/>
      <c r="L14" s="452"/>
      <c r="M14" s="452"/>
      <c r="N14" s="452"/>
      <c r="O14" s="452"/>
      <c r="P14" s="452"/>
      <c r="Q14" s="228">
        <f>'Art. 146'!Q38</f>
        <v>2</v>
      </c>
      <c r="R14" s="157">
        <f t="shared" si="0"/>
        <v>9.0909090909090917</v>
      </c>
      <c r="S14" s="92">
        <f t="shared" si="1"/>
        <v>1</v>
      </c>
      <c r="T14" s="92">
        <f t="shared" si="2"/>
        <v>1</v>
      </c>
      <c r="U14" s="191">
        <f t="shared" si="3"/>
        <v>1</v>
      </c>
      <c r="V14" s="260">
        <f t="shared" si="4"/>
        <v>9.0909090909090912E-2</v>
      </c>
      <c r="W14" s="260">
        <f t="shared" si="5"/>
        <v>9.0909090909090917</v>
      </c>
    </row>
    <row r="15" spans="1:23" ht="30" customHeight="1" x14ac:dyDescent="0.25">
      <c r="A15" s="452" t="s">
        <v>2698</v>
      </c>
      <c r="B15" s="452"/>
      <c r="C15" s="452"/>
      <c r="D15" s="452"/>
      <c r="E15" s="452"/>
      <c r="F15" s="452"/>
      <c r="G15" s="452"/>
      <c r="H15" s="452"/>
      <c r="I15" s="452"/>
      <c r="J15" s="452"/>
      <c r="K15" s="452"/>
      <c r="L15" s="452"/>
      <c r="M15" s="452"/>
      <c r="N15" s="452"/>
      <c r="O15" s="452"/>
      <c r="P15" s="452"/>
      <c r="Q15" s="228">
        <f>'Art. 146'!Q39</f>
        <v>2</v>
      </c>
      <c r="R15" s="157">
        <f t="shared" si="0"/>
        <v>9.0909090909090917</v>
      </c>
      <c r="S15" s="92">
        <f t="shared" si="1"/>
        <v>1</v>
      </c>
      <c r="T15" s="92">
        <f t="shared" si="2"/>
        <v>1</v>
      </c>
      <c r="U15" s="191">
        <f t="shared" si="3"/>
        <v>1</v>
      </c>
      <c r="V15" s="260">
        <f t="shared" si="4"/>
        <v>9.0909090909090912E-2</v>
      </c>
      <c r="W15" s="260">
        <f t="shared" si="5"/>
        <v>9.0909090909090917</v>
      </c>
    </row>
    <row r="16" spans="1:23" ht="30" customHeight="1" x14ac:dyDescent="0.25">
      <c r="A16" s="452" t="s">
        <v>2699</v>
      </c>
      <c r="B16" s="452"/>
      <c r="C16" s="452"/>
      <c r="D16" s="452"/>
      <c r="E16" s="452"/>
      <c r="F16" s="452"/>
      <c r="G16" s="452"/>
      <c r="H16" s="452"/>
      <c r="I16" s="452"/>
      <c r="J16" s="452"/>
      <c r="K16" s="452"/>
      <c r="L16" s="452"/>
      <c r="M16" s="452"/>
      <c r="N16" s="452"/>
      <c r="O16" s="452"/>
      <c r="P16" s="452"/>
      <c r="Q16" s="228">
        <f>'Art. 146'!Q40</f>
        <v>2</v>
      </c>
      <c r="R16" s="157">
        <f t="shared" si="0"/>
        <v>9.0909090909090917</v>
      </c>
      <c r="S16" s="92">
        <f t="shared" si="1"/>
        <v>1</v>
      </c>
      <c r="T16" s="92">
        <f t="shared" si="2"/>
        <v>1</v>
      </c>
      <c r="U16" s="191">
        <f t="shared" si="3"/>
        <v>1</v>
      </c>
      <c r="V16" s="260">
        <f t="shared" si="4"/>
        <v>9.0909090909090912E-2</v>
      </c>
      <c r="W16" s="260">
        <f t="shared" si="5"/>
        <v>9.0909090909090917</v>
      </c>
    </row>
    <row r="17" spans="1:23" ht="30" customHeight="1" x14ac:dyDescent="0.25">
      <c r="A17" s="452" t="s">
        <v>2700</v>
      </c>
      <c r="B17" s="452"/>
      <c r="C17" s="452"/>
      <c r="D17" s="452"/>
      <c r="E17" s="452"/>
      <c r="F17" s="452"/>
      <c r="G17" s="452"/>
      <c r="H17" s="452"/>
      <c r="I17" s="452"/>
      <c r="J17" s="452"/>
      <c r="K17" s="452"/>
      <c r="L17" s="452"/>
      <c r="M17" s="452"/>
      <c r="N17" s="452"/>
      <c r="O17" s="452"/>
      <c r="P17" s="452"/>
      <c r="Q17" s="228">
        <f>'Art. 146'!Q41</f>
        <v>2</v>
      </c>
      <c r="R17" s="157">
        <f t="shared" si="0"/>
        <v>9.0909090909090917</v>
      </c>
      <c r="S17" s="92">
        <f t="shared" si="1"/>
        <v>1</v>
      </c>
      <c r="T17" s="92">
        <f t="shared" si="2"/>
        <v>1</v>
      </c>
      <c r="U17" s="191">
        <f t="shared" si="3"/>
        <v>1</v>
      </c>
      <c r="V17" s="260">
        <f t="shared" si="4"/>
        <v>9.0909090909090912E-2</v>
      </c>
      <c r="W17" s="260">
        <f t="shared" si="5"/>
        <v>9.0909090909090917</v>
      </c>
    </row>
    <row r="18" spans="1:23" ht="30" customHeight="1" x14ac:dyDescent="0.25">
      <c r="A18" s="452" t="s">
        <v>2701</v>
      </c>
      <c r="B18" s="452"/>
      <c r="C18" s="452"/>
      <c r="D18" s="452"/>
      <c r="E18" s="452"/>
      <c r="F18" s="452"/>
      <c r="G18" s="452"/>
      <c r="H18" s="452"/>
      <c r="I18" s="452"/>
      <c r="J18" s="452"/>
      <c r="K18" s="452"/>
      <c r="L18" s="452"/>
      <c r="M18" s="452"/>
      <c r="N18" s="452"/>
      <c r="O18" s="452"/>
      <c r="P18" s="452"/>
      <c r="Q18" s="228">
        <f>'Art. 146'!Q42</f>
        <v>2</v>
      </c>
      <c r="R18" s="157">
        <f t="shared" si="0"/>
        <v>9.0909090909090917</v>
      </c>
      <c r="S18" s="92">
        <f t="shared" si="1"/>
        <v>1</v>
      </c>
      <c r="T18" s="92">
        <f t="shared" si="2"/>
        <v>1</v>
      </c>
      <c r="U18" s="191">
        <f t="shared" si="3"/>
        <v>1</v>
      </c>
      <c r="V18" s="260">
        <f t="shared" si="4"/>
        <v>9.0909090909090912E-2</v>
      </c>
      <c r="W18" s="260">
        <f t="shared" si="5"/>
        <v>9.0909090909090917</v>
      </c>
    </row>
    <row r="19" spans="1:23" ht="30" customHeight="1" x14ac:dyDescent="0.25">
      <c r="A19" s="452" t="s">
        <v>2702</v>
      </c>
      <c r="B19" s="452"/>
      <c r="C19" s="452"/>
      <c r="D19" s="452"/>
      <c r="E19" s="452"/>
      <c r="F19" s="452"/>
      <c r="G19" s="452"/>
      <c r="H19" s="452"/>
      <c r="I19" s="452"/>
      <c r="J19" s="452"/>
      <c r="K19" s="452"/>
      <c r="L19" s="452"/>
      <c r="M19" s="452"/>
      <c r="N19" s="452"/>
      <c r="O19" s="452"/>
      <c r="P19" s="452"/>
      <c r="Q19" s="228">
        <f>'Art. 146'!Q43</f>
        <v>2</v>
      </c>
      <c r="R19" s="157">
        <f t="shared" si="0"/>
        <v>9.0909090909090917</v>
      </c>
      <c r="S19" s="92">
        <f t="shared" si="1"/>
        <v>1</v>
      </c>
      <c r="T19" s="92">
        <f t="shared" si="2"/>
        <v>1</v>
      </c>
      <c r="U19" s="191">
        <f t="shared" si="3"/>
        <v>1</v>
      </c>
      <c r="V19" s="260">
        <f t="shared" si="4"/>
        <v>9.0909090909090912E-2</v>
      </c>
      <c r="W19" s="260">
        <f t="shared" si="5"/>
        <v>9.0909090909090917</v>
      </c>
    </row>
    <row r="20" spans="1:23" ht="30" customHeight="1" x14ac:dyDescent="0.25">
      <c r="A20" s="452" t="s">
        <v>2703</v>
      </c>
      <c r="B20" s="452"/>
      <c r="C20" s="452"/>
      <c r="D20" s="452"/>
      <c r="E20" s="452"/>
      <c r="F20" s="452"/>
      <c r="G20" s="452"/>
      <c r="H20" s="452"/>
      <c r="I20" s="452"/>
      <c r="J20" s="452"/>
      <c r="K20" s="452"/>
      <c r="L20" s="452"/>
      <c r="M20" s="452"/>
      <c r="N20" s="452"/>
      <c r="O20" s="452"/>
      <c r="P20" s="452"/>
      <c r="Q20" s="228">
        <f>'Art. 146'!Q44</f>
        <v>2</v>
      </c>
      <c r="R20" s="157">
        <f t="shared" si="0"/>
        <v>9.0909090909090917</v>
      </c>
      <c r="S20" s="92">
        <f t="shared" si="1"/>
        <v>1</v>
      </c>
      <c r="T20" s="92">
        <f t="shared" si="2"/>
        <v>1</v>
      </c>
      <c r="U20" s="191">
        <f t="shared" si="3"/>
        <v>1</v>
      </c>
      <c r="V20" s="260">
        <f t="shared" si="4"/>
        <v>9.0909090909090912E-2</v>
      </c>
      <c r="W20" s="260">
        <f t="shared" si="5"/>
        <v>9.0909090909090917</v>
      </c>
    </row>
    <row r="21" spans="1:23" ht="30" customHeight="1" x14ac:dyDescent="0.25">
      <c r="A21" s="452" t="s">
        <v>2704</v>
      </c>
      <c r="B21" s="452"/>
      <c r="C21" s="452"/>
      <c r="D21" s="452"/>
      <c r="E21" s="452"/>
      <c r="F21" s="452"/>
      <c r="G21" s="452"/>
      <c r="H21" s="452"/>
      <c r="I21" s="452"/>
      <c r="J21" s="452"/>
      <c r="K21" s="452"/>
      <c r="L21" s="452"/>
      <c r="M21" s="452"/>
      <c r="N21" s="452"/>
      <c r="O21" s="452"/>
      <c r="P21" s="452"/>
      <c r="Q21" s="228">
        <f>'Art. 146'!Q45</f>
        <v>2</v>
      </c>
      <c r="R21" s="157">
        <f t="shared" si="0"/>
        <v>9.0909090909090917</v>
      </c>
      <c r="S21" s="92">
        <f t="shared" si="1"/>
        <v>1</v>
      </c>
      <c r="T21" s="92">
        <f t="shared" si="2"/>
        <v>1</v>
      </c>
      <c r="U21" s="191">
        <f t="shared" si="3"/>
        <v>1</v>
      </c>
      <c r="V21" s="260">
        <f t="shared" si="4"/>
        <v>9.0909090909090912E-2</v>
      </c>
      <c r="W21" s="260">
        <f t="shared" si="5"/>
        <v>9.0909090909090917</v>
      </c>
    </row>
    <row r="22" spans="1:23" ht="30" customHeight="1" x14ac:dyDescent="0.25">
      <c r="A22" s="406" t="s">
        <v>2712</v>
      </c>
      <c r="B22" s="406"/>
      <c r="C22" s="406"/>
      <c r="D22" s="406"/>
      <c r="E22" s="406"/>
      <c r="F22" s="406"/>
      <c r="G22" s="406"/>
      <c r="H22" s="406"/>
      <c r="I22" s="406"/>
      <c r="J22" s="406"/>
      <c r="K22" s="406"/>
      <c r="L22" s="406"/>
      <c r="M22" s="406"/>
      <c r="N22" s="406"/>
      <c r="O22" s="406"/>
      <c r="P22" s="406"/>
      <c r="Q22" s="406"/>
      <c r="R22" s="157">
        <f>SUM(R11:R21)</f>
        <v>100.00000000000001</v>
      </c>
      <c r="S22" s="61"/>
      <c r="T22" s="97">
        <f>SUM(T11:T21)</f>
        <v>11</v>
      </c>
      <c r="U22" s="98"/>
      <c r="V22" s="61"/>
      <c r="W22" s="61"/>
    </row>
    <row r="23" spans="1:23" ht="15" customHeight="1" x14ac:dyDescent="0.25">
      <c r="A23" s="61"/>
      <c r="B23" s="61"/>
      <c r="C23" s="61"/>
      <c r="D23" s="61"/>
      <c r="E23" s="61"/>
      <c r="F23" s="61"/>
      <c r="G23" s="61"/>
      <c r="H23" s="61"/>
      <c r="I23" s="61"/>
      <c r="J23" s="61"/>
      <c r="K23" s="61"/>
      <c r="L23" s="61"/>
      <c r="M23" s="61"/>
      <c r="N23" s="61"/>
      <c r="O23" s="61"/>
      <c r="P23" s="61"/>
      <c r="Q23" s="61"/>
      <c r="R23" s="61"/>
      <c r="S23" s="61"/>
      <c r="T23" s="97"/>
      <c r="U23" s="98"/>
      <c r="V23" s="61"/>
      <c r="W23" s="61"/>
    </row>
    <row r="24" spans="1:23" ht="15" customHeight="1" x14ac:dyDescent="0.25">
      <c r="A24" s="472" t="s">
        <v>2048</v>
      </c>
      <c r="B24" s="472"/>
      <c r="C24" s="472"/>
      <c r="D24" s="472"/>
      <c r="E24" s="472"/>
      <c r="F24" s="472"/>
      <c r="G24" s="472"/>
      <c r="H24" s="472"/>
      <c r="I24" s="472"/>
      <c r="J24" s="472"/>
      <c r="K24" s="472"/>
      <c r="L24" s="472"/>
      <c r="M24" s="472"/>
      <c r="N24" s="472"/>
      <c r="O24" s="472"/>
      <c r="P24" s="472"/>
      <c r="Q24" s="231" t="s">
        <v>187</v>
      </c>
      <c r="R24" s="261" t="s">
        <v>7</v>
      </c>
      <c r="S24" s="61"/>
      <c r="T24" s="97"/>
      <c r="U24" s="98"/>
      <c r="V24" s="61"/>
      <c r="W24" s="61"/>
    </row>
    <row r="25" spans="1:23" ht="30" customHeight="1" x14ac:dyDescent="0.25">
      <c r="A25" s="452" t="s">
        <v>2705</v>
      </c>
      <c r="B25" s="452"/>
      <c r="C25" s="452"/>
      <c r="D25" s="452"/>
      <c r="E25" s="452"/>
      <c r="F25" s="452"/>
      <c r="G25" s="452"/>
      <c r="H25" s="452"/>
      <c r="I25" s="452"/>
      <c r="J25" s="452"/>
      <c r="K25" s="452"/>
      <c r="L25" s="452"/>
      <c r="M25" s="452"/>
      <c r="N25" s="452"/>
      <c r="O25" s="452"/>
      <c r="P25" s="452"/>
      <c r="Q25" s="262">
        <f>'Art. 146'!Q48</f>
        <v>2</v>
      </c>
      <c r="R25" s="157">
        <f>IF(T25=1,W25,T25)</f>
        <v>20</v>
      </c>
      <c r="S25" s="92">
        <f>IF(Q25=2,1,IF(Q25=1,0.5,IF(Q25=0,0," ")))</f>
        <v>1</v>
      </c>
      <c r="T25" s="92">
        <f>IF(AND(S25&gt;=0,S25&lt;=1),1,"No aplica")</f>
        <v>1</v>
      </c>
      <c r="U25" s="191">
        <f>Q25/(T25*2)</f>
        <v>1</v>
      </c>
      <c r="V25" s="260">
        <f>IF(T25=1,T25/$T$30,"No aplica")</f>
        <v>0.2</v>
      </c>
      <c r="W25" s="260">
        <f>(S25*V25)*100</f>
        <v>20</v>
      </c>
    </row>
    <row r="26" spans="1:23" ht="30" customHeight="1" x14ac:dyDescent="0.25">
      <c r="A26" s="452" t="s">
        <v>2706</v>
      </c>
      <c r="B26" s="452"/>
      <c r="C26" s="452"/>
      <c r="D26" s="452"/>
      <c r="E26" s="452"/>
      <c r="F26" s="452"/>
      <c r="G26" s="452"/>
      <c r="H26" s="452"/>
      <c r="I26" s="452"/>
      <c r="J26" s="452"/>
      <c r="K26" s="452"/>
      <c r="L26" s="452"/>
      <c r="M26" s="452"/>
      <c r="N26" s="452"/>
      <c r="O26" s="452"/>
      <c r="P26" s="452"/>
      <c r="Q26" s="262">
        <f>'Art. 146'!Q49</f>
        <v>2</v>
      </c>
      <c r="R26" s="157">
        <f>IF(T26=1,W26,T26)</f>
        <v>20</v>
      </c>
      <c r="S26" s="92">
        <f>IF(Q26=2,1,IF(Q26=1,0.5,IF(Q26=0,0," ")))</f>
        <v>1</v>
      </c>
      <c r="T26" s="92">
        <f>IF(AND(S26&gt;=0,S26&lt;=1),1,"No aplica")</f>
        <v>1</v>
      </c>
      <c r="U26" s="191">
        <f>Q26/(T26*2)</f>
        <v>1</v>
      </c>
      <c r="V26" s="260">
        <f>IF(T26=1,T26/$T$30,"No aplica")</f>
        <v>0.2</v>
      </c>
      <c r="W26" s="260">
        <f>(S26*V26)*100</f>
        <v>20</v>
      </c>
    </row>
    <row r="27" spans="1:23" ht="30" customHeight="1" x14ac:dyDescent="0.25">
      <c r="A27" s="452" t="s">
        <v>2707</v>
      </c>
      <c r="B27" s="452"/>
      <c r="C27" s="452"/>
      <c r="D27" s="452"/>
      <c r="E27" s="452"/>
      <c r="F27" s="452"/>
      <c r="G27" s="452"/>
      <c r="H27" s="452"/>
      <c r="I27" s="452"/>
      <c r="J27" s="452"/>
      <c r="K27" s="452"/>
      <c r="L27" s="452"/>
      <c r="M27" s="452"/>
      <c r="N27" s="452"/>
      <c r="O27" s="452"/>
      <c r="P27" s="452"/>
      <c r="Q27" s="262">
        <f>'Art. 146'!Q50</f>
        <v>2</v>
      </c>
      <c r="R27" s="157">
        <f>IF(T27=1,W27,T27)</f>
        <v>20</v>
      </c>
      <c r="S27" s="92">
        <f>IF(Q27=2,1,IF(Q27=1,0.5,IF(Q27=0,0," ")))</f>
        <v>1</v>
      </c>
      <c r="T27" s="92">
        <f>IF(AND(S27&gt;=0,S27&lt;=1),1,"No aplica")</f>
        <v>1</v>
      </c>
      <c r="U27" s="191">
        <f>Q27/(T27*2)</f>
        <v>1</v>
      </c>
      <c r="V27" s="260">
        <f>IF(T27=1,T27/$T$30,"No aplica")</f>
        <v>0.2</v>
      </c>
      <c r="W27" s="260">
        <f>(S27*V27)*100</f>
        <v>20</v>
      </c>
    </row>
    <row r="28" spans="1:23" ht="30" customHeight="1" x14ac:dyDescent="0.25">
      <c r="A28" s="452" t="s">
        <v>2708</v>
      </c>
      <c r="B28" s="452"/>
      <c r="C28" s="452"/>
      <c r="D28" s="452"/>
      <c r="E28" s="452"/>
      <c r="F28" s="452"/>
      <c r="G28" s="452"/>
      <c r="H28" s="452"/>
      <c r="I28" s="452"/>
      <c r="J28" s="452"/>
      <c r="K28" s="452"/>
      <c r="L28" s="452"/>
      <c r="M28" s="452"/>
      <c r="N28" s="452"/>
      <c r="O28" s="452"/>
      <c r="P28" s="452"/>
      <c r="Q28" s="262">
        <f>'Art. 146'!Q51</f>
        <v>2</v>
      </c>
      <c r="R28" s="157">
        <f>IF(T28=1,W28,T28)</f>
        <v>20</v>
      </c>
      <c r="S28" s="92">
        <f>IF(Q28=2,1,IF(Q28=1,0.5,IF(Q28=0,0," ")))</f>
        <v>1</v>
      </c>
      <c r="T28" s="92">
        <f>IF(AND(S28&gt;=0,S28&lt;=1),1,"No aplica")</f>
        <v>1</v>
      </c>
      <c r="U28" s="191">
        <f>Q28/(T28*2)</f>
        <v>1</v>
      </c>
      <c r="V28" s="260">
        <f>IF(T28=1,T28/$T$30,"No aplica")</f>
        <v>0.2</v>
      </c>
      <c r="W28" s="260">
        <f>(S28*V28)*100</f>
        <v>20</v>
      </c>
    </row>
    <row r="29" spans="1:23" ht="30" customHeight="1" x14ac:dyDescent="0.25">
      <c r="A29" s="452" t="s">
        <v>2709</v>
      </c>
      <c r="B29" s="452"/>
      <c r="C29" s="452"/>
      <c r="D29" s="452"/>
      <c r="E29" s="452"/>
      <c r="F29" s="452"/>
      <c r="G29" s="452"/>
      <c r="H29" s="452"/>
      <c r="I29" s="452"/>
      <c r="J29" s="452"/>
      <c r="K29" s="452"/>
      <c r="L29" s="452"/>
      <c r="M29" s="452"/>
      <c r="N29" s="452"/>
      <c r="O29" s="452"/>
      <c r="P29" s="452"/>
      <c r="Q29" s="262">
        <f>'Art. 146'!Q52</f>
        <v>2</v>
      </c>
      <c r="R29" s="157">
        <f>IF(T29=1,W29,T29)</f>
        <v>20</v>
      </c>
      <c r="S29" s="92">
        <f>IF(Q29=2,1,IF(Q29=1,0.5,IF(Q29=0,0," ")))</f>
        <v>1</v>
      </c>
      <c r="T29" s="92">
        <f>IF(AND(S29&gt;=0,S29&lt;=1),1,"No aplica")</f>
        <v>1</v>
      </c>
      <c r="U29" s="191">
        <f>Q29/(T29*2)</f>
        <v>1</v>
      </c>
      <c r="V29" s="260">
        <f>IF(T29=1,T29/$T$30,"No aplica")</f>
        <v>0.2</v>
      </c>
      <c r="W29" s="260">
        <f>(S29*V29)*100</f>
        <v>20</v>
      </c>
    </row>
    <row r="30" spans="1:23" ht="30" customHeight="1" x14ac:dyDescent="0.25">
      <c r="A30" s="471" t="s">
        <v>2713</v>
      </c>
      <c r="B30" s="471"/>
      <c r="C30" s="471"/>
      <c r="D30" s="471"/>
      <c r="E30" s="471"/>
      <c r="F30" s="471"/>
      <c r="G30" s="471"/>
      <c r="H30" s="471"/>
      <c r="I30" s="471"/>
      <c r="J30" s="471"/>
      <c r="K30" s="471"/>
      <c r="L30" s="471"/>
      <c r="M30" s="471"/>
      <c r="N30" s="471"/>
      <c r="O30" s="471"/>
      <c r="P30" s="471"/>
      <c r="Q30" s="471"/>
      <c r="R30" s="157">
        <f>SUM(R25:R29)</f>
        <v>100</v>
      </c>
      <c r="S30" s="61"/>
      <c r="T30" s="97">
        <f>SUM(T25:T29)</f>
        <v>5</v>
      </c>
      <c r="U30" s="98"/>
      <c r="V30" s="61"/>
      <c r="W30" s="61"/>
    </row>
    <row r="31" spans="1:23" ht="30" customHeight="1" x14ac:dyDescent="0.25">
      <c r="A31" s="268"/>
      <c r="B31" s="268"/>
      <c r="C31" s="268"/>
      <c r="D31" s="268"/>
      <c r="E31" s="268"/>
      <c r="F31" s="268"/>
      <c r="G31" s="268"/>
      <c r="H31" s="268"/>
      <c r="I31" s="268"/>
      <c r="J31" s="268"/>
      <c r="K31" s="268"/>
      <c r="L31" s="268"/>
      <c r="M31" s="268"/>
      <c r="N31" s="268"/>
      <c r="O31" s="268"/>
      <c r="P31" s="268"/>
      <c r="Q31" s="268"/>
      <c r="R31" s="269"/>
      <c r="S31" s="61"/>
      <c r="T31" s="97"/>
      <c r="U31" s="98"/>
      <c r="V31" s="61"/>
      <c r="W31" s="61"/>
    </row>
    <row r="32" spans="1:23" ht="15" customHeight="1" x14ac:dyDescent="0.25">
      <c r="A32" s="61"/>
      <c r="B32" s="61"/>
      <c r="C32" s="61"/>
      <c r="D32" s="61"/>
      <c r="E32" s="61"/>
      <c r="F32" s="61"/>
      <c r="G32" s="61"/>
      <c r="H32" s="61"/>
      <c r="I32" s="61"/>
      <c r="J32" s="61"/>
      <c r="K32" s="61"/>
      <c r="L32" s="61"/>
      <c r="M32" s="61"/>
      <c r="N32" s="61"/>
      <c r="O32" s="61"/>
      <c r="P32" s="61"/>
      <c r="Q32" s="114" t="s">
        <v>2714</v>
      </c>
      <c r="R32" s="237">
        <f>R22</f>
        <v>100.00000000000001</v>
      </c>
      <c r="S32" s="61"/>
      <c r="T32" s="116"/>
      <c r="U32" s="116"/>
      <c r="W32" s="117"/>
    </row>
    <row r="33" spans="1:23" ht="15" customHeight="1" x14ac:dyDescent="0.25">
      <c r="A33" s="61"/>
      <c r="B33" s="61"/>
      <c r="C33" s="61"/>
      <c r="D33" s="61"/>
      <c r="E33" s="61"/>
      <c r="F33" s="61"/>
      <c r="G33" s="61"/>
      <c r="H33" s="61"/>
      <c r="I33" s="61"/>
      <c r="J33" s="61"/>
      <c r="K33" s="61"/>
      <c r="L33" s="61"/>
      <c r="M33" s="61"/>
      <c r="N33" s="61"/>
      <c r="O33" s="61"/>
      <c r="P33" s="61"/>
      <c r="Q33" s="118"/>
      <c r="R33" s="270"/>
      <c r="S33" s="61"/>
      <c r="T33" s="117"/>
      <c r="U33" s="117"/>
      <c r="V33" s="61"/>
      <c r="W33" s="117"/>
    </row>
    <row r="34" spans="1:23" ht="15" customHeight="1" x14ac:dyDescent="0.25">
      <c r="A34" s="61"/>
      <c r="B34" s="61"/>
      <c r="C34" s="61"/>
      <c r="D34" s="61"/>
      <c r="E34" s="61"/>
      <c r="F34" s="61"/>
      <c r="G34" s="61"/>
      <c r="H34" s="61"/>
      <c r="I34" s="61"/>
      <c r="J34" s="61"/>
      <c r="K34" s="61"/>
      <c r="L34" s="61"/>
      <c r="M34" s="61"/>
      <c r="N34" s="61"/>
      <c r="O34" s="61"/>
      <c r="P34" s="61"/>
      <c r="Q34" s="114" t="s">
        <v>2715</v>
      </c>
      <c r="R34" s="237">
        <f>R30</f>
        <v>100</v>
      </c>
      <c r="S34" s="61"/>
      <c r="T34" s="116"/>
      <c r="U34" s="116"/>
      <c r="V34" s="117"/>
      <c r="W34" s="117"/>
    </row>
    <row r="35" spans="1:23" ht="15" customHeight="1" x14ac:dyDescent="0.25">
      <c r="A35" s="61"/>
      <c r="B35" s="61"/>
      <c r="C35" s="61"/>
      <c r="D35" s="61"/>
      <c r="E35" s="61"/>
      <c r="F35" s="61"/>
      <c r="G35" s="61"/>
      <c r="H35" s="61"/>
      <c r="I35" s="61"/>
      <c r="J35" s="61"/>
      <c r="K35" s="61"/>
      <c r="L35" s="61"/>
      <c r="M35" s="61"/>
      <c r="N35" s="61"/>
      <c r="O35" s="61"/>
      <c r="P35" s="61"/>
      <c r="Q35" s="258"/>
      <c r="R35" s="258"/>
      <c r="S35" s="61"/>
      <c r="T35" s="97"/>
      <c r="U35" s="61"/>
      <c r="V35" s="61"/>
      <c r="W35" s="61"/>
    </row>
    <row r="36" spans="1:23" ht="15" customHeight="1" x14ac:dyDescent="0.25">
      <c r="A36" s="61"/>
      <c r="B36" s="61"/>
      <c r="C36" s="61"/>
      <c r="D36" s="61"/>
      <c r="E36" s="61"/>
      <c r="F36" s="61"/>
      <c r="G36" s="61"/>
      <c r="H36" s="61"/>
      <c r="I36" s="61"/>
      <c r="J36" s="61"/>
      <c r="K36" s="61"/>
      <c r="L36" s="61"/>
      <c r="M36" s="61"/>
      <c r="N36" s="61"/>
      <c r="O36" s="61"/>
      <c r="P36" s="61"/>
      <c r="Q36" s="114" t="s">
        <v>2716</v>
      </c>
      <c r="R36" s="237">
        <f>(R32*0.8)+(R34*0.2)</f>
        <v>100.00000000000001</v>
      </c>
      <c r="S36" s="61"/>
      <c r="T36" s="97"/>
      <c r="U36" s="61"/>
      <c r="V36" s="61"/>
      <c r="W36" s="61"/>
    </row>
  </sheetData>
  <sheetProtection algorithmName="SHA-512" hashValue="xLm9dxkaMrJJ5+uax1RzoToVTcJJGr5VoIjDQ1EzoROEsGXL8n4cq45bfCmJ02Fjw6DYJuWu3k5Z4navbpuDIw==" saltValue="h7Y3ripoJ2eEOY4sGY0gow=="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2C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131"/>
  <dimension ref="A1:W36"/>
  <sheetViews>
    <sheetView showGridLines="0" topLeftCell="A25" zoomScale="75" zoomScaleNormal="75" zoomScalePageLayoutView="75" workbookViewId="0">
      <selection activeCell="R31" sqref="R31"/>
    </sheetView>
  </sheetViews>
  <sheetFormatPr baseColWidth="10" defaultColWidth="10.88671875" defaultRowHeight="15" customHeight="1" x14ac:dyDescent="0.25"/>
  <cols>
    <col min="1" max="16" width="7.6640625" style="60" customWidth="1"/>
    <col min="17" max="18" width="12.6640625" style="60" customWidth="1"/>
    <col min="19" max="16384" width="10.88671875" style="60"/>
  </cols>
  <sheetData>
    <row r="1" spans="1:23" ht="15" customHeight="1" x14ac:dyDescent="0.25">
      <c r="A1" s="82"/>
      <c r="B1" s="82"/>
      <c r="C1" s="82"/>
      <c r="D1" s="82"/>
      <c r="E1" s="82"/>
      <c r="F1" s="82"/>
      <c r="G1" s="82"/>
      <c r="H1" s="82"/>
      <c r="I1" s="82"/>
      <c r="J1" s="82"/>
      <c r="K1" s="82"/>
      <c r="L1" s="82"/>
      <c r="M1" s="82"/>
      <c r="N1" s="82"/>
      <c r="O1" s="82"/>
      <c r="P1" s="82"/>
      <c r="Q1" s="82"/>
      <c r="R1" s="82"/>
      <c r="S1" s="61"/>
      <c r="T1" s="97"/>
      <c r="U1" s="61"/>
      <c r="V1" s="61"/>
      <c r="W1" s="61"/>
    </row>
    <row r="2" spans="1:23" ht="15" customHeight="1" x14ac:dyDescent="0.25">
      <c r="A2" s="378" t="s">
        <v>2710</v>
      </c>
      <c r="B2" s="378"/>
      <c r="C2" s="378"/>
      <c r="D2" s="378"/>
      <c r="E2" s="378"/>
      <c r="F2" s="378"/>
      <c r="G2" s="378"/>
      <c r="H2" s="378"/>
      <c r="I2" s="378"/>
      <c r="J2" s="378"/>
      <c r="K2" s="378"/>
      <c r="L2" s="378"/>
      <c r="M2" s="378"/>
      <c r="N2" s="378"/>
      <c r="O2" s="378"/>
      <c r="P2" s="378"/>
      <c r="Q2" s="378"/>
      <c r="R2" s="61"/>
      <c r="S2" s="61"/>
      <c r="T2" s="97"/>
      <c r="U2" s="61"/>
      <c r="V2" s="61"/>
      <c r="W2" s="61"/>
    </row>
    <row r="3" spans="1:23" ht="15" customHeight="1" x14ac:dyDescent="0.25">
      <c r="A3" s="378" t="s">
        <v>167</v>
      </c>
      <c r="B3" s="378"/>
      <c r="C3" s="378"/>
      <c r="D3" s="378"/>
      <c r="E3" s="378"/>
      <c r="F3" s="378"/>
      <c r="G3" s="378"/>
      <c r="H3" s="378"/>
      <c r="I3" s="378"/>
      <c r="J3" s="378"/>
      <c r="K3" s="378"/>
      <c r="L3" s="378"/>
      <c r="M3" s="378"/>
      <c r="N3" s="378"/>
      <c r="O3" s="378"/>
      <c r="P3" s="378"/>
      <c r="Q3" s="378"/>
      <c r="R3" s="61"/>
      <c r="S3" s="61"/>
      <c r="T3" s="97"/>
      <c r="U3" s="61"/>
      <c r="V3" s="61"/>
      <c r="W3" s="61"/>
    </row>
    <row r="4" spans="1:23" ht="15" customHeight="1" x14ac:dyDescent="0.25">
      <c r="A4" s="61"/>
      <c r="B4" s="61"/>
      <c r="C4" s="61"/>
      <c r="D4" s="61"/>
      <c r="E4" s="61"/>
      <c r="F4" s="61"/>
      <c r="G4" s="61"/>
      <c r="H4" s="61"/>
      <c r="I4" s="61"/>
      <c r="J4" s="61"/>
      <c r="K4" s="61"/>
      <c r="L4" s="61"/>
      <c r="M4" s="61"/>
      <c r="N4" s="61"/>
      <c r="O4" s="61"/>
      <c r="P4" s="61"/>
      <c r="Q4" s="61"/>
      <c r="R4" s="61"/>
      <c r="S4" s="61"/>
      <c r="T4" s="97"/>
      <c r="U4" s="61"/>
      <c r="V4" s="61"/>
      <c r="W4" s="61"/>
    </row>
    <row r="5" spans="1:23" ht="15" customHeight="1" x14ac:dyDescent="0.25">
      <c r="A5" s="183"/>
      <c r="B5" s="379" t="str">
        <f>IGOT!C5</f>
        <v>Planta Productora de Mezclas Asfálticas.</v>
      </c>
      <c r="C5" s="379"/>
      <c r="D5" s="379"/>
      <c r="E5" s="379"/>
      <c r="F5" s="379"/>
      <c r="G5" s="379"/>
      <c r="H5" s="379"/>
      <c r="I5" s="379"/>
      <c r="J5" s="379"/>
      <c r="K5" s="379"/>
      <c r="L5" s="379"/>
      <c r="M5" s="379"/>
      <c r="N5" s="379"/>
      <c r="O5" s="379"/>
      <c r="P5" s="379"/>
      <c r="Q5" s="184"/>
      <c r="R5" s="186"/>
      <c r="S5" s="186"/>
      <c r="T5" s="187"/>
      <c r="U5" s="186"/>
      <c r="V5" s="186"/>
      <c r="W5" s="186"/>
    </row>
    <row r="6" spans="1:23" ht="15" customHeight="1" x14ac:dyDescent="0.25">
      <c r="A6" s="189"/>
      <c r="B6" s="189"/>
      <c r="C6" s="189"/>
      <c r="D6" s="189"/>
      <c r="E6" s="183"/>
      <c r="F6" s="190"/>
      <c r="G6" s="190"/>
      <c r="H6" s="190"/>
      <c r="I6" s="190"/>
      <c r="J6" s="190"/>
      <c r="K6" s="190"/>
      <c r="L6" s="190"/>
      <c r="M6" s="190"/>
      <c r="N6" s="190"/>
      <c r="O6" s="190"/>
      <c r="P6" s="190"/>
      <c r="Q6" s="190"/>
      <c r="R6" s="190"/>
      <c r="S6" s="186"/>
      <c r="T6" s="187"/>
      <c r="U6" s="186"/>
      <c r="V6" s="186"/>
      <c r="W6" s="186"/>
    </row>
    <row r="7" spans="1:23" ht="69" customHeight="1" x14ac:dyDescent="0.25">
      <c r="A7" s="385" t="s">
        <v>2711</v>
      </c>
      <c r="B7" s="385"/>
      <c r="C7" s="385"/>
      <c r="D7" s="385"/>
      <c r="E7" s="385"/>
      <c r="F7" s="385"/>
      <c r="G7" s="385"/>
      <c r="H7" s="385"/>
      <c r="I7" s="385"/>
      <c r="J7" s="385"/>
      <c r="K7" s="385"/>
      <c r="L7" s="385"/>
      <c r="M7" s="385"/>
      <c r="N7" s="385"/>
      <c r="O7" s="385"/>
      <c r="P7" s="385"/>
      <c r="Q7" s="385"/>
      <c r="R7" s="385"/>
      <c r="S7" s="271"/>
      <c r="T7" s="271"/>
      <c r="U7" s="271"/>
      <c r="V7" s="271"/>
      <c r="W7" s="271"/>
    </row>
    <row r="8" spans="1:23" ht="15" customHeight="1" x14ac:dyDescent="0.25">
      <c r="A8" s="61"/>
      <c r="B8" s="61"/>
      <c r="C8" s="61"/>
      <c r="D8" s="61"/>
      <c r="E8" s="61"/>
      <c r="F8" s="61"/>
      <c r="G8" s="61"/>
      <c r="H8" s="61"/>
      <c r="I8" s="61"/>
      <c r="J8" s="61"/>
      <c r="K8" s="61"/>
      <c r="L8" s="61"/>
      <c r="M8" s="61"/>
      <c r="N8" s="61"/>
      <c r="O8" s="61"/>
      <c r="P8" s="61"/>
      <c r="Q8" s="61"/>
      <c r="R8" s="61"/>
      <c r="S8" s="61"/>
      <c r="T8" s="97"/>
      <c r="U8" s="61"/>
      <c r="V8" s="61"/>
      <c r="W8" s="61"/>
    </row>
    <row r="9" spans="1:23" ht="15" customHeight="1" x14ac:dyDescent="0.25">
      <c r="A9" s="225"/>
      <c r="B9" s="225"/>
      <c r="C9" s="225"/>
      <c r="D9" s="225"/>
      <c r="E9" s="225"/>
      <c r="F9" s="225"/>
      <c r="G9" s="225"/>
      <c r="H9" s="225"/>
      <c r="I9" s="225"/>
      <c r="J9" s="225"/>
      <c r="K9" s="225"/>
      <c r="L9" s="225"/>
      <c r="M9" s="225"/>
      <c r="N9" s="225"/>
      <c r="O9" s="225"/>
      <c r="P9" s="225"/>
      <c r="Q9" s="61"/>
      <c r="R9" s="267">
        <f>T22</f>
        <v>11</v>
      </c>
      <c r="S9" s="258"/>
      <c r="T9" s="92"/>
      <c r="U9" s="258"/>
      <c r="V9" s="258"/>
      <c r="W9" s="258"/>
    </row>
    <row r="10" spans="1:23" ht="15" customHeight="1" x14ac:dyDescent="0.25">
      <c r="A10" s="462" t="s">
        <v>163</v>
      </c>
      <c r="B10" s="462"/>
      <c r="C10" s="462"/>
      <c r="D10" s="462"/>
      <c r="E10" s="462"/>
      <c r="F10" s="462"/>
      <c r="G10" s="462"/>
      <c r="H10" s="462"/>
      <c r="I10" s="462"/>
      <c r="J10" s="462"/>
      <c r="K10" s="462"/>
      <c r="L10" s="462"/>
      <c r="M10" s="462"/>
      <c r="N10" s="462"/>
      <c r="O10" s="462"/>
      <c r="P10" s="462"/>
      <c r="Q10" s="226" t="s">
        <v>187</v>
      </c>
      <c r="R10" s="259" t="s">
        <v>7</v>
      </c>
      <c r="S10" s="92" t="s">
        <v>1666</v>
      </c>
      <c r="T10" s="92" t="s">
        <v>1667</v>
      </c>
      <c r="U10" s="92" t="s">
        <v>1668</v>
      </c>
      <c r="V10" s="93" t="s">
        <v>1669</v>
      </c>
      <c r="W10" s="92"/>
    </row>
    <row r="11" spans="1:23" ht="45" customHeight="1" x14ac:dyDescent="0.25">
      <c r="A11" s="452" t="s">
        <v>2694</v>
      </c>
      <c r="B11" s="452"/>
      <c r="C11" s="452"/>
      <c r="D11" s="452"/>
      <c r="E11" s="452"/>
      <c r="F11" s="452"/>
      <c r="G11" s="452"/>
      <c r="H11" s="452"/>
      <c r="I11" s="452"/>
      <c r="J11" s="452"/>
      <c r="K11" s="452"/>
      <c r="L11" s="452"/>
      <c r="M11" s="452"/>
      <c r="N11" s="452"/>
      <c r="O11" s="452"/>
      <c r="P11" s="452"/>
      <c r="Q11" s="228">
        <f>'Art. 146'!AF35</f>
        <v>2</v>
      </c>
      <c r="R11" s="157">
        <f t="shared" ref="R11:R21" si="0">IF(T11=1,W11,T11)</f>
        <v>9.0909090909090917</v>
      </c>
      <c r="S11" s="92">
        <f t="shared" ref="S11:S21" si="1">IF(Q11=2,1,IF(Q11=1,0.5,IF(Q11=0,0," ")))</f>
        <v>1</v>
      </c>
      <c r="T11" s="92">
        <f t="shared" ref="T11:T21" si="2">IF(AND(S11&gt;=0,S11&lt;=1),1,"No aplica")</f>
        <v>1</v>
      </c>
      <c r="U11" s="191">
        <f t="shared" ref="U11:U21" si="3">Q11/(T11*2)</f>
        <v>1</v>
      </c>
      <c r="V11" s="260">
        <f t="shared" ref="V11:V21" si="4">IF(T11=1,T11/$T$22,"No aplica")</f>
        <v>9.0909090909090912E-2</v>
      </c>
      <c r="W11" s="260">
        <f t="shared" ref="W11:W21" si="5">(S11*V11)*100</f>
        <v>9.0909090909090917</v>
      </c>
    </row>
    <row r="12" spans="1:23" ht="30" customHeight="1" x14ac:dyDescent="0.25">
      <c r="A12" s="452" t="s">
        <v>2695</v>
      </c>
      <c r="B12" s="452"/>
      <c r="C12" s="452"/>
      <c r="D12" s="452"/>
      <c r="E12" s="452"/>
      <c r="F12" s="452"/>
      <c r="G12" s="452"/>
      <c r="H12" s="452"/>
      <c r="I12" s="452"/>
      <c r="J12" s="452"/>
      <c r="K12" s="452"/>
      <c r="L12" s="452"/>
      <c r="M12" s="452"/>
      <c r="N12" s="452"/>
      <c r="O12" s="452"/>
      <c r="P12" s="452"/>
      <c r="Q12" s="228">
        <f>'Art. 146'!AF36</f>
        <v>2</v>
      </c>
      <c r="R12" s="157">
        <f t="shared" si="0"/>
        <v>9.0909090909090917</v>
      </c>
      <c r="S12" s="92">
        <f t="shared" si="1"/>
        <v>1</v>
      </c>
      <c r="T12" s="92">
        <f t="shared" si="2"/>
        <v>1</v>
      </c>
      <c r="U12" s="191">
        <f t="shared" si="3"/>
        <v>1</v>
      </c>
      <c r="V12" s="260">
        <f t="shared" si="4"/>
        <v>9.0909090909090912E-2</v>
      </c>
      <c r="W12" s="260">
        <f t="shared" si="5"/>
        <v>9.0909090909090917</v>
      </c>
    </row>
    <row r="13" spans="1:23" ht="30" customHeight="1" x14ac:dyDescent="0.25">
      <c r="A13" s="452" t="s">
        <v>2696</v>
      </c>
      <c r="B13" s="452"/>
      <c r="C13" s="452"/>
      <c r="D13" s="452"/>
      <c r="E13" s="452"/>
      <c r="F13" s="452"/>
      <c r="G13" s="452"/>
      <c r="H13" s="452"/>
      <c r="I13" s="452"/>
      <c r="J13" s="452"/>
      <c r="K13" s="452"/>
      <c r="L13" s="452"/>
      <c r="M13" s="452"/>
      <c r="N13" s="452"/>
      <c r="O13" s="452"/>
      <c r="P13" s="452"/>
      <c r="Q13" s="228">
        <f>'Art. 146'!AF37</f>
        <v>2</v>
      </c>
      <c r="R13" s="157">
        <f t="shared" si="0"/>
        <v>9.0909090909090917</v>
      </c>
      <c r="S13" s="92">
        <f t="shared" si="1"/>
        <v>1</v>
      </c>
      <c r="T13" s="92">
        <f t="shared" si="2"/>
        <v>1</v>
      </c>
      <c r="U13" s="191">
        <f t="shared" si="3"/>
        <v>1</v>
      </c>
      <c r="V13" s="260">
        <f t="shared" si="4"/>
        <v>9.0909090909090912E-2</v>
      </c>
      <c r="W13" s="260">
        <f t="shared" si="5"/>
        <v>9.0909090909090917</v>
      </c>
    </row>
    <row r="14" spans="1:23" ht="30" customHeight="1" x14ac:dyDescent="0.25">
      <c r="A14" s="452" t="s">
        <v>2697</v>
      </c>
      <c r="B14" s="452"/>
      <c r="C14" s="452"/>
      <c r="D14" s="452"/>
      <c r="E14" s="452"/>
      <c r="F14" s="452"/>
      <c r="G14" s="452"/>
      <c r="H14" s="452"/>
      <c r="I14" s="452"/>
      <c r="J14" s="452"/>
      <c r="K14" s="452"/>
      <c r="L14" s="452"/>
      <c r="M14" s="452"/>
      <c r="N14" s="452"/>
      <c r="O14" s="452"/>
      <c r="P14" s="452"/>
      <c r="Q14" s="228">
        <f>'Art. 146'!AF38</f>
        <v>2</v>
      </c>
      <c r="R14" s="157">
        <f t="shared" si="0"/>
        <v>9.0909090909090917</v>
      </c>
      <c r="S14" s="92">
        <f t="shared" si="1"/>
        <v>1</v>
      </c>
      <c r="T14" s="92">
        <f t="shared" si="2"/>
        <v>1</v>
      </c>
      <c r="U14" s="191">
        <f t="shared" si="3"/>
        <v>1</v>
      </c>
      <c r="V14" s="260">
        <f t="shared" si="4"/>
        <v>9.0909090909090912E-2</v>
      </c>
      <c r="W14" s="260">
        <f t="shared" si="5"/>
        <v>9.0909090909090917</v>
      </c>
    </row>
    <row r="15" spans="1:23" ht="30" customHeight="1" x14ac:dyDescent="0.25">
      <c r="A15" s="452" t="s">
        <v>2698</v>
      </c>
      <c r="B15" s="452"/>
      <c r="C15" s="452"/>
      <c r="D15" s="452"/>
      <c r="E15" s="452"/>
      <c r="F15" s="452"/>
      <c r="G15" s="452"/>
      <c r="H15" s="452"/>
      <c r="I15" s="452"/>
      <c r="J15" s="452"/>
      <c r="K15" s="452"/>
      <c r="L15" s="452"/>
      <c r="M15" s="452"/>
      <c r="N15" s="452"/>
      <c r="O15" s="452"/>
      <c r="P15" s="452"/>
      <c r="Q15" s="228">
        <f>'Art. 146'!AF39</f>
        <v>2</v>
      </c>
      <c r="R15" s="157">
        <f t="shared" si="0"/>
        <v>9.0909090909090917</v>
      </c>
      <c r="S15" s="92">
        <f t="shared" si="1"/>
        <v>1</v>
      </c>
      <c r="T15" s="92">
        <f t="shared" si="2"/>
        <v>1</v>
      </c>
      <c r="U15" s="191">
        <f t="shared" si="3"/>
        <v>1</v>
      </c>
      <c r="V15" s="260">
        <f t="shared" si="4"/>
        <v>9.0909090909090912E-2</v>
      </c>
      <c r="W15" s="260">
        <f t="shared" si="5"/>
        <v>9.0909090909090917</v>
      </c>
    </row>
    <row r="16" spans="1:23" ht="30" customHeight="1" x14ac:dyDescent="0.25">
      <c r="A16" s="452" t="s">
        <v>2699</v>
      </c>
      <c r="B16" s="452"/>
      <c r="C16" s="452"/>
      <c r="D16" s="452"/>
      <c r="E16" s="452"/>
      <c r="F16" s="452"/>
      <c r="G16" s="452"/>
      <c r="H16" s="452"/>
      <c r="I16" s="452"/>
      <c r="J16" s="452"/>
      <c r="K16" s="452"/>
      <c r="L16" s="452"/>
      <c r="M16" s="452"/>
      <c r="N16" s="452"/>
      <c r="O16" s="452"/>
      <c r="P16" s="452"/>
      <c r="Q16" s="228">
        <f>'Art. 146'!AF40</f>
        <v>2</v>
      </c>
      <c r="R16" s="157">
        <f t="shared" si="0"/>
        <v>9.0909090909090917</v>
      </c>
      <c r="S16" s="92">
        <f t="shared" si="1"/>
        <v>1</v>
      </c>
      <c r="T16" s="92">
        <f t="shared" si="2"/>
        <v>1</v>
      </c>
      <c r="U16" s="191">
        <f t="shared" si="3"/>
        <v>1</v>
      </c>
      <c r="V16" s="260">
        <f t="shared" si="4"/>
        <v>9.0909090909090912E-2</v>
      </c>
      <c r="W16" s="260">
        <f t="shared" si="5"/>
        <v>9.0909090909090917</v>
      </c>
    </row>
    <row r="17" spans="1:23" ht="30" customHeight="1" x14ac:dyDescent="0.25">
      <c r="A17" s="452" t="s">
        <v>2700</v>
      </c>
      <c r="B17" s="452"/>
      <c r="C17" s="452"/>
      <c r="D17" s="452"/>
      <c r="E17" s="452"/>
      <c r="F17" s="452"/>
      <c r="G17" s="452"/>
      <c r="H17" s="452"/>
      <c r="I17" s="452"/>
      <c r="J17" s="452"/>
      <c r="K17" s="452"/>
      <c r="L17" s="452"/>
      <c r="M17" s="452"/>
      <c r="N17" s="452"/>
      <c r="O17" s="452"/>
      <c r="P17" s="452"/>
      <c r="Q17" s="228">
        <f>'Art. 146'!AF41</f>
        <v>2</v>
      </c>
      <c r="R17" s="157">
        <f t="shared" si="0"/>
        <v>9.0909090909090917</v>
      </c>
      <c r="S17" s="92">
        <f t="shared" si="1"/>
        <v>1</v>
      </c>
      <c r="T17" s="92">
        <f t="shared" si="2"/>
        <v>1</v>
      </c>
      <c r="U17" s="191">
        <f t="shared" si="3"/>
        <v>1</v>
      </c>
      <c r="V17" s="260">
        <f t="shared" si="4"/>
        <v>9.0909090909090912E-2</v>
      </c>
      <c r="W17" s="260">
        <f t="shared" si="5"/>
        <v>9.0909090909090917</v>
      </c>
    </row>
    <row r="18" spans="1:23" ht="30" customHeight="1" x14ac:dyDescent="0.25">
      <c r="A18" s="452" t="s">
        <v>2701</v>
      </c>
      <c r="B18" s="452"/>
      <c r="C18" s="452"/>
      <c r="D18" s="452"/>
      <c r="E18" s="452"/>
      <c r="F18" s="452"/>
      <c r="G18" s="452"/>
      <c r="H18" s="452"/>
      <c r="I18" s="452"/>
      <c r="J18" s="452"/>
      <c r="K18" s="452"/>
      <c r="L18" s="452"/>
      <c r="M18" s="452"/>
      <c r="N18" s="452"/>
      <c r="O18" s="452"/>
      <c r="P18" s="452"/>
      <c r="Q18" s="228">
        <f>'Art. 146'!AF42</f>
        <v>2</v>
      </c>
      <c r="R18" s="157">
        <f t="shared" si="0"/>
        <v>9.0909090909090917</v>
      </c>
      <c r="S18" s="92">
        <f t="shared" si="1"/>
        <v>1</v>
      </c>
      <c r="T18" s="92">
        <f t="shared" si="2"/>
        <v>1</v>
      </c>
      <c r="U18" s="191">
        <f t="shared" si="3"/>
        <v>1</v>
      </c>
      <c r="V18" s="260">
        <f t="shared" si="4"/>
        <v>9.0909090909090912E-2</v>
      </c>
      <c r="W18" s="260">
        <f t="shared" si="5"/>
        <v>9.0909090909090917</v>
      </c>
    </row>
    <row r="19" spans="1:23" ht="30" customHeight="1" x14ac:dyDescent="0.25">
      <c r="A19" s="452" t="s">
        <v>2702</v>
      </c>
      <c r="B19" s="452"/>
      <c r="C19" s="452"/>
      <c r="D19" s="452"/>
      <c r="E19" s="452"/>
      <c r="F19" s="452"/>
      <c r="G19" s="452"/>
      <c r="H19" s="452"/>
      <c r="I19" s="452"/>
      <c r="J19" s="452"/>
      <c r="K19" s="452"/>
      <c r="L19" s="452"/>
      <c r="M19" s="452"/>
      <c r="N19" s="452"/>
      <c r="O19" s="452"/>
      <c r="P19" s="452"/>
      <c r="Q19" s="228">
        <f>'Art. 146'!AF43</f>
        <v>2</v>
      </c>
      <c r="R19" s="157">
        <f t="shared" si="0"/>
        <v>9.0909090909090917</v>
      </c>
      <c r="S19" s="92">
        <f t="shared" si="1"/>
        <v>1</v>
      </c>
      <c r="T19" s="92">
        <f t="shared" si="2"/>
        <v>1</v>
      </c>
      <c r="U19" s="191">
        <f t="shared" si="3"/>
        <v>1</v>
      </c>
      <c r="V19" s="260">
        <f t="shared" si="4"/>
        <v>9.0909090909090912E-2</v>
      </c>
      <c r="W19" s="260">
        <f t="shared" si="5"/>
        <v>9.0909090909090917</v>
      </c>
    </row>
    <row r="20" spans="1:23" ht="30" customHeight="1" x14ac:dyDescent="0.25">
      <c r="A20" s="452" t="s">
        <v>2703</v>
      </c>
      <c r="B20" s="452"/>
      <c r="C20" s="452"/>
      <c r="D20" s="452"/>
      <c r="E20" s="452"/>
      <c r="F20" s="452"/>
      <c r="G20" s="452"/>
      <c r="H20" s="452"/>
      <c r="I20" s="452"/>
      <c r="J20" s="452"/>
      <c r="K20" s="452"/>
      <c r="L20" s="452"/>
      <c r="M20" s="452"/>
      <c r="N20" s="452"/>
      <c r="O20" s="452"/>
      <c r="P20" s="452"/>
      <c r="Q20" s="228">
        <f>'Art. 146'!AF44</f>
        <v>2</v>
      </c>
      <c r="R20" s="157">
        <f t="shared" si="0"/>
        <v>9.0909090909090917</v>
      </c>
      <c r="S20" s="92">
        <f t="shared" si="1"/>
        <v>1</v>
      </c>
      <c r="T20" s="92">
        <f t="shared" si="2"/>
        <v>1</v>
      </c>
      <c r="U20" s="191">
        <f t="shared" si="3"/>
        <v>1</v>
      </c>
      <c r="V20" s="260">
        <f t="shared" si="4"/>
        <v>9.0909090909090912E-2</v>
      </c>
      <c r="W20" s="260">
        <f t="shared" si="5"/>
        <v>9.0909090909090917</v>
      </c>
    </row>
    <row r="21" spans="1:23" ht="30" customHeight="1" x14ac:dyDescent="0.25">
      <c r="A21" s="452" t="s">
        <v>2704</v>
      </c>
      <c r="B21" s="452"/>
      <c r="C21" s="452"/>
      <c r="D21" s="452"/>
      <c r="E21" s="452"/>
      <c r="F21" s="452"/>
      <c r="G21" s="452"/>
      <c r="H21" s="452"/>
      <c r="I21" s="452"/>
      <c r="J21" s="452"/>
      <c r="K21" s="452"/>
      <c r="L21" s="452"/>
      <c r="M21" s="452"/>
      <c r="N21" s="452"/>
      <c r="O21" s="452"/>
      <c r="P21" s="452"/>
      <c r="Q21" s="228">
        <f>'Art. 146'!AF45</f>
        <v>2</v>
      </c>
      <c r="R21" s="157">
        <f t="shared" si="0"/>
        <v>9.0909090909090917</v>
      </c>
      <c r="S21" s="92">
        <f t="shared" si="1"/>
        <v>1</v>
      </c>
      <c r="T21" s="92">
        <f t="shared" si="2"/>
        <v>1</v>
      </c>
      <c r="U21" s="191">
        <f t="shared" si="3"/>
        <v>1</v>
      </c>
      <c r="V21" s="260">
        <f t="shared" si="4"/>
        <v>9.0909090909090912E-2</v>
      </c>
      <c r="W21" s="260">
        <f t="shared" si="5"/>
        <v>9.0909090909090917</v>
      </c>
    </row>
    <row r="22" spans="1:23" ht="30" customHeight="1" x14ac:dyDescent="0.25">
      <c r="A22" s="406" t="s">
        <v>2712</v>
      </c>
      <c r="B22" s="406"/>
      <c r="C22" s="406"/>
      <c r="D22" s="406"/>
      <c r="E22" s="406"/>
      <c r="F22" s="406"/>
      <c r="G22" s="406"/>
      <c r="H22" s="406"/>
      <c r="I22" s="406"/>
      <c r="J22" s="406"/>
      <c r="K22" s="406"/>
      <c r="L22" s="406"/>
      <c r="M22" s="406"/>
      <c r="N22" s="406"/>
      <c r="O22" s="406"/>
      <c r="P22" s="406"/>
      <c r="Q22" s="406"/>
      <c r="R22" s="157">
        <f>SUM(R11:R21)</f>
        <v>100.00000000000001</v>
      </c>
      <c r="S22" s="61"/>
      <c r="T22" s="97">
        <f>SUM(T11:T21)</f>
        <v>11</v>
      </c>
      <c r="U22" s="98"/>
      <c r="V22" s="61"/>
      <c r="W22" s="61"/>
    </row>
    <row r="23" spans="1:23" ht="15" customHeight="1" x14ac:dyDescent="0.25">
      <c r="A23" s="61"/>
      <c r="B23" s="61"/>
      <c r="C23" s="61"/>
      <c r="D23" s="61"/>
      <c r="E23" s="61"/>
      <c r="F23" s="61"/>
      <c r="G23" s="61"/>
      <c r="H23" s="61"/>
      <c r="I23" s="61"/>
      <c r="J23" s="61"/>
      <c r="K23" s="61"/>
      <c r="L23" s="61"/>
      <c r="M23" s="61"/>
      <c r="N23" s="61"/>
      <c r="O23" s="61"/>
      <c r="P23" s="61"/>
      <c r="Q23" s="61"/>
      <c r="R23" s="61"/>
      <c r="S23" s="61"/>
      <c r="T23" s="97"/>
      <c r="U23" s="98"/>
      <c r="V23" s="61"/>
      <c r="W23" s="61"/>
    </row>
    <row r="24" spans="1:23" ht="15" customHeight="1" x14ac:dyDescent="0.25">
      <c r="A24" s="472" t="s">
        <v>2048</v>
      </c>
      <c r="B24" s="472"/>
      <c r="C24" s="472"/>
      <c r="D24" s="472"/>
      <c r="E24" s="472"/>
      <c r="F24" s="472"/>
      <c r="G24" s="472"/>
      <c r="H24" s="472"/>
      <c r="I24" s="472"/>
      <c r="J24" s="472"/>
      <c r="K24" s="472"/>
      <c r="L24" s="472"/>
      <c r="M24" s="472"/>
      <c r="N24" s="472"/>
      <c r="O24" s="472"/>
      <c r="P24" s="472"/>
      <c r="Q24" s="231" t="s">
        <v>187</v>
      </c>
      <c r="R24" s="261" t="s">
        <v>7</v>
      </c>
      <c r="S24" s="61"/>
      <c r="T24" s="97"/>
      <c r="U24" s="98"/>
      <c r="V24" s="61"/>
      <c r="W24" s="61"/>
    </row>
    <row r="25" spans="1:23" ht="30" customHeight="1" x14ac:dyDescent="0.25">
      <c r="A25" s="452" t="s">
        <v>2705</v>
      </c>
      <c r="B25" s="452"/>
      <c r="C25" s="452"/>
      <c r="D25" s="452"/>
      <c r="E25" s="452"/>
      <c r="F25" s="452"/>
      <c r="G25" s="452"/>
      <c r="H25" s="452"/>
      <c r="I25" s="452"/>
      <c r="J25" s="452"/>
      <c r="K25" s="452"/>
      <c r="L25" s="452"/>
      <c r="M25" s="452"/>
      <c r="N25" s="452"/>
      <c r="O25" s="452"/>
      <c r="P25" s="452"/>
      <c r="Q25" s="262">
        <f>'Art. 146'!AF48</f>
        <v>2</v>
      </c>
      <c r="R25" s="157">
        <f>IF(T25=1,W25,T25)</f>
        <v>20</v>
      </c>
      <c r="S25" s="92">
        <f>IF(Q25=2,1,IF(Q25=1,0.5,IF(Q25=0,0," ")))</f>
        <v>1</v>
      </c>
      <c r="T25" s="92">
        <f>IF(AND(S25&gt;=0,S25&lt;=1),1,"No aplica")</f>
        <v>1</v>
      </c>
      <c r="U25" s="191">
        <f>Q25/(T25*2)</f>
        <v>1</v>
      </c>
      <c r="V25" s="260">
        <f>IF(T25=1,T25/$T$30,"No aplica")</f>
        <v>0.2</v>
      </c>
      <c r="W25" s="260">
        <f>(S25*V25)*100</f>
        <v>20</v>
      </c>
    </row>
    <row r="26" spans="1:23" ht="30" customHeight="1" x14ac:dyDescent="0.25">
      <c r="A26" s="452" t="s">
        <v>2706</v>
      </c>
      <c r="B26" s="452"/>
      <c r="C26" s="452"/>
      <c r="D26" s="452"/>
      <c r="E26" s="452"/>
      <c r="F26" s="452"/>
      <c r="G26" s="452"/>
      <c r="H26" s="452"/>
      <c r="I26" s="452"/>
      <c r="J26" s="452"/>
      <c r="K26" s="452"/>
      <c r="L26" s="452"/>
      <c r="M26" s="452"/>
      <c r="N26" s="452"/>
      <c r="O26" s="452"/>
      <c r="P26" s="452"/>
      <c r="Q26" s="262">
        <f>'Art. 146'!AF49</f>
        <v>2</v>
      </c>
      <c r="R26" s="157">
        <f>IF(T26=1,W26,T26)</f>
        <v>20</v>
      </c>
      <c r="S26" s="92">
        <f>IF(Q26=2,1,IF(Q26=1,0.5,IF(Q26=0,0," ")))</f>
        <v>1</v>
      </c>
      <c r="T26" s="92">
        <f>IF(AND(S26&gt;=0,S26&lt;=1),1,"No aplica")</f>
        <v>1</v>
      </c>
      <c r="U26" s="191">
        <f>Q26/(T26*2)</f>
        <v>1</v>
      </c>
      <c r="V26" s="260">
        <f>IF(T26=1,T26/$T$30,"No aplica")</f>
        <v>0.2</v>
      </c>
      <c r="W26" s="260">
        <f>(S26*V26)*100</f>
        <v>20</v>
      </c>
    </row>
    <row r="27" spans="1:23" ht="30" customHeight="1" x14ac:dyDescent="0.25">
      <c r="A27" s="452" t="s">
        <v>2707</v>
      </c>
      <c r="B27" s="452"/>
      <c r="C27" s="452"/>
      <c r="D27" s="452"/>
      <c r="E27" s="452"/>
      <c r="F27" s="452"/>
      <c r="G27" s="452"/>
      <c r="H27" s="452"/>
      <c r="I27" s="452"/>
      <c r="J27" s="452"/>
      <c r="K27" s="452"/>
      <c r="L27" s="452"/>
      <c r="M27" s="452"/>
      <c r="N27" s="452"/>
      <c r="O27" s="452"/>
      <c r="P27" s="452"/>
      <c r="Q27" s="262">
        <f>'Art. 146'!AF50</f>
        <v>2</v>
      </c>
      <c r="R27" s="157">
        <f>IF(T27=1,W27,T27)</f>
        <v>20</v>
      </c>
      <c r="S27" s="92">
        <f>IF(Q27=2,1,IF(Q27=1,0.5,IF(Q27=0,0," ")))</f>
        <v>1</v>
      </c>
      <c r="T27" s="92">
        <f>IF(AND(S27&gt;=0,S27&lt;=1),1,"No aplica")</f>
        <v>1</v>
      </c>
      <c r="U27" s="191">
        <f>Q27/(T27*2)</f>
        <v>1</v>
      </c>
      <c r="V27" s="260">
        <f>IF(T27=1,T27/$T$30,"No aplica")</f>
        <v>0.2</v>
      </c>
      <c r="W27" s="260">
        <f>(S27*V27)*100</f>
        <v>20</v>
      </c>
    </row>
    <row r="28" spans="1:23" ht="30" customHeight="1" x14ac:dyDescent="0.25">
      <c r="A28" s="452" t="s">
        <v>2708</v>
      </c>
      <c r="B28" s="452"/>
      <c r="C28" s="452"/>
      <c r="D28" s="452"/>
      <c r="E28" s="452"/>
      <c r="F28" s="452"/>
      <c r="G28" s="452"/>
      <c r="H28" s="452"/>
      <c r="I28" s="452"/>
      <c r="J28" s="452"/>
      <c r="K28" s="452"/>
      <c r="L28" s="452"/>
      <c r="M28" s="452"/>
      <c r="N28" s="452"/>
      <c r="O28" s="452"/>
      <c r="P28" s="452"/>
      <c r="Q28" s="262">
        <f>'Art. 146'!AF51</f>
        <v>2</v>
      </c>
      <c r="R28" s="157">
        <f>IF(T28=1,W28,T28)</f>
        <v>20</v>
      </c>
      <c r="S28" s="92">
        <f>IF(Q28=2,1,IF(Q28=1,0.5,IF(Q28=0,0," ")))</f>
        <v>1</v>
      </c>
      <c r="T28" s="92">
        <f>IF(AND(S28&gt;=0,S28&lt;=1),1,"No aplica")</f>
        <v>1</v>
      </c>
      <c r="U28" s="191">
        <f>Q28/(T28*2)</f>
        <v>1</v>
      </c>
      <c r="V28" s="260">
        <f>IF(T28=1,T28/$T$30,"No aplica")</f>
        <v>0.2</v>
      </c>
      <c r="W28" s="260">
        <f>(S28*V28)*100</f>
        <v>20</v>
      </c>
    </row>
    <row r="29" spans="1:23" ht="30" customHeight="1" x14ac:dyDescent="0.25">
      <c r="A29" s="452" t="s">
        <v>2709</v>
      </c>
      <c r="B29" s="452"/>
      <c r="C29" s="452"/>
      <c r="D29" s="452"/>
      <c r="E29" s="452"/>
      <c r="F29" s="452"/>
      <c r="G29" s="452"/>
      <c r="H29" s="452"/>
      <c r="I29" s="452"/>
      <c r="J29" s="452"/>
      <c r="K29" s="452"/>
      <c r="L29" s="452"/>
      <c r="M29" s="452"/>
      <c r="N29" s="452"/>
      <c r="O29" s="452"/>
      <c r="P29" s="452"/>
      <c r="Q29" s="262">
        <f>'Art. 146'!AF52</f>
        <v>2</v>
      </c>
      <c r="R29" s="157">
        <f>IF(T29=1,W29,T29)</f>
        <v>20</v>
      </c>
      <c r="S29" s="92">
        <f>IF(Q29=2,1,IF(Q29=1,0.5,IF(Q29=0,0," ")))</f>
        <v>1</v>
      </c>
      <c r="T29" s="92">
        <f>IF(AND(S29&gt;=0,S29&lt;=1),1,"No aplica")</f>
        <v>1</v>
      </c>
      <c r="U29" s="191">
        <f>Q29/(T29*2)</f>
        <v>1</v>
      </c>
      <c r="V29" s="260">
        <f>IF(T29=1,T29/$T$30,"No aplica")</f>
        <v>0.2</v>
      </c>
      <c r="W29" s="260">
        <f>(S29*V29)*100</f>
        <v>20</v>
      </c>
    </row>
    <row r="30" spans="1:23" ht="30" customHeight="1" x14ac:dyDescent="0.25">
      <c r="A30" s="471" t="s">
        <v>2713</v>
      </c>
      <c r="B30" s="471"/>
      <c r="C30" s="471"/>
      <c r="D30" s="471"/>
      <c r="E30" s="471"/>
      <c r="F30" s="471"/>
      <c r="G30" s="471"/>
      <c r="H30" s="471"/>
      <c r="I30" s="471"/>
      <c r="J30" s="471"/>
      <c r="K30" s="471"/>
      <c r="L30" s="471"/>
      <c r="M30" s="471"/>
      <c r="N30" s="471"/>
      <c r="O30" s="471"/>
      <c r="P30" s="471"/>
      <c r="Q30" s="471"/>
      <c r="R30" s="157">
        <f>SUM(R25:R29)</f>
        <v>100</v>
      </c>
      <c r="S30" s="61"/>
      <c r="T30" s="97">
        <f>SUM(T25:T29)</f>
        <v>5</v>
      </c>
      <c r="U30" s="98"/>
      <c r="V30" s="61"/>
      <c r="W30" s="61"/>
    </row>
    <row r="31" spans="1:23" ht="30" customHeight="1" x14ac:dyDescent="0.25">
      <c r="A31" s="268"/>
      <c r="B31" s="268"/>
      <c r="C31" s="268"/>
      <c r="D31" s="268"/>
      <c r="E31" s="268"/>
      <c r="F31" s="268"/>
      <c r="G31" s="268"/>
      <c r="H31" s="268"/>
      <c r="I31" s="268"/>
      <c r="J31" s="268"/>
      <c r="K31" s="268"/>
      <c r="L31" s="268"/>
      <c r="M31" s="268"/>
      <c r="N31" s="268"/>
      <c r="O31" s="268"/>
      <c r="P31" s="268"/>
      <c r="Q31" s="268"/>
      <c r="R31" s="269"/>
      <c r="S31" s="61"/>
      <c r="T31" s="97"/>
      <c r="U31" s="98"/>
      <c r="V31" s="61"/>
      <c r="W31" s="61"/>
    </row>
    <row r="32" spans="1:23" ht="15" customHeight="1" x14ac:dyDescent="0.25">
      <c r="A32" s="61"/>
      <c r="B32" s="61"/>
      <c r="C32" s="61"/>
      <c r="D32" s="61"/>
      <c r="E32" s="61"/>
      <c r="F32" s="61"/>
      <c r="G32" s="61"/>
      <c r="H32" s="61"/>
      <c r="I32" s="61"/>
      <c r="J32" s="61"/>
      <c r="K32" s="61"/>
      <c r="L32" s="61"/>
      <c r="M32" s="61"/>
      <c r="N32" s="61"/>
      <c r="O32" s="61"/>
      <c r="P32" s="61"/>
      <c r="Q32" s="114" t="s">
        <v>2714</v>
      </c>
      <c r="R32" s="237">
        <f>R22</f>
        <v>100.00000000000001</v>
      </c>
      <c r="S32" s="61"/>
      <c r="T32" s="116"/>
      <c r="U32" s="116"/>
      <c r="W32" s="117"/>
    </row>
    <row r="33" spans="1:23" ht="15" customHeight="1" x14ac:dyDescent="0.25">
      <c r="A33" s="61"/>
      <c r="B33" s="61"/>
      <c r="C33" s="61"/>
      <c r="D33" s="61"/>
      <c r="E33" s="61"/>
      <c r="F33" s="61"/>
      <c r="G33" s="61"/>
      <c r="H33" s="61"/>
      <c r="I33" s="61"/>
      <c r="J33" s="61"/>
      <c r="K33" s="61"/>
      <c r="L33" s="61"/>
      <c r="M33" s="61"/>
      <c r="N33" s="61"/>
      <c r="O33" s="61"/>
      <c r="P33" s="61"/>
      <c r="Q33" s="118"/>
      <c r="R33" s="270"/>
      <c r="S33" s="61"/>
      <c r="T33" s="117"/>
      <c r="U33" s="117"/>
      <c r="V33" s="61"/>
      <c r="W33" s="117"/>
    </row>
    <row r="34" spans="1:23" ht="15" customHeight="1" x14ac:dyDescent="0.25">
      <c r="A34" s="61"/>
      <c r="B34" s="61"/>
      <c r="C34" s="61"/>
      <c r="D34" s="61"/>
      <c r="E34" s="61"/>
      <c r="F34" s="61"/>
      <c r="G34" s="61"/>
      <c r="H34" s="61"/>
      <c r="I34" s="61"/>
      <c r="J34" s="61"/>
      <c r="K34" s="61"/>
      <c r="L34" s="61"/>
      <c r="M34" s="61"/>
      <c r="N34" s="61"/>
      <c r="O34" s="61"/>
      <c r="P34" s="61"/>
      <c r="Q34" s="114" t="s">
        <v>2715</v>
      </c>
      <c r="R34" s="237">
        <f>R30</f>
        <v>100</v>
      </c>
      <c r="S34" s="61"/>
      <c r="T34" s="116"/>
      <c r="U34" s="116"/>
      <c r="V34" s="117"/>
      <c r="W34" s="117"/>
    </row>
    <row r="35" spans="1:23" ht="15" customHeight="1" x14ac:dyDescent="0.25">
      <c r="A35" s="61"/>
      <c r="B35" s="61"/>
      <c r="C35" s="61"/>
      <c r="D35" s="61"/>
      <c r="E35" s="61"/>
      <c r="F35" s="61"/>
      <c r="G35" s="61"/>
      <c r="H35" s="61"/>
      <c r="I35" s="61"/>
      <c r="J35" s="61"/>
      <c r="K35" s="61"/>
      <c r="L35" s="61"/>
      <c r="M35" s="61"/>
      <c r="N35" s="61"/>
      <c r="O35" s="61"/>
      <c r="P35" s="61"/>
      <c r="Q35" s="258"/>
      <c r="R35" s="258"/>
      <c r="S35" s="61"/>
      <c r="T35" s="97"/>
      <c r="U35" s="61"/>
      <c r="V35" s="61"/>
      <c r="W35" s="61"/>
    </row>
    <row r="36" spans="1:23" ht="15" customHeight="1" x14ac:dyDescent="0.25">
      <c r="A36" s="61"/>
      <c r="B36" s="61"/>
      <c r="C36" s="61"/>
      <c r="D36" s="61"/>
      <c r="E36" s="61"/>
      <c r="F36" s="61"/>
      <c r="G36" s="61"/>
      <c r="H36" s="61"/>
      <c r="I36" s="61"/>
      <c r="J36" s="61"/>
      <c r="K36" s="61"/>
      <c r="L36" s="61"/>
      <c r="M36" s="61"/>
      <c r="N36" s="61"/>
      <c r="O36" s="61"/>
      <c r="P36" s="61"/>
      <c r="Q36" s="114" t="s">
        <v>2716</v>
      </c>
      <c r="R36" s="237">
        <f>(R32*0.8)+(R34*0.2)</f>
        <v>100.00000000000001</v>
      </c>
      <c r="S36" s="61"/>
      <c r="T36" s="97"/>
      <c r="U36" s="61"/>
      <c r="V36" s="61"/>
      <c r="W36" s="61"/>
    </row>
  </sheetData>
  <sheetProtection algorithmName="SHA-512" hashValue="YpvdYU071FcBXkg1gWPmdBNXkPf3iUoXlNxM2qs/vmwtjPO+8/j76Hn/Ha81uMIrPNI2tuxZ/zchG9l8L9Nx7A==" saltValue="mrRuagKqVVburr1Fh4ColQ=="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2D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132"/>
  <dimension ref="A2:G26"/>
  <sheetViews>
    <sheetView showGridLines="0" zoomScale="75" zoomScaleNormal="75" zoomScalePageLayoutView="75" workbookViewId="0">
      <selection activeCell="R31" sqref="R31"/>
    </sheetView>
  </sheetViews>
  <sheetFormatPr baseColWidth="10" defaultColWidth="10.88671875" defaultRowHeight="18" customHeight="1" x14ac:dyDescent="0.25"/>
  <cols>
    <col min="1" max="1" width="21.6640625" style="18" customWidth="1"/>
    <col min="2" max="3" width="15.6640625" style="159" customWidth="1"/>
    <col min="4" max="4" width="1.6640625" style="18" customWidth="1"/>
    <col min="5" max="5" width="19.6640625" style="18" customWidth="1"/>
    <col min="6" max="7" width="15.6640625" style="18" customWidth="1"/>
    <col min="8" max="16384" width="10.88671875" style="18"/>
  </cols>
  <sheetData>
    <row r="2" spans="1:7" ht="18" customHeight="1" x14ac:dyDescent="0.25">
      <c r="A2" s="323" t="s">
        <v>2717</v>
      </c>
      <c r="B2" s="323"/>
      <c r="C2" s="323"/>
      <c r="D2" s="323"/>
      <c r="E2" s="323"/>
      <c r="F2" s="323"/>
      <c r="G2" s="323"/>
    </row>
    <row r="3" spans="1:7" ht="18" customHeight="1" x14ac:dyDescent="0.25">
      <c r="A3" s="323" t="s">
        <v>5</v>
      </c>
      <c r="B3" s="323"/>
      <c r="C3" s="323"/>
      <c r="D3" s="323"/>
      <c r="E3" s="323"/>
      <c r="F3" s="323"/>
      <c r="G3" s="323"/>
    </row>
    <row r="5" spans="1:7" ht="36" customHeight="1" x14ac:dyDescent="0.25">
      <c r="B5" s="463" t="str">
        <f>IGOT!C5</f>
        <v>Planta Productora de Mezclas Asfálticas.</v>
      </c>
      <c r="C5" s="463"/>
      <c r="D5" s="463"/>
      <c r="E5" s="463"/>
      <c r="F5" s="463"/>
      <c r="G5" s="249"/>
    </row>
    <row r="7" spans="1:7" ht="18" customHeight="1" x14ac:dyDescent="0.25">
      <c r="A7" s="159"/>
    </row>
    <row r="8" spans="1:7" ht="18" customHeight="1" x14ac:dyDescent="0.25">
      <c r="A8" s="240" t="s">
        <v>1887</v>
      </c>
      <c r="B8" s="241">
        <f>'Artículo 146 (cálculo PI)'!T22</f>
        <v>11</v>
      </c>
      <c r="C8" s="60"/>
      <c r="E8" s="242" t="s">
        <v>1887</v>
      </c>
      <c r="F8" s="241">
        <f>'Artículo 146 (cálculo PI)'!T30</f>
        <v>5</v>
      </c>
      <c r="G8" s="60"/>
    </row>
    <row r="9" spans="1:7" ht="6" customHeight="1" x14ac:dyDescent="0.25">
      <c r="F9" s="159"/>
      <c r="G9" s="159"/>
    </row>
    <row r="10" spans="1:7" ht="36" customHeight="1" x14ac:dyDescent="0.25">
      <c r="A10" s="464"/>
      <c r="B10" s="465" t="s">
        <v>163</v>
      </c>
      <c r="C10" s="465"/>
      <c r="E10" s="466"/>
      <c r="F10" s="467" t="s">
        <v>2048</v>
      </c>
      <c r="G10" s="467"/>
    </row>
    <row r="11" spans="1:7" ht="54" customHeight="1" x14ac:dyDescent="0.25">
      <c r="A11" s="464"/>
      <c r="B11" s="243" t="s">
        <v>2566</v>
      </c>
      <c r="C11" s="244" t="s">
        <v>2567</v>
      </c>
      <c r="E11" s="466"/>
      <c r="F11" s="245" t="s">
        <v>2566</v>
      </c>
      <c r="G11" s="246" t="s">
        <v>2567</v>
      </c>
    </row>
    <row r="12" spans="1:7" ht="18" customHeight="1" x14ac:dyDescent="0.25">
      <c r="A12" s="247" t="s">
        <v>2568</v>
      </c>
      <c r="B12" s="248">
        <f>'Artículo 146 (cálculo PI)'!Q11</f>
        <v>2</v>
      </c>
      <c r="C12" s="248">
        <f t="shared" ref="C12:C22" si="0">(B12/(1/$B$8))</f>
        <v>22</v>
      </c>
      <c r="E12" s="247" t="s">
        <v>2642</v>
      </c>
      <c r="F12" s="248">
        <f>'Artículo 146 (cálculo PI)'!Q25</f>
        <v>2</v>
      </c>
      <c r="G12" s="248">
        <f>(F12/(1/$F$8))</f>
        <v>10</v>
      </c>
    </row>
    <row r="13" spans="1:7" ht="18" customHeight="1" x14ac:dyDescent="0.25">
      <c r="A13" s="247" t="s">
        <v>2570</v>
      </c>
      <c r="B13" s="248">
        <f>'Artículo 146 (cálculo PI)'!Q12</f>
        <v>2</v>
      </c>
      <c r="C13" s="248">
        <f t="shared" si="0"/>
        <v>22</v>
      </c>
      <c r="E13" s="247" t="s">
        <v>2643</v>
      </c>
      <c r="F13" s="248">
        <f>'Artículo 146 (cálculo PI)'!Q26</f>
        <v>2</v>
      </c>
      <c r="G13" s="248">
        <f>(F13/(1/$F$8))</f>
        <v>10</v>
      </c>
    </row>
    <row r="14" spans="1:7" ht="18" customHeight="1" x14ac:dyDescent="0.25">
      <c r="A14" s="247" t="s">
        <v>2572</v>
      </c>
      <c r="B14" s="248">
        <f>'Artículo 146 (cálculo PI)'!Q13</f>
        <v>2</v>
      </c>
      <c r="C14" s="248">
        <f t="shared" si="0"/>
        <v>22</v>
      </c>
      <c r="E14" s="247" t="s">
        <v>2644</v>
      </c>
      <c r="F14" s="248">
        <f>'Artículo 146 (cálculo PI)'!Q27</f>
        <v>2</v>
      </c>
      <c r="G14" s="248">
        <f>(F14/(1/$F$8))</f>
        <v>10</v>
      </c>
    </row>
    <row r="15" spans="1:7" ht="18" customHeight="1" x14ac:dyDescent="0.25">
      <c r="A15" s="247" t="s">
        <v>2569</v>
      </c>
      <c r="B15" s="248">
        <f>'Artículo 146 (cálculo PI)'!Q14</f>
        <v>2</v>
      </c>
      <c r="C15" s="248">
        <f t="shared" si="0"/>
        <v>22</v>
      </c>
      <c r="E15" s="247" t="s">
        <v>2645</v>
      </c>
      <c r="F15" s="248">
        <f>'Artículo 146 (cálculo PI)'!Q28</f>
        <v>2</v>
      </c>
      <c r="G15" s="248">
        <f>(F15/(1/$F$8))</f>
        <v>10</v>
      </c>
    </row>
    <row r="16" spans="1:7" ht="18" customHeight="1" x14ac:dyDescent="0.25">
      <c r="A16" s="247" t="s">
        <v>2571</v>
      </c>
      <c r="B16" s="248">
        <f>'Artículo 146 (cálculo PI)'!Q15</f>
        <v>2</v>
      </c>
      <c r="C16" s="248">
        <f t="shared" si="0"/>
        <v>22</v>
      </c>
      <c r="E16" s="247" t="s">
        <v>2646</v>
      </c>
      <c r="F16" s="248">
        <f>'Artículo 146 (cálculo PI)'!Q29</f>
        <v>2</v>
      </c>
      <c r="G16" s="248">
        <f>(F16/(1/$F$8))</f>
        <v>10</v>
      </c>
    </row>
    <row r="17" spans="1:6" ht="18" customHeight="1" x14ac:dyDescent="0.25">
      <c r="A17" s="247" t="s">
        <v>2573</v>
      </c>
      <c r="B17" s="248">
        <f>'Artículo 146 (cálculo PI)'!Q16</f>
        <v>2</v>
      </c>
      <c r="C17" s="248">
        <f t="shared" si="0"/>
        <v>22</v>
      </c>
    </row>
    <row r="18" spans="1:6" ht="18" customHeight="1" x14ac:dyDescent="0.25">
      <c r="A18" s="247" t="s">
        <v>2574</v>
      </c>
      <c r="B18" s="248">
        <f>'Artículo 146 (cálculo PI)'!Q17</f>
        <v>2</v>
      </c>
      <c r="C18" s="248">
        <f t="shared" si="0"/>
        <v>22</v>
      </c>
      <c r="E18" s="254" t="s">
        <v>2718</v>
      </c>
      <c r="F18" s="248">
        <f>SUM(F12:F16)</f>
        <v>10</v>
      </c>
    </row>
    <row r="19" spans="1:6" ht="18" customHeight="1" x14ac:dyDescent="0.25">
      <c r="A19" s="247" t="s">
        <v>2575</v>
      </c>
      <c r="B19" s="248">
        <f>'Artículo 146 (cálculo PI)'!Q18</f>
        <v>2</v>
      </c>
      <c r="C19" s="248">
        <f t="shared" si="0"/>
        <v>22</v>
      </c>
    </row>
    <row r="20" spans="1:6" ht="18" customHeight="1" x14ac:dyDescent="0.25">
      <c r="A20" s="247" t="s">
        <v>2639</v>
      </c>
      <c r="B20" s="248">
        <f>'Artículo 146 (cálculo PI)'!Q19</f>
        <v>2</v>
      </c>
      <c r="C20" s="248">
        <f t="shared" si="0"/>
        <v>22</v>
      </c>
    </row>
    <row r="21" spans="1:6" ht="18" customHeight="1" x14ac:dyDescent="0.25">
      <c r="A21" s="247" t="s">
        <v>2640</v>
      </c>
      <c r="B21" s="248">
        <f>'Artículo 146 (cálculo PI)'!Q20</f>
        <v>2</v>
      </c>
      <c r="C21" s="248">
        <f t="shared" si="0"/>
        <v>22</v>
      </c>
    </row>
    <row r="22" spans="1:6" ht="18" customHeight="1" x14ac:dyDescent="0.25">
      <c r="A22" s="247" t="s">
        <v>2641</v>
      </c>
      <c r="B22" s="248">
        <f>'Artículo 146 (cálculo PI)'!Q21</f>
        <v>2</v>
      </c>
      <c r="C22" s="248">
        <f t="shared" si="0"/>
        <v>22</v>
      </c>
    </row>
    <row r="23" spans="1:6" ht="6" customHeight="1" x14ac:dyDescent="0.25"/>
    <row r="24" spans="1:6" ht="18" customHeight="1" x14ac:dyDescent="0.25">
      <c r="A24" s="250" t="s">
        <v>2719</v>
      </c>
      <c r="B24" s="248">
        <f>SUM(B12:B22)</f>
        <v>22</v>
      </c>
      <c r="C24" s="251"/>
    </row>
    <row r="25" spans="1:6" ht="6" customHeight="1" x14ac:dyDescent="0.25"/>
    <row r="26" spans="1:6" ht="18" customHeight="1" x14ac:dyDescent="0.25">
      <c r="A26" s="252" t="s">
        <v>2720</v>
      </c>
      <c r="B26" s="253"/>
      <c r="C26" s="248">
        <f>(B24*0.8)+(F18*0.2)</f>
        <v>19.600000000000001</v>
      </c>
    </row>
  </sheetData>
  <sheetProtection algorithmName="SHA-512" hashValue="dtA2SospXOSACQUD5jf6e9+QJ4mvPW2AM+ej9lvXsuXI9aVEtpz0l6MdWrJdBxyRndo9daKZqNWj2LdUmVdAdQ==" saltValue="MwSKbJX/llIMGfu86ej7R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133"/>
  <dimension ref="A2:O26"/>
  <sheetViews>
    <sheetView showGridLines="0" zoomScale="75" zoomScaleNormal="75" zoomScalePageLayoutView="75" workbookViewId="0">
      <selection activeCell="R31" sqref="R31"/>
    </sheetView>
  </sheetViews>
  <sheetFormatPr baseColWidth="10" defaultColWidth="10.88671875" defaultRowHeight="18" customHeight="1" x14ac:dyDescent="0.25"/>
  <cols>
    <col min="1" max="1" width="21.6640625" style="18" customWidth="1"/>
    <col min="2" max="3" width="15.6640625" style="159"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6384" width="10.88671875" style="18"/>
  </cols>
  <sheetData>
    <row r="2" spans="1:15" ht="18" customHeight="1" x14ac:dyDescent="0.25">
      <c r="A2" s="323" t="s">
        <v>2717</v>
      </c>
      <c r="B2" s="323"/>
      <c r="C2" s="323"/>
      <c r="D2" s="323"/>
      <c r="E2" s="323"/>
      <c r="F2" s="323"/>
      <c r="G2" s="323"/>
    </row>
    <row r="3" spans="1:15" ht="18" customHeight="1" x14ac:dyDescent="0.25">
      <c r="A3" s="323" t="s">
        <v>167</v>
      </c>
      <c r="B3" s="323"/>
      <c r="C3" s="323"/>
      <c r="D3" s="323"/>
      <c r="E3" s="323"/>
      <c r="F3" s="323"/>
      <c r="G3" s="323"/>
    </row>
    <row r="5" spans="1:15" ht="36" customHeight="1" x14ac:dyDescent="0.25">
      <c r="B5" s="463" t="str">
        <f>IGOT!C5</f>
        <v>Planta Productora de Mezclas Asfálticas.</v>
      </c>
      <c r="C5" s="463"/>
      <c r="D5" s="463"/>
      <c r="E5" s="463"/>
      <c r="F5" s="463"/>
      <c r="G5" s="249"/>
      <c r="K5" s="249"/>
      <c r="O5" s="249"/>
    </row>
    <row r="7" spans="1:15" ht="18" customHeight="1" x14ac:dyDescent="0.25">
      <c r="A7" s="159"/>
    </row>
    <row r="8" spans="1:15" ht="18" customHeight="1" x14ac:dyDescent="0.25">
      <c r="A8" s="240" t="s">
        <v>1887</v>
      </c>
      <c r="B8" s="241">
        <f>'Artículo 146 (cálculo SIPOT)'!T22</f>
        <v>11</v>
      </c>
      <c r="C8" s="60"/>
      <c r="E8" s="242" t="s">
        <v>1887</v>
      </c>
      <c r="F8" s="241">
        <f>'Artículo 146 (cálculo SIPOT)'!T30</f>
        <v>5</v>
      </c>
      <c r="G8" s="60"/>
    </row>
    <row r="9" spans="1:15" ht="6" customHeight="1" x14ac:dyDescent="0.25">
      <c r="F9" s="159"/>
      <c r="G9" s="159"/>
    </row>
    <row r="10" spans="1:15" ht="36" customHeight="1" x14ac:dyDescent="0.25">
      <c r="A10" s="464"/>
      <c r="B10" s="465" t="s">
        <v>163</v>
      </c>
      <c r="C10" s="465"/>
      <c r="E10" s="466"/>
      <c r="F10" s="467" t="s">
        <v>2048</v>
      </c>
      <c r="G10" s="467"/>
    </row>
    <row r="11" spans="1:15" ht="54" customHeight="1" x14ac:dyDescent="0.25">
      <c r="A11" s="464"/>
      <c r="B11" s="243" t="s">
        <v>2566</v>
      </c>
      <c r="C11" s="244" t="s">
        <v>2567</v>
      </c>
      <c r="E11" s="466"/>
      <c r="F11" s="245" t="s">
        <v>2566</v>
      </c>
      <c r="G11" s="246" t="s">
        <v>2567</v>
      </c>
    </row>
    <row r="12" spans="1:15" ht="18" customHeight="1" x14ac:dyDescent="0.25">
      <c r="A12" s="247" t="s">
        <v>2568</v>
      </c>
      <c r="B12" s="248">
        <f>'Artículo 146 (cálculo SIPOT)'!Q11</f>
        <v>2</v>
      </c>
      <c r="C12" s="248">
        <f t="shared" ref="C12:C22" si="0">(B12/(1/$B$8))</f>
        <v>22</v>
      </c>
      <c r="E12" s="247" t="s">
        <v>2642</v>
      </c>
      <c r="F12" s="248">
        <f>'Artículo 146 (cálculo SIPOT)'!Q25</f>
        <v>2</v>
      </c>
      <c r="G12" s="248">
        <f>(F12/(1/$F$8))</f>
        <v>10</v>
      </c>
    </row>
    <row r="13" spans="1:15" ht="18" customHeight="1" x14ac:dyDescent="0.25">
      <c r="A13" s="247" t="s">
        <v>2570</v>
      </c>
      <c r="B13" s="248">
        <f>'Artículo 146 (cálculo SIPOT)'!Q12</f>
        <v>2</v>
      </c>
      <c r="C13" s="248">
        <f t="shared" si="0"/>
        <v>22</v>
      </c>
      <c r="E13" s="247" t="s">
        <v>2643</v>
      </c>
      <c r="F13" s="248">
        <f>'Artículo 146 (cálculo SIPOT)'!Q26</f>
        <v>2</v>
      </c>
      <c r="G13" s="248">
        <f>(F13/(1/$F$8))</f>
        <v>10</v>
      </c>
    </row>
    <row r="14" spans="1:15" ht="18" customHeight="1" x14ac:dyDescent="0.25">
      <c r="A14" s="247" t="s">
        <v>2572</v>
      </c>
      <c r="B14" s="248">
        <f>'Artículo 146 (cálculo SIPOT)'!Q13</f>
        <v>2</v>
      </c>
      <c r="C14" s="248">
        <f t="shared" si="0"/>
        <v>22</v>
      </c>
      <c r="E14" s="247" t="s">
        <v>2644</v>
      </c>
      <c r="F14" s="248">
        <f>'Artículo 146 (cálculo SIPOT)'!Q27</f>
        <v>2</v>
      </c>
      <c r="G14" s="248">
        <f>(F14/(1/$F$8))</f>
        <v>10</v>
      </c>
    </row>
    <row r="15" spans="1:15" ht="18" customHeight="1" x14ac:dyDescent="0.25">
      <c r="A15" s="247" t="s">
        <v>2569</v>
      </c>
      <c r="B15" s="248">
        <f>'Artículo 146 (cálculo SIPOT)'!Q14</f>
        <v>2</v>
      </c>
      <c r="C15" s="248">
        <f t="shared" si="0"/>
        <v>22</v>
      </c>
      <c r="E15" s="247" t="s">
        <v>2645</v>
      </c>
      <c r="F15" s="248">
        <f>'Artículo 146 (cálculo SIPOT)'!Q28</f>
        <v>2</v>
      </c>
      <c r="G15" s="248">
        <f>(F15/(1/$F$8))</f>
        <v>10</v>
      </c>
    </row>
    <row r="16" spans="1:15" ht="18" customHeight="1" x14ac:dyDescent="0.25">
      <c r="A16" s="247" t="s">
        <v>2571</v>
      </c>
      <c r="B16" s="248">
        <f>'Artículo 146 (cálculo SIPOT)'!Q15</f>
        <v>2</v>
      </c>
      <c r="C16" s="248">
        <f t="shared" si="0"/>
        <v>22</v>
      </c>
      <c r="E16" s="247" t="s">
        <v>2646</v>
      </c>
      <c r="F16" s="248">
        <f>'Artículo 146 (cálculo SIPOT)'!Q29</f>
        <v>2</v>
      </c>
      <c r="G16" s="248">
        <f>(F16/(1/$F$8))</f>
        <v>10</v>
      </c>
    </row>
    <row r="17" spans="1:6" ht="18" customHeight="1" x14ac:dyDescent="0.25">
      <c r="A17" s="247" t="s">
        <v>2573</v>
      </c>
      <c r="B17" s="248">
        <f>'Artículo 146 (cálculo SIPOT)'!Q16</f>
        <v>2</v>
      </c>
      <c r="C17" s="248">
        <f t="shared" si="0"/>
        <v>22</v>
      </c>
    </row>
    <row r="18" spans="1:6" ht="18" customHeight="1" x14ac:dyDescent="0.25">
      <c r="A18" s="247" t="s">
        <v>2574</v>
      </c>
      <c r="B18" s="248">
        <f>'Artículo 146 (cálculo SIPOT)'!Q17</f>
        <v>2</v>
      </c>
      <c r="C18" s="248">
        <f t="shared" si="0"/>
        <v>22</v>
      </c>
      <c r="E18" s="254" t="s">
        <v>2718</v>
      </c>
      <c r="F18" s="248">
        <f>SUM(F12:F16)</f>
        <v>10</v>
      </c>
    </row>
    <row r="19" spans="1:6" ht="18" customHeight="1" x14ac:dyDescent="0.25">
      <c r="A19" s="247" t="s">
        <v>2575</v>
      </c>
      <c r="B19" s="248">
        <f>'Artículo 146 (cálculo SIPOT)'!Q18</f>
        <v>2</v>
      </c>
      <c r="C19" s="248">
        <f t="shared" si="0"/>
        <v>22</v>
      </c>
    </row>
    <row r="20" spans="1:6" ht="18" customHeight="1" x14ac:dyDescent="0.25">
      <c r="A20" s="247" t="s">
        <v>2639</v>
      </c>
      <c r="B20" s="248">
        <f>'Artículo 146 (cálculo SIPOT)'!Q19</f>
        <v>2</v>
      </c>
      <c r="C20" s="248">
        <f t="shared" si="0"/>
        <v>22</v>
      </c>
    </row>
    <row r="21" spans="1:6" ht="18" customHeight="1" x14ac:dyDescent="0.25">
      <c r="A21" s="247" t="s">
        <v>2640</v>
      </c>
      <c r="B21" s="248">
        <f>'Artículo 146 (cálculo SIPOT)'!Q20</f>
        <v>2</v>
      </c>
      <c r="C21" s="248">
        <f t="shared" si="0"/>
        <v>22</v>
      </c>
    </row>
    <row r="22" spans="1:6" ht="18" customHeight="1" x14ac:dyDescent="0.25">
      <c r="A22" s="247" t="s">
        <v>2641</v>
      </c>
      <c r="B22" s="248">
        <f>'Artículo 146 (cálculo SIPOT)'!Q21</f>
        <v>2</v>
      </c>
      <c r="C22" s="248">
        <f t="shared" si="0"/>
        <v>22</v>
      </c>
    </row>
    <row r="23" spans="1:6" ht="6" customHeight="1" x14ac:dyDescent="0.25"/>
    <row r="24" spans="1:6" ht="18" customHeight="1" x14ac:dyDescent="0.25">
      <c r="A24" s="250" t="s">
        <v>2719</v>
      </c>
      <c r="B24" s="248">
        <f>SUM(B12:B22)</f>
        <v>22</v>
      </c>
      <c r="C24" s="251"/>
    </row>
    <row r="25" spans="1:6" ht="6" customHeight="1" x14ac:dyDescent="0.25"/>
    <row r="26" spans="1:6" ht="18" customHeight="1" x14ac:dyDescent="0.25">
      <c r="A26" s="252" t="s">
        <v>2720</v>
      </c>
      <c r="B26" s="253"/>
      <c r="C26" s="248">
        <f>(B24*0.8)+(F18*0.2)</f>
        <v>19.600000000000001</v>
      </c>
    </row>
  </sheetData>
  <sheetProtection algorithmName="SHA-512" hashValue="I/QMQfm21dZZ8PD7qFKPkSb0pu+cSyHwYBE7e+pMFzKfwt1Wdy8dZyNVWirEBJCIy6iRSLqX3DlU82vyY3sqMA==" saltValue="srqwXSTB9nntRJgugvEPe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134"/>
  <dimension ref="A1:IV52"/>
  <sheetViews>
    <sheetView showGridLines="0" zoomScale="75" zoomScaleNormal="75" zoomScaleSheetLayoutView="85" zoomScalePageLayoutView="75" workbookViewId="0">
      <selection activeCell="Q36" sqref="Q36"/>
    </sheetView>
  </sheetViews>
  <sheetFormatPr baseColWidth="10" defaultColWidth="10.88671875" defaultRowHeight="18" customHeight="1" x14ac:dyDescent="0.25"/>
  <cols>
    <col min="1" max="16" width="5.6640625" style="74" customWidth="1"/>
    <col min="17" max="17" width="12.6640625" style="172" customWidth="1"/>
    <col min="18" max="31" width="5.6640625" style="74" customWidth="1"/>
    <col min="32" max="32" width="12.6640625" style="172" customWidth="1"/>
    <col min="33" max="46" width="5.6640625" style="74" customWidth="1"/>
    <col min="47" max="16384" width="10.88671875" style="74"/>
  </cols>
  <sheetData>
    <row r="1" spans="1:256" ht="21" customHeight="1" x14ac:dyDescent="0.25">
      <c r="B1" s="25"/>
      <c r="C1" s="25"/>
      <c r="E1" s="25"/>
      <c r="F1" s="413" t="s">
        <v>0</v>
      </c>
      <c r="G1" s="413"/>
      <c r="H1" s="413"/>
      <c r="I1" s="413"/>
      <c r="J1" s="413"/>
      <c r="K1" s="413"/>
      <c r="L1" s="413"/>
      <c r="M1" s="413"/>
      <c r="N1" s="413"/>
      <c r="O1" s="413"/>
      <c r="P1" s="413"/>
      <c r="Q1" s="413"/>
      <c r="R1" s="413"/>
      <c r="S1" s="413"/>
      <c r="T1" s="413"/>
      <c r="U1" s="413"/>
      <c r="V1" s="413"/>
      <c r="W1" s="413"/>
      <c r="X1" s="413"/>
      <c r="Y1" s="413"/>
      <c r="Z1" s="413"/>
      <c r="AA1" s="413"/>
      <c r="AB1" s="413"/>
      <c r="AC1" s="413"/>
      <c r="AD1" s="413"/>
      <c r="AE1" s="41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13" t="s">
        <v>2767</v>
      </c>
      <c r="G2" s="413"/>
      <c r="H2" s="413"/>
      <c r="I2" s="413"/>
      <c r="J2" s="413"/>
      <c r="K2" s="413"/>
      <c r="L2" s="413"/>
      <c r="M2" s="413"/>
      <c r="N2" s="413"/>
      <c r="O2" s="413"/>
      <c r="P2" s="413"/>
      <c r="Q2" s="413"/>
      <c r="R2" s="413"/>
      <c r="S2" s="413"/>
      <c r="T2" s="413"/>
      <c r="U2" s="413"/>
      <c r="V2" s="413"/>
      <c r="W2" s="413"/>
      <c r="X2" s="413"/>
      <c r="Y2" s="413"/>
      <c r="Z2" s="413"/>
      <c r="AA2" s="413"/>
      <c r="AB2" s="413"/>
      <c r="AC2" s="413"/>
      <c r="AD2" s="413"/>
      <c r="AE2" s="41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14" t="s">
        <v>2</v>
      </c>
      <c r="G3" s="414"/>
      <c r="H3" s="414"/>
      <c r="I3" s="414"/>
      <c r="J3" s="414"/>
      <c r="K3" s="414"/>
      <c r="L3" s="414"/>
      <c r="M3" s="414"/>
      <c r="N3" s="414"/>
      <c r="O3" s="414"/>
      <c r="P3" s="414"/>
      <c r="Q3" s="414"/>
      <c r="R3" s="414"/>
      <c r="S3" s="414"/>
      <c r="T3" s="414"/>
      <c r="U3" s="414"/>
      <c r="V3" s="414"/>
      <c r="W3" s="414"/>
      <c r="X3" s="414"/>
      <c r="Y3" s="414"/>
      <c r="Z3" s="414"/>
      <c r="AA3" s="414"/>
      <c r="AB3" s="414"/>
      <c r="AC3" s="414"/>
      <c r="AD3" s="414"/>
      <c r="AE3" s="41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305"/>
      <c r="E4" s="305"/>
      <c r="F4" s="305"/>
      <c r="G4" s="305"/>
      <c r="H4" s="305"/>
      <c r="I4" s="305"/>
      <c r="J4" s="305"/>
      <c r="K4" s="305"/>
      <c r="L4" s="305"/>
      <c r="M4" s="305"/>
      <c r="N4" s="305"/>
      <c r="O4" s="305"/>
      <c r="P4" s="305"/>
      <c r="Q4" s="305"/>
      <c r="R4" s="305"/>
      <c r="S4" s="305"/>
      <c r="T4" s="305"/>
      <c r="U4" s="305"/>
      <c r="V4" s="305"/>
      <c r="W4" s="305"/>
      <c r="X4" s="305"/>
      <c r="Y4" s="305"/>
      <c r="Z4" s="305"/>
      <c r="AA4" s="305"/>
      <c r="AB4" s="305"/>
      <c r="AC4" s="305"/>
      <c r="AD4" s="305"/>
      <c r="AE4" s="30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415" t="s">
        <v>2721</v>
      </c>
      <c r="G5" s="415"/>
      <c r="H5" s="415"/>
      <c r="I5" s="415"/>
      <c r="J5" s="415"/>
      <c r="K5" s="415"/>
      <c r="L5" s="415"/>
      <c r="M5" s="415"/>
      <c r="N5" s="415"/>
      <c r="O5" s="415"/>
      <c r="P5" s="415"/>
      <c r="Q5" s="415"/>
      <c r="R5" s="415"/>
      <c r="S5" s="415"/>
      <c r="T5" s="415"/>
      <c r="U5" s="415"/>
      <c r="V5" s="415"/>
      <c r="W5" s="415"/>
      <c r="X5" s="415"/>
      <c r="Y5" s="415"/>
      <c r="Z5" s="415"/>
      <c r="AA5" s="415"/>
      <c r="AB5" s="415"/>
      <c r="AC5" s="415"/>
      <c r="AD5" s="415"/>
      <c r="AE5" s="41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3"/>
      <c r="G7" s="173"/>
      <c r="H7" s="173"/>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x14ac:dyDescent="0.25">
      <c r="A8" s="174"/>
      <c r="B8" s="174"/>
      <c r="C8" s="174"/>
      <c r="D8" s="174"/>
      <c r="E8" s="174"/>
      <c r="F8" s="174"/>
      <c r="G8" s="28" t="s">
        <v>170</v>
      </c>
      <c r="H8" s="416" t="str">
        <f>IGOT!C5</f>
        <v>Planta Productora de Mezclas Asfálticas.</v>
      </c>
      <c r="I8" s="416"/>
      <c r="J8" s="416"/>
      <c r="K8" s="416"/>
      <c r="L8" s="416"/>
      <c r="M8" s="416"/>
      <c r="N8" s="416"/>
      <c r="O8" s="416"/>
      <c r="P8" s="416"/>
      <c r="Q8" s="416"/>
      <c r="R8" s="416"/>
      <c r="S8" s="416"/>
      <c r="T8" s="416"/>
      <c r="U8" s="416"/>
      <c r="V8" s="416"/>
      <c r="W8" s="416"/>
      <c r="X8" s="416"/>
      <c r="Y8" s="416"/>
      <c r="Z8" s="416"/>
      <c r="AA8" s="416"/>
      <c r="AB8" s="416"/>
      <c r="AC8" s="416"/>
      <c r="AD8" s="416"/>
      <c r="AE8" s="416"/>
      <c r="AF8"/>
      <c r="AG8"/>
      <c r="AH8"/>
      <c r="AI8"/>
      <c r="AJ8"/>
      <c r="AK8"/>
      <c r="AL8"/>
      <c r="AM8"/>
      <c r="AN8"/>
      <c r="AO8"/>
      <c r="AP8"/>
      <c r="AQ8"/>
      <c r="AR8"/>
      <c r="AS8"/>
      <c r="AT8"/>
    </row>
    <row r="9" spans="1:256" s="41" customFormat="1" ht="18" customHeight="1" x14ac:dyDescent="0.25">
      <c r="A9" s="315"/>
      <c r="B9" s="315"/>
      <c r="C9" s="315"/>
      <c r="D9" s="315"/>
      <c r="E9" s="174"/>
      <c r="F9" s="58"/>
      <c r="G9" s="58"/>
      <c r="H9" s="58"/>
      <c r="I9" s="58"/>
      <c r="J9" s="58"/>
      <c r="K9" s="58"/>
      <c r="L9" s="58"/>
      <c r="M9" s="58"/>
      <c r="N9" s="58"/>
      <c r="O9" s="58"/>
      <c r="P9" s="58"/>
      <c r="Q9" s="58"/>
      <c r="R9" s="58"/>
      <c r="S9" s="58"/>
      <c r="T9" s="58"/>
      <c r="U9" s="58"/>
      <c r="V9" s="58"/>
      <c r="W9" s="58"/>
      <c r="X9" s="58"/>
      <c r="Y9" s="58"/>
      <c r="Z9" s="58"/>
      <c r="AA9" s="58"/>
      <c r="AB9" s="58"/>
      <c r="AC9" s="58"/>
      <c r="AD9" s="58"/>
      <c r="AE9" s="58"/>
      <c r="AF9"/>
      <c r="AG9"/>
      <c r="AH9"/>
      <c r="AI9"/>
      <c r="AJ9"/>
      <c r="AK9"/>
      <c r="AL9"/>
      <c r="AM9"/>
      <c r="AN9"/>
      <c r="AO9"/>
      <c r="AP9"/>
      <c r="AQ9"/>
      <c r="AR9"/>
      <c r="AS9"/>
      <c r="AT9"/>
    </row>
    <row r="10" spans="1:256" s="41" customFormat="1" ht="18" customHeight="1" x14ac:dyDescent="0.25">
      <c r="A10" s="315"/>
      <c r="B10" s="315"/>
      <c r="C10" s="315"/>
      <c r="D10" s="315"/>
      <c r="E10" s="174"/>
      <c r="F10" s="58"/>
      <c r="G10" s="58"/>
      <c r="H10" s="58"/>
      <c r="I10" s="58"/>
      <c r="J10" s="58"/>
      <c r="K10" s="58"/>
      <c r="L10" s="58"/>
      <c r="M10" s="58"/>
      <c r="N10" s="58"/>
      <c r="O10" s="58"/>
      <c r="P10" s="58"/>
      <c r="Q10" s="58"/>
      <c r="R10" s="58"/>
      <c r="S10" s="58"/>
      <c r="T10" s="58"/>
      <c r="U10" s="58"/>
      <c r="V10" s="58"/>
      <c r="W10" s="58"/>
      <c r="X10" s="58"/>
      <c r="Y10" s="58"/>
      <c r="Z10" s="58"/>
      <c r="AA10" s="58"/>
      <c r="AB10" s="58"/>
      <c r="AC10" s="58"/>
      <c r="AD10" s="58"/>
      <c r="AE10" s="58"/>
      <c r="AF10"/>
      <c r="AG10"/>
      <c r="AH10"/>
      <c r="AI10"/>
      <c r="AJ10"/>
      <c r="AK10"/>
      <c r="AL10"/>
      <c r="AM10"/>
      <c r="AN10"/>
      <c r="AO10"/>
      <c r="AP10"/>
      <c r="AQ10"/>
      <c r="AR10"/>
      <c r="AS10"/>
      <c r="AT10"/>
    </row>
    <row r="11" spans="1:256" ht="18" customHeight="1" x14ac:dyDescent="0.25">
      <c r="A11"/>
      <c r="B11"/>
      <c r="C11"/>
      <c r="D11" s="30"/>
      <c r="E11" s="30"/>
      <c r="F11" s="30"/>
      <c r="G11" s="31" t="s">
        <v>171</v>
      </c>
      <c r="H11" s="340" t="s">
        <v>172</v>
      </c>
      <c r="I11" s="340"/>
      <c r="J11" s="204" t="s">
        <v>173</v>
      </c>
      <c r="K11" s="341" t="s">
        <v>174</v>
      </c>
      <c r="L11" s="341"/>
      <c r="M11" s="204" t="s">
        <v>173</v>
      </c>
      <c r="N11" s="325">
        <v>2020</v>
      </c>
      <c r="O11" s="325"/>
      <c r="P11" s="32"/>
      <c r="Q11" s="33"/>
      <c r="R11"/>
      <c r="S11"/>
      <c r="T11"/>
      <c r="U11"/>
      <c r="V11" s="203"/>
      <c r="W11" s="203" t="s">
        <v>175</v>
      </c>
      <c r="X11" s="340" t="s">
        <v>176</v>
      </c>
      <c r="Y11" s="340"/>
      <c r="Z11" s="204" t="s">
        <v>173</v>
      </c>
      <c r="AA11" s="341" t="s">
        <v>174</v>
      </c>
      <c r="AB11" s="341"/>
      <c r="AC11" s="204" t="s">
        <v>173</v>
      </c>
      <c r="AD11" s="325">
        <v>2020</v>
      </c>
      <c r="AE11" s="32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30"/>
      <c r="H12" s="420" t="s">
        <v>177</v>
      </c>
      <c r="I12" s="420"/>
      <c r="J12" s="35"/>
      <c r="K12" s="420" t="s">
        <v>178</v>
      </c>
      <c r="L12" s="420"/>
      <c r="M12" s="35"/>
      <c r="N12" s="420" t="s">
        <v>179</v>
      </c>
      <c r="O12" s="420"/>
      <c r="P12" s="32"/>
      <c r="Q12" s="33"/>
      <c r="R12"/>
      <c r="S12"/>
      <c r="T12"/>
      <c r="U12"/>
      <c r="V12"/>
      <c r="W12"/>
      <c r="X12" s="420" t="s">
        <v>177</v>
      </c>
      <c r="Y12" s="420"/>
      <c r="Z12" s="35"/>
      <c r="AA12" s="420" t="s">
        <v>178</v>
      </c>
      <c r="AB12" s="420"/>
      <c r="AC12" s="35"/>
      <c r="AD12" s="420" t="s">
        <v>179</v>
      </c>
      <c r="AE12" s="42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30"/>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30"/>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321" t="s">
        <v>5</v>
      </c>
      <c r="B15" s="321"/>
      <c r="C15" s="321"/>
      <c r="D15" s="321"/>
      <c r="E15" s="321"/>
      <c r="F15" s="321"/>
      <c r="G15" s="321"/>
      <c r="H15" s="321"/>
      <c r="I15" s="321"/>
      <c r="J15" s="321"/>
      <c r="K15" s="321"/>
      <c r="L15" s="321"/>
      <c r="M15" s="321"/>
      <c r="N15" s="321"/>
      <c r="O15" s="321"/>
      <c r="P15" s="321"/>
      <c r="Q15" s="321"/>
      <c r="R15" s="321"/>
      <c r="S15" s="321"/>
      <c r="T15" s="321"/>
      <c r="U15" s="321"/>
      <c r="V15" s="321"/>
      <c r="W15" s="321"/>
      <c r="X15" s="321"/>
      <c r="Y15" s="321"/>
      <c r="Z15" s="321"/>
      <c r="AA15" s="321"/>
      <c r="AB15" s="321"/>
      <c r="AC15" s="321"/>
      <c r="AD15" s="321"/>
      <c r="AE15" s="321"/>
      <c r="AF15"/>
      <c r="AG15"/>
      <c r="AH15"/>
      <c r="AI15"/>
      <c r="AJ15"/>
      <c r="AK15"/>
      <c r="AL15"/>
      <c r="AM15"/>
      <c r="AN15"/>
      <c r="AO15"/>
      <c r="AP15"/>
      <c r="AQ15"/>
      <c r="AR15"/>
      <c r="AS15"/>
      <c r="AT15"/>
    </row>
    <row r="16" spans="1:256" ht="18" customHeight="1" x14ac:dyDescent="0.25">
      <c r="A16"/>
      <c r="B16"/>
      <c r="C16" s="34"/>
      <c r="D16" s="34"/>
      <c r="E16" s="34"/>
      <c r="F16" s="34"/>
      <c r="G16" s="30"/>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3.25" customHeight="1" x14ac:dyDescent="0.25">
      <c r="A17" s="418" t="s">
        <v>2722</v>
      </c>
      <c r="B17" s="418"/>
      <c r="C17" s="418"/>
      <c r="D17" s="418"/>
      <c r="E17" s="418"/>
      <c r="F17" s="418"/>
      <c r="G17" s="418"/>
      <c r="H17" s="419">
        <f>'Artículo 147 (cálculo PI)'!R30</f>
        <v>0</v>
      </c>
      <c r="I17" s="419"/>
      <c r="J17" s="38"/>
      <c r="K17" s="38"/>
      <c r="L17" s="39"/>
      <c r="M17" s="418" t="s">
        <v>2723</v>
      </c>
      <c r="N17" s="418"/>
      <c r="O17" s="418"/>
      <c r="P17" s="418"/>
      <c r="Q17" s="418"/>
      <c r="R17" s="419">
        <f>'Artículo 147 (cálculo PI)'!R32</f>
        <v>0</v>
      </c>
      <c r="S17" s="419"/>
      <c r="T17" s="40"/>
      <c r="U17" s="40"/>
      <c r="V17" s="40"/>
      <c r="W17" s="418"/>
      <c r="X17" s="418"/>
      <c r="Y17" s="418"/>
      <c r="Z17" s="418"/>
      <c r="AA17" s="418"/>
      <c r="AB17" s="418"/>
      <c r="AC17" s="418"/>
      <c r="AD17"/>
      <c r="AE17"/>
      <c r="AF17"/>
      <c r="AG17"/>
      <c r="AH17"/>
      <c r="AI17"/>
      <c r="AJ17"/>
      <c r="AK17"/>
      <c r="AL17"/>
      <c r="AM17"/>
      <c r="AN17"/>
      <c r="AO17"/>
      <c r="AP17"/>
      <c r="AQ17"/>
      <c r="AR17"/>
      <c r="AS17"/>
      <c r="AT17"/>
    </row>
    <row r="18" spans="1:256" s="41" customFormat="1" ht="18" customHeight="1" x14ac:dyDescent="0.25">
      <c r="A18" s="311"/>
      <c r="B18" s="311"/>
      <c r="C18" s="311"/>
      <c r="D18" s="311"/>
      <c r="E18" s="311"/>
      <c r="F18" s="311"/>
      <c r="G18" s="311"/>
      <c r="H18" s="42"/>
      <c r="I18" s="42"/>
      <c r="J18" s="38"/>
      <c r="K18" s="38"/>
      <c r="L18" s="39"/>
      <c r="M18" s="311"/>
      <c r="N18" s="311"/>
      <c r="O18" s="311"/>
      <c r="P18" s="311"/>
      <c r="Q18" s="311"/>
      <c r="R18" s="42"/>
      <c r="S18" s="42"/>
      <c r="T18" s="44"/>
      <c r="U18" s="45"/>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6"/>
      <c r="B19" s="46"/>
      <c r="C19" s="47"/>
      <c r="D19" s="47"/>
      <c r="E19" s="47"/>
      <c r="F19" s="47"/>
      <c r="G19" s="48"/>
      <c r="H19" s="49"/>
      <c r="I19" s="49"/>
      <c r="J19" s="50"/>
      <c r="K19" s="49"/>
      <c r="L19" s="49"/>
      <c r="M19" s="50"/>
      <c r="N19" s="49"/>
      <c r="O19" s="49"/>
      <c r="P19" s="51"/>
      <c r="Q19" s="52"/>
      <c r="R19" s="46"/>
      <c r="S19" s="46"/>
      <c r="T19" s="46"/>
      <c r="U19" s="46"/>
      <c r="V19" s="46"/>
      <c r="W19" s="46"/>
      <c r="X19" s="49"/>
      <c r="Y19" s="49"/>
      <c r="Z19" s="50"/>
      <c r="AA19" s="49"/>
      <c r="AB19" s="49"/>
      <c r="AC19" s="50"/>
      <c r="AD19" s="49"/>
      <c r="AE19" s="4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417" t="s">
        <v>167</v>
      </c>
      <c r="B20" s="417"/>
      <c r="C20" s="417"/>
      <c r="D20" s="417"/>
      <c r="E20" s="417"/>
      <c r="F20" s="417"/>
      <c r="G20" s="417"/>
      <c r="H20" s="417"/>
      <c r="I20" s="417"/>
      <c r="J20" s="417"/>
      <c r="K20" s="417"/>
      <c r="L20" s="417"/>
      <c r="M20" s="417"/>
      <c r="N20" s="417"/>
      <c r="O20" s="417"/>
      <c r="P20" s="417"/>
      <c r="Q20" s="417"/>
      <c r="R20" s="417"/>
      <c r="S20" s="417"/>
      <c r="T20" s="417"/>
      <c r="U20" s="417"/>
      <c r="V20" s="417"/>
      <c r="W20" s="417"/>
      <c r="X20" s="417"/>
      <c r="Y20" s="417"/>
      <c r="Z20" s="417"/>
      <c r="AA20" s="417"/>
      <c r="AB20" s="417"/>
      <c r="AC20" s="417"/>
      <c r="AD20" s="417"/>
      <c r="AE20" s="417"/>
      <c r="AF20"/>
      <c r="AG20"/>
      <c r="AH20"/>
      <c r="AI20"/>
      <c r="AJ20"/>
      <c r="AK20"/>
      <c r="AL20"/>
      <c r="AM20"/>
      <c r="AN20"/>
      <c r="AO20"/>
      <c r="AP20"/>
      <c r="AQ20"/>
      <c r="AR20"/>
      <c r="AS20"/>
      <c r="AT20"/>
    </row>
    <row r="21" spans="1:256" ht="18" customHeight="1" x14ac:dyDescent="0.25">
      <c r="A21" s="46"/>
      <c r="B21" s="46"/>
      <c r="C21" s="47"/>
      <c r="D21" s="47"/>
      <c r="E21" s="47"/>
      <c r="F21" s="47"/>
      <c r="G21" s="48"/>
      <c r="H21" s="49"/>
      <c r="I21" s="49"/>
      <c r="J21" s="50"/>
      <c r="K21" s="49"/>
      <c r="L21" s="49"/>
      <c r="M21" s="50"/>
      <c r="N21" s="49"/>
      <c r="O21" s="49"/>
      <c r="P21" s="51"/>
      <c r="Q21" s="52"/>
      <c r="R21" s="46"/>
      <c r="S21" s="46"/>
      <c r="T21" s="46"/>
      <c r="U21" s="46"/>
      <c r="V21" s="46"/>
      <c r="W21" s="49"/>
      <c r="X21" s="49"/>
      <c r="Y21" s="50"/>
      <c r="Z21" s="49"/>
      <c r="AA21" s="49"/>
      <c r="AB21" s="50"/>
      <c r="AC21" s="49"/>
      <c r="AD21" s="49"/>
      <c r="AE21" s="46"/>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x14ac:dyDescent="0.25">
      <c r="A22" s="418" t="s">
        <v>2722</v>
      </c>
      <c r="B22" s="418"/>
      <c r="C22" s="418"/>
      <c r="D22" s="418"/>
      <c r="E22" s="418"/>
      <c r="F22" s="418"/>
      <c r="G22" s="418"/>
      <c r="H22" s="419">
        <f>'Artículo 147 (cálculo SIPOT)'!R30</f>
        <v>0</v>
      </c>
      <c r="I22" s="419"/>
      <c r="J22" s="38"/>
      <c r="K22" s="38"/>
      <c r="L22" s="39"/>
      <c r="M22" s="418" t="s">
        <v>2723</v>
      </c>
      <c r="N22" s="418"/>
      <c r="O22" s="418"/>
      <c r="P22" s="418"/>
      <c r="Q22" s="418"/>
      <c r="R22" s="419">
        <f>'Artículo 147 (cálculo SIPOT)'!R32</f>
        <v>0</v>
      </c>
      <c r="S22" s="419"/>
      <c r="T22" s="40"/>
      <c r="U22" s="40"/>
      <c r="V22" s="40"/>
      <c r="W22" s="418"/>
      <c r="X22" s="418"/>
      <c r="Y22" s="418"/>
      <c r="Z22" s="418"/>
      <c r="AA22" s="418"/>
      <c r="AB22" s="418"/>
      <c r="AC22" s="418"/>
      <c r="AD22"/>
      <c r="AE22"/>
      <c r="AF22"/>
      <c r="AG22"/>
      <c r="AH22"/>
      <c r="AI22"/>
      <c r="AJ22"/>
      <c r="AK22"/>
      <c r="AL22"/>
      <c r="AM22"/>
      <c r="AN22"/>
      <c r="AO22"/>
      <c r="AP22"/>
      <c r="AQ22"/>
      <c r="AR22"/>
      <c r="AS22"/>
      <c r="AT22"/>
    </row>
    <row r="23" spans="1:256" s="41" customFormat="1" ht="18" customHeight="1" x14ac:dyDescent="0.25">
      <c r="A23" s="40"/>
      <c r="B23" s="44"/>
      <c r="C23" s="44"/>
      <c r="D23" s="44"/>
      <c r="E23" s="44"/>
      <c r="F23" s="40"/>
      <c r="G23" s="176"/>
      <c r="H23" s="42"/>
      <c r="I23" s="42"/>
      <c r="J23" s="38"/>
      <c r="K23" s="38"/>
      <c r="L23" s="39"/>
      <c r="M23" s="44"/>
      <c r="N23" s="44"/>
      <c r="O23" s="40"/>
      <c r="P23" s="176"/>
      <c r="Q23" s="42"/>
      <c r="R23" s="42"/>
      <c r="S23" s="42"/>
      <c r="T23" s="40"/>
      <c r="U23" s="40"/>
      <c r="V23" s="40"/>
      <c r="W23" s="311"/>
      <c r="X23" s="311"/>
      <c r="Y23" s="311"/>
      <c r="Z23" s="311"/>
      <c r="AA23" s="311"/>
      <c r="AB23" s="311"/>
      <c r="AC23" s="311"/>
      <c r="AD23" s="43"/>
      <c r="AE23" s="43"/>
      <c r="AF23"/>
      <c r="AG23"/>
      <c r="AH23"/>
      <c r="AI23"/>
      <c r="AJ23"/>
      <c r="AK23"/>
      <c r="AL23"/>
      <c r="AM23"/>
      <c r="AN23"/>
      <c r="AO23"/>
      <c r="AP23"/>
      <c r="AQ23"/>
      <c r="AR23"/>
      <c r="AS23"/>
      <c r="AT23"/>
    </row>
    <row r="24" spans="1:256" s="41" customFormat="1" ht="18" customHeight="1" x14ac:dyDescent="0.25">
      <c r="C24" s="315"/>
      <c r="D24" s="315"/>
      <c r="E24" s="315"/>
      <c r="F24" s="315"/>
      <c r="G24" s="174"/>
      <c r="H24" s="177"/>
      <c r="I24" s="177"/>
      <c r="J24" s="178"/>
      <c r="K24" s="177"/>
      <c r="L24" s="177"/>
      <c r="M24" s="178"/>
      <c r="N24" s="177"/>
      <c r="O24" s="177"/>
      <c r="Q24" s="58"/>
      <c r="R24" s="58"/>
      <c r="S24" s="58"/>
      <c r="T24" s="58"/>
      <c r="U24" s="58"/>
      <c r="V24" s="58"/>
      <c r="W24" s="58"/>
      <c r="X24" s="58"/>
      <c r="Y24" s="58"/>
      <c r="Z24" s="58"/>
      <c r="AA24" s="58"/>
      <c r="AB24" s="58"/>
      <c r="AC24" s="58"/>
      <c r="AD24" s="58"/>
      <c r="AE24" s="58"/>
      <c r="AF24"/>
      <c r="AG24"/>
      <c r="AH24"/>
      <c r="AI24"/>
      <c r="AJ24"/>
      <c r="AK24"/>
      <c r="AL24"/>
      <c r="AM24"/>
      <c r="AN24"/>
      <c r="AO24"/>
      <c r="AP24"/>
      <c r="AQ24"/>
      <c r="AR24"/>
      <c r="AS24"/>
      <c r="AT24"/>
    </row>
    <row r="25" spans="1:256" s="41" customFormat="1" ht="54" customHeight="1" x14ac:dyDescent="0.25">
      <c r="A25" s="421" t="s">
        <v>2724</v>
      </c>
      <c r="B25" s="421"/>
      <c r="C25" s="421"/>
      <c r="D25" s="421"/>
      <c r="E25" s="421"/>
      <c r="F25" s="421"/>
      <c r="G25" s="421"/>
      <c r="H25" s="421"/>
      <c r="I25" s="421"/>
      <c r="J25" s="421"/>
      <c r="K25" s="421"/>
      <c r="L25" s="421"/>
      <c r="M25" s="421"/>
      <c r="N25" s="421"/>
      <c r="O25" s="421"/>
      <c r="P25" s="421"/>
      <c r="Q25" s="421"/>
      <c r="R25" s="421"/>
      <c r="S25" s="421"/>
      <c r="T25" s="421"/>
      <c r="U25" s="421"/>
      <c r="V25" s="421"/>
      <c r="W25" s="421"/>
      <c r="X25" s="421"/>
      <c r="Y25" s="421"/>
      <c r="Z25" s="421"/>
      <c r="AA25" s="421"/>
      <c r="AB25" s="421"/>
      <c r="AC25" s="421"/>
      <c r="AD25" s="421"/>
      <c r="AE25" s="421"/>
      <c r="AF25"/>
      <c r="AG25"/>
      <c r="AH25"/>
      <c r="AI25"/>
      <c r="AJ25"/>
      <c r="AK25"/>
      <c r="AL25"/>
      <c r="AM25"/>
      <c r="AN25"/>
      <c r="AO25"/>
      <c r="AP25"/>
      <c r="AQ25"/>
      <c r="AR25"/>
      <c r="AS25"/>
      <c r="AT25"/>
    </row>
    <row r="26" spans="1:256" s="61" customFormat="1" ht="18" customHeight="1" x14ac:dyDescent="0.25">
      <c r="Q26" s="172"/>
      <c r="AF26"/>
      <c r="AG26"/>
      <c r="AH26"/>
      <c r="AI26"/>
      <c r="AJ26"/>
      <c r="AK26"/>
      <c r="AL26"/>
      <c r="AM26"/>
      <c r="AN26"/>
      <c r="AO26"/>
      <c r="AP26"/>
      <c r="AQ26"/>
      <c r="AR26"/>
      <c r="AS26"/>
      <c r="AT26"/>
    </row>
    <row r="27" spans="1:256" s="61" customFormat="1" ht="18" customHeight="1" x14ac:dyDescent="0.25">
      <c r="A27" s="62" t="s">
        <v>185</v>
      </c>
      <c r="B27" s="179"/>
      <c r="C27" s="179"/>
      <c r="D27" s="179"/>
      <c r="E27" s="179"/>
      <c r="F27" s="179"/>
      <c r="G27" s="179"/>
      <c r="H27" s="179"/>
      <c r="I27" s="179"/>
      <c r="J27" s="179"/>
      <c r="K27" s="179"/>
      <c r="L27" s="179"/>
      <c r="M27" s="179"/>
      <c r="N27" s="179"/>
      <c r="O27" s="179"/>
      <c r="P27" s="179"/>
      <c r="Q27" s="180"/>
      <c r="R27" s="179"/>
      <c r="S27" s="179"/>
      <c r="T27" s="179"/>
      <c r="U27" s="179"/>
      <c r="V27" s="179"/>
      <c r="W27" s="179"/>
      <c r="X27" s="179"/>
      <c r="Y27" s="179"/>
      <c r="Z27" s="179"/>
      <c r="AA27" s="179"/>
      <c r="AB27" s="179"/>
      <c r="AC27" s="179"/>
      <c r="AD27" s="179"/>
      <c r="AE27" s="179"/>
      <c r="AF27"/>
      <c r="AG27"/>
      <c r="AH27"/>
      <c r="AI27"/>
      <c r="AJ27"/>
      <c r="AK27"/>
      <c r="AL27"/>
      <c r="AM27"/>
      <c r="AN27"/>
      <c r="AO27"/>
      <c r="AP27"/>
      <c r="AQ27"/>
      <c r="AR27"/>
      <c r="AS27"/>
      <c r="AT27"/>
    </row>
    <row r="28" spans="1:256" s="61" customFormat="1" ht="18" customHeight="1" x14ac:dyDescent="0.25">
      <c r="Q28" s="172"/>
      <c r="AF28"/>
      <c r="AG28"/>
      <c r="AH28"/>
      <c r="AI28"/>
      <c r="AJ28"/>
      <c r="AK28"/>
      <c r="AL28"/>
      <c r="AM28"/>
      <c r="AN28"/>
      <c r="AO28"/>
      <c r="AP28"/>
      <c r="AQ28"/>
      <c r="AR28"/>
      <c r="AS28"/>
      <c r="AT28"/>
    </row>
    <row r="29" spans="1:256" s="255" customFormat="1" ht="54" customHeight="1" x14ac:dyDescent="0.25">
      <c r="A29" s="423" t="s">
        <v>2604</v>
      </c>
      <c r="B29" s="423"/>
      <c r="C29" s="423"/>
      <c r="D29" s="423"/>
      <c r="E29" s="423"/>
      <c r="F29" s="423"/>
      <c r="G29" s="423"/>
      <c r="H29" s="423"/>
      <c r="I29" s="423"/>
      <c r="J29" s="423"/>
      <c r="K29" s="423"/>
      <c r="L29" s="423"/>
      <c r="M29" s="423"/>
      <c r="N29" s="423"/>
      <c r="O29" s="423"/>
      <c r="P29" s="423"/>
      <c r="Q29" s="423"/>
      <c r="V29" s="468"/>
      <c r="W29" s="468"/>
      <c r="X29" s="468"/>
      <c r="Y29" s="468"/>
      <c r="Z29" s="468"/>
      <c r="AA29" s="468"/>
      <c r="AB29" s="468"/>
      <c r="AC29" s="468"/>
      <c r="AD29" s="468"/>
      <c r="AE29" s="468"/>
      <c r="AK29" s="468"/>
      <c r="AL29" s="468"/>
      <c r="AM29" s="468"/>
      <c r="AN29" s="468"/>
      <c r="AO29" s="468"/>
      <c r="AP29" s="468"/>
      <c r="AQ29" s="468"/>
      <c r="AR29" s="468"/>
      <c r="AS29" s="468"/>
      <c r="AT29" s="468"/>
    </row>
    <row r="30" spans="1:256" ht="18" customHeight="1" x14ac:dyDescent="0.25">
      <c r="Q30" s="74"/>
      <c r="AF30" s="74"/>
    </row>
    <row r="34" spans="1:46" ht="18" customHeight="1" x14ac:dyDescent="0.25">
      <c r="A34" s="449" t="s">
        <v>163</v>
      </c>
      <c r="B34" s="449"/>
      <c r="C34" s="449"/>
      <c r="D34" s="449"/>
      <c r="E34" s="449"/>
      <c r="F34" s="449"/>
      <c r="G34" s="449"/>
      <c r="H34" s="449"/>
      <c r="I34" s="449"/>
      <c r="J34" s="449"/>
      <c r="K34" s="449"/>
      <c r="L34" s="449"/>
      <c r="M34" s="449"/>
      <c r="N34" s="449"/>
      <c r="O34" s="449"/>
      <c r="P34" s="449"/>
      <c r="Q34" s="218" t="s">
        <v>187</v>
      </c>
      <c r="R34" s="450" t="s">
        <v>188</v>
      </c>
      <c r="S34" s="450"/>
      <c r="T34" s="450"/>
      <c r="U34" s="450"/>
      <c r="V34" s="450"/>
      <c r="W34" s="450"/>
      <c r="X34" s="450"/>
      <c r="Y34" s="450"/>
      <c r="Z34" s="450"/>
      <c r="AA34" s="450"/>
      <c r="AB34" s="450"/>
      <c r="AC34" s="450"/>
      <c r="AD34" s="450"/>
      <c r="AE34" s="450"/>
      <c r="AF34" s="219" t="s">
        <v>187</v>
      </c>
      <c r="AG34" s="451" t="s">
        <v>189</v>
      </c>
      <c r="AH34" s="451"/>
      <c r="AI34" s="451"/>
      <c r="AJ34" s="451"/>
      <c r="AK34" s="451"/>
      <c r="AL34" s="451"/>
      <c r="AM34" s="451"/>
      <c r="AN34" s="451"/>
      <c r="AO34" s="451"/>
      <c r="AP34" s="451"/>
      <c r="AQ34" s="451"/>
      <c r="AR34" s="451"/>
      <c r="AS34" s="451"/>
      <c r="AT34" s="451"/>
    </row>
    <row r="35" spans="1:46" ht="63" customHeight="1" x14ac:dyDescent="0.25">
      <c r="A35" s="452" t="s">
        <v>2725</v>
      </c>
      <c r="B35" s="452"/>
      <c r="C35" s="452"/>
      <c r="D35" s="452"/>
      <c r="E35" s="452"/>
      <c r="F35" s="452"/>
      <c r="G35" s="452"/>
      <c r="H35" s="452"/>
      <c r="I35" s="452"/>
      <c r="J35" s="452"/>
      <c r="K35" s="452"/>
      <c r="L35" s="452"/>
      <c r="M35" s="452"/>
      <c r="N35" s="452"/>
      <c r="O35" s="452"/>
      <c r="P35" s="452"/>
      <c r="Q35" s="287">
        <v>3</v>
      </c>
      <c r="R35" s="365" t="s">
        <v>676</v>
      </c>
      <c r="S35" s="366"/>
      <c r="T35" s="366"/>
      <c r="U35" s="366"/>
      <c r="V35" s="366"/>
      <c r="W35" s="366"/>
      <c r="X35" s="366"/>
      <c r="Y35" s="366"/>
      <c r="Z35" s="366"/>
      <c r="AA35" s="366"/>
      <c r="AB35" s="366"/>
      <c r="AC35" s="366"/>
      <c r="AD35" s="366"/>
      <c r="AE35" s="367"/>
      <c r="AF35" s="288">
        <v>3</v>
      </c>
      <c r="AG35" s="365" t="s">
        <v>676</v>
      </c>
      <c r="AH35" s="366"/>
      <c r="AI35" s="366"/>
      <c r="AJ35" s="366"/>
      <c r="AK35" s="366"/>
      <c r="AL35" s="366"/>
      <c r="AM35" s="366"/>
      <c r="AN35" s="366"/>
      <c r="AO35" s="366"/>
      <c r="AP35" s="366"/>
      <c r="AQ35" s="366"/>
      <c r="AR35" s="366"/>
      <c r="AS35" s="366"/>
      <c r="AT35" s="367"/>
    </row>
    <row r="36" spans="1:46" ht="63" customHeight="1" x14ac:dyDescent="0.25">
      <c r="A36" s="452" t="s">
        <v>2726</v>
      </c>
      <c r="B36" s="452"/>
      <c r="C36" s="452"/>
      <c r="D36" s="452"/>
      <c r="E36" s="452"/>
      <c r="F36" s="452"/>
      <c r="G36" s="452"/>
      <c r="H36" s="452"/>
      <c r="I36" s="452"/>
      <c r="J36" s="452"/>
      <c r="K36" s="452"/>
      <c r="L36" s="452"/>
      <c r="M36" s="452"/>
      <c r="N36" s="452"/>
      <c r="O36" s="452"/>
      <c r="P36" s="452"/>
      <c r="Q36" s="287">
        <v>3</v>
      </c>
      <c r="R36" s="365" t="s">
        <v>676</v>
      </c>
      <c r="S36" s="366"/>
      <c r="T36" s="366"/>
      <c r="U36" s="366"/>
      <c r="V36" s="366"/>
      <c r="W36" s="366"/>
      <c r="X36" s="366"/>
      <c r="Y36" s="366"/>
      <c r="Z36" s="366"/>
      <c r="AA36" s="366"/>
      <c r="AB36" s="366"/>
      <c r="AC36" s="366"/>
      <c r="AD36" s="366"/>
      <c r="AE36" s="367"/>
      <c r="AF36" s="288">
        <v>3</v>
      </c>
      <c r="AG36" s="365" t="s">
        <v>676</v>
      </c>
      <c r="AH36" s="366"/>
      <c r="AI36" s="366"/>
      <c r="AJ36" s="366"/>
      <c r="AK36" s="366"/>
      <c r="AL36" s="366"/>
      <c r="AM36" s="366"/>
      <c r="AN36" s="366"/>
      <c r="AO36" s="366"/>
      <c r="AP36" s="366"/>
      <c r="AQ36" s="366"/>
      <c r="AR36" s="366"/>
      <c r="AS36" s="366"/>
      <c r="AT36" s="367"/>
    </row>
    <row r="37" spans="1:46" ht="63" customHeight="1" x14ac:dyDescent="0.25">
      <c r="A37" s="452" t="s">
        <v>2727</v>
      </c>
      <c r="B37" s="452"/>
      <c r="C37" s="452"/>
      <c r="D37" s="452"/>
      <c r="E37" s="452"/>
      <c r="F37" s="452"/>
      <c r="G37" s="452"/>
      <c r="H37" s="452"/>
      <c r="I37" s="452"/>
      <c r="J37" s="452"/>
      <c r="K37" s="452"/>
      <c r="L37" s="452"/>
      <c r="M37" s="452"/>
      <c r="N37" s="452"/>
      <c r="O37" s="452"/>
      <c r="P37" s="452"/>
      <c r="Q37" s="287">
        <v>3</v>
      </c>
      <c r="R37" s="365" t="s">
        <v>676</v>
      </c>
      <c r="S37" s="366"/>
      <c r="T37" s="366"/>
      <c r="U37" s="366"/>
      <c r="V37" s="366"/>
      <c r="W37" s="366"/>
      <c r="X37" s="366"/>
      <c r="Y37" s="366"/>
      <c r="Z37" s="366"/>
      <c r="AA37" s="366"/>
      <c r="AB37" s="366"/>
      <c r="AC37" s="366"/>
      <c r="AD37" s="366"/>
      <c r="AE37" s="367"/>
      <c r="AF37" s="288">
        <v>3</v>
      </c>
      <c r="AG37" s="365" t="s">
        <v>676</v>
      </c>
      <c r="AH37" s="366"/>
      <c r="AI37" s="366"/>
      <c r="AJ37" s="366"/>
      <c r="AK37" s="366"/>
      <c r="AL37" s="366"/>
      <c r="AM37" s="366"/>
      <c r="AN37" s="366"/>
      <c r="AO37" s="366"/>
      <c r="AP37" s="366"/>
      <c r="AQ37" s="366"/>
      <c r="AR37" s="366"/>
      <c r="AS37" s="366"/>
      <c r="AT37" s="367"/>
    </row>
    <row r="38" spans="1:46" ht="63" customHeight="1" x14ac:dyDescent="0.25">
      <c r="A38" s="452" t="s">
        <v>2728</v>
      </c>
      <c r="B38" s="452"/>
      <c r="C38" s="452"/>
      <c r="D38" s="452"/>
      <c r="E38" s="452"/>
      <c r="F38" s="452"/>
      <c r="G38" s="452"/>
      <c r="H38" s="452"/>
      <c r="I38" s="452"/>
      <c r="J38" s="452"/>
      <c r="K38" s="452"/>
      <c r="L38" s="452"/>
      <c r="M38" s="452"/>
      <c r="N38" s="452"/>
      <c r="O38" s="452"/>
      <c r="P38" s="452"/>
      <c r="Q38" s="287">
        <v>3</v>
      </c>
      <c r="R38" s="365" t="s">
        <v>676</v>
      </c>
      <c r="S38" s="366"/>
      <c r="T38" s="366"/>
      <c r="U38" s="366"/>
      <c r="V38" s="366"/>
      <c r="W38" s="366"/>
      <c r="X38" s="366"/>
      <c r="Y38" s="366"/>
      <c r="Z38" s="366"/>
      <c r="AA38" s="366"/>
      <c r="AB38" s="366"/>
      <c r="AC38" s="366"/>
      <c r="AD38" s="366"/>
      <c r="AE38" s="367"/>
      <c r="AF38" s="288">
        <v>3</v>
      </c>
      <c r="AG38" s="365" t="s">
        <v>676</v>
      </c>
      <c r="AH38" s="366"/>
      <c r="AI38" s="366"/>
      <c r="AJ38" s="366"/>
      <c r="AK38" s="366"/>
      <c r="AL38" s="366"/>
      <c r="AM38" s="366"/>
      <c r="AN38" s="366"/>
      <c r="AO38" s="366"/>
      <c r="AP38" s="366"/>
      <c r="AQ38" s="366"/>
      <c r="AR38" s="366"/>
      <c r="AS38" s="366"/>
      <c r="AT38" s="367"/>
    </row>
    <row r="39" spans="1:46" ht="63" customHeight="1" x14ac:dyDescent="0.25">
      <c r="A39" s="452" t="s">
        <v>2729</v>
      </c>
      <c r="B39" s="452"/>
      <c r="C39" s="452"/>
      <c r="D39" s="452"/>
      <c r="E39" s="452"/>
      <c r="F39" s="452"/>
      <c r="G39" s="452"/>
      <c r="H39" s="452"/>
      <c r="I39" s="452"/>
      <c r="J39" s="452"/>
      <c r="K39" s="452"/>
      <c r="L39" s="452"/>
      <c r="M39" s="452"/>
      <c r="N39" s="452"/>
      <c r="O39" s="452"/>
      <c r="P39" s="452"/>
      <c r="Q39" s="287">
        <v>3</v>
      </c>
      <c r="R39" s="365" t="s">
        <v>676</v>
      </c>
      <c r="S39" s="366"/>
      <c r="T39" s="366"/>
      <c r="U39" s="366"/>
      <c r="V39" s="366"/>
      <c r="W39" s="366"/>
      <c r="X39" s="366"/>
      <c r="Y39" s="366"/>
      <c r="Z39" s="366"/>
      <c r="AA39" s="366"/>
      <c r="AB39" s="366"/>
      <c r="AC39" s="366"/>
      <c r="AD39" s="366"/>
      <c r="AE39" s="367"/>
      <c r="AF39" s="288">
        <v>3</v>
      </c>
      <c r="AG39" s="365" t="s">
        <v>676</v>
      </c>
      <c r="AH39" s="366"/>
      <c r="AI39" s="366"/>
      <c r="AJ39" s="366"/>
      <c r="AK39" s="366"/>
      <c r="AL39" s="366"/>
      <c r="AM39" s="366"/>
      <c r="AN39" s="366"/>
      <c r="AO39" s="366"/>
      <c r="AP39" s="366"/>
      <c r="AQ39" s="366"/>
      <c r="AR39" s="366"/>
      <c r="AS39" s="366"/>
      <c r="AT39" s="367"/>
    </row>
    <row r="40" spans="1:46" ht="63" customHeight="1" x14ac:dyDescent="0.25">
      <c r="A40" s="452" t="s">
        <v>2730</v>
      </c>
      <c r="B40" s="452"/>
      <c r="C40" s="452"/>
      <c r="D40" s="452"/>
      <c r="E40" s="452"/>
      <c r="F40" s="452"/>
      <c r="G40" s="452"/>
      <c r="H40" s="452"/>
      <c r="I40" s="452"/>
      <c r="J40" s="452"/>
      <c r="K40" s="452"/>
      <c r="L40" s="452"/>
      <c r="M40" s="452"/>
      <c r="N40" s="452"/>
      <c r="O40" s="452"/>
      <c r="P40" s="452"/>
      <c r="Q40" s="287">
        <v>3</v>
      </c>
      <c r="R40" s="365" t="s">
        <v>676</v>
      </c>
      <c r="S40" s="366"/>
      <c r="T40" s="366"/>
      <c r="U40" s="366"/>
      <c r="V40" s="366"/>
      <c r="W40" s="366"/>
      <c r="X40" s="366"/>
      <c r="Y40" s="366"/>
      <c r="Z40" s="366"/>
      <c r="AA40" s="366"/>
      <c r="AB40" s="366"/>
      <c r="AC40" s="366"/>
      <c r="AD40" s="366"/>
      <c r="AE40" s="367"/>
      <c r="AF40" s="288">
        <v>3</v>
      </c>
      <c r="AG40" s="365" t="s">
        <v>676</v>
      </c>
      <c r="AH40" s="366"/>
      <c r="AI40" s="366"/>
      <c r="AJ40" s="366"/>
      <c r="AK40" s="366"/>
      <c r="AL40" s="366"/>
      <c r="AM40" s="366"/>
      <c r="AN40" s="366"/>
      <c r="AO40" s="366"/>
      <c r="AP40" s="366"/>
      <c r="AQ40" s="366"/>
      <c r="AR40" s="366"/>
      <c r="AS40" s="366"/>
      <c r="AT40" s="367"/>
    </row>
    <row r="41" spans="1:46" ht="63" customHeight="1" x14ac:dyDescent="0.25">
      <c r="A41" s="452" t="s">
        <v>2731</v>
      </c>
      <c r="B41" s="452"/>
      <c r="C41" s="452"/>
      <c r="D41" s="452"/>
      <c r="E41" s="452"/>
      <c r="F41" s="452"/>
      <c r="G41" s="452"/>
      <c r="H41" s="452"/>
      <c r="I41" s="452"/>
      <c r="J41" s="452"/>
      <c r="K41" s="452"/>
      <c r="L41" s="452"/>
      <c r="M41" s="452"/>
      <c r="N41" s="452"/>
      <c r="O41" s="452"/>
      <c r="P41" s="452"/>
      <c r="Q41" s="287">
        <v>3</v>
      </c>
      <c r="R41" s="365" t="s">
        <v>676</v>
      </c>
      <c r="S41" s="366"/>
      <c r="T41" s="366"/>
      <c r="U41" s="366"/>
      <c r="V41" s="366"/>
      <c r="W41" s="366"/>
      <c r="X41" s="366"/>
      <c r="Y41" s="366"/>
      <c r="Z41" s="366"/>
      <c r="AA41" s="366"/>
      <c r="AB41" s="366"/>
      <c r="AC41" s="366"/>
      <c r="AD41" s="366"/>
      <c r="AE41" s="367"/>
      <c r="AF41" s="288">
        <v>3</v>
      </c>
      <c r="AG41" s="365" t="s">
        <v>676</v>
      </c>
      <c r="AH41" s="366"/>
      <c r="AI41" s="366"/>
      <c r="AJ41" s="366"/>
      <c r="AK41" s="366"/>
      <c r="AL41" s="366"/>
      <c r="AM41" s="366"/>
      <c r="AN41" s="366"/>
      <c r="AO41" s="366"/>
      <c r="AP41" s="366"/>
      <c r="AQ41" s="366"/>
      <c r="AR41" s="366"/>
      <c r="AS41" s="366"/>
      <c r="AT41" s="367"/>
    </row>
    <row r="42" spans="1:46" ht="45" customHeight="1" x14ac:dyDescent="0.25">
      <c r="Q42" s="220"/>
      <c r="AF42" s="220"/>
    </row>
    <row r="43" spans="1:46" ht="45" customHeight="1" x14ac:dyDescent="0.25">
      <c r="A43" s="453" t="s">
        <v>198</v>
      </c>
      <c r="B43" s="453"/>
      <c r="C43" s="453"/>
      <c r="D43" s="453"/>
      <c r="E43" s="453"/>
      <c r="F43" s="453"/>
      <c r="G43" s="453"/>
      <c r="H43" s="453"/>
      <c r="I43" s="453"/>
      <c r="J43" s="453"/>
      <c r="K43" s="453"/>
      <c r="L43" s="453"/>
      <c r="M43" s="453"/>
      <c r="N43" s="453"/>
      <c r="O43" s="453"/>
      <c r="P43" s="453"/>
      <c r="Q43" s="221" t="s">
        <v>187</v>
      </c>
      <c r="R43" s="454" t="s">
        <v>188</v>
      </c>
      <c r="S43" s="454"/>
      <c r="T43" s="454"/>
      <c r="U43" s="454"/>
      <c r="V43" s="454"/>
      <c r="W43" s="454"/>
      <c r="X43" s="454"/>
      <c r="Y43" s="454"/>
      <c r="Z43" s="454"/>
      <c r="AA43" s="454"/>
      <c r="AB43" s="454"/>
      <c r="AC43" s="454"/>
      <c r="AD43" s="454"/>
      <c r="AE43" s="454"/>
      <c r="AF43" s="222" t="s">
        <v>187</v>
      </c>
      <c r="AG43" s="455" t="s">
        <v>189</v>
      </c>
      <c r="AH43" s="455"/>
      <c r="AI43" s="455"/>
      <c r="AJ43" s="455"/>
      <c r="AK43" s="455"/>
      <c r="AL43" s="455"/>
      <c r="AM43" s="455"/>
      <c r="AN43" s="455"/>
      <c r="AO43" s="455"/>
      <c r="AP43" s="455"/>
      <c r="AQ43" s="455"/>
      <c r="AR43" s="455"/>
      <c r="AS43" s="455"/>
      <c r="AT43" s="455"/>
    </row>
    <row r="44" spans="1:46" ht="45" customHeight="1" x14ac:dyDescent="0.25">
      <c r="A44" s="452" t="s">
        <v>2732</v>
      </c>
      <c r="B44" s="452"/>
      <c r="C44" s="452"/>
      <c r="D44" s="452"/>
      <c r="E44" s="452"/>
      <c r="F44" s="452"/>
      <c r="G44" s="452"/>
      <c r="H44" s="452"/>
      <c r="I44" s="452"/>
      <c r="J44" s="452"/>
      <c r="K44" s="452"/>
      <c r="L44" s="452"/>
      <c r="M44" s="452"/>
      <c r="N44" s="452"/>
      <c r="O44" s="452"/>
      <c r="P44" s="452"/>
      <c r="Q44" s="287">
        <v>3</v>
      </c>
      <c r="R44" s="365" t="s">
        <v>676</v>
      </c>
      <c r="S44" s="366"/>
      <c r="T44" s="366"/>
      <c r="U44" s="366"/>
      <c r="V44" s="366"/>
      <c r="W44" s="366"/>
      <c r="X44" s="366"/>
      <c r="Y44" s="366"/>
      <c r="Z44" s="366"/>
      <c r="AA44" s="366"/>
      <c r="AB44" s="366"/>
      <c r="AC44" s="366"/>
      <c r="AD44" s="366"/>
      <c r="AE44" s="367"/>
      <c r="AF44" s="288">
        <v>3</v>
      </c>
      <c r="AG44" s="365" t="s">
        <v>676</v>
      </c>
      <c r="AH44" s="366"/>
      <c r="AI44" s="366"/>
      <c r="AJ44" s="366"/>
      <c r="AK44" s="366"/>
      <c r="AL44" s="366"/>
      <c r="AM44" s="366"/>
      <c r="AN44" s="366"/>
      <c r="AO44" s="366"/>
      <c r="AP44" s="366"/>
      <c r="AQ44" s="366"/>
      <c r="AR44" s="366"/>
      <c r="AS44" s="366"/>
      <c r="AT44" s="367"/>
    </row>
    <row r="45" spans="1:46" ht="45" customHeight="1" x14ac:dyDescent="0.25">
      <c r="A45" s="452" t="s">
        <v>2733</v>
      </c>
      <c r="B45" s="452"/>
      <c r="C45" s="452"/>
      <c r="D45" s="452"/>
      <c r="E45" s="452"/>
      <c r="F45" s="452"/>
      <c r="G45" s="452"/>
      <c r="H45" s="452"/>
      <c r="I45" s="452"/>
      <c r="J45" s="452"/>
      <c r="K45" s="452"/>
      <c r="L45" s="452"/>
      <c r="M45" s="452"/>
      <c r="N45" s="452"/>
      <c r="O45" s="452"/>
      <c r="P45" s="452"/>
      <c r="Q45" s="287">
        <v>3</v>
      </c>
      <c r="R45" s="365" t="s">
        <v>676</v>
      </c>
      <c r="S45" s="366"/>
      <c r="T45" s="366"/>
      <c r="U45" s="366"/>
      <c r="V45" s="366"/>
      <c r="W45" s="366"/>
      <c r="X45" s="366"/>
      <c r="Y45" s="366"/>
      <c r="Z45" s="366"/>
      <c r="AA45" s="366"/>
      <c r="AB45" s="366"/>
      <c r="AC45" s="366"/>
      <c r="AD45" s="366"/>
      <c r="AE45" s="367"/>
      <c r="AF45" s="288">
        <v>3</v>
      </c>
      <c r="AG45" s="365" t="s">
        <v>676</v>
      </c>
      <c r="AH45" s="366"/>
      <c r="AI45" s="366"/>
      <c r="AJ45" s="366"/>
      <c r="AK45" s="366"/>
      <c r="AL45" s="366"/>
      <c r="AM45" s="366"/>
      <c r="AN45" s="366"/>
      <c r="AO45" s="366"/>
      <c r="AP45" s="366"/>
      <c r="AQ45" s="366"/>
      <c r="AR45" s="366"/>
      <c r="AS45" s="366"/>
      <c r="AT45" s="367"/>
    </row>
    <row r="46" spans="1:46" ht="52.5" customHeight="1" x14ac:dyDescent="0.25">
      <c r="A46" s="452" t="s">
        <v>2734</v>
      </c>
      <c r="B46" s="452"/>
      <c r="C46" s="452"/>
      <c r="D46" s="452"/>
      <c r="E46" s="452"/>
      <c r="F46" s="452"/>
      <c r="G46" s="452"/>
      <c r="H46" s="452"/>
      <c r="I46" s="452"/>
      <c r="J46" s="452"/>
      <c r="K46" s="452"/>
      <c r="L46" s="452"/>
      <c r="M46" s="452"/>
      <c r="N46" s="452"/>
      <c r="O46" s="452"/>
      <c r="P46" s="452"/>
      <c r="Q46" s="287">
        <v>3</v>
      </c>
      <c r="R46" s="365" t="s">
        <v>676</v>
      </c>
      <c r="S46" s="366"/>
      <c r="T46" s="366"/>
      <c r="U46" s="366"/>
      <c r="V46" s="366"/>
      <c r="W46" s="366"/>
      <c r="X46" s="366"/>
      <c r="Y46" s="366"/>
      <c r="Z46" s="366"/>
      <c r="AA46" s="366"/>
      <c r="AB46" s="366"/>
      <c r="AC46" s="366"/>
      <c r="AD46" s="366"/>
      <c r="AE46" s="367"/>
      <c r="AF46" s="288">
        <v>3</v>
      </c>
      <c r="AG46" s="365" t="s">
        <v>676</v>
      </c>
      <c r="AH46" s="366"/>
      <c r="AI46" s="366"/>
      <c r="AJ46" s="366"/>
      <c r="AK46" s="366"/>
      <c r="AL46" s="366"/>
      <c r="AM46" s="366"/>
      <c r="AN46" s="366"/>
      <c r="AO46" s="366"/>
      <c r="AP46" s="366"/>
      <c r="AQ46" s="366"/>
      <c r="AR46" s="366"/>
      <c r="AS46" s="366"/>
      <c r="AT46" s="367"/>
    </row>
    <row r="47" spans="1:46" ht="67.5" customHeight="1" x14ac:dyDescent="0.25">
      <c r="A47" s="452" t="s">
        <v>2735</v>
      </c>
      <c r="B47" s="452"/>
      <c r="C47" s="452"/>
      <c r="D47" s="452"/>
      <c r="E47" s="452"/>
      <c r="F47" s="452"/>
      <c r="G47" s="452"/>
      <c r="H47" s="452"/>
      <c r="I47" s="452"/>
      <c r="J47" s="452"/>
      <c r="K47" s="452"/>
      <c r="L47" s="452"/>
      <c r="M47" s="452"/>
      <c r="N47" s="452"/>
      <c r="O47" s="452"/>
      <c r="P47" s="452"/>
      <c r="Q47" s="287">
        <v>3</v>
      </c>
      <c r="R47" s="365" t="s">
        <v>676</v>
      </c>
      <c r="S47" s="366"/>
      <c r="T47" s="366"/>
      <c r="U47" s="366"/>
      <c r="V47" s="366"/>
      <c r="W47" s="366"/>
      <c r="X47" s="366"/>
      <c r="Y47" s="366"/>
      <c r="Z47" s="366"/>
      <c r="AA47" s="366"/>
      <c r="AB47" s="366"/>
      <c r="AC47" s="366"/>
      <c r="AD47" s="366"/>
      <c r="AE47" s="367"/>
      <c r="AF47" s="288">
        <v>3</v>
      </c>
      <c r="AG47" s="365" t="s">
        <v>676</v>
      </c>
      <c r="AH47" s="366"/>
      <c r="AI47" s="366"/>
      <c r="AJ47" s="366"/>
      <c r="AK47" s="366"/>
      <c r="AL47" s="366"/>
      <c r="AM47" s="366"/>
      <c r="AN47" s="366"/>
      <c r="AO47" s="366"/>
      <c r="AP47" s="366"/>
      <c r="AQ47" s="366"/>
      <c r="AR47" s="366"/>
      <c r="AS47" s="366"/>
      <c r="AT47" s="367"/>
    </row>
    <row r="48" spans="1:46" ht="63" customHeight="1" x14ac:dyDescent="0.25">
      <c r="A48" s="452" t="s">
        <v>2736</v>
      </c>
      <c r="B48" s="452"/>
      <c r="C48" s="452"/>
      <c r="D48" s="452"/>
      <c r="E48" s="452"/>
      <c r="F48" s="452"/>
      <c r="G48" s="452"/>
      <c r="H48" s="452"/>
      <c r="I48" s="452"/>
      <c r="J48" s="452"/>
      <c r="K48" s="452"/>
      <c r="L48" s="452"/>
      <c r="M48" s="452"/>
      <c r="N48" s="452"/>
      <c r="O48" s="452"/>
      <c r="P48" s="452"/>
      <c r="Q48" s="287">
        <v>3</v>
      </c>
      <c r="R48" s="365" t="s">
        <v>676</v>
      </c>
      <c r="S48" s="366"/>
      <c r="T48" s="366"/>
      <c r="U48" s="366"/>
      <c r="V48" s="366"/>
      <c r="W48" s="366"/>
      <c r="X48" s="366"/>
      <c r="Y48" s="366"/>
      <c r="Z48" s="366"/>
      <c r="AA48" s="366"/>
      <c r="AB48" s="366"/>
      <c r="AC48" s="366"/>
      <c r="AD48" s="366"/>
      <c r="AE48" s="367"/>
      <c r="AF48" s="288">
        <v>3</v>
      </c>
      <c r="AG48" s="365" t="s">
        <v>676</v>
      </c>
      <c r="AH48" s="366"/>
      <c r="AI48" s="366"/>
      <c r="AJ48" s="366"/>
      <c r="AK48" s="366"/>
      <c r="AL48" s="366"/>
      <c r="AM48" s="366"/>
      <c r="AN48" s="366"/>
      <c r="AO48" s="366"/>
      <c r="AP48" s="366"/>
      <c r="AQ48" s="366"/>
      <c r="AR48" s="366"/>
      <c r="AS48" s="366"/>
      <c r="AT48" s="367"/>
    </row>
    <row r="49" s="74" customFormat="1" ht="18" customHeight="1" x14ac:dyDescent="0.25"/>
    <row r="50" s="74" customFormat="1" ht="18" customHeight="1" x14ac:dyDescent="0.25"/>
    <row r="51" s="74" customFormat="1" ht="18" customHeight="1" x14ac:dyDescent="0.25"/>
    <row r="52" s="74" customFormat="1" ht="18" customHeight="1" x14ac:dyDescent="0.25"/>
  </sheetData>
  <sheetProtection algorithmName="SHA-512" hashValue="PyuG6zGesl1dKg5GjawuIMz03Yv18XPNwzBK5nv0w+rmDYauIqU2kSQMmd2bJ+68VOc5h0Ux1mguU/cwyjOszw==" saltValue="8FhJ62hKD3wEnwpPo14Jlw==" spinCount="100000" sheet="1" objects="1" scenarios="1" selectLockedCells="1" selectUnlockedCell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30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zoomScalePageLayoutView="75" workbookViewId="0">
      <selection activeCell="N15" sqref="N15"/>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5">
      <c r="A2" s="378" t="s">
        <v>1607</v>
      </c>
      <c r="B2" s="378"/>
      <c r="C2" s="378"/>
      <c r="D2" s="378"/>
      <c r="E2" s="378"/>
      <c r="F2" s="378"/>
      <c r="G2" s="378"/>
      <c r="H2" s="378"/>
      <c r="I2" s="378"/>
      <c r="J2" s="378"/>
      <c r="K2" s="378"/>
      <c r="L2" s="378"/>
      <c r="M2" s="378"/>
      <c r="N2" s="378"/>
      <c r="O2" s="378"/>
      <c r="P2" s="378"/>
      <c r="Q2" s="378"/>
      <c r="R2" s="378"/>
      <c r="S2" s="378"/>
      <c r="T2" s="378"/>
      <c r="U2" s="378"/>
      <c r="V2" s="378"/>
      <c r="W2" s="378"/>
      <c r="X2" s="378"/>
      <c r="Y2" s="378"/>
      <c r="Z2" s="378"/>
      <c r="AA2" s="378"/>
      <c r="AB2" s="378"/>
      <c r="AC2" s="378"/>
      <c r="AD2" s="378"/>
      <c r="AE2" s="85"/>
      <c r="AF2" s="86"/>
      <c r="AG2" s="86"/>
      <c r="AH2" s="86"/>
      <c r="AI2" s="86"/>
      <c r="AJ2" s="86"/>
      <c r="AK2" s="86"/>
    </row>
    <row r="3" spans="1:38" ht="15" customHeight="1" x14ac:dyDescent="0.25">
      <c r="A3" s="378" t="s">
        <v>5</v>
      </c>
      <c r="B3" s="378"/>
      <c r="C3" s="378"/>
      <c r="D3" s="378"/>
      <c r="E3" s="378"/>
      <c r="F3" s="378"/>
      <c r="G3" s="378"/>
      <c r="H3" s="378"/>
      <c r="I3" s="378"/>
      <c r="J3" s="378"/>
      <c r="K3" s="378"/>
      <c r="L3" s="378"/>
      <c r="M3" s="378"/>
      <c r="N3" s="378"/>
      <c r="O3" s="378"/>
      <c r="P3" s="378"/>
      <c r="Q3" s="378"/>
      <c r="R3" s="378"/>
      <c r="S3" s="378"/>
      <c r="T3" s="378"/>
      <c r="U3" s="378"/>
      <c r="V3" s="378"/>
      <c r="W3" s="378"/>
      <c r="X3" s="378"/>
      <c r="Y3" s="378"/>
      <c r="Z3" s="378"/>
      <c r="AA3" s="378"/>
      <c r="AB3" s="378"/>
      <c r="AC3" s="378"/>
      <c r="AD3" s="378"/>
      <c r="AE3" s="85"/>
      <c r="AF3" s="86"/>
      <c r="AG3" s="86"/>
      <c r="AH3" s="86"/>
      <c r="AI3" s="86"/>
      <c r="AJ3" s="86"/>
      <c r="AK3" s="86"/>
    </row>
    <row r="4" spans="1:38" ht="15" customHeight="1" x14ac:dyDescent="0.25">
      <c r="AD4" s="307"/>
    </row>
    <row r="5" spans="1:38" ht="15" customHeight="1" x14ac:dyDescent="0.25">
      <c r="B5" s="379" t="str">
        <f>IGOT!C5</f>
        <v>Planta Productora de Mezclas Asfálticas.</v>
      </c>
      <c r="C5" s="379"/>
      <c r="D5" s="379"/>
      <c r="E5" s="379"/>
      <c r="F5" s="379"/>
      <c r="G5" s="379"/>
      <c r="H5" s="379"/>
      <c r="I5" s="379"/>
      <c r="J5" s="379"/>
      <c r="K5" s="379"/>
      <c r="L5" s="379"/>
      <c r="M5" s="379"/>
      <c r="N5" s="379"/>
      <c r="O5" s="379"/>
      <c r="P5" s="379"/>
      <c r="Q5" s="379"/>
      <c r="R5" s="379"/>
      <c r="S5" s="379"/>
      <c r="T5" s="379"/>
      <c r="U5" s="379"/>
      <c r="V5" s="379"/>
      <c r="W5" s="379"/>
      <c r="X5" s="379"/>
      <c r="Y5" s="379"/>
      <c r="Z5" s="379"/>
      <c r="AA5" s="379"/>
      <c r="AB5" s="379"/>
      <c r="AC5" s="379"/>
      <c r="AD5" s="307"/>
    </row>
    <row r="6" spans="1:38" ht="15" customHeight="1" x14ac:dyDescent="0.25">
      <c r="AD6" s="307"/>
    </row>
    <row r="7" spans="1:38" ht="15" customHeight="1" x14ac:dyDescent="0.25">
      <c r="AD7" s="307"/>
    </row>
    <row r="8" spans="1:38" ht="15" customHeight="1" x14ac:dyDescent="0.25">
      <c r="A8" s="82" t="s">
        <v>1608</v>
      </c>
      <c r="AD8" s="307"/>
    </row>
    <row r="9" spans="1:38" ht="15" customHeight="1" x14ac:dyDescent="0.25">
      <c r="A9" s="380"/>
      <c r="B9" s="380"/>
      <c r="C9" s="381" t="s">
        <v>8</v>
      </c>
      <c r="D9" s="381"/>
      <c r="E9" s="381"/>
      <c r="F9" s="381"/>
      <c r="G9" s="381"/>
      <c r="H9" s="381"/>
      <c r="I9" s="381"/>
      <c r="J9" s="381"/>
      <c r="K9" s="381"/>
      <c r="L9" s="381"/>
      <c r="M9" s="381"/>
      <c r="N9" s="381"/>
      <c r="O9" s="381"/>
      <c r="P9" s="381"/>
      <c r="Q9" s="381"/>
      <c r="R9" s="381"/>
      <c r="S9" s="381"/>
      <c r="T9" s="381"/>
      <c r="U9" s="381"/>
      <c r="V9" s="381"/>
      <c r="W9" s="381"/>
      <c r="X9" s="381"/>
      <c r="Y9" s="381"/>
      <c r="Z9" s="381"/>
      <c r="AA9" s="381"/>
      <c r="AB9" s="381"/>
      <c r="AC9" s="381"/>
      <c r="AD9" s="307"/>
    </row>
    <row r="10" spans="1:38" ht="15" customHeight="1" x14ac:dyDescent="0.25">
      <c r="A10" s="382" t="s">
        <v>1609</v>
      </c>
      <c r="B10" s="382"/>
      <c r="C10" s="301" t="s">
        <v>1610</v>
      </c>
      <c r="D10" s="301" t="s">
        <v>1611</v>
      </c>
      <c r="E10" s="301" t="s">
        <v>1612</v>
      </c>
      <c r="F10" s="301" t="s">
        <v>1613</v>
      </c>
      <c r="G10" s="301" t="s">
        <v>1614</v>
      </c>
      <c r="H10" s="301" t="s">
        <v>1615</v>
      </c>
      <c r="I10" s="302" t="s">
        <v>1616</v>
      </c>
      <c r="J10" s="301" t="s">
        <v>1617</v>
      </c>
      <c r="K10" s="301" t="s">
        <v>1618</v>
      </c>
      <c r="L10" s="301" t="s">
        <v>308</v>
      </c>
      <c r="M10" s="301" t="s">
        <v>1619</v>
      </c>
      <c r="N10" s="301" t="s">
        <v>1620</v>
      </c>
      <c r="O10" s="301" t="s">
        <v>1621</v>
      </c>
      <c r="P10" s="301" t="s">
        <v>1622</v>
      </c>
      <c r="Q10" s="301" t="s">
        <v>1623</v>
      </c>
      <c r="R10" s="301" t="s">
        <v>1624</v>
      </c>
      <c r="S10" s="301" t="s">
        <v>1625</v>
      </c>
      <c r="T10" s="301" t="s">
        <v>1626</v>
      </c>
      <c r="U10" s="301" t="s">
        <v>1627</v>
      </c>
      <c r="V10" s="301" t="s">
        <v>1628</v>
      </c>
      <c r="W10" s="301" t="s">
        <v>1629</v>
      </c>
      <c r="X10" s="301" t="s">
        <v>1630</v>
      </c>
      <c r="Y10" s="301" t="s">
        <v>1631</v>
      </c>
      <c r="Z10" s="301" t="s">
        <v>1632</v>
      </c>
      <c r="AA10" s="301" t="s">
        <v>1633</v>
      </c>
      <c r="AB10" s="301" t="s">
        <v>1634</v>
      </c>
      <c r="AC10" s="301" t="s">
        <v>1635</v>
      </c>
      <c r="AD10" s="307"/>
    </row>
    <row r="11" spans="1:38" ht="15" customHeight="1" x14ac:dyDescent="0.25">
      <c r="A11" s="382" t="s">
        <v>1636</v>
      </c>
      <c r="B11" s="388"/>
      <c r="C11" s="316">
        <f>IF(AND($AG25&gt;=0,$AG25&lt;=1),1,0)</f>
        <v>1</v>
      </c>
      <c r="D11" s="316">
        <f>IF(AND($AG49&gt;=0,$AG49&lt;=1),1,0)</f>
        <v>1</v>
      </c>
      <c r="E11" s="316">
        <f>IF(AND($AG80&gt;=0,$AG80&lt;=1),1,0)</f>
        <v>1</v>
      </c>
      <c r="F11" s="316">
        <f>IF(AND($AG103&gt;=0,$AG103&lt;=1),1,0)</f>
        <v>1</v>
      </c>
      <c r="G11" s="316">
        <f>IF(AND($AG128&gt;=0,$AG128&lt;=1),1,0)</f>
        <v>1</v>
      </c>
      <c r="H11" s="316">
        <f>IF(AND($AG160&gt;=0,$AG160&lt;=1),1,0)</f>
        <v>1</v>
      </c>
      <c r="I11" s="302">
        <f>IF('Art. 121'!AB187="X",1,0)</f>
        <v>0</v>
      </c>
      <c r="J11" s="316">
        <f>IF(AND($AG232&gt;=0,$AG232&lt;=1),1,0)</f>
        <v>1</v>
      </c>
      <c r="K11" s="316">
        <f>IF(AND($AG260&gt;=0,$AG260&lt;=1),1,0)</f>
        <v>1</v>
      </c>
      <c r="L11" s="316">
        <f>IF(AND($AG349&gt;=0,$AG349&lt;=1),1,0)</f>
        <v>1</v>
      </c>
      <c r="M11" s="316">
        <f>IF(AND($AG393&gt;=0,$AG393&lt;=1),1,0)</f>
        <v>1</v>
      </c>
      <c r="N11" s="316">
        <f>IF(AND($AG427&gt;=0,$AG427&lt;=1),1,0)</f>
        <v>1</v>
      </c>
      <c r="O11" s="316">
        <f>IF(AND($AG458&gt;=0,$AG458&lt;=1),1,0)</f>
        <v>1</v>
      </c>
      <c r="P11" s="316">
        <f>IF(AND($AG487&gt;=0,$AG487&lt;=1),1,0)</f>
        <v>1</v>
      </c>
      <c r="Q11" s="316">
        <f>IF(AND($AG515&gt;=0,$AG515&lt;=1),1,0)</f>
        <v>1</v>
      </c>
      <c r="R11" s="316">
        <f>IF(AND($AG551&gt;=0,$AG551&lt;=1),1,0)</f>
        <v>1</v>
      </c>
      <c r="S11" s="316">
        <f>IF(AND($AG587&gt;=0,$AG587&lt;=1),1,0)</f>
        <v>1</v>
      </c>
      <c r="T11" s="316">
        <f>IF(AND($AG629&gt;=0,$AG629&lt;=1),1,0)</f>
        <v>1</v>
      </c>
      <c r="U11" s="316">
        <f>IF(AND($AG662&gt;=0,$AG662&lt;=1),1,0)</f>
        <v>1</v>
      </c>
      <c r="V11" s="316">
        <f>IF(AND($AG707&gt;=0,$AG707&lt;=1),1,0)</f>
        <v>1</v>
      </c>
      <c r="W11" s="316">
        <f>IF(AND($AG753&gt;=0,$AG753&lt;=1),1,0)</f>
        <v>1</v>
      </c>
      <c r="X11" s="316">
        <f>IF(AND($AG826&gt;=0,$AG826&lt;=1),1,0)</f>
        <v>1</v>
      </c>
      <c r="Y11" s="316">
        <f>IF(AND($AG853&gt;=0,$AG853&lt;=1),1,0)</f>
        <v>1</v>
      </c>
      <c r="Z11" s="316">
        <f>IF(AND($AG873&gt;=0,$AG873&lt;=1),1,0)</f>
        <v>1</v>
      </c>
      <c r="AA11" s="316">
        <f>IF(AND($AG916&gt;=0,$AG916&lt;=1),1,0)</f>
        <v>1</v>
      </c>
      <c r="AB11" s="316">
        <f>IF(AND($AG994&gt;=0,$AG994&lt;=1),1,0)</f>
        <v>1</v>
      </c>
      <c r="AC11" s="316">
        <f>IF(AND($AG1035&gt;=0,$AG1035&lt;=1),1,0)</f>
        <v>1</v>
      </c>
      <c r="AD11" s="307"/>
    </row>
    <row r="12" spans="1:38" ht="15" customHeight="1" x14ac:dyDescent="0.25">
      <c r="AD12" s="307"/>
    </row>
    <row r="13" spans="1:38" ht="15" customHeight="1" x14ac:dyDescent="0.25">
      <c r="A13" s="382"/>
      <c r="B13" s="382"/>
      <c r="C13" s="382" t="s">
        <v>8</v>
      </c>
      <c r="D13" s="382"/>
      <c r="E13" s="382"/>
      <c r="F13" s="382"/>
      <c r="G13" s="382"/>
      <c r="H13" s="382"/>
      <c r="I13" s="382"/>
      <c r="J13" s="382"/>
      <c r="K13" s="382"/>
      <c r="L13" s="382"/>
      <c r="M13" s="382"/>
      <c r="N13" s="382"/>
      <c r="O13" s="382"/>
      <c r="P13" s="382"/>
      <c r="Q13" s="382"/>
      <c r="R13" s="382"/>
      <c r="S13" s="382"/>
      <c r="T13" s="382"/>
      <c r="U13" s="382"/>
      <c r="V13" s="382"/>
      <c r="W13" s="382"/>
      <c r="X13" s="382"/>
      <c r="Y13" s="382"/>
      <c r="Z13" s="382"/>
      <c r="AA13" s="382"/>
      <c r="AB13" s="382"/>
      <c r="AC13" s="382"/>
      <c r="AD13" s="307"/>
    </row>
    <row r="14" spans="1:38" ht="15" customHeight="1" x14ac:dyDescent="0.25">
      <c r="A14" s="382" t="s">
        <v>1609</v>
      </c>
      <c r="B14" s="382"/>
      <c r="C14" s="301" t="s">
        <v>1637</v>
      </c>
      <c r="D14" s="301" t="s">
        <v>1638</v>
      </c>
      <c r="E14" s="301" t="s">
        <v>1639</v>
      </c>
      <c r="F14" s="301" t="s">
        <v>1640</v>
      </c>
      <c r="G14" s="301" t="s">
        <v>1641</v>
      </c>
      <c r="H14" s="301" t="s">
        <v>1642</v>
      </c>
      <c r="I14" s="301" t="s">
        <v>1643</v>
      </c>
      <c r="J14" s="301" t="s">
        <v>1644</v>
      </c>
      <c r="K14" s="301" t="s">
        <v>1645</v>
      </c>
      <c r="L14" s="301" t="s">
        <v>1646</v>
      </c>
      <c r="M14" s="301" t="s">
        <v>1647</v>
      </c>
      <c r="N14" s="302" t="s">
        <v>1648</v>
      </c>
      <c r="O14" s="301" t="s">
        <v>1649</v>
      </c>
      <c r="P14" s="301" t="s">
        <v>1650</v>
      </c>
      <c r="Q14" s="301" t="s">
        <v>1651</v>
      </c>
      <c r="R14" s="301" t="s">
        <v>1652</v>
      </c>
      <c r="S14" s="301" t="s">
        <v>1653</v>
      </c>
      <c r="T14" s="301" t="s">
        <v>1654</v>
      </c>
      <c r="U14" s="301" t="s">
        <v>1655</v>
      </c>
      <c r="V14" s="301" t="s">
        <v>1656</v>
      </c>
      <c r="W14" s="301" t="s">
        <v>1657</v>
      </c>
      <c r="X14" s="301" t="s">
        <v>1658</v>
      </c>
      <c r="Y14" s="301" t="s">
        <v>1659</v>
      </c>
      <c r="Z14" s="301" t="s">
        <v>1660</v>
      </c>
      <c r="AA14" s="301" t="s">
        <v>1661</v>
      </c>
      <c r="AB14" s="301" t="s">
        <v>1662</v>
      </c>
      <c r="AC14" s="301" t="s">
        <v>1663</v>
      </c>
      <c r="AD14" s="307"/>
    </row>
    <row r="15" spans="1:38" ht="15" customHeight="1" x14ac:dyDescent="0.25">
      <c r="A15" s="382" t="s">
        <v>1636</v>
      </c>
      <c r="B15" s="388"/>
      <c r="C15" s="316">
        <f>IF(AND($AG1068&gt;=0,$AG1068&lt;=1),1,0)</f>
        <v>0</v>
      </c>
      <c r="D15" s="316">
        <f>IF(AND($AG1106&gt;=0,$AG1106&lt;=1),1,0)</f>
        <v>1</v>
      </c>
      <c r="E15" s="316">
        <f>IF(AND($AG1143&gt;=0,$AG1143&lt;=1),1,0)</f>
        <v>1</v>
      </c>
      <c r="F15" s="316">
        <f>IF(AND($AG1266&gt;=0,$AG1266&lt;=1),1,0)</f>
        <v>1</v>
      </c>
      <c r="G15" s="316">
        <f>IF(AND($AG1291&gt;=0,$AG1291&lt;=1),1,0)</f>
        <v>1</v>
      </c>
      <c r="H15" s="316">
        <f>IF(AND($AG1318&gt;=0,$AG1318&lt;=1),1,0)</f>
        <v>1</v>
      </c>
      <c r="I15" s="316">
        <f>IF(AND($AG1356&gt;=0,$AG1356&lt;=1),1,0)</f>
        <v>1</v>
      </c>
      <c r="J15" s="316">
        <f>IF(AND($AG1396&gt;=0,$AG1396&lt;=1),1,0)</f>
        <v>1</v>
      </c>
      <c r="K15" s="316">
        <f>IF(AND($AG1427&gt;=0,$AG1427&lt;=1),1,0)</f>
        <v>1</v>
      </c>
      <c r="L15" s="316">
        <f>IF(AND($AG1503&gt;=0,$AG1503&lt;=1),1,0)</f>
        <v>1</v>
      </c>
      <c r="M15" s="316">
        <f>IF(AND($AG1583&gt;=0,$AG1583&lt;=1),1,0)</f>
        <v>1</v>
      </c>
      <c r="N15" s="303">
        <f>IF('Art. 121'!AB1542="X",1,0)</f>
        <v>1</v>
      </c>
      <c r="O15" s="316">
        <f>IF(AND($AG1639&gt;=0,$AG1639&lt;=1),1,0)</f>
        <v>0</v>
      </c>
      <c r="P15" s="316">
        <f>IF(AND($AG1682&gt;=0,$AG1682&lt;=1),1,0)</f>
        <v>0</v>
      </c>
      <c r="Q15" s="316">
        <f>IF(AND($AG1748&gt;=0,$AG1748&lt;=1),1,0)</f>
        <v>0</v>
      </c>
      <c r="R15" s="316">
        <f>IF(AND($AG1773&gt;=0,$AG1773&lt;=1),1,0)</f>
        <v>1</v>
      </c>
      <c r="S15" s="316">
        <f>IF(AND($AG1829&gt;=0,$AG1829&lt;=1),1,0)</f>
        <v>0</v>
      </c>
      <c r="T15" s="316">
        <f>IF(AND($AG1857&gt;=0,$AG1857&lt;=1),1,0)</f>
        <v>0</v>
      </c>
      <c r="U15" s="316">
        <f>IF(AND($AG1890&gt;=0,$AG1890&lt;=1),1,0)</f>
        <v>1</v>
      </c>
      <c r="V15" s="316">
        <f>IF(AND($AG1918&gt;=0,$AG1918&lt;=1),1,0)</f>
        <v>1</v>
      </c>
      <c r="W15" s="316">
        <f>IF(AND($AG1952&gt;=0,$AG1952&lt;=1),1,0)</f>
        <v>0</v>
      </c>
      <c r="X15" s="316">
        <f>IF(AND($AG1992&gt;=0,$AG1992&lt;=1),1,0)</f>
        <v>1</v>
      </c>
      <c r="Y15" s="316">
        <f>IF(AND($AG2016&gt;=0,$AG2016&lt;=1),1,0)</f>
        <v>1</v>
      </c>
      <c r="Z15" s="316">
        <f>IF(AND($AG2049&gt;=0,$AG2049&lt;=1),1,0)</f>
        <v>0</v>
      </c>
      <c r="AA15" s="316">
        <f>IF(AND($AG2085&gt;=0,$AG2085&lt;=1),1,0)</f>
        <v>1</v>
      </c>
      <c r="AB15" s="316">
        <f>IF(AND($AG2117&gt;=0,$AG2117&lt;=1),1,0)</f>
        <v>1</v>
      </c>
      <c r="AC15" s="316">
        <f>IF(AND($AG2148&gt;=0,$AG2148&lt;=1),1,0)</f>
        <v>0</v>
      </c>
      <c r="AD15" s="307"/>
    </row>
    <row r="16" spans="1:38" ht="15" customHeight="1" x14ac:dyDescent="0.25">
      <c r="AD16" s="307"/>
    </row>
    <row r="17" spans="1:37" ht="15" customHeight="1" x14ac:dyDescent="0.25">
      <c r="W17" s="389" t="s">
        <v>1664</v>
      </c>
      <c r="X17" s="389"/>
      <c r="Y17" s="389"/>
      <c r="Z17" s="389"/>
      <c r="AA17" s="389"/>
      <c r="AB17" s="389"/>
      <c r="AC17" s="309">
        <f>SUM(C11:AC11,C15:AC15)</f>
        <v>44</v>
      </c>
      <c r="AD17" s="307"/>
    </row>
    <row r="18" spans="1:37" ht="15" customHeight="1" x14ac:dyDescent="0.25">
      <c r="AD18" s="307"/>
    </row>
    <row r="19" spans="1:37" ht="30" customHeight="1" x14ac:dyDescent="0.25">
      <c r="A19" s="385" t="s">
        <v>1665</v>
      </c>
      <c r="B19" s="385"/>
      <c r="C19" s="385"/>
      <c r="D19" s="385"/>
      <c r="E19" s="385"/>
      <c r="F19" s="385"/>
      <c r="G19" s="385"/>
      <c r="H19" s="385"/>
      <c r="I19" s="385"/>
      <c r="J19" s="385"/>
      <c r="K19" s="385"/>
      <c r="L19" s="385"/>
      <c r="M19" s="385"/>
      <c r="N19" s="385"/>
      <c r="O19" s="385"/>
      <c r="P19" s="385"/>
      <c r="Q19" s="385"/>
      <c r="R19" s="385"/>
      <c r="S19" s="385"/>
      <c r="T19" s="385"/>
      <c r="U19" s="385"/>
      <c r="V19" s="385"/>
      <c r="W19" s="385"/>
      <c r="X19" s="385"/>
      <c r="Y19" s="385"/>
      <c r="Z19" s="385"/>
      <c r="AA19" s="385"/>
      <c r="AB19" s="385"/>
      <c r="AC19" s="385"/>
      <c r="AD19" s="385"/>
      <c r="AE19" s="385"/>
    </row>
    <row r="20" spans="1:37" ht="15" customHeight="1" x14ac:dyDescent="0.25">
      <c r="AD20" s="307"/>
    </row>
    <row r="21" spans="1:37" ht="12.75" customHeight="1" x14ac:dyDescent="0.25">
      <c r="A21" s="386" t="s">
        <v>183</v>
      </c>
      <c r="B21" s="386"/>
      <c r="C21" s="386"/>
      <c r="D21" s="386"/>
      <c r="E21" s="386"/>
      <c r="F21" s="386"/>
      <c r="G21" s="386"/>
      <c r="H21" s="386"/>
      <c r="I21" s="386"/>
      <c r="J21" s="386"/>
      <c r="K21" s="386"/>
      <c r="L21" s="386"/>
      <c r="M21" s="386"/>
      <c r="N21" s="386"/>
      <c r="O21" s="386"/>
      <c r="P21" s="386"/>
      <c r="Q21" s="386"/>
      <c r="R21" s="386"/>
      <c r="S21" s="386"/>
      <c r="T21" s="386"/>
      <c r="U21" s="386"/>
      <c r="V21" s="386"/>
      <c r="W21" s="386"/>
      <c r="X21" s="386"/>
      <c r="Y21" s="386"/>
      <c r="Z21" s="386"/>
      <c r="AA21" s="386"/>
      <c r="AB21" s="386"/>
      <c r="AC21" s="386"/>
      <c r="AD21" s="386"/>
      <c r="AE21" s="386"/>
    </row>
    <row r="22" spans="1:37" x14ac:dyDescent="0.25">
      <c r="A22" s="87"/>
      <c r="B22" s="87"/>
      <c r="C22" s="87"/>
      <c r="D22" s="87"/>
      <c r="E22" s="87"/>
      <c r="F22" s="87"/>
      <c r="G22" s="87"/>
      <c r="H22" s="87"/>
      <c r="I22" s="87"/>
      <c r="J22" s="87"/>
      <c r="K22" s="87"/>
      <c r="L22" s="87"/>
      <c r="M22" s="87"/>
      <c r="N22" s="87"/>
      <c r="O22" s="87"/>
      <c r="P22" s="87"/>
      <c r="Q22" s="87"/>
      <c r="R22" s="87"/>
      <c r="S22" s="87"/>
      <c r="T22" s="87"/>
      <c r="U22" s="87"/>
      <c r="V22" s="87"/>
      <c r="W22" s="87"/>
      <c r="X22" s="87"/>
      <c r="Y22" s="87"/>
      <c r="Z22" s="87"/>
      <c r="AA22" s="87"/>
      <c r="AB22" s="87"/>
      <c r="AC22" s="87"/>
      <c r="AD22" s="88"/>
      <c r="AE22" s="88"/>
    </row>
    <row r="23" spans="1:37" x14ac:dyDescent="0.25">
      <c r="A23" s="63"/>
      <c r="B23" s="63"/>
      <c r="C23" s="63"/>
      <c r="D23" s="63"/>
      <c r="E23" s="63"/>
      <c r="F23" s="63"/>
      <c r="G23" s="63"/>
      <c r="H23" s="63"/>
      <c r="I23" s="63"/>
      <c r="J23" s="63"/>
      <c r="K23" s="63"/>
      <c r="L23" s="63"/>
      <c r="M23" s="63"/>
      <c r="N23" s="63"/>
      <c r="O23" s="63"/>
      <c r="P23" s="63"/>
      <c r="Q23" s="63"/>
      <c r="R23" s="63"/>
      <c r="S23" s="63"/>
      <c r="T23" s="63"/>
      <c r="U23" s="63"/>
      <c r="V23" s="63"/>
      <c r="W23" s="63"/>
      <c r="X23" s="63"/>
      <c r="Y23" s="63"/>
      <c r="Z23" s="63"/>
      <c r="AA23" s="63"/>
      <c r="AB23" s="63"/>
      <c r="AC23" s="63"/>
      <c r="AD23" s="89"/>
      <c r="AE23" s="81">
        <f>1/AC17*100</f>
        <v>2.2727272727272729</v>
      </c>
    </row>
    <row r="24" spans="1:37" ht="24.9" customHeight="1" x14ac:dyDescent="0.25">
      <c r="A24" s="387" t="s">
        <v>163</v>
      </c>
      <c r="B24" s="387"/>
      <c r="C24" s="387"/>
      <c r="D24" s="387"/>
      <c r="E24" s="387"/>
      <c r="F24" s="387"/>
      <c r="G24" s="387"/>
      <c r="H24" s="387"/>
      <c r="I24" s="387"/>
      <c r="J24" s="387"/>
      <c r="K24" s="387"/>
      <c r="L24" s="387"/>
      <c r="M24" s="387"/>
      <c r="N24" s="387"/>
      <c r="O24" s="387"/>
      <c r="P24" s="387"/>
      <c r="Q24" s="387"/>
      <c r="R24" s="387"/>
      <c r="S24" s="387"/>
      <c r="T24" s="387"/>
      <c r="U24" s="387"/>
      <c r="V24" s="387"/>
      <c r="W24" s="387"/>
      <c r="X24" s="387"/>
      <c r="Y24" s="387"/>
      <c r="Z24" s="387"/>
      <c r="AA24" s="387"/>
      <c r="AB24" s="387"/>
      <c r="AC24" s="387"/>
      <c r="AD24" s="90" t="s">
        <v>187</v>
      </c>
      <c r="AE24" s="91" t="s">
        <v>7</v>
      </c>
      <c r="AF24" s="92" t="s">
        <v>1666</v>
      </c>
      <c r="AG24" s="92" t="s">
        <v>1667</v>
      </c>
      <c r="AH24" s="92" t="s">
        <v>1668</v>
      </c>
      <c r="AI24" s="93" t="s">
        <v>1669</v>
      </c>
      <c r="AJ24" s="92"/>
      <c r="AK24" s="93" t="s">
        <v>1670</v>
      </c>
    </row>
    <row r="25" spans="1:37" ht="24.9" customHeight="1" x14ac:dyDescent="0.25">
      <c r="A25" s="356" t="s">
        <v>190</v>
      </c>
      <c r="B25" s="356"/>
      <c r="C25" s="356"/>
      <c r="D25" s="356"/>
      <c r="E25" s="356"/>
      <c r="F25" s="356"/>
      <c r="G25" s="356"/>
      <c r="H25" s="356"/>
      <c r="I25" s="356"/>
      <c r="J25" s="356"/>
      <c r="K25" s="356"/>
      <c r="L25" s="356"/>
      <c r="M25" s="356"/>
      <c r="N25" s="356"/>
      <c r="O25" s="356"/>
      <c r="P25" s="356"/>
      <c r="Q25" s="356"/>
      <c r="R25" s="356"/>
      <c r="S25" s="356"/>
      <c r="T25" s="356"/>
      <c r="U25" s="356"/>
      <c r="V25" s="356"/>
      <c r="W25" s="356"/>
      <c r="X25" s="356"/>
      <c r="Y25" s="356"/>
      <c r="Z25" s="356"/>
      <c r="AA25" s="356"/>
      <c r="AB25" s="356"/>
      <c r="AC25" s="356"/>
      <c r="AD25" s="310">
        <f>'Art. 121'!Q35</f>
        <v>2</v>
      </c>
      <c r="AE25" s="94">
        <f t="shared" ref="AE25:AE31" si="0">IF(AG25=1,AK25,AG25)</f>
        <v>0.32467532467532467</v>
      </c>
      <c r="AF25">
        <f t="shared" ref="AF25:AF31" si="1">AD25/2</f>
        <v>1</v>
      </c>
      <c r="AG25" s="92">
        <f t="shared" ref="AG25:AG31" si="2">IF(AND(AF25&gt;=0,AF25&lt;=1),1,"No aplica")</f>
        <v>1</v>
      </c>
      <c r="AH25" s="95">
        <f t="shared" ref="AH25:AH31" si="3">AD25/(AG25*2)</f>
        <v>1</v>
      </c>
      <c r="AI25" s="96">
        <f t="shared" ref="AI25:AI31" si="4">IF(AG25=1,AG25/$AG$32,"No aplica")</f>
        <v>0.14285714285714285</v>
      </c>
      <c r="AJ25" s="96">
        <f t="shared" ref="AJ25:AJ31" si="5">AF25*AI25</f>
        <v>0.14285714285714285</v>
      </c>
      <c r="AK25" s="96">
        <f t="shared" ref="AK25:AK31" si="6">AJ25*$AE$23</f>
        <v>0.32467532467532467</v>
      </c>
    </row>
    <row r="26" spans="1:37" ht="24.9" customHeight="1" x14ac:dyDescent="0.25">
      <c r="A26" s="356" t="s">
        <v>191</v>
      </c>
      <c r="B26" s="356"/>
      <c r="C26" s="356"/>
      <c r="D26" s="356"/>
      <c r="E26" s="356"/>
      <c r="F26" s="356"/>
      <c r="G26" s="356"/>
      <c r="H26" s="356"/>
      <c r="I26" s="356"/>
      <c r="J26" s="356"/>
      <c r="K26" s="356"/>
      <c r="L26" s="356"/>
      <c r="M26" s="356"/>
      <c r="N26" s="356"/>
      <c r="O26" s="356"/>
      <c r="P26" s="356"/>
      <c r="Q26" s="356"/>
      <c r="R26" s="356"/>
      <c r="S26" s="356"/>
      <c r="T26" s="356"/>
      <c r="U26" s="356"/>
      <c r="V26" s="356"/>
      <c r="W26" s="356"/>
      <c r="X26" s="356"/>
      <c r="Y26" s="356"/>
      <c r="Z26" s="356"/>
      <c r="AA26" s="356"/>
      <c r="AB26" s="356"/>
      <c r="AC26" s="356"/>
      <c r="AD26" s="310">
        <f>'Art. 121'!Q36</f>
        <v>2</v>
      </c>
      <c r="AE26" s="94">
        <f t="shared" si="0"/>
        <v>0.32467532467532467</v>
      </c>
      <c r="AF26">
        <f t="shared" si="1"/>
        <v>1</v>
      </c>
      <c r="AG26" s="92">
        <f t="shared" si="2"/>
        <v>1</v>
      </c>
      <c r="AH26" s="95">
        <f t="shared" si="3"/>
        <v>1</v>
      </c>
      <c r="AI26" s="96">
        <f t="shared" si="4"/>
        <v>0.14285714285714285</v>
      </c>
      <c r="AJ26" s="96">
        <f t="shared" si="5"/>
        <v>0.14285714285714285</v>
      </c>
      <c r="AK26" s="96">
        <f t="shared" si="6"/>
        <v>0.32467532467532467</v>
      </c>
    </row>
    <row r="27" spans="1:37" ht="24.9" customHeight="1" x14ac:dyDescent="0.25">
      <c r="A27" s="356" t="s">
        <v>192</v>
      </c>
      <c r="B27" s="356"/>
      <c r="C27" s="356"/>
      <c r="D27" s="356"/>
      <c r="E27" s="356"/>
      <c r="F27" s="356"/>
      <c r="G27" s="356"/>
      <c r="H27" s="356"/>
      <c r="I27" s="356"/>
      <c r="J27" s="356"/>
      <c r="K27" s="356"/>
      <c r="L27" s="356"/>
      <c r="M27" s="356"/>
      <c r="N27" s="356"/>
      <c r="O27" s="356"/>
      <c r="P27" s="356"/>
      <c r="Q27" s="356"/>
      <c r="R27" s="356"/>
      <c r="S27" s="356"/>
      <c r="T27" s="356"/>
      <c r="U27" s="356"/>
      <c r="V27" s="356"/>
      <c r="W27" s="356"/>
      <c r="X27" s="356"/>
      <c r="Y27" s="356"/>
      <c r="Z27" s="356"/>
      <c r="AA27" s="356"/>
      <c r="AB27" s="356"/>
      <c r="AC27" s="356"/>
      <c r="AD27" s="310">
        <f>'Art. 121'!Q37</f>
        <v>2</v>
      </c>
      <c r="AE27" s="94">
        <f t="shared" si="0"/>
        <v>0.32467532467532467</v>
      </c>
      <c r="AF27">
        <f t="shared" si="1"/>
        <v>1</v>
      </c>
      <c r="AG27" s="92">
        <f t="shared" si="2"/>
        <v>1</v>
      </c>
      <c r="AH27" s="95">
        <f t="shared" si="3"/>
        <v>1</v>
      </c>
      <c r="AI27" s="96">
        <f t="shared" si="4"/>
        <v>0.14285714285714285</v>
      </c>
      <c r="AJ27" s="96">
        <f t="shared" si="5"/>
        <v>0.14285714285714285</v>
      </c>
      <c r="AK27" s="96">
        <f t="shared" si="6"/>
        <v>0.32467532467532467</v>
      </c>
    </row>
    <row r="28" spans="1:37" ht="24.9" customHeight="1" x14ac:dyDescent="0.25">
      <c r="A28" s="356" t="s">
        <v>193</v>
      </c>
      <c r="B28" s="356"/>
      <c r="C28" s="356"/>
      <c r="D28" s="356"/>
      <c r="E28" s="356"/>
      <c r="F28" s="356"/>
      <c r="G28" s="356"/>
      <c r="H28" s="356"/>
      <c r="I28" s="356"/>
      <c r="J28" s="356"/>
      <c r="K28" s="356"/>
      <c r="L28" s="356"/>
      <c r="M28" s="356"/>
      <c r="N28" s="356"/>
      <c r="O28" s="356"/>
      <c r="P28" s="356"/>
      <c r="Q28" s="356"/>
      <c r="R28" s="356"/>
      <c r="S28" s="356"/>
      <c r="T28" s="356"/>
      <c r="U28" s="356"/>
      <c r="V28" s="356"/>
      <c r="W28" s="356"/>
      <c r="X28" s="356"/>
      <c r="Y28" s="356"/>
      <c r="Z28" s="356"/>
      <c r="AA28" s="356"/>
      <c r="AB28" s="356"/>
      <c r="AC28" s="356"/>
      <c r="AD28" s="310">
        <f>'Art. 121'!Q38</f>
        <v>2</v>
      </c>
      <c r="AE28" s="94">
        <f t="shared" si="0"/>
        <v>0.32467532467532467</v>
      </c>
      <c r="AF28">
        <f t="shared" si="1"/>
        <v>1</v>
      </c>
      <c r="AG28" s="92">
        <f t="shared" si="2"/>
        <v>1</v>
      </c>
      <c r="AH28" s="95">
        <f t="shared" si="3"/>
        <v>1</v>
      </c>
      <c r="AI28" s="96">
        <f t="shared" si="4"/>
        <v>0.14285714285714285</v>
      </c>
      <c r="AJ28" s="96">
        <f t="shared" si="5"/>
        <v>0.14285714285714285</v>
      </c>
      <c r="AK28" s="96">
        <f t="shared" si="6"/>
        <v>0.32467532467532467</v>
      </c>
    </row>
    <row r="29" spans="1:37" ht="24.9" customHeight="1" x14ac:dyDescent="0.25">
      <c r="A29" s="356" t="s">
        <v>194</v>
      </c>
      <c r="B29" s="356"/>
      <c r="C29" s="356"/>
      <c r="D29" s="356"/>
      <c r="E29" s="356"/>
      <c r="F29" s="356"/>
      <c r="G29" s="356"/>
      <c r="H29" s="356"/>
      <c r="I29" s="356"/>
      <c r="J29" s="356"/>
      <c r="K29" s="356"/>
      <c r="L29" s="356"/>
      <c r="M29" s="356"/>
      <c r="N29" s="356"/>
      <c r="O29" s="356"/>
      <c r="P29" s="356"/>
      <c r="Q29" s="356"/>
      <c r="R29" s="356"/>
      <c r="S29" s="356"/>
      <c r="T29" s="356"/>
      <c r="U29" s="356"/>
      <c r="V29" s="356"/>
      <c r="W29" s="356"/>
      <c r="X29" s="356"/>
      <c r="Y29" s="356"/>
      <c r="Z29" s="356"/>
      <c r="AA29" s="356"/>
      <c r="AB29" s="356"/>
      <c r="AC29" s="356"/>
      <c r="AD29" s="310">
        <f>'Art. 121'!Q39</f>
        <v>2</v>
      </c>
      <c r="AE29" s="94">
        <f t="shared" si="0"/>
        <v>0.32467532467532467</v>
      </c>
      <c r="AF29">
        <f t="shared" si="1"/>
        <v>1</v>
      </c>
      <c r="AG29" s="92">
        <f t="shared" si="2"/>
        <v>1</v>
      </c>
      <c r="AH29" s="95">
        <f t="shared" si="3"/>
        <v>1</v>
      </c>
      <c r="AI29" s="96">
        <f t="shared" si="4"/>
        <v>0.14285714285714285</v>
      </c>
      <c r="AJ29" s="96">
        <f t="shared" si="5"/>
        <v>0.14285714285714285</v>
      </c>
      <c r="AK29" s="96">
        <f t="shared" si="6"/>
        <v>0.32467532467532467</v>
      </c>
    </row>
    <row r="30" spans="1:37" ht="24.9" customHeight="1" x14ac:dyDescent="0.25">
      <c r="A30" s="356" t="s">
        <v>195</v>
      </c>
      <c r="B30" s="356"/>
      <c r="C30" s="356"/>
      <c r="D30" s="356"/>
      <c r="E30" s="356"/>
      <c r="F30" s="356"/>
      <c r="G30" s="356"/>
      <c r="H30" s="356"/>
      <c r="I30" s="356"/>
      <c r="J30" s="356"/>
      <c r="K30" s="356"/>
      <c r="L30" s="356"/>
      <c r="M30" s="356"/>
      <c r="N30" s="356"/>
      <c r="O30" s="356"/>
      <c r="P30" s="356"/>
      <c r="Q30" s="356"/>
      <c r="R30" s="356"/>
      <c r="S30" s="356"/>
      <c r="T30" s="356"/>
      <c r="U30" s="356"/>
      <c r="V30" s="356"/>
      <c r="W30" s="356"/>
      <c r="X30" s="356"/>
      <c r="Y30" s="356"/>
      <c r="Z30" s="356"/>
      <c r="AA30" s="356"/>
      <c r="AB30" s="356"/>
      <c r="AC30" s="356"/>
      <c r="AD30" s="310">
        <f>'Art. 121'!Q40</f>
        <v>2</v>
      </c>
      <c r="AE30" s="94">
        <f t="shared" si="0"/>
        <v>0.32467532467532467</v>
      </c>
      <c r="AF30">
        <f t="shared" si="1"/>
        <v>1</v>
      </c>
      <c r="AG30" s="92">
        <f t="shared" si="2"/>
        <v>1</v>
      </c>
      <c r="AH30" s="95">
        <f t="shared" si="3"/>
        <v>1</v>
      </c>
      <c r="AI30" s="96">
        <f t="shared" si="4"/>
        <v>0.14285714285714285</v>
      </c>
      <c r="AJ30" s="96">
        <f t="shared" si="5"/>
        <v>0.14285714285714285</v>
      </c>
      <c r="AK30" s="96">
        <f t="shared" si="6"/>
        <v>0.32467532467532467</v>
      </c>
    </row>
    <row r="31" spans="1:37" ht="24.9" customHeight="1" x14ac:dyDescent="0.25">
      <c r="A31" s="356" t="s">
        <v>196</v>
      </c>
      <c r="B31" s="356"/>
      <c r="C31" s="356"/>
      <c r="D31" s="356"/>
      <c r="E31" s="356"/>
      <c r="F31" s="356"/>
      <c r="G31" s="356"/>
      <c r="H31" s="356"/>
      <c r="I31" s="356"/>
      <c r="J31" s="356"/>
      <c r="K31" s="356"/>
      <c r="L31" s="356"/>
      <c r="M31" s="356"/>
      <c r="N31" s="356"/>
      <c r="O31" s="356"/>
      <c r="P31" s="356"/>
      <c r="Q31" s="356"/>
      <c r="R31" s="356"/>
      <c r="S31" s="356"/>
      <c r="T31" s="356"/>
      <c r="U31" s="356"/>
      <c r="V31" s="356"/>
      <c r="W31" s="356"/>
      <c r="X31" s="356"/>
      <c r="Y31" s="356"/>
      <c r="Z31" s="356"/>
      <c r="AA31" s="356"/>
      <c r="AB31" s="356"/>
      <c r="AC31" s="356"/>
      <c r="AD31" s="310">
        <f>'Art. 121'!Q41</f>
        <v>1</v>
      </c>
      <c r="AE31" s="94">
        <f t="shared" si="0"/>
        <v>0.16233766233766234</v>
      </c>
      <c r="AF31">
        <f t="shared" si="1"/>
        <v>0.5</v>
      </c>
      <c r="AG31" s="92">
        <f t="shared" si="2"/>
        <v>1</v>
      </c>
      <c r="AH31" s="95">
        <f t="shared" si="3"/>
        <v>0.5</v>
      </c>
      <c r="AI31" s="96">
        <f t="shared" si="4"/>
        <v>0.14285714285714285</v>
      </c>
      <c r="AJ31" s="96">
        <f t="shared" si="5"/>
        <v>7.1428571428571425E-2</v>
      </c>
      <c r="AK31" s="96">
        <f t="shared" si="6"/>
        <v>0.16233766233766234</v>
      </c>
    </row>
    <row r="32" spans="1:37" ht="24.9" customHeight="1" x14ac:dyDescent="0.25">
      <c r="A32" s="383" t="s">
        <v>1671</v>
      </c>
      <c r="B32" s="383"/>
      <c r="C32" s="383"/>
      <c r="D32" s="383"/>
      <c r="E32" s="383"/>
      <c r="F32" s="383"/>
      <c r="G32" s="383"/>
      <c r="H32" s="383"/>
      <c r="I32" s="383"/>
      <c r="J32" s="383"/>
      <c r="K32" s="383"/>
      <c r="L32" s="383"/>
      <c r="M32" s="383"/>
      <c r="N32" s="383"/>
      <c r="O32" s="383"/>
      <c r="P32" s="383"/>
      <c r="Q32" s="383"/>
      <c r="R32" s="383"/>
      <c r="S32" s="383"/>
      <c r="T32" s="383"/>
      <c r="U32" s="383"/>
      <c r="V32" s="383"/>
      <c r="W32" s="383"/>
      <c r="X32" s="383"/>
      <c r="Y32" s="383"/>
      <c r="Z32" s="383"/>
      <c r="AA32" s="383"/>
      <c r="AB32" s="383"/>
      <c r="AC32" s="383"/>
      <c r="AD32" s="383"/>
      <c r="AE32" s="94">
        <f>SUM(AE25:AE31)</f>
        <v>2.1103896103896105</v>
      </c>
      <c r="AF32" s="61"/>
      <c r="AG32" s="97">
        <f>SUM(AG25:AG31)</f>
        <v>7</v>
      </c>
      <c r="AH32" s="98"/>
      <c r="AI32" s="99"/>
      <c r="AJ32" s="99"/>
      <c r="AK32" s="99"/>
    </row>
    <row r="33" spans="1:37" ht="24.9" customHeight="1" x14ac:dyDescent="0.25">
      <c r="A33" s="384" t="s">
        <v>1672</v>
      </c>
      <c r="B33" s="384"/>
      <c r="C33" s="384"/>
      <c r="D33" s="384"/>
      <c r="E33" s="384"/>
      <c r="F33" s="384"/>
      <c r="G33" s="384"/>
      <c r="H33" s="384"/>
      <c r="I33" s="384"/>
      <c r="J33" s="384"/>
      <c r="K33" s="384"/>
      <c r="L33" s="384"/>
      <c r="M33" s="384"/>
      <c r="N33" s="384"/>
      <c r="O33" s="384"/>
      <c r="P33" s="384"/>
      <c r="Q33" s="384"/>
      <c r="R33" s="384"/>
      <c r="S33" s="384"/>
      <c r="T33" s="384"/>
      <c r="U33" s="384"/>
      <c r="V33" s="384"/>
      <c r="W33" s="384"/>
      <c r="X33" s="384"/>
      <c r="Y33" s="384"/>
      <c r="Z33" s="384"/>
      <c r="AA33" s="384"/>
      <c r="AB33" s="384"/>
      <c r="AC33" s="384"/>
      <c r="AD33" s="384"/>
      <c r="AE33" s="94">
        <f>AE32/$AE$23*100</f>
        <v>92.857142857142847</v>
      </c>
      <c r="AF33" s="61"/>
      <c r="AG33" s="97"/>
      <c r="AH33" s="98"/>
      <c r="AI33" s="99"/>
      <c r="AJ33" s="99"/>
      <c r="AK33" s="99"/>
    </row>
    <row r="34" spans="1:37" ht="24.9" customHeight="1" x14ac:dyDescent="0.25">
      <c r="A34" s="73"/>
      <c r="B34" s="73"/>
      <c r="C34" s="73"/>
      <c r="D34" s="73"/>
      <c r="E34" s="73"/>
      <c r="F34" s="73"/>
      <c r="G34" s="73"/>
      <c r="H34" s="73"/>
      <c r="I34" s="73"/>
      <c r="J34" s="73"/>
      <c r="K34" s="73"/>
      <c r="L34" s="73"/>
      <c r="M34" s="73"/>
      <c r="N34" s="73"/>
      <c r="O34" s="73"/>
      <c r="P34" s="73"/>
      <c r="Q34" s="100"/>
      <c r="R34" s="73"/>
      <c r="S34" s="73"/>
      <c r="T34" s="73"/>
      <c r="U34" s="73"/>
      <c r="V34" s="73"/>
      <c r="W34" s="73"/>
      <c r="X34" s="73"/>
      <c r="Y34" s="73"/>
      <c r="Z34" s="73"/>
      <c r="AA34" s="73"/>
      <c r="AB34" s="73"/>
      <c r="AC34" s="73"/>
      <c r="AD34" s="101"/>
      <c r="AE34" s="101"/>
    </row>
    <row r="35" spans="1:37" ht="24.9" customHeight="1" x14ac:dyDescent="0.25">
      <c r="A35" s="391" t="s">
        <v>198</v>
      </c>
      <c r="B35" s="391"/>
      <c r="C35" s="391"/>
      <c r="D35" s="391"/>
      <c r="E35" s="391"/>
      <c r="F35" s="391"/>
      <c r="G35" s="391"/>
      <c r="H35" s="391"/>
      <c r="I35" s="391"/>
      <c r="J35" s="391"/>
      <c r="K35" s="391"/>
      <c r="L35" s="391"/>
      <c r="M35" s="391"/>
      <c r="N35" s="391"/>
      <c r="O35" s="391"/>
      <c r="P35" s="391"/>
      <c r="Q35" s="391"/>
      <c r="R35" s="391"/>
      <c r="S35" s="391"/>
      <c r="T35" s="391"/>
      <c r="U35" s="391"/>
      <c r="V35" s="391"/>
      <c r="W35" s="391"/>
      <c r="X35" s="391"/>
      <c r="Y35" s="391"/>
      <c r="Z35" s="391"/>
      <c r="AA35" s="391"/>
      <c r="AB35" s="391"/>
      <c r="AC35" s="391"/>
      <c r="AD35" s="102" t="s">
        <v>187</v>
      </c>
      <c r="AE35" s="102" t="s">
        <v>7</v>
      </c>
      <c r="AF35" s="92" t="s">
        <v>1666</v>
      </c>
      <c r="AG35" s="92" t="s">
        <v>1667</v>
      </c>
      <c r="AH35" s="92" t="s">
        <v>1668</v>
      </c>
      <c r="AI35" s="93" t="s">
        <v>1669</v>
      </c>
      <c r="AJ35" s="92"/>
      <c r="AK35" s="93" t="s">
        <v>1670</v>
      </c>
    </row>
    <row r="36" spans="1:37" ht="24.9" customHeight="1" x14ac:dyDescent="0.25">
      <c r="A36" s="356" t="s">
        <v>199</v>
      </c>
      <c r="B36" s="356"/>
      <c r="C36" s="356"/>
      <c r="D36" s="356"/>
      <c r="E36" s="356"/>
      <c r="F36" s="356"/>
      <c r="G36" s="356"/>
      <c r="H36" s="356"/>
      <c r="I36" s="356"/>
      <c r="J36" s="356"/>
      <c r="K36" s="356"/>
      <c r="L36" s="356"/>
      <c r="M36" s="356"/>
      <c r="N36" s="356"/>
      <c r="O36" s="356"/>
      <c r="P36" s="356"/>
      <c r="Q36" s="356"/>
      <c r="R36" s="356"/>
      <c r="S36" s="356"/>
      <c r="T36" s="356"/>
      <c r="U36" s="356"/>
      <c r="V36" s="356"/>
      <c r="W36" s="356"/>
      <c r="X36" s="356"/>
      <c r="Y36" s="356"/>
      <c r="Z36" s="356"/>
      <c r="AA36" s="356"/>
      <c r="AB36" s="356"/>
      <c r="AC36" s="356"/>
      <c r="AD36" s="310">
        <f>'Art. 121'!Q44</f>
        <v>2</v>
      </c>
      <c r="AE36" s="94">
        <f>IF(AG36=1,AK36,AG36)</f>
        <v>0.45454545454545459</v>
      </c>
      <c r="AF36">
        <f>AD36/2</f>
        <v>1</v>
      </c>
      <c r="AG36" s="92">
        <f>IF(AND(AF36&gt;=0,AF36&lt;=1),1,"No aplica")</f>
        <v>1</v>
      </c>
      <c r="AH36" s="95">
        <f>AD36/(AG36*2)</f>
        <v>1</v>
      </c>
      <c r="AI36" s="96">
        <f>IF(AG36=1,AG36/$AG$41,"No aplica")</f>
        <v>0.2</v>
      </c>
      <c r="AJ36" s="96">
        <f>AF36*AI36</f>
        <v>0.2</v>
      </c>
      <c r="AK36" s="96">
        <f>AJ36*$AE$23</f>
        <v>0.45454545454545459</v>
      </c>
    </row>
    <row r="37" spans="1:37" ht="24.9" customHeight="1" x14ac:dyDescent="0.25">
      <c r="A37" s="356" t="s">
        <v>200</v>
      </c>
      <c r="B37" s="356"/>
      <c r="C37" s="356"/>
      <c r="D37" s="356"/>
      <c r="E37" s="356"/>
      <c r="F37" s="356"/>
      <c r="G37" s="356"/>
      <c r="H37" s="356"/>
      <c r="I37" s="356"/>
      <c r="J37" s="356"/>
      <c r="K37" s="356"/>
      <c r="L37" s="356"/>
      <c r="M37" s="356"/>
      <c r="N37" s="356"/>
      <c r="O37" s="356"/>
      <c r="P37" s="356"/>
      <c r="Q37" s="356"/>
      <c r="R37" s="356"/>
      <c r="S37" s="356"/>
      <c r="T37" s="356"/>
      <c r="U37" s="356"/>
      <c r="V37" s="356"/>
      <c r="W37" s="356"/>
      <c r="X37" s="356"/>
      <c r="Y37" s="356"/>
      <c r="Z37" s="356"/>
      <c r="AA37" s="356"/>
      <c r="AB37" s="356"/>
      <c r="AC37" s="356"/>
      <c r="AD37" s="310">
        <f>'Art. 121'!Q45</f>
        <v>2</v>
      </c>
      <c r="AE37" s="94">
        <f>IF(AG37=1,AK37,AG37)</f>
        <v>0.45454545454545459</v>
      </c>
      <c r="AF37">
        <f>AD37/2</f>
        <v>1</v>
      </c>
      <c r="AG37" s="92">
        <f>IF(AND(AF37&gt;=0,AF37&lt;=1),1,"No aplica")</f>
        <v>1</v>
      </c>
      <c r="AH37" s="95">
        <f>AD37/(AG37*2)</f>
        <v>1</v>
      </c>
      <c r="AI37" s="96">
        <f>IF(AG37=1,AG37/$AG$41,"No aplica")</f>
        <v>0.2</v>
      </c>
      <c r="AJ37" s="96">
        <f>AF37*AI37</f>
        <v>0.2</v>
      </c>
      <c r="AK37" s="96">
        <f>AJ37*$AE$23</f>
        <v>0.45454545454545459</v>
      </c>
    </row>
    <row r="38" spans="1:37" ht="24.9" customHeight="1" x14ac:dyDescent="0.25">
      <c r="A38" s="356" t="s">
        <v>201</v>
      </c>
      <c r="B38" s="356"/>
      <c r="C38" s="356"/>
      <c r="D38" s="356"/>
      <c r="E38" s="356"/>
      <c r="F38" s="356"/>
      <c r="G38" s="356"/>
      <c r="H38" s="356"/>
      <c r="I38" s="356"/>
      <c r="J38" s="356"/>
      <c r="K38" s="356"/>
      <c r="L38" s="356"/>
      <c r="M38" s="356"/>
      <c r="N38" s="356"/>
      <c r="O38" s="356"/>
      <c r="P38" s="356"/>
      <c r="Q38" s="356"/>
      <c r="R38" s="356"/>
      <c r="S38" s="356"/>
      <c r="T38" s="356"/>
      <c r="U38" s="356"/>
      <c r="V38" s="356"/>
      <c r="W38" s="356"/>
      <c r="X38" s="356"/>
      <c r="Y38" s="356"/>
      <c r="Z38" s="356"/>
      <c r="AA38" s="356"/>
      <c r="AB38" s="356"/>
      <c r="AC38" s="356"/>
      <c r="AD38" s="310">
        <f>'Art. 121'!Q46</f>
        <v>2</v>
      </c>
      <c r="AE38" s="94">
        <f>IF(AG38=1,AK38,AG38)</f>
        <v>0.45454545454545459</v>
      </c>
      <c r="AF38">
        <f>AD38/2</f>
        <v>1</v>
      </c>
      <c r="AG38" s="92">
        <f>IF(AND(AF38&gt;=0,AF38&lt;=1),1,"No aplica")</f>
        <v>1</v>
      </c>
      <c r="AH38" s="95">
        <f>AD38/(AG38*2)</f>
        <v>1</v>
      </c>
      <c r="AI38" s="96">
        <f>IF(AG38=1,AG38/$AG$41,"No aplica")</f>
        <v>0.2</v>
      </c>
      <c r="AJ38" s="96">
        <f>AF38*AI38</f>
        <v>0.2</v>
      </c>
      <c r="AK38" s="96">
        <f>AJ38*$AE$23</f>
        <v>0.45454545454545459</v>
      </c>
    </row>
    <row r="39" spans="1:37" ht="24.9" customHeight="1" x14ac:dyDescent="0.25">
      <c r="A39" s="356" t="s">
        <v>202</v>
      </c>
      <c r="B39" s="356"/>
      <c r="C39" s="356"/>
      <c r="D39" s="356"/>
      <c r="E39" s="356"/>
      <c r="F39" s="356"/>
      <c r="G39" s="356"/>
      <c r="H39" s="356"/>
      <c r="I39" s="356"/>
      <c r="J39" s="356"/>
      <c r="K39" s="356"/>
      <c r="L39" s="356"/>
      <c r="M39" s="356"/>
      <c r="N39" s="356"/>
      <c r="O39" s="356"/>
      <c r="P39" s="356"/>
      <c r="Q39" s="356"/>
      <c r="R39" s="356"/>
      <c r="S39" s="356"/>
      <c r="T39" s="356"/>
      <c r="U39" s="356"/>
      <c r="V39" s="356"/>
      <c r="W39" s="356"/>
      <c r="X39" s="356"/>
      <c r="Y39" s="356"/>
      <c r="Z39" s="356"/>
      <c r="AA39" s="356"/>
      <c r="AB39" s="356"/>
      <c r="AC39" s="356"/>
      <c r="AD39" s="310">
        <f>'Art. 121'!Q47</f>
        <v>2</v>
      </c>
      <c r="AE39" s="94">
        <f>IF(AG39=1,AK39,AG39)</f>
        <v>0.45454545454545459</v>
      </c>
      <c r="AF39">
        <f>AD39/2</f>
        <v>1</v>
      </c>
      <c r="AG39" s="92">
        <f>IF(AND(AF39&gt;=0,AF39&lt;=1),1,"No aplica")</f>
        <v>1</v>
      </c>
      <c r="AH39" s="95">
        <f>AD39/(AG39*2)</f>
        <v>1</v>
      </c>
      <c r="AI39" s="96">
        <f>IF(AG39=1,AG39/$AG$41,"No aplica")</f>
        <v>0.2</v>
      </c>
      <c r="AJ39" s="96">
        <f>AF39*AI39</f>
        <v>0.2</v>
      </c>
      <c r="AK39" s="96">
        <f>AJ39*$AE$23</f>
        <v>0.45454545454545459</v>
      </c>
    </row>
    <row r="40" spans="1:37" ht="24.9" customHeight="1" x14ac:dyDescent="0.25">
      <c r="A40" s="356" t="s">
        <v>203</v>
      </c>
      <c r="B40" s="356"/>
      <c r="C40" s="356"/>
      <c r="D40" s="356"/>
      <c r="E40" s="356"/>
      <c r="F40" s="356"/>
      <c r="G40" s="356"/>
      <c r="H40" s="356"/>
      <c r="I40" s="356"/>
      <c r="J40" s="356"/>
      <c r="K40" s="356"/>
      <c r="L40" s="356"/>
      <c r="M40" s="356"/>
      <c r="N40" s="356"/>
      <c r="O40" s="356"/>
      <c r="P40" s="356"/>
      <c r="Q40" s="356"/>
      <c r="R40" s="356"/>
      <c r="S40" s="356"/>
      <c r="T40" s="356"/>
      <c r="U40" s="356"/>
      <c r="V40" s="356"/>
      <c r="W40" s="356"/>
      <c r="X40" s="356"/>
      <c r="Y40" s="356"/>
      <c r="Z40" s="356"/>
      <c r="AA40" s="356"/>
      <c r="AB40" s="356"/>
      <c r="AC40" s="356"/>
      <c r="AD40" s="310">
        <f>'Art. 121'!Q48</f>
        <v>2</v>
      </c>
      <c r="AE40" s="94">
        <f>IF(AG40=1,AK40,AG40)</f>
        <v>0.45454545454545459</v>
      </c>
      <c r="AF40">
        <f>AD40/2</f>
        <v>1</v>
      </c>
      <c r="AG40" s="92">
        <f>IF(AND(AF40&gt;=0,AF40&lt;=1),1,"No aplica")</f>
        <v>1</v>
      </c>
      <c r="AH40" s="95">
        <f>AD40/(AG40*2)</f>
        <v>1</v>
      </c>
      <c r="AI40" s="96">
        <f>IF(AG40=1,AG40/$AG$41,"No aplica")</f>
        <v>0.2</v>
      </c>
      <c r="AJ40" s="96">
        <f>AF40*AI40</f>
        <v>0.2</v>
      </c>
      <c r="AK40" s="96">
        <f>AJ40*$AE$23</f>
        <v>0.45454545454545459</v>
      </c>
    </row>
    <row r="41" spans="1:37" ht="24.9" customHeight="1" x14ac:dyDescent="0.25">
      <c r="A41" s="383" t="s">
        <v>1673</v>
      </c>
      <c r="B41" s="383"/>
      <c r="C41" s="383"/>
      <c r="D41" s="383"/>
      <c r="E41" s="383"/>
      <c r="F41" s="383"/>
      <c r="G41" s="383"/>
      <c r="H41" s="383"/>
      <c r="I41" s="383"/>
      <c r="J41" s="383"/>
      <c r="K41" s="383"/>
      <c r="L41" s="383"/>
      <c r="M41" s="383"/>
      <c r="N41" s="383"/>
      <c r="O41" s="383"/>
      <c r="P41" s="383"/>
      <c r="Q41" s="383"/>
      <c r="R41" s="383"/>
      <c r="S41" s="383"/>
      <c r="T41" s="383"/>
      <c r="U41" s="383"/>
      <c r="V41" s="383"/>
      <c r="W41" s="383"/>
      <c r="X41" s="383"/>
      <c r="Y41" s="383"/>
      <c r="Z41" s="383"/>
      <c r="AA41" s="383"/>
      <c r="AB41" s="383"/>
      <c r="AC41" s="383"/>
      <c r="AD41" s="383"/>
      <c r="AE41" s="94">
        <f>SUM(AE36:AE40)</f>
        <v>2.2727272727272729</v>
      </c>
      <c r="AF41" s="61"/>
      <c r="AG41" s="97">
        <f>SUM(AG36:AG40)</f>
        <v>5</v>
      </c>
      <c r="AH41" s="98"/>
      <c r="AI41" s="99"/>
      <c r="AJ41" s="99"/>
      <c r="AK41" s="99"/>
    </row>
    <row r="42" spans="1:37" ht="24.9" customHeight="1" x14ac:dyDescent="0.25">
      <c r="A42" s="384" t="s">
        <v>1674</v>
      </c>
      <c r="B42" s="384"/>
      <c r="C42" s="384"/>
      <c r="D42" s="384"/>
      <c r="E42" s="384"/>
      <c r="F42" s="384"/>
      <c r="G42" s="384"/>
      <c r="H42" s="384"/>
      <c r="I42" s="384"/>
      <c r="J42" s="384"/>
      <c r="K42" s="384"/>
      <c r="L42" s="384"/>
      <c r="M42" s="384"/>
      <c r="N42" s="384"/>
      <c r="O42" s="384"/>
      <c r="P42" s="384"/>
      <c r="Q42" s="384"/>
      <c r="R42" s="384"/>
      <c r="S42" s="384"/>
      <c r="T42" s="384"/>
      <c r="U42" s="384"/>
      <c r="V42" s="384"/>
      <c r="W42" s="384"/>
      <c r="X42" s="384"/>
      <c r="Y42" s="384"/>
      <c r="Z42" s="384"/>
      <c r="AA42" s="384"/>
      <c r="AB42" s="384"/>
      <c r="AC42" s="384"/>
      <c r="AD42" s="384"/>
      <c r="AE42" s="94">
        <f>AE41/$AE$23*100</f>
        <v>100</v>
      </c>
      <c r="AF42" s="61"/>
      <c r="AG42" s="97"/>
      <c r="AH42" s="98"/>
      <c r="AI42" s="99"/>
      <c r="AJ42" s="99"/>
      <c r="AK42" s="99"/>
    </row>
    <row r="43" spans="1:37" ht="24.9" customHeight="1" x14ac:dyDescent="0.25">
      <c r="A43" s="103"/>
      <c r="B43" s="103"/>
      <c r="C43" s="103"/>
      <c r="D43" s="103"/>
      <c r="E43" s="103"/>
      <c r="F43" s="103"/>
      <c r="G43" s="103"/>
      <c r="H43" s="103"/>
      <c r="I43" s="103"/>
      <c r="J43" s="103"/>
      <c r="K43" s="103"/>
      <c r="L43" s="103"/>
      <c r="M43" s="103"/>
      <c r="N43" s="103"/>
      <c r="O43" s="103"/>
      <c r="P43" s="103"/>
      <c r="Q43" s="104"/>
      <c r="R43" s="105"/>
      <c r="S43" s="105"/>
      <c r="T43" s="105"/>
      <c r="U43" s="105"/>
      <c r="V43" s="105"/>
      <c r="W43" s="105"/>
      <c r="X43" s="105"/>
      <c r="Y43" s="105"/>
      <c r="Z43" s="105"/>
      <c r="AA43" s="105"/>
      <c r="AB43" s="105"/>
      <c r="AC43" s="105"/>
      <c r="AD43" s="106"/>
      <c r="AE43" s="106"/>
    </row>
    <row r="44" spans="1:37" ht="24.9" customHeight="1" x14ac:dyDescent="0.25">
      <c r="A44" s="107"/>
      <c r="B44" s="107"/>
      <c r="C44" s="107"/>
      <c r="D44" s="107"/>
      <c r="E44" s="107"/>
      <c r="F44" s="107"/>
      <c r="G44" s="107"/>
      <c r="H44" s="107"/>
      <c r="I44" s="107"/>
      <c r="J44" s="107"/>
      <c r="K44" s="107"/>
      <c r="L44" s="107"/>
      <c r="M44" s="107"/>
      <c r="N44" s="107"/>
      <c r="O44" s="107"/>
      <c r="P44" s="107"/>
      <c r="Q44" s="100"/>
      <c r="R44" s="107"/>
      <c r="S44" s="107"/>
      <c r="T44" s="107"/>
      <c r="U44" s="107"/>
      <c r="V44" s="107"/>
      <c r="W44" s="107"/>
      <c r="X44" s="107"/>
      <c r="Y44" s="107"/>
      <c r="Z44" s="107"/>
      <c r="AA44" s="107"/>
      <c r="AB44" s="107"/>
      <c r="AC44" s="107"/>
      <c r="AD44" s="101"/>
      <c r="AE44" s="101"/>
    </row>
    <row r="45" spans="1:37" ht="24.9" customHeight="1" x14ac:dyDescent="0.25">
      <c r="A45" s="390" t="s">
        <v>1675</v>
      </c>
      <c r="B45" s="390"/>
      <c r="C45" s="390"/>
      <c r="D45" s="390"/>
      <c r="E45" s="390"/>
      <c r="F45" s="390"/>
      <c r="G45" s="390"/>
      <c r="H45" s="390"/>
      <c r="I45" s="390"/>
      <c r="J45" s="390"/>
      <c r="K45" s="390"/>
      <c r="L45" s="390"/>
      <c r="M45" s="390"/>
      <c r="N45" s="390"/>
      <c r="O45" s="390"/>
      <c r="P45" s="390"/>
      <c r="Q45" s="390"/>
      <c r="R45" s="390"/>
      <c r="S45" s="390"/>
      <c r="T45" s="390"/>
      <c r="U45" s="390"/>
      <c r="V45" s="390"/>
      <c r="W45" s="390"/>
      <c r="X45" s="390"/>
      <c r="Y45" s="390"/>
      <c r="Z45" s="390"/>
      <c r="AA45" s="390"/>
      <c r="AB45" s="390"/>
      <c r="AC45" s="390"/>
      <c r="AD45" s="390"/>
      <c r="AE45" s="390"/>
    </row>
    <row r="46" spans="1:37" ht="24.9" customHeight="1" x14ac:dyDescent="0.25">
      <c r="A46" s="108"/>
      <c r="B46" s="108"/>
      <c r="C46" s="108"/>
      <c r="D46" s="108"/>
      <c r="E46" s="108"/>
      <c r="F46" s="108"/>
      <c r="G46" s="108"/>
      <c r="H46" s="108"/>
      <c r="I46" s="108"/>
      <c r="J46" s="108"/>
      <c r="K46" s="108"/>
      <c r="L46" s="108"/>
      <c r="M46" s="108"/>
      <c r="N46" s="108"/>
      <c r="O46" s="108"/>
      <c r="P46" s="108"/>
      <c r="Q46" s="108"/>
      <c r="R46" s="108"/>
      <c r="S46" s="108"/>
      <c r="T46" s="108"/>
      <c r="U46" s="108"/>
      <c r="V46" s="108"/>
      <c r="W46" s="108"/>
      <c r="X46" s="108"/>
      <c r="Y46" s="108"/>
      <c r="Z46" s="108"/>
      <c r="AA46" s="108"/>
      <c r="AB46" s="108"/>
      <c r="AC46" s="108"/>
      <c r="AD46" s="88"/>
      <c r="AE46" s="88"/>
    </row>
    <row r="47" spans="1:37" ht="24.9" customHeight="1" x14ac:dyDescent="0.25">
      <c r="A47" s="109"/>
      <c r="B47" s="110"/>
      <c r="C47" s="110"/>
      <c r="D47" s="110"/>
      <c r="E47" s="110"/>
      <c r="F47" s="110"/>
      <c r="G47" s="110"/>
      <c r="H47" s="110"/>
      <c r="I47" s="110"/>
      <c r="J47" s="110"/>
      <c r="K47" s="110"/>
      <c r="L47" s="110"/>
      <c r="M47" s="110"/>
      <c r="N47" s="110"/>
      <c r="O47" s="110"/>
      <c r="P47" s="110"/>
      <c r="Q47" s="111"/>
      <c r="R47" s="110"/>
      <c r="S47" s="110"/>
      <c r="T47" s="110"/>
      <c r="U47" s="110"/>
      <c r="V47" s="110"/>
      <c r="W47" s="110"/>
      <c r="X47" s="110"/>
      <c r="Y47" s="110"/>
      <c r="Z47" s="110"/>
      <c r="AA47" s="110"/>
      <c r="AB47" s="110"/>
      <c r="AC47" s="110"/>
      <c r="AD47" s="89"/>
      <c r="AE47" s="89"/>
    </row>
    <row r="48" spans="1:37" ht="24.9" customHeight="1" x14ac:dyDescent="0.25">
      <c r="A48" s="387" t="s">
        <v>163</v>
      </c>
      <c r="B48" s="387"/>
      <c r="C48" s="387"/>
      <c r="D48" s="387"/>
      <c r="E48" s="387"/>
      <c r="F48" s="387"/>
      <c r="G48" s="387"/>
      <c r="H48" s="387"/>
      <c r="I48" s="387"/>
      <c r="J48" s="387"/>
      <c r="K48" s="387"/>
      <c r="L48" s="387"/>
      <c r="M48" s="387"/>
      <c r="N48" s="387"/>
      <c r="O48" s="387"/>
      <c r="P48" s="387"/>
      <c r="Q48" s="387"/>
      <c r="R48" s="387"/>
      <c r="S48" s="387"/>
      <c r="T48" s="387"/>
      <c r="U48" s="387"/>
      <c r="V48" s="387"/>
      <c r="W48" s="387"/>
      <c r="X48" s="387"/>
      <c r="Y48" s="387"/>
      <c r="Z48" s="387"/>
      <c r="AA48" s="387"/>
      <c r="AB48" s="387"/>
      <c r="AC48" s="387"/>
      <c r="AD48" s="90" t="s">
        <v>187</v>
      </c>
      <c r="AE48" s="91" t="s">
        <v>7</v>
      </c>
      <c r="AF48" s="92" t="s">
        <v>1666</v>
      </c>
      <c r="AG48" s="92" t="s">
        <v>1667</v>
      </c>
      <c r="AH48" s="92" t="s">
        <v>1668</v>
      </c>
      <c r="AI48" s="93" t="s">
        <v>1669</v>
      </c>
      <c r="AJ48" s="92"/>
      <c r="AK48" s="93" t="s">
        <v>1670</v>
      </c>
    </row>
    <row r="49" spans="1:37" ht="24.9" customHeight="1" x14ac:dyDescent="0.25">
      <c r="A49" s="356" t="s">
        <v>190</v>
      </c>
      <c r="B49" s="356"/>
      <c r="C49" s="356"/>
      <c r="D49" s="356"/>
      <c r="E49" s="356"/>
      <c r="F49" s="356"/>
      <c r="G49" s="356"/>
      <c r="H49" s="356"/>
      <c r="I49" s="356"/>
      <c r="J49" s="356"/>
      <c r="K49" s="356"/>
      <c r="L49" s="356"/>
      <c r="M49" s="356"/>
      <c r="N49" s="356"/>
      <c r="O49" s="356"/>
      <c r="P49" s="356"/>
      <c r="Q49" s="356"/>
      <c r="R49" s="356"/>
      <c r="S49" s="356"/>
      <c r="T49" s="356"/>
      <c r="U49" s="356"/>
      <c r="V49" s="356"/>
      <c r="W49" s="356"/>
      <c r="X49" s="356"/>
      <c r="Y49" s="356"/>
      <c r="Z49" s="356"/>
      <c r="AA49" s="356"/>
      <c r="AB49" s="356"/>
      <c r="AC49" s="356"/>
      <c r="AD49" s="310">
        <f>'Art. 121'!Q57</f>
        <v>2</v>
      </c>
      <c r="AE49" s="94">
        <f t="shared" ref="AE49:AE62" si="7">IF(AG49=1,AK49,AG49)</f>
        <v>0.16233766233766234</v>
      </c>
      <c r="AF49">
        <f t="shared" ref="AF49:AF62" si="8">AD49/2</f>
        <v>1</v>
      </c>
      <c r="AG49" s="92">
        <f t="shared" ref="AG49:AG62" si="9">IF(AND(AF49&gt;=0,AF49&lt;=1),1,"No aplica")</f>
        <v>1</v>
      </c>
      <c r="AH49" s="95">
        <f t="shared" ref="AH49:AH62" si="10">AD49/(AG49*2)</f>
        <v>1</v>
      </c>
      <c r="AI49" s="96">
        <f t="shared" ref="AI49:AI62" si="11">IF(AG49=1,AG49/$AG$63,"No aplica")</f>
        <v>7.1428571428571425E-2</v>
      </c>
      <c r="AJ49" s="96">
        <f t="shared" ref="AJ49:AJ62" si="12">AF49*AI49</f>
        <v>7.1428571428571425E-2</v>
      </c>
      <c r="AK49" s="96">
        <f t="shared" ref="AK49:AK62" si="13">AJ49*$AE$23</f>
        <v>0.16233766233766234</v>
      </c>
    </row>
    <row r="50" spans="1:37" ht="24.9" customHeight="1" x14ac:dyDescent="0.25">
      <c r="A50" s="356" t="s">
        <v>191</v>
      </c>
      <c r="B50" s="356"/>
      <c r="C50" s="356"/>
      <c r="D50" s="356"/>
      <c r="E50" s="356"/>
      <c r="F50" s="356"/>
      <c r="G50" s="356"/>
      <c r="H50" s="356"/>
      <c r="I50" s="356"/>
      <c r="J50" s="356"/>
      <c r="K50" s="356"/>
      <c r="L50" s="356"/>
      <c r="M50" s="356"/>
      <c r="N50" s="356"/>
      <c r="O50" s="356"/>
      <c r="P50" s="356"/>
      <c r="Q50" s="356"/>
      <c r="R50" s="356"/>
      <c r="S50" s="356"/>
      <c r="T50" s="356"/>
      <c r="U50" s="356"/>
      <c r="V50" s="356"/>
      <c r="W50" s="356"/>
      <c r="X50" s="356"/>
      <c r="Y50" s="356"/>
      <c r="Z50" s="356"/>
      <c r="AA50" s="356"/>
      <c r="AB50" s="356"/>
      <c r="AC50" s="356"/>
      <c r="AD50" s="310">
        <f>'Art. 121'!Q58</f>
        <v>2</v>
      </c>
      <c r="AE50" s="94">
        <f t="shared" si="7"/>
        <v>0.16233766233766234</v>
      </c>
      <c r="AF50">
        <f t="shared" si="8"/>
        <v>1</v>
      </c>
      <c r="AG50" s="92">
        <f t="shared" si="9"/>
        <v>1</v>
      </c>
      <c r="AH50" s="95">
        <f t="shared" si="10"/>
        <v>1</v>
      </c>
      <c r="AI50" s="96">
        <f t="shared" si="11"/>
        <v>7.1428571428571425E-2</v>
      </c>
      <c r="AJ50" s="96">
        <f t="shared" si="12"/>
        <v>7.1428571428571425E-2</v>
      </c>
      <c r="AK50" s="96">
        <f t="shared" si="13"/>
        <v>0.16233766233766234</v>
      </c>
    </row>
    <row r="51" spans="1:37" ht="24.9" customHeight="1" x14ac:dyDescent="0.25">
      <c r="A51" s="356" t="s">
        <v>205</v>
      </c>
      <c r="B51" s="356"/>
      <c r="C51" s="356"/>
      <c r="D51" s="356"/>
      <c r="E51" s="356"/>
      <c r="F51" s="356"/>
      <c r="G51" s="356"/>
      <c r="H51" s="356"/>
      <c r="I51" s="356"/>
      <c r="J51" s="356"/>
      <c r="K51" s="356"/>
      <c r="L51" s="356"/>
      <c r="M51" s="356"/>
      <c r="N51" s="356"/>
      <c r="O51" s="356"/>
      <c r="P51" s="356"/>
      <c r="Q51" s="356"/>
      <c r="R51" s="356"/>
      <c r="S51" s="356"/>
      <c r="T51" s="356"/>
      <c r="U51" s="356"/>
      <c r="V51" s="356"/>
      <c r="W51" s="356"/>
      <c r="X51" s="356"/>
      <c r="Y51" s="356"/>
      <c r="Z51" s="356"/>
      <c r="AA51" s="356"/>
      <c r="AB51" s="356"/>
      <c r="AC51" s="356"/>
      <c r="AD51" s="310">
        <f>'Art. 121'!Q59</f>
        <v>2</v>
      </c>
      <c r="AE51" s="94">
        <f t="shared" si="7"/>
        <v>0.16233766233766234</v>
      </c>
      <c r="AF51">
        <f t="shared" si="8"/>
        <v>1</v>
      </c>
      <c r="AG51" s="92">
        <f t="shared" si="9"/>
        <v>1</v>
      </c>
      <c r="AH51" s="95">
        <f t="shared" si="10"/>
        <v>1</v>
      </c>
      <c r="AI51" s="96">
        <f t="shared" si="11"/>
        <v>7.1428571428571425E-2</v>
      </c>
      <c r="AJ51" s="96">
        <f t="shared" si="12"/>
        <v>7.1428571428571425E-2</v>
      </c>
      <c r="AK51" s="96">
        <f t="shared" si="13"/>
        <v>0.16233766233766234</v>
      </c>
    </row>
    <row r="52" spans="1:37" ht="24.9" customHeight="1" x14ac:dyDescent="0.25">
      <c r="A52" s="356" t="s">
        <v>206</v>
      </c>
      <c r="B52" s="356"/>
      <c r="C52" s="356"/>
      <c r="D52" s="356"/>
      <c r="E52" s="356"/>
      <c r="F52" s="356"/>
      <c r="G52" s="356"/>
      <c r="H52" s="356"/>
      <c r="I52" s="356"/>
      <c r="J52" s="356"/>
      <c r="K52" s="356"/>
      <c r="L52" s="356"/>
      <c r="M52" s="356"/>
      <c r="N52" s="356"/>
      <c r="O52" s="356"/>
      <c r="P52" s="356"/>
      <c r="Q52" s="356"/>
      <c r="R52" s="356"/>
      <c r="S52" s="356"/>
      <c r="T52" s="356"/>
      <c r="U52" s="356"/>
      <c r="V52" s="356"/>
      <c r="W52" s="356"/>
      <c r="X52" s="356"/>
      <c r="Y52" s="356"/>
      <c r="Z52" s="356"/>
      <c r="AA52" s="356"/>
      <c r="AB52" s="356"/>
      <c r="AC52" s="356"/>
      <c r="AD52" s="310">
        <f>'Art. 121'!Q60</f>
        <v>2</v>
      </c>
      <c r="AE52" s="94">
        <f t="shared" si="7"/>
        <v>0.16233766233766234</v>
      </c>
      <c r="AF52">
        <f t="shared" si="8"/>
        <v>1</v>
      </c>
      <c r="AG52" s="92">
        <f t="shared" si="9"/>
        <v>1</v>
      </c>
      <c r="AH52" s="95">
        <f t="shared" si="10"/>
        <v>1</v>
      </c>
      <c r="AI52" s="96">
        <f t="shared" si="11"/>
        <v>7.1428571428571425E-2</v>
      </c>
      <c r="AJ52" s="96">
        <f t="shared" si="12"/>
        <v>7.1428571428571425E-2</v>
      </c>
      <c r="AK52" s="96">
        <f t="shared" si="13"/>
        <v>0.16233766233766234</v>
      </c>
    </row>
    <row r="53" spans="1:37" ht="24.9" customHeight="1" x14ac:dyDescent="0.25">
      <c r="A53" s="356" t="s">
        <v>207</v>
      </c>
      <c r="B53" s="356"/>
      <c r="C53" s="356"/>
      <c r="D53" s="356"/>
      <c r="E53" s="356"/>
      <c r="F53" s="356"/>
      <c r="G53" s="356"/>
      <c r="H53" s="356"/>
      <c r="I53" s="356"/>
      <c r="J53" s="356"/>
      <c r="K53" s="356"/>
      <c r="L53" s="356"/>
      <c r="M53" s="356"/>
      <c r="N53" s="356"/>
      <c r="O53" s="356"/>
      <c r="P53" s="356"/>
      <c r="Q53" s="356"/>
      <c r="R53" s="356"/>
      <c r="S53" s="356"/>
      <c r="T53" s="356"/>
      <c r="U53" s="356"/>
      <c r="V53" s="356"/>
      <c r="W53" s="356"/>
      <c r="X53" s="356"/>
      <c r="Y53" s="356"/>
      <c r="Z53" s="356"/>
      <c r="AA53" s="356"/>
      <c r="AB53" s="356"/>
      <c r="AC53" s="356"/>
      <c r="AD53" s="310">
        <f>'Art. 121'!Q61</f>
        <v>2</v>
      </c>
      <c r="AE53" s="94">
        <f t="shared" si="7"/>
        <v>0.16233766233766234</v>
      </c>
      <c r="AF53">
        <f t="shared" si="8"/>
        <v>1</v>
      </c>
      <c r="AG53" s="92">
        <f t="shared" si="9"/>
        <v>1</v>
      </c>
      <c r="AH53" s="95">
        <f t="shared" si="10"/>
        <v>1</v>
      </c>
      <c r="AI53" s="96">
        <f t="shared" si="11"/>
        <v>7.1428571428571425E-2</v>
      </c>
      <c r="AJ53" s="96">
        <f t="shared" si="12"/>
        <v>7.1428571428571425E-2</v>
      </c>
      <c r="AK53" s="96">
        <f t="shared" si="13"/>
        <v>0.16233766233766234</v>
      </c>
    </row>
    <row r="54" spans="1:37" ht="24.9" customHeight="1" x14ac:dyDescent="0.25">
      <c r="A54" s="356" t="s">
        <v>208</v>
      </c>
      <c r="B54" s="356"/>
      <c r="C54" s="356"/>
      <c r="D54" s="356"/>
      <c r="E54" s="356"/>
      <c r="F54" s="356"/>
      <c r="G54" s="356"/>
      <c r="H54" s="356"/>
      <c r="I54" s="356"/>
      <c r="J54" s="356"/>
      <c r="K54" s="356"/>
      <c r="L54" s="356"/>
      <c r="M54" s="356"/>
      <c r="N54" s="356"/>
      <c r="O54" s="356"/>
      <c r="P54" s="356"/>
      <c r="Q54" s="356"/>
      <c r="R54" s="356"/>
      <c r="S54" s="356"/>
      <c r="T54" s="356"/>
      <c r="U54" s="356"/>
      <c r="V54" s="356"/>
      <c r="W54" s="356"/>
      <c r="X54" s="356"/>
      <c r="Y54" s="356"/>
      <c r="Z54" s="356"/>
      <c r="AA54" s="356"/>
      <c r="AB54" s="356"/>
      <c r="AC54" s="356"/>
      <c r="AD54" s="310">
        <f>'Art. 121'!Q62</f>
        <v>2</v>
      </c>
      <c r="AE54" s="94">
        <f t="shared" si="7"/>
        <v>0.16233766233766234</v>
      </c>
      <c r="AF54">
        <f t="shared" si="8"/>
        <v>1</v>
      </c>
      <c r="AG54" s="92">
        <f t="shared" si="9"/>
        <v>1</v>
      </c>
      <c r="AH54" s="95">
        <f t="shared" si="10"/>
        <v>1</v>
      </c>
      <c r="AI54" s="96">
        <f t="shared" si="11"/>
        <v>7.1428571428571425E-2</v>
      </c>
      <c r="AJ54" s="96">
        <f t="shared" si="12"/>
        <v>7.1428571428571425E-2</v>
      </c>
      <c r="AK54" s="96">
        <f t="shared" si="13"/>
        <v>0.16233766233766234</v>
      </c>
    </row>
    <row r="55" spans="1:37" ht="24.9" customHeight="1" x14ac:dyDescent="0.25">
      <c r="A55" s="356" t="s">
        <v>209</v>
      </c>
      <c r="B55" s="356"/>
      <c r="C55" s="356"/>
      <c r="D55" s="356"/>
      <c r="E55" s="356"/>
      <c r="F55" s="356"/>
      <c r="G55" s="356"/>
      <c r="H55" s="356"/>
      <c r="I55" s="356"/>
      <c r="J55" s="356"/>
      <c r="K55" s="356"/>
      <c r="L55" s="356"/>
      <c r="M55" s="356"/>
      <c r="N55" s="356"/>
      <c r="O55" s="356"/>
      <c r="P55" s="356"/>
      <c r="Q55" s="356"/>
      <c r="R55" s="356"/>
      <c r="S55" s="356"/>
      <c r="T55" s="356"/>
      <c r="U55" s="356"/>
      <c r="V55" s="356"/>
      <c r="W55" s="356"/>
      <c r="X55" s="356"/>
      <c r="Y55" s="356"/>
      <c r="Z55" s="356"/>
      <c r="AA55" s="356"/>
      <c r="AB55" s="356"/>
      <c r="AC55" s="356"/>
      <c r="AD55" s="310">
        <f>'Art. 121'!Q63</f>
        <v>2</v>
      </c>
      <c r="AE55" s="94">
        <f t="shared" si="7"/>
        <v>0.16233766233766234</v>
      </c>
      <c r="AF55">
        <f t="shared" si="8"/>
        <v>1</v>
      </c>
      <c r="AG55" s="92">
        <f t="shared" si="9"/>
        <v>1</v>
      </c>
      <c r="AH55" s="95">
        <f t="shared" si="10"/>
        <v>1</v>
      </c>
      <c r="AI55" s="96">
        <f t="shared" si="11"/>
        <v>7.1428571428571425E-2</v>
      </c>
      <c r="AJ55" s="96">
        <f t="shared" si="12"/>
        <v>7.1428571428571425E-2</v>
      </c>
      <c r="AK55" s="96">
        <f t="shared" si="13"/>
        <v>0.16233766233766234</v>
      </c>
    </row>
    <row r="56" spans="1:37" ht="24.9" customHeight="1" x14ac:dyDescent="0.25">
      <c r="A56" s="356" t="s">
        <v>210</v>
      </c>
      <c r="B56" s="356"/>
      <c r="C56" s="356"/>
      <c r="D56" s="356"/>
      <c r="E56" s="356"/>
      <c r="F56" s="356"/>
      <c r="G56" s="356"/>
      <c r="H56" s="356"/>
      <c r="I56" s="356"/>
      <c r="J56" s="356"/>
      <c r="K56" s="356"/>
      <c r="L56" s="356"/>
      <c r="M56" s="356"/>
      <c r="N56" s="356"/>
      <c r="O56" s="356"/>
      <c r="P56" s="356"/>
      <c r="Q56" s="356"/>
      <c r="R56" s="356"/>
      <c r="S56" s="356"/>
      <c r="T56" s="356"/>
      <c r="U56" s="356"/>
      <c r="V56" s="356"/>
      <c r="W56" s="356"/>
      <c r="X56" s="356"/>
      <c r="Y56" s="356"/>
      <c r="Z56" s="356"/>
      <c r="AA56" s="356"/>
      <c r="AB56" s="356"/>
      <c r="AC56" s="356"/>
      <c r="AD56" s="310">
        <f>'Art. 121'!Q64</f>
        <v>2</v>
      </c>
      <c r="AE56" s="94">
        <f t="shared" si="7"/>
        <v>0.16233766233766234</v>
      </c>
      <c r="AF56">
        <f t="shared" si="8"/>
        <v>1</v>
      </c>
      <c r="AG56" s="92">
        <f t="shared" si="9"/>
        <v>1</v>
      </c>
      <c r="AH56" s="95">
        <f t="shared" si="10"/>
        <v>1</v>
      </c>
      <c r="AI56" s="96">
        <f t="shared" si="11"/>
        <v>7.1428571428571425E-2</v>
      </c>
      <c r="AJ56" s="96">
        <f t="shared" si="12"/>
        <v>7.1428571428571425E-2</v>
      </c>
      <c r="AK56" s="96">
        <f t="shared" si="13"/>
        <v>0.16233766233766234</v>
      </c>
    </row>
    <row r="57" spans="1:37" ht="24.9" customHeight="1" x14ac:dyDescent="0.25">
      <c r="A57" s="356" t="s">
        <v>211</v>
      </c>
      <c r="B57" s="356"/>
      <c r="C57" s="356"/>
      <c r="D57" s="356"/>
      <c r="E57" s="356"/>
      <c r="F57" s="356"/>
      <c r="G57" s="356"/>
      <c r="H57" s="356"/>
      <c r="I57" s="356"/>
      <c r="J57" s="356"/>
      <c r="K57" s="356"/>
      <c r="L57" s="356"/>
      <c r="M57" s="356"/>
      <c r="N57" s="356"/>
      <c r="O57" s="356"/>
      <c r="P57" s="356"/>
      <c r="Q57" s="356"/>
      <c r="R57" s="356"/>
      <c r="S57" s="356"/>
      <c r="T57" s="356"/>
      <c r="U57" s="356"/>
      <c r="V57" s="356"/>
      <c r="W57" s="356"/>
      <c r="X57" s="356"/>
      <c r="Y57" s="356"/>
      <c r="Z57" s="356"/>
      <c r="AA57" s="356"/>
      <c r="AB57" s="356"/>
      <c r="AC57" s="356"/>
      <c r="AD57" s="310">
        <f>'Art. 121'!Q65</f>
        <v>2</v>
      </c>
      <c r="AE57" s="94">
        <f t="shared" si="7"/>
        <v>0.16233766233766234</v>
      </c>
      <c r="AF57">
        <f t="shared" si="8"/>
        <v>1</v>
      </c>
      <c r="AG57" s="92">
        <f t="shared" si="9"/>
        <v>1</v>
      </c>
      <c r="AH57" s="95">
        <f t="shared" si="10"/>
        <v>1</v>
      </c>
      <c r="AI57" s="96">
        <f t="shared" si="11"/>
        <v>7.1428571428571425E-2</v>
      </c>
      <c r="AJ57" s="96">
        <f t="shared" si="12"/>
        <v>7.1428571428571425E-2</v>
      </c>
      <c r="AK57" s="96">
        <f t="shared" si="13"/>
        <v>0.16233766233766234</v>
      </c>
    </row>
    <row r="58" spans="1:37" ht="24.9" customHeight="1" x14ac:dyDescent="0.25">
      <c r="A58" s="356" t="s">
        <v>212</v>
      </c>
      <c r="B58" s="356"/>
      <c r="C58" s="356"/>
      <c r="D58" s="356"/>
      <c r="E58" s="356"/>
      <c r="F58" s="356"/>
      <c r="G58" s="356"/>
      <c r="H58" s="356"/>
      <c r="I58" s="356"/>
      <c r="J58" s="356"/>
      <c r="K58" s="356"/>
      <c r="L58" s="356"/>
      <c r="M58" s="356"/>
      <c r="N58" s="356"/>
      <c r="O58" s="356"/>
      <c r="P58" s="356"/>
      <c r="Q58" s="356"/>
      <c r="R58" s="356"/>
      <c r="S58" s="356"/>
      <c r="T58" s="356"/>
      <c r="U58" s="356"/>
      <c r="V58" s="356"/>
      <c r="W58" s="356"/>
      <c r="X58" s="356"/>
      <c r="Y58" s="356"/>
      <c r="Z58" s="356"/>
      <c r="AA58" s="356"/>
      <c r="AB58" s="356"/>
      <c r="AC58" s="356"/>
      <c r="AD58" s="310">
        <f>'Art. 121'!Q66</f>
        <v>0</v>
      </c>
      <c r="AE58" s="94">
        <f t="shared" si="7"/>
        <v>0</v>
      </c>
      <c r="AF58">
        <f t="shared" si="8"/>
        <v>0</v>
      </c>
      <c r="AG58" s="92">
        <f t="shared" si="9"/>
        <v>1</v>
      </c>
      <c r="AH58" s="95">
        <f t="shared" si="10"/>
        <v>0</v>
      </c>
      <c r="AI58" s="96">
        <f t="shared" si="11"/>
        <v>7.1428571428571425E-2</v>
      </c>
      <c r="AJ58" s="96">
        <f t="shared" si="12"/>
        <v>0</v>
      </c>
      <c r="AK58" s="96">
        <f t="shared" si="13"/>
        <v>0</v>
      </c>
    </row>
    <row r="59" spans="1:37" ht="24.9" customHeight="1" x14ac:dyDescent="0.25">
      <c r="A59" s="356" t="s">
        <v>213</v>
      </c>
      <c r="B59" s="356"/>
      <c r="C59" s="356"/>
      <c r="D59" s="356"/>
      <c r="E59" s="356"/>
      <c r="F59" s="356"/>
      <c r="G59" s="356"/>
      <c r="H59" s="356"/>
      <c r="I59" s="356"/>
      <c r="J59" s="356"/>
      <c r="K59" s="356"/>
      <c r="L59" s="356"/>
      <c r="M59" s="356"/>
      <c r="N59" s="356"/>
      <c r="O59" s="356"/>
      <c r="P59" s="356"/>
      <c r="Q59" s="356"/>
      <c r="R59" s="356"/>
      <c r="S59" s="356"/>
      <c r="T59" s="356"/>
      <c r="U59" s="356"/>
      <c r="V59" s="356"/>
      <c r="W59" s="356"/>
      <c r="X59" s="356"/>
      <c r="Y59" s="356"/>
      <c r="Z59" s="356"/>
      <c r="AA59" s="356"/>
      <c r="AB59" s="356"/>
      <c r="AC59" s="356"/>
      <c r="AD59" s="310">
        <f>'Art. 121'!Q67</f>
        <v>2</v>
      </c>
      <c r="AE59" s="94">
        <f t="shared" si="7"/>
        <v>0.16233766233766234</v>
      </c>
      <c r="AF59">
        <f t="shared" si="8"/>
        <v>1</v>
      </c>
      <c r="AG59" s="92">
        <f t="shared" si="9"/>
        <v>1</v>
      </c>
      <c r="AH59" s="95">
        <f t="shared" si="10"/>
        <v>1</v>
      </c>
      <c r="AI59" s="96">
        <f t="shared" si="11"/>
        <v>7.1428571428571425E-2</v>
      </c>
      <c r="AJ59" s="96">
        <f t="shared" si="12"/>
        <v>7.1428571428571425E-2</v>
      </c>
      <c r="AK59" s="96">
        <f t="shared" si="13"/>
        <v>0.16233766233766234</v>
      </c>
    </row>
    <row r="60" spans="1:37" ht="24.9" customHeight="1" x14ac:dyDescent="0.25">
      <c r="A60" s="356" t="s">
        <v>214</v>
      </c>
      <c r="B60" s="356"/>
      <c r="C60" s="356"/>
      <c r="D60" s="356"/>
      <c r="E60" s="356"/>
      <c r="F60" s="356"/>
      <c r="G60" s="356"/>
      <c r="H60" s="356"/>
      <c r="I60" s="356"/>
      <c r="J60" s="356"/>
      <c r="K60" s="356"/>
      <c r="L60" s="356"/>
      <c r="M60" s="356"/>
      <c r="N60" s="356"/>
      <c r="O60" s="356"/>
      <c r="P60" s="356"/>
      <c r="Q60" s="356"/>
      <c r="R60" s="356"/>
      <c r="S60" s="356"/>
      <c r="T60" s="356"/>
      <c r="U60" s="356"/>
      <c r="V60" s="356"/>
      <c r="W60" s="356"/>
      <c r="X60" s="356"/>
      <c r="Y60" s="356"/>
      <c r="Z60" s="356"/>
      <c r="AA60" s="356"/>
      <c r="AB60" s="356"/>
      <c r="AC60" s="356"/>
      <c r="AD60" s="310">
        <f>'Art. 121'!Q68</f>
        <v>2</v>
      </c>
      <c r="AE60" s="94">
        <f t="shared" si="7"/>
        <v>0.16233766233766234</v>
      </c>
      <c r="AF60">
        <f t="shared" si="8"/>
        <v>1</v>
      </c>
      <c r="AG60" s="92">
        <f t="shared" si="9"/>
        <v>1</v>
      </c>
      <c r="AH60" s="95">
        <f t="shared" si="10"/>
        <v>1</v>
      </c>
      <c r="AI60" s="96">
        <f t="shared" si="11"/>
        <v>7.1428571428571425E-2</v>
      </c>
      <c r="AJ60" s="96">
        <f t="shared" si="12"/>
        <v>7.1428571428571425E-2</v>
      </c>
      <c r="AK60" s="96">
        <f t="shared" si="13"/>
        <v>0.16233766233766234</v>
      </c>
    </row>
    <row r="61" spans="1:37" ht="24.9" customHeight="1" x14ac:dyDescent="0.25">
      <c r="A61" s="356" t="s">
        <v>215</v>
      </c>
      <c r="B61" s="356"/>
      <c r="C61" s="356"/>
      <c r="D61" s="356"/>
      <c r="E61" s="356"/>
      <c r="F61" s="356"/>
      <c r="G61" s="356"/>
      <c r="H61" s="356"/>
      <c r="I61" s="356"/>
      <c r="J61" s="356"/>
      <c r="K61" s="356"/>
      <c r="L61" s="356"/>
      <c r="M61" s="356"/>
      <c r="N61" s="356"/>
      <c r="O61" s="356"/>
      <c r="P61" s="356"/>
      <c r="Q61" s="356"/>
      <c r="R61" s="356"/>
      <c r="S61" s="356"/>
      <c r="T61" s="356"/>
      <c r="U61" s="356"/>
      <c r="V61" s="356"/>
      <c r="W61" s="356"/>
      <c r="X61" s="356"/>
      <c r="Y61" s="356"/>
      <c r="Z61" s="356"/>
      <c r="AA61" s="356"/>
      <c r="AB61" s="356"/>
      <c r="AC61" s="356"/>
      <c r="AD61" s="310">
        <f>'Art. 121'!Q69</f>
        <v>2</v>
      </c>
      <c r="AE61" s="94">
        <f t="shared" si="7"/>
        <v>0.16233766233766234</v>
      </c>
      <c r="AF61">
        <f t="shared" si="8"/>
        <v>1</v>
      </c>
      <c r="AG61" s="92">
        <f t="shared" si="9"/>
        <v>1</v>
      </c>
      <c r="AH61" s="95">
        <f t="shared" si="10"/>
        <v>1</v>
      </c>
      <c r="AI61" s="96">
        <f t="shared" si="11"/>
        <v>7.1428571428571425E-2</v>
      </c>
      <c r="AJ61" s="96">
        <f t="shared" si="12"/>
        <v>7.1428571428571425E-2</v>
      </c>
      <c r="AK61" s="96">
        <f t="shared" si="13"/>
        <v>0.16233766233766234</v>
      </c>
    </row>
    <row r="62" spans="1:37" ht="24.9" customHeight="1" x14ac:dyDescent="0.25">
      <c r="A62" s="356" t="s">
        <v>216</v>
      </c>
      <c r="B62" s="356"/>
      <c r="C62" s="356"/>
      <c r="D62" s="356"/>
      <c r="E62" s="356"/>
      <c r="F62" s="356"/>
      <c r="G62" s="356"/>
      <c r="H62" s="356"/>
      <c r="I62" s="356"/>
      <c r="J62" s="356"/>
      <c r="K62" s="356"/>
      <c r="L62" s="356"/>
      <c r="M62" s="356"/>
      <c r="N62" s="356"/>
      <c r="O62" s="356"/>
      <c r="P62" s="356"/>
      <c r="Q62" s="356"/>
      <c r="R62" s="356"/>
      <c r="S62" s="356"/>
      <c r="T62" s="356"/>
      <c r="U62" s="356"/>
      <c r="V62" s="356"/>
      <c r="W62" s="356"/>
      <c r="X62" s="356"/>
      <c r="Y62" s="356"/>
      <c r="Z62" s="356"/>
      <c r="AA62" s="356"/>
      <c r="AB62" s="356"/>
      <c r="AC62" s="356"/>
      <c r="AD62" s="310">
        <f>'Art. 121'!Q70</f>
        <v>0</v>
      </c>
      <c r="AE62" s="94">
        <f t="shared" si="7"/>
        <v>0</v>
      </c>
      <c r="AF62">
        <f t="shared" si="8"/>
        <v>0</v>
      </c>
      <c r="AG62" s="92">
        <f t="shared" si="9"/>
        <v>1</v>
      </c>
      <c r="AH62" s="95">
        <f t="shared" si="10"/>
        <v>0</v>
      </c>
      <c r="AI62" s="96">
        <f t="shared" si="11"/>
        <v>7.1428571428571425E-2</v>
      </c>
      <c r="AJ62" s="96">
        <f t="shared" si="12"/>
        <v>0</v>
      </c>
      <c r="AK62" s="96">
        <f t="shared" si="13"/>
        <v>0</v>
      </c>
    </row>
    <row r="63" spans="1:37" ht="24.9" customHeight="1" x14ac:dyDescent="0.25">
      <c r="A63" s="383" t="s">
        <v>1676</v>
      </c>
      <c r="B63" s="383"/>
      <c r="C63" s="383"/>
      <c r="D63" s="383"/>
      <c r="E63" s="383"/>
      <c r="F63" s="383"/>
      <c r="G63" s="383"/>
      <c r="H63" s="383"/>
      <c r="I63" s="383"/>
      <c r="J63" s="383"/>
      <c r="K63" s="383"/>
      <c r="L63" s="383"/>
      <c r="M63" s="383"/>
      <c r="N63" s="383"/>
      <c r="O63" s="383"/>
      <c r="P63" s="383"/>
      <c r="Q63" s="383"/>
      <c r="R63" s="383"/>
      <c r="S63" s="383"/>
      <c r="T63" s="383"/>
      <c r="U63" s="383"/>
      <c r="V63" s="383"/>
      <c r="W63" s="383"/>
      <c r="X63" s="383"/>
      <c r="Y63" s="383"/>
      <c r="Z63" s="383"/>
      <c r="AA63" s="383"/>
      <c r="AB63" s="383"/>
      <c r="AC63" s="383"/>
      <c r="AD63" s="383"/>
      <c r="AE63" s="94">
        <f>SUM(AE49:AE62)</f>
        <v>1.9480519480519485</v>
      </c>
      <c r="AF63" s="61"/>
      <c r="AG63" s="97">
        <f>SUM(AG49:AG62)</f>
        <v>14</v>
      </c>
      <c r="AH63" s="98"/>
      <c r="AI63" s="99"/>
      <c r="AJ63" s="99"/>
      <c r="AK63" s="99"/>
    </row>
    <row r="64" spans="1:37" ht="24.9" customHeight="1" x14ac:dyDescent="0.25">
      <c r="A64" s="384" t="s">
        <v>1677</v>
      </c>
      <c r="B64" s="384"/>
      <c r="C64" s="384"/>
      <c r="D64" s="384"/>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94">
        <f>AE63/$AE$23*100</f>
        <v>85.714285714285722</v>
      </c>
      <c r="AF64" s="61"/>
      <c r="AG64" s="97"/>
      <c r="AH64" s="98"/>
      <c r="AI64" s="99"/>
      <c r="AJ64" s="99"/>
      <c r="AK64" s="99"/>
    </row>
    <row r="65" spans="1:37" ht="24.9" customHeight="1" x14ac:dyDescent="0.25">
      <c r="A65" s="73"/>
      <c r="B65" s="73"/>
      <c r="C65" s="73"/>
      <c r="D65" s="73"/>
      <c r="E65" s="73"/>
      <c r="F65" s="73"/>
      <c r="G65" s="73"/>
      <c r="H65" s="73"/>
      <c r="I65" s="73"/>
      <c r="J65" s="73"/>
      <c r="K65" s="73"/>
      <c r="L65" s="73"/>
      <c r="M65" s="73"/>
      <c r="N65" s="73"/>
      <c r="O65" s="73"/>
      <c r="P65" s="73"/>
      <c r="Q65" s="100"/>
      <c r="R65" s="73"/>
      <c r="S65" s="73"/>
      <c r="T65" s="73"/>
      <c r="U65" s="73"/>
      <c r="V65" s="73"/>
      <c r="W65" s="73"/>
      <c r="X65" s="73"/>
      <c r="Y65" s="73"/>
      <c r="Z65" s="73"/>
      <c r="AA65" s="73"/>
      <c r="AB65" s="73"/>
      <c r="AC65" s="73"/>
      <c r="AD65" s="101"/>
      <c r="AE65" s="101"/>
    </row>
    <row r="66" spans="1:37" ht="24.9" customHeight="1" x14ac:dyDescent="0.25">
      <c r="A66" s="391" t="s">
        <v>198</v>
      </c>
      <c r="B66" s="391"/>
      <c r="C66" s="391"/>
      <c r="D66" s="391"/>
      <c r="E66" s="391"/>
      <c r="F66" s="391"/>
      <c r="G66" s="391"/>
      <c r="H66" s="391"/>
      <c r="I66" s="391"/>
      <c r="J66" s="391"/>
      <c r="K66" s="391"/>
      <c r="L66" s="391"/>
      <c r="M66" s="391"/>
      <c r="N66" s="391"/>
      <c r="O66" s="391"/>
      <c r="P66" s="391"/>
      <c r="Q66" s="391"/>
      <c r="R66" s="391"/>
      <c r="S66" s="391"/>
      <c r="T66" s="391"/>
      <c r="U66" s="391"/>
      <c r="V66" s="391"/>
      <c r="W66" s="391"/>
      <c r="X66" s="391"/>
      <c r="Y66" s="391"/>
      <c r="Z66" s="391"/>
      <c r="AA66" s="391"/>
      <c r="AB66" s="391"/>
      <c r="AC66" s="391"/>
      <c r="AD66" s="112" t="s">
        <v>187</v>
      </c>
      <c r="AE66" s="113" t="s">
        <v>7</v>
      </c>
      <c r="AF66" s="92" t="s">
        <v>1666</v>
      </c>
      <c r="AG66" s="92" t="s">
        <v>1667</v>
      </c>
      <c r="AH66" s="92" t="s">
        <v>1668</v>
      </c>
      <c r="AI66" s="93" t="s">
        <v>1669</v>
      </c>
      <c r="AJ66" s="92"/>
      <c r="AK66" s="93" t="s">
        <v>1670</v>
      </c>
    </row>
    <row r="67" spans="1:37" ht="24.9" customHeight="1" x14ac:dyDescent="0.25">
      <c r="A67" s="356" t="s">
        <v>199</v>
      </c>
      <c r="B67" s="356"/>
      <c r="C67" s="356"/>
      <c r="D67" s="356"/>
      <c r="E67" s="356"/>
      <c r="F67" s="356"/>
      <c r="G67" s="356"/>
      <c r="H67" s="356"/>
      <c r="I67" s="356"/>
      <c r="J67" s="356"/>
      <c r="K67" s="356"/>
      <c r="L67" s="356"/>
      <c r="M67" s="356"/>
      <c r="N67" s="356"/>
      <c r="O67" s="356"/>
      <c r="P67" s="356"/>
      <c r="Q67" s="356"/>
      <c r="R67" s="356"/>
      <c r="S67" s="356"/>
      <c r="T67" s="356"/>
      <c r="U67" s="356"/>
      <c r="V67" s="356"/>
      <c r="W67" s="356"/>
      <c r="X67" s="356"/>
      <c r="Y67" s="356"/>
      <c r="Z67" s="356"/>
      <c r="AA67" s="356"/>
      <c r="AB67" s="356"/>
      <c r="AC67" s="356"/>
      <c r="AD67" s="310">
        <f>'Art. 121'!Q73</f>
        <v>2</v>
      </c>
      <c r="AE67" s="94">
        <f>IF(AG67=1,AK67,AG67)</f>
        <v>0.45454545454545459</v>
      </c>
      <c r="AF67">
        <f>AD67/2</f>
        <v>1</v>
      </c>
      <c r="AG67" s="92">
        <f>IF(AND(AF67&gt;=0,AF67&lt;=1),1,"No aplica")</f>
        <v>1</v>
      </c>
      <c r="AH67" s="95">
        <f>AD67/(AG67*2)</f>
        <v>1</v>
      </c>
      <c r="AI67" s="96">
        <f>IF(AG67=1,AG67/$AG$72,"No aplica")</f>
        <v>0.2</v>
      </c>
      <c r="AJ67" s="96">
        <f>AF67*AI67</f>
        <v>0.2</v>
      </c>
      <c r="AK67" s="96">
        <f>AJ67*$AE$23</f>
        <v>0.45454545454545459</v>
      </c>
    </row>
    <row r="68" spans="1:37" ht="24.9" customHeight="1" x14ac:dyDescent="0.25">
      <c r="A68" s="356" t="s">
        <v>200</v>
      </c>
      <c r="B68" s="356"/>
      <c r="C68" s="356"/>
      <c r="D68" s="356"/>
      <c r="E68" s="356"/>
      <c r="F68" s="356"/>
      <c r="G68" s="356"/>
      <c r="H68" s="356"/>
      <c r="I68" s="356"/>
      <c r="J68" s="356"/>
      <c r="K68" s="356"/>
      <c r="L68" s="356"/>
      <c r="M68" s="356"/>
      <c r="N68" s="356"/>
      <c r="O68" s="356"/>
      <c r="P68" s="356"/>
      <c r="Q68" s="356"/>
      <c r="R68" s="356"/>
      <c r="S68" s="356"/>
      <c r="T68" s="356"/>
      <c r="U68" s="356"/>
      <c r="V68" s="356"/>
      <c r="W68" s="356"/>
      <c r="X68" s="356"/>
      <c r="Y68" s="356"/>
      <c r="Z68" s="356"/>
      <c r="AA68" s="356"/>
      <c r="AB68" s="356"/>
      <c r="AC68" s="356"/>
      <c r="AD68" s="310">
        <f>'Art. 121'!Q74</f>
        <v>2</v>
      </c>
      <c r="AE68" s="94">
        <f>IF(AG68=1,AK68,AG68)</f>
        <v>0.32467532467532467</v>
      </c>
      <c r="AF68">
        <f>AD68/2</f>
        <v>1</v>
      </c>
      <c r="AG68" s="92">
        <f>IF(AND(AF68&gt;=0,AF68&lt;=1),1,"No aplica")</f>
        <v>1</v>
      </c>
      <c r="AH68" s="95">
        <f>AD68/(AG68*2)</f>
        <v>1</v>
      </c>
      <c r="AI68" s="96">
        <f>IF(AG68=1,AG68/$AG$32,"No aplica")</f>
        <v>0.14285714285714285</v>
      </c>
      <c r="AJ68" s="96">
        <f>AF68*AI68</f>
        <v>0.14285714285714285</v>
      </c>
      <c r="AK68" s="96">
        <f>AJ68*$AE$23</f>
        <v>0.32467532467532467</v>
      </c>
    </row>
    <row r="69" spans="1:37" ht="24.9" customHeight="1" x14ac:dyDescent="0.25">
      <c r="A69" s="356" t="s">
        <v>201</v>
      </c>
      <c r="B69" s="356"/>
      <c r="C69" s="356"/>
      <c r="D69" s="356"/>
      <c r="E69" s="356"/>
      <c r="F69" s="356"/>
      <c r="G69" s="356"/>
      <c r="H69" s="356"/>
      <c r="I69" s="356"/>
      <c r="J69" s="356"/>
      <c r="K69" s="356"/>
      <c r="L69" s="356"/>
      <c r="M69" s="356"/>
      <c r="N69" s="356"/>
      <c r="O69" s="356"/>
      <c r="P69" s="356"/>
      <c r="Q69" s="356"/>
      <c r="R69" s="356"/>
      <c r="S69" s="356"/>
      <c r="T69" s="356"/>
      <c r="U69" s="356"/>
      <c r="V69" s="356"/>
      <c r="W69" s="356"/>
      <c r="X69" s="356"/>
      <c r="Y69" s="356"/>
      <c r="Z69" s="356"/>
      <c r="AA69" s="356"/>
      <c r="AB69" s="356"/>
      <c r="AC69" s="356"/>
      <c r="AD69" s="310">
        <f>'Art. 121'!Q75</f>
        <v>2</v>
      </c>
      <c r="AE69" s="94">
        <f>IF(AG69=1,AK69,AG69)</f>
        <v>0.32467532467532467</v>
      </c>
      <c r="AF69">
        <f>AD69/2</f>
        <v>1</v>
      </c>
      <c r="AG69" s="92">
        <f>IF(AND(AF69&gt;=0,AF69&lt;=1),1,"No aplica")</f>
        <v>1</v>
      </c>
      <c r="AH69" s="95">
        <f>AD69/(AG69*2)</f>
        <v>1</v>
      </c>
      <c r="AI69" s="96">
        <f>IF(AG69=1,AG69/$AG$32,"No aplica")</f>
        <v>0.14285714285714285</v>
      </c>
      <c r="AJ69" s="96">
        <f>AF69*AI69</f>
        <v>0.14285714285714285</v>
      </c>
      <c r="AK69" s="96">
        <f>AJ69*$AE$23</f>
        <v>0.32467532467532467</v>
      </c>
    </row>
    <row r="70" spans="1:37" ht="24.9" customHeight="1" x14ac:dyDescent="0.25">
      <c r="A70" s="356" t="s">
        <v>202</v>
      </c>
      <c r="B70" s="356"/>
      <c r="C70" s="356"/>
      <c r="D70" s="356"/>
      <c r="E70" s="356"/>
      <c r="F70" s="356"/>
      <c r="G70" s="356"/>
      <c r="H70" s="356"/>
      <c r="I70" s="356"/>
      <c r="J70" s="356"/>
      <c r="K70" s="356"/>
      <c r="L70" s="356"/>
      <c r="M70" s="356"/>
      <c r="N70" s="356"/>
      <c r="O70" s="356"/>
      <c r="P70" s="356"/>
      <c r="Q70" s="356"/>
      <c r="R70" s="356"/>
      <c r="S70" s="356"/>
      <c r="T70" s="356"/>
      <c r="U70" s="356"/>
      <c r="V70" s="356"/>
      <c r="W70" s="356"/>
      <c r="X70" s="356"/>
      <c r="Y70" s="356"/>
      <c r="Z70" s="356"/>
      <c r="AA70" s="356"/>
      <c r="AB70" s="356"/>
      <c r="AC70" s="356"/>
      <c r="AD70" s="310">
        <f>'Art. 121'!Q76</f>
        <v>2</v>
      </c>
      <c r="AE70" s="94">
        <f>IF(AG70=1,AK70,AG70)</f>
        <v>0.32467532467532467</v>
      </c>
      <c r="AF70">
        <f>AD70/2</f>
        <v>1</v>
      </c>
      <c r="AG70" s="92">
        <f>IF(AND(AF70&gt;=0,AF70&lt;=1),1,"No aplica")</f>
        <v>1</v>
      </c>
      <c r="AH70" s="95">
        <f>AD70/(AG70*2)</f>
        <v>1</v>
      </c>
      <c r="AI70" s="96">
        <f>IF(AG70=1,AG70/$AG$32,"No aplica")</f>
        <v>0.14285714285714285</v>
      </c>
      <c r="AJ70" s="96">
        <f>AF70*AI70</f>
        <v>0.14285714285714285</v>
      </c>
      <c r="AK70" s="96">
        <f>AJ70*$AE$23</f>
        <v>0.32467532467532467</v>
      </c>
    </row>
    <row r="71" spans="1:37" ht="24.9" customHeight="1" x14ac:dyDescent="0.25">
      <c r="A71" s="356" t="s">
        <v>203</v>
      </c>
      <c r="B71" s="356"/>
      <c r="C71" s="356"/>
      <c r="D71" s="356"/>
      <c r="E71" s="356"/>
      <c r="F71" s="356"/>
      <c r="G71" s="356"/>
      <c r="H71" s="356"/>
      <c r="I71" s="356"/>
      <c r="J71" s="356"/>
      <c r="K71" s="356"/>
      <c r="L71" s="356"/>
      <c r="M71" s="356"/>
      <c r="N71" s="356"/>
      <c r="O71" s="356"/>
      <c r="P71" s="356"/>
      <c r="Q71" s="356"/>
      <c r="R71" s="356"/>
      <c r="S71" s="356"/>
      <c r="T71" s="356"/>
      <c r="U71" s="356"/>
      <c r="V71" s="356"/>
      <c r="W71" s="356"/>
      <c r="X71" s="356"/>
      <c r="Y71" s="356"/>
      <c r="Z71" s="356"/>
      <c r="AA71" s="356"/>
      <c r="AB71" s="356"/>
      <c r="AC71" s="356"/>
      <c r="AD71" s="310">
        <f>'Art. 121'!Q77</f>
        <v>2</v>
      </c>
      <c r="AE71" s="94">
        <f>IF(AG71=1,AK71,AG71)</f>
        <v>0.32467532467532467</v>
      </c>
      <c r="AF71">
        <f>AD71/2</f>
        <v>1</v>
      </c>
      <c r="AG71" s="92">
        <f>IF(AND(AF71&gt;=0,AF71&lt;=1),1,"No aplica")</f>
        <v>1</v>
      </c>
      <c r="AH71" s="95">
        <f>AD71/(AG71*2)</f>
        <v>1</v>
      </c>
      <c r="AI71" s="96">
        <f>IF(AG71=1,AG71/$AG$32,"No aplica")</f>
        <v>0.14285714285714285</v>
      </c>
      <c r="AJ71" s="96">
        <f>AF71*AI71</f>
        <v>0.14285714285714285</v>
      </c>
      <c r="AK71" s="96">
        <f>AJ71*$AE$23</f>
        <v>0.32467532467532467</v>
      </c>
    </row>
    <row r="72" spans="1:37" ht="24.9" customHeight="1" x14ac:dyDescent="0.25">
      <c r="A72" s="383" t="s">
        <v>1678</v>
      </c>
      <c r="B72" s="383"/>
      <c r="C72" s="383"/>
      <c r="D72" s="383"/>
      <c r="E72" s="383"/>
      <c r="F72" s="383"/>
      <c r="G72" s="383"/>
      <c r="H72" s="383"/>
      <c r="I72" s="383"/>
      <c r="J72" s="383"/>
      <c r="K72" s="383"/>
      <c r="L72" s="383"/>
      <c r="M72" s="383"/>
      <c r="N72" s="383"/>
      <c r="O72" s="383"/>
      <c r="P72" s="383"/>
      <c r="Q72" s="383"/>
      <c r="R72" s="383"/>
      <c r="S72" s="383"/>
      <c r="T72" s="383"/>
      <c r="U72" s="383"/>
      <c r="V72" s="383"/>
      <c r="W72" s="383"/>
      <c r="X72" s="383"/>
      <c r="Y72" s="383"/>
      <c r="Z72" s="383"/>
      <c r="AA72" s="383"/>
      <c r="AB72" s="383"/>
      <c r="AC72" s="383"/>
      <c r="AD72" s="383"/>
      <c r="AE72" s="94">
        <f>SUM(AE67:AE71)</f>
        <v>1.7532467532467533</v>
      </c>
      <c r="AF72" s="61"/>
      <c r="AG72" s="97">
        <f>SUM(AG67:AG71)</f>
        <v>5</v>
      </c>
      <c r="AH72" s="98"/>
      <c r="AI72" s="99"/>
      <c r="AJ72" s="99"/>
      <c r="AK72" s="99"/>
    </row>
    <row r="73" spans="1:37" ht="24.9" customHeight="1" x14ac:dyDescent="0.25">
      <c r="A73" s="384" t="s">
        <v>1679</v>
      </c>
      <c r="B73" s="384"/>
      <c r="C73" s="384"/>
      <c r="D73" s="384"/>
      <c r="E73" s="384"/>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94">
        <f>AE72/$AE$23*100</f>
        <v>77.142857142857139</v>
      </c>
      <c r="AF73" s="61"/>
      <c r="AG73" s="97"/>
      <c r="AH73" s="98"/>
      <c r="AI73" s="99"/>
      <c r="AJ73" s="99"/>
      <c r="AK73" s="99"/>
    </row>
    <row r="74" spans="1:37" ht="24.9" customHeight="1" x14ac:dyDescent="0.25">
      <c r="A74" s="107"/>
      <c r="B74" s="107"/>
      <c r="C74" s="107"/>
      <c r="D74" s="107"/>
      <c r="E74" s="107"/>
      <c r="F74" s="107"/>
      <c r="G74" s="107"/>
      <c r="H74" s="107"/>
      <c r="I74" s="107"/>
      <c r="J74" s="107"/>
      <c r="K74" s="107"/>
      <c r="L74" s="107"/>
      <c r="M74" s="107"/>
      <c r="N74" s="107"/>
      <c r="O74" s="107"/>
      <c r="P74" s="107"/>
      <c r="Q74" s="100"/>
      <c r="R74" s="107"/>
      <c r="S74" s="107"/>
      <c r="T74" s="107"/>
      <c r="U74" s="107"/>
      <c r="V74" s="107"/>
      <c r="W74" s="107"/>
      <c r="X74" s="107"/>
      <c r="Y74" s="107"/>
      <c r="Z74" s="107"/>
      <c r="AA74" s="107"/>
      <c r="AB74" s="107"/>
      <c r="AC74" s="107"/>
      <c r="AD74" s="101"/>
      <c r="AE74" s="101"/>
    </row>
    <row r="75" spans="1:37" ht="24.9" customHeight="1" x14ac:dyDescent="0.25">
      <c r="A75" s="107"/>
      <c r="B75" s="107"/>
      <c r="C75" s="107"/>
      <c r="D75" s="107"/>
      <c r="E75" s="107"/>
      <c r="F75" s="107"/>
      <c r="G75" s="107"/>
      <c r="H75" s="107"/>
      <c r="I75" s="107"/>
      <c r="J75" s="107"/>
      <c r="K75" s="107"/>
      <c r="L75" s="107"/>
      <c r="M75" s="107"/>
      <c r="N75" s="107"/>
      <c r="O75" s="107"/>
      <c r="P75" s="107"/>
      <c r="Q75" s="100"/>
      <c r="R75" s="107"/>
      <c r="S75" s="107"/>
      <c r="T75" s="107"/>
      <c r="U75" s="107"/>
      <c r="V75" s="107"/>
      <c r="W75" s="107"/>
      <c r="X75" s="107"/>
      <c r="Y75" s="107"/>
      <c r="Z75" s="107"/>
      <c r="AA75" s="107"/>
      <c r="AB75" s="107"/>
      <c r="AC75" s="107"/>
      <c r="AD75" s="101"/>
      <c r="AE75" s="101"/>
    </row>
    <row r="76" spans="1:37" ht="24.9" customHeight="1" x14ac:dyDescent="0.25">
      <c r="A76" s="390" t="s">
        <v>1680</v>
      </c>
      <c r="B76" s="390"/>
      <c r="C76" s="390"/>
      <c r="D76" s="390"/>
      <c r="E76" s="390"/>
      <c r="F76" s="390"/>
      <c r="G76" s="390"/>
      <c r="H76" s="390"/>
      <c r="I76" s="390"/>
      <c r="J76" s="390"/>
      <c r="K76" s="390"/>
      <c r="L76" s="390"/>
      <c r="M76" s="390"/>
      <c r="N76" s="390"/>
      <c r="O76" s="390"/>
      <c r="P76" s="390"/>
      <c r="Q76" s="390"/>
      <c r="R76" s="390"/>
      <c r="S76" s="390"/>
      <c r="T76" s="390"/>
      <c r="U76" s="390"/>
      <c r="V76" s="390"/>
      <c r="W76" s="390"/>
      <c r="X76" s="390"/>
      <c r="Y76" s="390"/>
      <c r="Z76" s="390"/>
      <c r="AA76" s="390"/>
      <c r="AB76" s="390"/>
      <c r="AC76" s="390"/>
      <c r="AD76" s="390"/>
      <c r="AE76" s="390"/>
    </row>
    <row r="77" spans="1:37" ht="24.9" customHeight="1" x14ac:dyDescent="0.25">
      <c r="A77" s="108"/>
      <c r="B77" s="108"/>
      <c r="C77" s="108"/>
      <c r="D77" s="108"/>
      <c r="E77" s="108"/>
      <c r="F77" s="108"/>
      <c r="G77" s="108"/>
      <c r="H77" s="108"/>
      <c r="I77" s="108"/>
      <c r="J77" s="108"/>
      <c r="K77" s="108"/>
      <c r="L77" s="108"/>
      <c r="M77" s="108"/>
      <c r="N77" s="108"/>
      <c r="O77" s="108"/>
      <c r="P77" s="108"/>
      <c r="Q77" s="108"/>
      <c r="R77" s="108"/>
      <c r="S77" s="108"/>
      <c r="T77" s="108"/>
      <c r="U77" s="108"/>
      <c r="V77" s="108"/>
      <c r="W77" s="108"/>
      <c r="X77" s="108"/>
      <c r="Y77" s="108"/>
      <c r="Z77" s="108"/>
      <c r="AA77" s="108"/>
      <c r="AB77" s="108"/>
      <c r="AC77" s="108"/>
      <c r="AD77" s="88"/>
      <c r="AE77" s="88"/>
    </row>
    <row r="78" spans="1:37" ht="24.9" customHeight="1" x14ac:dyDescent="0.25">
      <c r="A78" s="109"/>
      <c r="B78" s="110"/>
      <c r="C78" s="110"/>
      <c r="D78" s="110"/>
      <c r="E78" s="110"/>
      <c r="F78" s="110"/>
      <c r="G78" s="110"/>
      <c r="H78" s="110"/>
      <c r="I78" s="110"/>
      <c r="J78" s="110"/>
      <c r="K78" s="110"/>
      <c r="L78" s="110"/>
      <c r="M78" s="110"/>
      <c r="N78" s="110"/>
      <c r="O78" s="110"/>
      <c r="P78" s="110"/>
      <c r="Q78" s="111"/>
      <c r="R78" s="110"/>
      <c r="S78" s="110"/>
      <c r="T78" s="110"/>
      <c r="U78" s="110"/>
      <c r="V78" s="110"/>
      <c r="W78" s="110"/>
      <c r="X78" s="110"/>
      <c r="Y78" s="110"/>
      <c r="Z78" s="110"/>
      <c r="AA78" s="110"/>
      <c r="AB78" s="110"/>
      <c r="AC78" s="110"/>
      <c r="AD78" s="89"/>
      <c r="AE78" s="89"/>
    </row>
    <row r="79" spans="1:37" ht="24.9" customHeight="1" x14ac:dyDescent="0.25">
      <c r="A79" s="387" t="s">
        <v>163</v>
      </c>
      <c r="B79" s="387"/>
      <c r="C79" s="387"/>
      <c r="D79" s="387"/>
      <c r="E79" s="387"/>
      <c r="F79" s="387"/>
      <c r="G79" s="387"/>
      <c r="H79" s="387"/>
      <c r="I79" s="387"/>
      <c r="J79" s="387"/>
      <c r="K79" s="387"/>
      <c r="L79" s="387"/>
      <c r="M79" s="387"/>
      <c r="N79" s="387"/>
      <c r="O79" s="387"/>
      <c r="P79" s="387"/>
      <c r="Q79" s="387"/>
      <c r="R79" s="387"/>
      <c r="S79" s="387"/>
      <c r="T79" s="387"/>
      <c r="U79" s="387"/>
      <c r="V79" s="387"/>
      <c r="W79" s="387"/>
      <c r="X79" s="387"/>
      <c r="Y79" s="387"/>
      <c r="Z79" s="387"/>
      <c r="AA79" s="387"/>
      <c r="AB79" s="387"/>
      <c r="AC79" s="387"/>
      <c r="AD79" s="66" t="s">
        <v>187</v>
      </c>
      <c r="AE79" s="306" t="s">
        <v>7</v>
      </c>
      <c r="AF79" s="92" t="s">
        <v>1666</v>
      </c>
      <c r="AG79" s="92" t="s">
        <v>1667</v>
      </c>
      <c r="AH79" s="92" t="s">
        <v>1668</v>
      </c>
      <c r="AI79" s="93" t="s">
        <v>1669</v>
      </c>
      <c r="AJ79" s="92"/>
      <c r="AK79" s="93" t="s">
        <v>1670</v>
      </c>
    </row>
    <row r="80" spans="1:37" ht="24.9" customHeight="1" x14ac:dyDescent="0.25">
      <c r="A80" s="356" t="s">
        <v>190</v>
      </c>
      <c r="B80" s="356"/>
      <c r="C80" s="356"/>
      <c r="D80" s="356"/>
      <c r="E80" s="356"/>
      <c r="F80" s="356"/>
      <c r="G80" s="356"/>
      <c r="H80" s="356"/>
      <c r="I80" s="356"/>
      <c r="J80" s="356"/>
      <c r="K80" s="356"/>
      <c r="L80" s="356"/>
      <c r="M80" s="356"/>
      <c r="N80" s="356"/>
      <c r="O80" s="356"/>
      <c r="P80" s="356"/>
      <c r="Q80" s="356"/>
      <c r="R80" s="356"/>
      <c r="S80" s="356"/>
      <c r="T80" s="356"/>
      <c r="U80" s="356"/>
      <c r="V80" s="356"/>
      <c r="W80" s="356"/>
      <c r="X80" s="356"/>
      <c r="Y80" s="356"/>
      <c r="Z80" s="356"/>
      <c r="AA80" s="356"/>
      <c r="AB80" s="356"/>
      <c r="AC80" s="356"/>
      <c r="AD80" s="310">
        <f>'Art. 121'!Q86</f>
        <v>2</v>
      </c>
      <c r="AE80" s="94">
        <f t="shared" ref="AE80:AE85" si="14">IF(AG80=1,AK80,AG80)</f>
        <v>0.37878787878787878</v>
      </c>
      <c r="AF80">
        <f t="shared" ref="AF80:AF85" si="15">AD80/2</f>
        <v>1</v>
      </c>
      <c r="AG80" s="92">
        <f t="shared" ref="AG80:AG85" si="16">IF(AND(AF80&gt;=0,AF80&lt;=1),1,"No aplica")</f>
        <v>1</v>
      </c>
      <c r="AH80" s="95">
        <f t="shared" ref="AH80:AH85" si="17">AD80/(AG80*2)</f>
        <v>1</v>
      </c>
      <c r="AI80" s="96">
        <f t="shared" ref="AI80:AI85" si="18">IF(AG80=1,AG80/$AG$86,"No aplica")</f>
        <v>0.16666666666666666</v>
      </c>
      <c r="AJ80" s="96">
        <f t="shared" ref="AJ80:AJ85" si="19">AF80*AI80</f>
        <v>0.16666666666666666</v>
      </c>
      <c r="AK80" s="96">
        <f t="shared" ref="AK80:AK85" si="20">AJ80*$AE$23</f>
        <v>0.37878787878787878</v>
      </c>
    </row>
    <row r="81" spans="1:37" ht="24.9" customHeight="1" x14ac:dyDescent="0.25">
      <c r="A81" s="356" t="s">
        <v>191</v>
      </c>
      <c r="B81" s="356"/>
      <c r="C81" s="356"/>
      <c r="D81" s="356"/>
      <c r="E81" s="356"/>
      <c r="F81" s="356"/>
      <c r="G81" s="356"/>
      <c r="H81" s="356"/>
      <c r="I81" s="356"/>
      <c r="J81" s="356"/>
      <c r="K81" s="356"/>
      <c r="L81" s="356"/>
      <c r="M81" s="356"/>
      <c r="N81" s="356"/>
      <c r="O81" s="356"/>
      <c r="P81" s="356"/>
      <c r="Q81" s="356"/>
      <c r="R81" s="356"/>
      <c r="S81" s="356"/>
      <c r="T81" s="356"/>
      <c r="U81" s="356"/>
      <c r="V81" s="356"/>
      <c r="W81" s="356"/>
      <c r="X81" s="356"/>
      <c r="Y81" s="356"/>
      <c r="Z81" s="356"/>
      <c r="AA81" s="356"/>
      <c r="AB81" s="356"/>
      <c r="AC81" s="356"/>
      <c r="AD81" s="310">
        <f>'Art. 121'!Q87</f>
        <v>1</v>
      </c>
      <c r="AE81" s="94">
        <f t="shared" si="14"/>
        <v>0.18939393939393939</v>
      </c>
      <c r="AF81">
        <f t="shared" si="15"/>
        <v>0.5</v>
      </c>
      <c r="AG81" s="92">
        <f t="shared" si="16"/>
        <v>1</v>
      </c>
      <c r="AH81" s="95">
        <f t="shared" si="17"/>
        <v>0.5</v>
      </c>
      <c r="AI81" s="96">
        <f t="shared" si="18"/>
        <v>0.16666666666666666</v>
      </c>
      <c r="AJ81" s="96">
        <f t="shared" si="19"/>
        <v>8.3333333333333329E-2</v>
      </c>
      <c r="AK81" s="96">
        <f t="shared" si="20"/>
        <v>0.18939393939393939</v>
      </c>
    </row>
    <row r="82" spans="1:37" ht="24.9" customHeight="1" x14ac:dyDescent="0.25">
      <c r="A82" s="356" t="s">
        <v>205</v>
      </c>
      <c r="B82" s="356"/>
      <c r="C82" s="356"/>
      <c r="D82" s="356"/>
      <c r="E82" s="356"/>
      <c r="F82" s="356"/>
      <c r="G82" s="356"/>
      <c r="H82" s="356"/>
      <c r="I82" s="356"/>
      <c r="J82" s="356"/>
      <c r="K82" s="356"/>
      <c r="L82" s="356"/>
      <c r="M82" s="356"/>
      <c r="N82" s="356"/>
      <c r="O82" s="356"/>
      <c r="P82" s="356"/>
      <c r="Q82" s="356"/>
      <c r="R82" s="356"/>
      <c r="S82" s="356"/>
      <c r="T82" s="356"/>
      <c r="U82" s="356"/>
      <c r="V82" s="356"/>
      <c r="W82" s="356"/>
      <c r="X82" s="356"/>
      <c r="Y82" s="356"/>
      <c r="Z82" s="356"/>
      <c r="AA82" s="356"/>
      <c r="AB82" s="356"/>
      <c r="AC82" s="356"/>
      <c r="AD82" s="310">
        <f>'Art. 121'!Q88</f>
        <v>2</v>
      </c>
      <c r="AE82" s="94">
        <f t="shared" si="14"/>
        <v>0.37878787878787878</v>
      </c>
      <c r="AF82">
        <f t="shared" si="15"/>
        <v>1</v>
      </c>
      <c r="AG82" s="92">
        <f t="shared" si="16"/>
        <v>1</v>
      </c>
      <c r="AH82" s="95">
        <f t="shared" si="17"/>
        <v>1</v>
      </c>
      <c r="AI82" s="96">
        <f t="shared" si="18"/>
        <v>0.16666666666666666</v>
      </c>
      <c r="AJ82" s="96">
        <f t="shared" si="19"/>
        <v>0.16666666666666666</v>
      </c>
      <c r="AK82" s="96">
        <f t="shared" si="20"/>
        <v>0.37878787878787878</v>
      </c>
    </row>
    <row r="83" spans="1:37" ht="24.9" customHeight="1" x14ac:dyDescent="0.25">
      <c r="A83" s="356" t="s">
        <v>220</v>
      </c>
      <c r="B83" s="356"/>
      <c r="C83" s="356"/>
      <c r="D83" s="356"/>
      <c r="E83" s="356"/>
      <c r="F83" s="356"/>
      <c r="G83" s="356"/>
      <c r="H83" s="356"/>
      <c r="I83" s="356"/>
      <c r="J83" s="356"/>
      <c r="K83" s="356"/>
      <c r="L83" s="356"/>
      <c r="M83" s="356"/>
      <c r="N83" s="356"/>
      <c r="O83" s="356"/>
      <c r="P83" s="356"/>
      <c r="Q83" s="356"/>
      <c r="R83" s="356"/>
      <c r="S83" s="356"/>
      <c r="T83" s="356"/>
      <c r="U83" s="356"/>
      <c r="V83" s="356"/>
      <c r="W83" s="356"/>
      <c r="X83" s="356"/>
      <c r="Y83" s="356"/>
      <c r="Z83" s="356"/>
      <c r="AA83" s="356"/>
      <c r="AB83" s="356"/>
      <c r="AC83" s="356"/>
      <c r="AD83" s="310">
        <f>'Art. 121'!Q89</f>
        <v>2</v>
      </c>
      <c r="AE83" s="94">
        <f t="shared" si="14"/>
        <v>0.37878787878787878</v>
      </c>
      <c r="AF83">
        <f t="shared" si="15"/>
        <v>1</v>
      </c>
      <c r="AG83" s="92">
        <f t="shared" si="16"/>
        <v>1</v>
      </c>
      <c r="AH83" s="95">
        <f t="shared" si="17"/>
        <v>1</v>
      </c>
      <c r="AI83" s="96">
        <f t="shared" si="18"/>
        <v>0.16666666666666666</v>
      </c>
      <c r="AJ83" s="96">
        <f t="shared" si="19"/>
        <v>0.16666666666666666</v>
      </c>
      <c r="AK83" s="96">
        <f t="shared" si="20"/>
        <v>0.37878787878787878</v>
      </c>
    </row>
    <row r="84" spans="1:37" ht="24.9" customHeight="1" x14ac:dyDescent="0.25">
      <c r="A84" s="356" t="s">
        <v>221</v>
      </c>
      <c r="B84" s="356"/>
      <c r="C84" s="356"/>
      <c r="D84" s="356"/>
      <c r="E84" s="356"/>
      <c r="F84" s="356"/>
      <c r="G84" s="356"/>
      <c r="H84" s="356"/>
      <c r="I84" s="356"/>
      <c r="J84" s="356"/>
      <c r="K84" s="356"/>
      <c r="L84" s="356"/>
      <c r="M84" s="356"/>
      <c r="N84" s="356"/>
      <c r="O84" s="356"/>
      <c r="P84" s="356"/>
      <c r="Q84" s="356"/>
      <c r="R84" s="356"/>
      <c r="S84" s="356"/>
      <c r="T84" s="356"/>
      <c r="U84" s="356"/>
      <c r="V84" s="356"/>
      <c r="W84" s="356"/>
      <c r="X84" s="356"/>
      <c r="Y84" s="356"/>
      <c r="Z84" s="356"/>
      <c r="AA84" s="356"/>
      <c r="AB84" s="356"/>
      <c r="AC84" s="356"/>
      <c r="AD84" s="310">
        <f>'Art. 121'!Q90</f>
        <v>2</v>
      </c>
      <c r="AE84" s="94">
        <f t="shared" si="14"/>
        <v>0.37878787878787878</v>
      </c>
      <c r="AF84">
        <f t="shared" si="15"/>
        <v>1</v>
      </c>
      <c r="AG84" s="92">
        <f t="shared" si="16"/>
        <v>1</v>
      </c>
      <c r="AH84" s="95">
        <f t="shared" si="17"/>
        <v>1</v>
      </c>
      <c r="AI84" s="96">
        <f t="shared" si="18"/>
        <v>0.16666666666666666</v>
      </c>
      <c r="AJ84" s="96">
        <f t="shared" si="19"/>
        <v>0.16666666666666666</v>
      </c>
      <c r="AK84" s="96">
        <f t="shared" si="20"/>
        <v>0.37878787878787878</v>
      </c>
    </row>
    <row r="85" spans="1:37" ht="24.9" customHeight="1" x14ac:dyDescent="0.25">
      <c r="A85" s="356" t="s">
        <v>222</v>
      </c>
      <c r="B85" s="356"/>
      <c r="C85" s="356"/>
      <c r="D85" s="356"/>
      <c r="E85" s="356"/>
      <c r="F85" s="356"/>
      <c r="G85" s="356"/>
      <c r="H85" s="356"/>
      <c r="I85" s="356"/>
      <c r="J85" s="356"/>
      <c r="K85" s="356"/>
      <c r="L85" s="356"/>
      <c r="M85" s="356"/>
      <c r="N85" s="356"/>
      <c r="O85" s="356"/>
      <c r="P85" s="356"/>
      <c r="Q85" s="356"/>
      <c r="R85" s="356"/>
      <c r="S85" s="356"/>
      <c r="T85" s="356"/>
      <c r="U85" s="356"/>
      <c r="V85" s="356"/>
      <c r="W85" s="356"/>
      <c r="X85" s="356"/>
      <c r="Y85" s="356"/>
      <c r="Z85" s="356"/>
      <c r="AA85" s="356"/>
      <c r="AB85" s="356"/>
      <c r="AC85" s="356"/>
      <c r="AD85" s="310">
        <f>'Art. 121'!Q91</f>
        <v>0</v>
      </c>
      <c r="AE85" s="94">
        <f t="shared" si="14"/>
        <v>0</v>
      </c>
      <c r="AF85">
        <f t="shared" si="15"/>
        <v>0</v>
      </c>
      <c r="AG85" s="92">
        <f t="shared" si="16"/>
        <v>1</v>
      </c>
      <c r="AH85" s="95">
        <f t="shared" si="17"/>
        <v>0</v>
      </c>
      <c r="AI85" s="96">
        <f t="shared" si="18"/>
        <v>0.16666666666666666</v>
      </c>
      <c r="AJ85" s="96">
        <f t="shared" si="19"/>
        <v>0</v>
      </c>
      <c r="AK85" s="96">
        <f t="shared" si="20"/>
        <v>0</v>
      </c>
    </row>
    <row r="86" spans="1:37" ht="24.9" customHeight="1" x14ac:dyDescent="0.25">
      <c r="A86" s="383" t="s">
        <v>1681</v>
      </c>
      <c r="B86" s="383"/>
      <c r="C86" s="383"/>
      <c r="D86" s="383"/>
      <c r="E86" s="383"/>
      <c r="F86" s="383"/>
      <c r="G86" s="383"/>
      <c r="H86" s="383"/>
      <c r="I86" s="383"/>
      <c r="J86" s="383"/>
      <c r="K86" s="383"/>
      <c r="L86" s="383"/>
      <c r="M86" s="383"/>
      <c r="N86" s="383"/>
      <c r="O86" s="383"/>
      <c r="P86" s="383"/>
      <c r="Q86" s="383"/>
      <c r="R86" s="383"/>
      <c r="S86" s="383"/>
      <c r="T86" s="383"/>
      <c r="U86" s="383"/>
      <c r="V86" s="383"/>
      <c r="W86" s="383"/>
      <c r="X86" s="383"/>
      <c r="Y86" s="383"/>
      <c r="Z86" s="383"/>
      <c r="AA86" s="383"/>
      <c r="AB86" s="383"/>
      <c r="AC86" s="383"/>
      <c r="AD86" s="383"/>
      <c r="AE86" s="94">
        <f>SUM(AE80:AE85)</f>
        <v>1.7045454545454546</v>
      </c>
      <c r="AF86" s="61"/>
      <c r="AG86" s="97">
        <f>SUM(AG80:AG85)</f>
        <v>6</v>
      </c>
      <c r="AH86" s="98"/>
      <c r="AI86" s="99"/>
      <c r="AJ86" s="99"/>
      <c r="AK86" s="99"/>
    </row>
    <row r="87" spans="1:37" ht="24.9" customHeight="1" x14ac:dyDescent="0.25">
      <c r="A87" s="384" t="s">
        <v>1682</v>
      </c>
      <c r="B87" s="384"/>
      <c r="C87" s="384"/>
      <c r="D87" s="384"/>
      <c r="E87" s="384"/>
      <c r="F87" s="384"/>
      <c r="G87" s="384"/>
      <c r="H87" s="384"/>
      <c r="I87" s="384"/>
      <c r="J87" s="384"/>
      <c r="K87" s="384"/>
      <c r="L87" s="384"/>
      <c r="M87" s="384"/>
      <c r="N87" s="384"/>
      <c r="O87" s="384"/>
      <c r="P87" s="384"/>
      <c r="Q87" s="384"/>
      <c r="R87" s="384"/>
      <c r="S87" s="384"/>
      <c r="T87" s="384"/>
      <c r="U87" s="384"/>
      <c r="V87" s="384"/>
      <c r="W87" s="384"/>
      <c r="X87" s="384"/>
      <c r="Y87" s="384"/>
      <c r="Z87" s="384"/>
      <c r="AA87" s="384"/>
      <c r="AB87" s="384"/>
      <c r="AC87" s="384"/>
      <c r="AD87" s="384"/>
      <c r="AE87" s="94">
        <f>AE86/$AE$23*100</f>
        <v>75</v>
      </c>
      <c r="AF87" s="61"/>
      <c r="AG87" s="97"/>
      <c r="AH87" s="98"/>
      <c r="AI87" s="99"/>
      <c r="AJ87" s="99"/>
      <c r="AK87" s="99"/>
    </row>
    <row r="88" spans="1:37" ht="24.9" customHeight="1" x14ac:dyDescent="0.25">
      <c r="A88" s="73"/>
      <c r="B88" s="73"/>
      <c r="C88" s="73"/>
      <c r="D88" s="73"/>
      <c r="E88" s="73"/>
      <c r="F88" s="73"/>
      <c r="G88" s="73"/>
      <c r="H88" s="73"/>
      <c r="I88" s="73"/>
      <c r="J88" s="73"/>
      <c r="K88" s="73"/>
      <c r="L88" s="73"/>
      <c r="M88" s="73"/>
      <c r="N88" s="73"/>
      <c r="O88" s="73"/>
      <c r="P88" s="73"/>
      <c r="Q88" s="100"/>
      <c r="R88" s="73"/>
      <c r="S88" s="73"/>
      <c r="T88" s="73"/>
      <c r="U88" s="73"/>
      <c r="V88" s="73"/>
      <c r="W88" s="73"/>
      <c r="X88" s="73"/>
      <c r="Y88" s="73"/>
      <c r="Z88" s="73"/>
      <c r="AA88" s="73"/>
      <c r="AB88" s="73"/>
      <c r="AC88" s="73"/>
      <c r="AD88" s="101"/>
      <c r="AE88" s="101"/>
    </row>
    <row r="89" spans="1:37" ht="24.9" customHeight="1" x14ac:dyDescent="0.25">
      <c r="A89" s="391" t="s">
        <v>198</v>
      </c>
      <c r="B89" s="391"/>
      <c r="C89" s="391"/>
      <c r="D89" s="391"/>
      <c r="E89" s="391"/>
      <c r="F89" s="391"/>
      <c r="G89" s="391"/>
      <c r="H89" s="391"/>
      <c r="I89" s="391"/>
      <c r="J89" s="391"/>
      <c r="K89" s="391"/>
      <c r="L89" s="391"/>
      <c r="M89" s="391"/>
      <c r="N89" s="391"/>
      <c r="O89" s="391"/>
      <c r="P89" s="391"/>
      <c r="Q89" s="391"/>
      <c r="R89" s="391"/>
      <c r="S89" s="391"/>
      <c r="T89" s="391"/>
      <c r="U89" s="391"/>
      <c r="V89" s="391"/>
      <c r="W89" s="391"/>
      <c r="X89" s="391"/>
      <c r="Y89" s="391"/>
      <c r="Z89" s="391"/>
      <c r="AA89" s="391"/>
      <c r="AB89" s="391"/>
      <c r="AC89" s="391"/>
      <c r="AD89" s="112" t="s">
        <v>187</v>
      </c>
      <c r="AE89" s="113" t="s">
        <v>7</v>
      </c>
      <c r="AF89" s="92" t="s">
        <v>1666</v>
      </c>
      <c r="AG89" s="92" t="s">
        <v>1667</v>
      </c>
      <c r="AH89" s="92" t="s">
        <v>1668</v>
      </c>
      <c r="AI89" s="93" t="s">
        <v>1669</v>
      </c>
      <c r="AJ89" s="92"/>
      <c r="AK89" s="93" t="s">
        <v>1670</v>
      </c>
    </row>
    <row r="90" spans="1:37" ht="24.9" customHeight="1" x14ac:dyDescent="0.25">
      <c r="A90" s="356" t="s">
        <v>223</v>
      </c>
      <c r="B90" s="356"/>
      <c r="C90" s="356"/>
      <c r="D90" s="356"/>
      <c r="E90" s="356"/>
      <c r="F90" s="356"/>
      <c r="G90" s="356"/>
      <c r="H90" s="356"/>
      <c r="I90" s="356"/>
      <c r="J90" s="356"/>
      <c r="K90" s="356"/>
      <c r="L90" s="356"/>
      <c r="M90" s="356"/>
      <c r="N90" s="356"/>
      <c r="O90" s="356"/>
      <c r="P90" s="356"/>
      <c r="Q90" s="356"/>
      <c r="R90" s="356"/>
      <c r="S90" s="356"/>
      <c r="T90" s="356"/>
      <c r="U90" s="356"/>
      <c r="V90" s="356"/>
      <c r="W90" s="356"/>
      <c r="X90" s="356"/>
      <c r="Y90" s="356"/>
      <c r="Z90" s="356"/>
      <c r="AA90" s="356"/>
      <c r="AB90" s="356"/>
      <c r="AC90" s="356"/>
      <c r="AD90" s="310">
        <f>'Art. 121'!Q94</f>
        <v>2</v>
      </c>
      <c r="AE90" s="94">
        <f>IF(AG90=1,AK90,AG90)</f>
        <v>0.45454545454545459</v>
      </c>
      <c r="AF90">
        <f>AD90/2</f>
        <v>1</v>
      </c>
      <c r="AG90" s="92">
        <f>IF(AND(AF90&gt;=0,AF90&lt;=1),1,"No aplica")</f>
        <v>1</v>
      </c>
      <c r="AH90" s="95">
        <f>AD90/(AG90*2)</f>
        <v>1</v>
      </c>
      <c r="AI90" s="96">
        <f>IF(AG90=1,AG90/$AG$95,"No aplica")</f>
        <v>0.2</v>
      </c>
      <c r="AJ90" s="96">
        <f>AF90*AI90</f>
        <v>0.2</v>
      </c>
      <c r="AK90" s="96">
        <f>AJ90*$AE$23</f>
        <v>0.45454545454545459</v>
      </c>
    </row>
    <row r="91" spans="1:37" ht="24.9" customHeight="1" x14ac:dyDescent="0.25">
      <c r="A91" s="356" t="s">
        <v>224</v>
      </c>
      <c r="B91" s="356"/>
      <c r="C91" s="356"/>
      <c r="D91" s="356"/>
      <c r="E91" s="356"/>
      <c r="F91" s="356"/>
      <c r="G91" s="356"/>
      <c r="H91" s="356"/>
      <c r="I91" s="356"/>
      <c r="J91" s="356"/>
      <c r="K91" s="356"/>
      <c r="L91" s="356"/>
      <c r="M91" s="356"/>
      <c r="N91" s="356"/>
      <c r="O91" s="356"/>
      <c r="P91" s="356"/>
      <c r="Q91" s="356"/>
      <c r="R91" s="356"/>
      <c r="S91" s="356"/>
      <c r="T91" s="356"/>
      <c r="U91" s="356"/>
      <c r="V91" s="356"/>
      <c r="W91" s="356"/>
      <c r="X91" s="356"/>
      <c r="Y91" s="356"/>
      <c r="Z91" s="356"/>
      <c r="AA91" s="356"/>
      <c r="AB91" s="356"/>
      <c r="AC91" s="356"/>
      <c r="AD91" s="310">
        <f>'Art. 121'!Q95</f>
        <v>2</v>
      </c>
      <c r="AE91" s="94">
        <f>IF(AG91=1,AK91,AG91)</f>
        <v>0.45454545454545459</v>
      </c>
      <c r="AF91">
        <f>AD91/2</f>
        <v>1</v>
      </c>
      <c r="AG91" s="92">
        <f>IF(AND(AF91&gt;=0,AF91&lt;=1),1,"No aplica")</f>
        <v>1</v>
      </c>
      <c r="AH91" s="95">
        <f>AD91/(AG91*2)</f>
        <v>1</v>
      </c>
      <c r="AI91" s="96">
        <f>IF(AG91=1,AG91/$AG$95,"No aplica")</f>
        <v>0.2</v>
      </c>
      <c r="AJ91" s="96">
        <f>AF91*AI91</f>
        <v>0.2</v>
      </c>
      <c r="AK91" s="96">
        <f>AJ91*$AE$23</f>
        <v>0.45454545454545459</v>
      </c>
    </row>
    <row r="92" spans="1:37" ht="24.9" customHeight="1" x14ac:dyDescent="0.25">
      <c r="A92" s="356" t="s">
        <v>225</v>
      </c>
      <c r="B92" s="356"/>
      <c r="C92" s="356"/>
      <c r="D92" s="356"/>
      <c r="E92" s="356"/>
      <c r="F92" s="356"/>
      <c r="G92" s="356"/>
      <c r="H92" s="356"/>
      <c r="I92" s="356"/>
      <c r="J92" s="356"/>
      <c r="K92" s="356"/>
      <c r="L92" s="356"/>
      <c r="M92" s="356"/>
      <c r="N92" s="356"/>
      <c r="O92" s="356"/>
      <c r="P92" s="356"/>
      <c r="Q92" s="356"/>
      <c r="R92" s="356"/>
      <c r="S92" s="356"/>
      <c r="T92" s="356"/>
      <c r="U92" s="356"/>
      <c r="V92" s="356"/>
      <c r="W92" s="356"/>
      <c r="X92" s="356"/>
      <c r="Y92" s="356"/>
      <c r="Z92" s="356"/>
      <c r="AA92" s="356"/>
      <c r="AB92" s="356"/>
      <c r="AC92" s="356"/>
      <c r="AD92" s="310">
        <f>'Art. 121'!Q96</f>
        <v>2</v>
      </c>
      <c r="AE92" s="94">
        <f>IF(AG92=1,AK92,AG92)</f>
        <v>0.45454545454545459</v>
      </c>
      <c r="AF92">
        <f>AD92/2</f>
        <v>1</v>
      </c>
      <c r="AG92" s="92">
        <f>IF(AND(AF92&gt;=0,AF92&lt;=1),1,"No aplica")</f>
        <v>1</v>
      </c>
      <c r="AH92" s="95">
        <f>AD92/(AG92*2)</f>
        <v>1</v>
      </c>
      <c r="AI92" s="96">
        <f>IF(AG92=1,AG92/$AG$95,"No aplica")</f>
        <v>0.2</v>
      </c>
      <c r="AJ92" s="96">
        <f>AF92*AI92</f>
        <v>0.2</v>
      </c>
      <c r="AK92" s="96">
        <f>AJ92*$AE$23</f>
        <v>0.45454545454545459</v>
      </c>
    </row>
    <row r="93" spans="1:37" ht="24.9" customHeight="1" x14ac:dyDescent="0.25">
      <c r="A93" s="356" t="s">
        <v>226</v>
      </c>
      <c r="B93" s="356"/>
      <c r="C93" s="356"/>
      <c r="D93" s="356"/>
      <c r="E93" s="356"/>
      <c r="F93" s="356"/>
      <c r="G93" s="356"/>
      <c r="H93" s="356"/>
      <c r="I93" s="356"/>
      <c r="J93" s="356"/>
      <c r="K93" s="356"/>
      <c r="L93" s="356"/>
      <c r="M93" s="356"/>
      <c r="N93" s="356"/>
      <c r="O93" s="356"/>
      <c r="P93" s="356"/>
      <c r="Q93" s="356"/>
      <c r="R93" s="356"/>
      <c r="S93" s="356"/>
      <c r="T93" s="356"/>
      <c r="U93" s="356"/>
      <c r="V93" s="356"/>
      <c r="W93" s="356"/>
      <c r="X93" s="356"/>
      <c r="Y93" s="356"/>
      <c r="Z93" s="356"/>
      <c r="AA93" s="356"/>
      <c r="AB93" s="356"/>
      <c r="AC93" s="356"/>
      <c r="AD93" s="310">
        <f>'Art. 121'!Q97</f>
        <v>2</v>
      </c>
      <c r="AE93" s="94">
        <f>IF(AG93=1,AK93,AG93)</f>
        <v>0.45454545454545459</v>
      </c>
      <c r="AF93">
        <f>AD93/2</f>
        <v>1</v>
      </c>
      <c r="AG93" s="92">
        <f>IF(AND(AF93&gt;=0,AF93&lt;=1),1,"No aplica")</f>
        <v>1</v>
      </c>
      <c r="AH93" s="95">
        <f>AD93/(AG93*2)</f>
        <v>1</v>
      </c>
      <c r="AI93" s="96">
        <f>IF(AG93=1,AG93/$AG$95,"No aplica")</f>
        <v>0.2</v>
      </c>
      <c r="AJ93" s="96">
        <f>AF93*AI93</f>
        <v>0.2</v>
      </c>
      <c r="AK93" s="96">
        <f>AJ93*$AE$23</f>
        <v>0.45454545454545459</v>
      </c>
    </row>
    <row r="94" spans="1:37" ht="24.9" customHeight="1" x14ac:dyDescent="0.25">
      <c r="A94" s="356" t="s">
        <v>227</v>
      </c>
      <c r="B94" s="356"/>
      <c r="C94" s="356"/>
      <c r="D94" s="356"/>
      <c r="E94" s="356"/>
      <c r="F94" s="356"/>
      <c r="G94" s="356"/>
      <c r="H94" s="356"/>
      <c r="I94" s="356"/>
      <c r="J94" s="356"/>
      <c r="K94" s="356"/>
      <c r="L94" s="356"/>
      <c r="M94" s="356"/>
      <c r="N94" s="356"/>
      <c r="O94" s="356"/>
      <c r="P94" s="356"/>
      <c r="Q94" s="356"/>
      <c r="R94" s="356"/>
      <c r="S94" s="356"/>
      <c r="T94" s="356"/>
      <c r="U94" s="356"/>
      <c r="V94" s="356"/>
      <c r="W94" s="356"/>
      <c r="X94" s="356"/>
      <c r="Y94" s="356"/>
      <c r="Z94" s="356"/>
      <c r="AA94" s="356"/>
      <c r="AB94" s="356"/>
      <c r="AC94" s="356"/>
      <c r="AD94" s="310">
        <f>'Art. 121'!Q98</f>
        <v>2</v>
      </c>
      <c r="AE94" s="94">
        <f>IF(AG94=1,AK94,AG94)</f>
        <v>0.45454545454545459</v>
      </c>
      <c r="AF94">
        <f>AD94/2</f>
        <v>1</v>
      </c>
      <c r="AG94" s="92">
        <f>IF(AND(AF94&gt;=0,AF94&lt;=1),1,"No aplica")</f>
        <v>1</v>
      </c>
      <c r="AH94" s="95">
        <f>AD94/(AG94*2)</f>
        <v>1</v>
      </c>
      <c r="AI94" s="96">
        <f>IF(AG94=1,AG94/$AG$95,"No aplica")</f>
        <v>0.2</v>
      </c>
      <c r="AJ94" s="96">
        <f>AF94*AI94</f>
        <v>0.2</v>
      </c>
      <c r="AK94" s="96">
        <f>AJ94*$AE$23</f>
        <v>0.45454545454545459</v>
      </c>
    </row>
    <row r="95" spans="1:37" ht="24.9" customHeight="1" x14ac:dyDescent="0.25">
      <c r="A95" s="383" t="s">
        <v>1683</v>
      </c>
      <c r="B95" s="383"/>
      <c r="C95" s="383"/>
      <c r="D95" s="383"/>
      <c r="E95" s="383"/>
      <c r="F95" s="383"/>
      <c r="G95" s="383"/>
      <c r="H95" s="383"/>
      <c r="I95" s="383"/>
      <c r="J95" s="383"/>
      <c r="K95" s="383"/>
      <c r="L95" s="383"/>
      <c r="M95" s="383"/>
      <c r="N95" s="383"/>
      <c r="O95" s="383"/>
      <c r="P95" s="383"/>
      <c r="Q95" s="383"/>
      <c r="R95" s="383"/>
      <c r="S95" s="383"/>
      <c r="T95" s="383"/>
      <c r="U95" s="383"/>
      <c r="V95" s="383"/>
      <c r="W95" s="383"/>
      <c r="X95" s="383"/>
      <c r="Y95" s="383"/>
      <c r="Z95" s="383"/>
      <c r="AA95" s="383"/>
      <c r="AB95" s="383"/>
      <c r="AC95" s="383"/>
      <c r="AD95" s="383"/>
      <c r="AE95" s="94">
        <f>SUM(AE90:AE94)</f>
        <v>2.2727272727272729</v>
      </c>
      <c r="AF95" s="61"/>
      <c r="AG95" s="97">
        <f>SUM(AG90:AG94)</f>
        <v>5</v>
      </c>
      <c r="AH95" s="98"/>
      <c r="AI95" s="99"/>
      <c r="AJ95" s="99"/>
      <c r="AK95" s="99"/>
    </row>
    <row r="96" spans="1:37" ht="24.9" customHeight="1" x14ac:dyDescent="0.25">
      <c r="A96" s="384" t="s">
        <v>1684</v>
      </c>
      <c r="B96" s="384"/>
      <c r="C96" s="384"/>
      <c r="D96" s="384"/>
      <c r="E96" s="384"/>
      <c r="F96" s="384"/>
      <c r="G96" s="384"/>
      <c r="H96" s="384"/>
      <c r="I96" s="384"/>
      <c r="J96" s="384"/>
      <c r="K96" s="384"/>
      <c r="L96" s="384"/>
      <c r="M96" s="384"/>
      <c r="N96" s="384"/>
      <c r="O96" s="384"/>
      <c r="P96" s="384"/>
      <c r="Q96" s="384"/>
      <c r="R96" s="384"/>
      <c r="S96" s="384"/>
      <c r="T96" s="384"/>
      <c r="U96" s="384"/>
      <c r="V96" s="384"/>
      <c r="W96" s="384"/>
      <c r="X96" s="384"/>
      <c r="Y96" s="384"/>
      <c r="Z96" s="384"/>
      <c r="AA96" s="384"/>
      <c r="AB96" s="384"/>
      <c r="AC96" s="384"/>
      <c r="AD96" s="384"/>
      <c r="AE96" s="94">
        <f>AE95/$AE$23*100</f>
        <v>100</v>
      </c>
      <c r="AF96" s="61"/>
      <c r="AG96" s="97"/>
      <c r="AH96" s="98"/>
      <c r="AI96" s="99"/>
      <c r="AJ96" s="99"/>
      <c r="AK96" s="99"/>
    </row>
    <row r="97" spans="1:37" ht="24.9" customHeight="1" x14ac:dyDescent="0.25">
      <c r="A97" s="107"/>
      <c r="B97" s="107"/>
      <c r="C97" s="107"/>
      <c r="D97" s="107"/>
      <c r="E97" s="107"/>
      <c r="F97" s="107"/>
      <c r="G97" s="107"/>
      <c r="H97" s="107"/>
      <c r="I97" s="107"/>
      <c r="J97" s="107"/>
      <c r="K97" s="107"/>
      <c r="L97" s="107"/>
      <c r="M97" s="107"/>
      <c r="N97" s="107"/>
      <c r="O97" s="107"/>
      <c r="P97" s="107"/>
      <c r="Q97" s="100"/>
      <c r="R97" s="107"/>
      <c r="S97" s="107"/>
      <c r="T97" s="107"/>
      <c r="U97" s="107"/>
      <c r="V97" s="107"/>
      <c r="W97" s="107"/>
      <c r="X97" s="107"/>
      <c r="Y97" s="107"/>
      <c r="Z97" s="107"/>
      <c r="AA97" s="107"/>
      <c r="AB97" s="107"/>
      <c r="AC97" s="107"/>
      <c r="AD97" s="101"/>
      <c r="AE97" s="101"/>
    </row>
    <row r="98" spans="1:37" ht="24.9" customHeight="1" x14ac:dyDescent="0.25">
      <c r="A98" s="107"/>
      <c r="B98" s="107"/>
      <c r="C98" s="107"/>
      <c r="D98" s="107"/>
      <c r="E98" s="107"/>
      <c r="F98" s="107"/>
      <c r="G98" s="107"/>
      <c r="H98" s="107"/>
      <c r="I98" s="107"/>
      <c r="J98" s="107"/>
      <c r="K98" s="107"/>
      <c r="L98" s="107"/>
      <c r="M98" s="107"/>
      <c r="N98" s="107"/>
      <c r="O98" s="107"/>
      <c r="P98" s="107"/>
      <c r="Q98" s="100"/>
      <c r="R98" s="107"/>
      <c r="S98" s="107"/>
      <c r="T98" s="107"/>
      <c r="U98" s="107"/>
      <c r="V98" s="107"/>
      <c r="W98" s="107"/>
      <c r="X98" s="107"/>
      <c r="Y98" s="107"/>
      <c r="Z98" s="107"/>
      <c r="AA98" s="107"/>
      <c r="AB98" s="107"/>
      <c r="AC98" s="107"/>
      <c r="AD98" s="101"/>
      <c r="AE98" s="101"/>
    </row>
    <row r="99" spans="1:37" ht="24.9" customHeight="1" x14ac:dyDescent="0.25">
      <c r="A99" s="390" t="s">
        <v>1685</v>
      </c>
      <c r="B99" s="390"/>
      <c r="C99" s="390"/>
      <c r="D99" s="390"/>
      <c r="E99" s="390"/>
      <c r="F99" s="390"/>
      <c r="G99" s="390"/>
      <c r="H99" s="390"/>
      <c r="I99" s="390"/>
      <c r="J99" s="390"/>
      <c r="K99" s="390"/>
      <c r="L99" s="390"/>
      <c r="M99" s="390"/>
      <c r="N99" s="390"/>
      <c r="O99" s="390"/>
      <c r="P99" s="390"/>
      <c r="Q99" s="390"/>
      <c r="R99" s="390"/>
      <c r="S99" s="390"/>
      <c r="T99" s="390"/>
      <c r="U99" s="390"/>
      <c r="V99" s="390"/>
      <c r="W99" s="390"/>
      <c r="X99" s="390"/>
      <c r="Y99" s="390"/>
      <c r="Z99" s="390"/>
      <c r="AA99" s="390"/>
      <c r="AB99" s="390"/>
      <c r="AC99" s="390"/>
      <c r="AD99" s="390"/>
      <c r="AE99" s="390"/>
    </row>
    <row r="100" spans="1:37" ht="24.9" customHeight="1" x14ac:dyDescent="0.25">
      <c r="A100" s="108"/>
      <c r="B100" s="108"/>
      <c r="C100" s="108"/>
      <c r="D100" s="108"/>
      <c r="E100" s="108"/>
      <c r="F100" s="108"/>
      <c r="G100" s="108"/>
      <c r="H100" s="108"/>
      <c r="I100" s="108"/>
      <c r="J100" s="108"/>
      <c r="K100" s="108"/>
      <c r="L100" s="108"/>
      <c r="M100" s="108"/>
      <c r="N100" s="108"/>
      <c r="O100" s="108"/>
      <c r="P100" s="108"/>
      <c r="Q100" s="108"/>
      <c r="R100" s="108"/>
      <c r="S100" s="108"/>
      <c r="T100" s="108"/>
      <c r="U100" s="108"/>
      <c r="V100" s="108"/>
      <c r="W100" s="108"/>
      <c r="X100" s="108"/>
      <c r="Y100" s="108"/>
      <c r="Z100" s="108"/>
      <c r="AA100" s="108"/>
      <c r="AB100" s="108"/>
      <c r="AC100" s="108"/>
      <c r="AD100" s="88"/>
      <c r="AE100" s="88"/>
    </row>
    <row r="101" spans="1:37" ht="24.9" customHeight="1" x14ac:dyDescent="0.25">
      <c r="A101" s="109"/>
      <c r="B101" s="110"/>
      <c r="C101" s="110"/>
      <c r="D101" s="110"/>
      <c r="E101" s="110"/>
      <c r="F101" s="110"/>
      <c r="G101" s="110"/>
      <c r="H101" s="110"/>
      <c r="I101" s="110"/>
      <c r="J101" s="110"/>
      <c r="K101" s="110"/>
      <c r="L101" s="110"/>
      <c r="M101" s="110"/>
      <c r="N101" s="110"/>
      <c r="O101" s="110"/>
      <c r="P101" s="110"/>
      <c r="Q101" s="111"/>
      <c r="R101" s="110"/>
      <c r="S101" s="110"/>
      <c r="T101" s="110"/>
      <c r="U101" s="110"/>
      <c r="V101" s="110"/>
      <c r="W101" s="110"/>
      <c r="X101" s="110"/>
      <c r="Y101" s="110"/>
      <c r="Z101" s="110"/>
      <c r="AA101" s="110"/>
      <c r="AB101" s="110"/>
      <c r="AC101" s="110"/>
      <c r="AD101" s="89"/>
      <c r="AE101" s="89"/>
    </row>
    <row r="102" spans="1:37" ht="24.9" customHeight="1" x14ac:dyDescent="0.25">
      <c r="A102" s="387" t="s">
        <v>163</v>
      </c>
      <c r="B102" s="387"/>
      <c r="C102" s="387"/>
      <c r="D102" s="387"/>
      <c r="E102" s="387"/>
      <c r="F102" s="387"/>
      <c r="G102" s="387"/>
      <c r="H102" s="387"/>
      <c r="I102" s="387"/>
      <c r="J102" s="387"/>
      <c r="K102" s="387"/>
      <c r="L102" s="387"/>
      <c r="M102" s="387"/>
      <c r="N102" s="387"/>
      <c r="O102" s="387"/>
      <c r="P102" s="387"/>
      <c r="Q102" s="387"/>
      <c r="R102" s="387"/>
      <c r="S102" s="387"/>
      <c r="T102" s="387"/>
      <c r="U102" s="387"/>
      <c r="V102" s="387"/>
      <c r="W102" s="387"/>
      <c r="X102" s="387"/>
      <c r="Y102" s="387"/>
      <c r="Z102" s="387"/>
      <c r="AA102" s="387"/>
      <c r="AB102" s="387"/>
      <c r="AC102" s="387"/>
      <c r="AD102" s="66" t="s">
        <v>187</v>
      </c>
      <c r="AE102" s="306" t="s">
        <v>7</v>
      </c>
      <c r="AF102" s="92" t="s">
        <v>1666</v>
      </c>
      <c r="AG102" s="92" t="s">
        <v>1667</v>
      </c>
      <c r="AH102" s="92" t="s">
        <v>1668</v>
      </c>
      <c r="AI102" s="93" t="s">
        <v>1669</v>
      </c>
      <c r="AJ102" s="92"/>
      <c r="AK102" s="93" t="s">
        <v>1670</v>
      </c>
    </row>
    <row r="103" spans="1:37" ht="24.9" customHeight="1" x14ac:dyDescent="0.25">
      <c r="A103" s="356" t="s">
        <v>190</v>
      </c>
      <c r="B103" s="356"/>
      <c r="C103" s="356"/>
      <c r="D103" s="356"/>
      <c r="E103" s="356"/>
      <c r="F103" s="356"/>
      <c r="G103" s="356"/>
      <c r="H103" s="356"/>
      <c r="I103" s="356"/>
      <c r="J103" s="356"/>
      <c r="K103" s="356"/>
      <c r="L103" s="356"/>
      <c r="M103" s="356"/>
      <c r="N103" s="356"/>
      <c r="O103" s="356"/>
      <c r="P103" s="356"/>
      <c r="Q103" s="356"/>
      <c r="R103" s="356"/>
      <c r="S103" s="356"/>
      <c r="T103" s="356"/>
      <c r="U103" s="356"/>
      <c r="V103" s="356"/>
      <c r="W103" s="356"/>
      <c r="X103" s="356"/>
      <c r="Y103" s="356"/>
      <c r="Z103" s="356"/>
      <c r="AA103" s="356"/>
      <c r="AB103" s="356"/>
      <c r="AC103" s="356"/>
      <c r="AD103" s="310">
        <f>'Art. 121'!Q107</f>
        <v>2</v>
      </c>
      <c r="AE103" s="94">
        <f t="shared" ref="AE103:AE110" si="21">IF(AG103=1,AK103,AG103)</f>
        <v>0.28409090909090912</v>
      </c>
      <c r="AF103">
        <f t="shared" ref="AF103:AF110" si="22">AD103/2</f>
        <v>1</v>
      </c>
      <c r="AG103" s="92">
        <f t="shared" ref="AG103:AG110" si="23">IF(AND(AF103&gt;=0,AF103&lt;=1),1,"No aplica")</f>
        <v>1</v>
      </c>
      <c r="AH103" s="95">
        <f t="shared" ref="AH103:AH110" si="24">AD103/(AG103*2)</f>
        <v>1</v>
      </c>
      <c r="AI103" s="96">
        <f t="shared" ref="AI103:AI110" si="25">IF(AG103=1,AG103/$AG$111,"No aplica")</f>
        <v>0.125</v>
      </c>
      <c r="AJ103" s="96">
        <f t="shared" ref="AJ103:AJ110" si="26">AF103*AI103</f>
        <v>0.125</v>
      </c>
      <c r="AK103" s="96">
        <f t="shared" ref="AK103:AK110" si="27">AJ103*$AE$23</f>
        <v>0.28409090909090912</v>
      </c>
    </row>
    <row r="104" spans="1:37" ht="24.9" customHeight="1" x14ac:dyDescent="0.25">
      <c r="A104" s="356" t="s">
        <v>191</v>
      </c>
      <c r="B104" s="356"/>
      <c r="C104" s="356"/>
      <c r="D104" s="356"/>
      <c r="E104" s="356"/>
      <c r="F104" s="356"/>
      <c r="G104" s="356"/>
      <c r="H104" s="356"/>
      <c r="I104" s="356"/>
      <c r="J104" s="356"/>
      <c r="K104" s="356"/>
      <c r="L104" s="356"/>
      <c r="M104" s="356"/>
      <c r="N104" s="356"/>
      <c r="O104" s="356"/>
      <c r="P104" s="356"/>
      <c r="Q104" s="356"/>
      <c r="R104" s="356"/>
      <c r="S104" s="356"/>
      <c r="T104" s="356"/>
      <c r="U104" s="356"/>
      <c r="V104" s="356"/>
      <c r="W104" s="356"/>
      <c r="X104" s="356"/>
      <c r="Y104" s="356"/>
      <c r="Z104" s="356"/>
      <c r="AA104" s="356"/>
      <c r="AB104" s="356"/>
      <c r="AC104" s="356"/>
      <c r="AD104" s="310">
        <f>'Art. 121'!Q108</f>
        <v>2</v>
      </c>
      <c r="AE104" s="94">
        <f t="shared" si="21"/>
        <v>0.28409090909090912</v>
      </c>
      <c r="AF104">
        <f t="shared" si="22"/>
        <v>1</v>
      </c>
      <c r="AG104" s="92">
        <f t="shared" si="23"/>
        <v>1</v>
      </c>
      <c r="AH104" s="95">
        <f t="shared" si="24"/>
        <v>1</v>
      </c>
      <c r="AI104" s="96">
        <f t="shared" si="25"/>
        <v>0.125</v>
      </c>
      <c r="AJ104" s="96">
        <f t="shared" si="26"/>
        <v>0.125</v>
      </c>
      <c r="AK104" s="96">
        <f t="shared" si="27"/>
        <v>0.28409090909090912</v>
      </c>
    </row>
    <row r="105" spans="1:37" ht="24.9" customHeight="1" x14ac:dyDescent="0.25">
      <c r="A105" s="356" t="s">
        <v>230</v>
      </c>
      <c r="B105" s="356"/>
      <c r="C105" s="356"/>
      <c r="D105" s="356"/>
      <c r="E105" s="356"/>
      <c r="F105" s="356"/>
      <c r="G105" s="356"/>
      <c r="H105" s="356"/>
      <c r="I105" s="356"/>
      <c r="J105" s="356"/>
      <c r="K105" s="356"/>
      <c r="L105" s="356"/>
      <c r="M105" s="356"/>
      <c r="N105" s="356"/>
      <c r="O105" s="356"/>
      <c r="P105" s="356"/>
      <c r="Q105" s="356"/>
      <c r="R105" s="356"/>
      <c r="S105" s="356"/>
      <c r="T105" s="356"/>
      <c r="U105" s="356"/>
      <c r="V105" s="356"/>
      <c r="W105" s="356"/>
      <c r="X105" s="356"/>
      <c r="Y105" s="356"/>
      <c r="Z105" s="356"/>
      <c r="AA105" s="356"/>
      <c r="AB105" s="356"/>
      <c r="AC105" s="356"/>
      <c r="AD105" s="310">
        <f>'Art. 121'!Q109</f>
        <v>2</v>
      </c>
      <c r="AE105" s="94">
        <f t="shared" si="21"/>
        <v>0.28409090909090912</v>
      </c>
      <c r="AF105">
        <f t="shared" si="22"/>
        <v>1</v>
      </c>
      <c r="AG105" s="92">
        <f t="shared" si="23"/>
        <v>1</v>
      </c>
      <c r="AH105" s="95">
        <f t="shared" si="24"/>
        <v>1</v>
      </c>
      <c r="AI105" s="96">
        <f t="shared" si="25"/>
        <v>0.125</v>
      </c>
      <c r="AJ105" s="96">
        <f t="shared" si="26"/>
        <v>0.125</v>
      </c>
      <c r="AK105" s="96">
        <f t="shared" si="27"/>
        <v>0.28409090909090912</v>
      </c>
    </row>
    <row r="106" spans="1:37" ht="24.9" customHeight="1" x14ac:dyDescent="0.25">
      <c r="A106" s="356" t="s">
        <v>231</v>
      </c>
      <c r="B106" s="356"/>
      <c r="C106" s="356"/>
      <c r="D106" s="356"/>
      <c r="E106" s="356"/>
      <c r="F106" s="356"/>
      <c r="G106" s="356"/>
      <c r="H106" s="356"/>
      <c r="I106" s="356"/>
      <c r="J106" s="356"/>
      <c r="K106" s="356"/>
      <c r="L106" s="356"/>
      <c r="M106" s="356"/>
      <c r="N106" s="356"/>
      <c r="O106" s="356"/>
      <c r="P106" s="356"/>
      <c r="Q106" s="356"/>
      <c r="R106" s="356"/>
      <c r="S106" s="356"/>
      <c r="T106" s="356"/>
      <c r="U106" s="356"/>
      <c r="V106" s="356"/>
      <c r="W106" s="356"/>
      <c r="X106" s="356"/>
      <c r="Y106" s="356"/>
      <c r="Z106" s="356"/>
      <c r="AA106" s="356"/>
      <c r="AB106" s="356"/>
      <c r="AC106" s="356"/>
      <c r="AD106" s="310">
        <f>'Art. 121'!Q110</f>
        <v>2</v>
      </c>
      <c r="AE106" s="94">
        <f t="shared" si="21"/>
        <v>0.28409090909090912</v>
      </c>
      <c r="AF106">
        <f t="shared" si="22"/>
        <v>1</v>
      </c>
      <c r="AG106" s="92">
        <f t="shared" si="23"/>
        <v>1</v>
      </c>
      <c r="AH106" s="95">
        <f t="shared" si="24"/>
        <v>1</v>
      </c>
      <c r="AI106" s="96">
        <f t="shared" si="25"/>
        <v>0.125</v>
      </c>
      <c r="AJ106" s="96">
        <f t="shared" si="26"/>
        <v>0.125</v>
      </c>
      <c r="AK106" s="96">
        <f t="shared" si="27"/>
        <v>0.28409090909090912</v>
      </c>
    </row>
    <row r="107" spans="1:37" ht="24.9" customHeight="1" x14ac:dyDescent="0.25">
      <c r="A107" s="356" t="s">
        <v>232</v>
      </c>
      <c r="B107" s="356"/>
      <c r="C107" s="356"/>
      <c r="D107" s="356"/>
      <c r="E107" s="356"/>
      <c r="F107" s="356"/>
      <c r="G107" s="356"/>
      <c r="H107" s="356"/>
      <c r="I107" s="356"/>
      <c r="J107" s="356"/>
      <c r="K107" s="356"/>
      <c r="L107" s="356"/>
      <c r="M107" s="356"/>
      <c r="N107" s="356"/>
      <c r="O107" s="356"/>
      <c r="P107" s="356"/>
      <c r="Q107" s="356"/>
      <c r="R107" s="356"/>
      <c r="S107" s="356"/>
      <c r="T107" s="356"/>
      <c r="U107" s="356"/>
      <c r="V107" s="356"/>
      <c r="W107" s="356"/>
      <c r="X107" s="356"/>
      <c r="Y107" s="356"/>
      <c r="Z107" s="356"/>
      <c r="AA107" s="356"/>
      <c r="AB107" s="356"/>
      <c r="AC107" s="356"/>
      <c r="AD107" s="310">
        <f>'Art. 121'!Q111</f>
        <v>2</v>
      </c>
      <c r="AE107" s="94">
        <f t="shared" si="21"/>
        <v>0.28409090909090912</v>
      </c>
      <c r="AF107">
        <f t="shared" si="22"/>
        <v>1</v>
      </c>
      <c r="AG107" s="92">
        <f t="shared" si="23"/>
        <v>1</v>
      </c>
      <c r="AH107" s="95">
        <f t="shared" si="24"/>
        <v>1</v>
      </c>
      <c r="AI107" s="96">
        <f t="shared" si="25"/>
        <v>0.125</v>
      </c>
      <c r="AJ107" s="96">
        <f t="shared" si="26"/>
        <v>0.125</v>
      </c>
      <c r="AK107" s="96">
        <f t="shared" si="27"/>
        <v>0.28409090909090912</v>
      </c>
    </row>
    <row r="108" spans="1:37" ht="24.9" customHeight="1" x14ac:dyDescent="0.25">
      <c r="A108" s="356" t="s">
        <v>233</v>
      </c>
      <c r="B108" s="356"/>
      <c r="C108" s="356"/>
      <c r="D108" s="356"/>
      <c r="E108" s="356"/>
      <c r="F108" s="356"/>
      <c r="G108" s="356"/>
      <c r="H108" s="356"/>
      <c r="I108" s="356"/>
      <c r="J108" s="356"/>
      <c r="K108" s="356"/>
      <c r="L108" s="356"/>
      <c r="M108" s="356"/>
      <c r="N108" s="356"/>
      <c r="O108" s="356"/>
      <c r="P108" s="356"/>
      <c r="Q108" s="356"/>
      <c r="R108" s="356"/>
      <c r="S108" s="356"/>
      <c r="T108" s="356"/>
      <c r="U108" s="356"/>
      <c r="V108" s="356"/>
      <c r="W108" s="356"/>
      <c r="X108" s="356"/>
      <c r="Y108" s="356"/>
      <c r="Z108" s="356"/>
      <c r="AA108" s="356"/>
      <c r="AB108" s="356"/>
      <c r="AC108" s="356"/>
      <c r="AD108" s="310">
        <f>'Art. 121'!Q112</f>
        <v>2</v>
      </c>
      <c r="AE108" s="94">
        <f t="shared" si="21"/>
        <v>0.28409090909090912</v>
      </c>
      <c r="AF108">
        <f t="shared" si="22"/>
        <v>1</v>
      </c>
      <c r="AG108" s="92">
        <f t="shared" si="23"/>
        <v>1</v>
      </c>
      <c r="AH108" s="95">
        <f t="shared" si="24"/>
        <v>1</v>
      </c>
      <c r="AI108" s="96">
        <f t="shared" si="25"/>
        <v>0.125</v>
      </c>
      <c r="AJ108" s="96">
        <f t="shared" si="26"/>
        <v>0.125</v>
      </c>
      <c r="AK108" s="96">
        <f t="shared" si="27"/>
        <v>0.28409090909090912</v>
      </c>
    </row>
    <row r="109" spans="1:37" ht="24.9" customHeight="1" x14ac:dyDescent="0.25">
      <c r="A109" s="356" t="s">
        <v>234</v>
      </c>
      <c r="B109" s="356"/>
      <c r="C109" s="356"/>
      <c r="D109" s="356"/>
      <c r="E109" s="356"/>
      <c r="F109" s="356"/>
      <c r="G109" s="356"/>
      <c r="H109" s="356"/>
      <c r="I109" s="356"/>
      <c r="J109" s="356"/>
      <c r="K109" s="356"/>
      <c r="L109" s="356"/>
      <c r="M109" s="356"/>
      <c r="N109" s="356"/>
      <c r="O109" s="356"/>
      <c r="P109" s="356"/>
      <c r="Q109" s="356"/>
      <c r="R109" s="356"/>
      <c r="S109" s="356"/>
      <c r="T109" s="356"/>
      <c r="U109" s="356"/>
      <c r="V109" s="356"/>
      <c r="W109" s="356"/>
      <c r="X109" s="356"/>
      <c r="Y109" s="356"/>
      <c r="Z109" s="356"/>
      <c r="AA109" s="356"/>
      <c r="AB109" s="356"/>
      <c r="AC109" s="356"/>
      <c r="AD109" s="310">
        <f>'Art. 121'!Q113</f>
        <v>2</v>
      </c>
      <c r="AE109" s="94">
        <f t="shared" si="21"/>
        <v>0.28409090909090912</v>
      </c>
      <c r="AF109">
        <f t="shared" si="22"/>
        <v>1</v>
      </c>
      <c r="AG109" s="92">
        <f t="shared" si="23"/>
        <v>1</v>
      </c>
      <c r="AH109" s="95">
        <f t="shared" si="24"/>
        <v>1</v>
      </c>
      <c r="AI109" s="96">
        <f t="shared" si="25"/>
        <v>0.125</v>
      </c>
      <c r="AJ109" s="96">
        <f t="shared" si="26"/>
        <v>0.125</v>
      </c>
      <c r="AK109" s="96">
        <f t="shared" si="27"/>
        <v>0.28409090909090912</v>
      </c>
    </row>
    <row r="110" spans="1:37" ht="24.9" customHeight="1" x14ac:dyDescent="0.25">
      <c r="A110" s="356" t="s">
        <v>235</v>
      </c>
      <c r="B110" s="356"/>
      <c r="C110" s="356"/>
      <c r="D110" s="356"/>
      <c r="E110" s="356"/>
      <c r="F110" s="356"/>
      <c r="G110" s="356"/>
      <c r="H110" s="356"/>
      <c r="I110" s="356"/>
      <c r="J110" s="356"/>
      <c r="K110" s="356"/>
      <c r="L110" s="356"/>
      <c r="M110" s="356"/>
      <c r="N110" s="356"/>
      <c r="O110" s="356"/>
      <c r="P110" s="356"/>
      <c r="Q110" s="356"/>
      <c r="R110" s="356"/>
      <c r="S110" s="356"/>
      <c r="T110" s="356"/>
      <c r="U110" s="356"/>
      <c r="V110" s="356"/>
      <c r="W110" s="356"/>
      <c r="X110" s="356"/>
      <c r="Y110" s="356"/>
      <c r="Z110" s="356"/>
      <c r="AA110" s="356"/>
      <c r="AB110" s="356"/>
      <c r="AC110" s="356"/>
      <c r="AD110" s="310">
        <f>'Art. 121'!Q114</f>
        <v>0</v>
      </c>
      <c r="AE110" s="94">
        <f t="shared" si="21"/>
        <v>0</v>
      </c>
      <c r="AF110">
        <f t="shared" si="22"/>
        <v>0</v>
      </c>
      <c r="AG110" s="92">
        <f t="shared" si="23"/>
        <v>1</v>
      </c>
      <c r="AH110" s="95">
        <f t="shared" si="24"/>
        <v>0</v>
      </c>
      <c r="AI110" s="96">
        <f t="shared" si="25"/>
        <v>0.125</v>
      </c>
      <c r="AJ110" s="96">
        <f t="shared" si="26"/>
        <v>0</v>
      </c>
      <c r="AK110" s="96">
        <f t="shared" si="27"/>
        <v>0</v>
      </c>
    </row>
    <row r="111" spans="1:37" ht="24.9" customHeight="1" x14ac:dyDescent="0.25">
      <c r="A111" s="383" t="s">
        <v>1686</v>
      </c>
      <c r="B111" s="383"/>
      <c r="C111" s="383"/>
      <c r="D111" s="383"/>
      <c r="E111" s="383"/>
      <c r="F111" s="383"/>
      <c r="G111" s="383"/>
      <c r="H111" s="383"/>
      <c r="I111" s="383"/>
      <c r="J111" s="383"/>
      <c r="K111" s="383"/>
      <c r="L111" s="383"/>
      <c r="M111" s="383"/>
      <c r="N111" s="383"/>
      <c r="O111" s="383"/>
      <c r="P111" s="383"/>
      <c r="Q111" s="383"/>
      <c r="R111" s="383"/>
      <c r="S111" s="383"/>
      <c r="T111" s="383"/>
      <c r="U111" s="383"/>
      <c r="V111" s="383"/>
      <c r="W111" s="383"/>
      <c r="X111" s="383"/>
      <c r="Y111" s="383"/>
      <c r="Z111" s="383"/>
      <c r="AA111" s="383"/>
      <c r="AB111" s="383"/>
      <c r="AC111" s="383"/>
      <c r="AD111" s="383"/>
      <c r="AE111" s="94">
        <f>SUM(AE103:AE110)</f>
        <v>1.988636363636364</v>
      </c>
      <c r="AF111" s="61"/>
      <c r="AG111" s="97">
        <f>SUM(AG103:AG110)</f>
        <v>8</v>
      </c>
      <c r="AH111" s="98"/>
      <c r="AI111" s="99"/>
      <c r="AJ111" s="99"/>
      <c r="AK111" s="99"/>
    </row>
    <row r="112" spans="1:37" ht="24.9" customHeight="1" x14ac:dyDescent="0.25">
      <c r="A112" s="384" t="s">
        <v>1687</v>
      </c>
      <c r="B112" s="384"/>
      <c r="C112" s="384"/>
      <c r="D112" s="384"/>
      <c r="E112" s="384"/>
      <c r="F112" s="384"/>
      <c r="G112" s="384"/>
      <c r="H112" s="384"/>
      <c r="I112" s="384"/>
      <c r="J112" s="384"/>
      <c r="K112" s="384"/>
      <c r="L112" s="384"/>
      <c r="M112" s="384"/>
      <c r="N112" s="384"/>
      <c r="O112" s="384"/>
      <c r="P112" s="384"/>
      <c r="Q112" s="384"/>
      <c r="R112" s="384"/>
      <c r="S112" s="384"/>
      <c r="T112" s="384"/>
      <c r="U112" s="384"/>
      <c r="V112" s="384"/>
      <c r="W112" s="384"/>
      <c r="X112" s="384"/>
      <c r="Y112" s="384"/>
      <c r="Z112" s="384"/>
      <c r="AA112" s="384"/>
      <c r="AB112" s="384"/>
      <c r="AC112" s="384"/>
      <c r="AD112" s="384"/>
      <c r="AE112" s="94">
        <f>AE111/$AE$23*100</f>
        <v>87.500000000000014</v>
      </c>
      <c r="AF112" s="61"/>
      <c r="AG112" s="97"/>
      <c r="AH112" s="98"/>
      <c r="AI112" s="99"/>
      <c r="AJ112" s="99"/>
      <c r="AK112" s="99"/>
    </row>
    <row r="113" spans="1:37" ht="24.9" customHeight="1" x14ac:dyDescent="0.25">
      <c r="A113" s="73"/>
      <c r="B113" s="73"/>
      <c r="C113" s="73"/>
      <c r="D113" s="73"/>
      <c r="E113" s="73"/>
      <c r="F113" s="73"/>
      <c r="G113" s="73"/>
      <c r="H113" s="73"/>
      <c r="I113" s="73"/>
      <c r="J113" s="73"/>
      <c r="K113" s="73"/>
      <c r="L113" s="73"/>
      <c r="M113" s="73"/>
      <c r="N113" s="73"/>
      <c r="O113" s="73"/>
      <c r="P113" s="73"/>
      <c r="Q113" s="100"/>
      <c r="R113" s="73"/>
      <c r="S113" s="73"/>
      <c r="T113" s="73"/>
      <c r="U113" s="73"/>
      <c r="V113" s="73"/>
      <c r="W113" s="73"/>
      <c r="X113" s="73"/>
      <c r="Y113" s="73"/>
      <c r="Z113" s="73"/>
      <c r="AA113" s="73"/>
      <c r="AB113" s="73"/>
      <c r="AC113" s="73"/>
      <c r="AD113" s="101"/>
      <c r="AE113" s="101"/>
    </row>
    <row r="114" spans="1:37" ht="24.9" customHeight="1" x14ac:dyDescent="0.25">
      <c r="A114" s="391" t="s">
        <v>198</v>
      </c>
      <c r="B114" s="391"/>
      <c r="C114" s="391"/>
      <c r="D114" s="391"/>
      <c r="E114" s="391"/>
      <c r="F114" s="391"/>
      <c r="G114" s="391"/>
      <c r="H114" s="391"/>
      <c r="I114" s="391"/>
      <c r="J114" s="391"/>
      <c r="K114" s="391"/>
      <c r="L114" s="391"/>
      <c r="M114" s="391"/>
      <c r="N114" s="391"/>
      <c r="O114" s="391"/>
      <c r="P114" s="391"/>
      <c r="Q114" s="391"/>
      <c r="R114" s="391"/>
      <c r="S114" s="391"/>
      <c r="T114" s="391"/>
      <c r="U114" s="391"/>
      <c r="V114" s="391"/>
      <c r="W114" s="391"/>
      <c r="X114" s="391"/>
      <c r="Y114" s="391"/>
      <c r="Z114" s="391"/>
      <c r="AA114" s="391"/>
      <c r="AB114" s="391"/>
      <c r="AC114" s="391"/>
      <c r="AD114" s="112" t="s">
        <v>187</v>
      </c>
      <c r="AE114" s="113" t="s">
        <v>7</v>
      </c>
      <c r="AF114" s="92" t="s">
        <v>1666</v>
      </c>
      <c r="AG114" s="92" t="s">
        <v>1667</v>
      </c>
      <c r="AH114" s="92" t="s">
        <v>1668</v>
      </c>
      <c r="AI114" s="93" t="s">
        <v>1669</v>
      </c>
      <c r="AJ114" s="92"/>
      <c r="AK114" s="93" t="s">
        <v>1670</v>
      </c>
    </row>
    <row r="115" spans="1:37" ht="24.9" customHeight="1" x14ac:dyDescent="0.25">
      <c r="A115" s="356" t="s">
        <v>236</v>
      </c>
      <c r="B115" s="356"/>
      <c r="C115" s="356"/>
      <c r="D115" s="356"/>
      <c r="E115" s="356"/>
      <c r="F115" s="356"/>
      <c r="G115" s="356"/>
      <c r="H115" s="356"/>
      <c r="I115" s="356"/>
      <c r="J115" s="356"/>
      <c r="K115" s="356"/>
      <c r="L115" s="356"/>
      <c r="M115" s="356"/>
      <c r="N115" s="356"/>
      <c r="O115" s="356"/>
      <c r="P115" s="356"/>
      <c r="Q115" s="356"/>
      <c r="R115" s="356"/>
      <c r="S115" s="356"/>
      <c r="T115" s="356"/>
      <c r="U115" s="356"/>
      <c r="V115" s="356"/>
      <c r="W115" s="356"/>
      <c r="X115" s="356"/>
      <c r="Y115" s="356"/>
      <c r="Z115" s="356"/>
      <c r="AA115" s="356"/>
      <c r="AB115" s="356"/>
      <c r="AC115" s="356"/>
      <c r="AD115" s="310">
        <f>'Art. 121'!Q117</f>
        <v>2</v>
      </c>
      <c r="AE115" s="94">
        <f>IF(AG115=1,AK115,AG115)</f>
        <v>0.45454545454545459</v>
      </c>
      <c r="AF115">
        <f>AD115/2</f>
        <v>1</v>
      </c>
      <c r="AG115" s="92">
        <f>IF(AND(AF115&gt;=0,AF115&lt;=1),1,"No aplica")</f>
        <v>1</v>
      </c>
      <c r="AH115" s="95">
        <f>AD115/(AG115*2)</f>
        <v>1</v>
      </c>
      <c r="AI115" s="96">
        <f>IF(AG115=1,AG115/$AG$120,"No aplica")</f>
        <v>0.2</v>
      </c>
      <c r="AJ115" s="96">
        <f>AF115*AI115</f>
        <v>0.2</v>
      </c>
      <c r="AK115" s="96">
        <f>AJ115*$AE$23</f>
        <v>0.45454545454545459</v>
      </c>
    </row>
    <row r="116" spans="1:37" ht="24.9" customHeight="1" x14ac:dyDescent="0.25">
      <c r="A116" s="356" t="s">
        <v>237</v>
      </c>
      <c r="B116" s="356"/>
      <c r="C116" s="356"/>
      <c r="D116" s="356"/>
      <c r="E116" s="356"/>
      <c r="F116" s="356"/>
      <c r="G116" s="356"/>
      <c r="H116" s="356"/>
      <c r="I116" s="356"/>
      <c r="J116" s="356"/>
      <c r="K116" s="356"/>
      <c r="L116" s="356"/>
      <c r="M116" s="356"/>
      <c r="N116" s="356"/>
      <c r="O116" s="356"/>
      <c r="P116" s="356"/>
      <c r="Q116" s="356"/>
      <c r="R116" s="356"/>
      <c r="S116" s="356"/>
      <c r="T116" s="356"/>
      <c r="U116" s="356"/>
      <c r="V116" s="356"/>
      <c r="W116" s="356"/>
      <c r="X116" s="356"/>
      <c r="Y116" s="356"/>
      <c r="Z116" s="356"/>
      <c r="AA116" s="356"/>
      <c r="AB116" s="356"/>
      <c r="AC116" s="356"/>
      <c r="AD116" s="310">
        <f>'Art. 121'!Q118</f>
        <v>2</v>
      </c>
      <c r="AE116" s="94">
        <f>IF(AG116=1,AK116,AG116)</f>
        <v>0.45454545454545459</v>
      </c>
      <c r="AF116">
        <f>AD116/2</f>
        <v>1</v>
      </c>
      <c r="AG116" s="92">
        <f>IF(AND(AF116&gt;=0,AF116&lt;=1),1,"No aplica")</f>
        <v>1</v>
      </c>
      <c r="AH116" s="95">
        <f>AD116/(AG116*2)</f>
        <v>1</v>
      </c>
      <c r="AI116" s="96">
        <f>IF(AG116=1,AG116/$AG$120,"No aplica")</f>
        <v>0.2</v>
      </c>
      <c r="AJ116" s="96">
        <f>AF116*AI116</f>
        <v>0.2</v>
      </c>
      <c r="AK116" s="96">
        <f>AJ116*$AE$23</f>
        <v>0.45454545454545459</v>
      </c>
    </row>
    <row r="117" spans="1:37" ht="24.9" customHeight="1" x14ac:dyDescent="0.25">
      <c r="A117" s="356" t="s">
        <v>238</v>
      </c>
      <c r="B117" s="356"/>
      <c r="C117" s="356"/>
      <c r="D117" s="356"/>
      <c r="E117" s="356"/>
      <c r="F117" s="356"/>
      <c r="G117" s="356"/>
      <c r="H117" s="356"/>
      <c r="I117" s="356"/>
      <c r="J117" s="356"/>
      <c r="K117" s="356"/>
      <c r="L117" s="356"/>
      <c r="M117" s="356"/>
      <c r="N117" s="356"/>
      <c r="O117" s="356"/>
      <c r="P117" s="356"/>
      <c r="Q117" s="356"/>
      <c r="R117" s="356"/>
      <c r="S117" s="356"/>
      <c r="T117" s="356"/>
      <c r="U117" s="356"/>
      <c r="V117" s="356"/>
      <c r="W117" s="356"/>
      <c r="X117" s="356"/>
      <c r="Y117" s="356"/>
      <c r="Z117" s="356"/>
      <c r="AA117" s="356"/>
      <c r="AB117" s="356"/>
      <c r="AC117" s="356"/>
      <c r="AD117" s="310">
        <f>'Art. 121'!Q119</f>
        <v>2</v>
      </c>
      <c r="AE117" s="94">
        <f>IF(AG117=1,AK117,AG117)</f>
        <v>0.45454545454545459</v>
      </c>
      <c r="AF117">
        <f>AD117/2</f>
        <v>1</v>
      </c>
      <c r="AG117" s="92">
        <f>IF(AND(AF117&gt;=0,AF117&lt;=1),1,"No aplica")</f>
        <v>1</v>
      </c>
      <c r="AH117" s="95">
        <f>AD117/(AG117*2)</f>
        <v>1</v>
      </c>
      <c r="AI117" s="96">
        <f>IF(AG117=1,AG117/$AG$120,"No aplica")</f>
        <v>0.2</v>
      </c>
      <c r="AJ117" s="96">
        <f>AF117*AI117</f>
        <v>0.2</v>
      </c>
      <c r="AK117" s="96">
        <f>AJ117*$AE$23</f>
        <v>0.45454545454545459</v>
      </c>
    </row>
    <row r="118" spans="1:37" ht="24.9" customHeight="1" x14ac:dyDescent="0.25">
      <c r="A118" s="356" t="s">
        <v>239</v>
      </c>
      <c r="B118" s="356"/>
      <c r="C118" s="356"/>
      <c r="D118" s="356"/>
      <c r="E118" s="356"/>
      <c r="F118" s="356"/>
      <c r="G118" s="356"/>
      <c r="H118" s="356"/>
      <c r="I118" s="356"/>
      <c r="J118" s="356"/>
      <c r="K118" s="356"/>
      <c r="L118" s="356"/>
      <c r="M118" s="356"/>
      <c r="N118" s="356"/>
      <c r="O118" s="356"/>
      <c r="P118" s="356"/>
      <c r="Q118" s="356"/>
      <c r="R118" s="356"/>
      <c r="S118" s="356"/>
      <c r="T118" s="356"/>
      <c r="U118" s="356"/>
      <c r="V118" s="356"/>
      <c r="W118" s="356"/>
      <c r="X118" s="356"/>
      <c r="Y118" s="356"/>
      <c r="Z118" s="356"/>
      <c r="AA118" s="356"/>
      <c r="AB118" s="356"/>
      <c r="AC118" s="356"/>
      <c r="AD118" s="310">
        <f>'Art. 121'!Q120</f>
        <v>2</v>
      </c>
      <c r="AE118" s="94">
        <f>IF(AG118=1,AK118,AG118)</f>
        <v>0.45454545454545459</v>
      </c>
      <c r="AF118">
        <f>AD118/2</f>
        <v>1</v>
      </c>
      <c r="AG118" s="92">
        <f>IF(AND(AF118&gt;=0,AF118&lt;=1),1,"No aplica")</f>
        <v>1</v>
      </c>
      <c r="AH118" s="95">
        <f>AD118/(AG118*2)</f>
        <v>1</v>
      </c>
      <c r="AI118" s="96">
        <f>IF(AG118=1,AG118/$AG$120,"No aplica")</f>
        <v>0.2</v>
      </c>
      <c r="AJ118" s="96">
        <f>AF118*AI118</f>
        <v>0.2</v>
      </c>
      <c r="AK118" s="96">
        <f>AJ118*$AE$23</f>
        <v>0.45454545454545459</v>
      </c>
    </row>
    <row r="119" spans="1:37" ht="24.9" customHeight="1" x14ac:dyDescent="0.25">
      <c r="A119" s="356" t="s">
        <v>240</v>
      </c>
      <c r="B119" s="356"/>
      <c r="C119" s="356"/>
      <c r="D119" s="356"/>
      <c r="E119" s="356"/>
      <c r="F119" s="356"/>
      <c r="G119" s="356"/>
      <c r="H119" s="356"/>
      <c r="I119" s="356"/>
      <c r="J119" s="356"/>
      <c r="K119" s="356"/>
      <c r="L119" s="356"/>
      <c r="M119" s="356"/>
      <c r="N119" s="356"/>
      <c r="O119" s="356"/>
      <c r="P119" s="356"/>
      <c r="Q119" s="356"/>
      <c r="R119" s="356"/>
      <c r="S119" s="356"/>
      <c r="T119" s="356"/>
      <c r="U119" s="356"/>
      <c r="V119" s="356"/>
      <c r="W119" s="356"/>
      <c r="X119" s="356"/>
      <c r="Y119" s="356"/>
      <c r="Z119" s="356"/>
      <c r="AA119" s="356"/>
      <c r="AB119" s="356"/>
      <c r="AC119" s="356"/>
      <c r="AD119" s="310">
        <f>'Art. 121'!Q121</f>
        <v>2</v>
      </c>
      <c r="AE119" s="94">
        <f>IF(AG119=1,AK119,AG119)</f>
        <v>0.45454545454545459</v>
      </c>
      <c r="AF119">
        <f>AD119/2</f>
        <v>1</v>
      </c>
      <c r="AG119" s="92">
        <f>IF(AND(AF119&gt;=0,AF119&lt;=1),1,"No aplica")</f>
        <v>1</v>
      </c>
      <c r="AH119" s="95">
        <f>AD119/(AG119*2)</f>
        <v>1</v>
      </c>
      <c r="AI119" s="96">
        <f>IF(AG119=1,AG119/$AG$120,"No aplica")</f>
        <v>0.2</v>
      </c>
      <c r="AJ119" s="96">
        <f>AF119*AI119</f>
        <v>0.2</v>
      </c>
      <c r="AK119" s="96">
        <f>AJ119*$AE$23</f>
        <v>0.45454545454545459</v>
      </c>
    </row>
    <row r="120" spans="1:37" ht="24.9" customHeight="1" x14ac:dyDescent="0.25">
      <c r="A120" s="383" t="s">
        <v>1688</v>
      </c>
      <c r="B120" s="383"/>
      <c r="C120" s="383"/>
      <c r="D120" s="383"/>
      <c r="E120" s="383"/>
      <c r="F120" s="383"/>
      <c r="G120" s="383"/>
      <c r="H120" s="383"/>
      <c r="I120" s="383"/>
      <c r="J120" s="383"/>
      <c r="K120" s="383"/>
      <c r="L120" s="383"/>
      <c r="M120" s="383"/>
      <c r="N120" s="383"/>
      <c r="O120" s="383"/>
      <c r="P120" s="383"/>
      <c r="Q120" s="383"/>
      <c r="R120" s="383"/>
      <c r="S120" s="383"/>
      <c r="T120" s="383"/>
      <c r="U120" s="383"/>
      <c r="V120" s="383"/>
      <c r="W120" s="383"/>
      <c r="X120" s="383"/>
      <c r="Y120" s="383"/>
      <c r="Z120" s="383"/>
      <c r="AA120" s="383"/>
      <c r="AB120" s="383"/>
      <c r="AC120" s="383"/>
      <c r="AD120" s="383"/>
      <c r="AE120" s="94">
        <f>SUM(AE115:AE119)</f>
        <v>2.2727272727272729</v>
      </c>
      <c r="AF120" s="61"/>
      <c r="AG120" s="97">
        <f>SUM(AG115:AG119)</f>
        <v>5</v>
      </c>
      <c r="AH120" s="98"/>
      <c r="AI120" s="99"/>
      <c r="AJ120" s="99"/>
      <c r="AK120" s="99"/>
    </row>
    <row r="121" spans="1:37" ht="24.9" customHeight="1" x14ac:dyDescent="0.25">
      <c r="A121" s="384" t="s">
        <v>1689</v>
      </c>
      <c r="B121" s="384"/>
      <c r="C121" s="384"/>
      <c r="D121" s="384"/>
      <c r="E121" s="384"/>
      <c r="F121" s="384"/>
      <c r="G121" s="384"/>
      <c r="H121" s="384"/>
      <c r="I121" s="384"/>
      <c r="J121" s="384"/>
      <c r="K121" s="384"/>
      <c r="L121" s="384"/>
      <c r="M121" s="384"/>
      <c r="N121" s="384"/>
      <c r="O121" s="384"/>
      <c r="P121" s="384"/>
      <c r="Q121" s="384"/>
      <c r="R121" s="384"/>
      <c r="S121" s="384"/>
      <c r="T121" s="384"/>
      <c r="U121" s="384"/>
      <c r="V121" s="384"/>
      <c r="W121" s="384"/>
      <c r="X121" s="384"/>
      <c r="Y121" s="384"/>
      <c r="Z121" s="384"/>
      <c r="AA121" s="384"/>
      <c r="AB121" s="384"/>
      <c r="AC121" s="384"/>
      <c r="AD121" s="384"/>
      <c r="AE121" s="94">
        <f>AE120/$AE$23*100</f>
        <v>100</v>
      </c>
      <c r="AF121" s="61"/>
      <c r="AG121" s="97"/>
      <c r="AH121" s="98"/>
      <c r="AI121" s="99"/>
      <c r="AJ121" s="99"/>
      <c r="AK121" s="99"/>
    </row>
    <row r="122" spans="1:37" ht="24.9" customHeight="1" x14ac:dyDescent="0.25">
      <c r="A122" s="107"/>
      <c r="B122" s="107"/>
      <c r="C122" s="107"/>
      <c r="D122" s="107"/>
      <c r="E122" s="107"/>
      <c r="F122" s="107"/>
      <c r="G122" s="107"/>
      <c r="H122" s="107"/>
      <c r="I122" s="107"/>
      <c r="J122" s="107"/>
      <c r="K122" s="107"/>
      <c r="L122" s="107"/>
      <c r="M122" s="107"/>
      <c r="N122" s="107"/>
      <c r="O122" s="107"/>
      <c r="P122" s="107"/>
      <c r="Q122" s="100"/>
      <c r="R122" s="107"/>
      <c r="S122" s="107"/>
      <c r="T122" s="107"/>
      <c r="U122" s="107"/>
      <c r="V122" s="107"/>
      <c r="W122" s="107"/>
      <c r="X122" s="107"/>
      <c r="Y122" s="107"/>
      <c r="Z122" s="107"/>
      <c r="AA122" s="107"/>
      <c r="AB122" s="107"/>
      <c r="AC122" s="107"/>
      <c r="AD122" s="101"/>
      <c r="AE122" s="101"/>
    </row>
    <row r="123" spans="1:37" ht="24.9" customHeight="1" x14ac:dyDescent="0.25">
      <c r="A123" s="107"/>
      <c r="B123" s="107"/>
      <c r="C123" s="107"/>
      <c r="D123" s="107"/>
      <c r="E123" s="107"/>
      <c r="F123" s="107"/>
      <c r="G123" s="107"/>
      <c r="H123" s="107"/>
      <c r="I123" s="107"/>
      <c r="J123" s="107"/>
      <c r="K123" s="107"/>
      <c r="L123" s="107"/>
      <c r="M123" s="107"/>
      <c r="N123" s="107"/>
      <c r="O123" s="107"/>
      <c r="P123" s="107"/>
      <c r="Q123" s="100"/>
      <c r="R123" s="107"/>
      <c r="S123" s="107"/>
      <c r="T123" s="107"/>
      <c r="U123" s="107"/>
      <c r="V123" s="107"/>
      <c r="W123" s="107"/>
      <c r="X123" s="107"/>
      <c r="Y123" s="107"/>
      <c r="Z123" s="107"/>
      <c r="AA123" s="107"/>
      <c r="AB123" s="107"/>
      <c r="AC123" s="107"/>
      <c r="AD123" s="101"/>
      <c r="AE123" s="101"/>
    </row>
    <row r="124" spans="1:37" ht="24.9" customHeight="1" x14ac:dyDescent="0.25">
      <c r="A124" s="390" t="s">
        <v>241</v>
      </c>
      <c r="B124" s="390"/>
      <c r="C124" s="390"/>
      <c r="D124" s="390"/>
      <c r="E124" s="390"/>
      <c r="F124" s="390"/>
      <c r="G124" s="390"/>
      <c r="H124" s="390"/>
      <c r="I124" s="390"/>
      <c r="J124" s="390"/>
      <c r="K124" s="390"/>
      <c r="L124" s="390"/>
      <c r="M124" s="390"/>
      <c r="N124" s="390"/>
      <c r="O124" s="390"/>
      <c r="P124" s="390"/>
      <c r="Q124" s="390"/>
      <c r="R124" s="390"/>
      <c r="S124" s="390"/>
      <c r="T124" s="390"/>
      <c r="U124" s="390"/>
      <c r="V124" s="390"/>
      <c r="W124" s="390"/>
      <c r="X124" s="390"/>
      <c r="Y124" s="390"/>
      <c r="Z124" s="390"/>
      <c r="AA124" s="390"/>
      <c r="AB124" s="390"/>
      <c r="AC124" s="390"/>
      <c r="AD124" s="390"/>
      <c r="AE124" s="390"/>
    </row>
    <row r="125" spans="1:37" ht="24.9" customHeight="1" x14ac:dyDescent="0.25">
      <c r="A125" s="109"/>
      <c r="B125" s="110"/>
      <c r="C125" s="110"/>
      <c r="D125" s="110"/>
      <c r="E125" s="110"/>
      <c r="F125" s="110"/>
      <c r="G125" s="110"/>
      <c r="H125" s="110"/>
      <c r="I125" s="110"/>
      <c r="J125" s="110"/>
      <c r="K125" s="110"/>
      <c r="L125" s="110"/>
      <c r="M125" s="110"/>
      <c r="N125" s="110"/>
      <c r="O125" s="110"/>
      <c r="P125" s="110"/>
      <c r="Q125" s="111"/>
      <c r="R125" s="110"/>
      <c r="S125" s="110"/>
      <c r="T125" s="110"/>
      <c r="U125" s="110"/>
      <c r="V125" s="110"/>
      <c r="W125" s="110"/>
      <c r="X125" s="110"/>
      <c r="Y125" s="110"/>
      <c r="Z125" s="110"/>
      <c r="AA125" s="110"/>
      <c r="AB125" s="110"/>
      <c r="AC125" s="110"/>
      <c r="AD125" s="89"/>
      <c r="AE125" s="89"/>
    </row>
    <row r="126" spans="1:37" ht="24.9" customHeight="1" x14ac:dyDescent="0.25">
      <c r="A126" s="73"/>
      <c r="B126" s="73"/>
      <c r="C126" s="73"/>
      <c r="D126" s="73"/>
      <c r="E126" s="73"/>
      <c r="F126" s="73"/>
      <c r="G126" s="73"/>
      <c r="H126" s="73"/>
      <c r="I126" s="73"/>
      <c r="J126" s="73"/>
      <c r="K126" s="73"/>
      <c r="L126" s="73"/>
      <c r="M126" s="73"/>
      <c r="N126" s="73"/>
      <c r="O126" s="73"/>
      <c r="P126" s="73"/>
      <c r="Q126" s="100"/>
      <c r="R126" s="73"/>
      <c r="S126" s="73"/>
      <c r="T126" s="73"/>
      <c r="U126" s="73"/>
      <c r="V126" s="73"/>
      <c r="W126" s="73"/>
      <c r="X126" s="73"/>
      <c r="Y126" s="73"/>
      <c r="Z126" s="73"/>
      <c r="AA126" s="73"/>
      <c r="AB126" s="73"/>
      <c r="AC126" s="73"/>
      <c r="AD126" s="101"/>
      <c r="AE126" s="101"/>
    </row>
    <row r="127" spans="1:37" ht="24.9" customHeight="1" x14ac:dyDescent="0.25">
      <c r="A127" s="387" t="s">
        <v>163</v>
      </c>
      <c r="B127" s="387"/>
      <c r="C127" s="387"/>
      <c r="D127" s="387"/>
      <c r="E127" s="387"/>
      <c r="F127" s="387"/>
      <c r="G127" s="387"/>
      <c r="H127" s="387"/>
      <c r="I127" s="387"/>
      <c r="J127" s="387"/>
      <c r="K127" s="387"/>
      <c r="L127" s="387"/>
      <c r="M127" s="387"/>
      <c r="N127" s="387"/>
      <c r="O127" s="387"/>
      <c r="P127" s="387"/>
      <c r="Q127" s="387"/>
      <c r="R127" s="387"/>
      <c r="S127" s="387"/>
      <c r="T127" s="387"/>
      <c r="U127" s="387"/>
      <c r="V127" s="387"/>
      <c r="W127" s="387"/>
      <c r="X127" s="387"/>
      <c r="Y127" s="387"/>
      <c r="Z127" s="387"/>
      <c r="AA127" s="387"/>
      <c r="AB127" s="387"/>
      <c r="AC127" s="387"/>
      <c r="AD127" s="66" t="s">
        <v>187</v>
      </c>
      <c r="AE127" s="306" t="s">
        <v>7</v>
      </c>
      <c r="AF127" s="92" t="s">
        <v>1666</v>
      </c>
      <c r="AG127" s="92" t="s">
        <v>1667</v>
      </c>
      <c r="AH127" s="92" t="s">
        <v>1668</v>
      </c>
      <c r="AI127" s="93" t="s">
        <v>1669</v>
      </c>
      <c r="AJ127" s="92"/>
      <c r="AK127" s="93" t="s">
        <v>1670</v>
      </c>
    </row>
    <row r="128" spans="1:37" ht="24.9" customHeight="1" x14ac:dyDescent="0.25">
      <c r="A128" s="356" t="s">
        <v>190</v>
      </c>
      <c r="B128" s="356"/>
      <c r="C128" s="356"/>
      <c r="D128" s="356"/>
      <c r="E128" s="356"/>
      <c r="F128" s="356"/>
      <c r="G128" s="356"/>
      <c r="H128" s="356"/>
      <c r="I128" s="356"/>
      <c r="J128" s="356"/>
      <c r="K128" s="356"/>
      <c r="L128" s="356"/>
      <c r="M128" s="356"/>
      <c r="N128" s="356"/>
      <c r="O128" s="356"/>
      <c r="P128" s="356"/>
      <c r="Q128" s="356"/>
      <c r="R128" s="356"/>
      <c r="S128" s="356"/>
      <c r="T128" s="356"/>
      <c r="U128" s="356"/>
      <c r="V128" s="356"/>
      <c r="W128" s="356"/>
      <c r="X128" s="356"/>
      <c r="Y128" s="356"/>
      <c r="Z128" s="356"/>
      <c r="AA128" s="356"/>
      <c r="AB128" s="356"/>
      <c r="AC128" s="356"/>
      <c r="AD128" s="310">
        <f>'Art. 121'!Q130</f>
        <v>2</v>
      </c>
      <c r="AE128" s="94">
        <f t="shared" ref="AE128:AE142" si="28">IF(AG128=1,AK128,AG128)</f>
        <v>0.15151515151515152</v>
      </c>
      <c r="AF128">
        <f t="shared" ref="AF128:AF142" si="29">AD128/2</f>
        <v>1</v>
      </c>
      <c r="AG128" s="92">
        <f t="shared" ref="AG128:AG142" si="30">IF(AND(AF128&gt;=0,AF128&lt;=1),1,"No aplica")</f>
        <v>1</v>
      </c>
      <c r="AH128" s="95">
        <f t="shared" ref="AH128:AH142" si="31">AD128/(AG128*2)</f>
        <v>1</v>
      </c>
      <c r="AI128" s="96">
        <f t="shared" ref="AI128:AI142" si="32">IF(AG128=1,AG128/$AG$143,"No aplica")</f>
        <v>6.6666666666666666E-2</v>
      </c>
      <c r="AJ128" s="96">
        <f t="shared" ref="AJ128:AJ142" si="33">AF128*AI128</f>
        <v>6.6666666666666666E-2</v>
      </c>
      <c r="AK128" s="96">
        <f t="shared" ref="AK128:AK142" si="34">AJ128*$AE$23</f>
        <v>0.15151515151515152</v>
      </c>
    </row>
    <row r="129" spans="1:37" ht="24.9" customHeight="1" x14ac:dyDescent="0.25">
      <c r="A129" s="356" t="s">
        <v>191</v>
      </c>
      <c r="B129" s="356"/>
      <c r="C129" s="356"/>
      <c r="D129" s="356"/>
      <c r="E129" s="356"/>
      <c r="F129" s="356"/>
      <c r="G129" s="356"/>
      <c r="H129" s="356"/>
      <c r="I129" s="356"/>
      <c r="J129" s="356"/>
      <c r="K129" s="356"/>
      <c r="L129" s="356"/>
      <c r="M129" s="356"/>
      <c r="N129" s="356"/>
      <c r="O129" s="356"/>
      <c r="P129" s="356"/>
      <c r="Q129" s="356"/>
      <c r="R129" s="356"/>
      <c r="S129" s="356"/>
      <c r="T129" s="356"/>
      <c r="U129" s="356"/>
      <c r="V129" s="356"/>
      <c r="W129" s="356"/>
      <c r="X129" s="356"/>
      <c r="Y129" s="356"/>
      <c r="Z129" s="356"/>
      <c r="AA129" s="356"/>
      <c r="AB129" s="356"/>
      <c r="AC129" s="356"/>
      <c r="AD129" s="310">
        <f>'Art. 121'!Q131</f>
        <v>2</v>
      </c>
      <c r="AE129" s="94">
        <f t="shared" si="28"/>
        <v>0.15151515151515152</v>
      </c>
      <c r="AF129">
        <f t="shared" si="29"/>
        <v>1</v>
      </c>
      <c r="AG129" s="92">
        <f t="shared" si="30"/>
        <v>1</v>
      </c>
      <c r="AH129" s="95">
        <f t="shared" si="31"/>
        <v>1</v>
      </c>
      <c r="AI129" s="96">
        <f t="shared" si="32"/>
        <v>6.6666666666666666E-2</v>
      </c>
      <c r="AJ129" s="96">
        <f t="shared" si="33"/>
        <v>6.6666666666666666E-2</v>
      </c>
      <c r="AK129" s="96">
        <f t="shared" si="34"/>
        <v>0.15151515151515152</v>
      </c>
    </row>
    <row r="130" spans="1:37" ht="24.9" customHeight="1" x14ac:dyDescent="0.25">
      <c r="A130" s="356" t="s">
        <v>242</v>
      </c>
      <c r="B130" s="356"/>
      <c r="C130" s="356"/>
      <c r="D130" s="356"/>
      <c r="E130" s="356"/>
      <c r="F130" s="356"/>
      <c r="G130" s="356"/>
      <c r="H130" s="356"/>
      <c r="I130" s="356"/>
      <c r="J130" s="356"/>
      <c r="K130" s="356"/>
      <c r="L130" s="356"/>
      <c r="M130" s="356"/>
      <c r="N130" s="356"/>
      <c r="O130" s="356"/>
      <c r="P130" s="356"/>
      <c r="Q130" s="356"/>
      <c r="R130" s="356"/>
      <c r="S130" s="356"/>
      <c r="T130" s="356"/>
      <c r="U130" s="356"/>
      <c r="V130" s="356"/>
      <c r="W130" s="356"/>
      <c r="X130" s="356"/>
      <c r="Y130" s="356"/>
      <c r="Z130" s="356"/>
      <c r="AA130" s="356"/>
      <c r="AB130" s="356"/>
      <c r="AC130" s="356"/>
      <c r="AD130" s="310">
        <f>'Art. 121'!Q132</f>
        <v>2</v>
      </c>
      <c r="AE130" s="94">
        <f t="shared" si="28"/>
        <v>0.15151515151515152</v>
      </c>
      <c r="AF130">
        <f t="shared" si="29"/>
        <v>1</v>
      </c>
      <c r="AG130" s="92">
        <f t="shared" si="30"/>
        <v>1</v>
      </c>
      <c r="AH130" s="95">
        <f t="shared" si="31"/>
        <v>1</v>
      </c>
      <c r="AI130" s="96">
        <f t="shared" si="32"/>
        <v>6.6666666666666666E-2</v>
      </c>
      <c r="AJ130" s="96">
        <f t="shared" si="33"/>
        <v>6.6666666666666666E-2</v>
      </c>
      <c r="AK130" s="96">
        <f t="shared" si="34"/>
        <v>0.15151515151515152</v>
      </c>
    </row>
    <row r="131" spans="1:37" ht="24.9" customHeight="1" x14ac:dyDescent="0.25">
      <c r="A131" s="356" t="s">
        <v>243</v>
      </c>
      <c r="B131" s="356"/>
      <c r="C131" s="356"/>
      <c r="D131" s="356"/>
      <c r="E131" s="356"/>
      <c r="F131" s="356"/>
      <c r="G131" s="356"/>
      <c r="H131" s="356"/>
      <c r="I131" s="356"/>
      <c r="J131" s="356"/>
      <c r="K131" s="356"/>
      <c r="L131" s="356"/>
      <c r="M131" s="356"/>
      <c r="N131" s="356"/>
      <c r="O131" s="356"/>
      <c r="P131" s="356"/>
      <c r="Q131" s="356"/>
      <c r="R131" s="356"/>
      <c r="S131" s="356"/>
      <c r="T131" s="356"/>
      <c r="U131" s="356"/>
      <c r="V131" s="356"/>
      <c r="W131" s="356"/>
      <c r="X131" s="356"/>
      <c r="Y131" s="356"/>
      <c r="Z131" s="356"/>
      <c r="AA131" s="356"/>
      <c r="AB131" s="356"/>
      <c r="AC131" s="356"/>
      <c r="AD131" s="310">
        <f>'Art. 121'!Q133</f>
        <v>2</v>
      </c>
      <c r="AE131" s="94">
        <f t="shared" si="28"/>
        <v>0.15151515151515152</v>
      </c>
      <c r="AF131">
        <f t="shared" si="29"/>
        <v>1</v>
      </c>
      <c r="AG131" s="92">
        <f t="shared" si="30"/>
        <v>1</v>
      </c>
      <c r="AH131" s="95">
        <f t="shared" si="31"/>
        <v>1</v>
      </c>
      <c r="AI131" s="96">
        <f t="shared" si="32"/>
        <v>6.6666666666666666E-2</v>
      </c>
      <c r="AJ131" s="96">
        <f t="shared" si="33"/>
        <v>6.6666666666666666E-2</v>
      </c>
      <c r="AK131" s="96">
        <f t="shared" si="34"/>
        <v>0.15151515151515152</v>
      </c>
    </row>
    <row r="132" spans="1:37" ht="24.9" customHeight="1" x14ac:dyDescent="0.25">
      <c r="A132" s="356" t="s">
        <v>244</v>
      </c>
      <c r="B132" s="356"/>
      <c r="C132" s="356"/>
      <c r="D132" s="356"/>
      <c r="E132" s="356"/>
      <c r="F132" s="356"/>
      <c r="G132" s="356"/>
      <c r="H132" s="356"/>
      <c r="I132" s="356"/>
      <c r="J132" s="356"/>
      <c r="K132" s="356"/>
      <c r="L132" s="356"/>
      <c r="M132" s="356"/>
      <c r="N132" s="356"/>
      <c r="O132" s="356"/>
      <c r="P132" s="356"/>
      <c r="Q132" s="356"/>
      <c r="R132" s="356"/>
      <c r="S132" s="356"/>
      <c r="T132" s="356"/>
      <c r="U132" s="356"/>
      <c r="V132" s="356"/>
      <c r="W132" s="356"/>
      <c r="X132" s="356"/>
      <c r="Y132" s="356"/>
      <c r="Z132" s="356"/>
      <c r="AA132" s="356"/>
      <c r="AB132" s="356"/>
      <c r="AC132" s="356"/>
      <c r="AD132" s="310">
        <f>'Art. 121'!Q134</f>
        <v>2</v>
      </c>
      <c r="AE132" s="94">
        <f t="shared" si="28"/>
        <v>0.15151515151515152</v>
      </c>
      <c r="AF132">
        <f t="shared" si="29"/>
        <v>1</v>
      </c>
      <c r="AG132" s="92">
        <f t="shared" si="30"/>
        <v>1</v>
      </c>
      <c r="AH132" s="95">
        <f t="shared" si="31"/>
        <v>1</v>
      </c>
      <c r="AI132" s="96">
        <f t="shared" si="32"/>
        <v>6.6666666666666666E-2</v>
      </c>
      <c r="AJ132" s="96">
        <f t="shared" si="33"/>
        <v>6.6666666666666666E-2</v>
      </c>
      <c r="AK132" s="96">
        <f t="shared" si="34"/>
        <v>0.15151515151515152</v>
      </c>
    </row>
    <row r="133" spans="1:37" ht="24.9" customHeight="1" x14ac:dyDescent="0.25">
      <c r="A133" s="356" t="s">
        <v>245</v>
      </c>
      <c r="B133" s="356"/>
      <c r="C133" s="356"/>
      <c r="D133" s="356"/>
      <c r="E133" s="356"/>
      <c r="F133" s="356"/>
      <c r="G133" s="356"/>
      <c r="H133" s="356"/>
      <c r="I133" s="356"/>
      <c r="J133" s="356"/>
      <c r="K133" s="356"/>
      <c r="L133" s="356"/>
      <c r="M133" s="356"/>
      <c r="N133" s="356"/>
      <c r="O133" s="356"/>
      <c r="P133" s="356"/>
      <c r="Q133" s="356"/>
      <c r="R133" s="356"/>
      <c r="S133" s="356"/>
      <c r="T133" s="356"/>
      <c r="U133" s="356"/>
      <c r="V133" s="356"/>
      <c r="W133" s="356"/>
      <c r="X133" s="356"/>
      <c r="Y133" s="356"/>
      <c r="Z133" s="356"/>
      <c r="AA133" s="356"/>
      <c r="AB133" s="356"/>
      <c r="AC133" s="356"/>
      <c r="AD133" s="310">
        <f>'Art. 121'!Q135</f>
        <v>2</v>
      </c>
      <c r="AE133" s="94">
        <f t="shared" si="28"/>
        <v>0.15151515151515152</v>
      </c>
      <c r="AF133">
        <f t="shared" si="29"/>
        <v>1</v>
      </c>
      <c r="AG133" s="92">
        <f t="shared" si="30"/>
        <v>1</v>
      </c>
      <c r="AH133" s="95">
        <f t="shared" si="31"/>
        <v>1</v>
      </c>
      <c r="AI133" s="96">
        <f t="shared" si="32"/>
        <v>6.6666666666666666E-2</v>
      </c>
      <c r="AJ133" s="96">
        <f t="shared" si="33"/>
        <v>6.6666666666666666E-2</v>
      </c>
      <c r="AK133" s="96">
        <f t="shared" si="34"/>
        <v>0.15151515151515152</v>
      </c>
    </row>
    <row r="134" spans="1:37" ht="24.9" customHeight="1" x14ac:dyDescent="0.25">
      <c r="A134" s="356" t="s">
        <v>246</v>
      </c>
      <c r="B134" s="356"/>
      <c r="C134" s="356"/>
      <c r="D134" s="356"/>
      <c r="E134" s="356"/>
      <c r="F134" s="356"/>
      <c r="G134" s="356"/>
      <c r="H134" s="356"/>
      <c r="I134" s="356"/>
      <c r="J134" s="356"/>
      <c r="K134" s="356"/>
      <c r="L134" s="356"/>
      <c r="M134" s="356"/>
      <c r="N134" s="356"/>
      <c r="O134" s="356"/>
      <c r="P134" s="356"/>
      <c r="Q134" s="356"/>
      <c r="R134" s="356"/>
      <c r="S134" s="356"/>
      <c r="T134" s="356"/>
      <c r="U134" s="356"/>
      <c r="V134" s="356"/>
      <c r="W134" s="356"/>
      <c r="X134" s="356"/>
      <c r="Y134" s="356"/>
      <c r="Z134" s="356"/>
      <c r="AA134" s="356"/>
      <c r="AB134" s="356"/>
      <c r="AC134" s="356"/>
      <c r="AD134" s="310">
        <f>'Art. 121'!Q136</f>
        <v>2</v>
      </c>
      <c r="AE134" s="94">
        <f t="shared" si="28"/>
        <v>0.15151515151515152</v>
      </c>
      <c r="AF134">
        <f t="shared" si="29"/>
        <v>1</v>
      </c>
      <c r="AG134" s="92">
        <f t="shared" si="30"/>
        <v>1</v>
      </c>
      <c r="AH134" s="95">
        <f t="shared" si="31"/>
        <v>1</v>
      </c>
      <c r="AI134" s="96">
        <f t="shared" si="32"/>
        <v>6.6666666666666666E-2</v>
      </c>
      <c r="AJ134" s="96">
        <f t="shared" si="33"/>
        <v>6.6666666666666666E-2</v>
      </c>
      <c r="AK134" s="96">
        <f t="shared" si="34"/>
        <v>0.15151515151515152</v>
      </c>
    </row>
    <row r="135" spans="1:37" ht="24.9" customHeight="1" x14ac:dyDescent="0.25">
      <c r="A135" s="356" t="s">
        <v>247</v>
      </c>
      <c r="B135" s="356"/>
      <c r="C135" s="356"/>
      <c r="D135" s="356"/>
      <c r="E135" s="356"/>
      <c r="F135" s="356"/>
      <c r="G135" s="356"/>
      <c r="H135" s="356"/>
      <c r="I135" s="356"/>
      <c r="J135" s="356"/>
      <c r="K135" s="356"/>
      <c r="L135" s="356"/>
      <c r="M135" s="356"/>
      <c r="N135" s="356"/>
      <c r="O135" s="356"/>
      <c r="P135" s="356"/>
      <c r="Q135" s="356"/>
      <c r="R135" s="356"/>
      <c r="S135" s="356"/>
      <c r="T135" s="356"/>
      <c r="U135" s="356"/>
      <c r="V135" s="356"/>
      <c r="W135" s="356"/>
      <c r="X135" s="356"/>
      <c r="Y135" s="356"/>
      <c r="Z135" s="356"/>
      <c r="AA135" s="356"/>
      <c r="AB135" s="356"/>
      <c r="AC135" s="356"/>
      <c r="AD135" s="310">
        <f>'Art. 121'!Q137</f>
        <v>2</v>
      </c>
      <c r="AE135" s="94">
        <f t="shared" si="28"/>
        <v>0.15151515151515152</v>
      </c>
      <c r="AF135">
        <f t="shared" si="29"/>
        <v>1</v>
      </c>
      <c r="AG135" s="92">
        <f t="shared" si="30"/>
        <v>1</v>
      </c>
      <c r="AH135" s="95">
        <f t="shared" si="31"/>
        <v>1</v>
      </c>
      <c r="AI135" s="96">
        <f t="shared" si="32"/>
        <v>6.6666666666666666E-2</v>
      </c>
      <c r="AJ135" s="96">
        <f t="shared" si="33"/>
        <v>6.6666666666666666E-2</v>
      </c>
      <c r="AK135" s="96">
        <f t="shared" si="34"/>
        <v>0.15151515151515152</v>
      </c>
    </row>
    <row r="136" spans="1:37" ht="24.9" customHeight="1" x14ac:dyDescent="0.25">
      <c r="A136" s="356" t="s">
        <v>248</v>
      </c>
      <c r="B136" s="356"/>
      <c r="C136" s="356"/>
      <c r="D136" s="356"/>
      <c r="E136" s="356"/>
      <c r="F136" s="356"/>
      <c r="G136" s="356"/>
      <c r="H136" s="356"/>
      <c r="I136" s="356"/>
      <c r="J136" s="356"/>
      <c r="K136" s="356"/>
      <c r="L136" s="356"/>
      <c r="M136" s="356"/>
      <c r="N136" s="356"/>
      <c r="O136" s="356"/>
      <c r="P136" s="356"/>
      <c r="Q136" s="356"/>
      <c r="R136" s="356"/>
      <c r="S136" s="356"/>
      <c r="T136" s="356"/>
      <c r="U136" s="356"/>
      <c r="V136" s="356"/>
      <c r="W136" s="356"/>
      <c r="X136" s="356"/>
      <c r="Y136" s="356"/>
      <c r="Z136" s="356"/>
      <c r="AA136" s="356"/>
      <c r="AB136" s="356"/>
      <c r="AC136" s="356"/>
      <c r="AD136" s="310">
        <f>'Art. 121'!Q138</f>
        <v>2</v>
      </c>
      <c r="AE136" s="94">
        <f t="shared" si="28"/>
        <v>0.15151515151515152</v>
      </c>
      <c r="AF136">
        <f t="shared" si="29"/>
        <v>1</v>
      </c>
      <c r="AG136" s="92">
        <f t="shared" si="30"/>
        <v>1</v>
      </c>
      <c r="AH136" s="95">
        <f t="shared" si="31"/>
        <v>1</v>
      </c>
      <c r="AI136" s="96">
        <f t="shared" si="32"/>
        <v>6.6666666666666666E-2</v>
      </c>
      <c r="AJ136" s="96">
        <f t="shared" si="33"/>
        <v>6.6666666666666666E-2</v>
      </c>
      <c r="AK136" s="96">
        <f t="shared" si="34"/>
        <v>0.15151515151515152</v>
      </c>
    </row>
    <row r="137" spans="1:37" ht="24.9" customHeight="1" x14ac:dyDescent="0.25">
      <c r="A137" s="356" t="s">
        <v>249</v>
      </c>
      <c r="B137" s="356"/>
      <c r="C137" s="356"/>
      <c r="D137" s="356"/>
      <c r="E137" s="356"/>
      <c r="F137" s="356"/>
      <c r="G137" s="356"/>
      <c r="H137" s="356"/>
      <c r="I137" s="356"/>
      <c r="J137" s="356"/>
      <c r="K137" s="356"/>
      <c r="L137" s="356"/>
      <c r="M137" s="356"/>
      <c r="N137" s="356"/>
      <c r="O137" s="356"/>
      <c r="P137" s="356"/>
      <c r="Q137" s="356"/>
      <c r="R137" s="356"/>
      <c r="S137" s="356"/>
      <c r="T137" s="356"/>
      <c r="U137" s="356"/>
      <c r="V137" s="356"/>
      <c r="W137" s="356"/>
      <c r="X137" s="356"/>
      <c r="Y137" s="356"/>
      <c r="Z137" s="356"/>
      <c r="AA137" s="356"/>
      <c r="AB137" s="356"/>
      <c r="AC137" s="356"/>
      <c r="AD137" s="310">
        <f>'Art. 121'!Q139</f>
        <v>2</v>
      </c>
      <c r="AE137" s="94">
        <f t="shared" si="28"/>
        <v>0.15151515151515152</v>
      </c>
      <c r="AF137">
        <f t="shared" si="29"/>
        <v>1</v>
      </c>
      <c r="AG137" s="92">
        <f t="shared" si="30"/>
        <v>1</v>
      </c>
      <c r="AH137" s="95">
        <f t="shared" si="31"/>
        <v>1</v>
      </c>
      <c r="AI137" s="96">
        <f t="shared" si="32"/>
        <v>6.6666666666666666E-2</v>
      </c>
      <c r="AJ137" s="96">
        <f t="shared" si="33"/>
        <v>6.6666666666666666E-2</v>
      </c>
      <c r="AK137" s="96">
        <f t="shared" si="34"/>
        <v>0.15151515151515152</v>
      </c>
    </row>
    <row r="138" spans="1:37" ht="24.9" customHeight="1" x14ac:dyDescent="0.25">
      <c r="A138" s="356" t="s">
        <v>250</v>
      </c>
      <c r="B138" s="356"/>
      <c r="C138" s="356"/>
      <c r="D138" s="356"/>
      <c r="E138" s="356"/>
      <c r="F138" s="356"/>
      <c r="G138" s="356"/>
      <c r="H138" s="356"/>
      <c r="I138" s="356"/>
      <c r="J138" s="356"/>
      <c r="K138" s="356"/>
      <c r="L138" s="356"/>
      <c r="M138" s="356"/>
      <c r="N138" s="356"/>
      <c r="O138" s="356"/>
      <c r="P138" s="356"/>
      <c r="Q138" s="356"/>
      <c r="R138" s="356"/>
      <c r="S138" s="356"/>
      <c r="T138" s="356"/>
      <c r="U138" s="356"/>
      <c r="V138" s="356"/>
      <c r="W138" s="356"/>
      <c r="X138" s="356"/>
      <c r="Y138" s="356"/>
      <c r="Z138" s="356"/>
      <c r="AA138" s="356"/>
      <c r="AB138" s="356"/>
      <c r="AC138" s="356"/>
      <c r="AD138" s="310">
        <f>'Art. 121'!Q140</f>
        <v>2</v>
      </c>
      <c r="AE138" s="94">
        <f t="shared" si="28"/>
        <v>0.15151515151515152</v>
      </c>
      <c r="AF138">
        <f t="shared" si="29"/>
        <v>1</v>
      </c>
      <c r="AG138" s="92">
        <f t="shared" si="30"/>
        <v>1</v>
      </c>
      <c r="AH138" s="95">
        <f t="shared" si="31"/>
        <v>1</v>
      </c>
      <c r="AI138" s="96">
        <f t="shared" si="32"/>
        <v>6.6666666666666666E-2</v>
      </c>
      <c r="AJ138" s="96">
        <f t="shared" si="33"/>
        <v>6.6666666666666666E-2</v>
      </c>
      <c r="AK138" s="96">
        <f t="shared" si="34"/>
        <v>0.15151515151515152</v>
      </c>
    </row>
    <row r="139" spans="1:37" ht="24.9" customHeight="1" x14ac:dyDescent="0.25">
      <c r="A139" s="356" t="s">
        <v>251</v>
      </c>
      <c r="B139" s="356"/>
      <c r="C139" s="356"/>
      <c r="D139" s="356"/>
      <c r="E139" s="356"/>
      <c r="F139" s="356"/>
      <c r="G139" s="356"/>
      <c r="H139" s="356"/>
      <c r="I139" s="356"/>
      <c r="J139" s="356"/>
      <c r="K139" s="356"/>
      <c r="L139" s="356"/>
      <c r="M139" s="356"/>
      <c r="N139" s="356"/>
      <c r="O139" s="356"/>
      <c r="P139" s="356"/>
      <c r="Q139" s="356"/>
      <c r="R139" s="356"/>
      <c r="S139" s="356"/>
      <c r="T139" s="356"/>
      <c r="U139" s="356"/>
      <c r="V139" s="356"/>
      <c r="W139" s="356"/>
      <c r="X139" s="356"/>
      <c r="Y139" s="356"/>
      <c r="Z139" s="356"/>
      <c r="AA139" s="356"/>
      <c r="AB139" s="356"/>
      <c r="AC139" s="356"/>
      <c r="AD139" s="310">
        <f>'Art. 121'!Q141</f>
        <v>2</v>
      </c>
      <c r="AE139" s="94">
        <f t="shared" si="28"/>
        <v>0.15151515151515152</v>
      </c>
      <c r="AF139">
        <f t="shared" si="29"/>
        <v>1</v>
      </c>
      <c r="AG139" s="92">
        <f t="shared" si="30"/>
        <v>1</v>
      </c>
      <c r="AH139" s="95">
        <f t="shared" si="31"/>
        <v>1</v>
      </c>
      <c r="AI139" s="96">
        <f t="shared" si="32"/>
        <v>6.6666666666666666E-2</v>
      </c>
      <c r="AJ139" s="96">
        <f t="shared" si="33"/>
        <v>6.6666666666666666E-2</v>
      </c>
      <c r="AK139" s="96">
        <f t="shared" si="34"/>
        <v>0.15151515151515152</v>
      </c>
    </row>
    <row r="140" spans="1:37" ht="24.9" customHeight="1" x14ac:dyDescent="0.25">
      <c r="A140" s="356" t="s">
        <v>252</v>
      </c>
      <c r="B140" s="356"/>
      <c r="C140" s="356"/>
      <c r="D140" s="356"/>
      <c r="E140" s="356"/>
      <c r="F140" s="356"/>
      <c r="G140" s="356"/>
      <c r="H140" s="356"/>
      <c r="I140" s="356"/>
      <c r="J140" s="356"/>
      <c r="K140" s="356"/>
      <c r="L140" s="356"/>
      <c r="M140" s="356"/>
      <c r="N140" s="356"/>
      <c r="O140" s="356"/>
      <c r="P140" s="356"/>
      <c r="Q140" s="356"/>
      <c r="R140" s="356"/>
      <c r="S140" s="356"/>
      <c r="T140" s="356"/>
      <c r="U140" s="356"/>
      <c r="V140" s="356"/>
      <c r="W140" s="356"/>
      <c r="X140" s="356"/>
      <c r="Y140" s="356"/>
      <c r="Z140" s="356"/>
      <c r="AA140" s="356"/>
      <c r="AB140" s="356"/>
      <c r="AC140" s="356"/>
      <c r="AD140" s="310">
        <f>'Art. 121'!Q142</f>
        <v>2</v>
      </c>
      <c r="AE140" s="94">
        <f t="shared" si="28"/>
        <v>0.15151515151515152</v>
      </c>
      <c r="AF140">
        <f t="shared" si="29"/>
        <v>1</v>
      </c>
      <c r="AG140" s="92">
        <f t="shared" si="30"/>
        <v>1</v>
      </c>
      <c r="AH140" s="95">
        <f t="shared" si="31"/>
        <v>1</v>
      </c>
      <c r="AI140" s="96">
        <f t="shared" si="32"/>
        <v>6.6666666666666666E-2</v>
      </c>
      <c r="AJ140" s="96">
        <f t="shared" si="33"/>
        <v>6.6666666666666666E-2</v>
      </c>
      <c r="AK140" s="96">
        <f t="shared" si="34"/>
        <v>0.15151515151515152</v>
      </c>
    </row>
    <row r="141" spans="1:37" ht="24.9" customHeight="1" x14ac:dyDescent="0.25">
      <c r="A141" s="356" t="s">
        <v>253</v>
      </c>
      <c r="B141" s="356"/>
      <c r="C141" s="356"/>
      <c r="D141" s="356"/>
      <c r="E141" s="356"/>
      <c r="F141" s="356"/>
      <c r="G141" s="356"/>
      <c r="H141" s="356"/>
      <c r="I141" s="356"/>
      <c r="J141" s="356"/>
      <c r="K141" s="356"/>
      <c r="L141" s="356"/>
      <c r="M141" s="356"/>
      <c r="N141" s="356"/>
      <c r="O141" s="356"/>
      <c r="P141" s="356"/>
      <c r="Q141" s="356"/>
      <c r="R141" s="356"/>
      <c r="S141" s="356"/>
      <c r="T141" s="356"/>
      <c r="U141" s="356"/>
      <c r="V141" s="356"/>
      <c r="W141" s="356"/>
      <c r="X141" s="356"/>
      <c r="Y141" s="356"/>
      <c r="Z141" s="356"/>
      <c r="AA141" s="356"/>
      <c r="AB141" s="356"/>
      <c r="AC141" s="356"/>
      <c r="AD141" s="310">
        <f>'Art. 121'!Q143</f>
        <v>2</v>
      </c>
      <c r="AE141" s="94">
        <f t="shared" si="28"/>
        <v>0.15151515151515152</v>
      </c>
      <c r="AF141">
        <f t="shared" si="29"/>
        <v>1</v>
      </c>
      <c r="AG141" s="92">
        <f t="shared" si="30"/>
        <v>1</v>
      </c>
      <c r="AH141" s="95">
        <f t="shared" si="31"/>
        <v>1</v>
      </c>
      <c r="AI141" s="96">
        <f t="shared" si="32"/>
        <v>6.6666666666666666E-2</v>
      </c>
      <c r="AJ141" s="96">
        <f t="shared" si="33"/>
        <v>6.6666666666666666E-2</v>
      </c>
      <c r="AK141" s="96">
        <f t="shared" si="34"/>
        <v>0.15151515151515152</v>
      </c>
    </row>
    <row r="142" spans="1:37" ht="24.9" customHeight="1" x14ac:dyDescent="0.25">
      <c r="A142" s="356" t="s">
        <v>254</v>
      </c>
      <c r="B142" s="356"/>
      <c r="C142" s="356"/>
      <c r="D142" s="356"/>
      <c r="E142" s="356"/>
      <c r="F142" s="356"/>
      <c r="G142" s="356"/>
      <c r="H142" s="356"/>
      <c r="I142" s="356"/>
      <c r="J142" s="356"/>
      <c r="K142" s="356"/>
      <c r="L142" s="356"/>
      <c r="M142" s="356"/>
      <c r="N142" s="356"/>
      <c r="O142" s="356"/>
      <c r="P142" s="356"/>
      <c r="Q142" s="356"/>
      <c r="R142" s="356"/>
      <c r="S142" s="356"/>
      <c r="T142" s="356"/>
      <c r="U142" s="356"/>
      <c r="V142" s="356"/>
      <c r="W142" s="356"/>
      <c r="X142" s="356"/>
      <c r="Y142" s="356"/>
      <c r="Z142" s="356"/>
      <c r="AA142" s="356"/>
      <c r="AB142" s="356"/>
      <c r="AC142" s="356"/>
      <c r="AD142" s="310">
        <f>'Art. 121'!Q144</f>
        <v>2</v>
      </c>
      <c r="AE142" s="94">
        <f t="shared" si="28"/>
        <v>0.15151515151515152</v>
      </c>
      <c r="AF142">
        <f t="shared" si="29"/>
        <v>1</v>
      </c>
      <c r="AG142" s="92">
        <f t="shared" si="30"/>
        <v>1</v>
      </c>
      <c r="AH142" s="95">
        <f t="shared" si="31"/>
        <v>1</v>
      </c>
      <c r="AI142" s="96">
        <f t="shared" si="32"/>
        <v>6.6666666666666666E-2</v>
      </c>
      <c r="AJ142" s="96">
        <f t="shared" si="33"/>
        <v>6.6666666666666666E-2</v>
      </c>
      <c r="AK142" s="96">
        <f t="shared" si="34"/>
        <v>0.15151515151515152</v>
      </c>
    </row>
    <row r="143" spans="1:37" ht="24.9" customHeight="1" x14ac:dyDescent="0.25">
      <c r="A143" s="383" t="s">
        <v>1690</v>
      </c>
      <c r="B143" s="383"/>
      <c r="C143" s="383"/>
      <c r="D143" s="383"/>
      <c r="E143" s="383"/>
      <c r="F143" s="383"/>
      <c r="G143" s="383"/>
      <c r="H143" s="383"/>
      <c r="I143" s="383"/>
      <c r="J143" s="383"/>
      <c r="K143" s="383"/>
      <c r="L143" s="383"/>
      <c r="M143" s="383"/>
      <c r="N143" s="383"/>
      <c r="O143" s="383"/>
      <c r="P143" s="383"/>
      <c r="Q143" s="383"/>
      <c r="R143" s="383"/>
      <c r="S143" s="383"/>
      <c r="T143" s="383"/>
      <c r="U143" s="383"/>
      <c r="V143" s="383"/>
      <c r="W143" s="383"/>
      <c r="X143" s="383"/>
      <c r="Y143" s="383"/>
      <c r="Z143" s="383"/>
      <c r="AA143" s="383"/>
      <c r="AB143" s="383"/>
      <c r="AC143" s="383"/>
      <c r="AD143" s="383"/>
      <c r="AE143" s="94">
        <f>SUM(AE128:AE142)</f>
        <v>2.2727272727272729</v>
      </c>
      <c r="AF143" s="61"/>
      <c r="AG143" s="97">
        <f>SUM(AG128:AG142)</f>
        <v>15</v>
      </c>
      <c r="AH143" s="98"/>
      <c r="AI143" s="99"/>
      <c r="AJ143" s="99"/>
      <c r="AK143" s="99"/>
    </row>
    <row r="144" spans="1:37" ht="24.9" customHeight="1" x14ac:dyDescent="0.25">
      <c r="A144" s="384" t="s">
        <v>1691</v>
      </c>
      <c r="B144" s="384"/>
      <c r="C144" s="384"/>
      <c r="D144" s="384"/>
      <c r="E144" s="384"/>
      <c r="F144" s="384"/>
      <c r="G144" s="384"/>
      <c r="H144" s="384"/>
      <c r="I144" s="384"/>
      <c r="J144" s="384"/>
      <c r="K144" s="384"/>
      <c r="L144" s="384"/>
      <c r="M144" s="384"/>
      <c r="N144" s="384"/>
      <c r="O144" s="384"/>
      <c r="P144" s="384"/>
      <c r="Q144" s="384"/>
      <c r="R144" s="384"/>
      <c r="S144" s="384"/>
      <c r="T144" s="384"/>
      <c r="U144" s="384"/>
      <c r="V144" s="384"/>
      <c r="W144" s="384"/>
      <c r="X144" s="384"/>
      <c r="Y144" s="384"/>
      <c r="Z144" s="384"/>
      <c r="AA144" s="384"/>
      <c r="AB144" s="384"/>
      <c r="AC144" s="384"/>
      <c r="AD144" s="384"/>
      <c r="AE144" s="94">
        <f>AE143/$AE$23*100</f>
        <v>100</v>
      </c>
      <c r="AF144" s="61"/>
      <c r="AG144" s="97"/>
      <c r="AH144" s="98"/>
      <c r="AI144" s="99"/>
      <c r="AJ144" s="99"/>
      <c r="AK144" s="99"/>
    </row>
    <row r="145" spans="1:37" ht="24.9" customHeight="1" x14ac:dyDescent="0.25">
      <c r="A145" s="73"/>
      <c r="B145" s="73"/>
      <c r="C145" s="73"/>
      <c r="D145" s="73"/>
      <c r="E145" s="73"/>
      <c r="F145" s="73"/>
      <c r="G145" s="73"/>
      <c r="H145" s="73"/>
      <c r="I145" s="73"/>
      <c r="J145" s="73"/>
      <c r="K145" s="73"/>
      <c r="L145" s="73"/>
      <c r="M145" s="73"/>
      <c r="N145" s="73"/>
      <c r="O145" s="73"/>
      <c r="P145" s="73"/>
      <c r="Q145" s="100"/>
      <c r="R145" s="73"/>
      <c r="S145" s="73"/>
      <c r="T145" s="73"/>
      <c r="U145" s="73"/>
      <c r="V145" s="73"/>
      <c r="W145" s="73"/>
      <c r="X145" s="73"/>
      <c r="Y145" s="73"/>
      <c r="Z145" s="73"/>
      <c r="AA145" s="73"/>
      <c r="AB145" s="73"/>
      <c r="AC145" s="73"/>
      <c r="AD145" s="101"/>
      <c r="AE145" s="101"/>
    </row>
    <row r="146" spans="1:37" ht="24.9" customHeight="1" x14ac:dyDescent="0.25">
      <c r="A146" s="391" t="s">
        <v>198</v>
      </c>
      <c r="B146" s="391"/>
      <c r="C146" s="391"/>
      <c r="D146" s="391"/>
      <c r="E146" s="391"/>
      <c r="F146" s="391"/>
      <c r="G146" s="391"/>
      <c r="H146" s="391"/>
      <c r="I146" s="391"/>
      <c r="J146" s="391"/>
      <c r="K146" s="391"/>
      <c r="L146" s="391"/>
      <c r="M146" s="391"/>
      <c r="N146" s="391"/>
      <c r="O146" s="391"/>
      <c r="P146" s="391"/>
      <c r="Q146" s="391"/>
      <c r="R146" s="391"/>
      <c r="S146" s="391"/>
      <c r="T146" s="391"/>
      <c r="U146" s="391"/>
      <c r="V146" s="391"/>
      <c r="W146" s="391"/>
      <c r="X146" s="391"/>
      <c r="Y146" s="391"/>
      <c r="Z146" s="391"/>
      <c r="AA146" s="391"/>
      <c r="AB146" s="391"/>
      <c r="AC146" s="391"/>
      <c r="AD146" s="112" t="s">
        <v>187</v>
      </c>
      <c r="AE146" s="113" t="s">
        <v>7</v>
      </c>
      <c r="AF146" s="92" t="s">
        <v>1666</v>
      </c>
      <c r="AG146" s="92" t="s">
        <v>1667</v>
      </c>
      <c r="AH146" s="92" t="s">
        <v>1668</v>
      </c>
      <c r="AI146" s="93" t="s">
        <v>1669</v>
      </c>
      <c r="AJ146" s="92"/>
      <c r="AK146" s="93" t="s">
        <v>1670</v>
      </c>
    </row>
    <row r="147" spans="1:37" ht="24.9" customHeight="1" x14ac:dyDescent="0.25">
      <c r="A147" s="356" t="s">
        <v>255</v>
      </c>
      <c r="B147" s="356"/>
      <c r="C147" s="356"/>
      <c r="D147" s="356"/>
      <c r="E147" s="356"/>
      <c r="F147" s="356"/>
      <c r="G147" s="356"/>
      <c r="H147" s="356"/>
      <c r="I147" s="356"/>
      <c r="J147" s="356"/>
      <c r="K147" s="356"/>
      <c r="L147" s="356"/>
      <c r="M147" s="356"/>
      <c r="N147" s="356"/>
      <c r="O147" s="356"/>
      <c r="P147" s="356"/>
      <c r="Q147" s="356"/>
      <c r="R147" s="356"/>
      <c r="S147" s="356"/>
      <c r="T147" s="356"/>
      <c r="U147" s="356"/>
      <c r="V147" s="356"/>
      <c r="W147" s="356"/>
      <c r="X147" s="356"/>
      <c r="Y147" s="356"/>
      <c r="Z147" s="356"/>
      <c r="AA147" s="356"/>
      <c r="AB147" s="356"/>
      <c r="AC147" s="356"/>
      <c r="AD147" s="310">
        <f>'Art. 121'!Q147</f>
        <v>2</v>
      </c>
      <c r="AE147" s="94">
        <f>IF(AG147=1,AK147,AG147)</f>
        <v>0.45454545454545459</v>
      </c>
      <c r="AF147">
        <f>AD147/2</f>
        <v>1</v>
      </c>
      <c r="AG147" s="92">
        <f>IF(AND(AF147&gt;=0,AF147&lt;=1),1,"No aplica")</f>
        <v>1</v>
      </c>
      <c r="AH147" s="95">
        <f>AD147/(AG147*2)</f>
        <v>1</v>
      </c>
      <c r="AI147" s="96">
        <f>IF(AG147=1,AG147/$AG$152,"No aplica")</f>
        <v>0.2</v>
      </c>
      <c r="AJ147" s="96">
        <f>AF147*AI147</f>
        <v>0.2</v>
      </c>
      <c r="AK147" s="96">
        <f>AJ147*$AE$23</f>
        <v>0.45454545454545459</v>
      </c>
    </row>
    <row r="148" spans="1:37" ht="24.9" customHeight="1" x14ac:dyDescent="0.25">
      <c r="A148" s="356" t="s">
        <v>256</v>
      </c>
      <c r="B148" s="356"/>
      <c r="C148" s="356"/>
      <c r="D148" s="356"/>
      <c r="E148" s="356"/>
      <c r="F148" s="356"/>
      <c r="G148" s="356"/>
      <c r="H148" s="356"/>
      <c r="I148" s="356"/>
      <c r="J148" s="356"/>
      <c r="K148" s="356"/>
      <c r="L148" s="356"/>
      <c r="M148" s="356"/>
      <c r="N148" s="356"/>
      <c r="O148" s="356"/>
      <c r="P148" s="356"/>
      <c r="Q148" s="356"/>
      <c r="R148" s="356"/>
      <c r="S148" s="356"/>
      <c r="T148" s="356"/>
      <c r="U148" s="356"/>
      <c r="V148" s="356"/>
      <c r="W148" s="356"/>
      <c r="X148" s="356"/>
      <c r="Y148" s="356"/>
      <c r="Z148" s="356"/>
      <c r="AA148" s="356"/>
      <c r="AB148" s="356"/>
      <c r="AC148" s="356"/>
      <c r="AD148" s="310">
        <f>'Art. 121'!Q148</f>
        <v>2</v>
      </c>
      <c r="AE148" s="94">
        <f>IF(AG148=1,AK148,AG148)</f>
        <v>0.45454545454545459</v>
      </c>
      <c r="AF148">
        <f>AD148/2</f>
        <v>1</v>
      </c>
      <c r="AG148" s="92">
        <f>IF(AND(AF148&gt;=0,AF148&lt;=1),1,"No aplica")</f>
        <v>1</v>
      </c>
      <c r="AH148" s="95">
        <f>AD148/(AG148*2)</f>
        <v>1</v>
      </c>
      <c r="AI148" s="96">
        <f>IF(AG148=1,AG148/$AG$152,"No aplica")</f>
        <v>0.2</v>
      </c>
      <c r="AJ148" s="96">
        <f>AF148*AI148</f>
        <v>0.2</v>
      </c>
      <c r="AK148" s="96">
        <f>AJ148*$AE$23</f>
        <v>0.45454545454545459</v>
      </c>
    </row>
    <row r="149" spans="1:37" ht="24.9" customHeight="1" x14ac:dyDescent="0.25">
      <c r="A149" s="356" t="s">
        <v>257</v>
      </c>
      <c r="B149" s="356"/>
      <c r="C149" s="356"/>
      <c r="D149" s="356"/>
      <c r="E149" s="356"/>
      <c r="F149" s="356"/>
      <c r="G149" s="356"/>
      <c r="H149" s="356"/>
      <c r="I149" s="356"/>
      <c r="J149" s="356"/>
      <c r="K149" s="356"/>
      <c r="L149" s="356"/>
      <c r="M149" s="356"/>
      <c r="N149" s="356"/>
      <c r="O149" s="356"/>
      <c r="P149" s="356"/>
      <c r="Q149" s="356"/>
      <c r="R149" s="356"/>
      <c r="S149" s="356"/>
      <c r="T149" s="356"/>
      <c r="U149" s="356"/>
      <c r="V149" s="356"/>
      <c r="W149" s="356"/>
      <c r="X149" s="356"/>
      <c r="Y149" s="356"/>
      <c r="Z149" s="356"/>
      <c r="AA149" s="356"/>
      <c r="AB149" s="356"/>
      <c r="AC149" s="356"/>
      <c r="AD149" s="310">
        <f>'Art. 121'!Q149</f>
        <v>2</v>
      </c>
      <c r="AE149" s="94">
        <f>IF(AG149=1,AK149,AG149)</f>
        <v>0.45454545454545459</v>
      </c>
      <c r="AF149">
        <f>AD149/2</f>
        <v>1</v>
      </c>
      <c r="AG149" s="92">
        <f>IF(AND(AF149&gt;=0,AF149&lt;=1),1,"No aplica")</f>
        <v>1</v>
      </c>
      <c r="AH149" s="95">
        <f>AD149/(AG149*2)</f>
        <v>1</v>
      </c>
      <c r="AI149" s="96">
        <f>IF(AG149=1,AG149/$AG$152,"No aplica")</f>
        <v>0.2</v>
      </c>
      <c r="AJ149" s="96">
        <f>AF149*AI149</f>
        <v>0.2</v>
      </c>
      <c r="AK149" s="96">
        <f>AJ149*$AE$23</f>
        <v>0.45454545454545459</v>
      </c>
    </row>
    <row r="150" spans="1:37" ht="24.9" customHeight="1" x14ac:dyDescent="0.25">
      <c r="A150" s="356" t="s">
        <v>258</v>
      </c>
      <c r="B150" s="356"/>
      <c r="C150" s="356"/>
      <c r="D150" s="356"/>
      <c r="E150" s="356"/>
      <c r="F150" s="356"/>
      <c r="G150" s="356"/>
      <c r="H150" s="356"/>
      <c r="I150" s="356"/>
      <c r="J150" s="356"/>
      <c r="K150" s="356"/>
      <c r="L150" s="356"/>
      <c r="M150" s="356"/>
      <c r="N150" s="356"/>
      <c r="O150" s="356"/>
      <c r="P150" s="356"/>
      <c r="Q150" s="356"/>
      <c r="R150" s="356"/>
      <c r="S150" s="356"/>
      <c r="T150" s="356"/>
      <c r="U150" s="356"/>
      <c r="V150" s="356"/>
      <c r="W150" s="356"/>
      <c r="X150" s="356"/>
      <c r="Y150" s="356"/>
      <c r="Z150" s="356"/>
      <c r="AA150" s="356"/>
      <c r="AB150" s="356"/>
      <c r="AC150" s="356"/>
      <c r="AD150" s="310">
        <f>'Art. 121'!Q150</f>
        <v>2</v>
      </c>
      <c r="AE150" s="94">
        <f>IF(AG150=1,AK150,AG150)</f>
        <v>0.45454545454545459</v>
      </c>
      <c r="AF150">
        <f>AD150/2</f>
        <v>1</v>
      </c>
      <c r="AG150" s="92">
        <f>IF(AND(AF150&gt;=0,AF150&lt;=1),1,"No aplica")</f>
        <v>1</v>
      </c>
      <c r="AH150" s="95">
        <f>AD150/(AG150*2)</f>
        <v>1</v>
      </c>
      <c r="AI150" s="96">
        <f>IF(AG150=1,AG150/$AG$152,"No aplica")</f>
        <v>0.2</v>
      </c>
      <c r="AJ150" s="96">
        <f>AF150*AI150</f>
        <v>0.2</v>
      </c>
      <c r="AK150" s="96">
        <f>AJ150*$AE$23</f>
        <v>0.45454545454545459</v>
      </c>
    </row>
    <row r="151" spans="1:37" ht="24.9" customHeight="1" x14ac:dyDescent="0.25">
      <c r="A151" s="356" t="s">
        <v>259</v>
      </c>
      <c r="B151" s="356"/>
      <c r="C151" s="356"/>
      <c r="D151" s="356"/>
      <c r="E151" s="356"/>
      <c r="F151" s="356"/>
      <c r="G151" s="356"/>
      <c r="H151" s="356"/>
      <c r="I151" s="356"/>
      <c r="J151" s="356"/>
      <c r="K151" s="356"/>
      <c r="L151" s="356"/>
      <c r="M151" s="356"/>
      <c r="N151" s="356"/>
      <c r="O151" s="356"/>
      <c r="P151" s="356"/>
      <c r="Q151" s="356"/>
      <c r="R151" s="356"/>
      <c r="S151" s="356"/>
      <c r="T151" s="356"/>
      <c r="U151" s="356"/>
      <c r="V151" s="356"/>
      <c r="W151" s="356"/>
      <c r="X151" s="356"/>
      <c r="Y151" s="356"/>
      <c r="Z151" s="356"/>
      <c r="AA151" s="356"/>
      <c r="AB151" s="356"/>
      <c r="AC151" s="356"/>
      <c r="AD151" s="310">
        <f>'Art. 121'!Q151</f>
        <v>2</v>
      </c>
      <c r="AE151" s="94">
        <f>IF(AG151=1,AK151,AG151)</f>
        <v>0.45454545454545459</v>
      </c>
      <c r="AF151">
        <f>AD151/2</f>
        <v>1</v>
      </c>
      <c r="AG151" s="92">
        <f>IF(AND(AF151&gt;=0,AF151&lt;=1),1,"No aplica")</f>
        <v>1</v>
      </c>
      <c r="AH151" s="95">
        <f>AD151/(AG151*2)</f>
        <v>1</v>
      </c>
      <c r="AI151" s="96">
        <f>IF(AG151=1,AG151/$AG$152,"No aplica")</f>
        <v>0.2</v>
      </c>
      <c r="AJ151" s="96">
        <f>AF151*AI151</f>
        <v>0.2</v>
      </c>
      <c r="AK151" s="96">
        <f>AJ151*$AE$23</f>
        <v>0.45454545454545459</v>
      </c>
    </row>
    <row r="152" spans="1:37" ht="24.9" customHeight="1" x14ac:dyDescent="0.25">
      <c r="A152" s="383" t="s">
        <v>1692</v>
      </c>
      <c r="B152" s="383"/>
      <c r="C152" s="383"/>
      <c r="D152" s="383"/>
      <c r="E152" s="383"/>
      <c r="F152" s="383"/>
      <c r="G152" s="383"/>
      <c r="H152" s="383"/>
      <c r="I152" s="383"/>
      <c r="J152" s="383"/>
      <c r="K152" s="383"/>
      <c r="L152" s="383"/>
      <c r="M152" s="383"/>
      <c r="N152" s="383"/>
      <c r="O152" s="383"/>
      <c r="P152" s="383"/>
      <c r="Q152" s="383"/>
      <c r="R152" s="383"/>
      <c r="S152" s="383"/>
      <c r="T152" s="383"/>
      <c r="U152" s="383"/>
      <c r="V152" s="383"/>
      <c r="W152" s="383"/>
      <c r="X152" s="383"/>
      <c r="Y152" s="383"/>
      <c r="Z152" s="383"/>
      <c r="AA152" s="383"/>
      <c r="AB152" s="383"/>
      <c r="AC152" s="383"/>
      <c r="AD152" s="383"/>
      <c r="AE152" s="94">
        <f>SUM(AE147:AE151)</f>
        <v>2.2727272727272729</v>
      </c>
      <c r="AF152" s="61"/>
      <c r="AG152" s="97">
        <f>SUM(AG147:AG151)</f>
        <v>5</v>
      </c>
      <c r="AH152" s="98"/>
      <c r="AI152" s="99"/>
      <c r="AJ152" s="99"/>
      <c r="AK152" s="99"/>
    </row>
    <row r="153" spans="1:37" ht="24.9" customHeight="1" x14ac:dyDescent="0.25">
      <c r="A153" s="384" t="s">
        <v>1693</v>
      </c>
      <c r="B153" s="384"/>
      <c r="C153" s="384"/>
      <c r="D153" s="384"/>
      <c r="E153" s="384"/>
      <c r="F153" s="384"/>
      <c r="G153" s="384"/>
      <c r="H153" s="384"/>
      <c r="I153" s="384"/>
      <c r="J153" s="384"/>
      <c r="K153" s="384"/>
      <c r="L153" s="384"/>
      <c r="M153" s="384"/>
      <c r="N153" s="384"/>
      <c r="O153" s="384"/>
      <c r="P153" s="384"/>
      <c r="Q153" s="384"/>
      <c r="R153" s="384"/>
      <c r="S153" s="384"/>
      <c r="T153" s="384"/>
      <c r="U153" s="384"/>
      <c r="V153" s="384"/>
      <c r="W153" s="384"/>
      <c r="X153" s="384"/>
      <c r="Y153" s="384"/>
      <c r="Z153" s="384"/>
      <c r="AA153" s="384"/>
      <c r="AB153" s="384"/>
      <c r="AC153" s="384"/>
      <c r="AD153" s="384"/>
      <c r="AE153" s="94">
        <f>AE152/$AE$23*100</f>
        <v>100</v>
      </c>
      <c r="AF153" s="61"/>
      <c r="AG153" s="97"/>
      <c r="AH153" s="98"/>
      <c r="AI153" s="99"/>
      <c r="AJ153" s="99"/>
      <c r="AK153" s="99"/>
    </row>
    <row r="154" spans="1:37" ht="24.9" customHeight="1" x14ac:dyDescent="0.25">
      <c r="A154" s="107"/>
      <c r="B154" s="107"/>
      <c r="C154" s="107"/>
      <c r="D154" s="107"/>
      <c r="E154" s="107"/>
      <c r="F154" s="107"/>
      <c r="G154" s="107"/>
      <c r="H154" s="107"/>
      <c r="I154" s="107"/>
      <c r="J154" s="107"/>
      <c r="K154" s="107"/>
      <c r="L154" s="107"/>
      <c r="M154" s="107"/>
      <c r="N154" s="107"/>
      <c r="O154" s="107"/>
      <c r="P154" s="107"/>
      <c r="Q154" s="100"/>
      <c r="R154" s="107"/>
      <c r="S154" s="107"/>
      <c r="T154" s="107"/>
      <c r="U154" s="107"/>
      <c r="V154" s="107"/>
      <c r="W154" s="107"/>
      <c r="X154" s="107"/>
      <c r="Y154" s="107"/>
      <c r="Z154" s="107"/>
      <c r="AA154" s="107"/>
      <c r="AB154" s="107"/>
      <c r="AC154" s="107"/>
      <c r="AD154" s="101"/>
      <c r="AE154" s="101"/>
    </row>
    <row r="155" spans="1:37" ht="24.9" customHeight="1" x14ac:dyDescent="0.25">
      <c r="A155" s="107"/>
      <c r="B155" s="107"/>
      <c r="C155" s="107"/>
      <c r="D155" s="107"/>
      <c r="E155" s="107"/>
      <c r="F155" s="107"/>
      <c r="G155" s="107"/>
      <c r="H155" s="107"/>
      <c r="I155" s="107"/>
      <c r="J155" s="107"/>
      <c r="K155" s="107"/>
      <c r="L155" s="107"/>
      <c r="M155" s="107"/>
      <c r="N155" s="107"/>
      <c r="O155" s="107"/>
      <c r="P155" s="107"/>
      <c r="Q155" s="100"/>
      <c r="R155" s="107"/>
      <c r="S155" s="107"/>
      <c r="T155" s="107"/>
      <c r="U155" s="107"/>
      <c r="V155" s="107"/>
      <c r="W155" s="107"/>
      <c r="X155" s="107"/>
      <c r="Y155" s="107"/>
      <c r="Z155" s="107"/>
      <c r="AA155" s="107"/>
      <c r="AB155" s="107"/>
      <c r="AC155" s="107"/>
      <c r="AD155" s="101"/>
      <c r="AE155" s="101"/>
    </row>
    <row r="156" spans="1:37" ht="24.9" customHeight="1" x14ac:dyDescent="0.25">
      <c r="A156" s="390" t="s">
        <v>260</v>
      </c>
      <c r="B156" s="390"/>
      <c r="C156" s="390"/>
      <c r="D156" s="390"/>
      <c r="E156" s="390"/>
      <c r="F156" s="390"/>
      <c r="G156" s="390"/>
      <c r="H156" s="390"/>
      <c r="I156" s="390"/>
      <c r="J156" s="390"/>
      <c r="K156" s="390"/>
      <c r="L156" s="390"/>
      <c r="M156" s="390"/>
      <c r="N156" s="390"/>
      <c r="O156" s="390"/>
      <c r="P156" s="390"/>
      <c r="Q156" s="390"/>
      <c r="R156" s="390"/>
      <c r="S156" s="390"/>
      <c r="T156" s="390"/>
      <c r="U156" s="390"/>
      <c r="V156" s="390"/>
      <c r="W156" s="390"/>
      <c r="X156" s="390"/>
      <c r="Y156" s="390"/>
      <c r="Z156" s="390"/>
      <c r="AA156" s="390"/>
      <c r="AB156" s="390"/>
      <c r="AC156" s="390"/>
      <c r="AD156" s="390"/>
      <c r="AE156" s="390"/>
    </row>
    <row r="157" spans="1:37" ht="24.9" customHeight="1" x14ac:dyDescent="0.25">
      <c r="A157" s="109"/>
      <c r="B157" s="110"/>
      <c r="C157" s="110"/>
      <c r="D157" s="110"/>
      <c r="E157" s="110"/>
      <c r="F157" s="110"/>
      <c r="G157" s="110"/>
      <c r="H157" s="110"/>
      <c r="I157" s="110"/>
      <c r="J157" s="110"/>
      <c r="K157" s="110"/>
      <c r="L157" s="110"/>
      <c r="M157" s="110"/>
      <c r="N157" s="110"/>
      <c r="O157" s="110"/>
      <c r="P157" s="110"/>
      <c r="Q157" s="111"/>
      <c r="R157" s="110"/>
      <c r="S157" s="110"/>
      <c r="T157" s="110"/>
      <c r="U157" s="110"/>
      <c r="V157" s="110"/>
      <c r="W157" s="110"/>
      <c r="X157" s="110"/>
      <c r="Y157" s="110"/>
      <c r="Z157" s="110"/>
      <c r="AA157" s="110"/>
      <c r="AB157" s="110"/>
      <c r="AC157" s="110"/>
      <c r="AD157" s="89"/>
      <c r="AE157" s="89"/>
    </row>
    <row r="158" spans="1:37" ht="24.9" customHeight="1" x14ac:dyDescent="0.25">
      <c r="A158" s="73"/>
      <c r="B158" s="73"/>
      <c r="C158" s="73"/>
      <c r="D158" s="73"/>
      <c r="E158" s="73"/>
      <c r="F158" s="73"/>
      <c r="G158" s="73"/>
      <c r="H158" s="73"/>
      <c r="I158" s="73"/>
      <c r="J158" s="73"/>
      <c r="K158" s="73"/>
      <c r="L158" s="73"/>
      <c r="M158" s="73"/>
      <c r="N158" s="73"/>
      <c r="O158" s="73"/>
      <c r="P158" s="73"/>
      <c r="Q158" s="100"/>
      <c r="R158" s="73"/>
      <c r="S158" s="73"/>
      <c r="T158" s="73"/>
      <c r="U158" s="73"/>
      <c r="V158" s="73"/>
      <c r="W158" s="73"/>
      <c r="X158" s="73"/>
      <c r="Y158" s="73"/>
      <c r="Z158" s="73"/>
      <c r="AA158" s="73"/>
      <c r="AB158" s="73"/>
      <c r="AC158" s="73"/>
      <c r="AD158" s="101"/>
      <c r="AE158" s="101"/>
    </row>
    <row r="159" spans="1:37" ht="24.9" customHeight="1" x14ac:dyDescent="0.25">
      <c r="A159" s="387" t="s">
        <v>163</v>
      </c>
      <c r="B159" s="387"/>
      <c r="C159" s="387"/>
      <c r="D159" s="387"/>
      <c r="E159" s="387"/>
      <c r="F159" s="387"/>
      <c r="G159" s="387"/>
      <c r="H159" s="387"/>
      <c r="I159" s="387"/>
      <c r="J159" s="387"/>
      <c r="K159" s="387"/>
      <c r="L159" s="387"/>
      <c r="M159" s="387"/>
      <c r="N159" s="387"/>
      <c r="O159" s="387"/>
      <c r="P159" s="387"/>
      <c r="Q159" s="387"/>
      <c r="R159" s="387"/>
      <c r="S159" s="387"/>
      <c r="T159" s="387"/>
      <c r="U159" s="387"/>
      <c r="V159" s="387"/>
      <c r="W159" s="387"/>
      <c r="X159" s="387"/>
      <c r="Y159" s="387"/>
      <c r="Z159" s="387"/>
      <c r="AA159" s="387"/>
      <c r="AB159" s="387"/>
      <c r="AC159" s="387"/>
      <c r="AD159" s="66" t="s">
        <v>187</v>
      </c>
      <c r="AE159" s="306" t="s">
        <v>7</v>
      </c>
      <c r="AF159" s="92" t="s">
        <v>1666</v>
      </c>
      <c r="AG159" s="92" t="s">
        <v>1667</v>
      </c>
      <c r="AH159" s="92" t="s">
        <v>1668</v>
      </c>
      <c r="AI159" s="93" t="s">
        <v>1669</v>
      </c>
      <c r="AJ159" s="92"/>
      <c r="AK159" s="93" t="s">
        <v>1670</v>
      </c>
    </row>
    <row r="160" spans="1:37" ht="24.9" customHeight="1" x14ac:dyDescent="0.25">
      <c r="A160" s="356" t="s">
        <v>190</v>
      </c>
      <c r="B160" s="356"/>
      <c r="C160" s="356"/>
      <c r="D160" s="356"/>
      <c r="E160" s="356"/>
      <c r="F160" s="356"/>
      <c r="G160" s="356"/>
      <c r="H160" s="356"/>
      <c r="I160" s="356"/>
      <c r="J160" s="356"/>
      <c r="K160" s="356"/>
      <c r="L160" s="356"/>
      <c r="M160" s="356"/>
      <c r="N160" s="356"/>
      <c r="O160" s="356"/>
      <c r="P160" s="356"/>
      <c r="Q160" s="356"/>
      <c r="R160" s="356"/>
      <c r="S160" s="356"/>
      <c r="T160" s="356"/>
      <c r="U160" s="356"/>
      <c r="V160" s="356"/>
      <c r="W160" s="356"/>
      <c r="X160" s="356"/>
      <c r="Y160" s="356"/>
      <c r="Z160" s="356"/>
      <c r="AA160" s="356"/>
      <c r="AB160" s="356"/>
      <c r="AC160" s="356"/>
      <c r="AD160" s="310">
        <f>'Art. 121'!Q160</f>
        <v>2</v>
      </c>
      <c r="AE160" s="94">
        <f t="shared" ref="AE160:AE175" si="35">IF(AG160=1,AK160,AG160)</f>
        <v>0.14204545454545456</v>
      </c>
      <c r="AF160">
        <f t="shared" ref="AF160:AF175" si="36">AD160/2</f>
        <v>1</v>
      </c>
      <c r="AG160" s="92">
        <f t="shared" ref="AG160:AG175" si="37">IF(AND(AF160&gt;=0,AF160&lt;=1),1,"No aplica")</f>
        <v>1</v>
      </c>
      <c r="AH160" s="95">
        <f t="shared" ref="AH160:AH175" si="38">AD160/(AG160*2)</f>
        <v>1</v>
      </c>
      <c r="AI160" s="96">
        <f t="shared" ref="AI160:AI175" si="39">IF(AG160=1,AG160/$AG$176,"No aplica")</f>
        <v>6.25E-2</v>
      </c>
      <c r="AJ160" s="96">
        <f t="shared" ref="AJ160:AJ175" si="40">AF160*AI160</f>
        <v>6.25E-2</v>
      </c>
      <c r="AK160" s="96">
        <f t="shared" ref="AK160:AK175" si="41">AJ160*$AE$23</f>
        <v>0.14204545454545456</v>
      </c>
    </row>
    <row r="161" spans="1:37" ht="24.9" customHeight="1" x14ac:dyDescent="0.25">
      <c r="A161" s="356" t="s">
        <v>191</v>
      </c>
      <c r="B161" s="356"/>
      <c r="C161" s="356"/>
      <c r="D161" s="356"/>
      <c r="E161" s="356"/>
      <c r="F161" s="356"/>
      <c r="G161" s="356"/>
      <c r="H161" s="356"/>
      <c r="I161" s="356"/>
      <c r="J161" s="356"/>
      <c r="K161" s="356"/>
      <c r="L161" s="356"/>
      <c r="M161" s="356"/>
      <c r="N161" s="356"/>
      <c r="O161" s="356"/>
      <c r="P161" s="356"/>
      <c r="Q161" s="356"/>
      <c r="R161" s="356"/>
      <c r="S161" s="356"/>
      <c r="T161" s="356"/>
      <c r="U161" s="356"/>
      <c r="V161" s="356"/>
      <c r="W161" s="356"/>
      <c r="X161" s="356"/>
      <c r="Y161" s="356"/>
      <c r="Z161" s="356"/>
      <c r="AA161" s="356"/>
      <c r="AB161" s="356"/>
      <c r="AC161" s="356"/>
      <c r="AD161" s="310">
        <f>'Art. 121'!Q161</f>
        <v>2</v>
      </c>
      <c r="AE161" s="94">
        <f t="shared" si="35"/>
        <v>0.14204545454545456</v>
      </c>
      <c r="AF161">
        <f t="shared" si="36"/>
        <v>1</v>
      </c>
      <c r="AG161" s="92">
        <f t="shared" si="37"/>
        <v>1</v>
      </c>
      <c r="AH161" s="95">
        <f t="shared" si="38"/>
        <v>1</v>
      </c>
      <c r="AI161" s="96">
        <f t="shared" si="39"/>
        <v>6.25E-2</v>
      </c>
      <c r="AJ161" s="96">
        <f t="shared" si="40"/>
        <v>6.25E-2</v>
      </c>
      <c r="AK161" s="96">
        <f t="shared" si="41"/>
        <v>0.14204545454545456</v>
      </c>
    </row>
    <row r="162" spans="1:37" ht="24.9" customHeight="1" x14ac:dyDescent="0.25">
      <c r="A162" s="356" t="s">
        <v>261</v>
      </c>
      <c r="B162" s="356"/>
      <c r="C162" s="356"/>
      <c r="D162" s="356"/>
      <c r="E162" s="356"/>
      <c r="F162" s="356"/>
      <c r="G162" s="356"/>
      <c r="H162" s="356"/>
      <c r="I162" s="356"/>
      <c r="J162" s="356"/>
      <c r="K162" s="356"/>
      <c r="L162" s="356"/>
      <c r="M162" s="356"/>
      <c r="N162" s="356"/>
      <c r="O162" s="356"/>
      <c r="P162" s="356"/>
      <c r="Q162" s="356"/>
      <c r="R162" s="356"/>
      <c r="S162" s="356"/>
      <c r="T162" s="356"/>
      <c r="U162" s="356"/>
      <c r="V162" s="356"/>
      <c r="W162" s="356"/>
      <c r="X162" s="356"/>
      <c r="Y162" s="356"/>
      <c r="Z162" s="356"/>
      <c r="AA162" s="356"/>
      <c r="AB162" s="356"/>
      <c r="AC162" s="356"/>
      <c r="AD162" s="310">
        <f>'Art. 121'!Q162</f>
        <v>2</v>
      </c>
      <c r="AE162" s="94">
        <f t="shared" si="35"/>
        <v>0.14204545454545456</v>
      </c>
      <c r="AF162">
        <f t="shared" si="36"/>
        <v>1</v>
      </c>
      <c r="AG162" s="92">
        <f t="shared" si="37"/>
        <v>1</v>
      </c>
      <c r="AH162" s="95">
        <f t="shared" si="38"/>
        <v>1</v>
      </c>
      <c r="AI162" s="96">
        <f t="shared" si="39"/>
        <v>6.25E-2</v>
      </c>
      <c r="AJ162" s="96">
        <f t="shared" si="40"/>
        <v>6.25E-2</v>
      </c>
      <c r="AK162" s="96">
        <f t="shared" si="41"/>
        <v>0.14204545454545456</v>
      </c>
    </row>
    <row r="163" spans="1:37" ht="24.9" customHeight="1" x14ac:dyDescent="0.25">
      <c r="A163" s="356" t="s">
        <v>262</v>
      </c>
      <c r="B163" s="356"/>
      <c r="C163" s="356"/>
      <c r="D163" s="356"/>
      <c r="E163" s="356"/>
      <c r="F163" s="356"/>
      <c r="G163" s="356"/>
      <c r="H163" s="356"/>
      <c r="I163" s="356"/>
      <c r="J163" s="356"/>
      <c r="K163" s="356"/>
      <c r="L163" s="356"/>
      <c r="M163" s="356"/>
      <c r="N163" s="356"/>
      <c r="O163" s="356"/>
      <c r="P163" s="356"/>
      <c r="Q163" s="356"/>
      <c r="R163" s="356"/>
      <c r="S163" s="356"/>
      <c r="T163" s="356"/>
      <c r="U163" s="356"/>
      <c r="V163" s="356"/>
      <c r="W163" s="356"/>
      <c r="X163" s="356"/>
      <c r="Y163" s="356"/>
      <c r="Z163" s="356"/>
      <c r="AA163" s="356"/>
      <c r="AB163" s="356"/>
      <c r="AC163" s="356"/>
      <c r="AD163" s="310">
        <f>'Art. 121'!Q163</f>
        <v>2</v>
      </c>
      <c r="AE163" s="94">
        <f t="shared" si="35"/>
        <v>0.14204545454545456</v>
      </c>
      <c r="AF163">
        <f t="shared" si="36"/>
        <v>1</v>
      </c>
      <c r="AG163" s="92">
        <f t="shared" si="37"/>
        <v>1</v>
      </c>
      <c r="AH163" s="95">
        <f t="shared" si="38"/>
        <v>1</v>
      </c>
      <c r="AI163" s="96">
        <f t="shared" si="39"/>
        <v>6.25E-2</v>
      </c>
      <c r="AJ163" s="96">
        <f t="shared" si="40"/>
        <v>6.25E-2</v>
      </c>
      <c r="AK163" s="96">
        <f t="shared" si="41"/>
        <v>0.14204545454545456</v>
      </c>
    </row>
    <row r="164" spans="1:37" ht="24.9" customHeight="1" x14ac:dyDescent="0.25">
      <c r="A164" s="356" t="s">
        <v>263</v>
      </c>
      <c r="B164" s="356"/>
      <c r="C164" s="356"/>
      <c r="D164" s="356"/>
      <c r="E164" s="356"/>
      <c r="F164" s="356"/>
      <c r="G164" s="356"/>
      <c r="H164" s="356"/>
      <c r="I164" s="356"/>
      <c r="J164" s="356"/>
      <c r="K164" s="356"/>
      <c r="L164" s="356"/>
      <c r="M164" s="356"/>
      <c r="N164" s="356"/>
      <c r="O164" s="356"/>
      <c r="P164" s="356"/>
      <c r="Q164" s="356"/>
      <c r="R164" s="356"/>
      <c r="S164" s="356"/>
      <c r="T164" s="356"/>
      <c r="U164" s="356"/>
      <c r="V164" s="356"/>
      <c r="W164" s="356"/>
      <c r="X164" s="356"/>
      <c r="Y164" s="356"/>
      <c r="Z164" s="356"/>
      <c r="AA164" s="356"/>
      <c r="AB164" s="356"/>
      <c r="AC164" s="356"/>
      <c r="AD164" s="310">
        <f>'Art. 121'!Q164</f>
        <v>2</v>
      </c>
      <c r="AE164" s="94">
        <f t="shared" si="35"/>
        <v>0.14204545454545456</v>
      </c>
      <c r="AF164">
        <f t="shared" si="36"/>
        <v>1</v>
      </c>
      <c r="AG164" s="92">
        <f t="shared" si="37"/>
        <v>1</v>
      </c>
      <c r="AH164" s="95">
        <f t="shared" si="38"/>
        <v>1</v>
      </c>
      <c r="AI164" s="96">
        <f t="shared" si="39"/>
        <v>6.25E-2</v>
      </c>
      <c r="AJ164" s="96">
        <f t="shared" si="40"/>
        <v>6.25E-2</v>
      </c>
      <c r="AK164" s="96">
        <f t="shared" si="41"/>
        <v>0.14204545454545456</v>
      </c>
    </row>
    <row r="165" spans="1:37" ht="24.9" customHeight="1" x14ac:dyDescent="0.25">
      <c r="A165" s="356" t="s">
        <v>264</v>
      </c>
      <c r="B165" s="356"/>
      <c r="C165" s="356"/>
      <c r="D165" s="356"/>
      <c r="E165" s="356"/>
      <c r="F165" s="356"/>
      <c r="G165" s="356"/>
      <c r="H165" s="356"/>
      <c r="I165" s="356"/>
      <c r="J165" s="356"/>
      <c r="K165" s="356"/>
      <c r="L165" s="356"/>
      <c r="M165" s="356"/>
      <c r="N165" s="356"/>
      <c r="O165" s="356"/>
      <c r="P165" s="356"/>
      <c r="Q165" s="356"/>
      <c r="R165" s="356"/>
      <c r="S165" s="356"/>
      <c r="T165" s="356"/>
      <c r="U165" s="356"/>
      <c r="V165" s="356"/>
      <c r="W165" s="356"/>
      <c r="X165" s="356"/>
      <c r="Y165" s="356"/>
      <c r="Z165" s="356"/>
      <c r="AA165" s="356"/>
      <c r="AB165" s="356"/>
      <c r="AC165" s="356"/>
      <c r="AD165" s="310">
        <f>'Art. 121'!Q165</f>
        <v>2</v>
      </c>
      <c r="AE165" s="94">
        <f t="shared" si="35"/>
        <v>0.14204545454545456</v>
      </c>
      <c r="AF165">
        <f t="shared" si="36"/>
        <v>1</v>
      </c>
      <c r="AG165" s="92">
        <f t="shared" si="37"/>
        <v>1</v>
      </c>
      <c r="AH165" s="95">
        <f t="shared" si="38"/>
        <v>1</v>
      </c>
      <c r="AI165" s="96">
        <f t="shared" si="39"/>
        <v>6.25E-2</v>
      </c>
      <c r="AJ165" s="96">
        <f t="shared" si="40"/>
        <v>6.25E-2</v>
      </c>
      <c r="AK165" s="96">
        <f t="shared" si="41"/>
        <v>0.14204545454545456</v>
      </c>
    </row>
    <row r="166" spans="1:37" ht="24.9" customHeight="1" x14ac:dyDescent="0.25">
      <c r="A166" s="356" t="s">
        <v>265</v>
      </c>
      <c r="B166" s="356"/>
      <c r="C166" s="356"/>
      <c r="D166" s="356"/>
      <c r="E166" s="356"/>
      <c r="F166" s="356"/>
      <c r="G166" s="356"/>
      <c r="H166" s="356"/>
      <c r="I166" s="356"/>
      <c r="J166" s="356"/>
      <c r="K166" s="356"/>
      <c r="L166" s="356"/>
      <c r="M166" s="356"/>
      <c r="N166" s="356"/>
      <c r="O166" s="356"/>
      <c r="P166" s="356"/>
      <c r="Q166" s="356"/>
      <c r="R166" s="356"/>
      <c r="S166" s="356"/>
      <c r="T166" s="356"/>
      <c r="U166" s="356"/>
      <c r="V166" s="356"/>
      <c r="W166" s="356"/>
      <c r="X166" s="356"/>
      <c r="Y166" s="356"/>
      <c r="Z166" s="356"/>
      <c r="AA166" s="356"/>
      <c r="AB166" s="356"/>
      <c r="AC166" s="356"/>
      <c r="AD166" s="310">
        <f>'Art. 121'!Q166</f>
        <v>2</v>
      </c>
      <c r="AE166" s="94">
        <f t="shared" si="35"/>
        <v>0.14204545454545456</v>
      </c>
      <c r="AF166">
        <f t="shared" si="36"/>
        <v>1</v>
      </c>
      <c r="AG166" s="92">
        <f t="shared" si="37"/>
        <v>1</v>
      </c>
      <c r="AH166" s="95">
        <f t="shared" si="38"/>
        <v>1</v>
      </c>
      <c r="AI166" s="96">
        <f t="shared" si="39"/>
        <v>6.25E-2</v>
      </c>
      <c r="AJ166" s="96">
        <f t="shared" si="40"/>
        <v>6.25E-2</v>
      </c>
      <c r="AK166" s="96">
        <f t="shared" si="41"/>
        <v>0.14204545454545456</v>
      </c>
    </row>
    <row r="167" spans="1:37" ht="24.9" customHeight="1" x14ac:dyDescent="0.25">
      <c r="A167" s="356" t="s">
        <v>266</v>
      </c>
      <c r="B167" s="356"/>
      <c r="C167" s="356"/>
      <c r="D167" s="356"/>
      <c r="E167" s="356"/>
      <c r="F167" s="356"/>
      <c r="G167" s="356"/>
      <c r="H167" s="356"/>
      <c r="I167" s="356"/>
      <c r="J167" s="356"/>
      <c r="K167" s="356"/>
      <c r="L167" s="356"/>
      <c r="M167" s="356"/>
      <c r="N167" s="356"/>
      <c r="O167" s="356"/>
      <c r="P167" s="356"/>
      <c r="Q167" s="356"/>
      <c r="R167" s="356"/>
      <c r="S167" s="356"/>
      <c r="T167" s="356"/>
      <c r="U167" s="356"/>
      <c r="V167" s="356"/>
      <c r="W167" s="356"/>
      <c r="X167" s="356"/>
      <c r="Y167" s="356"/>
      <c r="Z167" s="356"/>
      <c r="AA167" s="356"/>
      <c r="AB167" s="356"/>
      <c r="AC167" s="356"/>
      <c r="AD167" s="310">
        <f>'Art. 121'!Q167</f>
        <v>2</v>
      </c>
      <c r="AE167" s="94">
        <f t="shared" si="35"/>
        <v>0.14204545454545456</v>
      </c>
      <c r="AF167">
        <f t="shared" si="36"/>
        <v>1</v>
      </c>
      <c r="AG167" s="92">
        <f t="shared" si="37"/>
        <v>1</v>
      </c>
      <c r="AH167" s="95">
        <f t="shared" si="38"/>
        <v>1</v>
      </c>
      <c r="AI167" s="96">
        <f t="shared" si="39"/>
        <v>6.25E-2</v>
      </c>
      <c r="AJ167" s="96">
        <f t="shared" si="40"/>
        <v>6.25E-2</v>
      </c>
      <c r="AK167" s="96">
        <f t="shared" si="41"/>
        <v>0.14204545454545456</v>
      </c>
    </row>
    <row r="168" spans="1:37" ht="24.9" customHeight="1" x14ac:dyDescent="0.25">
      <c r="A168" s="356" t="s">
        <v>267</v>
      </c>
      <c r="B168" s="356"/>
      <c r="C168" s="356"/>
      <c r="D168" s="356"/>
      <c r="E168" s="356"/>
      <c r="F168" s="356"/>
      <c r="G168" s="356"/>
      <c r="H168" s="356"/>
      <c r="I168" s="356"/>
      <c r="J168" s="356"/>
      <c r="K168" s="356"/>
      <c r="L168" s="356"/>
      <c r="M168" s="356"/>
      <c r="N168" s="356"/>
      <c r="O168" s="356"/>
      <c r="P168" s="356"/>
      <c r="Q168" s="356"/>
      <c r="R168" s="356"/>
      <c r="S168" s="356"/>
      <c r="T168" s="356"/>
      <c r="U168" s="356"/>
      <c r="V168" s="356"/>
      <c r="W168" s="356"/>
      <c r="X168" s="356"/>
      <c r="Y168" s="356"/>
      <c r="Z168" s="356"/>
      <c r="AA168" s="356"/>
      <c r="AB168" s="356"/>
      <c r="AC168" s="356"/>
      <c r="AD168" s="310">
        <f>'Art. 121'!Q168</f>
        <v>2</v>
      </c>
      <c r="AE168" s="94">
        <f t="shared" si="35"/>
        <v>0.14204545454545456</v>
      </c>
      <c r="AF168">
        <f t="shared" si="36"/>
        <v>1</v>
      </c>
      <c r="AG168" s="92">
        <f t="shared" si="37"/>
        <v>1</v>
      </c>
      <c r="AH168" s="95">
        <f t="shared" si="38"/>
        <v>1</v>
      </c>
      <c r="AI168" s="96">
        <f t="shared" si="39"/>
        <v>6.25E-2</v>
      </c>
      <c r="AJ168" s="96">
        <f t="shared" si="40"/>
        <v>6.25E-2</v>
      </c>
      <c r="AK168" s="96">
        <f t="shared" si="41"/>
        <v>0.14204545454545456</v>
      </c>
    </row>
    <row r="169" spans="1:37" ht="24.9" customHeight="1" x14ac:dyDescent="0.25">
      <c r="A169" s="356" t="s">
        <v>268</v>
      </c>
      <c r="B169" s="356"/>
      <c r="C169" s="356"/>
      <c r="D169" s="356"/>
      <c r="E169" s="356"/>
      <c r="F169" s="356"/>
      <c r="G169" s="356"/>
      <c r="H169" s="356"/>
      <c r="I169" s="356"/>
      <c r="J169" s="356"/>
      <c r="K169" s="356"/>
      <c r="L169" s="356"/>
      <c r="M169" s="356"/>
      <c r="N169" s="356"/>
      <c r="O169" s="356"/>
      <c r="P169" s="356"/>
      <c r="Q169" s="356"/>
      <c r="R169" s="356"/>
      <c r="S169" s="356"/>
      <c r="T169" s="356"/>
      <c r="U169" s="356"/>
      <c r="V169" s="356"/>
      <c r="W169" s="356"/>
      <c r="X169" s="356"/>
      <c r="Y169" s="356"/>
      <c r="Z169" s="356"/>
      <c r="AA169" s="356"/>
      <c r="AB169" s="356"/>
      <c r="AC169" s="356"/>
      <c r="AD169" s="310">
        <f>'Art. 121'!Q169</f>
        <v>2</v>
      </c>
      <c r="AE169" s="94">
        <f t="shared" si="35"/>
        <v>0.14204545454545456</v>
      </c>
      <c r="AF169">
        <f t="shared" si="36"/>
        <v>1</v>
      </c>
      <c r="AG169" s="92">
        <f t="shared" si="37"/>
        <v>1</v>
      </c>
      <c r="AH169" s="95">
        <f t="shared" si="38"/>
        <v>1</v>
      </c>
      <c r="AI169" s="96">
        <f t="shared" si="39"/>
        <v>6.25E-2</v>
      </c>
      <c r="AJ169" s="96">
        <f t="shared" si="40"/>
        <v>6.25E-2</v>
      </c>
      <c r="AK169" s="96">
        <f t="shared" si="41"/>
        <v>0.14204545454545456</v>
      </c>
    </row>
    <row r="170" spans="1:37" ht="24.9" customHeight="1" x14ac:dyDescent="0.25">
      <c r="A170" s="356" t="s">
        <v>269</v>
      </c>
      <c r="B170" s="356"/>
      <c r="C170" s="356"/>
      <c r="D170" s="356"/>
      <c r="E170" s="356"/>
      <c r="F170" s="356"/>
      <c r="G170" s="356"/>
      <c r="H170" s="356"/>
      <c r="I170" s="356"/>
      <c r="J170" s="356"/>
      <c r="K170" s="356"/>
      <c r="L170" s="356"/>
      <c r="M170" s="356"/>
      <c r="N170" s="356"/>
      <c r="O170" s="356"/>
      <c r="P170" s="356"/>
      <c r="Q170" s="356"/>
      <c r="R170" s="356"/>
      <c r="S170" s="356"/>
      <c r="T170" s="356"/>
      <c r="U170" s="356"/>
      <c r="V170" s="356"/>
      <c r="W170" s="356"/>
      <c r="X170" s="356"/>
      <c r="Y170" s="356"/>
      <c r="Z170" s="356"/>
      <c r="AA170" s="356"/>
      <c r="AB170" s="356"/>
      <c r="AC170" s="356"/>
      <c r="AD170" s="310">
        <f>'Art. 121'!Q170</f>
        <v>2</v>
      </c>
      <c r="AE170" s="94">
        <f t="shared" si="35"/>
        <v>0.14204545454545456</v>
      </c>
      <c r="AF170">
        <f t="shared" si="36"/>
        <v>1</v>
      </c>
      <c r="AG170" s="92">
        <f t="shared" si="37"/>
        <v>1</v>
      </c>
      <c r="AH170" s="95">
        <f t="shared" si="38"/>
        <v>1</v>
      </c>
      <c r="AI170" s="96">
        <f t="shared" si="39"/>
        <v>6.25E-2</v>
      </c>
      <c r="AJ170" s="96">
        <f t="shared" si="40"/>
        <v>6.25E-2</v>
      </c>
      <c r="AK170" s="96">
        <f t="shared" si="41"/>
        <v>0.14204545454545456</v>
      </c>
    </row>
    <row r="171" spans="1:37" ht="24.9" customHeight="1" x14ac:dyDescent="0.25">
      <c r="A171" s="356" t="s">
        <v>270</v>
      </c>
      <c r="B171" s="356"/>
      <c r="C171" s="356"/>
      <c r="D171" s="356"/>
      <c r="E171" s="356"/>
      <c r="F171" s="356"/>
      <c r="G171" s="356"/>
      <c r="H171" s="356"/>
      <c r="I171" s="356"/>
      <c r="J171" s="356"/>
      <c r="K171" s="356"/>
      <c r="L171" s="356"/>
      <c r="M171" s="356"/>
      <c r="N171" s="356"/>
      <c r="O171" s="356"/>
      <c r="P171" s="356"/>
      <c r="Q171" s="356"/>
      <c r="R171" s="356"/>
      <c r="S171" s="356"/>
      <c r="T171" s="356"/>
      <c r="U171" s="356"/>
      <c r="V171" s="356"/>
      <c r="W171" s="356"/>
      <c r="X171" s="356"/>
      <c r="Y171" s="356"/>
      <c r="Z171" s="356"/>
      <c r="AA171" s="356"/>
      <c r="AB171" s="356"/>
      <c r="AC171" s="356"/>
      <c r="AD171" s="310">
        <f>'Art. 121'!Q171</f>
        <v>2</v>
      </c>
      <c r="AE171" s="94">
        <f t="shared" si="35"/>
        <v>0.14204545454545456</v>
      </c>
      <c r="AF171">
        <f t="shared" si="36"/>
        <v>1</v>
      </c>
      <c r="AG171" s="92">
        <f t="shared" si="37"/>
        <v>1</v>
      </c>
      <c r="AH171" s="95">
        <f t="shared" si="38"/>
        <v>1</v>
      </c>
      <c r="AI171" s="96">
        <f t="shared" si="39"/>
        <v>6.25E-2</v>
      </c>
      <c r="AJ171" s="96">
        <f t="shared" si="40"/>
        <v>6.25E-2</v>
      </c>
      <c r="AK171" s="96">
        <f t="shared" si="41"/>
        <v>0.14204545454545456</v>
      </c>
    </row>
    <row r="172" spans="1:37" ht="24.9" customHeight="1" x14ac:dyDescent="0.25">
      <c r="A172" s="356" t="s">
        <v>271</v>
      </c>
      <c r="B172" s="356"/>
      <c r="C172" s="356"/>
      <c r="D172" s="356"/>
      <c r="E172" s="356"/>
      <c r="F172" s="356"/>
      <c r="G172" s="356"/>
      <c r="H172" s="356"/>
      <c r="I172" s="356"/>
      <c r="J172" s="356"/>
      <c r="K172" s="356"/>
      <c r="L172" s="356"/>
      <c r="M172" s="356"/>
      <c r="N172" s="356"/>
      <c r="O172" s="356"/>
      <c r="P172" s="356"/>
      <c r="Q172" s="356"/>
      <c r="R172" s="356"/>
      <c r="S172" s="356"/>
      <c r="T172" s="356"/>
      <c r="U172" s="356"/>
      <c r="V172" s="356"/>
      <c r="W172" s="356"/>
      <c r="X172" s="356"/>
      <c r="Y172" s="356"/>
      <c r="Z172" s="356"/>
      <c r="AA172" s="356"/>
      <c r="AB172" s="356"/>
      <c r="AC172" s="356"/>
      <c r="AD172" s="310">
        <f>'Art. 121'!Q172</f>
        <v>2</v>
      </c>
      <c r="AE172" s="94">
        <f t="shared" si="35"/>
        <v>0.14204545454545456</v>
      </c>
      <c r="AF172">
        <f t="shared" si="36"/>
        <v>1</v>
      </c>
      <c r="AG172" s="92">
        <f t="shared" si="37"/>
        <v>1</v>
      </c>
      <c r="AH172" s="95">
        <f t="shared" si="38"/>
        <v>1</v>
      </c>
      <c r="AI172" s="96">
        <f t="shared" si="39"/>
        <v>6.25E-2</v>
      </c>
      <c r="AJ172" s="96">
        <f t="shared" si="40"/>
        <v>6.25E-2</v>
      </c>
      <c r="AK172" s="96">
        <f t="shared" si="41"/>
        <v>0.14204545454545456</v>
      </c>
    </row>
    <row r="173" spans="1:37" ht="24.9" customHeight="1" x14ac:dyDescent="0.25">
      <c r="A173" s="356" t="s">
        <v>272</v>
      </c>
      <c r="B173" s="356"/>
      <c r="C173" s="356"/>
      <c r="D173" s="356"/>
      <c r="E173" s="356"/>
      <c r="F173" s="356"/>
      <c r="G173" s="356"/>
      <c r="H173" s="356"/>
      <c r="I173" s="356"/>
      <c r="J173" s="356"/>
      <c r="K173" s="356"/>
      <c r="L173" s="356"/>
      <c r="M173" s="356"/>
      <c r="N173" s="356"/>
      <c r="O173" s="356"/>
      <c r="P173" s="356"/>
      <c r="Q173" s="356"/>
      <c r="R173" s="356"/>
      <c r="S173" s="356"/>
      <c r="T173" s="356"/>
      <c r="U173" s="356"/>
      <c r="V173" s="356"/>
      <c r="W173" s="356"/>
      <c r="X173" s="356"/>
      <c r="Y173" s="356"/>
      <c r="Z173" s="356"/>
      <c r="AA173" s="356"/>
      <c r="AB173" s="356"/>
      <c r="AC173" s="356"/>
      <c r="AD173" s="310">
        <f>'Art. 121'!Q173</f>
        <v>2</v>
      </c>
      <c r="AE173" s="94">
        <f t="shared" si="35"/>
        <v>0.14204545454545456</v>
      </c>
      <c r="AF173">
        <f t="shared" si="36"/>
        <v>1</v>
      </c>
      <c r="AG173" s="92">
        <f t="shared" si="37"/>
        <v>1</v>
      </c>
      <c r="AH173" s="95">
        <f t="shared" si="38"/>
        <v>1</v>
      </c>
      <c r="AI173" s="96">
        <f t="shared" si="39"/>
        <v>6.25E-2</v>
      </c>
      <c r="AJ173" s="96">
        <f t="shared" si="40"/>
        <v>6.25E-2</v>
      </c>
      <c r="AK173" s="96">
        <f t="shared" si="41"/>
        <v>0.14204545454545456</v>
      </c>
    </row>
    <row r="174" spans="1:37" ht="24.9" customHeight="1" x14ac:dyDescent="0.25">
      <c r="A174" s="356" t="s">
        <v>273</v>
      </c>
      <c r="B174" s="356"/>
      <c r="C174" s="356"/>
      <c r="D174" s="356"/>
      <c r="E174" s="356"/>
      <c r="F174" s="356"/>
      <c r="G174" s="356"/>
      <c r="H174" s="356"/>
      <c r="I174" s="356"/>
      <c r="J174" s="356"/>
      <c r="K174" s="356"/>
      <c r="L174" s="356"/>
      <c r="M174" s="356"/>
      <c r="N174" s="356"/>
      <c r="O174" s="356"/>
      <c r="P174" s="356"/>
      <c r="Q174" s="356"/>
      <c r="R174" s="356"/>
      <c r="S174" s="356"/>
      <c r="T174" s="356"/>
      <c r="U174" s="356"/>
      <c r="V174" s="356"/>
      <c r="W174" s="356"/>
      <c r="X174" s="356"/>
      <c r="Y174" s="356"/>
      <c r="Z174" s="356"/>
      <c r="AA174" s="356"/>
      <c r="AB174" s="356"/>
      <c r="AC174" s="356"/>
      <c r="AD174" s="310">
        <f>'Art. 121'!Q174</f>
        <v>2</v>
      </c>
      <c r="AE174" s="94">
        <f t="shared" si="35"/>
        <v>0.14204545454545456</v>
      </c>
      <c r="AF174">
        <f t="shared" si="36"/>
        <v>1</v>
      </c>
      <c r="AG174" s="92">
        <f t="shared" si="37"/>
        <v>1</v>
      </c>
      <c r="AH174" s="95">
        <f t="shared" si="38"/>
        <v>1</v>
      </c>
      <c r="AI174" s="96">
        <f t="shared" si="39"/>
        <v>6.25E-2</v>
      </c>
      <c r="AJ174" s="96">
        <f t="shared" si="40"/>
        <v>6.25E-2</v>
      </c>
      <c r="AK174" s="96">
        <f t="shared" si="41"/>
        <v>0.14204545454545456</v>
      </c>
    </row>
    <row r="175" spans="1:37" ht="24.9" customHeight="1" x14ac:dyDescent="0.25">
      <c r="A175" s="356" t="s">
        <v>274</v>
      </c>
      <c r="B175" s="356"/>
      <c r="C175" s="356"/>
      <c r="D175" s="356"/>
      <c r="E175" s="356"/>
      <c r="F175" s="356"/>
      <c r="G175" s="356"/>
      <c r="H175" s="356"/>
      <c r="I175" s="356"/>
      <c r="J175" s="356"/>
      <c r="K175" s="356"/>
      <c r="L175" s="356"/>
      <c r="M175" s="356"/>
      <c r="N175" s="356"/>
      <c r="O175" s="356"/>
      <c r="P175" s="356"/>
      <c r="Q175" s="356"/>
      <c r="R175" s="356"/>
      <c r="S175" s="356"/>
      <c r="T175" s="356"/>
      <c r="U175" s="356"/>
      <c r="V175" s="356"/>
      <c r="W175" s="356"/>
      <c r="X175" s="356"/>
      <c r="Y175" s="356"/>
      <c r="Z175" s="356"/>
      <c r="AA175" s="356"/>
      <c r="AB175" s="356"/>
      <c r="AC175" s="356"/>
      <c r="AD175" s="310">
        <f>'Art. 121'!Q175</f>
        <v>2</v>
      </c>
      <c r="AE175" s="94">
        <f t="shared" si="35"/>
        <v>0.14204545454545456</v>
      </c>
      <c r="AF175">
        <f t="shared" si="36"/>
        <v>1</v>
      </c>
      <c r="AG175" s="92">
        <f t="shared" si="37"/>
        <v>1</v>
      </c>
      <c r="AH175" s="95">
        <f t="shared" si="38"/>
        <v>1</v>
      </c>
      <c r="AI175" s="96">
        <f t="shared" si="39"/>
        <v>6.25E-2</v>
      </c>
      <c r="AJ175" s="96">
        <f t="shared" si="40"/>
        <v>6.25E-2</v>
      </c>
      <c r="AK175" s="96">
        <f t="shared" si="41"/>
        <v>0.14204545454545456</v>
      </c>
    </row>
    <row r="176" spans="1:37" ht="24.9" customHeight="1" x14ac:dyDescent="0.25">
      <c r="A176" s="383" t="s">
        <v>1694</v>
      </c>
      <c r="B176" s="383"/>
      <c r="C176" s="383"/>
      <c r="D176" s="383"/>
      <c r="E176" s="383"/>
      <c r="F176" s="383"/>
      <c r="G176" s="383"/>
      <c r="H176" s="383"/>
      <c r="I176" s="383"/>
      <c r="J176" s="383"/>
      <c r="K176" s="383"/>
      <c r="L176" s="383"/>
      <c r="M176" s="383"/>
      <c r="N176" s="383"/>
      <c r="O176" s="383"/>
      <c r="P176" s="383"/>
      <c r="Q176" s="383"/>
      <c r="R176" s="383"/>
      <c r="S176" s="383"/>
      <c r="T176" s="383"/>
      <c r="U176" s="383"/>
      <c r="V176" s="383"/>
      <c r="W176" s="383"/>
      <c r="X176" s="383"/>
      <c r="Y176" s="383"/>
      <c r="Z176" s="383"/>
      <c r="AA176" s="383"/>
      <c r="AB176" s="383"/>
      <c r="AC176" s="383"/>
      <c r="AD176" s="383"/>
      <c r="AE176" s="94">
        <f>SUM(AE160:AE175)</f>
        <v>2.2727272727272729</v>
      </c>
      <c r="AF176" s="61"/>
      <c r="AG176" s="97">
        <f>SUM(AG160:AG175)</f>
        <v>16</v>
      </c>
      <c r="AH176" s="98"/>
      <c r="AI176" s="99"/>
      <c r="AJ176" s="99"/>
      <c r="AK176" s="99"/>
    </row>
    <row r="177" spans="1:37" ht="24.9" customHeight="1" x14ac:dyDescent="0.25">
      <c r="A177" s="384" t="s">
        <v>1695</v>
      </c>
      <c r="B177" s="384"/>
      <c r="C177" s="384"/>
      <c r="D177" s="384"/>
      <c r="E177" s="384"/>
      <c r="F177" s="384"/>
      <c r="G177" s="384"/>
      <c r="H177" s="384"/>
      <c r="I177" s="384"/>
      <c r="J177" s="384"/>
      <c r="K177" s="384"/>
      <c r="L177" s="384"/>
      <c r="M177" s="384"/>
      <c r="N177" s="384"/>
      <c r="O177" s="384"/>
      <c r="P177" s="384"/>
      <c r="Q177" s="384"/>
      <c r="R177" s="384"/>
      <c r="S177" s="384"/>
      <c r="T177" s="384"/>
      <c r="U177" s="384"/>
      <c r="V177" s="384"/>
      <c r="W177" s="384"/>
      <c r="X177" s="384"/>
      <c r="Y177" s="384"/>
      <c r="Z177" s="384"/>
      <c r="AA177" s="384"/>
      <c r="AB177" s="384"/>
      <c r="AC177" s="384"/>
      <c r="AD177" s="384"/>
      <c r="AE177" s="94">
        <f>AE176/$AE$23*100</f>
        <v>100</v>
      </c>
      <c r="AF177" s="61"/>
      <c r="AG177" s="97"/>
      <c r="AH177" s="98"/>
      <c r="AI177" s="99"/>
      <c r="AJ177" s="99"/>
      <c r="AK177" s="99"/>
    </row>
    <row r="178" spans="1:37" ht="24.9" customHeight="1" x14ac:dyDescent="0.25">
      <c r="A178" s="73"/>
      <c r="B178" s="73"/>
      <c r="C178" s="73"/>
      <c r="D178" s="73"/>
      <c r="E178" s="73"/>
      <c r="F178" s="73"/>
      <c r="G178" s="73"/>
      <c r="H178" s="73"/>
      <c r="I178" s="73"/>
      <c r="J178" s="73"/>
      <c r="K178" s="73"/>
      <c r="L178" s="73"/>
      <c r="M178" s="73"/>
      <c r="N178" s="73"/>
      <c r="O178" s="73"/>
      <c r="P178" s="73"/>
      <c r="Q178" s="100"/>
      <c r="R178" s="73"/>
      <c r="S178" s="73"/>
      <c r="T178" s="73"/>
      <c r="U178" s="73"/>
      <c r="V178" s="73"/>
      <c r="W178" s="73"/>
      <c r="X178" s="73"/>
      <c r="Y178" s="73"/>
      <c r="Z178" s="73"/>
      <c r="AA178" s="73"/>
      <c r="AB178" s="73"/>
      <c r="AC178" s="73"/>
      <c r="AD178" s="101"/>
      <c r="AE178" s="101"/>
    </row>
    <row r="179" spans="1:37" ht="24.9" customHeight="1" x14ac:dyDescent="0.25">
      <c r="A179" s="391" t="s">
        <v>198</v>
      </c>
      <c r="B179" s="391"/>
      <c r="C179" s="391"/>
      <c r="D179" s="391"/>
      <c r="E179" s="391"/>
      <c r="F179" s="391"/>
      <c r="G179" s="391"/>
      <c r="H179" s="391"/>
      <c r="I179" s="391"/>
      <c r="J179" s="391"/>
      <c r="K179" s="391"/>
      <c r="L179" s="391"/>
      <c r="M179" s="391"/>
      <c r="N179" s="391"/>
      <c r="O179" s="391"/>
      <c r="P179" s="391"/>
      <c r="Q179" s="391"/>
      <c r="R179" s="391"/>
      <c r="S179" s="391"/>
      <c r="T179" s="391"/>
      <c r="U179" s="391"/>
      <c r="V179" s="391"/>
      <c r="W179" s="391"/>
      <c r="X179" s="391"/>
      <c r="Y179" s="391"/>
      <c r="Z179" s="391"/>
      <c r="AA179" s="391"/>
      <c r="AB179" s="391"/>
      <c r="AC179" s="391"/>
      <c r="AD179" s="112" t="s">
        <v>187</v>
      </c>
      <c r="AE179" s="113" t="s">
        <v>7</v>
      </c>
      <c r="AF179" s="92" t="s">
        <v>1666</v>
      </c>
      <c r="AG179" s="92" t="s">
        <v>1667</v>
      </c>
      <c r="AH179" s="92" t="s">
        <v>1668</v>
      </c>
      <c r="AI179" s="93" t="s">
        <v>1669</v>
      </c>
      <c r="AJ179" s="92"/>
      <c r="AK179" s="93" t="s">
        <v>1670</v>
      </c>
    </row>
    <row r="180" spans="1:37" ht="24.9" customHeight="1" x14ac:dyDescent="0.25">
      <c r="A180" s="356" t="s">
        <v>275</v>
      </c>
      <c r="B180" s="356"/>
      <c r="C180" s="356"/>
      <c r="D180" s="356"/>
      <c r="E180" s="356"/>
      <c r="F180" s="356"/>
      <c r="G180" s="356"/>
      <c r="H180" s="356"/>
      <c r="I180" s="356"/>
      <c r="J180" s="356"/>
      <c r="K180" s="356"/>
      <c r="L180" s="356"/>
      <c r="M180" s="356"/>
      <c r="N180" s="356"/>
      <c r="O180" s="356"/>
      <c r="P180" s="356"/>
      <c r="Q180" s="356"/>
      <c r="R180" s="356"/>
      <c r="S180" s="356"/>
      <c r="T180" s="356"/>
      <c r="U180" s="356"/>
      <c r="V180" s="356"/>
      <c r="W180" s="356"/>
      <c r="X180" s="356"/>
      <c r="Y180" s="356"/>
      <c r="Z180" s="356"/>
      <c r="AA180" s="356"/>
      <c r="AB180" s="356"/>
      <c r="AC180" s="356"/>
      <c r="AD180" s="310">
        <f>'Art. 121'!Q178</f>
        <v>2</v>
      </c>
      <c r="AE180" s="94">
        <f>IF(AG180=1,AK180,AG180)</f>
        <v>0.45454545454545459</v>
      </c>
      <c r="AF180">
        <f>AD180/2</f>
        <v>1</v>
      </c>
      <c r="AG180" s="92">
        <f>IF(AND(AF180&gt;=0,AF180&lt;=1),1,"No aplica")</f>
        <v>1</v>
      </c>
      <c r="AH180" s="95">
        <f>AD180/(AG180*2)</f>
        <v>1</v>
      </c>
      <c r="AI180" s="96">
        <f>IF(AG180=1,AG180/$AG$185,"No aplica")</f>
        <v>0.2</v>
      </c>
      <c r="AJ180" s="96">
        <f>AF180*AI180</f>
        <v>0.2</v>
      </c>
      <c r="AK180" s="96">
        <f>AJ180*$AE$23</f>
        <v>0.45454545454545459</v>
      </c>
    </row>
    <row r="181" spans="1:37" ht="24.9" customHeight="1" x14ac:dyDescent="0.25">
      <c r="A181" s="356" t="s">
        <v>276</v>
      </c>
      <c r="B181" s="356"/>
      <c r="C181" s="356"/>
      <c r="D181" s="356"/>
      <c r="E181" s="356"/>
      <c r="F181" s="356"/>
      <c r="G181" s="356"/>
      <c r="H181" s="356"/>
      <c r="I181" s="356"/>
      <c r="J181" s="356"/>
      <c r="K181" s="356"/>
      <c r="L181" s="356"/>
      <c r="M181" s="356"/>
      <c r="N181" s="356"/>
      <c r="O181" s="356"/>
      <c r="P181" s="356"/>
      <c r="Q181" s="356"/>
      <c r="R181" s="356"/>
      <c r="S181" s="356"/>
      <c r="T181" s="356"/>
      <c r="U181" s="356"/>
      <c r="V181" s="356"/>
      <c r="W181" s="356"/>
      <c r="X181" s="356"/>
      <c r="Y181" s="356"/>
      <c r="Z181" s="356"/>
      <c r="AA181" s="356"/>
      <c r="AB181" s="356"/>
      <c r="AC181" s="356"/>
      <c r="AD181" s="310">
        <f>'Art. 121'!Q179</f>
        <v>2</v>
      </c>
      <c r="AE181" s="94">
        <f>IF(AG181=1,AK181,AG181)</f>
        <v>0.45454545454545459</v>
      </c>
      <c r="AF181">
        <f>AD181/2</f>
        <v>1</v>
      </c>
      <c r="AG181" s="92">
        <f>IF(AND(AF181&gt;=0,AF181&lt;=1),1,"No aplica")</f>
        <v>1</v>
      </c>
      <c r="AH181" s="95">
        <f>AD181/(AG181*2)</f>
        <v>1</v>
      </c>
      <c r="AI181" s="96">
        <f>IF(AG181=1,AG181/$AG$185,"No aplica")</f>
        <v>0.2</v>
      </c>
      <c r="AJ181" s="96">
        <f>AF181*AI181</f>
        <v>0.2</v>
      </c>
      <c r="AK181" s="96">
        <f>AJ181*$AE$23</f>
        <v>0.45454545454545459</v>
      </c>
    </row>
    <row r="182" spans="1:37" ht="24.9" customHeight="1" x14ac:dyDescent="0.25">
      <c r="A182" s="356" t="s">
        <v>277</v>
      </c>
      <c r="B182" s="356"/>
      <c r="C182" s="356"/>
      <c r="D182" s="356"/>
      <c r="E182" s="356"/>
      <c r="F182" s="356"/>
      <c r="G182" s="356"/>
      <c r="H182" s="356"/>
      <c r="I182" s="356"/>
      <c r="J182" s="356"/>
      <c r="K182" s="356"/>
      <c r="L182" s="356"/>
      <c r="M182" s="356"/>
      <c r="N182" s="356"/>
      <c r="O182" s="356"/>
      <c r="P182" s="356"/>
      <c r="Q182" s="356"/>
      <c r="R182" s="356"/>
      <c r="S182" s="356"/>
      <c r="T182" s="356"/>
      <c r="U182" s="356"/>
      <c r="V182" s="356"/>
      <c r="W182" s="356"/>
      <c r="X182" s="356"/>
      <c r="Y182" s="356"/>
      <c r="Z182" s="356"/>
      <c r="AA182" s="356"/>
      <c r="AB182" s="356"/>
      <c r="AC182" s="356"/>
      <c r="AD182" s="310">
        <f>'Art. 121'!Q180</f>
        <v>2</v>
      </c>
      <c r="AE182" s="94">
        <f>IF(AG182=1,AK182,AG182)</f>
        <v>0.45454545454545459</v>
      </c>
      <c r="AF182">
        <f>AD182/2</f>
        <v>1</v>
      </c>
      <c r="AG182" s="92">
        <f>IF(AND(AF182&gt;=0,AF182&lt;=1),1,"No aplica")</f>
        <v>1</v>
      </c>
      <c r="AH182" s="95">
        <f>AD182/(AG182*2)</f>
        <v>1</v>
      </c>
      <c r="AI182" s="96">
        <f>IF(AG182=1,AG182/$AG$185,"No aplica")</f>
        <v>0.2</v>
      </c>
      <c r="AJ182" s="96">
        <f>AF182*AI182</f>
        <v>0.2</v>
      </c>
      <c r="AK182" s="96">
        <f>AJ182*$AE$23</f>
        <v>0.45454545454545459</v>
      </c>
    </row>
    <row r="183" spans="1:37" ht="24.9" customHeight="1" x14ac:dyDescent="0.25">
      <c r="A183" s="356" t="s">
        <v>278</v>
      </c>
      <c r="B183" s="356"/>
      <c r="C183" s="356"/>
      <c r="D183" s="356"/>
      <c r="E183" s="356"/>
      <c r="F183" s="356"/>
      <c r="G183" s="356"/>
      <c r="H183" s="356"/>
      <c r="I183" s="356"/>
      <c r="J183" s="356"/>
      <c r="K183" s="356"/>
      <c r="L183" s="356"/>
      <c r="M183" s="356"/>
      <c r="N183" s="356"/>
      <c r="O183" s="356"/>
      <c r="P183" s="356"/>
      <c r="Q183" s="356"/>
      <c r="R183" s="356"/>
      <c r="S183" s="356"/>
      <c r="T183" s="356"/>
      <c r="U183" s="356"/>
      <c r="V183" s="356"/>
      <c r="W183" s="356"/>
      <c r="X183" s="356"/>
      <c r="Y183" s="356"/>
      <c r="Z183" s="356"/>
      <c r="AA183" s="356"/>
      <c r="AB183" s="356"/>
      <c r="AC183" s="356"/>
      <c r="AD183" s="310">
        <f>'Art. 121'!Q181</f>
        <v>2</v>
      </c>
      <c r="AE183" s="94">
        <f>IF(AG183=1,AK183,AG183)</f>
        <v>0.45454545454545459</v>
      </c>
      <c r="AF183">
        <f>AD183/2</f>
        <v>1</v>
      </c>
      <c r="AG183" s="92">
        <f>IF(AND(AF183&gt;=0,AF183&lt;=1),1,"No aplica")</f>
        <v>1</v>
      </c>
      <c r="AH183" s="95">
        <f>AD183/(AG183*2)</f>
        <v>1</v>
      </c>
      <c r="AI183" s="96">
        <f>IF(AG183=1,AG183/$AG$185,"No aplica")</f>
        <v>0.2</v>
      </c>
      <c r="AJ183" s="96">
        <f>AF183*AI183</f>
        <v>0.2</v>
      </c>
      <c r="AK183" s="96">
        <f>AJ183*$AE$23</f>
        <v>0.45454545454545459</v>
      </c>
    </row>
    <row r="184" spans="1:37" ht="24.9" customHeight="1" x14ac:dyDescent="0.25">
      <c r="A184" s="356" t="s">
        <v>279</v>
      </c>
      <c r="B184" s="356"/>
      <c r="C184" s="356"/>
      <c r="D184" s="356"/>
      <c r="E184" s="356"/>
      <c r="F184" s="356"/>
      <c r="G184" s="356"/>
      <c r="H184" s="356"/>
      <c r="I184" s="356"/>
      <c r="J184" s="356"/>
      <c r="K184" s="356"/>
      <c r="L184" s="356"/>
      <c r="M184" s="356"/>
      <c r="N184" s="356"/>
      <c r="O184" s="356"/>
      <c r="P184" s="356"/>
      <c r="Q184" s="356"/>
      <c r="R184" s="356"/>
      <c r="S184" s="356"/>
      <c r="T184" s="356"/>
      <c r="U184" s="356"/>
      <c r="V184" s="356"/>
      <c r="W184" s="356"/>
      <c r="X184" s="356"/>
      <c r="Y184" s="356"/>
      <c r="Z184" s="356"/>
      <c r="AA184" s="356"/>
      <c r="AB184" s="356"/>
      <c r="AC184" s="356"/>
      <c r="AD184" s="310">
        <f>'Art. 121'!Q182</f>
        <v>2</v>
      </c>
      <c r="AE184" s="94">
        <f>IF(AG184=1,AK184,AG184)</f>
        <v>0.45454545454545459</v>
      </c>
      <c r="AF184">
        <f>AD184/2</f>
        <v>1</v>
      </c>
      <c r="AG184" s="92">
        <f>IF(AND(AF184&gt;=0,AF184&lt;=1),1,"No aplica")</f>
        <v>1</v>
      </c>
      <c r="AH184" s="95">
        <f>AD184/(AG184*2)</f>
        <v>1</v>
      </c>
      <c r="AI184" s="96">
        <f>IF(AG184=1,AG184/$AG$185,"No aplica")</f>
        <v>0.2</v>
      </c>
      <c r="AJ184" s="96">
        <f>AF184*AI184</f>
        <v>0.2</v>
      </c>
      <c r="AK184" s="96">
        <f>AJ184*$AE$23</f>
        <v>0.45454545454545459</v>
      </c>
    </row>
    <row r="185" spans="1:37" ht="24.9" customHeight="1" x14ac:dyDescent="0.25">
      <c r="A185" s="383" t="s">
        <v>1696</v>
      </c>
      <c r="B185" s="383"/>
      <c r="C185" s="383"/>
      <c r="D185" s="383"/>
      <c r="E185" s="383"/>
      <c r="F185" s="383"/>
      <c r="G185" s="383"/>
      <c r="H185" s="383"/>
      <c r="I185" s="383"/>
      <c r="J185" s="383"/>
      <c r="K185" s="383"/>
      <c r="L185" s="383"/>
      <c r="M185" s="383"/>
      <c r="N185" s="383"/>
      <c r="O185" s="383"/>
      <c r="P185" s="383"/>
      <c r="Q185" s="383"/>
      <c r="R185" s="383"/>
      <c r="S185" s="383"/>
      <c r="T185" s="383"/>
      <c r="U185" s="383"/>
      <c r="V185" s="383"/>
      <c r="W185" s="383"/>
      <c r="X185" s="383"/>
      <c r="Y185" s="383"/>
      <c r="Z185" s="383"/>
      <c r="AA185" s="383"/>
      <c r="AB185" s="383"/>
      <c r="AC185" s="383"/>
      <c r="AD185" s="383"/>
      <c r="AE185" s="94">
        <f>SUM(AE180:AE184)</f>
        <v>2.2727272727272729</v>
      </c>
      <c r="AF185" s="61"/>
      <c r="AG185" s="97">
        <f>SUM(AG180:AG184)</f>
        <v>5</v>
      </c>
      <c r="AH185" s="98"/>
      <c r="AI185" s="99"/>
      <c r="AJ185" s="99"/>
      <c r="AK185" s="99"/>
    </row>
    <row r="186" spans="1:37" ht="24.9" customHeight="1" x14ac:dyDescent="0.25">
      <c r="A186" s="384" t="s">
        <v>1697</v>
      </c>
      <c r="B186" s="384"/>
      <c r="C186" s="384"/>
      <c r="D186" s="384"/>
      <c r="E186" s="384"/>
      <c r="F186" s="384"/>
      <c r="G186" s="384"/>
      <c r="H186" s="384"/>
      <c r="I186" s="384"/>
      <c r="J186" s="384"/>
      <c r="K186" s="384"/>
      <c r="L186" s="384"/>
      <c r="M186" s="384"/>
      <c r="N186" s="384"/>
      <c r="O186" s="384"/>
      <c r="P186" s="384"/>
      <c r="Q186" s="384"/>
      <c r="R186" s="384"/>
      <c r="S186" s="384"/>
      <c r="T186" s="384"/>
      <c r="U186" s="384"/>
      <c r="V186" s="384"/>
      <c r="W186" s="384"/>
      <c r="X186" s="384"/>
      <c r="Y186" s="384"/>
      <c r="Z186" s="384"/>
      <c r="AA186" s="384"/>
      <c r="AB186" s="384"/>
      <c r="AC186" s="384"/>
      <c r="AD186" s="384"/>
      <c r="AE186" s="94">
        <f>AE185/$AE$23*100</f>
        <v>100</v>
      </c>
      <c r="AF186" s="61"/>
      <c r="AG186" s="97"/>
      <c r="AH186" s="98"/>
      <c r="AI186" s="99"/>
      <c r="AJ186" s="99"/>
      <c r="AK186" s="99"/>
    </row>
    <row r="187" spans="1:37" ht="24.9" customHeight="1" x14ac:dyDescent="0.25">
      <c r="A187" s="107"/>
      <c r="B187" s="107"/>
      <c r="C187" s="107"/>
      <c r="D187" s="107"/>
      <c r="E187" s="107"/>
      <c r="F187" s="107"/>
      <c r="G187" s="107"/>
      <c r="H187" s="107"/>
      <c r="I187" s="107"/>
      <c r="J187" s="107"/>
      <c r="K187" s="107"/>
      <c r="L187" s="107"/>
      <c r="M187" s="107"/>
      <c r="N187" s="107"/>
      <c r="O187" s="107"/>
      <c r="P187" s="107"/>
      <c r="Q187" s="100"/>
      <c r="R187" s="107"/>
      <c r="S187" s="107"/>
      <c r="T187" s="107"/>
      <c r="U187" s="107"/>
      <c r="V187" s="107"/>
      <c r="W187" s="107"/>
      <c r="X187" s="107"/>
      <c r="Y187" s="107"/>
      <c r="Z187" s="107"/>
      <c r="AA187" s="107"/>
      <c r="AB187" s="107"/>
      <c r="AC187" s="107"/>
      <c r="AD187" s="101"/>
      <c r="AE187" s="101"/>
    </row>
    <row r="188" spans="1:37" ht="24.9" customHeight="1" x14ac:dyDescent="0.25">
      <c r="A188" s="107"/>
      <c r="B188" s="107"/>
      <c r="C188" s="107"/>
      <c r="D188" s="107"/>
      <c r="E188" s="107"/>
      <c r="F188" s="107"/>
      <c r="G188" s="107"/>
      <c r="H188" s="107"/>
      <c r="I188" s="107"/>
      <c r="J188" s="107"/>
      <c r="K188" s="107"/>
      <c r="L188" s="107"/>
      <c r="M188" s="107"/>
      <c r="N188" s="107"/>
      <c r="O188" s="107"/>
      <c r="P188" s="107"/>
      <c r="Q188" s="100"/>
      <c r="R188" s="107"/>
      <c r="S188" s="107"/>
      <c r="T188" s="107"/>
      <c r="U188" s="107"/>
      <c r="V188" s="107"/>
      <c r="W188" s="107"/>
      <c r="X188" s="107"/>
      <c r="Y188" s="107"/>
      <c r="Z188" s="107"/>
      <c r="AA188" s="107"/>
      <c r="AB188" s="107"/>
      <c r="AC188" s="107"/>
      <c r="AD188" s="101"/>
      <c r="AE188" s="101"/>
    </row>
    <row r="189" spans="1:37" ht="24.9" customHeight="1" x14ac:dyDescent="0.25">
      <c r="A189" s="390" t="s">
        <v>280</v>
      </c>
      <c r="B189" s="390"/>
      <c r="C189" s="390"/>
      <c r="D189" s="390"/>
      <c r="E189" s="390"/>
      <c r="F189" s="390"/>
      <c r="G189" s="390"/>
      <c r="H189" s="390"/>
      <c r="I189" s="390"/>
      <c r="J189" s="390"/>
      <c r="K189" s="390"/>
      <c r="L189" s="390"/>
      <c r="M189" s="390"/>
      <c r="N189" s="390"/>
      <c r="O189" s="390"/>
      <c r="P189" s="390"/>
      <c r="Q189" s="390"/>
      <c r="R189" s="390"/>
      <c r="S189" s="390"/>
      <c r="T189" s="390"/>
      <c r="U189" s="390"/>
      <c r="V189" s="390"/>
      <c r="W189" s="390"/>
      <c r="X189" s="390"/>
      <c r="Y189" s="390"/>
      <c r="Z189" s="390"/>
      <c r="AA189" s="390"/>
      <c r="AB189" s="390"/>
      <c r="AC189" s="390"/>
      <c r="AD189" s="390"/>
      <c r="AE189" s="390"/>
    </row>
    <row r="190" spans="1:37" ht="24.9" customHeight="1" x14ac:dyDescent="0.25">
      <c r="A190" s="109"/>
      <c r="B190" s="110"/>
      <c r="C190" s="110"/>
      <c r="D190" s="110"/>
      <c r="E190" s="110"/>
      <c r="F190" s="110"/>
      <c r="G190" s="110"/>
      <c r="H190" s="110"/>
      <c r="I190" s="110"/>
      <c r="J190" s="110"/>
      <c r="K190" s="110"/>
      <c r="L190" s="110"/>
      <c r="M190" s="110"/>
      <c r="N190" s="110"/>
      <c r="O190" s="110"/>
      <c r="P190" s="110"/>
      <c r="Q190" s="111"/>
      <c r="R190" s="110"/>
      <c r="S190" s="110"/>
      <c r="T190" s="110"/>
      <c r="U190" s="110"/>
      <c r="V190" s="110"/>
      <c r="W190" s="110"/>
      <c r="X190" s="110"/>
      <c r="Y190" s="110"/>
      <c r="Z190" s="110"/>
      <c r="AA190" s="110"/>
      <c r="AB190" s="110"/>
      <c r="AC190" s="110"/>
      <c r="AD190" s="89"/>
      <c r="AE190" s="89"/>
    </row>
    <row r="191" spans="1:37" ht="24.9" customHeight="1" x14ac:dyDescent="0.25">
      <c r="A191" s="73"/>
      <c r="B191" s="73"/>
      <c r="C191" s="73"/>
      <c r="D191" s="73"/>
      <c r="E191" s="73"/>
      <c r="F191" s="73"/>
      <c r="G191" s="73"/>
      <c r="H191" s="73"/>
      <c r="I191" s="73"/>
      <c r="J191" s="73"/>
      <c r="K191" s="73"/>
      <c r="L191" s="73"/>
      <c r="M191" s="73"/>
      <c r="N191" s="73"/>
      <c r="O191" s="73"/>
      <c r="P191" s="73"/>
      <c r="Q191" s="100"/>
      <c r="R191" s="73"/>
      <c r="S191" s="73"/>
      <c r="T191" s="73"/>
      <c r="U191" s="73"/>
      <c r="V191" s="73"/>
      <c r="W191" s="73"/>
      <c r="X191" s="73"/>
      <c r="Y191" s="73"/>
      <c r="Z191" s="73"/>
      <c r="AA191" s="73"/>
      <c r="AB191" s="73"/>
      <c r="AC191" s="73"/>
      <c r="AD191" s="101"/>
      <c r="AE191" s="101"/>
    </row>
    <row r="192" spans="1:37" ht="24.9" customHeight="1" x14ac:dyDescent="0.25">
      <c r="A192" s="387" t="s">
        <v>163</v>
      </c>
      <c r="B192" s="387"/>
      <c r="C192" s="387"/>
      <c r="D192" s="387"/>
      <c r="E192" s="387"/>
      <c r="F192" s="387"/>
      <c r="G192" s="387"/>
      <c r="H192" s="387"/>
      <c r="I192" s="387"/>
      <c r="J192" s="387"/>
      <c r="K192" s="387"/>
      <c r="L192" s="387"/>
      <c r="M192" s="387"/>
      <c r="N192" s="387"/>
      <c r="O192" s="387"/>
      <c r="P192" s="387"/>
      <c r="Q192" s="387"/>
      <c r="R192" s="387"/>
      <c r="S192" s="387"/>
      <c r="T192" s="387"/>
      <c r="U192" s="387"/>
      <c r="V192" s="387"/>
      <c r="W192" s="387"/>
      <c r="X192" s="387"/>
      <c r="Y192" s="387"/>
      <c r="Z192" s="387"/>
      <c r="AA192" s="387"/>
      <c r="AB192" s="387"/>
      <c r="AC192" s="387"/>
      <c r="AD192" s="66" t="s">
        <v>187</v>
      </c>
      <c r="AE192" s="306" t="s">
        <v>7</v>
      </c>
      <c r="AF192" s="92" t="s">
        <v>1666</v>
      </c>
      <c r="AG192" s="92" t="s">
        <v>1667</v>
      </c>
      <c r="AH192" s="92" t="s">
        <v>1668</v>
      </c>
      <c r="AI192" s="93" t="s">
        <v>1669</v>
      </c>
      <c r="AJ192" s="92"/>
      <c r="AK192" s="93" t="s">
        <v>1670</v>
      </c>
    </row>
    <row r="193" spans="1:37" ht="24.9" customHeight="1" x14ac:dyDescent="0.25">
      <c r="A193" s="356" t="s">
        <v>190</v>
      </c>
      <c r="B193" s="356"/>
      <c r="C193" s="356"/>
      <c r="D193" s="356"/>
      <c r="E193" s="356"/>
      <c r="F193" s="356"/>
      <c r="G193" s="356"/>
      <c r="H193" s="356"/>
      <c r="I193" s="356"/>
      <c r="J193" s="356"/>
      <c r="K193" s="356"/>
      <c r="L193" s="356"/>
      <c r="M193" s="356"/>
      <c r="N193" s="356"/>
      <c r="O193" s="356"/>
      <c r="P193" s="356"/>
      <c r="Q193" s="356"/>
      <c r="R193" s="356"/>
      <c r="S193" s="356"/>
      <c r="T193" s="356"/>
      <c r="U193" s="356"/>
      <c r="V193" s="356"/>
      <c r="W193" s="356"/>
      <c r="X193" s="356"/>
      <c r="Y193" s="356"/>
      <c r="Z193" s="356"/>
      <c r="AA193" s="356"/>
      <c r="AB193" s="356"/>
      <c r="AC193" s="356"/>
      <c r="AD193" s="310">
        <f>'Art. 121'!Q191</f>
        <v>2</v>
      </c>
      <c r="AE193" s="94">
        <f t="shared" ref="AE193:AE214" si="42">IF(AG193=1,AK193,AG193)</f>
        <v>0.10330578512396696</v>
      </c>
      <c r="AF193">
        <f t="shared" ref="AF193:AF214" si="43">AD193/2</f>
        <v>1</v>
      </c>
      <c r="AG193" s="92">
        <f t="shared" ref="AG193:AG214" si="44">IF(AND(AF193&gt;=0,AF193&lt;=1),1,"No aplica")</f>
        <v>1</v>
      </c>
      <c r="AH193" s="95">
        <f t="shared" ref="AH193:AH214" si="45">AD193/(AG193*2)</f>
        <v>1</v>
      </c>
      <c r="AI193" s="96">
        <f t="shared" ref="AI193:AI214" si="46">IF(AG193=1,AG193/$AG$215,"No aplica")</f>
        <v>4.5454545454545456E-2</v>
      </c>
      <c r="AJ193" s="96">
        <f t="shared" ref="AJ193:AJ214" si="47">AF193*AI193</f>
        <v>4.5454545454545456E-2</v>
      </c>
      <c r="AK193" s="96">
        <f t="shared" ref="AK193:AK214" si="48">AJ193*$AE$23</f>
        <v>0.10330578512396696</v>
      </c>
    </row>
    <row r="194" spans="1:37" ht="24.9" customHeight="1" x14ac:dyDescent="0.25">
      <c r="A194" s="356" t="s">
        <v>191</v>
      </c>
      <c r="B194" s="356"/>
      <c r="C194" s="356"/>
      <c r="D194" s="356"/>
      <c r="E194" s="356"/>
      <c r="F194" s="356"/>
      <c r="G194" s="356"/>
      <c r="H194" s="356"/>
      <c r="I194" s="356"/>
      <c r="J194" s="356"/>
      <c r="K194" s="356"/>
      <c r="L194" s="356"/>
      <c r="M194" s="356"/>
      <c r="N194" s="356"/>
      <c r="O194" s="356"/>
      <c r="P194" s="356"/>
      <c r="Q194" s="356"/>
      <c r="R194" s="356"/>
      <c r="S194" s="356"/>
      <c r="T194" s="356"/>
      <c r="U194" s="356"/>
      <c r="V194" s="356"/>
      <c r="W194" s="356"/>
      <c r="X194" s="356"/>
      <c r="Y194" s="356"/>
      <c r="Z194" s="356"/>
      <c r="AA194" s="356"/>
      <c r="AB194" s="356"/>
      <c r="AC194" s="356"/>
      <c r="AD194" s="310">
        <f>'Art. 121'!Q192</f>
        <v>2</v>
      </c>
      <c r="AE194" s="94">
        <f t="shared" si="42"/>
        <v>0.10330578512396696</v>
      </c>
      <c r="AF194">
        <f t="shared" si="43"/>
        <v>1</v>
      </c>
      <c r="AG194" s="92">
        <f t="shared" si="44"/>
        <v>1</v>
      </c>
      <c r="AH194" s="95">
        <f t="shared" si="45"/>
        <v>1</v>
      </c>
      <c r="AI194" s="96">
        <f t="shared" si="46"/>
        <v>4.5454545454545456E-2</v>
      </c>
      <c r="AJ194" s="96">
        <f t="shared" si="47"/>
        <v>4.5454545454545456E-2</v>
      </c>
      <c r="AK194" s="96">
        <f t="shared" si="48"/>
        <v>0.10330578512396696</v>
      </c>
    </row>
    <row r="195" spans="1:37" ht="24.9" customHeight="1" x14ac:dyDescent="0.25">
      <c r="A195" s="356" t="s">
        <v>281</v>
      </c>
      <c r="B195" s="356"/>
      <c r="C195" s="356"/>
      <c r="D195" s="356"/>
      <c r="E195" s="356"/>
      <c r="F195" s="356"/>
      <c r="G195" s="356"/>
      <c r="H195" s="356"/>
      <c r="I195" s="356"/>
      <c r="J195" s="356"/>
      <c r="K195" s="356"/>
      <c r="L195" s="356"/>
      <c r="M195" s="356"/>
      <c r="N195" s="356"/>
      <c r="O195" s="356"/>
      <c r="P195" s="356"/>
      <c r="Q195" s="356"/>
      <c r="R195" s="356"/>
      <c r="S195" s="356"/>
      <c r="T195" s="356"/>
      <c r="U195" s="356"/>
      <c r="V195" s="356"/>
      <c r="W195" s="356"/>
      <c r="X195" s="356"/>
      <c r="Y195" s="356"/>
      <c r="Z195" s="356"/>
      <c r="AA195" s="356"/>
      <c r="AB195" s="356"/>
      <c r="AC195" s="356"/>
      <c r="AD195" s="310">
        <f>'Art. 121'!Q193</f>
        <v>2</v>
      </c>
      <c r="AE195" s="94">
        <f t="shared" si="42"/>
        <v>0.10330578512396696</v>
      </c>
      <c r="AF195">
        <f t="shared" si="43"/>
        <v>1</v>
      </c>
      <c r="AG195" s="92">
        <f t="shared" si="44"/>
        <v>1</v>
      </c>
      <c r="AH195" s="95">
        <f t="shared" si="45"/>
        <v>1</v>
      </c>
      <c r="AI195" s="96">
        <f t="shared" si="46"/>
        <v>4.5454545454545456E-2</v>
      </c>
      <c r="AJ195" s="96">
        <f t="shared" si="47"/>
        <v>4.5454545454545456E-2</v>
      </c>
      <c r="AK195" s="96">
        <f t="shared" si="48"/>
        <v>0.10330578512396696</v>
      </c>
    </row>
    <row r="196" spans="1:37" ht="24.9" customHeight="1" x14ac:dyDescent="0.25">
      <c r="A196" s="356" t="s">
        <v>282</v>
      </c>
      <c r="B196" s="356"/>
      <c r="C196" s="356"/>
      <c r="D196" s="356"/>
      <c r="E196" s="356"/>
      <c r="F196" s="356"/>
      <c r="G196" s="356"/>
      <c r="H196" s="356"/>
      <c r="I196" s="356"/>
      <c r="J196" s="356"/>
      <c r="K196" s="356"/>
      <c r="L196" s="356"/>
      <c r="M196" s="356"/>
      <c r="N196" s="356"/>
      <c r="O196" s="356"/>
      <c r="P196" s="356"/>
      <c r="Q196" s="356"/>
      <c r="R196" s="356"/>
      <c r="S196" s="356"/>
      <c r="T196" s="356"/>
      <c r="U196" s="356"/>
      <c r="V196" s="356"/>
      <c r="W196" s="356"/>
      <c r="X196" s="356"/>
      <c r="Y196" s="356"/>
      <c r="Z196" s="356"/>
      <c r="AA196" s="356"/>
      <c r="AB196" s="356"/>
      <c r="AC196" s="356"/>
      <c r="AD196" s="310">
        <f>'Art. 121'!Q194</f>
        <v>2</v>
      </c>
      <c r="AE196" s="94">
        <f t="shared" si="42"/>
        <v>0.10330578512396696</v>
      </c>
      <c r="AF196">
        <f t="shared" si="43"/>
        <v>1</v>
      </c>
      <c r="AG196" s="92">
        <f t="shared" si="44"/>
        <v>1</v>
      </c>
      <c r="AH196" s="95">
        <f t="shared" si="45"/>
        <v>1</v>
      </c>
      <c r="AI196" s="96">
        <f t="shared" si="46"/>
        <v>4.5454545454545456E-2</v>
      </c>
      <c r="AJ196" s="96">
        <f t="shared" si="47"/>
        <v>4.5454545454545456E-2</v>
      </c>
      <c r="AK196" s="96">
        <f t="shared" si="48"/>
        <v>0.10330578512396696</v>
      </c>
    </row>
    <row r="197" spans="1:37" ht="24.9" customHeight="1" x14ac:dyDescent="0.25">
      <c r="A197" s="356" t="s">
        <v>283</v>
      </c>
      <c r="B197" s="356"/>
      <c r="C197" s="356"/>
      <c r="D197" s="356"/>
      <c r="E197" s="356"/>
      <c r="F197" s="356"/>
      <c r="G197" s="356"/>
      <c r="H197" s="356"/>
      <c r="I197" s="356"/>
      <c r="J197" s="356"/>
      <c r="K197" s="356"/>
      <c r="L197" s="356"/>
      <c r="M197" s="356"/>
      <c r="N197" s="356"/>
      <c r="O197" s="356"/>
      <c r="P197" s="356"/>
      <c r="Q197" s="356"/>
      <c r="R197" s="356"/>
      <c r="S197" s="356"/>
      <c r="T197" s="356"/>
      <c r="U197" s="356"/>
      <c r="V197" s="356"/>
      <c r="W197" s="356"/>
      <c r="X197" s="356"/>
      <c r="Y197" s="356"/>
      <c r="Z197" s="356"/>
      <c r="AA197" s="356"/>
      <c r="AB197" s="356"/>
      <c r="AC197" s="356"/>
      <c r="AD197" s="310">
        <f>'Art. 121'!Q195</f>
        <v>0</v>
      </c>
      <c r="AE197" s="94">
        <f t="shared" si="42"/>
        <v>0</v>
      </c>
      <c r="AF197">
        <f t="shared" si="43"/>
        <v>0</v>
      </c>
      <c r="AG197" s="92">
        <f t="shared" si="44"/>
        <v>1</v>
      </c>
      <c r="AH197" s="95">
        <f t="shared" si="45"/>
        <v>0</v>
      </c>
      <c r="AI197" s="96">
        <f t="shared" si="46"/>
        <v>4.5454545454545456E-2</v>
      </c>
      <c r="AJ197" s="96">
        <f t="shared" si="47"/>
        <v>0</v>
      </c>
      <c r="AK197" s="96">
        <f t="shared" si="48"/>
        <v>0</v>
      </c>
    </row>
    <row r="198" spans="1:37" ht="24.9" customHeight="1" x14ac:dyDescent="0.25">
      <c r="A198" s="356" t="s">
        <v>284</v>
      </c>
      <c r="B198" s="356"/>
      <c r="C198" s="356"/>
      <c r="D198" s="356"/>
      <c r="E198" s="356"/>
      <c r="F198" s="356"/>
      <c r="G198" s="356"/>
      <c r="H198" s="356"/>
      <c r="I198" s="356"/>
      <c r="J198" s="356"/>
      <c r="K198" s="356"/>
      <c r="L198" s="356"/>
      <c r="M198" s="356"/>
      <c r="N198" s="356"/>
      <c r="O198" s="356"/>
      <c r="P198" s="356"/>
      <c r="Q198" s="356"/>
      <c r="R198" s="356"/>
      <c r="S198" s="356"/>
      <c r="T198" s="356"/>
      <c r="U198" s="356"/>
      <c r="V198" s="356"/>
      <c r="W198" s="356"/>
      <c r="X198" s="356"/>
      <c r="Y198" s="356"/>
      <c r="Z198" s="356"/>
      <c r="AA198" s="356"/>
      <c r="AB198" s="356"/>
      <c r="AC198" s="356"/>
      <c r="AD198" s="310">
        <f>'Art. 121'!Q196</f>
        <v>2</v>
      </c>
      <c r="AE198" s="94">
        <f t="shared" si="42"/>
        <v>0.10330578512396696</v>
      </c>
      <c r="AF198">
        <f t="shared" si="43"/>
        <v>1</v>
      </c>
      <c r="AG198" s="92">
        <f t="shared" si="44"/>
        <v>1</v>
      </c>
      <c r="AH198" s="95">
        <f t="shared" si="45"/>
        <v>1</v>
      </c>
      <c r="AI198" s="96">
        <f t="shared" si="46"/>
        <v>4.5454545454545456E-2</v>
      </c>
      <c r="AJ198" s="96">
        <f t="shared" si="47"/>
        <v>4.5454545454545456E-2</v>
      </c>
      <c r="AK198" s="96">
        <f t="shared" si="48"/>
        <v>0.10330578512396696</v>
      </c>
    </row>
    <row r="199" spans="1:37" ht="24.9" customHeight="1" x14ac:dyDescent="0.25">
      <c r="A199" s="356" t="s">
        <v>285</v>
      </c>
      <c r="B199" s="356"/>
      <c r="C199" s="356"/>
      <c r="D199" s="356"/>
      <c r="E199" s="356"/>
      <c r="F199" s="356"/>
      <c r="G199" s="356"/>
      <c r="H199" s="356"/>
      <c r="I199" s="356"/>
      <c r="J199" s="356"/>
      <c r="K199" s="356"/>
      <c r="L199" s="356"/>
      <c r="M199" s="356"/>
      <c r="N199" s="356"/>
      <c r="O199" s="356"/>
      <c r="P199" s="356"/>
      <c r="Q199" s="356"/>
      <c r="R199" s="356"/>
      <c r="S199" s="356"/>
      <c r="T199" s="356"/>
      <c r="U199" s="356"/>
      <c r="V199" s="356"/>
      <c r="W199" s="356"/>
      <c r="X199" s="356"/>
      <c r="Y199" s="356"/>
      <c r="Z199" s="356"/>
      <c r="AA199" s="356"/>
      <c r="AB199" s="356"/>
      <c r="AC199" s="356"/>
      <c r="AD199" s="310">
        <f>'Art. 121'!Q197</f>
        <v>2</v>
      </c>
      <c r="AE199" s="94">
        <f t="shared" si="42"/>
        <v>0.10330578512396696</v>
      </c>
      <c r="AF199">
        <f t="shared" si="43"/>
        <v>1</v>
      </c>
      <c r="AG199" s="92">
        <f t="shared" si="44"/>
        <v>1</v>
      </c>
      <c r="AH199" s="95">
        <f t="shared" si="45"/>
        <v>1</v>
      </c>
      <c r="AI199" s="96">
        <f t="shared" si="46"/>
        <v>4.5454545454545456E-2</v>
      </c>
      <c r="AJ199" s="96">
        <f t="shared" si="47"/>
        <v>4.5454545454545456E-2</v>
      </c>
      <c r="AK199" s="96">
        <f t="shared" si="48"/>
        <v>0.10330578512396696</v>
      </c>
    </row>
    <row r="200" spans="1:37" ht="24.9" customHeight="1" x14ac:dyDescent="0.25">
      <c r="A200" s="356" t="s">
        <v>286</v>
      </c>
      <c r="B200" s="356"/>
      <c r="C200" s="356"/>
      <c r="D200" s="356"/>
      <c r="E200" s="356"/>
      <c r="F200" s="356"/>
      <c r="G200" s="356"/>
      <c r="H200" s="356"/>
      <c r="I200" s="356"/>
      <c r="J200" s="356"/>
      <c r="K200" s="356"/>
      <c r="L200" s="356"/>
      <c r="M200" s="356"/>
      <c r="N200" s="356"/>
      <c r="O200" s="356"/>
      <c r="P200" s="356"/>
      <c r="Q200" s="356"/>
      <c r="R200" s="356"/>
      <c r="S200" s="356"/>
      <c r="T200" s="356"/>
      <c r="U200" s="356"/>
      <c r="V200" s="356"/>
      <c r="W200" s="356"/>
      <c r="X200" s="356"/>
      <c r="Y200" s="356"/>
      <c r="Z200" s="356"/>
      <c r="AA200" s="356"/>
      <c r="AB200" s="356"/>
      <c r="AC200" s="356"/>
      <c r="AD200" s="310">
        <f>'Art. 121'!Q198</f>
        <v>2</v>
      </c>
      <c r="AE200" s="94">
        <f t="shared" si="42"/>
        <v>0.10330578512396696</v>
      </c>
      <c r="AF200">
        <f t="shared" si="43"/>
        <v>1</v>
      </c>
      <c r="AG200" s="92">
        <f t="shared" si="44"/>
        <v>1</v>
      </c>
      <c r="AH200" s="95">
        <f t="shared" si="45"/>
        <v>1</v>
      </c>
      <c r="AI200" s="96">
        <f t="shared" si="46"/>
        <v>4.5454545454545456E-2</v>
      </c>
      <c r="AJ200" s="96">
        <f t="shared" si="47"/>
        <v>4.5454545454545456E-2</v>
      </c>
      <c r="AK200" s="96">
        <f t="shared" si="48"/>
        <v>0.10330578512396696</v>
      </c>
    </row>
    <row r="201" spans="1:37" ht="24.9" customHeight="1" x14ac:dyDescent="0.25">
      <c r="A201" s="356" t="s">
        <v>287</v>
      </c>
      <c r="B201" s="356"/>
      <c r="C201" s="356"/>
      <c r="D201" s="356"/>
      <c r="E201" s="356"/>
      <c r="F201" s="356"/>
      <c r="G201" s="356"/>
      <c r="H201" s="356"/>
      <c r="I201" s="356"/>
      <c r="J201" s="356"/>
      <c r="K201" s="356"/>
      <c r="L201" s="356"/>
      <c r="M201" s="356"/>
      <c r="N201" s="356"/>
      <c r="O201" s="356"/>
      <c r="P201" s="356"/>
      <c r="Q201" s="356"/>
      <c r="R201" s="356"/>
      <c r="S201" s="356"/>
      <c r="T201" s="356"/>
      <c r="U201" s="356"/>
      <c r="V201" s="356"/>
      <c r="W201" s="356"/>
      <c r="X201" s="356"/>
      <c r="Y201" s="356"/>
      <c r="Z201" s="356"/>
      <c r="AA201" s="356"/>
      <c r="AB201" s="356"/>
      <c r="AC201" s="356"/>
      <c r="AD201" s="310">
        <f>'Art. 121'!Q199</f>
        <v>2</v>
      </c>
      <c r="AE201" s="94">
        <f t="shared" si="42"/>
        <v>0.10330578512396696</v>
      </c>
      <c r="AF201">
        <f t="shared" si="43"/>
        <v>1</v>
      </c>
      <c r="AG201" s="92">
        <f t="shared" si="44"/>
        <v>1</v>
      </c>
      <c r="AH201" s="95">
        <f t="shared" si="45"/>
        <v>1</v>
      </c>
      <c r="AI201" s="96">
        <f t="shared" si="46"/>
        <v>4.5454545454545456E-2</v>
      </c>
      <c r="AJ201" s="96">
        <f t="shared" si="47"/>
        <v>4.5454545454545456E-2</v>
      </c>
      <c r="AK201" s="96">
        <f t="shared" si="48"/>
        <v>0.10330578512396696</v>
      </c>
    </row>
    <row r="202" spans="1:37" ht="24.9" customHeight="1" x14ac:dyDescent="0.25">
      <c r="A202" s="356" t="s">
        <v>288</v>
      </c>
      <c r="B202" s="356"/>
      <c r="C202" s="356"/>
      <c r="D202" s="356"/>
      <c r="E202" s="356"/>
      <c r="F202" s="356"/>
      <c r="G202" s="356"/>
      <c r="H202" s="356"/>
      <c r="I202" s="356"/>
      <c r="J202" s="356"/>
      <c r="K202" s="356"/>
      <c r="L202" s="356"/>
      <c r="M202" s="356"/>
      <c r="N202" s="356"/>
      <c r="O202" s="356"/>
      <c r="P202" s="356"/>
      <c r="Q202" s="356"/>
      <c r="R202" s="356"/>
      <c r="S202" s="356"/>
      <c r="T202" s="356"/>
      <c r="U202" s="356"/>
      <c r="V202" s="356"/>
      <c r="W202" s="356"/>
      <c r="X202" s="356"/>
      <c r="Y202" s="356"/>
      <c r="Z202" s="356"/>
      <c r="AA202" s="356"/>
      <c r="AB202" s="356"/>
      <c r="AC202" s="356"/>
      <c r="AD202" s="310">
        <f>'Art. 121'!Q200</f>
        <v>2</v>
      </c>
      <c r="AE202" s="94">
        <f t="shared" si="42"/>
        <v>0.10330578512396696</v>
      </c>
      <c r="AF202">
        <f t="shared" si="43"/>
        <v>1</v>
      </c>
      <c r="AG202" s="92">
        <f t="shared" si="44"/>
        <v>1</v>
      </c>
      <c r="AH202" s="95">
        <f t="shared" si="45"/>
        <v>1</v>
      </c>
      <c r="AI202" s="96">
        <f t="shared" si="46"/>
        <v>4.5454545454545456E-2</v>
      </c>
      <c r="AJ202" s="96">
        <f t="shared" si="47"/>
        <v>4.5454545454545456E-2</v>
      </c>
      <c r="AK202" s="96">
        <f t="shared" si="48"/>
        <v>0.10330578512396696</v>
      </c>
    </row>
    <row r="203" spans="1:37" ht="24.9" customHeight="1" x14ac:dyDescent="0.25">
      <c r="A203" s="356" t="s">
        <v>289</v>
      </c>
      <c r="B203" s="356"/>
      <c r="C203" s="356"/>
      <c r="D203" s="356"/>
      <c r="E203" s="356"/>
      <c r="F203" s="356"/>
      <c r="G203" s="356"/>
      <c r="H203" s="356"/>
      <c r="I203" s="356"/>
      <c r="J203" s="356"/>
      <c r="K203" s="356"/>
      <c r="L203" s="356"/>
      <c r="M203" s="356"/>
      <c r="N203" s="356"/>
      <c r="O203" s="356"/>
      <c r="P203" s="356"/>
      <c r="Q203" s="356"/>
      <c r="R203" s="356"/>
      <c r="S203" s="356"/>
      <c r="T203" s="356"/>
      <c r="U203" s="356"/>
      <c r="V203" s="356"/>
      <c r="W203" s="356"/>
      <c r="X203" s="356"/>
      <c r="Y203" s="356"/>
      <c r="Z203" s="356"/>
      <c r="AA203" s="356"/>
      <c r="AB203" s="356"/>
      <c r="AC203" s="356"/>
      <c r="AD203" s="310">
        <f>'Art. 121'!Q201</f>
        <v>2</v>
      </c>
      <c r="AE203" s="94">
        <f t="shared" si="42"/>
        <v>0.10330578512396696</v>
      </c>
      <c r="AF203">
        <f t="shared" si="43"/>
        <v>1</v>
      </c>
      <c r="AG203" s="92">
        <f t="shared" si="44"/>
        <v>1</v>
      </c>
      <c r="AH203" s="95">
        <f t="shared" si="45"/>
        <v>1</v>
      </c>
      <c r="AI203" s="96">
        <f t="shared" si="46"/>
        <v>4.5454545454545456E-2</v>
      </c>
      <c r="AJ203" s="96">
        <f t="shared" si="47"/>
        <v>4.5454545454545456E-2</v>
      </c>
      <c r="AK203" s="96">
        <f t="shared" si="48"/>
        <v>0.10330578512396696</v>
      </c>
    </row>
    <row r="204" spans="1:37" ht="24.9" customHeight="1" x14ac:dyDescent="0.25">
      <c r="A204" s="356" t="s">
        <v>290</v>
      </c>
      <c r="B204" s="356"/>
      <c r="C204" s="356"/>
      <c r="D204" s="356"/>
      <c r="E204" s="356"/>
      <c r="F204" s="356"/>
      <c r="G204" s="356"/>
      <c r="H204" s="356"/>
      <c r="I204" s="356"/>
      <c r="J204" s="356"/>
      <c r="K204" s="356"/>
      <c r="L204" s="356"/>
      <c r="M204" s="356"/>
      <c r="N204" s="356"/>
      <c r="O204" s="356"/>
      <c r="P204" s="356"/>
      <c r="Q204" s="356"/>
      <c r="R204" s="356"/>
      <c r="S204" s="356"/>
      <c r="T204" s="356"/>
      <c r="U204" s="356"/>
      <c r="V204" s="356"/>
      <c r="W204" s="356"/>
      <c r="X204" s="356"/>
      <c r="Y204" s="356"/>
      <c r="Z204" s="356"/>
      <c r="AA204" s="356"/>
      <c r="AB204" s="356"/>
      <c r="AC204" s="356"/>
      <c r="AD204" s="310">
        <f>'Art. 121'!Q202</f>
        <v>2</v>
      </c>
      <c r="AE204" s="94">
        <f t="shared" si="42"/>
        <v>0.10330578512396696</v>
      </c>
      <c r="AF204">
        <f t="shared" si="43"/>
        <v>1</v>
      </c>
      <c r="AG204" s="92">
        <f t="shared" si="44"/>
        <v>1</v>
      </c>
      <c r="AH204" s="95">
        <f t="shared" si="45"/>
        <v>1</v>
      </c>
      <c r="AI204" s="96">
        <f t="shared" si="46"/>
        <v>4.5454545454545456E-2</v>
      </c>
      <c r="AJ204" s="96">
        <f t="shared" si="47"/>
        <v>4.5454545454545456E-2</v>
      </c>
      <c r="AK204" s="96">
        <f t="shared" si="48"/>
        <v>0.10330578512396696</v>
      </c>
    </row>
    <row r="205" spans="1:37" ht="24.9" customHeight="1" x14ac:dyDescent="0.25">
      <c r="A205" s="356" t="s">
        <v>215</v>
      </c>
      <c r="B205" s="356"/>
      <c r="C205" s="356"/>
      <c r="D205" s="356"/>
      <c r="E205" s="356"/>
      <c r="F205" s="356"/>
      <c r="G205" s="356"/>
      <c r="H205" s="356"/>
      <c r="I205" s="356"/>
      <c r="J205" s="356"/>
      <c r="K205" s="356"/>
      <c r="L205" s="356"/>
      <c r="M205" s="356"/>
      <c r="N205" s="356"/>
      <c r="O205" s="356"/>
      <c r="P205" s="356"/>
      <c r="Q205" s="356"/>
      <c r="R205" s="356"/>
      <c r="S205" s="356"/>
      <c r="T205" s="356"/>
      <c r="U205" s="356"/>
      <c r="V205" s="356"/>
      <c r="W205" s="356"/>
      <c r="X205" s="356"/>
      <c r="Y205" s="356"/>
      <c r="Z205" s="356"/>
      <c r="AA205" s="356"/>
      <c r="AB205" s="356"/>
      <c r="AC205" s="356"/>
      <c r="AD205" s="310">
        <f>'Art. 121'!Q203</f>
        <v>2</v>
      </c>
      <c r="AE205" s="94">
        <f t="shared" si="42"/>
        <v>0.10330578512396696</v>
      </c>
      <c r="AF205">
        <f t="shared" si="43"/>
        <v>1</v>
      </c>
      <c r="AG205" s="92">
        <f t="shared" si="44"/>
        <v>1</v>
      </c>
      <c r="AH205" s="95">
        <f t="shared" si="45"/>
        <v>1</v>
      </c>
      <c r="AI205" s="96">
        <f t="shared" si="46"/>
        <v>4.5454545454545456E-2</v>
      </c>
      <c r="AJ205" s="96">
        <f t="shared" si="47"/>
        <v>4.5454545454545456E-2</v>
      </c>
      <c r="AK205" s="96">
        <f t="shared" si="48"/>
        <v>0.10330578512396696</v>
      </c>
    </row>
    <row r="206" spans="1:37" ht="24.9" customHeight="1" x14ac:dyDescent="0.25">
      <c r="A206" s="356" t="s">
        <v>291</v>
      </c>
      <c r="B206" s="356"/>
      <c r="C206" s="356"/>
      <c r="D206" s="356"/>
      <c r="E206" s="356"/>
      <c r="F206" s="356"/>
      <c r="G206" s="356"/>
      <c r="H206" s="356"/>
      <c r="I206" s="356"/>
      <c r="J206" s="356"/>
      <c r="K206" s="356"/>
      <c r="L206" s="356"/>
      <c r="M206" s="356"/>
      <c r="N206" s="356"/>
      <c r="O206" s="356"/>
      <c r="P206" s="356"/>
      <c r="Q206" s="356"/>
      <c r="R206" s="356"/>
      <c r="S206" s="356"/>
      <c r="T206" s="356"/>
      <c r="U206" s="356"/>
      <c r="V206" s="356"/>
      <c r="W206" s="356"/>
      <c r="X206" s="356"/>
      <c r="Y206" s="356"/>
      <c r="Z206" s="356"/>
      <c r="AA206" s="356"/>
      <c r="AB206" s="356"/>
      <c r="AC206" s="356"/>
      <c r="AD206" s="310">
        <f>'Art. 121'!Q204</f>
        <v>2</v>
      </c>
      <c r="AE206" s="94">
        <f t="shared" si="42"/>
        <v>0.10330578512396696</v>
      </c>
      <c r="AF206">
        <f t="shared" si="43"/>
        <v>1</v>
      </c>
      <c r="AG206" s="92">
        <f t="shared" si="44"/>
        <v>1</v>
      </c>
      <c r="AH206" s="95">
        <f t="shared" si="45"/>
        <v>1</v>
      </c>
      <c r="AI206" s="96">
        <f t="shared" si="46"/>
        <v>4.5454545454545456E-2</v>
      </c>
      <c r="AJ206" s="96">
        <f t="shared" si="47"/>
        <v>4.5454545454545456E-2</v>
      </c>
      <c r="AK206" s="96">
        <f t="shared" si="48"/>
        <v>0.10330578512396696</v>
      </c>
    </row>
    <row r="207" spans="1:37" ht="24.9" customHeight="1" x14ac:dyDescent="0.25">
      <c r="A207" s="356" t="s">
        <v>292</v>
      </c>
      <c r="B207" s="356"/>
      <c r="C207" s="356"/>
      <c r="D207" s="356"/>
      <c r="E207" s="356"/>
      <c r="F207" s="356"/>
      <c r="G207" s="356"/>
      <c r="H207" s="356"/>
      <c r="I207" s="356"/>
      <c r="J207" s="356"/>
      <c r="K207" s="356"/>
      <c r="L207" s="356"/>
      <c r="M207" s="356"/>
      <c r="N207" s="356"/>
      <c r="O207" s="356"/>
      <c r="P207" s="356"/>
      <c r="Q207" s="356"/>
      <c r="R207" s="356"/>
      <c r="S207" s="356"/>
      <c r="T207" s="356"/>
      <c r="U207" s="356"/>
      <c r="V207" s="356"/>
      <c r="W207" s="356"/>
      <c r="X207" s="356"/>
      <c r="Y207" s="356"/>
      <c r="Z207" s="356"/>
      <c r="AA207" s="356"/>
      <c r="AB207" s="356"/>
      <c r="AC207" s="356"/>
      <c r="AD207" s="310">
        <f>'Art. 121'!Q205</f>
        <v>2</v>
      </c>
      <c r="AE207" s="94">
        <f t="shared" si="42"/>
        <v>0.10330578512396696</v>
      </c>
      <c r="AF207">
        <f t="shared" si="43"/>
        <v>1</v>
      </c>
      <c r="AG207" s="92">
        <f t="shared" si="44"/>
        <v>1</v>
      </c>
      <c r="AH207" s="95">
        <f t="shared" si="45"/>
        <v>1</v>
      </c>
      <c r="AI207" s="96">
        <f t="shared" si="46"/>
        <v>4.5454545454545456E-2</v>
      </c>
      <c r="AJ207" s="96">
        <f t="shared" si="47"/>
        <v>4.5454545454545456E-2</v>
      </c>
      <c r="AK207" s="96">
        <f t="shared" si="48"/>
        <v>0.10330578512396696</v>
      </c>
    </row>
    <row r="208" spans="1:37" ht="24.9" customHeight="1" x14ac:dyDescent="0.25">
      <c r="A208" s="356" t="s">
        <v>293</v>
      </c>
      <c r="B208" s="356"/>
      <c r="C208" s="356"/>
      <c r="D208" s="356"/>
      <c r="E208" s="356"/>
      <c r="F208" s="356"/>
      <c r="G208" s="356"/>
      <c r="H208" s="356"/>
      <c r="I208" s="356"/>
      <c r="J208" s="356"/>
      <c r="K208" s="356"/>
      <c r="L208" s="356"/>
      <c r="M208" s="356"/>
      <c r="N208" s="356"/>
      <c r="O208" s="356"/>
      <c r="P208" s="356"/>
      <c r="Q208" s="356"/>
      <c r="R208" s="356"/>
      <c r="S208" s="356"/>
      <c r="T208" s="356"/>
      <c r="U208" s="356"/>
      <c r="V208" s="356"/>
      <c r="W208" s="356"/>
      <c r="X208" s="356"/>
      <c r="Y208" s="356"/>
      <c r="Z208" s="356"/>
      <c r="AA208" s="356"/>
      <c r="AB208" s="356"/>
      <c r="AC208" s="356"/>
      <c r="AD208" s="310">
        <f>'Art. 121'!Q206</f>
        <v>2</v>
      </c>
      <c r="AE208" s="94">
        <f t="shared" si="42"/>
        <v>0.10330578512396696</v>
      </c>
      <c r="AF208">
        <f t="shared" si="43"/>
        <v>1</v>
      </c>
      <c r="AG208" s="92">
        <f t="shared" si="44"/>
        <v>1</v>
      </c>
      <c r="AH208" s="95">
        <f t="shared" si="45"/>
        <v>1</v>
      </c>
      <c r="AI208" s="96">
        <f t="shared" si="46"/>
        <v>4.5454545454545456E-2</v>
      </c>
      <c r="AJ208" s="96">
        <f t="shared" si="47"/>
        <v>4.5454545454545456E-2</v>
      </c>
      <c r="AK208" s="96">
        <f t="shared" si="48"/>
        <v>0.10330578512396696</v>
      </c>
    </row>
    <row r="209" spans="1:37" ht="24.9" customHeight="1" x14ac:dyDescent="0.25">
      <c r="A209" s="356" t="s">
        <v>294</v>
      </c>
      <c r="B209" s="356"/>
      <c r="C209" s="356"/>
      <c r="D209" s="356"/>
      <c r="E209" s="356"/>
      <c r="F209" s="356"/>
      <c r="G209" s="356"/>
      <c r="H209" s="356"/>
      <c r="I209" s="356"/>
      <c r="J209" s="356"/>
      <c r="K209" s="356"/>
      <c r="L209" s="356"/>
      <c r="M209" s="356"/>
      <c r="N209" s="356"/>
      <c r="O209" s="356"/>
      <c r="P209" s="356"/>
      <c r="Q209" s="356"/>
      <c r="R209" s="356"/>
      <c r="S209" s="356"/>
      <c r="T209" s="356"/>
      <c r="U209" s="356"/>
      <c r="V209" s="356"/>
      <c r="W209" s="356"/>
      <c r="X209" s="356"/>
      <c r="Y209" s="356"/>
      <c r="Z209" s="356"/>
      <c r="AA209" s="356"/>
      <c r="AB209" s="356"/>
      <c r="AC209" s="356"/>
      <c r="AD209" s="310">
        <f>'Art. 121'!Q207</f>
        <v>2</v>
      </c>
      <c r="AE209" s="94">
        <f t="shared" si="42"/>
        <v>0.10330578512396696</v>
      </c>
      <c r="AF209">
        <f t="shared" si="43"/>
        <v>1</v>
      </c>
      <c r="AG209" s="92">
        <f t="shared" si="44"/>
        <v>1</v>
      </c>
      <c r="AH209" s="95">
        <f t="shared" si="45"/>
        <v>1</v>
      </c>
      <c r="AI209" s="96">
        <f t="shared" si="46"/>
        <v>4.5454545454545456E-2</v>
      </c>
      <c r="AJ209" s="96">
        <f t="shared" si="47"/>
        <v>4.5454545454545456E-2</v>
      </c>
      <c r="AK209" s="96">
        <f t="shared" si="48"/>
        <v>0.10330578512396696</v>
      </c>
    </row>
    <row r="210" spans="1:37" ht="24.9" customHeight="1" x14ac:dyDescent="0.25">
      <c r="A210" s="356" t="s">
        <v>295</v>
      </c>
      <c r="B210" s="356"/>
      <c r="C210" s="356"/>
      <c r="D210" s="356"/>
      <c r="E210" s="356"/>
      <c r="F210" s="356"/>
      <c r="G210" s="356"/>
      <c r="H210" s="356"/>
      <c r="I210" s="356"/>
      <c r="J210" s="356"/>
      <c r="K210" s="356"/>
      <c r="L210" s="356"/>
      <c r="M210" s="356"/>
      <c r="N210" s="356"/>
      <c r="O210" s="356"/>
      <c r="P210" s="356"/>
      <c r="Q210" s="356"/>
      <c r="R210" s="356"/>
      <c r="S210" s="356"/>
      <c r="T210" s="356"/>
      <c r="U210" s="356"/>
      <c r="V210" s="356"/>
      <c r="W210" s="356"/>
      <c r="X210" s="356"/>
      <c r="Y210" s="356"/>
      <c r="Z210" s="356"/>
      <c r="AA210" s="356"/>
      <c r="AB210" s="356"/>
      <c r="AC210" s="356"/>
      <c r="AD210" s="310">
        <f>'Art. 121'!Q208</f>
        <v>2</v>
      </c>
      <c r="AE210" s="94">
        <f t="shared" si="42"/>
        <v>0.10330578512396696</v>
      </c>
      <c r="AF210">
        <f t="shared" si="43"/>
        <v>1</v>
      </c>
      <c r="AG210" s="92">
        <f t="shared" si="44"/>
        <v>1</v>
      </c>
      <c r="AH210" s="95">
        <f t="shared" si="45"/>
        <v>1</v>
      </c>
      <c r="AI210" s="96">
        <f t="shared" si="46"/>
        <v>4.5454545454545456E-2</v>
      </c>
      <c r="AJ210" s="96">
        <f t="shared" si="47"/>
        <v>4.5454545454545456E-2</v>
      </c>
      <c r="AK210" s="96">
        <f t="shared" si="48"/>
        <v>0.10330578512396696</v>
      </c>
    </row>
    <row r="211" spans="1:37" ht="24.9" customHeight="1" x14ac:dyDescent="0.25">
      <c r="A211" s="356" t="s">
        <v>296</v>
      </c>
      <c r="B211" s="356"/>
      <c r="C211" s="356"/>
      <c r="D211" s="356"/>
      <c r="E211" s="356"/>
      <c r="F211" s="356"/>
      <c r="G211" s="356"/>
      <c r="H211" s="356"/>
      <c r="I211" s="356"/>
      <c r="J211" s="356"/>
      <c r="K211" s="356"/>
      <c r="L211" s="356"/>
      <c r="M211" s="356"/>
      <c r="N211" s="356"/>
      <c r="O211" s="356"/>
      <c r="P211" s="356"/>
      <c r="Q211" s="356"/>
      <c r="R211" s="356"/>
      <c r="S211" s="356"/>
      <c r="T211" s="356"/>
      <c r="U211" s="356"/>
      <c r="V211" s="356"/>
      <c r="W211" s="356"/>
      <c r="X211" s="356"/>
      <c r="Y211" s="356"/>
      <c r="Z211" s="356"/>
      <c r="AA211" s="356"/>
      <c r="AB211" s="356"/>
      <c r="AC211" s="356"/>
      <c r="AD211" s="310">
        <f>'Art. 121'!Q209</f>
        <v>2</v>
      </c>
      <c r="AE211" s="94">
        <f t="shared" si="42"/>
        <v>0.10330578512396696</v>
      </c>
      <c r="AF211">
        <f t="shared" si="43"/>
        <v>1</v>
      </c>
      <c r="AG211" s="92">
        <f t="shared" si="44"/>
        <v>1</v>
      </c>
      <c r="AH211" s="95">
        <f t="shared" si="45"/>
        <v>1</v>
      </c>
      <c r="AI211" s="96">
        <f t="shared" si="46"/>
        <v>4.5454545454545456E-2</v>
      </c>
      <c r="AJ211" s="96">
        <f t="shared" si="47"/>
        <v>4.5454545454545456E-2</v>
      </c>
      <c r="AK211" s="96">
        <f t="shared" si="48"/>
        <v>0.10330578512396696</v>
      </c>
    </row>
    <row r="212" spans="1:37" ht="24.9" customHeight="1" x14ac:dyDescent="0.25">
      <c r="A212" s="356" t="s">
        <v>297</v>
      </c>
      <c r="B212" s="356"/>
      <c r="C212" s="356"/>
      <c r="D212" s="356"/>
      <c r="E212" s="356"/>
      <c r="F212" s="356"/>
      <c r="G212" s="356"/>
      <c r="H212" s="356"/>
      <c r="I212" s="356"/>
      <c r="J212" s="356"/>
      <c r="K212" s="356"/>
      <c r="L212" s="356"/>
      <c r="M212" s="356"/>
      <c r="N212" s="356"/>
      <c r="O212" s="356"/>
      <c r="P212" s="356"/>
      <c r="Q212" s="356"/>
      <c r="R212" s="356"/>
      <c r="S212" s="356"/>
      <c r="T212" s="356"/>
      <c r="U212" s="356"/>
      <c r="V212" s="356"/>
      <c r="W212" s="356"/>
      <c r="X212" s="356"/>
      <c r="Y212" s="356"/>
      <c r="Z212" s="356"/>
      <c r="AA212" s="356"/>
      <c r="AB212" s="356"/>
      <c r="AC212" s="356"/>
      <c r="AD212" s="310">
        <f>'Art. 121'!Q210</f>
        <v>2</v>
      </c>
      <c r="AE212" s="94">
        <f t="shared" si="42"/>
        <v>0.10330578512396696</v>
      </c>
      <c r="AF212">
        <f t="shared" si="43"/>
        <v>1</v>
      </c>
      <c r="AG212" s="92">
        <f t="shared" si="44"/>
        <v>1</v>
      </c>
      <c r="AH212" s="95">
        <f t="shared" si="45"/>
        <v>1</v>
      </c>
      <c r="AI212" s="96">
        <f t="shared" si="46"/>
        <v>4.5454545454545456E-2</v>
      </c>
      <c r="AJ212" s="96">
        <f t="shared" si="47"/>
        <v>4.5454545454545456E-2</v>
      </c>
      <c r="AK212" s="96">
        <f t="shared" si="48"/>
        <v>0.10330578512396696</v>
      </c>
    </row>
    <row r="213" spans="1:37" ht="24.9" customHeight="1" x14ac:dyDescent="0.25">
      <c r="A213" s="356" t="s">
        <v>298</v>
      </c>
      <c r="B213" s="356"/>
      <c r="C213" s="356"/>
      <c r="D213" s="356"/>
      <c r="E213" s="356"/>
      <c r="F213" s="356"/>
      <c r="G213" s="356"/>
      <c r="H213" s="356"/>
      <c r="I213" s="356"/>
      <c r="J213" s="356"/>
      <c r="K213" s="356"/>
      <c r="L213" s="356"/>
      <c r="M213" s="356"/>
      <c r="N213" s="356"/>
      <c r="O213" s="356"/>
      <c r="P213" s="356"/>
      <c r="Q213" s="356"/>
      <c r="R213" s="356"/>
      <c r="S213" s="356"/>
      <c r="T213" s="356"/>
      <c r="U213" s="356"/>
      <c r="V213" s="356"/>
      <c r="W213" s="356"/>
      <c r="X213" s="356"/>
      <c r="Y213" s="356"/>
      <c r="Z213" s="356"/>
      <c r="AA213" s="356"/>
      <c r="AB213" s="356"/>
      <c r="AC213" s="356"/>
      <c r="AD213" s="310">
        <f>'Art. 121'!Q211</f>
        <v>2</v>
      </c>
      <c r="AE213" s="94">
        <f t="shared" si="42"/>
        <v>0.10330578512396696</v>
      </c>
      <c r="AF213">
        <f t="shared" si="43"/>
        <v>1</v>
      </c>
      <c r="AG213" s="92">
        <f t="shared" si="44"/>
        <v>1</v>
      </c>
      <c r="AH213" s="95">
        <f t="shared" si="45"/>
        <v>1</v>
      </c>
      <c r="AI213" s="96">
        <f t="shared" si="46"/>
        <v>4.5454545454545456E-2</v>
      </c>
      <c r="AJ213" s="96">
        <f t="shared" si="47"/>
        <v>4.5454545454545456E-2</v>
      </c>
      <c r="AK213" s="96">
        <f t="shared" si="48"/>
        <v>0.10330578512396696</v>
      </c>
    </row>
    <row r="214" spans="1:37" ht="24.9" customHeight="1" x14ac:dyDescent="0.25">
      <c r="A214" s="356" t="s">
        <v>299</v>
      </c>
      <c r="B214" s="356"/>
      <c r="C214" s="356"/>
      <c r="D214" s="356"/>
      <c r="E214" s="356"/>
      <c r="F214" s="356"/>
      <c r="G214" s="356"/>
      <c r="H214" s="356"/>
      <c r="I214" s="356"/>
      <c r="J214" s="356"/>
      <c r="K214" s="356"/>
      <c r="L214" s="356"/>
      <c r="M214" s="356"/>
      <c r="N214" s="356"/>
      <c r="O214" s="356"/>
      <c r="P214" s="356"/>
      <c r="Q214" s="356"/>
      <c r="R214" s="356"/>
      <c r="S214" s="356"/>
      <c r="T214" s="356"/>
      <c r="U214" s="356"/>
      <c r="V214" s="356"/>
      <c r="W214" s="356"/>
      <c r="X214" s="356"/>
      <c r="Y214" s="356"/>
      <c r="Z214" s="356"/>
      <c r="AA214" s="356"/>
      <c r="AB214" s="356"/>
      <c r="AC214" s="356"/>
      <c r="AD214" s="310">
        <f>'Art. 121'!Q212</f>
        <v>2</v>
      </c>
      <c r="AE214" s="94">
        <f t="shared" si="42"/>
        <v>0.10330578512396696</v>
      </c>
      <c r="AF214">
        <f t="shared" si="43"/>
        <v>1</v>
      </c>
      <c r="AG214" s="92">
        <f t="shared" si="44"/>
        <v>1</v>
      </c>
      <c r="AH214" s="95">
        <f t="shared" si="45"/>
        <v>1</v>
      </c>
      <c r="AI214" s="96">
        <f t="shared" si="46"/>
        <v>4.5454545454545456E-2</v>
      </c>
      <c r="AJ214" s="96">
        <f t="shared" si="47"/>
        <v>4.5454545454545456E-2</v>
      </c>
      <c r="AK214" s="96">
        <f t="shared" si="48"/>
        <v>0.10330578512396696</v>
      </c>
    </row>
    <row r="215" spans="1:37" ht="24.9" customHeight="1" x14ac:dyDescent="0.25">
      <c r="A215" s="383" t="s">
        <v>1698</v>
      </c>
      <c r="B215" s="383"/>
      <c r="C215" s="383"/>
      <c r="D215" s="383"/>
      <c r="E215" s="383"/>
      <c r="F215" s="383"/>
      <c r="G215" s="383"/>
      <c r="H215" s="383"/>
      <c r="I215" s="383"/>
      <c r="J215" s="383"/>
      <c r="K215" s="383"/>
      <c r="L215" s="383"/>
      <c r="M215" s="383"/>
      <c r="N215" s="383"/>
      <c r="O215" s="383"/>
      <c r="P215" s="383"/>
      <c r="Q215" s="383"/>
      <c r="R215" s="383"/>
      <c r="S215" s="383"/>
      <c r="T215" s="383"/>
      <c r="U215" s="383"/>
      <c r="V215" s="383"/>
      <c r="W215" s="383"/>
      <c r="X215" s="383"/>
      <c r="Y215" s="383"/>
      <c r="Z215" s="383"/>
      <c r="AA215" s="383"/>
      <c r="AB215" s="383"/>
      <c r="AC215" s="383"/>
      <c r="AD215" s="383"/>
      <c r="AE215" s="94">
        <f>SUM(AE193:AE214)</f>
        <v>2.169421487603306</v>
      </c>
      <c r="AF215" s="61"/>
      <c r="AG215" s="97">
        <f>SUM(AG193:AG214)</f>
        <v>22</v>
      </c>
      <c r="AH215" s="98"/>
      <c r="AI215" s="99"/>
      <c r="AJ215" s="99"/>
      <c r="AK215" s="99"/>
    </row>
    <row r="216" spans="1:37" ht="24.9" customHeight="1" x14ac:dyDescent="0.25">
      <c r="A216" s="384" t="s">
        <v>1699</v>
      </c>
      <c r="B216" s="384"/>
      <c r="C216" s="384"/>
      <c r="D216" s="384"/>
      <c r="E216" s="384"/>
      <c r="F216" s="384"/>
      <c r="G216" s="384"/>
      <c r="H216" s="384"/>
      <c r="I216" s="384"/>
      <c r="J216" s="384"/>
      <c r="K216" s="384"/>
      <c r="L216" s="384"/>
      <c r="M216" s="384"/>
      <c r="N216" s="384"/>
      <c r="O216" s="384"/>
      <c r="P216" s="384"/>
      <c r="Q216" s="384"/>
      <c r="R216" s="384"/>
      <c r="S216" s="384"/>
      <c r="T216" s="384"/>
      <c r="U216" s="384"/>
      <c r="V216" s="384"/>
      <c r="W216" s="384"/>
      <c r="X216" s="384"/>
      <c r="Y216" s="384"/>
      <c r="Z216" s="384"/>
      <c r="AA216" s="384"/>
      <c r="AB216" s="384"/>
      <c r="AC216" s="384"/>
      <c r="AD216" s="384"/>
      <c r="AE216" s="94">
        <f>AE215/$AE$23*100</f>
        <v>95.454545454545453</v>
      </c>
      <c r="AF216" s="61"/>
      <c r="AG216" s="97"/>
      <c r="AH216" s="98"/>
      <c r="AI216" s="99"/>
      <c r="AJ216" s="99"/>
      <c r="AK216" s="99"/>
    </row>
    <row r="217" spans="1:37" ht="24.9" customHeight="1" x14ac:dyDescent="0.25">
      <c r="A217" s="73"/>
      <c r="B217" s="73"/>
      <c r="C217" s="73"/>
      <c r="D217" s="73"/>
      <c r="E217" s="73"/>
      <c r="F217" s="73"/>
      <c r="G217" s="73"/>
      <c r="H217" s="73"/>
      <c r="I217" s="73"/>
      <c r="J217" s="73"/>
      <c r="K217" s="73"/>
      <c r="L217" s="73"/>
      <c r="M217" s="73"/>
      <c r="N217" s="73"/>
      <c r="O217" s="73"/>
      <c r="P217" s="73"/>
      <c r="Q217" s="100"/>
      <c r="R217" s="73"/>
      <c r="S217" s="73"/>
      <c r="T217" s="73"/>
      <c r="U217" s="73"/>
      <c r="V217" s="73"/>
      <c r="W217" s="73"/>
      <c r="X217" s="73"/>
      <c r="Y217" s="73"/>
      <c r="Z217" s="73"/>
      <c r="AA217" s="73"/>
      <c r="AB217" s="73"/>
      <c r="AC217" s="73"/>
      <c r="AD217" s="101"/>
      <c r="AE217" s="101"/>
    </row>
    <row r="218" spans="1:37" ht="24.9" customHeight="1" x14ac:dyDescent="0.25">
      <c r="A218" s="391" t="s">
        <v>198</v>
      </c>
      <c r="B218" s="391"/>
      <c r="C218" s="391"/>
      <c r="D218" s="391"/>
      <c r="E218" s="391"/>
      <c r="F218" s="391"/>
      <c r="G218" s="391"/>
      <c r="H218" s="391"/>
      <c r="I218" s="391"/>
      <c r="J218" s="391"/>
      <c r="K218" s="391"/>
      <c r="L218" s="391"/>
      <c r="M218" s="391"/>
      <c r="N218" s="391"/>
      <c r="O218" s="391"/>
      <c r="P218" s="391"/>
      <c r="Q218" s="391"/>
      <c r="R218" s="391"/>
      <c r="S218" s="391"/>
      <c r="T218" s="391"/>
      <c r="U218" s="391"/>
      <c r="V218" s="391"/>
      <c r="W218" s="391"/>
      <c r="X218" s="391"/>
      <c r="Y218" s="391"/>
      <c r="Z218" s="391"/>
      <c r="AA218" s="391"/>
      <c r="AB218" s="391"/>
      <c r="AC218" s="391"/>
      <c r="AD218" s="112" t="s">
        <v>187</v>
      </c>
      <c r="AE218" s="113" t="s">
        <v>7</v>
      </c>
      <c r="AF218" s="92" t="s">
        <v>1666</v>
      </c>
      <c r="AG218" s="92" t="s">
        <v>1667</v>
      </c>
      <c r="AH218" s="92" t="s">
        <v>1668</v>
      </c>
      <c r="AI218" s="93" t="s">
        <v>1669</v>
      </c>
      <c r="AJ218" s="92"/>
      <c r="AK218" s="93" t="s">
        <v>1670</v>
      </c>
    </row>
    <row r="219" spans="1:37" ht="24.9" customHeight="1" x14ac:dyDescent="0.25">
      <c r="A219" s="356" t="s">
        <v>300</v>
      </c>
      <c r="B219" s="356"/>
      <c r="C219" s="356"/>
      <c r="D219" s="356"/>
      <c r="E219" s="356"/>
      <c r="F219" s="356"/>
      <c r="G219" s="356"/>
      <c r="H219" s="356"/>
      <c r="I219" s="356"/>
      <c r="J219" s="356"/>
      <c r="K219" s="356"/>
      <c r="L219" s="356"/>
      <c r="M219" s="356"/>
      <c r="N219" s="356"/>
      <c r="O219" s="356"/>
      <c r="P219" s="356"/>
      <c r="Q219" s="356"/>
      <c r="R219" s="356"/>
      <c r="S219" s="356"/>
      <c r="T219" s="356"/>
      <c r="U219" s="356"/>
      <c r="V219" s="356"/>
      <c r="W219" s="356"/>
      <c r="X219" s="356"/>
      <c r="Y219" s="356"/>
      <c r="Z219" s="356"/>
      <c r="AA219" s="356"/>
      <c r="AB219" s="356"/>
      <c r="AC219" s="356"/>
      <c r="AD219" s="310">
        <f>'Art. 121'!Q215</f>
        <v>2</v>
      </c>
      <c r="AE219" s="94">
        <f>IF(AG219=1,AK219,AG219)</f>
        <v>0.45454545454545459</v>
      </c>
      <c r="AF219">
        <f>AD219/2</f>
        <v>1</v>
      </c>
      <c r="AG219" s="92">
        <f>IF(AND(AF219&gt;=0,AF219&lt;=1),1,"No aplica")</f>
        <v>1</v>
      </c>
      <c r="AH219" s="95">
        <f>AD219/(AG219*2)</f>
        <v>1</v>
      </c>
      <c r="AI219" s="96">
        <f>IF(AG219=1,AG219/$AG$224,"No aplica")</f>
        <v>0.2</v>
      </c>
      <c r="AJ219" s="96">
        <f>AF219*AI219</f>
        <v>0.2</v>
      </c>
      <c r="AK219" s="96">
        <f>AJ219*$AE$23</f>
        <v>0.45454545454545459</v>
      </c>
    </row>
    <row r="220" spans="1:37" ht="24.9" customHeight="1" x14ac:dyDescent="0.25">
      <c r="A220" s="356" t="s">
        <v>301</v>
      </c>
      <c r="B220" s="356"/>
      <c r="C220" s="356"/>
      <c r="D220" s="356"/>
      <c r="E220" s="356"/>
      <c r="F220" s="356"/>
      <c r="G220" s="356"/>
      <c r="H220" s="356"/>
      <c r="I220" s="356"/>
      <c r="J220" s="356"/>
      <c r="K220" s="356"/>
      <c r="L220" s="356"/>
      <c r="M220" s="356"/>
      <c r="N220" s="356"/>
      <c r="O220" s="356"/>
      <c r="P220" s="356"/>
      <c r="Q220" s="356"/>
      <c r="R220" s="356"/>
      <c r="S220" s="356"/>
      <c r="T220" s="356"/>
      <c r="U220" s="356"/>
      <c r="V220" s="356"/>
      <c r="W220" s="356"/>
      <c r="X220" s="356"/>
      <c r="Y220" s="356"/>
      <c r="Z220" s="356"/>
      <c r="AA220" s="356"/>
      <c r="AB220" s="356"/>
      <c r="AC220" s="356"/>
      <c r="AD220" s="310">
        <f>'Art. 121'!Q216</f>
        <v>2</v>
      </c>
      <c r="AE220" s="94">
        <f>IF(AG220=1,AK220,AG220)</f>
        <v>0.45454545454545459</v>
      </c>
      <c r="AF220">
        <f>AD220/2</f>
        <v>1</v>
      </c>
      <c r="AG220" s="92">
        <f>IF(AND(AF220&gt;=0,AF220&lt;=1),1,"No aplica")</f>
        <v>1</v>
      </c>
      <c r="AH220" s="95">
        <f>AD220/(AG220*2)</f>
        <v>1</v>
      </c>
      <c r="AI220" s="96">
        <f>IF(AG220=1,AG220/$AG$224,"No aplica")</f>
        <v>0.2</v>
      </c>
      <c r="AJ220" s="96">
        <f>AF220*AI220</f>
        <v>0.2</v>
      </c>
      <c r="AK220" s="96">
        <f>AJ220*$AE$23</f>
        <v>0.45454545454545459</v>
      </c>
    </row>
    <row r="221" spans="1:37" ht="24.9" customHeight="1" x14ac:dyDescent="0.25">
      <c r="A221" s="356" t="s">
        <v>302</v>
      </c>
      <c r="B221" s="356"/>
      <c r="C221" s="356"/>
      <c r="D221" s="356"/>
      <c r="E221" s="356"/>
      <c r="F221" s="356"/>
      <c r="G221" s="356"/>
      <c r="H221" s="356"/>
      <c r="I221" s="356"/>
      <c r="J221" s="356"/>
      <c r="K221" s="356"/>
      <c r="L221" s="356"/>
      <c r="M221" s="356"/>
      <c r="N221" s="356"/>
      <c r="O221" s="356"/>
      <c r="P221" s="356"/>
      <c r="Q221" s="356"/>
      <c r="R221" s="356"/>
      <c r="S221" s="356"/>
      <c r="T221" s="356"/>
      <c r="U221" s="356"/>
      <c r="V221" s="356"/>
      <c r="W221" s="356"/>
      <c r="X221" s="356"/>
      <c r="Y221" s="356"/>
      <c r="Z221" s="356"/>
      <c r="AA221" s="356"/>
      <c r="AB221" s="356"/>
      <c r="AC221" s="356"/>
      <c r="AD221" s="310">
        <f>'Art. 121'!Q217</f>
        <v>2</v>
      </c>
      <c r="AE221" s="94">
        <f>IF(AG221=1,AK221,AG221)</f>
        <v>0.45454545454545459</v>
      </c>
      <c r="AF221">
        <f>AD221/2</f>
        <v>1</v>
      </c>
      <c r="AG221" s="92">
        <f>IF(AND(AF221&gt;=0,AF221&lt;=1),1,"No aplica")</f>
        <v>1</v>
      </c>
      <c r="AH221" s="95">
        <f>AD221/(AG221*2)</f>
        <v>1</v>
      </c>
      <c r="AI221" s="96">
        <f>IF(AG221=1,AG221/$AG$224,"No aplica")</f>
        <v>0.2</v>
      </c>
      <c r="AJ221" s="96">
        <f>AF221*AI221</f>
        <v>0.2</v>
      </c>
      <c r="AK221" s="96">
        <f>AJ221*$AE$23</f>
        <v>0.45454545454545459</v>
      </c>
    </row>
    <row r="222" spans="1:37" ht="24.9" customHeight="1" x14ac:dyDescent="0.25">
      <c r="A222" s="356" t="s">
        <v>303</v>
      </c>
      <c r="B222" s="356"/>
      <c r="C222" s="356"/>
      <c r="D222" s="356"/>
      <c r="E222" s="356"/>
      <c r="F222" s="356"/>
      <c r="G222" s="356"/>
      <c r="H222" s="356"/>
      <c r="I222" s="356"/>
      <c r="J222" s="356"/>
      <c r="K222" s="356"/>
      <c r="L222" s="356"/>
      <c r="M222" s="356"/>
      <c r="N222" s="356"/>
      <c r="O222" s="356"/>
      <c r="P222" s="356"/>
      <c r="Q222" s="356"/>
      <c r="R222" s="356"/>
      <c r="S222" s="356"/>
      <c r="T222" s="356"/>
      <c r="U222" s="356"/>
      <c r="V222" s="356"/>
      <c r="W222" s="356"/>
      <c r="X222" s="356"/>
      <c r="Y222" s="356"/>
      <c r="Z222" s="356"/>
      <c r="AA222" s="356"/>
      <c r="AB222" s="356"/>
      <c r="AC222" s="356"/>
      <c r="AD222" s="310">
        <f>'Art. 121'!Q218</f>
        <v>2</v>
      </c>
      <c r="AE222" s="94">
        <f>IF(AG222=1,AK222,AG222)</f>
        <v>0.45454545454545459</v>
      </c>
      <c r="AF222">
        <f>AD222/2</f>
        <v>1</v>
      </c>
      <c r="AG222" s="92">
        <f>IF(AND(AF222&gt;=0,AF222&lt;=1),1,"No aplica")</f>
        <v>1</v>
      </c>
      <c r="AH222" s="95">
        <f>AD222/(AG222*2)</f>
        <v>1</v>
      </c>
      <c r="AI222" s="96">
        <f>IF(AG222=1,AG222/$AG$224,"No aplica")</f>
        <v>0.2</v>
      </c>
      <c r="AJ222" s="96">
        <f>AF222*AI222</f>
        <v>0.2</v>
      </c>
      <c r="AK222" s="96">
        <f>AJ222*$AE$23</f>
        <v>0.45454545454545459</v>
      </c>
    </row>
    <row r="223" spans="1:37" ht="24.9" customHeight="1" x14ac:dyDescent="0.25">
      <c r="A223" s="356" t="s">
        <v>304</v>
      </c>
      <c r="B223" s="356"/>
      <c r="C223" s="356"/>
      <c r="D223" s="356"/>
      <c r="E223" s="356"/>
      <c r="F223" s="356"/>
      <c r="G223" s="356"/>
      <c r="H223" s="356"/>
      <c r="I223" s="356"/>
      <c r="J223" s="356"/>
      <c r="K223" s="356"/>
      <c r="L223" s="356"/>
      <c r="M223" s="356"/>
      <c r="N223" s="356"/>
      <c r="O223" s="356"/>
      <c r="P223" s="356"/>
      <c r="Q223" s="356"/>
      <c r="R223" s="356"/>
      <c r="S223" s="356"/>
      <c r="T223" s="356"/>
      <c r="U223" s="356"/>
      <c r="V223" s="356"/>
      <c r="W223" s="356"/>
      <c r="X223" s="356"/>
      <c r="Y223" s="356"/>
      <c r="Z223" s="356"/>
      <c r="AA223" s="356"/>
      <c r="AB223" s="356"/>
      <c r="AC223" s="356"/>
      <c r="AD223" s="310">
        <f>'Art. 121'!Q219</f>
        <v>2</v>
      </c>
      <c r="AE223" s="94">
        <f>IF(AG223=1,AK223,AG223)</f>
        <v>0.45454545454545459</v>
      </c>
      <c r="AF223">
        <f>AD223/2</f>
        <v>1</v>
      </c>
      <c r="AG223" s="92">
        <f>IF(AND(AF223&gt;=0,AF223&lt;=1),1,"No aplica")</f>
        <v>1</v>
      </c>
      <c r="AH223" s="95">
        <f>AD223/(AG223*2)</f>
        <v>1</v>
      </c>
      <c r="AI223" s="96">
        <f>IF(AG223=1,AG223/$AG$224,"No aplica")</f>
        <v>0.2</v>
      </c>
      <c r="AJ223" s="96">
        <f>AF223*AI223</f>
        <v>0.2</v>
      </c>
      <c r="AK223" s="96">
        <f>AJ223*$AE$23</f>
        <v>0.45454545454545459</v>
      </c>
    </row>
    <row r="224" spans="1:37" ht="24.9" customHeight="1" x14ac:dyDescent="0.25">
      <c r="A224" s="383" t="s">
        <v>1700</v>
      </c>
      <c r="B224" s="383"/>
      <c r="C224" s="383"/>
      <c r="D224" s="383"/>
      <c r="E224" s="383"/>
      <c r="F224" s="383"/>
      <c r="G224" s="383"/>
      <c r="H224" s="383"/>
      <c r="I224" s="383"/>
      <c r="J224" s="383"/>
      <c r="K224" s="383"/>
      <c r="L224" s="383"/>
      <c r="M224" s="383"/>
      <c r="N224" s="383"/>
      <c r="O224" s="383"/>
      <c r="P224" s="383"/>
      <c r="Q224" s="383"/>
      <c r="R224" s="383"/>
      <c r="S224" s="383"/>
      <c r="T224" s="383"/>
      <c r="U224" s="383"/>
      <c r="V224" s="383"/>
      <c r="W224" s="383"/>
      <c r="X224" s="383"/>
      <c r="Y224" s="383"/>
      <c r="Z224" s="383"/>
      <c r="AA224" s="383"/>
      <c r="AB224" s="383"/>
      <c r="AC224" s="383"/>
      <c r="AD224" s="383"/>
      <c r="AE224" s="94">
        <f>SUM(AE219:AE223)</f>
        <v>2.2727272727272729</v>
      </c>
      <c r="AF224" s="61"/>
      <c r="AG224" s="97">
        <f>SUM(AG219:AG223)</f>
        <v>5</v>
      </c>
      <c r="AH224" s="98"/>
      <c r="AI224" s="99"/>
      <c r="AJ224" s="99"/>
      <c r="AK224" s="99"/>
    </row>
    <row r="225" spans="1:37" ht="24.9" customHeight="1" x14ac:dyDescent="0.25">
      <c r="A225" s="384" t="s">
        <v>1701</v>
      </c>
      <c r="B225" s="384"/>
      <c r="C225" s="384"/>
      <c r="D225" s="384"/>
      <c r="E225" s="384"/>
      <c r="F225" s="384"/>
      <c r="G225" s="384"/>
      <c r="H225" s="384"/>
      <c r="I225" s="384"/>
      <c r="J225" s="384"/>
      <c r="K225" s="384"/>
      <c r="L225" s="384"/>
      <c r="M225" s="384"/>
      <c r="N225" s="384"/>
      <c r="O225" s="384"/>
      <c r="P225" s="384"/>
      <c r="Q225" s="384"/>
      <c r="R225" s="384"/>
      <c r="S225" s="384"/>
      <c r="T225" s="384"/>
      <c r="U225" s="384"/>
      <c r="V225" s="384"/>
      <c r="W225" s="384"/>
      <c r="X225" s="384"/>
      <c r="Y225" s="384"/>
      <c r="Z225" s="384"/>
      <c r="AA225" s="384"/>
      <c r="AB225" s="384"/>
      <c r="AC225" s="384"/>
      <c r="AD225" s="384"/>
      <c r="AE225" s="94">
        <f>AE224/$AE$23*100</f>
        <v>100</v>
      </c>
      <c r="AF225" s="61"/>
      <c r="AG225" s="97"/>
      <c r="AH225" s="98"/>
      <c r="AI225" s="99"/>
      <c r="AJ225" s="99"/>
      <c r="AK225" s="99"/>
    </row>
    <row r="226" spans="1:37" ht="24.9" customHeight="1" x14ac:dyDescent="0.25">
      <c r="A226" s="107"/>
      <c r="B226" s="107"/>
      <c r="C226" s="107"/>
      <c r="D226" s="107"/>
      <c r="E226" s="107"/>
      <c r="F226" s="107"/>
      <c r="G226" s="107"/>
      <c r="H226" s="107"/>
      <c r="I226" s="107"/>
      <c r="J226" s="107"/>
      <c r="K226" s="107"/>
      <c r="L226" s="107"/>
      <c r="M226" s="107"/>
      <c r="N226" s="107"/>
      <c r="O226" s="107"/>
      <c r="P226" s="107"/>
      <c r="Q226" s="100"/>
      <c r="R226" s="107"/>
      <c r="S226" s="107"/>
      <c r="T226" s="107"/>
      <c r="U226" s="107"/>
      <c r="V226" s="107"/>
      <c r="W226" s="107"/>
      <c r="X226" s="107"/>
      <c r="Y226" s="107"/>
      <c r="Z226" s="107"/>
      <c r="AA226" s="107"/>
      <c r="AB226" s="107"/>
      <c r="AC226" s="107"/>
      <c r="AD226" s="101"/>
      <c r="AE226" s="101"/>
    </row>
    <row r="227" spans="1:37" ht="24.9" customHeight="1" x14ac:dyDescent="0.25">
      <c r="A227" s="107"/>
      <c r="B227" s="107"/>
      <c r="C227" s="107"/>
      <c r="D227" s="107"/>
      <c r="E227" s="107"/>
      <c r="F227" s="107"/>
      <c r="G227" s="107"/>
      <c r="H227" s="107"/>
      <c r="I227" s="107"/>
      <c r="J227" s="107"/>
      <c r="K227" s="107"/>
      <c r="L227" s="107"/>
      <c r="M227" s="107"/>
      <c r="N227" s="107"/>
      <c r="O227" s="107"/>
      <c r="P227" s="107"/>
      <c r="Q227" s="100"/>
      <c r="R227" s="107"/>
      <c r="S227" s="107"/>
      <c r="T227" s="107"/>
      <c r="U227" s="107"/>
      <c r="V227" s="107"/>
      <c r="W227" s="107"/>
      <c r="X227" s="107"/>
      <c r="Y227" s="107"/>
      <c r="Z227" s="107"/>
      <c r="AA227" s="107"/>
      <c r="AB227" s="107"/>
      <c r="AC227" s="107"/>
      <c r="AD227" s="101"/>
      <c r="AE227" s="101"/>
    </row>
    <row r="228" spans="1:37" ht="24.9" customHeight="1" x14ac:dyDescent="0.25">
      <c r="A228" s="390" t="s">
        <v>305</v>
      </c>
      <c r="B228" s="390"/>
      <c r="C228" s="390"/>
      <c r="D228" s="390"/>
      <c r="E228" s="390"/>
      <c r="F228" s="390"/>
      <c r="G228" s="390"/>
      <c r="H228" s="390"/>
      <c r="I228" s="390"/>
      <c r="J228" s="390"/>
      <c r="K228" s="390"/>
      <c r="L228" s="390"/>
      <c r="M228" s="390"/>
      <c r="N228" s="390"/>
      <c r="O228" s="390"/>
      <c r="P228" s="390"/>
      <c r="Q228" s="390"/>
      <c r="R228" s="390"/>
      <c r="S228" s="390"/>
      <c r="T228" s="390"/>
      <c r="U228" s="390"/>
      <c r="V228" s="390"/>
      <c r="W228" s="390"/>
      <c r="X228" s="390"/>
      <c r="Y228" s="390"/>
      <c r="Z228" s="390"/>
      <c r="AA228" s="390"/>
      <c r="AB228" s="390"/>
      <c r="AC228" s="390"/>
      <c r="AD228" s="390"/>
      <c r="AE228" s="390"/>
    </row>
    <row r="229" spans="1:37" ht="24.9" customHeight="1" x14ac:dyDescent="0.25">
      <c r="A229" s="109"/>
      <c r="B229" s="110"/>
      <c r="C229" s="110"/>
      <c r="D229" s="110"/>
      <c r="E229" s="110"/>
      <c r="F229" s="110"/>
      <c r="G229" s="110"/>
      <c r="H229" s="110"/>
      <c r="I229" s="110"/>
      <c r="J229" s="110"/>
      <c r="K229" s="110"/>
      <c r="L229" s="110"/>
      <c r="M229" s="110"/>
      <c r="N229" s="110"/>
      <c r="O229" s="110"/>
      <c r="P229" s="110"/>
      <c r="Q229" s="111"/>
      <c r="R229" s="110"/>
      <c r="S229" s="110"/>
      <c r="T229" s="110"/>
      <c r="U229" s="110"/>
      <c r="V229" s="110"/>
      <c r="W229" s="110"/>
      <c r="X229" s="110"/>
      <c r="Y229" s="110"/>
      <c r="Z229" s="110"/>
      <c r="AA229" s="110"/>
      <c r="AB229" s="110"/>
      <c r="AC229" s="110"/>
      <c r="AD229" s="89"/>
      <c r="AE229" s="89"/>
    </row>
    <row r="230" spans="1:37" ht="24.9" customHeight="1" x14ac:dyDescent="0.25">
      <c r="A230" s="73"/>
      <c r="B230" s="73"/>
      <c r="C230" s="73"/>
      <c r="D230" s="73"/>
      <c r="E230" s="73"/>
      <c r="F230" s="73"/>
      <c r="G230" s="73"/>
      <c r="H230" s="73"/>
      <c r="I230" s="73"/>
      <c r="J230" s="73"/>
      <c r="K230" s="73"/>
      <c r="L230" s="73"/>
      <c r="M230" s="73"/>
      <c r="N230" s="73"/>
      <c r="O230" s="73"/>
      <c r="P230" s="73"/>
      <c r="Q230" s="100"/>
      <c r="R230" s="73"/>
      <c r="S230" s="73"/>
      <c r="T230" s="73"/>
      <c r="U230" s="73"/>
      <c r="V230" s="73"/>
      <c r="W230" s="73"/>
      <c r="X230" s="73"/>
      <c r="Y230" s="73"/>
      <c r="Z230" s="73"/>
      <c r="AA230" s="73"/>
      <c r="AB230" s="73"/>
      <c r="AC230" s="73"/>
      <c r="AD230" s="101"/>
      <c r="AE230" s="101"/>
    </row>
    <row r="231" spans="1:37" ht="24.9" customHeight="1" x14ac:dyDescent="0.25">
      <c r="A231" s="387" t="s">
        <v>163</v>
      </c>
      <c r="B231" s="387"/>
      <c r="C231" s="387"/>
      <c r="D231" s="387"/>
      <c r="E231" s="387"/>
      <c r="F231" s="387"/>
      <c r="G231" s="387"/>
      <c r="H231" s="387"/>
      <c r="I231" s="387"/>
      <c r="J231" s="387"/>
      <c r="K231" s="387"/>
      <c r="L231" s="387"/>
      <c r="M231" s="387"/>
      <c r="N231" s="387"/>
      <c r="O231" s="387"/>
      <c r="P231" s="387"/>
      <c r="Q231" s="387"/>
      <c r="R231" s="387"/>
      <c r="S231" s="387"/>
      <c r="T231" s="387"/>
      <c r="U231" s="387"/>
      <c r="V231" s="387"/>
      <c r="W231" s="387"/>
      <c r="X231" s="387"/>
      <c r="Y231" s="387"/>
      <c r="Z231" s="387"/>
      <c r="AA231" s="387"/>
      <c r="AB231" s="387"/>
      <c r="AC231" s="387"/>
      <c r="AD231" s="66" t="s">
        <v>187</v>
      </c>
      <c r="AE231" s="306" t="s">
        <v>7</v>
      </c>
      <c r="AF231" s="92" t="s">
        <v>1666</v>
      </c>
      <c r="AG231" s="92" t="s">
        <v>1667</v>
      </c>
      <c r="AH231" s="92" t="s">
        <v>1668</v>
      </c>
      <c r="AI231" s="93" t="s">
        <v>1669</v>
      </c>
      <c r="AJ231" s="92"/>
      <c r="AK231" s="93" t="s">
        <v>1670</v>
      </c>
    </row>
    <row r="232" spans="1:37" ht="24.9" customHeight="1" x14ac:dyDescent="0.25">
      <c r="A232" s="356" t="s">
        <v>190</v>
      </c>
      <c r="B232" s="356"/>
      <c r="C232" s="356"/>
      <c r="D232" s="356"/>
      <c r="E232" s="356"/>
      <c r="F232" s="356"/>
      <c r="G232" s="356"/>
      <c r="H232" s="356"/>
      <c r="I232" s="356"/>
      <c r="J232" s="356"/>
      <c r="K232" s="356"/>
      <c r="L232" s="356"/>
      <c r="M232" s="356"/>
      <c r="N232" s="356"/>
      <c r="O232" s="356"/>
      <c r="P232" s="356"/>
      <c r="Q232" s="356"/>
      <c r="R232" s="356"/>
      <c r="S232" s="356"/>
      <c r="T232" s="356"/>
      <c r="U232" s="356"/>
      <c r="V232" s="356"/>
      <c r="W232" s="356"/>
      <c r="X232" s="356"/>
      <c r="Y232" s="356"/>
      <c r="Z232" s="356"/>
      <c r="AA232" s="356"/>
      <c r="AB232" s="356"/>
      <c r="AC232" s="356"/>
      <c r="AD232" s="310">
        <f>'Art. 121'!Q228</f>
        <v>2</v>
      </c>
      <c r="AE232" s="94">
        <f t="shared" ref="AE232:AE242" si="49">IF(AG232=1,AK232,AG232)</f>
        <v>0.20661157024793392</v>
      </c>
      <c r="AF232">
        <f t="shared" ref="AF232:AF242" si="50">AD232/2</f>
        <v>1</v>
      </c>
      <c r="AG232" s="92">
        <f t="shared" ref="AG232:AG242" si="51">IF(AND(AF232&gt;=0,AF232&lt;=1),1,"No aplica")</f>
        <v>1</v>
      </c>
      <c r="AH232" s="95">
        <f t="shared" ref="AH232:AH242" si="52">AD232/(AG232*2)</f>
        <v>1</v>
      </c>
      <c r="AI232" s="96">
        <f t="shared" ref="AI232:AI242" si="53">IF(AG232=1,AG232/$AG$243,"No aplica")</f>
        <v>9.0909090909090912E-2</v>
      </c>
      <c r="AJ232" s="96">
        <f t="shared" ref="AJ232:AJ242" si="54">AF232*AI232</f>
        <v>9.0909090909090912E-2</v>
      </c>
      <c r="AK232" s="96">
        <f t="shared" ref="AK232:AK242" si="55">AJ232*$AE$23</f>
        <v>0.20661157024793392</v>
      </c>
    </row>
    <row r="233" spans="1:37" ht="24.9" customHeight="1" x14ac:dyDescent="0.25">
      <c r="A233" s="356" t="s">
        <v>191</v>
      </c>
      <c r="B233" s="356"/>
      <c r="C233" s="356"/>
      <c r="D233" s="356"/>
      <c r="E233" s="356"/>
      <c r="F233" s="356"/>
      <c r="G233" s="356"/>
      <c r="H233" s="356"/>
      <c r="I233" s="356"/>
      <c r="J233" s="356"/>
      <c r="K233" s="356"/>
      <c r="L233" s="356"/>
      <c r="M233" s="356"/>
      <c r="N233" s="356"/>
      <c r="O233" s="356"/>
      <c r="P233" s="356"/>
      <c r="Q233" s="356"/>
      <c r="R233" s="356"/>
      <c r="S233" s="356"/>
      <c r="T233" s="356"/>
      <c r="U233" s="356"/>
      <c r="V233" s="356"/>
      <c r="W233" s="356"/>
      <c r="X233" s="356"/>
      <c r="Y233" s="356"/>
      <c r="Z233" s="356"/>
      <c r="AA233" s="356"/>
      <c r="AB233" s="356"/>
      <c r="AC233" s="356"/>
      <c r="AD233" s="310">
        <f>'Art. 121'!Q229</f>
        <v>2</v>
      </c>
      <c r="AE233" s="94">
        <f t="shared" si="49"/>
        <v>0.20661157024793392</v>
      </c>
      <c r="AF233">
        <f t="shared" si="50"/>
        <v>1</v>
      </c>
      <c r="AG233" s="92">
        <f t="shared" si="51"/>
        <v>1</v>
      </c>
      <c r="AH233" s="95">
        <f t="shared" si="52"/>
        <v>1</v>
      </c>
      <c r="AI233" s="96">
        <f t="shared" si="53"/>
        <v>9.0909090909090912E-2</v>
      </c>
      <c r="AJ233" s="96">
        <f t="shared" si="54"/>
        <v>9.0909090909090912E-2</v>
      </c>
      <c r="AK233" s="96">
        <f t="shared" si="55"/>
        <v>0.20661157024793392</v>
      </c>
    </row>
    <row r="234" spans="1:37" ht="24.9" customHeight="1" x14ac:dyDescent="0.25">
      <c r="A234" s="356" t="s">
        <v>312</v>
      </c>
      <c r="B234" s="356"/>
      <c r="C234" s="356"/>
      <c r="D234" s="356"/>
      <c r="E234" s="356"/>
      <c r="F234" s="356"/>
      <c r="G234" s="356"/>
      <c r="H234" s="356"/>
      <c r="I234" s="356"/>
      <c r="J234" s="356"/>
      <c r="K234" s="356"/>
      <c r="L234" s="356"/>
      <c r="M234" s="356"/>
      <c r="N234" s="356"/>
      <c r="O234" s="356"/>
      <c r="P234" s="356"/>
      <c r="Q234" s="356"/>
      <c r="R234" s="356"/>
      <c r="S234" s="356"/>
      <c r="T234" s="356"/>
      <c r="U234" s="356"/>
      <c r="V234" s="356"/>
      <c r="W234" s="356"/>
      <c r="X234" s="356"/>
      <c r="Y234" s="356"/>
      <c r="Z234" s="356"/>
      <c r="AA234" s="356"/>
      <c r="AB234" s="356"/>
      <c r="AC234" s="356"/>
      <c r="AD234" s="310">
        <f>'Art. 121'!Q230</f>
        <v>2</v>
      </c>
      <c r="AE234" s="94">
        <f t="shared" si="49"/>
        <v>0.20661157024793392</v>
      </c>
      <c r="AF234">
        <f t="shared" si="50"/>
        <v>1</v>
      </c>
      <c r="AG234" s="92">
        <f t="shared" si="51"/>
        <v>1</v>
      </c>
      <c r="AH234" s="95">
        <f t="shared" si="52"/>
        <v>1</v>
      </c>
      <c r="AI234" s="96">
        <f t="shared" si="53"/>
        <v>9.0909090909090912E-2</v>
      </c>
      <c r="AJ234" s="96">
        <f t="shared" si="54"/>
        <v>9.0909090909090912E-2</v>
      </c>
      <c r="AK234" s="96">
        <f t="shared" si="55"/>
        <v>0.20661157024793392</v>
      </c>
    </row>
    <row r="235" spans="1:37" ht="24.9" customHeight="1" x14ac:dyDescent="0.25">
      <c r="A235" s="356" t="s">
        <v>313</v>
      </c>
      <c r="B235" s="356"/>
      <c r="C235" s="356"/>
      <c r="D235" s="356"/>
      <c r="E235" s="356"/>
      <c r="F235" s="356"/>
      <c r="G235" s="356"/>
      <c r="H235" s="356"/>
      <c r="I235" s="356"/>
      <c r="J235" s="356"/>
      <c r="K235" s="356"/>
      <c r="L235" s="356"/>
      <c r="M235" s="356"/>
      <c r="N235" s="356"/>
      <c r="O235" s="356"/>
      <c r="P235" s="356"/>
      <c r="Q235" s="356"/>
      <c r="R235" s="356"/>
      <c r="S235" s="356"/>
      <c r="T235" s="356"/>
      <c r="U235" s="356"/>
      <c r="V235" s="356"/>
      <c r="W235" s="356"/>
      <c r="X235" s="356"/>
      <c r="Y235" s="356"/>
      <c r="Z235" s="356"/>
      <c r="AA235" s="356"/>
      <c r="AB235" s="356"/>
      <c r="AC235" s="356"/>
      <c r="AD235" s="310">
        <f>'Art. 121'!Q231</f>
        <v>2</v>
      </c>
      <c r="AE235" s="94">
        <f t="shared" si="49"/>
        <v>0.20661157024793392</v>
      </c>
      <c r="AF235">
        <f t="shared" si="50"/>
        <v>1</v>
      </c>
      <c r="AG235" s="92">
        <f t="shared" si="51"/>
        <v>1</v>
      </c>
      <c r="AH235" s="95">
        <f t="shared" si="52"/>
        <v>1</v>
      </c>
      <c r="AI235" s="96">
        <f t="shared" si="53"/>
        <v>9.0909090909090912E-2</v>
      </c>
      <c r="AJ235" s="96">
        <f t="shared" si="54"/>
        <v>9.0909090909090912E-2</v>
      </c>
      <c r="AK235" s="96">
        <f t="shared" si="55"/>
        <v>0.20661157024793392</v>
      </c>
    </row>
    <row r="236" spans="1:37" ht="24.9" customHeight="1" x14ac:dyDescent="0.25">
      <c r="A236" s="356" t="s">
        <v>314</v>
      </c>
      <c r="B236" s="356"/>
      <c r="C236" s="356"/>
      <c r="D236" s="356"/>
      <c r="E236" s="356"/>
      <c r="F236" s="356"/>
      <c r="G236" s="356"/>
      <c r="H236" s="356"/>
      <c r="I236" s="356"/>
      <c r="J236" s="356"/>
      <c r="K236" s="356"/>
      <c r="L236" s="356"/>
      <c r="M236" s="356"/>
      <c r="N236" s="356"/>
      <c r="O236" s="356"/>
      <c r="P236" s="356"/>
      <c r="Q236" s="356"/>
      <c r="R236" s="356"/>
      <c r="S236" s="356"/>
      <c r="T236" s="356"/>
      <c r="U236" s="356"/>
      <c r="V236" s="356"/>
      <c r="W236" s="356"/>
      <c r="X236" s="356"/>
      <c r="Y236" s="356"/>
      <c r="Z236" s="356"/>
      <c r="AA236" s="356"/>
      <c r="AB236" s="356"/>
      <c r="AC236" s="356"/>
      <c r="AD236" s="310">
        <f>'Art. 121'!Q232</f>
        <v>2</v>
      </c>
      <c r="AE236" s="94">
        <f t="shared" si="49"/>
        <v>0.20661157024793392</v>
      </c>
      <c r="AF236">
        <f t="shared" si="50"/>
        <v>1</v>
      </c>
      <c r="AG236" s="92">
        <f t="shared" si="51"/>
        <v>1</v>
      </c>
      <c r="AH236" s="95">
        <f t="shared" si="52"/>
        <v>1</v>
      </c>
      <c r="AI236" s="96">
        <f t="shared" si="53"/>
        <v>9.0909090909090912E-2</v>
      </c>
      <c r="AJ236" s="96">
        <f t="shared" si="54"/>
        <v>9.0909090909090912E-2</v>
      </c>
      <c r="AK236" s="96">
        <f t="shared" si="55"/>
        <v>0.20661157024793392</v>
      </c>
    </row>
    <row r="237" spans="1:37" ht="24.9" customHeight="1" x14ac:dyDescent="0.25">
      <c r="A237" s="356" t="s">
        <v>315</v>
      </c>
      <c r="B237" s="356"/>
      <c r="C237" s="356"/>
      <c r="D237" s="356"/>
      <c r="E237" s="356"/>
      <c r="F237" s="356"/>
      <c r="G237" s="356"/>
      <c r="H237" s="356"/>
      <c r="I237" s="356"/>
      <c r="J237" s="356"/>
      <c r="K237" s="356"/>
      <c r="L237" s="356"/>
      <c r="M237" s="356"/>
      <c r="N237" s="356"/>
      <c r="O237" s="356"/>
      <c r="P237" s="356"/>
      <c r="Q237" s="356"/>
      <c r="R237" s="356"/>
      <c r="S237" s="356"/>
      <c r="T237" s="356"/>
      <c r="U237" s="356"/>
      <c r="V237" s="356"/>
      <c r="W237" s="356"/>
      <c r="X237" s="356"/>
      <c r="Y237" s="356"/>
      <c r="Z237" s="356"/>
      <c r="AA237" s="356"/>
      <c r="AB237" s="356"/>
      <c r="AC237" s="356"/>
      <c r="AD237" s="310">
        <f>'Art. 121'!Q233</f>
        <v>2</v>
      </c>
      <c r="AE237" s="94">
        <f t="shared" si="49"/>
        <v>0.20661157024793392</v>
      </c>
      <c r="AF237">
        <f t="shared" si="50"/>
        <v>1</v>
      </c>
      <c r="AG237" s="92">
        <f t="shared" si="51"/>
        <v>1</v>
      </c>
      <c r="AH237" s="95">
        <f t="shared" si="52"/>
        <v>1</v>
      </c>
      <c r="AI237" s="96">
        <f t="shared" si="53"/>
        <v>9.0909090909090912E-2</v>
      </c>
      <c r="AJ237" s="96">
        <f t="shared" si="54"/>
        <v>9.0909090909090912E-2</v>
      </c>
      <c r="AK237" s="96">
        <f t="shared" si="55"/>
        <v>0.20661157024793392</v>
      </c>
    </row>
    <row r="238" spans="1:37" ht="24.9" customHeight="1" x14ac:dyDescent="0.25">
      <c r="A238" s="356" t="s">
        <v>316</v>
      </c>
      <c r="B238" s="356"/>
      <c r="C238" s="356"/>
      <c r="D238" s="356"/>
      <c r="E238" s="356"/>
      <c r="F238" s="356"/>
      <c r="G238" s="356"/>
      <c r="H238" s="356"/>
      <c r="I238" s="356"/>
      <c r="J238" s="356"/>
      <c r="K238" s="356"/>
      <c r="L238" s="356"/>
      <c r="M238" s="356"/>
      <c r="N238" s="356"/>
      <c r="O238" s="356"/>
      <c r="P238" s="356"/>
      <c r="Q238" s="356"/>
      <c r="R238" s="356"/>
      <c r="S238" s="356"/>
      <c r="T238" s="356"/>
      <c r="U238" s="356"/>
      <c r="V238" s="356"/>
      <c r="W238" s="356"/>
      <c r="X238" s="356"/>
      <c r="Y238" s="356"/>
      <c r="Z238" s="356"/>
      <c r="AA238" s="356"/>
      <c r="AB238" s="356"/>
      <c r="AC238" s="356"/>
      <c r="AD238" s="310">
        <f>'Art. 121'!Q234</f>
        <v>2</v>
      </c>
      <c r="AE238" s="94">
        <f t="shared" si="49"/>
        <v>0.20661157024793392</v>
      </c>
      <c r="AF238">
        <f t="shared" si="50"/>
        <v>1</v>
      </c>
      <c r="AG238" s="92">
        <f t="shared" si="51"/>
        <v>1</v>
      </c>
      <c r="AH238" s="95">
        <f t="shared" si="52"/>
        <v>1</v>
      </c>
      <c r="AI238" s="96">
        <f t="shared" si="53"/>
        <v>9.0909090909090912E-2</v>
      </c>
      <c r="AJ238" s="96">
        <f t="shared" si="54"/>
        <v>9.0909090909090912E-2</v>
      </c>
      <c r="AK238" s="96">
        <f t="shared" si="55"/>
        <v>0.20661157024793392</v>
      </c>
    </row>
    <row r="239" spans="1:37" ht="24.9" customHeight="1" x14ac:dyDescent="0.25">
      <c r="A239" s="356" t="s">
        <v>317</v>
      </c>
      <c r="B239" s="356"/>
      <c r="C239" s="356"/>
      <c r="D239" s="356"/>
      <c r="E239" s="356"/>
      <c r="F239" s="356"/>
      <c r="G239" s="356"/>
      <c r="H239" s="356"/>
      <c r="I239" s="356"/>
      <c r="J239" s="356"/>
      <c r="K239" s="356"/>
      <c r="L239" s="356"/>
      <c r="M239" s="356"/>
      <c r="N239" s="356"/>
      <c r="O239" s="356"/>
      <c r="P239" s="356"/>
      <c r="Q239" s="356"/>
      <c r="R239" s="356"/>
      <c r="S239" s="356"/>
      <c r="T239" s="356"/>
      <c r="U239" s="356"/>
      <c r="V239" s="356"/>
      <c r="W239" s="356"/>
      <c r="X239" s="356"/>
      <c r="Y239" s="356"/>
      <c r="Z239" s="356"/>
      <c r="AA239" s="356"/>
      <c r="AB239" s="356"/>
      <c r="AC239" s="356"/>
      <c r="AD239" s="310">
        <f>'Art. 121'!Q235</f>
        <v>2</v>
      </c>
      <c r="AE239" s="94">
        <f t="shared" si="49"/>
        <v>0.20661157024793392</v>
      </c>
      <c r="AF239">
        <f t="shared" si="50"/>
        <v>1</v>
      </c>
      <c r="AG239" s="92">
        <f t="shared" si="51"/>
        <v>1</v>
      </c>
      <c r="AH239" s="95">
        <f t="shared" si="52"/>
        <v>1</v>
      </c>
      <c r="AI239" s="96">
        <f t="shared" si="53"/>
        <v>9.0909090909090912E-2</v>
      </c>
      <c r="AJ239" s="96">
        <f t="shared" si="54"/>
        <v>9.0909090909090912E-2</v>
      </c>
      <c r="AK239" s="96">
        <f t="shared" si="55"/>
        <v>0.20661157024793392</v>
      </c>
    </row>
    <row r="240" spans="1:37" ht="24.9" customHeight="1" x14ac:dyDescent="0.25">
      <c r="A240" s="356" t="s">
        <v>318</v>
      </c>
      <c r="B240" s="356"/>
      <c r="C240" s="356"/>
      <c r="D240" s="356"/>
      <c r="E240" s="356"/>
      <c r="F240" s="356"/>
      <c r="G240" s="356"/>
      <c r="H240" s="356"/>
      <c r="I240" s="356"/>
      <c r="J240" s="356"/>
      <c r="K240" s="356"/>
      <c r="L240" s="356"/>
      <c r="M240" s="356"/>
      <c r="N240" s="356"/>
      <c r="O240" s="356"/>
      <c r="P240" s="356"/>
      <c r="Q240" s="356"/>
      <c r="R240" s="356"/>
      <c r="S240" s="356"/>
      <c r="T240" s="356"/>
      <c r="U240" s="356"/>
      <c r="V240" s="356"/>
      <c r="W240" s="356"/>
      <c r="X240" s="356"/>
      <c r="Y240" s="356"/>
      <c r="Z240" s="356"/>
      <c r="AA240" s="356"/>
      <c r="AB240" s="356"/>
      <c r="AC240" s="356"/>
      <c r="AD240" s="310">
        <f>'Art. 121'!Q236</f>
        <v>2</v>
      </c>
      <c r="AE240" s="94">
        <f t="shared" si="49"/>
        <v>0.20661157024793392</v>
      </c>
      <c r="AF240">
        <f t="shared" si="50"/>
        <v>1</v>
      </c>
      <c r="AG240" s="92">
        <f t="shared" si="51"/>
        <v>1</v>
      </c>
      <c r="AH240" s="95">
        <f t="shared" si="52"/>
        <v>1</v>
      </c>
      <c r="AI240" s="96">
        <f t="shared" si="53"/>
        <v>9.0909090909090912E-2</v>
      </c>
      <c r="AJ240" s="96">
        <f t="shared" si="54"/>
        <v>9.0909090909090912E-2</v>
      </c>
      <c r="AK240" s="96">
        <f t="shared" si="55"/>
        <v>0.20661157024793392</v>
      </c>
    </row>
    <row r="241" spans="1:37" ht="24.9" customHeight="1" x14ac:dyDescent="0.25">
      <c r="A241" s="356" t="s">
        <v>319</v>
      </c>
      <c r="B241" s="356"/>
      <c r="C241" s="356"/>
      <c r="D241" s="356"/>
      <c r="E241" s="356"/>
      <c r="F241" s="356"/>
      <c r="G241" s="356"/>
      <c r="H241" s="356"/>
      <c r="I241" s="356"/>
      <c r="J241" s="356"/>
      <c r="K241" s="356"/>
      <c r="L241" s="356"/>
      <c r="M241" s="356"/>
      <c r="N241" s="356"/>
      <c r="O241" s="356"/>
      <c r="P241" s="356"/>
      <c r="Q241" s="356"/>
      <c r="R241" s="356"/>
      <c r="S241" s="356"/>
      <c r="T241" s="356"/>
      <c r="U241" s="356"/>
      <c r="V241" s="356"/>
      <c r="W241" s="356"/>
      <c r="X241" s="356"/>
      <c r="Y241" s="356"/>
      <c r="Z241" s="356"/>
      <c r="AA241" s="356"/>
      <c r="AB241" s="356"/>
      <c r="AC241" s="356"/>
      <c r="AD241" s="310">
        <f>'Art. 121'!Q237</f>
        <v>2</v>
      </c>
      <c r="AE241" s="94">
        <f t="shared" si="49"/>
        <v>0.20661157024793392</v>
      </c>
      <c r="AF241">
        <f t="shared" si="50"/>
        <v>1</v>
      </c>
      <c r="AG241" s="92">
        <f t="shared" si="51"/>
        <v>1</v>
      </c>
      <c r="AH241" s="95">
        <f t="shared" si="52"/>
        <v>1</v>
      </c>
      <c r="AI241" s="96">
        <f t="shared" si="53"/>
        <v>9.0909090909090912E-2</v>
      </c>
      <c r="AJ241" s="96">
        <f t="shared" si="54"/>
        <v>9.0909090909090912E-2</v>
      </c>
      <c r="AK241" s="96">
        <f t="shared" si="55"/>
        <v>0.20661157024793392</v>
      </c>
    </row>
    <row r="242" spans="1:37" ht="24.9" customHeight="1" x14ac:dyDescent="0.25">
      <c r="A242" s="356" t="s">
        <v>320</v>
      </c>
      <c r="B242" s="356"/>
      <c r="C242" s="356"/>
      <c r="D242" s="356"/>
      <c r="E242" s="356"/>
      <c r="F242" s="356"/>
      <c r="G242" s="356"/>
      <c r="H242" s="356"/>
      <c r="I242" s="356"/>
      <c r="J242" s="356"/>
      <c r="K242" s="356"/>
      <c r="L242" s="356"/>
      <c r="M242" s="356"/>
      <c r="N242" s="356"/>
      <c r="O242" s="356"/>
      <c r="P242" s="356"/>
      <c r="Q242" s="356"/>
      <c r="R242" s="356"/>
      <c r="S242" s="356"/>
      <c r="T242" s="356"/>
      <c r="U242" s="356"/>
      <c r="V242" s="356"/>
      <c r="W242" s="356"/>
      <c r="X242" s="356"/>
      <c r="Y242" s="356"/>
      <c r="Z242" s="356"/>
      <c r="AA242" s="356"/>
      <c r="AB242" s="356"/>
      <c r="AC242" s="356"/>
      <c r="AD242" s="310">
        <f>'Art. 121'!Q238</f>
        <v>2</v>
      </c>
      <c r="AE242" s="94">
        <f t="shared" si="49"/>
        <v>0.20661157024793392</v>
      </c>
      <c r="AF242">
        <f t="shared" si="50"/>
        <v>1</v>
      </c>
      <c r="AG242" s="92">
        <f t="shared" si="51"/>
        <v>1</v>
      </c>
      <c r="AH242" s="95">
        <f t="shared" si="52"/>
        <v>1</v>
      </c>
      <c r="AI242" s="96">
        <f t="shared" si="53"/>
        <v>9.0909090909090912E-2</v>
      </c>
      <c r="AJ242" s="96">
        <f t="shared" si="54"/>
        <v>9.0909090909090912E-2</v>
      </c>
      <c r="AK242" s="96">
        <f t="shared" si="55"/>
        <v>0.20661157024793392</v>
      </c>
    </row>
    <row r="243" spans="1:37" ht="24.9" customHeight="1" x14ac:dyDescent="0.25">
      <c r="A243" s="383" t="s">
        <v>1702</v>
      </c>
      <c r="B243" s="383"/>
      <c r="C243" s="383"/>
      <c r="D243" s="383"/>
      <c r="E243" s="383"/>
      <c r="F243" s="383"/>
      <c r="G243" s="383"/>
      <c r="H243" s="383"/>
      <c r="I243" s="383"/>
      <c r="J243" s="383"/>
      <c r="K243" s="383"/>
      <c r="L243" s="383"/>
      <c r="M243" s="383"/>
      <c r="N243" s="383"/>
      <c r="O243" s="383"/>
      <c r="P243" s="383"/>
      <c r="Q243" s="383"/>
      <c r="R243" s="383"/>
      <c r="S243" s="383"/>
      <c r="T243" s="383"/>
      <c r="U243" s="383"/>
      <c r="V243" s="383"/>
      <c r="W243" s="383"/>
      <c r="X243" s="383"/>
      <c r="Y243" s="383"/>
      <c r="Z243" s="383"/>
      <c r="AA243" s="383"/>
      <c r="AB243" s="383"/>
      <c r="AC243" s="383"/>
      <c r="AD243" s="383"/>
      <c r="AE243" s="94">
        <f>SUM(AE232:AE242)</f>
        <v>2.2727272727272729</v>
      </c>
      <c r="AF243" s="61"/>
      <c r="AG243" s="97">
        <f>SUM(AG232:AG242)</f>
        <v>11</v>
      </c>
      <c r="AH243" s="98"/>
      <c r="AI243" s="99"/>
      <c r="AJ243" s="99"/>
      <c r="AK243" s="99"/>
    </row>
    <row r="244" spans="1:37" ht="24.9" customHeight="1" x14ac:dyDescent="0.25">
      <c r="A244" s="384" t="s">
        <v>1703</v>
      </c>
      <c r="B244" s="384"/>
      <c r="C244" s="384"/>
      <c r="D244" s="384"/>
      <c r="E244" s="384"/>
      <c r="F244" s="384"/>
      <c r="G244" s="384"/>
      <c r="H244" s="384"/>
      <c r="I244" s="384"/>
      <c r="J244" s="384"/>
      <c r="K244" s="384"/>
      <c r="L244" s="384"/>
      <c r="M244" s="384"/>
      <c r="N244" s="384"/>
      <c r="O244" s="384"/>
      <c r="P244" s="384"/>
      <c r="Q244" s="384"/>
      <c r="R244" s="384"/>
      <c r="S244" s="384"/>
      <c r="T244" s="384"/>
      <c r="U244" s="384"/>
      <c r="V244" s="384"/>
      <c r="W244" s="384"/>
      <c r="X244" s="384"/>
      <c r="Y244" s="384"/>
      <c r="Z244" s="384"/>
      <c r="AA244" s="384"/>
      <c r="AB244" s="384"/>
      <c r="AC244" s="384"/>
      <c r="AD244" s="384"/>
      <c r="AE244" s="94">
        <f>AE243/$AE$23*100</f>
        <v>100</v>
      </c>
      <c r="AF244" s="61"/>
      <c r="AG244" s="97"/>
      <c r="AH244" s="98"/>
      <c r="AI244" s="99"/>
      <c r="AJ244" s="99"/>
      <c r="AK244" s="99"/>
    </row>
    <row r="245" spans="1:37" ht="24.9" customHeight="1" x14ac:dyDescent="0.25">
      <c r="A245" s="73"/>
      <c r="B245" s="73"/>
      <c r="C245" s="73"/>
      <c r="D245" s="73"/>
      <c r="E245" s="73"/>
      <c r="F245" s="73"/>
      <c r="G245" s="73"/>
      <c r="H245" s="73"/>
      <c r="I245" s="73"/>
      <c r="J245" s="73"/>
      <c r="K245" s="73"/>
      <c r="L245" s="73"/>
      <c r="M245" s="73"/>
      <c r="N245" s="73"/>
      <c r="O245" s="73"/>
      <c r="P245" s="73"/>
      <c r="Q245" s="100"/>
      <c r="R245" s="73"/>
      <c r="S245" s="73"/>
      <c r="T245" s="73"/>
      <c r="U245" s="73"/>
      <c r="V245" s="73"/>
      <c r="W245" s="73"/>
      <c r="X245" s="73"/>
      <c r="Y245" s="73"/>
      <c r="Z245" s="73"/>
      <c r="AA245" s="73"/>
      <c r="AB245" s="73"/>
      <c r="AC245" s="73"/>
      <c r="AD245" s="101"/>
      <c r="AE245" s="101"/>
    </row>
    <row r="246" spans="1:37" ht="24.9" customHeight="1" x14ac:dyDescent="0.25">
      <c r="A246" s="391" t="s">
        <v>198</v>
      </c>
      <c r="B246" s="391"/>
      <c r="C246" s="391"/>
      <c r="D246" s="391"/>
      <c r="E246" s="391"/>
      <c r="F246" s="391"/>
      <c r="G246" s="391"/>
      <c r="H246" s="391"/>
      <c r="I246" s="391"/>
      <c r="J246" s="391"/>
      <c r="K246" s="391"/>
      <c r="L246" s="391"/>
      <c r="M246" s="391"/>
      <c r="N246" s="391"/>
      <c r="O246" s="391"/>
      <c r="P246" s="391"/>
      <c r="Q246" s="391"/>
      <c r="R246" s="391"/>
      <c r="S246" s="391"/>
      <c r="T246" s="391"/>
      <c r="U246" s="391"/>
      <c r="V246" s="391"/>
      <c r="W246" s="391"/>
      <c r="X246" s="391"/>
      <c r="Y246" s="391"/>
      <c r="Z246" s="391"/>
      <c r="AA246" s="391"/>
      <c r="AB246" s="391"/>
      <c r="AC246" s="391"/>
      <c r="AD246" s="112" t="s">
        <v>187</v>
      </c>
      <c r="AE246" s="113" t="s">
        <v>7</v>
      </c>
      <c r="AF246" s="92" t="s">
        <v>1666</v>
      </c>
      <c r="AG246" s="92" t="s">
        <v>1667</v>
      </c>
      <c r="AH246" s="92" t="s">
        <v>1668</v>
      </c>
      <c r="AI246" s="93" t="s">
        <v>1669</v>
      </c>
      <c r="AJ246" s="92"/>
      <c r="AK246" s="93" t="s">
        <v>1670</v>
      </c>
    </row>
    <row r="247" spans="1:37" ht="24.9" customHeight="1" x14ac:dyDescent="0.25">
      <c r="A247" s="356" t="s">
        <v>321</v>
      </c>
      <c r="B247" s="356"/>
      <c r="C247" s="356"/>
      <c r="D247" s="356"/>
      <c r="E247" s="356"/>
      <c r="F247" s="356"/>
      <c r="G247" s="356"/>
      <c r="H247" s="356"/>
      <c r="I247" s="356"/>
      <c r="J247" s="356"/>
      <c r="K247" s="356"/>
      <c r="L247" s="356"/>
      <c r="M247" s="356"/>
      <c r="N247" s="356"/>
      <c r="O247" s="356"/>
      <c r="P247" s="356"/>
      <c r="Q247" s="356"/>
      <c r="R247" s="356"/>
      <c r="S247" s="356"/>
      <c r="T247" s="356"/>
      <c r="U247" s="356"/>
      <c r="V247" s="356"/>
      <c r="W247" s="356"/>
      <c r="X247" s="356"/>
      <c r="Y247" s="356"/>
      <c r="Z247" s="356"/>
      <c r="AA247" s="356"/>
      <c r="AB247" s="356"/>
      <c r="AC247" s="356"/>
      <c r="AD247" s="310">
        <f>'Art. 121'!Q241</f>
        <v>2</v>
      </c>
      <c r="AE247" s="94">
        <f>IF(AG247=1,AK247,AG247)</f>
        <v>0.45454545454545459</v>
      </c>
      <c r="AF247">
        <f>AD247/2</f>
        <v>1</v>
      </c>
      <c r="AG247" s="92">
        <f>IF(AND(AF247&gt;=0,AF247&lt;=1),1,"No aplica")</f>
        <v>1</v>
      </c>
      <c r="AH247" s="95">
        <f>AD247/(AG247*2)</f>
        <v>1</v>
      </c>
      <c r="AI247" s="96">
        <f>IF(AG247=1,AG247/$AG$252,"No aplica")</f>
        <v>0.2</v>
      </c>
      <c r="AJ247" s="96">
        <f>AF247*AI247</f>
        <v>0.2</v>
      </c>
      <c r="AK247" s="96">
        <f>AJ247*$AE$23</f>
        <v>0.45454545454545459</v>
      </c>
    </row>
    <row r="248" spans="1:37" ht="24.9" customHeight="1" x14ac:dyDescent="0.25">
      <c r="A248" s="356" t="s">
        <v>322</v>
      </c>
      <c r="B248" s="356"/>
      <c r="C248" s="356"/>
      <c r="D248" s="356"/>
      <c r="E248" s="356"/>
      <c r="F248" s="356"/>
      <c r="G248" s="356"/>
      <c r="H248" s="356"/>
      <c r="I248" s="356"/>
      <c r="J248" s="356"/>
      <c r="K248" s="356"/>
      <c r="L248" s="356"/>
      <c r="M248" s="356"/>
      <c r="N248" s="356"/>
      <c r="O248" s="356"/>
      <c r="P248" s="356"/>
      <c r="Q248" s="356"/>
      <c r="R248" s="356"/>
      <c r="S248" s="356"/>
      <c r="T248" s="356"/>
      <c r="U248" s="356"/>
      <c r="V248" s="356"/>
      <c r="W248" s="356"/>
      <c r="X248" s="356"/>
      <c r="Y248" s="356"/>
      <c r="Z248" s="356"/>
      <c r="AA248" s="356"/>
      <c r="AB248" s="356"/>
      <c r="AC248" s="356"/>
      <c r="AD248" s="310">
        <f>'Art. 121'!Q242</f>
        <v>2</v>
      </c>
      <c r="AE248" s="94">
        <f>IF(AG248=1,AK248,AG248)</f>
        <v>0.45454545454545459</v>
      </c>
      <c r="AF248">
        <f>AD248/2</f>
        <v>1</v>
      </c>
      <c r="AG248" s="92">
        <f>IF(AND(AF248&gt;=0,AF248&lt;=1),1,"No aplica")</f>
        <v>1</v>
      </c>
      <c r="AH248" s="95">
        <f>AD248/(AG248*2)</f>
        <v>1</v>
      </c>
      <c r="AI248" s="96">
        <f>IF(AG248=1,AG248/$AG$252,"No aplica")</f>
        <v>0.2</v>
      </c>
      <c r="AJ248" s="96">
        <f>AF248*AI248</f>
        <v>0.2</v>
      </c>
      <c r="AK248" s="96">
        <f>AJ248*$AE$23</f>
        <v>0.45454545454545459</v>
      </c>
    </row>
    <row r="249" spans="1:37" ht="24.9" customHeight="1" x14ac:dyDescent="0.25">
      <c r="A249" s="356" t="s">
        <v>323</v>
      </c>
      <c r="B249" s="356"/>
      <c r="C249" s="356"/>
      <c r="D249" s="356"/>
      <c r="E249" s="356"/>
      <c r="F249" s="356"/>
      <c r="G249" s="356"/>
      <c r="H249" s="356"/>
      <c r="I249" s="356"/>
      <c r="J249" s="356"/>
      <c r="K249" s="356"/>
      <c r="L249" s="356"/>
      <c r="M249" s="356"/>
      <c r="N249" s="356"/>
      <c r="O249" s="356"/>
      <c r="P249" s="356"/>
      <c r="Q249" s="356"/>
      <c r="R249" s="356"/>
      <c r="S249" s="356"/>
      <c r="T249" s="356"/>
      <c r="U249" s="356"/>
      <c r="V249" s="356"/>
      <c r="W249" s="356"/>
      <c r="X249" s="356"/>
      <c r="Y249" s="356"/>
      <c r="Z249" s="356"/>
      <c r="AA249" s="356"/>
      <c r="AB249" s="356"/>
      <c r="AC249" s="356"/>
      <c r="AD249" s="310">
        <f>'Art. 121'!Q243</f>
        <v>2</v>
      </c>
      <c r="AE249" s="94">
        <f>IF(AG249=1,AK249,AG249)</f>
        <v>0.45454545454545459</v>
      </c>
      <c r="AF249">
        <f>AD249/2</f>
        <v>1</v>
      </c>
      <c r="AG249" s="92">
        <f>IF(AND(AF249&gt;=0,AF249&lt;=1),1,"No aplica")</f>
        <v>1</v>
      </c>
      <c r="AH249" s="95">
        <f>AD249/(AG249*2)</f>
        <v>1</v>
      </c>
      <c r="AI249" s="96">
        <f>IF(AG249=1,AG249/$AG$252,"No aplica")</f>
        <v>0.2</v>
      </c>
      <c r="AJ249" s="96">
        <f>AF249*AI249</f>
        <v>0.2</v>
      </c>
      <c r="AK249" s="96">
        <f>AJ249*$AE$23</f>
        <v>0.45454545454545459</v>
      </c>
    </row>
    <row r="250" spans="1:37" ht="24.9" customHeight="1" x14ac:dyDescent="0.25">
      <c r="A250" s="356" t="s">
        <v>324</v>
      </c>
      <c r="B250" s="356"/>
      <c r="C250" s="356"/>
      <c r="D250" s="356"/>
      <c r="E250" s="356"/>
      <c r="F250" s="356"/>
      <c r="G250" s="356"/>
      <c r="H250" s="356"/>
      <c r="I250" s="356"/>
      <c r="J250" s="356"/>
      <c r="K250" s="356"/>
      <c r="L250" s="356"/>
      <c r="M250" s="356"/>
      <c r="N250" s="356"/>
      <c r="O250" s="356"/>
      <c r="P250" s="356"/>
      <c r="Q250" s="356"/>
      <c r="R250" s="356"/>
      <c r="S250" s="356"/>
      <c r="T250" s="356"/>
      <c r="U250" s="356"/>
      <c r="V250" s="356"/>
      <c r="W250" s="356"/>
      <c r="X250" s="356"/>
      <c r="Y250" s="356"/>
      <c r="Z250" s="356"/>
      <c r="AA250" s="356"/>
      <c r="AB250" s="356"/>
      <c r="AC250" s="356"/>
      <c r="AD250" s="310">
        <f>'Art. 121'!Q244</f>
        <v>2</v>
      </c>
      <c r="AE250" s="94">
        <f>IF(AG250=1,AK250,AG250)</f>
        <v>0.45454545454545459</v>
      </c>
      <c r="AF250">
        <f>AD250/2</f>
        <v>1</v>
      </c>
      <c r="AG250" s="92">
        <f>IF(AND(AF250&gt;=0,AF250&lt;=1),1,"No aplica")</f>
        <v>1</v>
      </c>
      <c r="AH250" s="95">
        <f>AD250/(AG250*2)</f>
        <v>1</v>
      </c>
      <c r="AI250" s="96">
        <f>IF(AG250=1,AG250/$AG$252,"No aplica")</f>
        <v>0.2</v>
      </c>
      <c r="AJ250" s="96">
        <f>AF250*AI250</f>
        <v>0.2</v>
      </c>
      <c r="AK250" s="96">
        <f>AJ250*$AE$23</f>
        <v>0.45454545454545459</v>
      </c>
    </row>
    <row r="251" spans="1:37" ht="24.9" customHeight="1" x14ac:dyDescent="0.25">
      <c r="A251" s="356" t="s">
        <v>325</v>
      </c>
      <c r="B251" s="356"/>
      <c r="C251" s="356"/>
      <c r="D251" s="356"/>
      <c r="E251" s="356"/>
      <c r="F251" s="356"/>
      <c r="G251" s="356"/>
      <c r="H251" s="356"/>
      <c r="I251" s="356"/>
      <c r="J251" s="356"/>
      <c r="K251" s="356"/>
      <c r="L251" s="356"/>
      <c r="M251" s="356"/>
      <c r="N251" s="356"/>
      <c r="O251" s="356"/>
      <c r="P251" s="356"/>
      <c r="Q251" s="356"/>
      <c r="R251" s="356"/>
      <c r="S251" s="356"/>
      <c r="T251" s="356"/>
      <c r="U251" s="356"/>
      <c r="V251" s="356"/>
      <c r="W251" s="356"/>
      <c r="X251" s="356"/>
      <c r="Y251" s="356"/>
      <c r="Z251" s="356"/>
      <c r="AA251" s="356"/>
      <c r="AB251" s="356"/>
      <c r="AC251" s="356"/>
      <c r="AD251" s="310">
        <f>'Art. 121'!Q245</f>
        <v>2</v>
      </c>
      <c r="AE251" s="94">
        <f>IF(AG251=1,AK251,AG251)</f>
        <v>0.45454545454545459</v>
      </c>
      <c r="AF251">
        <f>AD251/2</f>
        <v>1</v>
      </c>
      <c r="AG251" s="92">
        <f>IF(AND(AF251&gt;=0,AF251&lt;=1),1,"No aplica")</f>
        <v>1</v>
      </c>
      <c r="AH251" s="95">
        <f>AD251/(AG251*2)</f>
        <v>1</v>
      </c>
      <c r="AI251" s="96">
        <f>IF(AG251=1,AG251/$AG$252,"No aplica")</f>
        <v>0.2</v>
      </c>
      <c r="AJ251" s="96">
        <f>AF251*AI251</f>
        <v>0.2</v>
      </c>
      <c r="AK251" s="96">
        <f>AJ251*$AE$23</f>
        <v>0.45454545454545459</v>
      </c>
    </row>
    <row r="252" spans="1:37" ht="24.9" customHeight="1" x14ac:dyDescent="0.25">
      <c r="A252" s="383" t="s">
        <v>1704</v>
      </c>
      <c r="B252" s="383"/>
      <c r="C252" s="383"/>
      <c r="D252" s="383"/>
      <c r="E252" s="383"/>
      <c r="F252" s="383"/>
      <c r="G252" s="383"/>
      <c r="H252" s="383"/>
      <c r="I252" s="383"/>
      <c r="J252" s="383"/>
      <c r="K252" s="383"/>
      <c r="L252" s="383"/>
      <c r="M252" s="383"/>
      <c r="N252" s="383"/>
      <c r="O252" s="383"/>
      <c r="P252" s="383"/>
      <c r="Q252" s="383"/>
      <c r="R252" s="383"/>
      <c r="S252" s="383"/>
      <c r="T252" s="383"/>
      <c r="U252" s="383"/>
      <c r="V252" s="383"/>
      <c r="W252" s="383"/>
      <c r="X252" s="383"/>
      <c r="Y252" s="383"/>
      <c r="Z252" s="383"/>
      <c r="AA252" s="383"/>
      <c r="AB252" s="383"/>
      <c r="AC252" s="383"/>
      <c r="AD252" s="383"/>
      <c r="AE252" s="94">
        <f>SUM(AE245:AE251)</f>
        <v>2.2727272727272729</v>
      </c>
      <c r="AF252" s="61"/>
      <c r="AG252" s="97">
        <f>SUM(AG247:AG251)</f>
        <v>5</v>
      </c>
      <c r="AH252" s="98"/>
      <c r="AI252" s="99"/>
      <c r="AJ252" s="99"/>
      <c r="AK252" s="99"/>
    </row>
    <row r="253" spans="1:37" ht="24.9" customHeight="1" x14ac:dyDescent="0.25">
      <c r="A253" s="384" t="s">
        <v>1705</v>
      </c>
      <c r="B253" s="384"/>
      <c r="C253" s="384"/>
      <c r="D253" s="384"/>
      <c r="E253" s="384"/>
      <c r="F253" s="384"/>
      <c r="G253" s="384"/>
      <c r="H253" s="384"/>
      <c r="I253" s="384"/>
      <c r="J253" s="384"/>
      <c r="K253" s="384"/>
      <c r="L253" s="384"/>
      <c r="M253" s="384"/>
      <c r="N253" s="384"/>
      <c r="O253" s="384"/>
      <c r="P253" s="384"/>
      <c r="Q253" s="384"/>
      <c r="R253" s="384"/>
      <c r="S253" s="384"/>
      <c r="T253" s="384"/>
      <c r="U253" s="384"/>
      <c r="V253" s="384"/>
      <c r="W253" s="384"/>
      <c r="X253" s="384"/>
      <c r="Y253" s="384"/>
      <c r="Z253" s="384"/>
      <c r="AA253" s="384"/>
      <c r="AB253" s="384"/>
      <c r="AC253" s="384"/>
      <c r="AD253" s="384"/>
      <c r="AE253" s="94">
        <f>AE252/$AE$23*100</f>
        <v>100</v>
      </c>
      <c r="AF253" s="61"/>
      <c r="AG253" s="97"/>
      <c r="AH253" s="98"/>
      <c r="AI253" s="99"/>
      <c r="AJ253" s="99"/>
      <c r="AK253" s="99"/>
    </row>
    <row r="254" spans="1:37" ht="24.9" customHeight="1" x14ac:dyDescent="0.25">
      <c r="A254" s="107"/>
      <c r="B254" s="107"/>
      <c r="C254" s="107"/>
      <c r="D254" s="107"/>
      <c r="E254" s="107"/>
      <c r="F254" s="107"/>
      <c r="G254" s="107"/>
      <c r="H254" s="107"/>
      <c r="I254" s="107"/>
      <c r="J254" s="107"/>
      <c r="K254" s="107"/>
      <c r="L254" s="107"/>
      <c r="M254" s="107"/>
      <c r="N254" s="107"/>
      <c r="O254" s="107"/>
      <c r="P254" s="107"/>
      <c r="Q254" s="100"/>
      <c r="R254" s="107"/>
      <c r="S254" s="107"/>
      <c r="T254" s="107"/>
      <c r="U254" s="107"/>
      <c r="V254" s="107"/>
      <c r="W254" s="107"/>
      <c r="X254" s="107"/>
      <c r="Y254" s="107"/>
      <c r="Z254" s="107"/>
      <c r="AA254" s="107"/>
      <c r="AB254" s="107"/>
      <c r="AC254" s="107"/>
      <c r="AD254" s="101"/>
      <c r="AE254" s="101"/>
    </row>
    <row r="255" spans="1:37" ht="24.9" customHeight="1" x14ac:dyDescent="0.25">
      <c r="A255" s="107"/>
      <c r="B255" s="107"/>
      <c r="C255" s="107"/>
      <c r="D255" s="107"/>
      <c r="E255" s="107"/>
      <c r="F255" s="107"/>
      <c r="G255" s="107"/>
      <c r="H255" s="107"/>
      <c r="I255" s="107"/>
      <c r="J255" s="107"/>
      <c r="K255" s="107"/>
      <c r="L255" s="107"/>
      <c r="M255" s="107"/>
      <c r="N255" s="107"/>
      <c r="O255" s="107"/>
      <c r="P255" s="107"/>
      <c r="Q255" s="100"/>
      <c r="R255" s="107"/>
      <c r="S255" s="107"/>
      <c r="T255" s="107"/>
      <c r="U255" s="107"/>
      <c r="V255" s="107"/>
      <c r="W255" s="107"/>
      <c r="X255" s="107"/>
      <c r="Y255" s="107"/>
      <c r="Z255" s="107"/>
      <c r="AA255" s="107"/>
      <c r="AB255" s="107"/>
      <c r="AC255" s="107"/>
      <c r="AD255" s="101"/>
      <c r="AE255" s="101"/>
    </row>
    <row r="256" spans="1:37" ht="24.9" customHeight="1" x14ac:dyDescent="0.25">
      <c r="A256" s="390" t="s">
        <v>326</v>
      </c>
      <c r="B256" s="390"/>
      <c r="C256" s="390"/>
      <c r="D256" s="390"/>
      <c r="E256" s="390"/>
      <c r="F256" s="390"/>
      <c r="G256" s="390"/>
      <c r="H256" s="390"/>
      <c r="I256" s="390"/>
      <c r="J256" s="390"/>
      <c r="K256" s="390"/>
      <c r="L256" s="390"/>
      <c r="M256" s="390"/>
      <c r="N256" s="390"/>
      <c r="O256" s="390"/>
      <c r="P256" s="390"/>
      <c r="Q256" s="390"/>
      <c r="R256" s="390"/>
      <c r="S256" s="390"/>
      <c r="T256" s="390"/>
      <c r="U256" s="390"/>
      <c r="V256" s="390"/>
      <c r="W256" s="390"/>
      <c r="X256" s="390"/>
      <c r="Y256" s="390"/>
      <c r="Z256" s="390"/>
      <c r="AA256" s="390"/>
      <c r="AB256" s="390"/>
      <c r="AC256" s="390"/>
      <c r="AD256" s="390"/>
      <c r="AE256" s="390"/>
    </row>
    <row r="257" spans="1:37" ht="24.9" customHeight="1" x14ac:dyDescent="0.25">
      <c r="A257" s="109"/>
      <c r="B257" s="110"/>
      <c r="C257" s="110"/>
      <c r="D257" s="110"/>
      <c r="E257" s="110"/>
      <c r="F257" s="110"/>
      <c r="G257" s="110"/>
      <c r="H257" s="110"/>
      <c r="I257" s="110"/>
      <c r="J257" s="110"/>
      <c r="K257" s="110"/>
      <c r="L257" s="110"/>
      <c r="M257" s="110"/>
      <c r="N257" s="110"/>
      <c r="O257" s="110"/>
      <c r="P257" s="110"/>
      <c r="Q257" s="111"/>
      <c r="R257" s="110"/>
      <c r="S257" s="110"/>
      <c r="T257" s="110"/>
      <c r="U257" s="110"/>
      <c r="V257" s="110"/>
      <c r="W257" s="110"/>
      <c r="X257" s="110"/>
      <c r="Y257" s="110"/>
      <c r="Z257" s="110"/>
      <c r="AA257" s="110"/>
      <c r="AB257" s="110"/>
      <c r="AC257" s="110"/>
      <c r="AD257" s="89"/>
      <c r="AE257" s="89"/>
    </row>
    <row r="258" spans="1:37" ht="24.9" customHeight="1" x14ac:dyDescent="0.25">
      <c r="A258" s="73"/>
      <c r="B258" s="73"/>
      <c r="C258" s="73"/>
      <c r="D258" s="73"/>
      <c r="E258" s="73"/>
      <c r="F258" s="73"/>
      <c r="G258" s="73"/>
      <c r="H258" s="73"/>
      <c r="I258" s="73"/>
      <c r="J258" s="73"/>
      <c r="K258" s="73"/>
      <c r="L258" s="73"/>
      <c r="M258" s="73"/>
      <c r="N258" s="73"/>
      <c r="O258" s="73"/>
      <c r="P258" s="73"/>
      <c r="Q258" s="100"/>
      <c r="R258" s="73"/>
      <c r="S258" s="73"/>
      <c r="T258" s="73"/>
      <c r="U258" s="73"/>
      <c r="V258" s="73"/>
      <c r="W258" s="73"/>
      <c r="X258" s="73"/>
      <c r="Y258" s="73"/>
      <c r="Z258" s="73"/>
      <c r="AA258" s="73"/>
      <c r="AB258" s="73"/>
      <c r="AC258" s="73"/>
      <c r="AD258" s="101"/>
      <c r="AE258" s="101"/>
    </row>
    <row r="259" spans="1:37" ht="24.9" customHeight="1" x14ac:dyDescent="0.25">
      <c r="A259" s="387" t="s">
        <v>163</v>
      </c>
      <c r="B259" s="387"/>
      <c r="C259" s="387"/>
      <c r="D259" s="387"/>
      <c r="E259" s="387"/>
      <c r="F259" s="387"/>
      <c r="G259" s="387"/>
      <c r="H259" s="387"/>
      <c r="I259" s="387"/>
      <c r="J259" s="387"/>
      <c r="K259" s="387"/>
      <c r="L259" s="387"/>
      <c r="M259" s="387"/>
      <c r="N259" s="387"/>
      <c r="O259" s="387"/>
      <c r="P259" s="387"/>
      <c r="Q259" s="387"/>
      <c r="R259" s="387"/>
      <c r="S259" s="387"/>
      <c r="T259" s="387"/>
      <c r="U259" s="387"/>
      <c r="V259" s="387"/>
      <c r="W259" s="387"/>
      <c r="X259" s="387"/>
      <c r="Y259" s="387"/>
      <c r="Z259" s="387"/>
      <c r="AA259" s="387"/>
      <c r="AB259" s="387"/>
      <c r="AC259" s="387"/>
      <c r="AD259" s="66" t="s">
        <v>187</v>
      </c>
      <c r="AE259" s="306" t="s">
        <v>7</v>
      </c>
      <c r="AF259" s="92" t="s">
        <v>1666</v>
      </c>
      <c r="AG259" s="92" t="s">
        <v>1667</v>
      </c>
      <c r="AH259" s="92" t="s">
        <v>1668</v>
      </c>
      <c r="AI259" s="93" t="s">
        <v>1669</v>
      </c>
      <c r="AJ259" s="92"/>
      <c r="AK259" s="93" t="s">
        <v>1670</v>
      </c>
    </row>
    <row r="260" spans="1:37" ht="24.9" customHeight="1" x14ac:dyDescent="0.25">
      <c r="A260" s="356" t="s">
        <v>190</v>
      </c>
      <c r="B260" s="356"/>
      <c r="C260" s="356"/>
      <c r="D260" s="356"/>
      <c r="E260" s="356"/>
      <c r="F260" s="356"/>
      <c r="G260" s="356"/>
      <c r="H260" s="356"/>
      <c r="I260" s="356"/>
      <c r="J260" s="356"/>
      <c r="K260" s="356"/>
      <c r="L260" s="356"/>
      <c r="M260" s="356"/>
      <c r="N260" s="356"/>
      <c r="O260" s="356"/>
      <c r="P260" s="356"/>
      <c r="Q260" s="356"/>
      <c r="R260" s="356"/>
      <c r="S260" s="356"/>
      <c r="T260" s="356"/>
      <c r="U260" s="356"/>
      <c r="V260" s="356"/>
      <c r="W260" s="356"/>
      <c r="X260" s="356"/>
      <c r="Y260" s="356"/>
      <c r="Z260" s="356"/>
      <c r="AA260" s="356"/>
      <c r="AB260" s="356"/>
      <c r="AC260" s="356"/>
      <c r="AD260" s="310">
        <f>'Art. 121'!Q254</f>
        <v>2</v>
      </c>
      <c r="AE260" s="94">
        <f t="shared" ref="AE260:AE331" si="56">IF(AG260=1,AK260,AG260)</f>
        <v>3.1565656565656568E-2</v>
      </c>
      <c r="AF260">
        <f t="shared" ref="AF260:AF331" si="57">AD260/2</f>
        <v>1</v>
      </c>
      <c r="AG260" s="92">
        <f t="shared" ref="AG260:AG291" si="58">IF(AND(AF260&gt;=0,AF260&lt;=1),1,"No aplica")</f>
        <v>1</v>
      </c>
      <c r="AH260" s="95">
        <f t="shared" ref="AH260:AH331" si="59">AD260/(AG260*2)</f>
        <v>1</v>
      </c>
      <c r="AI260" s="96">
        <f t="shared" ref="AI260:AI331" si="60">IF(AG260=1,AG260/$AG$332,"No aplica")</f>
        <v>1.3888888888888888E-2</v>
      </c>
      <c r="AJ260" s="96">
        <f t="shared" ref="AJ260:AJ331" si="61">AF260*AI260</f>
        <v>1.3888888888888888E-2</v>
      </c>
      <c r="AK260" s="96">
        <f t="shared" ref="AK260:AK331" si="62">AJ260*$AE$23</f>
        <v>3.1565656565656568E-2</v>
      </c>
    </row>
    <row r="261" spans="1:37" ht="24.9" customHeight="1" x14ac:dyDescent="0.25">
      <c r="A261" s="356" t="s">
        <v>327</v>
      </c>
      <c r="B261" s="356"/>
      <c r="C261" s="356"/>
      <c r="D261" s="356"/>
      <c r="E261" s="356"/>
      <c r="F261" s="356"/>
      <c r="G261" s="356"/>
      <c r="H261" s="356"/>
      <c r="I261" s="356"/>
      <c r="J261" s="356"/>
      <c r="K261" s="356"/>
      <c r="L261" s="356"/>
      <c r="M261" s="356"/>
      <c r="N261" s="356"/>
      <c r="O261" s="356"/>
      <c r="P261" s="356"/>
      <c r="Q261" s="356"/>
      <c r="R261" s="356"/>
      <c r="S261" s="356"/>
      <c r="T261" s="356"/>
      <c r="U261" s="356"/>
      <c r="V261" s="356"/>
      <c r="W261" s="356"/>
      <c r="X261" s="356"/>
      <c r="Y261" s="356"/>
      <c r="Z261" s="356"/>
      <c r="AA261" s="356"/>
      <c r="AB261" s="356"/>
      <c r="AC261" s="356"/>
      <c r="AD261" s="310">
        <f>'Art. 121'!Q255</f>
        <v>2</v>
      </c>
      <c r="AE261" s="94">
        <f t="shared" si="56"/>
        <v>3.1565656565656568E-2</v>
      </c>
      <c r="AF261">
        <f t="shared" si="57"/>
        <v>1</v>
      </c>
      <c r="AG261" s="92">
        <f t="shared" si="58"/>
        <v>1</v>
      </c>
      <c r="AH261" s="95">
        <f t="shared" si="59"/>
        <v>1</v>
      </c>
      <c r="AI261" s="96">
        <f t="shared" si="60"/>
        <v>1.3888888888888888E-2</v>
      </c>
      <c r="AJ261" s="96">
        <f t="shared" si="61"/>
        <v>1.3888888888888888E-2</v>
      </c>
      <c r="AK261" s="96">
        <f t="shared" si="62"/>
        <v>3.1565656565656568E-2</v>
      </c>
    </row>
    <row r="262" spans="1:37" ht="24.9" customHeight="1" x14ac:dyDescent="0.25">
      <c r="A262" s="356" t="s">
        <v>329</v>
      </c>
      <c r="B262" s="356"/>
      <c r="C262" s="356"/>
      <c r="D262" s="356"/>
      <c r="E262" s="356"/>
      <c r="F262" s="356"/>
      <c r="G262" s="356"/>
      <c r="H262" s="356"/>
      <c r="I262" s="356"/>
      <c r="J262" s="356"/>
      <c r="K262" s="356"/>
      <c r="L262" s="356"/>
      <c r="M262" s="356"/>
      <c r="N262" s="356"/>
      <c r="O262" s="356"/>
      <c r="P262" s="356"/>
      <c r="Q262" s="356"/>
      <c r="R262" s="356"/>
      <c r="S262" s="356"/>
      <c r="T262" s="356"/>
      <c r="U262" s="356"/>
      <c r="V262" s="356"/>
      <c r="W262" s="356"/>
      <c r="X262" s="356"/>
      <c r="Y262" s="356"/>
      <c r="Z262" s="356"/>
      <c r="AA262" s="356"/>
      <c r="AB262" s="356"/>
      <c r="AC262" s="356"/>
      <c r="AD262" s="310">
        <f>'Art. 121'!Q256</f>
        <v>2</v>
      </c>
      <c r="AE262" s="94">
        <f t="shared" si="56"/>
        <v>3.1565656565656568E-2</v>
      </c>
      <c r="AF262">
        <f t="shared" si="57"/>
        <v>1</v>
      </c>
      <c r="AG262" s="92">
        <f t="shared" si="58"/>
        <v>1</v>
      </c>
      <c r="AH262" s="95">
        <f t="shared" si="59"/>
        <v>1</v>
      </c>
      <c r="AI262" s="96">
        <f t="shared" si="60"/>
        <v>1.3888888888888888E-2</v>
      </c>
      <c r="AJ262" s="96">
        <f t="shared" si="61"/>
        <v>1.3888888888888888E-2</v>
      </c>
      <c r="AK262" s="96">
        <f t="shared" si="62"/>
        <v>3.1565656565656568E-2</v>
      </c>
    </row>
    <row r="263" spans="1:37" ht="24.9" customHeight="1" x14ac:dyDescent="0.25">
      <c r="A263" s="356" t="s">
        <v>330</v>
      </c>
      <c r="B263" s="356"/>
      <c r="C263" s="356"/>
      <c r="D263" s="356"/>
      <c r="E263" s="356"/>
      <c r="F263" s="356"/>
      <c r="G263" s="356"/>
      <c r="H263" s="356"/>
      <c r="I263" s="356"/>
      <c r="J263" s="356"/>
      <c r="K263" s="356"/>
      <c r="L263" s="356"/>
      <c r="M263" s="356"/>
      <c r="N263" s="356"/>
      <c r="O263" s="356"/>
      <c r="P263" s="356"/>
      <c r="Q263" s="356"/>
      <c r="R263" s="356"/>
      <c r="S263" s="356"/>
      <c r="T263" s="356"/>
      <c r="U263" s="356"/>
      <c r="V263" s="356"/>
      <c r="W263" s="356"/>
      <c r="X263" s="356"/>
      <c r="Y263" s="356"/>
      <c r="Z263" s="356"/>
      <c r="AA263" s="356"/>
      <c r="AB263" s="356"/>
      <c r="AC263" s="356"/>
      <c r="AD263" s="310">
        <f>'Art. 121'!Q257</f>
        <v>2</v>
      </c>
      <c r="AE263" s="94">
        <f t="shared" si="56"/>
        <v>3.1565656565656568E-2</v>
      </c>
      <c r="AF263">
        <f t="shared" si="57"/>
        <v>1</v>
      </c>
      <c r="AG263" s="92">
        <f t="shared" si="58"/>
        <v>1</v>
      </c>
      <c r="AH263" s="95">
        <f t="shared" si="59"/>
        <v>1</v>
      </c>
      <c r="AI263" s="96">
        <f t="shared" si="60"/>
        <v>1.3888888888888888E-2</v>
      </c>
      <c r="AJ263" s="96">
        <f t="shared" si="61"/>
        <v>1.3888888888888888E-2</v>
      </c>
      <c r="AK263" s="96">
        <f t="shared" si="62"/>
        <v>3.1565656565656568E-2</v>
      </c>
    </row>
    <row r="264" spans="1:37" ht="24.9" customHeight="1" x14ac:dyDescent="0.25">
      <c r="A264" s="356" t="s">
        <v>331</v>
      </c>
      <c r="B264" s="356"/>
      <c r="C264" s="356"/>
      <c r="D264" s="356"/>
      <c r="E264" s="356"/>
      <c r="F264" s="356"/>
      <c r="G264" s="356"/>
      <c r="H264" s="356"/>
      <c r="I264" s="356"/>
      <c r="J264" s="356"/>
      <c r="K264" s="356"/>
      <c r="L264" s="356"/>
      <c r="M264" s="356"/>
      <c r="N264" s="356"/>
      <c r="O264" s="356"/>
      <c r="P264" s="356"/>
      <c r="Q264" s="356"/>
      <c r="R264" s="356"/>
      <c r="S264" s="356"/>
      <c r="T264" s="356"/>
      <c r="U264" s="356"/>
      <c r="V264" s="356"/>
      <c r="W264" s="356"/>
      <c r="X264" s="356"/>
      <c r="Y264" s="356"/>
      <c r="Z264" s="356"/>
      <c r="AA264" s="356"/>
      <c r="AB264" s="356"/>
      <c r="AC264" s="356"/>
      <c r="AD264" s="310">
        <f>'Art. 121'!Q258</f>
        <v>2</v>
      </c>
      <c r="AE264" s="94">
        <f t="shared" si="56"/>
        <v>3.1565656565656568E-2</v>
      </c>
      <c r="AF264">
        <f t="shared" si="57"/>
        <v>1</v>
      </c>
      <c r="AG264" s="92">
        <f t="shared" si="58"/>
        <v>1</v>
      </c>
      <c r="AH264" s="95">
        <f t="shared" si="59"/>
        <v>1</v>
      </c>
      <c r="AI264" s="96">
        <f t="shared" si="60"/>
        <v>1.3888888888888888E-2</v>
      </c>
      <c r="AJ264" s="96">
        <f t="shared" si="61"/>
        <v>1.3888888888888888E-2</v>
      </c>
      <c r="AK264" s="96">
        <f t="shared" si="62"/>
        <v>3.1565656565656568E-2</v>
      </c>
    </row>
    <row r="265" spans="1:37" ht="24.9" customHeight="1" x14ac:dyDescent="0.25">
      <c r="A265" s="356" t="s">
        <v>332</v>
      </c>
      <c r="B265" s="356"/>
      <c r="C265" s="356"/>
      <c r="D265" s="356"/>
      <c r="E265" s="356"/>
      <c r="F265" s="356"/>
      <c r="G265" s="356"/>
      <c r="H265" s="356"/>
      <c r="I265" s="356"/>
      <c r="J265" s="356"/>
      <c r="K265" s="356"/>
      <c r="L265" s="356"/>
      <c r="M265" s="356"/>
      <c r="N265" s="356"/>
      <c r="O265" s="356"/>
      <c r="P265" s="356"/>
      <c r="Q265" s="356"/>
      <c r="R265" s="356"/>
      <c r="S265" s="356"/>
      <c r="T265" s="356"/>
      <c r="U265" s="356"/>
      <c r="V265" s="356"/>
      <c r="W265" s="356"/>
      <c r="X265" s="356"/>
      <c r="Y265" s="356"/>
      <c r="Z265" s="356"/>
      <c r="AA265" s="356"/>
      <c r="AB265" s="356"/>
      <c r="AC265" s="356"/>
      <c r="AD265" s="310">
        <f>'Art. 121'!Q259</f>
        <v>2</v>
      </c>
      <c r="AE265" s="94">
        <f t="shared" si="56"/>
        <v>3.1565656565656568E-2</v>
      </c>
      <c r="AF265">
        <f t="shared" si="57"/>
        <v>1</v>
      </c>
      <c r="AG265" s="92">
        <f t="shared" si="58"/>
        <v>1</v>
      </c>
      <c r="AH265" s="95">
        <f t="shared" si="59"/>
        <v>1</v>
      </c>
      <c r="AI265" s="96">
        <f t="shared" si="60"/>
        <v>1.3888888888888888E-2</v>
      </c>
      <c r="AJ265" s="96">
        <f t="shared" si="61"/>
        <v>1.3888888888888888E-2</v>
      </c>
      <c r="AK265" s="96">
        <f t="shared" si="62"/>
        <v>3.1565656565656568E-2</v>
      </c>
    </row>
    <row r="266" spans="1:37" ht="24.9" customHeight="1" x14ac:dyDescent="0.25">
      <c r="A266" s="356" t="s">
        <v>333</v>
      </c>
      <c r="B266" s="356"/>
      <c r="C266" s="356"/>
      <c r="D266" s="356"/>
      <c r="E266" s="356"/>
      <c r="F266" s="356"/>
      <c r="G266" s="356"/>
      <c r="H266" s="356"/>
      <c r="I266" s="356"/>
      <c r="J266" s="356"/>
      <c r="K266" s="356"/>
      <c r="L266" s="356"/>
      <c r="M266" s="356"/>
      <c r="N266" s="356"/>
      <c r="O266" s="356"/>
      <c r="P266" s="356"/>
      <c r="Q266" s="356"/>
      <c r="R266" s="356"/>
      <c r="S266" s="356"/>
      <c r="T266" s="356"/>
      <c r="U266" s="356"/>
      <c r="V266" s="356"/>
      <c r="W266" s="356"/>
      <c r="X266" s="356"/>
      <c r="Y266" s="356"/>
      <c r="Z266" s="356"/>
      <c r="AA266" s="356"/>
      <c r="AB266" s="356"/>
      <c r="AC266" s="356"/>
      <c r="AD266" s="310">
        <f>'Art. 121'!Q260</f>
        <v>2</v>
      </c>
      <c r="AE266" s="94">
        <f t="shared" si="56"/>
        <v>3.1565656565656568E-2</v>
      </c>
      <c r="AF266">
        <f t="shared" si="57"/>
        <v>1</v>
      </c>
      <c r="AG266" s="92">
        <f t="shared" si="58"/>
        <v>1</v>
      </c>
      <c r="AH266" s="95">
        <f t="shared" si="59"/>
        <v>1</v>
      </c>
      <c r="AI266" s="96">
        <f t="shared" si="60"/>
        <v>1.3888888888888888E-2</v>
      </c>
      <c r="AJ266" s="96">
        <f t="shared" si="61"/>
        <v>1.3888888888888888E-2</v>
      </c>
      <c r="AK266" s="96">
        <f t="shared" si="62"/>
        <v>3.1565656565656568E-2</v>
      </c>
    </row>
    <row r="267" spans="1:37" ht="24.9" customHeight="1" x14ac:dyDescent="0.25">
      <c r="A267" s="356" t="s">
        <v>334</v>
      </c>
      <c r="B267" s="356"/>
      <c r="C267" s="356"/>
      <c r="D267" s="356"/>
      <c r="E267" s="356"/>
      <c r="F267" s="356"/>
      <c r="G267" s="356"/>
      <c r="H267" s="356"/>
      <c r="I267" s="356"/>
      <c r="J267" s="356"/>
      <c r="K267" s="356"/>
      <c r="L267" s="356"/>
      <c r="M267" s="356"/>
      <c r="N267" s="356"/>
      <c r="O267" s="356"/>
      <c r="P267" s="356"/>
      <c r="Q267" s="356"/>
      <c r="R267" s="356"/>
      <c r="S267" s="356"/>
      <c r="T267" s="356"/>
      <c r="U267" s="356"/>
      <c r="V267" s="356"/>
      <c r="W267" s="356"/>
      <c r="X267" s="356"/>
      <c r="Y267" s="356"/>
      <c r="Z267" s="356"/>
      <c r="AA267" s="356"/>
      <c r="AB267" s="356"/>
      <c r="AC267" s="356"/>
      <c r="AD267" s="310">
        <f>'Art. 121'!Q261</f>
        <v>2</v>
      </c>
      <c r="AE267" s="94">
        <f t="shared" si="56"/>
        <v>3.1565656565656568E-2</v>
      </c>
      <c r="AF267">
        <f t="shared" si="57"/>
        <v>1</v>
      </c>
      <c r="AG267" s="92">
        <f t="shared" si="58"/>
        <v>1</v>
      </c>
      <c r="AH267" s="95">
        <f t="shared" si="59"/>
        <v>1</v>
      </c>
      <c r="AI267" s="96">
        <f t="shared" si="60"/>
        <v>1.3888888888888888E-2</v>
      </c>
      <c r="AJ267" s="96">
        <f t="shared" si="61"/>
        <v>1.3888888888888888E-2</v>
      </c>
      <c r="AK267" s="96">
        <f t="shared" si="62"/>
        <v>3.1565656565656568E-2</v>
      </c>
    </row>
    <row r="268" spans="1:37" ht="24.9" customHeight="1" x14ac:dyDescent="0.25">
      <c r="A268" s="356" t="s">
        <v>335</v>
      </c>
      <c r="B268" s="356"/>
      <c r="C268" s="356"/>
      <c r="D268" s="356"/>
      <c r="E268" s="356"/>
      <c r="F268" s="356"/>
      <c r="G268" s="356"/>
      <c r="H268" s="356"/>
      <c r="I268" s="356"/>
      <c r="J268" s="356"/>
      <c r="K268" s="356"/>
      <c r="L268" s="356"/>
      <c r="M268" s="356"/>
      <c r="N268" s="356"/>
      <c r="O268" s="356"/>
      <c r="P268" s="356"/>
      <c r="Q268" s="356"/>
      <c r="R268" s="356"/>
      <c r="S268" s="356"/>
      <c r="T268" s="356"/>
      <c r="U268" s="356"/>
      <c r="V268" s="356"/>
      <c r="W268" s="356"/>
      <c r="X268" s="356"/>
      <c r="Y268" s="356"/>
      <c r="Z268" s="356"/>
      <c r="AA268" s="356"/>
      <c r="AB268" s="356"/>
      <c r="AC268" s="356"/>
      <c r="AD268" s="310">
        <f>'Art. 121'!Q262</f>
        <v>2</v>
      </c>
      <c r="AE268" s="94">
        <f t="shared" si="56"/>
        <v>3.1565656565656568E-2</v>
      </c>
      <c r="AF268">
        <f t="shared" si="57"/>
        <v>1</v>
      </c>
      <c r="AG268" s="92">
        <f t="shared" si="58"/>
        <v>1</v>
      </c>
      <c r="AH268" s="95">
        <f t="shared" si="59"/>
        <v>1</v>
      </c>
      <c r="AI268" s="96">
        <f t="shared" si="60"/>
        <v>1.3888888888888888E-2</v>
      </c>
      <c r="AJ268" s="96">
        <f t="shared" si="61"/>
        <v>1.3888888888888888E-2</v>
      </c>
      <c r="AK268" s="96">
        <f t="shared" si="62"/>
        <v>3.1565656565656568E-2</v>
      </c>
    </row>
    <row r="269" spans="1:37" ht="24.9" customHeight="1" x14ac:dyDescent="0.25">
      <c r="A269" s="356" t="s">
        <v>336</v>
      </c>
      <c r="B269" s="356"/>
      <c r="C269" s="356"/>
      <c r="D269" s="356"/>
      <c r="E269" s="356"/>
      <c r="F269" s="356"/>
      <c r="G269" s="356"/>
      <c r="H269" s="356"/>
      <c r="I269" s="356"/>
      <c r="J269" s="356"/>
      <c r="K269" s="356"/>
      <c r="L269" s="356"/>
      <c r="M269" s="356"/>
      <c r="N269" s="356"/>
      <c r="O269" s="356"/>
      <c r="P269" s="356"/>
      <c r="Q269" s="356"/>
      <c r="R269" s="356"/>
      <c r="S269" s="356"/>
      <c r="T269" s="356"/>
      <c r="U269" s="356"/>
      <c r="V269" s="356"/>
      <c r="W269" s="356"/>
      <c r="X269" s="356"/>
      <c r="Y269" s="356"/>
      <c r="Z269" s="356"/>
      <c r="AA269" s="356"/>
      <c r="AB269" s="356"/>
      <c r="AC269" s="356"/>
      <c r="AD269" s="310">
        <f>'Art. 121'!Q263</f>
        <v>2</v>
      </c>
      <c r="AE269" s="94">
        <f t="shared" si="56"/>
        <v>3.1565656565656568E-2</v>
      </c>
      <c r="AF269">
        <f t="shared" si="57"/>
        <v>1</v>
      </c>
      <c r="AG269" s="92">
        <f t="shared" si="58"/>
        <v>1</v>
      </c>
      <c r="AH269" s="95">
        <f t="shared" si="59"/>
        <v>1</v>
      </c>
      <c r="AI269" s="96">
        <f t="shared" si="60"/>
        <v>1.3888888888888888E-2</v>
      </c>
      <c r="AJ269" s="96">
        <f t="shared" si="61"/>
        <v>1.3888888888888888E-2</v>
      </c>
      <c r="AK269" s="96">
        <f t="shared" si="62"/>
        <v>3.1565656565656568E-2</v>
      </c>
    </row>
    <row r="270" spans="1:37" ht="24.9" customHeight="1" x14ac:dyDescent="0.25">
      <c r="A270" s="356" t="s">
        <v>337</v>
      </c>
      <c r="B270" s="356"/>
      <c r="C270" s="356"/>
      <c r="D270" s="356"/>
      <c r="E270" s="356"/>
      <c r="F270" s="356"/>
      <c r="G270" s="356"/>
      <c r="H270" s="356"/>
      <c r="I270" s="356"/>
      <c r="J270" s="356"/>
      <c r="K270" s="356"/>
      <c r="L270" s="356"/>
      <c r="M270" s="356"/>
      <c r="N270" s="356"/>
      <c r="O270" s="356"/>
      <c r="P270" s="356"/>
      <c r="Q270" s="356"/>
      <c r="R270" s="356"/>
      <c r="S270" s="356"/>
      <c r="T270" s="356"/>
      <c r="U270" s="356"/>
      <c r="V270" s="356"/>
      <c r="W270" s="356"/>
      <c r="X270" s="356"/>
      <c r="Y270" s="356"/>
      <c r="Z270" s="356"/>
      <c r="AA270" s="356"/>
      <c r="AB270" s="356"/>
      <c r="AC270" s="356"/>
      <c r="AD270" s="310">
        <f>'Art. 121'!Q264</f>
        <v>2</v>
      </c>
      <c r="AE270" s="94">
        <f t="shared" si="56"/>
        <v>3.1565656565656568E-2</v>
      </c>
      <c r="AF270">
        <f t="shared" si="57"/>
        <v>1</v>
      </c>
      <c r="AG270" s="92">
        <f t="shared" si="58"/>
        <v>1</v>
      </c>
      <c r="AH270" s="95">
        <f t="shared" si="59"/>
        <v>1</v>
      </c>
      <c r="AI270" s="96">
        <f t="shared" si="60"/>
        <v>1.3888888888888888E-2</v>
      </c>
      <c r="AJ270" s="96">
        <f t="shared" si="61"/>
        <v>1.3888888888888888E-2</v>
      </c>
      <c r="AK270" s="96">
        <f t="shared" si="62"/>
        <v>3.1565656565656568E-2</v>
      </c>
    </row>
    <row r="271" spans="1:37" ht="24.9" customHeight="1" x14ac:dyDescent="0.25">
      <c r="A271" s="356" t="s">
        <v>338</v>
      </c>
      <c r="B271" s="356"/>
      <c r="C271" s="356"/>
      <c r="D271" s="356"/>
      <c r="E271" s="356"/>
      <c r="F271" s="356"/>
      <c r="G271" s="356"/>
      <c r="H271" s="356"/>
      <c r="I271" s="356"/>
      <c r="J271" s="356"/>
      <c r="K271" s="356"/>
      <c r="L271" s="356"/>
      <c r="M271" s="356"/>
      <c r="N271" s="356"/>
      <c r="O271" s="356"/>
      <c r="P271" s="356"/>
      <c r="Q271" s="356"/>
      <c r="R271" s="356"/>
      <c r="S271" s="356"/>
      <c r="T271" s="356"/>
      <c r="U271" s="356"/>
      <c r="V271" s="356"/>
      <c r="W271" s="356"/>
      <c r="X271" s="356"/>
      <c r="Y271" s="356"/>
      <c r="Z271" s="356"/>
      <c r="AA271" s="356"/>
      <c r="AB271" s="356"/>
      <c r="AC271" s="356"/>
      <c r="AD271" s="310">
        <f>'Art. 121'!Q265</f>
        <v>2</v>
      </c>
      <c r="AE271" s="94">
        <f t="shared" si="56"/>
        <v>3.1565656565656568E-2</v>
      </c>
      <c r="AF271">
        <f t="shared" si="57"/>
        <v>1</v>
      </c>
      <c r="AG271" s="92">
        <f t="shared" si="58"/>
        <v>1</v>
      </c>
      <c r="AH271" s="95">
        <f t="shared" si="59"/>
        <v>1</v>
      </c>
      <c r="AI271" s="96">
        <f t="shared" si="60"/>
        <v>1.3888888888888888E-2</v>
      </c>
      <c r="AJ271" s="96">
        <f t="shared" si="61"/>
        <v>1.3888888888888888E-2</v>
      </c>
      <c r="AK271" s="96">
        <f t="shared" si="62"/>
        <v>3.1565656565656568E-2</v>
      </c>
    </row>
    <row r="272" spans="1:37" ht="24.9" customHeight="1" x14ac:dyDescent="0.25">
      <c r="A272" s="356" t="s">
        <v>339</v>
      </c>
      <c r="B272" s="356"/>
      <c r="C272" s="356"/>
      <c r="D272" s="356"/>
      <c r="E272" s="356"/>
      <c r="F272" s="356"/>
      <c r="G272" s="356"/>
      <c r="H272" s="356"/>
      <c r="I272" s="356"/>
      <c r="J272" s="356"/>
      <c r="K272" s="356"/>
      <c r="L272" s="356"/>
      <c r="M272" s="356"/>
      <c r="N272" s="356"/>
      <c r="O272" s="356"/>
      <c r="P272" s="356"/>
      <c r="Q272" s="356"/>
      <c r="R272" s="356"/>
      <c r="S272" s="356"/>
      <c r="T272" s="356"/>
      <c r="U272" s="356"/>
      <c r="V272" s="356"/>
      <c r="W272" s="356"/>
      <c r="X272" s="356"/>
      <c r="Y272" s="356"/>
      <c r="Z272" s="356"/>
      <c r="AA272" s="356"/>
      <c r="AB272" s="356"/>
      <c r="AC272" s="356"/>
      <c r="AD272" s="310">
        <f>'Art. 121'!Q266</f>
        <v>2</v>
      </c>
      <c r="AE272" s="94">
        <f t="shared" si="56"/>
        <v>3.1565656565656568E-2</v>
      </c>
      <c r="AF272">
        <f t="shared" si="57"/>
        <v>1</v>
      </c>
      <c r="AG272" s="92">
        <f t="shared" si="58"/>
        <v>1</v>
      </c>
      <c r="AH272" s="95">
        <f t="shared" si="59"/>
        <v>1</v>
      </c>
      <c r="AI272" s="96">
        <f t="shared" si="60"/>
        <v>1.3888888888888888E-2</v>
      </c>
      <c r="AJ272" s="96">
        <f t="shared" si="61"/>
        <v>1.3888888888888888E-2</v>
      </c>
      <c r="AK272" s="96">
        <f t="shared" si="62"/>
        <v>3.1565656565656568E-2</v>
      </c>
    </row>
    <row r="273" spans="1:37" ht="24.9" customHeight="1" x14ac:dyDescent="0.25">
      <c r="A273" s="356" t="s">
        <v>340</v>
      </c>
      <c r="B273" s="356"/>
      <c r="C273" s="356"/>
      <c r="D273" s="356"/>
      <c r="E273" s="356"/>
      <c r="F273" s="356"/>
      <c r="G273" s="356"/>
      <c r="H273" s="356"/>
      <c r="I273" s="356"/>
      <c r="J273" s="356"/>
      <c r="K273" s="356"/>
      <c r="L273" s="356"/>
      <c r="M273" s="356"/>
      <c r="N273" s="356"/>
      <c r="O273" s="356"/>
      <c r="P273" s="356"/>
      <c r="Q273" s="356"/>
      <c r="R273" s="356"/>
      <c r="S273" s="356"/>
      <c r="T273" s="356"/>
      <c r="U273" s="356"/>
      <c r="V273" s="356"/>
      <c r="W273" s="356"/>
      <c r="X273" s="356"/>
      <c r="Y273" s="356"/>
      <c r="Z273" s="356"/>
      <c r="AA273" s="356"/>
      <c r="AB273" s="356"/>
      <c r="AC273" s="356"/>
      <c r="AD273" s="310">
        <f>'Art. 121'!Q267</f>
        <v>2</v>
      </c>
      <c r="AE273" s="94">
        <f t="shared" si="56"/>
        <v>3.1565656565656568E-2</v>
      </c>
      <c r="AF273">
        <f t="shared" si="57"/>
        <v>1</v>
      </c>
      <c r="AG273" s="92">
        <f t="shared" si="58"/>
        <v>1</v>
      </c>
      <c r="AH273" s="95">
        <f t="shared" si="59"/>
        <v>1</v>
      </c>
      <c r="AI273" s="96">
        <f t="shared" si="60"/>
        <v>1.3888888888888888E-2</v>
      </c>
      <c r="AJ273" s="96">
        <f t="shared" si="61"/>
        <v>1.3888888888888888E-2</v>
      </c>
      <c r="AK273" s="96">
        <f t="shared" si="62"/>
        <v>3.1565656565656568E-2</v>
      </c>
    </row>
    <row r="274" spans="1:37" ht="24.9" customHeight="1" x14ac:dyDescent="0.25">
      <c r="A274" s="356" t="s">
        <v>341</v>
      </c>
      <c r="B274" s="356"/>
      <c r="C274" s="356"/>
      <c r="D274" s="356"/>
      <c r="E274" s="356"/>
      <c r="F274" s="356"/>
      <c r="G274" s="356"/>
      <c r="H274" s="356"/>
      <c r="I274" s="356"/>
      <c r="J274" s="356"/>
      <c r="K274" s="356"/>
      <c r="L274" s="356"/>
      <c r="M274" s="356"/>
      <c r="N274" s="356"/>
      <c r="O274" s="356"/>
      <c r="P274" s="356"/>
      <c r="Q274" s="356"/>
      <c r="R274" s="356"/>
      <c r="S274" s="356"/>
      <c r="T274" s="356"/>
      <c r="U274" s="356"/>
      <c r="V274" s="356"/>
      <c r="W274" s="356"/>
      <c r="X274" s="356"/>
      <c r="Y274" s="356"/>
      <c r="Z274" s="356"/>
      <c r="AA274" s="356"/>
      <c r="AB274" s="356"/>
      <c r="AC274" s="356"/>
      <c r="AD274" s="310">
        <f>'Art. 121'!Q268</f>
        <v>2</v>
      </c>
      <c r="AE274" s="94">
        <f t="shared" si="56"/>
        <v>3.1565656565656568E-2</v>
      </c>
      <c r="AF274">
        <f t="shared" si="57"/>
        <v>1</v>
      </c>
      <c r="AG274" s="92">
        <f t="shared" si="58"/>
        <v>1</v>
      </c>
      <c r="AH274" s="95">
        <f t="shared" si="59"/>
        <v>1</v>
      </c>
      <c r="AI274" s="96">
        <f t="shared" si="60"/>
        <v>1.3888888888888888E-2</v>
      </c>
      <c r="AJ274" s="96">
        <f t="shared" si="61"/>
        <v>1.3888888888888888E-2</v>
      </c>
      <c r="AK274" s="96">
        <f t="shared" si="62"/>
        <v>3.1565656565656568E-2</v>
      </c>
    </row>
    <row r="275" spans="1:37" ht="24.9" customHeight="1" x14ac:dyDescent="0.25">
      <c r="A275" s="356" t="s">
        <v>342</v>
      </c>
      <c r="B275" s="356"/>
      <c r="C275" s="356"/>
      <c r="D275" s="356"/>
      <c r="E275" s="356"/>
      <c r="F275" s="356"/>
      <c r="G275" s="356"/>
      <c r="H275" s="356"/>
      <c r="I275" s="356"/>
      <c r="J275" s="356"/>
      <c r="K275" s="356"/>
      <c r="L275" s="356"/>
      <c r="M275" s="356"/>
      <c r="N275" s="356"/>
      <c r="O275" s="356"/>
      <c r="P275" s="356"/>
      <c r="Q275" s="356"/>
      <c r="R275" s="356"/>
      <c r="S275" s="356"/>
      <c r="T275" s="356"/>
      <c r="U275" s="356"/>
      <c r="V275" s="356"/>
      <c r="W275" s="356"/>
      <c r="X275" s="356"/>
      <c r="Y275" s="356"/>
      <c r="Z275" s="356"/>
      <c r="AA275" s="356"/>
      <c r="AB275" s="356"/>
      <c r="AC275" s="356"/>
      <c r="AD275" s="310">
        <f>'Art. 121'!Q269</f>
        <v>2</v>
      </c>
      <c r="AE275" s="94">
        <f t="shared" si="56"/>
        <v>3.1565656565656568E-2</v>
      </c>
      <c r="AF275">
        <f t="shared" si="57"/>
        <v>1</v>
      </c>
      <c r="AG275" s="92">
        <f t="shared" si="58"/>
        <v>1</v>
      </c>
      <c r="AH275" s="95">
        <f t="shared" si="59"/>
        <v>1</v>
      </c>
      <c r="AI275" s="96">
        <f t="shared" si="60"/>
        <v>1.3888888888888888E-2</v>
      </c>
      <c r="AJ275" s="96">
        <f t="shared" si="61"/>
        <v>1.3888888888888888E-2</v>
      </c>
      <c r="AK275" s="96">
        <f t="shared" si="62"/>
        <v>3.1565656565656568E-2</v>
      </c>
    </row>
    <row r="276" spans="1:37" ht="24.9" customHeight="1" x14ac:dyDescent="0.25">
      <c r="A276" s="356" t="s">
        <v>343</v>
      </c>
      <c r="B276" s="356"/>
      <c r="C276" s="356"/>
      <c r="D276" s="356"/>
      <c r="E276" s="356"/>
      <c r="F276" s="356"/>
      <c r="G276" s="356"/>
      <c r="H276" s="356"/>
      <c r="I276" s="356"/>
      <c r="J276" s="356"/>
      <c r="K276" s="356"/>
      <c r="L276" s="356"/>
      <c r="M276" s="356"/>
      <c r="N276" s="356"/>
      <c r="O276" s="356"/>
      <c r="P276" s="356"/>
      <c r="Q276" s="356"/>
      <c r="R276" s="356"/>
      <c r="S276" s="356"/>
      <c r="T276" s="356"/>
      <c r="U276" s="356"/>
      <c r="V276" s="356"/>
      <c r="W276" s="356"/>
      <c r="X276" s="356"/>
      <c r="Y276" s="356"/>
      <c r="Z276" s="356"/>
      <c r="AA276" s="356"/>
      <c r="AB276" s="356"/>
      <c r="AC276" s="356"/>
      <c r="AD276" s="310">
        <f>'Art. 121'!Q270</f>
        <v>2</v>
      </c>
      <c r="AE276" s="94">
        <f t="shared" si="56"/>
        <v>3.1565656565656568E-2</v>
      </c>
      <c r="AF276">
        <f t="shared" si="57"/>
        <v>1</v>
      </c>
      <c r="AG276" s="92">
        <f t="shared" si="58"/>
        <v>1</v>
      </c>
      <c r="AH276" s="95">
        <f t="shared" si="59"/>
        <v>1</v>
      </c>
      <c r="AI276" s="96">
        <f t="shared" si="60"/>
        <v>1.3888888888888888E-2</v>
      </c>
      <c r="AJ276" s="96">
        <f t="shared" si="61"/>
        <v>1.3888888888888888E-2</v>
      </c>
      <c r="AK276" s="96">
        <f t="shared" si="62"/>
        <v>3.1565656565656568E-2</v>
      </c>
    </row>
    <row r="277" spans="1:37" ht="24.9" customHeight="1" x14ac:dyDescent="0.25">
      <c r="A277" s="356" t="s">
        <v>344</v>
      </c>
      <c r="B277" s="356"/>
      <c r="C277" s="356"/>
      <c r="D277" s="356"/>
      <c r="E277" s="356"/>
      <c r="F277" s="356"/>
      <c r="G277" s="356"/>
      <c r="H277" s="356"/>
      <c r="I277" s="356"/>
      <c r="J277" s="356"/>
      <c r="K277" s="356"/>
      <c r="L277" s="356"/>
      <c r="M277" s="356"/>
      <c r="N277" s="356"/>
      <c r="O277" s="356"/>
      <c r="P277" s="356"/>
      <c r="Q277" s="356"/>
      <c r="R277" s="356"/>
      <c r="S277" s="356"/>
      <c r="T277" s="356"/>
      <c r="U277" s="356"/>
      <c r="V277" s="356"/>
      <c r="W277" s="356"/>
      <c r="X277" s="356"/>
      <c r="Y277" s="356"/>
      <c r="Z277" s="356"/>
      <c r="AA277" s="356"/>
      <c r="AB277" s="356"/>
      <c r="AC277" s="356"/>
      <c r="AD277" s="310">
        <f>'Art. 121'!Q271</f>
        <v>2</v>
      </c>
      <c r="AE277" s="94">
        <f t="shared" si="56"/>
        <v>3.1565656565656568E-2</v>
      </c>
      <c r="AF277">
        <f t="shared" si="57"/>
        <v>1</v>
      </c>
      <c r="AG277" s="92">
        <f t="shared" si="58"/>
        <v>1</v>
      </c>
      <c r="AH277" s="95">
        <f t="shared" si="59"/>
        <v>1</v>
      </c>
      <c r="AI277" s="96">
        <f t="shared" si="60"/>
        <v>1.3888888888888888E-2</v>
      </c>
      <c r="AJ277" s="96">
        <f t="shared" si="61"/>
        <v>1.3888888888888888E-2</v>
      </c>
      <c r="AK277" s="96">
        <f t="shared" si="62"/>
        <v>3.1565656565656568E-2</v>
      </c>
    </row>
    <row r="278" spans="1:37" ht="24.9" customHeight="1" x14ac:dyDescent="0.25">
      <c r="A278" s="356" t="s">
        <v>345</v>
      </c>
      <c r="B278" s="356"/>
      <c r="C278" s="356"/>
      <c r="D278" s="356"/>
      <c r="E278" s="356"/>
      <c r="F278" s="356"/>
      <c r="G278" s="356"/>
      <c r="H278" s="356"/>
      <c r="I278" s="356"/>
      <c r="J278" s="356"/>
      <c r="K278" s="356"/>
      <c r="L278" s="356"/>
      <c r="M278" s="356"/>
      <c r="N278" s="356"/>
      <c r="O278" s="356"/>
      <c r="P278" s="356"/>
      <c r="Q278" s="356"/>
      <c r="R278" s="356"/>
      <c r="S278" s="356"/>
      <c r="T278" s="356"/>
      <c r="U278" s="356"/>
      <c r="V278" s="356"/>
      <c r="W278" s="356"/>
      <c r="X278" s="356"/>
      <c r="Y278" s="356"/>
      <c r="Z278" s="356"/>
      <c r="AA278" s="356"/>
      <c r="AB278" s="356"/>
      <c r="AC278" s="356"/>
      <c r="AD278" s="310">
        <f>'Art. 121'!Q272</f>
        <v>2</v>
      </c>
      <c r="AE278" s="94">
        <f t="shared" si="56"/>
        <v>3.1565656565656568E-2</v>
      </c>
      <c r="AF278">
        <f t="shared" si="57"/>
        <v>1</v>
      </c>
      <c r="AG278" s="92">
        <f t="shared" si="58"/>
        <v>1</v>
      </c>
      <c r="AH278" s="95">
        <f t="shared" si="59"/>
        <v>1</v>
      </c>
      <c r="AI278" s="96">
        <f t="shared" si="60"/>
        <v>1.3888888888888888E-2</v>
      </c>
      <c r="AJ278" s="96">
        <f t="shared" si="61"/>
        <v>1.3888888888888888E-2</v>
      </c>
      <c r="AK278" s="96">
        <f t="shared" si="62"/>
        <v>3.1565656565656568E-2</v>
      </c>
    </row>
    <row r="279" spans="1:37" ht="24.9" customHeight="1" x14ac:dyDescent="0.25">
      <c r="A279" s="356" t="s">
        <v>346</v>
      </c>
      <c r="B279" s="356"/>
      <c r="C279" s="356"/>
      <c r="D279" s="356"/>
      <c r="E279" s="356"/>
      <c r="F279" s="356"/>
      <c r="G279" s="356"/>
      <c r="H279" s="356"/>
      <c r="I279" s="356"/>
      <c r="J279" s="356"/>
      <c r="K279" s="356"/>
      <c r="L279" s="356"/>
      <c r="M279" s="356"/>
      <c r="N279" s="356"/>
      <c r="O279" s="356"/>
      <c r="P279" s="356"/>
      <c r="Q279" s="356"/>
      <c r="R279" s="356"/>
      <c r="S279" s="356"/>
      <c r="T279" s="356"/>
      <c r="U279" s="356"/>
      <c r="V279" s="356"/>
      <c r="W279" s="356"/>
      <c r="X279" s="356"/>
      <c r="Y279" s="356"/>
      <c r="Z279" s="356"/>
      <c r="AA279" s="356"/>
      <c r="AB279" s="356"/>
      <c r="AC279" s="356"/>
      <c r="AD279" s="310">
        <f>'Art. 121'!Q273</f>
        <v>2</v>
      </c>
      <c r="AE279" s="94">
        <f t="shared" si="56"/>
        <v>3.1565656565656568E-2</v>
      </c>
      <c r="AF279">
        <f t="shared" si="57"/>
        <v>1</v>
      </c>
      <c r="AG279" s="92">
        <f t="shared" si="58"/>
        <v>1</v>
      </c>
      <c r="AH279" s="95">
        <f t="shared" si="59"/>
        <v>1</v>
      </c>
      <c r="AI279" s="96">
        <f t="shared" si="60"/>
        <v>1.3888888888888888E-2</v>
      </c>
      <c r="AJ279" s="96">
        <f t="shared" si="61"/>
        <v>1.3888888888888888E-2</v>
      </c>
      <c r="AK279" s="96">
        <f t="shared" si="62"/>
        <v>3.1565656565656568E-2</v>
      </c>
    </row>
    <row r="280" spans="1:37" ht="24.9" customHeight="1" x14ac:dyDescent="0.25">
      <c r="A280" s="356" t="s">
        <v>347</v>
      </c>
      <c r="B280" s="356"/>
      <c r="C280" s="356"/>
      <c r="D280" s="356"/>
      <c r="E280" s="356"/>
      <c r="F280" s="356"/>
      <c r="G280" s="356"/>
      <c r="H280" s="356"/>
      <c r="I280" s="356"/>
      <c r="J280" s="356"/>
      <c r="K280" s="356"/>
      <c r="L280" s="356"/>
      <c r="M280" s="356"/>
      <c r="N280" s="356"/>
      <c r="O280" s="356"/>
      <c r="P280" s="356"/>
      <c r="Q280" s="356"/>
      <c r="R280" s="356"/>
      <c r="S280" s="356"/>
      <c r="T280" s="356"/>
      <c r="U280" s="356"/>
      <c r="V280" s="356"/>
      <c r="W280" s="356"/>
      <c r="X280" s="356"/>
      <c r="Y280" s="356"/>
      <c r="Z280" s="356"/>
      <c r="AA280" s="356"/>
      <c r="AB280" s="356"/>
      <c r="AC280" s="356"/>
      <c r="AD280" s="310">
        <f>'Art. 121'!Q274</f>
        <v>2</v>
      </c>
      <c r="AE280" s="94">
        <f t="shared" si="56"/>
        <v>3.1565656565656568E-2</v>
      </c>
      <c r="AF280">
        <f t="shared" si="57"/>
        <v>1</v>
      </c>
      <c r="AG280" s="92">
        <f t="shared" si="58"/>
        <v>1</v>
      </c>
      <c r="AH280" s="95">
        <f t="shared" si="59"/>
        <v>1</v>
      </c>
      <c r="AI280" s="96">
        <f t="shared" si="60"/>
        <v>1.3888888888888888E-2</v>
      </c>
      <c r="AJ280" s="96">
        <f t="shared" si="61"/>
        <v>1.3888888888888888E-2</v>
      </c>
      <c r="AK280" s="96">
        <f t="shared" si="62"/>
        <v>3.1565656565656568E-2</v>
      </c>
    </row>
    <row r="281" spans="1:37" ht="24.9" customHeight="1" x14ac:dyDescent="0.25">
      <c r="A281" s="356" t="s">
        <v>348</v>
      </c>
      <c r="B281" s="356"/>
      <c r="C281" s="356"/>
      <c r="D281" s="356"/>
      <c r="E281" s="356"/>
      <c r="F281" s="356"/>
      <c r="G281" s="356"/>
      <c r="H281" s="356"/>
      <c r="I281" s="356"/>
      <c r="J281" s="356"/>
      <c r="K281" s="356"/>
      <c r="L281" s="356"/>
      <c r="M281" s="356"/>
      <c r="N281" s="356"/>
      <c r="O281" s="356"/>
      <c r="P281" s="356"/>
      <c r="Q281" s="356"/>
      <c r="R281" s="356"/>
      <c r="S281" s="356"/>
      <c r="T281" s="356"/>
      <c r="U281" s="356"/>
      <c r="V281" s="356"/>
      <c r="W281" s="356"/>
      <c r="X281" s="356"/>
      <c r="Y281" s="356"/>
      <c r="Z281" s="356"/>
      <c r="AA281" s="356"/>
      <c r="AB281" s="356"/>
      <c r="AC281" s="356"/>
      <c r="AD281" s="310">
        <f>'Art. 121'!Q275</f>
        <v>2</v>
      </c>
      <c r="AE281" s="94">
        <f t="shared" si="56"/>
        <v>3.1565656565656568E-2</v>
      </c>
      <c r="AF281">
        <f t="shared" si="57"/>
        <v>1</v>
      </c>
      <c r="AG281" s="92">
        <f t="shared" si="58"/>
        <v>1</v>
      </c>
      <c r="AH281" s="95">
        <f t="shared" si="59"/>
        <v>1</v>
      </c>
      <c r="AI281" s="96">
        <f t="shared" si="60"/>
        <v>1.3888888888888888E-2</v>
      </c>
      <c r="AJ281" s="96">
        <f t="shared" si="61"/>
        <v>1.3888888888888888E-2</v>
      </c>
      <c r="AK281" s="96">
        <f t="shared" si="62"/>
        <v>3.1565656565656568E-2</v>
      </c>
    </row>
    <row r="282" spans="1:37" ht="24.9" customHeight="1" x14ac:dyDescent="0.25">
      <c r="A282" s="356" t="s">
        <v>349</v>
      </c>
      <c r="B282" s="356"/>
      <c r="C282" s="356"/>
      <c r="D282" s="356"/>
      <c r="E282" s="356"/>
      <c r="F282" s="356"/>
      <c r="G282" s="356"/>
      <c r="H282" s="356"/>
      <c r="I282" s="356"/>
      <c r="J282" s="356"/>
      <c r="K282" s="356"/>
      <c r="L282" s="356"/>
      <c r="M282" s="356"/>
      <c r="N282" s="356"/>
      <c r="O282" s="356"/>
      <c r="P282" s="356"/>
      <c r="Q282" s="356"/>
      <c r="R282" s="356"/>
      <c r="S282" s="356"/>
      <c r="T282" s="356"/>
      <c r="U282" s="356"/>
      <c r="V282" s="356"/>
      <c r="W282" s="356"/>
      <c r="X282" s="356"/>
      <c r="Y282" s="356"/>
      <c r="Z282" s="356"/>
      <c r="AA282" s="356"/>
      <c r="AB282" s="356"/>
      <c r="AC282" s="356"/>
      <c r="AD282" s="310">
        <f>'Art. 121'!Q276</f>
        <v>2</v>
      </c>
      <c r="AE282" s="94">
        <f t="shared" si="56"/>
        <v>3.1565656565656568E-2</v>
      </c>
      <c r="AF282">
        <f t="shared" si="57"/>
        <v>1</v>
      </c>
      <c r="AG282" s="92">
        <f t="shared" si="58"/>
        <v>1</v>
      </c>
      <c r="AH282" s="95">
        <f t="shared" si="59"/>
        <v>1</v>
      </c>
      <c r="AI282" s="96">
        <f t="shared" si="60"/>
        <v>1.3888888888888888E-2</v>
      </c>
      <c r="AJ282" s="96">
        <f t="shared" si="61"/>
        <v>1.3888888888888888E-2</v>
      </c>
      <c r="AK282" s="96">
        <f t="shared" si="62"/>
        <v>3.1565656565656568E-2</v>
      </c>
    </row>
    <row r="283" spans="1:37" ht="24.9" customHeight="1" x14ac:dyDescent="0.25">
      <c r="A283" s="356" t="s">
        <v>350</v>
      </c>
      <c r="B283" s="356"/>
      <c r="C283" s="356"/>
      <c r="D283" s="356"/>
      <c r="E283" s="356"/>
      <c r="F283" s="356"/>
      <c r="G283" s="356"/>
      <c r="H283" s="356"/>
      <c r="I283" s="356"/>
      <c r="J283" s="356"/>
      <c r="K283" s="356"/>
      <c r="L283" s="356"/>
      <c r="M283" s="356"/>
      <c r="N283" s="356"/>
      <c r="O283" s="356"/>
      <c r="P283" s="356"/>
      <c r="Q283" s="356"/>
      <c r="R283" s="356"/>
      <c r="S283" s="356"/>
      <c r="T283" s="356"/>
      <c r="U283" s="356"/>
      <c r="V283" s="356"/>
      <c r="W283" s="356"/>
      <c r="X283" s="356"/>
      <c r="Y283" s="356"/>
      <c r="Z283" s="356"/>
      <c r="AA283" s="356"/>
      <c r="AB283" s="356"/>
      <c r="AC283" s="356"/>
      <c r="AD283" s="310">
        <f>'Art. 121'!Q277</f>
        <v>2</v>
      </c>
      <c r="AE283" s="94">
        <f t="shared" si="56"/>
        <v>3.1565656565656568E-2</v>
      </c>
      <c r="AF283">
        <f t="shared" si="57"/>
        <v>1</v>
      </c>
      <c r="AG283" s="92">
        <f t="shared" si="58"/>
        <v>1</v>
      </c>
      <c r="AH283" s="95">
        <f t="shared" si="59"/>
        <v>1</v>
      </c>
      <c r="AI283" s="96">
        <f t="shared" si="60"/>
        <v>1.3888888888888888E-2</v>
      </c>
      <c r="AJ283" s="96">
        <f t="shared" si="61"/>
        <v>1.3888888888888888E-2</v>
      </c>
      <c r="AK283" s="96">
        <f t="shared" si="62"/>
        <v>3.1565656565656568E-2</v>
      </c>
    </row>
    <row r="284" spans="1:37" ht="24.9" customHeight="1" x14ac:dyDescent="0.25">
      <c r="A284" s="356" t="s">
        <v>351</v>
      </c>
      <c r="B284" s="356"/>
      <c r="C284" s="356"/>
      <c r="D284" s="356"/>
      <c r="E284" s="356"/>
      <c r="F284" s="356"/>
      <c r="G284" s="356"/>
      <c r="H284" s="356"/>
      <c r="I284" s="356"/>
      <c r="J284" s="356"/>
      <c r="K284" s="356"/>
      <c r="L284" s="356"/>
      <c r="M284" s="356"/>
      <c r="N284" s="356"/>
      <c r="O284" s="356"/>
      <c r="P284" s="356"/>
      <c r="Q284" s="356"/>
      <c r="R284" s="356"/>
      <c r="S284" s="356"/>
      <c r="T284" s="356"/>
      <c r="U284" s="356"/>
      <c r="V284" s="356"/>
      <c r="W284" s="356"/>
      <c r="X284" s="356"/>
      <c r="Y284" s="356"/>
      <c r="Z284" s="356"/>
      <c r="AA284" s="356"/>
      <c r="AB284" s="356"/>
      <c r="AC284" s="356"/>
      <c r="AD284" s="310">
        <f>'Art. 121'!Q278</f>
        <v>2</v>
      </c>
      <c r="AE284" s="94">
        <f t="shared" si="56"/>
        <v>3.1565656565656568E-2</v>
      </c>
      <c r="AF284">
        <f t="shared" si="57"/>
        <v>1</v>
      </c>
      <c r="AG284" s="92">
        <f t="shared" si="58"/>
        <v>1</v>
      </c>
      <c r="AH284" s="95">
        <f t="shared" si="59"/>
        <v>1</v>
      </c>
      <c r="AI284" s="96">
        <f t="shared" si="60"/>
        <v>1.3888888888888888E-2</v>
      </c>
      <c r="AJ284" s="96">
        <f t="shared" si="61"/>
        <v>1.3888888888888888E-2</v>
      </c>
      <c r="AK284" s="96">
        <f t="shared" si="62"/>
        <v>3.1565656565656568E-2</v>
      </c>
    </row>
    <row r="285" spans="1:37" ht="24.9" customHeight="1" x14ac:dyDescent="0.25">
      <c r="A285" s="356" t="s">
        <v>352</v>
      </c>
      <c r="B285" s="356"/>
      <c r="C285" s="356"/>
      <c r="D285" s="356"/>
      <c r="E285" s="356"/>
      <c r="F285" s="356"/>
      <c r="G285" s="356"/>
      <c r="H285" s="356"/>
      <c r="I285" s="356"/>
      <c r="J285" s="356"/>
      <c r="K285" s="356"/>
      <c r="L285" s="356"/>
      <c r="M285" s="356"/>
      <c r="N285" s="356"/>
      <c r="O285" s="356"/>
      <c r="P285" s="356"/>
      <c r="Q285" s="356"/>
      <c r="R285" s="356"/>
      <c r="S285" s="356"/>
      <c r="T285" s="356"/>
      <c r="U285" s="356"/>
      <c r="V285" s="356"/>
      <c r="W285" s="356"/>
      <c r="X285" s="356"/>
      <c r="Y285" s="356"/>
      <c r="Z285" s="356"/>
      <c r="AA285" s="356"/>
      <c r="AB285" s="356"/>
      <c r="AC285" s="356"/>
      <c r="AD285" s="310">
        <f>'Art. 121'!Q279</f>
        <v>2</v>
      </c>
      <c r="AE285" s="94">
        <f t="shared" si="56"/>
        <v>3.1565656565656568E-2</v>
      </c>
      <c r="AF285">
        <f t="shared" si="57"/>
        <v>1</v>
      </c>
      <c r="AG285" s="92">
        <f t="shared" si="58"/>
        <v>1</v>
      </c>
      <c r="AH285" s="95">
        <f t="shared" si="59"/>
        <v>1</v>
      </c>
      <c r="AI285" s="96">
        <f t="shared" si="60"/>
        <v>1.3888888888888888E-2</v>
      </c>
      <c r="AJ285" s="96">
        <f t="shared" si="61"/>
        <v>1.3888888888888888E-2</v>
      </c>
      <c r="AK285" s="96">
        <f t="shared" si="62"/>
        <v>3.1565656565656568E-2</v>
      </c>
    </row>
    <row r="286" spans="1:37" ht="24.9" customHeight="1" x14ac:dyDescent="0.25">
      <c r="A286" s="356" t="s">
        <v>353</v>
      </c>
      <c r="B286" s="356"/>
      <c r="C286" s="356"/>
      <c r="D286" s="356"/>
      <c r="E286" s="356"/>
      <c r="F286" s="356"/>
      <c r="G286" s="356"/>
      <c r="H286" s="356"/>
      <c r="I286" s="356"/>
      <c r="J286" s="356"/>
      <c r="K286" s="356"/>
      <c r="L286" s="356"/>
      <c r="M286" s="356"/>
      <c r="N286" s="356"/>
      <c r="O286" s="356"/>
      <c r="P286" s="356"/>
      <c r="Q286" s="356"/>
      <c r="R286" s="356"/>
      <c r="S286" s="356"/>
      <c r="T286" s="356"/>
      <c r="U286" s="356"/>
      <c r="V286" s="356"/>
      <c r="W286" s="356"/>
      <c r="X286" s="356"/>
      <c r="Y286" s="356"/>
      <c r="Z286" s="356"/>
      <c r="AA286" s="356"/>
      <c r="AB286" s="356"/>
      <c r="AC286" s="356"/>
      <c r="AD286" s="310">
        <f>'Art. 121'!Q280</f>
        <v>2</v>
      </c>
      <c r="AE286" s="94">
        <f t="shared" si="56"/>
        <v>3.1565656565656568E-2</v>
      </c>
      <c r="AF286">
        <f t="shared" si="57"/>
        <v>1</v>
      </c>
      <c r="AG286" s="92">
        <f t="shared" si="58"/>
        <v>1</v>
      </c>
      <c r="AH286" s="95">
        <f t="shared" si="59"/>
        <v>1</v>
      </c>
      <c r="AI286" s="96">
        <f t="shared" si="60"/>
        <v>1.3888888888888888E-2</v>
      </c>
      <c r="AJ286" s="96">
        <f t="shared" si="61"/>
        <v>1.3888888888888888E-2</v>
      </c>
      <c r="AK286" s="96">
        <f t="shared" si="62"/>
        <v>3.1565656565656568E-2</v>
      </c>
    </row>
    <row r="287" spans="1:37" ht="24.9" customHeight="1" x14ac:dyDescent="0.25">
      <c r="A287" s="356" t="s">
        <v>354</v>
      </c>
      <c r="B287" s="356"/>
      <c r="C287" s="356"/>
      <c r="D287" s="356"/>
      <c r="E287" s="356"/>
      <c r="F287" s="356"/>
      <c r="G287" s="356"/>
      <c r="H287" s="356"/>
      <c r="I287" s="356"/>
      <c r="J287" s="356"/>
      <c r="K287" s="356"/>
      <c r="L287" s="356"/>
      <c r="M287" s="356"/>
      <c r="N287" s="356"/>
      <c r="O287" s="356"/>
      <c r="P287" s="356"/>
      <c r="Q287" s="356"/>
      <c r="R287" s="356"/>
      <c r="S287" s="356"/>
      <c r="T287" s="356"/>
      <c r="U287" s="356"/>
      <c r="V287" s="356"/>
      <c r="W287" s="356"/>
      <c r="X287" s="356"/>
      <c r="Y287" s="356"/>
      <c r="Z287" s="356"/>
      <c r="AA287" s="356"/>
      <c r="AB287" s="356"/>
      <c r="AC287" s="356"/>
      <c r="AD287" s="310">
        <f>'Art. 121'!Q281</f>
        <v>2</v>
      </c>
      <c r="AE287" s="94">
        <f t="shared" si="56"/>
        <v>3.1565656565656568E-2</v>
      </c>
      <c r="AF287">
        <f t="shared" si="57"/>
        <v>1</v>
      </c>
      <c r="AG287" s="92">
        <f t="shared" si="58"/>
        <v>1</v>
      </c>
      <c r="AH287" s="95">
        <f t="shared" si="59"/>
        <v>1</v>
      </c>
      <c r="AI287" s="96">
        <f t="shared" si="60"/>
        <v>1.3888888888888888E-2</v>
      </c>
      <c r="AJ287" s="96">
        <f t="shared" si="61"/>
        <v>1.3888888888888888E-2</v>
      </c>
      <c r="AK287" s="96">
        <f t="shared" si="62"/>
        <v>3.1565656565656568E-2</v>
      </c>
    </row>
    <row r="288" spans="1:37" ht="24.9" customHeight="1" x14ac:dyDescent="0.25">
      <c r="A288" s="356" t="s">
        <v>355</v>
      </c>
      <c r="B288" s="356"/>
      <c r="C288" s="356"/>
      <c r="D288" s="356"/>
      <c r="E288" s="356"/>
      <c r="F288" s="356"/>
      <c r="G288" s="356"/>
      <c r="H288" s="356"/>
      <c r="I288" s="356"/>
      <c r="J288" s="356"/>
      <c r="K288" s="356"/>
      <c r="L288" s="356"/>
      <c r="M288" s="356"/>
      <c r="N288" s="356"/>
      <c r="O288" s="356"/>
      <c r="P288" s="356"/>
      <c r="Q288" s="356"/>
      <c r="R288" s="356"/>
      <c r="S288" s="356"/>
      <c r="T288" s="356"/>
      <c r="U288" s="356"/>
      <c r="V288" s="356"/>
      <c r="W288" s="356"/>
      <c r="X288" s="356"/>
      <c r="Y288" s="356"/>
      <c r="Z288" s="356"/>
      <c r="AA288" s="356"/>
      <c r="AB288" s="356"/>
      <c r="AC288" s="356"/>
      <c r="AD288" s="310">
        <f>'Art. 121'!Q282</f>
        <v>2</v>
      </c>
      <c r="AE288" s="94">
        <f t="shared" si="56"/>
        <v>3.1565656565656568E-2</v>
      </c>
      <c r="AF288">
        <f t="shared" si="57"/>
        <v>1</v>
      </c>
      <c r="AG288" s="92">
        <f t="shared" si="58"/>
        <v>1</v>
      </c>
      <c r="AH288" s="95">
        <f t="shared" si="59"/>
        <v>1</v>
      </c>
      <c r="AI288" s="96">
        <f t="shared" si="60"/>
        <v>1.3888888888888888E-2</v>
      </c>
      <c r="AJ288" s="96">
        <f t="shared" si="61"/>
        <v>1.3888888888888888E-2</v>
      </c>
      <c r="AK288" s="96">
        <f t="shared" si="62"/>
        <v>3.1565656565656568E-2</v>
      </c>
    </row>
    <row r="289" spans="1:37" ht="24.9" customHeight="1" x14ac:dyDescent="0.25">
      <c r="A289" s="356" t="s">
        <v>356</v>
      </c>
      <c r="B289" s="356"/>
      <c r="C289" s="356"/>
      <c r="D289" s="356"/>
      <c r="E289" s="356"/>
      <c r="F289" s="356"/>
      <c r="G289" s="356"/>
      <c r="H289" s="356"/>
      <c r="I289" s="356"/>
      <c r="J289" s="356"/>
      <c r="K289" s="356"/>
      <c r="L289" s="356"/>
      <c r="M289" s="356"/>
      <c r="N289" s="356"/>
      <c r="O289" s="356"/>
      <c r="P289" s="356"/>
      <c r="Q289" s="356"/>
      <c r="R289" s="356"/>
      <c r="S289" s="356"/>
      <c r="T289" s="356"/>
      <c r="U289" s="356"/>
      <c r="V289" s="356"/>
      <c r="W289" s="356"/>
      <c r="X289" s="356"/>
      <c r="Y289" s="356"/>
      <c r="Z289" s="356"/>
      <c r="AA289" s="356"/>
      <c r="AB289" s="356"/>
      <c r="AC289" s="356"/>
      <c r="AD289" s="310">
        <f>'Art. 121'!Q283</f>
        <v>2</v>
      </c>
      <c r="AE289" s="94">
        <f t="shared" si="56"/>
        <v>3.1565656565656568E-2</v>
      </c>
      <c r="AF289">
        <f t="shared" si="57"/>
        <v>1</v>
      </c>
      <c r="AG289" s="92">
        <f t="shared" si="58"/>
        <v>1</v>
      </c>
      <c r="AH289" s="95">
        <f t="shared" si="59"/>
        <v>1</v>
      </c>
      <c r="AI289" s="96">
        <f t="shared" si="60"/>
        <v>1.3888888888888888E-2</v>
      </c>
      <c r="AJ289" s="96">
        <f t="shared" si="61"/>
        <v>1.3888888888888888E-2</v>
      </c>
      <c r="AK289" s="96">
        <f t="shared" si="62"/>
        <v>3.1565656565656568E-2</v>
      </c>
    </row>
    <row r="290" spans="1:37" ht="24.9" customHeight="1" x14ac:dyDescent="0.25">
      <c r="A290" s="356" t="s">
        <v>357</v>
      </c>
      <c r="B290" s="356"/>
      <c r="C290" s="356"/>
      <c r="D290" s="356"/>
      <c r="E290" s="356"/>
      <c r="F290" s="356"/>
      <c r="G290" s="356"/>
      <c r="H290" s="356"/>
      <c r="I290" s="356"/>
      <c r="J290" s="356"/>
      <c r="K290" s="356"/>
      <c r="L290" s="356"/>
      <c r="M290" s="356"/>
      <c r="N290" s="356"/>
      <c r="O290" s="356"/>
      <c r="P290" s="356"/>
      <c r="Q290" s="356"/>
      <c r="R290" s="356"/>
      <c r="S290" s="356"/>
      <c r="T290" s="356"/>
      <c r="U290" s="356"/>
      <c r="V290" s="356"/>
      <c r="W290" s="356"/>
      <c r="X290" s="356"/>
      <c r="Y290" s="356"/>
      <c r="Z290" s="356"/>
      <c r="AA290" s="356"/>
      <c r="AB290" s="356"/>
      <c r="AC290" s="356"/>
      <c r="AD290" s="310">
        <f>'Art. 121'!Q284</f>
        <v>2</v>
      </c>
      <c r="AE290" s="94">
        <f t="shared" si="56"/>
        <v>3.1565656565656568E-2</v>
      </c>
      <c r="AF290">
        <f t="shared" si="57"/>
        <v>1</v>
      </c>
      <c r="AG290" s="92">
        <f t="shared" si="58"/>
        <v>1</v>
      </c>
      <c r="AH290" s="95">
        <f t="shared" si="59"/>
        <v>1</v>
      </c>
      <c r="AI290" s="96">
        <f t="shared" si="60"/>
        <v>1.3888888888888888E-2</v>
      </c>
      <c r="AJ290" s="96">
        <f t="shared" si="61"/>
        <v>1.3888888888888888E-2</v>
      </c>
      <c r="AK290" s="96">
        <f t="shared" si="62"/>
        <v>3.1565656565656568E-2</v>
      </c>
    </row>
    <row r="291" spans="1:37" ht="24.9" customHeight="1" x14ac:dyDescent="0.25">
      <c r="A291" s="356" t="s">
        <v>358</v>
      </c>
      <c r="B291" s="356"/>
      <c r="C291" s="356"/>
      <c r="D291" s="356"/>
      <c r="E291" s="356"/>
      <c r="F291" s="356"/>
      <c r="G291" s="356"/>
      <c r="H291" s="356"/>
      <c r="I291" s="356"/>
      <c r="J291" s="356"/>
      <c r="K291" s="356"/>
      <c r="L291" s="356"/>
      <c r="M291" s="356"/>
      <c r="N291" s="356"/>
      <c r="O291" s="356"/>
      <c r="P291" s="356"/>
      <c r="Q291" s="356"/>
      <c r="R291" s="356"/>
      <c r="S291" s="356"/>
      <c r="T291" s="356"/>
      <c r="U291" s="356"/>
      <c r="V291" s="356"/>
      <c r="W291" s="356"/>
      <c r="X291" s="356"/>
      <c r="Y291" s="356"/>
      <c r="Z291" s="356"/>
      <c r="AA291" s="356"/>
      <c r="AB291" s="356"/>
      <c r="AC291" s="356"/>
      <c r="AD291" s="310">
        <f>'Art. 121'!Q285</f>
        <v>2</v>
      </c>
      <c r="AE291" s="94">
        <f t="shared" si="56"/>
        <v>3.1565656565656568E-2</v>
      </c>
      <c r="AF291">
        <f t="shared" si="57"/>
        <v>1</v>
      </c>
      <c r="AG291" s="92">
        <f t="shared" si="58"/>
        <v>1</v>
      </c>
      <c r="AH291" s="95">
        <f t="shared" si="59"/>
        <v>1</v>
      </c>
      <c r="AI291" s="96">
        <f t="shared" si="60"/>
        <v>1.3888888888888888E-2</v>
      </c>
      <c r="AJ291" s="96">
        <f t="shared" si="61"/>
        <v>1.3888888888888888E-2</v>
      </c>
      <c r="AK291" s="96">
        <f t="shared" si="62"/>
        <v>3.1565656565656568E-2</v>
      </c>
    </row>
    <row r="292" spans="1:37" ht="24.9" customHeight="1" x14ac:dyDescent="0.25">
      <c r="A292" s="356" t="s">
        <v>359</v>
      </c>
      <c r="B292" s="356"/>
      <c r="C292" s="356"/>
      <c r="D292" s="356"/>
      <c r="E292" s="356"/>
      <c r="F292" s="356"/>
      <c r="G292" s="356"/>
      <c r="H292" s="356"/>
      <c r="I292" s="356"/>
      <c r="J292" s="356"/>
      <c r="K292" s="356"/>
      <c r="L292" s="356"/>
      <c r="M292" s="356"/>
      <c r="N292" s="356"/>
      <c r="O292" s="356"/>
      <c r="P292" s="356"/>
      <c r="Q292" s="356"/>
      <c r="R292" s="356"/>
      <c r="S292" s="356"/>
      <c r="T292" s="356"/>
      <c r="U292" s="356"/>
      <c r="V292" s="356"/>
      <c r="W292" s="356"/>
      <c r="X292" s="356"/>
      <c r="Y292" s="356"/>
      <c r="Z292" s="356"/>
      <c r="AA292" s="356"/>
      <c r="AB292" s="356"/>
      <c r="AC292" s="356"/>
      <c r="AD292" s="310">
        <f>'Art. 121'!Q286</f>
        <v>2</v>
      </c>
      <c r="AE292" s="94">
        <f t="shared" si="56"/>
        <v>3.1565656565656568E-2</v>
      </c>
      <c r="AF292">
        <f t="shared" si="57"/>
        <v>1</v>
      </c>
      <c r="AG292" s="92">
        <f t="shared" ref="AG292:AG323" si="63">IF(AND(AF292&gt;=0,AF292&lt;=1),1,"No aplica")</f>
        <v>1</v>
      </c>
      <c r="AH292" s="95">
        <f t="shared" si="59"/>
        <v>1</v>
      </c>
      <c r="AI292" s="96">
        <f t="shared" si="60"/>
        <v>1.3888888888888888E-2</v>
      </c>
      <c r="AJ292" s="96">
        <f t="shared" si="61"/>
        <v>1.3888888888888888E-2</v>
      </c>
      <c r="AK292" s="96">
        <f t="shared" si="62"/>
        <v>3.1565656565656568E-2</v>
      </c>
    </row>
    <row r="293" spans="1:37" ht="24.9" customHeight="1" x14ac:dyDescent="0.25">
      <c r="A293" s="356" t="s">
        <v>360</v>
      </c>
      <c r="B293" s="356"/>
      <c r="C293" s="356"/>
      <c r="D293" s="356"/>
      <c r="E293" s="356"/>
      <c r="F293" s="356"/>
      <c r="G293" s="356"/>
      <c r="H293" s="356"/>
      <c r="I293" s="356"/>
      <c r="J293" s="356"/>
      <c r="K293" s="356"/>
      <c r="L293" s="356"/>
      <c r="M293" s="356"/>
      <c r="N293" s="356"/>
      <c r="O293" s="356"/>
      <c r="P293" s="356"/>
      <c r="Q293" s="356"/>
      <c r="R293" s="356"/>
      <c r="S293" s="356"/>
      <c r="T293" s="356"/>
      <c r="U293" s="356"/>
      <c r="V293" s="356"/>
      <c r="W293" s="356"/>
      <c r="X293" s="356"/>
      <c r="Y293" s="356"/>
      <c r="Z293" s="356"/>
      <c r="AA293" s="356"/>
      <c r="AB293" s="356"/>
      <c r="AC293" s="356"/>
      <c r="AD293" s="310">
        <f>'Art. 121'!Q287</f>
        <v>2</v>
      </c>
      <c r="AE293" s="94">
        <f t="shared" si="56"/>
        <v>3.1565656565656568E-2</v>
      </c>
      <c r="AF293">
        <f t="shared" si="57"/>
        <v>1</v>
      </c>
      <c r="AG293" s="92">
        <f t="shared" si="63"/>
        <v>1</v>
      </c>
      <c r="AH293" s="95">
        <f t="shared" si="59"/>
        <v>1</v>
      </c>
      <c r="AI293" s="96">
        <f t="shared" si="60"/>
        <v>1.3888888888888888E-2</v>
      </c>
      <c r="AJ293" s="96">
        <f t="shared" si="61"/>
        <v>1.3888888888888888E-2</v>
      </c>
      <c r="AK293" s="96">
        <f t="shared" si="62"/>
        <v>3.1565656565656568E-2</v>
      </c>
    </row>
    <row r="294" spans="1:37" ht="24.9" customHeight="1" x14ac:dyDescent="0.25">
      <c r="A294" s="356" t="s">
        <v>361</v>
      </c>
      <c r="B294" s="356"/>
      <c r="C294" s="356"/>
      <c r="D294" s="356"/>
      <c r="E294" s="356"/>
      <c r="F294" s="356"/>
      <c r="G294" s="356"/>
      <c r="H294" s="356"/>
      <c r="I294" s="356"/>
      <c r="J294" s="356"/>
      <c r="K294" s="356"/>
      <c r="L294" s="356"/>
      <c r="M294" s="356"/>
      <c r="N294" s="356"/>
      <c r="O294" s="356"/>
      <c r="P294" s="356"/>
      <c r="Q294" s="356"/>
      <c r="R294" s="356"/>
      <c r="S294" s="356"/>
      <c r="T294" s="356"/>
      <c r="U294" s="356"/>
      <c r="V294" s="356"/>
      <c r="W294" s="356"/>
      <c r="X294" s="356"/>
      <c r="Y294" s="356"/>
      <c r="Z294" s="356"/>
      <c r="AA294" s="356"/>
      <c r="AB294" s="356"/>
      <c r="AC294" s="356"/>
      <c r="AD294" s="310">
        <f>'Art. 121'!Q288</f>
        <v>2</v>
      </c>
      <c r="AE294" s="94">
        <f t="shared" si="56"/>
        <v>3.1565656565656568E-2</v>
      </c>
      <c r="AF294">
        <f t="shared" si="57"/>
        <v>1</v>
      </c>
      <c r="AG294" s="92">
        <f t="shared" si="63"/>
        <v>1</v>
      </c>
      <c r="AH294" s="95">
        <f t="shared" si="59"/>
        <v>1</v>
      </c>
      <c r="AI294" s="96">
        <f t="shared" si="60"/>
        <v>1.3888888888888888E-2</v>
      </c>
      <c r="AJ294" s="96">
        <f t="shared" si="61"/>
        <v>1.3888888888888888E-2</v>
      </c>
      <c r="AK294" s="96">
        <f t="shared" si="62"/>
        <v>3.1565656565656568E-2</v>
      </c>
    </row>
    <row r="295" spans="1:37" ht="24.9" customHeight="1" x14ac:dyDescent="0.25">
      <c r="A295" s="356" t="s">
        <v>362</v>
      </c>
      <c r="B295" s="356"/>
      <c r="C295" s="356"/>
      <c r="D295" s="356"/>
      <c r="E295" s="356"/>
      <c r="F295" s="356"/>
      <c r="G295" s="356"/>
      <c r="H295" s="356"/>
      <c r="I295" s="356"/>
      <c r="J295" s="356"/>
      <c r="K295" s="356"/>
      <c r="L295" s="356"/>
      <c r="M295" s="356"/>
      <c r="N295" s="356"/>
      <c r="O295" s="356"/>
      <c r="P295" s="356"/>
      <c r="Q295" s="356"/>
      <c r="R295" s="356"/>
      <c r="S295" s="356"/>
      <c r="T295" s="356"/>
      <c r="U295" s="356"/>
      <c r="V295" s="356"/>
      <c r="W295" s="356"/>
      <c r="X295" s="356"/>
      <c r="Y295" s="356"/>
      <c r="Z295" s="356"/>
      <c r="AA295" s="356"/>
      <c r="AB295" s="356"/>
      <c r="AC295" s="356"/>
      <c r="AD295" s="310">
        <f>'Art. 121'!Q289</f>
        <v>2</v>
      </c>
      <c r="AE295" s="94">
        <f t="shared" si="56"/>
        <v>3.1565656565656568E-2</v>
      </c>
      <c r="AF295">
        <f t="shared" si="57"/>
        <v>1</v>
      </c>
      <c r="AG295" s="92">
        <f t="shared" si="63"/>
        <v>1</v>
      </c>
      <c r="AH295" s="95">
        <f t="shared" si="59"/>
        <v>1</v>
      </c>
      <c r="AI295" s="96">
        <f t="shared" si="60"/>
        <v>1.3888888888888888E-2</v>
      </c>
      <c r="AJ295" s="96">
        <f t="shared" si="61"/>
        <v>1.3888888888888888E-2</v>
      </c>
      <c r="AK295" s="96">
        <f t="shared" si="62"/>
        <v>3.1565656565656568E-2</v>
      </c>
    </row>
    <row r="296" spans="1:37" ht="24.9" customHeight="1" x14ac:dyDescent="0.25">
      <c r="A296" s="356" t="s">
        <v>363</v>
      </c>
      <c r="B296" s="356"/>
      <c r="C296" s="356"/>
      <c r="D296" s="356"/>
      <c r="E296" s="356"/>
      <c r="F296" s="356"/>
      <c r="G296" s="356"/>
      <c r="H296" s="356"/>
      <c r="I296" s="356"/>
      <c r="J296" s="356"/>
      <c r="K296" s="356"/>
      <c r="L296" s="356"/>
      <c r="M296" s="356"/>
      <c r="N296" s="356"/>
      <c r="O296" s="356"/>
      <c r="P296" s="356"/>
      <c r="Q296" s="356"/>
      <c r="R296" s="356"/>
      <c r="S296" s="356"/>
      <c r="T296" s="356"/>
      <c r="U296" s="356"/>
      <c r="V296" s="356"/>
      <c r="W296" s="356"/>
      <c r="X296" s="356"/>
      <c r="Y296" s="356"/>
      <c r="Z296" s="356"/>
      <c r="AA296" s="356"/>
      <c r="AB296" s="356"/>
      <c r="AC296" s="356"/>
      <c r="AD296" s="310">
        <f>'Art. 121'!Q290</f>
        <v>2</v>
      </c>
      <c r="AE296" s="94">
        <f t="shared" si="56"/>
        <v>3.1565656565656568E-2</v>
      </c>
      <c r="AF296">
        <f t="shared" si="57"/>
        <v>1</v>
      </c>
      <c r="AG296" s="92">
        <f t="shared" si="63"/>
        <v>1</v>
      </c>
      <c r="AH296" s="95">
        <f t="shared" si="59"/>
        <v>1</v>
      </c>
      <c r="AI296" s="96">
        <f t="shared" si="60"/>
        <v>1.3888888888888888E-2</v>
      </c>
      <c r="AJ296" s="96">
        <f t="shared" si="61"/>
        <v>1.3888888888888888E-2</v>
      </c>
      <c r="AK296" s="96">
        <f t="shared" si="62"/>
        <v>3.1565656565656568E-2</v>
      </c>
    </row>
    <row r="297" spans="1:37" ht="24.9" customHeight="1" x14ac:dyDescent="0.25">
      <c r="A297" s="356" t="s">
        <v>364</v>
      </c>
      <c r="B297" s="356"/>
      <c r="C297" s="356"/>
      <c r="D297" s="356"/>
      <c r="E297" s="356"/>
      <c r="F297" s="356"/>
      <c r="G297" s="356"/>
      <c r="H297" s="356"/>
      <c r="I297" s="356"/>
      <c r="J297" s="356"/>
      <c r="K297" s="356"/>
      <c r="L297" s="356"/>
      <c r="M297" s="356"/>
      <c r="N297" s="356"/>
      <c r="O297" s="356"/>
      <c r="P297" s="356"/>
      <c r="Q297" s="356"/>
      <c r="R297" s="356"/>
      <c r="S297" s="356"/>
      <c r="T297" s="356"/>
      <c r="U297" s="356"/>
      <c r="V297" s="356"/>
      <c r="W297" s="356"/>
      <c r="X297" s="356"/>
      <c r="Y297" s="356"/>
      <c r="Z297" s="356"/>
      <c r="AA297" s="356"/>
      <c r="AB297" s="356"/>
      <c r="AC297" s="356"/>
      <c r="AD297" s="310">
        <f>'Art. 121'!Q291</f>
        <v>2</v>
      </c>
      <c r="AE297" s="94">
        <f t="shared" si="56"/>
        <v>3.1565656565656568E-2</v>
      </c>
      <c r="AF297">
        <f t="shared" si="57"/>
        <v>1</v>
      </c>
      <c r="AG297" s="92">
        <f t="shared" si="63"/>
        <v>1</v>
      </c>
      <c r="AH297" s="95">
        <f t="shared" si="59"/>
        <v>1</v>
      </c>
      <c r="AI297" s="96">
        <f t="shared" si="60"/>
        <v>1.3888888888888888E-2</v>
      </c>
      <c r="AJ297" s="96">
        <f t="shared" si="61"/>
        <v>1.3888888888888888E-2</v>
      </c>
      <c r="AK297" s="96">
        <f t="shared" si="62"/>
        <v>3.1565656565656568E-2</v>
      </c>
    </row>
    <row r="298" spans="1:37" ht="24.9" customHeight="1" x14ac:dyDescent="0.25">
      <c r="A298" s="356" t="s">
        <v>365</v>
      </c>
      <c r="B298" s="356"/>
      <c r="C298" s="356"/>
      <c r="D298" s="356"/>
      <c r="E298" s="356"/>
      <c r="F298" s="356"/>
      <c r="G298" s="356"/>
      <c r="H298" s="356"/>
      <c r="I298" s="356"/>
      <c r="J298" s="356"/>
      <c r="K298" s="356"/>
      <c r="L298" s="356"/>
      <c r="M298" s="356"/>
      <c r="N298" s="356"/>
      <c r="O298" s="356"/>
      <c r="P298" s="356"/>
      <c r="Q298" s="356"/>
      <c r="R298" s="356"/>
      <c r="S298" s="356"/>
      <c r="T298" s="356"/>
      <c r="U298" s="356"/>
      <c r="V298" s="356"/>
      <c r="W298" s="356"/>
      <c r="X298" s="356"/>
      <c r="Y298" s="356"/>
      <c r="Z298" s="356"/>
      <c r="AA298" s="356"/>
      <c r="AB298" s="356"/>
      <c r="AC298" s="356"/>
      <c r="AD298" s="310">
        <f>'Art. 121'!Q292</f>
        <v>2</v>
      </c>
      <c r="AE298" s="94">
        <f t="shared" si="56"/>
        <v>3.1565656565656568E-2</v>
      </c>
      <c r="AF298">
        <f t="shared" si="57"/>
        <v>1</v>
      </c>
      <c r="AG298" s="92">
        <f t="shared" si="63"/>
        <v>1</v>
      </c>
      <c r="AH298" s="95">
        <f t="shared" si="59"/>
        <v>1</v>
      </c>
      <c r="AI298" s="96">
        <f t="shared" si="60"/>
        <v>1.3888888888888888E-2</v>
      </c>
      <c r="AJ298" s="96">
        <f t="shared" si="61"/>
        <v>1.3888888888888888E-2</v>
      </c>
      <c r="AK298" s="96">
        <f t="shared" si="62"/>
        <v>3.1565656565656568E-2</v>
      </c>
    </row>
    <row r="299" spans="1:37" ht="24.9" customHeight="1" x14ac:dyDescent="0.25">
      <c r="A299" s="356" t="s">
        <v>366</v>
      </c>
      <c r="B299" s="356"/>
      <c r="C299" s="356"/>
      <c r="D299" s="356"/>
      <c r="E299" s="356"/>
      <c r="F299" s="356"/>
      <c r="G299" s="356"/>
      <c r="H299" s="356"/>
      <c r="I299" s="356"/>
      <c r="J299" s="356"/>
      <c r="K299" s="356"/>
      <c r="L299" s="356"/>
      <c r="M299" s="356"/>
      <c r="N299" s="356"/>
      <c r="O299" s="356"/>
      <c r="P299" s="356"/>
      <c r="Q299" s="356"/>
      <c r="R299" s="356"/>
      <c r="S299" s="356"/>
      <c r="T299" s="356"/>
      <c r="U299" s="356"/>
      <c r="V299" s="356"/>
      <c r="W299" s="356"/>
      <c r="X299" s="356"/>
      <c r="Y299" s="356"/>
      <c r="Z299" s="356"/>
      <c r="AA299" s="356"/>
      <c r="AB299" s="356"/>
      <c r="AC299" s="356"/>
      <c r="AD299" s="310">
        <f>'Art. 121'!Q293</f>
        <v>2</v>
      </c>
      <c r="AE299" s="94">
        <f t="shared" si="56"/>
        <v>3.1565656565656568E-2</v>
      </c>
      <c r="AF299">
        <f t="shared" si="57"/>
        <v>1</v>
      </c>
      <c r="AG299" s="92">
        <f t="shared" si="63"/>
        <v>1</v>
      </c>
      <c r="AH299" s="95">
        <f t="shared" si="59"/>
        <v>1</v>
      </c>
      <c r="AI299" s="96">
        <f t="shared" si="60"/>
        <v>1.3888888888888888E-2</v>
      </c>
      <c r="AJ299" s="96">
        <f t="shared" si="61"/>
        <v>1.3888888888888888E-2</v>
      </c>
      <c r="AK299" s="96">
        <f t="shared" si="62"/>
        <v>3.1565656565656568E-2</v>
      </c>
    </row>
    <row r="300" spans="1:37" ht="24.9" customHeight="1" x14ac:dyDescent="0.25">
      <c r="A300" s="356" t="s">
        <v>367</v>
      </c>
      <c r="B300" s="356"/>
      <c r="C300" s="356"/>
      <c r="D300" s="356"/>
      <c r="E300" s="356"/>
      <c r="F300" s="356"/>
      <c r="G300" s="356"/>
      <c r="H300" s="356"/>
      <c r="I300" s="356"/>
      <c r="J300" s="356"/>
      <c r="K300" s="356"/>
      <c r="L300" s="356"/>
      <c r="M300" s="356"/>
      <c r="N300" s="356"/>
      <c r="O300" s="356"/>
      <c r="P300" s="356"/>
      <c r="Q300" s="356"/>
      <c r="R300" s="356"/>
      <c r="S300" s="356"/>
      <c r="T300" s="356"/>
      <c r="U300" s="356"/>
      <c r="V300" s="356"/>
      <c r="W300" s="356"/>
      <c r="X300" s="356"/>
      <c r="Y300" s="356"/>
      <c r="Z300" s="356"/>
      <c r="AA300" s="356"/>
      <c r="AB300" s="356"/>
      <c r="AC300" s="356"/>
      <c r="AD300" s="310">
        <f>'Art. 121'!Q294</f>
        <v>2</v>
      </c>
      <c r="AE300" s="94">
        <f t="shared" si="56"/>
        <v>3.1565656565656568E-2</v>
      </c>
      <c r="AF300">
        <f t="shared" si="57"/>
        <v>1</v>
      </c>
      <c r="AG300" s="92">
        <f t="shared" si="63"/>
        <v>1</v>
      </c>
      <c r="AH300" s="95">
        <f t="shared" si="59"/>
        <v>1</v>
      </c>
      <c r="AI300" s="96">
        <f t="shared" si="60"/>
        <v>1.3888888888888888E-2</v>
      </c>
      <c r="AJ300" s="96">
        <f t="shared" si="61"/>
        <v>1.3888888888888888E-2</v>
      </c>
      <c r="AK300" s="96">
        <f t="shared" si="62"/>
        <v>3.1565656565656568E-2</v>
      </c>
    </row>
    <row r="301" spans="1:37" ht="24.9" customHeight="1" x14ac:dyDescent="0.25">
      <c r="A301" s="356" t="s">
        <v>368</v>
      </c>
      <c r="B301" s="356"/>
      <c r="C301" s="356"/>
      <c r="D301" s="356"/>
      <c r="E301" s="356"/>
      <c r="F301" s="356"/>
      <c r="G301" s="356"/>
      <c r="H301" s="356"/>
      <c r="I301" s="356"/>
      <c r="J301" s="356"/>
      <c r="K301" s="356"/>
      <c r="L301" s="356"/>
      <c r="M301" s="356"/>
      <c r="N301" s="356"/>
      <c r="O301" s="356"/>
      <c r="P301" s="356"/>
      <c r="Q301" s="356"/>
      <c r="R301" s="356"/>
      <c r="S301" s="356"/>
      <c r="T301" s="356"/>
      <c r="U301" s="356"/>
      <c r="V301" s="356"/>
      <c r="W301" s="356"/>
      <c r="X301" s="356"/>
      <c r="Y301" s="356"/>
      <c r="Z301" s="356"/>
      <c r="AA301" s="356"/>
      <c r="AB301" s="356"/>
      <c r="AC301" s="356"/>
      <c r="AD301" s="310">
        <f>'Art. 121'!Q295</f>
        <v>2</v>
      </c>
      <c r="AE301" s="94">
        <f t="shared" si="56"/>
        <v>3.1565656565656568E-2</v>
      </c>
      <c r="AF301">
        <f t="shared" si="57"/>
        <v>1</v>
      </c>
      <c r="AG301" s="92">
        <f t="shared" si="63"/>
        <v>1</v>
      </c>
      <c r="AH301" s="95">
        <f t="shared" si="59"/>
        <v>1</v>
      </c>
      <c r="AI301" s="96">
        <f t="shared" si="60"/>
        <v>1.3888888888888888E-2</v>
      </c>
      <c r="AJ301" s="96">
        <f t="shared" si="61"/>
        <v>1.3888888888888888E-2</v>
      </c>
      <c r="AK301" s="96">
        <f t="shared" si="62"/>
        <v>3.1565656565656568E-2</v>
      </c>
    </row>
    <row r="302" spans="1:37" ht="24.9" customHeight="1" x14ac:dyDescent="0.25">
      <c r="A302" s="356" t="s">
        <v>369</v>
      </c>
      <c r="B302" s="356"/>
      <c r="C302" s="356"/>
      <c r="D302" s="356"/>
      <c r="E302" s="356"/>
      <c r="F302" s="356"/>
      <c r="G302" s="356"/>
      <c r="H302" s="356"/>
      <c r="I302" s="356"/>
      <c r="J302" s="356"/>
      <c r="K302" s="356"/>
      <c r="L302" s="356"/>
      <c r="M302" s="356"/>
      <c r="N302" s="356"/>
      <c r="O302" s="356"/>
      <c r="P302" s="356"/>
      <c r="Q302" s="356"/>
      <c r="R302" s="356"/>
      <c r="S302" s="356"/>
      <c r="T302" s="356"/>
      <c r="U302" s="356"/>
      <c r="V302" s="356"/>
      <c r="W302" s="356"/>
      <c r="X302" s="356"/>
      <c r="Y302" s="356"/>
      <c r="Z302" s="356"/>
      <c r="AA302" s="356"/>
      <c r="AB302" s="356"/>
      <c r="AC302" s="356"/>
      <c r="AD302" s="310">
        <f>'Art. 121'!Q296</f>
        <v>2</v>
      </c>
      <c r="AE302" s="94">
        <f t="shared" si="56"/>
        <v>3.1565656565656568E-2</v>
      </c>
      <c r="AF302">
        <f t="shared" si="57"/>
        <v>1</v>
      </c>
      <c r="AG302" s="92">
        <f t="shared" si="63"/>
        <v>1</v>
      </c>
      <c r="AH302" s="95">
        <f t="shared" si="59"/>
        <v>1</v>
      </c>
      <c r="AI302" s="96">
        <f t="shared" si="60"/>
        <v>1.3888888888888888E-2</v>
      </c>
      <c r="AJ302" s="96">
        <f t="shared" si="61"/>
        <v>1.3888888888888888E-2</v>
      </c>
      <c r="AK302" s="96">
        <f t="shared" si="62"/>
        <v>3.1565656565656568E-2</v>
      </c>
    </row>
    <row r="303" spans="1:37" ht="24.9" customHeight="1" x14ac:dyDescent="0.25">
      <c r="A303" s="356" t="s">
        <v>370</v>
      </c>
      <c r="B303" s="356"/>
      <c r="C303" s="356"/>
      <c r="D303" s="356"/>
      <c r="E303" s="356"/>
      <c r="F303" s="356"/>
      <c r="G303" s="356"/>
      <c r="H303" s="356"/>
      <c r="I303" s="356"/>
      <c r="J303" s="356"/>
      <c r="K303" s="356"/>
      <c r="L303" s="356"/>
      <c r="M303" s="356"/>
      <c r="N303" s="356"/>
      <c r="O303" s="356"/>
      <c r="P303" s="356"/>
      <c r="Q303" s="356"/>
      <c r="R303" s="356"/>
      <c r="S303" s="356"/>
      <c r="T303" s="356"/>
      <c r="U303" s="356"/>
      <c r="V303" s="356"/>
      <c r="W303" s="356"/>
      <c r="X303" s="356"/>
      <c r="Y303" s="356"/>
      <c r="Z303" s="356"/>
      <c r="AA303" s="356"/>
      <c r="AB303" s="356"/>
      <c r="AC303" s="356"/>
      <c r="AD303" s="310">
        <f>'Art. 121'!Q297</f>
        <v>2</v>
      </c>
      <c r="AE303" s="94">
        <f t="shared" si="56"/>
        <v>3.1565656565656568E-2</v>
      </c>
      <c r="AF303">
        <f t="shared" si="57"/>
        <v>1</v>
      </c>
      <c r="AG303" s="92">
        <f t="shared" si="63"/>
        <v>1</v>
      </c>
      <c r="AH303" s="95">
        <f t="shared" si="59"/>
        <v>1</v>
      </c>
      <c r="AI303" s="96">
        <f t="shared" si="60"/>
        <v>1.3888888888888888E-2</v>
      </c>
      <c r="AJ303" s="96">
        <f t="shared" si="61"/>
        <v>1.3888888888888888E-2</v>
      </c>
      <c r="AK303" s="96">
        <f t="shared" si="62"/>
        <v>3.1565656565656568E-2</v>
      </c>
    </row>
    <row r="304" spans="1:37" ht="24.9" customHeight="1" x14ac:dyDescent="0.25">
      <c r="A304" s="356" t="s">
        <v>371</v>
      </c>
      <c r="B304" s="356"/>
      <c r="C304" s="356"/>
      <c r="D304" s="356"/>
      <c r="E304" s="356"/>
      <c r="F304" s="356"/>
      <c r="G304" s="356"/>
      <c r="H304" s="356"/>
      <c r="I304" s="356"/>
      <c r="J304" s="356"/>
      <c r="K304" s="356"/>
      <c r="L304" s="356"/>
      <c r="M304" s="356"/>
      <c r="N304" s="356"/>
      <c r="O304" s="356"/>
      <c r="P304" s="356"/>
      <c r="Q304" s="356"/>
      <c r="R304" s="356"/>
      <c r="S304" s="356"/>
      <c r="T304" s="356"/>
      <c r="U304" s="356"/>
      <c r="V304" s="356"/>
      <c r="W304" s="356"/>
      <c r="X304" s="356"/>
      <c r="Y304" s="356"/>
      <c r="Z304" s="356"/>
      <c r="AA304" s="356"/>
      <c r="AB304" s="356"/>
      <c r="AC304" s="356"/>
      <c r="AD304" s="310">
        <f>'Art. 121'!Q298</f>
        <v>2</v>
      </c>
      <c r="AE304" s="94">
        <f t="shared" si="56"/>
        <v>3.1565656565656568E-2</v>
      </c>
      <c r="AF304">
        <f t="shared" si="57"/>
        <v>1</v>
      </c>
      <c r="AG304" s="92">
        <f t="shared" si="63"/>
        <v>1</v>
      </c>
      <c r="AH304" s="95">
        <f t="shared" si="59"/>
        <v>1</v>
      </c>
      <c r="AI304" s="96">
        <f t="shared" si="60"/>
        <v>1.3888888888888888E-2</v>
      </c>
      <c r="AJ304" s="96">
        <f t="shared" si="61"/>
        <v>1.3888888888888888E-2</v>
      </c>
      <c r="AK304" s="96">
        <f t="shared" si="62"/>
        <v>3.1565656565656568E-2</v>
      </c>
    </row>
    <row r="305" spans="1:37" ht="24.9" customHeight="1" x14ac:dyDescent="0.25">
      <c r="A305" s="356" t="s">
        <v>372</v>
      </c>
      <c r="B305" s="356"/>
      <c r="C305" s="356"/>
      <c r="D305" s="356"/>
      <c r="E305" s="356"/>
      <c r="F305" s="356"/>
      <c r="G305" s="356"/>
      <c r="H305" s="356"/>
      <c r="I305" s="356"/>
      <c r="J305" s="356"/>
      <c r="K305" s="356"/>
      <c r="L305" s="356"/>
      <c r="M305" s="356"/>
      <c r="N305" s="356"/>
      <c r="O305" s="356"/>
      <c r="P305" s="356"/>
      <c r="Q305" s="356"/>
      <c r="R305" s="356"/>
      <c r="S305" s="356"/>
      <c r="T305" s="356"/>
      <c r="U305" s="356"/>
      <c r="V305" s="356"/>
      <c r="W305" s="356"/>
      <c r="X305" s="356"/>
      <c r="Y305" s="356"/>
      <c r="Z305" s="356"/>
      <c r="AA305" s="356"/>
      <c r="AB305" s="356"/>
      <c r="AC305" s="356"/>
      <c r="AD305" s="310">
        <f>'Art. 121'!Q299</f>
        <v>2</v>
      </c>
      <c r="AE305" s="94">
        <f t="shared" si="56"/>
        <v>3.1565656565656568E-2</v>
      </c>
      <c r="AF305">
        <f t="shared" si="57"/>
        <v>1</v>
      </c>
      <c r="AG305" s="92">
        <f t="shared" si="63"/>
        <v>1</v>
      </c>
      <c r="AH305" s="95">
        <f t="shared" si="59"/>
        <v>1</v>
      </c>
      <c r="AI305" s="96">
        <f t="shared" si="60"/>
        <v>1.3888888888888888E-2</v>
      </c>
      <c r="AJ305" s="96">
        <f t="shared" si="61"/>
        <v>1.3888888888888888E-2</v>
      </c>
      <c r="AK305" s="96">
        <f t="shared" si="62"/>
        <v>3.1565656565656568E-2</v>
      </c>
    </row>
    <row r="306" spans="1:37" ht="24.9" customHeight="1" x14ac:dyDescent="0.25">
      <c r="A306" s="356" t="s">
        <v>373</v>
      </c>
      <c r="B306" s="356"/>
      <c r="C306" s="356"/>
      <c r="D306" s="356"/>
      <c r="E306" s="356"/>
      <c r="F306" s="356"/>
      <c r="G306" s="356"/>
      <c r="H306" s="356"/>
      <c r="I306" s="356"/>
      <c r="J306" s="356"/>
      <c r="K306" s="356"/>
      <c r="L306" s="356"/>
      <c r="M306" s="356"/>
      <c r="N306" s="356"/>
      <c r="O306" s="356"/>
      <c r="P306" s="356"/>
      <c r="Q306" s="356"/>
      <c r="R306" s="356"/>
      <c r="S306" s="356"/>
      <c r="T306" s="356"/>
      <c r="U306" s="356"/>
      <c r="V306" s="356"/>
      <c r="W306" s="356"/>
      <c r="X306" s="356"/>
      <c r="Y306" s="356"/>
      <c r="Z306" s="356"/>
      <c r="AA306" s="356"/>
      <c r="AB306" s="356"/>
      <c r="AC306" s="356"/>
      <c r="AD306" s="310">
        <f>'Art. 121'!Q300</f>
        <v>2</v>
      </c>
      <c r="AE306" s="94">
        <f t="shared" si="56"/>
        <v>3.1565656565656568E-2</v>
      </c>
      <c r="AF306">
        <f t="shared" si="57"/>
        <v>1</v>
      </c>
      <c r="AG306" s="92">
        <f t="shared" si="63"/>
        <v>1</v>
      </c>
      <c r="AH306" s="95">
        <f t="shared" si="59"/>
        <v>1</v>
      </c>
      <c r="AI306" s="96">
        <f t="shared" si="60"/>
        <v>1.3888888888888888E-2</v>
      </c>
      <c r="AJ306" s="96">
        <f t="shared" si="61"/>
        <v>1.3888888888888888E-2</v>
      </c>
      <c r="AK306" s="96">
        <f t="shared" si="62"/>
        <v>3.1565656565656568E-2</v>
      </c>
    </row>
    <row r="307" spans="1:37" ht="24.9" customHeight="1" x14ac:dyDescent="0.25">
      <c r="A307" s="356" t="s">
        <v>374</v>
      </c>
      <c r="B307" s="356"/>
      <c r="C307" s="356"/>
      <c r="D307" s="356"/>
      <c r="E307" s="356"/>
      <c r="F307" s="356"/>
      <c r="G307" s="356"/>
      <c r="H307" s="356"/>
      <c r="I307" s="356"/>
      <c r="J307" s="356"/>
      <c r="K307" s="356"/>
      <c r="L307" s="356"/>
      <c r="M307" s="356"/>
      <c r="N307" s="356"/>
      <c r="O307" s="356"/>
      <c r="P307" s="356"/>
      <c r="Q307" s="356"/>
      <c r="R307" s="356"/>
      <c r="S307" s="356"/>
      <c r="T307" s="356"/>
      <c r="U307" s="356"/>
      <c r="V307" s="356"/>
      <c r="W307" s="356"/>
      <c r="X307" s="356"/>
      <c r="Y307" s="356"/>
      <c r="Z307" s="356"/>
      <c r="AA307" s="356"/>
      <c r="AB307" s="356"/>
      <c r="AC307" s="356"/>
      <c r="AD307" s="310">
        <f>'Art. 121'!Q301</f>
        <v>2</v>
      </c>
      <c r="AE307" s="94">
        <f t="shared" si="56"/>
        <v>3.1565656565656568E-2</v>
      </c>
      <c r="AF307">
        <f t="shared" si="57"/>
        <v>1</v>
      </c>
      <c r="AG307" s="92">
        <f t="shared" si="63"/>
        <v>1</v>
      </c>
      <c r="AH307" s="95">
        <f t="shared" si="59"/>
        <v>1</v>
      </c>
      <c r="AI307" s="96">
        <f t="shared" si="60"/>
        <v>1.3888888888888888E-2</v>
      </c>
      <c r="AJ307" s="96">
        <f t="shared" si="61"/>
        <v>1.3888888888888888E-2</v>
      </c>
      <c r="AK307" s="96">
        <f t="shared" si="62"/>
        <v>3.1565656565656568E-2</v>
      </c>
    </row>
    <row r="308" spans="1:37" ht="24.9" customHeight="1" x14ac:dyDescent="0.25">
      <c r="A308" s="356" t="s">
        <v>375</v>
      </c>
      <c r="B308" s="356"/>
      <c r="C308" s="356"/>
      <c r="D308" s="356"/>
      <c r="E308" s="356"/>
      <c r="F308" s="356"/>
      <c r="G308" s="356"/>
      <c r="H308" s="356"/>
      <c r="I308" s="356"/>
      <c r="J308" s="356"/>
      <c r="K308" s="356"/>
      <c r="L308" s="356"/>
      <c r="M308" s="356"/>
      <c r="N308" s="356"/>
      <c r="O308" s="356"/>
      <c r="P308" s="356"/>
      <c r="Q308" s="356"/>
      <c r="R308" s="356"/>
      <c r="S308" s="356"/>
      <c r="T308" s="356"/>
      <c r="U308" s="356"/>
      <c r="V308" s="356"/>
      <c r="W308" s="356"/>
      <c r="X308" s="356"/>
      <c r="Y308" s="356"/>
      <c r="Z308" s="356"/>
      <c r="AA308" s="356"/>
      <c r="AB308" s="356"/>
      <c r="AC308" s="356"/>
      <c r="AD308" s="310">
        <f>'Art. 121'!Q302</f>
        <v>2</v>
      </c>
      <c r="AE308" s="94">
        <f t="shared" si="56"/>
        <v>3.1565656565656568E-2</v>
      </c>
      <c r="AF308">
        <f t="shared" si="57"/>
        <v>1</v>
      </c>
      <c r="AG308" s="92">
        <f t="shared" si="63"/>
        <v>1</v>
      </c>
      <c r="AH308" s="95">
        <f t="shared" si="59"/>
        <v>1</v>
      </c>
      <c r="AI308" s="96">
        <f t="shared" si="60"/>
        <v>1.3888888888888888E-2</v>
      </c>
      <c r="AJ308" s="96">
        <f t="shared" si="61"/>
        <v>1.3888888888888888E-2</v>
      </c>
      <c r="AK308" s="96">
        <f t="shared" si="62"/>
        <v>3.1565656565656568E-2</v>
      </c>
    </row>
    <row r="309" spans="1:37" ht="24.9" customHeight="1" x14ac:dyDescent="0.25">
      <c r="A309" s="356" t="s">
        <v>376</v>
      </c>
      <c r="B309" s="356"/>
      <c r="C309" s="356"/>
      <c r="D309" s="356"/>
      <c r="E309" s="356"/>
      <c r="F309" s="356"/>
      <c r="G309" s="356"/>
      <c r="H309" s="356"/>
      <c r="I309" s="356"/>
      <c r="J309" s="356"/>
      <c r="K309" s="356"/>
      <c r="L309" s="356"/>
      <c r="M309" s="356"/>
      <c r="N309" s="356"/>
      <c r="O309" s="356"/>
      <c r="P309" s="356"/>
      <c r="Q309" s="356"/>
      <c r="R309" s="356"/>
      <c r="S309" s="356"/>
      <c r="T309" s="356"/>
      <c r="U309" s="356"/>
      <c r="V309" s="356"/>
      <c r="W309" s="356"/>
      <c r="X309" s="356"/>
      <c r="Y309" s="356"/>
      <c r="Z309" s="356"/>
      <c r="AA309" s="356"/>
      <c r="AB309" s="356"/>
      <c r="AC309" s="356"/>
      <c r="AD309" s="310">
        <f>'Art. 121'!Q303</f>
        <v>2</v>
      </c>
      <c r="AE309" s="94">
        <f t="shared" si="56"/>
        <v>3.1565656565656568E-2</v>
      </c>
      <c r="AF309">
        <f t="shared" si="57"/>
        <v>1</v>
      </c>
      <c r="AG309" s="92">
        <f t="shared" si="63"/>
        <v>1</v>
      </c>
      <c r="AH309" s="95">
        <f t="shared" si="59"/>
        <v>1</v>
      </c>
      <c r="AI309" s="96">
        <f t="shared" si="60"/>
        <v>1.3888888888888888E-2</v>
      </c>
      <c r="AJ309" s="96">
        <f t="shared" si="61"/>
        <v>1.3888888888888888E-2</v>
      </c>
      <c r="AK309" s="96">
        <f t="shared" si="62"/>
        <v>3.1565656565656568E-2</v>
      </c>
    </row>
    <row r="310" spans="1:37" ht="24.9" customHeight="1" x14ac:dyDescent="0.25">
      <c r="A310" s="356" t="s">
        <v>377</v>
      </c>
      <c r="B310" s="356"/>
      <c r="C310" s="356"/>
      <c r="D310" s="356"/>
      <c r="E310" s="356"/>
      <c r="F310" s="356"/>
      <c r="G310" s="356"/>
      <c r="H310" s="356"/>
      <c r="I310" s="356"/>
      <c r="J310" s="356"/>
      <c r="K310" s="356"/>
      <c r="L310" s="356"/>
      <c r="M310" s="356"/>
      <c r="N310" s="356"/>
      <c r="O310" s="356"/>
      <c r="P310" s="356"/>
      <c r="Q310" s="356"/>
      <c r="R310" s="356"/>
      <c r="S310" s="356"/>
      <c r="T310" s="356"/>
      <c r="U310" s="356"/>
      <c r="V310" s="356"/>
      <c r="W310" s="356"/>
      <c r="X310" s="356"/>
      <c r="Y310" s="356"/>
      <c r="Z310" s="356"/>
      <c r="AA310" s="356"/>
      <c r="AB310" s="356"/>
      <c r="AC310" s="356"/>
      <c r="AD310" s="310">
        <f>'Art. 121'!Q304</f>
        <v>2</v>
      </c>
      <c r="AE310" s="94">
        <f t="shared" si="56"/>
        <v>3.1565656565656568E-2</v>
      </c>
      <c r="AF310">
        <f t="shared" si="57"/>
        <v>1</v>
      </c>
      <c r="AG310" s="92">
        <f t="shared" si="63"/>
        <v>1</v>
      </c>
      <c r="AH310" s="95">
        <f t="shared" si="59"/>
        <v>1</v>
      </c>
      <c r="AI310" s="96">
        <f t="shared" si="60"/>
        <v>1.3888888888888888E-2</v>
      </c>
      <c r="AJ310" s="96">
        <f t="shared" si="61"/>
        <v>1.3888888888888888E-2</v>
      </c>
      <c r="AK310" s="96">
        <f t="shared" si="62"/>
        <v>3.1565656565656568E-2</v>
      </c>
    </row>
    <row r="311" spans="1:37" ht="24.9" customHeight="1" x14ac:dyDescent="0.25">
      <c r="A311" s="356" t="s">
        <v>378</v>
      </c>
      <c r="B311" s="356"/>
      <c r="C311" s="356"/>
      <c r="D311" s="356"/>
      <c r="E311" s="356"/>
      <c r="F311" s="356"/>
      <c r="G311" s="356"/>
      <c r="H311" s="356"/>
      <c r="I311" s="356"/>
      <c r="J311" s="356"/>
      <c r="K311" s="356"/>
      <c r="L311" s="356"/>
      <c r="M311" s="356"/>
      <c r="N311" s="356"/>
      <c r="O311" s="356"/>
      <c r="P311" s="356"/>
      <c r="Q311" s="356"/>
      <c r="R311" s="356"/>
      <c r="S311" s="356"/>
      <c r="T311" s="356"/>
      <c r="U311" s="356"/>
      <c r="V311" s="356"/>
      <c r="W311" s="356"/>
      <c r="X311" s="356"/>
      <c r="Y311" s="356"/>
      <c r="Z311" s="356"/>
      <c r="AA311" s="356"/>
      <c r="AB311" s="356"/>
      <c r="AC311" s="356"/>
      <c r="AD311" s="310">
        <f>'Art. 121'!Q305</f>
        <v>2</v>
      </c>
      <c r="AE311" s="94">
        <f t="shared" si="56"/>
        <v>3.1565656565656568E-2</v>
      </c>
      <c r="AF311">
        <f t="shared" si="57"/>
        <v>1</v>
      </c>
      <c r="AG311" s="92">
        <f t="shared" si="63"/>
        <v>1</v>
      </c>
      <c r="AH311" s="95">
        <f t="shared" si="59"/>
        <v>1</v>
      </c>
      <c r="AI311" s="96">
        <f t="shared" si="60"/>
        <v>1.3888888888888888E-2</v>
      </c>
      <c r="AJ311" s="96">
        <f t="shared" si="61"/>
        <v>1.3888888888888888E-2</v>
      </c>
      <c r="AK311" s="96">
        <f t="shared" si="62"/>
        <v>3.1565656565656568E-2</v>
      </c>
    </row>
    <row r="312" spans="1:37" ht="24.9" customHeight="1" x14ac:dyDescent="0.25">
      <c r="A312" s="356" t="s">
        <v>379</v>
      </c>
      <c r="B312" s="356"/>
      <c r="C312" s="356"/>
      <c r="D312" s="356"/>
      <c r="E312" s="356"/>
      <c r="F312" s="356"/>
      <c r="G312" s="356"/>
      <c r="H312" s="356"/>
      <c r="I312" s="356"/>
      <c r="J312" s="356"/>
      <c r="K312" s="356"/>
      <c r="L312" s="356"/>
      <c r="M312" s="356"/>
      <c r="N312" s="356"/>
      <c r="O312" s="356"/>
      <c r="P312" s="356"/>
      <c r="Q312" s="356"/>
      <c r="R312" s="356"/>
      <c r="S312" s="356"/>
      <c r="T312" s="356"/>
      <c r="U312" s="356"/>
      <c r="V312" s="356"/>
      <c r="W312" s="356"/>
      <c r="X312" s="356"/>
      <c r="Y312" s="356"/>
      <c r="Z312" s="356"/>
      <c r="AA312" s="356"/>
      <c r="AB312" s="356"/>
      <c r="AC312" s="356"/>
      <c r="AD312" s="310">
        <f>'Art. 121'!Q306</f>
        <v>2</v>
      </c>
      <c r="AE312" s="94">
        <f t="shared" si="56"/>
        <v>3.1565656565656568E-2</v>
      </c>
      <c r="AF312">
        <f t="shared" si="57"/>
        <v>1</v>
      </c>
      <c r="AG312" s="92">
        <f t="shared" si="63"/>
        <v>1</v>
      </c>
      <c r="AH312" s="95">
        <f t="shared" si="59"/>
        <v>1</v>
      </c>
      <c r="AI312" s="96">
        <f t="shared" si="60"/>
        <v>1.3888888888888888E-2</v>
      </c>
      <c r="AJ312" s="96">
        <f t="shared" si="61"/>
        <v>1.3888888888888888E-2</v>
      </c>
      <c r="AK312" s="96">
        <f t="shared" si="62"/>
        <v>3.1565656565656568E-2</v>
      </c>
    </row>
    <row r="313" spans="1:37" ht="24.9" customHeight="1" x14ac:dyDescent="0.25">
      <c r="A313" s="356" t="s">
        <v>380</v>
      </c>
      <c r="B313" s="356"/>
      <c r="C313" s="356"/>
      <c r="D313" s="356"/>
      <c r="E313" s="356"/>
      <c r="F313" s="356"/>
      <c r="G313" s="356"/>
      <c r="H313" s="356"/>
      <c r="I313" s="356"/>
      <c r="J313" s="356"/>
      <c r="K313" s="356"/>
      <c r="L313" s="356"/>
      <c r="M313" s="356"/>
      <c r="N313" s="356"/>
      <c r="O313" s="356"/>
      <c r="P313" s="356"/>
      <c r="Q313" s="356"/>
      <c r="R313" s="356"/>
      <c r="S313" s="356"/>
      <c r="T313" s="356"/>
      <c r="U313" s="356"/>
      <c r="V313" s="356"/>
      <c r="W313" s="356"/>
      <c r="X313" s="356"/>
      <c r="Y313" s="356"/>
      <c r="Z313" s="356"/>
      <c r="AA313" s="356"/>
      <c r="AB313" s="356"/>
      <c r="AC313" s="356"/>
      <c r="AD313" s="310">
        <f>'Art. 121'!Q307</f>
        <v>2</v>
      </c>
      <c r="AE313" s="94">
        <f t="shared" si="56"/>
        <v>3.1565656565656568E-2</v>
      </c>
      <c r="AF313">
        <f t="shared" si="57"/>
        <v>1</v>
      </c>
      <c r="AG313" s="92">
        <f t="shared" si="63"/>
        <v>1</v>
      </c>
      <c r="AH313" s="95">
        <f t="shared" si="59"/>
        <v>1</v>
      </c>
      <c r="AI313" s="96">
        <f t="shared" si="60"/>
        <v>1.3888888888888888E-2</v>
      </c>
      <c r="AJ313" s="96">
        <f t="shared" si="61"/>
        <v>1.3888888888888888E-2</v>
      </c>
      <c r="AK313" s="96">
        <f t="shared" si="62"/>
        <v>3.1565656565656568E-2</v>
      </c>
    </row>
    <row r="314" spans="1:37" ht="24.9" customHeight="1" x14ac:dyDescent="0.25">
      <c r="A314" s="356" t="s">
        <v>381</v>
      </c>
      <c r="B314" s="356"/>
      <c r="C314" s="356"/>
      <c r="D314" s="356"/>
      <c r="E314" s="356"/>
      <c r="F314" s="356"/>
      <c r="G314" s="356"/>
      <c r="H314" s="356"/>
      <c r="I314" s="356"/>
      <c r="J314" s="356"/>
      <c r="K314" s="356"/>
      <c r="L314" s="356"/>
      <c r="M314" s="356"/>
      <c r="N314" s="356"/>
      <c r="O314" s="356"/>
      <c r="P314" s="356"/>
      <c r="Q314" s="356"/>
      <c r="R314" s="356"/>
      <c r="S314" s="356"/>
      <c r="T314" s="356"/>
      <c r="U314" s="356"/>
      <c r="V314" s="356"/>
      <c r="W314" s="356"/>
      <c r="X314" s="356"/>
      <c r="Y314" s="356"/>
      <c r="Z314" s="356"/>
      <c r="AA314" s="356"/>
      <c r="AB314" s="356"/>
      <c r="AC314" s="356"/>
      <c r="AD314" s="310">
        <f>'Art. 121'!Q308</f>
        <v>2</v>
      </c>
      <c r="AE314" s="94">
        <f t="shared" si="56"/>
        <v>3.1565656565656568E-2</v>
      </c>
      <c r="AF314">
        <f t="shared" si="57"/>
        <v>1</v>
      </c>
      <c r="AG314" s="92">
        <f t="shared" si="63"/>
        <v>1</v>
      </c>
      <c r="AH314" s="95">
        <f t="shared" si="59"/>
        <v>1</v>
      </c>
      <c r="AI314" s="96">
        <f t="shared" si="60"/>
        <v>1.3888888888888888E-2</v>
      </c>
      <c r="AJ314" s="96">
        <f t="shared" si="61"/>
        <v>1.3888888888888888E-2</v>
      </c>
      <c r="AK314" s="96">
        <f t="shared" si="62"/>
        <v>3.1565656565656568E-2</v>
      </c>
    </row>
    <row r="315" spans="1:37" ht="24.9" customHeight="1" x14ac:dyDescent="0.25">
      <c r="A315" s="356" t="s">
        <v>382</v>
      </c>
      <c r="B315" s="356"/>
      <c r="C315" s="356"/>
      <c r="D315" s="356"/>
      <c r="E315" s="356"/>
      <c r="F315" s="356"/>
      <c r="G315" s="356"/>
      <c r="H315" s="356"/>
      <c r="I315" s="356"/>
      <c r="J315" s="356"/>
      <c r="K315" s="356"/>
      <c r="L315" s="356"/>
      <c r="M315" s="356"/>
      <c r="N315" s="356"/>
      <c r="O315" s="356"/>
      <c r="P315" s="356"/>
      <c r="Q315" s="356"/>
      <c r="R315" s="356"/>
      <c r="S315" s="356"/>
      <c r="T315" s="356"/>
      <c r="U315" s="356"/>
      <c r="V315" s="356"/>
      <c r="W315" s="356"/>
      <c r="X315" s="356"/>
      <c r="Y315" s="356"/>
      <c r="Z315" s="356"/>
      <c r="AA315" s="356"/>
      <c r="AB315" s="356"/>
      <c r="AC315" s="356"/>
      <c r="AD315" s="310">
        <f>'Art. 121'!Q309</f>
        <v>2</v>
      </c>
      <c r="AE315" s="94">
        <f t="shared" si="56"/>
        <v>3.1565656565656568E-2</v>
      </c>
      <c r="AF315">
        <f t="shared" si="57"/>
        <v>1</v>
      </c>
      <c r="AG315" s="92">
        <f t="shared" si="63"/>
        <v>1</v>
      </c>
      <c r="AH315" s="95">
        <f t="shared" si="59"/>
        <v>1</v>
      </c>
      <c r="AI315" s="96">
        <f t="shared" si="60"/>
        <v>1.3888888888888888E-2</v>
      </c>
      <c r="AJ315" s="96">
        <f t="shared" si="61"/>
        <v>1.3888888888888888E-2</v>
      </c>
      <c r="AK315" s="96">
        <f t="shared" si="62"/>
        <v>3.1565656565656568E-2</v>
      </c>
    </row>
    <row r="316" spans="1:37" ht="24.9" customHeight="1" x14ac:dyDescent="0.25">
      <c r="A316" s="356" t="s">
        <v>383</v>
      </c>
      <c r="B316" s="356"/>
      <c r="C316" s="356"/>
      <c r="D316" s="356"/>
      <c r="E316" s="356"/>
      <c r="F316" s="356"/>
      <c r="G316" s="356"/>
      <c r="H316" s="356"/>
      <c r="I316" s="356"/>
      <c r="J316" s="356"/>
      <c r="K316" s="356"/>
      <c r="L316" s="356"/>
      <c r="M316" s="356"/>
      <c r="N316" s="356"/>
      <c r="O316" s="356"/>
      <c r="P316" s="356"/>
      <c r="Q316" s="356"/>
      <c r="R316" s="356"/>
      <c r="S316" s="356"/>
      <c r="T316" s="356"/>
      <c r="U316" s="356"/>
      <c r="V316" s="356"/>
      <c r="W316" s="356"/>
      <c r="X316" s="356"/>
      <c r="Y316" s="356"/>
      <c r="Z316" s="356"/>
      <c r="AA316" s="356"/>
      <c r="AB316" s="356"/>
      <c r="AC316" s="356"/>
      <c r="AD316" s="310">
        <f>'Art. 121'!Q310</f>
        <v>2</v>
      </c>
      <c r="AE316" s="94">
        <f t="shared" si="56"/>
        <v>3.1565656565656568E-2</v>
      </c>
      <c r="AF316">
        <f t="shared" si="57"/>
        <v>1</v>
      </c>
      <c r="AG316" s="92">
        <f t="shared" si="63"/>
        <v>1</v>
      </c>
      <c r="AH316" s="95">
        <f t="shared" si="59"/>
        <v>1</v>
      </c>
      <c r="AI316" s="96">
        <f t="shared" si="60"/>
        <v>1.3888888888888888E-2</v>
      </c>
      <c r="AJ316" s="96">
        <f t="shared" si="61"/>
        <v>1.3888888888888888E-2</v>
      </c>
      <c r="AK316" s="96">
        <f t="shared" si="62"/>
        <v>3.1565656565656568E-2</v>
      </c>
    </row>
    <row r="317" spans="1:37" ht="24.9" customHeight="1" x14ac:dyDescent="0.25">
      <c r="A317" s="356" t="s">
        <v>384</v>
      </c>
      <c r="B317" s="356"/>
      <c r="C317" s="356"/>
      <c r="D317" s="356"/>
      <c r="E317" s="356"/>
      <c r="F317" s="356"/>
      <c r="G317" s="356"/>
      <c r="H317" s="356"/>
      <c r="I317" s="356"/>
      <c r="J317" s="356"/>
      <c r="K317" s="356"/>
      <c r="L317" s="356"/>
      <c r="M317" s="356"/>
      <c r="N317" s="356"/>
      <c r="O317" s="356"/>
      <c r="P317" s="356"/>
      <c r="Q317" s="356"/>
      <c r="R317" s="356"/>
      <c r="S317" s="356"/>
      <c r="T317" s="356"/>
      <c r="U317" s="356"/>
      <c r="V317" s="356"/>
      <c r="W317" s="356"/>
      <c r="X317" s="356"/>
      <c r="Y317" s="356"/>
      <c r="Z317" s="356"/>
      <c r="AA317" s="356"/>
      <c r="AB317" s="356"/>
      <c r="AC317" s="356"/>
      <c r="AD317" s="310">
        <f>'Art. 121'!Q311</f>
        <v>2</v>
      </c>
      <c r="AE317" s="94">
        <f t="shared" si="56"/>
        <v>3.1565656565656568E-2</v>
      </c>
      <c r="AF317">
        <f t="shared" si="57"/>
        <v>1</v>
      </c>
      <c r="AG317" s="92">
        <f t="shared" si="63"/>
        <v>1</v>
      </c>
      <c r="AH317" s="95">
        <f t="shared" si="59"/>
        <v>1</v>
      </c>
      <c r="AI317" s="96">
        <f t="shared" si="60"/>
        <v>1.3888888888888888E-2</v>
      </c>
      <c r="AJ317" s="96">
        <f t="shared" si="61"/>
        <v>1.3888888888888888E-2</v>
      </c>
      <c r="AK317" s="96">
        <f t="shared" si="62"/>
        <v>3.1565656565656568E-2</v>
      </c>
    </row>
    <row r="318" spans="1:37" ht="24.9" customHeight="1" x14ac:dyDescent="0.25">
      <c r="A318" s="356" t="s">
        <v>385</v>
      </c>
      <c r="B318" s="356"/>
      <c r="C318" s="356"/>
      <c r="D318" s="356"/>
      <c r="E318" s="356"/>
      <c r="F318" s="356"/>
      <c r="G318" s="356"/>
      <c r="H318" s="356"/>
      <c r="I318" s="356"/>
      <c r="J318" s="356"/>
      <c r="K318" s="356"/>
      <c r="L318" s="356"/>
      <c r="M318" s="356"/>
      <c r="N318" s="356"/>
      <c r="O318" s="356"/>
      <c r="P318" s="356"/>
      <c r="Q318" s="356"/>
      <c r="R318" s="356"/>
      <c r="S318" s="356"/>
      <c r="T318" s="356"/>
      <c r="U318" s="356"/>
      <c r="V318" s="356"/>
      <c r="W318" s="356"/>
      <c r="X318" s="356"/>
      <c r="Y318" s="356"/>
      <c r="Z318" s="356"/>
      <c r="AA318" s="356"/>
      <c r="AB318" s="356"/>
      <c r="AC318" s="356"/>
      <c r="AD318" s="310">
        <f>'Art. 121'!Q312</f>
        <v>2</v>
      </c>
      <c r="AE318" s="94">
        <f t="shared" si="56"/>
        <v>3.1565656565656568E-2</v>
      </c>
      <c r="AF318">
        <f t="shared" si="57"/>
        <v>1</v>
      </c>
      <c r="AG318" s="92">
        <f t="shared" si="63"/>
        <v>1</v>
      </c>
      <c r="AH318" s="95">
        <f t="shared" si="59"/>
        <v>1</v>
      </c>
      <c r="AI318" s="96">
        <f t="shared" si="60"/>
        <v>1.3888888888888888E-2</v>
      </c>
      <c r="AJ318" s="96">
        <f t="shared" si="61"/>
        <v>1.3888888888888888E-2</v>
      </c>
      <c r="AK318" s="96">
        <f t="shared" si="62"/>
        <v>3.1565656565656568E-2</v>
      </c>
    </row>
    <row r="319" spans="1:37" ht="24.9" customHeight="1" x14ac:dyDescent="0.25">
      <c r="A319" s="356" t="s">
        <v>386</v>
      </c>
      <c r="B319" s="356"/>
      <c r="C319" s="356"/>
      <c r="D319" s="356"/>
      <c r="E319" s="356"/>
      <c r="F319" s="356"/>
      <c r="G319" s="356"/>
      <c r="H319" s="356"/>
      <c r="I319" s="356"/>
      <c r="J319" s="356"/>
      <c r="K319" s="356"/>
      <c r="L319" s="356"/>
      <c r="M319" s="356"/>
      <c r="N319" s="356"/>
      <c r="O319" s="356"/>
      <c r="P319" s="356"/>
      <c r="Q319" s="356"/>
      <c r="R319" s="356"/>
      <c r="S319" s="356"/>
      <c r="T319" s="356"/>
      <c r="U319" s="356"/>
      <c r="V319" s="356"/>
      <c r="W319" s="356"/>
      <c r="X319" s="356"/>
      <c r="Y319" s="356"/>
      <c r="Z319" s="356"/>
      <c r="AA319" s="356"/>
      <c r="AB319" s="356"/>
      <c r="AC319" s="356"/>
      <c r="AD319" s="310">
        <f>'Art. 121'!Q313</f>
        <v>2</v>
      </c>
      <c r="AE319" s="94">
        <f t="shared" si="56"/>
        <v>3.1565656565656568E-2</v>
      </c>
      <c r="AF319">
        <f t="shared" si="57"/>
        <v>1</v>
      </c>
      <c r="AG319" s="92">
        <f t="shared" si="63"/>
        <v>1</v>
      </c>
      <c r="AH319" s="95">
        <f t="shared" si="59"/>
        <v>1</v>
      </c>
      <c r="AI319" s="96">
        <f t="shared" si="60"/>
        <v>1.3888888888888888E-2</v>
      </c>
      <c r="AJ319" s="96">
        <f t="shared" si="61"/>
        <v>1.3888888888888888E-2</v>
      </c>
      <c r="AK319" s="96">
        <f t="shared" si="62"/>
        <v>3.1565656565656568E-2</v>
      </c>
    </row>
    <row r="320" spans="1:37" ht="24.9" customHeight="1" x14ac:dyDescent="0.25">
      <c r="A320" s="356" t="s">
        <v>387</v>
      </c>
      <c r="B320" s="356"/>
      <c r="C320" s="356"/>
      <c r="D320" s="356"/>
      <c r="E320" s="356"/>
      <c r="F320" s="356"/>
      <c r="G320" s="356"/>
      <c r="H320" s="356"/>
      <c r="I320" s="356"/>
      <c r="J320" s="356"/>
      <c r="K320" s="356"/>
      <c r="L320" s="356"/>
      <c r="M320" s="356"/>
      <c r="N320" s="356"/>
      <c r="O320" s="356"/>
      <c r="P320" s="356"/>
      <c r="Q320" s="356"/>
      <c r="R320" s="356"/>
      <c r="S320" s="356"/>
      <c r="T320" s="356"/>
      <c r="U320" s="356"/>
      <c r="V320" s="356"/>
      <c r="W320" s="356"/>
      <c r="X320" s="356"/>
      <c r="Y320" s="356"/>
      <c r="Z320" s="356"/>
      <c r="AA320" s="356"/>
      <c r="AB320" s="356"/>
      <c r="AC320" s="356"/>
      <c r="AD320" s="310">
        <f>'Art. 121'!Q314</f>
        <v>2</v>
      </c>
      <c r="AE320" s="94">
        <f t="shared" si="56"/>
        <v>3.1565656565656568E-2</v>
      </c>
      <c r="AF320">
        <f t="shared" si="57"/>
        <v>1</v>
      </c>
      <c r="AG320" s="92">
        <f t="shared" si="63"/>
        <v>1</v>
      </c>
      <c r="AH320" s="95">
        <f t="shared" si="59"/>
        <v>1</v>
      </c>
      <c r="AI320" s="96">
        <f t="shared" si="60"/>
        <v>1.3888888888888888E-2</v>
      </c>
      <c r="AJ320" s="96">
        <f t="shared" si="61"/>
        <v>1.3888888888888888E-2</v>
      </c>
      <c r="AK320" s="96">
        <f t="shared" si="62"/>
        <v>3.1565656565656568E-2</v>
      </c>
    </row>
    <row r="321" spans="1:37" ht="24.9" customHeight="1" x14ac:dyDescent="0.25">
      <c r="A321" s="356" t="s">
        <v>388</v>
      </c>
      <c r="B321" s="356"/>
      <c r="C321" s="356"/>
      <c r="D321" s="356"/>
      <c r="E321" s="356"/>
      <c r="F321" s="356"/>
      <c r="G321" s="356"/>
      <c r="H321" s="356"/>
      <c r="I321" s="356"/>
      <c r="J321" s="356"/>
      <c r="K321" s="356"/>
      <c r="L321" s="356"/>
      <c r="M321" s="356"/>
      <c r="N321" s="356"/>
      <c r="O321" s="356"/>
      <c r="P321" s="356"/>
      <c r="Q321" s="356"/>
      <c r="R321" s="356"/>
      <c r="S321" s="356"/>
      <c r="T321" s="356"/>
      <c r="U321" s="356"/>
      <c r="V321" s="356"/>
      <c r="W321" s="356"/>
      <c r="X321" s="356"/>
      <c r="Y321" s="356"/>
      <c r="Z321" s="356"/>
      <c r="AA321" s="356"/>
      <c r="AB321" s="356"/>
      <c r="AC321" s="356"/>
      <c r="AD321" s="310">
        <f>'Art. 121'!Q315</f>
        <v>2</v>
      </c>
      <c r="AE321" s="94">
        <f t="shared" si="56"/>
        <v>3.1565656565656568E-2</v>
      </c>
      <c r="AF321">
        <f t="shared" si="57"/>
        <v>1</v>
      </c>
      <c r="AG321" s="92">
        <f t="shared" si="63"/>
        <v>1</v>
      </c>
      <c r="AH321" s="95">
        <f t="shared" si="59"/>
        <v>1</v>
      </c>
      <c r="AI321" s="96">
        <f t="shared" si="60"/>
        <v>1.3888888888888888E-2</v>
      </c>
      <c r="AJ321" s="96">
        <f t="shared" si="61"/>
        <v>1.3888888888888888E-2</v>
      </c>
      <c r="AK321" s="96">
        <f t="shared" si="62"/>
        <v>3.1565656565656568E-2</v>
      </c>
    </row>
    <row r="322" spans="1:37" ht="24.9" customHeight="1" x14ac:dyDescent="0.25">
      <c r="A322" s="356" t="s">
        <v>389</v>
      </c>
      <c r="B322" s="356"/>
      <c r="C322" s="356"/>
      <c r="D322" s="356"/>
      <c r="E322" s="356"/>
      <c r="F322" s="356"/>
      <c r="G322" s="356"/>
      <c r="H322" s="356"/>
      <c r="I322" s="356"/>
      <c r="J322" s="356"/>
      <c r="K322" s="356"/>
      <c r="L322" s="356"/>
      <c r="M322" s="356"/>
      <c r="N322" s="356"/>
      <c r="O322" s="356"/>
      <c r="P322" s="356"/>
      <c r="Q322" s="356"/>
      <c r="R322" s="356"/>
      <c r="S322" s="356"/>
      <c r="T322" s="356"/>
      <c r="U322" s="356"/>
      <c r="V322" s="356"/>
      <c r="W322" s="356"/>
      <c r="X322" s="356"/>
      <c r="Y322" s="356"/>
      <c r="Z322" s="356"/>
      <c r="AA322" s="356"/>
      <c r="AB322" s="356"/>
      <c r="AC322" s="356"/>
      <c r="AD322" s="310">
        <f>'Art. 121'!Q316</f>
        <v>2</v>
      </c>
      <c r="AE322" s="94">
        <f t="shared" si="56"/>
        <v>3.1565656565656568E-2</v>
      </c>
      <c r="AF322">
        <f t="shared" si="57"/>
        <v>1</v>
      </c>
      <c r="AG322" s="92">
        <f t="shared" si="63"/>
        <v>1</v>
      </c>
      <c r="AH322" s="95">
        <f t="shared" si="59"/>
        <v>1</v>
      </c>
      <c r="AI322" s="96">
        <f t="shared" si="60"/>
        <v>1.3888888888888888E-2</v>
      </c>
      <c r="AJ322" s="96">
        <f t="shared" si="61"/>
        <v>1.3888888888888888E-2</v>
      </c>
      <c r="AK322" s="96">
        <f t="shared" si="62"/>
        <v>3.1565656565656568E-2</v>
      </c>
    </row>
    <row r="323" spans="1:37" ht="24.9" customHeight="1" x14ac:dyDescent="0.25">
      <c r="A323" s="356" t="s">
        <v>390</v>
      </c>
      <c r="B323" s="356"/>
      <c r="C323" s="356"/>
      <c r="D323" s="356"/>
      <c r="E323" s="356"/>
      <c r="F323" s="356"/>
      <c r="G323" s="356"/>
      <c r="H323" s="356"/>
      <c r="I323" s="356"/>
      <c r="J323" s="356"/>
      <c r="K323" s="356"/>
      <c r="L323" s="356"/>
      <c r="M323" s="356"/>
      <c r="N323" s="356"/>
      <c r="O323" s="356"/>
      <c r="P323" s="356"/>
      <c r="Q323" s="356"/>
      <c r="R323" s="356"/>
      <c r="S323" s="356"/>
      <c r="T323" s="356"/>
      <c r="U323" s="356"/>
      <c r="V323" s="356"/>
      <c r="W323" s="356"/>
      <c r="X323" s="356"/>
      <c r="Y323" s="356"/>
      <c r="Z323" s="356"/>
      <c r="AA323" s="356"/>
      <c r="AB323" s="356"/>
      <c r="AC323" s="356"/>
      <c r="AD323" s="310">
        <f>'Art. 121'!Q317</f>
        <v>2</v>
      </c>
      <c r="AE323" s="94">
        <f t="shared" si="56"/>
        <v>3.1565656565656568E-2</v>
      </c>
      <c r="AF323">
        <f t="shared" si="57"/>
        <v>1</v>
      </c>
      <c r="AG323" s="92">
        <f t="shared" si="63"/>
        <v>1</v>
      </c>
      <c r="AH323" s="95">
        <f t="shared" si="59"/>
        <v>1</v>
      </c>
      <c r="AI323" s="96">
        <f t="shared" si="60"/>
        <v>1.3888888888888888E-2</v>
      </c>
      <c r="AJ323" s="96">
        <f t="shared" si="61"/>
        <v>1.3888888888888888E-2</v>
      </c>
      <c r="AK323" s="96">
        <f t="shared" si="62"/>
        <v>3.1565656565656568E-2</v>
      </c>
    </row>
    <row r="324" spans="1:37" ht="24.9" customHeight="1" x14ac:dyDescent="0.25">
      <c r="A324" s="356" t="s">
        <v>391</v>
      </c>
      <c r="B324" s="356"/>
      <c r="C324" s="356"/>
      <c r="D324" s="356"/>
      <c r="E324" s="356"/>
      <c r="F324" s="356"/>
      <c r="G324" s="356"/>
      <c r="H324" s="356"/>
      <c r="I324" s="356"/>
      <c r="J324" s="356"/>
      <c r="K324" s="356"/>
      <c r="L324" s="356"/>
      <c r="M324" s="356"/>
      <c r="N324" s="356"/>
      <c r="O324" s="356"/>
      <c r="P324" s="356"/>
      <c r="Q324" s="356"/>
      <c r="R324" s="356"/>
      <c r="S324" s="356"/>
      <c r="T324" s="356"/>
      <c r="U324" s="356"/>
      <c r="V324" s="356"/>
      <c r="W324" s="356"/>
      <c r="X324" s="356"/>
      <c r="Y324" s="356"/>
      <c r="Z324" s="356"/>
      <c r="AA324" s="356"/>
      <c r="AB324" s="356"/>
      <c r="AC324" s="356"/>
      <c r="AD324" s="310">
        <f>'Art. 121'!Q318</f>
        <v>2</v>
      </c>
      <c r="AE324" s="94">
        <f t="shared" si="56"/>
        <v>3.1565656565656568E-2</v>
      </c>
      <c r="AF324">
        <f t="shared" si="57"/>
        <v>1</v>
      </c>
      <c r="AG324" s="92">
        <f t="shared" ref="AG324:AG331" si="64">IF(AND(AF324&gt;=0,AF324&lt;=1),1,"No aplica")</f>
        <v>1</v>
      </c>
      <c r="AH324" s="95">
        <f t="shared" si="59"/>
        <v>1</v>
      </c>
      <c r="AI324" s="96">
        <f t="shared" si="60"/>
        <v>1.3888888888888888E-2</v>
      </c>
      <c r="AJ324" s="96">
        <f t="shared" si="61"/>
        <v>1.3888888888888888E-2</v>
      </c>
      <c r="AK324" s="96">
        <f t="shared" si="62"/>
        <v>3.1565656565656568E-2</v>
      </c>
    </row>
    <row r="325" spans="1:37" ht="24.9" customHeight="1" x14ac:dyDescent="0.25">
      <c r="A325" s="356" t="s">
        <v>392</v>
      </c>
      <c r="B325" s="356"/>
      <c r="C325" s="356"/>
      <c r="D325" s="356"/>
      <c r="E325" s="356"/>
      <c r="F325" s="356"/>
      <c r="G325" s="356"/>
      <c r="H325" s="356"/>
      <c r="I325" s="356"/>
      <c r="J325" s="356"/>
      <c r="K325" s="356"/>
      <c r="L325" s="356"/>
      <c r="M325" s="356"/>
      <c r="N325" s="356"/>
      <c r="O325" s="356"/>
      <c r="P325" s="356"/>
      <c r="Q325" s="356"/>
      <c r="R325" s="356"/>
      <c r="S325" s="356"/>
      <c r="T325" s="356"/>
      <c r="U325" s="356"/>
      <c r="V325" s="356"/>
      <c r="W325" s="356"/>
      <c r="X325" s="356"/>
      <c r="Y325" s="356"/>
      <c r="Z325" s="356"/>
      <c r="AA325" s="356"/>
      <c r="AB325" s="356"/>
      <c r="AC325" s="356"/>
      <c r="AD325" s="310">
        <f>'Art. 121'!Q319</f>
        <v>2</v>
      </c>
      <c r="AE325" s="94">
        <f t="shared" si="56"/>
        <v>3.1565656565656568E-2</v>
      </c>
      <c r="AF325">
        <f t="shared" si="57"/>
        <v>1</v>
      </c>
      <c r="AG325" s="92">
        <f t="shared" si="64"/>
        <v>1</v>
      </c>
      <c r="AH325" s="95">
        <f t="shared" si="59"/>
        <v>1</v>
      </c>
      <c r="AI325" s="96">
        <f t="shared" si="60"/>
        <v>1.3888888888888888E-2</v>
      </c>
      <c r="AJ325" s="96">
        <f t="shared" si="61"/>
        <v>1.3888888888888888E-2</v>
      </c>
      <c r="AK325" s="96">
        <f t="shared" si="62"/>
        <v>3.1565656565656568E-2</v>
      </c>
    </row>
    <row r="326" spans="1:37" ht="24.9" customHeight="1" x14ac:dyDescent="0.25">
      <c r="A326" s="356" t="s">
        <v>393</v>
      </c>
      <c r="B326" s="356"/>
      <c r="C326" s="356"/>
      <c r="D326" s="356"/>
      <c r="E326" s="356"/>
      <c r="F326" s="356"/>
      <c r="G326" s="356"/>
      <c r="H326" s="356"/>
      <c r="I326" s="356"/>
      <c r="J326" s="356"/>
      <c r="K326" s="356"/>
      <c r="L326" s="356"/>
      <c r="M326" s="356"/>
      <c r="N326" s="356"/>
      <c r="O326" s="356"/>
      <c r="P326" s="356"/>
      <c r="Q326" s="356"/>
      <c r="R326" s="356"/>
      <c r="S326" s="356"/>
      <c r="T326" s="356"/>
      <c r="U326" s="356"/>
      <c r="V326" s="356"/>
      <c r="W326" s="356"/>
      <c r="X326" s="356"/>
      <c r="Y326" s="356"/>
      <c r="Z326" s="356"/>
      <c r="AA326" s="356"/>
      <c r="AB326" s="356"/>
      <c r="AC326" s="356"/>
      <c r="AD326" s="310">
        <f>'Art. 121'!Q320</f>
        <v>2</v>
      </c>
      <c r="AE326" s="94">
        <f t="shared" si="56"/>
        <v>3.1565656565656568E-2</v>
      </c>
      <c r="AF326">
        <f t="shared" si="57"/>
        <v>1</v>
      </c>
      <c r="AG326" s="92">
        <f t="shared" si="64"/>
        <v>1</v>
      </c>
      <c r="AH326" s="95">
        <f t="shared" si="59"/>
        <v>1</v>
      </c>
      <c r="AI326" s="96">
        <f t="shared" si="60"/>
        <v>1.3888888888888888E-2</v>
      </c>
      <c r="AJ326" s="96">
        <f t="shared" si="61"/>
        <v>1.3888888888888888E-2</v>
      </c>
      <c r="AK326" s="96">
        <f t="shared" si="62"/>
        <v>3.1565656565656568E-2</v>
      </c>
    </row>
    <row r="327" spans="1:37" ht="24.9" customHeight="1" x14ac:dyDescent="0.25">
      <c r="A327" s="356" t="s">
        <v>394</v>
      </c>
      <c r="B327" s="356"/>
      <c r="C327" s="356"/>
      <c r="D327" s="356"/>
      <c r="E327" s="356"/>
      <c r="F327" s="356"/>
      <c r="G327" s="356"/>
      <c r="H327" s="356"/>
      <c r="I327" s="356"/>
      <c r="J327" s="356"/>
      <c r="K327" s="356"/>
      <c r="L327" s="356"/>
      <c r="M327" s="356"/>
      <c r="N327" s="356"/>
      <c r="O327" s="356"/>
      <c r="P327" s="356"/>
      <c r="Q327" s="356"/>
      <c r="R327" s="356"/>
      <c r="S327" s="356"/>
      <c r="T327" s="356"/>
      <c r="U327" s="356"/>
      <c r="V327" s="356"/>
      <c r="W327" s="356"/>
      <c r="X327" s="356"/>
      <c r="Y327" s="356"/>
      <c r="Z327" s="356"/>
      <c r="AA327" s="356"/>
      <c r="AB327" s="356"/>
      <c r="AC327" s="356"/>
      <c r="AD327" s="310">
        <f>'Art. 121'!Q321</f>
        <v>2</v>
      </c>
      <c r="AE327" s="94">
        <f t="shared" si="56"/>
        <v>3.1565656565656568E-2</v>
      </c>
      <c r="AF327">
        <f t="shared" si="57"/>
        <v>1</v>
      </c>
      <c r="AG327" s="92">
        <f t="shared" si="64"/>
        <v>1</v>
      </c>
      <c r="AH327" s="95">
        <f t="shared" si="59"/>
        <v>1</v>
      </c>
      <c r="AI327" s="96">
        <f t="shared" si="60"/>
        <v>1.3888888888888888E-2</v>
      </c>
      <c r="AJ327" s="96">
        <f t="shared" si="61"/>
        <v>1.3888888888888888E-2</v>
      </c>
      <c r="AK327" s="96">
        <f t="shared" si="62"/>
        <v>3.1565656565656568E-2</v>
      </c>
    </row>
    <row r="328" spans="1:37" ht="24.9" customHeight="1" x14ac:dyDescent="0.25">
      <c r="A328" s="356" t="s">
        <v>395</v>
      </c>
      <c r="B328" s="356"/>
      <c r="C328" s="356"/>
      <c r="D328" s="356"/>
      <c r="E328" s="356"/>
      <c r="F328" s="356"/>
      <c r="G328" s="356"/>
      <c r="H328" s="356"/>
      <c r="I328" s="356"/>
      <c r="J328" s="356"/>
      <c r="K328" s="356"/>
      <c r="L328" s="356"/>
      <c r="M328" s="356"/>
      <c r="N328" s="356"/>
      <c r="O328" s="356"/>
      <c r="P328" s="356"/>
      <c r="Q328" s="356"/>
      <c r="R328" s="356"/>
      <c r="S328" s="356"/>
      <c r="T328" s="356"/>
      <c r="U328" s="356"/>
      <c r="V328" s="356"/>
      <c r="W328" s="356"/>
      <c r="X328" s="356"/>
      <c r="Y328" s="356"/>
      <c r="Z328" s="356"/>
      <c r="AA328" s="356"/>
      <c r="AB328" s="356"/>
      <c r="AC328" s="356"/>
      <c r="AD328" s="310">
        <f>'Art. 121'!Q322</f>
        <v>2</v>
      </c>
      <c r="AE328" s="94">
        <f t="shared" si="56"/>
        <v>3.1565656565656568E-2</v>
      </c>
      <c r="AF328">
        <f t="shared" si="57"/>
        <v>1</v>
      </c>
      <c r="AG328" s="92">
        <f t="shared" si="64"/>
        <v>1</v>
      </c>
      <c r="AH328" s="95">
        <f t="shared" si="59"/>
        <v>1</v>
      </c>
      <c r="AI328" s="96">
        <f t="shared" si="60"/>
        <v>1.3888888888888888E-2</v>
      </c>
      <c r="AJ328" s="96">
        <f t="shared" si="61"/>
        <v>1.3888888888888888E-2</v>
      </c>
      <c r="AK328" s="96">
        <f t="shared" si="62"/>
        <v>3.1565656565656568E-2</v>
      </c>
    </row>
    <row r="329" spans="1:37" ht="24.9" customHeight="1" x14ac:dyDescent="0.25">
      <c r="A329" s="356" t="s">
        <v>396</v>
      </c>
      <c r="B329" s="356"/>
      <c r="C329" s="356"/>
      <c r="D329" s="356"/>
      <c r="E329" s="356"/>
      <c r="F329" s="356"/>
      <c r="G329" s="356"/>
      <c r="H329" s="356"/>
      <c r="I329" s="356"/>
      <c r="J329" s="356"/>
      <c r="K329" s="356"/>
      <c r="L329" s="356"/>
      <c r="M329" s="356"/>
      <c r="N329" s="356"/>
      <c r="O329" s="356"/>
      <c r="P329" s="356"/>
      <c r="Q329" s="356"/>
      <c r="R329" s="356"/>
      <c r="S329" s="356"/>
      <c r="T329" s="356"/>
      <c r="U329" s="356"/>
      <c r="V329" s="356"/>
      <c r="W329" s="356"/>
      <c r="X329" s="356"/>
      <c r="Y329" s="356"/>
      <c r="Z329" s="356"/>
      <c r="AA329" s="356"/>
      <c r="AB329" s="356"/>
      <c r="AC329" s="356"/>
      <c r="AD329" s="310">
        <f>'Art. 121'!Q323</f>
        <v>2</v>
      </c>
      <c r="AE329" s="94">
        <f t="shared" si="56"/>
        <v>3.1565656565656568E-2</v>
      </c>
      <c r="AF329">
        <f t="shared" si="57"/>
        <v>1</v>
      </c>
      <c r="AG329" s="92">
        <f t="shared" si="64"/>
        <v>1</v>
      </c>
      <c r="AH329" s="95">
        <f t="shared" si="59"/>
        <v>1</v>
      </c>
      <c r="AI329" s="96">
        <f t="shared" si="60"/>
        <v>1.3888888888888888E-2</v>
      </c>
      <c r="AJ329" s="96">
        <f t="shared" si="61"/>
        <v>1.3888888888888888E-2</v>
      </c>
      <c r="AK329" s="96">
        <f t="shared" si="62"/>
        <v>3.1565656565656568E-2</v>
      </c>
    </row>
    <row r="330" spans="1:37" ht="24.9" customHeight="1" x14ac:dyDescent="0.25">
      <c r="A330" s="356" t="s">
        <v>397</v>
      </c>
      <c r="B330" s="356"/>
      <c r="C330" s="356"/>
      <c r="D330" s="356"/>
      <c r="E330" s="356"/>
      <c r="F330" s="356"/>
      <c r="G330" s="356"/>
      <c r="H330" s="356"/>
      <c r="I330" s="356"/>
      <c r="J330" s="356"/>
      <c r="K330" s="356"/>
      <c r="L330" s="356"/>
      <c r="M330" s="356"/>
      <c r="N330" s="356"/>
      <c r="O330" s="356"/>
      <c r="P330" s="356"/>
      <c r="Q330" s="356"/>
      <c r="R330" s="356"/>
      <c r="S330" s="356"/>
      <c r="T330" s="356"/>
      <c r="U330" s="356"/>
      <c r="V330" s="356"/>
      <c r="W330" s="356"/>
      <c r="X330" s="356"/>
      <c r="Y330" s="356"/>
      <c r="Z330" s="356"/>
      <c r="AA330" s="356"/>
      <c r="AB330" s="356"/>
      <c r="AC330" s="356"/>
      <c r="AD330" s="310">
        <f>'Art. 121'!Q324</f>
        <v>2</v>
      </c>
      <c r="AE330" s="94">
        <f t="shared" si="56"/>
        <v>3.1565656565656568E-2</v>
      </c>
      <c r="AF330">
        <f t="shared" si="57"/>
        <v>1</v>
      </c>
      <c r="AG330" s="92">
        <f t="shared" si="64"/>
        <v>1</v>
      </c>
      <c r="AH330" s="95">
        <f t="shared" si="59"/>
        <v>1</v>
      </c>
      <c r="AI330" s="96">
        <f t="shared" si="60"/>
        <v>1.3888888888888888E-2</v>
      </c>
      <c r="AJ330" s="96">
        <f t="shared" si="61"/>
        <v>1.3888888888888888E-2</v>
      </c>
      <c r="AK330" s="96">
        <f t="shared" si="62"/>
        <v>3.1565656565656568E-2</v>
      </c>
    </row>
    <row r="331" spans="1:37" ht="24.9" customHeight="1" x14ac:dyDescent="0.25">
      <c r="A331" s="356" t="s">
        <v>398</v>
      </c>
      <c r="B331" s="356"/>
      <c r="C331" s="356"/>
      <c r="D331" s="356"/>
      <c r="E331" s="356"/>
      <c r="F331" s="356"/>
      <c r="G331" s="356"/>
      <c r="H331" s="356"/>
      <c r="I331" s="356"/>
      <c r="J331" s="356"/>
      <c r="K331" s="356"/>
      <c r="L331" s="356"/>
      <c r="M331" s="356"/>
      <c r="N331" s="356"/>
      <c r="O331" s="356"/>
      <c r="P331" s="356"/>
      <c r="Q331" s="356"/>
      <c r="R331" s="356"/>
      <c r="S331" s="356"/>
      <c r="T331" s="356"/>
      <c r="U331" s="356"/>
      <c r="V331" s="356"/>
      <c r="W331" s="356"/>
      <c r="X331" s="356"/>
      <c r="Y331" s="356"/>
      <c r="Z331" s="356"/>
      <c r="AA331" s="356"/>
      <c r="AB331" s="356"/>
      <c r="AC331" s="356"/>
      <c r="AD331" s="310">
        <f>'Art. 121'!Q325</f>
        <v>2</v>
      </c>
      <c r="AE331" s="94">
        <f t="shared" si="56"/>
        <v>3.1565656565656568E-2</v>
      </c>
      <c r="AF331">
        <f t="shared" si="57"/>
        <v>1</v>
      </c>
      <c r="AG331" s="92">
        <f t="shared" si="64"/>
        <v>1</v>
      </c>
      <c r="AH331" s="95">
        <f t="shared" si="59"/>
        <v>1</v>
      </c>
      <c r="AI331" s="96">
        <f t="shared" si="60"/>
        <v>1.3888888888888888E-2</v>
      </c>
      <c r="AJ331" s="96">
        <f t="shared" si="61"/>
        <v>1.3888888888888888E-2</v>
      </c>
      <c r="AK331" s="96">
        <f t="shared" si="62"/>
        <v>3.1565656565656568E-2</v>
      </c>
    </row>
    <row r="332" spans="1:37" ht="24.9" customHeight="1" x14ac:dyDescent="0.25">
      <c r="A332" s="383" t="s">
        <v>1706</v>
      </c>
      <c r="B332" s="383"/>
      <c r="C332" s="383"/>
      <c r="D332" s="383"/>
      <c r="E332" s="383"/>
      <c r="F332" s="383"/>
      <c r="G332" s="383"/>
      <c r="H332" s="383"/>
      <c r="I332" s="383"/>
      <c r="J332" s="383"/>
      <c r="K332" s="383"/>
      <c r="L332" s="383"/>
      <c r="M332" s="383"/>
      <c r="N332" s="383"/>
      <c r="O332" s="383"/>
      <c r="P332" s="383"/>
      <c r="Q332" s="383"/>
      <c r="R332" s="383"/>
      <c r="S332" s="383"/>
      <c r="T332" s="383"/>
      <c r="U332" s="383"/>
      <c r="V332" s="383"/>
      <c r="W332" s="383"/>
      <c r="X332" s="383"/>
      <c r="Y332" s="383"/>
      <c r="Z332" s="383"/>
      <c r="AA332" s="383"/>
      <c r="AB332" s="383"/>
      <c r="AC332" s="383"/>
      <c r="AD332" s="383"/>
      <c r="AE332" s="94">
        <f>SUM(AE325:AE331)</f>
        <v>0.22095959595959599</v>
      </c>
      <c r="AF332" s="61"/>
      <c r="AG332" s="97">
        <f>SUM(AG260:AG331)</f>
        <v>72</v>
      </c>
      <c r="AH332" s="98"/>
      <c r="AI332" s="99"/>
      <c r="AJ332" s="99"/>
      <c r="AK332" s="99"/>
    </row>
    <row r="333" spans="1:37" ht="24.9" customHeight="1" x14ac:dyDescent="0.25">
      <c r="A333" s="384" t="s">
        <v>1707</v>
      </c>
      <c r="B333" s="384"/>
      <c r="C333" s="384"/>
      <c r="D333" s="384"/>
      <c r="E333" s="384"/>
      <c r="F333" s="384"/>
      <c r="G333" s="384"/>
      <c r="H333" s="384"/>
      <c r="I333" s="384"/>
      <c r="J333" s="384"/>
      <c r="K333" s="384"/>
      <c r="L333" s="384"/>
      <c r="M333" s="384"/>
      <c r="N333" s="384"/>
      <c r="O333" s="384"/>
      <c r="P333" s="384"/>
      <c r="Q333" s="384"/>
      <c r="R333" s="384"/>
      <c r="S333" s="384"/>
      <c r="T333" s="384"/>
      <c r="U333" s="384"/>
      <c r="V333" s="384"/>
      <c r="W333" s="384"/>
      <c r="X333" s="384"/>
      <c r="Y333" s="384"/>
      <c r="Z333" s="384"/>
      <c r="AA333" s="384"/>
      <c r="AB333" s="384"/>
      <c r="AC333" s="384"/>
      <c r="AD333" s="384"/>
      <c r="AE333" s="94">
        <f>AE332/$AE$23*100</f>
        <v>9.7222222222222232</v>
      </c>
      <c r="AF333" s="61"/>
      <c r="AG333" s="97"/>
      <c r="AH333" s="98"/>
      <c r="AI333" s="99"/>
      <c r="AJ333" s="99"/>
      <c r="AK333" s="99"/>
    </row>
    <row r="334" spans="1:37" ht="24.9" customHeight="1" x14ac:dyDescent="0.25">
      <c r="A334" s="73"/>
      <c r="B334" s="73"/>
      <c r="C334" s="73"/>
      <c r="D334" s="73"/>
      <c r="E334" s="73"/>
      <c r="F334" s="73"/>
      <c r="G334" s="73"/>
      <c r="H334" s="73"/>
      <c r="I334" s="73"/>
      <c r="J334" s="73"/>
      <c r="K334" s="73"/>
      <c r="L334" s="73"/>
      <c r="M334" s="73"/>
      <c r="N334" s="73"/>
      <c r="O334" s="73"/>
      <c r="P334" s="73"/>
      <c r="Q334" s="100"/>
      <c r="R334" s="73"/>
      <c r="S334" s="73"/>
      <c r="T334" s="73"/>
      <c r="U334" s="73"/>
      <c r="V334" s="73"/>
      <c r="W334" s="73"/>
      <c r="X334" s="73"/>
      <c r="Y334" s="73"/>
      <c r="Z334" s="73"/>
      <c r="AA334" s="73"/>
      <c r="AB334" s="73"/>
      <c r="AC334" s="73"/>
      <c r="AD334" s="101"/>
      <c r="AE334" s="101"/>
    </row>
    <row r="335" spans="1:37" ht="24.9" customHeight="1" x14ac:dyDescent="0.25">
      <c r="A335" s="391" t="s">
        <v>198</v>
      </c>
      <c r="B335" s="391"/>
      <c r="C335" s="391"/>
      <c r="D335" s="391"/>
      <c r="E335" s="391"/>
      <c r="F335" s="391"/>
      <c r="G335" s="391"/>
      <c r="H335" s="391"/>
      <c r="I335" s="391"/>
      <c r="J335" s="391"/>
      <c r="K335" s="391"/>
      <c r="L335" s="391"/>
      <c r="M335" s="391"/>
      <c r="N335" s="391"/>
      <c r="O335" s="391"/>
      <c r="P335" s="391"/>
      <c r="Q335" s="391"/>
      <c r="R335" s="391"/>
      <c r="S335" s="391"/>
      <c r="T335" s="391"/>
      <c r="U335" s="391"/>
      <c r="V335" s="391"/>
      <c r="W335" s="391"/>
      <c r="X335" s="391"/>
      <c r="Y335" s="391"/>
      <c r="Z335" s="391"/>
      <c r="AA335" s="391"/>
      <c r="AB335" s="391"/>
      <c r="AC335" s="391"/>
      <c r="AD335" s="112" t="s">
        <v>187</v>
      </c>
      <c r="AE335" s="113" t="s">
        <v>7</v>
      </c>
      <c r="AF335" s="92" t="s">
        <v>1666</v>
      </c>
      <c r="AG335" s="92" t="s">
        <v>1667</v>
      </c>
      <c r="AH335" s="92" t="s">
        <v>1668</v>
      </c>
      <c r="AI335" s="93" t="s">
        <v>1669</v>
      </c>
      <c r="AJ335" s="92"/>
      <c r="AK335" s="93" t="s">
        <v>1670</v>
      </c>
    </row>
    <row r="336" spans="1:37" ht="24.9" customHeight="1" x14ac:dyDescent="0.25">
      <c r="A336" s="356" t="s">
        <v>399</v>
      </c>
      <c r="B336" s="356"/>
      <c r="C336" s="356"/>
      <c r="D336" s="356"/>
      <c r="E336" s="356"/>
      <c r="F336" s="356"/>
      <c r="G336" s="356"/>
      <c r="H336" s="356"/>
      <c r="I336" s="356"/>
      <c r="J336" s="356"/>
      <c r="K336" s="356"/>
      <c r="L336" s="356"/>
      <c r="M336" s="356"/>
      <c r="N336" s="356"/>
      <c r="O336" s="356"/>
      <c r="P336" s="356"/>
      <c r="Q336" s="356"/>
      <c r="R336" s="356"/>
      <c r="S336" s="356"/>
      <c r="T336" s="356"/>
      <c r="U336" s="356"/>
      <c r="V336" s="356"/>
      <c r="W336" s="356"/>
      <c r="X336" s="356"/>
      <c r="Y336" s="356"/>
      <c r="Z336" s="356"/>
      <c r="AA336" s="356"/>
      <c r="AB336" s="356"/>
      <c r="AC336" s="356"/>
      <c r="AD336" s="310">
        <f>'Art. 121'!Q328</f>
        <v>2</v>
      </c>
      <c r="AE336" s="94">
        <f>IF(AG336=1,AK336,AG336)</f>
        <v>0.45454545454545459</v>
      </c>
      <c r="AF336">
        <f>AD336/2</f>
        <v>1</v>
      </c>
      <c r="AG336" s="92">
        <f>IF(AND(AF336&gt;=0,AF336&lt;=1),1,"No aplica")</f>
        <v>1</v>
      </c>
      <c r="AH336" s="95">
        <f>AD336/(AG336*2)</f>
        <v>1</v>
      </c>
      <c r="AI336" s="96">
        <f>IF(AG336=1,AG336/$AG$341,"No aplica")</f>
        <v>0.2</v>
      </c>
      <c r="AJ336" s="96">
        <f>AF336*AI336</f>
        <v>0.2</v>
      </c>
      <c r="AK336" s="96">
        <f>AJ336*$AE$23</f>
        <v>0.45454545454545459</v>
      </c>
    </row>
    <row r="337" spans="1:37" ht="24.9" customHeight="1" x14ac:dyDescent="0.25">
      <c r="A337" s="356" t="s">
        <v>400</v>
      </c>
      <c r="B337" s="356"/>
      <c r="C337" s="356"/>
      <c r="D337" s="356"/>
      <c r="E337" s="356"/>
      <c r="F337" s="356"/>
      <c r="G337" s="356"/>
      <c r="H337" s="356"/>
      <c r="I337" s="356"/>
      <c r="J337" s="356"/>
      <c r="K337" s="356"/>
      <c r="L337" s="356"/>
      <c r="M337" s="356"/>
      <c r="N337" s="356"/>
      <c r="O337" s="356"/>
      <c r="P337" s="356"/>
      <c r="Q337" s="356"/>
      <c r="R337" s="356"/>
      <c r="S337" s="356"/>
      <c r="T337" s="356"/>
      <c r="U337" s="356"/>
      <c r="V337" s="356"/>
      <c r="W337" s="356"/>
      <c r="X337" s="356"/>
      <c r="Y337" s="356"/>
      <c r="Z337" s="356"/>
      <c r="AA337" s="356"/>
      <c r="AB337" s="356"/>
      <c r="AC337" s="356"/>
      <c r="AD337" s="310">
        <f>'Art. 121'!Q329</f>
        <v>2</v>
      </c>
      <c r="AE337" s="94">
        <f>IF(AG337=1,AK337,AG337)</f>
        <v>0.45454545454545459</v>
      </c>
      <c r="AF337">
        <f>AD337/2</f>
        <v>1</v>
      </c>
      <c r="AG337" s="92">
        <f>IF(AND(AF337&gt;=0,AF337&lt;=1),1,"No aplica")</f>
        <v>1</v>
      </c>
      <c r="AH337" s="95">
        <f>AD337/(AG337*2)</f>
        <v>1</v>
      </c>
      <c r="AI337" s="96">
        <f>IF(AG337=1,AG337/$AG$341,"No aplica")</f>
        <v>0.2</v>
      </c>
      <c r="AJ337" s="96">
        <f>AF337*AI337</f>
        <v>0.2</v>
      </c>
      <c r="AK337" s="96">
        <f>AJ337*$AE$23</f>
        <v>0.45454545454545459</v>
      </c>
    </row>
    <row r="338" spans="1:37" ht="24.9" customHeight="1" x14ac:dyDescent="0.25">
      <c r="A338" s="356" t="s">
        <v>401</v>
      </c>
      <c r="B338" s="356"/>
      <c r="C338" s="356"/>
      <c r="D338" s="356"/>
      <c r="E338" s="356"/>
      <c r="F338" s="356"/>
      <c r="G338" s="356"/>
      <c r="H338" s="356"/>
      <c r="I338" s="356"/>
      <c r="J338" s="356"/>
      <c r="K338" s="356"/>
      <c r="L338" s="356"/>
      <c r="M338" s="356"/>
      <c r="N338" s="356"/>
      <c r="O338" s="356"/>
      <c r="P338" s="356"/>
      <c r="Q338" s="356"/>
      <c r="R338" s="356"/>
      <c r="S338" s="356"/>
      <c r="T338" s="356"/>
      <c r="U338" s="356"/>
      <c r="V338" s="356"/>
      <c r="W338" s="356"/>
      <c r="X338" s="356"/>
      <c r="Y338" s="356"/>
      <c r="Z338" s="356"/>
      <c r="AA338" s="356"/>
      <c r="AB338" s="356"/>
      <c r="AC338" s="356"/>
      <c r="AD338" s="310">
        <f>'Art. 121'!Q330</f>
        <v>2</v>
      </c>
      <c r="AE338" s="94">
        <f>IF(AG338=1,AK338,AG338)</f>
        <v>0.45454545454545459</v>
      </c>
      <c r="AF338">
        <f>AD338/2</f>
        <v>1</v>
      </c>
      <c r="AG338" s="92">
        <f>IF(AND(AF338&gt;=0,AF338&lt;=1),1,"No aplica")</f>
        <v>1</v>
      </c>
      <c r="AH338" s="95">
        <f>AD338/(AG338*2)</f>
        <v>1</v>
      </c>
      <c r="AI338" s="96">
        <f>IF(AG338=1,AG338/$AG$341,"No aplica")</f>
        <v>0.2</v>
      </c>
      <c r="AJ338" s="96">
        <f>AF338*AI338</f>
        <v>0.2</v>
      </c>
      <c r="AK338" s="96">
        <f>AJ338*$AE$23</f>
        <v>0.45454545454545459</v>
      </c>
    </row>
    <row r="339" spans="1:37" ht="24.9" customHeight="1" x14ac:dyDescent="0.25">
      <c r="A339" s="356" t="s">
        <v>402</v>
      </c>
      <c r="B339" s="356"/>
      <c r="C339" s="356"/>
      <c r="D339" s="356"/>
      <c r="E339" s="356"/>
      <c r="F339" s="356"/>
      <c r="G339" s="356"/>
      <c r="H339" s="356"/>
      <c r="I339" s="356"/>
      <c r="J339" s="356"/>
      <c r="K339" s="356"/>
      <c r="L339" s="356"/>
      <c r="M339" s="356"/>
      <c r="N339" s="356"/>
      <c r="O339" s="356"/>
      <c r="P339" s="356"/>
      <c r="Q339" s="356"/>
      <c r="R339" s="356"/>
      <c r="S339" s="356"/>
      <c r="T339" s="356"/>
      <c r="U339" s="356"/>
      <c r="V339" s="356"/>
      <c r="W339" s="356"/>
      <c r="X339" s="356"/>
      <c r="Y339" s="356"/>
      <c r="Z339" s="356"/>
      <c r="AA339" s="356"/>
      <c r="AB339" s="356"/>
      <c r="AC339" s="356"/>
      <c r="AD339" s="310">
        <f>'Art. 121'!Q331</f>
        <v>2</v>
      </c>
      <c r="AE339" s="94">
        <f>IF(AG339=1,AK339,AG339)</f>
        <v>0.45454545454545459</v>
      </c>
      <c r="AF339">
        <f>AD339/2</f>
        <v>1</v>
      </c>
      <c r="AG339" s="92">
        <f>IF(AND(AF339&gt;=0,AF339&lt;=1),1,"No aplica")</f>
        <v>1</v>
      </c>
      <c r="AH339" s="95">
        <f>AD339/(AG339*2)</f>
        <v>1</v>
      </c>
      <c r="AI339" s="96">
        <f>IF(AG339=1,AG339/$AG$341,"No aplica")</f>
        <v>0.2</v>
      </c>
      <c r="AJ339" s="96">
        <f>AF339*AI339</f>
        <v>0.2</v>
      </c>
      <c r="AK339" s="96">
        <f>AJ339*$AE$23</f>
        <v>0.45454545454545459</v>
      </c>
    </row>
    <row r="340" spans="1:37" ht="24.9" customHeight="1" x14ac:dyDescent="0.25">
      <c r="A340" s="356" t="s">
        <v>403</v>
      </c>
      <c r="B340" s="356"/>
      <c r="C340" s="356"/>
      <c r="D340" s="356"/>
      <c r="E340" s="356"/>
      <c r="F340" s="356"/>
      <c r="G340" s="356"/>
      <c r="H340" s="356"/>
      <c r="I340" s="356"/>
      <c r="J340" s="356"/>
      <c r="K340" s="356"/>
      <c r="L340" s="356"/>
      <c r="M340" s="356"/>
      <c r="N340" s="356"/>
      <c r="O340" s="356"/>
      <c r="P340" s="356"/>
      <c r="Q340" s="356"/>
      <c r="R340" s="356"/>
      <c r="S340" s="356"/>
      <c r="T340" s="356"/>
      <c r="U340" s="356"/>
      <c r="V340" s="356"/>
      <c r="W340" s="356"/>
      <c r="X340" s="356"/>
      <c r="Y340" s="356"/>
      <c r="Z340" s="356"/>
      <c r="AA340" s="356"/>
      <c r="AB340" s="356"/>
      <c r="AC340" s="356"/>
      <c r="AD340" s="310">
        <f>'Art. 121'!Q332</f>
        <v>2</v>
      </c>
      <c r="AE340" s="94">
        <f>IF(AG340=1,AK340,AG340)</f>
        <v>0.45454545454545459</v>
      </c>
      <c r="AF340">
        <f>AD340/2</f>
        <v>1</v>
      </c>
      <c r="AG340" s="92">
        <f>IF(AND(AF340&gt;=0,AF340&lt;=1),1,"No aplica")</f>
        <v>1</v>
      </c>
      <c r="AH340" s="95">
        <f>AD340/(AG340*2)</f>
        <v>1</v>
      </c>
      <c r="AI340" s="96">
        <f>IF(AG340=1,AG340/$AG$341,"No aplica")</f>
        <v>0.2</v>
      </c>
      <c r="AJ340" s="96">
        <f>AF340*AI340</f>
        <v>0.2</v>
      </c>
      <c r="AK340" s="96">
        <f>AJ340*$AE$23</f>
        <v>0.45454545454545459</v>
      </c>
    </row>
    <row r="341" spans="1:37" ht="24.9" customHeight="1" x14ac:dyDescent="0.25">
      <c r="A341" s="383" t="s">
        <v>1708</v>
      </c>
      <c r="B341" s="383"/>
      <c r="C341" s="383"/>
      <c r="D341" s="383"/>
      <c r="E341" s="383"/>
      <c r="F341" s="383"/>
      <c r="G341" s="383"/>
      <c r="H341" s="383"/>
      <c r="I341" s="383"/>
      <c r="J341" s="383"/>
      <c r="K341" s="383"/>
      <c r="L341" s="383"/>
      <c r="M341" s="383"/>
      <c r="N341" s="383"/>
      <c r="O341" s="383"/>
      <c r="P341" s="383"/>
      <c r="Q341" s="383"/>
      <c r="R341" s="383"/>
      <c r="S341" s="383"/>
      <c r="T341" s="383"/>
      <c r="U341" s="383"/>
      <c r="V341" s="383"/>
      <c r="W341" s="383"/>
      <c r="X341" s="383"/>
      <c r="Y341" s="383"/>
      <c r="Z341" s="383"/>
      <c r="AA341" s="383"/>
      <c r="AB341" s="383"/>
      <c r="AC341" s="383"/>
      <c r="AD341" s="383"/>
      <c r="AE341" s="94">
        <f>SUM(AE334:AE340)</f>
        <v>2.2727272727272729</v>
      </c>
      <c r="AF341" s="61"/>
      <c r="AG341" s="97">
        <f>SUM(AG336:AG340)</f>
        <v>5</v>
      </c>
      <c r="AH341" s="98"/>
      <c r="AI341" s="99"/>
      <c r="AJ341" s="99"/>
      <c r="AK341" s="99"/>
    </row>
    <row r="342" spans="1:37" ht="24.9" customHeight="1" x14ac:dyDescent="0.25">
      <c r="A342" s="384" t="s">
        <v>1709</v>
      </c>
      <c r="B342" s="384"/>
      <c r="C342" s="384"/>
      <c r="D342" s="384"/>
      <c r="E342" s="384"/>
      <c r="F342" s="384"/>
      <c r="G342" s="384"/>
      <c r="H342" s="384"/>
      <c r="I342" s="384"/>
      <c r="J342" s="384"/>
      <c r="K342" s="384"/>
      <c r="L342" s="384"/>
      <c r="M342" s="384"/>
      <c r="N342" s="384"/>
      <c r="O342" s="384"/>
      <c r="P342" s="384"/>
      <c r="Q342" s="384"/>
      <c r="R342" s="384"/>
      <c r="S342" s="384"/>
      <c r="T342" s="384"/>
      <c r="U342" s="384"/>
      <c r="V342" s="384"/>
      <c r="W342" s="384"/>
      <c r="X342" s="384"/>
      <c r="Y342" s="384"/>
      <c r="Z342" s="384"/>
      <c r="AA342" s="384"/>
      <c r="AB342" s="384"/>
      <c r="AC342" s="384"/>
      <c r="AD342" s="384"/>
      <c r="AE342" s="94">
        <f>AE341/$AE$23*100</f>
        <v>100</v>
      </c>
      <c r="AF342" s="61"/>
      <c r="AG342" s="97"/>
      <c r="AH342" s="98"/>
      <c r="AI342" s="99"/>
      <c r="AJ342" s="99"/>
      <c r="AK342" s="99"/>
    </row>
    <row r="343" spans="1:37" ht="24.9" customHeight="1" x14ac:dyDescent="0.25">
      <c r="A343" s="107"/>
      <c r="B343" s="107"/>
      <c r="C343" s="107"/>
      <c r="D343" s="107"/>
      <c r="E343" s="107"/>
      <c r="F343" s="107"/>
      <c r="G343" s="107"/>
      <c r="H343" s="107"/>
      <c r="I343" s="107"/>
      <c r="J343" s="107"/>
      <c r="K343" s="107"/>
      <c r="L343" s="107"/>
      <c r="M343" s="107"/>
      <c r="N343" s="107"/>
      <c r="O343" s="107"/>
      <c r="P343" s="107"/>
      <c r="Q343" s="100"/>
      <c r="R343" s="107"/>
      <c r="S343" s="107"/>
      <c r="T343" s="107"/>
      <c r="U343" s="107"/>
      <c r="V343" s="107"/>
      <c r="W343" s="107"/>
      <c r="X343" s="107"/>
      <c r="Y343" s="107"/>
      <c r="Z343" s="107"/>
      <c r="AA343" s="107"/>
      <c r="AB343" s="107"/>
      <c r="AC343" s="107"/>
      <c r="AD343" s="101"/>
      <c r="AE343" s="101"/>
    </row>
    <row r="344" spans="1:37" ht="24.9" customHeight="1" x14ac:dyDescent="0.25">
      <c r="A344" s="107"/>
      <c r="B344" s="107"/>
      <c r="C344" s="107"/>
      <c r="D344" s="107"/>
      <c r="E344" s="107"/>
      <c r="F344" s="107"/>
      <c r="G344" s="107"/>
      <c r="H344" s="107"/>
      <c r="I344" s="107"/>
      <c r="J344" s="107"/>
      <c r="K344" s="107"/>
      <c r="L344" s="107"/>
      <c r="M344" s="107"/>
      <c r="N344" s="107"/>
      <c r="O344" s="107"/>
      <c r="P344" s="107"/>
      <c r="Q344" s="100"/>
      <c r="R344" s="107"/>
      <c r="S344" s="107"/>
      <c r="T344" s="107"/>
      <c r="U344" s="107"/>
      <c r="V344" s="107"/>
      <c r="W344" s="107"/>
      <c r="X344" s="107"/>
      <c r="Y344" s="107"/>
      <c r="Z344" s="107"/>
      <c r="AA344" s="107"/>
      <c r="AB344" s="107"/>
      <c r="AC344" s="107"/>
      <c r="AD344" s="101"/>
      <c r="AE344" s="101"/>
    </row>
    <row r="345" spans="1:37" ht="24.9" customHeight="1" x14ac:dyDescent="0.25">
      <c r="A345" s="390" t="s">
        <v>404</v>
      </c>
      <c r="B345" s="390"/>
      <c r="C345" s="390"/>
      <c r="D345" s="390"/>
      <c r="E345" s="390"/>
      <c r="F345" s="390"/>
      <c r="G345" s="390"/>
      <c r="H345" s="390"/>
      <c r="I345" s="390"/>
      <c r="J345" s="390"/>
      <c r="K345" s="390"/>
      <c r="L345" s="390"/>
      <c r="M345" s="390"/>
      <c r="N345" s="390"/>
      <c r="O345" s="390"/>
      <c r="P345" s="390"/>
      <c r="Q345" s="390"/>
      <c r="R345" s="390"/>
      <c r="S345" s="390"/>
      <c r="T345" s="390"/>
      <c r="U345" s="390"/>
      <c r="V345" s="390"/>
      <c r="W345" s="390"/>
      <c r="X345" s="390"/>
      <c r="Y345" s="390"/>
      <c r="Z345" s="390"/>
      <c r="AA345" s="390"/>
      <c r="AB345" s="390"/>
      <c r="AC345" s="390"/>
      <c r="AD345" s="390"/>
      <c r="AE345" s="390"/>
    </row>
    <row r="346" spans="1:37" ht="24.9" customHeight="1" x14ac:dyDescent="0.25">
      <c r="A346" s="109"/>
      <c r="B346" s="110"/>
      <c r="C346" s="110"/>
      <c r="D346" s="110"/>
      <c r="E346" s="110"/>
      <c r="F346" s="110"/>
      <c r="G346" s="110"/>
      <c r="H346" s="110"/>
      <c r="I346" s="110"/>
      <c r="J346" s="110"/>
      <c r="K346" s="110"/>
      <c r="L346" s="110"/>
      <c r="M346" s="110"/>
      <c r="N346" s="110"/>
      <c r="O346" s="110"/>
      <c r="P346" s="110"/>
      <c r="Q346" s="111"/>
      <c r="R346" s="110"/>
      <c r="S346" s="110"/>
      <c r="T346" s="110"/>
      <c r="U346" s="110"/>
      <c r="V346" s="110"/>
      <c r="W346" s="110"/>
      <c r="X346" s="110"/>
      <c r="Y346" s="110"/>
      <c r="Z346" s="110"/>
      <c r="AA346" s="110"/>
      <c r="AB346" s="110"/>
      <c r="AC346" s="110"/>
      <c r="AD346" s="89"/>
      <c r="AE346" s="89"/>
    </row>
    <row r="347" spans="1:37" ht="24.9" customHeight="1" x14ac:dyDescent="0.25">
      <c r="A347" s="73"/>
      <c r="B347" s="73"/>
      <c r="C347" s="73"/>
      <c r="D347" s="73"/>
      <c r="E347" s="73"/>
      <c r="F347" s="73"/>
      <c r="G347" s="73"/>
      <c r="H347" s="73"/>
      <c r="I347" s="73"/>
      <c r="J347" s="73"/>
      <c r="K347" s="73"/>
      <c r="L347" s="73"/>
      <c r="M347" s="73"/>
      <c r="N347" s="73"/>
      <c r="O347" s="73"/>
      <c r="P347" s="73"/>
      <c r="Q347" s="100"/>
      <c r="R347" s="73"/>
      <c r="S347" s="73"/>
      <c r="T347" s="73"/>
      <c r="U347" s="73"/>
      <c r="V347" s="73"/>
      <c r="W347" s="73"/>
      <c r="X347" s="73"/>
      <c r="Y347" s="73"/>
      <c r="Z347" s="73"/>
      <c r="AA347" s="73"/>
      <c r="AB347" s="73"/>
      <c r="AC347" s="73"/>
      <c r="AD347" s="101"/>
      <c r="AE347" s="101"/>
    </row>
    <row r="348" spans="1:37" ht="24.9" customHeight="1" x14ac:dyDescent="0.25">
      <c r="A348" s="387" t="s">
        <v>163</v>
      </c>
      <c r="B348" s="387"/>
      <c r="C348" s="387"/>
      <c r="D348" s="387"/>
      <c r="E348" s="387"/>
      <c r="F348" s="387"/>
      <c r="G348" s="387"/>
      <c r="H348" s="387"/>
      <c r="I348" s="387"/>
      <c r="J348" s="387"/>
      <c r="K348" s="387"/>
      <c r="L348" s="387"/>
      <c r="M348" s="387"/>
      <c r="N348" s="387"/>
      <c r="O348" s="387"/>
      <c r="P348" s="387"/>
      <c r="Q348" s="387"/>
      <c r="R348" s="387"/>
      <c r="S348" s="387"/>
      <c r="T348" s="387"/>
      <c r="U348" s="387"/>
      <c r="V348" s="387"/>
      <c r="W348" s="387"/>
      <c r="X348" s="387"/>
      <c r="Y348" s="387"/>
      <c r="Z348" s="387"/>
      <c r="AA348" s="387"/>
      <c r="AB348" s="387"/>
      <c r="AC348" s="387"/>
      <c r="AD348" s="66" t="s">
        <v>187</v>
      </c>
      <c r="AE348" s="306" t="s">
        <v>7</v>
      </c>
      <c r="AF348" s="92" t="s">
        <v>1666</v>
      </c>
      <c r="AG348" s="92" t="s">
        <v>1667</v>
      </c>
      <c r="AH348" s="92" t="s">
        <v>1668</v>
      </c>
      <c r="AI348" s="93" t="s">
        <v>1669</v>
      </c>
      <c r="AJ348" s="92"/>
      <c r="AK348" s="93" t="s">
        <v>1670</v>
      </c>
    </row>
    <row r="349" spans="1:37" ht="24.9" customHeight="1" x14ac:dyDescent="0.25">
      <c r="A349" s="356" t="s">
        <v>190</v>
      </c>
      <c r="B349" s="356"/>
      <c r="C349" s="356"/>
      <c r="D349" s="356"/>
      <c r="E349" s="356"/>
      <c r="F349" s="356"/>
      <c r="G349" s="356"/>
      <c r="H349" s="356"/>
      <c r="I349" s="356"/>
      <c r="J349" s="356"/>
      <c r="K349" s="356"/>
      <c r="L349" s="356"/>
      <c r="M349" s="356"/>
      <c r="N349" s="356"/>
      <c r="O349" s="356"/>
      <c r="P349" s="356"/>
      <c r="Q349" s="356"/>
      <c r="R349" s="356"/>
      <c r="S349" s="356"/>
      <c r="T349" s="356"/>
      <c r="U349" s="356"/>
      <c r="V349" s="356"/>
      <c r="W349" s="356"/>
      <c r="X349" s="356"/>
      <c r="Y349" s="356"/>
      <c r="Z349" s="356"/>
      <c r="AA349" s="356"/>
      <c r="AB349" s="356"/>
      <c r="AC349" s="356"/>
      <c r="AD349" s="310">
        <f>'Art. 121'!Q341</f>
        <v>2</v>
      </c>
      <c r="AE349" s="94">
        <f t="shared" ref="AE349:AE375" si="65">IF(AG349=1,AK349,AG349)</f>
        <v>8.4175084175084181E-2</v>
      </c>
      <c r="AF349">
        <f t="shared" ref="AF349:AF375" si="66">AD349/2</f>
        <v>1</v>
      </c>
      <c r="AG349" s="92">
        <f t="shared" ref="AG349:AG375" si="67">IF(AND(AF349&gt;=0,AF349&lt;=1),1,"No aplica")</f>
        <v>1</v>
      </c>
      <c r="AH349" s="95">
        <f t="shared" ref="AH349:AH375" si="68">AD349/(AG349*2)</f>
        <v>1</v>
      </c>
      <c r="AI349" s="96">
        <f t="shared" ref="AI349:AI375" si="69">IF(AG349=1,AG349/$AG$376,"No aplica")</f>
        <v>3.7037037037037035E-2</v>
      </c>
      <c r="AJ349" s="96">
        <f t="shared" ref="AJ349:AJ375" si="70">AF349*AI349</f>
        <v>3.7037037037037035E-2</v>
      </c>
      <c r="AK349" s="96">
        <f t="shared" ref="AK349:AK375" si="71">AJ349*$AE$23</f>
        <v>8.4175084175084181E-2</v>
      </c>
    </row>
    <row r="350" spans="1:37" ht="24.9" customHeight="1" x14ac:dyDescent="0.25">
      <c r="A350" s="356" t="s">
        <v>327</v>
      </c>
      <c r="B350" s="356"/>
      <c r="C350" s="356"/>
      <c r="D350" s="356"/>
      <c r="E350" s="356"/>
      <c r="F350" s="356"/>
      <c r="G350" s="356"/>
      <c r="H350" s="356"/>
      <c r="I350" s="356"/>
      <c r="J350" s="356"/>
      <c r="K350" s="356"/>
      <c r="L350" s="356"/>
      <c r="M350" s="356"/>
      <c r="N350" s="356"/>
      <c r="O350" s="356"/>
      <c r="P350" s="356"/>
      <c r="Q350" s="356"/>
      <c r="R350" s="356"/>
      <c r="S350" s="356"/>
      <c r="T350" s="356"/>
      <c r="U350" s="356"/>
      <c r="V350" s="356"/>
      <c r="W350" s="356"/>
      <c r="X350" s="356"/>
      <c r="Y350" s="356"/>
      <c r="Z350" s="356"/>
      <c r="AA350" s="356"/>
      <c r="AB350" s="356"/>
      <c r="AC350" s="356"/>
      <c r="AD350" s="310">
        <f>'Art. 121'!Q342</f>
        <v>2</v>
      </c>
      <c r="AE350" s="94">
        <f t="shared" si="65"/>
        <v>8.4175084175084181E-2</v>
      </c>
      <c r="AF350">
        <f t="shared" si="66"/>
        <v>1</v>
      </c>
      <c r="AG350" s="92">
        <f t="shared" si="67"/>
        <v>1</v>
      </c>
      <c r="AH350" s="95">
        <f t="shared" si="68"/>
        <v>1</v>
      </c>
      <c r="AI350" s="96">
        <f t="shared" si="69"/>
        <v>3.7037037037037035E-2</v>
      </c>
      <c r="AJ350" s="96">
        <f t="shared" si="70"/>
        <v>3.7037037037037035E-2</v>
      </c>
      <c r="AK350" s="96">
        <f t="shared" si="71"/>
        <v>8.4175084175084181E-2</v>
      </c>
    </row>
    <row r="351" spans="1:37" ht="24.9" customHeight="1" x14ac:dyDescent="0.25">
      <c r="A351" s="356" t="s">
        <v>405</v>
      </c>
      <c r="B351" s="356"/>
      <c r="C351" s="356"/>
      <c r="D351" s="356"/>
      <c r="E351" s="356"/>
      <c r="F351" s="356"/>
      <c r="G351" s="356"/>
      <c r="H351" s="356"/>
      <c r="I351" s="356"/>
      <c r="J351" s="356"/>
      <c r="K351" s="356"/>
      <c r="L351" s="356"/>
      <c r="M351" s="356"/>
      <c r="N351" s="356"/>
      <c r="O351" s="356"/>
      <c r="P351" s="356"/>
      <c r="Q351" s="356"/>
      <c r="R351" s="356"/>
      <c r="S351" s="356"/>
      <c r="T351" s="356"/>
      <c r="U351" s="356"/>
      <c r="V351" s="356"/>
      <c r="W351" s="356"/>
      <c r="X351" s="356"/>
      <c r="Y351" s="356"/>
      <c r="Z351" s="356"/>
      <c r="AA351" s="356"/>
      <c r="AB351" s="356"/>
      <c r="AC351" s="356"/>
      <c r="AD351" s="310">
        <f>'Art. 121'!Q343</f>
        <v>2</v>
      </c>
      <c r="AE351" s="94">
        <f t="shared" si="65"/>
        <v>8.4175084175084181E-2</v>
      </c>
      <c r="AF351">
        <f t="shared" si="66"/>
        <v>1</v>
      </c>
      <c r="AG351" s="92">
        <f t="shared" si="67"/>
        <v>1</v>
      </c>
      <c r="AH351" s="95">
        <f t="shared" si="68"/>
        <v>1</v>
      </c>
      <c r="AI351" s="96">
        <f t="shared" si="69"/>
        <v>3.7037037037037035E-2</v>
      </c>
      <c r="AJ351" s="96">
        <f t="shared" si="70"/>
        <v>3.7037037037037035E-2</v>
      </c>
      <c r="AK351" s="96">
        <f t="shared" si="71"/>
        <v>8.4175084175084181E-2</v>
      </c>
    </row>
    <row r="352" spans="1:37" ht="24.9" customHeight="1" x14ac:dyDescent="0.25">
      <c r="A352" s="356" t="s">
        <v>406</v>
      </c>
      <c r="B352" s="356"/>
      <c r="C352" s="356"/>
      <c r="D352" s="356"/>
      <c r="E352" s="356"/>
      <c r="F352" s="356"/>
      <c r="G352" s="356"/>
      <c r="H352" s="356"/>
      <c r="I352" s="356"/>
      <c r="J352" s="356"/>
      <c r="K352" s="356"/>
      <c r="L352" s="356"/>
      <c r="M352" s="356"/>
      <c r="N352" s="356"/>
      <c r="O352" s="356"/>
      <c r="P352" s="356"/>
      <c r="Q352" s="356"/>
      <c r="R352" s="356"/>
      <c r="S352" s="356"/>
      <c r="T352" s="356"/>
      <c r="U352" s="356"/>
      <c r="V352" s="356"/>
      <c r="W352" s="356"/>
      <c r="X352" s="356"/>
      <c r="Y352" s="356"/>
      <c r="Z352" s="356"/>
      <c r="AA352" s="356"/>
      <c r="AB352" s="356"/>
      <c r="AC352" s="356"/>
      <c r="AD352" s="310">
        <f>'Art. 121'!Q344</f>
        <v>2</v>
      </c>
      <c r="AE352" s="94">
        <f t="shared" si="65"/>
        <v>8.4175084175084181E-2</v>
      </c>
      <c r="AF352">
        <f t="shared" si="66"/>
        <v>1</v>
      </c>
      <c r="AG352" s="92">
        <f t="shared" si="67"/>
        <v>1</v>
      </c>
      <c r="AH352" s="95">
        <f t="shared" si="68"/>
        <v>1</v>
      </c>
      <c r="AI352" s="96">
        <f t="shared" si="69"/>
        <v>3.7037037037037035E-2</v>
      </c>
      <c r="AJ352" s="96">
        <f t="shared" si="70"/>
        <v>3.7037037037037035E-2</v>
      </c>
      <c r="AK352" s="96">
        <f t="shared" si="71"/>
        <v>8.4175084175084181E-2</v>
      </c>
    </row>
    <row r="353" spans="1:37" ht="24.9" customHeight="1" x14ac:dyDescent="0.25">
      <c r="A353" s="356" t="s">
        <v>407</v>
      </c>
      <c r="B353" s="356"/>
      <c r="C353" s="356"/>
      <c r="D353" s="356"/>
      <c r="E353" s="356"/>
      <c r="F353" s="356"/>
      <c r="G353" s="356"/>
      <c r="H353" s="356"/>
      <c r="I353" s="356"/>
      <c r="J353" s="356"/>
      <c r="K353" s="356"/>
      <c r="L353" s="356"/>
      <c r="M353" s="356"/>
      <c r="N353" s="356"/>
      <c r="O353" s="356"/>
      <c r="P353" s="356"/>
      <c r="Q353" s="356"/>
      <c r="R353" s="356"/>
      <c r="S353" s="356"/>
      <c r="T353" s="356"/>
      <c r="U353" s="356"/>
      <c r="V353" s="356"/>
      <c r="W353" s="356"/>
      <c r="X353" s="356"/>
      <c r="Y353" s="356"/>
      <c r="Z353" s="356"/>
      <c r="AA353" s="356"/>
      <c r="AB353" s="356"/>
      <c r="AC353" s="356"/>
      <c r="AD353" s="310">
        <f>'Art. 121'!Q345</f>
        <v>2</v>
      </c>
      <c r="AE353" s="94">
        <f t="shared" si="65"/>
        <v>8.4175084175084181E-2</v>
      </c>
      <c r="AF353">
        <f t="shared" si="66"/>
        <v>1</v>
      </c>
      <c r="AG353" s="92">
        <f t="shared" si="67"/>
        <v>1</v>
      </c>
      <c r="AH353" s="95">
        <f t="shared" si="68"/>
        <v>1</v>
      </c>
      <c r="AI353" s="96">
        <f t="shared" si="69"/>
        <v>3.7037037037037035E-2</v>
      </c>
      <c r="AJ353" s="96">
        <f t="shared" si="70"/>
        <v>3.7037037037037035E-2</v>
      </c>
      <c r="AK353" s="96">
        <f t="shared" si="71"/>
        <v>8.4175084175084181E-2</v>
      </c>
    </row>
    <row r="354" spans="1:37" ht="24.9" customHeight="1" x14ac:dyDescent="0.25">
      <c r="A354" s="356" t="s">
        <v>408</v>
      </c>
      <c r="B354" s="356"/>
      <c r="C354" s="356"/>
      <c r="D354" s="356"/>
      <c r="E354" s="356"/>
      <c r="F354" s="356"/>
      <c r="G354" s="356"/>
      <c r="H354" s="356"/>
      <c r="I354" s="356"/>
      <c r="J354" s="356"/>
      <c r="K354" s="356"/>
      <c r="L354" s="356"/>
      <c r="M354" s="356"/>
      <c r="N354" s="356"/>
      <c r="O354" s="356"/>
      <c r="P354" s="356"/>
      <c r="Q354" s="356"/>
      <c r="R354" s="356"/>
      <c r="S354" s="356"/>
      <c r="T354" s="356"/>
      <c r="U354" s="356"/>
      <c r="V354" s="356"/>
      <c r="W354" s="356"/>
      <c r="X354" s="356"/>
      <c r="Y354" s="356"/>
      <c r="Z354" s="356"/>
      <c r="AA354" s="356"/>
      <c r="AB354" s="356"/>
      <c r="AC354" s="356"/>
      <c r="AD354" s="310">
        <f>'Art. 121'!Q346</f>
        <v>2</v>
      </c>
      <c r="AE354" s="94">
        <f t="shared" si="65"/>
        <v>8.4175084175084181E-2</v>
      </c>
      <c r="AF354">
        <f t="shared" si="66"/>
        <v>1</v>
      </c>
      <c r="AG354" s="92">
        <f t="shared" si="67"/>
        <v>1</v>
      </c>
      <c r="AH354" s="95">
        <f t="shared" si="68"/>
        <v>1</v>
      </c>
      <c r="AI354" s="96">
        <f t="shared" si="69"/>
        <v>3.7037037037037035E-2</v>
      </c>
      <c r="AJ354" s="96">
        <f t="shared" si="70"/>
        <v>3.7037037037037035E-2</v>
      </c>
      <c r="AK354" s="96">
        <f t="shared" si="71"/>
        <v>8.4175084175084181E-2</v>
      </c>
    </row>
    <row r="355" spans="1:37" ht="24.9" customHeight="1" x14ac:dyDescent="0.25">
      <c r="A355" s="356" t="s">
        <v>409</v>
      </c>
      <c r="B355" s="356"/>
      <c r="C355" s="356"/>
      <c r="D355" s="356"/>
      <c r="E355" s="356"/>
      <c r="F355" s="356"/>
      <c r="G355" s="356"/>
      <c r="H355" s="356"/>
      <c r="I355" s="356"/>
      <c r="J355" s="356"/>
      <c r="K355" s="356"/>
      <c r="L355" s="356"/>
      <c r="M355" s="356"/>
      <c r="N355" s="356"/>
      <c r="O355" s="356"/>
      <c r="P355" s="356"/>
      <c r="Q355" s="356"/>
      <c r="R355" s="356"/>
      <c r="S355" s="356"/>
      <c r="T355" s="356"/>
      <c r="U355" s="356"/>
      <c r="V355" s="356"/>
      <c r="W355" s="356"/>
      <c r="X355" s="356"/>
      <c r="Y355" s="356"/>
      <c r="Z355" s="356"/>
      <c r="AA355" s="356"/>
      <c r="AB355" s="356"/>
      <c r="AC355" s="356"/>
      <c r="AD355" s="310">
        <f>'Art. 121'!Q347</f>
        <v>2</v>
      </c>
      <c r="AE355" s="94">
        <f t="shared" si="65"/>
        <v>8.4175084175084181E-2</v>
      </c>
      <c r="AF355">
        <f t="shared" si="66"/>
        <v>1</v>
      </c>
      <c r="AG355" s="92">
        <f t="shared" si="67"/>
        <v>1</v>
      </c>
      <c r="AH355" s="95">
        <f t="shared" si="68"/>
        <v>1</v>
      </c>
      <c r="AI355" s="96">
        <f t="shared" si="69"/>
        <v>3.7037037037037035E-2</v>
      </c>
      <c r="AJ355" s="96">
        <f t="shared" si="70"/>
        <v>3.7037037037037035E-2</v>
      </c>
      <c r="AK355" s="96">
        <f t="shared" si="71"/>
        <v>8.4175084175084181E-2</v>
      </c>
    </row>
    <row r="356" spans="1:37" ht="24.9" customHeight="1" x14ac:dyDescent="0.25">
      <c r="A356" s="356" t="s">
        <v>410</v>
      </c>
      <c r="B356" s="356"/>
      <c r="C356" s="356"/>
      <c r="D356" s="356"/>
      <c r="E356" s="356"/>
      <c r="F356" s="356"/>
      <c r="G356" s="356"/>
      <c r="H356" s="356"/>
      <c r="I356" s="356"/>
      <c r="J356" s="356"/>
      <c r="K356" s="356"/>
      <c r="L356" s="356"/>
      <c r="M356" s="356"/>
      <c r="N356" s="356"/>
      <c r="O356" s="356"/>
      <c r="P356" s="356"/>
      <c r="Q356" s="356"/>
      <c r="R356" s="356"/>
      <c r="S356" s="356"/>
      <c r="T356" s="356"/>
      <c r="U356" s="356"/>
      <c r="V356" s="356"/>
      <c r="W356" s="356"/>
      <c r="X356" s="356"/>
      <c r="Y356" s="356"/>
      <c r="Z356" s="356"/>
      <c r="AA356" s="356"/>
      <c r="AB356" s="356"/>
      <c r="AC356" s="356"/>
      <c r="AD356" s="310">
        <f>'Art. 121'!Q348</f>
        <v>2</v>
      </c>
      <c r="AE356" s="94">
        <f t="shared" si="65"/>
        <v>8.4175084175084181E-2</v>
      </c>
      <c r="AF356">
        <f t="shared" si="66"/>
        <v>1</v>
      </c>
      <c r="AG356" s="92">
        <f t="shared" si="67"/>
        <v>1</v>
      </c>
      <c r="AH356" s="95">
        <f t="shared" si="68"/>
        <v>1</v>
      </c>
      <c r="AI356" s="96">
        <f t="shared" si="69"/>
        <v>3.7037037037037035E-2</v>
      </c>
      <c r="AJ356" s="96">
        <f t="shared" si="70"/>
        <v>3.7037037037037035E-2</v>
      </c>
      <c r="AK356" s="96">
        <f t="shared" si="71"/>
        <v>8.4175084175084181E-2</v>
      </c>
    </row>
    <row r="357" spans="1:37" ht="24.9" customHeight="1" x14ac:dyDescent="0.25">
      <c r="A357" s="356" t="s">
        <v>411</v>
      </c>
      <c r="B357" s="356"/>
      <c r="C357" s="356"/>
      <c r="D357" s="356"/>
      <c r="E357" s="356"/>
      <c r="F357" s="356"/>
      <c r="G357" s="356"/>
      <c r="H357" s="356"/>
      <c r="I357" s="356"/>
      <c r="J357" s="356"/>
      <c r="K357" s="356"/>
      <c r="L357" s="356"/>
      <c r="M357" s="356"/>
      <c r="N357" s="356"/>
      <c r="O357" s="356"/>
      <c r="P357" s="356"/>
      <c r="Q357" s="356"/>
      <c r="R357" s="356"/>
      <c r="S357" s="356"/>
      <c r="T357" s="356"/>
      <c r="U357" s="356"/>
      <c r="V357" s="356"/>
      <c r="W357" s="356"/>
      <c r="X357" s="356"/>
      <c r="Y357" s="356"/>
      <c r="Z357" s="356"/>
      <c r="AA357" s="356"/>
      <c r="AB357" s="356"/>
      <c r="AC357" s="356"/>
      <c r="AD357" s="310">
        <f>'Art. 121'!Q349</f>
        <v>2</v>
      </c>
      <c r="AE357" s="94">
        <f t="shared" si="65"/>
        <v>8.4175084175084181E-2</v>
      </c>
      <c r="AF357">
        <f t="shared" si="66"/>
        <v>1</v>
      </c>
      <c r="AG357" s="92">
        <f t="shared" si="67"/>
        <v>1</v>
      </c>
      <c r="AH357" s="95">
        <f t="shared" si="68"/>
        <v>1</v>
      </c>
      <c r="AI357" s="96">
        <f t="shared" si="69"/>
        <v>3.7037037037037035E-2</v>
      </c>
      <c r="AJ357" s="96">
        <f t="shared" si="70"/>
        <v>3.7037037037037035E-2</v>
      </c>
      <c r="AK357" s="96">
        <f t="shared" si="71"/>
        <v>8.4175084175084181E-2</v>
      </c>
    </row>
    <row r="358" spans="1:37" ht="24.9" customHeight="1" x14ac:dyDescent="0.25">
      <c r="A358" s="356" t="s">
        <v>412</v>
      </c>
      <c r="B358" s="356"/>
      <c r="C358" s="356"/>
      <c r="D358" s="356"/>
      <c r="E358" s="356"/>
      <c r="F358" s="356"/>
      <c r="G358" s="356"/>
      <c r="H358" s="356"/>
      <c r="I358" s="356"/>
      <c r="J358" s="356"/>
      <c r="K358" s="356"/>
      <c r="L358" s="356"/>
      <c r="M358" s="356"/>
      <c r="N358" s="356"/>
      <c r="O358" s="356"/>
      <c r="P358" s="356"/>
      <c r="Q358" s="356"/>
      <c r="R358" s="356"/>
      <c r="S358" s="356"/>
      <c r="T358" s="356"/>
      <c r="U358" s="356"/>
      <c r="V358" s="356"/>
      <c r="W358" s="356"/>
      <c r="X358" s="356"/>
      <c r="Y358" s="356"/>
      <c r="Z358" s="356"/>
      <c r="AA358" s="356"/>
      <c r="AB358" s="356"/>
      <c r="AC358" s="356"/>
      <c r="AD358" s="310">
        <f>'Art. 121'!Q350</f>
        <v>2</v>
      </c>
      <c r="AE358" s="94">
        <f t="shared" si="65"/>
        <v>8.4175084175084181E-2</v>
      </c>
      <c r="AF358">
        <f t="shared" si="66"/>
        <v>1</v>
      </c>
      <c r="AG358" s="92">
        <f t="shared" si="67"/>
        <v>1</v>
      </c>
      <c r="AH358" s="95">
        <f t="shared" si="68"/>
        <v>1</v>
      </c>
      <c r="AI358" s="96">
        <f t="shared" si="69"/>
        <v>3.7037037037037035E-2</v>
      </c>
      <c r="AJ358" s="96">
        <f t="shared" si="70"/>
        <v>3.7037037037037035E-2</v>
      </c>
      <c r="AK358" s="96">
        <f t="shared" si="71"/>
        <v>8.4175084175084181E-2</v>
      </c>
    </row>
    <row r="359" spans="1:37" ht="24.9" customHeight="1" x14ac:dyDescent="0.25">
      <c r="A359" s="356" t="s">
        <v>413</v>
      </c>
      <c r="B359" s="356"/>
      <c r="C359" s="356"/>
      <c r="D359" s="356"/>
      <c r="E359" s="356"/>
      <c r="F359" s="356"/>
      <c r="G359" s="356"/>
      <c r="H359" s="356"/>
      <c r="I359" s="356"/>
      <c r="J359" s="356"/>
      <c r="K359" s="356"/>
      <c r="L359" s="356"/>
      <c r="M359" s="356"/>
      <c r="N359" s="356"/>
      <c r="O359" s="356"/>
      <c r="P359" s="356"/>
      <c r="Q359" s="356"/>
      <c r="R359" s="356"/>
      <c r="S359" s="356"/>
      <c r="T359" s="356"/>
      <c r="U359" s="356"/>
      <c r="V359" s="356"/>
      <c r="W359" s="356"/>
      <c r="X359" s="356"/>
      <c r="Y359" s="356"/>
      <c r="Z359" s="356"/>
      <c r="AA359" s="356"/>
      <c r="AB359" s="356"/>
      <c r="AC359" s="356"/>
      <c r="AD359" s="310">
        <f>'Art. 121'!Q351</f>
        <v>2</v>
      </c>
      <c r="AE359" s="94">
        <f t="shared" si="65"/>
        <v>8.4175084175084181E-2</v>
      </c>
      <c r="AF359">
        <f t="shared" si="66"/>
        <v>1</v>
      </c>
      <c r="AG359" s="92">
        <f t="shared" si="67"/>
        <v>1</v>
      </c>
      <c r="AH359" s="95">
        <f t="shared" si="68"/>
        <v>1</v>
      </c>
      <c r="AI359" s="96">
        <f t="shared" si="69"/>
        <v>3.7037037037037035E-2</v>
      </c>
      <c r="AJ359" s="96">
        <f t="shared" si="70"/>
        <v>3.7037037037037035E-2</v>
      </c>
      <c r="AK359" s="96">
        <f t="shared" si="71"/>
        <v>8.4175084175084181E-2</v>
      </c>
    </row>
    <row r="360" spans="1:37" ht="24.9" customHeight="1" x14ac:dyDescent="0.25">
      <c r="A360" s="356" t="s">
        <v>414</v>
      </c>
      <c r="B360" s="356"/>
      <c r="C360" s="356"/>
      <c r="D360" s="356"/>
      <c r="E360" s="356"/>
      <c r="F360" s="356"/>
      <c r="G360" s="356"/>
      <c r="H360" s="356"/>
      <c r="I360" s="356"/>
      <c r="J360" s="356"/>
      <c r="K360" s="356"/>
      <c r="L360" s="356"/>
      <c r="M360" s="356"/>
      <c r="N360" s="356"/>
      <c r="O360" s="356"/>
      <c r="P360" s="356"/>
      <c r="Q360" s="356"/>
      <c r="R360" s="356"/>
      <c r="S360" s="356"/>
      <c r="T360" s="356"/>
      <c r="U360" s="356"/>
      <c r="V360" s="356"/>
      <c r="W360" s="356"/>
      <c r="X360" s="356"/>
      <c r="Y360" s="356"/>
      <c r="Z360" s="356"/>
      <c r="AA360" s="356"/>
      <c r="AB360" s="356"/>
      <c r="AC360" s="356"/>
      <c r="AD360" s="310">
        <f>'Art. 121'!Q352</f>
        <v>2</v>
      </c>
      <c r="AE360" s="94">
        <f t="shared" si="65"/>
        <v>8.4175084175084181E-2</v>
      </c>
      <c r="AF360">
        <f t="shared" si="66"/>
        <v>1</v>
      </c>
      <c r="AG360" s="92">
        <f t="shared" si="67"/>
        <v>1</v>
      </c>
      <c r="AH360" s="95">
        <f t="shared" si="68"/>
        <v>1</v>
      </c>
      <c r="AI360" s="96">
        <f t="shared" si="69"/>
        <v>3.7037037037037035E-2</v>
      </c>
      <c r="AJ360" s="96">
        <f t="shared" si="70"/>
        <v>3.7037037037037035E-2</v>
      </c>
      <c r="AK360" s="96">
        <f t="shared" si="71"/>
        <v>8.4175084175084181E-2</v>
      </c>
    </row>
    <row r="361" spans="1:37" ht="24.9" customHeight="1" x14ac:dyDescent="0.25">
      <c r="A361" s="356" t="s">
        <v>415</v>
      </c>
      <c r="B361" s="356"/>
      <c r="C361" s="356"/>
      <c r="D361" s="356"/>
      <c r="E361" s="356"/>
      <c r="F361" s="356"/>
      <c r="G361" s="356"/>
      <c r="H361" s="356"/>
      <c r="I361" s="356"/>
      <c r="J361" s="356"/>
      <c r="K361" s="356"/>
      <c r="L361" s="356"/>
      <c r="M361" s="356"/>
      <c r="N361" s="356"/>
      <c r="O361" s="356"/>
      <c r="P361" s="356"/>
      <c r="Q361" s="356"/>
      <c r="R361" s="356"/>
      <c r="S361" s="356"/>
      <c r="T361" s="356"/>
      <c r="U361" s="356"/>
      <c r="V361" s="356"/>
      <c r="W361" s="356"/>
      <c r="X361" s="356"/>
      <c r="Y361" s="356"/>
      <c r="Z361" s="356"/>
      <c r="AA361" s="356"/>
      <c r="AB361" s="356"/>
      <c r="AC361" s="356"/>
      <c r="AD361" s="310">
        <f>'Art. 121'!Q353</f>
        <v>2</v>
      </c>
      <c r="AE361" s="94">
        <f t="shared" si="65"/>
        <v>8.4175084175084181E-2</v>
      </c>
      <c r="AF361">
        <f t="shared" si="66"/>
        <v>1</v>
      </c>
      <c r="AG361" s="92">
        <f t="shared" si="67"/>
        <v>1</v>
      </c>
      <c r="AH361" s="95">
        <f t="shared" si="68"/>
        <v>1</v>
      </c>
      <c r="AI361" s="96">
        <f t="shared" si="69"/>
        <v>3.7037037037037035E-2</v>
      </c>
      <c r="AJ361" s="96">
        <f t="shared" si="70"/>
        <v>3.7037037037037035E-2</v>
      </c>
      <c r="AK361" s="96">
        <f t="shared" si="71"/>
        <v>8.4175084175084181E-2</v>
      </c>
    </row>
    <row r="362" spans="1:37" ht="24.9" customHeight="1" x14ac:dyDescent="0.25">
      <c r="A362" s="356" t="s">
        <v>416</v>
      </c>
      <c r="B362" s="356"/>
      <c r="C362" s="356"/>
      <c r="D362" s="356"/>
      <c r="E362" s="356"/>
      <c r="F362" s="356"/>
      <c r="G362" s="356"/>
      <c r="H362" s="356"/>
      <c r="I362" s="356"/>
      <c r="J362" s="356"/>
      <c r="K362" s="356"/>
      <c r="L362" s="356"/>
      <c r="M362" s="356"/>
      <c r="N362" s="356"/>
      <c r="O362" s="356"/>
      <c r="P362" s="356"/>
      <c r="Q362" s="356"/>
      <c r="R362" s="356"/>
      <c r="S362" s="356"/>
      <c r="T362" s="356"/>
      <c r="U362" s="356"/>
      <c r="V362" s="356"/>
      <c r="W362" s="356"/>
      <c r="X362" s="356"/>
      <c r="Y362" s="356"/>
      <c r="Z362" s="356"/>
      <c r="AA362" s="356"/>
      <c r="AB362" s="356"/>
      <c r="AC362" s="356"/>
      <c r="AD362" s="310">
        <f>'Art. 121'!Q354</f>
        <v>2</v>
      </c>
      <c r="AE362" s="94">
        <f t="shared" si="65"/>
        <v>8.4175084175084181E-2</v>
      </c>
      <c r="AF362">
        <f t="shared" si="66"/>
        <v>1</v>
      </c>
      <c r="AG362" s="92">
        <f t="shared" si="67"/>
        <v>1</v>
      </c>
      <c r="AH362" s="95">
        <f t="shared" si="68"/>
        <v>1</v>
      </c>
      <c r="AI362" s="96">
        <f t="shared" si="69"/>
        <v>3.7037037037037035E-2</v>
      </c>
      <c r="AJ362" s="96">
        <f t="shared" si="70"/>
        <v>3.7037037037037035E-2</v>
      </c>
      <c r="AK362" s="96">
        <f t="shared" si="71"/>
        <v>8.4175084175084181E-2</v>
      </c>
    </row>
    <row r="363" spans="1:37" ht="24.9" customHeight="1" x14ac:dyDescent="0.25">
      <c r="A363" s="356" t="s">
        <v>417</v>
      </c>
      <c r="B363" s="356"/>
      <c r="C363" s="356"/>
      <c r="D363" s="356"/>
      <c r="E363" s="356"/>
      <c r="F363" s="356"/>
      <c r="G363" s="356"/>
      <c r="H363" s="356"/>
      <c r="I363" s="356"/>
      <c r="J363" s="356"/>
      <c r="K363" s="356"/>
      <c r="L363" s="356"/>
      <c r="M363" s="356"/>
      <c r="N363" s="356"/>
      <c r="O363" s="356"/>
      <c r="P363" s="356"/>
      <c r="Q363" s="356"/>
      <c r="R363" s="356"/>
      <c r="S363" s="356"/>
      <c r="T363" s="356"/>
      <c r="U363" s="356"/>
      <c r="V363" s="356"/>
      <c r="W363" s="356"/>
      <c r="X363" s="356"/>
      <c r="Y363" s="356"/>
      <c r="Z363" s="356"/>
      <c r="AA363" s="356"/>
      <c r="AB363" s="356"/>
      <c r="AC363" s="356"/>
      <c r="AD363" s="310">
        <f>'Art. 121'!Q355</f>
        <v>2</v>
      </c>
      <c r="AE363" s="94">
        <f t="shared" si="65"/>
        <v>8.4175084175084181E-2</v>
      </c>
      <c r="AF363">
        <f t="shared" si="66"/>
        <v>1</v>
      </c>
      <c r="AG363" s="92">
        <f t="shared" si="67"/>
        <v>1</v>
      </c>
      <c r="AH363" s="95">
        <f t="shared" si="68"/>
        <v>1</v>
      </c>
      <c r="AI363" s="96">
        <f t="shared" si="69"/>
        <v>3.7037037037037035E-2</v>
      </c>
      <c r="AJ363" s="96">
        <f t="shared" si="70"/>
        <v>3.7037037037037035E-2</v>
      </c>
      <c r="AK363" s="96">
        <f t="shared" si="71"/>
        <v>8.4175084175084181E-2</v>
      </c>
    </row>
    <row r="364" spans="1:37" ht="24.9" customHeight="1" x14ac:dyDescent="0.25">
      <c r="A364" s="356" t="s">
        <v>418</v>
      </c>
      <c r="B364" s="356"/>
      <c r="C364" s="356"/>
      <c r="D364" s="356"/>
      <c r="E364" s="356"/>
      <c r="F364" s="356"/>
      <c r="G364" s="356"/>
      <c r="H364" s="356"/>
      <c r="I364" s="356"/>
      <c r="J364" s="356"/>
      <c r="K364" s="356"/>
      <c r="L364" s="356"/>
      <c r="M364" s="356"/>
      <c r="N364" s="356"/>
      <c r="O364" s="356"/>
      <c r="P364" s="356"/>
      <c r="Q364" s="356"/>
      <c r="R364" s="356"/>
      <c r="S364" s="356"/>
      <c r="T364" s="356"/>
      <c r="U364" s="356"/>
      <c r="V364" s="356"/>
      <c r="W364" s="356"/>
      <c r="X364" s="356"/>
      <c r="Y364" s="356"/>
      <c r="Z364" s="356"/>
      <c r="AA364" s="356"/>
      <c r="AB364" s="356"/>
      <c r="AC364" s="356"/>
      <c r="AD364" s="310">
        <f>'Art. 121'!Q356</f>
        <v>2</v>
      </c>
      <c r="AE364" s="94">
        <f t="shared" si="65"/>
        <v>8.4175084175084181E-2</v>
      </c>
      <c r="AF364">
        <f t="shared" si="66"/>
        <v>1</v>
      </c>
      <c r="AG364" s="92">
        <f t="shared" si="67"/>
        <v>1</v>
      </c>
      <c r="AH364" s="95">
        <f t="shared" si="68"/>
        <v>1</v>
      </c>
      <c r="AI364" s="96">
        <f t="shared" si="69"/>
        <v>3.7037037037037035E-2</v>
      </c>
      <c r="AJ364" s="96">
        <f t="shared" si="70"/>
        <v>3.7037037037037035E-2</v>
      </c>
      <c r="AK364" s="96">
        <f t="shared" si="71"/>
        <v>8.4175084175084181E-2</v>
      </c>
    </row>
    <row r="365" spans="1:37" ht="24.9" customHeight="1" x14ac:dyDescent="0.25">
      <c r="A365" s="356" t="s">
        <v>419</v>
      </c>
      <c r="B365" s="356"/>
      <c r="C365" s="356"/>
      <c r="D365" s="356"/>
      <c r="E365" s="356"/>
      <c r="F365" s="356"/>
      <c r="G365" s="356"/>
      <c r="H365" s="356"/>
      <c r="I365" s="356"/>
      <c r="J365" s="356"/>
      <c r="K365" s="356"/>
      <c r="L365" s="356"/>
      <c r="M365" s="356"/>
      <c r="N365" s="356"/>
      <c r="O365" s="356"/>
      <c r="P365" s="356"/>
      <c r="Q365" s="356"/>
      <c r="R365" s="356"/>
      <c r="S365" s="356"/>
      <c r="T365" s="356"/>
      <c r="U365" s="356"/>
      <c r="V365" s="356"/>
      <c r="W365" s="356"/>
      <c r="X365" s="356"/>
      <c r="Y365" s="356"/>
      <c r="Z365" s="356"/>
      <c r="AA365" s="356"/>
      <c r="AB365" s="356"/>
      <c r="AC365" s="356"/>
      <c r="AD365" s="310">
        <f>'Art. 121'!Q357</f>
        <v>2</v>
      </c>
      <c r="AE365" s="94">
        <f t="shared" si="65"/>
        <v>8.4175084175084181E-2</v>
      </c>
      <c r="AF365">
        <f t="shared" si="66"/>
        <v>1</v>
      </c>
      <c r="AG365" s="92">
        <f t="shared" si="67"/>
        <v>1</v>
      </c>
      <c r="AH365" s="95">
        <f t="shared" si="68"/>
        <v>1</v>
      </c>
      <c r="AI365" s="96">
        <f t="shared" si="69"/>
        <v>3.7037037037037035E-2</v>
      </c>
      <c r="AJ365" s="96">
        <f t="shared" si="70"/>
        <v>3.7037037037037035E-2</v>
      </c>
      <c r="AK365" s="96">
        <f t="shared" si="71"/>
        <v>8.4175084175084181E-2</v>
      </c>
    </row>
    <row r="366" spans="1:37" ht="24.9" customHeight="1" x14ac:dyDescent="0.25">
      <c r="A366" s="356" t="s">
        <v>420</v>
      </c>
      <c r="B366" s="356"/>
      <c r="C366" s="356"/>
      <c r="D366" s="356"/>
      <c r="E366" s="356"/>
      <c r="F366" s="356"/>
      <c r="G366" s="356"/>
      <c r="H366" s="356"/>
      <c r="I366" s="356"/>
      <c r="J366" s="356"/>
      <c r="K366" s="356"/>
      <c r="L366" s="356"/>
      <c r="M366" s="356"/>
      <c r="N366" s="356"/>
      <c r="O366" s="356"/>
      <c r="P366" s="356"/>
      <c r="Q366" s="356"/>
      <c r="R366" s="356"/>
      <c r="S366" s="356"/>
      <c r="T366" s="356"/>
      <c r="U366" s="356"/>
      <c r="V366" s="356"/>
      <c r="W366" s="356"/>
      <c r="X366" s="356"/>
      <c r="Y366" s="356"/>
      <c r="Z366" s="356"/>
      <c r="AA366" s="356"/>
      <c r="AB366" s="356"/>
      <c r="AC366" s="356"/>
      <c r="AD366" s="310">
        <f>'Art. 121'!Q358</f>
        <v>2</v>
      </c>
      <c r="AE366" s="94">
        <f t="shared" si="65"/>
        <v>8.4175084175084181E-2</v>
      </c>
      <c r="AF366">
        <f t="shared" si="66"/>
        <v>1</v>
      </c>
      <c r="AG366" s="92">
        <f t="shared" si="67"/>
        <v>1</v>
      </c>
      <c r="AH366" s="95">
        <f t="shared" si="68"/>
        <v>1</v>
      </c>
      <c r="AI366" s="96">
        <f t="shared" si="69"/>
        <v>3.7037037037037035E-2</v>
      </c>
      <c r="AJ366" s="96">
        <f t="shared" si="70"/>
        <v>3.7037037037037035E-2</v>
      </c>
      <c r="AK366" s="96">
        <f t="shared" si="71"/>
        <v>8.4175084175084181E-2</v>
      </c>
    </row>
    <row r="367" spans="1:37" ht="24.9" customHeight="1" x14ac:dyDescent="0.25">
      <c r="A367" s="356" t="s">
        <v>421</v>
      </c>
      <c r="B367" s="356"/>
      <c r="C367" s="356"/>
      <c r="D367" s="356"/>
      <c r="E367" s="356"/>
      <c r="F367" s="356"/>
      <c r="G367" s="356"/>
      <c r="H367" s="356"/>
      <c r="I367" s="356"/>
      <c r="J367" s="356"/>
      <c r="K367" s="356"/>
      <c r="L367" s="356"/>
      <c r="M367" s="356"/>
      <c r="N367" s="356"/>
      <c r="O367" s="356"/>
      <c r="P367" s="356"/>
      <c r="Q367" s="356"/>
      <c r="R367" s="356"/>
      <c r="S367" s="356"/>
      <c r="T367" s="356"/>
      <c r="U367" s="356"/>
      <c r="V367" s="356"/>
      <c r="W367" s="356"/>
      <c r="X367" s="356"/>
      <c r="Y367" s="356"/>
      <c r="Z367" s="356"/>
      <c r="AA367" s="356"/>
      <c r="AB367" s="356"/>
      <c r="AC367" s="356"/>
      <c r="AD367" s="310">
        <f>'Art. 121'!Q359</f>
        <v>2</v>
      </c>
      <c r="AE367" s="94">
        <f t="shared" si="65"/>
        <v>8.4175084175084181E-2</v>
      </c>
      <c r="AF367">
        <f t="shared" si="66"/>
        <v>1</v>
      </c>
      <c r="AG367" s="92">
        <f t="shared" si="67"/>
        <v>1</v>
      </c>
      <c r="AH367" s="95">
        <f t="shared" si="68"/>
        <v>1</v>
      </c>
      <c r="AI367" s="96">
        <f t="shared" si="69"/>
        <v>3.7037037037037035E-2</v>
      </c>
      <c r="AJ367" s="96">
        <f t="shared" si="70"/>
        <v>3.7037037037037035E-2</v>
      </c>
      <c r="AK367" s="96">
        <f t="shared" si="71"/>
        <v>8.4175084175084181E-2</v>
      </c>
    </row>
    <row r="368" spans="1:37" ht="24.9" customHeight="1" x14ac:dyDescent="0.25">
      <c r="A368" s="356" t="s">
        <v>422</v>
      </c>
      <c r="B368" s="356"/>
      <c r="C368" s="356"/>
      <c r="D368" s="356"/>
      <c r="E368" s="356"/>
      <c r="F368" s="356"/>
      <c r="G368" s="356"/>
      <c r="H368" s="356"/>
      <c r="I368" s="356"/>
      <c r="J368" s="356"/>
      <c r="K368" s="356"/>
      <c r="L368" s="356"/>
      <c r="M368" s="356"/>
      <c r="N368" s="356"/>
      <c r="O368" s="356"/>
      <c r="P368" s="356"/>
      <c r="Q368" s="356"/>
      <c r="R368" s="356"/>
      <c r="S368" s="356"/>
      <c r="T368" s="356"/>
      <c r="U368" s="356"/>
      <c r="V368" s="356"/>
      <c r="W368" s="356"/>
      <c r="X368" s="356"/>
      <c r="Y368" s="356"/>
      <c r="Z368" s="356"/>
      <c r="AA368" s="356"/>
      <c r="AB368" s="356"/>
      <c r="AC368" s="356"/>
      <c r="AD368" s="310">
        <f>'Art. 121'!Q360</f>
        <v>2</v>
      </c>
      <c r="AE368" s="94">
        <f t="shared" si="65"/>
        <v>8.4175084175084181E-2</v>
      </c>
      <c r="AF368">
        <f t="shared" si="66"/>
        <v>1</v>
      </c>
      <c r="AG368" s="92">
        <f t="shared" si="67"/>
        <v>1</v>
      </c>
      <c r="AH368" s="95">
        <f t="shared" si="68"/>
        <v>1</v>
      </c>
      <c r="AI368" s="96">
        <f t="shared" si="69"/>
        <v>3.7037037037037035E-2</v>
      </c>
      <c r="AJ368" s="96">
        <f t="shared" si="70"/>
        <v>3.7037037037037035E-2</v>
      </c>
      <c r="AK368" s="96">
        <f t="shared" si="71"/>
        <v>8.4175084175084181E-2</v>
      </c>
    </row>
    <row r="369" spans="1:37" ht="24.9" customHeight="1" x14ac:dyDescent="0.25">
      <c r="A369" s="356" t="s">
        <v>423</v>
      </c>
      <c r="B369" s="356"/>
      <c r="C369" s="356"/>
      <c r="D369" s="356"/>
      <c r="E369" s="356"/>
      <c r="F369" s="356"/>
      <c r="G369" s="356"/>
      <c r="H369" s="356"/>
      <c r="I369" s="356"/>
      <c r="J369" s="356"/>
      <c r="K369" s="356"/>
      <c r="L369" s="356"/>
      <c r="M369" s="356"/>
      <c r="N369" s="356"/>
      <c r="O369" s="356"/>
      <c r="P369" s="356"/>
      <c r="Q369" s="356"/>
      <c r="R369" s="356"/>
      <c r="S369" s="356"/>
      <c r="T369" s="356"/>
      <c r="U369" s="356"/>
      <c r="V369" s="356"/>
      <c r="W369" s="356"/>
      <c r="X369" s="356"/>
      <c r="Y369" s="356"/>
      <c r="Z369" s="356"/>
      <c r="AA369" s="356"/>
      <c r="AB369" s="356"/>
      <c r="AC369" s="356"/>
      <c r="AD369" s="310">
        <f>'Art. 121'!Q361</f>
        <v>2</v>
      </c>
      <c r="AE369" s="94">
        <f t="shared" si="65"/>
        <v>8.4175084175084181E-2</v>
      </c>
      <c r="AF369">
        <f t="shared" si="66"/>
        <v>1</v>
      </c>
      <c r="AG369" s="92">
        <f t="shared" si="67"/>
        <v>1</v>
      </c>
      <c r="AH369" s="95">
        <f t="shared" si="68"/>
        <v>1</v>
      </c>
      <c r="AI369" s="96">
        <f t="shared" si="69"/>
        <v>3.7037037037037035E-2</v>
      </c>
      <c r="AJ369" s="96">
        <f t="shared" si="70"/>
        <v>3.7037037037037035E-2</v>
      </c>
      <c r="AK369" s="96">
        <f t="shared" si="71"/>
        <v>8.4175084175084181E-2</v>
      </c>
    </row>
    <row r="370" spans="1:37" ht="24.9" customHeight="1" x14ac:dyDescent="0.25">
      <c r="A370" s="356" t="s">
        <v>424</v>
      </c>
      <c r="B370" s="356"/>
      <c r="C370" s="356"/>
      <c r="D370" s="356"/>
      <c r="E370" s="356"/>
      <c r="F370" s="356"/>
      <c r="G370" s="356"/>
      <c r="H370" s="356"/>
      <c r="I370" s="356"/>
      <c r="J370" s="356"/>
      <c r="K370" s="356"/>
      <c r="L370" s="356"/>
      <c r="M370" s="356"/>
      <c r="N370" s="356"/>
      <c r="O370" s="356"/>
      <c r="P370" s="356"/>
      <c r="Q370" s="356"/>
      <c r="R370" s="356"/>
      <c r="S370" s="356"/>
      <c r="T370" s="356"/>
      <c r="U370" s="356"/>
      <c r="V370" s="356"/>
      <c r="W370" s="356"/>
      <c r="X370" s="356"/>
      <c r="Y370" s="356"/>
      <c r="Z370" s="356"/>
      <c r="AA370" s="356"/>
      <c r="AB370" s="356"/>
      <c r="AC370" s="356"/>
      <c r="AD370" s="310">
        <f>'Art. 121'!Q362</f>
        <v>2</v>
      </c>
      <c r="AE370" s="94">
        <f t="shared" si="65"/>
        <v>8.4175084175084181E-2</v>
      </c>
      <c r="AF370">
        <f t="shared" si="66"/>
        <v>1</v>
      </c>
      <c r="AG370" s="92">
        <f t="shared" si="67"/>
        <v>1</v>
      </c>
      <c r="AH370" s="95">
        <f t="shared" si="68"/>
        <v>1</v>
      </c>
      <c r="AI370" s="96">
        <f t="shared" si="69"/>
        <v>3.7037037037037035E-2</v>
      </c>
      <c r="AJ370" s="96">
        <f t="shared" si="70"/>
        <v>3.7037037037037035E-2</v>
      </c>
      <c r="AK370" s="96">
        <f t="shared" si="71"/>
        <v>8.4175084175084181E-2</v>
      </c>
    </row>
    <row r="371" spans="1:37" ht="24.9" customHeight="1" x14ac:dyDescent="0.25">
      <c r="A371" s="356" t="s">
        <v>425</v>
      </c>
      <c r="B371" s="356"/>
      <c r="C371" s="356"/>
      <c r="D371" s="356"/>
      <c r="E371" s="356"/>
      <c r="F371" s="356"/>
      <c r="G371" s="356"/>
      <c r="H371" s="356"/>
      <c r="I371" s="356"/>
      <c r="J371" s="356"/>
      <c r="K371" s="356"/>
      <c r="L371" s="356"/>
      <c r="M371" s="356"/>
      <c r="N371" s="356"/>
      <c r="O371" s="356"/>
      <c r="P371" s="356"/>
      <c r="Q371" s="356"/>
      <c r="R371" s="356"/>
      <c r="S371" s="356"/>
      <c r="T371" s="356"/>
      <c r="U371" s="356"/>
      <c r="V371" s="356"/>
      <c r="W371" s="356"/>
      <c r="X371" s="356"/>
      <c r="Y371" s="356"/>
      <c r="Z371" s="356"/>
      <c r="AA371" s="356"/>
      <c r="AB371" s="356"/>
      <c r="AC371" s="356"/>
      <c r="AD371" s="310">
        <f>'Art. 121'!Q363</f>
        <v>2</v>
      </c>
      <c r="AE371" s="94">
        <f t="shared" si="65"/>
        <v>8.4175084175084181E-2</v>
      </c>
      <c r="AF371">
        <f t="shared" si="66"/>
        <v>1</v>
      </c>
      <c r="AG371" s="92">
        <f t="shared" si="67"/>
        <v>1</v>
      </c>
      <c r="AH371" s="95">
        <f t="shared" si="68"/>
        <v>1</v>
      </c>
      <c r="AI371" s="96">
        <f t="shared" si="69"/>
        <v>3.7037037037037035E-2</v>
      </c>
      <c r="AJ371" s="96">
        <f t="shared" si="70"/>
        <v>3.7037037037037035E-2</v>
      </c>
      <c r="AK371" s="96">
        <f t="shared" si="71"/>
        <v>8.4175084175084181E-2</v>
      </c>
    </row>
    <row r="372" spans="1:37" ht="24.9" customHeight="1" x14ac:dyDescent="0.25">
      <c r="A372" s="356" t="s">
        <v>426</v>
      </c>
      <c r="B372" s="356"/>
      <c r="C372" s="356"/>
      <c r="D372" s="356"/>
      <c r="E372" s="356"/>
      <c r="F372" s="356"/>
      <c r="G372" s="356"/>
      <c r="H372" s="356"/>
      <c r="I372" s="356"/>
      <c r="J372" s="356"/>
      <c r="K372" s="356"/>
      <c r="L372" s="356"/>
      <c r="M372" s="356"/>
      <c r="N372" s="356"/>
      <c r="O372" s="356"/>
      <c r="P372" s="356"/>
      <c r="Q372" s="356"/>
      <c r="R372" s="356"/>
      <c r="S372" s="356"/>
      <c r="T372" s="356"/>
      <c r="U372" s="356"/>
      <c r="V372" s="356"/>
      <c r="W372" s="356"/>
      <c r="X372" s="356"/>
      <c r="Y372" s="356"/>
      <c r="Z372" s="356"/>
      <c r="AA372" s="356"/>
      <c r="AB372" s="356"/>
      <c r="AC372" s="356"/>
      <c r="AD372" s="310">
        <f>'Art. 121'!Q364</f>
        <v>2</v>
      </c>
      <c r="AE372" s="94">
        <f t="shared" si="65"/>
        <v>8.4175084175084181E-2</v>
      </c>
      <c r="AF372">
        <f t="shared" si="66"/>
        <v>1</v>
      </c>
      <c r="AG372" s="92">
        <f t="shared" si="67"/>
        <v>1</v>
      </c>
      <c r="AH372" s="95">
        <f t="shared" si="68"/>
        <v>1</v>
      </c>
      <c r="AI372" s="96">
        <f t="shared" si="69"/>
        <v>3.7037037037037035E-2</v>
      </c>
      <c r="AJ372" s="96">
        <f t="shared" si="70"/>
        <v>3.7037037037037035E-2</v>
      </c>
      <c r="AK372" s="96">
        <f t="shared" si="71"/>
        <v>8.4175084175084181E-2</v>
      </c>
    </row>
    <row r="373" spans="1:37" ht="24.9" customHeight="1" x14ac:dyDescent="0.25">
      <c r="A373" s="356" t="s">
        <v>427</v>
      </c>
      <c r="B373" s="356"/>
      <c r="C373" s="356"/>
      <c r="D373" s="356"/>
      <c r="E373" s="356"/>
      <c r="F373" s="356"/>
      <c r="G373" s="356"/>
      <c r="H373" s="356"/>
      <c r="I373" s="356"/>
      <c r="J373" s="356"/>
      <c r="K373" s="356"/>
      <c r="L373" s="356"/>
      <c r="M373" s="356"/>
      <c r="N373" s="356"/>
      <c r="O373" s="356"/>
      <c r="P373" s="356"/>
      <c r="Q373" s="356"/>
      <c r="R373" s="356"/>
      <c r="S373" s="356"/>
      <c r="T373" s="356"/>
      <c r="U373" s="356"/>
      <c r="V373" s="356"/>
      <c r="W373" s="356"/>
      <c r="X373" s="356"/>
      <c r="Y373" s="356"/>
      <c r="Z373" s="356"/>
      <c r="AA373" s="356"/>
      <c r="AB373" s="356"/>
      <c r="AC373" s="356"/>
      <c r="AD373" s="310">
        <f>'Art. 121'!Q365</f>
        <v>0</v>
      </c>
      <c r="AE373" s="94">
        <f t="shared" si="65"/>
        <v>0</v>
      </c>
      <c r="AF373">
        <f t="shared" si="66"/>
        <v>0</v>
      </c>
      <c r="AG373" s="92">
        <f t="shared" si="67"/>
        <v>1</v>
      </c>
      <c r="AH373" s="95">
        <f t="shared" si="68"/>
        <v>0</v>
      </c>
      <c r="AI373" s="96">
        <f t="shared" si="69"/>
        <v>3.7037037037037035E-2</v>
      </c>
      <c r="AJ373" s="96">
        <f t="shared" si="70"/>
        <v>0</v>
      </c>
      <c r="AK373" s="96">
        <f t="shared" si="71"/>
        <v>0</v>
      </c>
    </row>
    <row r="374" spans="1:37" ht="24.9" customHeight="1" x14ac:dyDescent="0.25">
      <c r="A374" s="356" t="s">
        <v>428</v>
      </c>
      <c r="B374" s="356"/>
      <c r="C374" s="356"/>
      <c r="D374" s="356"/>
      <c r="E374" s="356"/>
      <c r="F374" s="356"/>
      <c r="G374" s="356"/>
      <c r="H374" s="356"/>
      <c r="I374" s="356"/>
      <c r="J374" s="356"/>
      <c r="K374" s="356"/>
      <c r="L374" s="356"/>
      <c r="M374" s="356"/>
      <c r="N374" s="356"/>
      <c r="O374" s="356"/>
      <c r="P374" s="356"/>
      <c r="Q374" s="356"/>
      <c r="R374" s="356"/>
      <c r="S374" s="356"/>
      <c r="T374" s="356"/>
      <c r="U374" s="356"/>
      <c r="V374" s="356"/>
      <c r="W374" s="356"/>
      <c r="X374" s="356"/>
      <c r="Y374" s="356"/>
      <c r="Z374" s="356"/>
      <c r="AA374" s="356"/>
      <c r="AB374" s="356"/>
      <c r="AC374" s="356"/>
      <c r="AD374" s="310">
        <f>'Art. 121'!Q366</f>
        <v>0</v>
      </c>
      <c r="AE374" s="94">
        <f t="shared" si="65"/>
        <v>0</v>
      </c>
      <c r="AF374">
        <f t="shared" si="66"/>
        <v>0</v>
      </c>
      <c r="AG374" s="92">
        <f t="shared" si="67"/>
        <v>1</v>
      </c>
      <c r="AH374" s="95">
        <f t="shared" si="68"/>
        <v>0</v>
      </c>
      <c r="AI374" s="96">
        <f t="shared" si="69"/>
        <v>3.7037037037037035E-2</v>
      </c>
      <c r="AJ374" s="96">
        <f t="shared" si="70"/>
        <v>0</v>
      </c>
      <c r="AK374" s="96">
        <f t="shared" si="71"/>
        <v>0</v>
      </c>
    </row>
    <row r="375" spans="1:37" ht="24.9" customHeight="1" x14ac:dyDescent="0.25">
      <c r="A375" s="356" t="s">
        <v>429</v>
      </c>
      <c r="B375" s="356"/>
      <c r="C375" s="356"/>
      <c r="D375" s="356"/>
      <c r="E375" s="356"/>
      <c r="F375" s="356"/>
      <c r="G375" s="356"/>
      <c r="H375" s="356"/>
      <c r="I375" s="356"/>
      <c r="J375" s="356"/>
      <c r="K375" s="356"/>
      <c r="L375" s="356"/>
      <c r="M375" s="356"/>
      <c r="N375" s="356"/>
      <c r="O375" s="356"/>
      <c r="P375" s="356"/>
      <c r="Q375" s="356"/>
      <c r="R375" s="356"/>
      <c r="S375" s="356"/>
      <c r="T375" s="356"/>
      <c r="U375" s="356"/>
      <c r="V375" s="356"/>
      <c r="W375" s="356"/>
      <c r="X375" s="356"/>
      <c r="Y375" s="356"/>
      <c r="Z375" s="356"/>
      <c r="AA375" s="356"/>
      <c r="AB375" s="356"/>
      <c r="AC375" s="356"/>
      <c r="AD375" s="310">
        <f>'Art. 121'!Q367</f>
        <v>0</v>
      </c>
      <c r="AE375" s="94">
        <f t="shared" si="65"/>
        <v>0</v>
      </c>
      <c r="AF375">
        <f t="shared" si="66"/>
        <v>0</v>
      </c>
      <c r="AG375" s="92">
        <f t="shared" si="67"/>
        <v>1</v>
      </c>
      <c r="AH375" s="95">
        <f t="shared" si="68"/>
        <v>0</v>
      </c>
      <c r="AI375" s="96">
        <f t="shared" si="69"/>
        <v>3.7037037037037035E-2</v>
      </c>
      <c r="AJ375" s="96">
        <f t="shared" si="70"/>
        <v>0</v>
      </c>
      <c r="AK375" s="96">
        <f t="shared" si="71"/>
        <v>0</v>
      </c>
    </row>
    <row r="376" spans="1:37" ht="24.9" customHeight="1" x14ac:dyDescent="0.25">
      <c r="A376" s="383" t="s">
        <v>1710</v>
      </c>
      <c r="B376" s="383"/>
      <c r="C376" s="383"/>
      <c r="D376" s="383"/>
      <c r="E376" s="383"/>
      <c r="F376" s="383"/>
      <c r="G376" s="383"/>
      <c r="H376" s="383"/>
      <c r="I376" s="383"/>
      <c r="J376" s="383"/>
      <c r="K376" s="383"/>
      <c r="L376" s="383"/>
      <c r="M376" s="383"/>
      <c r="N376" s="383"/>
      <c r="O376" s="383"/>
      <c r="P376" s="383"/>
      <c r="Q376" s="383"/>
      <c r="R376" s="383"/>
      <c r="S376" s="383"/>
      <c r="T376" s="383"/>
      <c r="U376" s="383"/>
      <c r="V376" s="383"/>
      <c r="W376" s="383"/>
      <c r="X376" s="383"/>
      <c r="Y376" s="383"/>
      <c r="Z376" s="383"/>
      <c r="AA376" s="383"/>
      <c r="AB376" s="383"/>
      <c r="AC376" s="383"/>
      <c r="AD376" s="383"/>
      <c r="AE376" s="94">
        <f>SUM(AE369:AE375)</f>
        <v>0.33670033670033672</v>
      </c>
      <c r="AF376" s="61"/>
      <c r="AG376" s="97">
        <f>SUM(AG349:AG375)</f>
        <v>27</v>
      </c>
      <c r="AH376" s="98"/>
      <c r="AI376" s="99"/>
      <c r="AJ376" s="99"/>
      <c r="AK376" s="99"/>
    </row>
    <row r="377" spans="1:37" ht="24.9" customHeight="1" x14ac:dyDescent="0.25">
      <c r="A377" s="384" t="s">
        <v>1711</v>
      </c>
      <c r="B377" s="384"/>
      <c r="C377" s="384"/>
      <c r="D377" s="384"/>
      <c r="E377" s="384"/>
      <c r="F377" s="384"/>
      <c r="G377" s="384"/>
      <c r="H377" s="384"/>
      <c r="I377" s="384"/>
      <c r="J377" s="384"/>
      <c r="K377" s="384"/>
      <c r="L377" s="384"/>
      <c r="M377" s="384"/>
      <c r="N377" s="384"/>
      <c r="O377" s="384"/>
      <c r="P377" s="384"/>
      <c r="Q377" s="384"/>
      <c r="R377" s="384"/>
      <c r="S377" s="384"/>
      <c r="T377" s="384"/>
      <c r="U377" s="384"/>
      <c r="V377" s="384"/>
      <c r="W377" s="384"/>
      <c r="X377" s="384"/>
      <c r="Y377" s="384"/>
      <c r="Z377" s="384"/>
      <c r="AA377" s="384"/>
      <c r="AB377" s="384"/>
      <c r="AC377" s="384"/>
      <c r="AD377" s="384"/>
      <c r="AE377" s="94">
        <f>AE376/$AE$23*100</f>
        <v>14.814814814814813</v>
      </c>
      <c r="AF377" s="61"/>
      <c r="AG377" s="97"/>
      <c r="AH377" s="98"/>
      <c r="AI377" s="99"/>
      <c r="AJ377" s="99"/>
      <c r="AK377" s="99"/>
    </row>
    <row r="378" spans="1:37" ht="24.9" customHeight="1" x14ac:dyDescent="0.25">
      <c r="A378" s="73"/>
      <c r="B378" s="73"/>
      <c r="C378" s="73"/>
      <c r="D378" s="73"/>
      <c r="E378" s="73"/>
      <c r="F378" s="73"/>
      <c r="G378" s="73"/>
      <c r="H378" s="73"/>
      <c r="I378" s="73"/>
      <c r="J378" s="73"/>
      <c r="K378" s="73"/>
      <c r="L378" s="73"/>
      <c r="M378" s="73"/>
      <c r="N378" s="73"/>
      <c r="O378" s="73"/>
      <c r="P378" s="73"/>
      <c r="Q378" s="100"/>
      <c r="R378" s="73"/>
      <c r="S378" s="73"/>
      <c r="T378" s="73"/>
      <c r="U378" s="73"/>
      <c r="V378" s="73"/>
      <c r="W378" s="73"/>
      <c r="X378" s="73"/>
      <c r="Y378" s="73"/>
      <c r="Z378" s="73"/>
      <c r="AA378" s="73"/>
      <c r="AB378" s="73"/>
      <c r="AC378" s="73"/>
      <c r="AD378" s="101"/>
      <c r="AE378" s="101"/>
    </row>
    <row r="379" spans="1:37" ht="24.9" customHeight="1" x14ac:dyDescent="0.25">
      <c r="A379" s="391" t="s">
        <v>198</v>
      </c>
      <c r="B379" s="391"/>
      <c r="C379" s="391"/>
      <c r="D379" s="391"/>
      <c r="E379" s="391"/>
      <c r="F379" s="391"/>
      <c r="G379" s="391"/>
      <c r="H379" s="391"/>
      <c r="I379" s="391"/>
      <c r="J379" s="391"/>
      <c r="K379" s="391"/>
      <c r="L379" s="391"/>
      <c r="M379" s="391"/>
      <c r="N379" s="391"/>
      <c r="O379" s="391"/>
      <c r="P379" s="391"/>
      <c r="Q379" s="391"/>
      <c r="R379" s="391"/>
      <c r="S379" s="391"/>
      <c r="T379" s="391"/>
      <c r="U379" s="391"/>
      <c r="V379" s="391"/>
      <c r="W379" s="391"/>
      <c r="X379" s="391"/>
      <c r="Y379" s="391"/>
      <c r="Z379" s="391"/>
      <c r="AA379" s="391"/>
      <c r="AB379" s="391"/>
      <c r="AC379" s="391"/>
      <c r="AD379" s="112" t="s">
        <v>187</v>
      </c>
      <c r="AE379" s="113" t="s">
        <v>7</v>
      </c>
      <c r="AF379" s="92" t="s">
        <v>1666</v>
      </c>
      <c r="AG379" s="92" t="s">
        <v>1667</v>
      </c>
      <c r="AH379" s="92" t="s">
        <v>1668</v>
      </c>
      <c r="AI379" s="93" t="s">
        <v>1669</v>
      </c>
      <c r="AJ379" s="92"/>
      <c r="AK379" s="93" t="s">
        <v>1670</v>
      </c>
    </row>
    <row r="380" spans="1:37" ht="24.9" customHeight="1" x14ac:dyDescent="0.25">
      <c r="A380" s="356" t="s">
        <v>430</v>
      </c>
      <c r="B380" s="356"/>
      <c r="C380" s="356"/>
      <c r="D380" s="356"/>
      <c r="E380" s="356"/>
      <c r="F380" s="356"/>
      <c r="G380" s="356"/>
      <c r="H380" s="356"/>
      <c r="I380" s="356"/>
      <c r="J380" s="356"/>
      <c r="K380" s="356"/>
      <c r="L380" s="356"/>
      <c r="M380" s="356"/>
      <c r="N380" s="356"/>
      <c r="O380" s="356"/>
      <c r="P380" s="356"/>
      <c r="Q380" s="356"/>
      <c r="R380" s="356"/>
      <c r="S380" s="356"/>
      <c r="T380" s="356"/>
      <c r="U380" s="356"/>
      <c r="V380" s="356"/>
      <c r="W380" s="356"/>
      <c r="X380" s="356"/>
      <c r="Y380" s="356"/>
      <c r="Z380" s="356"/>
      <c r="AA380" s="356"/>
      <c r="AB380" s="356"/>
      <c r="AC380" s="356"/>
      <c r="AD380" s="310">
        <f>'Art. 121'!Q370</f>
        <v>2</v>
      </c>
      <c r="AE380" s="94">
        <f>IF(AG380=1,AK380,AG380)</f>
        <v>0.45454545454545459</v>
      </c>
      <c r="AF380">
        <f>AD380/2</f>
        <v>1</v>
      </c>
      <c r="AG380" s="92">
        <f>IF(AND(AF380&gt;=0,AF380&lt;=1),1,"No aplica")</f>
        <v>1</v>
      </c>
      <c r="AH380" s="95">
        <f>AD380/(AG380*2)</f>
        <v>1</v>
      </c>
      <c r="AI380" s="96">
        <f>IF(AG380=1,AG380/$AG$385,"No aplica")</f>
        <v>0.2</v>
      </c>
      <c r="AJ380" s="96">
        <f>AF380*AI380</f>
        <v>0.2</v>
      </c>
      <c r="AK380" s="96">
        <f>AJ380*$AE$23</f>
        <v>0.45454545454545459</v>
      </c>
    </row>
    <row r="381" spans="1:37" ht="24.9" customHeight="1" x14ac:dyDescent="0.25">
      <c r="A381" s="356" t="s">
        <v>431</v>
      </c>
      <c r="B381" s="356"/>
      <c r="C381" s="356"/>
      <c r="D381" s="356"/>
      <c r="E381" s="356"/>
      <c r="F381" s="356"/>
      <c r="G381" s="356"/>
      <c r="H381" s="356"/>
      <c r="I381" s="356"/>
      <c r="J381" s="356"/>
      <c r="K381" s="356"/>
      <c r="L381" s="356"/>
      <c r="M381" s="356"/>
      <c r="N381" s="356"/>
      <c r="O381" s="356"/>
      <c r="P381" s="356"/>
      <c r="Q381" s="356"/>
      <c r="R381" s="356"/>
      <c r="S381" s="356"/>
      <c r="T381" s="356"/>
      <c r="U381" s="356"/>
      <c r="V381" s="356"/>
      <c r="W381" s="356"/>
      <c r="X381" s="356"/>
      <c r="Y381" s="356"/>
      <c r="Z381" s="356"/>
      <c r="AA381" s="356"/>
      <c r="AB381" s="356"/>
      <c r="AC381" s="356"/>
      <c r="AD381" s="310">
        <f>'Art. 121'!Q371</f>
        <v>2</v>
      </c>
      <c r="AE381" s="94">
        <f>IF(AG381=1,AK381,AG381)</f>
        <v>0.45454545454545459</v>
      </c>
      <c r="AF381">
        <f>AD381/2</f>
        <v>1</v>
      </c>
      <c r="AG381" s="92">
        <f>IF(AND(AF381&gt;=0,AF381&lt;=1),1,"No aplica")</f>
        <v>1</v>
      </c>
      <c r="AH381" s="95">
        <f>AD381/(AG381*2)</f>
        <v>1</v>
      </c>
      <c r="AI381" s="96">
        <f>IF(AG381=1,AG381/$AG$385,"No aplica")</f>
        <v>0.2</v>
      </c>
      <c r="AJ381" s="96">
        <f>AF381*AI381</f>
        <v>0.2</v>
      </c>
      <c r="AK381" s="96">
        <f>AJ381*$AE$23</f>
        <v>0.45454545454545459</v>
      </c>
    </row>
    <row r="382" spans="1:37" ht="24.9" customHeight="1" x14ac:dyDescent="0.25">
      <c r="A382" s="356" t="s">
        <v>432</v>
      </c>
      <c r="B382" s="356"/>
      <c r="C382" s="356"/>
      <c r="D382" s="356"/>
      <c r="E382" s="356"/>
      <c r="F382" s="356"/>
      <c r="G382" s="356"/>
      <c r="H382" s="356"/>
      <c r="I382" s="356"/>
      <c r="J382" s="356"/>
      <c r="K382" s="356"/>
      <c r="L382" s="356"/>
      <c r="M382" s="356"/>
      <c r="N382" s="356"/>
      <c r="O382" s="356"/>
      <c r="P382" s="356"/>
      <c r="Q382" s="356"/>
      <c r="R382" s="356"/>
      <c r="S382" s="356"/>
      <c r="T382" s="356"/>
      <c r="U382" s="356"/>
      <c r="V382" s="356"/>
      <c r="W382" s="356"/>
      <c r="X382" s="356"/>
      <c r="Y382" s="356"/>
      <c r="Z382" s="356"/>
      <c r="AA382" s="356"/>
      <c r="AB382" s="356"/>
      <c r="AC382" s="356"/>
      <c r="AD382" s="310">
        <f>'Art. 121'!Q372</f>
        <v>2</v>
      </c>
      <c r="AE382" s="94">
        <f>IF(AG382=1,AK382,AG382)</f>
        <v>0.45454545454545459</v>
      </c>
      <c r="AF382">
        <f>AD382/2</f>
        <v>1</v>
      </c>
      <c r="AG382" s="92">
        <f>IF(AND(AF382&gt;=0,AF382&lt;=1),1,"No aplica")</f>
        <v>1</v>
      </c>
      <c r="AH382" s="95">
        <f>AD382/(AG382*2)</f>
        <v>1</v>
      </c>
      <c r="AI382" s="96">
        <f>IF(AG382=1,AG382/$AG$385,"No aplica")</f>
        <v>0.2</v>
      </c>
      <c r="AJ382" s="96">
        <f>AF382*AI382</f>
        <v>0.2</v>
      </c>
      <c r="AK382" s="96">
        <f>AJ382*$AE$23</f>
        <v>0.45454545454545459</v>
      </c>
    </row>
    <row r="383" spans="1:37" ht="24.9" customHeight="1" x14ac:dyDescent="0.25">
      <c r="A383" s="356" t="s">
        <v>433</v>
      </c>
      <c r="B383" s="356"/>
      <c r="C383" s="356"/>
      <c r="D383" s="356"/>
      <c r="E383" s="356"/>
      <c r="F383" s="356"/>
      <c r="G383" s="356"/>
      <c r="H383" s="356"/>
      <c r="I383" s="356"/>
      <c r="J383" s="356"/>
      <c r="K383" s="356"/>
      <c r="L383" s="356"/>
      <c r="M383" s="356"/>
      <c r="N383" s="356"/>
      <c r="O383" s="356"/>
      <c r="P383" s="356"/>
      <c r="Q383" s="356"/>
      <c r="R383" s="356"/>
      <c r="S383" s="356"/>
      <c r="T383" s="356"/>
      <c r="U383" s="356"/>
      <c r="V383" s="356"/>
      <c r="W383" s="356"/>
      <c r="X383" s="356"/>
      <c r="Y383" s="356"/>
      <c r="Z383" s="356"/>
      <c r="AA383" s="356"/>
      <c r="AB383" s="356"/>
      <c r="AC383" s="356"/>
      <c r="AD383" s="310">
        <f>'Art. 121'!Q373</f>
        <v>2</v>
      </c>
      <c r="AE383" s="94">
        <f>IF(AG383=1,AK383,AG383)</f>
        <v>0.45454545454545459</v>
      </c>
      <c r="AF383">
        <f>AD383/2</f>
        <v>1</v>
      </c>
      <c r="AG383" s="92">
        <f>IF(AND(AF383&gt;=0,AF383&lt;=1),1,"No aplica")</f>
        <v>1</v>
      </c>
      <c r="AH383" s="95">
        <f>AD383/(AG383*2)</f>
        <v>1</v>
      </c>
      <c r="AI383" s="96">
        <f>IF(AG383=1,AG383/$AG$385,"No aplica")</f>
        <v>0.2</v>
      </c>
      <c r="AJ383" s="96">
        <f>AF383*AI383</f>
        <v>0.2</v>
      </c>
      <c r="AK383" s="96">
        <f>AJ383*$AE$23</f>
        <v>0.45454545454545459</v>
      </c>
    </row>
    <row r="384" spans="1:37" ht="24.9" customHeight="1" x14ac:dyDescent="0.25">
      <c r="A384" s="356" t="s">
        <v>434</v>
      </c>
      <c r="B384" s="356"/>
      <c r="C384" s="356"/>
      <c r="D384" s="356"/>
      <c r="E384" s="356"/>
      <c r="F384" s="356"/>
      <c r="G384" s="356"/>
      <c r="H384" s="356"/>
      <c r="I384" s="356"/>
      <c r="J384" s="356"/>
      <c r="K384" s="356"/>
      <c r="L384" s="356"/>
      <c r="M384" s="356"/>
      <c r="N384" s="356"/>
      <c r="O384" s="356"/>
      <c r="P384" s="356"/>
      <c r="Q384" s="356"/>
      <c r="R384" s="356"/>
      <c r="S384" s="356"/>
      <c r="T384" s="356"/>
      <c r="U384" s="356"/>
      <c r="V384" s="356"/>
      <c r="W384" s="356"/>
      <c r="X384" s="356"/>
      <c r="Y384" s="356"/>
      <c r="Z384" s="356"/>
      <c r="AA384" s="356"/>
      <c r="AB384" s="356"/>
      <c r="AC384" s="356"/>
      <c r="AD384" s="310">
        <f>'Art. 121'!Q374</f>
        <v>2</v>
      </c>
      <c r="AE384" s="94">
        <f>IF(AG384=1,AK384,AG384)</f>
        <v>0.45454545454545459</v>
      </c>
      <c r="AF384">
        <f>AD384/2</f>
        <v>1</v>
      </c>
      <c r="AG384" s="92">
        <f>IF(AND(AF384&gt;=0,AF384&lt;=1),1,"No aplica")</f>
        <v>1</v>
      </c>
      <c r="AH384" s="95">
        <f>AD384/(AG384*2)</f>
        <v>1</v>
      </c>
      <c r="AI384" s="96">
        <f>IF(AG384=1,AG384/$AG$385,"No aplica")</f>
        <v>0.2</v>
      </c>
      <c r="AJ384" s="96">
        <f>AF384*AI384</f>
        <v>0.2</v>
      </c>
      <c r="AK384" s="96">
        <f>AJ384*$AE$23</f>
        <v>0.45454545454545459</v>
      </c>
    </row>
    <row r="385" spans="1:37" ht="24.9" customHeight="1" x14ac:dyDescent="0.25">
      <c r="A385" s="383" t="s">
        <v>1712</v>
      </c>
      <c r="B385" s="383"/>
      <c r="C385" s="383"/>
      <c r="D385" s="383"/>
      <c r="E385" s="383"/>
      <c r="F385" s="383"/>
      <c r="G385" s="383"/>
      <c r="H385" s="383"/>
      <c r="I385" s="383"/>
      <c r="J385" s="383"/>
      <c r="K385" s="383"/>
      <c r="L385" s="383"/>
      <c r="M385" s="383"/>
      <c r="N385" s="383"/>
      <c r="O385" s="383"/>
      <c r="P385" s="383"/>
      <c r="Q385" s="383"/>
      <c r="R385" s="383"/>
      <c r="S385" s="383"/>
      <c r="T385" s="383"/>
      <c r="U385" s="383"/>
      <c r="V385" s="383"/>
      <c r="W385" s="383"/>
      <c r="X385" s="383"/>
      <c r="Y385" s="383"/>
      <c r="Z385" s="383"/>
      <c r="AA385" s="383"/>
      <c r="AB385" s="383"/>
      <c r="AC385" s="383"/>
      <c r="AD385" s="383"/>
      <c r="AE385" s="94">
        <f>SUM(AE378:AE384)</f>
        <v>2.2727272727272729</v>
      </c>
      <c r="AF385" s="61"/>
      <c r="AG385" s="97">
        <f>SUM(AG380:AG384)</f>
        <v>5</v>
      </c>
      <c r="AH385" s="98"/>
      <c r="AI385" s="99"/>
      <c r="AJ385" s="99"/>
      <c r="AK385" s="99"/>
    </row>
    <row r="386" spans="1:37" ht="24.9" customHeight="1" x14ac:dyDescent="0.25">
      <c r="A386" s="384" t="s">
        <v>1713</v>
      </c>
      <c r="B386" s="384"/>
      <c r="C386" s="384"/>
      <c r="D386" s="384"/>
      <c r="E386" s="384"/>
      <c r="F386" s="384"/>
      <c r="G386" s="384"/>
      <c r="H386" s="384"/>
      <c r="I386" s="384"/>
      <c r="J386" s="384"/>
      <c r="K386" s="384"/>
      <c r="L386" s="384"/>
      <c r="M386" s="384"/>
      <c r="N386" s="384"/>
      <c r="O386" s="384"/>
      <c r="P386" s="384"/>
      <c r="Q386" s="384"/>
      <c r="R386" s="384"/>
      <c r="S386" s="384"/>
      <c r="T386" s="384"/>
      <c r="U386" s="384"/>
      <c r="V386" s="384"/>
      <c r="W386" s="384"/>
      <c r="X386" s="384"/>
      <c r="Y386" s="384"/>
      <c r="Z386" s="384"/>
      <c r="AA386" s="384"/>
      <c r="AB386" s="384"/>
      <c r="AC386" s="384"/>
      <c r="AD386" s="384"/>
      <c r="AE386" s="94">
        <f>AE385/$AE$23*100</f>
        <v>100</v>
      </c>
      <c r="AF386" s="61"/>
      <c r="AG386" s="97"/>
      <c r="AH386" s="98"/>
      <c r="AI386" s="99"/>
      <c r="AJ386" s="99"/>
      <c r="AK386" s="99"/>
    </row>
    <row r="387" spans="1:37" ht="24.9" customHeight="1" x14ac:dyDescent="0.25">
      <c r="A387" s="107"/>
      <c r="B387" s="107"/>
      <c r="C387" s="107"/>
      <c r="D387" s="107"/>
      <c r="E387" s="107"/>
      <c r="F387" s="107"/>
      <c r="G387" s="107"/>
      <c r="H387" s="107"/>
      <c r="I387" s="107"/>
      <c r="J387" s="107"/>
      <c r="K387" s="107"/>
      <c r="L387" s="107"/>
      <c r="M387" s="107"/>
      <c r="N387" s="107"/>
      <c r="O387" s="107"/>
      <c r="P387" s="107"/>
      <c r="Q387" s="100"/>
      <c r="R387" s="107"/>
      <c r="S387" s="107"/>
      <c r="T387" s="107"/>
      <c r="U387" s="107"/>
      <c r="V387" s="107"/>
      <c r="W387" s="107"/>
      <c r="X387" s="107"/>
      <c r="Y387" s="107"/>
      <c r="Z387" s="107"/>
      <c r="AA387" s="107"/>
      <c r="AB387" s="107"/>
      <c r="AC387" s="107"/>
      <c r="AD387" s="101"/>
      <c r="AE387" s="101"/>
    </row>
    <row r="388" spans="1:37" ht="24.9" customHeight="1" x14ac:dyDescent="0.25">
      <c r="A388" s="107"/>
      <c r="B388" s="107"/>
      <c r="C388" s="107"/>
      <c r="D388" s="107"/>
      <c r="E388" s="107"/>
      <c r="F388" s="107"/>
      <c r="G388" s="107"/>
      <c r="H388" s="107"/>
      <c r="I388" s="107"/>
      <c r="J388" s="107"/>
      <c r="K388" s="107"/>
      <c r="L388" s="107"/>
      <c r="M388" s="107"/>
      <c r="N388" s="107"/>
      <c r="O388" s="107"/>
      <c r="P388" s="107"/>
      <c r="Q388" s="100"/>
      <c r="R388" s="107"/>
      <c r="S388" s="107"/>
      <c r="T388" s="107"/>
      <c r="U388" s="107"/>
      <c r="V388" s="107"/>
      <c r="W388" s="107"/>
      <c r="X388" s="107"/>
      <c r="Y388" s="107"/>
      <c r="Z388" s="107"/>
      <c r="AA388" s="107"/>
      <c r="AB388" s="107"/>
      <c r="AC388" s="107"/>
      <c r="AD388" s="101"/>
      <c r="AE388" s="101"/>
    </row>
    <row r="389" spans="1:37" ht="24.9" customHeight="1" x14ac:dyDescent="0.25">
      <c r="A389" s="390" t="s">
        <v>435</v>
      </c>
      <c r="B389" s="390"/>
      <c r="C389" s="390"/>
      <c r="D389" s="390"/>
      <c r="E389" s="390"/>
      <c r="F389" s="390"/>
      <c r="G389" s="390"/>
      <c r="H389" s="390"/>
      <c r="I389" s="390"/>
      <c r="J389" s="390"/>
      <c r="K389" s="390"/>
      <c r="L389" s="390"/>
      <c r="M389" s="390"/>
      <c r="N389" s="390"/>
      <c r="O389" s="390"/>
      <c r="P389" s="390"/>
      <c r="Q389" s="390"/>
      <c r="R389" s="390"/>
      <c r="S389" s="390"/>
      <c r="T389" s="390"/>
      <c r="U389" s="390"/>
      <c r="V389" s="390"/>
      <c r="W389" s="390"/>
      <c r="X389" s="390"/>
      <c r="Y389" s="390"/>
      <c r="Z389" s="390"/>
      <c r="AA389" s="390"/>
      <c r="AB389" s="390"/>
      <c r="AC389" s="390"/>
      <c r="AD389" s="88"/>
      <c r="AE389" s="88"/>
    </row>
    <row r="390" spans="1:37" ht="24.9" customHeight="1" x14ac:dyDescent="0.25">
      <c r="A390" s="109"/>
      <c r="B390" s="110"/>
      <c r="C390" s="110"/>
      <c r="D390" s="110"/>
      <c r="E390" s="110"/>
      <c r="F390" s="110"/>
      <c r="G390" s="110"/>
      <c r="H390" s="110"/>
      <c r="I390" s="110"/>
      <c r="J390" s="110"/>
      <c r="K390" s="110"/>
      <c r="L390" s="110"/>
      <c r="M390" s="110"/>
      <c r="N390" s="110"/>
      <c r="O390" s="110"/>
      <c r="P390" s="110"/>
      <c r="Q390" s="111"/>
      <c r="R390" s="110"/>
      <c r="S390" s="110"/>
      <c r="T390" s="110"/>
      <c r="U390" s="110"/>
      <c r="V390" s="110"/>
      <c r="W390" s="110"/>
      <c r="X390" s="110"/>
      <c r="Y390" s="110"/>
      <c r="Z390" s="110"/>
      <c r="AA390" s="110"/>
      <c r="AB390" s="110"/>
      <c r="AC390" s="110"/>
      <c r="AD390" s="89"/>
      <c r="AE390" s="89"/>
    </row>
    <row r="391" spans="1:37" ht="24.9" customHeight="1" x14ac:dyDescent="0.25">
      <c r="A391" s="73"/>
      <c r="B391" s="73"/>
      <c r="C391" s="73"/>
      <c r="D391" s="73"/>
      <c r="E391" s="73"/>
      <c r="F391" s="73"/>
      <c r="G391" s="73"/>
      <c r="H391" s="73"/>
      <c r="I391" s="73"/>
      <c r="J391" s="73"/>
      <c r="K391" s="73"/>
      <c r="L391" s="73"/>
      <c r="M391" s="73"/>
      <c r="N391" s="73"/>
      <c r="O391" s="73"/>
      <c r="P391" s="73"/>
      <c r="Q391" s="100"/>
      <c r="R391" s="73"/>
      <c r="S391" s="73"/>
      <c r="T391" s="73"/>
      <c r="U391" s="73"/>
      <c r="V391" s="73"/>
      <c r="W391" s="73"/>
      <c r="X391" s="73"/>
      <c r="Y391" s="73"/>
      <c r="Z391" s="73"/>
      <c r="AA391" s="73"/>
      <c r="AB391" s="73"/>
      <c r="AC391" s="73"/>
      <c r="AD391" s="101"/>
      <c r="AE391" s="101"/>
    </row>
    <row r="392" spans="1:37" ht="24.9" customHeight="1" x14ac:dyDescent="0.25">
      <c r="A392" s="387" t="s">
        <v>163</v>
      </c>
      <c r="B392" s="387"/>
      <c r="C392" s="387"/>
      <c r="D392" s="387"/>
      <c r="E392" s="387"/>
      <c r="F392" s="387"/>
      <c r="G392" s="387"/>
      <c r="H392" s="387"/>
      <c r="I392" s="387"/>
      <c r="J392" s="387"/>
      <c r="K392" s="387"/>
      <c r="L392" s="387"/>
      <c r="M392" s="387"/>
      <c r="N392" s="387"/>
      <c r="O392" s="387"/>
      <c r="P392" s="387"/>
      <c r="Q392" s="387"/>
      <c r="R392" s="387"/>
      <c r="S392" s="387"/>
      <c r="T392" s="387"/>
      <c r="U392" s="387"/>
      <c r="V392" s="387"/>
      <c r="W392" s="387"/>
      <c r="X392" s="387"/>
      <c r="Y392" s="387"/>
      <c r="Z392" s="387"/>
      <c r="AA392" s="387"/>
      <c r="AB392" s="387"/>
      <c r="AC392" s="387"/>
      <c r="AD392" s="66" t="s">
        <v>187</v>
      </c>
      <c r="AE392" s="306" t="s">
        <v>7</v>
      </c>
      <c r="AF392" s="92" t="s">
        <v>1666</v>
      </c>
      <c r="AG392" s="92" t="s">
        <v>1667</v>
      </c>
      <c r="AH392" s="92" t="s">
        <v>1668</v>
      </c>
      <c r="AI392" s="93" t="s">
        <v>1669</v>
      </c>
      <c r="AJ392" s="92"/>
      <c r="AK392" s="93" t="s">
        <v>1670</v>
      </c>
    </row>
    <row r="393" spans="1:37" ht="24.9" customHeight="1" x14ac:dyDescent="0.25">
      <c r="A393" s="356" t="s">
        <v>190</v>
      </c>
      <c r="B393" s="356"/>
      <c r="C393" s="356"/>
      <c r="D393" s="356"/>
      <c r="E393" s="356"/>
      <c r="F393" s="356"/>
      <c r="G393" s="356"/>
      <c r="H393" s="356"/>
      <c r="I393" s="356"/>
      <c r="J393" s="356"/>
      <c r="K393" s="356"/>
      <c r="L393" s="356"/>
      <c r="M393" s="356"/>
      <c r="N393" s="356"/>
      <c r="O393" s="356"/>
      <c r="P393" s="356"/>
      <c r="Q393" s="356"/>
      <c r="R393" s="356"/>
      <c r="S393" s="356"/>
      <c r="T393" s="356"/>
      <c r="U393" s="356"/>
      <c r="V393" s="356"/>
      <c r="W393" s="356"/>
      <c r="X393" s="356"/>
      <c r="Y393" s="356"/>
      <c r="Z393" s="356"/>
      <c r="AA393" s="356"/>
      <c r="AB393" s="356"/>
      <c r="AC393" s="356"/>
      <c r="AD393" s="310">
        <f>'Art. 121'!Q383</f>
        <v>2</v>
      </c>
      <c r="AE393" s="94">
        <f t="shared" ref="AE393:AE409" si="72">IF(AG393=1,AK393,AG393)</f>
        <v>0.13368983957219252</v>
      </c>
      <c r="AF393">
        <f t="shared" ref="AF393:AF409" si="73">AD393/2</f>
        <v>1</v>
      </c>
      <c r="AG393" s="92">
        <f t="shared" ref="AG393:AG409" si="74">IF(AND(AF393&gt;=0,AF393&lt;=1),1,"No aplica")</f>
        <v>1</v>
      </c>
      <c r="AH393" s="95">
        <f t="shared" ref="AH393:AH409" si="75">AD393/(AG393*2)</f>
        <v>1</v>
      </c>
      <c r="AI393" s="96">
        <f t="shared" ref="AI393:AI409" si="76">IF(AG393=1,AG393/$AG$410,"No aplica")</f>
        <v>5.8823529411764705E-2</v>
      </c>
      <c r="AJ393" s="96">
        <f t="shared" ref="AJ393:AJ409" si="77">AF393*AI393</f>
        <v>5.8823529411764705E-2</v>
      </c>
      <c r="AK393" s="96">
        <f t="shared" ref="AK393:AK409" si="78">AJ393*$AE$23</f>
        <v>0.13368983957219252</v>
      </c>
    </row>
    <row r="394" spans="1:37" ht="24.9" customHeight="1" x14ac:dyDescent="0.25">
      <c r="A394" s="356" t="s">
        <v>191</v>
      </c>
      <c r="B394" s="356"/>
      <c r="C394" s="356"/>
      <c r="D394" s="356"/>
      <c r="E394" s="356"/>
      <c r="F394" s="356"/>
      <c r="G394" s="356"/>
      <c r="H394" s="356"/>
      <c r="I394" s="356"/>
      <c r="J394" s="356"/>
      <c r="K394" s="356"/>
      <c r="L394" s="356"/>
      <c r="M394" s="356"/>
      <c r="N394" s="356"/>
      <c r="O394" s="356"/>
      <c r="P394" s="356"/>
      <c r="Q394" s="356"/>
      <c r="R394" s="356"/>
      <c r="S394" s="356"/>
      <c r="T394" s="356"/>
      <c r="U394" s="356"/>
      <c r="V394" s="356"/>
      <c r="W394" s="356"/>
      <c r="X394" s="356"/>
      <c r="Y394" s="356"/>
      <c r="Z394" s="356"/>
      <c r="AA394" s="356"/>
      <c r="AB394" s="356"/>
      <c r="AC394" s="356"/>
      <c r="AD394" s="310">
        <f>'Art. 121'!Q384</f>
        <v>2</v>
      </c>
      <c r="AE394" s="94">
        <f t="shared" si="72"/>
        <v>0.13368983957219252</v>
      </c>
      <c r="AF394">
        <f t="shared" si="73"/>
        <v>1</v>
      </c>
      <c r="AG394" s="92">
        <f t="shared" si="74"/>
        <v>1</v>
      </c>
      <c r="AH394" s="95">
        <f t="shared" si="75"/>
        <v>1</v>
      </c>
      <c r="AI394" s="96">
        <f t="shared" si="76"/>
        <v>5.8823529411764705E-2</v>
      </c>
      <c r="AJ394" s="96">
        <f t="shared" si="77"/>
        <v>5.8823529411764705E-2</v>
      </c>
      <c r="AK394" s="96">
        <f t="shared" si="78"/>
        <v>0.13368983957219252</v>
      </c>
    </row>
    <row r="395" spans="1:37" ht="24.9" customHeight="1" x14ac:dyDescent="0.25">
      <c r="A395" s="356" t="s">
        <v>437</v>
      </c>
      <c r="B395" s="356"/>
      <c r="C395" s="356"/>
      <c r="D395" s="356"/>
      <c r="E395" s="356"/>
      <c r="F395" s="356"/>
      <c r="G395" s="356"/>
      <c r="H395" s="356"/>
      <c r="I395" s="356"/>
      <c r="J395" s="356"/>
      <c r="K395" s="356"/>
      <c r="L395" s="356"/>
      <c r="M395" s="356"/>
      <c r="N395" s="356"/>
      <c r="O395" s="356"/>
      <c r="P395" s="356"/>
      <c r="Q395" s="356"/>
      <c r="R395" s="356"/>
      <c r="S395" s="356"/>
      <c r="T395" s="356"/>
      <c r="U395" s="356"/>
      <c r="V395" s="356"/>
      <c r="W395" s="356"/>
      <c r="X395" s="356"/>
      <c r="Y395" s="356"/>
      <c r="Z395" s="356"/>
      <c r="AA395" s="356"/>
      <c r="AB395" s="356"/>
      <c r="AC395" s="356"/>
      <c r="AD395" s="310">
        <f>'Art. 121'!Q385</f>
        <v>2</v>
      </c>
      <c r="AE395" s="94">
        <f t="shared" si="72"/>
        <v>0.13368983957219252</v>
      </c>
      <c r="AF395">
        <f t="shared" si="73"/>
        <v>1</v>
      </c>
      <c r="AG395" s="92">
        <f t="shared" si="74"/>
        <v>1</v>
      </c>
      <c r="AH395" s="95">
        <f t="shared" si="75"/>
        <v>1</v>
      </c>
      <c r="AI395" s="96">
        <f t="shared" si="76"/>
        <v>5.8823529411764705E-2</v>
      </c>
      <c r="AJ395" s="96">
        <f t="shared" si="77"/>
        <v>5.8823529411764705E-2</v>
      </c>
      <c r="AK395" s="96">
        <f t="shared" si="78"/>
        <v>0.13368983957219252</v>
      </c>
    </row>
    <row r="396" spans="1:37" ht="24.9" customHeight="1" x14ac:dyDescent="0.25">
      <c r="A396" s="356" t="s">
        <v>438</v>
      </c>
      <c r="B396" s="356"/>
      <c r="C396" s="356"/>
      <c r="D396" s="356"/>
      <c r="E396" s="356"/>
      <c r="F396" s="356"/>
      <c r="G396" s="356"/>
      <c r="H396" s="356"/>
      <c r="I396" s="356"/>
      <c r="J396" s="356"/>
      <c r="K396" s="356"/>
      <c r="L396" s="356"/>
      <c r="M396" s="356"/>
      <c r="N396" s="356"/>
      <c r="O396" s="356"/>
      <c r="P396" s="356"/>
      <c r="Q396" s="356"/>
      <c r="R396" s="356"/>
      <c r="S396" s="356"/>
      <c r="T396" s="356"/>
      <c r="U396" s="356"/>
      <c r="V396" s="356"/>
      <c r="W396" s="356"/>
      <c r="X396" s="356"/>
      <c r="Y396" s="356"/>
      <c r="Z396" s="356"/>
      <c r="AA396" s="356"/>
      <c r="AB396" s="356"/>
      <c r="AC396" s="356"/>
      <c r="AD396" s="310">
        <f>'Art. 121'!Q386</f>
        <v>2</v>
      </c>
      <c r="AE396" s="94">
        <f t="shared" si="72"/>
        <v>0.13368983957219252</v>
      </c>
      <c r="AF396">
        <f t="shared" si="73"/>
        <v>1</v>
      </c>
      <c r="AG396" s="92">
        <f t="shared" si="74"/>
        <v>1</v>
      </c>
      <c r="AH396" s="95">
        <f t="shared" si="75"/>
        <v>1</v>
      </c>
      <c r="AI396" s="96">
        <f t="shared" si="76"/>
        <v>5.8823529411764705E-2</v>
      </c>
      <c r="AJ396" s="96">
        <f t="shared" si="77"/>
        <v>5.8823529411764705E-2</v>
      </c>
      <c r="AK396" s="96">
        <f t="shared" si="78"/>
        <v>0.13368983957219252</v>
      </c>
    </row>
    <row r="397" spans="1:37" ht="24.9" customHeight="1" x14ac:dyDescent="0.25">
      <c r="A397" s="356" t="s">
        <v>439</v>
      </c>
      <c r="B397" s="356"/>
      <c r="C397" s="356"/>
      <c r="D397" s="356"/>
      <c r="E397" s="356"/>
      <c r="F397" s="356"/>
      <c r="G397" s="356"/>
      <c r="H397" s="356"/>
      <c r="I397" s="356"/>
      <c r="J397" s="356"/>
      <c r="K397" s="356"/>
      <c r="L397" s="356"/>
      <c r="M397" s="356"/>
      <c r="N397" s="356"/>
      <c r="O397" s="356"/>
      <c r="P397" s="356"/>
      <c r="Q397" s="356"/>
      <c r="R397" s="356"/>
      <c r="S397" s="356"/>
      <c r="T397" s="356"/>
      <c r="U397" s="356"/>
      <c r="V397" s="356"/>
      <c r="W397" s="356"/>
      <c r="X397" s="356"/>
      <c r="Y397" s="356"/>
      <c r="Z397" s="356"/>
      <c r="AA397" s="356"/>
      <c r="AB397" s="356"/>
      <c r="AC397" s="356"/>
      <c r="AD397" s="310">
        <f>'Art. 121'!Q387</f>
        <v>2</v>
      </c>
      <c r="AE397" s="94">
        <f t="shared" si="72"/>
        <v>0.13368983957219252</v>
      </c>
      <c r="AF397">
        <f t="shared" si="73"/>
        <v>1</v>
      </c>
      <c r="AG397" s="92">
        <f t="shared" si="74"/>
        <v>1</v>
      </c>
      <c r="AH397" s="95">
        <f t="shared" si="75"/>
        <v>1</v>
      </c>
      <c r="AI397" s="96">
        <f t="shared" si="76"/>
        <v>5.8823529411764705E-2</v>
      </c>
      <c r="AJ397" s="96">
        <f t="shared" si="77"/>
        <v>5.8823529411764705E-2</v>
      </c>
      <c r="AK397" s="96">
        <f t="shared" si="78"/>
        <v>0.13368983957219252</v>
      </c>
    </row>
    <row r="398" spans="1:37" ht="24.9" customHeight="1" x14ac:dyDescent="0.25">
      <c r="A398" s="356" t="s">
        <v>440</v>
      </c>
      <c r="B398" s="356"/>
      <c r="C398" s="356"/>
      <c r="D398" s="356"/>
      <c r="E398" s="356"/>
      <c r="F398" s="356"/>
      <c r="G398" s="356"/>
      <c r="H398" s="356"/>
      <c r="I398" s="356"/>
      <c r="J398" s="356"/>
      <c r="K398" s="356"/>
      <c r="L398" s="356"/>
      <c r="M398" s="356"/>
      <c r="N398" s="356"/>
      <c r="O398" s="356"/>
      <c r="P398" s="356"/>
      <c r="Q398" s="356"/>
      <c r="R398" s="356"/>
      <c r="S398" s="356"/>
      <c r="T398" s="356"/>
      <c r="U398" s="356"/>
      <c r="V398" s="356"/>
      <c r="W398" s="356"/>
      <c r="X398" s="356"/>
      <c r="Y398" s="356"/>
      <c r="Z398" s="356"/>
      <c r="AA398" s="356"/>
      <c r="AB398" s="356"/>
      <c r="AC398" s="356"/>
      <c r="AD398" s="310">
        <f>'Art. 121'!Q388</f>
        <v>2</v>
      </c>
      <c r="AE398" s="94">
        <f t="shared" si="72"/>
        <v>0.13368983957219252</v>
      </c>
      <c r="AF398">
        <f t="shared" si="73"/>
        <v>1</v>
      </c>
      <c r="AG398" s="92">
        <f t="shared" si="74"/>
        <v>1</v>
      </c>
      <c r="AH398" s="95">
        <f t="shared" si="75"/>
        <v>1</v>
      </c>
      <c r="AI398" s="96">
        <f t="shared" si="76"/>
        <v>5.8823529411764705E-2</v>
      </c>
      <c r="AJ398" s="96">
        <f t="shared" si="77"/>
        <v>5.8823529411764705E-2</v>
      </c>
      <c r="AK398" s="96">
        <f t="shared" si="78"/>
        <v>0.13368983957219252</v>
      </c>
    </row>
    <row r="399" spans="1:37" ht="24.9" customHeight="1" x14ac:dyDescent="0.25">
      <c r="A399" s="356" t="s">
        <v>441</v>
      </c>
      <c r="B399" s="356"/>
      <c r="C399" s="356"/>
      <c r="D399" s="356"/>
      <c r="E399" s="356"/>
      <c r="F399" s="356"/>
      <c r="G399" s="356"/>
      <c r="H399" s="356"/>
      <c r="I399" s="356"/>
      <c r="J399" s="356"/>
      <c r="K399" s="356"/>
      <c r="L399" s="356"/>
      <c r="M399" s="356"/>
      <c r="N399" s="356"/>
      <c r="O399" s="356"/>
      <c r="P399" s="356"/>
      <c r="Q399" s="356"/>
      <c r="R399" s="356"/>
      <c r="S399" s="356"/>
      <c r="T399" s="356"/>
      <c r="U399" s="356"/>
      <c r="V399" s="356"/>
      <c r="W399" s="356"/>
      <c r="X399" s="356"/>
      <c r="Y399" s="356"/>
      <c r="Z399" s="356"/>
      <c r="AA399" s="356"/>
      <c r="AB399" s="356"/>
      <c r="AC399" s="356"/>
      <c r="AD399" s="310">
        <f>'Art. 121'!Q389</f>
        <v>2</v>
      </c>
      <c r="AE399" s="94">
        <f t="shared" si="72"/>
        <v>0.13368983957219252</v>
      </c>
      <c r="AF399">
        <f t="shared" si="73"/>
        <v>1</v>
      </c>
      <c r="AG399" s="92">
        <f t="shared" si="74"/>
        <v>1</v>
      </c>
      <c r="AH399" s="95">
        <f t="shared" si="75"/>
        <v>1</v>
      </c>
      <c r="AI399" s="96">
        <f t="shared" si="76"/>
        <v>5.8823529411764705E-2</v>
      </c>
      <c r="AJ399" s="96">
        <f t="shared" si="77"/>
        <v>5.8823529411764705E-2</v>
      </c>
      <c r="AK399" s="96">
        <f t="shared" si="78"/>
        <v>0.13368983957219252</v>
      </c>
    </row>
    <row r="400" spans="1:37" ht="24.9" customHeight="1" x14ac:dyDescent="0.25">
      <c r="A400" s="356" t="s">
        <v>442</v>
      </c>
      <c r="B400" s="356"/>
      <c r="C400" s="356"/>
      <c r="D400" s="356"/>
      <c r="E400" s="356"/>
      <c r="F400" s="356"/>
      <c r="G400" s="356"/>
      <c r="H400" s="356"/>
      <c r="I400" s="356"/>
      <c r="J400" s="356"/>
      <c r="K400" s="356"/>
      <c r="L400" s="356"/>
      <c r="M400" s="356"/>
      <c r="N400" s="356"/>
      <c r="O400" s="356"/>
      <c r="P400" s="356"/>
      <c r="Q400" s="356"/>
      <c r="R400" s="356"/>
      <c r="S400" s="356"/>
      <c r="T400" s="356"/>
      <c r="U400" s="356"/>
      <c r="V400" s="356"/>
      <c r="W400" s="356"/>
      <c r="X400" s="356"/>
      <c r="Y400" s="356"/>
      <c r="Z400" s="356"/>
      <c r="AA400" s="356"/>
      <c r="AB400" s="356"/>
      <c r="AC400" s="356"/>
      <c r="AD400" s="310">
        <f>'Art. 121'!Q390</f>
        <v>2</v>
      </c>
      <c r="AE400" s="94">
        <f t="shared" si="72"/>
        <v>0.13368983957219252</v>
      </c>
      <c r="AF400">
        <f t="shared" si="73"/>
        <v>1</v>
      </c>
      <c r="AG400" s="92">
        <f t="shared" si="74"/>
        <v>1</v>
      </c>
      <c r="AH400" s="95">
        <f t="shared" si="75"/>
        <v>1</v>
      </c>
      <c r="AI400" s="96">
        <f t="shared" si="76"/>
        <v>5.8823529411764705E-2</v>
      </c>
      <c r="AJ400" s="96">
        <f t="shared" si="77"/>
        <v>5.8823529411764705E-2</v>
      </c>
      <c r="AK400" s="96">
        <f t="shared" si="78"/>
        <v>0.13368983957219252</v>
      </c>
    </row>
    <row r="401" spans="1:37" ht="24.9" customHeight="1" x14ac:dyDescent="0.25">
      <c r="A401" s="356" t="s">
        <v>443</v>
      </c>
      <c r="B401" s="356"/>
      <c r="C401" s="356"/>
      <c r="D401" s="356"/>
      <c r="E401" s="356"/>
      <c r="F401" s="356"/>
      <c r="G401" s="356"/>
      <c r="H401" s="356"/>
      <c r="I401" s="356"/>
      <c r="J401" s="356"/>
      <c r="K401" s="356"/>
      <c r="L401" s="356"/>
      <c r="M401" s="356"/>
      <c r="N401" s="356"/>
      <c r="O401" s="356"/>
      <c r="P401" s="356"/>
      <c r="Q401" s="356"/>
      <c r="R401" s="356"/>
      <c r="S401" s="356"/>
      <c r="T401" s="356"/>
      <c r="U401" s="356"/>
      <c r="V401" s="356"/>
      <c r="W401" s="356"/>
      <c r="X401" s="356"/>
      <c r="Y401" s="356"/>
      <c r="Z401" s="356"/>
      <c r="AA401" s="356"/>
      <c r="AB401" s="356"/>
      <c r="AC401" s="356"/>
      <c r="AD401" s="310">
        <f>'Art. 121'!Q391</f>
        <v>2</v>
      </c>
      <c r="AE401" s="94">
        <f t="shared" si="72"/>
        <v>0.13368983957219252</v>
      </c>
      <c r="AF401">
        <f t="shared" si="73"/>
        <v>1</v>
      </c>
      <c r="AG401" s="92">
        <f t="shared" si="74"/>
        <v>1</v>
      </c>
      <c r="AH401" s="95">
        <f t="shared" si="75"/>
        <v>1</v>
      </c>
      <c r="AI401" s="96">
        <f t="shared" si="76"/>
        <v>5.8823529411764705E-2</v>
      </c>
      <c r="AJ401" s="96">
        <f t="shared" si="77"/>
        <v>5.8823529411764705E-2</v>
      </c>
      <c r="AK401" s="96">
        <f t="shared" si="78"/>
        <v>0.13368983957219252</v>
      </c>
    </row>
    <row r="402" spans="1:37" ht="24.9" customHeight="1" x14ac:dyDescent="0.25">
      <c r="A402" s="356" t="s">
        <v>444</v>
      </c>
      <c r="B402" s="356"/>
      <c r="C402" s="356"/>
      <c r="D402" s="356"/>
      <c r="E402" s="356"/>
      <c r="F402" s="356"/>
      <c r="G402" s="356"/>
      <c r="H402" s="356"/>
      <c r="I402" s="356"/>
      <c r="J402" s="356"/>
      <c r="K402" s="356"/>
      <c r="L402" s="356"/>
      <c r="M402" s="356"/>
      <c r="N402" s="356"/>
      <c r="O402" s="356"/>
      <c r="P402" s="356"/>
      <c r="Q402" s="356"/>
      <c r="R402" s="356"/>
      <c r="S402" s="356"/>
      <c r="T402" s="356"/>
      <c r="U402" s="356"/>
      <c r="V402" s="356"/>
      <c r="W402" s="356"/>
      <c r="X402" s="356"/>
      <c r="Y402" s="356"/>
      <c r="Z402" s="356"/>
      <c r="AA402" s="356"/>
      <c r="AB402" s="356"/>
      <c r="AC402" s="356"/>
      <c r="AD402" s="310">
        <f>'Art. 121'!Q392</f>
        <v>2</v>
      </c>
      <c r="AE402" s="94">
        <f t="shared" si="72"/>
        <v>0.13368983957219252</v>
      </c>
      <c r="AF402">
        <f t="shared" si="73"/>
        <v>1</v>
      </c>
      <c r="AG402" s="92">
        <f t="shared" si="74"/>
        <v>1</v>
      </c>
      <c r="AH402" s="95">
        <f t="shared" si="75"/>
        <v>1</v>
      </c>
      <c r="AI402" s="96">
        <f t="shared" si="76"/>
        <v>5.8823529411764705E-2</v>
      </c>
      <c r="AJ402" s="96">
        <f t="shared" si="77"/>
        <v>5.8823529411764705E-2</v>
      </c>
      <c r="AK402" s="96">
        <f t="shared" si="78"/>
        <v>0.13368983957219252</v>
      </c>
    </row>
    <row r="403" spans="1:37" ht="24.9" customHeight="1" x14ac:dyDescent="0.25">
      <c r="A403" s="356" t="s">
        <v>445</v>
      </c>
      <c r="B403" s="356"/>
      <c r="C403" s="356"/>
      <c r="D403" s="356"/>
      <c r="E403" s="356"/>
      <c r="F403" s="356"/>
      <c r="G403" s="356"/>
      <c r="H403" s="356"/>
      <c r="I403" s="356"/>
      <c r="J403" s="356"/>
      <c r="K403" s="356"/>
      <c r="L403" s="356"/>
      <c r="M403" s="356"/>
      <c r="N403" s="356"/>
      <c r="O403" s="356"/>
      <c r="P403" s="356"/>
      <c r="Q403" s="356"/>
      <c r="R403" s="356"/>
      <c r="S403" s="356"/>
      <c r="T403" s="356"/>
      <c r="U403" s="356"/>
      <c r="V403" s="356"/>
      <c r="W403" s="356"/>
      <c r="X403" s="356"/>
      <c r="Y403" s="356"/>
      <c r="Z403" s="356"/>
      <c r="AA403" s="356"/>
      <c r="AB403" s="356"/>
      <c r="AC403" s="356"/>
      <c r="AD403" s="310">
        <f>'Art. 121'!Q393</f>
        <v>2</v>
      </c>
      <c r="AE403" s="94">
        <f t="shared" si="72"/>
        <v>0.13368983957219252</v>
      </c>
      <c r="AF403">
        <f t="shared" si="73"/>
        <v>1</v>
      </c>
      <c r="AG403" s="92">
        <f t="shared" si="74"/>
        <v>1</v>
      </c>
      <c r="AH403" s="95">
        <f t="shared" si="75"/>
        <v>1</v>
      </c>
      <c r="AI403" s="96">
        <f t="shared" si="76"/>
        <v>5.8823529411764705E-2</v>
      </c>
      <c r="AJ403" s="96">
        <f t="shared" si="77"/>
        <v>5.8823529411764705E-2</v>
      </c>
      <c r="AK403" s="96">
        <f t="shared" si="78"/>
        <v>0.13368983957219252</v>
      </c>
    </row>
    <row r="404" spans="1:37" ht="24.9" customHeight="1" x14ac:dyDescent="0.25">
      <c r="A404" s="356" t="s">
        <v>446</v>
      </c>
      <c r="B404" s="356"/>
      <c r="C404" s="356"/>
      <c r="D404" s="356"/>
      <c r="E404" s="356"/>
      <c r="F404" s="356"/>
      <c r="G404" s="356"/>
      <c r="H404" s="356"/>
      <c r="I404" s="356"/>
      <c r="J404" s="356"/>
      <c r="K404" s="356"/>
      <c r="L404" s="356"/>
      <c r="M404" s="356"/>
      <c r="N404" s="356"/>
      <c r="O404" s="356"/>
      <c r="P404" s="356"/>
      <c r="Q404" s="356"/>
      <c r="R404" s="356"/>
      <c r="S404" s="356"/>
      <c r="T404" s="356"/>
      <c r="U404" s="356"/>
      <c r="V404" s="356"/>
      <c r="W404" s="356"/>
      <c r="X404" s="356"/>
      <c r="Y404" s="356"/>
      <c r="Z404" s="356"/>
      <c r="AA404" s="356"/>
      <c r="AB404" s="356"/>
      <c r="AC404" s="356"/>
      <c r="AD404" s="310">
        <f>'Art. 121'!Q394</f>
        <v>2</v>
      </c>
      <c r="AE404" s="94">
        <f t="shared" si="72"/>
        <v>0.13368983957219252</v>
      </c>
      <c r="AF404">
        <f t="shared" si="73"/>
        <v>1</v>
      </c>
      <c r="AG404" s="92">
        <f t="shared" si="74"/>
        <v>1</v>
      </c>
      <c r="AH404" s="95">
        <f t="shared" si="75"/>
        <v>1</v>
      </c>
      <c r="AI404" s="96">
        <f t="shared" si="76"/>
        <v>5.8823529411764705E-2</v>
      </c>
      <c r="AJ404" s="96">
        <f t="shared" si="77"/>
        <v>5.8823529411764705E-2</v>
      </c>
      <c r="AK404" s="96">
        <f t="shared" si="78"/>
        <v>0.13368983957219252</v>
      </c>
    </row>
    <row r="405" spans="1:37" ht="24.9" customHeight="1" x14ac:dyDescent="0.25">
      <c r="A405" s="356" t="s">
        <v>447</v>
      </c>
      <c r="B405" s="356"/>
      <c r="C405" s="356"/>
      <c r="D405" s="356"/>
      <c r="E405" s="356"/>
      <c r="F405" s="356"/>
      <c r="G405" s="356"/>
      <c r="H405" s="356"/>
      <c r="I405" s="356"/>
      <c r="J405" s="356"/>
      <c r="K405" s="356"/>
      <c r="L405" s="356"/>
      <c r="M405" s="356"/>
      <c r="N405" s="356"/>
      <c r="O405" s="356"/>
      <c r="P405" s="356"/>
      <c r="Q405" s="356"/>
      <c r="R405" s="356"/>
      <c r="S405" s="356"/>
      <c r="T405" s="356"/>
      <c r="U405" s="356"/>
      <c r="V405" s="356"/>
      <c r="W405" s="356"/>
      <c r="X405" s="356"/>
      <c r="Y405" s="356"/>
      <c r="Z405" s="356"/>
      <c r="AA405" s="356"/>
      <c r="AB405" s="356"/>
      <c r="AC405" s="356"/>
      <c r="AD405" s="310">
        <f>'Art. 121'!Q395</f>
        <v>2</v>
      </c>
      <c r="AE405" s="94">
        <f t="shared" si="72"/>
        <v>0.13368983957219252</v>
      </c>
      <c r="AF405">
        <f t="shared" si="73"/>
        <v>1</v>
      </c>
      <c r="AG405" s="92">
        <f t="shared" si="74"/>
        <v>1</v>
      </c>
      <c r="AH405" s="95">
        <f t="shared" si="75"/>
        <v>1</v>
      </c>
      <c r="AI405" s="96">
        <f t="shared" si="76"/>
        <v>5.8823529411764705E-2</v>
      </c>
      <c r="AJ405" s="96">
        <f t="shared" si="77"/>
        <v>5.8823529411764705E-2</v>
      </c>
      <c r="AK405" s="96">
        <f t="shared" si="78"/>
        <v>0.13368983957219252</v>
      </c>
    </row>
    <row r="406" spans="1:37" ht="24.9" customHeight="1" x14ac:dyDescent="0.25">
      <c r="A406" s="356" t="s">
        <v>448</v>
      </c>
      <c r="B406" s="356"/>
      <c r="C406" s="356"/>
      <c r="D406" s="356"/>
      <c r="E406" s="356"/>
      <c r="F406" s="356"/>
      <c r="G406" s="356"/>
      <c r="H406" s="356"/>
      <c r="I406" s="356"/>
      <c r="J406" s="356"/>
      <c r="K406" s="356"/>
      <c r="L406" s="356"/>
      <c r="M406" s="356"/>
      <c r="N406" s="356"/>
      <c r="O406" s="356"/>
      <c r="P406" s="356"/>
      <c r="Q406" s="356"/>
      <c r="R406" s="356"/>
      <c r="S406" s="356"/>
      <c r="T406" s="356"/>
      <c r="U406" s="356"/>
      <c r="V406" s="356"/>
      <c r="W406" s="356"/>
      <c r="X406" s="356"/>
      <c r="Y406" s="356"/>
      <c r="Z406" s="356"/>
      <c r="AA406" s="356"/>
      <c r="AB406" s="356"/>
      <c r="AC406" s="356"/>
      <c r="AD406" s="310">
        <f>'Art. 121'!Q396</f>
        <v>2</v>
      </c>
      <c r="AE406" s="94">
        <f t="shared" si="72"/>
        <v>0.13368983957219252</v>
      </c>
      <c r="AF406">
        <f t="shared" si="73"/>
        <v>1</v>
      </c>
      <c r="AG406" s="92">
        <f t="shared" si="74"/>
        <v>1</v>
      </c>
      <c r="AH406" s="95">
        <f t="shared" si="75"/>
        <v>1</v>
      </c>
      <c r="AI406" s="96">
        <f t="shared" si="76"/>
        <v>5.8823529411764705E-2</v>
      </c>
      <c r="AJ406" s="96">
        <f t="shared" si="77"/>
        <v>5.8823529411764705E-2</v>
      </c>
      <c r="AK406" s="96">
        <f t="shared" si="78"/>
        <v>0.13368983957219252</v>
      </c>
    </row>
    <row r="407" spans="1:37" ht="24.9" customHeight="1" x14ac:dyDescent="0.25">
      <c r="A407" s="356" t="s">
        <v>449</v>
      </c>
      <c r="B407" s="356"/>
      <c r="C407" s="356"/>
      <c r="D407" s="356"/>
      <c r="E407" s="356"/>
      <c r="F407" s="356"/>
      <c r="G407" s="356"/>
      <c r="H407" s="356"/>
      <c r="I407" s="356"/>
      <c r="J407" s="356"/>
      <c r="K407" s="356"/>
      <c r="L407" s="356"/>
      <c r="M407" s="356"/>
      <c r="N407" s="356"/>
      <c r="O407" s="356"/>
      <c r="P407" s="356"/>
      <c r="Q407" s="356"/>
      <c r="R407" s="356"/>
      <c r="S407" s="356"/>
      <c r="T407" s="356"/>
      <c r="U407" s="356"/>
      <c r="V407" s="356"/>
      <c r="W407" s="356"/>
      <c r="X407" s="356"/>
      <c r="Y407" s="356"/>
      <c r="Z407" s="356"/>
      <c r="AA407" s="356"/>
      <c r="AB407" s="356"/>
      <c r="AC407" s="356"/>
      <c r="AD407" s="310">
        <f>'Art. 121'!Q397</f>
        <v>2</v>
      </c>
      <c r="AE407" s="94">
        <f t="shared" si="72"/>
        <v>0.13368983957219252</v>
      </c>
      <c r="AF407">
        <f t="shared" si="73"/>
        <v>1</v>
      </c>
      <c r="AG407" s="92">
        <f t="shared" si="74"/>
        <v>1</v>
      </c>
      <c r="AH407" s="95">
        <f t="shared" si="75"/>
        <v>1</v>
      </c>
      <c r="AI407" s="96">
        <f t="shared" si="76"/>
        <v>5.8823529411764705E-2</v>
      </c>
      <c r="AJ407" s="96">
        <f t="shared" si="77"/>
        <v>5.8823529411764705E-2</v>
      </c>
      <c r="AK407" s="96">
        <f t="shared" si="78"/>
        <v>0.13368983957219252</v>
      </c>
    </row>
    <row r="408" spans="1:37" ht="24.9" customHeight="1" x14ac:dyDescent="0.25">
      <c r="A408" s="356" t="s">
        <v>450</v>
      </c>
      <c r="B408" s="356"/>
      <c r="C408" s="356"/>
      <c r="D408" s="356"/>
      <c r="E408" s="356"/>
      <c r="F408" s="356"/>
      <c r="G408" s="356"/>
      <c r="H408" s="356"/>
      <c r="I408" s="356"/>
      <c r="J408" s="356"/>
      <c r="K408" s="356"/>
      <c r="L408" s="356"/>
      <c r="M408" s="356"/>
      <c r="N408" s="356"/>
      <c r="O408" s="356"/>
      <c r="P408" s="356"/>
      <c r="Q408" s="356"/>
      <c r="R408" s="356"/>
      <c r="S408" s="356"/>
      <c r="T408" s="356"/>
      <c r="U408" s="356"/>
      <c r="V408" s="356"/>
      <c r="W408" s="356"/>
      <c r="X408" s="356"/>
      <c r="Y408" s="356"/>
      <c r="Z408" s="356"/>
      <c r="AA408" s="356"/>
      <c r="AB408" s="356"/>
      <c r="AC408" s="356"/>
      <c r="AD408" s="310">
        <f>'Art. 121'!Q398</f>
        <v>2</v>
      </c>
      <c r="AE408" s="94">
        <f t="shared" si="72"/>
        <v>0.13368983957219252</v>
      </c>
      <c r="AF408">
        <f t="shared" si="73"/>
        <v>1</v>
      </c>
      <c r="AG408" s="92">
        <f t="shared" si="74"/>
        <v>1</v>
      </c>
      <c r="AH408" s="95">
        <f t="shared" si="75"/>
        <v>1</v>
      </c>
      <c r="AI408" s="96">
        <f t="shared" si="76"/>
        <v>5.8823529411764705E-2</v>
      </c>
      <c r="AJ408" s="96">
        <f t="shared" si="77"/>
        <v>5.8823529411764705E-2</v>
      </c>
      <c r="AK408" s="96">
        <f t="shared" si="78"/>
        <v>0.13368983957219252</v>
      </c>
    </row>
    <row r="409" spans="1:37" ht="24.9" customHeight="1" x14ac:dyDescent="0.25">
      <c r="A409" s="356" t="s">
        <v>451</v>
      </c>
      <c r="B409" s="356"/>
      <c r="C409" s="356"/>
      <c r="D409" s="356"/>
      <c r="E409" s="356"/>
      <c r="F409" s="356"/>
      <c r="G409" s="356"/>
      <c r="H409" s="356"/>
      <c r="I409" s="356"/>
      <c r="J409" s="356"/>
      <c r="K409" s="356"/>
      <c r="L409" s="356"/>
      <c r="M409" s="356"/>
      <c r="N409" s="356"/>
      <c r="O409" s="356"/>
      <c r="P409" s="356"/>
      <c r="Q409" s="356"/>
      <c r="R409" s="356"/>
      <c r="S409" s="356"/>
      <c r="T409" s="356"/>
      <c r="U409" s="356"/>
      <c r="V409" s="356"/>
      <c r="W409" s="356"/>
      <c r="X409" s="356"/>
      <c r="Y409" s="356"/>
      <c r="Z409" s="356"/>
      <c r="AA409" s="356"/>
      <c r="AB409" s="356"/>
      <c r="AC409" s="356"/>
      <c r="AD409" s="310">
        <f>'Art. 121'!Q399</f>
        <v>2</v>
      </c>
      <c r="AE409" s="94">
        <f t="shared" si="72"/>
        <v>0.13368983957219252</v>
      </c>
      <c r="AF409">
        <f t="shared" si="73"/>
        <v>1</v>
      </c>
      <c r="AG409" s="92">
        <f t="shared" si="74"/>
        <v>1</v>
      </c>
      <c r="AH409" s="95">
        <f t="shared" si="75"/>
        <v>1</v>
      </c>
      <c r="AI409" s="96">
        <f t="shared" si="76"/>
        <v>5.8823529411764705E-2</v>
      </c>
      <c r="AJ409" s="96">
        <f t="shared" si="77"/>
        <v>5.8823529411764705E-2</v>
      </c>
      <c r="AK409" s="96">
        <f t="shared" si="78"/>
        <v>0.13368983957219252</v>
      </c>
    </row>
    <row r="410" spans="1:37" ht="24.9" customHeight="1" x14ac:dyDescent="0.25">
      <c r="A410" s="383" t="s">
        <v>1714</v>
      </c>
      <c r="B410" s="383"/>
      <c r="C410" s="383"/>
      <c r="D410" s="383"/>
      <c r="E410" s="383"/>
      <c r="F410" s="383"/>
      <c r="G410" s="383"/>
      <c r="H410" s="383"/>
      <c r="I410" s="383"/>
      <c r="J410" s="383"/>
      <c r="K410" s="383"/>
      <c r="L410" s="383"/>
      <c r="M410" s="383"/>
      <c r="N410" s="383"/>
      <c r="O410" s="383"/>
      <c r="P410" s="383"/>
      <c r="Q410" s="383"/>
      <c r="R410" s="383"/>
      <c r="S410" s="383"/>
      <c r="T410" s="383"/>
      <c r="U410" s="383"/>
      <c r="V410" s="383"/>
      <c r="W410" s="383"/>
      <c r="X410" s="383"/>
      <c r="Y410" s="383"/>
      <c r="Z410" s="383"/>
      <c r="AA410" s="383"/>
      <c r="AB410" s="383"/>
      <c r="AC410" s="383"/>
      <c r="AD410" s="383"/>
      <c r="AE410" s="94">
        <f>SUM(AE403:AE409)</f>
        <v>0.93582887700534756</v>
      </c>
      <c r="AF410" s="61"/>
      <c r="AG410" s="97">
        <f>SUM(AG393:AG409)</f>
        <v>17</v>
      </c>
      <c r="AH410" s="98"/>
      <c r="AI410" s="99"/>
      <c r="AJ410" s="99"/>
      <c r="AK410" s="99"/>
    </row>
    <row r="411" spans="1:37" ht="24.9" customHeight="1" x14ac:dyDescent="0.25">
      <c r="A411" s="384" t="s">
        <v>1715</v>
      </c>
      <c r="B411" s="384"/>
      <c r="C411" s="384"/>
      <c r="D411" s="384"/>
      <c r="E411" s="384"/>
      <c r="F411" s="384"/>
      <c r="G411" s="384"/>
      <c r="H411" s="384"/>
      <c r="I411" s="384"/>
      <c r="J411" s="384"/>
      <c r="K411" s="384"/>
      <c r="L411" s="384"/>
      <c r="M411" s="384"/>
      <c r="N411" s="384"/>
      <c r="O411" s="384"/>
      <c r="P411" s="384"/>
      <c r="Q411" s="384"/>
      <c r="R411" s="384"/>
      <c r="S411" s="384"/>
      <c r="T411" s="384"/>
      <c r="U411" s="384"/>
      <c r="V411" s="384"/>
      <c r="W411" s="384"/>
      <c r="X411" s="384"/>
      <c r="Y411" s="384"/>
      <c r="Z411" s="384"/>
      <c r="AA411" s="384"/>
      <c r="AB411" s="384"/>
      <c r="AC411" s="384"/>
      <c r="AD411" s="384"/>
      <c r="AE411" s="94">
        <f>AE410/$AE$23*100</f>
        <v>41.17647058823529</v>
      </c>
      <c r="AF411" s="61"/>
      <c r="AG411" s="97"/>
      <c r="AH411" s="98"/>
      <c r="AI411" s="99"/>
      <c r="AJ411" s="99"/>
      <c r="AK411" s="99"/>
    </row>
    <row r="412" spans="1:37" ht="24.9" customHeight="1" x14ac:dyDescent="0.25">
      <c r="A412" s="73"/>
      <c r="B412" s="73"/>
      <c r="C412" s="73"/>
      <c r="D412" s="73"/>
      <c r="E412" s="73"/>
      <c r="F412" s="73"/>
      <c r="G412" s="73"/>
      <c r="H412" s="73"/>
      <c r="I412" s="73"/>
      <c r="J412" s="73"/>
      <c r="K412" s="73"/>
      <c r="L412" s="73"/>
      <c r="M412" s="73"/>
      <c r="N412" s="73"/>
      <c r="O412" s="73"/>
      <c r="P412" s="73"/>
      <c r="Q412" s="100"/>
      <c r="R412" s="73"/>
      <c r="S412" s="73"/>
      <c r="T412" s="73"/>
      <c r="U412" s="73"/>
      <c r="V412" s="73"/>
      <c r="W412" s="73"/>
      <c r="X412" s="73"/>
      <c r="Y412" s="73"/>
      <c r="Z412" s="73"/>
      <c r="AA412" s="73"/>
      <c r="AB412" s="73"/>
      <c r="AC412" s="73"/>
      <c r="AD412" s="101"/>
      <c r="AE412" s="101"/>
    </row>
    <row r="413" spans="1:37" ht="24.9" customHeight="1" x14ac:dyDescent="0.25">
      <c r="A413" s="391" t="s">
        <v>198</v>
      </c>
      <c r="B413" s="391"/>
      <c r="C413" s="391"/>
      <c r="D413" s="391"/>
      <c r="E413" s="391"/>
      <c r="F413" s="391"/>
      <c r="G413" s="391"/>
      <c r="H413" s="391"/>
      <c r="I413" s="391"/>
      <c r="J413" s="391"/>
      <c r="K413" s="391"/>
      <c r="L413" s="391"/>
      <c r="M413" s="391"/>
      <c r="N413" s="391"/>
      <c r="O413" s="391"/>
      <c r="P413" s="391"/>
      <c r="Q413" s="391"/>
      <c r="R413" s="391"/>
      <c r="S413" s="391"/>
      <c r="T413" s="391"/>
      <c r="U413" s="391"/>
      <c r="V413" s="391"/>
      <c r="W413" s="391"/>
      <c r="X413" s="391"/>
      <c r="Y413" s="391"/>
      <c r="Z413" s="391"/>
      <c r="AA413" s="391"/>
      <c r="AB413" s="391"/>
      <c r="AC413" s="391"/>
      <c r="AD413" s="112" t="s">
        <v>187</v>
      </c>
      <c r="AE413" s="113" t="s">
        <v>7</v>
      </c>
      <c r="AF413" s="92" t="s">
        <v>1666</v>
      </c>
      <c r="AG413" s="92" t="s">
        <v>1667</v>
      </c>
      <c r="AH413" s="92" t="s">
        <v>1668</v>
      </c>
      <c r="AI413" s="93" t="s">
        <v>1669</v>
      </c>
      <c r="AJ413" s="92"/>
      <c r="AK413" s="93" t="s">
        <v>1670</v>
      </c>
    </row>
    <row r="414" spans="1:37" ht="24.9" customHeight="1" x14ac:dyDescent="0.25">
      <c r="A414" s="356" t="s">
        <v>452</v>
      </c>
      <c r="B414" s="356"/>
      <c r="C414" s="356"/>
      <c r="D414" s="356"/>
      <c r="E414" s="356"/>
      <c r="F414" s="356"/>
      <c r="G414" s="356"/>
      <c r="H414" s="356"/>
      <c r="I414" s="356"/>
      <c r="J414" s="356"/>
      <c r="K414" s="356"/>
      <c r="L414" s="356"/>
      <c r="M414" s="356"/>
      <c r="N414" s="356"/>
      <c r="O414" s="356"/>
      <c r="P414" s="356"/>
      <c r="Q414" s="356"/>
      <c r="R414" s="356"/>
      <c r="S414" s="356"/>
      <c r="T414" s="356"/>
      <c r="U414" s="356"/>
      <c r="V414" s="356"/>
      <c r="W414" s="356"/>
      <c r="X414" s="356"/>
      <c r="Y414" s="356"/>
      <c r="Z414" s="356"/>
      <c r="AA414" s="356"/>
      <c r="AB414" s="356"/>
      <c r="AC414" s="356"/>
      <c r="AD414" s="310">
        <f>'Art. 121'!Q402</f>
        <v>2</v>
      </c>
      <c r="AE414" s="94">
        <f>IF(AG414=1,AK414,AG414)</f>
        <v>0.45454545454545459</v>
      </c>
      <c r="AF414">
        <f>AD414/2</f>
        <v>1</v>
      </c>
      <c r="AG414" s="92">
        <f>IF(AND(AF414&gt;=0,AF414&lt;=1),1,"No aplica")</f>
        <v>1</v>
      </c>
      <c r="AH414" s="95">
        <f>AD414/(AG414*2)</f>
        <v>1</v>
      </c>
      <c r="AI414" s="96">
        <f>IF(AG414=1,AG414/$AG$419,"No aplica")</f>
        <v>0.2</v>
      </c>
      <c r="AJ414" s="96">
        <f>AF414*AI414</f>
        <v>0.2</v>
      </c>
      <c r="AK414" s="96">
        <f>AJ414*$AE$23</f>
        <v>0.45454545454545459</v>
      </c>
    </row>
    <row r="415" spans="1:37" ht="24.9" customHeight="1" x14ac:dyDescent="0.25">
      <c r="A415" s="356" t="s">
        <v>453</v>
      </c>
      <c r="B415" s="356"/>
      <c r="C415" s="356"/>
      <c r="D415" s="356"/>
      <c r="E415" s="356"/>
      <c r="F415" s="356"/>
      <c r="G415" s="356"/>
      <c r="H415" s="356"/>
      <c r="I415" s="356"/>
      <c r="J415" s="356"/>
      <c r="K415" s="356"/>
      <c r="L415" s="356"/>
      <c r="M415" s="356"/>
      <c r="N415" s="356"/>
      <c r="O415" s="356"/>
      <c r="P415" s="356"/>
      <c r="Q415" s="356"/>
      <c r="R415" s="356"/>
      <c r="S415" s="356"/>
      <c r="T415" s="356"/>
      <c r="U415" s="356"/>
      <c r="V415" s="356"/>
      <c r="W415" s="356"/>
      <c r="X415" s="356"/>
      <c r="Y415" s="356"/>
      <c r="Z415" s="356"/>
      <c r="AA415" s="356"/>
      <c r="AB415" s="356"/>
      <c r="AC415" s="356"/>
      <c r="AD415" s="310">
        <f>'Art. 121'!Q403</f>
        <v>2</v>
      </c>
      <c r="AE415" s="94">
        <f>IF(AG415=1,AK415,AG415)</f>
        <v>0.45454545454545459</v>
      </c>
      <c r="AF415">
        <f>AD415/2</f>
        <v>1</v>
      </c>
      <c r="AG415" s="92">
        <f>IF(AND(AF415&gt;=0,AF415&lt;=1),1,"No aplica")</f>
        <v>1</v>
      </c>
      <c r="AH415" s="95">
        <f>AD415/(AG415*2)</f>
        <v>1</v>
      </c>
      <c r="AI415" s="96">
        <f>IF(AG415=1,AG415/$AG$419,"No aplica")</f>
        <v>0.2</v>
      </c>
      <c r="AJ415" s="96">
        <f>AF415*AI415</f>
        <v>0.2</v>
      </c>
      <c r="AK415" s="96">
        <f>AJ415*$AE$23</f>
        <v>0.45454545454545459</v>
      </c>
    </row>
    <row r="416" spans="1:37" ht="24.9" customHeight="1" x14ac:dyDescent="0.25">
      <c r="A416" s="356" t="s">
        <v>454</v>
      </c>
      <c r="B416" s="356"/>
      <c r="C416" s="356"/>
      <c r="D416" s="356"/>
      <c r="E416" s="356"/>
      <c r="F416" s="356"/>
      <c r="G416" s="356"/>
      <c r="H416" s="356"/>
      <c r="I416" s="356"/>
      <c r="J416" s="356"/>
      <c r="K416" s="356"/>
      <c r="L416" s="356"/>
      <c r="M416" s="356"/>
      <c r="N416" s="356"/>
      <c r="O416" s="356"/>
      <c r="P416" s="356"/>
      <c r="Q416" s="356"/>
      <c r="R416" s="356"/>
      <c r="S416" s="356"/>
      <c r="T416" s="356"/>
      <c r="U416" s="356"/>
      <c r="V416" s="356"/>
      <c r="W416" s="356"/>
      <c r="X416" s="356"/>
      <c r="Y416" s="356"/>
      <c r="Z416" s="356"/>
      <c r="AA416" s="356"/>
      <c r="AB416" s="356"/>
      <c r="AC416" s="356"/>
      <c r="AD416" s="310">
        <f>'Art. 121'!Q404</f>
        <v>2</v>
      </c>
      <c r="AE416" s="94">
        <f>IF(AG416=1,AK416,AG416)</f>
        <v>0.45454545454545459</v>
      </c>
      <c r="AF416">
        <f>AD416/2</f>
        <v>1</v>
      </c>
      <c r="AG416" s="92">
        <f>IF(AND(AF416&gt;=0,AF416&lt;=1),1,"No aplica")</f>
        <v>1</v>
      </c>
      <c r="AH416" s="95">
        <f>AD416/(AG416*2)</f>
        <v>1</v>
      </c>
      <c r="AI416" s="96">
        <f>IF(AG416=1,AG416/$AG$419,"No aplica")</f>
        <v>0.2</v>
      </c>
      <c r="AJ416" s="96">
        <f>AF416*AI416</f>
        <v>0.2</v>
      </c>
      <c r="AK416" s="96">
        <f>AJ416*$AE$23</f>
        <v>0.45454545454545459</v>
      </c>
    </row>
    <row r="417" spans="1:37" ht="24.9" customHeight="1" x14ac:dyDescent="0.25">
      <c r="A417" s="356" t="s">
        <v>455</v>
      </c>
      <c r="B417" s="356"/>
      <c r="C417" s="356"/>
      <c r="D417" s="356"/>
      <c r="E417" s="356"/>
      <c r="F417" s="356"/>
      <c r="G417" s="356"/>
      <c r="H417" s="356"/>
      <c r="I417" s="356"/>
      <c r="J417" s="356"/>
      <c r="K417" s="356"/>
      <c r="L417" s="356"/>
      <c r="M417" s="356"/>
      <c r="N417" s="356"/>
      <c r="O417" s="356"/>
      <c r="P417" s="356"/>
      <c r="Q417" s="356"/>
      <c r="R417" s="356"/>
      <c r="S417" s="356"/>
      <c r="T417" s="356"/>
      <c r="U417" s="356"/>
      <c r="V417" s="356"/>
      <c r="W417" s="356"/>
      <c r="X417" s="356"/>
      <c r="Y417" s="356"/>
      <c r="Z417" s="356"/>
      <c r="AA417" s="356"/>
      <c r="AB417" s="356"/>
      <c r="AC417" s="356"/>
      <c r="AD417" s="310">
        <f>'Art. 121'!Q405</f>
        <v>2</v>
      </c>
      <c r="AE417" s="94">
        <f>IF(AG417=1,AK417,AG417)</f>
        <v>0.45454545454545459</v>
      </c>
      <c r="AF417">
        <f>AD417/2</f>
        <v>1</v>
      </c>
      <c r="AG417" s="92">
        <f>IF(AND(AF417&gt;=0,AF417&lt;=1),1,"No aplica")</f>
        <v>1</v>
      </c>
      <c r="AH417" s="95">
        <f>AD417/(AG417*2)</f>
        <v>1</v>
      </c>
      <c r="AI417" s="96">
        <f>IF(AG417=1,AG417/$AG$419,"No aplica")</f>
        <v>0.2</v>
      </c>
      <c r="AJ417" s="96">
        <f>AF417*AI417</f>
        <v>0.2</v>
      </c>
      <c r="AK417" s="96">
        <f>AJ417*$AE$23</f>
        <v>0.45454545454545459</v>
      </c>
    </row>
    <row r="418" spans="1:37" ht="24.9" customHeight="1" x14ac:dyDescent="0.25">
      <c r="A418" s="356" t="s">
        <v>456</v>
      </c>
      <c r="B418" s="356"/>
      <c r="C418" s="356"/>
      <c r="D418" s="356"/>
      <c r="E418" s="356"/>
      <c r="F418" s="356"/>
      <c r="G418" s="356"/>
      <c r="H418" s="356"/>
      <c r="I418" s="356"/>
      <c r="J418" s="356"/>
      <c r="K418" s="356"/>
      <c r="L418" s="356"/>
      <c r="M418" s="356"/>
      <c r="N418" s="356"/>
      <c r="O418" s="356"/>
      <c r="P418" s="356"/>
      <c r="Q418" s="356"/>
      <c r="R418" s="356"/>
      <c r="S418" s="356"/>
      <c r="T418" s="356"/>
      <c r="U418" s="356"/>
      <c r="V418" s="356"/>
      <c r="W418" s="356"/>
      <c r="X418" s="356"/>
      <c r="Y418" s="356"/>
      <c r="Z418" s="356"/>
      <c r="AA418" s="356"/>
      <c r="AB418" s="356"/>
      <c r="AC418" s="356"/>
      <c r="AD418" s="310">
        <f>'Art. 121'!Q406</f>
        <v>2</v>
      </c>
      <c r="AE418" s="94">
        <f>IF(AG418=1,AK418,AG418)</f>
        <v>0.45454545454545459</v>
      </c>
      <c r="AF418">
        <f>AD418/2</f>
        <v>1</v>
      </c>
      <c r="AG418" s="92">
        <f>IF(AND(AF418&gt;=0,AF418&lt;=1),1,"No aplica")</f>
        <v>1</v>
      </c>
      <c r="AH418" s="95">
        <f>AD418/(AG418*2)</f>
        <v>1</v>
      </c>
      <c r="AI418" s="96">
        <f>IF(AG418=1,AG418/$AG$419,"No aplica")</f>
        <v>0.2</v>
      </c>
      <c r="AJ418" s="96">
        <f>AF418*AI418</f>
        <v>0.2</v>
      </c>
      <c r="AK418" s="96">
        <f>AJ418*$AE$23</f>
        <v>0.45454545454545459</v>
      </c>
    </row>
    <row r="419" spans="1:37" ht="24.9" customHeight="1" x14ac:dyDescent="0.25">
      <c r="A419" s="383" t="s">
        <v>1716</v>
      </c>
      <c r="B419" s="383"/>
      <c r="C419" s="383"/>
      <c r="D419" s="383"/>
      <c r="E419" s="383"/>
      <c r="F419" s="383"/>
      <c r="G419" s="383"/>
      <c r="H419" s="383"/>
      <c r="I419" s="383"/>
      <c r="J419" s="383"/>
      <c r="K419" s="383"/>
      <c r="L419" s="383"/>
      <c r="M419" s="383"/>
      <c r="N419" s="383"/>
      <c r="O419" s="383"/>
      <c r="P419" s="383"/>
      <c r="Q419" s="383"/>
      <c r="R419" s="383"/>
      <c r="S419" s="383"/>
      <c r="T419" s="383"/>
      <c r="U419" s="383"/>
      <c r="V419" s="383"/>
      <c r="W419" s="383"/>
      <c r="X419" s="383"/>
      <c r="Y419" s="383"/>
      <c r="Z419" s="383"/>
      <c r="AA419" s="383"/>
      <c r="AB419" s="383"/>
      <c r="AC419" s="383"/>
      <c r="AD419" s="383"/>
      <c r="AE419" s="94">
        <f>SUM(AE412:AE418)</f>
        <v>2.2727272727272729</v>
      </c>
      <c r="AF419" s="61"/>
      <c r="AG419" s="97">
        <f>SUM(AG414:AG418)</f>
        <v>5</v>
      </c>
      <c r="AH419" s="98"/>
      <c r="AI419" s="99"/>
      <c r="AJ419" s="99"/>
      <c r="AK419" s="99"/>
    </row>
    <row r="420" spans="1:37" ht="24.9" customHeight="1" x14ac:dyDescent="0.25">
      <c r="A420" s="384" t="s">
        <v>1717</v>
      </c>
      <c r="B420" s="384"/>
      <c r="C420" s="384"/>
      <c r="D420" s="384"/>
      <c r="E420" s="384"/>
      <c r="F420" s="384"/>
      <c r="G420" s="384"/>
      <c r="H420" s="384"/>
      <c r="I420" s="384"/>
      <c r="J420" s="384"/>
      <c r="K420" s="384"/>
      <c r="L420" s="384"/>
      <c r="M420" s="384"/>
      <c r="N420" s="384"/>
      <c r="O420" s="384"/>
      <c r="P420" s="384"/>
      <c r="Q420" s="384"/>
      <c r="R420" s="384"/>
      <c r="S420" s="384"/>
      <c r="T420" s="384"/>
      <c r="U420" s="384"/>
      <c r="V420" s="384"/>
      <c r="W420" s="384"/>
      <c r="X420" s="384"/>
      <c r="Y420" s="384"/>
      <c r="Z420" s="384"/>
      <c r="AA420" s="384"/>
      <c r="AB420" s="384"/>
      <c r="AC420" s="384"/>
      <c r="AD420" s="384"/>
      <c r="AE420" s="94">
        <f>AE419/$AE$23*100</f>
        <v>100</v>
      </c>
      <c r="AF420" s="61"/>
      <c r="AG420" s="97"/>
      <c r="AH420" s="98"/>
      <c r="AI420" s="99"/>
      <c r="AJ420" s="99"/>
      <c r="AK420" s="99"/>
    </row>
    <row r="421" spans="1:37" ht="24.9" customHeight="1" x14ac:dyDescent="0.25">
      <c r="A421" s="107"/>
      <c r="B421" s="107"/>
      <c r="C421" s="107"/>
      <c r="D421" s="107"/>
      <c r="E421" s="107"/>
      <c r="F421" s="107"/>
      <c r="G421" s="107"/>
      <c r="H421" s="107"/>
      <c r="I421" s="107"/>
      <c r="J421" s="107"/>
      <c r="K421" s="107"/>
      <c r="L421" s="107"/>
      <c r="M421" s="107"/>
      <c r="N421" s="107"/>
      <c r="O421" s="107"/>
      <c r="P421" s="107"/>
      <c r="Q421" s="100"/>
      <c r="R421" s="107"/>
      <c r="S421" s="107"/>
      <c r="T421" s="107"/>
      <c r="U421" s="107"/>
      <c r="V421" s="107"/>
      <c r="W421" s="107"/>
      <c r="X421" s="107"/>
      <c r="Y421" s="107"/>
      <c r="Z421" s="107"/>
      <c r="AA421" s="107"/>
      <c r="AB421" s="107"/>
      <c r="AC421" s="107"/>
      <c r="AD421" s="101"/>
      <c r="AE421" s="101"/>
    </row>
    <row r="422" spans="1:37" ht="24.9" customHeight="1" x14ac:dyDescent="0.25">
      <c r="A422" s="107"/>
      <c r="B422" s="107"/>
      <c r="C422" s="107"/>
      <c r="D422" s="107"/>
      <c r="E422" s="107"/>
      <c r="F422" s="107"/>
      <c r="G422" s="107"/>
      <c r="H422" s="107"/>
      <c r="I422" s="107"/>
      <c r="J422" s="107"/>
      <c r="K422" s="107"/>
      <c r="L422" s="107"/>
      <c r="M422" s="107"/>
      <c r="N422" s="107"/>
      <c r="O422" s="107"/>
      <c r="P422" s="107"/>
      <c r="Q422" s="100"/>
      <c r="R422" s="107"/>
      <c r="S422" s="107"/>
      <c r="T422" s="107"/>
      <c r="U422" s="107"/>
      <c r="V422" s="107"/>
      <c r="W422" s="107"/>
      <c r="X422" s="107"/>
      <c r="Y422" s="107"/>
      <c r="Z422" s="107"/>
      <c r="AA422" s="107"/>
      <c r="AB422" s="107"/>
      <c r="AC422" s="107"/>
      <c r="AD422" s="101"/>
      <c r="AE422" s="101"/>
    </row>
    <row r="423" spans="1:37" ht="24.9" customHeight="1" x14ac:dyDescent="0.25">
      <c r="A423" s="390" t="s">
        <v>457</v>
      </c>
      <c r="B423" s="390"/>
      <c r="C423" s="390"/>
      <c r="D423" s="390"/>
      <c r="E423" s="390"/>
      <c r="F423" s="390"/>
      <c r="G423" s="390"/>
      <c r="H423" s="390"/>
      <c r="I423" s="390"/>
      <c r="J423" s="390"/>
      <c r="K423" s="390"/>
      <c r="L423" s="390"/>
      <c r="M423" s="390"/>
      <c r="N423" s="390"/>
      <c r="O423" s="390"/>
      <c r="P423" s="390"/>
      <c r="Q423" s="390"/>
      <c r="R423" s="390"/>
      <c r="S423" s="390"/>
      <c r="T423" s="390"/>
      <c r="U423" s="390"/>
      <c r="V423" s="390"/>
      <c r="W423" s="390"/>
      <c r="X423" s="390"/>
      <c r="Y423" s="390"/>
      <c r="Z423" s="390"/>
      <c r="AA423" s="390"/>
      <c r="AB423" s="390"/>
      <c r="AC423" s="390"/>
      <c r="AD423" s="88"/>
      <c r="AE423" s="88"/>
    </row>
    <row r="424" spans="1:37" ht="24.9" customHeight="1" x14ac:dyDescent="0.25">
      <c r="A424" s="109"/>
      <c r="B424" s="110"/>
      <c r="C424" s="110"/>
      <c r="D424" s="110"/>
      <c r="E424" s="110"/>
      <c r="F424" s="110"/>
      <c r="G424" s="110"/>
      <c r="H424" s="110"/>
      <c r="I424" s="110"/>
      <c r="J424" s="110"/>
      <c r="K424" s="110"/>
      <c r="L424" s="110"/>
      <c r="M424" s="110"/>
      <c r="N424" s="110"/>
      <c r="O424" s="110"/>
      <c r="P424" s="110"/>
      <c r="Q424" s="111"/>
      <c r="R424" s="110"/>
      <c r="S424" s="110"/>
      <c r="T424" s="110"/>
      <c r="U424" s="110"/>
      <c r="V424" s="110"/>
      <c r="W424" s="110"/>
      <c r="X424" s="110"/>
      <c r="Y424" s="110"/>
      <c r="Z424" s="110"/>
      <c r="AA424" s="110"/>
      <c r="AB424" s="110"/>
      <c r="AC424" s="110"/>
      <c r="AD424" s="89"/>
      <c r="AE424" s="89"/>
    </row>
    <row r="425" spans="1:37" ht="24.9" customHeight="1" x14ac:dyDescent="0.25">
      <c r="A425" s="73"/>
      <c r="B425" s="73"/>
      <c r="C425" s="73"/>
      <c r="D425" s="73"/>
      <c r="E425" s="73"/>
      <c r="F425" s="73"/>
      <c r="G425" s="73"/>
      <c r="H425" s="73"/>
      <c r="I425" s="73"/>
      <c r="J425" s="73"/>
      <c r="K425" s="73"/>
      <c r="L425" s="73"/>
      <c r="M425" s="73"/>
      <c r="N425" s="73"/>
      <c r="O425" s="73"/>
      <c r="P425" s="73"/>
      <c r="Q425" s="100"/>
      <c r="R425" s="73"/>
      <c r="S425" s="73"/>
      <c r="T425" s="73"/>
      <c r="U425" s="73"/>
      <c r="V425" s="73"/>
      <c r="W425" s="73"/>
      <c r="X425" s="73"/>
      <c r="Y425" s="73"/>
      <c r="Z425" s="73"/>
      <c r="AA425" s="73"/>
      <c r="AB425" s="73"/>
      <c r="AC425" s="73"/>
      <c r="AD425" s="101"/>
      <c r="AE425" s="101"/>
    </row>
    <row r="426" spans="1:37" ht="24.9" customHeight="1" x14ac:dyDescent="0.25">
      <c r="A426" s="387" t="s">
        <v>163</v>
      </c>
      <c r="B426" s="387"/>
      <c r="C426" s="387"/>
      <c r="D426" s="387"/>
      <c r="E426" s="387"/>
      <c r="F426" s="387"/>
      <c r="G426" s="387"/>
      <c r="H426" s="387"/>
      <c r="I426" s="387"/>
      <c r="J426" s="387"/>
      <c r="K426" s="387"/>
      <c r="L426" s="387"/>
      <c r="M426" s="387"/>
      <c r="N426" s="387"/>
      <c r="O426" s="387"/>
      <c r="P426" s="387"/>
      <c r="Q426" s="387"/>
      <c r="R426" s="387"/>
      <c r="S426" s="387"/>
      <c r="T426" s="387"/>
      <c r="U426" s="387"/>
      <c r="V426" s="387"/>
      <c r="W426" s="387"/>
      <c r="X426" s="387"/>
      <c r="Y426" s="387"/>
      <c r="Z426" s="387"/>
      <c r="AA426" s="387"/>
      <c r="AB426" s="387"/>
      <c r="AC426" s="387"/>
      <c r="AD426" s="66" t="s">
        <v>187</v>
      </c>
      <c r="AE426" s="306" t="s">
        <v>7</v>
      </c>
      <c r="AF426" s="92" t="s">
        <v>1666</v>
      </c>
      <c r="AG426" s="92" t="s">
        <v>1667</v>
      </c>
      <c r="AH426" s="92" t="s">
        <v>1668</v>
      </c>
      <c r="AI426" s="93" t="s">
        <v>1669</v>
      </c>
      <c r="AJ426" s="92"/>
      <c r="AK426" s="93" t="s">
        <v>1670</v>
      </c>
    </row>
    <row r="427" spans="1:37" ht="24.9" customHeight="1" x14ac:dyDescent="0.25">
      <c r="A427" s="356" t="s">
        <v>190</v>
      </c>
      <c r="B427" s="356"/>
      <c r="C427" s="356"/>
      <c r="D427" s="356"/>
      <c r="E427" s="356"/>
      <c r="F427" s="356"/>
      <c r="G427" s="356"/>
      <c r="H427" s="356"/>
      <c r="I427" s="356"/>
      <c r="J427" s="356"/>
      <c r="K427" s="356"/>
      <c r="L427" s="356"/>
      <c r="M427" s="356"/>
      <c r="N427" s="356"/>
      <c r="O427" s="356"/>
      <c r="P427" s="356"/>
      <c r="Q427" s="356"/>
      <c r="R427" s="356"/>
      <c r="S427" s="356"/>
      <c r="T427" s="356"/>
      <c r="U427" s="356"/>
      <c r="V427" s="356"/>
      <c r="W427" s="356"/>
      <c r="X427" s="356"/>
      <c r="Y427" s="356"/>
      <c r="Z427" s="356"/>
      <c r="AA427" s="356"/>
      <c r="AB427" s="356"/>
      <c r="AC427" s="356"/>
      <c r="AD427" s="310">
        <f>'Art. 121'!Q415</f>
        <v>2</v>
      </c>
      <c r="AE427" s="94">
        <f t="shared" ref="AE427:AE440" si="79">IF(AG427=1,AK427,AG427)</f>
        <v>0.16233766233766234</v>
      </c>
      <c r="AF427">
        <f t="shared" ref="AF427:AF440" si="80">AD427/2</f>
        <v>1</v>
      </c>
      <c r="AG427" s="92">
        <f t="shared" ref="AG427:AG440" si="81">IF(AND(AF427&gt;=0,AF427&lt;=1),1,"No aplica")</f>
        <v>1</v>
      </c>
      <c r="AH427" s="95">
        <f t="shared" ref="AH427:AH440" si="82">AD427/(AG427*2)</f>
        <v>1</v>
      </c>
      <c r="AI427" s="96">
        <f t="shared" ref="AI427:AI440" si="83">IF(AG427=1,AG427/$AG$441,"No aplica")</f>
        <v>7.1428571428571425E-2</v>
      </c>
      <c r="AJ427" s="96">
        <f t="shared" ref="AJ427:AJ440" si="84">AF427*AI427</f>
        <v>7.1428571428571425E-2</v>
      </c>
      <c r="AK427" s="96">
        <f t="shared" ref="AK427:AK440" si="85">AJ427*$AE$23</f>
        <v>0.16233766233766234</v>
      </c>
    </row>
    <row r="428" spans="1:37" ht="24.9" customHeight="1" x14ac:dyDescent="0.25">
      <c r="A428" s="356" t="s">
        <v>191</v>
      </c>
      <c r="B428" s="356"/>
      <c r="C428" s="356"/>
      <c r="D428" s="356"/>
      <c r="E428" s="356"/>
      <c r="F428" s="356"/>
      <c r="G428" s="356"/>
      <c r="H428" s="356"/>
      <c r="I428" s="356"/>
      <c r="J428" s="356"/>
      <c r="K428" s="356"/>
      <c r="L428" s="356"/>
      <c r="M428" s="356"/>
      <c r="N428" s="356"/>
      <c r="O428" s="356"/>
      <c r="P428" s="356"/>
      <c r="Q428" s="356"/>
      <c r="R428" s="356"/>
      <c r="S428" s="356"/>
      <c r="T428" s="356"/>
      <c r="U428" s="356"/>
      <c r="V428" s="356"/>
      <c r="W428" s="356"/>
      <c r="X428" s="356"/>
      <c r="Y428" s="356"/>
      <c r="Z428" s="356"/>
      <c r="AA428" s="356"/>
      <c r="AB428" s="356"/>
      <c r="AC428" s="356"/>
      <c r="AD428" s="310">
        <f>'Art. 121'!Q416</f>
        <v>2</v>
      </c>
      <c r="AE428" s="94">
        <f t="shared" si="79"/>
        <v>0.16233766233766234</v>
      </c>
      <c r="AF428">
        <f t="shared" si="80"/>
        <v>1</v>
      </c>
      <c r="AG428" s="92">
        <f t="shared" si="81"/>
        <v>1</v>
      </c>
      <c r="AH428" s="95">
        <f t="shared" si="82"/>
        <v>1</v>
      </c>
      <c r="AI428" s="96">
        <f t="shared" si="83"/>
        <v>7.1428571428571425E-2</v>
      </c>
      <c r="AJ428" s="96">
        <f t="shared" si="84"/>
        <v>7.1428571428571425E-2</v>
      </c>
      <c r="AK428" s="96">
        <f t="shared" si="85"/>
        <v>0.16233766233766234</v>
      </c>
    </row>
    <row r="429" spans="1:37" ht="24.9" customHeight="1" x14ac:dyDescent="0.25">
      <c r="A429" s="356" t="s">
        <v>458</v>
      </c>
      <c r="B429" s="356"/>
      <c r="C429" s="356"/>
      <c r="D429" s="356"/>
      <c r="E429" s="356"/>
      <c r="F429" s="356"/>
      <c r="G429" s="356"/>
      <c r="H429" s="356"/>
      <c r="I429" s="356"/>
      <c r="J429" s="356"/>
      <c r="K429" s="356"/>
      <c r="L429" s="356"/>
      <c r="M429" s="356"/>
      <c r="N429" s="356"/>
      <c r="O429" s="356"/>
      <c r="P429" s="356"/>
      <c r="Q429" s="356"/>
      <c r="R429" s="356"/>
      <c r="S429" s="356"/>
      <c r="T429" s="356"/>
      <c r="U429" s="356"/>
      <c r="V429" s="356"/>
      <c r="W429" s="356"/>
      <c r="X429" s="356"/>
      <c r="Y429" s="356"/>
      <c r="Z429" s="356"/>
      <c r="AA429" s="356"/>
      <c r="AB429" s="356"/>
      <c r="AC429" s="356"/>
      <c r="AD429" s="310">
        <f>'Art. 121'!Q417</f>
        <v>2</v>
      </c>
      <c r="AE429" s="94">
        <f t="shared" si="79"/>
        <v>0.16233766233766234</v>
      </c>
      <c r="AF429">
        <f t="shared" si="80"/>
        <v>1</v>
      </c>
      <c r="AG429" s="92">
        <f t="shared" si="81"/>
        <v>1</v>
      </c>
      <c r="AH429" s="95">
        <f t="shared" si="82"/>
        <v>1</v>
      </c>
      <c r="AI429" s="96">
        <f t="shared" si="83"/>
        <v>7.1428571428571425E-2</v>
      </c>
      <c r="AJ429" s="96">
        <f t="shared" si="84"/>
        <v>7.1428571428571425E-2</v>
      </c>
      <c r="AK429" s="96">
        <f t="shared" si="85"/>
        <v>0.16233766233766234</v>
      </c>
    </row>
    <row r="430" spans="1:37" ht="24.9" customHeight="1" x14ac:dyDescent="0.25">
      <c r="A430" s="356" t="s">
        <v>459</v>
      </c>
      <c r="B430" s="356"/>
      <c r="C430" s="356"/>
      <c r="D430" s="356"/>
      <c r="E430" s="356"/>
      <c r="F430" s="356"/>
      <c r="G430" s="356"/>
      <c r="H430" s="356"/>
      <c r="I430" s="356"/>
      <c r="J430" s="356"/>
      <c r="K430" s="356"/>
      <c r="L430" s="356"/>
      <c r="M430" s="356"/>
      <c r="N430" s="356"/>
      <c r="O430" s="356"/>
      <c r="P430" s="356"/>
      <c r="Q430" s="356"/>
      <c r="R430" s="356"/>
      <c r="S430" s="356"/>
      <c r="T430" s="356"/>
      <c r="U430" s="356"/>
      <c r="V430" s="356"/>
      <c r="W430" s="356"/>
      <c r="X430" s="356"/>
      <c r="Y430" s="356"/>
      <c r="Z430" s="356"/>
      <c r="AA430" s="356"/>
      <c r="AB430" s="356"/>
      <c r="AC430" s="356"/>
      <c r="AD430" s="310">
        <f>'Art. 121'!Q418</f>
        <v>2</v>
      </c>
      <c r="AE430" s="94">
        <f t="shared" si="79"/>
        <v>0.16233766233766234</v>
      </c>
      <c r="AF430">
        <f t="shared" si="80"/>
        <v>1</v>
      </c>
      <c r="AG430" s="92">
        <f t="shared" si="81"/>
        <v>1</v>
      </c>
      <c r="AH430" s="95">
        <f t="shared" si="82"/>
        <v>1</v>
      </c>
      <c r="AI430" s="96">
        <f t="shared" si="83"/>
        <v>7.1428571428571425E-2</v>
      </c>
      <c r="AJ430" s="96">
        <f t="shared" si="84"/>
        <v>7.1428571428571425E-2</v>
      </c>
      <c r="AK430" s="96">
        <f t="shared" si="85"/>
        <v>0.16233766233766234</v>
      </c>
    </row>
    <row r="431" spans="1:37" ht="24.9" customHeight="1" x14ac:dyDescent="0.25">
      <c r="A431" s="356" t="s">
        <v>460</v>
      </c>
      <c r="B431" s="356"/>
      <c r="C431" s="356"/>
      <c r="D431" s="356"/>
      <c r="E431" s="356"/>
      <c r="F431" s="356"/>
      <c r="G431" s="356"/>
      <c r="H431" s="356"/>
      <c r="I431" s="356"/>
      <c r="J431" s="356"/>
      <c r="K431" s="356"/>
      <c r="L431" s="356"/>
      <c r="M431" s="356"/>
      <c r="N431" s="356"/>
      <c r="O431" s="356"/>
      <c r="P431" s="356"/>
      <c r="Q431" s="356"/>
      <c r="R431" s="356"/>
      <c r="S431" s="356"/>
      <c r="T431" s="356"/>
      <c r="U431" s="356"/>
      <c r="V431" s="356"/>
      <c r="W431" s="356"/>
      <c r="X431" s="356"/>
      <c r="Y431" s="356"/>
      <c r="Z431" s="356"/>
      <c r="AA431" s="356"/>
      <c r="AB431" s="356"/>
      <c r="AC431" s="356"/>
      <c r="AD431" s="310">
        <f>'Art. 121'!Q419</f>
        <v>2</v>
      </c>
      <c r="AE431" s="94">
        <f t="shared" si="79"/>
        <v>0.16233766233766234</v>
      </c>
      <c r="AF431">
        <f t="shared" si="80"/>
        <v>1</v>
      </c>
      <c r="AG431" s="92">
        <f t="shared" si="81"/>
        <v>1</v>
      </c>
      <c r="AH431" s="95">
        <f t="shared" si="82"/>
        <v>1</v>
      </c>
      <c r="AI431" s="96">
        <f t="shared" si="83"/>
        <v>7.1428571428571425E-2</v>
      </c>
      <c r="AJ431" s="96">
        <f t="shared" si="84"/>
        <v>7.1428571428571425E-2</v>
      </c>
      <c r="AK431" s="96">
        <f t="shared" si="85"/>
        <v>0.16233766233766234</v>
      </c>
    </row>
    <row r="432" spans="1:37" ht="24.9" customHeight="1" x14ac:dyDescent="0.25">
      <c r="A432" s="356" t="s">
        <v>461</v>
      </c>
      <c r="B432" s="356"/>
      <c r="C432" s="356"/>
      <c r="D432" s="356"/>
      <c r="E432" s="356"/>
      <c r="F432" s="356"/>
      <c r="G432" s="356"/>
      <c r="H432" s="356"/>
      <c r="I432" s="356"/>
      <c r="J432" s="356"/>
      <c r="K432" s="356"/>
      <c r="L432" s="356"/>
      <c r="M432" s="356"/>
      <c r="N432" s="356"/>
      <c r="O432" s="356"/>
      <c r="P432" s="356"/>
      <c r="Q432" s="356"/>
      <c r="R432" s="356"/>
      <c r="S432" s="356"/>
      <c r="T432" s="356"/>
      <c r="U432" s="356"/>
      <c r="V432" s="356"/>
      <c r="W432" s="356"/>
      <c r="X432" s="356"/>
      <c r="Y432" s="356"/>
      <c r="Z432" s="356"/>
      <c r="AA432" s="356"/>
      <c r="AB432" s="356"/>
      <c r="AC432" s="356"/>
      <c r="AD432" s="310">
        <f>'Art. 121'!Q420</f>
        <v>2</v>
      </c>
      <c r="AE432" s="94">
        <f t="shared" si="79"/>
        <v>0.16233766233766234</v>
      </c>
      <c r="AF432">
        <f t="shared" si="80"/>
        <v>1</v>
      </c>
      <c r="AG432" s="92">
        <f t="shared" si="81"/>
        <v>1</v>
      </c>
      <c r="AH432" s="95">
        <f t="shared" si="82"/>
        <v>1</v>
      </c>
      <c r="AI432" s="96">
        <f t="shared" si="83"/>
        <v>7.1428571428571425E-2</v>
      </c>
      <c r="AJ432" s="96">
        <f t="shared" si="84"/>
        <v>7.1428571428571425E-2</v>
      </c>
      <c r="AK432" s="96">
        <f t="shared" si="85"/>
        <v>0.16233766233766234</v>
      </c>
    </row>
    <row r="433" spans="1:37" ht="24.9" customHeight="1" x14ac:dyDescent="0.25">
      <c r="A433" s="356" t="s">
        <v>462</v>
      </c>
      <c r="B433" s="356"/>
      <c r="C433" s="356"/>
      <c r="D433" s="356"/>
      <c r="E433" s="356"/>
      <c r="F433" s="356"/>
      <c r="G433" s="356"/>
      <c r="H433" s="356"/>
      <c r="I433" s="356"/>
      <c r="J433" s="356"/>
      <c r="K433" s="356"/>
      <c r="L433" s="356"/>
      <c r="M433" s="356"/>
      <c r="N433" s="356"/>
      <c r="O433" s="356"/>
      <c r="P433" s="356"/>
      <c r="Q433" s="356"/>
      <c r="R433" s="356"/>
      <c r="S433" s="356"/>
      <c r="T433" s="356"/>
      <c r="U433" s="356"/>
      <c r="V433" s="356"/>
      <c r="W433" s="356"/>
      <c r="X433" s="356"/>
      <c r="Y433" s="356"/>
      <c r="Z433" s="356"/>
      <c r="AA433" s="356"/>
      <c r="AB433" s="356"/>
      <c r="AC433" s="356"/>
      <c r="AD433" s="310">
        <f>'Art. 121'!Q421</f>
        <v>0</v>
      </c>
      <c r="AE433" s="94">
        <f t="shared" si="79"/>
        <v>0</v>
      </c>
      <c r="AF433">
        <f t="shared" si="80"/>
        <v>0</v>
      </c>
      <c r="AG433" s="92">
        <f t="shared" si="81"/>
        <v>1</v>
      </c>
      <c r="AH433" s="95">
        <f t="shared" si="82"/>
        <v>0</v>
      </c>
      <c r="AI433" s="96">
        <f t="shared" si="83"/>
        <v>7.1428571428571425E-2</v>
      </c>
      <c r="AJ433" s="96">
        <f t="shared" si="84"/>
        <v>0</v>
      </c>
      <c r="AK433" s="96">
        <f t="shared" si="85"/>
        <v>0</v>
      </c>
    </row>
    <row r="434" spans="1:37" ht="24.9" customHeight="1" x14ac:dyDescent="0.25">
      <c r="A434" s="356" t="s">
        <v>463</v>
      </c>
      <c r="B434" s="356"/>
      <c r="C434" s="356"/>
      <c r="D434" s="356"/>
      <c r="E434" s="356"/>
      <c r="F434" s="356"/>
      <c r="G434" s="356"/>
      <c r="H434" s="356"/>
      <c r="I434" s="356"/>
      <c r="J434" s="356"/>
      <c r="K434" s="356"/>
      <c r="L434" s="356"/>
      <c r="M434" s="356"/>
      <c r="N434" s="356"/>
      <c r="O434" s="356"/>
      <c r="P434" s="356"/>
      <c r="Q434" s="356"/>
      <c r="R434" s="356"/>
      <c r="S434" s="356"/>
      <c r="T434" s="356"/>
      <c r="U434" s="356"/>
      <c r="V434" s="356"/>
      <c r="W434" s="356"/>
      <c r="X434" s="356"/>
      <c r="Y434" s="356"/>
      <c r="Z434" s="356"/>
      <c r="AA434" s="356"/>
      <c r="AB434" s="356"/>
      <c r="AC434" s="356"/>
      <c r="AD434" s="310">
        <f>'Art. 121'!Q422</f>
        <v>2</v>
      </c>
      <c r="AE434" s="94">
        <f t="shared" si="79"/>
        <v>0.16233766233766234</v>
      </c>
      <c r="AF434">
        <f t="shared" si="80"/>
        <v>1</v>
      </c>
      <c r="AG434" s="92">
        <f t="shared" si="81"/>
        <v>1</v>
      </c>
      <c r="AH434" s="95">
        <f t="shared" si="82"/>
        <v>1</v>
      </c>
      <c r="AI434" s="96">
        <f t="shared" si="83"/>
        <v>7.1428571428571425E-2</v>
      </c>
      <c r="AJ434" s="96">
        <f t="shared" si="84"/>
        <v>7.1428571428571425E-2</v>
      </c>
      <c r="AK434" s="96">
        <f t="shared" si="85"/>
        <v>0.16233766233766234</v>
      </c>
    </row>
    <row r="435" spans="1:37" ht="24.9" customHeight="1" x14ac:dyDescent="0.25">
      <c r="A435" s="356" t="s">
        <v>464</v>
      </c>
      <c r="B435" s="356"/>
      <c r="C435" s="356"/>
      <c r="D435" s="356"/>
      <c r="E435" s="356"/>
      <c r="F435" s="356"/>
      <c r="G435" s="356"/>
      <c r="H435" s="356"/>
      <c r="I435" s="356"/>
      <c r="J435" s="356"/>
      <c r="K435" s="356"/>
      <c r="L435" s="356"/>
      <c r="M435" s="356"/>
      <c r="N435" s="356"/>
      <c r="O435" s="356"/>
      <c r="P435" s="356"/>
      <c r="Q435" s="356"/>
      <c r="R435" s="356"/>
      <c r="S435" s="356"/>
      <c r="T435" s="356"/>
      <c r="U435" s="356"/>
      <c r="V435" s="356"/>
      <c r="W435" s="356"/>
      <c r="X435" s="356"/>
      <c r="Y435" s="356"/>
      <c r="Z435" s="356"/>
      <c r="AA435" s="356"/>
      <c r="AB435" s="356"/>
      <c r="AC435" s="356"/>
      <c r="AD435" s="310">
        <f>'Art. 121'!Q423</f>
        <v>2</v>
      </c>
      <c r="AE435" s="94">
        <f t="shared" si="79"/>
        <v>0.16233766233766234</v>
      </c>
      <c r="AF435">
        <f t="shared" si="80"/>
        <v>1</v>
      </c>
      <c r="AG435" s="92">
        <f t="shared" si="81"/>
        <v>1</v>
      </c>
      <c r="AH435" s="95">
        <f t="shared" si="82"/>
        <v>1</v>
      </c>
      <c r="AI435" s="96">
        <f t="shared" si="83"/>
        <v>7.1428571428571425E-2</v>
      </c>
      <c r="AJ435" s="96">
        <f t="shared" si="84"/>
        <v>7.1428571428571425E-2</v>
      </c>
      <c r="AK435" s="96">
        <f t="shared" si="85"/>
        <v>0.16233766233766234</v>
      </c>
    </row>
    <row r="436" spans="1:37" ht="24.9" customHeight="1" x14ac:dyDescent="0.25">
      <c r="A436" s="356" t="s">
        <v>465</v>
      </c>
      <c r="B436" s="356"/>
      <c r="C436" s="356"/>
      <c r="D436" s="356"/>
      <c r="E436" s="356"/>
      <c r="F436" s="356"/>
      <c r="G436" s="356"/>
      <c r="H436" s="356"/>
      <c r="I436" s="356"/>
      <c r="J436" s="356"/>
      <c r="K436" s="356"/>
      <c r="L436" s="356"/>
      <c r="M436" s="356"/>
      <c r="N436" s="356"/>
      <c r="O436" s="356"/>
      <c r="P436" s="356"/>
      <c r="Q436" s="356"/>
      <c r="R436" s="356"/>
      <c r="S436" s="356"/>
      <c r="T436" s="356"/>
      <c r="U436" s="356"/>
      <c r="V436" s="356"/>
      <c r="W436" s="356"/>
      <c r="X436" s="356"/>
      <c r="Y436" s="356"/>
      <c r="Z436" s="356"/>
      <c r="AA436" s="356"/>
      <c r="AB436" s="356"/>
      <c r="AC436" s="356"/>
      <c r="AD436" s="310">
        <f>'Art. 121'!Q424</f>
        <v>2</v>
      </c>
      <c r="AE436" s="94">
        <f t="shared" si="79"/>
        <v>0.16233766233766234</v>
      </c>
      <c r="AF436">
        <f t="shared" si="80"/>
        <v>1</v>
      </c>
      <c r="AG436" s="92">
        <f t="shared" si="81"/>
        <v>1</v>
      </c>
      <c r="AH436" s="95">
        <f t="shared" si="82"/>
        <v>1</v>
      </c>
      <c r="AI436" s="96">
        <f t="shared" si="83"/>
        <v>7.1428571428571425E-2</v>
      </c>
      <c r="AJ436" s="96">
        <f t="shared" si="84"/>
        <v>7.1428571428571425E-2</v>
      </c>
      <c r="AK436" s="96">
        <f t="shared" si="85"/>
        <v>0.16233766233766234</v>
      </c>
    </row>
    <row r="437" spans="1:37" ht="24.9" customHeight="1" x14ac:dyDescent="0.25">
      <c r="A437" s="356" t="s">
        <v>466</v>
      </c>
      <c r="B437" s="356"/>
      <c r="C437" s="356"/>
      <c r="D437" s="356"/>
      <c r="E437" s="356"/>
      <c r="F437" s="356"/>
      <c r="G437" s="356"/>
      <c r="H437" s="356"/>
      <c r="I437" s="356"/>
      <c r="J437" s="356"/>
      <c r="K437" s="356"/>
      <c r="L437" s="356"/>
      <c r="M437" s="356"/>
      <c r="N437" s="356"/>
      <c r="O437" s="356"/>
      <c r="P437" s="356"/>
      <c r="Q437" s="356"/>
      <c r="R437" s="356"/>
      <c r="S437" s="356"/>
      <c r="T437" s="356"/>
      <c r="U437" s="356"/>
      <c r="V437" s="356"/>
      <c r="W437" s="356"/>
      <c r="X437" s="356"/>
      <c r="Y437" s="356"/>
      <c r="Z437" s="356"/>
      <c r="AA437" s="356"/>
      <c r="AB437" s="356"/>
      <c r="AC437" s="356"/>
      <c r="AD437" s="310">
        <f>'Art. 121'!Q425</f>
        <v>2</v>
      </c>
      <c r="AE437" s="94">
        <f t="shared" si="79"/>
        <v>0.16233766233766234</v>
      </c>
      <c r="AF437">
        <f t="shared" si="80"/>
        <v>1</v>
      </c>
      <c r="AG437" s="92">
        <f t="shared" si="81"/>
        <v>1</v>
      </c>
      <c r="AH437" s="95">
        <f t="shared" si="82"/>
        <v>1</v>
      </c>
      <c r="AI437" s="96">
        <f t="shared" si="83"/>
        <v>7.1428571428571425E-2</v>
      </c>
      <c r="AJ437" s="96">
        <f t="shared" si="84"/>
        <v>7.1428571428571425E-2</v>
      </c>
      <c r="AK437" s="96">
        <f t="shared" si="85"/>
        <v>0.16233766233766234</v>
      </c>
    </row>
    <row r="438" spans="1:37" ht="24.9" customHeight="1" x14ac:dyDescent="0.25">
      <c r="A438" s="356" t="s">
        <v>467</v>
      </c>
      <c r="B438" s="356"/>
      <c r="C438" s="356"/>
      <c r="D438" s="356"/>
      <c r="E438" s="356"/>
      <c r="F438" s="356"/>
      <c r="G438" s="356"/>
      <c r="H438" s="356"/>
      <c r="I438" s="356"/>
      <c r="J438" s="356"/>
      <c r="K438" s="356"/>
      <c r="L438" s="356"/>
      <c r="M438" s="356"/>
      <c r="N438" s="356"/>
      <c r="O438" s="356"/>
      <c r="P438" s="356"/>
      <c r="Q438" s="356"/>
      <c r="R438" s="356"/>
      <c r="S438" s="356"/>
      <c r="T438" s="356"/>
      <c r="U438" s="356"/>
      <c r="V438" s="356"/>
      <c r="W438" s="356"/>
      <c r="X438" s="356"/>
      <c r="Y438" s="356"/>
      <c r="Z438" s="356"/>
      <c r="AA438" s="356"/>
      <c r="AB438" s="356"/>
      <c r="AC438" s="356"/>
      <c r="AD438" s="310">
        <f>'Art. 121'!Q426</f>
        <v>2</v>
      </c>
      <c r="AE438" s="94">
        <f t="shared" si="79"/>
        <v>0.16233766233766234</v>
      </c>
      <c r="AF438">
        <f t="shared" si="80"/>
        <v>1</v>
      </c>
      <c r="AG438" s="92">
        <f t="shared" si="81"/>
        <v>1</v>
      </c>
      <c r="AH438" s="95">
        <f t="shared" si="82"/>
        <v>1</v>
      </c>
      <c r="AI438" s="96">
        <f t="shared" si="83"/>
        <v>7.1428571428571425E-2</v>
      </c>
      <c r="AJ438" s="96">
        <f t="shared" si="84"/>
        <v>7.1428571428571425E-2</v>
      </c>
      <c r="AK438" s="96">
        <f t="shared" si="85"/>
        <v>0.16233766233766234</v>
      </c>
    </row>
    <row r="439" spans="1:37" ht="24.9" customHeight="1" x14ac:dyDescent="0.25">
      <c r="A439" s="356" t="s">
        <v>468</v>
      </c>
      <c r="B439" s="356"/>
      <c r="C439" s="356"/>
      <c r="D439" s="356"/>
      <c r="E439" s="356"/>
      <c r="F439" s="356"/>
      <c r="G439" s="356"/>
      <c r="H439" s="356"/>
      <c r="I439" s="356"/>
      <c r="J439" s="356"/>
      <c r="K439" s="356"/>
      <c r="L439" s="356"/>
      <c r="M439" s="356"/>
      <c r="N439" s="356"/>
      <c r="O439" s="356"/>
      <c r="P439" s="356"/>
      <c r="Q439" s="356"/>
      <c r="R439" s="356"/>
      <c r="S439" s="356"/>
      <c r="T439" s="356"/>
      <c r="U439" s="356"/>
      <c r="V439" s="356"/>
      <c r="W439" s="356"/>
      <c r="X439" s="356"/>
      <c r="Y439" s="356"/>
      <c r="Z439" s="356"/>
      <c r="AA439" s="356"/>
      <c r="AB439" s="356"/>
      <c r="AC439" s="356"/>
      <c r="AD439" s="310">
        <f>'Art. 121'!Q427</f>
        <v>2</v>
      </c>
      <c r="AE439" s="94">
        <f t="shared" si="79"/>
        <v>0.16233766233766234</v>
      </c>
      <c r="AF439">
        <f t="shared" si="80"/>
        <v>1</v>
      </c>
      <c r="AG439" s="92">
        <f t="shared" si="81"/>
        <v>1</v>
      </c>
      <c r="AH439" s="95">
        <f t="shared" si="82"/>
        <v>1</v>
      </c>
      <c r="AI439" s="96">
        <f t="shared" si="83"/>
        <v>7.1428571428571425E-2</v>
      </c>
      <c r="AJ439" s="96">
        <f t="shared" si="84"/>
        <v>7.1428571428571425E-2</v>
      </c>
      <c r="AK439" s="96">
        <f t="shared" si="85"/>
        <v>0.16233766233766234</v>
      </c>
    </row>
    <row r="440" spans="1:37" ht="24.9" customHeight="1" x14ac:dyDescent="0.25">
      <c r="A440" s="356" t="s">
        <v>469</v>
      </c>
      <c r="B440" s="356"/>
      <c r="C440" s="356"/>
      <c r="D440" s="356"/>
      <c r="E440" s="356"/>
      <c r="F440" s="356"/>
      <c r="G440" s="356"/>
      <c r="H440" s="356"/>
      <c r="I440" s="356"/>
      <c r="J440" s="356"/>
      <c r="K440" s="356"/>
      <c r="L440" s="356"/>
      <c r="M440" s="356"/>
      <c r="N440" s="356"/>
      <c r="O440" s="356"/>
      <c r="P440" s="356"/>
      <c r="Q440" s="356"/>
      <c r="R440" s="356"/>
      <c r="S440" s="356"/>
      <c r="T440" s="356"/>
      <c r="U440" s="356"/>
      <c r="V440" s="356"/>
      <c r="W440" s="356"/>
      <c r="X440" s="356"/>
      <c r="Y440" s="356"/>
      <c r="Z440" s="356"/>
      <c r="AA440" s="356"/>
      <c r="AB440" s="356"/>
      <c r="AC440" s="356"/>
      <c r="AD440" s="310">
        <f>'Art. 121'!Q428</f>
        <v>0</v>
      </c>
      <c r="AE440" s="94">
        <f t="shared" si="79"/>
        <v>0</v>
      </c>
      <c r="AF440">
        <f t="shared" si="80"/>
        <v>0</v>
      </c>
      <c r="AG440" s="92">
        <f t="shared" si="81"/>
        <v>1</v>
      </c>
      <c r="AH440" s="95">
        <f t="shared" si="82"/>
        <v>0</v>
      </c>
      <c r="AI440" s="96">
        <f t="shared" si="83"/>
        <v>7.1428571428571425E-2</v>
      </c>
      <c r="AJ440" s="96">
        <f t="shared" si="84"/>
        <v>0</v>
      </c>
      <c r="AK440" s="96">
        <f t="shared" si="85"/>
        <v>0</v>
      </c>
    </row>
    <row r="441" spans="1:37" ht="24.9" customHeight="1" x14ac:dyDescent="0.25">
      <c r="A441" s="383" t="s">
        <v>1718</v>
      </c>
      <c r="B441" s="383"/>
      <c r="C441" s="383"/>
      <c r="D441" s="383"/>
      <c r="E441" s="383"/>
      <c r="F441" s="383"/>
      <c r="G441" s="383"/>
      <c r="H441" s="383"/>
      <c r="I441" s="383"/>
      <c r="J441" s="383"/>
      <c r="K441" s="383"/>
      <c r="L441" s="383"/>
      <c r="M441" s="383"/>
      <c r="N441" s="383"/>
      <c r="O441" s="383"/>
      <c r="P441" s="383"/>
      <c r="Q441" s="383"/>
      <c r="R441" s="383"/>
      <c r="S441" s="383"/>
      <c r="T441" s="383"/>
      <c r="U441" s="383"/>
      <c r="V441" s="383"/>
      <c r="W441" s="383"/>
      <c r="X441" s="383"/>
      <c r="Y441" s="383"/>
      <c r="Z441" s="383"/>
      <c r="AA441" s="383"/>
      <c r="AB441" s="383"/>
      <c r="AC441" s="383"/>
      <c r="AD441" s="383"/>
      <c r="AE441" s="94">
        <f>SUM(AE434:AE440)</f>
        <v>0.97402597402597402</v>
      </c>
      <c r="AF441" s="61"/>
      <c r="AG441" s="97">
        <f>SUM(AG427:AG440)</f>
        <v>14</v>
      </c>
      <c r="AH441" s="98"/>
      <c r="AI441" s="99"/>
      <c r="AJ441" s="99"/>
      <c r="AK441" s="99"/>
    </row>
    <row r="442" spans="1:37" ht="24.9" customHeight="1" x14ac:dyDescent="0.25">
      <c r="A442" s="384" t="s">
        <v>1719</v>
      </c>
      <c r="B442" s="384"/>
      <c r="C442" s="384"/>
      <c r="D442" s="384"/>
      <c r="E442" s="384"/>
      <c r="F442" s="384"/>
      <c r="G442" s="384"/>
      <c r="H442" s="384"/>
      <c r="I442" s="384"/>
      <c r="J442" s="384"/>
      <c r="K442" s="384"/>
      <c r="L442" s="384"/>
      <c r="M442" s="384"/>
      <c r="N442" s="384"/>
      <c r="O442" s="384"/>
      <c r="P442" s="384"/>
      <c r="Q442" s="384"/>
      <c r="R442" s="384"/>
      <c r="S442" s="384"/>
      <c r="T442" s="384"/>
      <c r="U442" s="384"/>
      <c r="V442" s="384"/>
      <c r="W442" s="384"/>
      <c r="X442" s="384"/>
      <c r="Y442" s="384"/>
      <c r="Z442" s="384"/>
      <c r="AA442" s="384"/>
      <c r="AB442" s="384"/>
      <c r="AC442" s="384"/>
      <c r="AD442" s="384"/>
      <c r="AE442" s="94">
        <f>AE441/$AE$23*100</f>
        <v>42.857142857142854</v>
      </c>
      <c r="AF442" s="61"/>
      <c r="AG442" s="97"/>
      <c r="AH442" s="98"/>
      <c r="AI442" s="99"/>
      <c r="AJ442" s="99"/>
      <c r="AK442" s="99"/>
    </row>
    <row r="443" spans="1:37" ht="24.9" customHeight="1" x14ac:dyDescent="0.25">
      <c r="A443" s="73"/>
      <c r="B443" s="73"/>
      <c r="C443" s="73"/>
      <c r="D443" s="73"/>
      <c r="E443" s="73"/>
      <c r="F443" s="73"/>
      <c r="G443" s="73"/>
      <c r="H443" s="73"/>
      <c r="I443" s="73"/>
      <c r="J443" s="73"/>
      <c r="K443" s="73"/>
      <c r="L443" s="73"/>
      <c r="M443" s="73"/>
      <c r="N443" s="73"/>
      <c r="O443" s="73"/>
      <c r="P443" s="73"/>
      <c r="Q443" s="100"/>
      <c r="R443" s="73"/>
      <c r="S443" s="73"/>
      <c r="T443" s="73"/>
      <c r="U443" s="73"/>
      <c r="V443" s="73"/>
      <c r="W443" s="73"/>
      <c r="X443" s="73"/>
      <c r="Y443" s="73"/>
      <c r="Z443" s="73"/>
      <c r="AA443" s="73"/>
      <c r="AB443" s="73"/>
      <c r="AC443" s="73"/>
      <c r="AD443" s="101"/>
      <c r="AE443" s="101"/>
    </row>
    <row r="444" spans="1:37" ht="24.9" customHeight="1" x14ac:dyDescent="0.25">
      <c r="A444" s="391" t="s">
        <v>198</v>
      </c>
      <c r="B444" s="391"/>
      <c r="C444" s="391"/>
      <c r="D444" s="391"/>
      <c r="E444" s="391"/>
      <c r="F444" s="391"/>
      <c r="G444" s="391"/>
      <c r="H444" s="391"/>
      <c r="I444" s="391"/>
      <c r="J444" s="391"/>
      <c r="K444" s="391"/>
      <c r="L444" s="391"/>
      <c r="M444" s="391"/>
      <c r="N444" s="391"/>
      <c r="O444" s="391"/>
      <c r="P444" s="391"/>
      <c r="Q444" s="391"/>
      <c r="R444" s="391"/>
      <c r="S444" s="391"/>
      <c r="T444" s="391"/>
      <c r="U444" s="391"/>
      <c r="V444" s="391"/>
      <c r="W444" s="391"/>
      <c r="X444" s="391"/>
      <c r="Y444" s="391"/>
      <c r="Z444" s="391"/>
      <c r="AA444" s="391"/>
      <c r="AB444" s="391"/>
      <c r="AC444" s="391"/>
      <c r="AD444" s="112" t="s">
        <v>187</v>
      </c>
      <c r="AE444" s="113" t="s">
        <v>7</v>
      </c>
      <c r="AF444" s="92" t="s">
        <v>1666</v>
      </c>
      <c r="AG444" s="92" t="s">
        <v>1667</v>
      </c>
      <c r="AH444" s="92" t="s">
        <v>1668</v>
      </c>
      <c r="AI444" s="93" t="s">
        <v>1669</v>
      </c>
      <c r="AJ444" s="92"/>
      <c r="AK444" s="93" t="s">
        <v>1670</v>
      </c>
    </row>
    <row r="445" spans="1:37" ht="24.9" customHeight="1" x14ac:dyDescent="0.25">
      <c r="A445" s="356" t="s">
        <v>470</v>
      </c>
      <c r="B445" s="356"/>
      <c r="C445" s="356"/>
      <c r="D445" s="356"/>
      <c r="E445" s="356"/>
      <c r="F445" s="356"/>
      <c r="G445" s="356"/>
      <c r="H445" s="356"/>
      <c r="I445" s="356"/>
      <c r="J445" s="356"/>
      <c r="K445" s="356"/>
      <c r="L445" s="356"/>
      <c r="M445" s="356"/>
      <c r="N445" s="356"/>
      <c r="O445" s="356"/>
      <c r="P445" s="356"/>
      <c r="Q445" s="356"/>
      <c r="R445" s="356"/>
      <c r="S445" s="356"/>
      <c r="T445" s="356"/>
      <c r="U445" s="356"/>
      <c r="V445" s="356"/>
      <c r="W445" s="356"/>
      <c r="X445" s="356"/>
      <c r="Y445" s="356"/>
      <c r="Z445" s="356"/>
      <c r="AA445" s="356"/>
      <c r="AB445" s="356"/>
      <c r="AC445" s="356"/>
      <c r="AD445" s="310">
        <f>'Art. 121'!Q431</f>
        <v>2</v>
      </c>
      <c r="AE445" s="94">
        <f>IF(AG445=1,AK445,AG445)</f>
        <v>0.45454545454545459</v>
      </c>
      <c r="AF445">
        <f>AD445/2</f>
        <v>1</v>
      </c>
      <c r="AG445" s="92">
        <f>IF(AND(AF445&gt;=0,AF445&lt;=1),1,"No aplica")</f>
        <v>1</v>
      </c>
      <c r="AH445" s="95">
        <f>AD445/(AG445*2)</f>
        <v>1</v>
      </c>
      <c r="AI445" s="96">
        <f>IF(AG445=1,AG445/$AG$450,"No aplica")</f>
        <v>0.2</v>
      </c>
      <c r="AJ445" s="96">
        <f>AF445*AI445</f>
        <v>0.2</v>
      </c>
      <c r="AK445" s="96">
        <f>AJ445*$AE$23</f>
        <v>0.45454545454545459</v>
      </c>
    </row>
    <row r="446" spans="1:37" ht="24.9" customHeight="1" x14ac:dyDescent="0.25">
      <c r="A446" s="356" t="s">
        <v>471</v>
      </c>
      <c r="B446" s="356"/>
      <c r="C446" s="356"/>
      <c r="D446" s="356"/>
      <c r="E446" s="356"/>
      <c r="F446" s="356"/>
      <c r="G446" s="356"/>
      <c r="H446" s="356"/>
      <c r="I446" s="356"/>
      <c r="J446" s="356"/>
      <c r="K446" s="356"/>
      <c r="L446" s="356"/>
      <c r="M446" s="356"/>
      <c r="N446" s="356"/>
      <c r="O446" s="356"/>
      <c r="P446" s="356"/>
      <c r="Q446" s="356"/>
      <c r="R446" s="356"/>
      <c r="S446" s="356"/>
      <c r="T446" s="356"/>
      <c r="U446" s="356"/>
      <c r="V446" s="356"/>
      <c r="W446" s="356"/>
      <c r="X446" s="356"/>
      <c r="Y446" s="356"/>
      <c r="Z446" s="356"/>
      <c r="AA446" s="356"/>
      <c r="AB446" s="356"/>
      <c r="AC446" s="356"/>
      <c r="AD446" s="310">
        <f>'Art. 121'!Q432</f>
        <v>2</v>
      </c>
      <c r="AE446" s="94">
        <f>IF(AG446=1,AK446,AG446)</f>
        <v>0.45454545454545459</v>
      </c>
      <c r="AF446">
        <f>AD446/2</f>
        <v>1</v>
      </c>
      <c r="AG446" s="92">
        <f>IF(AND(AF446&gt;=0,AF446&lt;=1),1,"No aplica")</f>
        <v>1</v>
      </c>
      <c r="AH446" s="95">
        <f>AD446/(AG446*2)</f>
        <v>1</v>
      </c>
      <c r="AI446" s="96">
        <f>IF(AG446=1,AG446/$AG$450,"No aplica")</f>
        <v>0.2</v>
      </c>
      <c r="AJ446" s="96">
        <f>AF446*AI446</f>
        <v>0.2</v>
      </c>
      <c r="AK446" s="96">
        <f>AJ446*$AE$23</f>
        <v>0.45454545454545459</v>
      </c>
    </row>
    <row r="447" spans="1:37" ht="24.9" customHeight="1" x14ac:dyDescent="0.25">
      <c r="A447" s="356" t="s">
        <v>472</v>
      </c>
      <c r="B447" s="356"/>
      <c r="C447" s="356"/>
      <c r="D447" s="356"/>
      <c r="E447" s="356"/>
      <c r="F447" s="356"/>
      <c r="G447" s="356"/>
      <c r="H447" s="356"/>
      <c r="I447" s="356"/>
      <c r="J447" s="356"/>
      <c r="K447" s="356"/>
      <c r="L447" s="356"/>
      <c r="M447" s="356"/>
      <c r="N447" s="356"/>
      <c r="O447" s="356"/>
      <c r="P447" s="356"/>
      <c r="Q447" s="356"/>
      <c r="R447" s="356"/>
      <c r="S447" s="356"/>
      <c r="T447" s="356"/>
      <c r="U447" s="356"/>
      <c r="V447" s="356"/>
      <c r="W447" s="356"/>
      <c r="X447" s="356"/>
      <c r="Y447" s="356"/>
      <c r="Z447" s="356"/>
      <c r="AA447" s="356"/>
      <c r="AB447" s="356"/>
      <c r="AC447" s="356"/>
      <c r="AD447" s="310">
        <f>'Art. 121'!Q433</f>
        <v>2</v>
      </c>
      <c r="AE447" s="94">
        <f>IF(AG447=1,AK447,AG447)</f>
        <v>0.45454545454545459</v>
      </c>
      <c r="AF447">
        <f>AD447/2</f>
        <v>1</v>
      </c>
      <c r="AG447" s="92">
        <f>IF(AND(AF447&gt;=0,AF447&lt;=1),1,"No aplica")</f>
        <v>1</v>
      </c>
      <c r="AH447" s="95">
        <f>AD447/(AG447*2)</f>
        <v>1</v>
      </c>
      <c r="AI447" s="96">
        <f>IF(AG447=1,AG447/$AG$450,"No aplica")</f>
        <v>0.2</v>
      </c>
      <c r="AJ447" s="96">
        <f>AF447*AI447</f>
        <v>0.2</v>
      </c>
      <c r="AK447" s="96">
        <f>AJ447*$AE$23</f>
        <v>0.45454545454545459</v>
      </c>
    </row>
    <row r="448" spans="1:37" ht="24.9" customHeight="1" x14ac:dyDescent="0.25">
      <c r="A448" s="356" t="s">
        <v>473</v>
      </c>
      <c r="B448" s="356"/>
      <c r="C448" s="356"/>
      <c r="D448" s="356"/>
      <c r="E448" s="356"/>
      <c r="F448" s="356"/>
      <c r="G448" s="356"/>
      <c r="H448" s="356"/>
      <c r="I448" s="356"/>
      <c r="J448" s="356"/>
      <c r="K448" s="356"/>
      <c r="L448" s="356"/>
      <c r="M448" s="356"/>
      <c r="N448" s="356"/>
      <c r="O448" s="356"/>
      <c r="P448" s="356"/>
      <c r="Q448" s="356"/>
      <c r="R448" s="356"/>
      <c r="S448" s="356"/>
      <c r="T448" s="356"/>
      <c r="U448" s="356"/>
      <c r="V448" s="356"/>
      <c r="W448" s="356"/>
      <c r="X448" s="356"/>
      <c r="Y448" s="356"/>
      <c r="Z448" s="356"/>
      <c r="AA448" s="356"/>
      <c r="AB448" s="356"/>
      <c r="AC448" s="356"/>
      <c r="AD448" s="310">
        <f>'Art. 121'!Q434</f>
        <v>2</v>
      </c>
      <c r="AE448" s="94">
        <f>IF(AG448=1,AK448,AG448)</f>
        <v>0.45454545454545459</v>
      </c>
      <c r="AF448">
        <f>AD448/2</f>
        <v>1</v>
      </c>
      <c r="AG448" s="92">
        <f>IF(AND(AF448&gt;=0,AF448&lt;=1),1,"No aplica")</f>
        <v>1</v>
      </c>
      <c r="AH448" s="95">
        <f>AD448/(AG448*2)</f>
        <v>1</v>
      </c>
      <c r="AI448" s="96">
        <f>IF(AG448=1,AG448/$AG$450,"No aplica")</f>
        <v>0.2</v>
      </c>
      <c r="AJ448" s="96">
        <f>AF448*AI448</f>
        <v>0.2</v>
      </c>
      <c r="AK448" s="96">
        <f>AJ448*$AE$23</f>
        <v>0.45454545454545459</v>
      </c>
    </row>
    <row r="449" spans="1:37" ht="24.9" customHeight="1" x14ac:dyDescent="0.25">
      <c r="A449" s="356" t="s">
        <v>474</v>
      </c>
      <c r="B449" s="356"/>
      <c r="C449" s="356"/>
      <c r="D449" s="356"/>
      <c r="E449" s="356"/>
      <c r="F449" s="356"/>
      <c r="G449" s="356"/>
      <c r="H449" s="356"/>
      <c r="I449" s="356"/>
      <c r="J449" s="356"/>
      <c r="K449" s="356"/>
      <c r="L449" s="356"/>
      <c r="M449" s="356"/>
      <c r="N449" s="356"/>
      <c r="O449" s="356"/>
      <c r="P449" s="356"/>
      <c r="Q449" s="356"/>
      <c r="R449" s="356"/>
      <c r="S449" s="356"/>
      <c r="T449" s="356"/>
      <c r="U449" s="356"/>
      <c r="V449" s="356"/>
      <c r="W449" s="356"/>
      <c r="X449" s="356"/>
      <c r="Y449" s="356"/>
      <c r="Z449" s="356"/>
      <c r="AA449" s="356"/>
      <c r="AB449" s="356"/>
      <c r="AC449" s="356"/>
      <c r="AD449" s="310">
        <f>'Art. 121'!Q435</f>
        <v>2</v>
      </c>
      <c r="AE449" s="94">
        <f>IF(AG449=1,AK449,AG449)</f>
        <v>0.45454545454545459</v>
      </c>
      <c r="AF449">
        <f>AD449/2</f>
        <v>1</v>
      </c>
      <c r="AG449" s="92">
        <f>IF(AND(AF449&gt;=0,AF449&lt;=1),1,"No aplica")</f>
        <v>1</v>
      </c>
      <c r="AH449" s="95">
        <f>AD449/(AG449*2)</f>
        <v>1</v>
      </c>
      <c r="AI449" s="96">
        <f>IF(AG449=1,AG449/$AG$450,"No aplica")</f>
        <v>0.2</v>
      </c>
      <c r="AJ449" s="96">
        <f>AF449*AI449</f>
        <v>0.2</v>
      </c>
      <c r="AK449" s="96">
        <f>AJ449*$AE$23</f>
        <v>0.45454545454545459</v>
      </c>
    </row>
    <row r="450" spans="1:37" ht="24.9" customHeight="1" x14ac:dyDescent="0.25">
      <c r="A450" s="383" t="s">
        <v>1720</v>
      </c>
      <c r="B450" s="383"/>
      <c r="C450" s="383"/>
      <c r="D450" s="383"/>
      <c r="E450" s="383"/>
      <c r="F450" s="383"/>
      <c r="G450" s="383"/>
      <c r="H450" s="383"/>
      <c r="I450" s="383"/>
      <c r="J450" s="383"/>
      <c r="K450" s="383"/>
      <c r="L450" s="383"/>
      <c r="M450" s="383"/>
      <c r="N450" s="383"/>
      <c r="O450" s="383"/>
      <c r="P450" s="383"/>
      <c r="Q450" s="383"/>
      <c r="R450" s="383"/>
      <c r="S450" s="383"/>
      <c r="T450" s="383"/>
      <c r="U450" s="383"/>
      <c r="V450" s="383"/>
      <c r="W450" s="383"/>
      <c r="X450" s="383"/>
      <c r="Y450" s="383"/>
      <c r="Z450" s="383"/>
      <c r="AA450" s="383"/>
      <c r="AB450" s="383"/>
      <c r="AC450" s="383"/>
      <c r="AD450" s="383"/>
      <c r="AE450" s="94">
        <f>SUM(AE443:AE449)</f>
        <v>2.2727272727272729</v>
      </c>
      <c r="AF450" s="61"/>
      <c r="AG450" s="97">
        <f>SUM(AG445:AG449)</f>
        <v>5</v>
      </c>
      <c r="AH450" s="98"/>
      <c r="AI450" s="99"/>
      <c r="AJ450" s="99"/>
      <c r="AK450" s="99"/>
    </row>
    <row r="451" spans="1:37" ht="24.9" customHeight="1" x14ac:dyDescent="0.25">
      <c r="A451" s="384" t="s">
        <v>1721</v>
      </c>
      <c r="B451" s="384"/>
      <c r="C451" s="384"/>
      <c r="D451" s="384"/>
      <c r="E451" s="384"/>
      <c r="F451" s="384"/>
      <c r="G451" s="384"/>
      <c r="H451" s="384"/>
      <c r="I451" s="384"/>
      <c r="J451" s="384"/>
      <c r="K451" s="384"/>
      <c r="L451" s="384"/>
      <c r="M451" s="384"/>
      <c r="N451" s="384"/>
      <c r="O451" s="384"/>
      <c r="P451" s="384"/>
      <c r="Q451" s="384"/>
      <c r="R451" s="384"/>
      <c r="S451" s="384"/>
      <c r="T451" s="384"/>
      <c r="U451" s="384"/>
      <c r="V451" s="384"/>
      <c r="W451" s="384"/>
      <c r="X451" s="384"/>
      <c r="Y451" s="384"/>
      <c r="Z451" s="384"/>
      <c r="AA451" s="384"/>
      <c r="AB451" s="384"/>
      <c r="AC451" s="384"/>
      <c r="AD451" s="384"/>
      <c r="AE451" s="94">
        <f>AE450/$AE$23*100</f>
        <v>100</v>
      </c>
      <c r="AF451" s="61"/>
      <c r="AG451" s="97"/>
      <c r="AH451" s="98"/>
      <c r="AI451" s="99"/>
      <c r="AJ451" s="99"/>
      <c r="AK451" s="99"/>
    </row>
    <row r="452" spans="1:37" ht="24.9" customHeight="1" x14ac:dyDescent="0.25">
      <c r="A452" s="107"/>
      <c r="B452" s="107"/>
      <c r="C452" s="107"/>
      <c r="D452" s="107"/>
      <c r="E452" s="107"/>
      <c r="F452" s="107"/>
      <c r="G452" s="107"/>
      <c r="H452" s="107"/>
      <c r="I452" s="107"/>
      <c r="J452" s="107"/>
      <c r="K452" s="107"/>
      <c r="L452" s="107"/>
      <c r="M452" s="107"/>
      <c r="N452" s="107"/>
      <c r="O452" s="107"/>
      <c r="P452" s="107"/>
      <c r="Q452" s="100"/>
      <c r="R452" s="107"/>
      <c r="S452" s="107"/>
      <c r="T452" s="107"/>
      <c r="U452" s="107"/>
      <c r="V452" s="107"/>
      <c r="W452" s="107"/>
      <c r="X452" s="107"/>
      <c r="Y452" s="107"/>
      <c r="Z452" s="107"/>
      <c r="AA452" s="107"/>
      <c r="AB452" s="107"/>
      <c r="AC452" s="107"/>
      <c r="AD452" s="101"/>
      <c r="AE452" s="101"/>
    </row>
    <row r="453" spans="1:37" ht="24.9" customHeight="1" x14ac:dyDescent="0.25">
      <c r="A453" s="107"/>
      <c r="B453" s="107"/>
      <c r="C453" s="107"/>
      <c r="D453" s="107"/>
      <c r="E453" s="107"/>
      <c r="F453" s="107"/>
      <c r="G453" s="107"/>
      <c r="H453" s="107"/>
      <c r="I453" s="107"/>
      <c r="J453" s="107"/>
      <c r="K453" s="107"/>
      <c r="L453" s="107"/>
      <c r="M453" s="107"/>
      <c r="N453" s="107"/>
      <c r="O453" s="107"/>
      <c r="P453" s="107"/>
      <c r="Q453" s="100"/>
      <c r="R453" s="107"/>
      <c r="S453" s="107"/>
      <c r="T453" s="107"/>
      <c r="U453" s="107"/>
      <c r="V453" s="107"/>
      <c r="W453" s="107"/>
      <c r="X453" s="107"/>
      <c r="Y453" s="107"/>
      <c r="Z453" s="107"/>
      <c r="AA453" s="107"/>
      <c r="AB453" s="107"/>
      <c r="AC453" s="107"/>
      <c r="AD453" s="101"/>
      <c r="AE453" s="101"/>
    </row>
    <row r="454" spans="1:37" ht="24.9" customHeight="1" x14ac:dyDescent="0.25">
      <c r="A454" s="390" t="s">
        <v>475</v>
      </c>
      <c r="B454" s="390"/>
      <c r="C454" s="390"/>
      <c r="D454" s="390"/>
      <c r="E454" s="390"/>
      <c r="F454" s="390"/>
      <c r="G454" s="390"/>
      <c r="H454" s="390"/>
      <c r="I454" s="390"/>
      <c r="J454" s="390"/>
      <c r="K454" s="390"/>
      <c r="L454" s="390"/>
      <c r="M454" s="390"/>
      <c r="N454" s="390"/>
      <c r="O454" s="390"/>
      <c r="P454" s="390"/>
      <c r="Q454" s="390"/>
      <c r="R454" s="390"/>
      <c r="S454" s="390"/>
      <c r="T454" s="390"/>
      <c r="U454" s="390"/>
      <c r="V454" s="390"/>
      <c r="W454" s="390"/>
      <c r="X454" s="390"/>
      <c r="Y454" s="390"/>
      <c r="Z454" s="390"/>
      <c r="AA454" s="390"/>
      <c r="AB454" s="390"/>
      <c r="AC454" s="390"/>
      <c r="AD454" s="88"/>
      <c r="AE454" s="88"/>
    </row>
    <row r="455" spans="1:37" ht="24.9" customHeight="1" x14ac:dyDescent="0.25">
      <c r="A455" s="109"/>
      <c r="B455" s="110"/>
      <c r="C455" s="110"/>
      <c r="D455" s="110"/>
      <c r="E455" s="110"/>
      <c r="F455" s="110"/>
      <c r="G455" s="110"/>
      <c r="H455" s="110"/>
      <c r="I455" s="110"/>
      <c r="J455" s="110"/>
      <c r="K455" s="110"/>
      <c r="L455" s="110"/>
      <c r="M455" s="110"/>
      <c r="N455" s="110"/>
      <c r="O455" s="110"/>
      <c r="P455" s="110"/>
      <c r="Q455" s="111"/>
      <c r="R455" s="110"/>
      <c r="S455" s="110"/>
      <c r="T455" s="110"/>
      <c r="U455" s="110"/>
      <c r="V455" s="110"/>
      <c r="W455" s="110"/>
      <c r="X455" s="110"/>
      <c r="Y455" s="110"/>
      <c r="Z455" s="110"/>
      <c r="AA455" s="110"/>
      <c r="AB455" s="110"/>
      <c r="AC455" s="110"/>
      <c r="AD455" s="89"/>
      <c r="AE455" s="89"/>
    </row>
    <row r="456" spans="1:37" ht="24.9" customHeight="1" x14ac:dyDescent="0.25">
      <c r="A456" s="73"/>
      <c r="B456" s="73"/>
      <c r="C456" s="73"/>
      <c r="D456" s="73"/>
      <c r="E456" s="73"/>
      <c r="F456" s="73"/>
      <c r="G456" s="73"/>
      <c r="H456" s="73"/>
      <c r="I456" s="73"/>
      <c r="J456" s="73"/>
      <c r="K456" s="73"/>
      <c r="L456" s="73"/>
      <c r="M456" s="73"/>
      <c r="N456" s="73"/>
      <c r="O456" s="73"/>
      <c r="P456" s="73"/>
      <c r="Q456" s="100"/>
      <c r="R456" s="73"/>
      <c r="S456" s="73"/>
      <c r="T456" s="73"/>
      <c r="U456" s="73"/>
      <c r="V456" s="73"/>
      <c r="W456" s="73"/>
      <c r="X456" s="73"/>
      <c r="Y456" s="73"/>
      <c r="Z456" s="73"/>
      <c r="AA456" s="73"/>
      <c r="AB456" s="73"/>
      <c r="AC456" s="73"/>
      <c r="AD456" s="101"/>
      <c r="AE456" s="101"/>
    </row>
    <row r="457" spans="1:37" ht="24.9" customHeight="1" x14ac:dyDescent="0.25">
      <c r="A457" s="387" t="s">
        <v>163</v>
      </c>
      <c r="B457" s="387"/>
      <c r="C457" s="387"/>
      <c r="D457" s="387"/>
      <c r="E457" s="387"/>
      <c r="F457" s="387"/>
      <c r="G457" s="387"/>
      <c r="H457" s="387"/>
      <c r="I457" s="387"/>
      <c r="J457" s="387"/>
      <c r="K457" s="387"/>
      <c r="L457" s="387"/>
      <c r="M457" s="387"/>
      <c r="N457" s="387"/>
      <c r="O457" s="387"/>
      <c r="P457" s="387"/>
      <c r="Q457" s="387"/>
      <c r="R457" s="387"/>
      <c r="S457" s="387"/>
      <c r="T457" s="387"/>
      <c r="U457" s="387"/>
      <c r="V457" s="387"/>
      <c r="W457" s="387"/>
      <c r="X457" s="387"/>
      <c r="Y457" s="387"/>
      <c r="Z457" s="387"/>
      <c r="AA457" s="387"/>
      <c r="AB457" s="387"/>
      <c r="AC457" s="387"/>
      <c r="AD457" s="66" t="s">
        <v>187</v>
      </c>
      <c r="AE457" s="306" t="s">
        <v>7</v>
      </c>
      <c r="AF457" s="92" t="s">
        <v>1666</v>
      </c>
      <c r="AG457" s="92" t="s">
        <v>1667</v>
      </c>
      <c r="AH457" s="92" t="s">
        <v>1668</v>
      </c>
      <c r="AI457" s="93" t="s">
        <v>1669</v>
      </c>
      <c r="AJ457" s="92"/>
      <c r="AK457" s="93" t="s">
        <v>1670</v>
      </c>
    </row>
    <row r="458" spans="1:37" ht="24.9" customHeight="1" x14ac:dyDescent="0.25">
      <c r="A458" s="356" t="s">
        <v>190</v>
      </c>
      <c r="B458" s="356"/>
      <c r="C458" s="356"/>
      <c r="D458" s="356"/>
      <c r="E458" s="356"/>
      <c r="F458" s="356"/>
      <c r="G458" s="356"/>
      <c r="H458" s="356"/>
      <c r="I458" s="356"/>
      <c r="J458" s="356"/>
      <c r="K458" s="356"/>
      <c r="L458" s="356"/>
      <c r="M458" s="356"/>
      <c r="N458" s="356"/>
      <c r="O458" s="356"/>
      <c r="P458" s="356"/>
      <c r="Q458" s="356"/>
      <c r="R458" s="356"/>
      <c r="S458" s="356"/>
      <c r="T458" s="356"/>
      <c r="U458" s="356"/>
      <c r="V458" s="356"/>
      <c r="W458" s="356"/>
      <c r="X458" s="356"/>
      <c r="Y458" s="356"/>
      <c r="Z458" s="356"/>
      <c r="AA458" s="356"/>
      <c r="AB458" s="356"/>
      <c r="AC458" s="356"/>
      <c r="AD458" s="310">
        <f>'Art. 121'!Q444</f>
        <v>2</v>
      </c>
      <c r="AE458" s="94">
        <f t="shared" ref="AE458:AE469" si="86">IF(AG458=1,AK458,AG458)</f>
        <v>0.18939393939393939</v>
      </c>
      <c r="AF458">
        <f t="shared" ref="AF458:AF469" si="87">AD458/2</f>
        <v>1</v>
      </c>
      <c r="AG458" s="92">
        <f t="shared" ref="AG458:AG469" si="88">IF(AND(AF458&gt;=0,AF458&lt;=1),1,"No aplica")</f>
        <v>1</v>
      </c>
      <c r="AH458" s="95">
        <f t="shared" ref="AH458:AH469" si="89">AD458/(AG458*2)</f>
        <v>1</v>
      </c>
      <c r="AI458" s="96">
        <f t="shared" ref="AI458:AI469" si="90">IF(AG458=1,AG458/$AG$470,"No aplica")</f>
        <v>8.3333333333333329E-2</v>
      </c>
      <c r="AJ458" s="96">
        <f t="shared" ref="AJ458:AJ469" si="91">AF458*AI458</f>
        <v>8.3333333333333329E-2</v>
      </c>
      <c r="AK458" s="96">
        <f t="shared" ref="AK458:AK469" si="92">AJ458*$AE$23</f>
        <v>0.18939393939393939</v>
      </c>
    </row>
    <row r="459" spans="1:37" ht="24.9" customHeight="1" x14ac:dyDescent="0.25">
      <c r="A459" s="356" t="s">
        <v>191</v>
      </c>
      <c r="B459" s="356"/>
      <c r="C459" s="356"/>
      <c r="D459" s="356"/>
      <c r="E459" s="356"/>
      <c r="F459" s="356"/>
      <c r="G459" s="356"/>
      <c r="H459" s="356"/>
      <c r="I459" s="356"/>
      <c r="J459" s="356"/>
      <c r="K459" s="356"/>
      <c r="L459" s="356"/>
      <c r="M459" s="356"/>
      <c r="N459" s="356"/>
      <c r="O459" s="356"/>
      <c r="P459" s="356"/>
      <c r="Q459" s="356"/>
      <c r="R459" s="356"/>
      <c r="S459" s="356"/>
      <c r="T459" s="356"/>
      <c r="U459" s="356"/>
      <c r="V459" s="356"/>
      <c r="W459" s="356"/>
      <c r="X459" s="356"/>
      <c r="Y459" s="356"/>
      <c r="Z459" s="356"/>
      <c r="AA459" s="356"/>
      <c r="AB459" s="356"/>
      <c r="AC459" s="356"/>
      <c r="AD459" s="310">
        <f>'Art. 121'!Q445</f>
        <v>2</v>
      </c>
      <c r="AE459" s="94">
        <f t="shared" si="86"/>
        <v>0.18939393939393939</v>
      </c>
      <c r="AF459">
        <f t="shared" si="87"/>
        <v>1</v>
      </c>
      <c r="AG459" s="92">
        <f t="shared" si="88"/>
        <v>1</v>
      </c>
      <c r="AH459" s="95">
        <f t="shared" si="89"/>
        <v>1</v>
      </c>
      <c r="AI459" s="96">
        <f t="shared" si="90"/>
        <v>8.3333333333333329E-2</v>
      </c>
      <c r="AJ459" s="96">
        <f t="shared" si="91"/>
        <v>8.3333333333333329E-2</v>
      </c>
      <c r="AK459" s="96">
        <f t="shared" si="92"/>
        <v>0.18939393939393939</v>
      </c>
    </row>
    <row r="460" spans="1:37" ht="24.9" customHeight="1" x14ac:dyDescent="0.25">
      <c r="A460" s="356" t="s">
        <v>476</v>
      </c>
      <c r="B460" s="356"/>
      <c r="C460" s="356"/>
      <c r="D460" s="356"/>
      <c r="E460" s="356"/>
      <c r="F460" s="356"/>
      <c r="G460" s="356"/>
      <c r="H460" s="356"/>
      <c r="I460" s="356"/>
      <c r="J460" s="356"/>
      <c r="K460" s="356"/>
      <c r="L460" s="356"/>
      <c r="M460" s="356"/>
      <c r="N460" s="356"/>
      <c r="O460" s="356"/>
      <c r="P460" s="356"/>
      <c r="Q460" s="356"/>
      <c r="R460" s="356"/>
      <c r="S460" s="356"/>
      <c r="T460" s="356"/>
      <c r="U460" s="356"/>
      <c r="V460" s="356"/>
      <c r="W460" s="356"/>
      <c r="X460" s="356"/>
      <c r="Y460" s="356"/>
      <c r="Z460" s="356"/>
      <c r="AA460" s="356"/>
      <c r="AB460" s="356"/>
      <c r="AC460" s="356"/>
      <c r="AD460" s="310">
        <f>'Art. 121'!Q446</f>
        <v>2</v>
      </c>
      <c r="AE460" s="94">
        <f t="shared" si="86"/>
        <v>0.18939393939393939</v>
      </c>
      <c r="AF460">
        <f t="shared" si="87"/>
        <v>1</v>
      </c>
      <c r="AG460" s="92">
        <f t="shared" si="88"/>
        <v>1</v>
      </c>
      <c r="AH460" s="95">
        <f t="shared" si="89"/>
        <v>1</v>
      </c>
      <c r="AI460" s="96">
        <f t="shared" si="90"/>
        <v>8.3333333333333329E-2</v>
      </c>
      <c r="AJ460" s="96">
        <f t="shared" si="91"/>
        <v>8.3333333333333329E-2</v>
      </c>
      <c r="AK460" s="96">
        <f t="shared" si="92"/>
        <v>0.18939393939393939</v>
      </c>
    </row>
    <row r="461" spans="1:37" ht="24.9" customHeight="1" x14ac:dyDescent="0.25">
      <c r="A461" s="356" t="s">
        <v>477</v>
      </c>
      <c r="B461" s="356"/>
      <c r="C461" s="356"/>
      <c r="D461" s="356"/>
      <c r="E461" s="356"/>
      <c r="F461" s="356"/>
      <c r="G461" s="356"/>
      <c r="H461" s="356"/>
      <c r="I461" s="356"/>
      <c r="J461" s="356"/>
      <c r="K461" s="356"/>
      <c r="L461" s="356"/>
      <c r="M461" s="356"/>
      <c r="N461" s="356"/>
      <c r="O461" s="356"/>
      <c r="P461" s="356"/>
      <c r="Q461" s="356"/>
      <c r="R461" s="356"/>
      <c r="S461" s="356"/>
      <c r="T461" s="356"/>
      <c r="U461" s="356"/>
      <c r="V461" s="356"/>
      <c r="W461" s="356"/>
      <c r="X461" s="356"/>
      <c r="Y461" s="356"/>
      <c r="Z461" s="356"/>
      <c r="AA461" s="356"/>
      <c r="AB461" s="356"/>
      <c r="AC461" s="356"/>
      <c r="AD461" s="310">
        <f>'Art. 121'!Q447</f>
        <v>2</v>
      </c>
      <c r="AE461" s="94">
        <f t="shared" si="86"/>
        <v>0.18939393939393939</v>
      </c>
      <c r="AF461">
        <f t="shared" si="87"/>
        <v>1</v>
      </c>
      <c r="AG461" s="92">
        <f t="shared" si="88"/>
        <v>1</v>
      </c>
      <c r="AH461" s="95">
        <f t="shared" si="89"/>
        <v>1</v>
      </c>
      <c r="AI461" s="96">
        <f t="shared" si="90"/>
        <v>8.3333333333333329E-2</v>
      </c>
      <c r="AJ461" s="96">
        <f t="shared" si="91"/>
        <v>8.3333333333333329E-2</v>
      </c>
      <c r="AK461" s="96">
        <f t="shared" si="92"/>
        <v>0.18939393939393939</v>
      </c>
    </row>
    <row r="462" spans="1:37" ht="24.9" customHeight="1" x14ac:dyDescent="0.25">
      <c r="A462" s="356" t="s">
        <v>478</v>
      </c>
      <c r="B462" s="356"/>
      <c r="C462" s="356"/>
      <c r="D462" s="356"/>
      <c r="E462" s="356"/>
      <c r="F462" s="356"/>
      <c r="G462" s="356"/>
      <c r="H462" s="356"/>
      <c r="I462" s="356"/>
      <c r="J462" s="356"/>
      <c r="K462" s="356"/>
      <c r="L462" s="356"/>
      <c r="M462" s="356"/>
      <c r="N462" s="356"/>
      <c r="O462" s="356"/>
      <c r="P462" s="356"/>
      <c r="Q462" s="356"/>
      <c r="R462" s="356"/>
      <c r="S462" s="356"/>
      <c r="T462" s="356"/>
      <c r="U462" s="356"/>
      <c r="V462" s="356"/>
      <c r="W462" s="356"/>
      <c r="X462" s="356"/>
      <c r="Y462" s="356"/>
      <c r="Z462" s="356"/>
      <c r="AA462" s="356"/>
      <c r="AB462" s="356"/>
      <c r="AC462" s="356"/>
      <c r="AD462" s="310">
        <f>'Art. 121'!Q448</f>
        <v>2</v>
      </c>
      <c r="AE462" s="94">
        <f t="shared" si="86"/>
        <v>0.18939393939393939</v>
      </c>
      <c r="AF462">
        <f t="shared" si="87"/>
        <v>1</v>
      </c>
      <c r="AG462" s="92">
        <f t="shared" si="88"/>
        <v>1</v>
      </c>
      <c r="AH462" s="95">
        <f t="shared" si="89"/>
        <v>1</v>
      </c>
      <c r="AI462" s="96">
        <f t="shared" si="90"/>
        <v>8.3333333333333329E-2</v>
      </c>
      <c r="AJ462" s="96">
        <f t="shared" si="91"/>
        <v>8.3333333333333329E-2</v>
      </c>
      <c r="AK462" s="96">
        <f t="shared" si="92"/>
        <v>0.18939393939393939</v>
      </c>
    </row>
    <row r="463" spans="1:37" ht="24.9" customHeight="1" x14ac:dyDescent="0.25">
      <c r="A463" s="356" t="s">
        <v>332</v>
      </c>
      <c r="B463" s="356"/>
      <c r="C463" s="356"/>
      <c r="D463" s="356"/>
      <c r="E463" s="356"/>
      <c r="F463" s="356"/>
      <c r="G463" s="356"/>
      <c r="H463" s="356"/>
      <c r="I463" s="356"/>
      <c r="J463" s="356"/>
      <c r="K463" s="356"/>
      <c r="L463" s="356"/>
      <c r="M463" s="356"/>
      <c r="N463" s="356"/>
      <c r="O463" s="356"/>
      <c r="P463" s="356"/>
      <c r="Q463" s="356"/>
      <c r="R463" s="356"/>
      <c r="S463" s="356"/>
      <c r="T463" s="356"/>
      <c r="U463" s="356"/>
      <c r="V463" s="356"/>
      <c r="W463" s="356"/>
      <c r="X463" s="356"/>
      <c r="Y463" s="356"/>
      <c r="Z463" s="356"/>
      <c r="AA463" s="356"/>
      <c r="AB463" s="356"/>
      <c r="AC463" s="356"/>
      <c r="AD463" s="310">
        <f>'Art. 121'!Q449</f>
        <v>2</v>
      </c>
      <c r="AE463" s="94">
        <f t="shared" si="86"/>
        <v>0.18939393939393939</v>
      </c>
      <c r="AF463">
        <f t="shared" si="87"/>
        <v>1</v>
      </c>
      <c r="AG463" s="92">
        <f t="shared" si="88"/>
        <v>1</v>
      </c>
      <c r="AH463" s="95">
        <f t="shared" si="89"/>
        <v>1</v>
      </c>
      <c r="AI463" s="96">
        <f t="shared" si="90"/>
        <v>8.3333333333333329E-2</v>
      </c>
      <c r="AJ463" s="96">
        <f t="shared" si="91"/>
        <v>8.3333333333333329E-2</v>
      </c>
      <c r="AK463" s="96">
        <f t="shared" si="92"/>
        <v>0.18939393939393939</v>
      </c>
    </row>
    <row r="464" spans="1:37" ht="24.9" customHeight="1" x14ac:dyDescent="0.25">
      <c r="A464" s="356" t="s">
        <v>479</v>
      </c>
      <c r="B464" s="356"/>
      <c r="C464" s="356"/>
      <c r="D464" s="356"/>
      <c r="E464" s="356"/>
      <c r="F464" s="356"/>
      <c r="G464" s="356"/>
      <c r="H464" s="356"/>
      <c r="I464" s="356"/>
      <c r="J464" s="356"/>
      <c r="K464" s="356"/>
      <c r="L464" s="356"/>
      <c r="M464" s="356"/>
      <c r="N464" s="356"/>
      <c r="O464" s="356"/>
      <c r="P464" s="356"/>
      <c r="Q464" s="356"/>
      <c r="R464" s="356"/>
      <c r="S464" s="356"/>
      <c r="T464" s="356"/>
      <c r="U464" s="356"/>
      <c r="V464" s="356"/>
      <c r="W464" s="356"/>
      <c r="X464" s="356"/>
      <c r="Y464" s="356"/>
      <c r="Z464" s="356"/>
      <c r="AA464" s="356"/>
      <c r="AB464" s="356"/>
      <c r="AC464" s="356"/>
      <c r="AD464" s="310">
        <f>'Art. 121'!Q450</f>
        <v>2</v>
      </c>
      <c r="AE464" s="94">
        <f t="shared" si="86"/>
        <v>0.18939393939393939</v>
      </c>
      <c r="AF464">
        <f t="shared" si="87"/>
        <v>1</v>
      </c>
      <c r="AG464" s="92">
        <f t="shared" si="88"/>
        <v>1</v>
      </c>
      <c r="AH464" s="95">
        <f t="shared" si="89"/>
        <v>1</v>
      </c>
      <c r="AI464" s="96">
        <f t="shared" si="90"/>
        <v>8.3333333333333329E-2</v>
      </c>
      <c r="AJ464" s="96">
        <f t="shared" si="91"/>
        <v>8.3333333333333329E-2</v>
      </c>
      <c r="AK464" s="96">
        <f t="shared" si="92"/>
        <v>0.18939393939393939</v>
      </c>
    </row>
    <row r="465" spans="1:37" ht="24.9" customHeight="1" x14ac:dyDescent="0.25">
      <c r="A465" s="356" t="s">
        <v>480</v>
      </c>
      <c r="B465" s="356"/>
      <c r="C465" s="356"/>
      <c r="D465" s="356"/>
      <c r="E465" s="356"/>
      <c r="F465" s="356"/>
      <c r="G465" s="356"/>
      <c r="H465" s="356"/>
      <c r="I465" s="356"/>
      <c r="J465" s="356"/>
      <c r="K465" s="356"/>
      <c r="L465" s="356"/>
      <c r="M465" s="356"/>
      <c r="N465" s="356"/>
      <c r="O465" s="356"/>
      <c r="P465" s="356"/>
      <c r="Q465" s="356"/>
      <c r="R465" s="356"/>
      <c r="S465" s="356"/>
      <c r="T465" s="356"/>
      <c r="U465" s="356"/>
      <c r="V465" s="356"/>
      <c r="W465" s="356"/>
      <c r="X465" s="356"/>
      <c r="Y465" s="356"/>
      <c r="Z465" s="356"/>
      <c r="AA465" s="356"/>
      <c r="AB465" s="356"/>
      <c r="AC465" s="356"/>
      <c r="AD465" s="310">
        <f>'Art. 121'!Q451</f>
        <v>2</v>
      </c>
      <c r="AE465" s="94">
        <f t="shared" si="86"/>
        <v>0.18939393939393939</v>
      </c>
      <c r="AF465">
        <f t="shared" si="87"/>
        <v>1</v>
      </c>
      <c r="AG465" s="92">
        <f t="shared" si="88"/>
        <v>1</v>
      </c>
      <c r="AH465" s="95">
        <f t="shared" si="89"/>
        <v>1</v>
      </c>
      <c r="AI465" s="96">
        <f t="shared" si="90"/>
        <v>8.3333333333333329E-2</v>
      </c>
      <c r="AJ465" s="96">
        <f t="shared" si="91"/>
        <v>8.3333333333333329E-2</v>
      </c>
      <c r="AK465" s="96">
        <f t="shared" si="92"/>
        <v>0.18939393939393939</v>
      </c>
    </row>
    <row r="466" spans="1:37" ht="24.9" customHeight="1" x14ac:dyDescent="0.25">
      <c r="A466" s="356" t="s">
        <v>481</v>
      </c>
      <c r="B466" s="356"/>
      <c r="C466" s="356"/>
      <c r="D466" s="356"/>
      <c r="E466" s="356"/>
      <c r="F466" s="356"/>
      <c r="G466" s="356"/>
      <c r="H466" s="356"/>
      <c r="I466" s="356"/>
      <c r="J466" s="356"/>
      <c r="K466" s="356"/>
      <c r="L466" s="356"/>
      <c r="M466" s="356"/>
      <c r="N466" s="356"/>
      <c r="O466" s="356"/>
      <c r="P466" s="356"/>
      <c r="Q466" s="356"/>
      <c r="R466" s="356"/>
      <c r="S466" s="356"/>
      <c r="T466" s="356"/>
      <c r="U466" s="356"/>
      <c r="V466" s="356"/>
      <c r="W466" s="356"/>
      <c r="X466" s="356"/>
      <c r="Y466" s="356"/>
      <c r="Z466" s="356"/>
      <c r="AA466" s="356"/>
      <c r="AB466" s="356"/>
      <c r="AC466" s="356"/>
      <c r="AD466" s="310">
        <f>'Art. 121'!Q452</f>
        <v>2</v>
      </c>
      <c r="AE466" s="94">
        <f t="shared" si="86"/>
        <v>0.18939393939393939</v>
      </c>
      <c r="AF466">
        <f t="shared" si="87"/>
        <v>1</v>
      </c>
      <c r="AG466" s="92">
        <f t="shared" si="88"/>
        <v>1</v>
      </c>
      <c r="AH466" s="95">
        <f t="shared" si="89"/>
        <v>1</v>
      </c>
      <c r="AI466" s="96">
        <f t="shared" si="90"/>
        <v>8.3333333333333329E-2</v>
      </c>
      <c r="AJ466" s="96">
        <f t="shared" si="91"/>
        <v>8.3333333333333329E-2</v>
      </c>
      <c r="AK466" s="96">
        <f t="shared" si="92"/>
        <v>0.18939393939393939</v>
      </c>
    </row>
    <row r="467" spans="1:37" ht="24.9" customHeight="1" x14ac:dyDescent="0.25">
      <c r="A467" s="356" t="s">
        <v>482</v>
      </c>
      <c r="B467" s="356"/>
      <c r="C467" s="356"/>
      <c r="D467" s="356"/>
      <c r="E467" s="356"/>
      <c r="F467" s="356"/>
      <c r="G467" s="356"/>
      <c r="H467" s="356"/>
      <c r="I467" s="356"/>
      <c r="J467" s="356"/>
      <c r="K467" s="356"/>
      <c r="L467" s="356"/>
      <c r="M467" s="356"/>
      <c r="N467" s="356"/>
      <c r="O467" s="356"/>
      <c r="P467" s="356"/>
      <c r="Q467" s="356"/>
      <c r="R467" s="356"/>
      <c r="S467" s="356"/>
      <c r="T467" s="356"/>
      <c r="U467" s="356"/>
      <c r="V467" s="356"/>
      <c r="W467" s="356"/>
      <c r="X467" s="356"/>
      <c r="Y467" s="356"/>
      <c r="Z467" s="356"/>
      <c r="AA467" s="356"/>
      <c r="AB467" s="356"/>
      <c r="AC467" s="356"/>
      <c r="AD467" s="310">
        <f>'Art. 121'!Q453</f>
        <v>2</v>
      </c>
      <c r="AE467" s="94">
        <f t="shared" si="86"/>
        <v>0.18939393939393939</v>
      </c>
      <c r="AF467">
        <f t="shared" si="87"/>
        <v>1</v>
      </c>
      <c r="AG467" s="92">
        <f t="shared" si="88"/>
        <v>1</v>
      </c>
      <c r="AH467" s="95">
        <f t="shared" si="89"/>
        <v>1</v>
      </c>
      <c r="AI467" s="96">
        <f t="shared" si="90"/>
        <v>8.3333333333333329E-2</v>
      </c>
      <c r="AJ467" s="96">
        <f t="shared" si="91"/>
        <v>8.3333333333333329E-2</v>
      </c>
      <c r="AK467" s="96">
        <f t="shared" si="92"/>
        <v>0.18939393939393939</v>
      </c>
    </row>
    <row r="468" spans="1:37" ht="24.9" customHeight="1" x14ac:dyDescent="0.25">
      <c r="A468" s="356" t="s">
        <v>483</v>
      </c>
      <c r="B468" s="356"/>
      <c r="C468" s="356"/>
      <c r="D468" s="356"/>
      <c r="E468" s="356"/>
      <c r="F468" s="356"/>
      <c r="G468" s="356"/>
      <c r="H468" s="356"/>
      <c r="I468" s="356"/>
      <c r="J468" s="356"/>
      <c r="K468" s="356"/>
      <c r="L468" s="356"/>
      <c r="M468" s="356"/>
      <c r="N468" s="356"/>
      <c r="O468" s="356"/>
      <c r="P468" s="356"/>
      <c r="Q468" s="356"/>
      <c r="R468" s="356"/>
      <c r="S468" s="356"/>
      <c r="T468" s="356"/>
      <c r="U468" s="356"/>
      <c r="V468" s="356"/>
      <c r="W468" s="356"/>
      <c r="X468" s="356"/>
      <c r="Y468" s="356"/>
      <c r="Z468" s="356"/>
      <c r="AA468" s="356"/>
      <c r="AB468" s="356"/>
      <c r="AC468" s="356"/>
      <c r="AD468" s="310">
        <f>'Art. 121'!Q454</f>
        <v>2</v>
      </c>
      <c r="AE468" s="94">
        <f t="shared" si="86"/>
        <v>0.18939393939393939</v>
      </c>
      <c r="AF468">
        <f t="shared" si="87"/>
        <v>1</v>
      </c>
      <c r="AG468" s="92">
        <f t="shared" si="88"/>
        <v>1</v>
      </c>
      <c r="AH468" s="95">
        <f t="shared" si="89"/>
        <v>1</v>
      </c>
      <c r="AI468" s="96">
        <f t="shared" si="90"/>
        <v>8.3333333333333329E-2</v>
      </c>
      <c r="AJ468" s="96">
        <f t="shared" si="91"/>
        <v>8.3333333333333329E-2</v>
      </c>
      <c r="AK468" s="96">
        <f t="shared" si="92"/>
        <v>0.18939393939393939</v>
      </c>
    </row>
    <row r="469" spans="1:37" ht="24.9" customHeight="1" x14ac:dyDescent="0.25">
      <c r="A469" s="356" t="s">
        <v>484</v>
      </c>
      <c r="B469" s="356"/>
      <c r="C469" s="356"/>
      <c r="D469" s="356"/>
      <c r="E469" s="356"/>
      <c r="F469" s="356"/>
      <c r="G469" s="356"/>
      <c r="H469" s="356"/>
      <c r="I469" s="356"/>
      <c r="J469" s="356"/>
      <c r="K469" s="356"/>
      <c r="L469" s="356"/>
      <c r="M469" s="356"/>
      <c r="N469" s="356"/>
      <c r="O469" s="356"/>
      <c r="P469" s="356"/>
      <c r="Q469" s="356"/>
      <c r="R469" s="356"/>
      <c r="S469" s="356"/>
      <c r="T469" s="356"/>
      <c r="U469" s="356"/>
      <c r="V469" s="356"/>
      <c r="W469" s="356"/>
      <c r="X469" s="356"/>
      <c r="Y469" s="356"/>
      <c r="Z469" s="356"/>
      <c r="AA469" s="356"/>
      <c r="AB469" s="356"/>
      <c r="AC469" s="356"/>
      <c r="AD469" s="310">
        <f>'Art. 121'!Q455</f>
        <v>2</v>
      </c>
      <c r="AE469" s="94">
        <f t="shared" si="86"/>
        <v>0.18939393939393939</v>
      </c>
      <c r="AF469">
        <f t="shared" si="87"/>
        <v>1</v>
      </c>
      <c r="AG469" s="92">
        <f t="shared" si="88"/>
        <v>1</v>
      </c>
      <c r="AH469" s="95">
        <f t="shared" si="89"/>
        <v>1</v>
      </c>
      <c r="AI469" s="96">
        <f t="shared" si="90"/>
        <v>8.3333333333333329E-2</v>
      </c>
      <c r="AJ469" s="96">
        <f t="shared" si="91"/>
        <v>8.3333333333333329E-2</v>
      </c>
      <c r="AK469" s="96">
        <f t="shared" si="92"/>
        <v>0.18939393939393939</v>
      </c>
    </row>
    <row r="470" spans="1:37" ht="24.9" customHeight="1" x14ac:dyDescent="0.25">
      <c r="A470" s="383" t="s">
        <v>1722</v>
      </c>
      <c r="B470" s="383"/>
      <c r="C470" s="383"/>
      <c r="D470" s="383"/>
      <c r="E470" s="383"/>
      <c r="F470" s="383"/>
      <c r="G470" s="383"/>
      <c r="H470" s="383"/>
      <c r="I470" s="383"/>
      <c r="J470" s="383"/>
      <c r="K470" s="383"/>
      <c r="L470" s="383"/>
      <c r="M470" s="383"/>
      <c r="N470" s="383"/>
      <c r="O470" s="383"/>
      <c r="P470" s="383"/>
      <c r="Q470" s="383"/>
      <c r="R470" s="383"/>
      <c r="S470" s="383"/>
      <c r="T470" s="383"/>
      <c r="U470" s="383"/>
      <c r="V470" s="383"/>
      <c r="W470" s="383"/>
      <c r="X470" s="383"/>
      <c r="Y470" s="383"/>
      <c r="Z470" s="383"/>
      <c r="AA470" s="383"/>
      <c r="AB470" s="383"/>
      <c r="AC470" s="383"/>
      <c r="AD470" s="383"/>
      <c r="AE470" s="94">
        <f>SUM(AE463:AE469)</f>
        <v>1.3257575757575759</v>
      </c>
      <c r="AF470" s="61"/>
      <c r="AG470" s="97">
        <f>SUM(AG458:AG469)</f>
        <v>12</v>
      </c>
      <c r="AH470" s="98"/>
      <c r="AI470" s="99"/>
      <c r="AJ470" s="99"/>
      <c r="AK470" s="99"/>
    </row>
    <row r="471" spans="1:37" ht="24.9" customHeight="1" x14ac:dyDescent="0.25">
      <c r="A471" s="384" t="s">
        <v>1723</v>
      </c>
      <c r="B471" s="384"/>
      <c r="C471" s="384"/>
      <c r="D471" s="384"/>
      <c r="E471" s="384"/>
      <c r="F471" s="384"/>
      <c r="G471" s="384"/>
      <c r="H471" s="384"/>
      <c r="I471" s="384"/>
      <c r="J471" s="384"/>
      <c r="K471" s="384"/>
      <c r="L471" s="384"/>
      <c r="M471" s="384"/>
      <c r="N471" s="384"/>
      <c r="O471" s="384"/>
      <c r="P471" s="384"/>
      <c r="Q471" s="384"/>
      <c r="R471" s="384"/>
      <c r="S471" s="384"/>
      <c r="T471" s="384"/>
      <c r="U471" s="384"/>
      <c r="V471" s="384"/>
      <c r="W471" s="384"/>
      <c r="X471" s="384"/>
      <c r="Y471" s="384"/>
      <c r="Z471" s="384"/>
      <c r="AA471" s="384"/>
      <c r="AB471" s="384"/>
      <c r="AC471" s="384"/>
      <c r="AD471" s="384"/>
      <c r="AE471" s="94">
        <f>AE470/$AE$23*100</f>
        <v>58.333333333333336</v>
      </c>
      <c r="AF471" s="61"/>
      <c r="AG471" s="97"/>
      <c r="AH471" s="98"/>
      <c r="AI471" s="99"/>
      <c r="AJ471" s="99"/>
      <c r="AK471" s="99"/>
    </row>
    <row r="472" spans="1:37" ht="24.9" customHeight="1" x14ac:dyDescent="0.25">
      <c r="A472" s="73"/>
      <c r="B472" s="73"/>
      <c r="C472" s="73"/>
      <c r="D472" s="73"/>
      <c r="E472" s="73"/>
      <c r="F472" s="73"/>
      <c r="G472" s="73"/>
      <c r="H472" s="73"/>
      <c r="I472" s="73"/>
      <c r="J472" s="73"/>
      <c r="K472" s="73"/>
      <c r="L472" s="73"/>
      <c r="M472" s="73"/>
      <c r="N472" s="73"/>
      <c r="O472" s="73"/>
      <c r="P472" s="73"/>
      <c r="Q472" s="100"/>
      <c r="R472" s="73"/>
      <c r="S472" s="73"/>
      <c r="T472" s="73"/>
      <c r="U472" s="73"/>
      <c r="V472" s="73"/>
      <c r="W472" s="73"/>
      <c r="X472" s="73"/>
      <c r="Y472" s="73"/>
      <c r="Z472" s="73"/>
      <c r="AA472" s="73"/>
      <c r="AB472" s="73"/>
      <c r="AC472" s="73"/>
      <c r="AD472" s="101"/>
      <c r="AE472" s="101"/>
    </row>
    <row r="473" spans="1:37" ht="24.9" customHeight="1" x14ac:dyDescent="0.25">
      <c r="A473" s="391" t="s">
        <v>198</v>
      </c>
      <c r="B473" s="391"/>
      <c r="C473" s="391"/>
      <c r="D473" s="391"/>
      <c r="E473" s="391"/>
      <c r="F473" s="391"/>
      <c r="G473" s="391"/>
      <c r="H473" s="391"/>
      <c r="I473" s="391"/>
      <c r="J473" s="391"/>
      <c r="K473" s="391"/>
      <c r="L473" s="391"/>
      <c r="M473" s="391"/>
      <c r="N473" s="391"/>
      <c r="O473" s="391"/>
      <c r="P473" s="391"/>
      <c r="Q473" s="391"/>
      <c r="R473" s="391"/>
      <c r="S473" s="391"/>
      <c r="T473" s="391"/>
      <c r="U473" s="391"/>
      <c r="V473" s="391"/>
      <c r="W473" s="391"/>
      <c r="X473" s="391"/>
      <c r="Y473" s="391"/>
      <c r="Z473" s="391"/>
      <c r="AA473" s="391"/>
      <c r="AB473" s="391"/>
      <c r="AC473" s="391"/>
      <c r="AD473" s="112" t="s">
        <v>187</v>
      </c>
      <c r="AE473" s="113" t="s">
        <v>7</v>
      </c>
      <c r="AF473" s="92" t="s">
        <v>1666</v>
      </c>
      <c r="AG473" s="92" t="s">
        <v>1667</v>
      </c>
      <c r="AH473" s="92" t="s">
        <v>1668</v>
      </c>
      <c r="AI473" s="93" t="s">
        <v>1669</v>
      </c>
      <c r="AJ473" s="92"/>
      <c r="AK473" s="93" t="s">
        <v>1670</v>
      </c>
    </row>
    <row r="474" spans="1:37" ht="24.9" customHeight="1" x14ac:dyDescent="0.25">
      <c r="A474" s="356" t="s">
        <v>485</v>
      </c>
      <c r="B474" s="356"/>
      <c r="C474" s="356"/>
      <c r="D474" s="356"/>
      <c r="E474" s="356"/>
      <c r="F474" s="356"/>
      <c r="G474" s="356"/>
      <c r="H474" s="356"/>
      <c r="I474" s="356"/>
      <c r="J474" s="356"/>
      <c r="K474" s="356"/>
      <c r="L474" s="356"/>
      <c r="M474" s="356"/>
      <c r="N474" s="356"/>
      <c r="O474" s="356"/>
      <c r="P474" s="356"/>
      <c r="Q474" s="356"/>
      <c r="R474" s="356"/>
      <c r="S474" s="356"/>
      <c r="T474" s="356"/>
      <c r="U474" s="356"/>
      <c r="V474" s="356"/>
      <c r="W474" s="356"/>
      <c r="X474" s="356"/>
      <c r="Y474" s="356"/>
      <c r="Z474" s="356"/>
      <c r="AA474" s="356"/>
      <c r="AB474" s="356"/>
      <c r="AC474" s="356"/>
      <c r="AD474" s="310">
        <f>'Art. 121'!Q458</f>
        <v>2</v>
      </c>
      <c r="AE474" s="94">
        <f>IF(AG474=1,AK474,AG474)</f>
        <v>0.45454545454545459</v>
      </c>
      <c r="AF474">
        <f>AD474/2</f>
        <v>1</v>
      </c>
      <c r="AG474" s="92">
        <f>IF(AND(AF474&gt;=0,AF474&lt;=1),1,"No aplica")</f>
        <v>1</v>
      </c>
      <c r="AH474" s="95">
        <f>AD474/(AG474*2)</f>
        <v>1</v>
      </c>
      <c r="AI474" s="96">
        <f>IF(AG474=1,AG474/$AG$479,"No aplica")</f>
        <v>0.2</v>
      </c>
      <c r="AJ474" s="96">
        <f>AF474*AI474</f>
        <v>0.2</v>
      </c>
      <c r="AK474" s="96">
        <f>AJ474*$AE$23</f>
        <v>0.45454545454545459</v>
      </c>
    </row>
    <row r="475" spans="1:37" ht="24.9" customHeight="1" x14ac:dyDescent="0.25">
      <c r="A475" s="356" t="s">
        <v>486</v>
      </c>
      <c r="B475" s="356"/>
      <c r="C475" s="356"/>
      <c r="D475" s="356"/>
      <c r="E475" s="356"/>
      <c r="F475" s="356"/>
      <c r="G475" s="356"/>
      <c r="H475" s="356"/>
      <c r="I475" s="356"/>
      <c r="J475" s="356"/>
      <c r="K475" s="356"/>
      <c r="L475" s="356"/>
      <c r="M475" s="356"/>
      <c r="N475" s="356"/>
      <c r="O475" s="356"/>
      <c r="P475" s="356"/>
      <c r="Q475" s="356"/>
      <c r="R475" s="356"/>
      <c r="S475" s="356"/>
      <c r="T475" s="356"/>
      <c r="U475" s="356"/>
      <c r="V475" s="356"/>
      <c r="W475" s="356"/>
      <c r="X475" s="356"/>
      <c r="Y475" s="356"/>
      <c r="Z475" s="356"/>
      <c r="AA475" s="356"/>
      <c r="AB475" s="356"/>
      <c r="AC475" s="356"/>
      <c r="AD475" s="310">
        <f>'Art. 121'!Q459</f>
        <v>2</v>
      </c>
      <c r="AE475" s="94">
        <f>IF(AG475=1,AK475,AG475)</f>
        <v>0.45454545454545459</v>
      </c>
      <c r="AF475">
        <f>AD475/2</f>
        <v>1</v>
      </c>
      <c r="AG475" s="92">
        <f>IF(AND(AF475&gt;=0,AF475&lt;=1),1,"No aplica")</f>
        <v>1</v>
      </c>
      <c r="AH475" s="95">
        <f>AD475/(AG475*2)</f>
        <v>1</v>
      </c>
      <c r="AI475" s="96">
        <f>IF(AG475=1,AG475/$AG$479,"No aplica")</f>
        <v>0.2</v>
      </c>
      <c r="AJ475" s="96">
        <f>AF475*AI475</f>
        <v>0.2</v>
      </c>
      <c r="AK475" s="96">
        <f>AJ475*$AE$23</f>
        <v>0.45454545454545459</v>
      </c>
    </row>
    <row r="476" spans="1:37" ht="24.9" customHeight="1" x14ac:dyDescent="0.25">
      <c r="A476" s="356" t="s">
        <v>487</v>
      </c>
      <c r="B476" s="356"/>
      <c r="C476" s="356"/>
      <c r="D476" s="356"/>
      <c r="E476" s="356"/>
      <c r="F476" s="356"/>
      <c r="G476" s="356"/>
      <c r="H476" s="356"/>
      <c r="I476" s="356"/>
      <c r="J476" s="356"/>
      <c r="K476" s="356"/>
      <c r="L476" s="356"/>
      <c r="M476" s="356"/>
      <c r="N476" s="356"/>
      <c r="O476" s="356"/>
      <c r="P476" s="356"/>
      <c r="Q476" s="356"/>
      <c r="R476" s="356"/>
      <c r="S476" s="356"/>
      <c r="T476" s="356"/>
      <c r="U476" s="356"/>
      <c r="V476" s="356"/>
      <c r="W476" s="356"/>
      <c r="X476" s="356"/>
      <c r="Y476" s="356"/>
      <c r="Z476" s="356"/>
      <c r="AA476" s="356"/>
      <c r="AB476" s="356"/>
      <c r="AC476" s="356"/>
      <c r="AD476" s="310">
        <f>'Art. 121'!Q460</f>
        <v>2</v>
      </c>
      <c r="AE476" s="94">
        <f>IF(AG476=1,AK476,AG476)</f>
        <v>0.45454545454545459</v>
      </c>
      <c r="AF476">
        <f>AD476/2</f>
        <v>1</v>
      </c>
      <c r="AG476" s="92">
        <f>IF(AND(AF476&gt;=0,AF476&lt;=1),1,"No aplica")</f>
        <v>1</v>
      </c>
      <c r="AH476" s="95">
        <f>AD476/(AG476*2)</f>
        <v>1</v>
      </c>
      <c r="AI476" s="96">
        <f>IF(AG476=1,AG476/$AG$479,"No aplica")</f>
        <v>0.2</v>
      </c>
      <c r="AJ476" s="96">
        <f>AF476*AI476</f>
        <v>0.2</v>
      </c>
      <c r="AK476" s="96">
        <f>AJ476*$AE$23</f>
        <v>0.45454545454545459</v>
      </c>
    </row>
    <row r="477" spans="1:37" ht="24.9" customHeight="1" x14ac:dyDescent="0.25">
      <c r="A477" s="356" t="s">
        <v>488</v>
      </c>
      <c r="B477" s="356"/>
      <c r="C477" s="356"/>
      <c r="D477" s="356"/>
      <c r="E477" s="356"/>
      <c r="F477" s="356"/>
      <c r="G477" s="356"/>
      <c r="H477" s="356"/>
      <c r="I477" s="356"/>
      <c r="J477" s="356"/>
      <c r="K477" s="356"/>
      <c r="L477" s="356"/>
      <c r="M477" s="356"/>
      <c r="N477" s="356"/>
      <c r="O477" s="356"/>
      <c r="P477" s="356"/>
      <c r="Q477" s="356"/>
      <c r="R477" s="356"/>
      <c r="S477" s="356"/>
      <c r="T477" s="356"/>
      <c r="U477" s="356"/>
      <c r="V477" s="356"/>
      <c r="W477" s="356"/>
      <c r="X477" s="356"/>
      <c r="Y477" s="356"/>
      <c r="Z477" s="356"/>
      <c r="AA477" s="356"/>
      <c r="AB477" s="356"/>
      <c r="AC477" s="356"/>
      <c r="AD477" s="310">
        <f>'Art. 121'!Q461</f>
        <v>2</v>
      </c>
      <c r="AE477" s="94">
        <f>IF(AG477=1,AK477,AG477)</f>
        <v>0.45454545454545459</v>
      </c>
      <c r="AF477">
        <f>AD477/2</f>
        <v>1</v>
      </c>
      <c r="AG477" s="92">
        <f>IF(AND(AF477&gt;=0,AF477&lt;=1),1,"No aplica")</f>
        <v>1</v>
      </c>
      <c r="AH477" s="95">
        <f>AD477/(AG477*2)</f>
        <v>1</v>
      </c>
      <c r="AI477" s="96">
        <f>IF(AG477=1,AG477/$AG$479,"No aplica")</f>
        <v>0.2</v>
      </c>
      <c r="AJ477" s="96">
        <f>AF477*AI477</f>
        <v>0.2</v>
      </c>
      <c r="AK477" s="96">
        <f>AJ477*$AE$23</f>
        <v>0.45454545454545459</v>
      </c>
    </row>
    <row r="478" spans="1:37" ht="24.9" customHeight="1" x14ac:dyDescent="0.25">
      <c r="A478" s="356" t="s">
        <v>489</v>
      </c>
      <c r="B478" s="356"/>
      <c r="C478" s="356"/>
      <c r="D478" s="356"/>
      <c r="E478" s="356"/>
      <c r="F478" s="356"/>
      <c r="G478" s="356"/>
      <c r="H478" s="356"/>
      <c r="I478" s="356"/>
      <c r="J478" s="356"/>
      <c r="K478" s="356"/>
      <c r="L478" s="356"/>
      <c r="M478" s="356"/>
      <c r="N478" s="356"/>
      <c r="O478" s="356"/>
      <c r="P478" s="356"/>
      <c r="Q478" s="356"/>
      <c r="R478" s="356"/>
      <c r="S478" s="356"/>
      <c r="T478" s="356"/>
      <c r="U478" s="356"/>
      <c r="V478" s="356"/>
      <c r="W478" s="356"/>
      <c r="X478" s="356"/>
      <c r="Y478" s="356"/>
      <c r="Z478" s="356"/>
      <c r="AA478" s="356"/>
      <c r="AB478" s="356"/>
      <c r="AC478" s="356"/>
      <c r="AD478" s="310">
        <f>'Art. 121'!Q462</f>
        <v>2</v>
      </c>
      <c r="AE478" s="94">
        <f>IF(AG478=1,AK478,AG478)</f>
        <v>0.45454545454545459</v>
      </c>
      <c r="AF478">
        <f>AD478/2</f>
        <v>1</v>
      </c>
      <c r="AG478" s="92">
        <f>IF(AND(AF478&gt;=0,AF478&lt;=1),1,"No aplica")</f>
        <v>1</v>
      </c>
      <c r="AH478" s="95">
        <f>AD478/(AG478*2)</f>
        <v>1</v>
      </c>
      <c r="AI478" s="96">
        <f>IF(AG478=1,AG478/$AG$479,"No aplica")</f>
        <v>0.2</v>
      </c>
      <c r="AJ478" s="96">
        <f>AF478*AI478</f>
        <v>0.2</v>
      </c>
      <c r="AK478" s="96">
        <f>AJ478*$AE$23</f>
        <v>0.45454545454545459</v>
      </c>
    </row>
    <row r="479" spans="1:37" ht="24.9" customHeight="1" x14ac:dyDescent="0.25">
      <c r="A479" s="383" t="s">
        <v>1724</v>
      </c>
      <c r="B479" s="383"/>
      <c r="C479" s="383"/>
      <c r="D479" s="383"/>
      <c r="E479" s="383"/>
      <c r="F479" s="383"/>
      <c r="G479" s="383"/>
      <c r="H479" s="383"/>
      <c r="I479" s="383"/>
      <c r="J479" s="383"/>
      <c r="K479" s="383"/>
      <c r="L479" s="383"/>
      <c r="M479" s="383"/>
      <c r="N479" s="383"/>
      <c r="O479" s="383"/>
      <c r="P479" s="383"/>
      <c r="Q479" s="383"/>
      <c r="R479" s="383"/>
      <c r="S479" s="383"/>
      <c r="T479" s="383"/>
      <c r="U479" s="383"/>
      <c r="V479" s="383"/>
      <c r="W479" s="383"/>
      <c r="X479" s="383"/>
      <c r="Y479" s="383"/>
      <c r="Z479" s="383"/>
      <c r="AA479" s="383"/>
      <c r="AB479" s="383"/>
      <c r="AC479" s="383"/>
      <c r="AD479" s="383"/>
      <c r="AE479" s="94">
        <f>SUM(AE472:AE478)</f>
        <v>2.2727272727272729</v>
      </c>
      <c r="AF479" s="61"/>
      <c r="AG479" s="97">
        <f>SUM(AG474:AG478)</f>
        <v>5</v>
      </c>
      <c r="AH479" s="98"/>
      <c r="AI479" s="99"/>
      <c r="AJ479" s="99"/>
      <c r="AK479" s="99"/>
    </row>
    <row r="480" spans="1:37" ht="24.9" customHeight="1" x14ac:dyDescent="0.25">
      <c r="A480" s="384" t="s">
        <v>1725</v>
      </c>
      <c r="B480" s="384"/>
      <c r="C480" s="384"/>
      <c r="D480" s="384"/>
      <c r="E480" s="384"/>
      <c r="F480" s="384"/>
      <c r="G480" s="384"/>
      <c r="H480" s="384"/>
      <c r="I480" s="384"/>
      <c r="J480" s="384"/>
      <c r="K480" s="384"/>
      <c r="L480" s="384"/>
      <c r="M480" s="384"/>
      <c r="N480" s="384"/>
      <c r="O480" s="384"/>
      <c r="P480" s="384"/>
      <c r="Q480" s="384"/>
      <c r="R480" s="384"/>
      <c r="S480" s="384"/>
      <c r="T480" s="384"/>
      <c r="U480" s="384"/>
      <c r="V480" s="384"/>
      <c r="W480" s="384"/>
      <c r="X480" s="384"/>
      <c r="Y480" s="384"/>
      <c r="Z480" s="384"/>
      <c r="AA480" s="384"/>
      <c r="AB480" s="384"/>
      <c r="AC480" s="384"/>
      <c r="AD480" s="384"/>
      <c r="AE480" s="94">
        <f>AE479/$AE$23*100</f>
        <v>100</v>
      </c>
      <c r="AF480" s="61"/>
      <c r="AG480" s="97"/>
      <c r="AH480" s="98"/>
      <c r="AI480" s="99"/>
      <c r="AJ480" s="99"/>
      <c r="AK480" s="99"/>
    </row>
    <row r="481" spans="1:37" ht="24.9" customHeight="1" x14ac:dyDescent="0.25">
      <c r="A481" s="107"/>
      <c r="B481" s="107"/>
      <c r="C481" s="107"/>
      <c r="D481" s="107"/>
      <c r="E481" s="107"/>
      <c r="F481" s="107"/>
      <c r="G481" s="107"/>
      <c r="H481" s="107"/>
      <c r="I481" s="107"/>
      <c r="J481" s="107"/>
      <c r="K481" s="107"/>
      <c r="L481" s="107"/>
      <c r="M481" s="107"/>
      <c r="N481" s="107"/>
      <c r="O481" s="107"/>
      <c r="P481" s="107"/>
      <c r="Q481" s="100"/>
      <c r="R481" s="107"/>
      <c r="S481" s="107"/>
      <c r="T481" s="107"/>
      <c r="U481" s="107"/>
      <c r="V481" s="107"/>
      <c r="W481" s="107"/>
      <c r="X481" s="107"/>
      <c r="Y481" s="107"/>
      <c r="Z481" s="107"/>
      <c r="AA481" s="107"/>
      <c r="AB481" s="107"/>
      <c r="AC481" s="107"/>
      <c r="AD481" s="101"/>
      <c r="AE481" s="101"/>
    </row>
    <row r="482" spans="1:37" ht="24.9" customHeight="1" x14ac:dyDescent="0.25">
      <c r="A482" s="107"/>
      <c r="B482" s="107"/>
      <c r="C482" s="107"/>
      <c r="D482" s="107"/>
      <c r="E482" s="107"/>
      <c r="F482" s="107"/>
      <c r="G482" s="107"/>
      <c r="H482" s="107"/>
      <c r="I482" s="107"/>
      <c r="J482" s="107"/>
      <c r="K482" s="107"/>
      <c r="L482" s="107"/>
      <c r="M482" s="107"/>
      <c r="N482" s="107"/>
      <c r="O482" s="107"/>
      <c r="P482" s="107"/>
      <c r="Q482" s="100"/>
      <c r="R482" s="107"/>
      <c r="S482" s="107"/>
      <c r="T482" s="107"/>
      <c r="U482" s="107"/>
      <c r="V482" s="107"/>
      <c r="W482" s="107"/>
      <c r="X482" s="107"/>
      <c r="Y482" s="107"/>
      <c r="Z482" s="107"/>
      <c r="AA482" s="107"/>
      <c r="AB482" s="107"/>
      <c r="AC482" s="107"/>
      <c r="AD482" s="101"/>
      <c r="AE482" s="101"/>
    </row>
    <row r="483" spans="1:37" ht="24.9" customHeight="1" x14ac:dyDescent="0.25">
      <c r="A483" s="390" t="s">
        <v>490</v>
      </c>
      <c r="B483" s="390"/>
      <c r="C483" s="390"/>
      <c r="D483" s="390"/>
      <c r="E483" s="390"/>
      <c r="F483" s="390"/>
      <c r="G483" s="390"/>
      <c r="H483" s="390"/>
      <c r="I483" s="390"/>
      <c r="J483" s="390"/>
      <c r="K483" s="390"/>
      <c r="L483" s="390"/>
      <c r="M483" s="390"/>
      <c r="N483" s="390"/>
      <c r="O483" s="390"/>
      <c r="P483" s="390"/>
      <c r="Q483" s="390"/>
      <c r="R483" s="390"/>
      <c r="S483" s="390"/>
      <c r="T483" s="390"/>
      <c r="U483" s="390"/>
      <c r="V483" s="390"/>
      <c r="W483" s="390"/>
      <c r="X483" s="390"/>
      <c r="Y483" s="390"/>
      <c r="Z483" s="390"/>
      <c r="AA483" s="390"/>
      <c r="AB483" s="390"/>
      <c r="AC483" s="390"/>
      <c r="AD483" s="88"/>
      <c r="AE483" s="88"/>
    </row>
    <row r="484" spans="1:37" ht="24.9" customHeight="1" x14ac:dyDescent="0.25">
      <c r="A484" s="109"/>
      <c r="B484" s="110"/>
      <c r="C484" s="110"/>
      <c r="D484" s="110"/>
      <c r="E484" s="110"/>
      <c r="F484" s="110"/>
      <c r="G484" s="110"/>
      <c r="H484" s="110"/>
      <c r="I484" s="110"/>
      <c r="J484" s="110"/>
      <c r="K484" s="110"/>
      <c r="L484" s="110"/>
      <c r="M484" s="110"/>
      <c r="N484" s="110"/>
      <c r="O484" s="110"/>
      <c r="P484" s="110"/>
      <c r="Q484" s="111"/>
      <c r="R484" s="110"/>
      <c r="S484" s="110"/>
      <c r="T484" s="110"/>
      <c r="U484" s="110"/>
      <c r="V484" s="110"/>
      <c r="W484" s="110"/>
      <c r="X484" s="110"/>
      <c r="Y484" s="110"/>
      <c r="Z484" s="110"/>
      <c r="AA484" s="110"/>
      <c r="AB484" s="110"/>
      <c r="AC484" s="110"/>
      <c r="AD484" s="89"/>
      <c r="AE484" s="89"/>
    </row>
    <row r="485" spans="1:37" ht="24.9" customHeight="1" x14ac:dyDescent="0.25">
      <c r="A485" s="73"/>
      <c r="B485" s="73"/>
      <c r="C485" s="73"/>
      <c r="D485" s="73"/>
      <c r="E485" s="73"/>
      <c r="F485" s="73"/>
      <c r="G485" s="73"/>
      <c r="H485" s="73"/>
      <c r="I485" s="73"/>
      <c r="J485" s="73"/>
      <c r="K485" s="73"/>
      <c r="L485" s="73"/>
      <c r="M485" s="73"/>
      <c r="N485" s="73"/>
      <c r="O485" s="73"/>
      <c r="P485" s="73"/>
      <c r="Q485" s="100"/>
      <c r="R485" s="73"/>
      <c r="S485" s="73"/>
      <c r="T485" s="73"/>
      <c r="U485" s="73"/>
      <c r="V485" s="73"/>
      <c r="W485" s="73"/>
      <c r="X485" s="73"/>
      <c r="Y485" s="73"/>
      <c r="Z485" s="73"/>
      <c r="AA485" s="73"/>
      <c r="AB485" s="73"/>
      <c r="AC485" s="73"/>
      <c r="AD485" s="101"/>
      <c r="AE485" s="101"/>
    </row>
    <row r="486" spans="1:37" ht="24.9" customHeight="1" x14ac:dyDescent="0.25">
      <c r="A486" s="387" t="s">
        <v>163</v>
      </c>
      <c r="B486" s="387"/>
      <c r="C486" s="387"/>
      <c r="D486" s="387"/>
      <c r="E486" s="387"/>
      <c r="F486" s="387"/>
      <c r="G486" s="387"/>
      <c r="H486" s="387"/>
      <c r="I486" s="387"/>
      <c r="J486" s="387"/>
      <c r="K486" s="387"/>
      <c r="L486" s="387"/>
      <c r="M486" s="387"/>
      <c r="N486" s="387"/>
      <c r="O486" s="387"/>
      <c r="P486" s="387"/>
      <c r="Q486" s="387"/>
      <c r="R486" s="387"/>
      <c r="S486" s="387"/>
      <c r="T486" s="387"/>
      <c r="U486" s="387"/>
      <c r="V486" s="387"/>
      <c r="W486" s="387"/>
      <c r="X486" s="387"/>
      <c r="Y486" s="387"/>
      <c r="Z486" s="387"/>
      <c r="AA486" s="387"/>
      <c r="AB486" s="387"/>
      <c r="AC486" s="387"/>
      <c r="AD486" s="66" t="s">
        <v>187</v>
      </c>
      <c r="AE486" s="306" t="s">
        <v>7</v>
      </c>
      <c r="AF486" s="92" t="s">
        <v>1666</v>
      </c>
      <c r="AG486" s="92" t="s">
        <v>1667</v>
      </c>
      <c r="AH486" s="92" t="s">
        <v>1668</v>
      </c>
      <c r="AI486" s="93" t="s">
        <v>1669</v>
      </c>
      <c r="AJ486" s="92"/>
      <c r="AK486" s="93" t="s">
        <v>1670</v>
      </c>
    </row>
    <row r="487" spans="1:37" ht="24.9" customHeight="1" x14ac:dyDescent="0.25">
      <c r="A487" s="356" t="s">
        <v>190</v>
      </c>
      <c r="B487" s="356"/>
      <c r="C487" s="356"/>
      <c r="D487" s="356"/>
      <c r="E487" s="356"/>
      <c r="F487" s="356"/>
      <c r="G487" s="356"/>
      <c r="H487" s="356"/>
      <c r="I487" s="356"/>
      <c r="J487" s="356"/>
      <c r="K487" s="356"/>
      <c r="L487" s="356"/>
      <c r="M487" s="356"/>
      <c r="N487" s="356"/>
      <c r="O487" s="356"/>
      <c r="P487" s="356"/>
      <c r="Q487" s="356"/>
      <c r="R487" s="356"/>
      <c r="S487" s="356"/>
      <c r="T487" s="356"/>
      <c r="U487" s="356"/>
      <c r="V487" s="356"/>
      <c r="W487" s="356"/>
      <c r="X487" s="356"/>
      <c r="Y487" s="356"/>
      <c r="Z487" s="356"/>
      <c r="AA487" s="356"/>
      <c r="AB487" s="356"/>
      <c r="AC487" s="356"/>
      <c r="AD487" s="310">
        <f>'Art. 121'!Q471</f>
        <v>2</v>
      </c>
      <c r="AE487" s="94">
        <f t="shared" ref="AE487:AE497" si="93">IF(AG487=1,AK487,AG487)</f>
        <v>0.20661157024793392</v>
      </c>
      <c r="AF487">
        <f t="shared" ref="AF487:AF497" si="94">AD487/2</f>
        <v>1</v>
      </c>
      <c r="AG487" s="92">
        <f t="shared" ref="AG487:AG497" si="95">IF(AND(AF487&gt;=0,AF487&lt;=1),1,"No aplica")</f>
        <v>1</v>
      </c>
      <c r="AH487" s="95">
        <f t="shared" ref="AH487:AH497" si="96">AD487/(AG487*2)</f>
        <v>1</v>
      </c>
      <c r="AI487" s="96">
        <f t="shared" ref="AI487:AI497" si="97">IF(AG487=1,AG487/$AG$498,"No aplica")</f>
        <v>9.0909090909090912E-2</v>
      </c>
      <c r="AJ487" s="96">
        <f t="shared" ref="AJ487:AJ497" si="98">AF487*AI487</f>
        <v>9.0909090909090912E-2</v>
      </c>
      <c r="AK487" s="96">
        <f t="shared" ref="AK487:AK497" si="99">AJ487*$AE$23</f>
        <v>0.20661157024793392</v>
      </c>
    </row>
    <row r="488" spans="1:37" ht="24.9" customHeight="1" x14ac:dyDescent="0.25">
      <c r="A488" s="356" t="s">
        <v>191</v>
      </c>
      <c r="B488" s="356"/>
      <c r="C488" s="356"/>
      <c r="D488" s="356"/>
      <c r="E488" s="356"/>
      <c r="F488" s="356"/>
      <c r="G488" s="356"/>
      <c r="H488" s="356"/>
      <c r="I488" s="356"/>
      <c r="J488" s="356"/>
      <c r="K488" s="356"/>
      <c r="L488" s="356"/>
      <c r="M488" s="356"/>
      <c r="N488" s="356"/>
      <c r="O488" s="356"/>
      <c r="P488" s="356"/>
      <c r="Q488" s="356"/>
      <c r="R488" s="356"/>
      <c r="S488" s="356"/>
      <c r="T488" s="356"/>
      <c r="U488" s="356"/>
      <c r="V488" s="356"/>
      <c r="W488" s="356"/>
      <c r="X488" s="356"/>
      <c r="Y488" s="356"/>
      <c r="Z488" s="356"/>
      <c r="AA488" s="356"/>
      <c r="AB488" s="356"/>
      <c r="AC488" s="356"/>
      <c r="AD488" s="310">
        <f>'Art. 121'!Q472</f>
        <v>2</v>
      </c>
      <c r="AE488" s="94">
        <f t="shared" si="93"/>
        <v>0.20661157024793392</v>
      </c>
      <c r="AF488">
        <f t="shared" si="94"/>
        <v>1</v>
      </c>
      <c r="AG488" s="92">
        <f t="shared" si="95"/>
        <v>1</v>
      </c>
      <c r="AH488" s="95">
        <f t="shared" si="96"/>
        <v>1</v>
      </c>
      <c r="AI488" s="96">
        <f t="shared" si="97"/>
        <v>9.0909090909090912E-2</v>
      </c>
      <c r="AJ488" s="96">
        <f t="shared" si="98"/>
        <v>9.0909090909090912E-2</v>
      </c>
      <c r="AK488" s="96">
        <f t="shared" si="99"/>
        <v>0.20661157024793392</v>
      </c>
    </row>
    <row r="489" spans="1:37" ht="24.9" customHeight="1" x14ac:dyDescent="0.25">
      <c r="A489" s="356" t="s">
        <v>491</v>
      </c>
      <c r="B489" s="356"/>
      <c r="C489" s="356"/>
      <c r="D489" s="356"/>
      <c r="E489" s="356"/>
      <c r="F489" s="356"/>
      <c r="G489" s="356"/>
      <c r="H489" s="356"/>
      <c r="I489" s="356"/>
      <c r="J489" s="356"/>
      <c r="K489" s="356"/>
      <c r="L489" s="356"/>
      <c r="M489" s="356"/>
      <c r="N489" s="356"/>
      <c r="O489" s="356"/>
      <c r="P489" s="356"/>
      <c r="Q489" s="356"/>
      <c r="R489" s="356"/>
      <c r="S489" s="356"/>
      <c r="T489" s="356"/>
      <c r="U489" s="356"/>
      <c r="V489" s="356"/>
      <c r="W489" s="356"/>
      <c r="X489" s="356"/>
      <c r="Y489" s="356"/>
      <c r="Z489" s="356"/>
      <c r="AA489" s="356"/>
      <c r="AB489" s="356"/>
      <c r="AC489" s="356"/>
      <c r="AD489" s="310">
        <f>'Art. 121'!Q473</f>
        <v>2</v>
      </c>
      <c r="AE489" s="94">
        <f t="shared" si="93"/>
        <v>0.20661157024793392</v>
      </c>
      <c r="AF489">
        <f t="shared" si="94"/>
        <v>1</v>
      </c>
      <c r="AG489" s="92">
        <f t="shared" si="95"/>
        <v>1</v>
      </c>
      <c r="AH489" s="95">
        <f t="shared" si="96"/>
        <v>1</v>
      </c>
      <c r="AI489" s="96">
        <f t="shared" si="97"/>
        <v>9.0909090909090912E-2</v>
      </c>
      <c r="AJ489" s="96">
        <f t="shared" si="98"/>
        <v>9.0909090909090912E-2</v>
      </c>
      <c r="AK489" s="96">
        <f t="shared" si="99"/>
        <v>0.20661157024793392</v>
      </c>
    </row>
    <row r="490" spans="1:37" ht="24.9" customHeight="1" x14ac:dyDescent="0.25">
      <c r="A490" s="356" t="s">
        <v>492</v>
      </c>
      <c r="B490" s="356"/>
      <c r="C490" s="356"/>
      <c r="D490" s="356"/>
      <c r="E490" s="356"/>
      <c r="F490" s="356"/>
      <c r="G490" s="356"/>
      <c r="H490" s="356"/>
      <c r="I490" s="356"/>
      <c r="J490" s="356"/>
      <c r="K490" s="356"/>
      <c r="L490" s="356"/>
      <c r="M490" s="356"/>
      <c r="N490" s="356"/>
      <c r="O490" s="356"/>
      <c r="P490" s="356"/>
      <c r="Q490" s="356"/>
      <c r="R490" s="356"/>
      <c r="S490" s="356"/>
      <c r="T490" s="356"/>
      <c r="U490" s="356"/>
      <c r="V490" s="356"/>
      <c r="W490" s="356"/>
      <c r="X490" s="356"/>
      <c r="Y490" s="356"/>
      <c r="Z490" s="356"/>
      <c r="AA490" s="356"/>
      <c r="AB490" s="356"/>
      <c r="AC490" s="356"/>
      <c r="AD490" s="310">
        <f>'Art. 121'!Q474</f>
        <v>2</v>
      </c>
      <c r="AE490" s="94">
        <f t="shared" si="93"/>
        <v>0.20661157024793392</v>
      </c>
      <c r="AF490">
        <f t="shared" si="94"/>
        <v>1</v>
      </c>
      <c r="AG490" s="92">
        <f t="shared" si="95"/>
        <v>1</v>
      </c>
      <c r="AH490" s="95">
        <f t="shared" si="96"/>
        <v>1</v>
      </c>
      <c r="AI490" s="96">
        <f t="shared" si="97"/>
        <v>9.0909090909090912E-2</v>
      </c>
      <c r="AJ490" s="96">
        <f t="shared" si="98"/>
        <v>9.0909090909090912E-2</v>
      </c>
      <c r="AK490" s="96">
        <f t="shared" si="99"/>
        <v>0.20661157024793392</v>
      </c>
    </row>
    <row r="491" spans="1:37" ht="24.9" customHeight="1" x14ac:dyDescent="0.25">
      <c r="A491" s="356" t="s">
        <v>493</v>
      </c>
      <c r="B491" s="356"/>
      <c r="C491" s="356"/>
      <c r="D491" s="356"/>
      <c r="E491" s="356"/>
      <c r="F491" s="356"/>
      <c r="G491" s="356"/>
      <c r="H491" s="356"/>
      <c r="I491" s="356"/>
      <c r="J491" s="356"/>
      <c r="K491" s="356"/>
      <c r="L491" s="356"/>
      <c r="M491" s="356"/>
      <c r="N491" s="356"/>
      <c r="O491" s="356"/>
      <c r="P491" s="356"/>
      <c r="Q491" s="356"/>
      <c r="R491" s="356"/>
      <c r="S491" s="356"/>
      <c r="T491" s="356"/>
      <c r="U491" s="356"/>
      <c r="V491" s="356"/>
      <c r="W491" s="356"/>
      <c r="X491" s="356"/>
      <c r="Y491" s="356"/>
      <c r="Z491" s="356"/>
      <c r="AA491" s="356"/>
      <c r="AB491" s="356"/>
      <c r="AC491" s="356"/>
      <c r="AD491" s="310">
        <f>'Art. 121'!Q475</f>
        <v>2</v>
      </c>
      <c r="AE491" s="94">
        <f t="shared" si="93"/>
        <v>0.20661157024793392</v>
      </c>
      <c r="AF491">
        <f t="shared" si="94"/>
        <v>1</v>
      </c>
      <c r="AG491" s="92">
        <f t="shared" si="95"/>
        <v>1</v>
      </c>
      <c r="AH491" s="95">
        <f t="shared" si="96"/>
        <v>1</v>
      </c>
      <c r="AI491" s="96">
        <f t="shared" si="97"/>
        <v>9.0909090909090912E-2</v>
      </c>
      <c r="AJ491" s="96">
        <f t="shared" si="98"/>
        <v>9.0909090909090912E-2</v>
      </c>
      <c r="AK491" s="96">
        <f t="shared" si="99"/>
        <v>0.20661157024793392</v>
      </c>
    </row>
    <row r="492" spans="1:37" ht="24.9" customHeight="1" x14ac:dyDescent="0.25">
      <c r="A492" s="356" t="s">
        <v>494</v>
      </c>
      <c r="B492" s="356"/>
      <c r="C492" s="356"/>
      <c r="D492" s="356"/>
      <c r="E492" s="356"/>
      <c r="F492" s="356"/>
      <c r="G492" s="356"/>
      <c r="H492" s="356"/>
      <c r="I492" s="356"/>
      <c r="J492" s="356"/>
      <c r="K492" s="356"/>
      <c r="L492" s="356"/>
      <c r="M492" s="356"/>
      <c r="N492" s="356"/>
      <c r="O492" s="356"/>
      <c r="P492" s="356"/>
      <c r="Q492" s="356"/>
      <c r="R492" s="356"/>
      <c r="S492" s="356"/>
      <c r="T492" s="356"/>
      <c r="U492" s="356"/>
      <c r="V492" s="356"/>
      <c r="W492" s="356"/>
      <c r="X492" s="356"/>
      <c r="Y492" s="356"/>
      <c r="Z492" s="356"/>
      <c r="AA492" s="356"/>
      <c r="AB492" s="356"/>
      <c r="AC492" s="356"/>
      <c r="AD492" s="310">
        <f>'Art. 121'!Q476</f>
        <v>2</v>
      </c>
      <c r="AE492" s="94">
        <f t="shared" si="93"/>
        <v>0.20661157024793392</v>
      </c>
      <c r="AF492">
        <f t="shared" si="94"/>
        <v>1</v>
      </c>
      <c r="AG492" s="92">
        <f t="shared" si="95"/>
        <v>1</v>
      </c>
      <c r="AH492" s="95">
        <f t="shared" si="96"/>
        <v>1</v>
      </c>
      <c r="AI492" s="96">
        <f t="shared" si="97"/>
        <v>9.0909090909090912E-2</v>
      </c>
      <c r="AJ492" s="96">
        <f t="shared" si="98"/>
        <v>9.0909090909090912E-2</v>
      </c>
      <c r="AK492" s="96">
        <f t="shared" si="99"/>
        <v>0.20661157024793392</v>
      </c>
    </row>
    <row r="493" spans="1:37" ht="24.9" customHeight="1" x14ac:dyDescent="0.25">
      <c r="A493" s="356" t="s">
        <v>495</v>
      </c>
      <c r="B493" s="356"/>
      <c r="C493" s="356"/>
      <c r="D493" s="356"/>
      <c r="E493" s="356"/>
      <c r="F493" s="356"/>
      <c r="G493" s="356"/>
      <c r="H493" s="356"/>
      <c r="I493" s="356"/>
      <c r="J493" s="356"/>
      <c r="K493" s="356"/>
      <c r="L493" s="356"/>
      <c r="M493" s="356"/>
      <c r="N493" s="356"/>
      <c r="O493" s="356"/>
      <c r="P493" s="356"/>
      <c r="Q493" s="356"/>
      <c r="R493" s="356"/>
      <c r="S493" s="356"/>
      <c r="T493" s="356"/>
      <c r="U493" s="356"/>
      <c r="V493" s="356"/>
      <c r="W493" s="356"/>
      <c r="X493" s="356"/>
      <c r="Y493" s="356"/>
      <c r="Z493" s="356"/>
      <c r="AA493" s="356"/>
      <c r="AB493" s="356"/>
      <c r="AC493" s="356"/>
      <c r="AD493" s="310">
        <f>'Art. 121'!Q477</f>
        <v>2</v>
      </c>
      <c r="AE493" s="94">
        <f t="shared" si="93"/>
        <v>0.20661157024793392</v>
      </c>
      <c r="AF493">
        <f t="shared" si="94"/>
        <v>1</v>
      </c>
      <c r="AG493" s="92">
        <f t="shared" si="95"/>
        <v>1</v>
      </c>
      <c r="AH493" s="95">
        <f t="shared" si="96"/>
        <v>1</v>
      </c>
      <c r="AI493" s="96">
        <f t="shared" si="97"/>
        <v>9.0909090909090912E-2</v>
      </c>
      <c r="AJ493" s="96">
        <f t="shared" si="98"/>
        <v>9.0909090909090912E-2</v>
      </c>
      <c r="AK493" s="96">
        <f t="shared" si="99"/>
        <v>0.20661157024793392</v>
      </c>
    </row>
    <row r="494" spans="1:37" ht="24.9" customHeight="1" x14ac:dyDescent="0.25">
      <c r="A494" s="356" t="s">
        <v>496</v>
      </c>
      <c r="B494" s="356"/>
      <c r="C494" s="356"/>
      <c r="D494" s="356"/>
      <c r="E494" s="356"/>
      <c r="F494" s="356"/>
      <c r="G494" s="356"/>
      <c r="H494" s="356"/>
      <c r="I494" s="356"/>
      <c r="J494" s="356"/>
      <c r="K494" s="356"/>
      <c r="L494" s="356"/>
      <c r="M494" s="356"/>
      <c r="N494" s="356"/>
      <c r="O494" s="356"/>
      <c r="P494" s="356"/>
      <c r="Q494" s="356"/>
      <c r="R494" s="356"/>
      <c r="S494" s="356"/>
      <c r="T494" s="356"/>
      <c r="U494" s="356"/>
      <c r="V494" s="356"/>
      <c r="W494" s="356"/>
      <c r="X494" s="356"/>
      <c r="Y494" s="356"/>
      <c r="Z494" s="356"/>
      <c r="AA494" s="356"/>
      <c r="AB494" s="356"/>
      <c r="AC494" s="356"/>
      <c r="AD494" s="310">
        <f>'Art. 121'!Q478</f>
        <v>2</v>
      </c>
      <c r="AE494" s="94">
        <f t="shared" si="93"/>
        <v>0.20661157024793392</v>
      </c>
      <c r="AF494">
        <f t="shared" si="94"/>
        <v>1</v>
      </c>
      <c r="AG494" s="92">
        <f t="shared" si="95"/>
        <v>1</v>
      </c>
      <c r="AH494" s="95">
        <f t="shared" si="96"/>
        <v>1</v>
      </c>
      <c r="AI494" s="96">
        <f t="shared" si="97"/>
        <v>9.0909090909090912E-2</v>
      </c>
      <c r="AJ494" s="96">
        <f t="shared" si="98"/>
        <v>9.0909090909090912E-2</v>
      </c>
      <c r="AK494" s="96">
        <f t="shared" si="99"/>
        <v>0.20661157024793392</v>
      </c>
    </row>
    <row r="495" spans="1:37" ht="24.9" customHeight="1" x14ac:dyDescent="0.25">
      <c r="A495" s="356" t="s">
        <v>497</v>
      </c>
      <c r="B495" s="356"/>
      <c r="C495" s="356"/>
      <c r="D495" s="356"/>
      <c r="E495" s="356"/>
      <c r="F495" s="356"/>
      <c r="G495" s="356"/>
      <c r="H495" s="356"/>
      <c r="I495" s="356"/>
      <c r="J495" s="356"/>
      <c r="K495" s="356"/>
      <c r="L495" s="356"/>
      <c r="M495" s="356"/>
      <c r="N495" s="356"/>
      <c r="O495" s="356"/>
      <c r="P495" s="356"/>
      <c r="Q495" s="356"/>
      <c r="R495" s="356"/>
      <c r="S495" s="356"/>
      <c r="T495" s="356"/>
      <c r="U495" s="356"/>
      <c r="V495" s="356"/>
      <c r="W495" s="356"/>
      <c r="X495" s="356"/>
      <c r="Y495" s="356"/>
      <c r="Z495" s="356"/>
      <c r="AA495" s="356"/>
      <c r="AB495" s="356"/>
      <c r="AC495" s="356"/>
      <c r="AD495" s="310">
        <f>'Art. 121'!Q479</f>
        <v>2</v>
      </c>
      <c r="AE495" s="94">
        <f t="shared" si="93"/>
        <v>0.20661157024793392</v>
      </c>
      <c r="AF495">
        <f t="shared" si="94"/>
        <v>1</v>
      </c>
      <c r="AG495" s="92">
        <f t="shared" si="95"/>
        <v>1</v>
      </c>
      <c r="AH495" s="95">
        <f t="shared" si="96"/>
        <v>1</v>
      </c>
      <c r="AI495" s="96">
        <f t="shared" si="97"/>
        <v>9.0909090909090912E-2</v>
      </c>
      <c r="AJ495" s="96">
        <f t="shared" si="98"/>
        <v>9.0909090909090912E-2</v>
      </c>
      <c r="AK495" s="96">
        <f t="shared" si="99"/>
        <v>0.20661157024793392</v>
      </c>
    </row>
    <row r="496" spans="1:37" ht="24.9" customHeight="1" x14ac:dyDescent="0.25">
      <c r="A496" s="356" t="s">
        <v>498</v>
      </c>
      <c r="B496" s="356"/>
      <c r="C496" s="356"/>
      <c r="D496" s="356"/>
      <c r="E496" s="356"/>
      <c r="F496" s="356"/>
      <c r="G496" s="356"/>
      <c r="H496" s="356"/>
      <c r="I496" s="356"/>
      <c r="J496" s="356"/>
      <c r="K496" s="356"/>
      <c r="L496" s="356"/>
      <c r="M496" s="356"/>
      <c r="N496" s="356"/>
      <c r="O496" s="356"/>
      <c r="P496" s="356"/>
      <c r="Q496" s="356"/>
      <c r="R496" s="356"/>
      <c r="S496" s="356"/>
      <c r="T496" s="356"/>
      <c r="U496" s="356"/>
      <c r="V496" s="356"/>
      <c r="W496" s="356"/>
      <c r="X496" s="356"/>
      <c r="Y496" s="356"/>
      <c r="Z496" s="356"/>
      <c r="AA496" s="356"/>
      <c r="AB496" s="356"/>
      <c r="AC496" s="356"/>
      <c r="AD496" s="310">
        <f>'Art. 121'!Q480</f>
        <v>2</v>
      </c>
      <c r="AE496" s="94">
        <f t="shared" si="93"/>
        <v>0.20661157024793392</v>
      </c>
      <c r="AF496">
        <f t="shared" si="94"/>
        <v>1</v>
      </c>
      <c r="AG496" s="92">
        <f t="shared" si="95"/>
        <v>1</v>
      </c>
      <c r="AH496" s="95">
        <f t="shared" si="96"/>
        <v>1</v>
      </c>
      <c r="AI496" s="96">
        <f t="shared" si="97"/>
        <v>9.0909090909090912E-2</v>
      </c>
      <c r="AJ496" s="96">
        <f t="shared" si="98"/>
        <v>9.0909090909090912E-2</v>
      </c>
      <c r="AK496" s="96">
        <f t="shared" si="99"/>
        <v>0.20661157024793392</v>
      </c>
    </row>
    <row r="497" spans="1:37" ht="24.9" customHeight="1" x14ac:dyDescent="0.25">
      <c r="A497" s="356" t="s">
        <v>499</v>
      </c>
      <c r="B497" s="356"/>
      <c r="C497" s="356"/>
      <c r="D497" s="356"/>
      <c r="E497" s="356"/>
      <c r="F497" s="356"/>
      <c r="G497" s="356"/>
      <c r="H497" s="356"/>
      <c r="I497" s="356"/>
      <c r="J497" s="356"/>
      <c r="K497" s="356"/>
      <c r="L497" s="356"/>
      <c r="M497" s="356"/>
      <c r="N497" s="356"/>
      <c r="O497" s="356"/>
      <c r="P497" s="356"/>
      <c r="Q497" s="356"/>
      <c r="R497" s="356"/>
      <c r="S497" s="356"/>
      <c r="T497" s="356"/>
      <c r="U497" s="356"/>
      <c r="V497" s="356"/>
      <c r="W497" s="356"/>
      <c r="X497" s="356"/>
      <c r="Y497" s="356"/>
      <c r="Z497" s="356"/>
      <c r="AA497" s="356"/>
      <c r="AB497" s="356"/>
      <c r="AC497" s="356"/>
      <c r="AD497" s="310">
        <f>'Art. 121'!Q481</f>
        <v>2</v>
      </c>
      <c r="AE497" s="94">
        <f t="shared" si="93"/>
        <v>0.20661157024793392</v>
      </c>
      <c r="AF497">
        <f t="shared" si="94"/>
        <v>1</v>
      </c>
      <c r="AG497" s="92">
        <f t="shared" si="95"/>
        <v>1</v>
      </c>
      <c r="AH497" s="95">
        <f t="shared" si="96"/>
        <v>1</v>
      </c>
      <c r="AI497" s="96">
        <f t="shared" si="97"/>
        <v>9.0909090909090912E-2</v>
      </c>
      <c r="AJ497" s="96">
        <f t="shared" si="98"/>
        <v>9.0909090909090912E-2</v>
      </c>
      <c r="AK497" s="96">
        <f t="shared" si="99"/>
        <v>0.20661157024793392</v>
      </c>
    </row>
    <row r="498" spans="1:37" ht="24.9" customHeight="1" x14ac:dyDescent="0.25">
      <c r="A498" s="383" t="s">
        <v>1726</v>
      </c>
      <c r="B498" s="383"/>
      <c r="C498" s="383"/>
      <c r="D498" s="383"/>
      <c r="E498" s="383"/>
      <c r="F498" s="383"/>
      <c r="G498" s="383"/>
      <c r="H498" s="383"/>
      <c r="I498" s="383"/>
      <c r="J498" s="383"/>
      <c r="K498" s="383"/>
      <c r="L498" s="383"/>
      <c r="M498" s="383"/>
      <c r="N498" s="383"/>
      <c r="O498" s="383"/>
      <c r="P498" s="383"/>
      <c r="Q498" s="383"/>
      <c r="R498" s="383"/>
      <c r="S498" s="383"/>
      <c r="T498" s="383"/>
      <c r="U498" s="383"/>
      <c r="V498" s="383"/>
      <c r="W498" s="383"/>
      <c r="X498" s="383"/>
      <c r="Y498" s="383"/>
      <c r="Z498" s="383"/>
      <c r="AA498" s="383"/>
      <c r="AB498" s="383"/>
      <c r="AC498" s="383"/>
      <c r="AD498" s="383"/>
      <c r="AE498" s="94">
        <f>SUM(AE491:AE497)</f>
        <v>1.4462809917355373</v>
      </c>
      <c r="AF498" s="61"/>
      <c r="AG498" s="97">
        <f>SUM(AG487:AG497)</f>
        <v>11</v>
      </c>
      <c r="AH498" s="98"/>
      <c r="AI498" s="99"/>
      <c r="AJ498" s="99"/>
      <c r="AK498" s="99"/>
    </row>
    <row r="499" spans="1:37" ht="24.9" customHeight="1" x14ac:dyDescent="0.25">
      <c r="A499" s="384" t="s">
        <v>1727</v>
      </c>
      <c r="B499" s="384"/>
      <c r="C499" s="384"/>
      <c r="D499" s="384"/>
      <c r="E499" s="384"/>
      <c r="F499" s="384"/>
      <c r="G499" s="384"/>
      <c r="H499" s="384"/>
      <c r="I499" s="384"/>
      <c r="J499" s="384"/>
      <c r="K499" s="384"/>
      <c r="L499" s="384"/>
      <c r="M499" s="384"/>
      <c r="N499" s="384"/>
      <c r="O499" s="384"/>
      <c r="P499" s="384"/>
      <c r="Q499" s="384"/>
      <c r="R499" s="384"/>
      <c r="S499" s="384"/>
      <c r="T499" s="384"/>
      <c r="U499" s="384"/>
      <c r="V499" s="384"/>
      <c r="W499" s="384"/>
      <c r="X499" s="384"/>
      <c r="Y499" s="384"/>
      <c r="Z499" s="384"/>
      <c r="AA499" s="384"/>
      <c r="AB499" s="384"/>
      <c r="AC499" s="384"/>
      <c r="AD499" s="384"/>
      <c r="AE499" s="94">
        <f>AE498/$AE$23*100</f>
        <v>63.636363636363633</v>
      </c>
      <c r="AF499" s="61"/>
      <c r="AG499" s="97"/>
      <c r="AH499" s="98"/>
      <c r="AI499" s="99"/>
      <c r="AJ499" s="99"/>
      <c r="AK499" s="99"/>
    </row>
    <row r="500" spans="1:37" ht="24.9" customHeight="1" x14ac:dyDescent="0.25">
      <c r="A500" s="73"/>
      <c r="B500" s="73"/>
      <c r="C500" s="73"/>
      <c r="D500" s="73"/>
      <c r="E500" s="73"/>
      <c r="F500" s="73"/>
      <c r="G500" s="73"/>
      <c r="H500" s="73"/>
      <c r="I500" s="73"/>
      <c r="J500" s="73"/>
      <c r="K500" s="73"/>
      <c r="L500" s="73"/>
      <c r="M500" s="73"/>
      <c r="N500" s="73"/>
      <c r="O500" s="73"/>
      <c r="P500" s="73"/>
      <c r="Q500" s="100"/>
      <c r="R500" s="73"/>
      <c r="S500" s="73"/>
      <c r="T500" s="73"/>
      <c r="U500" s="73"/>
      <c r="V500" s="73"/>
      <c r="W500" s="73"/>
      <c r="X500" s="73"/>
      <c r="Y500" s="73"/>
      <c r="Z500" s="73"/>
      <c r="AA500" s="73"/>
      <c r="AB500" s="73"/>
      <c r="AC500" s="73"/>
      <c r="AD500" s="101"/>
      <c r="AE500" s="101"/>
    </row>
    <row r="501" spans="1:37" ht="24.9" customHeight="1" x14ac:dyDescent="0.25">
      <c r="A501" s="391" t="s">
        <v>198</v>
      </c>
      <c r="B501" s="391"/>
      <c r="C501" s="391"/>
      <c r="D501" s="391"/>
      <c r="E501" s="391"/>
      <c r="F501" s="391"/>
      <c r="G501" s="391"/>
      <c r="H501" s="391"/>
      <c r="I501" s="391"/>
      <c r="J501" s="391"/>
      <c r="K501" s="391"/>
      <c r="L501" s="391"/>
      <c r="M501" s="391"/>
      <c r="N501" s="391"/>
      <c r="O501" s="391"/>
      <c r="P501" s="391"/>
      <c r="Q501" s="391"/>
      <c r="R501" s="391"/>
      <c r="S501" s="391"/>
      <c r="T501" s="391"/>
      <c r="U501" s="391"/>
      <c r="V501" s="391"/>
      <c r="W501" s="391"/>
      <c r="X501" s="391"/>
      <c r="Y501" s="391"/>
      <c r="Z501" s="391"/>
      <c r="AA501" s="391"/>
      <c r="AB501" s="391"/>
      <c r="AC501" s="391"/>
      <c r="AD501" s="112" t="s">
        <v>187</v>
      </c>
      <c r="AE501" s="113" t="s">
        <v>7</v>
      </c>
      <c r="AF501" s="92" t="s">
        <v>1666</v>
      </c>
      <c r="AG501" s="92" t="s">
        <v>1667</v>
      </c>
      <c r="AH501" s="92" t="s">
        <v>1668</v>
      </c>
      <c r="AI501" s="93" t="s">
        <v>1669</v>
      </c>
      <c r="AJ501" s="92"/>
      <c r="AK501" s="93" t="s">
        <v>1670</v>
      </c>
    </row>
    <row r="502" spans="1:37" ht="24.9" customHeight="1" x14ac:dyDescent="0.25">
      <c r="A502" s="356" t="s">
        <v>321</v>
      </c>
      <c r="B502" s="356"/>
      <c r="C502" s="356"/>
      <c r="D502" s="356"/>
      <c r="E502" s="356"/>
      <c r="F502" s="356"/>
      <c r="G502" s="356"/>
      <c r="H502" s="356"/>
      <c r="I502" s="356"/>
      <c r="J502" s="356"/>
      <c r="K502" s="356"/>
      <c r="L502" s="356"/>
      <c r="M502" s="356"/>
      <c r="N502" s="356"/>
      <c r="O502" s="356"/>
      <c r="P502" s="356"/>
      <c r="Q502" s="356"/>
      <c r="R502" s="356"/>
      <c r="S502" s="356"/>
      <c r="T502" s="356"/>
      <c r="U502" s="356"/>
      <c r="V502" s="356"/>
      <c r="W502" s="356"/>
      <c r="X502" s="356"/>
      <c r="Y502" s="356"/>
      <c r="Z502" s="356"/>
      <c r="AA502" s="356"/>
      <c r="AB502" s="356"/>
      <c r="AC502" s="356"/>
      <c r="AD502" s="310">
        <f>'Art. 121'!Q484</f>
        <v>2</v>
      </c>
      <c r="AE502" s="94">
        <f>IF(AG502=1,AK502,AG502)</f>
        <v>0.45454545454545459</v>
      </c>
      <c r="AF502">
        <f>AD502/2</f>
        <v>1</v>
      </c>
      <c r="AG502" s="92">
        <f>IF(AND(AF502&gt;=0,AF502&lt;=1),1,"No aplica")</f>
        <v>1</v>
      </c>
      <c r="AH502" s="95">
        <f>AD502/(AG502*2)</f>
        <v>1</v>
      </c>
      <c r="AI502" s="96">
        <f>IF(AG502=1,AG502/$AG$507,"No aplica")</f>
        <v>0.2</v>
      </c>
      <c r="AJ502" s="96">
        <f>AF502*AI502</f>
        <v>0.2</v>
      </c>
      <c r="AK502" s="96">
        <f>AJ502*$AE$23</f>
        <v>0.45454545454545459</v>
      </c>
    </row>
    <row r="503" spans="1:37" ht="24.9" customHeight="1" x14ac:dyDescent="0.25">
      <c r="A503" s="356" t="s">
        <v>322</v>
      </c>
      <c r="B503" s="356"/>
      <c r="C503" s="356"/>
      <c r="D503" s="356"/>
      <c r="E503" s="356"/>
      <c r="F503" s="356"/>
      <c r="G503" s="356"/>
      <c r="H503" s="356"/>
      <c r="I503" s="356"/>
      <c r="J503" s="356"/>
      <c r="K503" s="356"/>
      <c r="L503" s="356"/>
      <c r="M503" s="356"/>
      <c r="N503" s="356"/>
      <c r="O503" s="356"/>
      <c r="P503" s="356"/>
      <c r="Q503" s="356"/>
      <c r="R503" s="356"/>
      <c r="S503" s="356"/>
      <c r="T503" s="356"/>
      <c r="U503" s="356"/>
      <c r="V503" s="356"/>
      <c r="W503" s="356"/>
      <c r="X503" s="356"/>
      <c r="Y503" s="356"/>
      <c r="Z503" s="356"/>
      <c r="AA503" s="356"/>
      <c r="AB503" s="356"/>
      <c r="AC503" s="356"/>
      <c r="AD503" s="310">
        <f>'Art. 121'!Q485</f>
        <v>2</v>
      </c>
      <c r="AE503" s="94">
        <f>IF(AG503=1,AK503,AG503)</f>
        <v>0.45454545454545459</v>
      </c>
      <c r="AF503">
        <f>AD503/2</f>
        <v>1</v>
      </c>
      <c r="AG503" s="92">
        <f>IF(AND(AF503&gt;=0,AF503&lt;=1),1,"No aplica")</f>
        <v>1</v>
      </c>
      <c r="AH503" s="95">
        <f>AD503/(AG503*2)</f>
        <v>1</v>
      </c>
      <c r="AI503" s="96">
        <f>IF(AG503=1,AG503/$AG$507,"No aplica")</f>
        <v>0.2</v>
      </c>
      <c r="AJ503" s="96">
        <f>AF503*AI503</f>
        <v>0.2</v>
      </c>
      <c r="AK503" s="96">
        <f>AJ503*$AE$23</f>
        <v>0.45454545454545459</v>
      </c>
    </row>
    <row r="504" spans="1:37" ht="24.9" customHeight="1" x14ac:dyDescent="0.25">
      <c r="A504" s="356" t="s">
        <v>323</v>
      </c>
      <c r="B504" s="356"/>
      <c r="C504" s="356"/>
      <c r="D504" s="356"/>
      <c r="E504" s="356"/>
      <c r="F504" s="356"/>
      <c r="G504" s="356"/>
      <c r="H504" s="356"/>
      <c r="I504" s="356"/>
      <c r="J504" s="356"/>
      <c r="K504" s="356"/>
      <c r="L504" s="356"/>
      <c r="M504" s="356"/>
      <c r="N504" s="356"/>
      <c r="O504" s="356"/>
      <c r="P504" s="356"/>
      <c r="Q504" s="356"/>
      <c r="R504" s="356"/>
      <c r="S504" s="356"/>
      <c r="T504" s="356"/>
      <c r="U504" s="356"/>
      <c r="V504" s="356"/>
      <c r="W504" s="356"/>
      <c r="X504" s="356"/>
      <c r="Y504" s="356"/>
      <c r="Z504" s="356"/>
      <c r="AA504" s="356"/>
      <c r="AB504" s="356"/>
      <c r="AC504" s="356"/>
      <c r="AD504" s="310">
        <f>'Art. 121'!Q486</f>
        <v>2</v>
      </c>
      <c r="AE504" s="94">
        <f>IF(AG504=1,AK504,AG504)</f>
        <v>0.45454545454545459</v>
      </c>
      <c r="AF504">
        <f>AD504/2</f>
        <v>1</v>
      </c>
      <c r="AG504" s="92">
        <f>IF(AND(AF504&gt;=0,AF504&lt;=1),1,"No aplica")</f>
        <v>1</v>
      </c>
      <c r="AH504" s="95">
        <f>AD504/(AG504*2)</f>
        <v>1</v>
      </c>
      <c r="AI504" s="96">
        <f>IF(AG504=1,AG504/$AG$507,"No aplica")</f>
        <v>0.2</v>
      </c>
      <c r="AJ504" s="96">
        <f>AF504*AI504</f>
        <v>0.2</v>
      </c>
      <c r="AK504" s="96">
        <f>AJ504*$AE$23</f>
        <v>0.45454545454545459</v>
      </c>
    </row>
    <row r="505" spans="1:37" ht="24.9" customHeight="1" x14ac:dyDescent="0.25">
      <c r="A505" s="356" t="s">
        <v>324</v>
      </c>
      <c r="B505" s="356"/>
      <c r="C505" s="356"/>
      <c r="D505" s="356"/>
      <c r="E505" s="356"/>
      <c r="F505" s="356"/>
      <c r="G505" s="356"/>
      <c r="H505" s="356"/>
      <c r="I505" s="356"/>
      <c r="J505" s="356"/>
      <c r="K505" s="356"/>
      <c r="L505" s="356"/>
      <c r="M505" s="356"/>
      <c r="N505" s="356"/>
      <c r="O505" s="356"/>
      <c r="P505" s="356"/>
      <c r="Q505" s="356"/>
      <c r="R505" s="356"/>
      <c r="S505" s="356"/>
      <c r="T505" s="356"/>
      <c r="U505" s="356"/>
      <c r="V505" s="356"/>
      <c r="W505" s="356"/>
      <c r="X505" s="356"/>
      <c r="Y505" s="356"/>
      <c r="Z505" s="356"/>
      <c r="AA505" s="356"/>
      <c r="AB505" s="356"/>
      <c r="AC505" s="356"/>
      <c r="AD505" s="310">
        <f>'Art. 121'!Q487</f>
        <v>2</v>
      </c>
      <c r="AE505" s="94">
        <f>IF(AG505=1,AK505,AG505)</f>
        <v>0.45454545454545459</v>
      </c>
      <c r="AF505">
        <f>AD505/2</f>
        <v>1</v>
      </c>
      <c r="AG505" s="92">
        <f>IF(AND(AF505&gt;=0,AF505&lt;=1),1,"No aplica")</f>
        <v>1</v>
      </c>
      <c r="AH505" s="95">
        <f>AD505/(AG505*2)</f>
        <v>1</v>
      </c>
      <c r="AI505" s="96">
        <f>IF(AG505=1,AG505/$AG$507,"No aplica")</f>
        <v>0.2</v>
      </c>
      <c r="AJ505" s="96">
        <f>AF505*AI505</f>
        <v>0.2</v>
      </c>
      <c r="AK505" s="96">
        <f>AJ505*$AE$23</f>
        <v>0.45454545454545459</v>
      </c>
    </row>
    <row r="506" spans="1:37" ht="24.9" customHeight="1" x14ac:dyDescent="0.25">
      <c r="A506" s="356" t="s">
        <v>500</v>
      </c>
      <c r="B506" s="356"/>
      <c r="C506" s="356"/>
      <c r="D506" s="356"/>
      <c r="E506" s="356"/>
      <c r="F506" s="356"/>
      <c r="G506" s="356"/>
      <c r="H506" s="356"/>
      <c r="I506" s="356"/>
      <c r="J506" s="356"/>
      <c r="K506" s="356"/>
      <c r="L506" s="356"/>
      <c r="M506" s="356"/>
      <c r="N506" s="356"/>
      <c r="O506" s="356"/>
      <c r="P506" s="356"/>
      <c r="Q506" s="356"/>
      <c r="R506" s="356"/>
      <c r="S506" s="356"/>
      <c r="T506" s="356"/>
      <c r="U506" s="356"/>
      <c r="V506" s="356"/>
      <c r="W506" s="356"/>
      <c r="X506" s="356"/>
      <c r="Y506" s="356"/>
      <c r="Z506" s="356"/>
      <c r="AA506" s="356"/>
      <c r="AB506" s="356"/>
      <c r="AC506" s="356"/>
      <c r="AD506" s="310">
        <f>'Art. 121'!Q488</f>
        <v>2</v>
      </c>
      <c r="AE506" s="94">
        <f>IF(AG506=1,AK506,AG506)</f>
        <v>0.45454545454545459</v>
      </c>
      <c r="AF506">
        <f>AD506/2</f>
        <v>1</v>
      </c>
      <c r="AG506" s="92">
        <f>IF(AND(AF506&gt;=0,AF506&lt;=1),1,"No aplica")</f>
        <v>1</v>
      </c>
      <c r="AH506" s="95">
        <f>AD506/(AG506*2)</f>
        <v>1</v>
      </c>
      <c r="AI506" s="96">
        <f>IF(AG506=1,AG506/$AG$507,"No aplica")</f>
        <v>0.2</v>
      </c>
      <c r="AJ506" s="96">
        <f>AF506*AI506</f>
        <v>0.2</v>
      </c>
      <c r="AK506" s="96">
        <f>AJ506*$AE$23</f>
        <v>0.45454545454545459</v>
      </c>
    </row>
    <row r="507" spans="1:37" ht="24.9" customHeight="1" x14ac:dyDescent="0.25">
      <c r="A507" s="383" t="s">
        <v>1728</v>
      </c>
      <c r="B507" s="383"/>
      <c r="C507" s="383"/>
      <c r="D507" s="383"/>
      <c r="E507" s="383"/>
      <c r="F507" s="383"/>
      <c r="G507" s="383"/>
      <c r="H507" s="383"/>
      <c r="I507" s="383"/>
      <c r="J507" s="383"/>
      <c r="K507" s="383"/>
      <c r="L507" s="383"/>
      <c r="M507" s="383"/>
      <c r="N507" s="383"/>
      <c r="O507" s="383"/>
      <c r="P507" s="383"/>
      <c r="Q507" s="383"/>
      <c r="R507" s="383"/>
      <c r="S507" s="383"/>
      <c r="T507" s="383"/>
      <c r="U507" s="383"/>
      <c r="V507" s="383"/>
      <c r="W507" s="383"/>
      <c r="X507" s="383"/>
      <c r="Y507" s="383"/>
      <c r="Z507" s="383"/>
      <c r="AA507" s="383"/>
      <c r="AB507" s="383"/>
      <c r="AC507" s="383"/>
      <c r="AD507" s="383"/>
      <c r="AE507" s="94">
        <f>SUM(AE500:AE506)</f>
        <v>2.2727272727272729</v>
      </c>
      <c r="AF507" s="61"/>
      <c r="AG507" s="97">
        <f>SUM(AG502:AG506)</f>
        <v>5</v>
      </c>
      <c r="AH507" s="98"/>
      <c r="AI507" s="99"/>
      <c r="AJ507" s="99"/>
      <c r="AK507" s="99"/>
    </row>
    <row r="508" spans="1:37" ht="24.9" customHeight="1" x14ac:dyDescent="0.25">
      <c r="A508" s="384" t="s">
        <v>1729</v>
      </c>
      <c r="B508" s="384"/>
      <c r="C508" s="384"/>
      <c r="D508" s="384"/>
      <c r="E508" s="384"/>
      <c r="F508" s="384"/>
      <c r="G508" s="384"/>
      <c r="H508" s="384"/>
      <c r="I508" s="384"/>
      <c r="J508" s="384"/>
      <c r="K508" s="384"/>
      <c r="L508" s="384"/>
      <c r="M508" s="384"/>
      <c r="N508" s="384"/>
      <c r="O508" s="384"/>
      <c r="P508" s="384"/>
      <c r="Q508" s="384"/>
      <c r="R508" s="384"/>
      <c r="S508" s="384"/>
      <c r="T508" s="384"/>
      <c r="U508" s="384"/>
      <c r="V508" s="384"/>
      <c r="W508" s="384"/>
      <c r="X508" s="384"/>
      <c r="Y508" s="384"/>
      <c r="Z508" s="384"/>
      <c r="AA508" s="384"/>
      <c r="AB508" s="384"/>
      <c r="AC508" s="384"/>
      <c r="AD508" s="384"/>
      <c r="AE508" s="94">
        <f>AE507/$AE$23*100</f>
        <v>100</v>
      </c>
      <c r="AF508" s="61"/>
      <c r="AG508" s="97"/>
      <c r="AH508" s="98"/>
      <c r="AI508" s="99"/>
      <c r="AJ508" s="99"/>
      <c r="AK508" s="99"/>
    </row>
    <row r="509" spans="1:37" ht="24.9" customHeight="1" x14ac:dyDescent="0.25">
      <c r="A509" s="107"/>
      <c r="B509" s="107"/>
      <c r="C509" s="107"/>
      <c r="D509" s="107"/>
      <c r="E509" s="107"/>
      <c r="F509" s="107"/>
      <c r="G509" s="107"/>
      <c r="H509" s="107"/>
      <c r="I509" s="107"/>
      <c r="J509" s="107"/>
      <c r="K509" s="107"/>
      <c r="L509" s="107"/>
      <c r="M509" s="107"/>
      <c r="N509" s="107"/>
      <c r="O509" s="107"/>
      <c r="P509" s="107"/>
      <c r="Q509" s="100"/>
      <c r="R509" s="107"/>
      <c r="S509" s="107"/>
      <c r="T509" s="107"/>
      <c r="U509" s="107"/>
      <c r="V509" s="107"/>
      <c r="W509" s="107"/>
      <c r="X509" s="107"/>
      <c r="Y509" s="107"/>
      <c r="Z509" s="107"/>
      <c r="AA509" s="107"/>
      <c r="AB509" s="107"/>
      <c r="AC509" s="107"/>
      <c r="AD509" s="101"/>
      <c r="AE509" s="101"/>
    </row>
    <row r="510" spans="1:37" ht="24.9" customHeight="1" x14ac:dyDescent="0.25">
      <c r="A510" s="107"/>
      <c r="B510" s="107"/>
      <c r="C510" s="107"/>
      <c r="D510" s="107"/>
      <c r="E510" s="107"/>
      <c r="F510" s="107"/>
      <c r="G510" s="107"/>
      <c r="H510" s="107"/>
      <c r="I510" s="107"/>
      <c r="J510" s="107"/>
      <c r="K510" s="107"/>
      <c r="L510" s="107"/>
      <c r="M510" s="107"/>
      <c r="N510" s="107"/>
      <c r="O510" s="107"/>
      <c r="P510" s="107"/>
      <c r="Q510" s="100"/>
      <c r="R510" s="107"/>
      <c r="S510" s="107"/>
      <c r="T510" s="107"/>
      <c r="U510" s="107"/>
      <c r="V510" s="107"/>
      <c r="W510" s="107"/>
      <c r="X510" s="107"/>
      <c r="Y510" s="107"/>
      <c r="Z510" s="107"/>
      <c r="AA510" s="107"/>
      <c r="AB510" s="107"/>
      <c r="AC510" s="107"/>
      <c r="AD510" s="101"/>
      <c r="AE510" s="101"/>
    </row>
    <row r="511" spans="1:37" ht="24.9" customHeight="1" x14ac:dyDescent="0.25">
      <c r="A511" s="390" t="s">
        <v>501</v>
      </c>
      <c r="B511" s="390"/>
      <c r="C511" s="390"/>
      <c r="D511" s="390"/>
      <c r="E511" s="390"/>
      <c r="F511" s="390"/>
      <c r="G511" s="390"/>
      <c r="H511" s="390"/>
      <c r="I511" s="390"/>
      <c r="J511" s="390"/>
      <c r="K511" s="390"/>
      <c r="L511" s="390"/>
      <c r="M511" s="390"/>
      <c r="N511" s="390"/>
      <c r="O511" s="390"/>
      <c r="P511" s="390"/>
      <c r="Q511" s="390"/>
      <c r="R511" s="390"/>
      <c r="S511" s="390"/>
      <c r="T511" s="390"/>
      <c r="U511" s="390"/>
      <c r="V511" s="390"/>
      <c r="W511" s="390"/>
      <c r="X511" s="390"/>
      <c r="Y511" s="390"/>
      <c r="Z511" s="390"/>
      <c r="AA511" s="390"/>
      <c r="AB511" s="390"/>
      <c r="AC511" s="390"/>
      <c r="AD511" s="88"/>
      <c r="AE511" s="88"/>
    </row>
    <row r="512" spans="1:37" ht="24.9" customHeight="1" x14ac:dyDescent="0.25">
      <c r="A512" s="109"/>
      <c r="B512" s="110"/>
      <c r="C512" s="110"/>
      <c r="D512" s="110"/>
      <c r="E512" s="110"/>
      <c r="F512" s="110"/>
      <c r="G512" s="110"/>
      <c r="H512" s="110"/>
      <c r="I512" s="110"/>
      <c r="J512" s="110"/>
      <c r="K512" s="110"/>
      <c r="L512" s="110"/>
      <c r="M512" s="110"/>
      <c r="N512" s="110"/>
      <c r="O512" s="110"/>
      <c r="P512" s="110"/>
      <c r="Q512" s="111"/>
      <c r="R512" s="110"/>
      <c r="S512" s="110"/>
      <c r="T512" s="110"/>
      <c r="U512" s="110"/>
      <c r="V512" s="110"/>
      <c r="W512" s="110"/>
      <c r="X512" s="110"/>
      <c r="Y512" s="110"/>
      <c r="Z512" s="110"/>
      <c r="AA512" s="110"/>
      <c r="AB512" s="110"/>
      <c r="AC512" s="110"/>
      <c r="AD512" s="89"/>
      <c r="AE512" s="89"/>
    </row>
    <row r="513" spans="1:37" ht="24.9" customHeight="1" x14ac:dyDescent="0.25">
      <c r="A513" s="73"/>
      <c r="B513" s="73"/>
      <c r="C513" s="73"/>
      <c r="D513" s="73"/>
      <c r="E513" s="73"/>
      <c r="F513" s="73"/>
      <c r="G513" s="73"/>
      <c r="H513" s="73"/>
      <c r="I513" s="73"/>
      <c r="J513" s="73"/>
      <c r="K513" s="73"/>
      <c r="L513" s="73"/>
      <c r="M513" s="73"/>
      <c r="N513" s="73"/>
      <c r="O513" s="73"/>
      <c r="P513" s="73"/>
      <c r="Q513" s="100"/>
      <c r="R513" s="73"/>
      <c r="S513" s="73"/>
      <c r="T513" s="73"/>
      <c r="U513" s="73"/>
      <c r="V513" s="73"/>
      <c r="W513" s="73"/>
      <c r="X513" s="73"/>
      <c r="Y513" s="73"/>
      <c r="Z513" s="73"/>
      <c r="AA513" s="73"/>
      <c r="AB513" s="73"/>
      <c r="AC513" s="73"/>
      <c r="AD513" s="101"/>
      <c r="AE513" s="101"/>
    </row>
    <row r="514" spans="1:37" ht="24.9" customHeight="1" x14ac:dyDescent="0.25">
      <c r="A514" s="387" t="s">
        <v>163</v>
      </c>
      <c r="B514" s="387"/>
      <c r="C514" s="387"/>
      <c r="D514" s="387"/>
      <c r="E514" s="387"/>
      <c r="F514" s="387"/>
      <c r="G514" s="387"/>
      <c r="H514" s="387"/>
      <c r="I514" s="387"/>
      <c r="J514" s="387"/>
      <c r="K514" s="387"/>
      <c r="L514" s="387"/>
      <c r="M514" s="387"/>
      <c r="N514" s="387"/>
      <c r="O514" s="387"/>
      <c r="P514" s="387"/>
      <c r="Q514" s="387"/>
      <c r="R514" s="387"/>
      <c r="S514" s="387"/>
      <c r="T514" s="387"/>
      <c r="U514" s="387"/>
      <c r="V514" s="387"/>
      <c r="W514" s="387"/>
      <c r="X514" s="387"/>
      <c r="Y514" s="387"/>
      <c r="Z514" s="387"/>
      <c r="AA514" s="387"/>
      <c r="AB514" s="387"/>
      <c r="AC514" s="387"/>
      <c r="AD514" s="66" t="s">
        <v>187</v>
      </c>
      <c r="AE514" s="306" t="s">
        <v>7</v>
      </c>
      <c r="AF514" s="92" t="s">
        <v>1666</v>
      </c>
      <c r="AG514" s="92" t="s">
        <v>1667</v>
      </c>
      <c r="AH514" s="92" t="s">
        <v>1668</v>
      </c>
      <c r="AI514" s="93" t="s">
        <v>1669</v>
      </c>
      <c r="AJ514" s="92"/>
      <c r="AK514" s="93" t="s">
        <v>1670</v>
      </c>
    </row>
    <row r="515" spans="1:37" ht="24.9" customHeight="1" x14ac:dyDescent="0.25">
      <c r="A515" s="356" t="s">
        <v>190</v>
      </c>
      <c r="B515" s="356"/>
      <c r="C515" s="356"/>
      <c r="D515" s="356"/>
      <c r="E515" s="356"/>
      <c r="F515" s="356"/>
      <c r="G515" s="356"/>
      <c r="H515" s="356"/>
      <c r="I515" s="356"/>
      <c r="J515" s="356"/>
      <c r="K515" s="356"/>
      <c r="L515" s="356"/>
      <c r="M515" s="356"/>
      <c r="N515" s="356"/>
      <c r="O515" s="356"/>
      <c r="P515" s="356"/>
      <c r="Q515" s="356"/>
      <c r="R515" s="356"/>
      <c r="S515" s="356"/>
      <c r="T515" s="356"/>
      <c r="U515" s="356"/>
      <c r="V515" s="356"/>
      <c r="W515" s="356"/>
      <c r="X515" s="356"/>
      <c r="Y515" s="356"/>
      <c r="Z515" s="356"/>
      <c r="AA515" s="356"/>
      <c r="AB515" s="356"/>
      <c r="AC515" s="356"/>
      <c r="AD515" s="310">
        <f>'Art. 121'!Q497</f>
        <v>2</v>
      </c>
      <c r="AE515" s="94">
        <f t="shared" ref="AE515:AE533" si="100">IF(AG515=1,AK515,AG515)</f>
        <v>0.11961722488038277</v>
      </c>
      <c r="AF515">
        <f t="shared" ref="AF515:AF533" si="101">AD515/2</f>
        <v>1</v>
      </c>
      <c r="AG515" s="92">
        <f t="shared" ref="AG515:AG533" si="102">IF(AND(AF515&gt;=0,AF515&lt;=1),1,"No aplica")</f>
        <v>1</v>
      </c>
      <c r="AH515" s="95">
        <f t="shared" ref="AH515:AH533" si="103">AD515/(AG515*2)</f>
        <v>1</v>
      </c>
      <c r="AI515" s="96">
        <f t="shared" ref="AI515:AI533" si="104">IF(AG515=1,AG515/$AG$534,"No aplica")</f>
        <v>5.2631578947368418E-2</v>
      </c>
      <c r="AJ515" s="96">
        <f t="shared" ref="AJ515:AJ533" si="105">AF515*AI515</f>
        <v>5.2631578947368418E-2</v>
      </c>
      <c r="AK515" s="96">
        <f t="shared" ref="AK515:AK533" si="106">AJ515*$AE$23</f>
        <v>0.11961722488038277</v>
      </c>
    </row>
    <row r="516" spans="1:37" ht="24.9" customHeight="1" x14ac:dyDescent="0.25">
      <c r="A516" s="356" t="s">
        <v>191</v>
      </c>
      <c r="B516" s="356"/>
      <c r="C516" s="356"/>
      <c r="D516" s="356"/>
      <c r="E516" s="356"/>
      <c r="F516" s="356"/>
      <c r="G516" s="356"/>
      <c r="H516" s="356"/>
      <c r="I516" s="356"/>
      <c r="J516" s="356"/>
      <c r="K516" s="356"/>
      <c r="L516" s="356"/>
      <c r="M516" s="356"/>
      <c r="N516" s="356"/>
      <c r="O516" s="356"/>
      <c r="P516" s="356"/>
      <c r="Q516" s="356"/>
      <c r="R516" s="356"/>
      <c r="S516" s="356"/>
      <c r="T516" s="356"/>
      <c r="U516" s="356"/>
      <c r="V516" s="356"/>
      <c r="W516" s="356"/>
      <c r="X516" s="356"/>
      <c r="Y516" s="356"/>
      <c r="Z516" s="356"/>
      <c r="AA516" s="356"/>
      <c r="AB516" s="356"/>
      <c r="AC516" s="356"/>
      <c r="AD516" s="310">
        <f>'Art. 121'!Q498</f>
        <v>2</v>
      </c>
      <c r="AE516" s="94">
        <f t="shared" si="100"/>
        <v>0.11961722488038277</v>
      </c>
      <c r="AF516">
        <f t="shared" si="101"/>
        <v>1</v>
      </c>
      <c r="AG516" s="92">
        <f t="shared" si="102"/>
        <v>1</v>
      </c>
      <c r="AH516" s="95">
        <f t="shared" si="103"/>
        <v>1</v>
      </c>
      <c r="AI516" s="96">
        <f t="shared" si="104"/>
        <v>5.2631578947368418E-2</v>
      </c>
      <c r="AJ516" s="96">
        <f t="shared" si="105"/>
        <v>5.2631578947368418E-2</v>
      </c>
      <c r="AK516" s="96">
        <f t="shared" si="106"/>
        <v>0.11961722488038277</v>
      </c>
    </row>
    <row r="517" spans="1:37" ht="24.9" customHeight="1" x14ac:dyDescent="0.25">
      <c r="A517" s="356" t="s">
        <v>502</v>
      </c>
      <c r="B517" s="356"/>
      <c r="C517" s="356"/>
      <c r="D517" s="356"/>
      <c r="E517" s="356"/>
      <c r="F517" s="356"/>
      <c r="G517" s="356"/>
      <c r="H517" s="356"/>
      <c r="I517" s="356"/>
      <c r="J517" s="356"/>
      <c r="K517" s="356"/>
      <c r="L517" s="356"/>
      <c r="M517" s="356"/>
      <c r="N517" s="356"/>
      <c r="O517" s="356"/>
      <c r="P517" s="356"/>
      <c r="Q517" s="356"/>
      <c r="R517" s="356"/>
      <c r="S517" s="356"/>
      <c r="T517" s="356"/>
      <c r="U517" s="356"/>
      <c r="V517" s="356"/>
      <c r="W517" s="356"/>
      <c r="X517" s="356"/>
      <c r="Y517" s="356"/>
      <c r="Z517" s="356"/>
      <c r="AA517" s="356"/>
      <c r="AB517" s="356"/>
      <c r="AC517" s="356"/>
      <c r="AD517" s="310">
        <f>'Art. 121'!Q499</f>
        <v>2</v>
      </c>
      <c r="AE517" s="94">
        <f t="shared" si="100"/>
        <v>0.11961722488038277</v>
      </c>
      <c r="AF517">
        <f t="shared" si="101"/>
        <v>1</v>
      </c>
      <c r="AG517" s="92">
        <f t="shared" si="102"/>
        <v>1</v>
      </c>
      <c r="AH517" s="95">
        <f t="shared" si="103"/>
        <v>1</v>
      </c>
      <c r="AI517" s="96">
        <f t="shared" si="104"/>
        <v>5.2631578947368418E-2</v>
      </c>
      <c r="AJ517" s="96">
        <f t="shared" si="105"/>
        <v>5.2631578947368418E-2</v>
      </c>
      <c r="AK517" s="96">
        <f t="shared" si="106"/>
        <v>0.11961722488038277</v>
      </c>
    </row>
    <row r="518" spans="1:37" ht="24.9" customHeight="1" x14ac:dyDescent="0.25">
      <c r="A518" s="356" t="s">
        <v>503</v>
      </c>
      <c r="B518" s="356"/>
      <c r="C518" s="356"/>
      <c r="D518" s="356"/>
      <c r="E518" s="356"/>
      <c r="F518" s="356"/>
      <c r="G518" s="356"/>
      <c r="H518" s="356"/>
      <c r="I518" s="356"/>
      <c r="J518" s="356"/>
      <c r="K518" s="356"/>
      <c r="L518" s="356"/>
      <c r="M518" s="356"/>
      <c r="N518" s="356"/>
      <c r="O518" s="356"/>
      <c r="P518" s="356"/>
      <c r="Q518" s="356"/>
      <c r="R518" s="356"/>
      <c r="S518" s="356"/>
      <c r="T518" s="356"/>
      <c r="U518" s="356"/>
      <c r="V518" s="356"/>
      <c r="W518" s="356"/>
      <c r="X518" s="356"/>
      <c r="Y518" s="356"/>
      <c r="Z518" s="356"/>
      <c r="AA518" s="356"/>
      <c r="AB518" s="356"/>
      <c r="AC518" s="356"/>
      <c r="AD518" s="310">
        <f>'Art. 121'!Q500</f>
        <v>2</v>
      </c>
      <c r="AE518" s="94">
        <f t="shared" si="100"/>
        <v>0.11961722488038277</v>
      </c>
      <c r="AF518">
        <f t="shared" si="101"/>
        <v>1</v>
      </c>
      <c r="AG518" s="92">
        <f t="shared" si="102"/>
        <v>1</v>
      </c>
      <c r="AH518" s="95">
        <f t="shared" si="103"/>
        <v>1</v>
      </c>
      <c r="AI518" s="96">
        <f t="shared" si="104"/>
        <v>5.2631578947368418E-2</v>
      </c>
      <c r="AJ518" s="96">
        <f t="shared" si="105"/>
        <v>5.2631578947368418E-2</v>
      </c>
      <c r="AK518" s="96">
        <f t="shared" si="106"/>
        <v>0.11961722488038277</v>
      </c>
    </row>
    <row r="519" spans="1:37" ht="24.9" customHeight="1" x14ac:dyDescent="0.25">
      <c r="A519" s="356" t="s">
        <v>504</v>
      </c>
      <c r="B519" s="356"/>
      <c r="C519" s="356"/>
      <c r="D519" s="356"/>
      <c r="E519" s="356"/>
      <c r="F519" s="356"/>
      <c r="G519" s="356"/>
      <c r="H519" s="356"/>
      <c r="I519" s="356"/>
      <c r="J519" s="356"/>
      <c r="K519" s="356"/>
      <c r="L519" s="356"/>
      <c r="M519" s="356"/>
      <c r="N519" s="356"/>
      <c r="O519" s="356"/>
      <c r="P519" s="356"/>
      <c r="Q519" s="356"/>
      <c r="R519" s="356"/>
      <c r="S519" s="356"/>
      <c r="T519" s="356"/>
      <c r="U519" s="356"/>
      <c r="V519" s="356"/>
      <c r="W519" s="356"/>
      <c r="X519" s="356"/>
      <c r="Y519" s="356"/>
      <c r="Z519" s="356"/>
      <c r="AA519" s="356"/>
      <c r="AB519" s="356"/>
      <c r="AC519" s="356"/>
      <c r="AD519" s="310">
        <f>'Art. 121'!Q501</f>
        <v>2</v>
      </c>
      <c r="AE519" s="94">
        <f t="shared" si="100"/>
        <v>0.11961722488038277</v>
      </c>
      <c r="AF519">
        <f t="shared" si="101"/>
        <v>1</v>
      </c>
      <c r="AG519" s="92">
        <f t="shared" si="102"/>
        <v>1</v>
      </c>
      <c r="AH519" s="95">
        <f t="shared" si="103"/>
        <v>1</v>
      </c>
      <c r="AI519" s="96">
        <f t="shared" si="104"/>
        <v>5.2631578947368418E-2</v>
      </c>
      <c r="AJ519" s="96">
        <f t="shared" si="105"/>
        <v>5.2631578947368418E-2</v>
      </c>
      <c r="AK519" s="96">
        <f t="shared" si="106"/>
        <v>0.11961722488038277</v>
      </c>
    </row>
    <row r="520" spans="1:37" ht="24.9" customHeight="1" x14ac:dyDescent="0.25">
      <c r="A520" s="356" t="s">
        <v>505</v>
      </c>
      <c r="B520" s="356"/>
      <c r="C520" s="356"/>
      <c r="D520" s="356"/>
      <c r="E520" s="356"/>
      <c r="F520" s="356"/>
      <c r="G520" s="356"/>
      <c r="H520" s="356"/>
      <c r="I520" s="356"/>
      <c r="J520" s="356"/>
      <c r="K520" s="356"/>
      <c r="L520" s="356"/>
      <c r="M520" s="356"/>
      <c r="N520" s="356"/>
      <c r="O520" s="356"/>
      <c r="P520" s="356"/>
      <c r="Q520" s="356"/>
      <c r="R520" s="356"/>
      <c r="S520" s="356"/>
      <c r="T520" s="356"/>
      <c r="U520" s="356"/>
      <c r="V520" s="356"/>
      <c r="W520" s="356"/>
      <c r="X520" s="356"/>
      <c r="Y520" s="356"/>
      <c r="Z520" s="356"/>
      <c r="AA520" s="356"/>
      <c r="AB520" s="356"/>
      <c r="AC520" s="356"/>
      <c r="AD520" s="310">
        <f>'Art. 121'!Q502</f>
        <v>2</v>
      </c>
      <c r="AE520" s="94">
        <f t="shared" si="100"/>
        <v>0.11961722488038277</v>
      </c>
      <c r="AF520">
        <f t="shared" si="101"/>
        <v>1</v>
      </c>
      <c r="AG520" s="92">
        <f t="shared" si="102"/>
        <v>1</v>
      </c>
      <c r="AH520" s="95">
        <f t="shared" si="103"/>
        <v>1</v>
      </c>
      <c r="AI520" s="96">
        <f t="shared" si="104"/>
        <v>5.2631578947368418E-2</v>
      </c>
      <c r="AJ520" s="96">
        <f t="shared" si="105"/>
        <v>5.2631578947368418E-2</v>
      </c>
      <c r="AK520" s="96">
        <f t="shared" si="106"/>
        <v>0.11961722488038277</v>
      </c>
    </row>
    <row r="521" spans="1:37" ht="24.9" customHeight="1" x14ac:dyDescent="0.25">
      <c r="A521" s="356" t="s">
        <v>506</v>
      </c>
      <c r="B521" s="356"/>
      <c r="C521" s="356"/>
      <c r="D521" s="356"/>
      <c r="E521" s="356"/>
      <c r="F521" s="356"/>
      <c r="G521" s="356"/>
      <c r="H521" s="356"/>
      <c r="I521" s="356"/>
      <c r="J521" s="356"/>
      <c r="K521" s="356"/>
      <c r="L521" s="356"/>
      <c r="M521" s="356"/>
      <c r="N521" s="356"/>
      <c r="O521" s="356"/>
      <c r="P521" s="356"/>
      <c r="Q521" s="356"/>
      <c r="R521" s="356"/>
      <c r="S521" s="356"/>
      <c r="T521" s="356"/>
      <c r="U521" s="356"/>
      <c r="V521" s="356"/>
      <c r="W521" s="356"/>
      <c r="X521" s="356"/>
      <c r="Y521" s="356"/>
      <c r="Z521" s="356"/>
      <c r="AA521" s="356"/>
      <c r="AB521" s="356"/>
      <c r="AC521" s="356"/>
      <c r="AD521" s="310">
        <f>'Art. 121'!Q503</f>
        <v>2</v>
      </c>
      <c r="AE521" s="94">
        <f t="shared" si="100"/>
        <v>0.11961722488038277</v>
      </c>
      <c r="AF521">
        <f t="shared" si="101"/>
        <v>1</v>
      </c>
      <c r="AG521" s="92">
        <f t="shared" si="102"/>
        <v>1</v>
      </c>
      <c r="AH521" s="95">
        <f t="shared" si="103"/>
        <v>1</v>
      </c>
      <c r="AI521" s="96">
        <f t="shared" si="104"/>
        <v>5.2631578947368418E-2</v>
      </c>
      <c r="AJ521" s="96">
        <f t="shared" si="105"/>
        <v>5.2631578947368418E-2</v>
      </c>
      <c r="AK521" s="96">
        <f t="shared" si="106"/>
        <v>0.11961722488038277</v>
      </c>
    </row>
    <row r="522" spans="1:37" ht="24.9" customHeight="1" x14ac:dyDescent="0.25">
      <c r="A522" s="356" t="s">
        <v>507</v>
      </c>
      <c r="B522" s="356"/>
      <c r="C522" s="356"/>
      <c r="D522" s="356"/>
      <c r="E522" s="356"/>
      <c r="F522" s="356"/>
      <c r="G522" s="356"/>
      <c r="H522" s="356"/>
      <c r="I522" s="356"/>
      <c r="J522" s="356"/>
      <c r="K522" s="356"/>
      <c r="L522" s="356"/>
      <c r="M522" s="356"/>
      <c r="N522" s="356"/>
      <c r="O522" s="356"/>
      <c r="P522" s="356"/>
      <c r="Q522" s="356"/>
      <c r="R522" s="356"/>
      <c r="S522" s="356"/>
      <c r="T522" s="356"/>
      <c r="U522" s="356"/>
      <c r="V522" s="356"/>
      <c r="W522" s="356"/>
      <c r="X522" s="356"/>
      <c r="Y522" s="356"/>
      <c r="Z522" s="356"/>
      <c r="AA522" s="356"/>
      <c r="AB522" s="356"/>
      <c r="AC522" s="356"/>
      <c r="AD522" s="310">
        <f>'Art. 121'!Q504</f>
        <v>2</v>
      </c>
      <c r="AE522" s="94">
        <f t="shared" si="100"/>
        <v>0.11961722488038277</v>
      </c>
      <c r="AF522">
        <f t="shared" si="101"/>
        <v>1</v>
      </c>
      <c r="AG522" s="92">
        <f t="shared" si="102"/>
        <v>1</v>
      </c>
      <c r="AH522" s="95">
        <f t="shared" si="103"/>
        <v>1</v>
      </c>
      <c r="AI522" s="96">
        <f t="shared" si="104"/>
        <v>5.2631578947368418E-2</v>
      </c>
      <c r="AJ522" s="96">
        <f t="shared" si="105"/>
        <v>5.2631578947368418E-2</v>
      </c>
      <c r="AK522" s="96">
        <f t="shared" si="106"/>
        <v>0.11961722488038277</v>
      </c>
    </row>
    <row r="523" spans="1:37" ht="24.9" customHeight="1" x14ac:dyDescent="0.25">
      <c r="A523" s="356" t="s">
        <v>508</v>
      </c>
      <c r="B523" s="356"/>
      <c r="C523" s="356"/>
      <c r="D523" s="356"/>
      <c r="E523" s="356"/>
      <c r="F523" s="356"/>
      <c r="G523" s="356"/>
      <c r="H523" s="356"/>
      <c r="I523" s="356"/>
      <c r="J523" s="356"/>
      <c r="K523" s="356"/>
      <c r="L523" s="356"/>
      <c r="M523" s="356"/>
      <c r="N523" s="356"/>
      <c r="O523" s="356"/>
      <c r="P523" s="356"/>
      <c r="Q523" s="356"/>
      <c r="R523" s="356"/>
      <c r="S523" s="356"/>
      <c r="T523" s="356"/>
      <c r="U523" s="356"/>
      <c r="V523" s="356"/>
      <c r="W523" s="356"/>
      <c r="X523" s="356"/>
      <c r="Y523" s="356"/>
      <c r="Z523" s="356"/>
      <c r="AA523" s="356"/>
      <c r="AB523" s="356"/>
      <c r="AC523" s="356"/>
      <c r="AD523" s="310">
        <f>'Art. 121'!Q505</f>
        <v>2</v>
      </c>
      <c r="AE523" s="94">
        <f t="shared" si="100"/>
        <v>0.11961722488038277</v>
      </c>
      <c r="AF523">
        <f t="shared" si="101"/>
        <v>1</v>
      </c>
      <c r="AG523" s="92">
        <f t="shared" si="102"/>
        <v>1</v>
      </c>
      <c r="AH523" s="95">
        <f t="shared" si="103"/>
        <v>1</v>
      </c>
      <c r="AI523" s="96">
        <f t="shared" si="104"/>
        <v>5.2631578947368418E-2</v>
      </c>
      <c r="AJ523" s="96">
        <f t="shared" si="105"/>
        <v>5.2631578947368418E-2</v>
      </c>
      <c r="AK523" s="96">
        <f t="shared" si="106"/>
        <v>0.11961722488038277</v>
      </c>
    </row>
    <row r="524" spans="1:37" ht="24.9" customHeight="1" x14ac:dyDescent="0.25">
      <c r="A524" s="356" t="s">
        <v>509</v>
      </c>
      <c r="B524" s="356"/>
      <c r="C524" s="356"/>
      <c r="D524" s="356"/>
      <c r="E524" s="356"/>
      <c r="F524" s="356"/>
      <c r="G524" s="356"/>
      <c r="H524" s="356"/>
      <c r="I524" s="356"/>
      <c r="J524" s="356"/>
      <c r="K524" s="356"/>
      <c r="L524" s="356"/>
      <c r="M524" s="356"/>
      <c r="N524" s="356"/>
      <c r="O524" s="356"/>
      <c r="P524" s="356"/>
      <c r="Q524" s="356"/>
      <c r="R524" s="356"/>
      <c r="S524" s="356"/>
      <c r="T524" s="356"/>
      <c r="U524" s="356"/>
      <c r="V524" s="356"/>
      <c r="W524" s="356"/>
      <c r="X524" s="356"/>
      <c r="Y524" s="356"/>
      <c r="Z524" s="356"/>
      <c r="AA524" s="356"/>
      <c r="AB524" s="356"/>
      <c r="AC524" s="356"/>
      <c r="AD524" s="310">
        <f>'Art. 121'!Q506</f>
        <v>2</v>
      </c>
      <c r="AE524" s="94">
        <f t="shared" si="100"/>
        <v>0.11961722488038277</v>
      </c>
      <c r="AF524">
        <f t="shared" si="101"/>
        <v>1</v>
      </c>
      <c r="AG524" s="92">
        <f t="shared" si="102"/>
        <v>1</v>
      </c>
      <c r="AH524" s="95">
        <f t="shared" si="103"/>
        <v>1</v>
      </c>
      <c r="AI524" s="96">
        <f t="shared" si="104"/>
        <v>5.2631578947368418E-2</v>
      </c>
      <c r="AJ524" s="96">
        <f t="shared" si="105"/>
        <v>5.2631578947368418E-2</v>
      </c>
      <c r="AK524" s="96">
        <f t="shared" si="106"/>
        <v>0.11961722488038277</v>
      </c>
    </row>
    <row r="525" spans="1:37" ht="24.9" customHeight="1" x14ac:dyDescent="0.25">
      <c r="A525" s="356" t="s">
        <v>510</v>
      </c>
      <c r="B525" s="356"/>
      <c r="C525" s="356"/>
      <c r="D525" s="356"/>
      <c r="E525" s="356"/>
      <c r="F525" s="356"/>
      <c r="G525" s="356"/>
      <c r="H525" s="356"/>
      <c r="I525" s="356"/>
      <c r="J525" s="356"/>
      <c r="K525" s="356"/>
      <c r="L525" s="356"/>
      <c r="M525" s="356"/>
      <c r="N525" s="356"/>
      <c r="O525" s="356"/>
      <c r="P525" s="356"/>
      <c r="Q525" s="356"/>
      <c r="R525" s="356"/>
      <c r="S525" s="356"/>
      <c r="T525" s="356"/>
      <c r="U525" s="356"/>
      <c r="V525" s="356"/>
      <c r="W525" s="356"/>
      <c r="X525" s="356"/>
      <c r="Y525" s="356"/>
      <c r="Z525" s="356"/>
      <c r="AA525" s="356"/>
      <c r="AB525" s="356"/>
      <c r="AC525" s="356"/>
      <c r="AD525" s="310">
        <f>'Art. 121'!Q507</f>
        <v>2</v>
      </c>
      <c r="AE525" s="94">
        <f t="shared" si="100"/>
        <v>0.11961722488038277</v>
      </c>
      <c r="AF525">
        <f t="shared" si="101"/>
        <v>1</v>
      </c>
      <c r="AG525" s="92">
        <f t="shared" si="102"/>
        <v>1</v>
      </c>
      <c r="AH525" s="95">
        <f t="shared" si="103"/>
        <v>1</v>
      </c>
      <c r="AI525" s="96">
        <f t="shared" si="104"/>
        <v>5.2631578947368418E-2</v>
      </c>
      <c r="AJ525" s="96">
        <f t="shared" si="105"/>
        <v>5.2631578947368418E-2</v>
      </c>
      <c r="AK525" s="96">
        <f t="shared" si="106"/>
        <v>0.11961722488038277</v>
      </c>
    </row>
    <row r="526" spans="1:37" ht="24.9" customHeight="1" x14ac:dyDescent="0.25">
      <c r="A526" s="356" t="s">
        <v>511</v>
      </c>
      <c r="B526" s="356"/>
      <c r="C526" s="356"/>
      <c r="D526" s="356"/>
      <c r="E526" s="356"/>
      <c r="F526" s="356"/>
      <c r="G526" s="356"/>
      <c r="H526" s="356"/>
      <c r="I526" s="356"/>
      <c r="J526" s="356"/>
      <c r="K526" s="356"/>
      <c r="L526" s="356"/>
      <c r="M526" s="356"/>
      <c r="N526" s="356"/>
      <c r="O526" s="356"/>
      <c r="P526" s="356"/>
      <c r="Q526" s="356"/>
      <c r="R526" s="356"/>
      <c r="S526" s="356"/>
      <c r="T526" s="356"/>
      <c r="U526" s="356"/>
      <c r="V526" s="356"/>
      <c r="W526" s="356"/>
      <c r="X526" s="356"/>
      <c r="Y526" s="356"/>
      <c r="Z526" s="356"/>
      <c r="AA526" s="356"/>
      <c r="AB526" s="356"/>
      <c r="AC526" s="356"/>
      <c r="AD526" s="310">
        <f>'Art. 121'!Q508</f>
        <v>2</v>
      </c>
      <c r="AE526" s="94">
        <f t="shared" si="100"/>
        <v>0.11961722488038277</v>
      </c>
      <c r="AF526">
        <f t="shared" si="101"/>
        <v>1</v>
      </c>
      <c r="AG526" s="92">
        <f t="shared" si="102"/>
        <v>1</v>
      </c>
      <c r="AH526" s="95">
        <f t="shared" si="103"/>
        <v>1</v>
      </c>
      <c r="AI526" s="96">
        <f t="shared" si="104"/>
        <v>5.2631578947368418E-2</v>
      </c>
      <c r="AJ526" s="96">
        <f t="shared" si="105"/>
        <v>5.2631578947368418E-2</v>
      </c>
      <c r="AK526" s="96">
        <f t="shared" si="106"/>
        <v>0.11961722488038277</v>
      </c>
    </row>
    <row r="527" spans="1:37" ht="24.9" customHeight="1" x14ac:dyDescent="0.25">
      <c r="A527" s="356" t="s">
        <v>512</v>
      </c>
      <c r="B527" s="356"/>
      <c r="C527" s="356"/>
      <c r="D527" s="356"/>
      <c r="E527" s="356"/>
      <c r="F527" s="356"/>
      <c r="G527" s="356"/>
      <c r="H527" s="356"/>
      <c r="I527" s="356"/>
      <c r="J527" s="356"/>
      <c r="K527" s="356"/>
      <c r="L527" s="356"/>
      <c r="M527" s="356"/>
      <c r="N527" s="356"/>
      <c r="O527" s="356"/>
      <c r="P527" s="356"/>
      <c r="Q527" s="356"/>
      <c r="R527" s="356"/>
      <c r="S527" s="356"/>
      <c r="T527" s="356"/>
      <c r="U527" s="356"/>
      <c r="V527" s="356"/>
      <c r="W527" s="356"/>
      <c r="X527" s="356"/>
      <c r="Y527" s="356"/>
      <c r="Z527" s="356"/>
      <c r="AA527" s="356"/>
      <c r="AB527" s="356"/>
      <c r="AC527" s="356"/>
      <c r="AD527" s="310">
        <f>'Art. 121'!Q509</f>
        <v>2</v>
      </c>
      <c r="AE527" s="94">
        <f t="shared" si="100"/>
        <v>0.11961722488038277</v>
      </c>
      <c r="AF527">
        <f t="shared" si="101"/>
        <v>1</v>
      </c>
      <c r="AG527" s="92">
        <f t="shared" si="102"/>
        <v>1</v>
      </c>
      <c r="AH527" s="95">
        <f t="shared" si="103"/>
        <v>1</v>
      </c>
      <c r="AI527" s="96">
        <f t="shared" si="104"/>
        <v>5.2631578947368418E-2</v>
      </c>
      <c r="AJ527" s="96">
        <f t="shared" si="105"/>
        <v>5.2631578947368418E-2</v>
      </c>
      <c r="AK527" s="96">
        <f t="shared" si="106"/>
        <v>0.11961722488038277</v>
      </c>
    </row>
    <row r="528" spans="1:37" ht="24.9" customHeight="1" x14ac:dyDescent="0.25">
      <c r="A528" s="356" t="s">
        <v>513</v>
      </c>
      <c r="B528" s="356"/>
      <c r="C528" s="356"/>
      <c r="D528" s="356"/>
      <c r="E528" s="356"/>
      <c r="F528" s="356"/>
      <c r="G528" s="356"/>
      <c r="H528" s="356"/>
      <c r="I528" s="356"/>
      <c r="J528" s="356"/>
      <c r="K528" s="356"/>
      <c r="L528" s="356"/>
      <c r="M528" s="356"/>
      <c r="N528" s="356"/>
      <c r="O528" s="356"/>
      <c r="P528" s="356"/>
      <c r="Q528" s="356"/>
      <c r="R528" s="356"/>
      <c r="S528" s="356"/>
      <c r="T528" s="356"/>
      <c r="U528" s="356"/>
      <c r="V528" s="356"/>
      <c r="W528" s="356"/>
      <c r="X528" s="356"/>
      <c r="Y528" s="356"/>
      <c r="Z528" s="356"/>
      <c r="AA528" s="356"/>
      <c r="AB528" s="356"/>
      <c r="AC528" s="356"/>
      <c r="AD528" s="310">
        <f>'Art. 121'!Q510</f>
        <v>0</v>
      </c>
      <c r="AE528" s="94">
        <f t="shared" si="100"/>
        <v>0</v>
      </c>
      <c r="AF528">
        <f t="shared" si="101"/>
        <v>0</v>
      </c>
      <c r="AG528" s="92">
        <f t="shared" si="102"/>
        <v>1</v>
      </c>
      <c r="AH528" s="95">
        <f t="shared" si="103"/>
        <v>0</v>
      </c>
      <c r="AI528" s="96">
        <f t="shared" si="104"/>
        <v>5.2631578947368418E-2</v>
      </c>
      <c r="AJ528" s="96">
        <f t="shared" si="105"/>
        <v>0</v>
      </c>
      <c r="AK528" s="96">
        <f t="shared" si="106"/>
        <v>0</v>
      </c>
    </row>
    <row r="529" spans="1:37" ht="24.9" customHeight="1" x14ac:dyDescent="0.25">
      <c r="A529" s="356" t="s">
        <v>514</v>
      </c>
      <c r="B529" s="356"/>
      <c r="C529" s="356"/>
      <c r="D529" s="356"/>
      <c r="E529" s="356"/>
      <c r="F529" s="356"/>
      <c r="G529" s="356"/>
      <c r="H529" s="356"/>
      <c r="I529" s="356"/>
      <c r="J529" s="356"/>
      <c r="K529" s="356"/>
      <c r="L529" s="356"/>
      <c r="M529" s="356"/>
      <c r="N529" s="356"/>
      <c r="O529" s="356"/>
      <c r="P529" s="356"/>
      <c r="Q529" s="356"/>
      <c r="R529" s="356"/>
      <c r="S529" s="356"/>
      <c r="T529" s="356"/>
      <c r="U529" s="356"/>
      <c r="V529" s="356"/>
      <c r="W529" s="356"/>
      <c r="X529" s="356"/>
      <c r="Y529" s="356"/>
      <c r="Z529" s="356"/>
      <c r="AA529" s="356"/>
      <c r="AB529" s="356"/>
      <c r="AC529" s="356"/>
      <c r="AD529" s="310">
        <f>'Art. 121'!Q511</f>
        <v>2</v>
      </c>
      <c r="AE529" s="94">
        <f t="shared" si="100"/>
        <v>0.11961722488038277</v>
      </c>
      <c r="AF529">
        <f t="shared" si="101"/>
        <v>1</v>
      </c>
      <c r="AG529" s="92">
        <f t="shared" si="102"/>
        <v>1</v>
      </c>
      <c r="AH529" s="95">
        <f t="shared" si="103"/>
        <v>1</v>
      </c>
      <c r="AI529" s="96">
        <f t="shared" si="104"/>
        <v>5.2631578947368418E-2</v>
      </c>
      <c r="AJ529" s="96">
        <f t="shared" si="105"/>
        <v>5.2631578947368418E-2</v>
      </c>
      <c r="AK529" s="96">
        <f t="shared" si="106"/>
        <v>0.11961722488038277</v>
      </c>
    </row>
    <row r="530" spans="1:37" ht="24.9" customHeight="1" x14ac:dyDescent="0.25">
      <c r="A530" s="356" t="s">
        <v>515</v>
      </c>
      <c r="B530" s="356"/>
      <c r="C530" s="356"/>
      <c r="D530" s="356"/>
      <c r="E530" s="356"/>
      <c r="F530" s="356"/>
      <c r="G530" s="356"/>
      <c r="H530" s="356"/>
      <c r="I530" s="356"/>
      <c r="J530" s="356"/>
      <c r="K530" s="356"/>
      <c r="L530" s="356"/>
      <c r="M530" s="356"/>
      <c r="N530" s="356"/>
      <c r="O530" s="356"/>
      <c r="P530" s="356"/>
      <c r="Q530" s="356"/>
      <c r="R530" s="356"/>
      <c r="S530" s="356"/>
      <c r="T530" s="356"/>
      <c r="U530" s="356"/>
      <c r="V530" s="356"/>
      <c r="W530" s="356"/>
      <c r="X530" s="356"/>
      <c r="Y530" s="356"/>
      <c r="Z530" s="356"/>
      <c r="AA530" s="356"/>
      <c r="AB530" s="356"/>
      <c r="AC530" s="356"/>
      <c r="AD530" s="310">
        <f>'Art. 121'!Q512</f>
        <v>2</v>
      </c>
      <c r="AE530" s="94">
        <f t="shared" si="100"/>
        <v>0.11961722488038277</v>
      </c>
      <c r="AF530">
        <f t="shared" si="101"/>
        <v>1</v>
      </c>
      <c r="AG530" s="92">
        <f t="shared" si="102"/>
        <v>1</v>
      </c>
      <c r="AH530" s="95">
        <f t="shared" si="103"/>
        <v>1</v>
      </c>
      <c r="AI530" s="96">
        <f t="shared" si="104"/>
        <v>5.2631578947368418E-2</v>
      </c>
      <c r="AJ530" s="96">
        <f t="shared" si="105"/>
        <v>5.2631578947368418E-2</v>
      </c>
      <c r="AK530" s="96">
        <f t="shared" si="106"/>
        <v>0.11961722488038277</v>
      </c>
    </row>
    <row r="531" spans="1:37" ht="24.9" customHeight="1" x14ac:dyDescent="0.25">
      <c r="A531" s="356" t="s">
        <v>516</v>
      </c>
      <c r="B531" s="356"/>
      <c r="C531" s="356"/>
      <c r="D531" s="356"/>
      <c r="E531" s="356"/>
      <c r="F531" s="356"/>
      <c r="G531" s="356"/>
      <c r="H531" s="356"/>
      <c r="I531" s="356"/>
      <c r="J531" s="356"/>
      <c r="K531" s="356"/>
      <c r="L531" s="356"/>
      <c r="M531" s="356"/>
      <c r="N531" s="356"/>
      <c r="O531" s="356"/>
      <c r="P531" s="356"/>
      <c r="Q531" s="356"/>
      <c r="R531" s="356"/>
      <c r="S531" s="356"/>
      <c r="T531" s="356"/>
      <c r="U531" s="356"/>
      <c r="V531" s="356"/>
      <c r="W531" s="356"/>
      <c r="X531" s="356"/>
      <c r="Y531" s="356"/>
      <c r="Z531" s="356"/>
      <c r="AA531" s="356"/>
      <c r="AB531" s="356"/>
      <c r="AC531" s="356"/>
      <c r="AD531" s="310">
        <f>'Art. 121'!Q513</f>
        <v>2</v>
      </c>
      <c r="AE531" s="94">
        <f t="shared" si="100"/>
        <v>0.11961722488038277</v>
      </c>
      <c r="AF531">
        <f t="shared" si="101"/>
        <v>1</v>
      </c>
      <c r="AG531" s="92">
        <f t="shared" si="102"/>
        <v>1</v>
      </c>
      <c r="AH531" s="95">
        <f t="shared" si="103"/>
        <v>1</v>
      </c>
      <c r="AI531" s="96">
        <f t="shared" si="104"/>
        <v>5.2631578947368418E-2</v>
      </c>
      <c r="AJ531" s="96">
        <f t="shared" si="105"/>
        <v>5.2631578947368418E-2</v>
      </c>
      <c r="AK531" s="96">
        <f t="shared" si="106"/>
        <v>0.11961722488038277</v>
      </c>
    </row>
    <row r="532" spans="1:37" ht="24.9" customHeight="1" x14ac:dyDescent="0.25">
      <c r="A532" s="356" t="s">
        <v>517</v>
      </c>
      <c r="B532" s="356"/>
      <c r="C532" s="356"/>
      <c r="D532" s="356"/>
      <c r="E532" s="356"/>
      <c r="F532" s="356"/>
      <c r="G532" s="356"/>
      <c r="H532" s="356"/>
      <c r="I532" s="356"/>
      <c r="J532" s="356"/>
      <c r="K532" s="356"/>
      <c r="L532" s="356"/>
      <c r="M532" s="356"/>
      <c r="N532" s="356"/>
      <c r="O532" s="356"/>
      <c r="P532" s="356"/>
      <c r="Q532" s="356"/>
      <c r="R532" s="356"/>
      <c r="S532" s="356"/>
      <c r="T532" s="356"/>
      <c r="U532" s="356"/>
      <c r="V532" s="356"/>
      <c r="W532" s="356"/>
      <c r="X532" s="356"/>
      <c r="Y532" s="356"/>
      <c r="Z532" s="356"/>
      <c r="AA532" s="356"/>
      <c r="AB532" s="356"/>
      <c r="AC532" s="356"/>
      <c r="AD532" s="310">
        <f>'Art. 121'!Q514</f>
        <v>0</v>
      </c>
      <c r="AE532" s="94">
        <f t="shared" si="100"/>
        <v>0</v>
      </c>
      <c r="AF532">
        <f t="shared" si="101"/>
        <v>0</v>
      </c>
      <c r="AG532" s="92">
        <f t="shared" si="102"/>
        <v>1</v>
      </c>
      <c r="AH532" s="95">
        <f t="shared" si="103"/>
        <v>0</v>
      </c>
      <c r="AI532" s="96">
        <f t="shared" si="104"/>
        <v>5.2631578947368418E-2</v>
      </c>
      <c r="AJ532" s="96">
        <f t="shared" si="105"/>
        <v>0</v>
      </c>
      <c r="AK532" s="96">
        <f t="shared" si="106"/>
        <v>0</v>
      </c>
    </row>
    <row r="533" spans="1:37" ht="24.9" customHeight="1" x14ac:dyDescent="0.25">
      <c r="A533" s="356" t="s">
        <v>518</v>
      </c>
      <c r="B533" s="356"/>
      <c r="C533" s="356"/>
      <c r="D533" s="356"/>
      <c r="E533" s="356"/>
      <c r="F533" s="356"/>
      <c r="G533" s="356"/>
      <c r="H533" s="356"/>
      <c r="I533" s="356"/>
      <c r="J533" s="356"/>
      <c r="K533" s="356"/>
      <c r="L533" s="356"/>
      <c r="M533" s="356"/>
      <c r="N533" s="356"/>
      <c r="O533" s="356"/>
      <c r="P533" s="356"/>
      <c r="Q533" s="356"/>
      <c r="R533" s="356"/>
      <c r="S533" s="356"/>
      <c r="T533" s="356"/>
      <c r="U533" s="356"/>
      <c r="V533" s="356"/>
      <c r="W533" s="356"/>
      <c r="X533" s="356"/>
      <c r="Y533" s="356"/>
      <c r="Z533" s="356"/>
      <c r="AA533" s="356"/>
      <c r="AB533" s="356"/>
      <c r="AC533" s="356"/>
      <c r="AD533" s="310">
        <f>'Art. 121'!Q515</f>
        <v>2</v>
      </c>
      <c r="AE533" s="94">
        <f t="shared" si="100"/>
        <v>0.11961722488038277</v>
      </c>
      <c r="AF533">
        <f t="shared" si="101"/>
        <v>1</v>
      </c>
      <c r="AG533" s="92">
        <f t="shared" si="102"/>
        <v>1</v>
      </c>
      <c r="AH533" s="95">
        <f t="shared" si="103"/>
        <v>1</v>
      </c>
      <c r="AI533" s="96">
        <f t="shared" si="104"/>
        <v>5.2631578947368418E-2</v>
      </c>
      <c r="AJ533" s="96">
        <f t="shared" si="105"/>
        <v>5.2631578947368418E-2</v>
      </c>
      <c r="AK533" s="96">
        <f t="shared" si="106"/>
        <v>0.11961722488038277</v>
      </c>
    </row>
    <row r="534" spans="1:37" ht="24.9" customHeight="1" x14ac:dyDescent="0.25">
      <c r="A534" s="383" t="s">
        <v>1730</v>
      </c>
      <c r="B534" s="383"/>
      <c r="C534" s="383"/>
      <c r="D534" s="383"/>
      <c r="E534" s="383"/>
      <c r="F534" s="383"/>
      <c r="G534" s="383"/>
      <c r="H534" s="383"/>
      <c r="I534" s="383"/>
      <c r="J534" s="383"/>
      <c r="K534" s="383"/>
      <c r="L534" s="383"/>
      <c r="M534" s="383"/>
      <c r="N534" s="383"/>
      <c r="O534" s="383"/>
      <c r="P534" s="383"/>
      <c r="Q534" s="383"/>
      <c r="R534" s="383"/>
      <c r="S534" s="383"/>
      <c r="T534" s="383"/>
      <c r="U534" s="383"/>
      <c r="V534" s="383"/>
      <c r="W534" s="383"/>
      <c r="X534" s="383"/>
      <c r="Y534" s="383"/>
      <c r="Z534" s="383"/>
      <c r="AA534" s="383"/>
      <c r="AB534" s="383"/>
      <c r="AC534" s="383"/>
      <c r="AD534" s="383"/>
      <c r="AE534" s="94">
        <f>SUM(AE527:AE533)</f>
        <v>0.59808612440191389</v>
      </c>
      <c r="AF534" s="61"/>
      <c r="AG534" s="97">
        <f>SUM(AG515:AG533)</f>
        <v>19</v>
      </c>
      <c r="AH534" s="98"/>
      <c r="AI534" s="99"/>
      <c r="AJ534" s="99"/>
      <c r="AK534" s="99"/>
    </row>
    <row r="535" spans="1:37" ht="24.9" customHeight="1" x14ac:dyDescent="0.25">
      <c r="A535" s="384" t="s">
        <v>1731</v>
      </c>
      <c r="B535" s="384"/>
      <c r="C535" s="384"/>
      <c r="D535" s="384"/>
      <c r="E535" s="384"/>
      <c r="F535" s="384"/>
      <c r="G535" s="384"/>
      <c r="H535" s="384"/>
      <c r="I535" s="384"/>
      <c r="J535" s="384"/>
      <c r="K535" s="384"/>
      <c r="L535" s="384"/>
      <c r="M535" s="384"/>
      <c r="N535" s="384"/>
      <c r="O535" s="384"/>
      <c r="P535" s="384"/>
      <c r="Q535" s="384"/>
      <c r="R535" s="384"/>
      <c r="S535" s="384"/>
      <c r="T535" s="384"/>
      <c r="U535" s="384"/>
      <c r="V535" s="384"/>
      <c r="W535" s="384"/>
      <c r="X535" s="384"/>
      <c r="Y535" s="384"/>
      <c r="Z535" s="384"/>
      <c r="AA535" s="384"/>
      <c r="AB535" s="384"/>
      <c r="AC535" s="384"/>
      <c r="AD535" s="384"/>
      <c r="AE535" s="94">
        <f>AE534/$AE$23*100</f>
        <v>26.315789473684209</v>
      </c>
      <c r="AF535" s="61"/>
      <c r="AG535" s="97"/>
      <c r="AH535" s="98"/>
      <c r="AI535" s="99"/>
      <c r="AJ535" s="99"/>
      <c r="AK535" s="99"/>
    </row>
    <row r="536" spans="1:37" ht="24.9" customHeight="1" x14ac:dyDescent="0.25">
      <c r="A536" s="73"/>
      <c r="B536" s="73"/>
      <c r="C536" s="73"/>
      <c r="D536" s="73"/>
      <c r="E536" s="73"/>
      <c r="F536" s="73"/>
      <c r="G536" s="73"/>
      <c r="H536" s="73"/>
      <c r="I536" s="73"/>
      <c r="J536" s="73"/>
      <c r="K536" s="73"/>
      <c r="L536" s="73"/>
      <c r="M536" s="73"/>
      <c r="N536" s="73"/>
      <c r="O536" s="73"/>
      <c r="P536" s="73"/>
      <c r="Q536" s="100"/>
      <c r="R536" s="73"/>
      <c r="S536" s="73"/>
      <c r="T536" s="73"/>
      <c r="U536" s="73"/>
      <c r="V536" s="73"/>
      <c r="W536" s="73"/>
      <c r="X536" s="73"/>
      <c r="Y536" s="73"/>
      <c r="Z536" s="73"/>
      <c r="AA536" s="73"/>
      <c r="AB536" s="73"/>
      <c r="AC536" s="73"/>
      <c r="AD536" s="101"/>
      <c r="AE536" s="101"/>
    </row>
    <row r="537" spans="1:37" ht="24.9" customHeight="1" x14ac:dyDescent="0.25">
      <c r="A537" s="391" t="s">
        <v>198</v>
      </c>
      <c r="B537" s="391"/>
      <c r="C537" s="391"/>
      <c r="D537" s="391"/>
      <c r="E537" s="391"/>
      <c r="F537" s="391"/>
      <c r="G537" s="391"/>
      <c r="H537" s="391"/>
      <c r="I537" s="391"/>
      <c r="J537" s="391"/>
      <c r="K537" s="391"/>
      <c r="L537" s="391"/>
      <c r="M537" s="391"/>
      <c r="N537" s="391"/>
      <c r="O537" s="391"/>
      <c r="P537" s="391"/>
      <c r="Q537" s="391"/>
      <c r="R537" s="391"/>
      <c r="S537" s="391"/>
      <c r="T537" s="391"/>
      <c r="U537" s="391"/>
      <c r="V537" s="391"/>
      <c r="W537" s="391"/>
      <c r="X537" s="391"/>
      <c r="Y537" s="391"/>
      <c r="Z537" s="391"/>
      <c r="AA537" s="391"/>
      <c r="AB537" s="391"/>
      <c r="AC537" s="391"/>
      <c r="AD537" s="112" t="s">
        <v>187</v>
      </c>
      <c r="AE537" s="113" t="s">
        <v>7</v>
      </c>
      <c r="AF537" s="92" t="s">
        <v>1666</v>
      </c>
      <c r="AG537" s="92" t="s">
        <v>1667</v>
      </c>
      <c r="AH537" s="92" t="s">
        <v>1668</v>
      </c>
      <c r="AI537" s="93" t="s">
        <v>1669</v>
      </c>
      <c r="AJ537" s="92"/>
      <c r="AK537" s="93" t="s">
        <v>1670</v>
      </c>
    </row>
    <row r="538" spans="1:37" ht="24.9" customHeight="1" x14ac:dyDescent="0.25">
      <c r="A538" s="356" t="s">
        <v>519</v>
      </c>
      <c r="B538" s="356"/>
      <c r="C538" s="356"/>
      <c r="D538" s="356"/>
      <c r="E538" s="356"/>
      <c r="F538" s="356"/>
      <c r="G538" s="356"/>
      <c r="H538" s="356"/>
      <c r="I538" s="356"/>
      <c r="J538" s="356"/>
      <c r="K538" s="356"/>
      <c r="L538" s="356"/>
      <c r="M538" s="356"/>
      <c r="N538" s="356"/>
      <c r="O538" s="356"/>
      <c r="P538" s="356"/>
      <c r="Q538" s="356"/>
      <c r="R538" s="356"/>
      <c r="S538" s="356"/>
      <c r="T538" s="356"/>
      <c r="U538" s="356"/>
      <c r="V538" s="356"/>
      <c r="W538" s="356"/>
      <c r="X538" s="356"/>
      <c r="Y538" s="356"/>
      <c r="Z538" s="356"/>
      <c r="AA538" s="356"/>
      <c r="AB538" s="356"/>
      <c r="AC538" s="356"/>
      <c r="AD538" s="310">
        <f>'Art. 121'!Q518</f>
        <v>2</v>
      </c>
      <c r="AE538" s="94">
        <f>IF(AG538=1,AK538,AG538)</f>
        <v>0.45454545454545459</v>
      </c>
      <c r="AF538">
        <f>AD538/2</f>
        <v>1</v>
      </c>
      <c r="AG538" s="92">
        <f>IF(AND(AF538&gt;=0,AF538&lt;=1),1,"No aplica")</f>
        <v>1</v>
      </c>
      <c r="AH538" s="95">
        <f>AD538/(AG538*2)</f>
        <v>1</v>
      </c>
      <c r="AI538" s="96">
        <f>IF(AG538=1,AG538/$AG$543,"No aplica")</f>
        <v>0.2</v>
      </c>
      <c r="AJ538" s="96">
        <f>AF538*AI538</f>
        <v>0.2</v>
      </c>
      <c r="AK538" s="96">
        <f>AJ538*$AE$23</f>
        <v>0.45454545454545459</v>
      </c>
    </row>
    <row r="539" spans="1:37" ht="24.9" customHeight="1" x14ac:dyDescent="0.25">
      <c r="A539" s="356" t="s">
        <v>520</v>
      </c>
      <c r="B539" s="356"/>
      <c r="C539" s="356"/>
      <c r="D539" s="356"/>
      <c r="E539" s="356"/>
      <c r="F539" s="356"/>
      <c r="G539" s="356"/>
      <c r="H539" s="356"/>
      <c r="I539" s="356"/>
      <c r="J539" s="356"/>
      <c r="K539" s="356"/>
      <c r="L539" s="356"/>
      <c r="M539" s="356"/>
      <c r="N539" s="356"/>
      <c r="O539" s="356"/>
      <c r="P539" s="356"/>
      <c r="Q539" s="356"/>
      <c r="R539" s="356"/>
      <c r="S539" s="356"/>
      <c r="T539" s="356"/>
      <c r="U539" s="356"/>
      <c r="V539" s="356"/>
      <c r="W539" s="356"/>
      <c r="X539" s="356"/>
      <c r="Y539" s="356"/>
      <c r="Z539" s="356"/>
      <c r="AA539" s="356"/>
      <c r="AB539" s="356"/>
      <c r="AC539" s="356"/>
      <c r="AD539" s="310">
        <f>'Art. 121'!Q519</f>
        <v>2</v>
      </c>
      <c r="AE539" s="94">
        <f>IF(AG539=1,AK539,AG539)</f>
        <v>0.45454545454545459</v>
      </c>
      <c r="AF539">
        <f>AD539/2</f>
        <v>1</v>
      </c>
      <c r="AG539" s="92">
        <f>IF(AND(AF539&gt;=0,AF539&lt;=1),1,"No aplica")</f>
        <v>1</v>
      </c>
      <c r="AH539" s="95">
        <f>AD539/(AG539*2)</f>
        <v>1</v>
      </c>
      <c r="AI539" s="96">
        <f>IF(AG539=1,AG539/$AG$543,"No aplica")</f>
        <v>0.2</v>
      </c>
      <c r="AJ539" s="96">
        <f>AF539*AI539</f>
        <v>0.2</v>
      </c>
      <c r="AK539" s="96">
        <f>AJ539*$AE$23</f>
        <v>0.45454545454545459</v>
      </c>
    </row>
    <row r="540" spans="1:37" ht="24.9" customHeight="1" x14ac:dyDescent="0.25">
      <c r="A540" s="356" t="s">
        <v>521</v>
      </c>
      <c r="B540" s="356"/>
      <c r="C540" s="356"/>
      <c r="D540" s="356"/>
      <c r="E540" s="356"/>
      <c r="F540" s="356"/>
      <c r="G540" s="356"/>
      <c r="H540" s="356"/>
      <c r="I540" s="356"/>
      <c r="J540" s="356"/>
      <c r="K540" s="356"/>
      <c r="L540" s="356"/>
      <c r="M540" s="356"/>
      <c r="N540" s="356"/>
      <c r="O540" s="356"/>
      <c r="P540" s="356"/>
      <c r="Q540" s="356"/>
      <c r="R540" s="356"/>
      <c r="S540" s="356"/>
      <c r="T540" s="356"/>
      <c r="U540" s="356"/>
      <c r="V540" s="356"/>
      <c r="W540" s="356"/>
      <c r="X540" s="356"/>
      <c r="Y540" s="356"/>
      <c r="Z540" s="356"/>
      <c r="AA540" s="356"/>
      <c r="AB540" s="356"/>
      <c r="AC540" s="356"/>
      <c r="AD540" s="310">
        <f>'Art. 121'!Q520</f>
        <v>2</v>
      </c>
      <c r="AE540" s="94">
        <f>IF(AG540=1,AK540,AG540)</f>
        <v>0.45454545454545459</v>
      </c>
      <c r="AF540">
        <f>AD540/2</f>
        <v>1</v>
      </c>
      <c r="AG540" s="92">
        <f>IF(AND(AF540&gt;=0,AF540&lt;=1),1,"No aplica")</f>
        <v>1</v>
      </c>
      <c r="AH540" s="95">
        <f>AD540/(AG540*2)</f>
        <v>1</v>
      </c>
      <c r="AI540" s="96">
        <f>IF(AG540=1,AG540/$AG$543,"No aplica")</f>
        <v>0.2</v>
      </c>
      <c r="AJ540" s="96">
        <f>AF540*AI540</f>
        <v>0.2</v>
      </c>
      <c r="AK540" s="96">
        <f>AJ540*$AE$23</f>
        <v>0.45454545454545459</v>
      </c>
    </row>
    <row r="541" spans="1:37" ht="24.9" customHeight="1" x14ac:dyDescent="0.25">
      <c r="A541" s="356" t="s">
        <v>522</v>
      </c>
      <c r="B541" s="356"/>
      <c r="C541" s="356"/>
      <c r="D541" s="356"/>
      <c r="E541" s="356"/>
      <c r="F541" s="356"/>
      <c r="G541" s="356"/>
      <c r="H541" s="356"/>
      <c r="I541" s="356"/>
      <c r="J541" s="356"/>
      <c r="K541" s="356"/>
      <c r="L541" s="356"/>
      <c r="M541" s="356"/>
      <c r="N541" s="356"/>
      <c r="O541" s="356"/>
      <c r="P541" s="356"/>
      <c r="Q541" s="356"/>
      <c r="R541" s="356"/>
      <c r="S541" s="356"/>
      <c r="T541" s="356"/>
      <c r="U541" s="356"/>
      <c r="V541" s="356"/>
      <c r="W541" s="356"/>
      <c r="X541" s="356"/>
      <c r="Y541" s="356"/>
      <c r="Z541" s="356"/>
      <c r="AA541" s="356"/>
      <c r="AB541" s="356"/>
      <c r="AC541" s="356"/>
      <c r="AD541" s="310">
        <f>'Art. 121'!Q521</f>
        <v>2</v>
      </c>
      <c r="AE541" s="94">
        <f>IF(AG541=1,AK541,AG541)</f>
        <v>0.45454545454545459</v>
      </c>
      <c r="AF541">
        <f>AD541/2</f>
        <v>1</v>
      </c>
      <c r="AG541" s="92">
        <f>IF(AND(AF541&gt;=0,AF541&lt;=1),1,"No aplica")</f>
        <v>1</v>
      </c>
      <c r="AH541" s="95">
        <f>AD541/(AG541*2)</f>
        <v>1</v>
      </c>
      <c r="AI541" s="96">
        <f>IF(AG541=1,AG541/$AG$543,"No aplica")</f>
        <v>0.2</v>
      </c>
      <c r="AJ541" s="96">
        <f>AF541*AI541</f>
        <v>0.2</v>
      </c>
      <c r="AK541" s="96">
        <f>AJ541*$AE$23</f>
        <v>0.45454545454545459</v>
      </c>
    </row>
    <row r="542" spans="1:37" ht="24.9" customHeight="1" x14ac:dyDescent="0.25">
      <c r="A542" s="356" t="s">
        <v>523</v>
      </c>
      <c r="B542" s="356"/>
      <c r="C542" s="356"/>
      <c r="D542" s="356"/>
      <c r="E542" s="356"/>
      <c r="F542" s="356"/>
      <c r="G542" s="356"/>
      <c r="H542" s="356"/>
      <c r="I542" s="356"/>
      <c r="J542" s="356"/>
      <c r="K542" s="356"/>
      <c r="L542" s="356"/>
      <c r="M542" s="356"/>
      <c r="N542" s="356"/>
      <c r="O542" s="356"/>
      <c r="P542" s="356"/>
      <c r="Q542" s="356"/>
      <c r="R542" s="356"/>
      <c r="S542" s="356"/>
      <c r="T542" s="356"/>
      <c r="U542" s="356"/>
      <c r="V542" s="356"/>
      <c r="W542" s="356"/>
      <c r="X542" s="356"/>
      <c r="Y542" s="356"/>
      <c r="Z542" s="356"/>
      <c r="AA542" s="356"/>
      <c r="AB542" s="356"/>
      <c r="AC542" s="356"/>
      <c r="AD542" s="310">
        <f>'Art. 121'!Q522</f>
        <v>2</v>
      </c>
      <c r="AE542" s="94">
        <f>IF(AG542=1,AK542,AG542)</f>
        <v>0.45454545454545459</v>
      </c>
      <c r="AF542">
        <f>AD542/2</f>
        <v>1</v>
      </c>
      <c r="AG542" s="92">
        <f>IF(AND(AF542&gt;=0,AF542&lt;=1),1,"No aplica")</f>
        <v>1</v>
      </c>
      <c r="AH542" s="95">
        <f>AD542/(AG542*2)</f>
        <v>1</v>
      </c>
      <c r="AI542" s="96">
        <f>IF(AG542=1,AG542/$AG$543,"No aplica")</f>
        <v>0.2</v>
      </c>
      <c r="AJ542" s="96">
        <f>AF542*AI542</f>
        <v>0.2</v>
      </c>
      <c r="AK542" s="96">
        <f>AJ542*$AE$23</f>
        <v>0.45454545454545459</v>
      </c>
    </row>
    <row r="543" spans="1:37" ht="24.9" customHeight="1" x14ac:dyDescent="0.25">
      <c r="A543" s="383" t="s">
        <v>1732</v>
      </c>
      <c r="B543" s="383"/>
      <c r="C543" s="383"/>
      <c r="D543" s="383"/>
      <c r="E543" s="383"/>
      <c r="F543" s="383"/>
      <c r="G543" s="383"/>
      <c r="H543" s="383"/>
      <c r="I543" s="383"/>
      <c r="J543" s="383"/>
      <c r="K543" s="383"/>
      <c r="L543" s="383"/>
      <c r="M543" s="383"/>
      <c r="N543" s="383"/>
      <c r="O543" s="383"/>
      <c r="P543" s="383"/>
      <c r="Q543" s="383"/>
      <c r="R543" s="383"/>
      <c r="S543" s="383"/>
      <c r="T543" s="383"/>
      <c r="U543" s="383"/>
      <c r="V543" s="383"/>
      <c r="W543" s="383"/>
      <c r="X543" s="383"/>
      <c r="Y543" s="383"/>
      <c r="Z543" s="383"/>
      <c r="AA543" s="383"/>
      <c r="AB543" s="383"/>
      <c r="AC543" s="383"/>
      <c r="AD543" s="383"/>
      <c r="AE543" s="94">
        <f>SUM(AE536:AE542)</f>
        <v>2.2727272727272729</v>
      </c>
      <c r="AF543" s="61"/>
      <c r="AG543" s="97">
        <f>SUM(AG538:AG542)</f>
        <v>5</v>
      </c>
      <c r="AH543" s="98"/>
      <c r="AI543" s="99"/>
      <c r="AJ543" s="99"/>
      <c r="AK543" s="99"/>
    </row>
    <row r="544" spans="1:37" ht="24.9" customHeight="1" x14ac:dyDescent="0.25">
      <c r="A544" s="384" t="s">
        <v>1733</v>
      </c>
      <c r="B544" s="384"/>
      <c r="C544" s="384"/>
      <c r="D544" s="384"/>
      <c r="E544" s="384"/>
      <c r="F544" s="384"/>
      <c r="G544" s="384"/>
      <c r="H544" s="384"/>
      <c r="I544" s="384"/>
      <c r="J544" s="384"/>
      <c r="K544" s="384"/>
      <c r="L544" s="384"/>
      <c r="M544" s="384"/>
      <c r="N544" s="384"/>
      <c r="O544" s="384"/>
      <c r="P544" s="384"/>
      <c r="Q544" s="384"/>
      <c r="R544" s="384"/>
      <c r="S544" s="384"/>
      <c r="T544" s="384"/>
      <c r="U544" s="384"/>
      <c r="V544" s="384"/>
      <c r="W544" s="384"/>
      <c r="X544" s="384"/>
      <c r="Y544" s="384"/>
      <c r="Z544" s="384"/>
      <c r="AA544" s="384"/>
      <c r="AB544" s="384"/>
      <c r="AC544" s="384"/>
      <c r="AD544" s="384"/>
      <c r="AE544" s="94">
        <f>AE543/$AE$23*100</f>
        <v>100</v>
      </c>
      <c r="AF544" s="61"/>
      <c r="AG544" s="97"/>
      <c r="AH544" s="98"/>
      <c r="AI544" s="99"/>
      <c r="AJ544" s="99"/>
      <c r="AK544" s="99"/>
    </row>
    <row r="545" spans="1:37" ht="24.9" customHeight="1" x14ac:dyDescent="0.25">
      <c r="A545" s="107"/>
      <c r="B545" s="107"/>
      <c r="C545" s="107"/>
      <c r="D545" s="107"/>
      <c r="E545" s="107"/>
      <c r="F545" s="107"/>
      <c r="G545" s="107"/>
      <c r="H545" s="107"/>
      <c r="I545" s="107"/>
      <c r="J545" s="107"/>
      <c r="K545" s="107"/>
      <c r="L545" s="107"/>
      <c r="M545" s="107"/>
      <c r="N545" s="107"/>
      <c r="O545" s="107"/>
      <c r="P545" s="107"/>
      <c r="Q545" s="100"/>
      <c r="R545" s="107"/>
      <c r="S545" s="107"/>
      <c r="T545" s="107"/>
      <c r="U545" s="107"/>
      <c r="V545" s="107"/>
      <c r="W545" s="107"/>
      <c r="X545" s="107"/>
      <c r="Y545" s="107"/>
      <c r="Z545" s="107"/>
      <c r="AA545" s="107"/>
      <c r="AB545" s="107"/>
      <c r="AC545" s="107"/>
      <c r="AD545" s="101"/>
      <c r="AE545" s="101"/>
    </row>
    <row r="546" spans="1:37" ht="24.9" customHeight="1" x14ac:dyDescent="0.25">
      <c r="A546" s="107"/>
      <c r="B546" s="107"/>
      <c r="C546" s="107"/>
      <c r="D546" s="107"/>
      <c r="E546" s="107"/>
      <c r="F546" s="107"/>
      <c r="G546" s="107"/>
      <c r="H546" s="107"/>
      <c r="I546" s="107"/>
      <c r="J546" s="107"/>
      <c r="K546" s="107"/>
      <c r="L546" s="107"/>
      <c r="M546" s="107"/>
      <c r="N546" s="107"/>
      <c r="O546" s="107"/>
      <c r="P546" s="107"/>
      <c r="Q546" s="100"/>
      <c r="R546" s="107"/>
      <c r="S546" s="107"/>
      <c r="T546" s="107"/>
      <c r="U546" s="107"/>
      <c r="V546" s="107"/>
      <c r="W546" s="107"/>
      <c r="X546" s="107"/>
      <c r="Y546" s="107"/>
      <c r="Z546" s="107"/>
      <c r="AA546" s="107"/>
      <c r="AB546" s="107"/>
      <c r="AC546" s="107"/>
      <c r="AD546" s="101"/>
      <c r="AE546" s="101"/>
    </row>
    <row r="547" spans="1:37" ht="24.9" customHeight="1" x14ac:dyDescent="0.25">
      <c r="A547" s="390" t="s">
        <v>524</v>
      </c>
      <c r="B547" s="390"/>
      <c r="C547" s="390"/>
      <c r="D547" s="390"/>
      <c r="E547" s="390"/>
      <c r="F547" s="390"/>
      <c r="G547" s="390"/>
      <c r="H547" s="390"/>
      <c r="I547" s="390"/>
      <c r="J547" s="390"/>
      <c r="K547" s="390"/>
      <c r="L547" s="390"/>
      <c r="M547" s="390"/>
      <c r="N547" s="390"/>
      <c r="O547" s="390"/>
      <c r="P547" s="390"/>
      <c r="Q547" s="390"/>
      <c r="R547" s="390"/>
      <c r="S547" s="390"/>
      <c r="T547" s="390"/>
      <c r="U547" s="390"/>
      <c r="V547" s="390"/>
      <c r="W547" s="390"/>
      <c r="X547" s="390"/>
      <c r="Y547" s="390"/>
      <c r="Z547" s="390"/>
      <c r="AA547" s="390"/>
      <c r="AB547" s="390"/>
      <c r="AC547" s="390"/>
      <c r="AD547" s="88"/>
      <c r="AE547" s="88"/>
    </row>
    <row r="548" spans="1:37" ht="24.9" customHeight="1" x14ac:dyDescent="0.25">
      <c r="A548" s="109"/>
      <c r="B548" s="110"/>
      <c r="C548" s="110"/>
      <c r="D548" s="110"/>
      <c r="E548" s="110"/>
      <c r="F548" s="110"/>
      <c r="G548" s="110"/>
      <c r="H548" s="110"/>
      <c r="I548" s="110"/>
      <c r="J548" s="110"/>
      <c r="K548" s="110"/>
      <c r="L548" s="110"/>
      <c r="M548" s="110"/>
      <c r="N548" s="110"/>
      <c r="O548" s="110"/>
      <c r="P548" s="110"/>
      <c r="Q548" s="111"/>
      <c r="R548" s="110"/>
      <c r="S548" s="110"/>
      <c r="T548" s="110"/>
      <c r="U548" s="110"/>
      <c r="V548" s="110"/>
      <c r="W548" s="110"/>
      <c r="X548" s="110"/>
      <c r="Y548" s="110"/>
      <c r="Z548" s="110"/>
      <c r="AA548" s="110"/>
      <c r="AB548" s="110"/>
      <c r="AC548" s="110"/>
      <c r="AD548" s="89"/>
      <c r="AE548" s="89"/>
    </row>
    <row r="549" spans="1:37" ht="24.9" customHeight="1" x14ac:dyDescent="0.25">
      <c r="A549" s="73"/>
      <c r="B549" s="73"/>
      <c r="C549" s="73"/>
      <c r="D549" s="73"/>
      <c r="E549" s="73"/>
      <c r="F549" s="73"/>
      <c r="G549" s="73"/>
      <c r="H549" s="73"/>
      <c r="I549" s="73"/>
      <c r="J549" s="73"/>
      <c r="K549" s="73"/>
      <c r="L549" s="73"/>
      <c r="M549" s="73"/>
      <c r="N549" s="73"/>
      <c r="O549" s="73"/>
      <c r="P549" s="73"/>
      <c r="Q549" s="100"/>
      <c r="R549" s="73"/>
      <c r="S549" s="73"/>
      <c r="T549" s="73"/>
      <c r="U549" s="73"/>
      <c r="V549" s="73"/>
      <c r="W549" s="73"/>
      <c r="X549" s="73"/>
      <c r="Y549" s="73"/>
      <c r="Z549" s="73"/>
      <c r="AA549" s="73"/>
      <c r="AB549" s="73"/>
      <c r="AC549" s="73"/>
      <c r="AD549" s="101"/>
      <c r="AE549" s="101"/>
    </row>
    <row r="550" spans="1:37" ht="24.9" customHeight="1" x14ac:dyDescent="0.25">
      <c r="A550" s="387" t="s">
        <v>163</v>
      </c>
      <c r="B550" s="387"/>
      <c r="C550" s="387"/>
      <c r="D550" s="387"/>
      <c r="E550" s="387"/>
      <c r="F550" s="387"/>
      <c r="G550" s="387"/>
      <c r="H550" s="387"/>
      <c r="I550" s="387"/>
      <c r="J550" s="387"/>
      <c r="K550" s="387"/>
      <c r="L550" s="387"/>
      <c r="M550" s="387"/>
      <c r="N550" s="387"/>
      <c r="O550" s="387"/>
      <c r="P550" s="387"/>
      <c r="Q550" s="387"/>
      <c r="R550" s="387"/>
      <c r="S550" s="387"/>
      <c r="T550" s="387"/>
      <c r="U550" s="387"/>
      <c r="V550" s="387"/>
      <c r="W550" s="387"/>
      <c r="X550" s="387"/>
      <c r="Y550" s="387"/>
      <c r="Z550" s="387"/>
      <c r="AA550" s="387"/>
      <c r="AB550" s="387"/>
      <c r="AC550" s="387"/>
      <c r="AD550" s="66" t="s">
        <v>187</v>
      </c>
      <c r="AE550" s="306" t="s">
        <v>7</v>
      </c>
      <c r="AF550" s="92" t="s">
        <v>1666</v>
      </c>
      <c r="AG550" s="92" t="s">
        <v>1667</v>
      </c>
      <c r="AH550" s="92" t="s">
        <v>1668</v>
      </c>
      <c r="AI550" s="93" t="s">
        <v>1669</v>
      </c>
      <c r="AJ550" s="92"/>
      <c r="AK550" s="93" t="s">
        <v>1670</v>
      </c>
    </row>
    <row r="551" spans="1:37" ht="24.9" customHeight="1" x14ac:dyDescent="0.25">
      <c r="A551" s="356" t="s">
        <v>190</v>
      </c>
      <c r="B551" s="356"/>
      <c r="C551" s="356"/>
      <c r="D551" s="356"/>
      <c r="E551" s="356"/>
      <c r="F551" s="356"/>
      <c r="G551" s="356"/>
      <c r="H551" s="356"/>
      <c r="I551" s="356"/>
      <c r="J551" s="356"/>
      <c r="K551" s="356"/>
      <c r="L551" s="356"/>
      <c r="M551" s="356"/>
      <c r="N551" s="356"/>
      <c r="O551" s="356"/>
      <c r="P551" s="356"/>
      <c r="Q551" s="356"/>
      <c r="R551" s="356"/>
      <c r="S551" s="356"/>
      <c r="T551" s="356"/>
      <c r="U551" s="356"/>
      <c r="V551" s="356"/>
      <c r="W551" s="356"/>
      <c r="X551" s="356"/>
      <c r="Y551" s="356"/>
      <c r="Z551" s="356"/>
      <c r="AA551" s="356"/>
      <c r="AB551" s="356"/>
      <c r="AC551" s="356"/>
      <c r="AD551" s="310">
        <f>'Art. 121'!Q531</f>
        <v>2</v>
      </c>
      <c r="AE551" s="94">
        <f t="shared" ref="AE551:AE569" si="107">IF(AG551=1,AK551,AG551)</f>
        <v>0.11961722488038277</v>
      </c>
      <c r="AF551">
        <f t="shared" ref="AF551:AF569" si="108">AD551/2</f>
        <v>1</v>
      </c>
      <c r="AG551" s="92">
        <f t="shared" ref="AG551:AG569" si="109">IF(AND(AF551&gt;=0,AF551&lt;=1),1,"No aplica")</f>
        <v>1</v>
      </c>
      <c r="AH551" s="95">
        <f t="shared" ref="AH551:AH569" si="110">AD551/(AG551*2)</f>
        <v>1</v>
      </c>
      <c r="AI551" s="96">
        <f t="shared" ref="AI551:AI569" si="111">IF(AG551=1,AG551/$AG$570,"No aplica")</f>
        <v>5.2631578947368418E-2</v>
      </c>
      <c r="AJ551" s="96">
        <f t="shared" ref="AJ551:AJ569" si="112">AF551*AI551</f>
        <v>5.2631578947368418E-2</v>
      </c>
      <c r="AK551" s="96">
        <f t="shared" ref="AK551:AK569" si="113">AJ551*$AE$23</f>
        <v>0.11961722488038277</v>
      </c>
    </row>
    <row r="552" spans="1:37" ht="24.9" customHeight="1" x14ac:dyDescent="0.25">
      <c r="A552" s="356" t="s">
        <v>191</v>
      </c>
      <c r="B552" s="356"/>
      <c r="C552" s="356"/>
      <c r="D552" s="356"/>
      <c r="E552" s="356"/>
      <c r="F552" s="356"/>
      <c r="G552" s="356"/>
      <c r="H552" s="356"/>
      <c r="I552" s="356"/>
      <c r="J552" s="356"/>
      <c r="K552" s="356"/>
      <c r="L552" s="356"/>
      <c r="M552" s="356"/>
      <c r="N552" s="356"/>
      <c r="O552" s="356"/>
      <c r="P552" s="356"/>
      <c r="Q552" s="356"/>
      <c r="R552" s="356"/>
      <c r="S552" s="356"/>
      <c r="T552" s="356"/>
      <c r="U552" s="356"/>
      <c r="V552" s="356"/>
      <c r="W552" s="356"/>
      <c r="X552" s="356"/>
      <c r="Y552" s="356"/>
      <c r="Z552" s="356"/>
      <c r="AA552" s="356"/>
      <c r="AB552" s="356"/>
      <c r="AC552" s="356"/>
      <c r="AD552" s="310">
        <f>'Art. 121'!Q532</f>
        <v>2</v>
      </c>
      <c r="AE552" s="94">
        <f t="shared" si="107"/>
        <v>0.11961722488038277</v>
      </c>
      <c r="AF552">
        <f t="shared" si="108"/>
        <v>1</v>
      </c>
      <c r="AG552" s="92">
        <f t="shared" si="109"/>
        <v>1</v>
      </c>
      <c r="AH552" s="95">
        <f t="shared" si="110"/>
        <v>1</v>
      </c>
      <c r="AI552" s="96">
        <f t="shared" si="111"/>
        <v>5.2631578947368418E-2</v>
      </c>
      <c r="AJ552" s="96">
        <f t="shared" si="112"/>
        <v>5.2631578947368418E-2</v>
      </c>
      <c r="AK552" s="96">
        <f t="shared" si="113"/>
        <v>0.11961722488038277</v>
      </c>
    </row>
    <row r="553" spans="1:37" ht="24.9" customHeight="1" x14ac:dyDescent="0.25">
      <c r="A553" s="356" t="s">
        <v>525</v>
      </c>
      <c r="B553" s="356"/>
      <c r="C553" s="356"/>
      <c r="D553" s="356"/>
      <c r="E553" s="356"/>
      <c r="F553" s="356"/>
      <c r="G553" s="356"/>
      <c r="H553" s="356"/>
      <c r="I553" s="356"/>
      <c r="J553" s="356"/>
      <c r="K553" s="356"/>
      <c r="L553" s="356"/>
      <c r="M553" s="356"/>
      <c r="N553" s="356"/>
      <c r="O553" s="356"/>
      <c r="P553" s="356"/>
      <c r="Q553" s="356"/>
      <c r="R553" s="356"/>
      <c r="S553" s="356"/>
      <c r="T553" s="356"/>
      <c r="U553" s="356"/>
      <c r="V553" s="356"/>
      <c r="W553" s="356"/>
      <c r="X553" s="356"/>
      <c r="Y553" s="356"/>
      <c r="Z553" s="356"/>
      <c r="AA553" s="356"/>
      <c r="AB553" s="356"/>
      <c r="AC553" s="356"/>
      <c r="AD553" s="310">
        <f>'Art. 121'!Q533</f>
        <v>2</v>
      </c>
      <c r="AE553" s="94">
        <f t="shared" si="107"/>
        <v>0.11961722488038277</v>
      </c>
      <c r="AF553">
        <f t="shared" si="108"/>
        <v>1</v>
      </c>
      <c r="AG553" s="92">
        <f t="shared" si="109"/>
        <v>1</v>
      </c>
      <c r="AH553" s="95">
        <f t="shared" si="110"/>
        <v>1</v>
      </c>
      <c r="AI553" s="96">
        <f t="shared" si="111"/>
        <v>5.2631578947368418E-2</v>
      </c>
      <c r="AJ553" s="96">
        <f t="shared" si="112"/>
        <v>5.2631578947368418E-2</v>
      </c>
      <c r="AK553" s="96">
        <f t="shared" si="113"/>
        <v>0.11961722488038277</v>
      </c>
    </row>
    <row r="554" spans="1:37" ht="24.9" customHeight="1" x14ac:dyDescent="0.25">
      <c r="A554" s="356" t="s">
        <v>526</v>
      </c>
      <c r="B554" s="356"/>
      <c r="C554" s="356"/>
      <c r="D554" s="356"/>
      <c r="E554" s="356"/>
      <c r="F554" s="356"/>
      <c r="G554" s="356"/>
      <c r="H554" s="356"/>
      <c r="I554" s="356"/>
      <c r="J554" s="356"/>
      <c r="K554" s="356"/>
      <c r="L554" s="356"/>
      <c r="M554" s="356"/>
      <c r="N554" s="356"/>
      <c r="O554" s="356"/>
      <c r="P554" s="356"/>
      <c r="Q554" s="356"/>
      <c r="R554" s="356"/>
      <c r="S554" s="356"/>
      <c r="T554" s="356"/>
      <c r="U554" s="356"/>
      <c r="V554" s="356"/>
      <c r="W554" s="356"/>
      <c r="X554" s="356"/>
      <c r="Y554" s="356"/>
      <c r="Z554" s="356"/>
      <c r="AA554" s="356"/>
      <c r="AB554" s="356"/>
      <c r="AC554" s="356"/>
      <c r="AD554" s="310">
        <f>'Art. 121'!Q534</f>
        <v>2</v>
      </c>
      <c r="AE554" s="94">
        <f t="shared" si="107"/>
        <v>0.11961722488038277</v>
      </c>
      <c r="AF554">
        <f t="shared" si="108"/>
        <v>1</v>
      </c>
      <c r="AG554" s="92">
        <f t="shared" si="109"/>
        <v>1</v>
      </c>
      <c r="AH554" s="95">
        <f t="shared" si="110"/>
        <v>1</v>
      </c>
      <c r="AI554" s="96">
        <f t="shared" si="111"/>
        <v>5.2631578947368418E-2</v>
      </c>
      <c r="AJ554" s="96">
        <f t="shared" si="112"/>
        <v>5.2631578947368418E-2</v>
      </c>
      <c r="AK554" s="96">
        <f t="shared" si="113"/>
        <v>0.11961722488038277</v>
      </c>
    </row>
    <row r="555" spans="1:37" ht="24.9" customHeight="1" x14ac:dyDescent="0.25">
      <c r="A555" s="356" t="s">
        <v>527</v>
      </c>
      <c r="B555" s="356"/>
      <c r="C555" s="356"/>
      <c r="D555" s="356"/>
      <c r="E555" s="356"/>
      <c r="F555" s="356"/>
      <c r="G555" s="356"/>
      <c r="H555" s="356"/>
      <c r="I555" s="356"/>
      <c r="J555" s="356"/>
      <c r="K555" s="356"/>
      <c r="L555" s="356"/>
      <c r="M555" s="356"/>
      <c r="N555" s="356"/>
      <c r="O555" s="356"/>
      <c r="P555" s="356"/>
      <c r="Q555" s="356"/>
      <c r="R555" s="356"/>
      <c r="S555" s="356"/>
      <c r="T555" s="356"/>
      <c r="U555" s="356"/>
      <c r="V555" s="356"/>
      <c r="W555" s="356"/>
      <c r="X555" s="356"/>
      <c r="Y555" s="356"/>
      <c r="Z555" s="356"/>
      <c r="AA555" s="356"/>
      <c r="AB555" s="356"/>
      <c r="AC555" s="356"/>
      <c r="AD555" s="310">
        <f>'Art. 121'!Q535</f>
        <v>2</v>
      </c>
      <c r="AE555" s="94">
        <f t="shared" si="107"/>
        <v>0.11961722488038277</v>
      </c>
      <c r="AF555">
        <f t="shared" si="108"/>
        <v>1</v>
      </c>
      <c r="AG555" s="92">
        <f t="shared" si="109"/>
        <v>1</v>
      </c>
      <c r="AH555" s="95">
        <f t="shared" si="110"/>
        <v>1</v>
      </c>
      <c r="AI555" s="96">
        <f t="shared" si="111"/>
        <v>5.2631578947368418E-2</v>
      </c>
      <c r="AJ555" s="96">
        <f t="shared" si="112"/>
        <v>5.2631578947368418E-2</v>
      </c>
      <c r="AK555" s="96">
        <f t="shared" si="113"/>
        <v>0.11961722488038277</v>
      </c>
    </row>
    <row r="556" spans="1:37" ht="24.9" customHeight="1" x14ac:dyDescent="0.25">
      <c r="A556" s="356" t="s">
        <v>528</v>
      </c>
      <c r="B556" s="356"/>
      <c r="C556" s="356"/>
      <c r="D556" s="356"/>
      <c r="E556" s="356"/>
      <c r="F556" s="356"/>
      <c r="G556" s="356"/>
      <c r="H556" s="356"/>
      <c r="I556" s="356"/>
      <c r="J556" s="356"/>
      <c r="K556" s="356"/>
      <c r="L556" s="356"/>
      <c r="M556" s="356"/>
      <c r="N556" s="356"/>
      <c r="O556" s="356"/>
      <c r="P556" s="356"/>
      <c r="Q556" s="356"/>
      <c r="R556" s="356"/>
      <c r="S556" s="356"/>
      <c r="T556" s="356"/>
      <c r="U556" s="356"/>
      <c r="V556" s="356"/>
      <c r="W556" s="356"/>
      <c r="X556" s="356"/>
      <c r="Y556" s="356"/>
      <c r="Z556" s="356"/>
      <c r="AA556" s="356"/>
      <c r="AB556" s="356"/>
      <c r="AC556" s="356"/>
      <c r="AD556" s="310">
        <f>'Art. 121'!Q536</f>
        <v>2</v>
      </c>
      <c r="AE556" s="94">
        <f t="shared" si="107"/>
        <v>0.11961722488038277</v>
      </c>
      <c r="AF556">
        <f t="shared" si="108"/>
        <v>1</v>
      </c>
      <c r="AG556" s="92">
        <f t="shared" si="109"/>
        <v>1</v>
      </c>
      <c r="AH556" s="95">
        <f t="shared" si="110"/>
        <v>1</v>
      </c>
      <c r="AI556" s="96">
        <f t="shared" si="111"/>
        <v>5.2631578947368418E-2</v>
      </c>
      <c r="AJ556" s="96">
        <f t="shared" si="112"/>
        <v>5.2631578947368418E-2</v>
      </c>
      <c r="AK556" s="96">
        <f t="shared" si="113"/>
        <v>0.11961722488038277</v>
      </c>
    </row>
    <row r="557" spans="1:37" ht="24.9" customHeight="1" x14ac:dyDescent="0.25">
      <c r="A557" s="356" t="s">
        <v>529</v>
      </c>
      <c r="B557" s="356"/>
      <c r="C557" s="356"/>
      <c r="D557" s="356"/>
      <c r="E557" s="356"/>
      <c r="F557" s="356"/>
      <c r="G557" s="356"/>
      <c r="H557" s="356"/>
      <c r="I557" s="356"/>
      <c r="J557" s="356"/>
      <c r="K557" s="356"/>
      <c r="L557" s="356"/>
      <c r="M557" s="356"/>
      <c r="N557" s="356"/>
      <c r="O557" s="356"/>
      <c r="P557" s="356"/>
      <c r="Q557" s="356"/>
      <c r="R557" s="356"/>
      <c r="S557" s="356"/>
      <c r="T557" s="356"/>
      <c r="U557" s="356"/>
      <c r="V557" s="356"/>
      <c r="W557" s="356"/>
      <c r="X557" s="356"/>
      <c r="Y557" s="356"/>
      <c r="Z557" s="356"/>
      <c r="AA557" s="356"/>
      <c r="AB557" s="356"/>
      <c r="AC557" s="356"/>
      <c r="AD557" s="310">
        <f>'Art. 121'!Q537</f>
        <v>2</v>
      </c>
      <c r="AE557" s="94">
        <f t="shared" si="107"/>
        <v>0.11961722488038277</v>
      </c>
      <c r="AF557">
        <f t="shared" si="108"/>
        <v>1</v>
      </c>
      <c r="AG557" s="92">
        <f t="shared" si="109"/>
        <v>1</v>
      </c>
      <c r="AH557" s="95">
        <f t="shared" si="110"/>
        <v>1</v>
      </c>
      <c r="AI557" s="96">
        <f t="shared" si="111"/>
        <v>5.2631578947368418E-2</v>
      </c>
      <c r="AJ557" s="96">
        <f t="shared" si="112"/>
        <v>5.2631578947368418E-2</v>
      </c>
      <c r="AK557" s="96">
        <f t="shared" si="113"/>
        <v>0.11961722488038277</v>
      </c>
    </row>
    <row r="558" spans="1:37" ht="24.9" customHeight="1" x14ac:dyDescent="0.25">
      <c r="A558" s="356" t="s">
        <v>530</v>
      </c>
      <c r="B558" s="356"/>
      <c r="C558" s="356"/>
      <c r="D558" s="356"/>
      <c r="E558" s="356"/>
      <c r="F558" s="356"/>
      <c r="G558" s="356"/>
      <c r="H558" s="356"/>
      <c r="I558" s="356"/>
      <c r="J558" s="356"/>
      <c r="K558" s="356"/>
      <c r="L558" s="356"/>
      <c r="M558" s="356"/>
      <c r="N558" s="356"/>
      <c r="O558" s="356"/>
      <c r="P558" s="356"/>
      <c r="Q558" s="356"/>
      <c r="R558" s="356"/>
      <c r="S558" s="356"/>
      <c r="T558" s="356"/>
      <c r="U558" s="356"/>
      <c r="V558" s="356"/>
      <c r="W558" s="356"/>
      <c r="X558" s="356"/>
      <c r="Y558" s="356"/>
      <c r="Z558" s="356"/>
      <c r="AA558" s="356"/>
      <c r="AB558" s="356"/>
      <c r="AC558" s="356"/>
      <c r="AD558" s="310">
        <f>'Art. 121'!Q538</f>
        <v>0</v>
      </c>
      <c r="AE558" s="94">
        <f t="shared" si="107"/>
        <v>0</v>
      </c>
      <c r="AF558">
        <f t="shared" si="108"/>
        <v>0</v>
      </c>
      <c r="AG558" s="92">
        <f t="shared" si="109"/>
        <v>1</v>
      </c>
      <c r="AH558" s="95">
        <f t="shared" si="110"/>
        <v>0</v>
      </c>
      <c r="AI558" s="96">
        <f t="shared" si="111"/>
        <v>5.2631578947368418E-2</v>
      </c>
      <c r="AJ558" s="96">
        <f t="shared" si="112"/>
        <v>0</v>
      </c>
      <c r="AK558" s="96">
        <f t="shared" si="113"/>
        <v>0</v>
      </c>
    </row>
    <row r="559" spans="1:37" ht="24.9" customHeight="1" x14ac:dyDescent="0.25">
      <c r="A559" s="356" t="s">
        <v>531</v>
      </c>
      <c r="B559" s="356"/>
      <c r="C559" s="356"/>
      <c r="D559" s="356"/>
      <c r="E559" s="356"/>
      <c r="F559" s="356"/>
      <c r="G559" s="356"/>
      <c r="H559" s="356"/>
      <c r="I559" s="356"/>
      <c r="J559" s="356"/>
      <c r="K559" s="356"/>
      <c r="L559" s="356"/>
      <c r="M559" s="356"/>
      <c r="N559" s="356"/>
      <c r="O559" s="356"/>
      <c r="P559" s="356"/>
      <c r="Q559" s="356"/>
      <c r="R559" s="356"/>
      <c r="S559" s="356"/>
      <c r="T559" s="356"/>
      <c r="U559" s="356"/>
      <c r="V559" s="356"/>
      <c r="W559" s="356"/>
      <c r="X559" s="356"/>
      <c r="Y559" s="356"/>
      <c r="Z559" s="356"/>
      <c r="AA559" s="356"/>
      <c r="AB559" s="356"/>
      <c r="AC559" s="356"/>
      <c r="AD559" s="310">
        <f>'Art. 121'!Q539</f>
        <v>2</v>
      </c>
      <c r="AE559" s="94">
        <f t="shared" si="107"/>
        <v>0.11961722488038277</v>
      </c>
      <c r="AF559">
        <f t="shared" si="108"/>
        <v>1</v>
      </c>
      <c r="AG559" s="92">
        <f t="shared" si="109"/>
        <v>1</v>
      </c>
      <c r="AH559" s="95">
        <f t="shared" si="110"/>
        <v>1</v>
      </c>
      <c r="AI559" s="96">
        <f t="shared" si="111"/>
        <v>5.2631578947368418E-2</v>
      </c>
      <c r="AJ559" s="96">
        <f t="shared" si="112"/>
        <v>5.2631578947368418E-2</v>
      </c>
      <c r="AK559" s="96">
        <f t="shared" si="113"/>
        <v>0.11961722488038277</v>
      </c>
    </row>
    <row r="560" spans="1:37" ht="24.9" customHeight="1" x14ac:dyDescent="0.25">
      <c r="A560" s="356" t="s">
        <v>532</v>
      </c>
      <c r="B560" s="356"/>
      <c r="C560" s="356"/>
      <c r="D560" s="356"/>
      <c r="E560" s="356"/>
      <c r="F560" s="356"/>
      <c r="G560" s="356"/>
      <c r="H560" s="356"/>
      <c r="I560" s="356"/>
      <c r="J560" s="356"/>
      <c r="K560" s="356"/>
      <c r="L560" s="356"/>
      <c r="M560" s="356"/>
      <c r="N560" s="356"/>
      <c r="O560" s="356"/>
      <c r="P560" s="356"/>
      <c r="Q560" s="356"/>
      <c r="R560" s="356"/>
      <c r="S560" s="356"/>
      <c r="T560" s="356"/>
      <c r="U560" s="356"/>
      <c r="V560" s="356"/>
      <c r="W560" s="356"/>
      <c r="X560" s="356"/>
      <c r="Y560" s="356"/>
      <c r="Z560" s="356"/>
      <c r="AA560" s="356"/>
      <c r="AB560" s="356"/>
      <c r="AC560" s="356"/>
      <c r="AD560" s="310">
        <f>'Art. 121'!Q540</f>
        <v>2</v>
      </c>
      <c r="AE560" s="94">
        <f t="shared" si="107"/>
        <v>0.11961722488038277</v>
      </c>
      <c r="AF560">
        <f t="shared" si="108"/>
        <v>1</v>
      </c>
      <c r="AG560" s="92">
        <f t="shared" si="109"/>
        <v>1</v>
      </c>
      <c r="AH560" s="95">
        <f t="shared" si="110"/>
        <v>1</v>
      </c>
      <c r="AI560" s="96">
        <f t="shared" si="111"/>
        <v>5.2631578947368418E-2</v>
      </c>
      <c r="AJ560" s="96">
        <f t="shared" si="112"/>
        <v>5.2631578947368418E-2</v>
      </c>
      <c r="AK560" s="96">
        <f t="shared" si="113"/>
        <v>0.11961722488038277</v>
      </c>
    </row>
    <row r="561" spans="1:37" ht="24.9" customHeight="1" x14ac:dyDescent="0.25">
      <c r="A561" s="356" t="s">
        <v>533</v>
      </c>
      <c r="B561" s="356"/>
      <c r="C561" s="356"/>
      <c r="D561" s="356"/>
      <c r="E561" s="356"/>
      <c r="F561" s="356"/>
      <c r="G561" s="356"/>
      <c r="H561" s="356"/>
      <c r="I561" s="356"/>
      <c r="J561" s="356"/>
      <c r="K561" s="356"/>
      <c r="L561" s="356"/>
      <c r="M561" s="356"/>
      <c r="N561" s="356"/>
      <c r="O561" s="356"/>
      <c r="P561" s="356"/>
      <c r="Q561" s="356"/>
      <c r="R561" s="356"/>
      <c r="S561" s="356"/>
      <c r="T561" s="356"/>
      <c r="U561" s="356"/>
      <c r="V561" s="356"/>
      <c r="W561" s="356"/>
      <c r="X561" s="356"/>
      <c r="Y561" s="356"/>
      <c r="Z561" s="356"/>
      <c r="AA561" s="356"/>
      <c r="AB561" s="356"/>
      <c r="AC561" s="356"/>
      <c r="AD561" s="310">
        <f>'Art. 121'!Q541</f>
        <v>2</v>
      </c>
      <c r="AE561" s="94">
        <f t="shared" si="107"/>
        <v>0.11961722488038277</v>
      </c>
      <c r="AF561">
        <f t="shared" si="108"/>
        <v>1</v>
      </c>
      <c r="AG561" s="92">
        <f t="shared" si="109"/>
        <v>1</v>
      </c>
      <c r="AH561" s="95">
        <f t="shared" si="110"/>
        <v>1</v>
      </c>
      <c r="AI561" s="96">
        <f t="shared" si="111"/>
        <v>5.2631578947368418E-2</v>
      </c>
      <c r="AJ561" s="96">
        <f t="shared" si="112"/>
        <v>5.2631578947368418E-2</v>
      </c>
      <c r="AK561" s="96">
        <f t="shared" si="113"/>
        <v>0.11961722488038277</v>
      </c>
    </row>
    <row r="562" spans="1:37" ht="24.9" customHeight="1" x14ac:dyDescent="0.25">
      <c r="A562" s="356" t="s">
        <v>534</v>
      </c>
      <c r="B562" s="356"/>
      <c r="C562" s="356"/>
      <c r="D562" s="356"/>
      <c r="E562" s="356"/>
      <c r="F562" s="356"/>
      <c r="G562" s="356"/>
      <c r="H562" s="356"/>
      <c r="I562" s="356"/>
      <c r="J562" s="356"/>
      <c r="K562" s="356"/>
      <c r="L562" s="356"/>
      <c r="M562" s="356"/>
      <c r="N562" s="356"/>
      <c r="O562" s="356"/>
      <c r="P562" s="356"/>
      <c r="Q562" s="356"/>
      <c r="R562" s="356"/>
      <c r="S562" s="356"/>
      <c r="T562" s="356"/>
      <c r="U562" s="356"/>
      <c r="V562" s="356"/>
      <c r="W562" s="356"/>
      <c r="X562" s="356"/>
      <c r="Y562" s="356"/>
      <c r="Z562" s="356"/>
      <c r="AA562" s="356"/>
      <c r="AB562" s="356"/>
      <c r="AC562" s="356"/>
      <c r="AD562" s="310">
        <f>'Art. 121'!Q542</f>
        <v>2</v>
      </c>
      <c r="AE562" s="94">
        <f t="shared" si="107"/>
        <v>0.11961722488038277</v>
      </c>
      <c r="AF562">
        <f t="shared" si="108"/>
        <v>1</v>
      </c>
      <c r="AG562" s="92">
        <f t="shared" si="109"/>
        <v>1</v>
      </c>
      <c r="AH562" s="95">
        <f t="shared" si="110"/>
        <v>1</v>
      </c>
      <c r="AI562" s="96">
        <f t="shared" si="111"/>
        <v>5.2631578947368418E-2</v>
      </c>
      <c r="AJ562" s="96">
        <f t="shared" si="112"/>
        <v>5.2631578947368418E-2</v>
      </c>
      <c r="AK562" s="96">
        <f t="shared" si="113"/>
        <v>0.11961722488038277</v>
      </c>
    </row>
    <row r="563" spans="1:37" ht="24.9" customHeight="1" x14ac:dyDescent="0.25">
      <c r="A563" s="356" t="s">
        <v>535</v>
      </c>
      <c r="B563" s="356"/>
      <c r="C563" s="356"/>
      <c r="D563" s="356"/>
      <c r="E563" s="356"/>
      <c r="F563" s="356"/>
      <c r="G563" s="356"/>
      <c r="H563" s="356"/>
      <c r="I563" s="356"/>
      <c r="J563" s="356"/>
      <c r="K563" s="356"/>
      <c r="L563" s="356"/>
      <c r="M563" s="356"/>
      <c r="N563" s="356"/>
      <c r="O563" s="356"/>
      <c r="P563" s="356"/>
      <c r="Q563" s="356"/>
      <c r="R563" s="356"/>
      <c r="S563" s="356"/>
      <c r="T563" s="356"/>
      <c r="U563" s="356"/>
      <c r="V563" s="356"/>
      <c r="W563" s="356"/>
      <c r="X563" s="356"/>
      <c r="Y563" s="356"/>
      <c r="Z563" s="356"/>
      <c r="AA563" s="356"/>
      <c r="AB563" s="356"/>
      <c r="AC563" s="356"/>
      <c r="AD563" s="310">
        <f>'Art. 121'!Q543</f>
        <v>2</v>
      </c>
      <c r="AE563" s="94">
        <f t="shared" si="107"/>
        <v>0.11961722488038277</v>
      </c>
      <c r="AF563">
        <f t="shared" si="108"/>
        <v>1</v>
      </c>
      <c r="AG563" s="92">
        <f t="shared" si="109"/>
        <v>1</v>
      </c>
      <c r="AH563" s="95">
        <f t="shared" si="110"/>
        <v>1</v>
      </c>
      <c r="AI563" s="96">
        <f t="shared" si="111"/>
        <v>5.2631578947368418E-2</v>
      </c>
      <c r="AJ563" s="96">
        <f t="shared" si="112"/>
        <v>5.2631578947368418E-2</v>
      </c>
      <c r="AK563" s="96">
        <f t="shared" si="113"/>
        <v>0.11961722488038277</v>
      </c>
    </row>
    <row r="564" spans="1:37" ht="24.9" customHeight="1" x14ac:dyDescent="0.25">
      <c r="A564" s="356" t="s">
        <v>536</v>
      </c>
      <c r="B564" s="356"/>
      <c r="C564" s="356"/>
      <c r="D564" s="356"/>
      <c r="E564" s="356"/>
      <c r="F564" s="356"/>
      <c r="G564" s="356"/>
      <c r="H564" s="356"/>
      <c r="I564" s="356"/>
      <c r="J564" s="356"/>
      <c r="K564" s="356"/>
      <c r="L564" s="356"/>
      <c r="M564" s="356"/>
      <c r="N564" s="356"/>
      <c r="O564" s="356"/>
      <c r="P564" s="356"/>
      <c r="Q564" s="356"/>
      <c r="R564" s="356"/>
      <c r="S564" s="356"/>
      <c r="T564" s="356"/>
      <c r="U564" s="356"/>
      <c r="V564" s="356"/>
      <c r="W564" s="356"/>
      <c r="X564" s="356"/>
      <c r="Y564" s="356"/>
      <c r="Z564" s="356"/>
      <c r="AA564" s="356"/>
      <c r="AB564" s="356"/>
      <c r="AC564" s="356"/>
      <c r="AD564" s="310">
        <f>'Art. 121'!Q544</f>
        <v>2</v>
      </c>
      <c r="AE564" s="94">
        <f t="shared" si="107"/>
        <v>0.11961722488038277</v>
      </c>
      <c r="AF564">
        <f t="shared" si="108"/>
        <v>1</v>
      </c>
      <c r="AG564" s="92">
        <f t="shared" si="109"/>
        <v>1</v>
      </c>
      <c r="AH564" s="95">
        <f t="shared" si="110"/>
        <v>1</v>
      </c>
      <c r="AI564" s="96">
        <f t="shared" si="111"/>
        <v>5.2631578947368418E-2</v>
      </c>
      <c r="AJ564" s="96">
        <f t="shared" si="112"/>
        <v>5.2631578947368418E-2</v>
      </c>
      <c r="AK564" s="96">
        <f t="shared" si="113"/>
        <v>0.11961722488038277</v>
      </c>
    </row>
    <row r="565" spans="1:37" ht="24.9" customHeight="1" x14ac:dyDescent="0.25">
      <c r="A565" s="356" t="s">
        <v>537</v>
      </c>
      <c r="B565" s="356"/>
      <c r="C565" s="356"/>
      <c r="D565" s="356"/>
      <c r="E565" s="356"/>
      <c r="F565" s="356"/>
      <c r="G565" s="356"/>
      <c r="H565" s="356"/>
      <c r="I565" s="356"/>
      <c r="J565" s="356"/>
      <c r="K565" s="356"/>
      <c r="L565" s="356"/>
      <c r="M565" s="356"/>
      <c r="N565" s="356"/>
      <c r="O565" s="356"/>
      <c r="P565" s="356"/>
      <c r="Q565" s="356"/>
      <c r="R565" s="356"/>
      <c r="S565" s="356"/>
      <c r="T565" s="356"/>
      <c r="U565" s="356"/>
      <c r="V565" s="356"/>
      <c r="W565" s="356"/>
      <c r="X565" s="356"/>
      <c r="Y565" s="356"/>
      <c r="Z565" s="356"/>
      <c r="AA565" s="356"/>
      <c r="AB565" s="356"/>
      <c r="AC565" s="356"/>
      <c r="AD565" s="310">
        <f>'Art. 121'!Q545</f>
        <v>2</v>
      </c>
      <c r="AE565" s="94">
        <f t="shared" si="107"/>
        <v>0.11961722488038277</v>
      </c>
      <c r="AF565">
        <f t="shared" si="108"/>
        <v>1</v>
      </c>
      <c r="AG565" s="92">
        <f t="shared" si="109"/>
        <v>1</v>
      </c>
      <c r="AH565" s="95">
        <f t="shared" si="110"/>
        <v>1</v>
      </c>
      <c r="AI565" s="96">
        <f t="shared" si="111"/>
        <v>5.2631578947368418E-2</v>
      </c>
      <c r="AJ565" s="96">
        <f t="shared" si="112"/>
        <v>5.2631578947368418E-2</v>
      </c>
      <c r="AK565" s="96">
        <f t="shared" si="113"/>
        <v>0.11961722488038277</v>
      </c>
    </row>
    <row r="566" spans="1:37" ht="24.9" customHeight="1" x14ac:dyDescent="0.25">
      <c r="A566" s="356" t="s">
        <v>538</v>
      </c>
      <c r="B566" s="356"/>
      <c r="C566" s="356"/>
      <c r="D566" s="356"/>
      <c r="E566" s="356"/>
      <c r="F566" s="356"/>
      <c r="G566" s="356"/>
      <c r="H566" s="356"/>
      <c r="I566" s="356"/>
      <c r="J566" s="356"/>
      <c r="K566" s="356"/>
      <c r="L566" s="356"/>
      <c r="M566" s="356"/>
      <c r="N566" s="356"/>
      <c r="O566" s="356"/>
      <c r="P566" s="356"/>
      <c r="Q566" s="356"/>
      <c r="R566" s="356"/>
      <c r="S566" s="356"/>
      <c r="T566" s="356"/>
      <c r="U566" s="356"/>
      <c r="V566" s="356"/>
      <c r="W566" s="356"/>
      <c r="X566" s="356"/>
      <c r="Y566" s="356"/>
      <c r="Z566" s="356"/>
      <c r="AA566" s="356"/>
      <c r="AB566" s="356"/>
      <c r="AC566" s="356"/>
      <c r="AD566" s="310">
        <f>'Art. 121'!Q546</f>
        <v>0</v>
      </c>
      <c r="AE566" s="94">
        <f t="shared" si="107"/>
        <v>0</v>
      </c>
      <c r="AF566">
        <f t="shared" si="108"/>
        <v>0</v>
      </c>
      <c r="AG566" s="92">
        <f t="shared" si="109"/>
        <v>1</v>
      </c>
      <c r="AH566" s="95">
        <f t="shared" si="110"/>
        <v>0</v>
      </c>
      <c r="AI566" s="96">
        <f t="shared" si="111"/>
        <v>5.2631578947368418E-2</v>
      </c>
      <c r="AJ566" s="96">
        <f t="shared" si="112"/>
        <v>0</v>
      </c>
      <c r="AK566" s="96">
        <f t="shared" si="113"/>
        <v>0</v>
      </c>
    </row>
    <row r="567" spans="1:37" ht="24.9" customHeight="1" x14ac:dyDescent="0.25">
      <c r="A567" s="356" t="s">
        <v>539</v>
      </c>
      <c r="B567" s="356"/>
      <c r="C567" s="356"/>
      <c r="D567" s="356"/>
      <c r="E567" s="356"/>
      <c r="F567" s="356"/>
      <c r="G567" s="356"/>
      <c r="H567" s="356"/>
      <c r="I567" s="356"/>
      <c r="J567" s="356"/>
      <c r="K567" s="356"/>
      <c r="L567" s="356"/>
      <c r="M567" s="356"/>
      <c r="N567" s="356"/>
      <c r="O567" s="356"/>
      <c r="P567" s="356"/>
      <c r="Q567" s="356"/>
      <c r="R567" s="356"/>
      <c r="S567" s="356"/>
      <c r="T567" s="356"/>
      <c r="U567" s="356"/>
      <c r="V567" s="356"/>
      <c r="W567" s="356"/>
      <c r="X567" s="356"/>
      <c r="Y567" s="356"/>
      <c r="Z567" s="356"/>
      <c r="AA567" s="356"/>
      <c r="AB567" s="356"/>
      <c r="AC567" s="356"/>
      <c r="AD567" s="310">
        <f>'Art. 121'!Q547</f>
        <v>0</v>
      </c>
      <c r="AE567" s="94">
        <f t="shared" si="107"/>
        <v>0</v>
      </c>
      <c r="AF567">
        <f t="shared" si="108"/>
        <v>0</v>
      </c>
      <c r="AG567" s="92">
        <f t="shared" si="109"/>
        <v>1</v>
      </c>
      <c r="AH567" s="95">
        <f t="shared" si="110"/>
        <v>0</v>
      </c>
      <c r="AI567" s="96">
        <f t="shared" si="111"/>
        <v>5.2631578947368418E-2</v>
      </c>
      <c r="AJ567" s="96">
        <f t="shared" si="112"/>
        <v>0</v>
      </c>
      <c r="AK567" s="96">
        <f t="shared" si="113"/>
        <v>0</v>
      </c>
    </row>
    <row r="568" spans="1:37" ht="24.9" customHeight="1" x14ac:dyDescent="0.25">
      <c r="A568" s="356" t="s">
        <v>540</v>
      </c>
      <c r="B568" s="356"/>
      <c r="C568" s="356"/>
      <c r="D568" s="356"/>
      <c r="E568" s="356"/>
      <c r="F568" s="356"/>
      <c r="G568" s="356"/>
      <c r="H568" s="356"/>
      <c r="I568" s="356"/>
      <c r="J568" s="356"/>
      <c r="K568" s="356"/>
      <c r="L568" s="356"/>
      <c r="M568" s="356"/>
      <c r="N568" s="356"/>
      <c r="O568" s="356"/>
      <c r="P568" s="356"/>
      <c r="Q568" s="356"/>
      <c r="R568" s="356"/>
      <c r="S568" s="356"/>
      <c r="T568" s="356"/>
      <c r="U568" s="356"/>
      <c r="V568" s="356"/>
      <c r="W568" s="356"/>
      <c r="X568" s="356"/>
      <c r="Y568" s="356"/>
      <c r="Z568" s="356"/>
      <c r="AA568" s="356"/>
      <c r="AB568" s="356"/>
      <c r="AC568" s="356"/>
      <c r="AD568" s="310">
        <f>'Art. 121'!Q548</f>
        <v>0</v>
      </c>
      <c r="AE568" s="94">
        <f t="shared" si="107"/>
        <v>0</v>
      </c>
      <c r="AF568">
        <f t="shared" si="108"/>
        <v>0</v>
      </c>
      <c r="AG568" s="92">
        <f t="shared" si="109"/>
        <v>1</v>
      </c>
      <c r="AH568" s="95">
        <f t="shared" si="110"/>
        <v>0</v>
      </c>
      <c r="AI568" s="96">
        <f t="shared" si="111"/>
        <v>5.2631578947368418E-2</v>
      </c>
      <c r="AJ568" s="96">
        <f t="shared" si="112"/>
        <v>0</v>
      </c>
      <c r="AK568" s="96">
        <f t="shared" si="113"/>
        <v>0</v>
      </c>
    </row>
    <row r="569" spans="1:37" ht="24.9" customHeight="1" x14ac:dyDescent="0.25">
      <c r="A569" s="356" t="s">
        <v>541</v>
      </c>
      <c r="B569" s="356"/>
      <c r="C569" s="356"/>
      <c r="D569" s="356"/>
      <c r="E569" s="356"/>
      <c r="F569" s="356"/>
      <c r="G569" s="356"/>
      <c r="H569" s="356"/>
      <c r="I569" s="356"/>
      <c r="J569" s="356"/>
      <c r="K569" s="356"/>
      <c r="L569" s="356"/>
      <c r="M569" s="356"/>
      <c r="N569" s="356"/>
      <c r="O569" s="356"/>
      <c r="P569" s="356"/>
      <c r="Q569" s="356"/>
      <c r="R569" s="356"/>
      <c r="S569" s="356"/>
      <c r="T569" s="356"/>
      <c r="U569" s="356"/>
      <c r="V569" s="356"/>
      <c r="W569" s="356"/>
      <c r="X569" s="356"/>
      <c r="Y569" s="356"/>
      <c r="Z569" s="356"/>
      <c r="AA569" s="356"/>
      <c r="AB569" s="356"/>
      <c r="AC569" s="356"/>
      <c r="AD569" s="310">
        <f>'Art. 121'!Q549</f>
        <v>0</v>
      </c>
      <c r="AE569" s="94">
        <f t="shared" si="107"/>
        <v>0</v>
      </c>
      <c r="AF569">
        <f t="shared" si="108"/>
        <v>0</v>
      </c>
      <c r="AG569" s="92">
        <f t="shared" si="109"/>
        <v>1</v>
      </c>
      <c r="AH569" s="95">
        <f t="shared" si="110"/>
        <v>0</v>
      </c>
      <c r="AI569" s="96">
        <f t="shared" si="111"/>
        <v>5.2631578947368418E-2</v>
      </c>
      <c r="AJ569" s="96">
        <f t="shared" si="112"/>
        <v>0</v>
      </c>
      <c r="AK569" s="96">
        <f t="shared" si="113"/>
        <v>0</v>
      </c>
    </row>
    <row r="570" spans="1:37" ht="24.9" customHeight="1" x14ac:dyDescent="0.25">
      <c r="A570" s="383" t="s">
        <v>1734</v>
      </c>
      <c r="B570" s="383"/>
      <c r="C570" s="383"/>
      <c r="D570" s="383"/>
      <c r="E570" s="383"/>
      <c r="F570" s="383"/>
      <c r="G570" s="383"/>
      <c r="H570" s="383"/>
      <c r="I570" s="383"/>
      <c r="J570" s="383"/>
      <c r="K570" s="383"/>
      <c r="L570" s="383"/>
      <c r="M570" s="383"/>
      <c r="N570" s="383"/>
      <c r="O570" s="383"/>
      <c r="P570" s="383"/>
      <c r="Q570" s="383"/>
      <c r="R570" s="383"/>
      <c r="S570" s="383"/>
      <c r="T570" s="383"/>
      <c r="U570" s="383"/>
      <c r="V570" s="383"/>
      <c r="W570" s="383"/>
      <c r="X570" s="383"/>
      <c r="Y570" s="383"/>
      <c r="Z570" s="383"/>
      <c r="AA570" s="383"/>
      <c r="AB570" s="383"/>
      <c r="AC570" s="383"/>
      <c r="AD570" s="383"/>
      <c r="AE570" s="94">
        <f>SUM(AE563:AE569)</f>
        <v>0.35885167464114831</v>
      </c>
      <c r="AF570" s="61"/>
      <c r="AG570" s="97">
        <f>SUM(AG551:AG569)</f>
        <v>19</v>
      </c>
      <c r="AH570" s="98"/>
      <c r="AI570" s="99"/>
      <c r="AJ570" s="99"/>
      <c r="AK570" s="99"/>
    </row>
    <row r="571" spans="1:37" ht="24.9" customHeight="1" x14ac:dyDescent="0.25">
      <c r="A571" s="384" t="s">
        <v>1735</v>
      </c>
      <c r="B571" s="384"/>
      <c r="C571" s="384"/>
      <c r="D571" s="384"/>
      <c r="E571" s="384"/>
      <c r="F571" s="384"/>
      <c r="G571" s="384"/>
      <c r="H571" s="384"/>
      <c r="I571" s="384"/>
      <c r="J571" s="384"/>
      <c r="K571" s="384"/>
      <c r="L571" s="384"/>
      <c r="M571" s="384"/>
      <c r="N571" s="384"/>
      <c r="O571" s="384"/>
      <c r="P571" s="384"/>
      <c r="Q571" s="384"/>
      <c r="R571" s="384"/>
      <c r="S571" s="384"/>
      <c r="T571" s="384"/>
      <c r="U571" s="384"/>
      <c r="V571" s="384"/>
      <c r="W571" s="384"/>
      <c r="X571" s="384"/>
      <c r="Y571" s="384"/>
      <c r="Z571" s="384"/>
      <c r="AA571" s="384"/>
      <c r="AB571" s="384"/>
      <c r="AC571" s="384"/>
      <c r="AD571" s="384"/>
      <c r="AE571" s="94">
        <f>AE570/$AE$23*100</f>
        <v>15.789473684210526</v>
      </c>
      <c r="AF571" s="61"/>
      <c r="AG571" s="97"/>
      <c r="AH571" s="98"/>
      <c r="AI571" s="99"/>
      <c r="AJ571" s="99"/>
      <c r="AK571" s="99"/>
    </row>
    <row r="572" spans="1:37" ht="24.9" customHeight="1" x14ac:dyDescent="0.25">
      <c r="A572" s="73"/>
      <c r="B572" s="73"/>
      <c r="C572" s="73"/>
      <c r="D572" s="73"/>
      <c r="E572" s="73"/>
      <c r="F572" s="73"/>
      <c r="G572" s="73"/>
      <c r="H572" s="73"/>
      <c r="I572" s="73"/>
      <c r="J572" s="73"/>
      <c r="K572" s="73"/>
      <c r="L572" s="73"/>
      <c r="M572" s="73"/>
      <c r="N572" s="73"/>
      <c r="O572" s="73"/>
      <c r="P572" s="73"/>
      <c r="Q572" s="100"/>
      <c r="R572" s="73"/>
      <c r="S572" s="73"/>
      <c r="T572" s="73"/>
      <c r="U572" s="73"/>
      <c r="V572" s="73"/>
      <c r="W572" s="73"/>
      <c r="X572" s="73"/>
      <c r="Y572" s="73"/>
      <c r="Z572" s="73"/>
      <c r="AA572" s="73"/>
      <c r="AB572" s="73"/>
      <c r="AC572" s="73"/>
      <c r="AD572" s="101"/>
      <c r="AE572" s="101"/>
    </row>
    <row r="573" spans="1:37" ht="24.9" customHeight="1" x14ac:dyDescent="0.25">
      <c r="A573" s="391" t="s">
        <v>198</v>
      </c>
      <c r="B573" s="391"/>
      <c r="C573" s="391"/>
      <c r="D573" s="391"/>
      <c r="E573" s="391"/>
      <c r="F573" s="391"/>
      <c r="G573" s="391"/>
      <c r="H573" s="391"/>
      <c r="I573" s="391"/>
      <c r="J573" s="391"/>
      <c r="K573" s="391"/>
      <c r="L573" s="391"/>
      <c r="M573" s="391"/>
      <c r="N573" s="391"/>
      <c r="O573" s="391"/>
      <c r="P573" s="391"/>
      <c r="Q573" s="391"/>
      <c r="R573" s="391"/>
      <c r="S573" s="391"/>
      <c r="T573" s="391"/>
      <c r="U573" s="391"/>
      <c r="V573" s="391"/>
      <c r="W573" s="391"/>
      <c r="X573" s="391"/>
      <c r="Y573" s="391"/>
      <c r="Z573" s="391"/>
      <c r="AA573" s="391"/>
      <c r="AB573" s="391"/>
      <c r="AC573" s="391"/>
      <c r="AD573" s="112" t="s">
        <v>187</v>
      </c>
      <c r="AE573" s="113" t="s">
        <v>7</v>
      </c>
      <c r="AF573" s="92" t="s">
        <v>1666</v>
      </c>
      <c r="AG573" s="92" t="s">
        <v>1667</v>
      </c>
      <c r="AH573" s="92" t="s">
        <v>1668</v>
      </c>
      <c r="AI573" s="93" t="s">
        <v>1669</v>
      </c>
      <c r="AJ573" s="92"/>
      <c r="AK573" s="93" t="s">
        <v>1670</v>
      </c>
    </row>
    <row r="574" spans="1:37" ht="24.9" customHeight="1" x14ac:dyDescent="0.25">
      <c r="A574" s="356" t="s">
        <v>519</v>
      </c>
      <c r="B574" s="356"/>
      <c r="C574" s="356"/>
      <c r="D574" s="356"/>
      <c r="E574" s="356"/>
      <c r="F574" s="356"/>
      <c r="G574" s="356"/>
      <c r="H574" s="356"/>
      <c r="I574" s="356"/>
      <c r="J574" s="356"/>
      <c r="K574" s="356"/>
      <c r="L574" s="356"/>
      <c r="M574" s="356"/>
      <c r="N574" s="356"/>
      <c r="O574" s="356"/>
      <c r="P574" s="356"/>
      <c r="Q574" s="356"/>
      <c r="R574" s="356"/>
      <c r="S574" s="356"/>
      <c r="T574" s="356"/>
      <c r="U574" s="356"/>
      <c r="V574" s="356"/>
      <c r="W574" s="356"/>
      <c r="X574" s="356"/>
      <c r="Y574" s="356"/>
      <c r="Z574" s="356"/>
      <c r="AA574" s="356"/>
      <c r="AB574" s="356"/>
      <c r="AC574" s="356"/>
      <c r="AD574" s="310">
        <f>'Art. 121'!Q552</f>
        <v>2</v>
      </c>
      <c r="AE574" s="94">
        <f>IF(AG574=1,AK574,AG574)</f>
        <v>0.45454545454545459</v>
      </c>
      <c r="AF574">
        <f>AD574/2</f>
        <v>1</v>
      </c>
      <c r="AG574" s="92">
        <f>IF(AND(AF574&gt;=0,AF574&lt;=1),1,"No aplica")</f>
        <v>1</v>
      </c>
      <c r="AH574" s="95">
        <f>AD574/(AG574*2)</f>
        <v>1</v>
      </c>
      <c r="AI574" s="96">
        <f>IF(AG574=1,AG574/$AG$579,"No aplica")</f>
        <v>0.2</v>
      </c>
      <c r="AJ574" s="96">
        <f>AF574*AI574</f>
        <v>0.2</v>
      </c>
      <c r="AK574" s="96">
        <f>AJ574*$AE$23</f>
        <v>0.45454545454545459</v>
      </c>
    </row>
    <row r="575" spans="1:37" ht="24.9" customHeight="1" x14ac:dyDescent="0.25">
      <c r="A575" s="356" t="s">
        <v>520</v>
      </c>
      <c r="B575" s="356"/>
      <c r="C575" s="356"/>
      <c r="D575" s="356"/>
      <c r="E575" s="356"/>
      <c r="F575" s="356"/>
      <c r="G575" s="356"/>
      <c r="H575" s="356"/>
      <c r="I575" s="356"/>
      <c r="J575" s="356"/>
      <c r="K575" s="356"/>
      <c r="L575" s="356"/>
      <c r="M575" s="356"/>
      <c r="N575" s="356"/>
      <c r="O575" s="356"/>
      <c r="P575" s="356"/>
      <c r="Q575" s="356"/>
      <c r="R575" s="356"/>
      <c r="S575" s="356"/>
      <c r="T575" s="356"/>
      <c r="U575" s="356"/>
      <c r="V575" s="356"/>
      <c r="W575" s="356"/>
      <c r="X575" s="356"/>
      <c r="Y575" s="356"/>
      <c r="Z575" s="356"/>
      <c r="AA575" s="356"/>
      <c r="AB575" s="356"/>
      <c r="AC575" s="356"/>
      <c r="AD575" s="310">
        <f>'Art. 121'!Q553</f>
        <v>2</v>
      </c>
      <c r="AE575" s="94">
        <f>IF(AG575=1,AK575,AG575)</f>
        <v>0.45454545454545459</v>
      </c>
      <c r="AF575">
        <f>AD575/2</f>
        <v>1</v>
      </c>
      <c r="AG575" s="92">
        <f>IF(AND(AF575&gt;=0,AF575&lt;=1),1,"No aplica")</f>
        <v>1</v>
      </c>
      <c r="AH575" s="95">
        <f>AD575/(AG575*2)</f>
        <v>1</v>
      </c>
      <c r="AI575" s="96">
        <f>IF(AG575=1,AG575/$AG$579,"No aplica")</f>
        <v>0.2</v>
      </c>
      <c r="AJ575" s="96">
        <f>AF575*AI575</f>
        <v>0.2</v>
      </c>
      <c r="AK575" s="96">
        <f>AJ575*$AE$23</f>
        <v>0.45454545454545459</v>
      </c>
    </row>
    <row r="576" spans="1:37" ht="24.9" customHeight="1" x14ac:dyDescent="0.25">
      <c r="A576" s="356" t="s">
        <v>521</v>
      </c>
      <c r="B576" s="356"/>
      <c r="C576" s="356"/>
      <c r="D576" s="356"/>
      <c r="E576" s="356"/>
      <c r="F576" s="356"/>
      <c r="G576" s="356"/>
      <c r="H576" s="356"/>
      <c r="I576" s="356"/>
      <c r="J576" s="356"/>
      <c r="K576" s="356"/>
      <c r="L576" s="356"/>
      <c r="M576" s="356"/>
      <c r="N576" s="356"/>
      <c r="O576" s="356"/>
      <c r="P576" s="356"/>
      <c r="Q576" s="356"/>
      <c r="R576" s="356"/>
      <c r="S576" s="356"/>
      <c r="T576" s="356"/>
      <c r="U576" s="356"/>
      <c r="V576" s="356"/>
      <c r="W576" s="356"/>
      <c r="X576" s="356"/>
      <c r="Y576" s="356"/>
      <c r="Z576" s="356"/>
      <c r="AA576" s="356"/>
      <c r="AB576" s="356"/>
      <c r="AC576" s="356"/>
      <c r="AD576" s="310">
        <f>'Art. 121'!Q554</f>
        <v>2</v>
      </c>
      <c r="AE576" s="94">
        <f>IF(AG576=1,AK576,AG576)</f>
        <v>0.45454545454545459</v>
      </c>
      <c r="AF576">
        <f>AD576/2</f>
        <v>1</v>
      </c>
      <c r="AG576" s="92">
        <f>IF(AND(AF576&gt;=0,AF576&lt;=1),1,"No aplica")</f>
        <v>1</v>
      </c>
      <c r="AH576" s="95">
        <f>AD576/(AG576*2)</f>
        <v>1</v>
      </c>
      <c r="AI576" s="96">
        <f>IF(AG576=1,AG576/$AG$579,"No aplica")</f>
        <v>0.2</v>
      </c>
      <c r="AJ576" s="96">
        <f>AF576*AI576</f>
        <v>0.2</v>
      </c>
      <c r="AK576" s="96">
        <f>AJ576*$AE$23</f>
        <v>0.45454545454545459</v>
      </c>
    </row>
    <row r="577" spans="1:37" ht="24.9" customHeight="1" x14ac:dyDescent="0.25">
      <c r="A577" s="356" t="s">
        <v>522</v>
      </c>
      <c r="B577" s="356"/>
      <c r="C577" s="356"/>
      <c r="D577" s="356"/>
      <c r="E577" s="356"/>
      <c r="F577" s="356"/>
      <c r="G577" s="356"/>
      <c r="H577" s="356"/>
      <c r="I577" s="356"/>
      <c r="J577" s="356"/>
      <c r="K577" s="356"/>
      <c r="L577" s="356"/>
      <c r="M577" s="356"/>
      <c r="N577" s="356"/>
      <c r="O577" s="356"/>
      <c r="P577" s="356"/>
      <c r="Q577" s="356"/>
      <c r="R577" s="356"/>
      <c r="S577" s="356"/>
      <c r="T577" s="356"/>
      <c r="U577" s="356"/>
      <c r="V577" s="356"/>
      <c r="W577" s="356"/>
      <c r="X577" s="356"/>
      <c r="Y577" s="356"/>
      <c r="Z577" s="356"/>
      <c r="AA577" s="356"/>
      <c r="AB577" s="356"/>
      <c r="AC577" s="356"/>
      <c r="AD577" s="310">
        <f>'Art. 121'!Q555</f>
        <v>2</v>
      </c>
      <c r="AE577" s="94">
        <f>IF(AG577=1,AK577,AG577)</f>
        <v>0.45454545454545459</v>
      </c>
      <c r="AF577">
        <f>AD577/2</f>
        <v>1</v>
      </c>
      <c r="AG577" s="92">
        <f>IF(AND(AF577&gt;=0,AF577&lt;=1),1,"No aplica")</f>
        <v>1</v>
      </c>
      <c r="AH577" s="95">
        <f>AD577/(AG577*2)</f>
        <v>1</v>
      </c>
      <c r="AI577" s="96">
        <f>IF(AG577=1,AG577/$AG$579,"No aplica")</f>
        <v>0.2</v>
      </c>
      <c r="AJ577" s="96">
        <f>AF577*AI577</f>
        <v>0.2</v>
      </c>
      <c r="AK577" s="96">
        <f>AJ577*$AE$23</f>
        <v>0.45454545454545459</v>
      </c>
    </row>
    <row r="578" spans="1:37" ht="24.9" customHeight="1" x14ac:dyDescent="0.25">
      <c r="A578" s="356" t="s">
        <v>542</v>
      </c>
      <c r="B578" s="356"/>
      <c r="C578" s="356"/>
      <c r="D578" s="356"/>
      <c r="E578" s="356"/>
      <c r="F578" s="356"/>
      <c r="G578" s="356"/>
      <c r="H578" s="356"/>
      <c r="I578" s="356"/>
      <c r="J578" s="356"/>
      <c r="K578" s="356"/>
      <c r="L578" s="356"/>
      <c r="M578" s="356"/>
      <c r="N578" s="356"/>
      <c r="O578" s="356"/>
      <c r="P578" s="356"/>
      <c r="Q578" s="356"/>
      <c r="R578" s="356"/>
      <c r="S578" s="356"/>
      <c r="T578" s="356"/>
      <c r="U578" s="356"/>
      <c r="V578" s="356"/>
      <c r="W578" s="356"/>
      <c r="X578" s="356"/>
      <c r="Y578" s="356"/>
      <c r="Z578" s="356"/>
      <c r="AA578" s="356"/>
      <c r="AB578" s="356"/>
      <c r="AC578" s="356"/>
      <c r="AD578" s="310">
        <f>'Art. 121'!Q556</f>
        <v>2</v>
      </c>
      <c r="AE578" s="94">
        <f>IF(AG578=1,AK578,AG578)</f>
        <v>0.45454545454545459</v>
      </c>
      <c r="AF578">
        <f>AD578/2</f>
        <v>1</v>
      </c>
      <c r="AG578" s="92">
        <f>IF(AND(AF578&gt;=0,AF578&lt;=1),1,"No aplica")</f>
        <v>1</v>
      </c>
      <c r="AH578" s="95">
        <f>AD578/(AG578*2)</f>
        <v>1</v>
      </c>
      <c r="AI578" s="96">
        <f>IF(AG578=1,AG578/$AG$579,"No aplica")</f>
        <v>0.2</v>
      </c>
      <c r="AJ578" s="96">
        <f>AF578*AI578</f>
        <v>0.2</v>
      </c>
      <c r="AK578" s="96">
        <f>AJ578*$AE$23</f>
        <v>0.45454545454545459</v>
      </c>
    </row>
    <row r="579" spans="1:37" ht="24.9" customHeight="1" x14ac:dyDescent="0.25">
      <c r="A579" s="383" t="s">
        <v>1736</v>
      </c>
      <c r="B579" s="383"/>
      <c r="C579" s="383"/>
      <c r="D579" s="383"/>
      <c r="E579" s="383"/>
      <c r="F579" s="383"/>
      <c r="G579" s="383"/>
      <c r="H579" s="383"/>
      <c r="I579" s="383"/>
      <c r="J579" s="383"/>
      <c r="K579" s="383"/>
      <c r="L579" s="383"/>
      <c r="M579" s="383"/>
      <c r="N579" s="383"/>
      <c r="O579" s="383"/>
      <c r="P579" s="383"/>
      <c r="Q579" s="383"/>
      <c r="R579" s="383"/>
      <c r="S579" s="383"/>
      <c r="T579" s="383"/>
      <c r="U579" s="383"/>
      <c r="V579" s="383"/>
      <c r="W579" s="383"/>
      <c r="X579" s="383"/>
      <c r="Y579" s="383"/>
      <c r="Z579" s="383"/>
      <c r="AA579" s="383"/>
      <c r="AB579" s="383"/>
      <c r="AC579" s="383"/>
      <c r="AD579" s="383"/>
      <c r="AE579" s="94">
        <f>SUM(AE572:AE578)</f>
        <v>2.2727272727272729</v>
      </c>
      <c r="AF579" s="61"/>
      <c r="AG579" s="97">
        <f>SUM(AG574:AG578)</f>
        <v>5</v>
      </c>
      <c r="AH579" s="98"/>
      <c r="AI579" s="99"/>
      <c r="AJ579" s="99"/>
      <c r="AK579" s="99"/>
    </row>
    <row r="580" spans="1:37" ht="24.9" customHeight="1" x14ac:dyDescent="0.25">
      <c r="A580" s="384" t="s">
        <v>1737</v>
      </c>
      <c r="B580" s="384"/>
      <c r="C580" s="384"/>
      <c r="D580" s="384"/>
      <c r="E580" s="384"/>
      <c r="F580" s="384"/>
      <c r="G580" s="384"/>
      <c r="H580" s="384"/>
      <c r="I580" s="384"/>
      <c r="J580" s="384"/>
      <c r="K580" s="384"/>
      <c r="L580" s="384"/>
      <c r="M580" s="384"/>
      <c r="N580" s="384"/>
      <c r="O580" s="384"/>
      <c r="P580" s="384"/>
      <c r="Q580" s="384"/>
      <c r="R580" s="384"/>
      <c r="S580" s="384"/>
      <c r="T580" s="384"/>
      <c r="U580" s="384"/>
      <c r="V580" s="384"/>
      <c r="W580" s="384"/>
      <c r="X580" s="384"/>
      <c r="Y580" s="384"/>
      <c r="Z580" s="384"/>
      <c r="AA580" s="384"/>
      <c r="AB580" s="384"/>
      <c r="AC580" s="384"/>
      <c r="AD580" s="384"/>
      <c r="AE580" s="94">
        <f>AE579/$AE$23*100</f>
        <v>100</v>
      </c>
      <c r="AF580" s="61"/>
      <c r="AG580" s="97"/>
      <c r="AH580" s="98"/>
      <c r="AI580" s="99"/>
      <c r="AJ580" s="99"/>
      <c r="AK580" s="99"/>
    </row>
    <row r="581" spans="1:37" ht="24.9" customHeight="1" x14ac:dyDescent="0.25">
      <c r="A581" s="107"/>
      <c r="B581" s="107"/>
      <c r="C581" s="107"/>
      <c r="D581" s="107"/>
      <c r="E581" s="107"/>
      <c r="F581" s="107"/>
      <c r="G581" s="107"/>
      <c r="H581" s="107"/>
      <c r="I581" s="107"/>
      <c r="J581" s="107"/>
      <c r="K581" s="107"/>
      <c r="L581" s="107"/>
      <c r="M581" s="107"/>
      <c r="N581" s="107"/>
      <c r="O581" s="107"/>
      <c r="P581" s="107"/>
      <c r="Q581" s="100"/>
      <c r="R581" s="107"/>
      <c r="S581" s="107"/>
      <c r="T581" s="107"/>
      <c r="U581" s="107"/>
      <c r="V581" s="107"/>
      <c r="W581" s="107"/>
      <c r="X581" s="107"/>
      <c r="Y581" s="107"/>
      <c r="Z581" s="107"/>
      <c r="AA581" s="107"/>
      <c r="AB581" s="107"/>
      <c r="AC581" s="107"/>
      <c r="AD581" s="101"/>
      <c r="AE581" s="101"/>
    </row>
    <row r="582" spans="1:37" ht="24.9" customHeight="1" x14ac:dyDescent="0.25">
      <c r="A582" s="107"/>
      <c r="B582" s="107"/>
      <c r="C582" s="107"/>
      <c r="D582" s="107"/>
      <c r="E582" s="107"/>
      <c r="F582" s="107"/>
      <c r="G582" s="107"/>
      <c r="H582" s="107"/>
      <c r="I582" s="107"/>
      <c r="J582" s="107"/>
      <c r="K582" s="107"/>
      <c r="L582" s="107"/>
      <c r="M582" s="107"/>
      <c r="N582" s="107"/>
      <c r="O582" s="107"/>
      <c r="P582" s="107"/>
      <c r="Q582" s="100"/>
      <c r="R582" s="107"/>
      <c r="S582" s="107"/>
      <c r="T582" s="107"/>
      <c r="U582" s="107"/>
      <c r="V582" s="107"/>
      <c r="W582" s="107"/>
      <c r="X582" s="107"/>
      <c r="Y582" s="107"/>
      <c r="Z582" s="107"/>
      <c r="AA582" s="107"/>
      <c r="AB582" s="107"/>
      <c r="AC582" s="107"/>
      <c r="AD582" s="101"/>
      <c r="AE582" s="101"/>
    </row>
    <row r="583" spans="1:37" ht="24.9" customHeight="1" x14ac:dyDescent="0.25">
      <c r="A583" s="390" t="s">
        <v>543</v>
      </c>
      <c r="B583" s="390"/>
      <c r="C583" s="390"/>
      <c r="D583" s="390"/>
      <c r="E583" s="390"/>
      <c r="F583" s="390"/>
      <c r="G583" s="390"/>
      <c r="H583" s="390"/>
      <c r="I583" s="390"/>
      <c r="J583" s="390"/>
      <c r="K583" s="390"/>
      <c r="L583" s="390"/>
      <c r="M583" s="390"/>
      <c r="N583" s="390"/>
      <c r="O583" s="390"/>
      <c r="P583" s="390"/>
      <c r="Q583" s="390"/>
      <c r="R583" s="390"/>
      <c r="S583" s="390"/>
      <c r="T583" s="390"/>
      <c r="U583" s="390"/>
      <c r="V583" s="390"/>
      <c r="W583" s="390"/>
      <c r="X583" s="390"/>
      <c r="Y583" s="390"/>
      <c r="Z583" s="390"/>
      <c r="AA583" s="390"/>
      <c r="AB583" s="390"/>
      <c r="AC583" s="390"/>
      <c r="AD583" s="88"/>
      <c r="AE583" s="88"/>
    </row>
    <row r="584" spans="1:37" ht="24.9" customHeight="1" x14ac:dyDescent="0.25">
      <c r="A584" s="109"/>
      <c r="B584" s="110"/>
      <c r="C584" s="110"/>
      <c r="D584" s="110"/>
      <c r="E584" s="110"/>
      <c r="F584" s="110"/>
      <c r="G584" s="110"/>
      <c r="H584" s="110"/>
      <c r="I584" s="110"/>
      <c r="J584" s="110"/>
      <c r="K584" s="110"/>
      <c r="L584" s="110"/>
      <c r="M584" s="110"/>
      <c r="N584" s="110"/>
      <c r="O584" s="110"/>
      <c r="P584" s="110"/>
      <c r="Q584" s="111"/>
      <c r="R584" s="110"/>
      <c r="S584" s="110"/>
      <c r="T584" s="110"/>
      <c r="U584" s="110"/>
      <c r="V584" s="110"/>
      <c r="W584" s="110"/>
      <c r="X584" s="110"/>
      <c r="Y584" s="110"/>
      <c r="Z584" s="110"/>
      <c r="AA584" s="110"/>
      <c r="AB584" s="110"/>
      <c r="AC584" s="110"/>
      <c r="AD584" s="89"/>
      <c r="AE584" s="89"/>
    </row>
    <row r="585" spans="1:37" ht="24.9" customHeight="1" x14ac:dyDescent="0.25">
      <c r="A585" s="73"/>
      <c r="B585" s="73"/>
      <c r="C585" s="73"/>
      <c r="D585" s="73"/>
      <c r="E585" s="73"/>
      <c r="F585" s="73"/>
      <c r="G585" s="73"/>
      <c r="H585" s="73"/>
      <c r="I585" s="73"/>
      <c r="J585" s="73"/>
      <c r="K585" s="73"/>
      <c r="L585" s="73"/>
      <c r="M585" s="73"/>
      <c r="N585" s="73"/>
      <c r="O585" s="73"/>
      <c r="P585" s="73"/>
      <c r="Q585" s="100"/>
      <c r="R585" s="73"/>
      <c r="S585" s="73"/>
      <c r="T585" s="73"/>
      <c r="U585" s="73"/>
      <c r="V585" s="73"/>
      <c r="W585" s="73"/>
      <c r="X585" s="73"/>
      <c r="Y585" s="73"/>
      <c r="Z585" s="73"/>
      <c r="AA585" s="73"/>
      <c r="AB585" s="73"/>
      <c r="AC585" s="73"/>
      <c r="AD585" s="101"/>
      <c r="AE585" s="101"/>
    </row>
    <row r="586" spans="1:37" ht="24.9" customHeight="1" x14ac:dyDescent="0.25">
      <c r="A586" s="387" t="s">
        <v>163</v>
      </c>
      <c r="B586" s="387"/>
      <c r="C586" s="387"/>
      <c r="D586" s="387"/>
      <c r="E586" s="387"/>
      <c r="F586" s="387"/>
      <c r="G586" s="387"/>
      <c r="H586" s="387"/>
      <c r="I586" s="387"/>
      <c r="J586" s="387"/>
      <c r="K586" s="387"/>
      <c r="L586" s="387"/>
      <c r="M586" s="387"/>
      <c r="N586" s="387"/>
      <c r="O586" s="387"/>
      <c r="P586" s="387"/>
      <c r="Q586" s="387"/>
      <c r="R586" s="387"/>
      <c r="S586" s="387"/>
      <c r="T586" s="387"/>
      <c r="U586" s="387"/>
      <c r="V586" s="387"/>
      <c r="W586" s="387"/>
      <c r="X586" s="387"/>
      <c r="Y586" s="387"/>
      <c r="Z586" s="387"/>
      <c r="AA586" s="387"/>
      <c r="AB586" s="387"/>
      <c r="AC586" s="387"/>
      <c r="AD586" s="66" t="s">
        <v>187</v>
      </c>
      <c r="AE586" s="306" t="s">
        <v>7</v>
      </c>
      <c r="AF586" s="92" t="s">
        <v>1666</v>
      </c>
      <c r="AG586" s="92" t="s">
        <v>1667</v>
      </c>
      <c r="AH586" s="92" t="s">
        <v>1668</v>
      </c>
      <c r="AI586" s="93" t="s">
        <v>1669</v>
      </c>
      <c r="AJ586" s="92"/>
      <c r="AK586" s="93" t="s">
        <v>1670</v>
      </c>
    </row>
    <row r="587" spans="1:37" ht="24.9" customHeight="1" x14ac:dyDescent="0.25">
      <c r="A587" s="356" t="s">
        <v>190</v>
      </c>
      <c r="B587" s="356"/>
      <c r="C587" s="356"/>
      <c r="D587" s="356"/>
      <c r="E587" s="356"/>
      <c r="F587" s="356"/>
      <c r="G587" s="356"/>
      <c r="H587" s="356"/>
      <c r="I587" s="356"/>
      <c r="J587" s="356"/>
      <c r="K587" s="356"/>
      <c r="L587" s="356"/>
      <c r="M587" s="356"/>
      <c r="N587" s="356"/>
      <c r="O587" s="356"/>
      <c r="P587" s="356"/>
      <c r="Q587" s="356"/>
      <c r="R587" s="356"/>
      <c r="S587" s="356"/>
      <c r="T587" s="356"/>
      <c r="U587" s="356"/>
      <c r="V587" s="356"/>
      <c r="W587" s="356"/>
      <c r="X587" s="356"/>
      <c r="Y587" s="356"/>
      <c r="Z587" s="356"/>
      <c r="AA587" s="356"/>
      <c r="AB587" s="356"/>
      <c r="AC587" s="356"/>
      <c r="AD587" s="310">
        <f>'Art. 121'!Q565</f>
        <v>2</v>
      </c>
      <c r="AE587" s="94">
        <f t="shared" ref="AE587:AE611" si="114">IF(AG587=1,AK587,AG587)</f>
        <v>9.0909090909090925E-2</v>
      </c>
      <c r="AF587">
        <f t="shared" ref="AF587:AF611" si="115">AD587/2</f>
        <v>1</v>
      </c>
      <c r="AG587" s="92">
        <f t="shared" ref="AG587:AG611" si="116">IF(AND(AF587&gt;=0,AF587&lt;=1),1,"No aplica")</f>
        <v>1</v>
      </c>
      <c r="AH587" s="95">
        <f t="shared" ref="AH587:AH611" si="117">AD587/(AG587*2)</f>
        <v>1</v>
      </c>
      <c r="AI587" s="96">
        <f t="shared" ref="AI587:AI611" si="118">IF(AG587=1,AG587/$AG$612,"No aplica")</f>
        <v>0.04</v>
      </c>
      <c r="AJ587" s="96">
        <f t="shared" ref="AJ587:AJ611" si="119">AF587*AI587</f>
        <v>0.04</v>
      </c>
      <c r="AK587" s="96">
        <f t="shared" ref="AK587:AK611" si="120">AJ587*$AE$23</f>
        <v>9.0909090909090925E-2</v>
      </c>
    </row>
    <row r="588" spans="1:37" ht="24.9" customHeight="1" x14ac:dyDescent="0.25">
      <c r="A588" s="356" t="s">
        <v>191</v>
      </c>
      <c r="B588" s="356"/>
      <c r="C588" s="356"/>
      <c r="D588" s="356"/>
      <c r="E588" s="356"/>
      <c r="F588" s="356"/>
      <c r="G588" s="356"/>
      <c r="H588" s="356"/>
      <c r="I588" s="356"/>
      <c r="J588" s="356"/>
      <c r="K588" s="356"/>
      <c r="L588" s="356"/>
      <c r="M588" s="356"/>
      <c r="N588" s="356"/>
      <c r="O588" s="356"/>
      <c r="P588" s="356"/>
      <c r="Q588" s="356"/>
      <c r="R588" s="356"/>
      <c r="S588" s="356"/>
      <c r="T588" s="356"/>
      <c r="U588" s="356"/>
      <c r="V588" s="356"/>
      <c r="W588" s="356"/>
      <c r="X588" s="356"/>
      <c r="Y588" s="356"/>
      <c r="Z588" s="356"/>
      <c r="AA588" s="356"/>
      <c r="AB588" s="356"/>
      <c r="AC588" s="356"/>
      <c r="AD588" s="310">
        <f>'Art. 121'!Q566</f>
        <v>2</v>
      </c>
      <c r="AE588" s="94">
        <f t="shared" si="114"/>
        <v>9.0909090909090925E-2</v>
      </c>
      <c r="AF588">
        <f t="shared" si="115"/>
        <v>1</v>
      </c>
      <c r="AG588" s="92">
        <f t="shared" si="116"/>
        <v>1</v>
      </c>
      <c r="AH588" s="95">
        <f t="shared" si="117"/>
        <v>1</v>
      </c>
      <c r="AI588" s="96">
        <f t="shared" si="118"/>
        <v>0.04</v>
      </c>
      <c r="AJ588" s="96">
        <f t="shared" si="119"/>
        <v>0.04</v>
      </c>
      <c r="AK588" s="96">
        <f t="shared" si="120"/>
        <v>9.0909090909090925E-2</v>
      </c>
    </row>
    <row r="589" spans="1:37" ht="24.9" customHeight="1" x14ac:dyDescent="0.25">
      <c r="A589" s="356" t="s">
        <v>544</v>
      </c>
      <c r="B589" s="356"/>
      <c r="C589" s="356"/>
      <c r="D589" s="356"/>
      <c r="E589" s="356"/>
      <c r="F589" s="356"/>
      <c r="G589" s="356"/>
      <c r="H589" s="356"/>
      <c r="I589" s="356"/>
      <c r="J589" s="356"/>
      <c r="K589" s="356"/>
      <c r="L589" s="356"/>
      <c r="M589" s="356"/>
      <c r="N589" s="356"/>
      <c r="O589" s="356"/>
      <c r="P589" s="356"/>
      <c r="Q589" s="356"/>
      <c r="R589" s="356"/>
      <c r="S589" s="356"/>
      <c r="T589" s="356"/>
      <c r="U589" s="356"/>
      <c r="V589" s="356"/>
      <c r="W589" s="356"/>
      <c r="X589" s="356"/>
      <c r="Y589" s="356"/>
      <c r="Z589" s="356"/>
      <c r="AA589" s="356"/>
      <c r="AB589" s="356"/>
      <c r="AC589" s="356"/>
      <c r="AD589" s="310">
        <f>'Art. 121'!Q567</f>
        <v>2</v>
      </c>
      <c r="AE589" s="94">
        <f t="shared" si="114"/>
        <v>9.0909090909090925E-2</v>
      </c>
      <c r="AF589">
        <f t="shared" si="115"/>
        <v>1</v>
      </c>
      <c r="AG589" s="92">
        <f t="shared" si="116"/>
        <v>1</v>
      </c>
      <c r="AH589" s="95">
        <f t="shared" si="117"/>
        <v>1</v>
      </c>
      <c r="AI589" s="96">
        <f t="shared" si="118"/>
        <v>0.04</v>
      </c>
      <c r="AJ589" s="96">
        <f t="shared" si="119"/>
        <v>0.04</v>
      </c>
      <c r="AK589" s="96">
        <f t="shared" si="120"/>
        <v>9.0909090909090925E-2</v>
      </c>
    </row>
    <row r="590" spans="1:37" ht="24.9" customHeight="1" x14ac:dyDescent="0.25">
      <c r="A590" s="356" t="s">
        <v>313</v>
      </c>
      <c r="B590" s="356"/>
      <c r="C590" s="356"/>
      <c r="D590" s="356"/>
      <c r="E590" s="356"/>
      <c r="F590" s="356"/>
      <c r="G590" s="356"/>
      <c r="H590" s="356"/>
      <c r="I590" s="356"/>
      <c r="J590" s="356"/>
      <c r="K590" s="356"/>
      <c r="L590" s="356"/>
      <c r="M590" s="356"/>
      <c r="N590" s="356"/>
      <c r="O590" s="356"/>
      <c r="P590" s="356"/>
      <c r="Q590" s="356"/>
      <c r="R590" s="356"/>
      <c r="S590" s="356"/>
      <c r="T590" s="356"/>
      <c r="U590" s="356"/>
      <c r="V590" s="356"/>
      <c r="W590" s="356"/>
      <c r="X590" s="356"/>
      <c r="Y590" s="356"/>
      <c r="Z590" s="356"/>
      <c r="AA590" s="356"/>
      <c r="AB590" s="356"/>
      <c r="AC590" s="356"/>
      <c r="AD590" s="310">
        <f>'Art. 121'!Q568</f>
        <v>2</v>
      </c>
      <c r="AE590" s="94">
        <f t="shared" si="114"/>
        <v>9.0909090909090925E-2</v>
      </c>
      <c r="AF590">
        <f t="shared" si="115"/>
        <v>1</v>
      </c>
      <c r="AG590" s="92">
        <f t="shared" si="116"/>
        <v>1</v>
      </c>
      <c r="AH590" s="95">
        <f t="shared" si="117"/>
        <v>1</v>
      </c>
      <c r="AI590" s="96">
        <f t="shared" si="118"/>
        <v>0.04</v>
      </c>
      <c r="AJ590" s="96">
        <f t="shared" si="119"/>
        <v>0.04</v>
      </c>
      <c r="AK590" s="96">
        <f t="shared" si="120"/>
        <v>9.0909090909090925E-2</v>
      </c>
    </row>
    <row r="591" spans="1:37" ht="24.9" customHeight="1" x14ac:dyDescent="0.25">
      <c r="A591" s="356" t="s">
        <v>545</v>
      </c>
      <c r="B591" s="356"/>
      <c r="C591" s="356"/>
      <c r="D591" s="356"/>
      <c r="E591" s="356"/>
      <c r="F591" s="356"/>
      <c r="G591" s="356"/>
      <c r="H591" s="356"/>
      <c r="I591" s="356"/>
      <c r="J591" s="356"/>
      <c r="K591" s="356"/>
      <c r="L591" s="356"/>
      <c r="M591" s="356"/>
      <c r="N591" s="356"/>
      <c r="O591" s="356"/>
      <c r="P591" s="356"/>
      <c r="Q591" s="356"/>
      <c r="R591" s="356"/>
      <c r="S591" s="356"/>
      <c r="T591" s="356"/>
      <c r="U591" s="356"/>
      <c r="V591" s="356"/>
      <c r="W591" s="356"/>
      <c r="X591" s="356"/>
      <c r="Y591" s="356"/>
      <c r="Z591" s="356"/>
      <c r="AA591" s="356"/>
      <c r="AB591" s="356"/>
      <c r="AC591" s="356"/>
      <c r="AD591" s="310">
        <f>'Art. 121'!Q569</f>
        <v>2</v>
      </c>
      <c r="AE591" s="94">
        <f t="shared" si="114"/>
        <v>9.0909090909090925E-2</v>
      </c>
      <c r="AF591">
        <f t="shared" si="115"/>
        <v>1</v>
      </c>
      <c r="AG591" s="92">
        <f t="shared" si="116"/>
        <v>1</v>
      </c>
      <c r="AH591" s="95">
        <f t="shared" si="117"/>
        <v>1</v>
      </c>
      <c r="AI591" s="96">
        <f t="shared" si="118"/>
        <v>0.04</v>
      </c>
      <c r="AJ591" s="96">
        <f t="shared" si="119"/>
        <v>0.04</v>
      </c>
      <c r="AK591" s="96">
        <f t="shared" si="120"/>
        <v>9.0909090909090925E-2</v>
      </c>
    </row>
    <row r="592" spans="1:37" ht="24.9" customHeight="1" x14ac:dyDescent="0.25">
      <c r="A592" s="356" t="s">
        <v>546</v>
      </c>
      <c r="B592" s="356"/>
      <c r="C592" s="356"/>
      <c r="D592" s="356"/>
      <c r="E592" s="356"/>
      <c r="F592" s="356"/>
      <c r="G592" s="356"/>
      <c r="H592" s="356"/>
      <c r="I592" s="356"/>
      <c r="J592" s="356"/>
      <c r="K592" s="356"/>
      <c r="L592" s="356"/>
      <c r="M592" s="356"/>
      <c r="N592" s="356"/>
      <c r="O592" s="356"/>
      <c r="P592" s="356"/>
      <c r="Q592" s="356"/>
      <c r="R592" s="356"/>
      <c r="S592" s="356"/>
      <c r="T592" s="356"/>
      <c r="U592" s="356"/>
      <c r="V592" s="356"/>
      <c r="W592" s="356"/>
      <c r="X592" s="356"/>
      <c r="Y592" s="356"/>
      <c r="Z592" s="356"/>
      <c r="AA592" s="356"/>
      <c r="AB592" s="356"/>
      <c r="AC592" s="356"/>
      <c r="AD592" s="310">
        <f>'Art. 121'!Q570</f>
        <v>2</v>
      </c>
      <c r="AE592" s="94">
        <f t="shared" si="114"/>
        <v>9.0909090909090925E-2</v>
      </c>
      <c r="AF592">
        <f t="shared" si="115"/>
        <v>1</v>
      </c>
      <c r="AG592" s="92">
        <f t="shared" si="116"/>
        <v>1</v>
      </c>
      <c r="AH592" s="95">
        <f t="shared" si="117"/>
        <v>1</v>
      </c>
      <c r="AI592" s="96">
        <f t="shared" si="118"/>
        <v>0.04</v>
      </c>
      <c r="AJ592" s="96">
        <f t="shared" si="119"/>
        <v>0.04</v>
      </c>
      <c r="AK592" s="96">
        <f t="shared" si="120"/>
        <v>9.0909090909090925E-2</v>
      </c>
    </row>
    <row r="593" spans="1:37" ht="24.9" customHeight="1" x14ac:dyDescent="0.25">
      <c r="A593" s="356" t="s">
        <v>547</v>
      </c>
      <c r="B593" s="356"/>
      <c r="C593" s="356"/>
      <c r="D593" s="356"/>
      <c r="E593" s="356"/>
      <c r="F593" s="356"/>
      <c r="G593" s="356"/>
      <c r="H593" s="356"/>
      <c r="I593" s="356"/>
      <c r="J593" s="356"/>
      <c r="K593" s="356"/>
      <c r="L593" s="356"/>
      <c r="M593" s="356"/>
      <c r="N593" s="356"/>
      <c r="O593" s="356"/>
      <c r="P593" s="356"/>
      <c r="Q593" s="356"/>
      <c r="R593" s="356"/>
      <c r="S593" s="356"/>
      <c r="T593" s="356"/>
      <c r="U593" s="356"/>
      <c r="V593" s="356"/>
      <c r="W593" s="356"/>
      <c r="X593" s="356"/>
      <c r="Y593" s="356"/>
      <c r="Z593" s="356"/>
      <c r="AA593" s="356"/>
      <c r="AB593" s="356"/>
      <c r="AC593" s="356"/>
      <c r="AD593" s="310">
        <f>'Art. 121'!Q571</f>
        <v>2</v>
      </c>
      <c r="AE593" s="94">
        <f t="shared" si="114"/>
        <v>9.0909090909090925E-2</v>
      </c>
      <c r="AF593">
        <f t="shared" si="115"/>
        <v>1</v>
      </c>
      <c r="AG593" s="92">
        <f t="shared" si="116"/>
        <v>1</v>
      </c>
      <c r="AH593" s="95">
        <f t="shared" si="117"/>
        <v>1</v>
      </c>
      <c r="AI593" s="96">
        <f t="shared" si="118"/>
        <v>0.04</v>
      </c>
      <c r="AJ593" s="96">
        <f t="shared" si="119"/>
        <v>0.04</v>
      </c>
      <c r="AK593" s="96">
        <f t="shared" si="120"/>
        <v>9.0909090909090925E-2</v>
      </c>
    </row>
    <row r="594" spans="1:37" ht="24.9" customHeight="1" x14ac:dyDescent="0.25">
      <c r="A594" s="356" t="s">
        <v>548</v>
      </c>
      <c r="B594" s="356"/>
      <c r="C594" s="356"/>
      <c r="D594" s="356"/>
      <c r="E594" s="356"/>
      <c r="F594" s="356"/>
      <c r="G594" s="356"/>
      <c r="H594" s="356"/>
      <c r="I594" s="356"/>
      <c r="J594" s="356"/>
      <c r="K594" s="356"/>
      <c r="L594" s="356"/>
      <c r="M594" s="356"/>
      <c r="N594" s="356"/>
      <c r="O594" s="356"/>
      <c r="P594" s="356"/>
      <c r="Q594" s="356"/>
      <c r="R594" s="356"/>
      <c r="S594" s="356"/>
      <c r="T594" s="356"/>
      <c r="U594" s="356"/>
      <c r="V594" s="356"/>
      <c r="W594" s="356"/>
      <c r="X594" s="356"/>
      <c r="Y594" s="356"/>
      <c r="Z594" s="356"/>
      <c r="AA594" s="356"/>
      <c r="AB594" s="356"/>
      <c r="AC594" s="356"/>
      <c r="AD594" s="310">
        <f>'Art. 121'!Q572</f>
        <v>2</v>
      </c>
      <c r="AE594" s="94">
        <f t="shared" si="114"/>
        <v>9.0909090909090925E-2</v>
      </c>
      <c r="AF594">
        <f t="shared" si="115"/>
        <v>1</v>
      </c>
      <c r="AG594" s="92">
        <f t="shared" si="116"/>
        <v>1</v>
      </c>
      <c r="AH594" s="95">
        <f t="shared" si="117"/>
        <v>1</v>
      </c>
      <c r="AI594" s="96">
        <f t="shared" si="118"/>
        <v>0.04</v>
      </c>
      <c r="AJ594" s="96">
        <f t="shared" si="119"/>
        <v>0.04</v>
      </c>
      <c r="AK594" s="96">
        <f t="shared" si="120"/>
        <v>9.0909090909090925E-2</v>
      </c>
    </row>
    <row r="595" spans="1:37" ht="24.9" customHeight="1" x14ac:dyDescent="0.25">
      <c r="A595" s="356" t="s">
        <v>549</v>
      </c>
      <c r="B595" s="356"/>
      <c r="C595" s="356"/>
      <c r="D595" s="356"/>
      <c r="E595" s="356"/>
      <c r="F595" s="356"/>
      <c r="G595" s="356"/>
      <c r="H595" s="356"/>
      <c r="I595" s="356"/>
      <c r="J595" s="356"/>
      <c r="K595" s="356"/>
      <c r="L595" s="356"/>
      <c r="M595" s="356"/>
      <c r="N595" s="356"/>
      <c r="O595" s="356"/>
      <c r="P595" s="356"/>
      <c r="Q595" s="356"/>
      <c r="R595" s="356"/>
      <c r="S595" s="356"/>
      <c r="T595" s="356"/>
      <c r="U595" s="356"/>
      <c r="V595" s="356"/>
      <c r="W595" s="356"/>
      <c r="X595" s="356"/>
      <c r="Y595" s="356"/>
      <c r="Z595" s="356"/>
      <c r="AA595" s="356"/>
      <c r="AB595" s="356"/>
      <c r="AC595" s="356"/>
      <c r="AD595" s="310">
        <f>'Art. 121'!Q573</f>
        <v>2</v>
      </c>
      <c r="AE595" s="94">
        <f t="shared" si="114"/>
        <v>9.0909090909090925E-2</v>
      </c>
      <c r="AF595">
        <f t="shared" si="115"/>
        <v>1</v>
      </c>
      <c r="AG595" s="92">
        <f t="shared" si="116"/>
        <v>1</v>
      </c>
      <c r="AH595" s="95">
        <f t="shared" si="117"/>
        <v>1</v>
      </c>
      <c r="AI595" s="96">
        <f t="shared" si="118"/>
        <v>0.04</v>
      </c>
      <c r="AJ595" s="96">
        <f t="shared" si="119"/>
        <v>0.04</v>
      </c>
      <c r="AK595" s="96">
        <f t="shared" si="120"/>
        <v>9.0909090909090925E-2</v>
      </c>
    </row>
    <row r="596" spans="1:37" ht="24.9" customHeight="1" x14ac:dyDescent="0.25">
      <c r="A596" s="356" t="s">
        <v>550</v>
      </c>
      <c r="B596" s="356"/>
      <c r="C596" s="356"/>
      <c r="D596" s="356"/>
      <c r="E596" s="356"/>
      <c r="F596" s="356"/>
      <c r="G596" s="356"/>
      <c r="H596" s="356"/>
      <c r="I596" s="356"/>
      <c r="J596" s="356"/>
      <c r="K596" s="356"/>
      <c r="L596" s="356"/>
      <c r="M596" s="356"/>
      <c r="N596" s="356"/>
      <c r="O596" s="356"/>
      <c r="P596" s="356"/>
      <c r="Q596" s="356"/>
      <c r="R596" s="356"/>
      <c r="S596" s="356"/>
      <c r="T596" s="356"/>
      <c r="U596" s="356"/>
      <c r="V596" s="356"/>
      <c r="W596" s="356"/>
      <c r="X596" s="356"/>
      <c r="Y596" s="356"/>
      <c r="Z596" s="356"/>
      <c r="AA596" s="356"/>
      <c r="AB596" s="356"/>
      <c r="AC596" s="356"/>
      <c r="AD596" s="310">
        <f>'Art. 121'!Q574</f>
        <v>2</v>
      </c>
      <c r="AE596" s="94">
        <f t="shared" si="114"/>
        <v>9.0909090909090925E-2</v>
      </c>
      <c r="AF596">
        <f t="shared" si="115"/>
        <v>1</v>
      </c>
      <c r="AG596" s="92">
        <f t="shared" si="116"/>
        <v>1</v>
      </c>
      <c r="AH596" s="95">
        <f t="shared" si="117"/>
        <v>1</v>
      </c>
      <c r="AI596" s="96">
        <f t="shared" si="118"/>
        <v>0.04</v>
      </c>
      <c r="AJ596" s="96">
        <f t="shared" si="119"/>
        <v>0.04</v>
      </c>
      <c r="AK596" s="96">
        <f t="shared" si="120"/>
        <v>9.0909090909090925E-2</v>
      </c>
    </row>
    <row r="597" spans="1:37" ht="24.9" customHeight="1" x14ac:dyDescent="0.25">
      <c r="A597" s="356" t="s">
        <v>551</v>
      </c>
      <c r="B597" s="356"/>
      <c r="C597" s="356"/>
      <c r="D597" s="356"/>
      <c r="E597" s="356"/>
      <c r="F597" s="356"/>
      <c r="G597" s="356"/>
      <c r="H597" s="356"/>
      <c r="I597" s="356"/>
      <c r="J597" s="356"/>
      <c r="K597" s="356"/>
      <c r="L597" s="356"/>
      <c r="M597" s="356"/>
      <c r="N597" s="356"/>
      <c r="O597" s="356"/>
      <c r="P597" s="356"/>
      <c r="Q597" s="356"/>
      <c r="R597" s="356"/>
      <c r="S597" s="356"/>
      <c r="T597" s="356"/>
      <c r="U597" s="356"/>
      <c r="V597" s="356"/>
      <c r="W597" s="356"/>
      <c r="X597" s="356"/>
      <c r="Y597" s="356"/>
      <c r="Z597" s="356"/>
      <c r="AA597" s="356"/>
      <c r="AB597" s="356"/>
      <c r="AC597" s="356"/>
      <c r="AD597" s="310">
        <f>'Art. 121'!Q575</f>
        <v>2</v>
      </c>
      <c r="AE597" s="94">
        <f t="shared" si="114"/>
        <v>9.0909090909090925E-2</v>
      </c>
      <c r="AF597">
        <f t="shared" si="115"/>
        <v>1</v>
      </c>
      <c r="AG597" s="92">
        <f t="shared" si="116"/>
        <v>1</v>
      </c>
      <c r="AH597" s="95">
        <f t="shared" si="117"/>
        <v>1</v>
      </c>
      <c r="AI597" s="96">
        <f t="shared" si="118"/>
        <v>0.04</v>
      </c>
      <c r="AJ597" s="96">
        <f t="shared" si="119"/>
        <v>0.04</v>
      </c>
      <c r="AK597" s="96">
        <f t="shared" si="120"/>
        <v>9.0909090909090925E-2</v>
      </c>
    </row>
    <row r="598" spans="1:37" ht="24.9" customHeight="1" x14ac:dyDescent="0.25">
      <c r="A598" s="356" t="s">
        <v>552</v>
      </c>
      <c r="B598" s="356"/>
      <c r="C598" s="356"/>
      <c r="D598" s="356"/>
      <c r="E598" s="356"/>
      <c r="F598" s="356"/>
      <c r="G598" s="356"/>
      <c r="H598" s="356"/>
      <c r="I598" s="356"/>
      <c r="J598" s="356"/>
      <c r="K598" s="356"/>
      <c r="L598" s="356"/>
      <c r="M598" s="356"/>
      <c r="N598" s="356"/>
      <c r="O598" s="356"/>
      <c r="P598" s="356"/>
      <c r="Q598" s="356"/>
      <c r="R598" s="356"/>
      <c r="S598" s="356"/>
      <c r="T598" s="356"/>
      <c r="U598" s="356"/>
      <c r="V598" s="356"/>
      <c r="W598" s="356"/>
      <c r="X598" s="356"/>
      <c r="Y598" s="356"/>
      <c r="Z598" s="356"/>
      <c r="AA598" s="356"/>
      <c r="AB598" s="356"/>
      <c r="AC598" s="356"/>
      <c r="AD598" s="310">
        <f>'Art. 121'!Q576</f>
        <v>2</v>
      </c>
      <c r="AE598" s="94">
        <f t="shared" si="114"/>
        <v>9.0909090909090925E-2</v>
      </c>
      <c r="AF598">
        <f t="shared" si="115"/>
        <v>1</v>
      </c>
      <c r="AG598" s="92">
        <f t="shared" si="116"/>
        <v>1</v>
      </c>
      <c r="AH598" s="95">
        <f t="shared" si="117"/>
        <v>1</v>
      </c>
      <c r="AI598" s="96">
        <f t="shared" si="118"/>
        <v>0.04</v>
      </c>
      <c r="AJ598" s="96">
        <f t="shared" si="119"/>
        <v>0.04</v>
      </c>
      <c r="AK598" s="96">
        <f t="shared" si="120"/>
        <v>9.0909090909090925E-2</v>
      </c>
    </row>
    <row r="599" spans="1:37" ht="24.9" customHeight="1" x14ac:dyDescent="0.25">
      <c r="A599" s="356" t="s">
        <v>553</v>
      </c>
      <c r="B599" s="356"/>
      <c r="C599" s="356"/>
      <c r="D599" s="356"/>
      <c r="E599" s="356"/>
      <c r="F599" s="356"/>
      <c r="G599" s="356"/>
      <c r="H599" s="356"/>
      <c r="I599" s="356"/>
      <c r="J599" s="356"/>
      <c r="K599" s="356"/>
      <c r="L599" s="356"/>
      <c r="M599" s="356"/>
      <c r="N599" s="356"/>
      <c r="O599" s="356"/>
      <c r="P599" s="356"/>
      <c r="Q599" s="356"/>
      <c r="R599" s="356"/>
      <c r="S599" s="356"/>
      <c r="T599" s="356"/>
      <c r="U599" s="356"/>
      <c r="V599" s="356"/>
      <c r="W599" s="356"/>
      <c r="X599" s="356"/>
      <c r="Y599" s="356"/>
      <c r="Z599" s="356"/>
      <c r="AA599" s="356"/>
      <c r="AB599" s="356"/>
      <c r="AC599" s="356"/>
      <c r="AD599" s="310">
        <f>'Art. 121'!Q577</f>
        <v>0</v>
      </c>
      <c r="AE599" s="94">
        <f t="shared" si="114"/>
        <v>0</v>
      </c>
      <c r="AF599">
        <f t="shared" si="115"/>
        <v>0</v>
      </c>
      <c r="AG599" s="92">
        <f t="shared" si="116"/>
        <v>1</v>
      </c>
      <c r="AH599" s="95">
        <f t="shared" si="117"/>
        <v>0</v>
      </c>
      <c r="AI599" s="96">
        <f t="shared" si="118"/>
        <v>0.04</v>
      </c>
      <c r="AJ599" s="96">
        <f t="shared" si="119"/>
        <v>0</v>
      </c>
      <c r="AK599" s="96">
        <f t="shared" si="120"/>
        <v>0</v>
      </c>
    </row>
    <row r="600" spans="1:37" ht="24.9" customHeight="1" x14ac:dyDescent="0.25">
      <c r="A600" s="356" t="s">
        <v>554</v>
      </c>
      <c r="B600" s="356"/>
      <c r="C600" s="356"/>
      <c r="D600" s="356"/>
      <c r="E600" s="356"/>
      <c r="F600" s="356"/>
      <c r="G600" s="356"/>
      <c r="H600" s="356"/>
      <c r="I600" s="356"/>
      <c r="J600" s="356"/>
      <c r="K600" s="356"/>
      <c r="L600" s="356"/>
      <c r="M600" s="356"/>
      <c r="N600" s="356"/>
      <c r="O600" s="356"/>
      <c r="P600" s="356"/>
      <c r="Q600" s="356"/>
      <c r="R600" s="356"/>
      <c r="S600" s="356"/>
      <c r="T600" s="356"/>
      <c r="U600" s="356"/>
      <c r="V600" s="356"/>
      <c r="W600" s="356"/>
      <c r="X600" s="356"/>
      <c r="Y600" s="356"/>
      <c r="Z600" s="356"/>
      <c r="AA600" s="356"/>
      <c r="AB600" s="356"/>
      <c r="AC600" s="356"/>
      <c r="AD600" s="310">
        <f>'Art. 121'!Q578</f>
        <v>2</v>
      </c>
      <c r="AE600" s="94">
        <f t="shared" si="114"/>
        <v>9.0909090909090925E-2</v>
      </c>
      <c r="AF600">
        <f t="shared" si="115"/>
        <v>1</v>
      </c>
      <c r="AG600" s="92">
        <f t="shared" si="116"/>
        <v>1</v>
      </c>
      <c r="AH600" s="95">
        <f t="shared" si="117"/>
        <v>1</v>
      </c>
      <c r="AI600" s="96">
        <f t="shared" si="118"/>
        <v>0.04</v>
      </c>
      <c r="AJ600" s="96">
        <f t="shared" si="119"/>
        <v>0.04</v>
      </c>
      <c r="AK600" s="96">
        <f t="shared" si="120"/>
        <v>9.0909090909090925E-2</v>
      </c>
    </row>
    <row r="601" spans="1:37" ht="24.9" customHeight="1" x14ac:dyDescent="0.25">
      <c r="A601" s="356" t="s">
        <v>555</v>
      </c>
      <c r="B601" s="356"/>
      <c r="C601" s="356"/>
      <c r="D601" s="356"/>
      <c r="E601" s="356"/>
      <c r="F601" s="356"/>
      <c r="G601" s="356"/>
      <c r="H601" s="356"/>
      <c r="I601" s="356"/>
      <c r="J601" s="356"/>
      <c r="K601" s="356"/>
      <c r="L601" s="356"/>
      <c r="M601" s="356"/>
      <c r="N601" s="356"/>
      <c r="O601" s="356"/>
      <c r="P601" s="356"/>
      <c r="Q601" s="356"/>
      <c r="R601" s="356"/>
      <c r="S601" s="356"/>
      <c r="T601" s="356"/>
      <c r="U601" s="356"/>
      <c r="V601" s="356"/>
      <c r="W601" s="356"/>
      <c r="X601" s="356"/>
      <c r="Y601" s="356"/>
      <c r="Z601" s="356"/>
      <c r="AA601" s="356"/>
      <c r="AB601" s="356"/>
      <c r="AC601" s="356"/>
      <c r="AD601" s="310">
        <f>'Art. 121'!Q579</f>
        <v>0</v>
      </c>
      <c r="AE601" s="94">
        <f t="shared" si="114"/>
        <v>0</v>
      </c>
      <c r="AF601">
        <f t="shared" si="115"/>
        <v>0</v>
      </c>
      <c r="AG601" s="92">
        <f t="shared" si="116"/>
        <v>1</v>
      </c>
      <c r="AH601" s="95">
        <f t="shared" si="117"/>
        <v>0</v>
      </c>
      <c r="AI601" s="96">
        <f t="shared" si="118"/>
        <v>0.04</v>
      </c>
      <c r="AJ601" s="96">
        <f t="shared" si="119"/>
        <v>0</v>
      </c>
      <c r="AK601" s="96">
        <f t="shared" si="120"/>
        <v>0</v>
      </c>
    </row>
    <row r="602" spans="1:37" ht="24.9" customHeight="1" x14ac:dyDescent="0.25">
      <c r="A602" s="356" t="s">
        <v>556</v>
      </c>
      <c r="B602" s="356"/>
      <c r="C602" s="356"/>
      <c r="D602" s="356"/>
      <c r="E602" s="356"/>
      <c r="F602" s="356"/>
      <c r="G602" s="356"/>
      <c r="H602" s="356"/>
      <c r="I602" s="356"/>
      <c r="J602" s="356"/>
      <c r="K602" s="356"/>
      <c r="L602" s="356"/>
      <c r="M602" s="356"/>
      <c r="N602" s="356"/>
      <c r="O602" s="356"/>
      <c r="P602" s="356"/>
      <c r="Q602" s="356"/>
      <c r="R602" s="356"/>
      <c r="S602" s="356"/>
      <c r="T602" s="356"/>
      <c r="U602" s="356"/>
      <c r="V602" s="356"/>
      <c r="W602" s="356"/>
      <c r="X602" s="356"/>
      <c r="Y602" s="356"/>
      <c r="Z602" s="356"/>
      <c r="AA602" s="356"/>
      <c r="AB602" s="356"/>
      <c r="AC602" s="356"/>
      <c r="AD602" s="310">
        <f>'Art. 121'!Q580</f>
        <v>2</v>
      </c>
      <c r="AE602" s="94">
        <f t="shared" si="114"/>
        <v>9.0909090909090925E-2</v>
      </c>
      <c r="AF602">
        <f t="shared" si="115"/>
        <v>1</v>
      </c>
      <c r="AG602" s="92">
        <f t="shared" si="116"/>
        <v>1</v>
      </c>
      <c r="AH602" s="95">
        <f t="shared" si="117"/>
        <v>1</v>
      </c>
      <c r="AI602" s="96">
        <f t="shared" si="118"/>
        <v>0.04</v>
      </c>
      <c r="AJ602" s="96">
        <f t="shared" si="119"/>
        <v>0.04</v>
      </c>
      <c r="AK602" s="96">
        <f t="shared" si="120"/>
        <v>9.0909090909090925E-2</v>
      </c>
    </row>
    <row r="603" spans="1:37" ht="24.9" customHeight="1" x14ac:dyDescent="0.25">
      <c r="A603" s="356" t="s">
        <v>557</v>
      </c>
      <c r="B603" s="356"/>
      <c r="C603" s="356"/>
      <c r="D603" s="356"/>
      <c r="E603" s="356"/>
      <c r="F603" s="356"/>
      <c r="G603" s="356"/>
      <c r="H603" s="356"/>
      <c r="I603" s="356"/>
      <c r="J603" s="356"/>
      <c r="K603" s="356"/>
      <c r="L603" s="356"/>
      <c r="M603" s="356"/>
      <c r="N603" s="356"/>
      <c r="O603" s="356"/>
      <c r="P603" s="356"/>
      <c r="Q603" s="356"/>
      <c r="R603" s="356"/>
      <c r="S603" s="356"/>
      <c r="T603" s="356"/>
      <c r="U603" s="356"/>
      <c r="V603" s="356"/>
      <c r="W603" s="356"/>
      <c r="X603" s="356"/>
      <c r="Y603" s="356"/>
      <c r="Z603" s="356"/>
      <c r="AA603" s="356"/>
      <c r="AB603" s="356"/>
      <c r="AC603" s="356"/>
      <c r="AD603" s="310">
        <f>'Art. 121'!Q581</f>
        <v>2</v>
      </c>
      <c r="AE603" s="94">
        <f t="shared" si="114"/>
        <v>9.0909090909090925E-2</v>
      </c>
      <c r="AF603">
        <f t="shared" si="115"/>
        <v>1</v>
      </c>
      <c r="AG603" s="92">
        <f t="shared" si="116"/>
        <v>1</v>
      </c>
      <c r="AH603" s="95">
        <f t="shared" si="117"/>
        <v>1</v>
      </c>
      <c r="AI603" s="96">
        <f t="shared" si="118"/>
        <v>0.04</v>
      </c>
      <c r="AJ603" s="96">
        <f t="shared" si="119"/>
        <v>0.04</v>
      </c>
      <c r="AK603" s="96">
        <f t="shared" si="120"/>
        <v>9.0909090909090925E-2</v>
      </c>
    </row>
    <row r="604" spans="1:37" ht="24.9" customHeight="1" x14ac:dyDescent="0.25">
      <c r="A604" s="356" t="s">
        <v>558</v>
      </c>
      <c r="B604" s="356"/>
      <c r="C604" s="356"/>
      <c r="D604" s="356"/>
      <c r="E604" s="356"/>
      <c r="F604" s="356"/>
      <c r="G604" s="356"/>
      <c r="H604" s="356"/>
      <c r="I604" s="356"/>
      <c r="J604" s="356"/>
      <c r="K604" s="356"/>
      <c r="L604" s="356"/>
      <c r="M604" s="356"/>
      <c r="N604" s="356"/>
      <c r="O604" s="356"/>
      <c r="P604" s="356"/>
      <c r="Q604" s="356"/>
      <c r="R604" s="356"/>
      <c r="S604" s="356"/>
      <c r="T604" s="356"/>
      <c r="U604" s="356"/>
      <c r="V604" s="356"/>
      <c r="W604" s="356"/>
      <c r="X604" s="356"/>
      <c r="Y604" s="356"/>
      <c r="Z604" s="356"/>
      <c r="AA604" s="356"/>
      <c r="AB604" s="356"/>
      <c r="AC604" s="356"/>
      <c r="AD604" s="310">
        <f>'Art. 121'!Q582</f>
        <v>2</v>
      </c>
      <c r="AE604" s="94">
        <f t="shared" si="114"/>
        <v>9.0909090909090925E-2</v>
      </c>
      <c r="AF604">
        <f t="shared" si="115"/>
        <v>1</v>
      </c>
      <c r="AG604" s="92">
        <f t="shared" si="116"/>
        <v>1</v>
      </c>
      <c r="AH604" s="95">
        <f t="shared" si="117"/>
        <v>1</v>
      </c>
      <c r="AI604" s="96">
        <f t="shared" si="118"/>
        <v>0.04</v>
      </c>
      <c r="AJ604" s="96">
        <f t="shared" si="119"/>
        <v>0.04</v>
      </c>
      <c r="AK604" s="96">
        <f t="shared" si="120"/>
        <v>9.0909090909090925E-2</v>
      </c>
    </row>
    <row r="605" spans="1:37" ht="24.9" customHeight="1" x14ac:dyDescent="0.25">
      <c r="A605" s="356" t="s">
        <v>559</v>
      </c>
      <c r="B605" s="356"/>
      <c r="C605" s="356"/>
      <c r="D605" s="356"/>
      <c r="E605" s="356"/>
      <c r="F605" s="356"/>
      <c r="G605" s="356"/>
      <c r="H605" s="356"/>
      <c r="I605" s="356"/>
      <c r="J605" s="356"/>
      <c r="K605" s="356"/>
      <c r="L605" s="356"/>
      <c r="M605" s="356"/>
      <c r="N605" s="356"/>
      <c r="O605" s="356"/>
      <c r="P605" s="356"/>
      <c r="Q605" s="356"/>
      <c r="R605" s="356"/>
      <c r="S605" s="356"/>
      <c r="T605" s="356"/>
      <c r="U605" s="356"/>
      <c r="V605" s="356"/>
      <c r="W605" s="356"/>
      <c r="X605" s="356"/>
      <c r="Y605" s="356"/>
      <c r="Z605" s="356"/>
      <c r="AA605" s="356"/>
      <c r="AB605" s="356"/>
      <c r="AC605" s="356"/>
      <c r="AD605" s="310">
        <f>'Art. 121'!Q583</f>
        <v>2</v>
      </c>
      <c r="AE605" s="94">
        <f t="shared" si="114"/>
        <v>9.0909090909090925E-2</v>
      </c>
      <c r="AF605">
        <f t="shared" si="115"/>
        <v>1</v>
      </c>
      <c r="AG605" s="92">
        <f t="shared" si="116"/>
        <v>1</v>
      </c>
      <c r="AH605" s="95">
        <f t="shared" si="117"/>
        <v>1</v>
      </c>
      <c r="AI605" s="96">
        <f t="shared" si="118"/>
        <v>0.04</v>
      </c>
      <c r="AJ605" s="96">
        <f t="shared" si="119"/>
        <v>0.04</v>
      </c>
      <c r="AK605" s="96">
        <f t="shared" si="120"/>
        <v>9.0909090909090925E-2</v>
      </c>
    </row>
    <row r="606" spans="1:37" ht="24.9" customHeight="1" x14ac:dyDescent="0.25">
      <c r="A606" s="356" t="s">
        <v>560</v>
      </c>
      <c r="B606" s="356"/>
      <c r="C606" s="356"/>
      <c r="D606" s="356"/>
      <c r="E606" s="356"/>
      <c r="F606" s="356"/>
      <c r="G606" s="356"/>
      <c r="H606" s="356"/>
      <c r="I606" s="356"/>
      <c r="J606" s="356"/>
      <c r="K606" s="356"/>
      <c r="L606" s="356"/>
      <c r="M606" s="356"/>
      <c r="N606" s="356"/>
      <c r="O606" s="356"/>
      <c r="P606" s="356"/>
      <c r="Q606" s="356"/>
      <c r="R606" s="356"/>
      <c r="S606" s="356"/>
      <c r="T606" s="356"/>
      <c r="U606" s="356"/>
      <c r="V606" s="356"/>
      <c r="W606" s="356"/>
      <c r="X606" s="356"/>
      <c r="Y606" s="356"/>
      <c r="Z606" s="356"/>
      <c r="AA606" s="356"/>
      <c r="AB606" s="356"/>
      <c r="AC606" s="356"/>
      <c r="AD606" s="310">
        <f>'Art. 121'!Q584</f>
        <v>2</v>
      </c>
      <c r="AE606" s="94">
        <f t="shared" si="114"/>
        <v>9.0909090909090925E-2</v>
      </c>
      <c r="AF606">
        <f t="shared" si="115"/>
        <v>1</v>
      </c>
      <c r="AG606" s="92">
        <f t="shared" si="116"/>
        <v>1</v>
      </c>
      <c r="AH606" s="95">
        <f t="shared" si="117"/>
        <v>1</v>
      </c>
      <c r="AI606" s="96">
        <f t="shared" si="118"/>
        <v>0.04</v>
      </c>
      <c r="AJ606" s="96">
        <f t="shared" si="119"/>
        <v>0.04</v>
      </c>
      <c r="AK606" s="96">
        <f t="shared" si="120"/>
        <v>9.0909090909090925E-2</v>
      </c>
    </row>
    <row r="607" spans="1:37" ht="24.9" customHeight="1" x14ac:dyDescent="0.25">
      <c r="A607" s="356" t="s">
        <v>561</v>
      </c>
      <c r="B607" s="356"/>
      <c r="C607" s="356"/>
      <c r="D607" s="356"/>
      <c r="E607" s="356"/>
      <c r="F607" s="356"/>
      <c r="G607" s="356"/>
      <c r="H607" s="356"/>
      <c r="I607" s="356"/>
      <c r="J607" s="356"/>
      <c r="K607" s="356"/>
      <c r="L607" s="356"/>
      <c r="M607" s="356"/>
      <c r="N607" s="356"/>
      <c r="O607" s="356"/>
      <c r="P607" s="356"/>
      <c r="Q607" s="356"/>
      <c r="R607" s="356"/>
      <c r="S607" s="356"/>
      <c r="T607" s="356"/>
      <c r="U607" s="356"/>
      <c r="V607" s="356"/>
      <c r="W607" s="356"/>
      <c r="X607" s="356"/>
      <c r="Y607" s="356"/>
      <c r="Z607" s="356"/>
      <c r="AA607" s="356"/>
      <c r="AB607" s="356"/>
      <c r="AC607" s="356"/>
      <c r="AD607" s="310">
        <f>'Art. 121'!Q585</f>
        <v>2</v>
      </c>
      <c r="AE607" s="94">
        <f t="shared" si="114"/>
        <v>9.0909090909090925E-2</v>
      </c>
      <c r="AF607">
        <f t="shared" si="115"/>
        <v>1</v>
      </c>
      <c r="AG607" s="92">
        <f t="shared" si="116"/>
        <v>1</v>
      </c>
      <c r="AH607" s="95">
        <f t="shared" si="117"/>
        <v>1</v>
      </c>
      <c r="AI607" s="96">
        <f t="shared" si="118"/>
        <v>0.04</v>
      </c>
      <c r="AJ607" s="96">
        <f t="shared" si="119"/>
        <v>0.04</v>
      </c>
      <c r="AK607" s="96">
        <f t="shared" si="120"/>
        <v>9.0909090909090925E-2</v>
      </c>
    </row>
    <row r="608" spans="1:37" ht="24.9" customHeight="1" x14ac:dyDescent="0.25">
      <c r="A608" s="356" t="s">
        <v>562</v>
      </c>
      <c r="B608" s="356"/>
      <c r="C608" s="356"/>
      <c r="D608" s="356"/>
      <c r="E608" s="356"/>
      <c r="F608" s="356"/>
      <c r="G608" s="356"/>
      <c r="H608" s="356"/>
      <c r="I608" s="356"/>
      <c r="J608" s="356"/>
      <c r="K608" s="356"/>
      <c r="L608" s="356"/>
      <c r="M608" s="356"/>
      <c r="N608" s="356"/>
      <c r="O608" s="356"/>
      <c r="P608" s="356"/>
      <c r="Q608" s="356"/>
      <c r="R608" s="356"/>
      <c r="S608" s="356"/>
      <c r="T608" s="356"/>
      <c r="U608" s="356"/>
      <c r="V608" s="356"/>
      <c r="W608" s="356"/>
      <c r="X608" s="356"/>
      <c r="Y608" s="356"/>
      <c r="Z608" s="356"/>
      <c r="AA608" s="356"/>
      <c r="AB608" s="356"/>
      <c r="AC608" s="356"/>
      <c r="AD608" s="310">
        <f>'Art. 121'!Q586</f>
        <v>2</v>
      </c>
      <c r="AE608" s="94">
        <f t="shared" si="114"/>
        <v>9.0909090909090925E-2</v>
      </c>
      <c r="AF608">
        <f t="shared" si="115"/>
        <v>1</v>
      </c>
      <c r="AG608" s="92">
        <f t="shared" si="116"/>
        <v>1</v>
      </c>
      <c r="AH608" s="95">
        <f t="shared" si="117"/>
        <v>1</v>
      </c>
      <c r="AI608" s="96">
        <f t="shared" si="118"/>
        <v>0.04</v>
      </c>
      <c r="AJ608" s="96">
        <f t="shared" si="119"/>
        <v>0.04</v>
      </c>
      <c r="AK608" s="96">
        <f t="shared" si="120"/>
        <v>9.0909090909090925E-2</v>
      </c>
    </row>
    <row r="609" spans="1:37" ht="24.9" customHeight="1" x14ac:dyDescent="0.25">
      <c r="A609" s="356" t="s">
        <v>563</v>
      </c>
      <c r="B609" s="356"/>
      <c r="C609" s="356"/>
      <c r="D609" s="356"/>
      <c r="E609" s="356"/>
      <c r="F609" s="356"/>
      <c r="G609" s="356"/>
      <c r="H609" s="356"/>
      <c r="I609" s="356"/>
      <c r="J609" s="356"/>
      <c r="K609" s="356"/>
      <c r="L609" s="356"/>
      <c r="M609" s="356"/>
      <c r="N609" s="356"/>
      <c r="O609" s="356"/>
      <c r="P609" s="356"/>
      <c r="Q609" s="356"/>
      <c r="R609" s="356"/>
      <c r="S609" s="356"/>
      <c r="T609" s="356"/>
      <c r="U609" s="356"/>
      <c r="V609" s="356"/>
      <c r="W609" s="356"/>
      <c r="X609" s="356"/>
      <c r="Y609" s="356"/>
      <c r="Z609" s="356"/>
      <c r="AA609" s="356"/>
      <c r="AB609" s="356"/>
      <c r="AC609" s="356"/>
      <c r="AD609" s="310">
        <f>'Art. 121'!Q587</f>
        <v>2</v>
      </c>
      <c r="AE609" s="94">
        <f t="shared" si="114"/>
        <v>9.0909090909090925E-2</v>
      </c>
      <c r="AF609">
        <f t="shared" si="115"/>
        <v>1</v>
      </c>
      <c r="AG609" s="92">
        <f t="shared" si="116"/>
        <v>1</v>
      </c>
      <c r="AH609" s="95">
        <f t="shared" si="117"/>
        <v>1</v>
      </c>
      <c r="AI609" s="96">
        <f t="shared" si="118"/>
        <v>0.04</v>
      </c>
      <c r="AJ609" s="96">
        <f t="shared" si="119"/>
        <v>0.04</v>
      </c>
      <c r="AK609" s="96">
        <f t="shared" si="120"/>
        <v>9.0909090909090925E-2</v>
      </c>
    </row>
    <row r="610" spans="1:37" ht="24.9" customHeight="1" x14ac:dyDescent="0.25">
      <c r="A610" s="356" t="s">
        <v>564</v>
      </c>
      <c r="B610" s="356"/>
      <c r="C610" s="356"/>
      <c r="D610" s="356"/>
      <c r="E610" s="356"/>
      <c r="F610" s="356"/>
      <c r="G610" s="356"/>
      <c r="H610" s="356"/>
      <c r="I610" s="356"/>
      <c r="J610" s="356"/>
      <c r="K610" s="356"/>
      <c r="L610" s="356"/>
      <c r="M610" s="356"/>
      <c r="N610" s="356"/>
      <c r="O610" s="356"/>
      <c r="P610" s="356"/>
      <c r="Q610" s="356"/>
      <c r="R610" s="356"/>
      <c r="S610" s="356"/>
      <c r="T610" s="356"/>
      <c r="U610" s="356"/>
      <c r="V610" s="356"/>
      <c r="W610" s="356"/>
      <c r="X610" s="356"/>
      <c r="Y610" s="356"/>
      <c r="Z610" s="356"/>
      <c r="AA610" s="356"/>
      <c r="AB610" s="356"/>
      <c r="AC610" s="356"/>
      <c r="AD610" s="310">
        <f>'Art. 121'!Q588</f>
        <v>2</v>
      </c>
      <c r="AE610" s="94">
        <f t="shared" si="114"/>
        <v>9.0909090909090925E-2</v>
      </c>
      <c r="AF610">
        <f t="shared" si="115"/>
        <v>1</v>
      </c>
      <c r="AG610" s="92">
        <f t="shared" si="116"/>
        <v>1</v>
      </c>
      <c r="AH610" s="95">
        <f t="shared" si="117"/>
        <v>1</v>
      </c>
      <c r="AI610" s="96">
        <f t="shared" si="118"/>
        <v>0.04</v>
      </c>
      <c r="AJ610" s="96">
        <f t="shared" si="119"/>
        <v>0.04</v>
      </c>
      <c r="AK610" s="96">
        <f t="shared" si="120"/>
        <v>9.0909090909090925E-2</v>
      </c>
    </row>
    <row r="611" spans="1:37" ht="24.9" customHeight="1" x14ac:dyDescent="0.25">
      <c r="A611" s="356" t="s">
        <v>565</v>
      </c>
      <c r="B611" s="356"/>
      <c r="C611" s="356"/>
      <c r="D611" s="356"/>
      <c r="E611" s="356"/>
      <c r="F611" s="356"/>
      <c r="G611" s="356"/>
      <c r="H611" s="356"/>
      <c r="I611" s="356"/>
      <c r="J611" s="356"/>
      <c r="K611" s="356"/>
      <c r="L611" s="356"/>
      <c r="M611" s="356"/>
      <c r="N611" s="356"/>
      <c r="O611" s="356"/>
      <c r="P611" s="356"/>
      <c r="Q611" s="356"/>
      <c r="R611" s="356"/>
      <c r="S611" s="356"/>
      <c r="T611" s="356"/>
      <c r="U611" s="356"/>
      <c r="V611" s="356"/>
      <c r="W611" s="356"/>
      <c r="X611" s="356"/>
      <c r="Y611" s="356"/>
      <c r="Z611" s="356"/>
      <c r="AA611" s="356"/>
      <c r="AB611" s="356"/>
      <c r="AC611" s="356"/>
      <c r="AD611" s="310">
        <f>'Art. 121'!Q589</f>
        <v>2</v>
      </c>
      <c r="AE611" s="94">
        <f t="shared" si="114"/>
        <v>9.0909090909090925E-2</v>
      </c>
      <c r="AF611">
        <f t="shared" si="115"/>
        <v>1</v>
      </c>
      <c r="AG611" s="92">
        <f t="shared" si="116"/>
        <v>1</v>
      </c>
      <c r="AH611" s="95">
        <f t="shared" si="117"/>
        <v>1</v>
      </c>
      <c r="AI611" s="96">
        <f t="shared" si="118"/>
        <v>0.04</v>
      </c>
      <c r="AJ611" s="96">
        <f t="shared" si="119"/>
        <v>0.04</v>
      </c>
      <c r="AK611" s="96">
        <f t="shared" si="120"/>
        <v>9.0909090909090925E-2</v>
      </c>
    </row>
    <row r="612" spans="1:37" ht="24.9" customHeight="1" x14ac:dyDescent="0.25">
      <c r="A612" s="383" t="s">
        <v>1738</v>
      </c>
      <c r="B612" s="383"/>
      <c r="C612" s="383"/>
      <c r="D612" s="383"/>
      <c r="E612" s="383"/>
      <c r="F612" s="383"/>
      <c r="G612" s="383"/>
      <c r="H612" s="383"/>
      <c r="I612" s="383"/>
      <c r="J612" s="383"/>
      <c r="K612" s="383"/>
      <c r="L612" s="383"/>
      <c r="M612" s="383"/>
      <c r="N612" s="383"/>
      <c r="O612" s="383"/>
      <c r="P612" s="383"/>
      <c r="Q612" s="383"/>
      <c r="R612" s="383"/>
      <c r="S612" s="383"/>
      <c r="T612" s="383"/>
      <c r="U612" s="383"/>
      <c r="V612" s="383"/>
      <c r="W612" s="383"/>
      <c r="X612" s="383"/>
      <c r="Y612" s="383"/>
      <c r="Z612" s="383"/>
      <c r="AA612" s="383"/>
      <c r="AB612" s="383"/>
      <c r="AC612" s="383"/>
      <c r="AD612" s="383"/>
      <c r="AE612" s="94">
        <f>SUM(AE605:AE611)</f>
        <v>0.63636363636363646</v>
      </c>
      <c r="AF612" s="61"/>
      <c r="AG612" s="97">
        <f>SUM(AG587:AG611)</f>
        <v>25</v>
      </c>
      <c r="AH612" s="98"/>
      <c r="AI612" s="99"/>
      <c r="AJ612" s="99"/>
      <c r="AK612" s="99"/>
    </row>
    <row r="613" spans="1:37" ht="24.9" customHeight="1" x14ac:dyDescent="0.25">
      <c r="A613" s="384" t="s">
        <v>1739</v>
      </c>
      <c r="B613" s="384"/>
      <c r="C613" s="384"/>
      <c r="D613" s="384"/>
      <c r="E613" s="384"/>
      <c r="F613" s="384"/>
      <c r="G613" s="384"/>
      <c r="H613" s="384"/>
      <c r="I613" s="384"/>
      <c r="J613" s="384"/>
      <c r="K613" s="384"/>
      <c r="L613" s="384"/>
      <c r="M613" s="384"/>
      <c r="N613" s="384"/>
      <c r="O613" s="384"/>
      <c r="P613" s="384"/>
      <c r="Q613" s="384"/>
      <c r="R613" s="384"/>
      <c r="S613" s="384"/>
      <c r="T613" s="384"/>
      <c r="U613" s="384"/>
      <c r="V613" s="384"/>
      <c r="W613" s="384"/>
      <c r="X613" s="384"/>
      <c r="Y613" s="384"/>
      <c r="Z613" s="384"/>
      <c r="AA613" s="384"/>
      <c r="AB613" s="384"/>
      <c r="AC613" s="384"/>
      <c r="AD613" s="384"/>
      <c r="AE613" s="94">
        <f>AE612/$AE$23*100</f>
        <v>28.000000000000004</v>
      </c>
      <c r="AF613" s="61"/>
      <c r="AG613" s="97"/>
      <c r="AH613" s="98"/>
      <c r="AI613" s="99"/>
      <c r="AJ613" s="99"/>
      <c r="AK613" s="99"/>
    </row>
    <row r="614" spans="1:37" ht="24.9" customHeight="1" x14ac:dyDescent="0.25">
      <c r="A614" s="73"/>
      <c r="B614" s="73"/>
      <c r="C614" s="73"/>
      <c r="D614" s="73"/>
      <c r="E614" s="73"/>
      <c r="F614" s="73"/>
      <c r="G614" s="73"/>
      <c r="H614" s="73"/>
      <c r="I614" s="73"/>
      <c r="J614" s="73"/>
      <c r="K614" s="73"/>
      <c r="L614" s="73"/>
      <c r="M614" s="73"/>
      <c r="N614" s="73"/>
      <c r="O614" s="73"/>
      <c r="P614" s="73"/>
      <c r="Q614" s="100"/>
      <c r="R614" s="73"/>
      <c r="S614" s="73"/>
      <c r="T614" s="73"/>
      <c r="U614" s="73"/>
      <c r="V614" s="73"/>
      <c r="W614" s="73"/>
      <c r="X614" s="73"/>
      <c r="Y614" s="73"/>
      <c r="Z614" s="73"/>
      <c r="AA614" s="73"/>
      <c r="AB614" s="73"/>
      <c r="AC614" s="73"/>
      <c r="AD614" s="101"/>
      <c r="AE614" s="101"/>
    </row>
    <row r="615" spans="1:37" ht="24.9" customHeight="1" x14ac:dyDescent="0.25">
      <c r="A615" s="391" t="s">
        <v>198</v>
      </c>
      <c r="B615" s="391"/>
      <c r="C615" s="391"/>
      <c r="D615" s="391"/>
      <c r="E615" s="391"/>
      <c r="F615" s="391"/>
      <c r="G615" s="391"/>
      <c r="H615" s="391"/>
      <c r="I615" s="391"/>
      <c r="J615" s="391"/>
      <c r="K615" s="391"/>
      <c r="L615" s="391"/>
      <c r="M615" s="391"/>
      <c r="N615" s="391"/>
      <c r="O615" s="391"/>
      <c r="P615" s="391"/>
      <c r="Q615" s="391"/>
      <c r="R615" s="391"/>
      <c r="S615" s="391"/>
      <c r="T615" s="391"/>
      <c r="U615" s="391"/>
      <c r="V615" s="391"/>
      <c r="W615" s="391"/>
      <c r="X615" s="391"/>
      <c r="Y615" s="391"/>
      <c r="Z615" s="391"/>
      <c r="AA615" s="391"/>
      <c r="AB615" s="391"/>
      <c r="AC615" s="391"/>
      <c r="AD615" s="112" t="s">
        <v>187</v>
      </c>
      <c r="AE615" s="113" t="s">
        <v>7</v>
      </c>
      <c r="AF615" s="92" t="s">
        <v>1666</v>
      </c>
      <c r="AG615" s="92" t="s">
        <v>1667</v>
      </c>
      <c r="AH615" s="92" t="s">
        <v>1668</v>
      </c>
      <c r="AI615" s="93" t="s">
        <v>1669</v>
      </c>
      <c r="AJ615" s="92"/>
      <c r="AK615" s="93" t="s">
        <v>1670</v>
      </c>
    </row>
    <row r="616" spans="1:37" ht="24.9" customHeight="1" x14ac:dyDescent="0.25">
      <c r="A616" s="356" t="s">
        <v>566</v>
      </c>
      <c r="B616" s="356"/>
      <c r="C616" s="356"/>
      <c r="D616" s="356"/>
      <c r="E616" s="356"/>
      <c r="F616" s="356"/>
      <c r="G616" s="356"/>
      <c r="H616" s="356"/>
      <c r="I616" s="356"/>
      <c r="J616" s="356"/>
      <c r="K616" s="356"/>
      <c r="L616" s="356"/>
      <c r="M616" s="356"/>
      <c r="N616" s="356"/>
      <c r="O616" s="356"/>
      <c r="P616" s="356"/>
      <c r="Q616" s="356"/>
      <c r="R616" s="356"/>
      <c r="S616" s="356"/>
      <c r="T616" s="356"/>
      <c r="U616" s="356"/>
      <c r="V616" s="356"/>
      <c r="W616" s="356"/>
      <c r="X616" s="356"/>
      <c r="Y616" s="356"/>
      <c r="Z616" s="356"/>
      <c r="AA616" s="356"/>
      <c r="AB616" s="356"/>
      <c r="AC616" s="356"/>
      <c r="AD616" s="310">
        <f>'Art. 121'!Q592</f>
        <v>2</v>
      </c>
      <c r="AE616" s="94">
        <f>IF(AG616=1,AK616,AG616)</f>
        <v>0.45454545454545459</v>
      </c>
      <c r="AF616">
        <f>AD616/2</f>
        <v>1</v>
      </c>
      <c r="AG616" s="92">
        <f>IF(AND(AF616&gt;=0,AF616&lt;=1),1,"No aplica")</f>
        <v>1</v>
      </c>
      <c r="AH616" s="95">
        <f>AD616/(AG616*2)</f>
        <v>1</v>
      </c>
      <c r="AI616" s="96">
        <f>IF(AG616=1,AG616/$AG$621,"No aplica")</f>
        <v>0.2</v>
      </c>
      <c r="AJ616" s="96">
        <f>AF616*AI616</f>
        <v>0.2</v>
      </c>
      <c r="AK616" s="96">
        <f>AJ616*$AE$23</f>
        <v>0.45454545454545459</v>
      </c>
    </row>
    <row r="617" spans="1:37" ht="24.9" customHeight="1" x14ac:dyDescent="0.25">
      <c r="A617" s="356" t="s">
        <v>567</v>
      </c>
      <c r="B617" s="356"/>
      <c r="C617" s="356"/>
      <c r="D617" s="356"/>
      <c r="E617" s="356"/>
      <c r="F617" s="356"/>
      <c r="G617" s="356"/>
      <c r="H617" s="356"/>
      <c r="I617" s="356"/>
      <c r="J617" s="356"/>
      <c r="K617" s="356"/>
      <c r="L617" s="356"/>
      <c r="M617" s="356"/>
      <c r="N617" s="356"/>
      <c r="O617" s="356"/>
      <c r="P617" s="356"/>
      <c r="Q617" s="356"/>
      <c r="R617" s="356"/>
      <c r="S617" s="356"/>
      <c r="T617" s="356"/>
      <c r="U617" s="356"/>
      <c r="V617" s="356"/>
      <c r="W617" s="356"/>
      <c r="X617" s="356"/>
      <c r="Y617" s="356"/>
      <c r="Z617" s="356"/>
      <c r="AA617" s="356"/>
      <c r="AB617" s="356"/>
      <c r="AC617" s="356"/>
      <c r="AD617" s="310">
        <f>'Art. 121'!Q593</f>
        <v>2</v>
      </c>
      <c r="AE617" s="94">
        <f>IF(AG617=1,AK617,AG617)</f>
        <v>0.45454545454545459</v>
      </c>
      <c r="AF617">
        <f>AD617/2</f>
        <v>1</v>
      </c>
      <c r="AG617" s="92">
        <f>IF(AND(AF617&gt;=0,AF617&lt;=1),1,"No aplica")</f>
        <v>1</v>
      </c>
      <c r="AH617" s="95">
        <f>AD617/(AG617*2)</f>
        <v>1</v>
      </c>
      <c r="AI617" s="96">
        <f>IF(AG617=1,AG617/$AG$621,"No aplica")</f>
        <v>0.2</v>
      </c>
      <c r="AJ617" s="96">
        <f>AF617*AI617</f>
        <v>0.2</v>
      </c>
      <c r="AK617" s="96">
        <f>AJ617*$AE$23</f>
        <v>0.45454545454545459</v>
      </c>
    </row>
    <row r="618" spans="1:37" ht="24.9" customHeight="1" x14ac:dyDescent="0.25">
      <c r="A618" s="356" t="s">
        <v>568</v>
      </c>
      <c r="B618" s="356"/>
      <c r="C618" s="356"/>
      <c r="D618" s="356"/>
      <c r="E618" s="356"/>
      <c r="F618" s="356"/>
      <c r="G618" s="356"/>
      <c r="H618" s="356"/>
      <c r="I618" s="356"/>
      <c r="J618" s="356"/>
      <c r="K618" s="356"/>
      <c r="L618" s="356"/>
      <c r="M618" s="356"/>
      <c r="N618" s="356"/>
      <c r="O618" s="356"/>
      <c r="P618" s="356"/>
      <c r="Q618" s="356"/>
      <c r="R618" s="356"/>
      <c r="S618" s="356"/>
      <c r="T618" s="356"/>
      <c r="U618" s="356"/>
      <c r="V618" s="356"/>
      <c r="W618" s="356"/>
      <c r="X618" s="356"/>
      <c r="Y618" s="356"/>
      <c r="Z618" s="356"/>
      <c r="AA618" s="356"/>
      <c r="AB618" s="356"/>
      <c r="AC618" s="356"/>
      <c r="AD618" s="310">
        <f>'Art. 121'!Q594</f>
        <v>2</v>
      </c>
      <c r="AE618" s="94">
        <f>IF(AG618=1,AK618,AG618)</f>
        <v>0.45454545454545459</v>
      </c>
      <c r="AF618">
        <f>AD618/2</f>
        <v>1</v>
      </c>
      <c r="AG618" s="92">
        <f>IF(AND(AF618&gt;=0,AF618&lt;=1),1,"No aplica")</f>
        <v>1</v>
      </c>
      <c r="AH618" s="95">
        <f>AD618/(AG618*2)</f>
        <v>1</v>
      </c>
      <c r="AI618" s="96">
        <f>IF(AG618=1,AG618/$AG$621,"No aplica")</f>
        <v>0.2</v>
      </c>
      <c r="AJ618" s="96">
        <f>AF618*AI618</f>
        <v>0.2</v>
      </c>
      <c r="AK618" s="96">
        <f>AJ618*$AE$23</f>
        <v>0.45454545454545459</v>
      </c>
    </row>
    <row r="619" spans="1:37" ht="24.9" customHeight="1" x14ac:dyDescent="0.25">
      <c r="A619" s="356" t="s">
        <v>569</v>
      </c>
      <c r="B619" s="356"/>
      <c r="C619" s="356"/>
      <c r="D619" s="356"/>
      <c r="E619" s="356"/>
      <c r="F619" s="356"/>
      <c r="G619" s="356"/>
      <c r="H619" s="356"/>
      <c r="I619" s="356"/>
      <c r="J619" s="356"/>
      <c r="K619" s="356"/>
      <c r="L619" s="356"/>
      <c r="M619" s="356"/>
      <c r="N619" s="356"/>
      <c r="O619" s="356"/>
      <c r="P619" s="356"/>
      <c r="Q619" s="356"/>
      <c r="R619" s="356"/>
      <c r="S619" s="356"/>
      <c r="T619" s="356"/>
      <c r="U619" s="356"/>
      <c r="V619" s="356"/>
      <c r="W619" s="356"/>
      <c r="X619" s="356"/>
      <c r="Y619" s="356"/>
      <c r="Z619" s="356"/>
      <c r="AA619" s="356"/>
      <c r="AB619" s="356"/>
      <c r="AC619" s="356"/>
      <c r="AD619" s="310">
        <f>'Art. 121'!Q595</f>
        <v>2</v>
      </c>
      <c r="AE619" s="94">
        <f>IF(AG619=1,AK619,AG619)</f>
        <v>0.45454545454545459</v>
      </c>
      <c r="AF619">
        <f>AD619/2</f>
        <v>1</v>
      </c>
      <c r="AG619" s="92">
        <f>IF(AND(AF619&gt;=0,AF619&lt;=1),1,"No aplica")</f>
        <v>1</v>
      </c>
      <c r="AH619" s="95">
        <f>AD619/(AG619*2)</f>
        <v>1</v>
      </c>
      <c r="AI619" s="96">
        <f>IF(AG619=1,AG619/$AG$621,"No aplica")</f>
        <v>0.2</v>
      </c>
      <c r="AJ619" s="96">
        <f>AF619*AI619</f>
        <v>0.2</v>
      </c>
      <c r="AK619" s="96">
        <f>AJ619*$AE$23</f>
        <v>0.45454545454545459</v>
      </c>
    </row>
    <row r="620" spans="1:37" ht="24.9" customHeight="1" x14ac:dyDescent="0.25">
      <c r="A620" s="356" t="s">
        <v>570</v>
      </c>
      <c r="B620" s="356"/>
      <c r="C620" s="356"/>
      <c r="D620" s="356"/>
      <c r="E620" s="356"/>
      <c r="F620" s="356"/>
      <c r="G620" s="356"/>
      <c r="H620" s="356"/>
      <c r="I620" s="356"/>
      <c r="J620" s="356"/>
      <c r="K620" s="356"/>
      <c r="L620" s="356"/>
      <c r="M620" s="356"/>
      <c r="N620" s="356"/>
      <c r="O620" s="356"/>
      <c r="P620" s="356"/>
      <c r="Q620" s="356"/>
      <c r="R620" s="356"/>
      <c r="S620" s="356"/>
      <c r="T620" s="356"/>
      <c r="U620" s="356"/>
      <c r="V620" s="356"/>
      <c r="W620" s="356"/>
      <c r="X620" s="356"/>
      <c r="Y620" s="356"/>
      <c r="Z620" s="356"/>
      <c r="AA620" s="356"/>
      <c r="AB620" s="356"/>
      <c r="AC620" s="356"/>
      <c r="AD620" s="310">
        <f>'Art. 121'!Q596</f>
        <v>2</v>
      </c>
      <c r="AE620" s="94">
        <f>IF(AG620=1,AK620,AG620)</f>
        <v>0.45454545454545459</v>
      </c>
      <c r="AF620">
        <f>AD620/2</f>
        <v>1</v>
      </c>
      <c r="AG620" s="92">
        <f>IF(AND(AF620&gt;=0,AF620&lt;=1),1,"No aplica")</f>
        <v>1</v>
      </c>
      <c r="AH620" s="95">
        <f>AD620/(AG620*2)</f>
        <v>1</v>
      </c>
      <c r="AI620" s="96">
        <f>IF(AG620=1,AG620/$AG$621,"No aplica")</f>
        <v>0.2</v>
      </c>
      <c r="AJ620" s="96">
        <f>AF620*AI620</f>
        <v>0.2</v>
      </c>
      <c r="AK620" s="96">
        <f>AJ620*$AE$23</f>
        <v>0.45454545454545459</v>
      </c>
    </row>
    <row r="621" spans="1:37" ht="24.9" customHeight="1" x14ac:dyDescent="0.25">
      <c r="A621" s="383" t="s">
        <v>1740</v>
      </c>
      <c r="B621" s="383"/>
      <c r="C621" s="383"/>
      <c r="D621" s="383"/>
      <c r="E621" s="383"/>
      <c r="F621" s="383"/>
      <c r="G621" s="383"/>
      <c r="H621" s="383"/>
      <c r="I621" s="383"/>
      <c r="J621" s="383"/>
      <c r="K621" s="383"/>
      <c r="L621" s="383"/>
      <c r="M621" s="383"/>
      <c r="N621" s="383"/>
      <c r="O621" s="383"/>
      <c r="P621" s="383"/>
      <c r="Q621" s="383"/>
      <c r="R621" s="383"/>
      <c r="S621" s="383"/>
      <c r="T621" s="383"/>
      <c r="U621" s="383"/>
      <c r="V621" s="383"/>
      <c r="W621" s="383"/>
      <c r="X621" s="383"/>
      <c r="Y621" s="383"/>
      <c r="Z621" s="383"/>
      <c r="AA621" s="383"/>
      <c r="AB621" s="383"/>
      <c r="AC621" s="383"/>
      <c r="AD621" s="383"/>
      <c r="AE621" s="94">
        <f>SUM(AE614:AE620)</f>
        <v>2.2727272727272729</v>
      </c>
      <c r="AF621" s="61"/>
      <c r="AG621" s="97">
        <f>SUM(AG616:AG620)</f>
        <v>5</v>
      </c>
      <c r="AH621" s="98"/>
      <c r="AI621" s="99"/>
      <c r="AJ621" s="99"/>
      <c r="AK621" s="99"/>
    </row>
    <row r="622" spans="1:37" ht="24.9" customHeight="1" x14ac:dyDescent="0.25">
      <c r="A622" s="384" t="s">
        <v>1741</v>
      </c>
      <c r="B622" s="384"/>
      <c r="C622" s="384"/>
      <c r="D622" s="384"/>
      <c r="E622" s="384"/>
      <c r="F622" s="384"/>
      <c r="G622" s="384"/>
      <c r="H622" s="384"/>
      <c r="I622" s="384"/>
      <c r="J622" s="384"/>
      <c r="K622" s="384"/>
      <c r="L622" s="384"/>
      <c r="M622" s="384"/>
      <c r="N622" s="384"/>
      <c r="O622" s="384"/>
      <c r="P622" s="384"/>
      <c r="Q622" s="384"/>
      <c r="R622" s="384"/>
      <c r="S622" s="384"/>
      <c r="T622" s="384"/>
      <c r="U622" s="384"/>
      <c r="V622" s="384"/>
      <c r="W622" s="384"/>
      <c r="X622" s="384"/>
      <c r="Y622" s="384"/>
      <c r="Z622" s="384"/>
      <c r="AA622" s="384"/>
      <c r="AB622" s="384"/>
      <c r="AC622" s="384"/>
      <c r="AD622" s="384"/>
      <c r="AE622" s="94">
        <f>AE621/$AE$23*100</f>
        <v>100</v>
      </c>
      <c r="AF622" s="61"/>
      <c r="AG622" s="97"/>
      <c r="AH622" s="98"/>
      <c r="AI622" s="99"/>
      <c r="AJ622" s="99"/>
      <c r="AK622" s="99"/>
    </row>
    <row r="623" spans="1:37" ht="24.9" customHeight="1" x14ac:dyDescent="0.25">
      <c r="A623" s="107"/>
      <c r="B623" s="107"/>
      <c r="C623" s="107"/>
      <c r="D623" s="107"/>
      <c r="E623" s="107"/>
      <c r="F623" s="107"/>
      <c r="G623" s="107"/>
      <c r="H623" s="107"/>
      <c r="I623" s="107"/>
      <c r="J623" s="107"/>
      <c r="K623" s="107"/>
      <c r="L623" s="107"/>
      <c r="M623" s="107"/>
      <c r="N623" s="107"/>
      <c r="O623" s="107"/>
      <c r="P623" s="107"/>
      <c r="Q623" s="100"/>
      <c r="R623" s="107"/>
      <c r="S623" s="107"/>
      <c r="T623" s="107"/>
      <c r="U623" s="107"/>
      <c r="V623" s="107"/>
      <c r="W623" s="107"/>
      <c r="X623" s="107"/>
      <c r="Y623" s="107"/>
      <c r="Z623" s="107"/>
      <c r="AA623" s="107"/>
      <c r="AB623" s="107"/>
      <c r="AC623" s="107"/>
      <c r="AD623" s="101"/>
      <c r="AE623" s="101"/>
    </row>
    <row r="624" spans="1:37" ht="24.9" customHeight="1" x14ac:dyDescent="0.25">
      <c r="A624" s="107"/>
      <c r="B624" s="107"/>
      <c r="C624" s="107"/>
      <c r="D624" s="107"/>
      <c r="E624" s="107"/>
      <c r="F624" s="107"/>
      <c r="G624" s="107"/>
      <c r="H624" s="107"/>
      <c r="I624" s="107"/>
      <c r="J624" s="107"/>
      <c r="K624" s="107"/>
      <c r="L624" s="107"/>
      <c r="M624" s="107"/>
      <c r="N624" s="107"/>
      <c r="O624" s="107"/>
      <c r="P624" s="107"/>
      <c r="Q624" s="100"/>
      <c r="R624" s="107"/>
      <c r="S624" s="107"/>
      <c r="T624" s="107"/>
      <c r="U624" s="107"/>
      <c r="V624" s="107"/>
      <c r="W624" s="107"/>
      <c r="X624" s="107"/>
      <c r="Y624" s="107"/>
      <c r="Z624" s="107"/>
      <c r="AA624" s="107"/>
      <c r="AB624" s="107"/>
      <c r="AC624" s="107"/>
      <c r="AD624" s="101"/>
      <c r="AE624" s="101"/>
    </row>
    <row r="625" spans="1:37" ht="24.9" customHeight="1" x14ac:dyDescent="0.25">
      <c r="A625" s="390" t="s">
        <v>571</v>
      </c>
      <c r="B625" s="390"/>
      <c r="C625" s="390"/>
      <c r="D625" s="390"/>
      <c r="E625" s="390"/>
      <c r="F625" s="390"/>
      <c r="G625" s="390"/>
      <c r="H625" s="390"/>
      <c r="I625" s="390"/>
      <c r="J625" s="390"/>
      <c r="K625" s="390"/>
      <c r="L625" s="390"/>
      <c r="M625" s="390"/>
      <c r="N625" s="390"/>
      <c r="O625" s="390"/>
      <c r="P625" s="390"/>
      <c r="Q625" s="390"/>
      <c r="R625" s="390"/>
      <c r="S625" s="390"/>
      <c r="T625" s="390"/>
      <c r="U625" s="390"/>
      <c r="V625" s="390"/>
      <c r="W625" s="390"/>
      <c r="X625" s="390"/>
      <c r="Y625" s="390"/>
      <c r="Z625" s="390"/>
      <c r="AA625" s="390"/>
      <c r="AB625" s="390"/>
      <c r="AC625" s="390"/>
      <c r="AD625" s="88"/>
      <c r="AE625" s="88"/>
    </row>
    <row r="626" spans="1:37" ht="24.9" customHeight="1" x14ac:dyDescent="0.25">
      <c r="A626" s="109"/>
      <c r="B626" s="110"/>
      <c r="C626" s="110"/>
      <c r="D626" s="110"/>
      <c r="E626" s="110"/>
      <c r="F626" s="110"/>
      <c r="G626" s="110"/>
      <c r="H626" s="110"/>
      <c r="I626" s="110"/>
      <c r="J626" s="110"/>
      <c r="K626" s="110"/>
      <c r="L626" s="110"/>
      <c r="M626" s="110"/>
      <c r="N626" s="110"/>
      <c r="O626" s="110"/>
      <c r="P626" s="110"/>
      <c r="Q626" s="111"/>
      <c r="R626" s="110"/>
      <c r="S626" s="110"/>
      <c r="T626" s="110"/>
      <c r="U626" s="110"/>
      <c r="V626" s="110"/>
      <c r="W626" s="110"/>
      <c r="X626" s="110"/>
      <c r="Y626" s="110"/>
      <c r="Z626" s="110"/>
      <c r="AA626" s="110"/>
      <c r="AB626" s="110"/>
      <c r="AC626" s="110"/>
      <c r="AD626" s="89"/>
      <c r="AE626" s="89"/>
    </row>
    <row r="627" spans="1:37" ht="24.9" customHeight="1" x14ac:dyDescent="0.25">
      <c r="A627" s="73"/>
      <c r="B627" s="73"/>
      <c r="C627" s="73"/>
      <c r="D627" s="73"/>
      <c r="E627" s="73"/>
      <c r="F627" s="73"/>
      <c r="G627" s="73"/>
      <c r="H627" s="73"/>
      <c r="I627" s="73"/>
      <c r="J627" s="73"/>
      <c r="K627" s="73"/>
      <c r="L627" s="73"/>
      <c r="M627" s="73"/>
      <c r="N627" s="73"/>
      <c r="O627" s="73"/>
      <c r="P627" s="73"/>
      <c r="Q627" s="100"/>
      <c r="R627" s="73"/>
      <c r="S627" s="73"/>
      <c r="T627" s="73"/>
      <c r="U627" s="73"/>
      <c r="V627" s="73"/>
      <c r="W627" s="73"/>
      <c r="X627" s="73"/>
      <c r="Y627" s="73"/>
      <c r="Z627" s="73"/>
      <c r="AA627" s="73"/>
      <c r="AB627" s="73"/>
      <c r="AC627" s="73"/>
      <c r="AD627" s="101"/>
      <c r="AE627" s="101"/>
    </row>
    <row r="628" spans="1:37" ht="24.9" customHeight="1" x14ac:dyDescent="0.25">
      <c r="A628" s="387" t="s">
        <v>163</v>
      </c>
      <c r="B628" s="387"/>
      <c r="C628" s="387"/>
      <c r="D628" s="387"/>
      <c r="E628" s="387"/>
      <c r="F628" s="387"/>
      <c r="G628" s="387"/>
      <c r="H628" s="387"/>
      <c r="I628" s="387"/>
      <c r="J628" s="387"/>
      <c r="K628" s="387"/>
      <c r="L628" s="387"/>
      <c r="M628" s="387"/>
      <c r="N628" s="387"/>
      <c r="O628" s="387"/>
      <c r="P628" s="387"/>
      <c r="Q628" s="387"/>
      <c r="R628" s="387"/>
      <c r="S628" s="387"/>
      <c r="T628" s="387"/>
      <c r="U628" s="387"/>
      <c r="V628" s="387"/>
      <c r="W628" s="387"/>
      <c r="X628" s="387"/>
      <c r="Y628" s="387"/>
      <c r="Z628" s="387"/>
      <c r="AA628" s="387"/>
      <c r="AB628" s="387"/>
      <c r="AC628" s="387"/>
      <c r="AD628" s="66" t="s">
        <v>187</v>
      </c>
      <c r="AE628" s="306" t="s">
        <v>7</v>
      </c>
      <c r="AF628" s="92" t="s">
        <v>1666</v>
      </c>
      <c r="AG628" s="92" t="s">
        <v>1667</v>
      </c>
      <c r="AH628" s="92" t="s">
        <v>1668</v>
      </c>
      <c r="AI628" s="93" t="s">
        <v>1669</v>
      </c>
      <c r="AJ628" s="92"/>
      <c r="AK628" s="93" t="s">
        <v>1670</v>
      </c>
    </row>
    <row r="629" spans="1:37" ht="24.9" customHeight="1" x14ac:dyDescent="0.25">
      <c r="A629" s="356" t="s">
        <v>190</v>
      </c>
      <c r="B629" s="356"/>
      <c r="C629" s="356"/>
      <c r="D629" s="356"/>
      <c r="E629" s="356"/>
      <c r="F629" s="356"/>
      <c r="G629" s="356"/>
      <c r="H629" s="356"/>
      <c r="I629" s="356"/>
      <c r="J629" s="356"/>
      <c r="K629" s="356"/>
      <c r="L629" s="356"/>
      <c r="M629" s="356"/>
      <c r="N629" s="356"/>
      <c r="O629" s="356"/>
      <c r="P629" s="356"/>
      <c r="Q629" s="356"/>
      <c r="R629" s="356"/>
      <c r="S629" s="356"/>
      <c r="T629" s="356"/>
      <c r="U629" s="356"/>
      <c r="V629" s="356"/>
      <c r="W629" s="356"/>
      <c r="X629" s="356"/>
      <c r="Y629" s="356"/>
      <c r="Z629" s="356"/>
      <c r="AA629" s="356"/>
      <c r="AB629" s="356"/>
      <c r="AC629" s="356"/>
      <c r="AD629" s="310">
        <f>'Art. 121'!Q605</f>
        <v>2</v>
      </c>
      <c r="AE629" s="94">
        <f t="shared" ref="AE629:AE644" si="121">IF(AG629=1,AK629,AG629)</f>
        <v>0.14204545454545456</v>
      </c>
      <c r="AF629">
        <f t="shared" ref="AF629:AF644" si="122">AD629/2</f>
        <v>1</v>
      </c>
      <c r="AG629" s="92">
        <f t="shared" ref="AG629:AG644" si="123">IF(AND(AF629&gt;=0,AF629&lt;=1),1,"No aplica")</f>
        <v>1</v>
      </c>
      <c r="AH629" s="95">
        <f t="shared" ref="AH629:AH644" si="124">AD629/(AG629*2)</f>
        <v>1</v>
      </c>
      <c r="AI629" s="96">
        <f t="shared" ref="AI629:AI644" si="125">IF(AG629=1,AG629/$AG$645,"No aplica")</f>
        <v>6.25E-2</v>
      </c>
      <c r="AJ629" s="96">
        <f t="shared" ref="AJ629:AJ644" si="126">AF629*AI629</f>
        <v>6.25E-2</v>
      </c>
      <c r="AK629" s="96">
        <f t="shared" ref="AK629:AK644" si="127">AJ629*$AE$23</f>
        <v>0.14204545454545456</v>
      </c>
    </row>
    <row r="630" spans="1:37" ht="24.9" customHeight="1" x14ac:dyDescent="0.25">
      <c r="A630" s="356" t="s">
        <v>191</v>
      </c>
      <c r="B630" s="356"/>
      <c r="C630" s="356"/>
      <c r="D630" s="356"/>
      <c r="E630" s="356"/>
      <c r="F630" s="356"/>
      <c r="G630" s="356"/>
      <c r="H630" s="356"/>
      <c r="I630" s="356"/>
      <c r="J630" s="356"/>
      <c r="K630" s="356"/>
      <c r="L630" s="356"/>
      <c r="M630" s="356"/>
      <c r="N630" s="356"/>
      <c r="O630" s="356"/>
      <c r="P630" s="356"/>
      <c r="Q630" s="356"/>
      <c r="R630" s="356"/>
      <c r="S630" s="356"/>
      <c r="T630" s="356"/>
      <c r="U630" s="356"/>
      <c r="V630" s="356"/>
      <c r="W630" s="356"/>
      <c r="X630" s="356"/>
      <c r="Y630" s="356"/>
      <c r="Z630" s="356"/>
      <c r="AA630" s="356"/>
      <c r="AB630" s="356"/>
      <c r="AC630" s="356"/>
      <c r="AD630" s="310">
        <f>'Art. 121'!Q606</f>
        <v>2</v>
      </c>
      <c r="AE630" s="94">
        <f t="shared" si="121"/>
        <v>0.14204545454545456</v>
      </c>
      <c r="AF630">
        <f t="shared" si="122"/>
        <v>1</v>
      </c>
      <c r="AG630" s="92">
        <f t="shared" si="123"/>
        <v>1</v>
      </c>
      <c r="AH630" s="95">
        <f t="shared" si="124"/>
        <v>1</v>
      </c>
      <c r="AI630" s="96">
        <f t="shared" si="125"/>
        <v>6.25E-2</v>
      </c>
      <c r="AJ630" s="96">
        <f t="shared" si="126"/>
        <v>6.25E-2</v>
      </c>
      <c r="AK630" s="96">
        <f t="shared" si="127"/>
        <v>0.14204545454545456</v>
      </c>
    </row>
    <row r="631" spans="1:37" ht="24.9" customHeight="1" x14ac:dyDescent="0.25">
      <c r="A631" s="356" t="s">
        <v>572</v>
      </c>
      <c r="B631" s="356"/>
      <c r="C631" s="356"/>
      <c r="D631" s="356"/>
      <c r="E631" s="356"/>
      <c r="F631" s="356"/>
      <c r="G631" s="356"/>
      <c r="H631" s="356"/>
      <c r="I631" s="356"/>
      <c r="J631" s="356"/>
      <c r="K631" s="356"/>
      <c r="L631" s="356"/>
      <c r="M631" s="356"/>
      <c r="N631" s="356"/>
      <c r="O631" s="356"/>
      <c r="P631" s="356"/>
      <c r="Q631" s="356"/>
      <c r="R631" s="356"/>
      <c r="S631" s="356"/>
      <c r="T631" s="356"/>
      <c r="U631" s="356"/>
      <c r="V631" s="356"/>
      <c r="W631" s="356"/>
      <c r="X631" s="356"/>
      <c r="Y631" s="356"/>
      <c r="Z631" s="356"/>
      <c r="AA631" s="356"/>
      <c r="AB631" s="356"/>
      <c r="AC631" s="356"/>
      <c r="AD631" s="310">
        <f>'Art. 121'!Q607</f>
        <v>2</v>
      </c>
      <c r="AE631" s="94">
        <f t="shared" si="121"/>
        <v>0.14204545454545456</v>
      </c>
      <c r="AF631">
        <f t="shared" si="122"/>
        <v>1</v>
      </c>
      <c r="AG631" s="92">
        <f t="shared" si="123"/>
        <v>1</v>
      </c>
      <c r="AH631" s="95">
        <f t="shared" si="124"/>
        <v>1</v>
      </c>
      <c r="AI631" s="96">
        <f t="shared" si="125"/>
        <v>6.25E-2</v>
      </c>
      <c r="AJ631" s="96">
        <f t="shared" si="126"/>
        <v>6.25E-2</v>
      </c>
      <c r="AK631" s="96">
        <f t="shared" si="127"/>
        <v>0.14204545454545456</v>
      </c>
    </row>
    <row r="632" spans="1:37" ht="24.9" customHeight="1" x14ac:dyDescent="0.25">
      <c r="A632" s="356" t="s">
        <v>406</v>
      </c>
      <c r="B632" s="356"/>
      <c r="C632" s="356"/>
      <c r="D632" s="356"/>
      <c r="E632" s="356"/>
      <c r="F632" s="356"/>
      <c r="G632" s="356"/>
      <c r="H632" s="356"/>
      <c r="I632" s="356"/>
      <c r="J632" s="356"/>
      <c r="K632" s="356"/>
      <c r="L632" s="356"/>
      <c r="M632" s="356"/>
      <c r="N632" s="356"/>
      <c r="O632" s="356"/>
      <c r="P632" s="356"/>
      <c r="Q632" s="356"/>
      <c r="R632" s="356"/>
      <c r="S632" s="356"/>
      <c r="T632" s="356"/>
      <c r="U632" s="356"/>
      <c r="V632" s="356"/>
      <c r="W632" s="356"/>
      <c r="X632" s="356"/>
      <c r="Y632" s="356"/>
      <c r="Z632" s="356"/>
      <c r="AA632" s="356"/>
      <c r="AB632" s="356"/>
      <c r="AC632" s="356"/>
      <c r="AD632" s="310">
        <f>'Art. 121'!Q608</f>
        <v>2</v>
      </c>
      <c r="AE632" s="94">
        <f t="shared" si="121"/>
        <v>0.14204545454545456</v>
      </c>
      <c r="AF632">
        <f t="shared" si="122"/>
        <v>1</v>
      </c>
      <c r="AG632" s="92">
        <f t="shared" si="123"/>
        <v>1</v>
      </c>
      <c r="AH632" s="95">
        <f t="shared" si="124"/>
        <v>1</v>
      </c>
      <c r="AI632" s="96">
        <f t="shared" si="125"/>
        <v>6.25E-2</v>
      </c>
      <c r="AJ632" s="96">
        <f t="shared" si="126"/>
        <v>6.25E-2</v>
      </c>
      <c r="AK632" s="96">
        <f t="shared" si="127"/>
        <v>0.14204545454545456</v>
      </c>
    </row>
    <row r="633" spans="1:37" ht="24.9" customHeight="1" x14ac:dyDescent="0.25">
      <c r="A633" s="356" t="s">
        <v>478</v>
      </c>
      <c r="B633" s="356"/>
      <c r="C633" s="356"/>
      <c r="D633" s="356"/>
      <c r="E633" s="356"/>
      <c r="F633" s="356"/>
      <c r="G633" s="356"/>
      <c r="H633" s="356"/>
      <c r="I633" s="356"/>
      <c r="J633" s="356"/>
      <c r="K633" s="356"/>
      <c r="L633" s="356"/>
      <c r="M633" s="356"/>
      <c r="N633" s="356"/>
      <c r="O633" s="356"/>
      <c r="P633" s="356"/>
      <c r="Q633" s="356"/>
      <c r="R633" s="356"/>
      <c r="S633" s="356"/>
      <c r="T633" s="356"/>
      <c r="U633" s="356"/>
      <c r="V633" s="356"/>
      <c r="W633" s="356"/>
      <c r="X633" s="356"/>
      <c r="Y633" s="356"/>
      <c r="Z633" s="356"/>
      <c r="AA633" s="356"/>
      <c r="AB633" s="356"/>
      <c r="AC633" s="356"/>
      <c r="AD633" s="310">
        <f>'Art. 121'!Q609</f>
        <v>2</v>
      </c>
      <c r="AE633" s="94">
        <f t="shared" si="121"/>
        <v>0.14204545454545456</v>
      </c>
      <c r="AF633">
        <f t="shared" si="122"/>
        <v>1</v>
      </c>
      <c r="AG633" s="92">
        <f t="shared" si="123"/>
        <v>1</v>
      </c>
      <c r="AH633" s="95">
        <f t="shared" si="124"/>
        <v>1</v>
      </c>
      <c r="AI633" s="96">
        <f t="shared" si="125"/>
        <v>6.25E-2</v>
      </c>
      <c r="AJ633" s="96">
        <f t="shared" si="126"/>
        <v>6.25E-2</v>
      </c>
      <c r="AK633" s="96">
        <f t="shared" si="127"/>
        <v>0.14204545454545456</v>
      </c>
    </row>
    <row r="634" spans="1:37" ht="24.9" customHeight="1" x14ac:dyDescent="0.25">
      <c r="A634" s="356" t="s">
        <v>573</v>
      </c>
      <c r="B634" s="356"/>
      <c r="C634" s="356"/>
      <c r="D634" s="356"/>
      <c r="E634" s="356"/>
      <c r="F634" s="356"/>
      <c r="G634" s="356"/>
      <c r="H634" s="356"/>
      <c r="I634" s="356"/>
      <c r="J634" s="356"/>
      <c r="K634" s="356"/>
      <c r="L634" s="356"/>
      <c r="M634" s="356"/>
      <c r="N634" s="356"/>
      <c r="O634" s="356"/>
      <c r="P634" s="356"/>
      <c r="Q634" s="356"/>
      <c r="R634" s="356"/>
      <c r="S634" s="356"/>
      <c r="T634" s="356"/>
      <c r="U634" s="356"/>
      <c r="V634" s="356"/>
      <c r="W634" s="356"/>
      <c r="X634" s="356"/>
      <c r="Y634" s="356"/>
      <c r="Z634" s="356"/>
      <c r="AA634" s="356"/>
      <c r="AB634" s="356"/>
      <c r="AC634" s="356"/>
      <c r="AD634" s="310">
        <f>'Art. 121'!Q610</f>
        <v>2</v>
      </c>
      <c r="AE634" s="94">
        <f t="shared" si="121"/>
        <v>0.14204545454545456</v>
      </c>
      <c r="AF634">
        <f t="shared" si="122"/>
        <v>1</v>
      </c>
      <c r="AG634" s="92">
        <f t="shared" si="123"/>
        <v>1</v>
      </c>
      <c r="AH634" s="95">
        <f t="shared" si="124"/>
        <v>1</v>
      </c>
      <c r="AI634" s="96">
        <f t="shared" si="125"/>
        <v>6.25E-2</v>
      </c>
      <c r="AJ634" s="96">
        <f t="shared" si="126"/>
        <v>6.25E-2</v>
      </c>
      <c r="AK634" s="96">
        <f t="shared" si="127"/>
        <v>0.14204545454545456</v>
      </c>
    </row>
    <row r="635" spans="1:37" ht="24.9" customHeight="1" x14ac:dyDescent="0.25">
      <c r="A635" s="356" t="s">
        <v>574</v>
      </c>
      <c r="B635" s="356"/>
      <c r="C635" s="356"/>
      <c r="D635" s="356"/>
      <c r="E635" s="356"/>
      <c r="F635" s="356"/>
      <c r="G635" s="356"/>
      <c r="H635" s="356"/>
      <c r="I635" s="356"/>
      <c r="J635" s="356"/>
      <c r="K635" s="356"/>
      <c r="L635" s="356"/>
      <c r="M635" s="356"/>
      <c r="N635" s="356"/>
      <c r="O635" s="356"/>
      <c r="P635" s="356"/>
      <c r="Q635" s="356"/>
      <c r="R635" s="356"/>
      <c r="S635" s="356"/>
      <c r="T635" s="356"/>
      <c r="U635" s="356"/>
      <c r="V635" s="356"/>
      <c r="W635" s="356"/>
      <c r="X635" s="356"/>
      <c r="Y635" s="356"/>
      <c r="Z635" s="356"/>
      <c r="AA635" s="356"/>
      <c r="AB635" s="356"/>
      <c r="AC635" s="356"/>
      <c r="AD635" s="310">
        <f>'Art. 121'!Q611</f>
        <v>2</v>
      </c>
      <c r="AE635" s="94">
        <f t="shared" si="121"/>
        <v>0.14204545454545456</v>
      </c>
      <c r="AF635">
        <f t="shared" si="122"/>
        <v>1</v>
      </c>
      <c r="AG635" s="92">
        <f t="shared" si="123"/>
        <v>1</v>
      </c>
      <c r="AH635" s="95">
        <f t="shared" si="124"/>
        <v>1</v>
      </c>
      <c r="AI635" s="96">
        <f t="shared" si="125"/>
        <v>6.25E-2</v>
      </c>
      <c r="AJ635" s="96">
        <f t="shared" si="126"/>
        <v>6.25E-2</v>
      </c>
      <c r="AK635" s="96">
        <f t="shared" si="127"/>
        <v>0.14204545454545456</v>
      </c>
    </row>
    <row r="636" spans="1:37" ht="24.9" customHeight="1" x14ac:dyDescent="0.25">
      <c r="A636" s="356" t="s">
        <v>575</v>
      </c>
      <c r="B636" s="356"/>
      <c r="C636" s="356"/>
      <c r="D636" s="356"/>
      <c r="E636" s="356"/>
      <c r="F636" s="356"/>
      <c r="G636" s="356"/>
      <c r="H636" s="356"/>
      <c r="I636" s="356"/>
      <c r="J636" s="356"/>
      <c r="K636" s="356"/>
      <c r="L636" s="356"/>
      <c r="M636" s="356"/>
      <c r="N636" s="356"/>
      <c r="O636" s="356"/>
      <c r="P636" s="356"/>
      <c r="Q636" s="356"/>
      <c r="R636" s="356"/>
      <c r="S636" s="356"/>
      <c r="T636" s="356"/>
      <c r="U636" s="356"/>
      <c r="V636" s="356"/>
      <c r="W636" s="356"/>
      <c r="X636" s="356"/>
      <c r="Y636" s="356"/>
      <c r="Z636" s="356"/>
      <c r="AA636" s="356"/>
      <c r="AB636" s="356"/>
      <c r="AC636" s="356"/>
      <c r="AD636" s="310">
        <f>'Art. 121'!Q612</f>
        <v>2</v>
      </c>
      <c r="AE636" s="94">
        <f t="shared" si="121"/>
        <v>0.14204545454545456</v>
      </c>
      <c r="AF636">
        <f t="shared" si="122"/>
        <v>1</v>
      </c>
      <c r="AG636" s="92">
        <f t="shared" si="123"/>
        <v>1</v>
      </c>
      <c r="AH636" s="95">
        <f t="shared" si="124"/>
        <v>1</v>
      </c>
      <c r="AI636" s="96">
        <f t="shared" si="125"/>
        <v>6.25E-2</v>
      </c>
      <c r="AJ636" s="96">
        <f t="shared" si="126"/>
        <v>6.25E-2</v>
      </c>
      <c r="AK636" s="96">
        <f t="shared" si="127"/>
        <v>0.14204545454545456</v>
      </c>
    </row>
    <row r="637" spans="1:37" ht="24.9" customHeight="1" x14ac:dyDescent="0.25">
      <c r="A637" s="356" t="s">
        <v>576</v>
      </c>
      <c r="B637" s="356"/>
      <c r="C637" s="356"/>
      <c r="D637" s="356"/>
      <c r="E637" s="356"/>
      <c r="F637" s="356"/>
      <c r="G637" s="356"/>
      <c r="H637" s="356"/>
      <c r="I637" s="356"/>
      <c r="J637" s="356"/>
      <c r="K637" s="356"/>
      <c r="L637" s="356"/>
      <c r="M637" s="356"/>
      <c r="N637" s="356"/>
      <c r="O637" s="356"/>
      <c r="P637" s="356"/>
      <c r="Q637" s="356"/>
      <c r="R637" s="356"/>
      <c r="S637" s="356"/>
      <c r="T637" s="356"/>
      <c r="U637" s="356"/>
      <c r="V637" s="356"/>
      <c r="W637" s="356"/>
      <c r="X637" s="356"/>
      <c r="Y637" s="356"/>
      <c r="Z637" s="356"/>
      <c r="AA637" s="356"/>
      <c r="AB637" s="356"/>
      <c r="AC637" s="356"/>
      <c r="AD637" s="310">
        <f>'Art. 121'!Q613</f>
        <v>2</v>
      </c>
      <c r="AE637" s="94">
        <f t="shared" si="121"/>
        <v>0.14204545454545456</v>
      </c>
      <c r="AF637">
        <f t="shared" si="122"/>
        <v>1</v>
      </c>
      <c r="AG637" s="92">
        <f t="shared" si="123"/>
        <v>1</v>
      </c>
      <c r="AH637" s="95">
        <f t="shared" si="124"/>
        <v>1</v>
      </c>
      <c r="AI637" s="96">
        <f t="shared" si="125"/>
        <v>6.25E-2</v>
      </c>
      <c r="AJ637" s="96">
        <f t="shared" si="126"/>
        <v>6.25E-2</v>
      </c>
      <c r="AK637" s="96">
        <f t="shared" si="127"/>
        <v>0.14204545454545456</v>
      </c>
    </row>
    <row r="638" spans="1:37" ht="24.9" customHeight="1" x14ac:dyDescent="0.25">
      <c r="A638" s="356" t="s">
        <v>577</v>
      </c>
      <c r="B638" s="356"/>
      <c r="C638" s="356"/>
      <c r="D638" s="356"/>
      <c r="E638" s="356"/>
      <c r="F638" s="356"/>
      <c r="G638" s="356"/>
      <c r="H638" s="356"/>
      <c r="I638" s="356"/>
      <c r="J638" s="356"/>
      <c r="K638" s="356"/>
      <c r="L638" s="356"/>
      <c r="M638" s="356"/>
      <c r="N638" s="356"/>
      <c r="O638" s="356"/>
      <c r="P638" s="356"/>
      <c r="Q638" s="356"/>
      <c r="R638" s="356"/>
      <c r="S638" s="356"/>
      <c r="T638" s="356"/>
      <c r="U638" s="356"/>
      <c r="V638" s="356"/>
      <c r="W638" s="356"/>
      <c r="X638" s="356"/>
      <c r="Y638" s="356"/>
      <c r="Z638" s="356"/>
      <c r="AA638" s="356"/>
      <c r="AB638" s="356"/>
      <c r="AC638" s="356"/>
      <c r="AD638" s="310">
        <f>'Art. 121'!Q614</f>
        <v>2</v>
      </c>
      <c r="AE638" s="94">
        <f t="shared" si="121"/>
        <v>0.14204545454545456</v>
      </c>
      <c r="AF638">
        <f t="shared" si="122"/>
        <v>1</v>
      </c>
      <c r="AG638" s="92">
        <f t="shared" si="123"/>
        <v>1</v>
      </c>
      <c r="AH638" s="95">
        <f t="shared" si="124"/>
        <v>1</v>
      </c>
      <c r="AI638" s="96">
        <f t="shared" si="125"/>
        <v>6.25E-2</v>
      </c>
      <c r="AJ638" s="96">
        <f t="shared" si="126"/>
        <v>6.25E-2</v>
      </c>
      <c r="AK638" s="96">
        <f t="shared" si="127"/>
        <v>0.14204545454545456</v>
      </c>
    </row>
    <row r="639" spans="1:37" ht="24.9" customHeight="1" x14ac:dyDescent="0.25">
      <c r="A639" s="356" t="s">
        <v>578</v>
      </c>
      <c r="B639" s="356"/>
      <c r="C639" s="356"/>
      <c r="D639" s="356"/>
      <c r="E639" s="356"/>
      <c r="F639" s="356"/>
      <c r="G639" s="356"/>
      <c r="H639" s="356"/>
      <c r="I639" s="356"/>
      <c r="J639" s="356"/>
      <c r="K639" s="356"/>
      <c r="L639" s="356"/>
      <c r="M639" s="356"/>
      <c r="N639" s="356"/>
      <c r="O639" s="356"/>
      <c r="P639" s="356"/>
      <c r="Q639" s="356"/>
      <c r="R639" s="356"/>
      <c r="S639" s="356"/>
      <c r="T639" s="356"/>
      <c r="U639" s="356"/>
      <c r="V639" s="356"/>
      <c r="W639" s="356"/>
      <c r="X639" s="356"/>
      <c r="Y639" s="356"/>
      <c r="Z639" s="356"/>
      <c r="AA639" s="356"/>
      <c r="AB639" s="356"/>
      <c r="AC639" s="356"/>
      <c r="AD639" s="310">
        <f>'Art. 121'!Q615</f>
        <v>2</v>
      </c>
      <c r="AE639" s="94">
        <f t="shared" si="121"/>
        <v>0.14204545454545456</v>
      </c>
      <c r="AF639">
        <f t="shared" si="122"/>
        <v>1</v>
      </c>
      <c r="AG639" s="92">
        <f t="shared" si="123"/>
        <v>1</v>
      </c>
      <c r="AH639" s="95">
        <f t="shared" si="124"/>
        <v>1</v>
      </c>
      <c r="AI639" s="96">
        <f t="shared" si="125"/>
        <v>6.25E-2</v>
      </c>
      <c r="AJ639" s="96">
        <f t="shared" si="126"/>
        <v>6.25E-2</v>
      </c>
      <c r="AK639" s="96">
        <f t="shared" si="127"/>
        <v>0.14204545454545456</v>
      </c>
    </row>
    <row r="640" spans="1:37" ht="24.9" customHeight="1" x14ac:dyDescent="0.25">
      <c r="A640" s="356" t="s">
        <v>579</v>
      </c>
      <c r="B640" s="356"/>
      <c r="C640" s="356"/>
      <c r="D640" s="356"/>
      <c r="E640" s="356"/>
      <c r="F640" s="356"/>
      <c r="G640" s="356"/>
      <c r="H640" s="356"/>
      <c r="I640" s="356"/>
      <c r="J640" s="356"/>
      <c r="K640" s="356"/>
      <c r="L640" s="356"/>
      <c r="M640" s="356"/>
      <c r="N640" s="356"/>
      <c r="O640" s="356"/>
      <c r="P640" s="356"/>
      <c r="Q640" s="356"/>
      <c r="R640" s="356"/>
      <c r="S640" s="356"/>
      <c r="T640" s="356"/>
      <c r="U640" s="356"/>
      <c r="V640" s="356"/>
      <c r="W640" s="356"/>
      <c r="X640" s="356"/>
      <c r="Y640" s="356"/>
      <c r="Z640" s="356"/>
      <c r="AA640" s="356"/>
      <c r="AB640" s="356"/>
      <c r="AC640" s="356"/>
      <c r="AD640" s="310">
        <f>'Art. 121'!Q616</f>
        <v>2</v>
      </c>
      <c r="AE640" s="94">
        <f t="shared" si="121"/>
        <v>0.14204545454545456</v>
      </c>
      <c r="AF640">
        <f t="shared" si="122"/>
        <v>1</v>
      </c>
      <c r="AG640" s="92">
        <f t="shared" si="123"/>
        <v>1</v>
      </c>
      <c r="AH640" s="95">
        <f t="shared" si="124"/>
        <v>1</v>
      </c>
      <c r="AI640" s="96">
        <f t="shared" si="125"/>
        <v>6.25E-2</v>
      </c>
      <c r="AJ640" s="96">
        <f t="shared" si="126"/>
        <v>6.25E-2</v>
      </c>
      <c r="AK640" s="96">
        <f t="shared" si="127"/>
        <v>0.14204545454545456</v>
      </c>
    </row>
    <row r="641" spans="1:37" ht="24.9" customHeight="1" x14ac:dyDescent="0.25">
      <c r="A641" s="356" t="s">
        <v>580</v>
      </c>
      <c r="B641" s="356"/>
      <c r="C641" s="356"/>
      <c r="D641" s="356"/>
      <c r="E641" s="356"/>
      <c r="F641" s="356"/>
      <c r="G641" s="356"/>
      <c r="H641" s="356"/>
      <c r="I641" s="356"/>
      <c r="J641" s="356"/>
      <c r="K641" s="356"/>
      <c r="L641" s="356"/>
      <c r="M641" s="356"/>
      <c r="N641" s="356"/>
      <c r="O641" s="356"/>
      <c r="P641" s="356"/>
      <c r="Q641" s="356"/>
      <c r="R641" s="356"/>
      <c r="S641" s="356"/>
      <c r="T641" s="356"/>
      <c r="U641" s="356"/>
      <c r="V641" s="356"/>
      <c r="W641" s="356"/>
      <c r="X641" s="356"/>
      <c r="Y641" s="356"/>
      <c r="Z641" s="356"/>
      <c r="AA641" s="356"/>
      <c r="AB641" s="356"/>
      <c r="AC641" s="356"/>
      <c r="AD641" s="310">
        <f>'Art. 121'!Q617</f>
        <v>2</v>
      </c>
      <c r="AE641" s="94">
        <f t="shared" si="121"/>
        <v>0.14204545454545456</v>
      </c>
      <c r="AF641">
        <f t="shared" si="122"/>
        <v>1</v>
      </c>
      <c r="AG641" s="92">
        <f t="shared" si="123"/>
        <v>1</v>
      </c>
      <c r="AH641" s="95">
        <f t="shared" si="124"/>
        <v>1</v>
      </c>
      <c r="AI641" s="96">
        <f t="shared" si="125"/>
        <v>6.25E-2</v>
      </c>
      <c r="AJ641" s="96">
        <f t="shared" si="126"/>
        <v>6.25E-2</v>
      </c>
      <c r="AK641" s="96">
        <f t="shared" si="127"/>
        <v>0.14204545454545456</v>
      </c>
    </row>
    <row r="642" spans="1:37" ht="24.9" customHeight="1" x14ac:dyDescent="0.25">
      <c r="A642" s="356" t="s">
        <v>581</v>
      </c>
      <c r="B642" s="356"/>
      <c r="C642" s="356"/>
      <c r="D642" s="356"/>
      <c r="E642" s="356"/>
      <c r="F642" s="356"/>
      <c r="G642" s="356"/>
      <c r="H642" s="356"/>
      <c r="I642" s="356"/>
      <c r="J642" s="356"/>
      <c r="K642" s="356"/>
      <c r="L642" s="356"/>
      <c r="M642" s="356"/>
      <c r="N642" s="356"/>
      <c r="O642" s="356"/>
      <c r="P642" s="356"/>
      <c r="Q642" s="356"/>
      <c r="R642" s="356"/>
      <c r="S642" s="356"/>
      <c r="T642" s="356"/>
      <c r="U642" s="356"/>
      <c r="V642" s="356"/>
      <c r="W642" s="356"/>
      <c r="X642" s="356"/>
      <c r="Y642" s="356"/>
      <c r="Z642" s="356"/>
      <c r="AA642" s="356"/>
      <c r="AB642" s="356"/>
      <c r="AC642" s="356"/>
      <c r="AD642" s="310">
        <f>'Art. 121'!Q618</f>
        <v>2</v>
      </c>
      <c r="AE642" s="94">
        <f t="shared" si="121"/>
        <v>0.14204545454545456</v>
      </c>
      <c r="AF642">
        <f t="shared" si="122"/>
        <v>1</v>
      </c>
      <c r="AG642" s="92">
        <f t="shared" si="123"/>
        <v>1</v>
      </c>
      <c r="AH642" s="95">
        <f t="shared" si="124"/>
        <v>1</v>
      </c>
      <c r="AI642" s="96">
        <f t="shared" si="125"/>
        <v>6.25E-2</v>
      </c>
      <c r="AJ642" s="96">
        <f t="shared" si="126"/>
        <v>6.25E-2</v>
      </c>
      <c r="AK642" s="96">
        <f t="shared" si="127"/>
        <v>0.14204545454545456</v>
      </c>
    </row>
    <row r="643" spans="1:37" ht="24.9" customHeight="1" x14ac:dyDescent="0.25">
      <c r="A643" s="356" t="s">
        <v>582</v>
      </c>
      <c r="B643" s="356"/>
      <c r="C643" s="356"/>
      <c r="D643" s="356"/>
      <c r="E643" s="356"/>
      <c r="F643" s="356"/>
      <c r="G643" s="356"/>
      <c r="H643" s="356"/>
      <c r="I643" s="356"/>
      <c r="J643" s="356"/>
      <c r="K643" s="356"/>
      <c r="L643" s="356"/>
      <c r="M643" s="356"/>
      <c r="N643" s="356"/>
      <c r="O643" s="356"/>
      <c r="P643" s="356"/>
      <c r="Q643" s="356"/>
      <c r="R643" s="356"/>
      <c r="S643" s="356"/>
      <c r="T643" s="356"/>
      <c r="U643" s="356"/>
      <c r="V643" s="356"/>
      <c r="W643" s="356"/>
      <c r="X643" s="356"/>
      <c r="Y643" s="356"/>
      <c r="Z643" s="356"/>
      <c r="AA643" s="356"/>
      <c r="AB643" s="356"/>
      <c r="AC643" s="356"/>
      <c r="AD643" s="310">
        <f>'Art. 121'!Q619</f>
        <v>0</v>
      </c>
      <c r="AE643" s="94">
        <f t="shared" si="121"/>
        <v>0</v>
      </c>
      <c r="AF643">
        <f t="shared" si="122"/>
        <v>0</v>
      </c>
      <c r="AG643" s="92">
        <f t="shared" si="123"/>
        <v>1</v>
      </c>
      <c r="AH643" s="95">
        <f t="shared" si="124"/>
        <v>0</v>
      </c>
      <c r="AI643" s="96">
        <f t="shared" si="125"/>
        <v>6.25E-2</v>
      </c>
      <c r="AJ643" s="96">
        <f t="shared" si="126"/>
        <v>0</v>
      </c>
      <c r="AK643" s="96">
        <f t="shared" si="127"/>
        <v>0</v>
      </c>
    </row>
    <row r="644" spans="1:37" ht="24.9" customHeight="1" x14ac:dyDescent="0.25">
      <c r="A644" s="356" t="s">
        <v>583</v>
      </c>
      <c r="B644" s="356"/>
      <c r="C644" s="356"/>
      <c r="D644" s="356"/>
      <c r="E644" s="356"/>
      <c r="F644" s="356"/>
      <c r="G644" s="356"/>
      <c r="H644" s="356"/>
      <c r="I644" s="356"/>
      <c r="J644" s="356"/>
      <c r="K644" s="356"/>
      <c r="L644" s="356"/>
      <c r="M644" s="356"/>
      <c r="N644" s="356"/>
      <c r="O644" s="356"/>
      <c r="P644" s="356"/>
      <c r="Q644" s="356"/>
      <c r="R644" s="356"/>
      <c r="S644" s="356"/>
      <c r="T644" s="356"/>
      <c r="U644" s="356"/>
      <c r="V644" s="356"/>
      <c r="W644" s="356"/>
      <c r="X644" s="356"/>
      <c r="Y644" s="356"/>
      <c r="Z644" s="356"/>
      <c r="AA644" s="356"/>
      <c r="AB644" s="356"/>
      <c r="AC644" s="356"/>
      <c r="AD644" s="310">
        <f>'Art. 121'!Q620</f>
        <v>0</v>
      </c>
      <c r="AE644" s="94">
        <f t="shared" si="121"/>
        <v>0</v>
      </c>
      <c r="AF644">
        <f t="shared" si="122"/>
        <v>0</v>
      </c>
      <c r="AG644" s="92">
        <f t="shared" si="123"/>
        <v>1</v>
      </c>
      <c r="AH644" s="95">
        <f t="shared" si="124"/>
        <v>0</v>
      </c>
      <c r="AI644" s="96">
        <f t="shared" si="125"/>
        <v>6.25E-2</v>
      </c>
      <c r="AJ644" s="96">
        <f t="shared" si="126"/>
        <v>0</v>
      </c>
      <c r="AK644" s="96">
        <f t="shared" si="127"/>
        <v>0</v>
      </c>
    </row>
    <row r="645" spans="1:37" ht="24.9" customHeight="1" x14ac:dyDescent="0.25">
      <c r="A645" s="383" t="s">
        <v>1742</v>
      </c>
      <c r="B645" s="383"/>
      <c r="C645" s="383"/>
      <c r="D645" s="383"/>
      <c r="E645" s="383"/>
      <c r="F645" s="383"/>
      <c r="G645" s="383"/>
      <c r="H645" s="383"/>
      <c r="I645" s="383"/>
      <c r="J645" s="383"/>
      <c r="K645" s="383"/>
      <c r="L645" s="383"/>
      <c r="M645" s="383"/>
      <c r="N645" s="383"/>
      <c r="O645" s="383"/>
      <c r="P645" s="383"/>
      <c r="Q645" s="383"/>
      <c r="R645" s="383"/>
      <c r="S645" s="383"/>
      <c r="T645" s="383"/>
      <c r="U645" s="383"/>
      <c r="V645" s="383"/>
      <c r="W645" s="383"/>
      <c r="X645" s="383"/>
      <c r="Y645" s="383"/>
      <c r="Z645" s="383"/>
      <c r="AA645" s="383"/>
      <c r="AB645" s="383"/>
      <c r="AC645" s="383"/>
      <c r="AD645" s="383"/>
      <c r="AE645" s="94">
        <f>SUM(AE638:AE644)</f>
        <v>0.71022727272727282</v>
      </c>
      <c r="AF645" s="61"/>
      <c r="AG645" s="97">
        <f>SUM(AG629:AG644)</f>
        <v>16</v>
      </c>
      <c r="AH645" s="98"/>
      <c r="AI645" s="99"/>
      <c r="AJ645" s="99"/>
      <c r="AK645" s="99"/>
    </row>
    <row r="646" spans="1:37" ht="24.9" customHeight="1" x14ac:dyDescent="0.25">
      <c r="A646" s="384" t="s">
        <v>1743</v>
      </c>
      <c r="B646" s="384"/>
      <c r="C646" s="384"/>
      <c r="D646" s="384"/>
      <c r="E646" s="384"/>
      <c r="F646" s="384"/>
      <c r="G646" s="384"/>
      <c r="H646" s="384"/>
      <c r="I646" s="384"/>
      <c r="J646" s="384"/>
      <c r="K646" s="384"/>
      <c r="L646" s="384"/>
      <c r="M646" s="384"/>
      <c r="N646" s="384"/>
      <c r="O646" s="384"/>
      <c r="P646" s="384"/>
      <c r="Q646" s="384"/>
      <c r="R646" s="384"/>
      <c r="S646" s="384"/>
      <c r="T646" s="384"/>
      <c r="U646" s="384"/>
      <c r="V646" s="384"/>
      <c r="W646" s="384"/>
      <c r="X646" s="384"/>
      <c r="Y646" s="384"/>
      <c r="Z646" s="384"/>
      <c r="AA646" s="384"/>
      <c r="AB646" s="384"/>
      <c r="AC646" s="384"/>
      <c r="AD646" s="384"/>
      <c r="AE646" s="94">
        <f>AE645/$AE$23*100</f>
        <v>31.25</v>
      </c>
      <c r="AF646" s="61"/>
      <c r="AG646" s="97"/>
      <c r="AH646" s="98"/>
      <c r="AI646" s="99"/>
      <c r="AJ646" s="99"/>
      <c r="AK646" s="99"/>
    </row>
    <row r="647" spans="1:37" ht="24.9" customHeight="1" x14ac:dyDescent="0.25">
      <c r="A647" s="73"/>
      <c r="B647" s="73"/>
      <c r="C647" s="73"/>
      <c r="D647" s="73"/>
      <c r="E647" s="73"/>
      <c r="F647" s="73"/>
      <c r="G647" s="73"/>
      <c r="H647" s="73"/>
      <c r="I647" s="73"/>
      <c r="J647" s="73"/>
      <c r="K647" s="73"/>
      <c r="L647" s="73"/>
      <c r="M647" s="73"/>
      <c r="N647" s="73"/>
      <c r="O647" s="73"/>
      <c r="P647" s="73"/>
      <c r="Q647" s="100"/>
      <c r="R647" s="73"/>
      <c r="S647" s="73"/>
      <c r="T647" s="73"/>
      <c r="U647" s="73"/>
      <c r="V647" s="73"/>
      <c r="W647" s="73"/>
      <c r="X647" s="73"/>
      <c r="Y647" s="73"/>
      <c r="Z647" s="73"/>
      <c r="AA647" s="73"/>
      <c r="AB647" s="73"/>
      <c r="AC647" s="73"/>
      <c r="AD647" s="101"/>
      <c r="AE647" s="101"/>
    </row>
    <row r="648" spans="1:37" ht="24.9" customHeight="1" x14ac:dyDescent="0.25">
      <c r="A648" s="391" t="s">
        <v>198</v>
      </c>
      <c r="B648" s="391"/>
      <c r="C648" s="391"/>
      <c r="D648" s="391"/>
      <c r="E648" s="391"/>
      <c r="F648" s="391"/>
      <c r="G648" s="391"/>
      <c r="H648" s="391"/>
      <c r="I648" s="391"/>
      <c r="J648" s="391"/>
      <c r="K648" s="391"/>
      <c r="L648" s="391"/>
      <c r="M648" s="391"/>
      <c r="N648" s="391"/>
      <c r="O648" s="391"/>
      <c r="P648" s="391"/>
      <c r="Q648" s="391"/>
      <c r="R648" s="391"/>
      <c r="S648" s="391"/>
      <c r="T648" s="391"/>
      <c r="U648" s="391"/>
      <c r="V648" s="391"/>
      <c r="W648" s="391"/>
      <c r="X648" s="391"/>
      <c r="Y648" s="391"/>
      <c r="Z648" s="391"/>
      <c r="AA648" s="391"/>
      <c r="AB648" s="391"/>
      <c r="AC648" s="391"/>
      <c r="AD648" s="112" t="s">
        <v>187</v>
      </c>
      <c r="AE648" s="113" t="s">
        <v>7</v>
      </c>
      <c r="AF648" s="92" t="s">
        <v>1666</v>
      </c>
      <c r="AG648" s="92" t="s">
        <v>1667</v>
      </c>
      <c r="AH648" s="92" t="s">
        <v>1668</v>
      </c>
      <c r="AI648" s="93" t="s">
        <v>1669</v>
      </c>
      <c r="AJ648" s="92"/>
      <c r="AK648" s="93" t="s">
        <v>1670</v>
      </c>
    </row>
    <row r="649" spans="1:37" ht="24.9" customHeight="1" x14ac:dyDescent="0.25">
      <c r="A649" s="356" t="s">
        <v>275</v>
      </c>
      <c r="B649" s="356"/>
      <c r="C649" s="356"/>
      <c r="D649" s="356"/>
      <c r="E649" s="356"/>
      <c r="F649" s="356"/>
      <c r="G649" s="356"/>
      <c r="H649" s="356"/>
      <c r="I649" s="356"/>
      <c r="J649" s="356"/>
      <c r="K649" s="356"/>
      <c r="L649" s="356"/>
      <c r="M649" s="356"/>
      <c r="N649" s="356"/>
      <c r="O649" s="356"/>
      <c r="P649" s="356"/>
      <c r="Q649" s="356"/>
      <c r="R649" s="356"/>
      <c r="S649" s="356"/>
      <c r="T649" s="356"/>
      <c r="U649" s="356"/>
      <c r="V649" s="356"/>
      <c r="W649" s="356"/>
      <c r="X649" s="356"/>
      <c r="Y649" s="356"/>
      <c r="Z649" s="356"/>
      <c r="AA649" s="356"/>
      <c r="AB649" s="356"/>
      <c r="AC649" s="356"/>
      <c r="AD649" s="310">
        <f>'Art. 121'!Q623</f>
        <v>2</v>
      </c>
      <c r="AE649" s="94">
        <f>IF(AG649=1,AK649,AG649)</f>
        <v>0.45454545454545459</v>
      </c>
      <c r="AF649">
        <f>AD649/2</f>
        <v>1</v>
      </c>
      <c r="AG649" s="92">
        <f>IF(AND(AF649&gt;=0,AF649&lt;=1),1,"No aplica")</f>
        <v>1</v>
      </c>
      <c r="AH649" s="95">
        <f>AD649/(AG649*2)</f>
        <v>1</v>
      </c>
      <c r="AI649" s="96">
        <f>IF(AG649=1,AG649/$AG$654,"No aplica")</f>
        <v>0.2</v>
      </c>
      <c r="AJ649" s="96">
        <f>AF649*AI649</f>
        <v>0.2</v>
      </c>
      <c r="AK649" s="96">
        <f>AJ649*$AE$23</f>
        <v>0.45454545454545459</v>
      </c>
    </row>
    <row r="650" spans="1:37" ht="24.9" customHeight="1" x14ac:dyDescent="0.25">
      <c r="A650" s="356" t="s">
        <v>276</v>
      </c>
      <c r="B650" s="356"/>
      <c r="C650" s="356"/>
      <c r="D650" s="356"/>
      <c r="E650" s="356"/>
      <c r="F650" s="356"/>
      <c r="G650" s="356"/>
      <c r="H650" s="356"/>
      <c r="I650" s="356"/>
      <c r="J650" s="356"/>
      <c r="K650" s="356"/>
      <c r="L650" s="356"/>
      <c r="M650" s="356"/>
      <c r="N650" s="356"/>
      <c r="O650" s="356"/>
      <c r="P650" s="356"/>
      <c r="Q650" s="356"/>
      <c r="R650" s="356"/>
      <c r="S650" s="356"/>
      <c r="T650" s="356"/>
      <c r="U650" s="356"/>
      <c r="V650" s="356"/>
      <c r="W650" s="356"/>
      <c r="X650" s="356"/>
      <c r="Y650" s="356"/>
      <c r="Z650" s="356"/>
      <c r="AA650" s="356"/>
      <c r="AB650" s="356"/>
      <c r="AC650" s="356"/>
      <c r="AD650" s="310">
        <f>'Art. 121'!Q624</f>
        <v>2</v>
      </c>
      <c r="AE650" s="94">
        <f>IF(AG650=1,AK650,AG650)</f>
        <v>0.45454545454545459</v>
      </c>
      <c r="AF650">
        <f>AD650/2</f>
        <v>1</v>
      </c>
      <c r="AG650" s="92">
        <f>IF(AND(AF650&gt;=0,AF650&lt;=1),1,"No aplica")</f>
        <v>1</v>
      </c>
      <c r="AH650" s="95">
        <f>AD650/(AG650*2)</f>
        <v>1</v>
      </c>
      <c r="AI650" s="96">
        <f>IF(AG650=1,AG650/$AG$654,"No aplica")</f>
        <v>0.2</v>
      </c>
      <c r="AJ650" s="96">
        <f>AF650*AI650</f>
        <v>0.2</v>
      </c>
      <c r="AK650" s="96">
        <f>AJ650*$AE$23</f>
        <v>0.45454545454545459</v>
      </c>
    </row>
    <row r="651" spans="1:37" ht="24.9" customHeight="1" x14ac:dyDescent="0.25">
      <c r="A651" s="356" t="s">
        <v>277</v>
      </c>
      <c r="B651" s="356"/>
      <c r="C651" s="356"/>
      <c r="D651" s="356"/>
      <c r="E651" s="356"/>
      <c r="F651" s="356"/>
      <c r="G651" s="356"/>
      <c r="H651" s="356"/>
      <c r="I651" s="356"/>
      <c r="J651" s="356"/>
      <c r="K651" s="356"/>
      <c r="L651" s="356"/>
      <c r="M651" s="356"/>
      <c r="N651" s="356"/>
      <c r="O651" s="356"/>
      <c r="P651" s="356"/>
      <c r="Q651" s="356"/>
      <c r="R651" s="356"/>
      <c r="S651" s="356"/>
      <c r="T651" s="356"/>
      <c r="U651" s="356"/>
      <c r="V651" s="356"/>
      <c r="W651" s="356"/>
      <c r="X651" s="356"/>
      <c r="Y651" s="356"/>
      <c r="Z651" s="356"/>
      <c r="AA651" s="356"/>
      <c r="AB651" s="356"/>
      <c r="AC651" s="356"/>
      <c r="AD651" s="310">
        <f>'Art. 121'!Q625</f>
        <v>2</v>
      </c>
      <c r="AE651" s="94">
        <f>IF(AG651=1,AK651,AG651)</f>
        <v>0.45454545454545459</v>
      </c>
      <c r="AF651">
        <f>AD651/2</f>
        <v>1</v>
      </c>
      <c r="AG651" s="92">
        <f>IF(AND(AF651&gt;=0,AF651&lt;=1),1,"No aplica")</f>
        <v>1</v>
      </c>
      <c r="AH651" s="95">
        <f>AD651/(AG651*2)</f>
        <v>1</v>
      </c>
      <c r="AI651" s="96">
        <f>IF(AG651=1,AG651/$AG$654,"No aplica")</f>
        <v>0.2</v>
      </c>
      <c r="AJ651" s="96">
        <f>AF651*AI651</f>
        <v>0.2</v>
      </c>
      <c r="AK651" s="96">
        <f>AJ651*$AE$23</f>
        <v>0.45454545454545459</v>
      </c>
    </row>
    <row r="652" spans="1:37" ht="24.9" customHeight="1" x14ac:dyDescent="0.25">
      <c r="A652" s="356" t="s">
        <v>278</v>
      </c>
      <c r="B652" s="356"/>
      <c r="C652" s="356"/>
      <c r="D652" s="356"/>
      <c r="E652" s="356"/>
      <c r="F652" s="356"/>
      <c r="G652" s="356"/>
      <c r="H652" s="356"/>
      <c r="I652" s="356"/>
      <c r="J652" s="356"/>
      <c r="K652" s="356"/>
      <c r="L652" s="356"/>
      <c r="M652" s="356"/>
      <c r="N652" s="356"/>
      <c r="O652" s="356"/>
      <c r="P652" s="356"/>
      <c r="Q652" s="356"/>
      <c r="R652" s="356"/>
      <c r="S652" s="356"/>
      <c r="T652" s="356"/>
      <c r="U652" s="356"/>
      <c r="V652" s="356"/>
      <c r="W652" s="356"/>
      <c r="X652" s="356"/>
      <c r="Y652" s="356"/>
      <c r="Z652" s="356"/>
      <c r="AA652" s="356"/>
      <c r="AB652" s="356"/>
      <c r="AC652" s="356"/>
      <c r="AD652" s="310">
        <f>'Art. 121'!Q626</f>
        <v>2</v>
      </c>
      <c r="AE652" s="94">
        <f>IF(AG652=1,AK652,AG652)</f>
        <v>0.45454545454545459</v>
      </c>
      <c r="AF652">
        <f>AD652/2</f>
        <v>1</v>
      </c>
      <c r="AG652" s="92">
        <f>IF(AND(AF652&gt;=0,AF652&lt;=1),1,"No aplica")</f>
        <v>1</v>
      </c>
      <c r="AH652" s="95">
        <f>AD652/(AG652*2)</f>
        <v>1</v>
      </c>
      <c r="AI652" s="96">
        <f>IF(AG652=1,AG652/$AG$654,"No aplica")</f>
        <v>0.2</v>
      </c>
      <c r="AJ652" s="96">
        <f>AF652*AI652</f>
        <v>0.2</v>
      </c>
      <c r="AK652" s="96">
        <f>AJ652*$AE$23</f>
        <v>0.45454545454545459</v>
      </c>
    </row>
    <row r="653" spans="1:37" ht="24.9" customHeight="1" x14ac:dyDescent="0.25">
      <c r="A653" s="356" t="s">
        <v>584</v>
      </c>
      <c r="B653" s="356"/>
      <c r="C653" s="356"/>
      <c r="D653" s="356"/>
      <c r="E653" s="356"/>
      <c r="F653" s="356"/>
      <c r="G653" s="356"/>
      <c r="H653" s="356"/>
      <c r="I653" s="356"/>
      <c r="J653" s="356"/>
      <c r="K653" s="356"/>
      <c r="L653" s="356"/>
      <c r="M653" s="356"/>
      <c r="N653" s="356"/>
      <c r="O653" s="356"/>
      <c r="P653" s="356"/>
      <c r="Q653" s="356"/>
      <c r="R653" s="356"/>
      <c r="S653" s="356"/>
      <c r="T653" s="356"/>
      <c r="U653" s="356"/>
      <c r="V653" s="356"/>
      <c r="W653" s="356"/>
      <c r="X653" s="356"/>
      <c r="Y653" s="356"/>
      <c r="Z653" s="356"/>
      <c r="AA653" s="356"/>
      <c r="AB653" s="356"/>
      <c r="AC653" s="356"/>
      <c r="AD653" s="310">
        <f>'Art. 121'!Q627</f>
        <v>2</v>
      </c>
      <c r="AE653" s="94">
        <f>IF(AG653=1,AK653,AG653)</f>
        <v>0.45454545454545459</v>
      </c>
      <c r="AF653">
        <f>AD653/2</f>
        <v>1</v>
      </c>
      <c r="AG653" s="92">
        <f>IF(AND(AF653&gt;=0,AF653&lt;=1),1,"No aplica")</f>
        <v>1</v>
      </c>
      <c r="AH653" s="95">
        <f>AD653/(AG653*2)</f>
        <v>1</v>
      </c>
      <c r="AI653" s="96">
        <f>IF(AG653=1,AG653/$AG$654,"No aplica")</f>
        <v>0.2</v>
      </c>
      <c r="AJ653" s="96">
        <f>AF653*AI653</f>
        <v>0.2</v>
      </c>
      <c r="AK653" s="96">
        <f>AJ653*$AE$23</f>
        <v>0.45454545454545459</v>
      </c>
    </row>
    <row r="654" spans="1:37" ht="24.9" customHeight="1" x14ac:dyDescent="0.25">
      <c r="A654" s="383" t="s">
        <v>1744</v>
      </c>
      <c r="B654" s="383"/>
      <c r="C654" s="383"/>
      <c r="D654" s="383"/>
      <c r="E654" s="383"/>
      <c r="F654" s="383"/>
      <c r="G654" s="383"/>
      <c r="H654" s="383"/>
      <c r="I654" s="383"/>
      <c r="J654" s="383"/>
      <c r="K654" s="383"/>
      <c r="L654" s="383"/>
      <c r="M654" s="383"/>
      <c r="N654" s="383"/>
      <c r="O654" s="383"/>
      <c r="P654" s="383"/>
      <c r="Q654" s="383"/>
      <c r="R654" s="383"/>
      <c r="S654" s="383"/>
      <c r="T654" s="383"/>
      <c r="U654" s="383"/>
      <c r="V654" s="383"/>
      <c r="W654" s="383"/>
      <c r="X654" s="383"/>
      <c r="Y654" s="383"/>
      <c r="Z654" s="383"/>
      <c r="AA654" s="383"/>
      <c r="AB654" s="383"/>
      <c r="AC654" s="383"/>
      <c r="AD654" s="383"/>
      <c r="AE654" s="94">
        <f>SUM(AE647:AE653)</f>
        <v>2.2727272727272729</v>
      </c>
      <c r="AF654" s="61"/>
      <c r="AG654" s="97">
        <f>SUM(AG649:AG653)</f>
        <v>5</v>
      </c>
      <c r="AH654" s="98"/>
      <c r="AI654" s="99"/>
      <c r="AJ654" s="99"/>
      <c r="AK654" s="99"/>
    </row>
    <row r="655" spans="1:37" ht="24.9" customHeight="1" x14ac:dyDescent="0.25">
      <c r="A655" s="384" t="s">
        <v>1745</v>
      </c>
      <c r="B655" s="384"/>
      <c r="C655" s="384"/>
      <c r="D655" s="384"/>
      <c r="E655" s="384"/>
      <c r="F655" s="384"/>
      <c r="G655" s="384"/>
      <c r="H655" s="384"/>
      <c r="I655" s="384"/>
      <c r="J655" s="384"/>
      <c r="K655" s="384"/>
      <c r="L655" s="384"/>
      <c r="M655" s="384"/>
      <c r="N655" s="384"/>
      <c r="O655" s="384"/>
      <c r="P655" s="384"/>
      <c r="Q655" s="384"/>
      <c r="R655" s="384"/>
      <c r="S655" s="384"/>
      <c r="T655" s="384"/>
      <c r="U655" s="384"/>
      <c r="V655" s="384"/>
      <c r="W655" s="384"/>
      <c r="X655" s="384"/>
      <c r="Y655" s="384"/>
      <c r="Z655" s="384"/>
      <c r="AA655" s="384"/>
      <c r="AB655" s="384"/>
      <c r="AC655" s="384"/>
      <c r="AD655" s="384"/>
      <c r="AE655" s="94">
        <f>AE654/$AE$23*100</f>
        <v>100</v>
      </c>
      <c r="AF655" s="61"/>
      <c r="AG655" s="97"/>
      <c r="AH655" s="98"/>
      <c r="AI655" s="99"/>
      <c r="AJ655" s="99"/>
      <c r="AK655" s="99"/>
    </row>
    <row r="656" spans="1:37" ht="24.9" customHeight="1" x14ac:dyDescent="0.25">
      <c r="A656" s="107"/>
      <c r="B656" s="107"/>
      <c r="C656" s="107"/>
      <c r="D656" s="107"/>
      <c r="E656" s="107"/>
      <c r="F656" s="107"/>
      <c r="G656" s="107"/>
      <c r="H656" s="107"/>
      <c r="I656" s="107"/>
      <c r="J656" s="107"/>
      <c r="K656" s="107"/>
      <c r="L656" s="107"/>
      <c r="M656" s="107"/>
      <c r="N656" s="107"/>
      <c r="O656" s="107"/>
      <c r="P656" s="107"/>
      <c r="Q656" s="100"/>
      <c r="R656" s="107"/>
      <c r="S656" s="107"/>
      <c r="T656" s="107"/>
      <c r="U656" s="107"/>
      <c r="V656" s="107"/>
      <c r="W656" s="107"/>
      <c r="X656" s="107"/>
      <c r="Y656" s="107"/>
      <c r="Z656" s="107"/>
      <c r="AA656" s="107"/>
      <c r="AB656" s="107"/>
      <c r="AC656" s="107"/>
      <c r="AD656" s="101"/>
      <c r="AE656" s="101"/>
    </row>
    <row r="657" spans="1:37" ht="24.9" customHeight="1" x14ac:dyDescent="0.25">
      <c r="A657" s="107"/>
      <c r="B657" s="107"/>
      <c r="C657" s="107"/>
      <c r="D657" s="107"/>
      <c r="E657" s="107"/>
      <c r="F657" s="107"/>
      <c r="G657" s="107"/>
      <c r="H657" s="107"/>
      <c r="I657" s="107"/>
      <c r="J657" s="107"/>
      <c r="K657" s="107"/>
      <c r="L657" s="107"/>
      <c r="M657" s="107"/>
      <c r="N657" s="107"/>
      <c r="O657" s="107"/>
      <c r="P657" s="107"/>
      <c r="Q657" s="100"/>
      <c r="R657" s="107"/>
      <c r="S657" s="107"/>
      <c r="T657" s="107"/>
      <c r="U657" s="107"/>
      <c r="V657" s="107"/>
      <c r="W657" s="107"/>
      <c r="X657" s="107"/>
      <c r="Y657" s="107"/>
      <c r="Z657" s="107"/>
      <c r="AA657" s="107"/>
      <c r="AB657" s="107"/>
      <c r="AC657" s="107"/>
      <c r="AD657" s="101"/>
      <c r="AE657" s="101"/>
    </row>
    <row r="658" spans="1:37" ht="24.9" customHeight="1" x14ac:dyDescent="0.25">
      <c r="A658" s="390" t="s">
        <v>585</v>
      </c>
      <c r="B658" s="390"/>
      <c r="C658" s="390"/>
      <c r="D658" s="390"/>
      <c r="E658" s="390"/>
      <c r="F658" s="390"/>
      <c r="G658" s="390"/>
      <c r="H658" s="390"/>
      <c r="I658" s="390"/>
      <c r="J658" s="390"/>
      <c r="K658" s="390"/>
      <c r="L658" s="390"/>
      <c r="M658" s="390"/>
      <c r="N658" s="390"/>
      <c r="O658" s="390"/>
      <c r="P658" s="390"/>
      <c r="Q658" s="390"/>
      <c r="R658" s="390"/>
      <c r="S658" s="390"/>
      <c r="T658" s="390"/>
      <c r="U658" s="390"/>
      <c r="V658" s="390"/>
      <c r="W658" s="390"/>
      <c r="X658" s="390"/>
      <c r="Y658" s="390"/>
      <c r="Z658" s="390"/>
      <c r="AA658" s="390"/>
      <c r="AB658" s="390"/>
      <c r="AC658" s="390"/>
      <c r="AD658" s="88"/>
      <c r="AE658" s="88"/>
    </row>
    <row r="659" spans="1:37" ht="24.9" customHeight="1" x14ac:dyDescent="0.25">
      <c r="A659" s="109"/>
      <c r="B659" s="110"/>
      <c r="C659" s="110"/>
      <c r="D659" s="110"/>
      <c r="E659" s="110"/>
      <c r="F659" s="110"/>
      <c r="G659" s="110"/>
      <c r="H659" s="110"/>
      <c r="I659" s="110"/>
      <c r="J659" s="110"/>
      <c r="K659" s="110"/>
      <c r="L659" s="110"/>
      <c r="M659" s="110"/>
      <c r="N659" s="110"/>
      <c r="O659" s="110"/>
      <c r="P659" s="110"/>
      <c r="Q659" s="111"/>
      <c r="R659" s="110"/>
      <c r="S659" s="110"/>
      <c r="T659" s="110"/>
      <c r="U659" s="110"/>
      <c r="V659" s="110"/>
      <c r="W659" s="110"/>
      <c r="X659" s="110"/>
      <c r="Y659" s="110"/>
      <c r="Z659" s="110"/>
      <c r="AA659" s="110"/>
      <c r="AB659" s="110"/>
      <c r="AC659" s="110"/>
      <c r="AD659" s="89"/>
      <c r="AE659" s="89"/>
    </row>
    <row r="660" spans="1:37" ht="24.9" customHeight="1" x14ac:dyDescent="0.25">
      <c r="A660" s="73"/>
      <c r="B660" s="73"/>
      <c r="C660" s="73"/>
      <c r="D660" s="73"/>
      <c r="E660" s="73"/>
      <c r="F660" s="73"/>
      <c r="G660" s="73"/>
      <c r="H660" s="73"/>
      <c r="I660" s="73"/>
      <c r="J660" s="73"/>
      <c r="K660" s="73"/>
      <c r="L660" s="73"/>
      <c r="M660" s="73"/>
      <c r="N660" s="73"/>
      <c r="O660" s="73"/>
      <c r="P660" s="73"/>
      <c r="Q660" s="100"/>
      <c r="R660" s="73"/>
      <c r="S660" s="73"/>
      <c r="T660" s="73"/>
      <c r="U660" s="73"/>
      <c r="V660" s="73"/>
      <c r="W660" s="73"/>
      <c r="X660" s="73"/>
      <c r="Y660" s="73"/>
      <c r="Z660" s="73"/>
      <c r="AA660" s="73"/>
      <c r="AB660" s="73"/>
      <c r="AC660" s="73"/>
      <c r="AD660" s="101"/>
      <c r="AE660" s="101"/>
    </row>
    <row r="661" spans="1:37" ht="24.9" customHeight="1" x14ac:dyDescent="0.25">
      <c r="A661" s="387" t="s">
        <v>163</v>
      </c>
      <c r="B661" s="387"/>
      <c r="C661" s="387"/>
      <c r="D661" s="387"/>
      <c r="E661" s="387"/>
      <c r="F661" s="387"/>
      <c r="G661" s="387"/>
      <c r="H661" s="387"/>
      <c r="I661" s="387"/>
      <c r="J661" s="387"/>
      <c r="K661" s="387"/>
      <c r="L661" s="387"/>
      <c r="M661" s="387"/>
      <c r="N661" s="387"/>
      <c r="O661" s="387"/>
      <c r="P661" s="387"/>
      <c r="Q661" s="387"/>
      <c r="R661" s="387"/>
      <c r="S661" s="387"/>
      <c r="T661" s="387"/>
      <c r="U661" s="387"/>
      <c r="V661" s="387"/>
      <c r="W661" s="387"/>
      <c r="X661" s="387"/>
      <c r="Y661" s="387"/>
      <c r="Z661" s="387"/>
      <c r="AA661" s="387"/>
      <c r="AB661" s="387"/>
      <c r="AC661" s="387"/>
      <c r="AD661" s="66" t="s">
        <v>187</v>
      </c>
      <c r="AE661" s="306" t="s">
        <v>7</v>
      </c>
      <c r="AF661" s="92" t="s">
        <v>1666</v>
      </c>
      <c r="AG661" s="92" t="s">
        <v>1667</v>
      </c>
      <c r="AH661" s="92" t="s">
        <v>1668</v>
      </c>
      <c r="AI661" s="93" t="s">
        <v>1669</v>
      </c>
      <c r="AJ661" s="92"/>
      <c r="AK661" s="93" t="s">
        <v>1670</v>
      </c>
    </row>
    <row r="662" spans="1:37" ht="24.9" customHeight="1" x14ac:dyDescent="0.25">
      <c r="A662" s="356" t="s">
        <v>190</v>
      </c>
      <c r="B662" s="356"/>
      <c r="C662" s="356"/>
      <c r="D662" s="356"/>
      <c r="E662" s="356"/>
      <c r="F662" s="356"/>
      <c r="G662" s="356"/>
      <c r="H662" s="356"/>
      <c r="I662" s="356"/>
      <c r="J662" s="356"/>
      <c r="K662" s="356"/>
      <c r="L662" s="356"/>
      <c r="M662" s="356"/>
      <c r="N662" s="356"/>
      <c r="O662" s="356"/>
      <c r="P662" s="356"/>
      <c r="Q662" s="356"/>
      <c r="R662" s="356"/>
      <c r="S662" s="356"/>
      <c r="T662" s="356"/>
      <c r="U662" s="356"/>
      <c r="V662" s="356"/>
      <c r="W662" s="356"/>
      <c r="X662" s="356"/>
      <c r="Y662" s="356"/>
      <c r="Z662" s="356"/>
      <c r="AA662" s="356"/>
      <c r="AB662" s="356"/>
      <c r="AC662" s="356"/>
      <c r="AD662" s="310">
        <f>'Art. 121'!Q636</f>
        <v>2</v>
      </c>
      <c r="AE662" s="94">
        <f t="shared" ref="AE662:AE689" si="128">IF(AG662=1,AK662,AG662)</f>
        <v>8.1168831168831168E-2</v>
      </c>
      <c r="AF662">
        <f t="shared" ref="AF662:AF689" si="129">AD662/2</f>
        <v>1</v>
      </c>
      <c r="AG662" s="92">
        <f t="shared" ref="AG662:AG689" si="130">IF(AND(AF662&gt;=0,AF662&lt;=1),1,"No aplica")</f>
        <v>1</v>
      </c>
      <c r="AH662" s="95">
        <f t="shared" ref="AH662:AH689" si="131">AD662/(AG662*2)</f>
        <v>1</v>
      </c>
      <c r="AI662" s="96">
        <f t="shared" ref="AI662:AI689" si="132">IF(AG662=1,AG662/$AG$690,"No aplica")</f>
        <v>3.5714285714285712E-2</v>
      </c>
      <c r="AJ662" s="96">
        <f t="shared" ref="AJ662:AJ689" si="133">AF662*AI662</f>
        <v>3.5714285714285712E-2</v>
      </c>
      <c r="AK662" s="96">
        <f t="shared" ref="AK662:AK689" si="134">AJ662*$AE$23</f>
        <v>8.1168831168831168E-2</v>
      </c>
    </row>
    <row r="663" spans="1:37" ht="24.9" customHeight="1" x14ac:dyDescent="0.25">
      <c r="A663" s="356" t="s">
        <v>191</v>
      </c>
      <c r="B663" s="356"/>
      <c r="C663" s="356"/>
      <c r="D663" s="356"/>
      <c r="E663" s="356"/>
      <c r="F663" s="356"/>
      <c r="G663" s="356"/>
      <c r="H663" s="356"/>
      <c r="I663" s="356"/>
      <c r="J663" s="356"/>
      <c r="K663" s="356"/>
      <c r="L663" s="356"/>
      <c r="M663" s="356"/>
      <c r="N663" s="356"/>
      <c r="O663" s="356"/>
      <c r="P663" s="356"/>
      <c r="Q663" s="356"/>
      <c r="R663" s="356"/>
      <c r="S663" s="356"/>
      <c r="T663" s="356"/>
      <c r="U663" s="356"/>
      <c r="V663" s="356"/>
      <c r="W663" s="356"/>
      <c r="X663" s="356"/>
      <c r="Y663" s="356"/>
      <c r="Z663" s="356"/>
      <c r="AA663" s="356"/>
      <c r="AB663" s="356"/>
      <c r="AC663" s="356"/>
      <c r="AD663" s="310">
        <f>'Art. 121'!Q637</f>
        <v>2</v>
      </c>
      <c r="AE663" s="94">
        <f t="shared" si="128"/>
        <v>8.1168831168831168E-2</v>
      </c>
      <c r="AF663">
        <f t="shared" si="129"/>
        <v>1</v>
      </c>
      <c r="AG663" s="92">
        <f t="shared" si="130"/>
        <v>1</v>
      </c>
      <c r="AH663" s="95">
        <f t="shared" si="131"/>
        <v>1</v>
      </c>
      <c r="AI663" s="96">
        <f t="shared" si="132"/>
        <v>3.5714285714285712E-2</v>
      </c>
      <c r="AJ663" s="96">
        <f t="shared" si="133"/>
        <v>3.5714285714285712E-2</v>
      </c>
      <c r="AK663" s="96">
        <f t="shared" si="134"/>
        <v>8.1168831168831168E-2</v>
      </c>
    </row>
    <row r="664" spans="1:37" ht="24.9" customHeight="1" x14ac:dyDescent="0.25">
      <c r="A664" s="356" t="s">
        <v>586</v>
      </c>
      <c r="B664" s="356"/>
      <c r="C664" s="356"/>
      <c r="D664" s="356"/>
      <c r="E664" s="356"/>
      <c r="F664" s="356"/>
      <c r="G664" s="356"/>
      <c r="H664" s="356"/>
      <c r="I664" s="356"/>
      <c r="J664" s="356"/>
      <c r="K664" s="356"/>
      <c r="L664" s="356"/>
      <c r="M664" s="356"/>
      <c r="N664" s="356"/>
      <c r="O664" s="356"/>
      <c r="P664" s="356"/>
      <c r="Q664" s="356"/>
      <c r="R664" s="356"/>
      <c r="S664" s="356"/>
      <c r="T664" s="356"/>
      <c r="U664" s="356"/>
      <c r="V664" s="356"/>
      <c r="W664" s="356"/>
      <c r="X664" s="356"/>
      <c r="Y664" s="356"/>
      <c r="Z664" s="356"/>
      <c r="AA664" s="356"/>
      <c r="AB664" s="356"/>
      <c r="AC664" s="356"/>
      <c r="AD664" s="310">
        <f>'Art. 121'!Q638</f>
        <v>2</v>
      </c>
      <c r="AE664" s="94">
        <f t="shared" si="128"/>
        <v>8.1168831168831168E-2</v>
      </c>
      <c r="AF664">
        <f t="shared" si="129"/>
        <v>1</v>
      </c>
      <c r="AG664" s="92">
        <f t="shared" si="130"/>
        <v>1</v>
      </c>
      <c r="AH664" s="95">
        <f t="shared" si="131"/>
        <v>1</v>
      </c>
      <c r="AI664" s="96">
        <f t="shared" si="132"/>
        <v>3.5714285714285712E-2</v>
      </c>
      <c r="AJ664" s="96">
        <f t="shared" si="133"/>
        <v>3.5714285714285712E-2</v>
      </c>
      <c r="AK664" s="96">
        <f t="shared" si="134"/>
        <v>8.1168831168831168E-2</v>
      </c>
    </row>
    <row r="665" spans="1:37" ht="24.9" customHeight="1" x14ac:dyDescent="0.25">
      <c r="A665" s="356" t="s">
        <v>587</v>
      </c>
      <c r="B665" s="356"/>
      <c r="C665" s="356"/>
      <c r="D665" s="356"/>
      <c r="E665" s="356"/>
      <c r="F665" s="356"/>
      <c r="G665" s="356"/>
      <c r="H665" s="356"/>
      <c r="I665" s="356"/>
      <c r="J665" s="356"/>
      <c r="K665" s="356"/>
      <c r="L665" s="356"/>
      <c r="M665" s="356"/>
      <c r="N665" s="356"/>
      <c r="O665" s="356"/>
      <c r="P665" s="356"/>
      <c r="Q665" s="356"/>
      <c r="R665" s="356"/>
      <c r="S665" s="356"/>
      <c r="T665" s="356"/>
      <c r="U665" s="356"/>
      <c r="V665" s="356"/>
      <c r="W665" s="356"/>
      <c r="X665" s="356"/>
      <c r="Y665" s="356"/>
      <c r="Z665" s="356"/>
      <c r="AA665" s="356"/>
      <c r="AB665" s="356"/>
      <c r="AC665" s="356"/>
      <c r="AD665" s="310">
        <f>'Art. 121'!Q639</f>
        <v>2</v>
      </c>
      <c r="AE665" s="94">
        <f t="shared" si="128"/>
        <v>8.1168831168831168E-2</v>
      </c>
      <c r="AF665">
        <f t="shared" si="129"/>
        <v>1</v>
      </c>
      <c r="AG665" s="92">
        <f t="shared" si="130"/>
        <v>1</v>
      </c>
      <c r="AH665" s="95">
        <f t="shared" si="131"/>
        <v>1</v>
      </c>
      <c r="AI665" s="96">
        <f t="shared" si="132"/>
        <v>3.5714285714285712E-2</v>
      </c>
      <c r="AJ665" s="96">
        <f t="shared" si="133"/>
        <v>3.5714285714285712E-2</v>
      </c>
      <c r="AK665" s="96">
        <f t="shared" si="134"/>
        <v>8.1168831168831168E-2</v>
      </c>
    </row>
    <row r="666" spans="1:37" ht="24.9" customHeight="1" x14ac:dyDescent="0.25">
      <c r="A666" s="356" t="s">
        <v>588</v>
      </c>
      <c r="B666" s="356"/>
      <c r="C666" s="356"/>
      <c r="D666" s="356"/>
      <c r="E666" s="356"/>
      <c r="F666" s="356"/>
      <c r="G666" s="356"/>
      <c r="H666" s="356"/>
      <c r="I666" s="356"/>
      <c r="J666" s="356"/>
      <c r="K666" s="356"/>
      <c r="L666" s="356"/>
      <c r="M666" s="356"/>
      <c r="N666" s="356"/>
      <c r="O666" s="356"/>
      <c r="P666" s="356"/>
      <c r="Q666" s="356"/>
      <c r="R666" s="356"/>
      <c r="S666" s="356"/>
      <c r="T666" s="356"/>
      <c r="U666" s="356"/>
      <c r="V666" s="356"/>
      <c r="W666" s="356"/>
      <c r="X666" s="356"/>
      <c r="Y666" s="356"/>
      <c r="Z666" s="356"/>
      <c r="AA666" s="356"/>
      <c r="AB666" s="356"/>
      <c r="AC666" s="356"/>
      <c r="AD666" s="310">
        <f>'Art. 121'!Q640</f>
        <v>2</v>
      </c>
      <c r="AE666" s="94">
        <f t="shared" si="128"/>
        <v>8.1168831168831168E-2</v>
      </c>
      <c r="AF666">
        <f t="shared" si="129"/>
        <v>1</v>
      </c>
      <c r="AG666" s="92">
        <f t="shared" si="130"/>
        <v>1</v>
      </c>
      <c r="AH666" s="95">
        <f t="shared" si="131"/>
        <v>1</v>
      </c>
      <c r="AI666" s="96">
        <f t="shared" si="132"/>
        <v>3.5714285714285712E-2</v>
      </c>
      <c r="AJ666" s="96">
        <f t="shared" si="133"/>
        <v>3.5714285714285712E-2</v>
      </c>
      <c r="AK666" s="96">
        <f t="shared" si="134"/>
        <v>8.1168831168831168E-2</v>
      </c>
    </row>
    <row r="667" spans="1:37" ht="24.9" customHeight="1" x14ac:dyDescent="0.25">
      <c r="A667" s="356" t="s">
        <v>589</v>
      </c>
      <c r="B667" s="356"/>
      <c r="C667" s="356"/>
      <c r="D667" s="356"/>
      <c r="E667" s="356"/>
      <c r="F667" s="356"/>
      <c r="G667" s="356"/>
      <c r="H667" s="356"/>
      <c r="I667" s="356"/>
      <c r="J667" s="356"/>
      <c r="K667" s="356"/>
      <c r="L667" s="356"/>
      <c r="M667" s="356"/>
      <c r="N667" s="356"/>
      <c r="O667" s="356"/>
      <c r="P667" s="356"/>
      <c r="Q667" s="356"/>
      <c r="R667" s="356"/>
      <c r="S667" s="356"/>
      <c r="T667" s="356"/>
      <c r="U667" s="356"/>
      <c r="V667" s="356"/>
      <c r="W667" s="356"/>
      <c r="X667" s="356"/>
      <c r="Y667" s="356"/>
      <c r="Z667" s="356"/>
      <c r="AA667" s="356"/>
      <c r="AB667" s="356"/>
      <c r="AC667" s="356"/>
      <c r="AD667" s="310">
        <f>'Art. 121'!Q641</f>
        <v>2</v>
      </c>
      <c r="AE667" s="94">
        <f t="shared" si="128"/>
        <v>8.1168831168831168E-2</v>
      </c>
      <c r="AF667">
        <f t="shared" si="129"/>
        <v>1</v>
      </c>
      <c r="AG667" s="92">
        <f t="shared" si="130"/>
        <v>1</v>
      </c>
      <c r="AH667" s="95">
        <f t="shared" si="131"/>
        <v>1</v>
      </c>
      <c r="AI667" s="96">
        <f t="shared" si="132"/>
        <v>3.5714285714285712E-2</v>
      </c>
      <c r="AJ667" s="96">
        <f t="shared" si="133"/>
        <v>3.5714285714285712E-2</v>
      </c>
      <c r="AK667" s="96">
        <f t="shared" si="134"/>
        <v>8.1168831168831168E-2</v>
      </c>
    </row>
    <row r="668" spans="1:37" ht="24.9" customHeight="1" x14ac:dyDescent="0.25">
      <c r="A668" s="356" t="s">
        <v>590</v>
      </c>
      <c r="B668" s="356"/>
      <c r="C668" s="356"/>
      <c r="D668" s="356"/>
      <c r="E668" s="356"/>
      <c r="F668" s="356"/>
      <c r="G668" s="356"/>
      <c r="H668" s="356"/>
      <c r="I668" s="356"/>
      <c r="J668" s="356"/>
      <c r="K668" s="356"/>
      <c r="L668" s="356"/>
      <c r="M668" s="356"/>
      <c r="N668" s="356"/>
      <c r="O668" s="356"/>
      <c r="P668" s="356"/>
      <c r="Q668" s="356"/>
      <c r="R668" s="356"/>
      <c r="S668" s="356"/>
      <c r="T668" s="356"/>
      <c r="U668" s="356"/>
      <c r="V668" s="356"/>
      <c r="W668" s="356"/>
      <c r="X668" s="356"/>
      <c r="Y668" s="356"/>
      <c r="Z668" s="356"/>
      <c r="AA668" s="356"/>
      <c r="AB668" s="356"/>
      <c r="AC668" s="356"/>
      <c r="AD668" s="310">
        <f>'Art. 121'!Q642</f>
        <v>2</v>
      </c>
      <c r="AE668" s="94">
        <f t="shared" si="128"/>
        <v>8.1168831168831168E-2</v>
      </c>
      <c r="AF668">
        <f t="shared" si="129"/>
        <v>1</v>
      </c>
      <c r="AG668" s="92">
        <f t="shared" si="130"/>
        <v>1</v>
      </c>
      <c r="AH668" s="95">
        <f t="shared" si="131"/>
        <v>1</v>
      </c>
      <c r="AI668" s="96">
        <f t="shared" si="132"/>
        <v>3.5714285714285712E-2</v>
      </c>
      <c r="AJ668" s="96">
        <f t="shared" si="133"/>
        <v>3.5714285714285712E-2</v>
      </c>
      <c r="AK668" s="96">
        <f t="shared" si="134"/>
        <v>8.1168831168831168E-2</v>
      </c>
    </row>
    <row r="669" spans="1:37" ht="24.9" customHeight="1" x14ac:dyDescent="0.25">
      <c r="A669" s="356" t="s">
        <v>591</v>
      </c>
      <c r="B669" s="356"/>
      <c r="C669" s="356"/>
      <c r="D669" s="356"/>
      <c r="E669" s="356"/>
      <c r="F669" s="356"/>
      <c r="G669" s="356"/>
      <c r="H669" s="356"/>
      <c r="I669" s="356"/>
      <c r="J669" s="356"/>
      <c r="K669" s="356"/>
      <c r="L669" s="356"/>
      <c r="M669" s="356"/>
      <c r="N669" s="356"/>
      <c r="O669" s="356"/>
      <c r="P669" s="356"/>
      <c r="Q669" s="356"/>
      <c r="R669" s="356"/>
      <c r="S669" s="356"/>
      <c r="T669" s="356"/>
      <c r="U669" s="356"/>
      <c r="V669" s="356"/>
      <c r="W669" s="356"/>
      <c r="X669" s="356"/>
      <c r="Y669" s="356"/>
      <c r="Z669" s="356"/>
      <c r="AA669" s="356"/>
      <c r="AB669" s="356"/>
      <c r="AC669" s="356"/>
      <c r="AD669" s="310">
        <f>'Art. 121'!Q643</f>
        <v>2</v>
      </c>
      <c r="AE669" s="94">
        <f t="shared" si="128"/>
        <v>8.1168831168831168E-2</v>
      </c>
      <c r="AF669">
        <f t="shared" si="129"/>
        <v>1</v>
      </c>
      <c r="AG669" s="92">
        <f t="shared" si="130"/>
        <v>1</v>
      </c>
      <c r="AH669" s="95">
        <f t="shared" si="131"/>
        <v>1</v>
      </c>
      <c r="AI669" s="96">
        <f t="shared" si="132"/>
        <v>3.5714285714285712E-2</v>
      </c>
      <c r="AJ669" s="96">
        <f t="shared" si="133"/>
        <v>3.5714285714285712E-2</v>
      </c>
      <c r="AK669" s="96">
        <f t="shared" si="134"/>
        <v>8.1168831168831168E-2</v>
      </c>
    </row>
    <row r="670" spans="1:37" ht="24.9" customHeight="1" x14ac:dyDescent="0.25">
      <c r="A670" s="356" t="s">
        <v>592</v>
      </c>
      <c r="B670" s="356"/>
      <c r="C670" s="356"/>
      <c r="D670" s="356"/>
      <c r="E670" s="356"/>
      <c r="F670" s="356"/>
      <c r="G670" s="356"/>
      <c r="H670" s="356"/>
      <c r="I670" s="356"/>
      <c r="J670" s="356"/>
      <c r="K670" s="356"/>
      <c r="L670" s="356"/>
      <c r="M670" s="356"/>
      <c r="N670" s="356"/>
      <c r="O670" s="356"/>
      <c r="P670" s="356"/>
      <c r="Q670" s="356"/>
      <c r="R670" s="356"/>
      <c r="S670" s="356"/>
      <c r="T670" s="356"/>
      <c r="U670" s="356"/>
      <c r="V670" s="356"/>
      <c r="W670" s="356"/>
      <c r="X670" s="356"/>
      <c r="Y670" s="356"/>
      <c r="Z670" s="356"/>
      <c r="AA670" s="356"/>
      <c r="AB670" s="356"/>
      <c r="AC670" s="356"/>
      <c r="AD670" s="310">
        <f>'Art. 121'!Q644</f>
        <v>2</v>
      </c>
      <c r="AE670" s="94">
        <f t="shared" si="128"/>
        <v>8.1168831168831168E-2</v>
      </c>
      <c r="AF670">
        <f t="shared" si="129"/>
        <v>1</v>
      </c>
      <c r="AG670" s="92">
        <f t="shared" si="130"/>
        <v>1</v>
      </c>
      <c r="AH670" s="95">
        <f t="shared" si="131"/>
        <v>1</v>
      </c>
      <c r="AI670" s="96">
        <f t="shared" si="132"/>
        <v>3.5714285714285712E-2</v>
      </c>
      <c r="AJ670" s="96">
        <f t="shared" si="133"/>
        <v>3.5714285714285712E-2</v>
      </c>
      <c r="AK670" s="96">
        <f t="shared" si="134"/>
        <v>8.1168831168831168E-2</v>
      </c>
    </row>
    <row r="671" spans="1:37" ht="24.9" customHeight="1" x14ac:dyDescent="0.25">
      <c r="A671" s="356" t="s">
        <v>593</v>
      </c>
      <c r="B671" s="356"/>
      <c r="C671" s="356"/>
      <c r="D671" s="356"/>
      <c r="E671" s="356"/>
      <c r="F671" s="356"/>
      <c r="G671" s="356"/>
      <c r="H671" s="356"/>
      <c r="I671" s="356"/>
      <c r="J671" s="356"/>
      <c r="K671" s="356"/>
      <c r="L671" s="356"/>
      <c r="M671" s="356"/>
      <c r="N671" s="356"/>
      <c r="O671" s="356"/>
      <c r="P671" s="356"/>
      <c r="Q671" s="356"/>
      <c r="R671" s="356"/>
      <c r="S671" s="356"/>
      <c r="T671" s="356"/>
      <c r="U671" s="356"/>
      <c r="V671" s="356"/>
      <c r="W671" s="356"/>
      <c r="X671" s="356"/>
      <c r="Y671" s="356"/>
      <c r="Z671" s="356"/>
      <c r="AA671" s="356"/>
      <c r="AB671" s="356"/>
      <c r="AC671" s="356"/>
      <c r="AD671" s="310">
        <f>'Art. 121'!Q645</f>
        <v>2</v>
      </c>
      <c r="AE671" s="94">
        <f t="shared" si="128"/>
        <v>8.1168831168831168E-2</v>
      </c>
      <c r="AF671">
        <f t="shared" si="129"/>
        <v>1</v>
      </c>
      <c r="AG671" s="92">
        <f t="shared" si="130"/>
        <v>1</v>
      </c>
      <c r="AH671" s="95">
        <f t="shared" si="131"/>
        <v>1</v>
      </c>
      <c r="AI671" s="96">
        <f t="shared" si="132"/>
        <v>3.5714285714285712E-2</v>
      </c>
      <c r="AJ671" s="96">
        <f t="shared" si="133"/>
        <v>3.5714285714285712E-2</v>
      </c>
      <c r="AK671" s="96">
        <f t="shared" si="134"/>
        <v>8.1168831168831168E-2</v>
      </c>
    </row>
    <row r="672" spans="1:37" ht="24.9" customHeight="1" x14ac:dyDescent="0.25">
      <c r="A672" s="356" t="s">
        <v>594</v>
      </c>
      <c r="B672" s="356"/>
      <c r="C672" s="356"/>
      <c r="D672" s="356"/>
      <c r="E672" s="356"/>
      <c r="F672" s="356"/>
      <c r="G672" s="356"/>
      <c r="H672" s="356"/>
      <c r="I672" s="356"/>
      <c r="J672" s="356"/>
      <c r="K672" s="356"/>
      <c r="L672" s="356"/>
      <c r="M672" s="356"/>
      <c r="N672" s="356"/>
      <c r="O672" s="356"/>
      <c r="P672" s="356"/>
      <c r="Q672" s="356"/>
      <c r="R672" s="356"/>
      <c r="S672" s="356"/>
      <c r="T672" s="356"/>
      <c r="U672" s="356"/>
      <c r="V672" s="356"/>
      <c r="W672" s="356"/>
      <c r="X672" s="356"/>
      <c r="Y672" s="356"/>
      <c r="Z672" s="356"/>
      <c r="AA672" s="356"/>
      <c r="AB672" s="356"/>
      <c r="AC672" s="356"/>
      <c r="AD672" s="310">
        <f>'Art. 121'!Q646</f>
        <v>2</v>
      </c>
      <c r="AE672" s="94">
        <f t="shared" si="128"/>
        <v>8.1168831168831168E-2</v>
      </c>
      <c r="AF672">
        <f t="shared" si="129"/>
        <v>1</v>
      </c>
      <c r="AG672" s="92">
        <f t="shared" si="130"/>
        <v>1</v>
      </c>
      <c r="AH672" s="95">
        <f t="shared" si="131"/>
        <v>1</v>
      </c>
      <c r="AI672" s="96">
        <f t="shared" si="132"/>
        <v>3.5714285714285712E-2</v>
      </c>
      <c r="AJ672" s="96">
        <f t="shared" si="133"/>
        <v>3.5714285714285712E-2</v>
      </c>
      <c r="AK672" s="96">
        <f t="shared" si="134"/>
        <v>8.1168831168831168E-2</v>
      </c>
    </row>
    <row r="673" spans="1:37" ht="24.9" customHeight="1" x14ac:dyDescent="0.25">
      <c r="A673" s="356" t="s">
        <v>595</v>
      </c>
      <c r="B673" s="356"/>
      <c r="C673" s="356"/>
      <c r="D673" s="356"/>
      <c r="E673" s="356"/>
      <c r="F673" s="356"/>
      <c r="G673" s="356"/>
      <c r="H673" s="356"/>
      <c r="I673" s="356"/>
      <c r="J673" s="356"/>
      <c r="K673" s="356"/>
      <c r="L673" s="356"/>
      <c r="M673" s="356"/>
      <c r="N673" s="356"/>
      <c r="O673" s="356"/>
      <c r="P673" s="356"/>
      <c r="Q673" s="356"/>
      <c r="R673" s="356"/>
      <c r="S673" s="356"/>
      <c r="T673" s="356"/>
      <c r="U673" s="356"/>
      <c r="V673" s="356"/>
      <c r="W673" s="356"/>
      <c r="X673" s="356"/>
      <c r="Y673" s="356"/>
      <c r="Z673" s="356"/>
      <c r="AA673" s="356"/>
      <c r="AB673" s="356"/>
      <c r="AC673" s="356"/>
      <c r="AD673" s="310">
        <f>'Art. 121'!Q647</f>
        <v>2</v>
      </c>
      <c r="AE673" s="94">
        <f t="shared" si="128"/>
        <v>8.1168831168831168E-2</v>
      </c>
      <c r="AF673">
        <f t="shared" si="129"/>
        <v>1</v>
      </c>
      <c r="AG673" s="92">
        <f t="shared" si="130"/>
        <v>1</v>
      </c>
      <c r="AH673" s="95">
        <f t="shared" si="131"/>
        <v>1</v>
      </c>
      <c r="AI673" s="96">
        <f t="shared" si="132"/>
        <v>3.5714285714285712E-2</v>
      </c>
      <c r="AJ673" s="96">
        <f t="shared" si="133"/>
        <v>3.5714285714285712E-2</v>
      </c>
      <c r="AK673" s="96">
        <f t="shared" si="134"/>
        <v>8.1168831168831168E-2</v>
      </c>
    </row>
    <row r="674" spans="1:37" ht="24.9" customHeight="1" x14ac:dyDescent="0.25">
      <c r="A674" s="356" t="s">
        <v>596</v>
      </c>
      <c r="B674" s="356"/>
      <c r="C674" s="356"/>
      <c r="D674" s="356"/>
      <c r="E674" s="356"/>
      <c r="F674" s="356"/>
      <c r="G674" s="356"/>
      <c r="H674" s="356"/>
      <c r="I674" s="356"/>
      <c r="J674" s="356"/>
      <c r="K674" s="356"/>
      <c r="L674" s="356"/>
      <c r="M674" s="356"/>
      <c r="N674" s="356"/>
      <c r="O674" s="356"/>
      <c r="P674" s="356"/>
      <c r="Q674" s="356"/>
      <c r="R674" s="356"/>
      <c r="S674" s="356"/>
      <c r="T674" s="356"/>
      <c r="U674" s="356"/>
      <c r="V674" s="356"/>
      <c r="W674" s="356"/>
      <c r="X674" s="356"/>
      <c r="Y674" s="356"/>
      <c r="Z674" s="356"/>
      <c r="AA674" s="356"/>
      <c r="AB674" s="356"/>
      <c r="AC674" s="356"/>
      <c r="AD674" s="310">
        <f>'Art. 121'!Q648</f>
        <v>2</v>
      </c>
      <c r="AE674" s="94">
        <f t="shared" si="128"/>
        <v>8.1168831168831168E-2</v>
      </c>
      <c r="AF674">
        <f t="shared" si="129"/>
        <v>1</v>
      </c>
      <c r="AG674" s="92">
        <f t="shared" si="130"/>
        <v>1</v>
      </c>
      <c r="AH674" s="95">
        <f t="shared" si="131"/>
        <v>1</v>
      </c>
      <c r="AI674" s="96">
        <f t="shared" si="132"/>
        <v>3.5714285714285712E-2</v>
      </c>
      <c r="AJ674" s="96">
        <f t="shared" si="133"/>
        <v>3.5714285714285712E-2</v>
      </c>
      <c r="AK674" s="96">
        <f t="shared" si="134"/>
        <v>8.1168831168831168E-2</v>
      </c>
    </row>
    <row r="675" spans="1:37" ht="24.9" customHeight="1" x14ac:dyDescent="0.25">
      <c r="A675" s="356" t="s">
        <v>597</v>
      </c>
      <c r="B675" s="356"/>
      <c r="C675" s="356"/>
      <c r="D675" s="356"/>
      <c r="E675" s="356"/>
      <c r="F675" s="356"/>
      <c r="G675" s="356"/>
      <c r="H675" s="356"/>
      <c r="I675" s="356"/>
      <c r="J675" s="356"/>
      <c r="K675" s="356"/>
      <c r="L675" s="356"/>
      <c r="M675" s="356"/>
      <c r="N675" s="356"/>
      <c r="O675" s="356"/>
      <c r="P675" s="356"/>
      <c r="Q675" s="356"/>
      <c r="R675" s="356"/>
      <c r="S675" s="356"/>
      <c r="T675" s="356"/>
      <c r="U675" s="356"/>
      <c r="V675" s="356"/>
      <c r="W675" s="356"/>
      <c r="X675" s="356"/>
      <c r="Y675" s="356"/>
      <c r="Z675" s="356"/>
      <c r="AA675" s="356"/>
      <c r="AB675" s="356"/>
      <c r="AC675" s="356"/>
      <c r="AD675" s="310">
        <f>'Art. 121'!Q649</f>
        <v>2</v>
      </c>
      <c r="AE675" s="94">
        <f t="shared" si="128"/>
        <v>8.1168831168831168E-2</v>
      </c>
      <c r="AF675">
        <f t="shared" si="129"/>
        <v>1</v>
      </c>
      <c r="AG675" s="92">
        <f t="shared" si="130"/>
        <v>1</v>
      </c>
      <c r="AH675" s="95">
        <f t="shared" si="131"/>
        <v>1</v>
      </c>
      <c r="AI675" s="96">
        <f t="shared" si="132"/>
        <v>3.5714285714285712E-2</v>
      </c>
      <c r="AJ675" s="96">
        <f t="shared" si="133"/>
        <v>3.5714285714285712E-2</v>
      </c>
      <c r="AK675" s="96">
        <f t="shared" si="134"/>
        <v>8.1168831168831168E-2</v>
      </c>
    </row>
    <row r="676" spans="1:37" ht="24.9" customHeight="1" x14ac:dyDescent="0.25">
      <c r="A676" s="356" t="s">
        <v>598</v>
      </c>
      <c r="B676" s="356"/>
      <c r="C676" s="356"/>
      <c r="D676" s="356"/>
      <c r="E676" s="356"/>
      <c r="F676" s="356"/>
      <c r="G676" s="356"/>
      <c r="H676" s="356"/>
      <c r="I676" s="356"/>
      <c r="J676" s="356"/>
      <c r="K676" s="356"/>
      <c r="L676" s="356"/>
      <c r="M676" s="356"/>
      <c r="N676" s="356"/>
      <c r="O676" s="356"/>
      <c r="P676" s="356"/>
      <c r="Q676" s="356"/>
      <c r="R676" s="356"/>
      <c r="S676" s="356"/>
      <c r="T676" s="356"/>
      <c r="U676" s="356"/>
      <c r="V676" s="356"/>
      <c r="W676" s="356"/>
      <c r="X676" s="356"/>
      <c r="Y676" s="356"/>
      <c r="Z676" s="356"/>
      <c r="AA676" s="356"/>
      <c r="AB676" s="356"/>
      <c r="AC676" s="356"/>
      <c r="AD676" s="310">
        <f>'Art. 121'!Q650</f>
        <v>2</v>
      </c>
      <c r="AE676" s="94">
        <f t="shared" si="128"/>
        <v>8.1168831168831168E-2</v>
      </c>
      <c r="AF676">
        <f t="shared" si="129"/>
        <v>1</v>
      </c>
      <c r="AG676" s="92">
        <f t="shared" si="130"/>
        <v>1</v>
      </c>
      <c r="AH676" s="95">
        <f t="shared" si="131"/>
        <v>1</v>
      </c>
      <c r="AI676" s="96">
        <f t="shared" si="132"/>
        <v>3.5714285714285712E-2</v>
      </c>
      <c r="AJ676" s="96">
        <f t="shared" si="133"/>
        <v>3.5714285714285712E-2</v>
      </c>
      <c r="AK676" s="96">
        <f t="shared" si="134"/>
        <v>8.1168831168831168E-2</v>
      </c>
    </row>
    <row r="677" spans="1:37" ht="24.9" customHeight="1" x14ac:dyDescent="0.25">
      <c r="A677" s="356" t="s">
        <v>599</v>
      </c>
      <c r="B677" s="356"/>
      <c r="C677" s="356"/>
      <c r="D677" s="356"/>
      <c r="E677" s="356"/>
      <c r="F677" s="356"/>
      <c r="G677" s="356"/>
      <c r="H677" s="356"/>
      <c r="I677" s="356"/>
      <c r="J677" s="356"/>
      <c r="K677" s="356"/>
      <c r="L677" s="356"/>
      <c r="M677" s="356"/>
      <c r="N677" s="356"/>
      <c r="O677" s="356"/>
      <c r="P677" s="356"/>
      <c r="Q677" s="356"/>
      <c r="R677" s="356"/>
      <c r="S677" s="356"/>
      <c r="T677" s="356"/>
      <c r="U677" s="356"/>
      <c r="V677" s="356"/>
      <c r="W677" s="356"/>
      <c r="X677" s="356"/>
      <c r="Y677" s="356"/>
      <c r="Z677" s="356"/>
      <c r="AA677" s="356"/>
      <c r="AB677" s="356"/>
      <c r="AC677" s="356"/>
      <c r="AD677" s="310">
        <f>'Art. 121'!Q651</f>
        <v>2</v>
      </c>
      <c r="AE677" s="94">
        <f t="shared" si="128"/>
        <v>8.1168831168831168E-2</v>
      </c>
      <c r="AF677">
        <f t="shared" si="129"/>
        <v>1</v>
      </c>
      <c r="AG677" s="92">
        <f t="shared" si="130"/>
        <v>1</v>
      </c>
      <c r="AH677" s="95">
        <f t="shared" si="131"/>
        <v>1</v>
      </c>
      <c r="AI677" s="96">
        <f t="shared" si="132"/>
        <v>3.5714285714285712E-2</v>
      </c>
      <c r="AJ677" s="96">
        <f t="shared" si="133"/>
        <v>3.5714285714285712E-2</v>
      </c>
      <c r="AK677" s="96">
        <f t="shared" si="134"/>
        <v>8.1168831168831168E-2</v>
      </c>
    </row>
    <row r="678" spans="1:37" ht="24.9" customHeight="1" x14ac:dyDescent="0.25">
      <c r="A678" s="356" t="s">
        <v>600</v>
      </c>
      <c r="B678" s="356"/>
      <c r="C678" s="356"/>
      <c r="D678" s="356"/>
      <c r="E678" s="356"/>
      <c r="F678" s="356"/>
      <c r="G678" s="356"/>
      <c r="H678" s="356"/>
      <c r="I678" s="356"/>
      <c r="J678" s="356"/>
      <c r="K678" s="356"/>
      <c r="L678" s="356"/>
      <c r="M678" s="356"/>
      <c r="N678" s="356"/>
      <c r="O678" s="356"/>
      <c r="P678" s="356"/>
      <c r="Q678" s="356"/>
      <c r="R678" s="356"/>
      <c r="S678" s="356"/>
      <c r="T678" s="356"/>
      <c r="U678" s="356"/>
      <c r="V678" s="356"/>
      <c r="W678" s="356"/>
      <c r="X678" s="356"/>
      <c r="Y678" s="356"/>
      <c r="Z678" s="356"/>
      <c r="AA678" s="356"/>
      <c r="AB678" s="356"/>
      <c r="AC678" s="356"/>
      <c r="AD678" s="310">
        <f>'Art. 121'!Q652</f>
        <v>2</v>
      </c>
      <c r="AE678" s="94">
        <f t="shared" si="128"/>
        <v>8.1168831168831168E-2</v>
      </c>
      <c r="AF678">
        <f t="shared" si="129"/>
        <v>1</v>
      </c>
      <c r="AG678" s="92">
        <f t="shared" si="130"/>
        <v>1</v>
      </c>
      <c r="AH678" s="95">
        <f t="shared" si="131"/>
        <v>1</v>
      </c>
      <c r="AI678" s="96">
        <f t="shared" si="132"/>
        <v>3.5714285714285712E-2</v>
      </c>
      <c r="AJ678" s="96">
        <f t="shared" si="133"/>
        <v>3.5714285714285712E-2</v>
      </c>
      <c r="AK678" s="96">
        <f t="shared" si="134"/>
        <v>8.1168831168831168E-2</v>
      </c>
    </row>
    <row r="679" spans="1:37" ht="24.9" customHeight="1" x14ac:dyDescent="0.25">
      <c r="A679" s="356" t="s">
        <v>601</v>
      </c>
      <c r="B679" s="356"/>
      <c r="C679" s="356"/>
      <c r="D679" s="356"/>
      <c r="E679" s="356"/>
      <c r="F679" s="356"/>
      <c r="G679" s="356"/>
      <c r="H679" s="356"/>
      <c r="I679" s="356"/>
      <c r="J679" s="356"/>
      <c r="K679" s="356"/>
      <c r="L679" s="356"/>
      <c r="M679" s="356"/>
      <c r="N679" s="356"/>
      <c r="O679" s="356"/>
      <c r="P679" s="356"/>
      <c r="Q679" s="356"/>
      <c r="R679" s="356"/>
      <c r="S679" s="356"/>
      <c r="T679" s="356"/>
      <c r="U679" s="356"/>
      <c r="V679" s="356"/>
      <c r="W679" s="356"/>
      <c r="X679" s="356"/>
      <c r="Y679" s="356"/>
      <c r="Z679" s="356"/>
      <c r="AA679" s="356"/>
      <c r="AB679" s="356"/>
      <c r="AC679" s="356"/>
      <c r="AD679" s="310">
        <f>'Art. 121'!Q653</f>
        <v>2</v>
      </c>
      <c r="AE679" s="94">
        <f t="shared" si="128"/>
        <v>8.1168831168831168E-2</v>
      </c>
      <c r="AF679">
        <f t="shared" si="129"/>
        <v>1</v>
      </c>
      <c r="AG679" s="92">
        <f t="shared" si="130"/>
        <v>1</v>
      </c>
      <c r="AH679" s="95">
        <f t="shared" si="131"/>
        <v>1</v>
      </c>
      <c r="AI679" s="96">
        <f t="shared" si="132"/>
        <v>3.5714285714285712E-2</v>
      </c>
      <c r="AJ679" s="96">
        <f t="shared" si="133"/>
        <v>3.5714285714285712E-2</v>
      </c>
      <c r="AK679" s="96">
        <f t="shared" si="134"/>
        <v>8.1168831168831168E-2</v>
      </c>
    </row>
    <row r="680" spans="1:37" ht="24.9" customHeight="1" x14ac:dyDescent="0.25">
      <c r="A680" s="356" t="s">
        <v>602</v>
      </c>
      <c r="B680" s="356"/>
      <c r="C680" s="356"/>
      <c r="D680" s="356"/>
      <c r="E680" s="356"/>
      <c r="F680" s="356"/>
      <c r="G680" s="356"/>
      <c r="H680" s="356"/>
      <c r="I680" s="356"/>
      <c r="J680" s="356"/>
      <c r="K680" s="356"/>
      <c r="L680" s="356"/>
      <c r="M680" s="356"/>
      <c r="N680" s="356"/>
      <c r="O680" s="356"/>
      <c r="P680" s="356"/>
      <c r="Q680" s="356"/>
      <c r="R680" s="356"/>
      <c r="S680" s="356"/>
      <c r="T680" s="356"/>
      <c r="U680" s="356"/>
      <c r="V680" s="356"/>
      <c r="W680" s="356"/>
      <c r="X680" s="356"/>
      <c r="Y680" s="356"/>
      <c r="Z680" s="356"/>
      <c r="AA680" s="356"/>
      <c r="AB680" s="356"/>
      <c r="AC680" s="356"/>
      <c r="AD680" s="310">
        <f>'Art. 121'!Q654</f>
        <v>2</v>
      </c>
      <c r="AE680" s="94">
        <f t="shared" si="128"/>
        <v>8.1168831168831168E-2</v>
      </c>
      <c r="AF680">
        <f t="shared" si="129"/>
        <v>1</v>
      </c>
      <c r="AG680" s="92">
        <f t="shared" si="130"/>
        <v>1</v>
      </c>
      <c r="AH680" s="95">
        <f t="shared" si="131"/>
        <v>1</v>
      </c>
      <c r="AI680" s="96">
        <f t="shared" si="132"/>
        <v>3.5714285714285712E-2</v>
      </c>
      <c r="AJ680" s="96">
        <f t="shared" si="133"/>
        <v>3.5714285714285712E-2</v>
      </c>
      <c r="AK680" s="96">
        <f t="shared" si="134"/>
        <v>8.1168831168831168E-2</v>
      </c>
    </row>
    <row r="681" spans="1:37" ht="24.9" customHeight="1" x14ac:dyDescent="0.25">
      <c r="A681" s="356" t="s">
        <v>603</v>
      </c>
      <c r="B681" s="356"/>
      <c r="C681" s="356"/>
      <c r="D681" s="356"/>
      <c r="E681" s="356"/>
      <c r="F681" s="356"/>
      <c r="G681" s="356"/>
      <c r="H681" s="356"/>
      <c r="I681" s="356"/>
      <c r="J681" s="356"/>
      <c r="K681" s="356"/>
      <c r="L681" s="356"/>
      <c r="M681" s="356"/>
      <c r="N681" s="356"/>
      <c r="O681" s="356"/>
      <c r="P681" s="356"/>
      <c r="Q681" s="356"/>
      <c r="R681" s="356"/>
      <c r="S681" s="356"/>
      <c r="T681" s="356"/>
      <c r="U681" s="356"/>
      <c r="V681" s="356"/>
      <c r="W681" s="356"/>
      <c r="X681" s="356"/>
      <c r="Y681" s="356"/>
      <c r="Z681" s="356"/>
      <c r="AA681" s="356"/>
      <c r="AB681" s="356"/>
      <c r="AC681" s="356"/>
      <c r="AD681" s="310">
        <f>'Art. 121'!Q655</f>
        <v>2</v>
      </c>
      <c r="AE681" s="94">
        <f t="shared" si="128"/>
        <v>8.1168831168831168E-2</v>
      </c>
      <c r="AF681">
        <f t="shared" si="129"/>
        <v>1</v>
      </c>
      <c r="AG681" s="92">
        <f t="shared" si="130"/>
        <v>1</v>
      </c>
      <c r="AH681" s="95">
        <f t="shared" si="131"/>
        <v>1</v>
      </c>
      <c r="AI681" s="96">
        <f t="shared" si="132"/>
        <v>3.5714285714285712E-2</v>
      </c>
      <c r="AJ681" s="96">
        <f t="shared" si="133"/>
        <v>3.5714285714285712E-2</v>
      </c>
      <c r="AK681" s="96">
        <f t="shared" si="134"/>
        <v>8.1168831168831168E-2</v>
      </c>
    </row>
    <row r="682" spans="1:37" ht="24.9" customHeight="1" x14ac:dyDescent="0.25">
      <c r="A682" s="356" t="s">
        <v>604</v>
      </c>
      <c r="B682" s="356"/>
      <c r="C682" s="356"/>
      <c r="D682" s="356"/>
      <c r="E682" s="356"/>
      <c r="F682" s="356"/>
      <c r="G682" s="356"/>
      <c r="H682" s="356"/>
      <c r="I682" s="356"/>
      <c r="J682" s="356"/>
      <c r="K682" s="356"/>
      <c r="L682" s="356"/>
      <c r="M682" s="356"/>
      <c r="N682" s="356"/>
      <c r="O682" s="356"/>
      <c r="P682" s="356"/>
      <c r="Q682" s="356"/>
      <c r="R682" s="356"/>
      <c r="S682" s="356"/>
      <c r="T682" s="356"/>
      <c r="U682" s="356"/>
      <c r="V682" s="356"/>
      <c r="W682" s="356"/>
      <c r="X682" s="356"/>
      <c r="Y682" s="356"/>
      <c r="Z682" s="356"/>
      <c r="AA682" s="356"/>
      <c r="AB682" s="356"/>
      <c r="AC682" s="356"/>
      <c r="AD682" s="310">
        <f>'Art. 121'!Q656</f>
        <v>2</v>
      </c>
      <c r="AE682" s="94">
        <f t="shared" si="128"/>
        <v>8.1168831168831168E-2</v>
      </c>
      <c r="AF682">
        <f t="shared" si="129"/>
        <v>1</v>
      </c>
      <c r="AG682" s="92">
        <f t="shared" si="130"/>
        <v>1</v>
      </c>
      <c r="AH682" s="95">
        <f t="shared" si="131"/>
        <v>1</v>
      </c>
      <c r="AI682" s="96">
        <f t="shared" si="132"/>
        <v>3.5714285714285712E-2</v>
      </c>
      <c r="AJ682" s="96">
        <f t="shared" si="133"/>
        <v>3.5714285714285712E-2</v>
      </c>
      <c r="AK682" s="96">
        <f t="shared" si="134"/>
        <v>8.1168831168831168E-2</v>
      </c>
    </row>
    <row r="683" spans="1:37" ht="24.9" customHeight="1" x14ac:dyDescent="0.25">
      <c r="A683" s="356" t="s">
        <v>605</v>
      </c>
      <c r="B683" s="356"/>
      <c r="C683" s="356"/>
      <c r="D683" s="356"/>
      <c r="E683" s="356"/>
      <c r="F683" s="356"/>
      <c r="G683" s="356"/>
      <c r="H683" s="356"/>
      <c r="I683" s="356"/>
      <c r="J683" s="356"/>
      <c r="K683" s="356"/>
      <c r="L683" s="356"/>
      <c r="M683" s="356"/>
      <c r="N683" s="356"/>
      <c r="O683" s="356"/>
      <c r="P683" s="356"/>
      <c r="Q683" s="356"/>
      <c r="R683" s="356"/>
      <c r="S683" s="356"/>
      <c r="T683" s="356"/>
      <c r="U683" s="356"/>
      <c r="V683" s="356"/>
      <c r="W683" s="356"/>
      <c r="X683" s="356"/>
      <c r="Y683" s="356"/>
      <c r="Z683" s="356"/>
      <c r="AA683" s="356"/>
      <c r="AB683" s="356"/>
      <c r="AC683" s="356"/>
      <c r="AD683" s="310">
        <f>'Art. 121'!Q657</f>
        <v>2</v>
      </c>
      <c r="AE683" s="94">
        <f t="shared" si="128"/>
        <v>8.1168831168831168E-2</v>
      </c>
      <c r="AF683">
        <f t="shared" si="129"/>
        <v>1</v>
      </c>
      <c r="AG683" s="92">
        <f t="shared" si="130"/>
        <v>1</v>
      </c>
      <c r="AH683" s="95">
        <f t="shared" si="131"/>
        <v>1</v>
      </c>
      <c r="AI683" s="96">
        <f t="shared" si="132"/>
        <v>3.5714285714285712E-2</v>
      </c>
      <c r="AJ683" s="96">
        <f t="shared" si="133"/>
        <v>3.5714285714285712E-2</v>
      </c>
      <c r="AK683" s="96">
        <f t="shared" si="134"/>
        <v>8.1168831168831168E-2</v>
      </c>
    </row>
    <row r="684" spans="1:37" ht="24.9" customHeight="1" x14ac:dyDescent="0.25">
      <c r="A684" s="356" t="s">
        <v>606</v>
      </c>
      <c r="B684" s="356"/>
      <c r="C684" s="356"/>
      <c r="D684" s="356"/>
      <c r="E684" s="356"/>
      <c r="F684" s="356"/>
      <c r="G684" s="356"/>
      <c r="H684" s="356"/>
      <c r="I684" s="356"/>
      <c r="J684" s="356"/>
      <c r="K684" s="356"/>
      <c r="L684" s="356"/>
      <c r="M684" s="356"/>
      <c r="N684" s="356"/>
      <c r="O684" s="356"/>
      <c r="P684" s="356"/>
      <c r="Q684" s="356"/>
      <c r="R684" s="356"/>
      <c r="S684" s="356"/>
      <c r="T684" s="356"/>
      <c r="U684" s="356"/>
      <c r="V684" s="356"/>
      <c r="W684" s="356"/>
      <c r="X684" s="356"/>
      <c r="Y684" s="356"/>
      <c r="Z684" s="356"/>
      <c r="AA684" s="356"/>
      <c r="AB684" s="356"/>
      <c r="AC684" s="356"/>
      <c r="AD684" s="310">
        <f>'Art. 121'!Q658</f>
        <v>2</v>
      </c>
      <c r="AE684" s="94">
        <f t="shared" si="128"/>
        <v>8.1168831168831168E-2</v>
      </c>
      <c r="AF684">
        <f t="shared" si="129"/>
        <v>1</v>
      </c>
      <c r="AG684" s="92">
        <f t="shared" si="130"/>
        <v>1</v>
      </c>
      <c r="AH684" s="95">
        <f t="shared" si="131"/>
        <v>1</v>
      </c>
      <c r="AI684" s="96">
        <f t="shared" si="132"/>
        <v>3.5714285714285712E-2</v>
      </c>
      <c r="AJ684" s="96">
        <f t="shared" si="133"/>
        <v>3.5714285714285712E-2</v>
      </c>
      <c r="AK684" s="96">
        <f t="shared" si="134"/>
        <v>8.1168831168831168E-2</v>
      </c>
    </row>
    <row r="685" spans="1:37" ht="24.9" customHeight="1" x14ac:dyDescent="0.25">
      <c r="A685" s="356" t="s">
        <v>607</v>
      </c>
      <c r="B685" s="356"/>
      <c r="C685" s="356"/>
      <c r="D685" s="356"/>
      <c r="E685" s="356"/>
      <c r="F685" s="356"/>
      <c r="G685" s="356"/>
      <c r="H685" s="356"/>
      <c r="I685" s="356"/>
      <c r="J685" s="356"/>
      <c r="K685" s="356"/>
      <c r="L685" s="356"/>
      <c r="M685" s="356"/>
      <c r="N685" s="356"/>
      <c r="O685" s="356"/>
      <c r="P685" s="356"/>
      <c r="Q685" s="356"/>
      <c r="R685" s="356"/>
      <c r="S685" s="356"/>
      <c r="T685" s="356"/>
      <c r="U685" s="356"/>
      <c r="V685" s="356"/>
      <c r="W685" s="356"/>
      <c r="X685" s="356"/>
      <c r="Y685" s="356"/>
      <c r="Z685" s="356"/>
      <c r="AA685" s="356"/>
      <c r="AB685" s="356"/>
      <c r="AC685" s="356"/>
      <c r="AD685" s="310">
        <f>'Art. 121'!Q659</f>
        <v>2</v>
      </c>
      <c r="AE685" s="94">
        <f t="shared" si="128"/>
        <v>8.1168831168831168E-2</v>
      </c>
      <c r="AF685">
        <f t="shared" si="129"/>
        <v>1</v>
      </c>
      <c r="AG685" s="92">
        <f t="shared" si="130"/>
        <v>1</v>
      </c>
      <c r="AH685" s="95">
        <f t="shared" si="131"/>
        <v>1</v>
      </c>
      <c r="AI685" s="96">
        <f t="shared" si="132"/>
        <v>3.5714285714285712E-2</v>
      </c>
      <c r="AJ685" s="96">
        <f t="shared" si="133"/>
        <v>3.5714285714285712E-2</v>
      </c>
      <c r="AK685" s="96">
        <f t="shared" si="134"/>
        <v>8.1168831168831168E-2</v>
      </c>
    </row>
    <row r="686" spans="1:37" ht="24.9" customHeight="1" x14ac:dyDescent="0.25">
      <c r="A686" s="356" t="s">
        <v>608</v>
      </c>
      <c r="B686" s="356"/>
      <c r="C686" s="356"/>
      <c r="D686" s="356"/>
      <c r="E686" s="356"/>
      <c r="F686" s="356"/>
      <c r="G686" s="356"/>
      <c r="H686" s="356"/>
      <c r="I686" s="356"/>
      <c r="J686" s="356"/>
      <c r="K686" s="356"/>
      <c r="L686" s="356"/>
      <c r="M686" s="356"/>
      <c r="N686" s="356"/>
      <c r="O686" s="356"/>
      <c r="P686" s="356"/>
      <c r="Q686" s="356"/>
      <c r="R686" s="356"/>
      <c r="S686" s="356"/>
      <c r="T686" s="356"/>
      <c r="U686" s="356"/>
      <c r="V686" s="356"/>
      <c r="W686" s="356"/>
      <c r="X686" s="356"/>
      <c r="Y686" s="356"/>
      <c r="Z686" s="356"/>
      <c r="AA686" s="356"/>
      <c r="AB686" s="356"/>
      <c r="AC686" s="356"/>
      <c r="AD686" s="310">
        <f>'Art. 121'!Q660</f>
        <v>2</v>
      </c>
      <c r="AE686" s="94">
        <f t="shared" si="128"/>
        <v>8.1168831168831168E-2</v>
      </c>
      <c r="AF686">
        <f t="shared" si="129"/>
        <v>1</v>
      </c>
      <c r="AG686" s="92">
        <f t="shared" si="130"/>
        <v>1</v>
      </c>
      <c r="AH686" s="95">
        <f t="shared" si="131"/>
        <v>1</v>
      </c>
      <c r="AI686" s="96">
        <f t="shared" si="132"/>
        <v>3.5714285714285712E-2</v>
      </c>
      <c r="AJ686" s="96">
        <f t="shared" si="133"/>
        <v>3.5714285714285712E-2</v>
      </c>
      <c r="AK686" s="96">
        <f t="shared" si="134"/>
        <v>8.1168831168831168E-2</v>
      </c>
    </row>
    <row r="687" spans="1:37" ht="24.9" customHeight="1" x14ac:dyDescent="0.25">
      <c r="A687" s="356" t="s">
        <v>609</v>
      </c>
      <c r="B687" s="356"/>
      <c r="C687" s="356"/>
      <c r="D687" s="356"/>
      <c r="E687" s="356"/>
      <c r="F687" s="356"/>
      <c r="G687" s="356"/>
      <c r="H687" s="356"/>
      <c r="I687" s="356"/>
      <c r="J687" s="356"/>
      <c r="K687" s="356"/>
      <c r="L687" s="356"/>
      <c r="M687" s="356"/>
      <c r="N687" s="356"/>
      <c r="O687" s="356"/>
      <c r="P687" s="356"/>
      <c r="Q687" s="356"/>
      <c r="R687" s="356"/>
      <c r="S687" s="356"/>
      <c r="T687" s="356"/>
      <c r="U687" s="356"/>
      <c r="V687" s="356"/>
      <c r="W687" s="356"/>
      <c r="X687" s="356"/>
      <c r="Y687" s="356"/>
      <c r="Z687" s="356"/>
      <c r="AA687" s="356"/>
      <c r="AB687" s="356"/>
      <c r="AC687" s="356"/>
      <c r="AD687" s="310">
        <f>'Art. 121'!Q661</f>
        <v>2</v>
      </c>
      <c r="AE687" s="94">
        <f t="shared" si="128"/>
        <v>8.1168831168831168E-2</v>
      </c>
      <c r="AF687">
        <f t="shared" si="129"/>
        <v>1</v>
      </c>
      <c r="AG687" s="92">
        <f t="shared" si="130"/>
        <v>1</v>
      </c>
      <c r="AH687" s="95">
        <f t="shared" si="131"/>
        <v>1</v>
      </c>
      <c r="AI687" s="96">
        <f t="shared" si="132"/>
        <v>3.5714285714285712E-2</v>
      </c>
      <c r="AJ687" s="96">
        <f t="shared" si="133"/>
        <v>3.5714285714285712E-2</v>
      </c>
      <c r="AK687" s="96">
        <f t="shared" si="134"/>
        <v>8.1168831168831168E-2</v>
      </c>
    </row>
    <row r="688" spans="1:37" ht="24.9" customHeight="1" x14ac:dyDescent="0.25">
      <c r="A688" s="356" t="s">
        <v>610</v>
      </c>
      <c r="B688" s="356"/>
      <c r="C688" s="356"/>
      <c r="D688" s="356"/>
      <c r="E688" s="356"/>
      <c r="F688" s="356"/>
      <c r="G688" s="356"/>
      <c r="H688" s="356"/>
      <c r="I688" s="356"/>
      <c r="J688" s="356"/>
      <c r="K688" s="356"/>
      <c r="L688" s="356"/>
      <c r="M688" s="356"/>
      <c r="N688" s="356"/>
      <c r="O688" s="356"/>
      <c r="P688" s="356"/>
      <c r="Q688" s="356"/>
      <c r="R688" s="356"/>
      <c r="S688" s="356"/>
      <c r="T688" s="356"/>
      <c r="U688" s="356"/>
      <c r="V688" s="356"/>
      <c r="W688" s="356"/>
      <c r="X688" s="356"/>
      <c r="Y688" s="356"/>
      <c r="Z688" s="356"/>
      <c r="AA688" s="356"/>
      <c r="AB688" s="356"/>
      <c r="AC688" s="356"/>
      <c r="AD688" s="310">
        <f>'Art. 121'!Q662</f>
        <v>2</v>
      </c>
      <c r="AE688" s="94">
        <f t="shared" si="128"/>
        <v>8.1168831168831168E-2</v>
      </c>
      <c r="AF688">
        <f t="shared" si="129"/>
        <v>1</v>
      </c>
      <c r="AG688" s="92">
        <f t="shared" si="130"/>
        <v>1</v>
      </c>
      <c r="AH688" s="95">
        <f t="shared" si="131"/>
        <v>1</v>
      </c>
      <c r="AI688" s="96">
        <f t="shared" si="132"/>
        <v>3.5714285714285712E-2</v>
      </c>
      <c r="AJ688" s="96">
        <f t="shared" si="133"/>
        <v>3.5714285714285712E-2</v>
      </c>
      <c r="AK688" s="96">
        <f t="shared" si="134"/>
        <v>8.1168831168831168E-2</v>
      </c>
    </row>
    <row r="689" spans="1:37" ht="24.9" customHeight="1" x14ac:dyDescent="0.25">
      <c r="A689" s="356" t="s">
        <v>611</v>
      </c>
      <c r="B689" s="356"/>
      <c r="C689" s="356"/>
      <c r="D689" s="356"/>
      <c r="E689" s="356"/>
      <c r="F689" s="356"/>
      <c r="G689" s="356"/>
      <c r="H689" s="356"/>
      <c r="I689" s="356"/>
      <c r="J689" s="356"/>
      <c r="K689" s="356"/>
      <c r="L689" s="356"/>
      <c r="M689" s="356"/>
      <c r="N689" s="356"/>
      <c r="O689" s="356"/>
      <c r="P689" s="356"/>
      <c r="Q689" s="356"/>
      <c r="R689" s="356"/>
      <c r="S689" s="356"/>
      <c r="T689" s="356"/>
      <c r="U689" s="356"/>
      <c r="V689" s="356"/>
      <c r="W689" s="356"/>
      <c r="X689" s="356"/>
      <c r="Y689" s="356"/>
      <c r="Z689" s="356"/>
      <c r="AA689" s="356"/>
      <c r="AB689" s="356"/>
      <c r="AC689" s="356"/>
      <c r="AD689" s="310">
        <f>'Art. 121'!Q663</f>
        <v>2</v>
      </c>
      <c r="AE689" s="94">
        <f t="shared" si="128"/>
        <v>8.1168831168831168E-2</v>
      </c>
      <c r="AF689">
        <f t="shared" si="129"/>
        <v>1</v>
      </c>
      <c r="AG689" s="92">
        <f t="shared" si="130"/>
        <v>1</v>
      </c>
      <c r="AH689" s="95">
        <f t="shared" si="131"/>
        <v>1</v>
      </c>
      <c r="AI689" s="96">
        <f t="shared" si="132"/>
        <v>3.5714285714285712E-2</v>
      </c>
      <c r="AJ689" s="96">
        <f t="shared" si="133"/>
        <v>3.5714285714285712E-2</v>
      </c>
      <c r="AK689" s="96">
        <f t="shared" si="134"/>
        <v>8.1168831168831168E-2</v>
      </c>
    </row>
    <row r="690" spans="1:37" ht="24.9" customHeight="1" x14ac:dyDescent="0.25">
      <c r="A690" s="383" t="s">
        <v>1746</v>
      </c>
      <c r="B690" s="383"/>
      <c r="C690" s="383"/>
      <c r="D690" s="383"/>
      <c r="E690" s="383"/>
      <c r="F690" s="383"/>
      <c r="G690" s="383"/>
      <c r="H690" s="383"/>
      <c r="I690" s="383"/>
      <c r="J690" s="383"/>
      <c r="K690" s="383"/>
      <c r="L690" s="383"/>
      <c r="M690" s="383"/>
      <c r="N690" s="383"/>
      <c r="O690" s="383"/>
      <c r="P690" s="383"/>
      <c r="Q690" s="383"/>
      <c r="R690" s="383"/>
      <c r="S690" s="383"/>
      <c r="T690" s="383"/>
      <c r="U690" s="383"/>
      <c r="V690" s="383"/>
      <c r="W690" s="383"/>
      <c r="X690" s="383"/>
      <c r="Y690" s="383"/>
      <c r="Z690" s="383"/>
      <c r="AA690" s="383"/>
      <c r="AB690" s="383"/>
      <c r="AC690" s="383"/>
      <c r="AD690" s="383"/>
      <c r="AE690" s="94">
        <f>SUM(AE683:AE689)</f>
        <v>0.56818181818181812</v>
      </c>
      <c r="AF690" s="61"/>
      <c r="AG690" s="97">
        <f>SUM(AG662:AG689)</f>
        <v>28</v>
      </c>
      <c r="AH690" s="98"/>
      <c r="AI690" s="99"/>
      <c r="AJ690" s="99"/>
      <c r="AK690" s="99"/>
    </row>
    <row r="691" spans="1:37" ht="24.9" customHeight="1" x14ac:dyDescent="0.25">
      <c r="A691" s="384" t="s">
        <v>1747</v>
      </c>
      <c r="B691" s="384"/>
      <c r="C691" s="384"/>
      <c r="D691" s="384"/>
      <c r="E691" s="384"/>
      <c r="F691" s="384"/>
      <c r="G691" s="384"/>
      <c r="H691" s="384"/>
      <c r="I691" s="384"/>
      <c r="J691" s="384"/>
      <c r="K691" s="384"/>
      <c r="L691" s="384"/>
      <c r="M691" s="384"/>
      <c r="N691" s="384"/>
      <c r="O691" s="384"/>
      <c r="P691" s="384"/>
      <c r="Q691" s="384"/>
      <c r="R691" s="384"/>
      <c r="S691" s="384"/>
      <c r="T691" s="384"/>
      <c r="U691" s="384"/>
      <c r="V691" s="384"/>
      <c r="W691" s="384"/>
      <c r="X691" s="384"/>
      <c r="Y691" s="384"/>
      <c r="Z691" s="384"/>
      <c r="AA691" s="384"/>
      <c r="AB691" s="384"/>
      <c r="AC691" s="384"/>
      <c r="AD691" s="384"/>
      <c r="AE691" s="94">
        <f>AE690/$AE$23*100</f>
        <v>24.999999999999993</v>
      </c>
      <c r="AF691" s="61"/>
      <c r="AG691" s="97"/>
      <c r="AH691" s="98"/>
      <c r="AI691" s="99"/>
      <c r="AJ691" s="99"/>
      <c r="AK691" s="99"/>
    </row>
    <row r="692" spans="1:37" ht="24.9" customHeight="1" x14ac:dyDescent="0.25">
      <c r="A692" s="73"/>
      <c r="B692" s="73"/>
      <c r="C692" s="73"/>
      <c r="D692" s="73"/>
      <c r="E692" s="73"/>
      <c r="F692" s="73"/>
      <c r="G692" s="73"/>
      <c r="H692" s="73"/>
      <c r="I692" s="73"/>
      <c r="J692" s="73"/>
      <c r="K692" s="73"/>
      <c r="L692" s="73"/>
      <c r="M692" s="73"/>
      <c r="N692" s="73"/>
      <c r="O692" s="73"/>
      <c r="P692" s="73"/>
      <c r="Q692" s="100"/>
      <c r="R692" s="73"/>
      <c r="S692" s="73"/>
      <c r="T692" s="73"/>
      <c r="U692" s="73"/>
      <c r="V692" s="73"/>
      <c r="W692" s="73"/>
      <c r="X692" s="73"/>
      <c r="Y692" s="73"/>
      <c r="Z692" s="73"/>
      <c r="AA692" s="73"/>
      <c r="AB692" s="73"/>
      <c r="AC692" s="73"/>
      <c r="AD692" s="101"/>
      <c r="AE692" s="101"/>
    </row>
    <row r="693" spans="1:37" ht="24.9" customHeight="1" x14ac:dyDescent="0.25">
      <c r="A693" s="391" t="s">
        <v>198</v>
      </c>
      <c r="B693" s="391"/>
      <c r="C693" s="391"/>
      <c r="D693" s="391"/>
      <c r="E693" s="391"/>
      <c r="F693" s="391"/>
      <c r="G693" s="391"/>
      <c r="H693" s="391"/>
      <c r="I693" s="391"/>
      <c r="J693" s="391"/>
      <c r="K693" s="391"/>
      <c r="L693" s="391"/>
      <c r="M693" s="391"/>
      <c r="N693" s="391"/>
      <c r="O693" s="391"/>
      <c r="P693" s="391"/>
      <c r="Q693" s="391"/>
      <c r="R693" s="391"/>
      <c r="S693" s="391"/>
      <c r="T693" s="391"/>
      <c r="U693" s="391"/>
      <c r="V693" s="391"/>
      <c r="W693" s="391"/>
      <c r="X693" s="391"/>
      <c r="Y693" s="391"/>
      <c r="Z693" s="391"/>
      <c r="AA693" s="391"/>
      <c r="AB693" s="391"/>
      <c r="AC693" s="391"/>
      <c r="AD693" s="112" t="s">
        <v>187</v>
      </c>
      <c r="AE693" s="113" t="s">
        <v>7</v>
      </c>
      <c r="AF693" s="92" t="s">
        <v>1666</v>
      </c>
      <c r="AG693" s="92" t="s">
        <v>1667</v>
      </c>
      <c r="AH693" s="92" t="s">
        <v>1668</v>
      </c>
      <c r="AI693" s="93" t="s">
        <v>1669</v>
      </c>
      <c r="AJ693" s="92"/>
      <c r="AK693" s="93" t="s">
        <v>1670</v>
      </c>
    </row>
    <row r="694" spans="1:37" ht="24.9" customHeight="1" x14ac:dyDescent="0.25">
      <c r="A694" s="356" t="s">
        <v>612</v>
      </c>
      <c r="B694" s="356"/>
      <c r="C694" s="356"/>
      <c r="D694" s="356"/>
      <c r="E694" s="356"/>
      <c r="F694" s="356"/>
      <c r="G694" s="356"/>
      <c r="H694" s="356"/>
      <c r="I694" s="356"/>
      <c r="J694" s="356"/>
      <c r="K694" s="356"/>
      <c r="L694" s="356"/>
      <c r="M694" s="356"/>
      <c r="N694" s="356"/>
      <c r="O694" s="356"/>
      <c r="P694" s="356"/>
      <c r="Q694" s="356"/>
      <c r="R694" s="356"/>
      <c r="S694" s="356"/>
      <c r="T694" s="356"/>
      <c r="U694" s="356"/>
      <c r="V694" s="356"/>
      <c r="W694" s="356"/>
      <c r="X694" s="356"/>
      <c r="Y694" s="356"/>
      <c r="Z694" s="356"/>
      <c r="AA694" s="356"/>
      <c r="AB694" s="356"/>
      <c r="AC694" s="356"/>
      <c r="AD694" s="310">
        <f>'Art. 121'!Q666</f>
        <v>2</v>
      </c>
      <c r="AE694" s="94">
        <f>IF(AG694=1,AK694,AG694)</f>
        <v>0.45454545454545459</v>
      </c>
      <c r="AF694">
        <f>AD694/2</f>
        <v>1</v>
      </c>
      <c r="AG694" s="92">
        <f>IF(AND(AF694&gt;=0,AF694&lt;=1),1,"No aplica")</f>
        <v>1</v>
      </c>
      <c r="AH694" s="95">
        <f>AD694/(AG694*2)</f>
        <v>1</v>
      </c>
      <c r="AI694" s="96">
        <f>IF(AG694=1,AG694/$AG$699,"No aplica")</f>
        <v>0.2</v>
      </c>
      <c r="AJ694" s="96">
        <f>AF694*AI694</f>
        <v>0.2</v>
      </c>
      <c r="AK694" s="96">
        <f>AJ694*$AE$23</f>
        <v>0.45454545454545459</v>
      </c>
    </row>
    <row r="695" spans="1:37" ht="24.9" customHeight="1" x14ac:dyDescent="0.25">
      <c r="A695" s="356" t="s">
        <v>613</v>
      </c>
      <c r="B695" s="356"/>
      <c r="C695" s="356"/>
      <c r="D695" s="356"/>
      <c r="E695" s="356"/>
      <c r="F695" s="356"/>
      <c r="G695" s="356"/>
      <c r="H695" s="356"/>
      <c r="I695" s="356"/>
      <c r="J695" s="356"/>
      <c r="K695" s="356"/>
      <c r="L695" s="356"/>
      <c r="M695" s="356"/>
      <c r="N695" s="356"/>
      <c r="O695" s="356"/>
      <c r="P695" s="356"/>
      <c r="Q695" s="356"/>
      <c r="R695" s="356"/>
      <c r="S695" s="356"/>
      <c r="T695" s="356"/>
      <c r="U695" s="356"/>
      <c r="V695" s="356"/>
      <c r="W695" s="356"/>
      <c r="X695" s="356"/>
      <c r="Y695" s="356"/>
      <c r="Z695" s="356"/>
      <c r="AA695" s="356"/>
      <c r="AB695" s="356"/>
      <c r="AC695" s="356"/>
      <c r="AD695" s="310">
        <f>'Art. 121'!Q667</f>
        <v>2</v>
      </c>
      <c r="AE695" s="94">
        <f>IF(AG695=1,AK695,AG695)</f>
        <v>0.45454545454545459</v>
      </c>
      <c r="AF695">
        <f>AD695/2</f>
        <v>1</v>
      </c>
      <c r="AG695" s="92">
        <f>IF(AND(AF695&gt;=0,AF695&lt;=1),1,"No aplica")</f>
        <v>1</v>
      </c>
      <c r="AH695" s="95">
        <f>AD695/(AG695*2)</f>
        <v>1</v>
      </c>
      <c r="AI695" s="96">
        <f>IF(AG695=1,AG695/$AG$699,"No aplica")</f>
        <v>0.2</v>
      </c>
      <c r="AJ695" s="96">
        <f>AF695*AI695</f>
        <v>0.2</v>
      </c>
      <c r="AK695" s="96">
        <f>AJ695*$AE$23</f>
        <v>0.45454545454545459</v>
      </c>
    </row>
    <row r="696" spans="1:37" ht="24.9" customHeight="1" x14ac:dyDescent="0.25">
      <c r="A696" s="356" t="s">
        <v>614</v>
      </c>
      <c r="B696" s="356"/>
      <c r="C696" s="356"/>
      <c r="D696" s="356"/>
      <c r="E696" s="356"/>
      <c r="F696" s="356"/>
      <c r="G696" s="356"/>
      <c r="H696" s="356"/>
      <c r="I696" s="356"/>
      <c r="J696" s="356"/>
      <c r="K696" s="356"/>
      <c r="L696" s="356"/>
      <c r="M696" s="356"/>
      <c r="N696" s="356"/>
      <c r="O696" s="356"/>
      <c r="P696" s="356"/>
      <c r="Q696" s="356"/>
      <c r="R696" s="356"/>
      <c r="S696" s="356"/>
      <c r="T696" s="356"/>
      <c r="U696" s="356"/>
      <c r="V696" s="356"/>
      <c r="W696" s="356"/>
      <c r="X696" s="356"/>
      <c r="Y696" s="356"/>
      <c r="Z696" s="356"/>
      <c r="AA696" s="356"/>
      <c r="AB696" s="356"/>
      <c r="AC696" s="356"/>
      <c r="AD696" s="310">
        <f>'Art. 121'!Q668</f>
        <v>2</v>
      </c>
      <c r="AE696" s="94">
        <f>IF(AG696=1,AK696,AG696)</f>
        <v>0.45454545454545459</v>
      </c>
      <c r="AF696">
        <f>AD696/2</f>
        <v>1</v>
      </c>
      <c r="AG696" s="92">
        <f>IF(AND(AF696&gt;=0,AF696&lt;=1),1,"No aplica")</f>
        <v>1</v>
      </c>
      <c r="AH696" s="95">
        <f>AD696/(AG696*2)</f>
        <v>1</v>
      </c>
      <c r="AI696" s="96">
        <f>IF(AG696=1,AG696/$AG$699,"No aplica")</f>
        <v>0.2</v>
      </c>
      <c r="AJ696" s="96">
        <f>AF696*AI696</f>
        <v>0.2</v>
      </c>
      <c r="AK696" s="96">
        <f>AJ696*$AE$23</f>
        <v>0.45454545454545459</v>
      </c>
    </row>
    <row r="697" spans="1:37" ht="24.9" customHeight="1" x14ac:dyDescent="0.25">
      <c r="A697" s="356" t="s">
        <v>615</v>
      </c>
      <c r="B697" s="356"/>
      <c r="C697" s="356"/>
      <c r="D697" s="356"/>
      <c r="E697" s="356"/>
      <c r="F697" s="356"/>
      <c r="G697" s="356"/>
      <c r="H697" s="356"/>
      <c r="I697" s="356"/>
      <c r="J697" s="356"/>
      <c r="K697" s="356"/>
      <c r="L697" s="356"/>
      <c r="M697" s="356"/>
      <c r="N697" s="356"/>
      <c r="O697" s="356"/>
      <c r="P697" s="356"/>
      <c r="Q697" s="356"/>
      <c r="R697" s="356"/>
      <c r="S697" s="356"/>
      <c r="T697" s="356"/>
      <c r="U697" s="356"/>
      <c r="V697" s="356"/>
      <c r="W697" s="356"/>
      <c r="X697" s="356"/>
      <c r="Y697" s="356"/>
      <c r="Z697" s="356"/>
      <c r="AA697" s="356"/>
      <c r="AB697" s="356"/>
      <c r="AC697" s="356"/>
      <c r="AD697" s="310">
        <f>'Art. 121'!Q669</f>
        <v>2</v>
      </c>
      <c r="AE697" s="94">
        <f>IF(AG697=1,AK697,AG697)</f>
        <v>0.45454545454545459</v>
      </c>
      <c r="AF697">
        <f>AD697/2</f>
        <v>1</v>
      </c>
      <c r="AG697" s="92">
        <f>IF(AND(AF697&gt;=0,AF697&lt;=1),1,"No aplica")</f>
        <v>1</v>
      </c>
      <c r="AH697" s="95">
        <f>AD697/(AG697*2)</f>
        <v>1</v>
      </c>
      <c r="AI697" s="96">
        <f>IF(AG697=1,AG697/$AG$699,"No aplica")</f>
        <v>0.2</v>
      </c>
      <c r="AJ697" s="96">
        <f>AF697*AI697</f>
        <v>0.2</v>
      </c>
      <c r="AK697" s="96">
        <f>AJ697*$AE$23</f>
        <v>0.45454545454545459</v>
      </c>
    </row>
    <row r="698" spans="1:37" ht="24.9" customHeight="1" x14ac:dyDescent="0.25">
      <c r="A698" s="356" t="s">
        <v>616</v>
      </c>
      <c r="B698" s="356"/>
      <c r="C698" s="356"/>
      <c r="D698" s="356"/>
      <c r="E698" s="356"/>
      <c r="F698" s="356"/>
      <c r="G698" s="356"/>
      <c r="H698" s="356"/>
      <c r="I698" s="356"/>
      <c r="J698" s="356"/>
      <c r="K698" s="356"/>
      <c r="L698" s="356"/>
      <c r="M698" s="356"/>
      <c r="N698" s="356"/>
      <c r="O698" s="356"/>
      <c r="P698" s="356"/>
      <c r="Q698" s="356"/>
      <c r="R698" s="356"/>
      <c r="S698" s="356"/>
      <c r="T698" s="356"/>
      <c r="U698" s="356"/>
      <c r="V698" s="356"/>
      <c r="W698" s="356"/>
      <c r="X698" s="356"/>
      <c r="Y698" s="356"/>
      <c r="Z698" s="356"/>
      <c r="AA698" s="356"/>
      <c r="AB698" s="356"/>
      <c r="AC698" s="356"/>
      <c r="AD698" s="310">
        <f>'Art. 121'!Q670</f>
        <v>2</v>
      </c>
      <c r="AE698" s="94">
        <f>IF(AG698=1,AK698,AG698)</f>
        <v>0.45454545454545459</v>
      </c>
      <c r="AF698">
        <f>AD698/2</f>
        <v>1</v>
      </c>
      <c r="AG698" s="92">
        <f>IF(AND(AF698&gt;=0,AF698&lt;=1),1,"No aplica")</f>
        <v>1</v>
      </c>
      <c r="AH698" s="95">
        <f>AD698/(AG698*2)</f>
        <v>1</v>
      </c>
      <c r="AI698" s="96">
        <f>IF(AG698=1,AG698/$AG$699,"No aplica")</f>
        <v>0.2</v>
      </c>
      <c r="AJ698" s="96">
        <f>AF698*AI698</f>
        <v>0.2</v>
      </c>
      <c r="AK698" s="96">
        <f>AJ698*$AE$23</f>
        <v>0.45454545454545459</v>
      </c>
    </row>
    <row r="699" spans="1:37" ht="24.9" customHeight="1" x14ac:dyDescent="0.25">
      <c r="A699" s="383" t="s">
        <v>1748</v>
      </c>
      <c r="B699" s="383"/>
      <c r="C699" s="383"/>
      <c r="D699" s="383"/>
      <c r="E699" s="383"/>
      <c r="F699" s="383"/>
      <c r="G699" s="383"/>
      <c r="H699" s="383"/>
      <c r="I699" s="383"/>
      <c r="J699" s="383"/>
      <c r="K699" s="383"/>
      <c r="L699" s="383"/>
      <c r="M699" s="383"/>
      <c r="N699" s="383"/>
      <c r="O699" s="383"/>
      <c r="P699" s="383"/>
      <c r="Q699" s="383"/>
      <c r="R699" s="383"/>
      <c r="S699" s="383"/>
      <c r="T699" s="383"/>
      <c r="U699" s="383"/>
      <c r="V699" s="383"/>
      <c r="W699" s="383"/>
      <c r="X699" s="383"/>
      <c r="Y699" s="383"/>
      <c r="Z699" s="383"/>
      <c r="AA699" s="383"/>
      <c r="AB699" s="383"/>
      <c r="AC699" s="383"/>
      <c r="AD699" s="383"/>
      <c r="AE699" s="94">
        <f>SUM(AE692:AE698)</f>
        <v>2.2727272727272729</v>
      </c>
      <c r="AF699" s="61"/>
      <c r="AG699" s="97">
        <f>SUM(AG694:AG698)</f>
        <v>5</v>
      </c>
      <c r="AH699" s="98"/>
      <c r="AI699" s="99"/>
      <c r="AJ699" s="99"/>
      <c r="AK699" s="99"/>
    </row>
    <row r="700" spans="1:37" ht="24.9" customHeight="1" x14ac:dyDescent="0.25">
      <c r="A700" s="384" t="s">
        <v>1749</v>
      </c>
      <c r="B700" s="384"/>
      <c r="C700" s="384"/>
      <c r="D700" s="384"/>
      <c r="E700" s="384"/>
      <c r="F700" s="384"/>
      <c r="G700" s="384"/>
      <c r="H700" s="384"/>
      <c r="I700" s="384"/>
      <c r="J700" s="384"/>
      <c r="K700" s="384"/>
      <c r="L700" s="384"/>
      <c r="M700" s="384"/>
      <c r="N700" s="384"/>
      <c r="O700" s="384"/>
      <c r="P700" s="384"/>
      <c r="Q700" s="384"/>
      <c r="R700" s="384"/>
      <c r="S700" s="384"/>
      <c r="T700" s="384"/>
      <c r="U700" s="384"/>
      <c r="V700" s="384"/>
      <c r="W700" s="384"/>
      <c r="X700" s="384"/>
      <c r="Y700" s="384"/>
      <c r="Z700" s="384"/>
      <c r="AA700" s="384"/>
      <c r="AB700" s="384"/>
      <c r="AC700" s="384"/>
      <c r="AD700" s="384"/>
      <c r="AE700" s="94">
        <f>AE699/$AE$23*100</f>
        <v>100</v>
      </c>
      <c r="AF700" s="61"/>
      <c r="AG700" s="97"/>
      <c r="AH700" s="98"/>
      <c r="AI700" s="99"/>
      <c r="AJ700" s="99"/>
      <c r="AK700" s="99"/>
    </row>
    <row r="701" spans="1:37" ht="24.9" customHeight="1" x14ac:dyDescent="0.25">
      <c r="A701" s="107"/>
      <c r="B701" s="107"/>
      <c r="C701" s="107"/>
      <c r="D701" s="107"/>
      <c r="E701" s="107"/>
      <c r="F701" s="107"/>
      <c r="G701" s="107"/>
      <c r="H701" s="107"/>
      <c r="I701" s="107"/>
      <c r="J701" s="107"/>
      <c r="K701" s="107"/>
      <c r="L701" s="107"/>
      <c r="M701" s="107"/>
      <c r="N701" s="107"/>
      <c r="O701" s="107"/>
      <c r="P701" s="107"/>
      <c r="Q701" s="100"/>
      <c r="R701" s="107"/>
      <c r="S701" s="107"/>
      <c r="T701" s="107"/>
      <c r="U701" s="107"/>
      <c r="V701" s="107"/>
      <c r="W701" s="107"/>
      <c r="X701" s="107"/>
      <c r="Y701" s="107"/>
      <c r="Z701" s="107"/>
      <c r="AA701" s="107"/>
      <c r="AB701" s="107"/>
      <c r="AC701" s="107"/>
      <c r="AD701" s="101"/>
      <c r="AE701" s="101"/>
    </row>
    <row r="702" spans="1:37" ht="24.9" customHeight="1" x14ac:dyDescent="0.25">
      <c r="A702" s="107"/>
      <c r="B702" s="107"/>
      <c r="C702" s="107"/>
      <c r="D702" s="107"/>
      <c r="E702" s="107"/>
      <c r="F702" s="107"/>
      <c r="G702" s="107"/>
      <c r="H702" s="107"/>
      <c r="I702" s="107"/>
      <c r="J702" s="107"/>
      <c r="K702" s="107"/>
      <c r="L702" s="107"/>
      <c r="M702" s="107"/>
      <c r="N702" s="107"/>
      <c r="O702" s="107"/>
      <c r="P702" s="107"/>
      <c r="Q702" s="100"/>
      <c r="R702" s="107"/>
      <c r="S702" s="107"/>
      <c r="T702" s="107"/>
      <c r="U702" s="107"/>
      <c r="V702" s="107"/>
      <c r="W702" s="107"/>
      <c r="X702" s="107"/>
      <c r="Y702" s="107"/>
      <c r="Z702" s="107"/>
      <c r="AA702" s="107"/>
      <c r="AB702" s="107"/>
      <c r="AC702" s="107"/>
      <c r="AD702" s="101"/>
      <c r="AE702" s="101"/>
    </row>
    <row r="703" spans="1:37" ht="24.9" customHeight="1" x14ac:dyDescent="0.25">
      <c r="A703" s="390" t="s">
        <v>617</v>
      </c>
      <c r="B703" s="390"/>
      <c r="C703" s="390"/>
      <c r="D703" s="390"/>
      <c r="E703" s="390"/>
      <c r="F703" s="390"/>
      <c r="G703" s="390"/>
      <c r="H703" s="390"/>
      <c r="I703" s="390"/>
      <c r="J703" s="390"/>
      <c r="K703" s="390"/>
      <c r="L703" s="390"/>
      <c r="M703" s="390"/>
      <c r="N703" s="390"/>
      <c r="O703" s="390"/>
      <c r="P703" s="390"/>
      <c r="Q703" s="390"/>
      <c r="R703" s="390"/>
      <c r="S703" s="390"/>
      <c r="T703" s="390"/>
      <c r="U703" s="390"/>
      <c r="V703" s="390"/>
      <c r="W703" s="390"/>
      <c r="X703" s="390"/>
      <c r="Y703" s="390"/>
      <c r="Z703" s="390"/>
      <c r="AA703" s="390"/>
      <c r="AB703" s="390"/>
      <c r="AC703" s="390"/>
      <c r="AD703" s="88"/>
      <c r="AE703" s="88"/>
    </row>
    <row r="704" spans="1:37" ht="24.9" customHeight="1" x14ac:dyDescent="0.25">
      <c r="A704" s="109"/>
      <c r="B704" s="110"/>
      <c r="C704" s="110"/>
      <c r="D704" s="110"/>
      <c r="E704" s="110"/>
      <c r="F704" s="110"/>
      <c r="G704" s="110"/>
      <c r="H704" s="110"/>
      <c r="I704" s="110"/>
      <c r="J704" s="110"/>
      <c r="K704" s="110"/>
      <c r="L704" s="110"/>
      <c r="M704" s="110"/>
      <c r="N704" s="110"/>
      <c r="O704" s="110"/>
      <c r="P704" s="110"/>
      <c r="Q704" s="111"/>
      <c r="R704" s="110"/>
      <c r="S704" s="110"/>
      <c r="T704" s="110"/>
      <c r="U704" s="110"/>
      <c r="V704" s="110"/>
      <c r="W704" s="110"/>
      <c r="X704" s="110"/>
      <c r="Y704" s="110"/>
      <c r="Z704" s="110"/>
      <c r="AA704" s="110"/>
      <c r="AB704" s="110"/>
      <c r="AC704" s="110"/>
      <c r="AD704" s="89"/>
      <c r="AE704" s="89"/>
    </row>
    <row r="705" spans="1:37" ht="24.9" customHeight="1" x14ac:dyDescent="0.25">
      <c r="A705" s="73"/>
      <c r="B705" s="73"/>
      <c r="C705" s="73"/>
      <c r="D705" s="73"/>
      <c r="E705" s="73"/>
      <c r="F705" s="73"/>
      <c r="G705" s="73"/>
      <c r="H705" s="73"/>
      <c r="I705" s="73"/>
      <c r="J705" s="73"/>
      <c r="K705" s="73"/>
      <c r="L705" s="73"/>
      <c r="M705" s="73"/>
      <c r="N705" s="73"/>
      <c r="O705" s="73"/>
      <c r="P705" s="73"/>
      <c r="Q705" s="100"/>
      <c r="R705" s="73"/>
      <c r="S705" s="73"/>
      <c r="T705" s="73"/>
      <c r="U705" s="73"/>
      <c r="V705" s="73"/>
      <c r="W705" s="73"/>
      <c r="X705" s="73"/>
      <c r="Y705" s="73"/>
      <c r="Z705" s="73"/>
      <c r="AA705" s="73"/>
      <c r="AB705" s="73"/>
      <c r="AC705" s="73"/>
      <c r="AD705" s="101"/>
      <c r="AE705" s="101"/>
    </row>
    <row r="706" spans="1:37" ht="24.9" customHeight="1" x14ac:dyDescent="0.25">
      <c r="A706" s="387" t="s">
        <v>163</v>
      </c>
      <c r="B706" s="387"/>
      <c r="C706" s="387"/>
      <c r="D706" s="387"/>
      <c r="E706" s="387"/>
      <c r="F706" s="387"/>
      <c r="G706" s="387"/>
      <c r="H706" s="387"/>
      <c r="I706" s="387"/>
      <c r="J706" s="387"/>
      <c r="K706" s="387"/>
      <c r="L706" s="387"/>
      <c r="M706" s="387"/>
      <c r="N706" s="387"/>
      <c r="O706" s="387"/>
      <c r="P706" s="387"/>
      <c r="Q706" s="387"/>
      <c r="R706" s="387"/>
      <c r="S706" s="387"/>
      <c r="T706" s="387"/>
      <c r="U706" s="387"/>
      <c r="V706" s="387"/>
      <c r="W706" s="387"/>
      <c r="X706" s="387"/>
      <c r="Y706" s="387"/>
      <c r="Z706" s="387"/>
      <c r="AA706" s="387"/>
      <c r="AB706" s="387"/>
      <c r="AC706" s="387"/>
      <c r="AD706" s="66" t="s">
        <v>187</v>
      </c>
      <c r="AE706" s="306" t="s">
        <v>7</v>
      </c>
      <c r="AF706" s="92" t="s">
        <v>1666</v>
      </c>
      <c r="AG706" s="92" t="s">
        <v>1667</v>
      </c>
      <c r="AH706" s="92" t="s">
        <v>1668</v>
      </c>
      <c r="AI706" s="93" t="s">
        <v>1669</v>
      </c>
      <c r="AJ706" s="92"/>
      <c r="AK706" s="93" t="s">
        <v>1670</v>
      </c>
    </row>
    <row r="707" spans="1:37" ht="24.9" customHeight="1" x14ac:dyDescent="0.25">
      <c r="A707" s="356" t="s">
        <v>190</v>
      </c>
      <c r="B707" s="356"/>
      <c r="C707" s="356"/>
      <c r="D707" s="356"/>
      <c r="E707" s="356"/>
      <c r="F707" s="356"/>
      <c r="G707" s="356"/>
      <c r="H707" s="356"/>
      <c r="I707" s="356"/>
      <c r="J707" s="356"/>
      <c r="K707" s="356"/>
      <c r="L707" s="356"/>
      <c r="M707" s="356"/>
      <c r="N707" s="356"/>
      <c r="O707" s="356"/>
      <c r="P707" s="356"/>
      <c r="Q707" s="356"/>
      <c r="R707" s="356"/>
      <c r="S707" s="356"/>
      <c r="T707" s="356"/>
      <c r="U707" s="356"/>
      <c r="V707" s="356"/>
      <c r="W707" s="356"/>
      <c r="X707" s="356"/>
      <c r="Y707" s="356"/>
      <c r="Z707" s="356"/>
      <c r="AA707" s="356"/>
      <c r="AB707" s="356"/>
      <c r="AC707" s="356"/>
      <c r="AD707" s="310">
        <f>'Art. 121'!Q679</f>
        <v>2</v>
      </c>
      <c r="AE707" s="94">
        <f t="shared" ref="AE707:AE735" si="135">IF(AG707=1,AK707,AG707)</f>
        <v>7.8369905956112859E-2</v>
      </c>
      <c r="AF707">
        <f t="shared" ref="AF707:AF735" si="136">AD707/2</f>
        <v>1</v>
      </c>
      <c r="AG707" s="92">
        <f t="shared" ref="AG707:AG735" si="137">IF(AND(AF707&gt;=0,AF707&lt;=1),1,"No aplica")</f>
        <v>1</v>
      </c>
      <c r="AH707" s="95">
        <f t="shared" ref="AH707:AH735" si="138">AD707/(AG707*2)</f>
        <v>1</v>
      </c>
      <c r="AI707" s="96">
        <f t="shared" ref="AI707:AI735" si="139">IF(AG707=1,AG707/$AG$736,"No aplica")</f>
        <v>3.4482758620689655E-2</v>
      </c>
      <c r="AJ707" s="96">
        <f t="shared" ref="AJ707:AJ735" si="140">AF707*AI707</f>
        <v>3.4482758620689655E-2</v>
      </c>
      <c r="AK707" s="96">
        <f t="shared" ref="AK707:AK735" si="141">AJ707*$AE$23</f>
        <v>7.8369905956112859E-2</v>
      </c>
    </row>
    <row r="708" spans="1:37" ht="24.9" customHeight="1" x14ac:dyDescent="0.25">
      <c r="A708" s="356" t="s">
        <v>191</v>
      </c>
      <c r="B708" s="356"/>
      <c r="C708" s="356"/>
      <c r="D708" s="356"/>
      <c r="E708" s="356"/>
      <c r="F708" s="356"/>
      <c r="G708" s="356"/>
      <c r="H708" s="356"/>
      <c r="I708" s="356"/>
      <c r="J708" s="356"/>
      <c r="K708" s="356"/>
      <c r="L708" s="356"/>
      <c r="M708" s="356"/>
      <c r="N708" s="356"/>
      <c r="O708" s="356"/>
      <c r="P708" s="356"/>
      <c r="Q708" s="356"/>
      <c r="R708" s="356"/>
      <c r="S708" s="356"/>
      <c r="T708" s="356"/>
      <c r="U708" s="356"/>
      <c r="V708" s="356"/>
      <c r="W708" s="356"/>
      <c r="X708" s="356"/>
      <c r="Y708" s="356"/>
      <c r="Z708" s="356"/>
      <c r="AA708" s="356"/>
      <c r="AB708" s="356"/>
      <c r="AC708" s="356"/>
      <c r="AD708" s="310">
        <f>'Art. 121'!Q680</f>
        <v>2</v>
      </c>
      <c r="AE708" s="94">
        <f t="shared" si="135"/>
        <v>7.8369905956112859E-2</v>
      </c>
      <c r="AF708">
        <f t="shared" si="136"/>
        <v>1</v>
      </c>
      <c r="AG708" s="92">
        <f t="shared" si="137"/>
        <v>1</v>
      </c>
      <c r="AH708" s="95">
        <f t="shared" si="138"/>
        <v>1</v>
      </c>
      <c r="AI708" s="96">
        <f t="shared" si="139"/>
        <v>3.4482758620689655E-2</v>
      </c>
      <c r="AJ708" s="96">
        <f t="shared" si="140"/>
        <v>3.4482758620689655E-2</v>
      </c>
      <c r="AK708" s="96">
        <f t="shared" si="141"/>
        <v>7.8369905956112859E-2</v>
      </c>
    </row>
    <row r="709" spans="1:37" ht="24.9" customHeight="1" x14ac:dyDescent="0.25">
      <c r="A709" s="356" t="s">
        <v>618</v>
      </c>
      <c r="B709" s="356"/>
      <c r="C709" s="356"/>
      <c r="D709" s="356"/>
      <c r="E709" s="356"/>
      <c r="F709" s="356"/>
      <c r="G709" s="356"/>
      <c r="H709" s="356"/>
      <c r="I709" s="356"/>
      <c r="J709" s="356"/>
      <c r="K709" s="356"/>
      <c r="L709" s="356"/>
      <c r="M709" s="356"/>
      <c r="N709" s="356"/>
      <c r="O709" s="356"/>
      <c r="P709" s="356"/>
      <c r="Q709" s="356"/>
      <c r="R709" s="356"/>
      <c r="S709" s="356"/>
      <c r="T709" s="356"/>
      <c r="U709" s="356"/>
      <c r="V709" s="356"/>
      <c r="W709" s="356"/>
      <c r="X709" s="356"/>
      <c r="Y709" s="356"/>
      <c r="Z709" s="356"/>
      <c r="AA709" s="356"/>
      <c r="AB709" s="356"/>
      <c r="AC709" s="356"/>
      <c r="AD709" s="310">
        <f>'Art. 121'!Q681</f>
        <v>2</v>
      </c>
      <c r="AE709" s="94">
        <f t="shared" si="135"/>
        <v>7.8369905956112859E-2</v>
      </c>
      <c r="AF709">
        <f t="shared" si="136"/>
        <v>1</v>
      </c>
      <c r="AG709" s="92">
        <f t="shared" si="137"/>
        <v>1</v>
      </c>
      <c r="AH709" s="95">
        <f t="shared" si="138"/>
        <v>1</v>
      </c>
      <c r="AI709" s="96">
        <f t="shared" si="139"/>
        <v>3.4482758620689655E-2</v>
      </c>
      <c r="AJ709" s="96">
        <f t="shared" si="140"/>
        <v>3.4482758620689655E-2</v>
      </c>
      <c r="AK709" s="96">
        <f t="shared" si="141"/>
        <v>7.8369905956112859E-2</v>
      </c>
    </row>
    <row r="710" spans="1:37" ht="24.9" customHeight="1" x14ac:dyDescent="0.25">
      <c r="A710" s="356" t="s">
        <v>619</v>
      </c>
      <c r="B710" s="356"/>
      <c r="C710" s="356"/>
      <c r="D710" s="356"/>
      <c r="E710" s="356"/>
      <c r="F710" s="356"/>
      <c r="G710" s="356"/>
      <c r="H710" s="356"/>
      <c r="I710" s="356"/>
      <c r="J710" s="356"/>
      <c r="K710" s="356"/>
      <c r="L710" s="356"/>
      <c r="M710" s="356"/>
      <c r="N710" s="356"/>
      <c r="O710" s="356"/>
      <c r="P710" s="356"/>
      <c r="Q710" s="356"/>
      <c r="R710" s="356"/>
      <c r="S710" s="356"/>
      <c r="T710" s="356"/>
      <c r="U710" s="356"/>
      <c r="V710" s="356"/>
      <c r="W710" s="356"/>
      <c r="X710" s="356"/>
      <c r="Y710" s="356"/>
      <c r="Z710" s="356"/>
      <c r="AA710" s="356"/>
      <c r="AB710" s="356"/>
      <c r="AC710" s="356"/>
      <c r="AD710" s="310">
        <f>'Art. 121'!Q682</f>
        <v>2</v>
      </c>
      <c r="AE710" s="94">
        <f t="shared" si="135"/>
        <v>7.8369905956112859E-2</v>
      </c>
      <c r="AF710">
        <f t="shared" si="136"/>
        <v>1</v>
      </c>
      <c r="AG710" s="92">
        <f t="shared" si="137"/>
        <v>1</v>
      </c>
      <c r="AH710" s="95">
        <f t="shared" si="138"/>
        <v>1</v>
      </c>
      <c r="AI710" s="96">
        <f t="shared" si="139"/>
        <v>3.4482758620689655E-2</v>
      </c>
      <c r="AJ710" s="96">
        <f t="shared" si="140"/>
        <v>3.4482758620689655E-2</v>
      </c>
      <c r="AK710" s="96">
        <f t="shared" si="141"/>
        <v>7.8369905956112859E-2</v>
      </c>
    </row>
    <row r="711" spans="1:37" ht="24.9" customHeight="1" x14ac:dyDescent="0.25">
      <c r="A711" s="356" t="s">
        <v>620</v>
      </c>
      <c r="B711" s="356"/>
      <c r="C711" s="356"/>
      <c r="D711" s="356"/>
      <c r="E711" s="356"/>
      <c r="F711" s="356"/>
      <c r="G711" s="356"/>
      <c r="H711" s="356"/>
      <c r="I711" s="356"/>
      <c r="J711" s="356"/>
      <c r="K711" s="356"/>
      <c r="L711" s="356"/>
      <c r="M711" s="356"/>
      <c r="N711" s="356"/>
      <c r="O711" s="356"/>
      <c r="P711" s="356"/>
      <c r="Q711" s="356"/>
      <c r="R711" s="356"/>
      <c r="S711" s="356"/>
      <c r="T711" s="356"/>
      <c r="U711" s="356"/>
      <c r="V711" s="356"/>
      <c r="W711" s="356"/>
      <c r="X711" s="356"/>
      <c r="Y711" s="356"/>
      <c r="Z711" s="356"/>
      <c r="AA711" s="356"/>
      <c r="AB711" s="356"/>
      <c r="AC711" s="356"/>
      <c r="AD711" s="310">
        <f>'Art. 121'!Q683</f>
        <v>2</v>
      </c>
      <c r="AE711" s="94">
        <f t="shared" si="135"/>
        <v>7.8369905956112859E-2</v>
      </c>
      <c r="AF711">
        <f t="shared" si="136"/>
        <v>1</v>
      </c>
      <c r="AG711" s="92">
        <f t="shared" si="137"/>
        <v>1</v>
      </c>
      <c r="AH711" s="95">
        <f t="shared" si="138"/>
        <v>1</v>
      </c>
      <c r="AI711" s="96">
        <f t="shared" si="139"/>
        <v>3.4482758620689655E-2</v>
      </c>
      <c r="AJ711" s="96">
        <f t="shared" si="140"/>
        <v>3.4482758620689655E-2</v>
      </c>
      <c r="AK711" s="96">
        <f t="shared" si="141"/>
        <v>7.8369905956112859E-2</v>
      </c>
    </row>
    <row r="712" spans="1:37" ht="24.9" customHeight="1" x14ac:dyDescent="0.25">
      <c r="A712" s="356" t="s">
        <v>621</v>
      </c>
      <c r="B712" s="356"/>
      <c r="C712" s="356"/>
      <c r="D712" s="356"/>
      <c r="E712" s="356"/>
      <c r="F712" s="356"/>
      <c r="G712" s="356"/>
      <c r="H712" s="356"/>
      <c r="I712" s="356"/>
      <c r="J712" s="356"/>
      <c r="K712" s="356"/>
      <c r="L712" s="356"/>
      <c r="M712" s="356"/>
      <c r="N712" s="356"/>
      <c r="O712" s="356"/>
      <c r="P712" s="356"/>
      <c r="Q712" s="356"/>
      <c r="R712" s="356"/>
      <c r="S712" s="356"/>
      <c r="T712" s="356"/>
      <c r="U712" s="356"/>
      <c r="V712" s="356"/>
      <c r="W712" s="356"/>
      <c r="X712" s="356"/>
      <c r="Y712" s="356"/>
      <c r="Z712" s="356"/>
      <c r="AA712" s="356"/>
      <c r="AB712" s="356"/>
      <c r="AC712" s="356"/>
      <c r="AD712" s="310">
        <f>'Art. 121'!Q684</f>
        <v>2</v>
      </c>
      <c r="AE712" s="94">
        <f t="shared" si="135"/>
        <v>7.8369905956112859E-2</v>
      </c>
      <c r="AF712">
        <f t="shared" si="136"/>
        <v>1</v>
      </c>
      <c r="AG712" s="92">
        <f t="shared" si="137"/>
        <v>1</v>
      </c>
      <c r="AH712" s="95">
        <f t="shared" si="138"/>
        <v>1</v>
      </c>
      <c r="AI712" s="96">
        <f t="shared" si="139"/>
        <v>3.4482758620689655E-2</v>
      </c>
      <c r="AJ712" s="96">
        <f t="shared" si="140"/>
        <v>3.4482758620689655E-2</v>
      </c>
      <c r="AK712" s="96">
        <f t="shared" si="141"/>
        <v>7.8369905956112859E-2</v>
      </c>
    </row>
    <row r="713" spans="1:37" ht="24.9" customHeight="1" x14ac:dyDescent="0.25">
      <c r="A713" s="356" t="s">
        <v>622</v>
      </c>
      <c r="B713" s="356"/>
      <c r="C713" s="356"/>
      <c r="D713" s="356"/>
      <c r="E713" s="356"/>
      <c r="F713" s="356"/>
      <c r="G713" s="356"/>
      <c r="H713" s="356"/>
      <c r="I713" s="356"/>
      <c r="J713" s="356"/>
      <c r="K713" s="356"/>
      <c r="L713" s="356"/>
      <c r="M713" s="356"/>
      <c r="N713" s="356"/>
      <c r="O713" s="356"/>
      <c r="P713" s="356"/>
      <c r="Q713" s="356"/>
      <c r="R713" s="356"/>
      <c r="S713" s="356"/>
      <c r="T713" s="356"/>
      <c r="U713" s="356"/>
      <c r="V713" s="356"/>
      <c r="W713" s="356"/>
      <c r="X713" s="356"/>
      <c r="Y713" s="356"/>
      <c r="Z713" s="356"/>
      <c r="AA713" s="356"/>
      <c r="AB713" s="356"/>
      <c r="AC713" s="356"/>
      <c r="AD713" s="310">
        <f>'Art. 121'!Q685</f>
        <v>0</v>
      </c>
      <c r="AE713" s="94">
        <f t="shared" si="135"/>
        <v>0</v>
      </c>
      <c r="AF713">
        <f t="shared" si="136"/>
        <v>0</v>
      </c>
      <c r="AG713" s="92">
        <f t="shared" si="137"/>
        <v>1</v>
      </c>
      <c r="AH713" s="95">
        <f t="shared" si="138"/>
        <v>0</v>
      </c>
      <c r="AI713" s="96">
        <f t="shared" si="139"/>
        <v>3.4482758620689655E-2</v>
      </c>
      <c r="AJ713" s="96">
        <f t="shared" si="140"/>
        <v>0</v>
      </c>
      <c r="AK713" s="96">
        <f t="shared" si="141"/>
        <v>0</v>
      </c>
    </row>
    <row r="714" spans="1:37" ht="24.9" customHeight="1" x14ac:dyDescent="0.25">
      <c r="A714" s="356" t="s">
        <v>623</v>
      </c>
      <c r="B714" s="356"/>
      <c r="C714" s="356"/>
      <c r="D714" s="356"/>
      <c r="E714" s="356"/>
      <c r="F714" s="356"/>
      <c r="G714" s="356"/>
      <c r="H714" s="356"/>
      <c r="I714" s="356"/>
      <c r="J714" s="356"/>
      <c r="K714" s="356"/>
      <c r="L714" s="356"/>
      <c r="M714" s="356"/>
      <c r="N714" s="356"/>
      <c r="O714" s="356"/>
      <c r="P714" s="356"/>
      <c r="Q714" s="356"/>
      <c r="R714" s="356"/>
      <c r="S714" s="356"/>
      <c r="T714" s="356"/>
      <c r="U714" s="356"/>
      <c r="V714" s="356"/>
      <c r="W714" s="356"/>
      <c r="X714" s="356"/>
      <c r="Y714" s="356"/>
      <c r="Z714" s="356"/>
      <c r="AA714" s="356"/>
      <c r="AB714" s="356"/>
      <c r="AC714" s="356"/>
      <c r="AD714" s="310">
        <f>'Art. 121'!Q686</f>
        <v>2</v>
      </c>
      <c r="AE714" s="94">
        <f t="shared" si="135"/>
        <v>7.8369905956112859E-2</v>
      </c>
      <c r="AF714">
        <f t="shared" si="136"/>
        <v>1</v>
      </c>
      <c r="AG714" s="92">
        <f t="shared" si="137"/>
        <v>1</v>
      </c>
      <c r="AH714" s="95">
        <f t="shared" si="138"/>
        <v>1</v>
      </c>
      <c r="AI714" s="96">
        <f t="shared" si="139"/>
        <v>3.4482758620689655E-2</v>
      </c>
      <c r="AJ714" s="96">
        <f t="shared" si="140"/>
        <v>3.4482758620689655E-2</v>
      </c>
      <c r="AK714" s="96">
        <f t="shared" si="141"/>
        <v>7.8369905956112859E-2</v>
      </c>
    </row>
    <row r="715" spans="1:37" ht="24.9" customHeight="1" x14ac:dyDescent="0.25">
      <c r="A715" s="356" t="s">
        <v>624</v>
      </c>
      <c r="B715" s="356"/>
      <c r="C715" s="356"/>
      <c r="D715" s="356"/>
      <c r="E715" s="356"/>
      <c r="F715" s="356"/>
      <c r="G715" s="356"/>
      <c r="H715" s="356"/>
      <c r="I715" s="356"/>
      <c r="J715" s="356"/>
      <c r="K715" s="356"/>
      <c r="L715" s="356"/>
      <c r="M715" s="356"/>
      <c r="N715" s="356"/>
      <c r="O715" s="356"/>
      <c r="P715" s="356"/>
      <c r="Q715" s="356"/>
      <c r="R715" s="356"/>
      <c r="S715" s="356"/>
      <c r="T715" s="356"/>
      <c r="U715" s="356"/>
      <c r="V715" s="356"/>
      <c r="W715" s="356"/>
      <c r="X715" s="356"/>
      <c r="Y715" s="356"/>
      <c r="Z715" s="356"/>
      <c r="AA715" s="356"/>
      <c r="AB715" s="356"/>
      <c r="AC715" s="356"/>
      <c r="AD715" s="310">
        <f>'Art. 121'!Q687</f>
        <v>0</v>
      </c>
      <c r="AE715" s="94">
        <f t="shared" si="135"/>
        <v>0</v>
      </c>
      <c r="AF715">
        <f t="shared" si="136"/>
        <v>0</v>
      </c>
      <c r="AG715" s="92">
        <f t="shared" si="137"/>
        <v>1</v>
      </c>
      <c r="AH715" s="95">
        <f t="shared" si="138"/>
        <v>0</v>
      </c>
      <c r="AI715" s="96">
        <f t="shared" si="139"/>
        <v>3.4482758620689655E-2</v>
      </c>
      <c r="AJ715" s="96">
        <f t="shared" si="140"/>
        <v>0</v>
      </c>
      <c r="AK715" s="96">
        <f t="shared" si="141"/>
        <v>0</v>
      </c>
    </row>
    <row r="716" spans="1:37" ht="24.9" customHeight="1" x14ac:dyDescent="0.25">
      <c r="A716" s="356" t="s">
        <v>625</v>
      </c>
      <c r="B716" s="356"/>
      <c r="C716" s="356"/>
      <c r="D716" s="356"/>
      <c r="E716" s="356"/>
      <c r="F716" s="356"/>
      <c r="G716" s="356"/>
      <c r="H716" s="356"/>
      <c r="I716" s="356"/>
      <c r="J716" s="356"/>
      <c r="K716" s="356"/>
      <c r="L716" s="356"/>
      <c r="M716" s="356"/>
      <c r="N716" s="356"/>
      <c r="O716" s="356"/>
      <c r="P716" s="356"/>
      <c r="Q716" s="356"/>
      <c r="R716" s="356"/>
      <c r="S716" s="356"/>
      <c r="T716" s="356"/>
      <c r="U716" s="356"/>
      <c r="V716" s="356"/>
      <c r="W716" s="356"/>
      <c r="X716" s="356"/>
      <c r="Y716" s="356"/>
      <c r="Z716" s="356"/>
      <c r="AA716" s="356"/>
      <c r="AB716" s="356"/>
      <c r="AC716" s="356"/>
      <c r="AD716" s="310">
        <f>'Art. 121'!Q688</f>
        <v>2</v>
      </c>
      <c r="AE716" s="94">
        <f t="shared" si="135"/>
        <v>7.8369905956112859E-2</v>
      </c>
      <c r="AF716">
        <f t="shared" si="136"/>
        <v>1</v>
      </c>
      <c r="AG716" s="92">
        <f t="shared" si="137"/>
        <v>1</v>
      </c>
      <c r="AH716" s="95">
        <f t="shared" si="138"/>
        <v>1</v>
      </c>
      <c r="AI716" s="96">
        <f t="shared" si="139"/>
        <v>3.4482758620689655E-2</v>
      </c>
      <c r="AJ716" s="96">
        <f t="shared" si="140"/>
        <v>3.4482758620689655E-2</v>
      </c>
      <c r="AK716" s="96">
        <f t="shared" si="141"/>
        <v>7.8369905956112859E-2</v>
      </c>
    </row>
    <row r="717" spans="1:37" ht="24.9" customHeight="1" x14ac:dyDescent="0.25">
      <c r="A717" s="356" t="s">
        <v>626</v>
      </c>
      <c r="B717" s="356"/>
      <c r="C717" s="356"/>
      <c r="D717" s="356"/>
      <c r="E717" s="356"/>
      <c r="F717" s="356"/>
      <c r="G717" s="356"/>
      <c r="H717" s="356"/>
      <c r="I717" s="356"/>
      <c r="J717" s="356"/>
      <c r="K717" s="356"/>
      <c r="L717" s="356"/>
      <c r="M717" s="356"/>
      <c r="N717" s="356"/>
      <c r="O717" s="356"/>
      <c r="P717" s="356"/>
      <c r="Q717" s="356"/>
      <c r="R717" s="356"/>
      <c r="S717" s="356"/>
      <c r="T717" s="356"/>
      <c r="U717" s="356"/>
      <c r="V717" s="356"/>
      <c r="W717" s="356"/>
      <c r="X717" s="356"/>
      <c r="Y717" s="356"/>
      <c r="Z717" s="356"/>
      <c r="AA717" s="356"/>
      <c r="AB717" s="356"/>
      <c r="AC717" s="356"/>
      <c r="AD717" s="310">
        <f>'Art. 121'!Q689</f>
        <v>2</v>
      </c>
      <c r="AE717" s="94">
        <f t="shared" si="135"/>
        <v>7.8369905956112859E-2</v>
      </c>
      <c r="AF717">
        <f t="shared" si="136"/>
        <v>1</v>
      </c>
      <c r="AG717" s="92">
        <f t="shared" si="137"/>
        <v>1</v>
      </c>
      <c r="AH717" s="95">
        <f t="shared" si="138"/>
        <v>1</v>
      </c>
      <c r="AI717" s="96">
        <f t="shared" si="139"/>
        <v>3.4482758620689655E-2</v>
      </c>
      <c r="AJ717" s="96">
        <f t="shared" si="140"/>
        <v>3.4482758620689655E-2</v>
      </c>
      <c r="AK717" s="96">
        <f t="shared" si="141"/>
        <v>7.8369905956112859E-2</v>
      </c>
    </row>
    <row r="718" spans="1:37" ht="24.9" customHeight="1" x14ac:dyDescent="0.25">
      <c r="A718" s="356" t="s">
        <v>627</v>
      </c>
      <c r="B718" s="356"/>
      <c r="C718" s="356"/>
      <c r="D718" s="356"/>
      <c r="E718" s="356"/>
      <c r="F718" s="356"/>
      <c r="G718" s="356"/>
      <c r="H718" s="356"/>
      <c r="I718" s="356"/>
      <c r="J718" s="356"/>
      <c r="K718" s="356"/>
      <c r="L718" s="356"/>
      <c r="M718" s="356"/>
      <c r="N718" s="356"/>
      <c r="O718" s="356"/>
      <c r="P718" s="356"/>
      <c r="Q718" s="356"/>
      <c r="R718" s="356"/>
      <c r="S718" s="356"/>
      <c r="T718" s="356"/>
      <c r="U718" s="356"/>
      <c r="V718" s="356"/>
      <c r="W718" s="356"/>
      <c r="X718" s="356"/>
      <c r="Y718" s="356"/>
      <c r="Z718" s="356"/>
      <c r="AA718" s="356"/>
      <c r="AB718" s="356"/>
      <c r="AC718" s="356"/>
      <c r="AD718" s="310">
        <f>'Art. 121'!Q690</f>
        <v>2</v>
      </c>
      <c r="AE718" s="94">
        <f t="shared" si="135"/>
        <v>7.8369905956112859E-2</v>
      </c>
      <c r="AF718">
        <f t="shared" si="136"/>
        <v>1</v>
      </c>
      <c r="AG718" s="92">
        <f t="shared" si="137"/>
        <v>1</v>
      </c>
      <c r="AH718" s="95">
        <f t="shared" si="138"/>
        <v>1</v>
      </c>
      <c r="AI718" s="96">
        <f t="shared" si="139"/>
        <v>3.4482758620689655E-2</v>
      </c>
      <c r="AJ718" s="96">
        <f t="shared" si="140"/>
        <v>3.4482758620689655E-2</v>
      </c>
      <c r="AK718" s="96">
        <f t="shared" si="141"/>
        <v>7.8369905956112859E-2</v>
      </c>
    </row>
    <row r="719" spans="1:37" ht="24.9" customHeight="1" x14ac:dyDescent="0.25">
      <c r="A719" s="356" t="s">
        <v>628</v>
      </c>
      <c r="B719" s="356"/>
      <c r="C719" s="356"/>
      <c r="D719" s="356"/>
      <c r="E719" s="356"/>
      <c r="F719" s="356"/>
      <c r="G719" s="356"/>
      <c r="H719" s="356"/>
      <c r="I719" s="356"/>
      <c r="J719" s="356"/>
      <c r="K719" s="356"/>
      <c r="L719" s="356"/>
      <c r="M719" s="356"/>
      <c r="N719" s="356"/>
      <c r="O719" s="356"/>
      <c r="P719" s="356"/>
      <c r="Q719" s="356"/>
      <c r="R719" s="356"/>
      <c r="S719" s="356"/>
      <c r="T719" s="356"/>
      <c r="U719" s="356"/>
      <c r="V719" s="356"/>
      <c r="W719" s="356"/>
      <c r="X719" s="356"/>
      <c r="Y719" s="356"/>
      <c r="Z719" s="356"/>
      <c r="AA719" s="356"/>
      <c r="AB719" s="356"/>
      <c r="AC719" s="356"/>
      <c r="AD719" s="310">
        <f>'Art. 121'!Q691</f>
        <v>2</v>
      </c>
      <c r="AE719" s="94">
        <f t="shared" si="135"/>
        <v>7.8369905956112859E-2</v>
      </c>
      <c r="AF719">
        <f t="shared" si="136"/>
        <v>1</v>
      </c>
      <c r="AG719" s="92">
        <f t="shared" si="137"/>
        <v>1</v>
      </c>
      <c r="AH719" s="95">
        <f t="shared" si="138"/>
        <v>1</v>
      </c>
      <c r="AI719" s="96">
        <f t="shared" si="139"/>
        <v>3.4482758620689655E-2</v>
      </c>
      <c r="AJ719" s="96">
        <f t="shared" si="140"/>
        <v>3.4482758620689655E-2</v>
      </c>
      <c r="AK719" s="96">
        <f t="shared" si="141"/>
        <v>7.8369905956112859E-2</v>
      </c>
    </row>
    <row r="720" spans="1:37" ht="24.9" customHeight="1" x14ac:dyDescent="0.25">
      <c r="A720" s="356" t="s">
        <v>629</v>
      </c>
      <c r="B720" s="356"/>
      <c r="C720" s="356"/>
      <c r="D720" s="356"/>
      <c r="E720" s="356"/>
      <c r="F720" s="356"/>
      <c r="G720" s="356"/>
      <c r="H720" s="356"/>
      <c r="I720" s="356"/>
      <c r="J720" s="356"/>
      <c r="K720" s="356"/>
      <c r="L720" s="356"/>
      <c r="M720" s="356"/>
      <c r="N720" s="356"/>
      <c r="O720" s="356"/>
      <c r="P720" s="356"/>
      <c r="Q720" s="356"/>
      <c r="R720" s="356"/>
      <c r="S720" s="356"/>
      <c r="T720" s="356"/>
      <c r="U720" s="356"/>
      <c r="V720" s="356"/>
      <c r="W720" s="356"/>
      <c r="X720" s="356"/>
      <c r="Y720" s="356"/>
      <c r="Z720" s="356"/>
      <c r="AA720" s="356"/>
      <c r="AB720" s="356"/>
      <c r="AC720" s="356"/>
      <c r="AD720" s="310">
        <f>'Art. 121'!Q692</f>
        <v>2</v>
      </c>
      <c r="AE720" s="94">
        <f t="shared" si="135"/>
        <v>7.8369905956112859E-2</v>
      </c>
      <c r="AF720">
        <f t="shared" si="136"/>
        <v>1</v>
      </c>
      <c r="AG720" s="92">
        <f t="shared" si="137"/>
        <v>1</v>
      </c>
      <c r="AH720" s="95">
        <f t="shared" si="138"/>
        <v>1</v>
      </c>
      <c r="AI720" s="96">
        <f t="shared" si="139"/>
        <v>3.4482758620689655E-2</v>
      </c>
      <c r="AJ720" s="96">
        <f t="shared" si="140"/>
        <v>3.4482758620689655E-2</v>
      </c>
      <c r="AK720" s="96">
        <f t="shared" si="141"/>
        <v>7.8369905956112859E-2</v>
      </c>
    </row>
    <row r="721" spans="1:37" ht="24.9" customHeight="1" x14ac:dyDescent="0.25">
      <c r="A721" s="392" t="s">
        <v>630</v>
      </c>
      <c r="B721" s="392"/>
      <c r="C721" s="392"/>
      <c r="D721" s="392"/>
      <c r="E721" s="392"/>
      <c r="F721" s="392"/>
      <c r="G721" s="392"/>
      <c r="H721" s="392"/>
      <c r="I721" s="392"/>
      <c r="J721" s="392"/>
      <c r="K721" s="392"/>
      <c r="L721" s="392"/>
      <c r="M721" s="392"/>
      <c r="N721" s="392"/>
      <c r="O721" s="392"/>
      <c r="P721" s="392"/>
      <c r="Q721" s="392"/>
      <c r="R721" s="392"/>
      <c r="S721" s="392"/>
      <c r="T721" s="392"/>
      <c r="U721" s="392"/>
      <c r="V721" s="392"/>
      <c r="W721" s="392"/>
      <c r="X721" s="392"/>
      <c r="Y721" s="392"/>
      <c r="Z721" s="392"/>
      <c r="AA721" s="392"/>
      <c r="AB721" s="392"/>
      <c r="AC721" s="392"/>
      <c r="AD721" s="310">
        <f>'Art. 121'!Q693</f>
        <v>2</v>
      </c>
      <c r="AE721" s="94">
        <f t="shared" si="135"/>
        <v>7.8369905956112859E-2</v>
      </c>
      <c r="AF721">
        <f t="shared" si="136"/>
        <v>1</v>
      </c>
      <c r="AG721" s="92">
        <f t="shared" si="137"/>
        <v>1</v>
      </c>
      <c r="AH721" s="95">
        <f t="shared" si="138"/>
        <v>1</v>
      </c>
      <c r="AI721" s="96">
        <f t="shared" si="139"/>
        <v>3.4482758620689655E-2</v>
      </c>
      <c r="AJ721" s="96">
        <f t="shared" si="140"/>
        <v>3.4482758620689655E-2</v>
      </c>
      <c r="AK721" s="96">
        <f t="shared" si="141"/>
        <v>7.8369905956112859E-2</v>
      </c>
    </row>
    <row r="722" spans="1:37" ht="24.9" customHeight="1" x14ac:dyDescent="0.25">
      <c r="A722" s="392" t="s">
        <v>631</v>
      </c>
      <c r="B722" s="392"/>
      <c r="C722" s="392"/>
      <c r="D722" s="392"/>
      <c r="E722" s="392"/>
      <c r="F722" s="392"/>
      <c r="G722" s="392"/>
      <c r="H722" s="392"/>
      <c r="I722" s="392"/>
      <c r="J722" s="392"/>
      <c r="K722" s="392"/>
      <c r="L722" s="392"/>
      <c r="M722" s="392"/>
      <c r="N722" s="392"/>
      <c r="O722" s="392"/>
      <c r="P722" s="392"/>
      <c r="Q722" s="392"/>
      <c r="R722" s="392"/>
      <c r="S722" s="392"/>
      <c r="T722" s="392"/>
      <c r="U722" s="392"/>
      <c r="V722" s="392"/>
      <c r="W722" s="392"/>
      <c r="X722" s="392"/>
      <c r="Y722" s="392"/>
      <c r="Z722" s="392"/>
      <c r="AA722" s="392"/>
      <c r="AB722" s="392"/>
      <c r="AC722" s="392"/>
      <c r="AD722" s="310">
        <f>'Art. 121'!Q694</f>
        <v>2</v>
      </c>
      <c r="AE722" s="94">
        <f t="shared" si="135"/>
        <v>7.8369905956112859E-2</v>
      </c>
      <c r="AF722">
        <f t="shared" si="136"/>
        <v>1</v>
      </c>
      <c r="AG722" s="92">
        <f t="shared" si="137"/>
        <v>1</v>
      </c>
      <c r="AH722" s="95">
        <f t="shared" si="138"/>
        <v>1</v>
      </c>
      <c r="AI722" s="96">
        <f t="shared" si="139"/>
        <v>3.4482758620689655E-2</v>
      </c>
      <c r="AJ722" s="96">
        <f t="shared" si="140"/>
        <v>3.4482758620689655E-2</v>
      </c>
      <c r="AK722" s="96">
        <f t="shared" si="141"/>
        <v>7.8369905956112859E-2</v>
      </c>
    </row>
    <row r="723" spans="1:37" ht="24.9" customHeight="1" x14ac:dyDescent="0.25">
      <c r="A723" s="392" t="s">
        <v>600</v>
      </c>
      <c r="B723" s="392"/>
      <c r="C723" s="392"/>
      <c r="D723" s="392"/>
      <c r="E723" s="392"/>
      <c r="F723" s="392"/>
      <c r="G723" s="392"/>
      <c r="H723" s="392"/>
      <c r="I723" s="392"/>
      <c r="J723" s="392"/>
      <c r="K723" s="392"/>
      <c r="L723" s="392"/>
      <c r="M723" s="392"/>
      <c r="N723" s="392"/>
      <c r="O723" s="392"/>
      <c r="P723" s="392"/>
      <c r="Q723" s="392"/>
      <c r="R723" s="392"/>
      <c r="S723" s="392"/>
      <c r="T723" s="392"/>
      <c r="U723" s="392"/>
      <c r="V723" s="392"/>
      <c r="W723" s="392"/>
      <c r="X723" s="392"/>
      <c r="Y723" s="392"/>
      <c r="Z723" s="392"/>
      <c r="AA723" s="392"/>
      <c r="AB723" s="392"/>
      <c r="AC723" s="392"/>
      <c r="AD723" s="310">
        <f>'Art. 121'!Q695</f>
        <v>2</v>
      </c>
      <c r="AE723" s="94">
        <f t="shared" si="135"/>
        <v>7.8369905956112859E-2</v>
      </c>
      <c r="AF723">
        <f t="shared" si="136"/>
        <v>1</v>
      </c>
      <c r="AG723" s="92">
        <f t="shared" si="137"/>
        <v>1</v>
      </c>
      <c r="AH723" s="95">
        <f t="shared" si="138"/>
        <v>1</v>
      </c>
      <c r="AI723" s="96">
        <f t="shared" si="139"/>
        <v>3.4482758620689655E-2</v>
      </c>
      <c r="AJ723" s="96">
        <f t="shared" si="140"/>
        <v>3.4482758620689655E-2</v>
      </c>
      <c r="AK723" s="96">
        <f t="shared" si="141"/>
        <v>7.8369905956112859E-2</v>
      </c>
    </row>
    <row r="724" spans="1:37" ht="24.9" customHeight="1" x14ac:dyDescent="0.25">
      <c r="A724" s="392" t="s">
        <v>632</v>
      </c>
      <c r="B724" s="392"/>
      <c r="C724" s="392"/>
      <c r="D724" s="392"/>
      <c r="E724" s="392"/>
      <c r="F724" s="392"/>
      <c r="G724" s="392"/>
      <c r="H724" s="392"/>
      <c r="I724" s="392"/>
      <c r="J724" s="392"/>
      <c r="K724" s="392"/>
      <c r="L724" s="392"/>
      <c r="M724" s="392"/>
      <c r="N724" s="392"/>
      <c r="O724" s="392"/>
      <c r="P724" s="392"/>
      <c r="Q724" s="392"/>
      <c r="R724" s="392"/>
      <c r="S724" s="392"/>
      <c r="T724" s="392"/>
      <c r="U724" s="392"/>
      <c r="V724" s="392"/>
      <c r="W724" s="392"/>
      <c r="X724" s="392"/>
      <c r="Y724" s="392"/>
      <c r="Z724" s="392"/>
      <c r="AA724" s="392"/>
      <c r="AB724" s="392"/>
      <c r="AC724" s="392"/>
      <c r="AD724" s="310">
        <f>'Art. 121'!Q696</f>
        <v>2</v>
      </c>
      <c r="AE724" s="94">
        <f t="shared" si="135"/>
        <v>7.8369905956112859E-2</v>
      </c>
      <c r="AF724">
        <f t="shared" si="136"/>
        <v>1</v>
      </c>
      <c r="AG724" s="92">
        <f t="shared" si="137"/>
        <v>1</v>
      </c>
      <c r="AH724" s="95">
        <f t="shared" si="138"/>
        <v>1</v>
      </c>
      <c r="AI724" s="96">
        <f t="shared" si="139"/>
        <v>3.4482758620689655E-2</v>
      </c>
      <c r="AJ724" s="96">
        <f t="shared" si="140"/>
        <v>3.4482758620689655E-2</v>
      </c>
      <c r="AK724" s="96">
        <f t="shared" si="141"/>
        <v>7.8369905956112859E-2</v>
      </c>
    </row>
    <row r="725" spans="1:37" ht="24.9" customHeight="1" x14ac:dyDescent="0.25">
      <c r="A725" s="392" t="s">
        <v>602</v>
      </c>
      <c r="B725" s="392"/>
      <c r="C725" s="392"/>
      <c r="D725" s="392"/>
      <c r="E725" s="392"/>
      <c r="F725" s="392"/>
      <c r="G725" s="392"/>
      <c r="H725" s="392"/>
      <c r="I725" s="392"/>
      <c r="J725" s="392"/>
      <c r="K725" s="392"/>
      <c r="L725" s="392"/>
      <c r="M725" s="392"/>
      <c r="N725" s="392"/>
      <c r="O725" s="392"/>
      <c r="P725" s="392"/>
      <c r="Q725" s="392"/>
      <c r="R725" s="392"/>
      <c r="S725" s="392"/>
      <c r="T725" s="392"/>
      <c r="U725" s="392"/>
      <c r="V725" s="392"/>
      <c r="W725" s="392"/>
      <c r="X725" s="392"/>
      <c r="Y725" s="392"/>
      <c r="Z725" s="392"/>
      <c r="AA725" s="392"/>
      <c r="AB725" s="392"/>
      <c r="AC725" s="392"/>
      <c r="AD725" s="310">
        <f>'Art. 121'!Q697</f>
        <v>2</v>
      </c>
      <c r="AE725" s="94">
        <f t="shared" si="135"/>
        <v>7.8369905956112859E-2</v>
      </c>
      <c r="AF725">
        <f t="shared" si="136"/>
        <v>1</v>
      </c>
      <c r="AG725" s="92">
        <f t="shared" si="137"/>
        <v>1</v>
      </c>
      <c r="AH725" s="95">
        <f t="shared" si="138"/>
        <v>1</v>
      </c>
      <c r="AI725" s="96">
        <f t="shared" si="139"/>
        <v>3.4482758620689655E-2</v>
      </c>
      <c r="AJ725" s="96">
        <f t="shared" si="140"/>
        <v>3.4482758620689655E-2</v>
      </c>
      <c r="AK725" s="96">
        <f t="shared" si="141"/>
        <v>7.8369905956112859E-2</v>
      </c>
    </row>
    <row r="726" spans="1:37" ht="24.9" customHeight="1" x14ac:dyDescent="0.25">
      <c r="A726" s="392" t="s">
        <v>603</v>
      </c>
      <c r="B726" s="392"/>
      <c r="C726" s="392"/>
      <c r="D726" s="392"/>
      <c r="E726" s="392"/>
      <c r="F726" s="392"/>
      <c r="G726" s="392"/>
      <c r="H726" s="392"/>
      <c r="I726" s="392"/>
      <c r="J726" s="392"/>
      <c r="K726" s="392"/>
      <c r="L726" s="392"/>
      <c r="M726" s="392"/>
      <c r="N726" s="392"/>
      <c r="O726" s="392"/>
      <c r="P726" s="392"/>
      <c r="Q726" s="392"/>
      <c r="R726" s="392"/>
      <c r="S726" s="392"/>
      <c r="T726" s="392"/>
      <c r="U726" s="392"/>
      <c r="V726" s="392"/>
      <c r="W726" s="392"/>
      <c r="X726" s="392"/>
      <c r="Y726" s="392"/>
      <c r="Z726" s="392"/>
      <c r="AA726" s="392"/>
      <c r="AB726" s="392"/>
      <c r="AC726" s="392"/>
      <c r="AD726" s="310">
        <f>'Art. 121'!Q698</f>
        <v>2</v>
      </c>
      <c r="AE726" s="94">
        <f t="shared" si="135"/>
        <v>7.8369905956112859E-2</v>
      </c>
      <c r="AF726">
        <f t="shared" si="136"/>
        <v>1</v>
      </c>
      <c r="AG726" s="92">
        <f t="shared" si="137"/>
        <v>1</v>
      </c>
      <c r="AH726" s="95">
        <f t="shared" si="138"/>
        <v>1</v>
      </c>
      <c r="AI726" s="96">
        <f t="shared" si="139"/>
        <v>3.4482758620689655E-2</v>
      </c>
      <c r="AJ726" s="96">
        <f t="shared" si="140"/>
        <v>3.4482758620689655E-2</v>
      </c>
      <c r="AK726" s="96">
        <f t="shared" si="141"/>
        <v>7.8369905956112859E-2</v>
      </c>
    </row>
    <row r="727" spans="1:37" ht="24.9" customHeight="1" x14ac:dyDescent="0.25">
      <c r="A727" s="392" t="s">
        <v>633</v>
      </c>
      <c r="B727" s="392"/>
      <c r="C727" s="392"/>
      <c r="D727" s="392"/>
      <c r="E727" s="392"/>
      <c r="F727" s="392"/>
      <c r="G727" s="392"/>
      <c r="H727" s="392"/>
      <c r="I727" s="392"/>
      <c r="J727" s="392"/>
      <c r="K727" s="392"/>
      <c r="L727" s="392"/>
      <c r="M727" s="392"/>
      <c r="N727" s="392"/>
      <c r="O727" s="392"/>
      <c r="P727" s="392"/>
      <c r="Q727" s="392"/>
      <c r="R727" s="392"/>
      <c r="S727" s="392"/>
      <c r="T727" s="392"/>
      <c r="U727" s="392"/>
      <c r="V727" s="392"/>
      <c r="W727" s="392"/>
      <c r="X727" s="392"/>
      <c r="Y727" s="392"/>
      <c r="Z727" s="392"/>
      <c r="AA727" s="392"/>
      <c r="AB727" s="392"/>
      <c r="AC727" s="392"/>
      <c r="AD727" s="310">
        <f>'Art. 121'!Q699</f>
        <v>2</v>
      </c>
      <c r="AE727" s="94">
        <f t="shared" si="135"/>
        <v>7.8369905956112859E-2</v>
      </c>
      <c r="AF727">
        <f t="shared" si="136"/>
        <v>1</v>
      </c>
      <c r="AG727" s="92">
        <f t="shared" si="137"/>
        <v>1</v>
      </c>
      <c r="AH727" s="95">
        <f t="shared" si="138"/>
        <v>1</v>
      </c>
      <c r="AI727" s="96">
        <f t="shared" si="139"/>
        <v>3.4482758620689655E-2</v>
      </c>
      <c r="AJ727" s="96">
        <f t="shared" si="140"/>
        <v>3.4482758620689655E-2</v>
      </c>
      <c r="AK727" s="96">
        <f t="shared" si="141"/>
        <v>7.8369905956112859E-2</v>
      </c>
    </row>
    <row r="728" spans="1:37" ht="24.9" customHeight="1" x14ac:dyDescent="0.25">
      <c r="A728" s="392" t="s">
        <v>634</v>
      </c>
      <c r="B728" s="392"/>
      <c r="C728" s="392"/>
      <c r="D728" s="392"/>
      <c r="E728" s="392"/>
      <c r="F728" s="392"/>
      <c r="G728" s="392"/>
      <c r="H728" s="392"/>
      <c r="I728" s="392"/>
      <c r="J728" s="392"/>
      <c r="K728" s="392"/>
      <c r="L728" s="392"/>
      <c r="M728" s="392"/>
      <c r="N728" s="392"/>
      <c r="O728" s="392"/>
      <c r="P728" s="392"/>
      <c r="Q728" s="392"/>
      <c r="R728" s="392"/>
      <c r="S728" s="392"/>
      <c r="T728" s="392"/>
      <c r="U728" s="392"/>
      <c r="V728" s="392"/>
      <c r="W728" s="392"/>
      <c r="X728" s="392"/>
      <c r="Y728" s="392"/>
      <c r="Z728" s="392"/>
      <c r="AA728" s="392"/>
      <c r="AB728" s="392"/>
      <c r="AC728" s="392"/>
      <c r="AD728" s="310">
        <f>'Art. 121'!Q700</f>
        <v>2</v>
      </c>
      <c r="AE728" s="94">
        <f t="shared" si="135"/>
        <v>7.8369905956112859E-2</v>
      </c>
      <c r="AF728">
        <f t="shared" si="136"/>
        <v>1</v>
      </c>
      <c r="AG728" s="92">
        <f t="shared" si="137"/>
        <v>1</v>
      </c>
      <c r="AH728" s="95">
        <f t="shared" si="138"/>
        <v>1</v>
      </c>
      <c r="AI728" s="96">
        <f t="shared" si="139"/>
        <v>3.4482758620689655E-2</v>
      </c>
      <c r="AJ728" s="96">
        <f t="shared" si="140"/>
        <v>3.4482758620689655E-2</v>
      </c>
      <c r="AK728" s="96">
        <f t="shared" si="141"/>
        <v>7.8369905956112859E-2</v>
      </c>
    </row>
    <row r="729" spans="1:37" ht="24.9" customHeight="1" x14ac:dyDescent="0.25">
      <c r="A729" s="392" t="s">
        <v>635</v>
      </c>
      <c r="B729" s="392"/>
      <c r="C729" s="392"/>
      <c r="D729" s="392"/>
      <c r="E729" s="392"/>
      <c r="F729" s="392"/>
      <c r="G729" s="392"/>
      <c r="H729" s="392"/>
      <c r="I729" s="392"/>
      <c r="J729" s="392"/>
      <c r="K729" s="392"/>
      <c r="L729" s="392"/>
      <c r="M729" s="392"/>
      <c r="N729" s="392"/>
      <c r="O729" s="392"/>
      <c r="P729" s="392"/>
      <c r="Q729" s="392"/>
      <c r="R729" s="392"/>
      <c r="S729" s="392"/>
      <c r="T729" s="392"/>
      <c r="U729" s="392"/>
      <c r="V729" s="392"/>
      <c r="W729" s="392"/>
      <c r="X729" s="392"/>
      <c r="Y729" s="392"/>
      <c r="Z729" s="392"/>
      <c r="AA729" s="392"/>
      <c r="AB729" s="392"/>
      <c r="AC729" s="392"/>
      <c r="AD729" s="310">
        <f>'Art. 121'!Q701</f>
        <v>2</v>
      </c>
      <c r="AE729" s="94">
        <f t="shared" si="135"/>
        <v>7.8369905956112859E-2</v>
      </c>
      <c r="AF729">
        <f t="shared" si="136"/>
        <v>1</v>
      </c>
      <c r="AG729" s="92">
        <f t="shared" si="137"/>
        <v>1</v>
      </c>
      <c r="AH729" s="95">
        <f t="shared" si="138"/>
        <v>1</v>
      </c>
      <c r="AI729" s="96">
        <f t="shared" si="139"/>
        <v>3.4482758620689655E-2</v>
      </c>
      <c r="AJ729" s="96">
        <f t="shared" si="140"/>
        <v>3.4482758620689655E-2</v>
      </c>
      <c r="AK729" s="96">
        <f t="shared" si="141"/>
        <v>7.8369905956112859E-2</v>
      </c>
    </row>
    <row r="730" spans="1:37" ht="24.9" customHeight="1" x14ac:dyDescent="0.25">
      <c r="A730" s="392" t="s">
        <v>607</v>
      </c>
      <c r="B730" s="392"/>
      <c r="C730" s="392"/>
      <c r="D730" s="392"/>
      <c r="E730" s="392"/>
      <c r="F730" s="392"/>
      <c r="G730" s="392"/>
      <c r="H730" s="392"/>
      <c r="I730" s="392"/>
      <c r="J730" s="392"/>
      <c r="K730" s="392"/>
      <c r="L730" s="392"/>
      <c r="M730" s="392"/>
      <c r="N730" s="392"/>
      <c r="O730" s="392"/>
      <c r="P730" s="392"/>
      <c r="Q730" s="392"/>
      <c r="R730" s="392"/>
      <c r="S730" s="392"/>
      <c r="T730" s="392"/>
      <c r="U730" s="392"/>
      <c r="V730" s="392"/>
      <c r="W730" s="392"/>
      <c r="X730" s="392"/>
      <c r="Y730" s="392"/>
      <c r="Z730" s="392"/>
      <c r="AA730" s="392"/>
      <c r="AB730" s="392"/>
      <c r="AC730" s="392"/>
      <c r="AD730" s="310">
        <f>'Art. 121'!Q702</f>
        <v>2</v>
      </c>
      <c r="AE730" s="94">
        <f t="shared" si="135"/>
        <v>7.8369905956112859E-2</v>
      </c>
      <c r="AF730">
        <f t="shared" si="136"/>
        <v>1</v>
      </c>
      <c r="AG730" s="92">
        <f t="shared" si="137"/>
        <v>1</v>
      </c>
      <c r="AH730" s="95">
        <f t="shared" si="138"/>
        <v>1</v>
      </c>
      <c r="AI730" s="96">
        <f t="shared" si="139"/>
        <v>3.4482758620689655E-2</v>
      </c>
      <c r="AJ730" s="96">
        <f t="shared" si="140"/>
        <v>3.4482758620689655E-2</v>
      </c>
      <c r="AK730" s="96">
        <f t="shared" si="141"/>
        <v>7.8369905956112859E-2</v>
      </c>
    </row>
    <row r="731" spans="1:37" ht="24.9" customHeight="1" x14ac:dyDescent="0.25">
      <c r="A731" s="392" t="s">
        <v>636</v>
      </c>
      <c r="B731" s="392"/>
      <c r="C731" s="392"/>
      <c r="D731" s="392"/>
      <c r="E731" s="392"/>
      <c r="F731" s="392"/>
      <c r="G731" s="392"/>
      <c r="H731" s="392"/>
      <c r="I731" s="392"/>
      <c r="J731" s="392"/>
      <c r="K731" s="392"/>
      <c r="L731" s="392"/>
      <c r="M731" s="392"/>
      <c r="N731" s="392"/>
      <c r="O731" s="392"/>
      <c r="P731" s="392"/>
      <c r="Q731" s="392"/>
      <c r="R731" s="392"/>
      <c r="S731" s="392"/>
      <c r="T731" s="392"/>
      <c r="U731" s="392"/>
      <c r="V731" s="392"/>
      <c r="W731" s="392"/>
      <c r="X731" s="392"/>
      <c r="Y731" s="392"/>
      <c r="Z731" s="392"/>
      <c r="AA731" s="392"/>
      <c r="AB731" s="392"/>
      <c r="AC731" s="392"/>
      <c r="AD731" s="310">
        <f>'Art. 121'!Q703</f>
        <v>2</v>
      </c>
      <c r="AE731" s="94">
        <f t="shared" si="135"/>
        <v>7.8369905956112859E-2</v>
      </c>
      <c r="AF731">
        <f t="shared" si="136"/>
        <v>1</v>
      </c>
      <c r="AG731" s="92">
        <f t="shared" si="137"/>
        <v>1</v>
      </c>
      <c r="AH731" s="95">
        <f t="shared" si="138"/>
        <v>1</v>
      </c>
      <c r="AI731" s="96">
        <f t="shared" si="139"/>
        <v>3.4482758620689655E-2</v>
      </c>
      <c r="AJ731" s="96">
        <f t="shared" si="140"/>
        <v>3.4482758620689655E-2</v>
      </c>
      <c r="AK731" s="96">
        <f t="shared" si="141"/>
        <v>7.8369905956112859E-2</v>
      </c>
    </row>
    <row r="732" spans="1:37" ht="24.9" customHeight="1" x14ac:dyDescent="0.25">
      <c r="A732" s="392" t="s">
        <v>637</v>
      </c>
      <c r="B732" s="392"/>
      <c r="C732" s="392"/>
      <c r="D732" s="392"/>
      <c r="E732" s="392"/>
      <c r="F732" s="392"/>
      <c r="G732" s="392"/>
      <c r="H732" s="392"/>
      <c r="I732" s="392"/>
      <c r="J732" s="392"/>
      <c r="K732" s="392"/>
      <c r="L732" s="392"/>
      <c r="M732" s="392"/>
      <c r="N732" s="392"/>
      <c r="O732" s="392"/>
      <c r="P732" s="392"/>
      <c r="Q732" s="392"/>
      <c r="R732" s="392"/>
      <c r="S732" s="392"/>
      <c r="T732" s="392"/>
      <c r="U732" s="392"/>
      <c r="V732" s="392"/>
      <c r="W732" s="392"/>
      <c r="X732" s="392"/>
      <c r="Y732" s="392"/>
      <c r="Z732" s="392"/>
      <c r="AA732" s="392"/>
      <c r="AB732" s="392"/>
      <c r="AC732" s="392"/>
      <c r="AD732" s="310">
        <f>'Art. 121'!Q704</f>
        <v>2</v>
      </c>
      <c r="AE732" s="94">
        <f t="shared" si="135"/>
        <v>7.8369905956112859E-2</v>
      </c>
      <c r="AF732">
        <f t="shared" si="136"/>
        <v>1</v>
      </c>
      <c r="AG732" s="92">
        <f t="shared" si="137"/>
        <v>1</v>
      </c>
      <c r="AH732" s="95">
        <f t="shared" si="138"/>
        <v>1</v>
      </c>
      <c r="AI732" s="96">
        <f t="shared" si="139"/>
        <v>3.4482758620689655E-2</v>
      </c>
      <c r="AJ732" s="96">
        <f t="shared" si="140"/>
        <v>3.4482758620689655E-2</v>
      </c>
      <c r="AK732" s="96">
        <f t="shared" si="141"/>
        <v>7.8369905956112859E-2</v>
      </c>
    </row>
    <row r="733" spans="1:37" ht="24.9" customHeight="1" x14ac:dyDescent="0.25">
      <c r="A733" s="392" t="s">
        <v>638</v>
      </c>
      <c r="B733" s="392"/>
      <c r="C733" s="392"/>
      <c r="D733" s="392"/>
      <c r="E733" s="392"/>
      <c r="F733" s="392"/>
      <c r="G733" s="392"/>
      <c r="H733" s="392"/>
      <c r="I733" s="392"/>
      <c r="J733" s="392"/>
      <c r="K733" s="392"/>
      <c r="L733" s="392"/>
      <c r="M733" s="392"/>
      <c r="N733" s="392"/>
      <c r="O733" s="392"/>
      <c r="P733" s="392"/>
      <c r="Q733" s="392"/>
      <c r="R733" s="392"/>
      <c r="S733" s="392"/>
      <c r="T733" s="392"/>
      <c r="U733" s="392"/>
      <c r="V733" s="392"/>
      <c r="W733" s="392"/>
      <c r="X733" s="392"/>
      <c r="Y733" s="392"/>
      <c r="Z733" s="392"/>
      <c r="AA733" s="392"/>
      <c r="AB733" s="392"/>
      <c r="AC733" s="392"/>
      <c r="AD733" s="310">
        <f>'Art. 121'!Q705</f>
        <v>2</v>
      </c>
      <c r="AE733" s="94">
        <f t="shared" si="135"/>
        <v>7.8369905956112859E-2</v>
      </c>
      <c r="AF733">
        <f t="shared" si="136"/>
        <v>1</v>
      </c>
      <c r="AG733" s="92">
        <f t="shared" si="137"/>
        <v>1</v>
      </c>
      <c r="AH733" s="95">
        <f t="shared" si="138"/>
        <v>1</v>
      </c>
      <c r="AI733" s="96">
        <f t="shared" si="139"/>
        <v>3.4482758620689655E-2</v>
      </c>
      <c r="AJ733" s="96">
        <f t="shared" si="140"/>
        <v>3.4482758620689655E-2</v>
      </c>
      <c r="AK733" s="96">
        <f t="shared" si="141"/>
        <v>7.8369905956112859E-2</v>
      </c>
    </row>
    <row r="734" spans="1:37" ht="24.9" customHeight="1" x14ac:dyDescent="0.25">
      <c r="A734" s="392" t="s">
        <v>639</v>
      </c>
      <c r="B734" s="392"/>
      <c r="C734" s="392"/>
      <c r="D734" s="392"/>
      <c r="E734" s="392"/>
      <c r="F734" s="392"/>
      <c r="G734" s="392"/>
      <c r="H734" s="392"/>
      <c r="I734" s="392"/>
      <c r="J734" s="392"/>
      <c r="K734" s="392"/>
      <c r="L734" s="392"/>
      <c r="M734" s="392"/>
      <c r="N734" s="392"/>
      <c r="O734" s="392"/>
      <c r="P734" s="392"/>
      <c r="Q734" s="392"/>
      <c r="R734" s="392"/>
      <c r="S734" s="392"/>
      <c r="T734" s="392"/>
      <c r="U734" s="392"/>
      <c r="V734" s="392"/>
      <c r="W734" s="392"/>
      <c r="X734" s="392"/>
      <c r="Y734" s="392"/>
      <c r="Z734" s="392"/>
      <c r="AA734" s="392"/>
      <c r="AB734" s="392"/>
      <c r="AC734" s="392"/>
      <c r="AD734" s="310">
        <f>'Art. 121'!Q706</f>
        <v>2</v>
      </c>
      <c r="AE734" s="94">
        <f t="shared" si="135"/>
        <v>7.8369905956112859E-2</v>
      </c>
      <c r="AF734">
        <f t="shared" si="136"/>
        <v>1</v>
      </c>
      <c r="AG734" s="92">
        <f t="shared" si="137"/>
        <v>1</v>
      </c>
      <c r="AH734" s="95">
        <f t="shared" si="138"/>
        <v>1</v>
      </c>
      <c r="AI734" s="96">
        <f t="shared" si="139"/>
        <v>3.4482758620689655E-2</v>
      </c>
      <c r="AJ734" s="96">
        <f t="shared" si="140"/>
        <v>3.4482758620689655E-2</v>
      </c>
      <c r="AK734" s="96">
        <f t="shared" si="141"/>
        <v>7.8369905956112859E-2</v>
      </c>
    </row>
    <row r="735" spans="1:37" ht="24.9" customHeight="1" x14ac:dyDescent="0.25">
      <c r="A735" s="392" t="s">
        <v>640</v>
      </c>
      <c r="B735" s="392"/>
      <c r="C735" s="392"/>
      <c r="D735" s="392"/>
      <c r="E735" s="392"/>
      <c r="F735" s="392"/>
      <c r="G735" s="392"/>
      <c r="H735" s="392"/>
      <c r="I735" s="392"/>
      <c r="J735" s="392"/>
      <c r="K735" s="392"/>
      <c r="L735" s="392"/>
      <c r="M735" s="392"/>
      <c r="N735" s="392"/>
      <c r="O735" s="392"/>
      <c r="P735" s="392"/>
      <c r="Q735" s="392"/>
      <c r="R735" s="392"/>
      <c r="S735" s="392"/>
      <c r="T735" s="392"/>
      <c r="U735" s="392"/>
      <c r="V735" s="392"/>
      <c r="W735" s="392"/>
      <c r="X735" s="392"/>
      <c r="Y735" s="392"/>
      <c r="Z735" s="392"/>
      <c r="AA735" s="392"/>
      <c r="AB735" s="392"/>
      <c r="AC735" s="392"/>
      <c r="AD735" s="310">
        <f>'Art. 121'!Q707</f>
        <v>2</v>
      </c>
      <c r="AE735" s="94">
        <f t="shared" si="135"/>
        <v>7.8369905956112859E-2</v>
      </c>
      <c r="AF735">
        <f t="shared" si="136"/>
        <v>1</v>
      </c>
      <c r="AG735" s="92">
        <f t="shared" si="137"/>
        <v>1</v>
      </c>
      <c r="AH735" s="95">
        <f t="shared" si="138"/>
        <v>1</v>
      </c>
      <c r="AI735" s="96">
        <f t="shared" si="139"/>
        <v>3.4482758620689655E-2</v>
      </c>
      <c r="AJ735" s="96">
        <f t="shared" si="140"/>
        <v>3.4482758620689655E-2</v>
      </c>
      <c r="AK735" s="96">
        <f t="shared" si="141"/>
        <v>7.8369905956112859E-2</v>
      </c>
    </row>
    <row r="736" spans="1:37" ht="24.9" customHeight="1" x14ac:dyDescent="0.25">
      <c r="A736" s="383" t="s">
        <v>1750</v>
      </c>
      <c r="B736" s="383"/>
      <c r="C736" s="383"/>
      <c r="D736" s="383"/>
      <c r="E736" s="383"/>
      <c r="F736" s="383"/>
      <c r="G736" s="383"/>
      <c r="H736" s="383"/>
      <c r="I736" s="383"/>
      <c r="J736" s="383"/>
      <c r="K736" s="383"/>
      <c r="L736" s="383"/>
      <c r="M736" s="383"/>
      <c r="N736" s="383"/>
      <c r="O736" s="383"/>
      <c r="P736" s="383"/>
      <c r="Q736" s="383"/>
      <c r="R736" s="383"/>
      <c r="S736" s="383"/>
      <c r="T736" s="383"/>
      <c r="U736" s="383"/>
      <c r="V736" s="383"/>
      <c r="W736" s="383"/>
      <c r="X736" s="383"/>
      <c r="Y736" s="383"/>
      <c r="Z736" s="383"/>
      <c r="AA736" s="383"/>
      <c r="AB736" s="383"/>
      <c r="AC736" s="383"/>
      <c r="AD736" s="383"/>
      <c r="AE736" s="94">
        <f>SUM(AE729:AE735)</f>
        <v>0.54858934169279006</v>
      </c>
      <c r="AF736" s="61"/>
      <c r="AG736" s="97">
        <f>SUM(AG707:AG735)</f>
        <v>29</v>
      </c>
      <c r="AH736" s="98"/>
      <c r="AI736" s="99"/>
      <c r="AJ736" s="99"/>
      <c r="AK736" s="99"/>
    </row>
    <row r="737" spans="1:37" ht="24.9" customHeight="1" x14ac:dyDescent="0.25">
      <c r="A737" s="384" t="s">
        <v>1751</v>
      </c>
      <c r="B737" s="384"/>
      <c r="C737" s="384"/>
      <c r="D737" s="384"/>
      <c r="E737" s="384"/>
      <c r="F737" s="384"/>
      <c r="G737" s="384"/>
      <c r="H737" s="384"/>
      <c r="I737" s="384"/>
      <c r="J737" s="384"/>
      <c r="K737" s="384"/>
      <c r="L737" s="384"/>
      <c r="M737" s="384"/>
      <c r="N737" s="384"/>
      <c r="O737" s="384"/>
      <c r="P737" s="384"/>
      <c r="Q737" s="384"/>
      <c r="R737" s="384"/>
      <c r="S737" s="384"/>
      <c r="T737" s="384"/>
      <c r="U737" s="384"/>
      <c r="V737" s="384"/>
      <c r="W737" s="384"/>
      <c r="X737" s="384"/>
      <c r="Y737" s="384"/>
      <c r="Z737" s="384"/>
      <c r="AA737" s="384"/>
      <c r="AB737" s="384"/>
      <c r="AC737" s="384"/>
      <c r="AD737" s="384"/>
      <c r="AE737" s="94">
        <f>AE736/$AE$23*100</f>
        <v>24.137931034482758</v>
      </c>
      <c r="AF737" s="61"/>
      <c r="AG737" s="97"/>
      <c r="AH737" s="98"/>
      <c r="AI737" s="99"/>
      <c r="AJ737" s="99"/>
      <c r="AK737" s="99"/>
    </row>
    <row r="738" spans="1:37" ht="24.9" customHeight="1" x14ac:dyDescent="0.25">
      <c r="A738" s="73"/>
      <c r="B738" s="73"/>
      <c r="C738" s="73"/>
      <c r="D738" s="73"/>
      <c r="E738" s="73"/>
      <c r="F738" s="73"/>
      <c r="G738" s="73"/>
      <c r="H738" s="73"/>
      <c r="I738" s="73"/>
      <c r="J738" s="73"/>
      <c r="K738" s="73"/>
      <c r="L738" s="73"/>
      <c r="M738" s="73"/>
      <c r="N738" s="73"/>
      <c r="O738" s="73"/>
      <c r="P738" s="73"/>
      <c r="Q738" s="100"/>
      <c r="R738" s="73"/>
      <c r="S738" s="73"/>
      <c r="T738" s="73"/>
      <c r="U738" s="73"/>
      <c r="V738" s="73"/>
      <c r="W738" s="73"/>
      <c r="X738" s="73"/>
      <c r="Y738" s="73"/>
      <c r="Z738" s="73"/>
      <c r="AA738" s="73"/>
      <c r="AB738" s="73"/>
      <c r="AC738" s="73"/>
      <c r="AD738" s="101"/>
      <c r="AE738" s="101"/>
    </row>
    <row r="739" spans="1:37" ht="24.9" customHeight="1" x14ac:dyDescent="0.25">
      <c r="A739" s="391" t="s">
        <v>198</v>
      </c>
      <c r="B739" s="391"/>
      <c r="C739" s="391"/>
      <c r="D739" s="391"/>
      <c r="E739" s="391"/>
      <c r="F739" s="391"/>
      <c r="G739" s="391"/>
      <c r="H739" s="391"/>
      <c r="I739" s="391"/>
      <c r="J739" s="391"/>
      <c r="K739" s="391"/>
      <c r="L739" s="391"/>
      <c r="M739" s="391"/>
      <c r="N739" s="391"/>
      <c r="O739" s="391"/>
      <c r="P739" s="391"/>
      <c r="Q739" s="391"/>
      <c r="R739" s="391"/>
      <c r="S739" s="391"/>
      <c r="T739" s="391"/>
      <c r="U739" s="391"/>
      <c r="V739" s="391"/>
      <c r="W739" s="391"/>
      <c r="X739" s="391"/>
      <c r="Y739" s="391"/>
      <c r="Z739" s="391"/>
      <c r="AA739" s="391"/>
      <c r="AB739" s="391"/>
      <c r="AC739" s="391"/>
      <c r="AD739" s="112" t="s">
        <v>187</v>
      </c>
      <c r="AE739" s="113" t="s">
        <v>7</v>
      </c>
      <c r="AF739" s="92" t="s">
        <v>1666</v>
      </c>
      <c r="AG739" s="92" t="s">
        <v>1667</v>
      </c>
      <c r="AH739" s="92" t="s">
        <v>1668</v>
      </c>
      <c r="AI739" s="93" t="s">
        <v>1669</v>
      </c>
      <c r="AJ739" s="92"/>
      <c r="AK739" s="93" t="s">
        <v>1670</v>
      </c>
    </row>
    <row r="740" spans="1:37" ht="24.9" customHeight="1" x14ac:dyDescent="0.25">
      <c r="A740" s="356" t="s">
        <v>641</v>
      </c>
      <c r="B740" s="356"/>
      <c r="C740" s="356"/>
      <c r="D740" s="356"/>
      <c r="E740" s="356"/>
      <c r="F740" s="356"/>
      <c r="G740" s="356"/>
      <c r="H740" s="356"/>
      <c r="I740" s="356"/>
      <c r="J740" s="356"/>
      <c r="K740" s="356"/>
      <c r="L740" s="356"/>
      <c r="M740" s="356"/>
      <c r="N740" s="356"/>
      <c r="O740" s="356"/>
      <c r="P740" s="356"/>
      <c r="Q740" s="356"/>
      <c r="R740" s="356"/>
      <c r="S740" s="356"/>
      <c r="T740" s="356"/>
      <c r="U740" s="356"/>
      <c r="V740" s="356"/>
      <c r="W740" s="356"/>
      <c r="X740" s="356"/>
      <c r="Y740" s="356"/>
      <c r="Z740" s="356"/>
      <c r="AA740" s="356"/>
      <c r="AB740" s="356"/>
      <c r="AC740" s="356"/>
      <c r="AD740" s="310">
        <f>'Art. 121'!Q710</f>
        <v>2</v>
      </c>
      <c r="AE740" s="94">
        <f>IF(AG740=1,AK740,AG740)</f>
        <v>0.45454545454545459</v>
      </c>
      <c r="AF740">
        <f>AD740/2</f>
        <v>1</v>
      </c>
      <c r="AG740" s="92">
        <f>IF(AND(AF740&gt;=0,AF740&lt;=1),1,"No aplica")</f>
        <v>1</v>
      </c>
      <c r="AH740" s="95">
        <f>AD740/(AG740*2)</f>
        <v>1</v>
      </c>
      <c r="AI740" s="96">
        <f>IF(AG740=1,AG740/$AG$745,"No aplica")</f>
        <v>0.2</v>
      </c>
      <c r="AJ740" s="96">
        <f>AF740*AI740</f>
        <v>0.2</v>
      </c>
      <c r="AK740" s="96">
        <f>AJ740*$AE$23</f>
        <v>0.45454545454545459</v>
      </c>
    </row>
    <row r="741" spans="1:37" ht="24.9" customHeight="1" x14ac:dyDescent="0.25">
      <c r="A741" s="356" t="s">
        <v>642</v>
      </c>
      <c r="B741" s="356"/>
      <c r="C741" s="356"/>
      <c r="D741" s="356"/>
      <c r="E741" s="356"/>
      <c r="F741" s="356"/>
      <c r="G741" s="356"/>
      <c r="H741" s="356"/>
      <c r="I741" s="356"/>
      <c r="J741" s="356"/>
      <c r="K741" s="356"/>
      <c r="L741" s="356"/>
      <c r="M741" s="356"/>
      <c r="N741" s="356"/>
      <c r="O741" s="356"/>
      <c r="P741" s="356"/>
      <c r="Q741" s="356"/>
      <c r="R741" s="356"/>
      <c r="S741" s="356"/>
      <c r="T741" s="356"/>
      <c r="U741" s="356"/>
      <c r="V741" s="356"/>
      <c r="W741" s="356"/>
      <c r="X741" s="356"/>
      <c r="Y741" s="356"/>
      <c r="Z741" s="356"/>
      <c r="AA741" s="356"/>
      <c r="AB741" s="356"/>
      <c r="AC741" s="356"/>
      <c r="AD741" s="310">
        <f>'Art. 121'!Q711</f>
        <v>2</v>
      </c>
      <c r="AE741" s="94">
        <f>IF(AG741=1,AK741,AG741)</f>
        <v>0.45454545454545459</v>
      </c>
      <c r="AF741">
        <f>AD741/2</f>
        <v>1</v>
      </c>
      <c r="AG741" s="92">
        <f>IF(AND(AF741&gt;=0,AF741&lt;=1),1,"No aplica")</f>
        <v>1</v>
      </c>
      <c r="AH741" s="95">
        <f>AD741/(AG741*2)</f>
        <v>1</v>
      </c>
      <c r="AI741" s="96">
        <f>IF(AG741=1,AG741/$AG$745,"No aplica")</f>
        <v>0.2</v>
      </c>
      <c r="AJ741" s="96">
        <f>AF741*AI741</f>
        <v>0.2</v>
      </c>
      <c r="AK741" s="96">
        <f>AJ741*$AE$23</f>
        <v>0.45454545454545459</v>
      </c>
    </row>
    <row r="742" spans="1:37" ht="24.9" customHeight="1" x14ac:dyDescent="0.25">
      <c r="A742" s="356" t="s">
        <v>643</v>
      </c>
      <c r="B742" s="356"/>
      <c r="C742" s="356"/>
      <c r="D742" s="356"/>
      <c r="E742" s="356"/>
      <c r="F742" s="356"/>
      <c r="G742" s="356"/>
      <c r="H742" s="356"/>
      <c r="I742" s="356"/>
      <c r="J742" s="356"/>
      <c r="K742" s="356"/>
      <c r="L742" s="356"/>
      <c r="M742" s="356"/>
      <c r="N742" s="356"/>
      <c r="O742" s="356"/>
      <c r="P742" s="356"/>
      <c r="Q742" s="356"/>
      <c r="R742" s="356"/>
      <c r="S742" s="356"/>
      <c r="T742" s="356"/>
      <c r="U742" s="356"/>
      <c r="V742" s="356"/>
      <c r="W742" s="356"/>
      <c r="X742" s="356"/>
      <c r="Y742" s="356"/>
      <c r="Z742" s="356"/>
      <c r="AA742" s="356"/>
      <c r="AB742" s="356"/>
      <c r="AC742" s="356"/>
      <c r="AD742" s="310">
        <f>'Art. 121'!Q712</f>
        <v>2</v>
      </c>
      <c r="AE742" s="94">
        <f>IF(AG742=1,AK742,AG742)</f>
        <v>0.45454545454545459</v>
      </c>
      <c r="AF742">
        <f>AD742/2</f>
        <v>1</v>
      </c>
      <c r="AG742" s="92">
        <f>IF(AND(AF742&gt;=0,AF742&lt;=1),1,"No aplica")</f>
        <v>1</v>
      </c>
      <c r="AH742" s="95">
        <f>AD742/(AG742*2)</f>
        <v>1</v>
      </c>
      <c r="AI742" s="96">
        <f>IF(AG742=1,AG742/$AG$745,"No aplica")</f>
        <v>0.2</v>
      </c>
      <c r="AJ742" s="96">
        <f>AF742*AI742</f>
        <v>0.2</v>
      </c>
      <c r="AK742" s="96">
        <f>AJ742*$AE$23</f>
        <v>0.45454545454545459</v>
      </c>
    </row>
    <row r="743" spans="1:37" ht="24.9" customHeight="1" x14ac:dyDescent="0.25">
      <c r="A743" s="356" t="s">
        <v>644</v>
      </c>
      <c r="B743" s="356"/>
      <c r="C743" s="356"/>
      <c r="D743" s="356"/>
      <c r="E743" s="356"/>
      <c r="F743" s="356"/>
      <c r="G743" s="356"/>
      <c r="H743" s="356"/>
      <c r="I743" s="356"/>
      <c r="J743" s="356"/>
      <c r="K743" s="356"/>
      <c r="L743" s="356"/>
      <c r="M743" s="356"/>
      <c r="N743" s="356"/>
      <c r="O743" s="356"/>
      <c r="P743" s="356"/>
      <c r="Q743" s="356"/>
      <c r="R743" s="356"/>
      <c r="S743" s="356"/>
      <c r="T743" s="356"/>
      <c r="U743" s="356"/>
      <c r="V743" s="356"/>
      <c r="W743" s="356"/>
      <c r="X743" s="356"/>
      <c r="Y743" s="356"/>
      <c r="Z743" s="356"/>
      <c r="AA743" s="356"/>
      <c r="AB743" s="356"/>
      <c r="AC743" s="356"/>
      <c r="AD743" s="310">
        <f>'Art. 121'!Q713</f>
        <v>2</v>
      </c>
      <c r="AE743" s="94">
        <f>IF(AG743=1,AK743,AG743)</f>
        <v>0.45454545454545459</v>
      </c>
      <c r="AF743">
        <f>AD743/2</f>
        <v>1</v>
      </c>
      <c r="AG743" s="92">
        <f>IF(AND(AF743&gt;=0,AF743&lt;=1),1,"No aplica")</f>
        <v>1</v>
      </c>
      <c r="AH743" s="95">
        <f>AD743/(AG743*2)</f>
        <v>1</v>
      </c>
      <c r="AI743" s="96">
        <f>IF(AG743=1,AG743/$AG$745,"No aplica")</f>
        <v>0.2</v>
      </c>
      <c r="AJ743" s="96">
        <f>AF743*AI743</f>
        <v>0.2</v>
      </c>
      <c r="AK743" s="96">
        <f>AJ743*$AE$23</f>
        <v>0.45454545454545459</v>
      </c>
    </row>
    <row r="744" spans="1:37" ht="24.9" customHeight="1" x14ac:dyDescent="0.25">
      <c r="A744" s="356" t="s">
        <v>645</v>
      </c>
      <c r="B744" s="356"/>
      <c r="C744" s="356"/>
      <c r="D744" s="356"/>
      <c r="E744" s="356"/>
      <c r="F744" s="356"/>
      <c r="G744" s="356"/>
      <c r="H744" s="356"/>
      <c r="I744" s="356"/>
      <c r="J744" s="356"/>
      <c r="K744" s="356"/>
      <c r="L744" s="356"/>
      <c r="M744" s="356"/>
      <c r="N744" s="356"/>
      <c r="O744" s="356"/>
      <c r="P744" s="356"/>
      <c r="Q744" s="356"/>
      <c r="R744" s="356"/>
      <c r="S744" s="356"/>
      <c r="T744" s="356"/>
      <c r="U744" s="356"/>
      <c r="V744" s="356"/>
      <c r="W744" s="356"/>
      <c r="X744" s="356"/>
      <c r="Y744" s="356"/>
      <c r="Z744" s="356"/>
      <c r="AA744" s="356"/>
      <c r="AB744" s="356"/>
      <c r="AC744" s="356"/>
      <c r="AD744" s="310">
        <f>'Art. 121'!Q714</f>
        <v>2</v>
      </c>
      <c r="AE744" s="94">
        <f>IF(AG744=1,AK744,AG744)</f>
        <v>0.45454545454545459</v>
      </c>
      <c r="AF744">
        <f>AD744/2</f>
        <v>1</v>
      </c>
      <c r="AG744" s="92">
        <f>IF(AND(AF744&gt;=0,AF744&lt;=1),1,"No aplica")</f>
        <v>1</v>
      </c>
      <c r="AH744" s="95">
        <f>AD744/(AG744*2)</f>
        <v>1</v>
      </c>
      <c r="AI744" s="96">
        <f>IF(AG744=1,AG744/$AG$745,"No aplica")</f>
        <v>0.2</v>
      </c>
      <c r="AJ744" s="96">
        <f>AF744*AI744</f>
        <v>0.2</v>
      </c>
      <c r="AK744" s="96">
        <f>AJ744*$AE$23</f>
        <v>0.45454545454545459</v>
      </c>
    </row>
    <row r="745" spans="1:37" ht="24.9" customHeight="1" x14ac:dyDescent="0.25">
      <c r="A745" s="383" t="s">
        <v>1752</v>
      </c>
      <c r="B745" s="383"/>
      <c r="C745" s="383"/>
      <c r="D745" s="383"/>
      <c r="E745" s="383"/>
      <c r="F745" s="383"/>
      <c r="G745" s="383"/>
      <c r="H745" s="383"/>
      <c r="I745" s="383"/>
      <c r="J745" s="383"/>
      <c r="K745" s="383"/>
      <c r="L745" s="383"/>
      <c r="M745" s="383"/>
      <c r="N745" s="383"/>
      <c r="O745" s="383"/>
      <c r="P745" s="383"/>
      <c r="Q745" s="383"/>
      <c r="R745" s="383"/>
      <c r="S745" s="383"/>
      <c r="T745" s="383"/>
      <c r="U745" s="383"/>
      <c r="V745" s="383"/>
      <c r="W745" s="383"/>
      <c r="X745" s="383"/>
      <c r="Y745" s="383"/>
      <c r="Z745" s="383"/>
      <c r="AA745" s="383"/>
      <c r="AB745" s="383"/>
      <c r="AC745" s="383"/>
      <c r="AD745" s="383"/>
      <c r="AE745" s="94">
        <f>SUM(AE738:AE744)</f>
        <v>2.2727272727272729</v>
      </c>
      <c r="AF745" s="61"/>
      <c r="AG745" s="97">
        <f>SUM(AG740:AG744)</f>
        <v>5</v>
      </c>
      <c r="AH745" s="98"/>
      <c r="AI745" s="99"/>
      <c r="AJ745" s="99"/>
      <c r="AK745" s="99"/>
    </row>
    <row r="746" spans="1:37" ht="24.9" customHeight="1" x14ac:dyDescent="0.25">
      <c r="A746" s="384" t="s">
        <v>1753</v>
      </c>
      <c r="B746" s="384"/>
      <c r="C746" s="384"/>
      <c r="D746" s="384"/>
      <c r="E746" s="384"/>
      <c r="F746" s="384"/>
      <c r="G746" s="384"/>
      <c r="H746" s="384"/>
      <c r="I746" s="384"/>
      <c r="J746" s="384"/>
      <c r="K746" s="384"/>
      <c r="L746" s="384"/>
      <c r="M746" s="384"/>
      <c r="N746" s="384"/>
      <c r="O746" s="384"/>
      <c r="P746" s="384"/>
      <c r="Q746" s="384"/>
      <c r="R746" s="384"/>
      <c r="S746" s="384"/>
      <c r="T746" s="384"/>
      <c r="U746" s="384"/>
      <c r="V746" s="384"/>
      <c r="W746" s="384"/>
      <c r="X746" s="384"/>
      <c r="Y746" s="384"/>
      <c r="Z746" s="384"/>
      <c r="AA746" s="384"/>
      <c r="AB746" s="384"/>
      <c r="AC746" s="384"/>
      <c r="AD746" s="384"/>
      <c r="AE746" s="94">
        <f>AE745/$AE$23*100</f>
        <v>100</v>
      </c>
      <c r="AF746" s="61"/>
      <c r="AG746" s="97"/>
      <c r="AH746" s="98"/>
      <c r="AI746" s="99"/>
      <c r="AJ746" s="99"/>
      <c r="AK746" s="99"/>
    </row>
    <row r="747" spans="1:37" ht="24.9" customHeight="1" x14ac:dyDescent="0.25">
      <c r="A747" s="107"/>
      <c r="B747" s="107"/>
      <c r="C747" s="107"/>
      <c r="D747" s="107"/>
      <c r="E747" s="107"/>
      <c r="F747" s="107"/>
      <c r="G747" s="107"/>
      <c r="H747" s="107"/>
      <c r="I747" s="107"/>
      <c r="J747" s="107"/>
      <c r="K747" s="107"/>
      <c r="L747" s="107"/>
      <c r="M747" s="107"/>
      <c r="N747" s="107"/>
      <c r="O747" s="107"/>
      <c r="P747" s="107"/>
      <c r="Q747" s="100"/>
      <c r="R747" s="107"/>
      <c r="S747" s="107"/>
      <c r="T747" s="107"/>
      <c r="U747" s="107"/>
      <c r="V747" s="107"/>
      <c r="W747" s="107"/>
      <c r="X747" s="107"/>
      <c r="Y747" s="107"/>
      <c r="Z747" s="107"/>
      <c r="AA747" s="107"/>
      <c r="AB747" s="107"/>
      <c r="AC747" s="107"/>
      <c r="AD747" s="101"/>
      <c r="AE747" s="101"/>
    </row>
    <row r="748" spans="1:37" ht="24.9" customHeight="1" x14ac:dyDescent="0.25">
      <c r="A748" s="107"/>
      <c r="B748" s="107"/>
      <c r="C748" s="107"/>
      <c r="D748" s="107"/>
      <c r="E748" s="107"/>
      <c r="F748" s="107"/>
      <c r="G748" s="107"/>
      <c r="H748" s="107"/>
      <c r="I748" s="107"/>
      <c r="J748" s="107"/>
      <c r="K748" s="107"/>
      <c r="L748" s="107"/>
      <c r="M748" s="107"/>
      <c r="N748" s="107"/>
      <c r="O748" s="107"/>
      <c r="P748" s="107"/>
      <c r="Q748" s="100"/>
      <c r="R748" s="107"/>
      <c r="S748" s="107"/>
      <c r="T748" s="107"/>
      <c r="U748" s="107"/>
      <c r="V748" s="107"/>
      <c r="W748" s="107"/>
      <c r="X748" s="107"/>
      <c r="Y748" s="107"/>
      <c r="Z748" s="107"/>
      <c r="AA748" s="107"/>
      <c r="AB748" s="107"/>
      <c r="AC748" s="107"/>
      <c r="AD748" s="101"/>
      <c r="AE748" s="101"/>
    </row>
    <row r="749" spans="1:37" ht="24.9" customHeight="1" x14ac:dyDescent="0.25">
      <c r="A749" s="390" t="s">
        <v>646</v>
      </c>
      <c r="B749" s="390"/>
      <c r="C749" s="390"/>
      <c r="D749" s="390"/>
      <c r="E749" s="390"/>
      <c r="F749" s="390"/>
      <c r="G749" s="390"/>
      <c r="H749" s="390"/>
      <c r="I749" s="390"/>
      <c r="J749" s="390"/>
      <c r="K749" s="390"/>
      <c r="L749" s="390"/>
      <c r="M749" s="390"/>
      <c r="N749" s="390"/>
      <c r="O749" s="390"/>
      <c r="P749" s="390"/>
      <c r="Q749" s="390"/>
      <c r="R749" s="390"/>
      <c r="S749" s="390"/>
      <c r="T749" s="390"/>
      <c r="U749" s="390"/>
      <c r="V749" s="390"/>
      <c r="W749" s="390"/>
      <c r="X749" s="390"/>
      <c r="Y749" s="390"/>
      <c r="Z749" s="390"/>
      <c r="AA749" s="390"/>
      <c r="AB749" s="390"/>
      <c r="AC749" s="390"/>
      <c r="AD749" s="88"/>
      <c r="AE749" s="88"/>
    </row>
    <row r="750" spans="1:37" ht="24.9" customHeight="1" x14ac:dyDescent="0.25">
      <c r="A750" s="109"/>
      <c r="B750" s="110"/>
      <c r="C750" s="110"/>
      <c r="D750" s="110"/>
      <c r="E750" s="110"/>
      <c r="F750" s="110"/>
      <c r="G750" s="110"/>
      <c r="H750" s="110"/>
      <c r="I750" s="110"/>
      <c r="J750" s="110"/>
      <c r="K750" s="110"/>
      <c r="L750" s="110"/>
      <c r="M750" s="110"/>
      <c r="N750" s="110"/>
      <c r="O750" s="110"/>
      <c r="P750" s="110"/>
      <c r="Q750" s="111"/>
      <c r="R750" s="110"/>
      <c r="S750" s="110"/>
      <c r="T750" s="110"/>
      <c r="U750" s="110"/>
      <c r="V750" s="110"/>
      <c r="W750" s="110"/>
      <c r="X750" s="110"/>
      <c r="Y750" s="110"/>
      <c r="Z750" s="110"/>
      <c r="AA750" s="110"/>
      <c r="AB750" s="110"/>
      <c r="AC750" s="110"/>
      <c r="AD750" s="89"/>
      <c r="AE750" s="89"/>
    </row>
    <row r="751" spans="1:37" ht="24.9" customHeight="1" x14ac:dyDescent="0.25">
      <c r="A751" s="73"/>
      <c r="B751" s="73"/>
      <c r="C751" s="73"/>
      <c r="D751" s="73"/>
      <c r="E751" s="73"/>
      <c r="F751" s="73"/>
      <c r="G751" s="73"/>
      <c r="H751" s="73"/>
      <c r="I751" s="73"/>
      <c r="J751" s="73"/>
      <c r="K751" s="73"/>
      <c r="L751" s="73"/>
      <c r="M751" s="73"/>
      <c r="N751" s="73"/>
      <c r="O751" s="73"/>
      <c r="P751" s="73"/>
      <c r="Q751" s="100"/>
      <c r="R751" s="73"/>
      <c r="S751" s="73"/>
      <c r="T751" s="73"/>
      <c r="U751" s="73"/>
      <c r="V751" s="73"/>
      <c r="W751" s="73"/>
      <c r="X751" s="73"/>
      <c r="Y751" s="73"/>
      <c r="Z751" s="73"/>
      <c r="AA751" s="73"/>
      <c r="AB751" s="73"/>
      <c r="AC751" s="73"/>
      <c r="AD751" s="101"/>
      <c r="AE751" s="101"/>
    </row>
    <row r="752" spans="1:37" ht="24.9" customHeight="1" x14ac:dyDescent="0.25">
      <c r="A752" s="387" t="s">
        <v>163</v>
      </c>
      <c r="B752" s="387"/>
      <c r="C752" s="387"/>
      <c r="D752" s="387"/>
      <c r="E752" s="387"/>
      <c r="F752" s="387"/>
      <c r="G752" s="387"/>
      <c r="H752" s="387"/>
      <c r="I752" s="387"/>
      <c r="J752" s="387"/>
      <c r="K752" s="387"/>
      <c r="L752" s="387"/>
      <c r="M752" s="387"/>
      <c r="N752" s="387"/>
      <c r="O752" s="387"/>
      <c r="P752" s="387"/>
      <c r="Q752" s="387"/>
      <c r="R752" s="387"/>
      <c r="S752" s="387"/>
      <c r="T752" s="387"/>
      <c r="U752" s="387"/>
      <c r="V752" s="387"/>
      <c r="W752" s="387"/>
      <c r="X752" s="387"/>
      <c r="Y752" s="387"/>
      <c r="Z752" s="387"/>
      <c r="AA752" s="387"/>
      <c r="AB752" s="387"/>
      <c r="AC752" s="387"/>
      <c r="AD752" s="66" t="s">
        <v>187</v>
      </c>
      <c r="AE752" s="306" t="s">
        <v>7</v>
      </c>
      <c r="AF752" s="92" t="s">
        <v>1666</v>
      </c>
      <c r="AG752" s="92" t="s">
        <v>1667</v>
      </c>
      <c r="AH752" s="92" t="s">
        <v>1668</v>
      </c>
      <c r="AI752" s="93" t="s">
        <v>1669</v>
      </c>
      <c r="AJ752" s="92"/>
      <c r="AK752" s="93" t="s">
        <v>1670</v>
      </c>
    </row>
    <row r="753" spans="1:37" ht="24.9" customHeight="1" x14ac:dyDescent="0.25">
      <c r="A753" s="356" t="s">
        <v>190</v>
      </c>
      <c r="B753" s="356"/>
      <c r="C753" s="356"/>
      <c r="D753" s="356"/>
      <c r="E753" s="356"/>
      <c r="F753" s="356"/>
      <c r="G753" s="356"/>
      <c r="H753" s="356"/>
      <c r="I753" s="356"/>
      <c r="J753" s="356"/>
      <c r="K753" s="356"/>
      <c r="L753" s="356"/>
      <c r="M753" s="356"/>
      <c r="N753" s="356"/>
      <c r="O753" s="356"/>
      <c r="P753" s="356"/>
      <c r="Q753" s="356"/>
      <c r="R753" s="356"/>
      <c r="S753" s="356"/>
      <c r="T753" s="356"/>
      <c r="U753" s="356"/>
      <c r="V753" s="356"/>
      <c r="W753" s="356"/>
      <c r="X753" s="356"/>
      <c r="Y753" s="356"/>
      <c r="Z753" s="356"/>
      <c r="AA753" s="356"/>
      <c r="AB753" s="356"/>
      <c r="AC753" s="356"/>
      <c r="AD753" s="310">
        <f>'Art. 121'!Q723</f>
        <v>2</v>
      </c>
      <c r="AE753" s="94">
        <f t="shared" ref="AE753:AE808" si="142">IF(AG753=1,AK753,AG753)</f>
        <v>4.2881646655231566E-2</v>
      </c>
      <c r="AF753">
        <f t="shared" ref="AF753:AF808" si="143">AD753/2</f>
        <v>1</v>
      </c>
      <c r="AG753" s="92">
        <f t="shared" ref="AG753:AG784" si="144">IF(AND(AF753&gt;=0,AF753&lt;=1),1,"No aplica")</f>
        <v>1</v>
      </c>
      <c r="AH753" s="95">
        <f t="shared" ref="AH753:AH808" si="145">AD753/(AG753*2)</f>
        <v>1</v>
      </c>
      <c r="AI753" s="96">
        <f t="shared" ref="AI753:AI808" si="146">IF(AG753=1,AG753/$AG$809,"No aplica")</f>
        <v>1.8867924528301886E-2</v>
      </c>
      <c r="AJ753" s="96">
        <f t="shared" ref="AJ753:AJ808" si="147">AF753*AI753</f>
        <v>1.8867924528301886E-2</v>
      </c>
      <c r="AK753" s="96">
        <f t="shared" ref="AK753:AK808" si="148">AJ753*$AE$23</f>
        <v>4.2881646655231566E-2</v>
      </c>
    </row>
    <row r="754" spans="1:37" ht="24.9" customHeight="1" x14ac:dyDescent="0.25">
      <c r="A754" s="356" t="s">
        <v>191</v>
      </c>
      <c r="B754" s="356"/>
      <c r="C754" s="356"/>
      <c r="D754" s="356"/>
      <c r="E754" s="356"/>
      <c r="F754" s="356"/>
      <c r="G754" s="356"/>
      <c r="H754" s="356"/>
      <c r="I754" s="356"/>
      <c r="J754" s="356"/>
      <c r="K754" s="356"/>
      <c r="L754" s="356"/>
      <c r="M754" s="356"/>
      <c r="N754" s="356"/>
      <c r="O754" s="356"/>
      <c r="P754" s="356"/>
      <c r="Q754" s="356"/>
      <c r="R754" s="356"/>
      <c r="S754" s="356"/>
      <c r="T754" s="356"/>
      <c r="U754" s="356"/>
      <c r="V754" s="356"/>
      <c r="W754" s="356"/>
      <c r="X754" s="356"/>
      <c r="Y754" s="356"/>
      <c r="Z754" s="356"/>
      <c r="AA754" s="356"/>
      <c r="AB754" s="356"/>
      <c r="AC754" s="356"/>
      <c r="AD754" s="310">
        <f>'Art. 121'!Q724</f>
        <v>2</v>
      </c>
      <c r="AE754" s="94">
        <f t="shared" si="142"/>
        <v>4.2881646655231566E-2</v>
      </c>
      <c r="AF754">
        <f t="shared" si="143"/>
        <v>1</v>
      </c>
      <c r="AG754" s="92">
        <f t="shared" si="144"/>
        <v>1</v>
      </c>
      <c r="AH754" s="95">
        <f t="shared" si="145"/>
        <v>1</v>
      </c>
      <c r="AI754" s="96">
        <f t="shared" si="146"/>
        <v>1.8867924528301886E-2</v>
      </c>
      <c r="AJ754" s="96">
        <f t="shared" si="147"/>
        <v>1.8867924528301886E-2</v>
      </c>
      <c r="AK754" s="96">
        <f t="shared" si="148"/>
        <v>4.2881646655231566E-2</v>
      </c>
    </row>
    <row r="755" spans="1:37" ht="24.9" customHeight="1" x14ac:dyDescent="0.25">
      <c r="A755" s="356" t="s">
        <v>647</v>
      </c>
      <c r="B755" s="356"/>
      <c r="C755" s="356"/>
      <c r="D755" s="356"/>
      <c r="E755" s="356"/>
      <c r="F755" s="356"/>
      <c r="G755" s="356"/>
      <c r="H755" s="356"/>
      <c r="I755" s="356"/>
      <c r="J755" s="356"/>
      <c r="K755" s="356"/>
      <c r="L755" s="356"/>
      <c r="M755" s="356"/>
      <c r="N755" s="356"/>
      <c r="O755" s="356"/>
      <c r="P755" s="356"/>
      <c r="Q755" s="356"/>
      <c r="R755" s="356"/>
      <c r="S755" s="356"/>
      <c r="T755" s="356"/>
      <c r="U755" s="356"/>
      <c r="V755" s="356"/>
      <c r="W755" s="356"/>
      <c r="X755" s="356"/>
      <c r="Y755" s="356"/>
      <c r="Z755" s="356"/>
      <c r="AA755" s="356"/>
      <c r="AB755" s="356"/>
      <c r="AC755" s="356"/>
      <c r="AD755" s="310">
        <f>'Art. 121'!Q725</f>
        <v>2</v>
      </c>
      <c r="AE755" s="94">
        <f t="shared" si="142"/>
        <v>4.2881646655231566E-2</v>
      </c>
      <c r="AF755">
        <f t="shared" si="143"/>
        <v>1</v>
      </c>
      <c r="AG755" s="92">
        <f t="shared" si="144"/>
        <v>1</v>
      </c>
      <c r="AH755" s="95">
        <f t="shared" si="145"/>
        <v>1</v>
      </c>
      <c r="AI755" s="96">
        <f t="shared" si="146"/>
        <v>1.8867924528301886E-2</v>
      </c>
      <c r="AJ755" s="96">
        <f t="shared" si="147"/>
        <v>1.8867924528301886E-2</v>
      </c>
      <c r="AK755" s="96">
        <f t="shared" si="148"/>
        <v>4.2881646655231566E-2</v>
      </c>
    </row>
    <row r="756" spans="1:37" ht="24.9" customHeight="1" x14ac:dyDescent="0.25">
      <c r="A756" s="356" t="s">
        <v>648</v>
      </c>
      <c r="B756" s="356"/>
      <c r="C756" s="356"/>
      <c r="D756" s="356"/>
      <c r="E756" s="356"/>
      <c r="F756" s="356"/>
      <c r="G756" s="356"/>
      <c r="H756" s="356"/>
      <c r="I756" s="356"/>
      <c r="J756" s="356"/>
      <c r="K756" s="356"/>
      <c r="L756" s="356"/>
      <c r="M756" s="356"/>
      <c r="N756" s="356"/>
      <c r="O756" s="356"/>
      <c r="P756" s="356"/>
      <c r="Q756" s="356"/>
      <c r="R756" s="356"/>
      <c r="S756" s="356"/>
      <c r="T756" s="356"/>
      <c r="U756" s="356"/>
      <c r="V756" s="356"/>
      <c r="W756" s="356"/>
      <c r="X756" s="356"/>
      <c r="Y756" s="356"/>
      <c r="Z756" s="356"/>
      <c r="AA756" s="356"/>
      <c r="AB756" s="356"/>
      <c r="AC756" s="356"/>
      <c r="AD756" s="310">
        <f>'Art. 121'!Q726</f>
        <v>2</v>
      </c>
      <c r="AE756" s="94">
        <f t="shared" si="142"/>
        <v>4.2881646655231566E-2</v>
      </c>
      <c r="AF756">
        <f t="shared" si="143"/>
        <v>1</v>
      </c>
      <c r="AG756" s="92">
        <f t="shared" si="144"/>
        <v>1</v>
      </c>
      <c r="AH756" s="95">
        <f t="shared" si="145"/>
        <v>1</v>
      </c>
      <c r="AI756" s="96">
        <f t="shared" si="146"/>
        <v>1.8867924528301886E-2</v>
      </c>
      <c r="AJ756" s="96">
        <f t="shared" si="147"/>
        <v>1.8867924528301886E-2</v>
      </c>
      <c r="AK756" s="96">
        <f t="shared" si="148"/>
        <v>4.2881646655231566E-2</v>
      </c>
    </row>
    <row r="757" spans="1:37" ht="24.9" customHeight="1" x14ac:dyDescent="0.25">
      <c r="A757" s="356" t="s">
        <v>649</v>
      </c>
      <c r="B757" s="356"/>
      <c r="C757" s="356"/>
      <c r="D757" s="356"/>
      <c r="E757" s="356"/>
      <c r="F757" s="356"/>
      <c r="G757" s="356"/>
      <c r="H757" s="356"/>
      <c r="I757" s="356"/>
      <c r="J757" s="356"/>
      <c r="K757" s="356"/>
      <c r="L757" s="356"/>
      <c r="M757" s="356"/>
      <c r="N757" s="356"/>
      <c r="O757" s="356"/>
      <c r="P757" s="356"/>
      <c r="Q757" s="356"/>
      <c r="R757" s="356"/>
      <c r="S757" s="356"/>
      <c r="T757" s="356"/>
      <c r="U757" s="356"/>
      <c r="V757" s="356"/>
      <c r="W757" s="356"/>
      <c r="X757" s="356"/>
      <c r="Y757" s="356"/>
      <c r="Z757" s="356"/>
      <c r="AA757" s="356"/>
      <c r="AB757" s="356"/>
      <c r="AC757" s="356"/>
      <c r="AD757" s="310">
        <f>'Art. 121'!Q727</f>
        <v>2</v>
      </c>
      <c r="AE757" s="94">
        <f t="shared" si="142"/>
        <v>4.2881646655231566E-2</v>
      </c>
      <c r="AF757">
        <f t="shared" si="143"/>
        <v>1</v>
      </c>
      <c r="AG757" s="92">
        <f t="shared" si="144"/>
        <v>1</v>
      </c>
      <c r="AH757" s="95">
        <f t="shared" si="145"/>
        <v>1</v>
      </c>
      <c r="AI757" s="96">
        <f t="shared" si="146"/>
        <v>1.8867924528301886E-2</v>
      </c>
      <c r="AJ757" s="96">
        <f t="shared" si="147"/>
        <v>1.8867924528301886E-2</v>
      </c>
      <c r="AK757" s="96">
        <f t="shared" si="148"/>
        <v>4.2881646655231566E-2</v>
      </c>
    </row>
    <row r="758" spans="1:37" ht="24.9" customHeight="1" x14ac:dyDescent="0.25">
      <c r="A758" s="356" t="s">
        <v>650</v>
      </c>
      <c r="B758" s="356"/>
      <c r="C758" s="356"/>
      <c r="D758" s="356"/>
      <c r="E758" s="356"/>
      <c r="F758" s="356"/>
      <c r="G758" s="356"/>
      <c r="H758" s="356"/>
      <c r="I758" s="356"/>
      <c r="J758" s="356"/>
      <c r="K758" s="356"/>
      <c r="L758" s="356"/>
      <c r="M758" s="356"/>
      <c r="N758" s="356"/>
      <c r="O758" s="356"/>
      <c r="P758" s="356"/>
      <c r="Q758" s="356"/>
      <c r="R758" s="356"/>
      <c r="S758" s="356"/>
      <c r="T758" s="356"/>
      <c r="U758" s="356"/>
      <c r="V758" s="356"/>
      <c r="W758" s="356"/>
      <c r="X758" s="356"/>
      <c r="Y758" s="356"/>
      <c r="Z758" s="356"/>
      <c r="AA758" s="356"/>
      <c r="AB758" s="356"/>
      <c r="AC758" s="356"/>
      <c r="AD758" s="310">
        <f>'Art. 121'!Q728</f>
        <v>2</v>
      </c>
      <c r="AE758" s="94">
        <f t="shared" si="142"/>
        <v>4.2881646655231566E-2</v>
      </c>
      <c r="AF758">
        <f t="shared" si="143"/>
        <v>1</v>
      </c>
      <c r="AG758" s="92">
        <f t="shared" si="144"/>
        <v>1</v>
      </c>
      <c r="AH758" s="95">
        <f t="shared" si="145"/>
        <v>1</v>
      </c>
      <c r="AI758" s="96">
        <f t="shared" si="146"/>
        <v>1.8867924528301886E-2</v>
      </c>
      <c r="AJ758" s="96">
        <f t="shared" si="147"/>
        <v>1.8867924528301886E-2</v>
      </c>
      <c r="AK758" s="96">
        <f t="shared" si="148"/>
        <v>4.2881646655231566E-2</v>
      </c>
    </row>
    <row r="759" spans="1:37" ht="24.9" customHeight="1" x14ac:dyDescent="0.25">
      <c r="A759" s="356" t="s">
        <v>651</v>
      </c>
      <c r="B759" s="356"/>
      <c r="C759" s="356"/>
      <c r="D759" s="356"/>
      <c r="E759" s="356"/>
      <c r="F759" s="356"/>
      <c r="G759" s="356"/>
      <c r="H759" s="356"/>
      <c r="I759" s="356"/>
      <c r="J759" s="356"/>
      <c r="K759" s="356"/>
      <c r="L759" s="356"/>
      <c r="M759" s="356"/>
      <c r="N759" s="356"/>
      <c r="O759" s="356"/>
      <c r="P759" s="356"/>
      <c r="Q759" s="356"/>
      <c r="R759" s="356"/>
      <c r="S759" s="356"/>
      <c r="T759" s="356"/>
      <c r="U759" s="356"/>
      <c r="V759" s="356"/>
      <c r="W759" s="356"/>
      <c r="X759" s="356"/>
      <c r="Y759" s="356"/>
      <c r="Z759" s="356"/>
      <c r="AA759" s="356"/>
      <c r="AB759" s="356"/>
      <c r="AC759" s="356"/>
      <c r="AD759" s="310">
        <f>'Art. 121'!Q729</f>
        <v>0</v>
      </c>
      <c r="AE759" s="94">
        <f t="shared" si="142"/>
        <v>0</v>
      </c>
      <c r="AF759">
        <f t="shared" si="143"/>
        <v>0</v>
      </c>
      <c r="AG759" s="92">
        <f t="shared" si="144"/>
        <v>1</v>
      </c>
      <c r="AH759" s="95">
        <f t="shared" si="145"/>
        <v>0</v>
      </c>
      <c r="AI759" s="96">
        <f t="shared" si="146"/>
        <v>1.8867924528301886E-2</v>
      </c>
      <c r="AJ759" s="96">
        <f t="shared" si="147"/>
        <v>0</v>
      </c>
      <c r="AK759" s="96">
        <f t="shared" si="148"/>
        <v>0</v>
      </c>
    </row>
    <row r="760" spans="1:37" ht="24.9" customHeight="1" x14ac:dyDescent="0.25">
      <c r="A760" s="356" t="s">
        <v>652</v>
      </c>
      <c r="B760" s="356"/>
      <c r="C760" s="356"/>
      <c r="D760" s="356"/>
      <c r="E760" s="356"/>
      <c r="F760" s="356"/>
      <c r="G760" s="356"/>
      <c r="H760" s="356"/>
      <c r="I760" s="356"/>
      <c r="J760" s="356"/>
      <c r="K760" s="356"/>
      <c r="L760" s="356"/>
      <c r="M760" s="356"/>
      <c r="N760" s="356"/>
      <c r="O760" s="356"/>
      <c r="P760" s="356"/>
      <c r="Q760" s="356"/>
      <c r="R760" s="356"/>
      <c r="S760" s="356"/>
      <c r="T760" s="356"/>
      <c r="U760" s="356"/>
      <c r="V760" s="356"/>
      <c r="W760" s="356"/>
      <c r="X760" s="356"/>
      <c r="Y760" s="356"/>
      <c r="Z760" s="356"/>
      <c r="AA760" s="356"/>
      <c r="AB760" s="356"/>
      <c r="AC760" s="356"/>
      <c r="AD760" s="310">
        <f>'Art. 121'!Q730</f>
        <v>2</v>
      </c>
      <c r="AE760" s="94">
        <f t="shared" si="142"/>
        <v>4.2881646655231566E-2</v>
      </c>
      <c r="AF760">
        <f t="shared" si="143"/>
        <v>1</v>
      </c>
      <c r="AG760" s="92">
        <f t="shared" si="144"/>
        <v>1</v>
      </c>
      <c r="AH760" s="95">
        <f t="shared" si="145"/>
        <v>1</v>
      </c>
      <c r="AI760" s="96">
        <f t="shared" si="146"/>
        <v>1.8867924528301886E-2</v>
      </c>
      <c r="AJ760" s="96">
        <f t="shared" si="147"/>
        <v>1.8867924528301886E-2</v>
      </c>
      <c r="AK760" s="96">
        <f t="shared" si="148"/>
        <v>4.2881646655231566E-2</v>
      </c>
    </row>
    <row r="761" spans="1:37" ht="24.9" customHeight="1" x14ac:dyDescent="0.25">
      <c r="A761" s="356" t="s">
        <v>653</v>
      </c>
      <c r="B761" s="356"/>
      <c r="C761" s="356"/>
      <c r="D761" s="356"/>
      <c r="E761" s="356"/>
      <c r="F761" s="356"/>
      <c r="G761" s="356"/>
      <c r="H761" s="356"/>
      <c r="I761" s="356"/>
      <c r="J761" s="356"/>
      <c r="K761" s="356"/>
      <c r="L761" s="356"/>
      <c r="M761" s="356"/>
      <c r="N761" s="356"/>
      <c r="O761" s="356"/>
      <c r="P761" s="356"/>
      <c r="Q761" s="356"/>
      <c r="R761" s="356"/>
      <c r="S761" s="356"/>
      <c r="T761" s="356"/>
      <c r="U761" s="356"/>
      <c r="V761" s="356"/>
      <c r="W761" s="356"/>
      <c r="X761" s="356"/>
      <c r="Y761" s="356"/>
      <c r="Z761" s="356"/>
      <c r="AA761" s="356"/>
      <c r="AB761" s="356"/>
      <c r="AC761" s="356"/>
      <c r="AD761" s="310">
        <f>'Art. 121'!Q731</f>
        <v>2</v>
      </c>
      <c r="AE761" s="94">
        <f t="shared" si="142"/>
        <v>4.2881646655231566E-2</v>
      </c>
      <c r="AF761">
        <f t="shared" si="143"/>
        <v>1</v>
      </c>
      <c r="AG761" s="92">
        <f t="shared" si="144"/>
        <v>1</v>
      </c>
      <c r="AH761" s="95">
        <f t="shared" si="145"/>
        <v>1</v>
      </c>
      <c r="AI761" s="96">
        <f t="shared" si="146"/>
        <v>1.8867924528301886E-2</v>
      </c>
      <c r="AJ761" s="96">
        <f t="shared" si="147"/>
        <v>1.8867924528301886E-2</v>
      </c>
      <c r="AK761" s="96">
        <f t="shared" si="148"/>
        <v>4.2881646655231566E-2</v>
      </c>
    </row>
    <row r="762" spans="1:37" ht="24.9" customHeight="1" x14ac:dyDescent="0.25">
      <c r="A762" s="356" t="s">
        <v>654</v>
      </c>
      <c r="B762" s="356"/>
      <c r="C762" s="356"/>
      <c r="D762" s="356"/>
      <c r="E762" s="356"/>
      <c r="F762" s="356"/>
      <c r="G762" s="356"/>
      <c r="H762" s="356"/>
      <c r="I762" s="356"/>
      <c r="J762" s="356"/>
      <c r="K762" s="356"/>
      <c r="L762" s="356"/>
      <c r="M762" s="356"/>
      <c r="N762" s="356"/>
      <c r="O762" s="356"/>
      <c r="P762" s="356"/>
      <c r="Q762" s="356"/>
      <c r="R762" s="356"/>
      <c r="S762" s="356"/>
      <c r="T762" s="356"/>
      <c r="U762" s="356"/>
      <c r="V762" s="356"/>
      <c r="W762" s="356"/>
      <c r="X762" s="356"/>
      <c r="Y762" s="356"/>
      <c r="Z762" s="356"/>
      <c r="AA762" s="356"/>
      <c r="AB762" s="356"/>
      <c r="AC762" s="356"/>
      <c r="AD762" s="310">
        <f>'Art. 121'!Q732</f>
        <v>2</v>
      </c>
      <c r="AE762" s="94">
        <f t="shared" si="142"/>
        <v>4.2881646655231566E-2</v>
      </c>
      <c r="AF762">
        <f t="shared" si="143"/>
        <v>1</v>
      </c>
      <c r="AG762" s="92">
        <f t="shared" si="144"/>
        <v>1</v>
      </c>
      <c r="AH762" s="95">
        <f t="shared" si="145"/>
        <v>1</v>
      </c>
      <c r="AI762" s="96">
        <f t="shared" si="146"/>
        <v>1.8867924528301886E-2</v>
      </c>
      <c r="AJ762" s="96">
        <f t="shared" si="147"/>
        <v>1.8867924528301886E-2</v>
      </c>
      <c r="AK762" s="96">
        <f t="shared" si="148"/>
        <v>4.2881646655231566E-2</v>
      </c>
    </row>
    <row r="763" spans="1:37" ht="24.9" customHeight="1" x14ac:dyDescent="0.25">
      <c r="A763" s="356" t="s">
        <v>655</v>
      </c>
      <c r="B763" s="356"/>
      <c r="C763" s="356"/>
      <c r="D763" s="356"/>
      <c r="E763" s="356"/>
      <c r="F763" s="356"/>
      <c r="G763" s="356"/>
      <c r="H763" s="356"/>
      <c r="I763" s="356"/>
      <c r="J763" s="356"/>
      <c r="K763" s="356"/>
      <c r="L763" s="356"/>
      <c r="M763" s="356"/>
      <c r="N763" s="356"/>
      <c r="O763" s="356"/>
      <c r="P763" s="356"/>
      <c r="Q763" s="356"/>
      <c r="R763" s="356"/>
      <c r="S763" s="356"/>
      <c r="T763" s="356"/>
      <c r="U763" s="356"/>
      <c r="V763" s="356"/>
      <c r="W763" s="356"/>
      <c r="X763" s="356"/>
      <c r="Y763" s="356"/>
      <c r="Z763" s="356"/>
      <c r="AA763" s="356"/>
      <c r="AB763" s="356"/>
      <c r="AC763" s="356"/>
      <c r="AD763" s="310">
        <f>'Art. 121'!Q733</f>
        <v>2</v>
      </c>
      <c r="AE763" s="94">
        <f t="shared" si="142"/>
        <v>4.2881646655231566E-2</v>
      </c>
      <c r="AF763">
        <f t="shared" si="143"/>
        <v>1</v>
      </c>
      <c r="AG763" s="92">
        <f t="shared" si="144"/>
        <v>1</v>
      </c>
      <c r="AH763" s="95">
        <f t="shared" si="145"/>
        <v>1</v>
      </c>
      <c r="AI763" s="96">
        <f t="shared" si="146"/>
        <v>1.8867924528301886E-2</v>
      </c>
      <c r="AJ763" s="96">
        <f t="shared" si="147"/>
        <v>1.8867924528301886E-2</v>
      </c>
      <c r="AK763" s="96">
        <f t="shared" si="148"/>
        <v>4.2881646655231566E-2</v>
      </c>
    </row>
    <row r="764" spans="1:37" ht="24.9" customHeight="1" x14ac:dyDescent="0.25">
      <c r="A764" s="356" t="s">
        <v>656</v>
      </c>
      <c r="B764" s="356"/>
      <c r="C764" s="356"/>
      <c r="D764" s="356"/>
      <c r="E764" s="356"/>
      <c r="F764" s="356"/>
      <c r="G764" s="356"/>
      <c r="H764" s="356"/>
      <c r="I764" s="356"/>
      <c r="J764" s="356"/>
      <c r="K764" s="356"/>
      <c r="L764" s="356"/>
      <c r="M764" s="356"/>
      <c r="N764" s="356"/>
      <c r="O764" s="356"/>
      <c r="P764" s="356"/>
      <c r="Q764" s="356"/>
      <c r="R764" s="356"/>
      <c r="S764" s="356"/>
      <c r="T764" s="356"/>
      <c r="U764" s="356"/>
      <c r="V764" s="356"/>
      <c r="W764" s="356"/>
      <c r="X764" s="356"/>
      <c r="Y764" s="356"/>
      <c r="Z764" s="356"/>
      <c r="AA764" s="356"/>
      <c r="AB764" s="356"/>
      <c r="AC764" s="356"/>
      <c r="AD764" s="310">
        <f>'Art. 121'!Q734</f>
        <v>2</v>
      </c>
      <c r="AE764" s="94">
        <f t="shared" si="142"/>
        <v>4.2881646655231566E-2</v>
      </c>
      <c r="AF764">
        <f t="shared" si="143"/>
        <v>1</v>
      </c>
      <c r="AG764" s="92">
        <f t="shared" si="144"/>
        <v>1</v>
      </c>
      <c r="AH764" s="95">
        <f t="shared" si="145"/>
        <v>1</v>
      </c>
      <c r="AI764" s="96">
        <f t="shared" si="146"/>
        <v>1.8867924528301886E-2</v>
      </c>
      <c r="AJ764" s="96">
        <f t="shared" si="147"/>
        <v>1.8867924528301886E-2</v>
      </c>
      <c r="AK764" s="96">
        <f t="shared" si="148"/>
        <v>4.2881646655231566E-2</v>
      </c>
    </row>
    <row r="765" spans="1:37" ht="24.9" customHeight="1" x14ac:dyDescent="0.25">
      <c r="A765" s="356" t="s">
        <v>657</v>
      </c>
      <c r="B765" s="356"/>
      <c r="C765" s="356"/>
      <c r="D765" s="356"/>
      <c r="E765" s="356"/>
      <c r="F765" s="356"/>
      <c r="G765" s="356"/>
      <c r="H765" s="356"/>
      <c r="I765" s="356"/>
      <c r="J765" s="356"/>
      <c r="K765" s="356"/>
      <c r="L765" s="356"/>
      <c r="M765" s="356"/>
      <c r="N765" s="356"/>
      <c r="O765" s="356"/>
      <c r="P765" s="356"/>
      <c r="Q765" s="356"/>
      <c r="R765" s="356"/>
      <c r="S765" s="356"/>
      <c r="T765" s="356"/>
      <c r="U765" s="356"/>
      <c r="V765" s="356"/>
      <c r="W765" s="356"/>
      <c r="X765" s="356"/>
      <c r="Y765" s="356"/>
      <c r="Z765" s="356"/>
      <c r="AA765" s="356"/>
      <c r="AB765" s="356"/>
      <c r="AC765" s="356"/>
      <c r="AD765" s="310">
        <f>'Art. 121'!Q735</f>
        <v>2</v>
      </c>
      <c r="AE765" s="94">
        <f t="shared" si="142"/>
        <v>4.2881646655231566E-2</v>
      </c>
      <c r="AF765">
        <f t="shared" si="143"/>
        <v>1</v>
      </c>
      <c r="AG765" s="92">
        <f t="shared" si="144"/>
        <v>1</v>
      </c>
      <c r="AH765" s="95">
        <f t="shared" si="145"/>
        <v>1</v>
      </c>
      <c r="AI765" s="96">
        <f t="shared" si="146"/>
        <v>1.8867924528301886E-2</v>
      </c>
      <c r="AJ765" s="96">
        <f t="shared" si="147"/>
        <v>1.8867924528301886E-2</v>
      </c>
      <c r="AK765" s="96">
        <f t="shared" si="148"/>
        <v>4.2881646655231566E-2</v>
      </c>
    </row>
    <row r="766" spans="1:37" ht="24.9" customHeight="1" x14ac:dyDescent="0.25">
      <c r="A766" s="356" t="s">
        <v>658</v>
      </c>
      <c r="B766" s="356"/>
      <c r="C766" s="356"/>
      <c r="D766" s="356"/>
      <c r="E766" s="356"/>
      <c r="F766" s="356"/>
      <c r="G766" s="356"/>
      <c r="H766" s="356"/>
      <c r="I766" s="356"/>
      <c r="J766" s="356"/>
      <c r="K766" s="356"/>
      <c r="L766" s="356"/>
      <c r="M766" s="356"/>
      <c r="N766" s="356"/>
      <c r="O766" s="356"/>
      <c r="P766" s="356"/>
      <c r="Q766" s="356"/>
      <c r="R766" s="356"/>
      <c r="S766" s="356"/>
      <c r="T766" s="356"/>
      <c r="U766" s="356"/>
      <c r="V766" s="356"/>
      <c r="W766" s="356"/>
      <c r="X766" s="356"/>
      <c r="Y766" s="356"/>
      <c r="Z766" s="356"/>
      <c r="AA766" s="356"/>
      <c r="AB766" s="356"/>
      <c r="AC766" s="356"/>
      <c r="AD766" s="310">
        <f>'Art. 121'!Q736</f>
        <v>2</v>
      </c>
      <c r="AE766" s="94">
        <f t="shared" si="142"/>
        <v>4.2881646655231566E-2</v>
      </c>
      <c r="AF766">
        <f t="shared" si="143"/>
        <v>1</v>
      </c>
      <c r="AG766" s="92">
        <f t="shared" si="144"/>
        <v>1</v>
      </c>
      <c r="AH766" s="95">
        <f t="shared" si="145"/>
        <v>1</v>
      </c>
      <c r="AI766" s="96">
        <f t="shared" si="146"/>
        <v>1.8867924528301886E-2</v>
      </c>
      <c r="AJ766" s="96">
        <f t="shared" si="147"/>
        <v>1.8867924528301886E-2</v>
      </c>
      <c r="AK766" s="96">
        <f t="shared" si="148"/>
        <v>4.2881646655231566E-2</v>
      </c>
    </row>
    <row r="767" spans="1:37" ht="24.9" customHeight="1" x14ac:dyDescent="0.25">
      <c r="A767" s="356" t="s">
        <v>659</v>
      </c>
      <c r="B767" s="356"/>
      <c r="C767" s="356"/>
      <c r="D767" s="356"/>
      <c r="E767" s="356"/>
      <c r="F767" s="356"/>
      <c r="G767" s="356"/>
      <c r="H767" s="356"/>
      <c r="I767" s="356"/>
      <c r="J767" s="356"/>
      <c r="K767" s="356"/>
      <c r="L767" s="356"/>
      <c r="M767" s="356"/>
      <c r="N767" s="356"/>
      <c r="O767" s="356"/>
      <c r="P767" s="356"/>
      <c r="Q767" s="356"/>
      <c r="R767" s="356"/>
      <c r="S767" s="356"/>
      <c r="T767" s="356"/>
      <c r="U767" s="356"/>
      <c r="V767" s="356"/>
      <c r="W767" s="356"/>
      <c r="X767" s="356"/>
      <c r="Y767" s="356"/>
      <c r="Z767" s="356"/>
      <c r="AA767" s="356"/>
      <c r="AB767" s="356"/>
      <c r="AC767" s="356"/>
      <c r="AD767" s="310">
        <f>'Art. 121'!Q737</f>
        <v>2</v>
      </c>
      <c r="AE767" s="94">
        <f t="shared" si="142"/>
        <v>4.2881646655231566E-2</v>
      </c>
      <c r="AF767">
        <f t="shared" si="143"/>
        <v>1</v>
      </c>
      <c r="AG767" s="92">
        <f t="shared" si="144"/>
        <v>1</v>
      </c>
      <c r="AH767" s="95">
        <f t="shared" si="145"/>
        <v>1</v>
      </c>
      <c r="AI767" s="96">
        <f t="shared" si="146"/>
        <v>1.8867924528301886E-2</v>
      </c>
      <c r="AJ767" s="96">
        <f t="shared" si="147"/>
        <v>1.8867924528301886E-2</v>
      </c>
      <c r="AK767" s="96">
        <f t="shared" si="148"/>
        <v>4.2881646655231566E-2</v>
      </c>
    </row>
    <row r="768" spans="1:37" ht="24.9" customHeight="1" x14ac:dyDescent="0.25">
      <c r="A768" s="356" t="s">
        <v>660</v>
      </c>
      <c r="B768" s="356"/>
      <c r="C768" s="356"/>
      <c r="D768" s="356"/>
      <c r="E768" s="356"/>
      <c r="F768" s="356"/>
      <c r="G768" s="356"/>
      <c r="H768" s="356"/>
      <c r="I768" s="356"/>
      <c r="J768" s="356"/>
      <c r="K768" s="356"/>
      <c r="L768" s="356"/>
      <c r="M768" s="356"/>
      <c r="N768" s="356"/>
      <c r="O768" s="356"/>
      <c r="P768" s="356"/>
      <c r="Q768" s="356"/>
      <c r="R768" s="356"/>
      <c r="S768" s="356"/>
      <c r="T768" s="356"/>
      <c r="U768" s="356"/>
      <c r="V768" s="356"/>
      <c r="W768" s="356"/>
      <c r="X768" s="356"/>
      <c r="Y768" s="356"/>
      <c r="Z768" s="356"/>
      <c r="AA768" s="356"/>
      <c r="AB768" s="356"/>
      <c r="AC768" s="356"/>
      <c r="AD768" s="310">
        <f>'Art. 121'!Q738</f>
        <v>2</v>
      </c>
      <c r="AE768" s="94">
        <f t="shared" si="142"/>
        <v>4.2881646655231566E-2</v>
      </c>
      <c r="AF768">
        <f t="shared" si="143"/>
        <v>1</v>
      </c>
      <c r="AG768" s="92">
        <f t="shared" si="144"/>
        <v>1</v>
      </c>
      <c r="AH768" s="95">
        <f t="shared" si="145"/>
        <v>1</v>
      </c>
      <c r="AI768" s="96">
        <f t="shared" si="146"/>
        <v>1.8867924528301886E-2</v>
      </c>
      <c r="AJ768" s="96">
        <f t="shared" si="147"/>
        <v>1.8867924528301886E-2</v>
      </c>
      <c r="AK768" s="96">
        <f t="shared" si="148"/>
        <v>4.2881646655231566E-2</v>
      </c>
    </row>
    <row r="769" spans="1:37" ht="24.9" customHeight="1" x14ac:dyDescent="0.25">
      <c r="A769" s="356" t="s">
        <v>661</v>
      </c>
      <c r="B769" s="356"/>
      <c r="C769" s="356"/>
      <c r="D769" s="356"/>
      <c r="E769" s="356"/>
      <c r="F769" s="356"/>
      <c r="G769" s="356"/>
      <c r="H769" s="356"/>
      <c r="I769" s="356"/>
      <c r="J769" s="356"/>
      <c r="K769" s="356"/>
      <c r="L769" s="356"/>
      <c r="M769" s="356"/>
      <c r="N769" s="356"/>
      <c r="O769" s="356"/>
      <c r="P769" s="356"/>
      <c r="Q769" s="356"/>
      <c r="R769" s="356"/>
      <c r="S769" s="356"/>
      <c r="T769" s="356"/>
      <c r="U769" s="356"/>
      <c r="V769" s="356"/>
      <c r="W769" s="356"/>
      <c r="X769" s="356"/>
      <c r="Y769" s="356"/>
      <c r="Z769" s="356"/>
      <c r="AA769" s="356"/>
      <c r="AB769" s="356"/>
      <c r="AC769" s="356"/>
      <c r="AD769" s="310">
        <f>'Art. 121'!Q739</f>
        <v>2</v>
      </c>
      <c r="AE769" s="94">
        <f t="shared" si="142"/>
        <v>4.2881646655231566E-2</v>
      </c>
      <c r="AF769">
        <f t="shared" si="143"/>
        <v>1</v>
      </c>
      <c r="AG769" s="92">
        <f t="shared" si="144"/>
        <v>1</v>
      </c>
      <c r="AH769" s="95">
        <f t="shared" si="145"/>
        <v>1</v>
      </c>
      <c r="AI769" s="96">
        <f t="shared" si="146"/>
        <v>1.8867924528301886E-2</v>
      </c>
      <c r="AJ769" s="96">
        <f t="shared" si="147"/>
        <v>1.8867924528301886E-2</v>
      </c>
      <c r="AK769" s="96">
        <f t="shared" si="148"/>
        <v>4.2881646655231566E-2</v>
      </c>
    </row>
    <row r="770" spans="1:37" ht="24.9" customHeight="1" x14ac:dyDescent="0.25">
      <c r="A770" s="356" t="s">
        <v>662</v>
      </c>
      <c r="B770" s="356"/>
      <c r="C770" s="356"/>
      <c r="D770" s="356"/>
      <c r="E770" s="356"/>
      <c r="F770" s="356"/>
      <c r="G770" s="356"/>
      <c r="H770" s="356"/>
      <c r="I770" s="356"/>
      <c r="J770" s="356"/>
      <c r="K770" s="356"/>
      <c r="L770" s="356"/>
      <c r="M770" s="356"/>
      <c r="N770" s="356"/>
      <c r="O770" s="356"/>
      <c r="P770" s="356"/>
      <c r="Q770" s="356"/>
      <c r="R770" s="356"/>
      <c r="S770" s="356"/>
      <c r="T770" s="356"/>
      <c r="U770" s="356"/>
      <c r="V770" s="356"/>
      <c r="W770" s="356"/>
      <c r="X770" s="356"/>
      <c r="Y770" s="356"/>
      <c r="Z770" s="356"/>
      <c r="AA770" s="356"/>
      <c r="AB770" s="356"/>
      <c r="AC770" s="356"/>
      <c r="AD770" s="310">
        <f>'Art. 121'!Q740</f>
        <v>2</v>
      </c>
      <c r="AE770" s="94">
        <f t="shared" si="142"/>
        <v>4.2881646655231566E-2</v>
      </c>
      <c r="AF770">
        <f t="shared" si="143"/>
        <v>1</v>
      </c>
      <c r="AG770" s="92">
        <f t="shared" si="144"/>
        <v>1</v>
      </c>
      <c r="AH770" s="95">
        <f t="shared" si="145"/>
        <v>1</v>
      </c>
      <c r="AI770" s="96">
        <f t="shared" si="146"/>
        <v>1.8867924528301886E-2</v>
      </c>
      <c r="AJ770" s="96">
        <f t="shared" si="147"/>
        <v>1.8867924528301886E-2</v>
      </c>
      <c r="AK770" s="96">
        <f t="shared" si="148"/>
        <v>4.2881646655231566E-2</v>
      </c>
    </row>
    <row r="771" spans="1:37" ht="24.9" customHeight="1" x14ac:dyDescent="0.25">
      <c r="A771" s="356" t="s">
        <v>663</v>
      </c>
      <c r="B771" s="356"/>
      <c r="C771" s="356"/>
      <c r="D771" s="356"/>
      <c r="E771" s="356"/>
      <c r="F771" s="356"/>
      <c r="G771" s="356"/>
      <c r="H771" s="356"/>
      <c r="I771" s="356"/>
      <c r="J771" s="356"/>
      <c r="K771" s="356"/>
      <c r="L771" s="356"/>
      <c r="M771" s="356"/>
      <c r="N771" s="356"/>
      <c r="O771" s="356"/>
      <c r="P771" s="356"/>
      <c r="Q771" s="356"/>
      <c r="R771" s="356"/>
      <c r="S771" s="356"/>
      <c r="T771" s="356"/>
      <c r="U771" s="356"/>
      <c r="V771" s="356"/>
      <c r="W771" s="356"/>
      <c r="X771" s="356"/>
      <c r="Y771" s="356"/>
      <c r="Z771" s="356"/>
      <c r="AA771" s="356"/>
      <c r="AB771" s="356"/>
      <c r="AC771" s="356"/>
      <c r="AD771" s="310">
        <f>'Art. 121'!Q741</f>
        <v>0</v>
      </c>
      <c r="AE771" s="94">
        <f t="shared" si="142"/>
        <v>0</v>
      </c>
      <c r="AF771">
        <f t="shared" si="143"/>
        <v>0</v>
      </c>
      <c r="AG771" s="92">
        <f t="shared" si="144"/>
        <v>1</v>
      </c>
      <c r="AH771" s="95">
        <f t="shared" si="145"/>
        <v>0</v>
      </c>
      <c r="AI771" s="96">
        <f t="shared" si="146"/>
        <v>1.8867924528301886E-2</v>
      </c>
      <c r="AJ771" s="96">
        <f t="shared" si="147"/>
        <v>0</v>
      </c>
      <c r="AK771" s="96">
        <f t="shared" si="148"/>
        <v>0</v>
      </c>
    </row>
    <row r="772" spans="1:37" ht="24.9" customHeight="1" x14ac:dyDescent="0.25">
      <c r="A772" s="356" t="s">
        <v>664</v>
      </c>
      <c r="B772" s="356"/>
      <c r="C772" s="356"/>
      <c r="D772" s="356"/>
      <c r="E772" s="356"/>
      <c r="F772" s="356"/>
      <c r="G772" s="356"/>
      <c r="H772" s="356"/>
      <c r="I772" s="356"/>
      <c r="J772" s="356"/>
      <c r="K772" s="356"/>
      <c r="L772" s="356"/>
      <c r="M772" s="356"/>
      <c r="N772" s="356"/>
      <c r="O772" s="356"/>
      <c r="P772" s="356"/>
      <c r="Q772" s="356"/>
      <c r="R772" s="356"/>
      <c r="S772" s="356"/>
      <c r="T772" s="356"/>
      <c r="U772" s="356"/>
      <c r="V772" s="356"/>
      <c r="W772" s="356"/>
      <c r="X772" s="356"/>
      <c r="Y772" s="356"/>
      <c r="Z772" s="356"/>
      <c r="AA772" s="356"/>
      <c r="AB772" s="356"/>
      <c r="AC772" s="356"/>
      <c r="AD772" s="310">
        <f>'Art. 121'!Q742</f>
        <v>2</v>
      </c>
      <c r="AE772" s="94">
        <f t="shared" si="142"/>
        <v>4.2881646655231566E-2</v>
      </c>
      <c r="AF772">
        <f t="shared" si="143"/>
        <v>1</v>
      </c>
      <c r="AG772" s="92">
        <f t="shared" si="144"/>
        <v>1</v>
      </c>
      <c r="AH772" s="95">
        <f t="shared" si="145"/>
        <v>1</v>
      </c>
      <c r="AI772" s="96">
        <f t="shared" si="146"/>
        <v>1.8867924528301886E-2</v>
      </c>
      <c r="AJ772" s="96">
        <f t="shared" si="147"/>
        <v>1.8867924528301886E-2</v>
      </c>
      <c r="AK772" s="96">
        <f t="shared" si="148"/>
        <v>4.2881646655231566E-2</v>
      </c>
    </row>
    <row r="773" spans="1:37" ht="24.9" customHeight="1" x14ac:dyDescent="0.25">
      <c r="A773" s="356" t="s">
        <v>665</v>
      </c>
      <c r="B773" s="356"/>
      <c r="C773" s="356"/>
      <c r="D773" s="356"/>
      <c r="E773" s="356"/>
      <c r="F773" s="356"/>
      <c r="G773" s="356"/>
      <c r="H773" s="356"/>
      <c r="I773" s="356"/>
      <c r="J773" s="356"/>
      <c r="K773" s="356"/>
      <c r="L773" s="356"/>
      <c r="M773" s="356"/>
      <c r="N773" s="356"/>
      <c r="O773" s="356"/>
      <c r="P773" s="356"/>
      <c r="Q773" s="356"/>
      <c r="R773" s="356"/>
      <c r="S773" s="356"/>
      <c r="T773" s="356"/>
      <c r="U773" s="356"/>
      <c r="V773" s="356"/>
      <c r="W773" s="356"/>
      <c r="X773" s="356"/>
      <c r="Y773" s="356"/>
      <c r="Z773" s="356"/>
      <c r="AA773" s="356"/>
      <c r="AB773" s="356"/>
      <c r="AC773" s="356"/>
      <c r="AD773" s="310">
        <f>'Art. 121'!Q743</f>
        <v>2</v>
      </c>
      <c r="AE773" s="94">
        <f t="shared" si="142"/>
        <v>4.2881646655231566E-2</v>
      </c>
      <c r="AF773">
        <f t="shared" si="143"/>
        <v>1</v>
      </c>
      <c r="AG773" s="92">
        <f t="shared" si="144"/>
        <v>1</v>
      </c>
      <c r="AH773" s="95">
        <f t="shared" si="145"/>
        <v>1</v>
      </c>
      <c r="AI773" s="96">
        <f t="shared" si="146"/>
        <v>1.8867924528301886E-2</v>
      </c>
      <c r="AJ773" s="96">
        <f t="shared" si="147"/>
        <v>1.8867924528301886E-2</v>
      </c>
      <c r="AK773" s="96">
        <f t="shared" si="148"/>
        <v>4.2881646655231566E-2</v>
      </c>
    </row>
    <row r="774" spans="1:37" ht="24.9" customHeight="1" x14ac:dyDescent="0.25">
      <c r="A774" s="356" t="s">
        <v>666</v>
      </c>
      <c r="B774" s="356"/>
      <c r="C774" s="356"/>
      <c r="D774" s="356"/>
      <c r="E774" s="356"/>
      <c r="F774" s="356"/>
      <c r="G774" s="356"/>
      <c r="H774" s="356"/>
      <c r="I774" s="356"/>
      <c r="J774" s="356"/>
      <c r="K774" s="356"/>
      <c r="L774" s="356"/>
      <c r="M774" s="356"/>
      <c r="N774" s="356"/>
      <c r="O774" s="356"/>
      <c r="P774" s="356"/>
      <c r="Q774" s="356"/>
      <c r="R774" s="356"/>
      <c r="S774" s="356"/>
      <c r="T774" s="356"/>
      <c r="U774" s="356"/>
      <c r="V774" s="356"/>
      <c r="W774" s="356"/>
      <c r="X774" s="356"/>
      <c r="Y774" s="356"/>
      <c r="Z774" s="356"/>
      <c r="AA774" s="356"/>
      <c r="AB774" s="356"/>
      <c r="AC774" s="356"/>
      <c r="AD774" s="310">
        <f>'Art. 121'!Q744</f>
        <v>2</v>
      </c>
      <c r="AE774" s="94">
        <f t="shared" si="142"/>
        <v>4.2881646655231566E-2</v>
      </c>
      <c r="AF774">
        <f t="shared" si="143"/>
        <v>1</v>
      </c>
      <c r="AG774" s="92">
        <f t="shared" si="144"/>
        <v>1</v>
      </c>
      <c r="AH774" s="95">
        <f t="shared" si="145"/>
        <v>1</v>
      </c>
      <c r="AI774" s="96">
        <f t="shared" si="146"/>
        <v>1.8867924528301886E-2</v>
      </c>
      <c r="AJ774" s="96">
        <f t="shared" si="147"/>
        <v>1.8867924528301886E-2</v>
      </c>
      <c r="AK774" s="96">
        <f t="shared" si="148"/>
        <v>4.2881646655231566E-2</v>
      </c>
    </row>
    <row r="775" spans="1:37" ht="24.9" customHeight="1" x14ac:dyDescent="0.25">
      <c r="A775" s="356" t="s">
        <v>667</v>
      </c>
      <c r="B775" s="356"/>
      <c r="C775" s="356"/>
      <c r="D775" s="356"/>
      <c r="E775" s="356"/>
      <c r="F775" s="356"/>
      <c r="G775" s="356"/>
      <c r="H775" s="356"/>
      <c r="I775" s="356"/>
      <c r="J775" s="356"/>
      <c r="K775" s="356"/>
      <c r="L775" s="356"/>
      <c r="M775" s="356"/>
      <c r="N775" s="356"/>
      <c r="O775" s="356"/>
      <c r="P775" s="356"/>
      <c r="Q775" s="356"/>
      <c r="R775" s="356"/>
      <c r="S775" s="356"/>
      <c r="T775" s="356"/>
      <c r="U775" s="356"/>
      <c r="V775" s="356"/>
      <c r="W775" s="356"/>
      <c r="X775" s="356"/>
      <c r="Y775" s="356"/>
      <c r="Z775" s="356"/>
      <c r="AA775" s="356"/>
      <c r="AB775" s="356"/>
      <c r="AC775" s="356"/>
      <c r="AD775" s="310">
        <f>'Art. 121'!Q745</f>
        <v>2</v>
      </c>
      <c r="AE775" s="94">
        <f t="shared" si="142"/>
        <v>4.2881646655231566E-2</v>
      </c>
      <c r="AF775">
        <f t="shared" si="143"/>
        <v>1</v>
      </c>
      <c r="AG775" s="92">
        <f t="shared" si="144"/>
        <v>1</v>
      </c>
      <c r="AH775" s="95">
        <f t="shared" si="145"/>
        <v>1</v>
      </c>
      <c r="AI775" s="96">
        <f t="shared" si="146"/>
        <v>1.8867924528301886E-2</v>
      </c>
      <c r="AJ775" s="96">
        <f t="shared" si="147"/>
        <v>1.8867924528301886E-2</v>
      </c>
      <c r="AK775" s="96">
        <f t="shared" si="148"/>
        <v>4.2881646655231566E-2</v>
      </c>
    </row>
    <row r="776" spans="1:37" ht="24.9" customHeight="1" x14ac:dyDescent="0.25">
      <c r="A776" s="356" t="s">
        <v>668</v>
      </c>
      <c r="B776" s="356"/>
      <c r="C776" s="356"/>
      <c r="D776" s="356"/>
      <c r="E776" s="356"/>
      <c r="F776" s="356"/>
      <c r="G776" s="356"/>
      <c r="H776" s="356"/>
      <c r="I776" s="356"/>
      <c r="J776" s="356"/>
      <c r="K776" s="356"/>
      <c r="L776" s="356"/>
      <c r="M776" s="356"/>
      <c r="N776" s="356"/>
      <c r="O776" s="356"/>
      <c r="P776" s="356"/>
      <c r="Q776" s="356"/>
      <c r="R776" s="356"/>
      <c r="S776" s="356"/>
      <c r="T776" s="356"/>
      <c r="U776" s="356"/>
      <c r="V776" s="356"/>
      <c r="W776" s="356"/>
      <c r="X776" s="356"/>
      <c r="Y776" s="356"/>
      <c r="Z776" s="356"/>
      <c r="AA776" s="356"/>
      <c r="AB776" s="356"/>
      <c r="AC776" s="356"/>
      <c r="AD776" s="310">
        <f>'Art. 121'!Q746</f>
        <v>2</v>
      </c>
      <c r="AE776" s="94">
        <f t="shared" si="142"/>
        <v>4.2881646655231566E-2</v>
      </c>
      <c r="AF776">
        <f t="shared" si="143"/>
        <v>1</v>
      </c>
      <c r="AG776" s="92">
        <f t="shared" si="144"/>
        <v>1</v>
      </c>
      <c r="AH776" s="95">
        <f t="shared" si="145"/>
        <v>1</v>
      </c>
      <c r="AI776" s="96">
        <f t="shared" si="146"/>
        <v>1.8867924528301886E-2</v>
      </c>
      <c r="AJ776" s="96">
        <f t="shared" si="147"/>
        <v>1.8867924528301886E-2</v>
      </c>
      <c r="AK776" s="96">
        <f t="shared" si="148"/>
        <v>4.2881646655231566E-2</v>
      </c>
    </row>
    <row r="777" spans="1:37" ht="24.9" customHeight="1" x14ac:dyDescent="0.25">
      <c r="A777" s="356" t="s">
        <v>669</v>
      </c>
      <c r="B777" s="356"/>
      <c r="C777" s="356"/>
      <c r="D777" s="356"/>
      <c r="E777" s="356"/>
      <c r="F777" s="356"/>
      <c r="G777" s="356"/>
      <c r="H777" s="356"/>
      <c r="I777" s="356"/>
      <c r="J777" s="356"/>
      <c r="K777" s="356"/>
      <c r="L777" s="356"/>
      <c r="M777" s="356"/>
      <c r="N777" s="356"/>
      <c r="O777" s="356"/>
      <c r="P777" s="356"/>
      <c r="Q777" s="356"/>
      <c r="R777" s="356"/>
      <c r="S777" s="356"/>
      <c r="T777" s="356"/>
      <c r="U777" s="356"/>
      <c r="V777" s="356"/>
      <c r="W777" s="356"/>
      <c r="X777" s="356"/>
      <c r="Y777" s="356"/>
      <c r="Z777" s="356"/>
      <c r="AA777" s="356"/>
      <c r="AB777" s="356"/>
      <c r="AC777" s="356"/>
      <c r="AD777" s="310">
        <f>'Art. 121'!Q747</f>
        <v>2</v>
      </c>
      <c r="AE777" s="94">
        <f t="shared" si="142"/>
        <v>4.2881646655231566E-2</v>
      </c>
      <c r="AF777">
        <f t="shared" si="143"/>
        <v>1</v>
      </c>
      <c r="AG777" s="92">
        <f t="shared" si="144"/>
        <v>1</v>
      </c>
      <c r="AH777" s="95">
        <f t="shared" si="145"/>
        <v>1</v>
      </c>
      <c r="AI777" s="96">
        <f t="shared" si="146"/>
        <v>1.8867924528301886E-2</v>
      </c>
      <c r="AJ777" s="96">
        <f t="shared" si="147"/>
        <v>1.8867924528301886E-2</v>
      </c>
      <c r="AK777" s="96">
        <f t="shared" si="148"/>
        <v>4.2881646655231566E-2</v>
      </c>
    </row>
    <row r="778" spans="1:37" ht="24.9" customHeight="1" x14ac:dyDescent="0.25">
      <c r="A778" s="356" t="s">
        <v>670</v>
      </c>
      <c r="B778" s="356"/>
      <c r="C778" s="356"/>
      <c r="D778" s="356"/>
      <c r="E778" s="356"/>
      <c r="F778" s="356"/>
      <c r="G778" s="356"/>
      <c r="H778" s="356"/>
      <c r="I778" s="356"/>
      <c r="J778" s="356"/>
      <c r="K778" s="356"/>
      <c r="L778" s="356"/>
      <c r="M778" s="356"/>
      <c r="N778" s="356"/>
      <c r="O778" s="356"/>
      <c r="P778" s="356"/>
      <c r="Q778" s="356"/>
      <c r="R778" s="356"/>
      <c r="S778" s="356"/>
      <c r="T778" s="356"/>
      <c r="U778" s="356"/>
      <c r="V778" s="356"/>
      <c r="W778" s="356"/>
      <c r="X778" s="356"/>
      <c r="Y778" s="356"/>
      <c r="Z778" s="356"/>
      <c r="AA778" s="356"/>
      <c r="AB778" s="356"/>
      <c r="AC778" s="356"/>
      <c r="AD778" s="310">
        <f>'Art. 121'!Q748</f>
        <v>2</v>
      </c>
      <c r="AE778" s="94">
        <f t="shared" si="142"/>
        <v>4.2881646655231566E-2</v>
      </c>
      <c r="AF778">
        <f t="shared" si="143"/>
        <v>1</v>
      </c>
      <c r="AG778" s="92">
        <f t="shared" si="144"/>
        <v>1</v>
      </c>
      <c r="AH778" s="95">
        <f t="shared" si="145"/>
        <v>1</v>
      </c>
      <c r="AI778" s="96">
        <f t="shared" si="146"/>
        <v>1.8867924528301886E-2</v>
      </c>
      <c r="AJ778" s="96">
        <f t="shared" si="147"/>
        <v>1.8867924528301886E-2</v>
      </c>
      <c r="AK778" s="96">
        <f t="shared" si="148"/>
        <v>4.2881646655231566E-2</v>
      </c>
    </row>
    <row r="779" spans="1:37" ht="24.9" customHeight="1" x14ac:dyDescent="0.25">
      <c r="A779" s="356" t="s">
        <v>671</v>
      </c>
      <c r="B779" s="356"/>
      <c r="C779" s="356"/>
      <c r="D779" s="356"/>
      <c r="E779" s="356"/>
      <c r="F779" s="356"/>
      <c r="G779" s="356"/>
      <c r="H779" s="356"/>
      <c r="I779" s="356"/>
      <c r="J779" s="356"/>
      <c r="K779" s="356"/>
      <c r="L779" s="356"/>
      <c r="M779" s="356"/>
      <c r="N779" s="356"/>
      <c r="O779" s="356"/>
      <c r="P779" s="356"/>
      <c r="Q779" s="356"/>
      <c r="R779" s="356"/>
      <c r="S779" s="356"/>
      <c r="T779" s="356"/>
      <c r="U779" s="356"/>
      <c r="V779" s="356"/>
      <c r="W779" s="356"/>
      <c r="X779" s="356"/>
      <c r="Y779" s="356"/>
      <c r="Z779" s="356"/>
      <c r="AA779" s="356"/>
      <c r="AB779" s="356"/>
      <c r="AC779" s="356"/>
      <c r="AD779" s="310">
        <f>'Art. 121'!Q749</f>
        <v>2</v>
      </c>
      <c r="AE779" s="94">
        <f t="shared" si="142"/>
        <v>4.2881646655231566E-2</v>
      </c>
      <c r="AF779">
        <f t="shared" si="143"/>
        <v>1</v>
      </c>
      <c r="AG779" s="92">
        <f t="shared" si="144"/>
        <v>1</v>
      </c>
      <c r="AH779" s="95">
        <f t="shared" si="145"/>
        <v>1</v>
      </c>
      <c r="AI779" s="96">
        <f t="shared" si="146"/>
        <v>1.8867924528301886E-2</v>
      </c>
      <c r="AJ779" s="96">
        <f t="shared" si="147"/>
        <v>1.8867924528301886E-2</v>
      </c>
      <c r="AK779" s="96">
        <f t="shared" si="148"/>
        <v>4.2881646655231566E-2</v>
      </c>
    </row>
    <row r="780" spans="1:37" ht="24.9" customHeight="1" x14ac:dyDescent="0.25">
      <c r="A780" s="356" t="s">
        <v>672</v>
      </c>
      <c r="B780" s="356"/>
      <c r="C780" s="356"/>
      <c r="D780" s="356"/>
      <c r="E780" s="356"/>
      <c r="F780" s="356"/>
      <c r="G780" s="356"/>
      <c r="H780" s="356"/>
      <c r="I780" s="356"/>
      <c r="J780" s="356"/>
      <c r="K780" s="356"/>
      <c r="L780" s="356"/>
      <c r="M780" s="356"/>
      <c r="N780" s="356"/>
      <c r="O780" s="356"/>
      <c r="P780" s="356"/>
      <c r="Q780" s="356"/>
      <c r="R780" s="356"/>
      <c r="S780" s="356"/>
      <c r="T780" s="356"/>
      <c r="U780" s="356"/>
      <c r="V780" s="356"/>
      <c r="W780" s="356"/>
      <c r="X780" s="356"/>
      <c r="Y780" s="356"/>
      <c r="Z780" s="356"/>
      <c r="AA780" s="356"/>
      <c r="AB780" s="356"/>
      <c r="AC780" s="356"/>
      <c r="AD780" s="310">
        <f>'Art. 121'!Q750</f>
        <v>2</v>
      </c>
      <c r="AE780" s="94">
        <f t="shared" si="142"/>
        <v>4.2881646655231566E-2</v>
      </c>
      <c r="AF780">
        <f t="shared" si="143"/>
        <v>1</v>
      </c>
      <c r="AG780" s="92">
        <f t="shared" si="144"/>
        <v>1</v>
      </c>
      <c r="AH780" s="95">
        <f t="shared" si="145"/>
        <v>1</v>
      </c>
      <c r="AI780" s="96">
        <f t="shared" si="146"/>
        <v>1.8867924528301886E-2</v>
      </c>
      <c r="AJ780" s="96">
        <f t="shared" si="147"/>
        <v>1.8867924528301886E-2</v>
      </c>
      <c r="AK780" s="96">
        <f t="shared" si="148"/>
        <v>4.2881646655231566E-2</v>
      </c>
    </row>
    <row r="781" spans="1:37" ht="24.9" customHeight="1" x14ac:dyDescent="0.25">
      <c r="A781" s="356" t="s">
        <v>673</v>
      </c>
      <c r="B781" s="356"/>
      <c r="C781" s="356"/>
      <c r="D781" s="356"/>
      <c r="E781" s="356"/>
      <c r="F781" s="356"/>
      <c r="G781" s="356"/>
      <c r="H781" s="356"/>
      <c r="I781" s="356"/>
      <c r="J781" s="356"/>
      <c r="K781" s="356"/>
      <c r="L781" s="356"/>
      <c r="M781" s="356"/>
      <c r="N781" s="356"/>
      <c r="O781" s="356"/>
      <c r="P781" s="356"/>
      <c r="Q781" s="356"/>
      <c r="R781" s="356"/>
      <c r="S781" s="356"/>
      <c r="T781" s="356"/>
      <c r="U781" s="356"/>
      <c r="V781" s="356"/>
      <c r="W781" s="356"/>
      <c r="X781" s="356"/>
      <c r="Y781" s="356"/>
      <c r="Z781" s="356"/>
      <c r="AA781" s="356"/>
      <c r="AB781" s="356"/>
      <c r="AC781" s="356"/>
      <c r="AD781" s="310">
        <f>'Art. 121'!Q751</f>
        <v>0</v>
      </c>
      <c r="AE781" s="94">
        <f t="shared" si="142"/>
        <v>0</v>
      </c>
      <c r="AF781">
        <f t="shared" si="143"/>
        <v>0</v>
      </c>
      <c r="AG781" s="92">
        <f t="shared" si="144"/>
        <v>1</v>
      </c>
      <c r="AH781" s="95">
        <f t="shared" si="145"/>
        <v>0</v>
      </c>
      <c r="AI781" s="96">
        <f t="shared" si="146"/>
        <v>1.8867924528301886E-2</v>
      </c>
      <c r="AJ781" s="96">
        <f t="shared" si="147"/>
        <v>0</v>
      </c>
      <c r="AK781" s="96">
        <f t="shared" si="148"/>
        <v>0</v>
      </c>
    </row>
    <row r="782" spans="1:37" ht="24.9" customHeight="1" x14ac:dyDescent="0.25">
      <c r="A782" s="356" t="s">
        <v>674</v>
      </c>
      <c r="B782" s="356"/>
      <c r="C782" s="356"/>
      <c r="D782" s="356"/>
      <c r="E782" s="356"/>
      <c r="F782" s="356"/>
      <c r="G782" s="356"/>
      <c r="H782" s="356"/>
      <c r="I782" s="356"/>
      <c r="J782" s="356"/>
      <c r="K782" s="356"/>
      <c r="L782" s="356"/>
      <c r="M782" s="356"/>
      <c r="N782" s="356"/>
      <c r="O782" s="356"/>
      <c r="P782" s="356"/>
      <c r="Q782" s="356"/>
      <c r="R782" s="356"/>
      <c r="S782" s="356"/>
      <c r="T782" s="356"/>
      <c r="U782" s="356"/>
      <c r="V782" s="356"/>
      <c r="W782" s="356"/>
      <c r="X782" s="356"/>
      <c r="Y782" s="356"/>
      <c r="Z782" s="356"/>
      <c r="AA782" s="356"/>
      <c r="AB782" s="356"/>
      <c r="AC782" s="356"/>
      <c r="AD782" s="310">
        <f>'Art. 121'!Q752</f>
        <v>0</v>
      </c>
      <c r="AE782" s="94">
        <f t="shared" si="142"/>
        <v>0</v>
      </c>
      <c r="AF782">
        <f t="shared" si="143"/>
        <v>0</v>
      </c>
      <c r="AG782" s="92">
        <f t="shared" si="144"/>
        <v>1</v>
      </c>
      <c r="AH782" s="95">
        <f t="shared" si="145"/>
        <v>0</v>
      </c>
      <c r="AI782" s="96">
        <f t="shared" si="146"/>
        <v>1.8867924528301886E-2</v>
      </c>
      <c r="AJ782" s="96">
        <f t="shared" si="147"/>
        <v>0</v>
      </c>
      <c r="AK782" s="96">
        <f t="shared" si="148"/>
        <v>0</v>
      </c>
    </row>
    <row r="783" spans="1:37" ht="24.9" customHeight="1" x14ac:dyDescent="0.25">
      <c r="A783" s="356" t="s">
        <v>675</v>
      </c>
      <c r="B783" s="356"/>
      <c r="C783" s="356"/>
      <c r="D783" s="356"/>
      <c r="E783" s="356"/>
      <c r="F783" s="356"/>
      <c r="G783" s="356"/>
      <c r="H783" s="356"/>
      <c r="I783" s="356"/>
      <c r="J783" s="356"/>
      <c r="K783" s="356"/>
      <c r="L783" s="356"/>
      <c r="M783" s="356"/>
      <c r="N783" s="356"/>
      <c r="O783" s="356"/>
      <c r="P783" s="356"/>
      <c r="Q783" s="356"/>
      <c r="R783" s="356"/>
      <c r="S783" s="356"/>
      <c r="T783" s="356"/>
      <c r="U783" s="356"/>
      <c r="V783" s="356"/>
      <c r="W783" s="356"/>
      <c r="X783" s="356"/>
      <c r="Y783" s="356"/>
      <c r="Z783" s="356"/>
      <c r="AA783" s="356"/>
      <c r="AB783" s="356"/>
      <c r="AC783" s="356"/>
      <c r="AD783" s="310">
        <f>'Art. 121'!Q753</f>
        <v>3</v>
      </c>
      <c r="AE783" s="94" t="str">
        <f t="shared" si="142"/>
        <v>No aplica</v>
      </c>
      <c r="AF783">
        <f t="shared" si="143"/>
        <v>1.5</v>
      </c>
      <c r="AG783" s="92" t="str">
        <f t="shared" si="144"/>
        <v>No aplica</v>
      </c>
      <c r="AH783" s="95" t="e">
        <f t="shared" si="145"/>
        <v>#VALUE!</v>
      </c>
      <c r="AI783" s="96" t="str">
        <f t="shared" si="146"/>
        <v>No aplica</v>
      </c>
      <c r="AJ783" s="96" t="e">
        <f t="shared" si="147"/>
        <v>#VALUE!</v>
      </c>
      <c r="AK783" s="96" t="e">
        <f t="shared" si="148"/>
        <v>#VALUE!</v>
      </c>
    </row>
    <row r="784" spans="1:37" ht="24.9" customHeight="1" x14ac:dyDescent="0.25">
      <c r="A784" s="356" t="s">
        <v>677</v>
      </c>
      <c r="B784" s="356"/>
      <c r="C784" s="356"/>
      <c r="D784" s="356"/>
      <c r="E784" s="356"/>
      <c r="F784" s="356"/>
      <c r="G784" s="356"/>
      <c r="H784" s="356"/>
      <c r="I784" s="356"/>
      <c r="J784" s="356"/>
      <c r="K784" s="356"/>
      <c r="L784" s="356"/>
      <c r="M784" s="356"/>
      <c r="N784" s="356"/>
      <c r="O784" s="356"/>
      <c r="P784" s="356"/>
      <c r="Q784" s="356"/>
      <c r="R784" s="356"/>
      <c r="S784" s="356"/>
      <c r="T784" s="356"/>
      <c r="U784" s="356"/>
      <c r="V784" s="356"/>
      <c r="W784" s="356"/>
      <c r="X784" s="356"/>
      <c r="Y784" s="356"/>
      <c r="Z784" s="356"/>
      <c r="AA784" s="356"/>
      <c r="AB784" s="356"/>
      <c r="AC784" s="356"/>
      <c r="AD784" s="310">
        <f>'Art. 121'!Q754</f>
        <v>3</v>
      </c>
      <c r="AE784" s="94" t="str">
        <f t="shared" si="142"/>
        <v>No aplica</v>
      </c>
      <c r="AF784">
        <f t="shared" si="143"/>
        <v>1.5</v>
      </c>
      <c r="AG784" s="92" t="str">
        <f t="shared" si="144"/>
        <v>No aplica</v>
      </c>
      <c r="AH784" s="95" t="e">
        <f t="shared" si="145"/>
        <v>#VALUE!</v>
      </c>
      <c r="AI784" s="96" t="str">
        <f t="shared" si="146"/>
        <v>No aplica</v>
      </c>
      <c r="AJ784" s="96" t="e">
        <f t="shared" si="147"/>
        <v>#VALUE!</v>
      </c>
      <c r="AK784" s="96" t="e">
        <f t="shared" si="148"/>
        <v>#VALUE!</v>
      </c>
    </row>
    <row r="785" spans="1:37" ht="24.9" customHeight="1" x14ac:dyDescent="0.25">
      <c r="A785" s="356" t="s">
        <v>678</v>
      </c>
      <c r="B785" s="356"/>
      <c r="C785" s="356"/>
      <c r="D785" s="356"/>
      <c r="E785" s="356"/>
      <c r="F785" s="356"/>
      <c r="G785" s="356"/>
      <c r="H785" s="356"/>
      <c r="I785" s="356"/>
      <c r="J785" s="356"/>
      <c r="K785" s="356"/>
      <c r="L785" s="356"/>
      <c r="M785" s="356"/>
      <c r="N785" s="356"/>
      <c r="O785" s="356"/>
      <c r="P785" s="356"/>
      <c r="Q785" s="356"/>
      <c r="R785" s="356"/>
      <c r="S785" s="356"/>
      <c r="T785" s="356"/>
      <c r="U785" s="356"/>
      <c r="V785" s="356"/>
      <c r="W785" s="356"/>
      <c r="X785" s="356"/>
      <c r="Y785" s="356"/>
      <c r="Z785" s="356"/>
      <c r="AA785" s="356"/>
      <c r="AB785" s="356"/>
      <c r="AC785" s="356"/>
      <c r="AD785" s="310">
        <f>'Art. 121'!Q755</f>
        <v>3</v>
      </c>
      <c r="AE785" s="94" t="str">
        <f t="shared" si="142"/>
        <v>No aplica</v>
      </c>
      <c r="AF785">
        <f t="shared" si="143"/>
        <v>1.5</v>
      </c>
      <c r="AG785" s="92" t="str">
        <f t="shared" ref="AG785:AG808" si="149">IF(AND(AF785&gt;=0,AF785&lt;=1),1,"No aplica")</f>
        <v>No aplica</v>
      </c>
      <c r="AH785" s="95" t="e">
        <f t="shared" si="145"/>
        <v>#VALUE!</v>
      </c>
      <c r="AI785" s="96" t="str">
        <f t="shared" si="146"/>
        <v>No aplica</v>
      </c>
      <c r="AJ785" s="96" t="e">
        <f t="shared" si="147"/>
        <v>#VALUE!</v>
      </c>
      <c r="AK785" s="96" t="e">
        <f t="shared" si="148"/>
        <v>#VALUE!</v>
      </c>
    </row>
    <row r="786" spans="1:37" ht="24.9" customHeight="1" x14ac:dyDescent="0.25">
      <c r="A786" s="356" t="s">
        <v>679</v>
      </c>
      <c r="B786" s="356"/>
      <c r="C786" s="356"/>
      <c r="D786" s="356"/>
      <c r="E786" s="356"/>
      <c r="F786" s="356"/>
      <c r="G786" s="356"/>
      <c r="H786" s="356"/>
      <c r="I786" s="356"/>
      <c r="J786" s="356"/>
      <c r="K786" s="356"/>
      <c r="L786" s="356"/>
      <c r="M786" s="356"/>
      <c r="N786" s="356"/>
      <c r="O786" s="356"/>
      <c r="P786" s="356"/>
      <c r="Q786" s="356"/>
      <c r="R786" s="356"/>
      <c r="S786" s="356"/>
      <c r="T786" s="356"/>
      <c r="U786" s="356"/>
      <c r="V786" s="356"/>
      <c r="W786" s="356"/>
      <c r="X786" s="356"/>
      <c r="Y786" s="356"/>
      <c r="Z786" s="356"/>
      <c r="AA786" s="356"/>
      <c r="AB786" s="356"/>
      <c r="AC786" s="356"/>
      <c r="AD786" s="310">
        <f>'Art. 121'!Q756</f>
        <v>2</v>
      </c>
      <c r="AE786" s="94">
        <f t="shared" si="142"/>
        <v>4.2881646655231566E-2</v>
      </c>
      <c r="AF786">
        <f t="shared" si="143"/>
        <v>1</v>
      </c>
      <c r="AG786" s="92">
        <f t="shared" si="149"/>
        <v>1</v>
      </c>
      <c r="AH786" s="95">
        <f t="shared" si="145"/>
        <v>1</v>
      </c>
      <c r="AI786" s="96">
        <f t="shared" si="146"/>
        <v>1.8867924528301886E-2</v>
      </c>
      <c r="AJ786" s="96">
        <f t="shared" si="147"/>
        <v>1.8867924528301886E-2</v>
      </c>
      <c r="AK786" s="96">
        <f t="shared" si="148"/>
        <v>4.2881646655231566E-2</v>
      </c>
    </row>
    <row r="787" spans="1:37" ht="24.9" customHeight="1" x14ac:dyDescent="0.25">
      <c r="A787" s="356" t="s">
        <v>680</v>
      </c>
      <c r="B787" s="356"/>
      <c r="C787" s="356"/>
      <c r="D787" s="356"/>
      <c r="E787" s="356"/>
      <c r="F787" s="356"/>
      <c r="G787" s="356"/>
      <c r="H787" s="356"/>
      <c r="I787" s="356"/>
      <c r="J787" s="356"/>
      <c r="K787" s="356"/>
      <c r="L787" s="356"/>
      <c r="M787" s="356"/>
      <c r="N787" s="356"/>
      <c r="O787" s="356"/>
      <c r="P787" s="356"/>
      <c r="Q787" s="356"/>
      <c r="R787" s="356"/>
      <c r="S787" s="356"/>
      <c r="T787" s="356"/>
      <c r="U787" s="356"/>
      <c r="V787" s="356"/>
      <c r="W787" s="356"/>
      <c r="X787" s="356"/>
      <c r="Y787" s="356"/>
      <c r="Z787" s="356"/>
      <c r="AA787" s="356"/>
      <c r="AB787" s="356"/>
      <c r="AC787" s="356"/>
      <c r="AD787" s="310">
        <f>'Art. 121'!Q757</f>
        <v>2</v>
      </c>
      <c r="AE787" s="94">
        <f t="shared" si="142"/>
        <v>4.2881646655231566E-2</v>
      </c>
      <c r="AF787">
        <f t="shared" si="143"/>
        <v>1</v>
      </c>
      <c r="AG787" s="92">
        <f t="shared" si="149"/>
        <v>1</v>
      </c>
      <c r="AH787" s="95">
        <f t="shared" si="145"/>
        <v>1</v>
      </c>
      <c r="AI787" s="96">
        <f t="shared" si="146"/>
        <v>1.8867924528301886E-2</v>
      </c>
      <c r="AJ787" s="96">
        <f t="shared" si="147"/>
        <v>1.8867924528301886E-2</v>
      </c>
      <c r="AK787" s="96">
        <f t="shared" si="148"/>
        <v>4.2881646655231566E-2</v>
      </c>
    </row>
    <row r="788" spans="1:37" ht="24.9" customHeight="1" x14ac:dyDescent="0.25">
      <c r="A788" s="356" t="s">
        <v>681</v>
      </c>
      <c r="B788" s="356"/>
      <c r="C788" s="356"/>
      <c r="D788" s="356"/>
      <c r="E788" s="356"/>
      <c r="F788" s="356"/>
      <c r="G788" s="356"/>
      <c r="H788" s="356"/>
      <c r="I788" s="356"/>
      <c r="J788" s="356"/>
      <c r="K788" s="356"/>
      <c r="L788" s="356"/>
      <c r="M788" s="356"/>
      <c r="N788" s="356"/>
      <c r="O788" s="356"/>
      <c r="P788" s="356"/>
      <c r="Q788" s="356"/>
      <c r="R788" s="356"/>
      <c r="S788" s="356"/>
      <c r="T788" s="356"/>
      <c r="U788" s="356"/>
      <c r="V788" s="356"/>
      <c r="W788" s="356"/>
      <c r="X788" s="356"/>
      <c r="Y788" s="356"/>
      <c r="Z788" s="356"/>
      <c r="AA788" s="356"/>
      <c r="AB788" s="356"/>
      <c r="AC788" s="356"/>
      <c r="AD788" s="310">
        <f>'Art. 121'!Q758</f>
        <v>0</v>
      </c>
      <c r="AE788" s="94">
        <f t="shared" si="142"/>
        <v>0</v>
      </c>
      <c r="AF788">
        <f t="shared" si="143"/>
        <v>0</v>
      </c>
      <c r="AG788" s="92">
        <f t="shared" si="149"/>
        <v>1</v>
      </c>
      <c r="AH788" s="95">
        <f t="shared" si="145"/>
        <v>0</v>
      </c>
      <c r="AI788" s="96">
        <f t="shared" si="146"/>
        <v>1.8867924528301886E-2</v>
      </c>
      <c r="AJ788" s="96">
        <f t="shared" si="147"/>
        <v>0</v>
      </c>
      <c r="AK788" s="96">
        <f t="shared" si="148"/>
        <v>0</v>
      </c>
    </row>
    <row r="789" spans="1:37" ht="24.9" customHeight="1" x14ac:dyDescent="0.25">
      <c r="A789" s="356" t="s">
        <v>682</v>
      </c>
      <c r="B789" s="356"/>
      <c r="C789" s="356"/>
      <c r="D789" s="356"/>
      <c r="E789" s="356"/>
      <c r="F789" s="356"/>
      <c r="G789" s="356"/>
      <c r="H789" s="356"/>
      <c r="I789" s="356"/>
      <c r="J789" s="356"/>
      <c r="K789" s="356"/>
      <c r="L789" s="356"/>
      <c r="M789" s="356"/>
      <c r="N789" s="356"/>
      <c r="O789" s="356"/>
      <c r="P789" s="356"/>
      <c r="Q789" s="356"/>
      <c r="R789" s="356"/>
      <c r="S789" s="356"/>
      <c r="T789" s="356"/>
      <c r="U789" s="356"/>
      <c r="V789" s="356"/>
      <c r="W789" s="356"/>
      <c r="X789" s="356"/>
      <c r="Y789" s="356"/>
      <c r="Z789" s="356"/>
      <c r="AA789" s="356"/>
      <c r="AB789" s="356"/>
      <c r="AC789" s="356"/>
      <c r="AD789" s="310">
        <f>'Art. 121'!Q759</f>
        <v>0</v>
      </c>
      <c r="AE789" s="94">
        <f t="shared" si="142"/>
        <v>0</v>
      </c>
      <c r="AF789">
        <f t="shared" si="143"/>
        <v>0</v>
      </c>
      <c r="AG789" s="92">
        <f t="shared" si="149"/>
        <v>1</v>
      </c>
      <c r="AH789" s="95">
        <f t="shared" si="145"/>
        <v>0</v>
      </c>
      <c r="AI789" s="96">
        <f t="shared" si="146"/>
        <v>1.8867924528301886E-2</v>
      </c>
      <c r="AJ789" s="96">
        <f t="shared" si="147"/>
        <v>0</v>
      </c>
      <c r="AK789" s="96">
        <f t="shared" si="148"/>
        <v>0</v>
      </c>
    </row>
    <row r="790" spans="1:37" ht="24.9" customHeight="1" x14ac:dyDescent="0.25">
      <c r="A790" s="356" t="s">
        <v>683</v>
      </c>
      <c r="B790" s="356"/>
      <c r="C790" s="356"/>
      <c r="D790" s="356"/>
      <c r="E790" s="356"/>
      <c r="F790" s="356"/>
      <c r="G790" s="356"/>
      <c r="H790" s="356"/>
      <c r="I790" s="356"/>
      <c r="J790" s="356"/>
      <c r="K790" s="356"/>
      <c r="L790" s="356"/>
      <c r="M790" s="356"/>
      <c r="N790" s="356"/>
      <c r="O790" s="356"/>
      <c r="P790" s="356"/>
      <c r="Q790" s="356"/>
      <c r="R790" s="356"/>
      <c r="S790" s="356"/>
      <c r="T790" s="356"/>
      <c r="U790" s="356"/>
      <c r="V790" s="356"/>
      <c r="W790" s="356"/>
      <c r="X790" s="356"/>
      <c r="Y790" s="356"/>
      <c r="Z790" s="356"/>
      <c r="AA790" s="356"/>
      <c r="AB790" s="356"/>
      <c r="AC790" s="356"/>
      <c r="AD790" s="310">
        <f>'Art. 121'!Q760</f>
        <v>2</v>
      </c>
      <c r="AE790" s="94">
        <f t="shared" si="142"/>
        <v>4.2881646655231566E-2</v>
      </c>
      <c r="AF790">
        <f t="shared" si="143"/>
        <v>1</v>
      </c>
      <c r="AG790" s="92">
        <f t="shared" si="149"/>
        <v>1</v>
      </c>
      <c r="AH790" s="95">
        <f t="shared" si="145"/>
        <v>1</v>
      </c>
      <c r="AI790" s="96">
        <f t="shared" si="146"/>
        <v>1.8867924528301886E-2</v>
      </c>
      <c r="AJ790" s="96">
        <f t="shared" si="147"/>
        <v>1.8867924528301886E-2</v>
      </c>
      <c r="AK790" s="96">
        <f t="shared" si="148"/>
        <v>4.2881646655231566E-2</v>
      </c>
    </row>
    <row r="791" spans="1:37" ht="24.9" customHeight="1" x14ac:dyDescent="0.25">
      <c r="A791" s="356" t="s">
        <v>684</v>
      </c>
      <c r="B791" s="356"/>
      <c r="C791" s="356"/>
      <c r="D791" s="356"/>
      <c r="E791" s="356"/>
      <c r="F791" s="356"/>
      <c r="G791" s="356"/>
      <c r="H791" s="356"/>
      <c r="I791" s="356"/>
      <c r="J791" s="356"/>
      <c r="K791" s="356"/>
      <c r="L791" s="356"/>
      <c r="M791" s="356"/>
      <c r="N791" s="356"/>
      <c r="O791" s="356"/>
      <c r="P791" s="356"/>
      <c r="Q791" s="356"/>
      <c r="R791" s="356"/>
      <c r="S791" s="356"/>
      <c r="T791" s="356"/>
      <c r="U791" s="356"/>
      <c r="V791" s="356"/>
      <c r="W791" s="356"/>
      <c r="X791" s="356"/>
      <c r="Y791" s="356"/>
      <c r="Z791" s="356"/>
      <c r="AA791" s="356"/>
      <c r="AB791" s="356"/>
      <c r="AC791" s="356"/>
      <c r="AD791" s="310">
        <f>'Art. 121'!Q761</f>
        <v>2</v>
      </c>
      <c r="AE791" s="94">
        <f t="shared" si="142"/>
        <v>4.2881646655231566E-2</v>
      </c>
      <c r="AF791">
        <f t="shared" si="143"/>
        <v>1</v>
      </c>
      <c r="AG791" s="92">
        <f t="shared" si="149"/>
        <v>1</v>
      </c>
      <c r="AH791" s="95">
        <f t="shared" si="145"/>
        <v>1</v>
      </c>
      <c r="AI791" s="96">
        <f t="shared" si="146"/>
        <v>1.8867924528301886E-2</v>
      </c>
      <c r="AJ791" s="96">
        <f t="shared" si="147"/>
        <v>1.8867924528301886E-2</v>
      </c>
      <c r="AK791" s="96">
        <f t="shared" si="148"/>
        <v>4.2881646655231566E-2</v>
      </c>
    </row>
    <row r="792" spans="1:37" ht="24.9" customHeight="1" x14ac:dyDescent="0.25">
      <c r="A792" s="356" t="s">
        <v>685</v>
      </c>
      <c r="B792" s="356"/>
      <c r="C792" s="356"/>
      <c r="D792" s="356"/>
      <c r="E792" s="356"/>
      <c r="F792" s="356"/>
      <c r="G792" s="356"/>
      <c r="H792" s="356"/>
      <c r="I792" s="356"/>
      <c r="J792" s="356"/>
      <c r="K792" s="356"/>
      <c r="L792" s="356"/>
      <c r="M792" s="356"/>
      <c r="N792" s="356"/>
      <c r="O792" s="356"/>
      <c r="P792" s="356"/>
      <c r="Q792" s="356"/>
      <c r="R792" s="356"/>
      <c r="S792" s="356"/>
      <c r="T792" s="356"/>
      <c r="U792" s="356"/>
      <c r="V792" s="356"/>
      <c r="W792" s="356"/>
      <c r="X792" s="356"/>
      <c r="Y792" s="356"/>
      <c r="Z792" s="356"/>
      <c r="AA792" s="356"/>
      <c r="AB792" s="356"/>
      <c r="AC792" s="356"/>
      <c r="AD792" s="310">
        <f>'Art. 121'!Q762</f>
        <v>2</v>
      </c>
      <c r="AE792" s="94">
        <f t="shared" si="142"/>
        <v>4.2881646655231566E-2</v>
      </c>
      <c r="AF792">
        <f t="shared" si="143"/>
        <v>1</v>
      </c>
      <c r="AG792" s="92">
        <f t="shared" si="149"/>
        <v>1</v>
      </c>
      <c r="AH792" s="95">
        <f t="shared" si="145"/>
        <v>1</v>
      </c>
      <c r="AI792" s="96">
        <f t="shared" si="146"/>
        <v>1.8867924528301886E-2</v>
      </c>
      <c r="AJ792" s="96">
        <f t="shared" si="147"/>
        <v>1.8867924528301886E-2</v>
      </c>
      <c r="AK792" s="96">
        <f t="shared" si="148"/>
        <v>4.2881646655231566E-2</v>
      </c>
    </row>
    <row r="793" spans="1:37" ht="24.9" customHeight="1" x14ac:dyDescent="0.25">
      <c r="A793" s="356" t="s">
        <v>686</v>
      </c>
      <c r="B793" s="356"/>
      <c r="C793" s="356"/>
      <c r="D793" s="356"/>
      <c r="E793" s="356"/>
      <c r="F793" s="356"/>
      <c r="G793" s="356"/>
      <c r="H793" s="356"/>
      <c r="I793" s="356"/>
      <c r="J793" s="356"/>
      <c r="K793" s="356"/>
      <c r="L793" s="356"/>
      <c r="M793" s="356"/>
      <c r="N793" s="356"/>
      <c r="O793" s="356"/>
      <c r="P793" s="356"/>
      <c r="Q793" s="356"/>
      <c r="R793" s="356"/>
      <c r="S793" s="356"/>
      <c r="T793" s="356"/>
      <c r="U793" s="356"/>
      <c r="V793" s="356"/>
      <c r="W793" s="356"/>
      <c r="X793" s="356"/>
      <c r="Y793" s="356"/>
      <c r="Z793" s="356"/>
      <c r="AA793" s="356"/>
      <c r="AB793" s="356"/>
      <c r="AC793" s="356"/>
      <c r="AD793" s="310">
        <f>'Art. 121'!Q763</f>
        <v>2</v>
      </c>
      <c r="AE793" s="94">
        <f t="shared" si="142"/>
        <v>4.2881646655231566E-2</v>
      </c>
      <c r="AF793">
        <f t="shared" si="143"/>
        <v>1</v>
      </c>
      <c r="AG793" s="92">
        <f t="shared" si="149"/>
        <v>1</v>
      </c>
      <c r="AH793" s="95">
        <f t="shared" si="145"/>
        <v>1</v>
      </c>
      <c r="AI793" s="96">
        <f t="shared" si="146"/>
        <v>1.8867924528301886E-2</v>
      </c>
      <c r="AJ793" s="96">
        <f t="shared" si="147"/>
        <v>1.8867924528301886E-2</v>
      </c>
      <c r="AK793" s="96">
        <f t="shared" si="148"/>
        <v>4.2881646655231566E-2</v>
      </c>
    </row>
    <row r="794" spans="1:37" ht="24.9" customHeight="1" x14ac:dyDescent="0.25">
      <c r="A794" s="356" t="s">
        <v>687</v>
      </c>
      <c r="B794" s="356"/>
      <c r="C794" s="356"/>
      <c r="D794" s="356"/>
      <c r="E794" s="356"/>
      <c r="F794" s="356"/>
      <c r="G794" s="356"/>
      <c r="H794" s="356"/>
      <c r="I794" s="356"/>
      <c r="J794" s="356"/>
      <c r="K794" s="356"/>
      <c r="L794" s="356"/>
      <c r="M794" s="356"/>
      <c r="N794" s="356"/>
      <c r="O794" s="356"/>
      <c r="P794" s="356"/>
      <c r="Q794" s="356"/>
      <c r="R794" s="356"/>
      <c r="S794" s="356"/>
      <c r="T794" s="356"/>
      <c r="U794" s="356"/>
      <c r="V794" s="356"/>
      <c r="W794" s="356"/>
      <c r="X794" s="356"/>
      <c r="Y794" s="356"/>
      <c r="Z794" s="356"/>
      <c r="AA794" s="356"/>
      <c r="AB794" s="356"/>
      <c r="AC794" s="356"/>
      <c r="AD794" s="310">
        <f>'Art. 121'!Q764</f>
        <v>2</v>
      </c>
      <c r="AE794" s="94">
        <f t="shared" si="142"/>
        <v>4.2881646655231566E-2</v>
      </c>
      <c r="AF794">
        <f t="shared" si="143"/>
        <v>1</v>
      </c>
      <c r="AG794" s="92">
        <f t="shared" si="149"/>
        <v>1</v>
      </c>
      <c r="AH794" s="95">
        <f t="shared" si="145"/>
        <v>1</v>
      </c>
      <c r="AI794" s="96">
        <f t="shared" si="146"/>
        <v>1.8867924528301886E-2</v>
      </c>
      <c r="AJ794" s="96">
        <f t="shared" si="147"/>
        <v>1.8867924528301886E-2</v>
      </c>
      <c r="AK794" s="96">
        <f t="shared" si="148"/>
        <v>4.2881646655231566E-2</v>
      </c>
    </row>
    <row r="795" spans="1:37" ht="24.9" customHeight="1" x14ac:dyDescent="0.25">
      <c r="A795" s="356" t="s">
        <v>688</v>
      </c>
      <c r="B795" s="356"/>
      <c r="C795" s="356"/>
      <c r="D795" s="356"/>
      <c r="E795" s="356"/>
      <c r="F795" s="356"/>
      <c r="G795" s="356"/>
      <c r="H795" s="356"/>
      <c r="I795" s="356"/>
      <c r="J795" s="356"/>
      <c r="K795" s="356"/>
      <c r="L795" s="356"/>
      <c r="M795" s="356"/>
      <c r="N795" s="356"/>
      <c r="O795" s="356"/>
      <c r="P795" s="356"/>
      <c r="Q795" s="356"/>
      <c r="R795" s="356"/>
      <c r="S795" s="356"/>
      <c r="T795" s="356"/>
      <c r="U795" s="356"/>
      <c r="V795" s="356"/>
      <c r="W795" s="356"/>
      <c r="X795" s="356"/>
      <c r="Y795" s="356"/>
      <c r="Z795" s="356"/>
      <c r="AA795" s="356"/>
      <c r="AB795" s="356"/>
      <c r="AC795" s="356"/>
      <c r="AD795" s="310">
        <f>'Art. 121'!Q765</f>
        <v>2</v>
      </c>
      <c r="AE795" s="94">
        <f t="shared" si="142"/>
        <v>4.2881646655231566E-2</v>
      </c>
      <c r="AF795">
        <f t="shared" si="143"/>
        <v>1</v>
      </c>
      <c r="AG795" s="92">
        <f t="shared" si="149"/>
        <v>1</v>
      </c>
      <c r="AH795" s="95">
        <f t="shared" si="145"/>
        <v>1</v>
      </c>
      <c r="AI795" s="96">
        <f t="shared" si="146"/>
        <v>1.8867924528301886E-2</v>
      </c>
      <c r="AJ795" s="96">
        <f t="shared" si="147"/>
        <v>1.8867924528301886E-2</v>
      </c>
      <c r="AK795" s="96">
        <f t="shared" si="148"/>
        <v>4.2881646655231566E-2</v>
      </c>
    </row>
    <row r="796" spans="1:37" ht="24.9" customHeight="1" x14ac:dyDescent="0.25">
      <c r="A796" s="356" t="s">
        <v>689</v>
      </c>
      <c r="B796" s="356"/>
      <c r="C796" s="356"/>
      <c r="D796" s="356"/>
      <c r="E796" s="356"/>
      <c r="F796" s="356"/>
      <c r="G796" s="356"/>
      <c r="H796" s="356"/>
      <c r="I796" s="356"/>
      <c r="J796" s="356"/>
      <c r="K796" s="356"/>
      <c r="L796" s="356"/>
      <c r="M796" s="356"/>
      <c r="N796" s="356"/>
      <c r="O796" s="356"/>
      <c r="P796" s="356"/>
      <c r="Q796" s="356"/>
      <c r="R796" s="356"/>
      <c r="S796" s="356"/>
      <c r="T796" s="356"/>
      <c r="U796" s="356"/>
      <c r="V796" s="356"/>
      <c r="W796" s="356"/>
      <c r="X796" s="356"/>
      <c r="Y796" s="356"/>
      <c r="Z796" s="356"/>
      <c r="AA796" s="356"/>
      <c r="AB796" s="356"/>
      <c r="AC796" s="356"/>
      <c r="AD796" s="310">
        <f>'Art. 121'!Q766</f>
        <v>2</v>
      </c>
      <c r="AE796" s="94">
        <f t="shared" si="142"/>
        <v>4.2881646655231566E-2</v>
      </c>
      <c r="AF796">
        <f t="shared" si="143"/>
        <v>1</v>
      </c>
      <c r="AG796" s="92">
        <f t="shared" si="149"/>
        <v>1</v>
      </c>
      <c r="AH796" s="95">
        <f t="shared" si="145"/>
        <v>1</v>
      </c>
      <c r="AI796" s="96">
        <f t="shared" si="146"/>
        <v>1.8867924528301886E-2</v>
      </c>
      <c r="AJ796" s="96">
        <f t="shared" si="147"/>
        <v>1.8867924528301886E-2</v>
      </c>
      <c r="AK796" s="96">
        <f t="shared" si="148"/>
        <v>4.2881646655231566E-2</v>
      </c>
    </row>
    <row r="797" spans="1:37" ht="24.9" customHeight="1" x14ac:dyDescent="0.25">
      <c r="A797" s="356" t="s">
        <v>690</v>
      </c>
      <c r="B797" s="356"/>
      <c r="C797" s="356"/>
      <c r="D797" s="356"/>
      <c r="E797" s="356"/>
      <c r="F797" s="356"/>
      <c r="G797" s="356"/>
      <c r="H797" s="356"/>
      <c r="I797" s="356"/>
      <c r="J797" s="356"/>
      <c r="K797" s="356"/>
      <c r="L797" s="356"/>
      <c r="M797" s="356"/>
      <c r="N797" s="356"/>
      <c r="O797" s="356"/>
      <c r="P797" s="356"/>
      <c r="Q797" s="356"/>
      <c r="R797" s="356"/>
      <c r="S797" s="356"/>
      <c r="T797" s="356"/>
      <c r="U797" s="356"/>
      <c r="V797" s="356"/>
      <c r="W797" s="356"/>
      <c r="X797" s="356"/>
      <c r="Y797" s="356"/>
      <c r="Z797" s="356"/>
      <c r="AA797" s="356"/>
      <c r="AB797" s="356"/>
      <c r="AC797" s="356"/>
      <c r="AD797" s="310">
        <f>'Art. 121'!Q767</f>
        <v>0</v>
      </c>
      <c r="AE797" s="94">
        <f t="shared" si="142"/>
        <v>0</v>
      </c>
      <c r="AF797">
        <f t="shared" si="143"/>
        <v>0</v>
      </c>
      <c r="AG797" s="92">
        <f t="shared" si="149"/>
        <v>1</v>
      </c>
      <c r="AH797" s="95">
        <f t="shared" si="145"/>
        <v>0</v>
      </c>
      <c r="AI797" s="96">
        <f t="shared" si="146"/>
        <v>1.8867924528301886E-2</v>
      </c>
      <c r="AJ797" s="96">
        <f t="shared" si="147"/>
        <v>0</v>
      </c>
      <c r="AK797" s="96">
        <f t="shared" si="148"/>
        <v>0</v>
      </c>
    </row>
    <row r="798" spans="1:37" ht="24.9" customHeight="1" x14ac:dyDescent="0.25">
      <c r="A798" s="356" t="s">
        <v>691</v>
      </c>
      <c r="B798" s="356"/>
      <c r="C798" s="356"/>
      <c r="D798" s="356"/>
      <c r="E798" s="356"/>
      <c r="F798" s="356"/>
      <c r="G798" s="356"/>
      <c r="H798" s="356"/>
      <c r="I798" s="356"/>
      <c r="J798" s="356"/>
      <c r="K798" s="356"/>
      <c r="L798" s="356"/>
      <c r="M798" s="356"/>
      <c r="N798" s="356"/>
      <c r="O798" s="356"/>
      <c r="P798" s="356"/>
      <c r="Q798" s="356"/>
      <c r="R798" s="356"/>
      <c r="S798" s="356"/>
      <c r="T798" s="356"/>
      <c r="U798" s="356"/>
      <c r="V798" s="356"/>
      <c r="W798" s="356"/>
      <c r="X798" s="356"/>
      <c r="Y798" s="356"/>
      <c r="Z798" s="356"/>
      <c r="AA798" s="356"/>
      <c r="AB798" s="356"/>
      <c r="AC798" s="356"/>
      <c r="AD798" s="310">
        <f>'Art. 121'!Q768</f>
        <v>2</v>
      </c>
      <c r="AE798" s="94">
        <f t="shared" si="142"/>
        <v>4.2881646655231566E-2</v>
      </c>
      <c r="AF798">
        <f t="shared" si="143"/>
        <v>1</v>
      </c>
      <c r="AG798" s="92">
        <f t="shared" si="149"/>
        <v>1</v>
      </c>
      <c r="AH798" s="95">
        <f t="shared" si="145"/>
        <v>1</v>
      </c>
      <c r="AI798" s="96">
        <f t="shared" si="146"/>
        <v>1.8867924528301886E-2</v>
      </c>
      <c r="AJ798" s="96">
        <f t="shared" si="147"/>
        <v>1.8867924528301886E-2</v>
      </c>
      <c r="AK798" s="96">
        <f t="shared" si="148"/>
        <v>4.2881646655231566E-2</v>
      </c>
    </row>
    <row r="799" spans="1:37" ht="24.9" customHeight="1" x14ac:dyDescent="0.25">
      <c r="A799" s="356" t="s">
        <v>692</v>
      </c>
      <c r="B799" s="356"/>
      <c r="C799" s="356"/>
      <c r="D799" s="356"/>
      <c r="E799" s="356"/>
      <c r="F799" s="356"/>
      <c r="G799" s="356"/>
      <c r="H799" s="356"/>
      <c r="I799" s="356"/>
      <c r="J799" s="356"/>
      <c r="K799" s="356"/>
      <c r="L799" s="356"/>
      <c r="M799" s="356"/>
      <c r="N799" s="356"/>
      <c r="O799" s="356"/>
      <c r="P799" s="356"/>
      <c r="Q799" s="356"/>
      <c r="R799" s="356"/>
      <c r="S799" s="356"/>
      <c r="T799" s="356"/>
      <c r="U799" s="356"/>
      <c r="V799" s="356"/>
      <c r="W799" s="356"/>
      <c r="X799" s="356"/>
      <c r="Y799" s="356"/>
      <c r="Z799" s="356"/>
      <c r="AA799" s="356"/>
      <c r="AB799" s="356"/>
      <c r="AC799" s="356"/>
      <c r="AD799" s="310">
        <f>'Art. 121'!Q769</f>
        <v>2</v>
      </c>
      <c r="AE799" s="94">
        <f t="shared" si="142"/>
        <v>4.2881646655231566E-2</v>
      </c>
      <c r="AF799">
        <f t="shared" si="143"/>
        <v>1</v>
      </c>
      <c r="AG799" s="92">
        <f t="shared" si="149"/>
        <v>1</v>
      </c>
      <c r="AH799" s="95">
        <f t="shared" si="145"/>
        <v>1</v>
      </c>
      <c r="AI799" s="96">
        <f t="shared" si="146"/>
        <v>1.8867924528301886E-2</v>
      </c>
      <c r="AJ799" s="96">
        <f t="shared" si="147"/>
        <v>1.8867924528301886E-2</v>
      </c>
      <c r="AK799" s="96">
        <f t="shared" si="148"/>
        <v>4.2881646655231566E-2</v>
      </c>
    </row>
    <row r="800" spans="1:37" ht="24.9" customHeight="1" x14ac:dyDescent="0.25">
      <c r="A800" s="356" t="s">
        <v>693</v>
      </c>
      <c r="B800" s="356"/>
      <c r="C800" s="356"/>
      <c r="D800" s="356"/>
      <c r="E800" s="356"/>
      <c r="F800" s="356"/>
      <c r="G800" s="356"/>
      <c r="H800" s="356"/>
      <c r="I800" s="356"/>
      <c r="J800" s="356"/>
      <c r="K800" s="356"/>
      <c r="L800" s="356"/>
      <c r="M800" s="356"/>
      <c r="N800" s="356"/>
      <c r="O800" s="356"/>
      <c r="P800" s="356"/>
      <c r="Q800" s="356"/>
      <c r="R800" s="356"/>
      <c r="S800" s="356"/>
      <c r="T800" s="356"/>
      <c r="U800" s="356"/>
      <c r="V800" s="356"/>
      <c r="W800" s="356"/>
      <c r="X800" s="356"/>
      <c r="Y800" s="356"/>
      <c r="Z800" s="356"/>
      <c r="AA800" s="356"/>
      <c r="AB800" s="356"/>
      <c r="AC800" s="356"/>
      <c r="AD800" s="310">
        <f>'Art. 121'!Q770</f>
        <v>2</v>
      </c>
      <c r="AE800" s="94">
        <f t="shared" si="142"/>
        <v>4.2881646655231566E-2</v>
      </c>
      <c r="AF800">
        <f t="shared" si="143"/>
        <v>1</v>
      </c>
      <c r="AG800" s="92">
        <f t="shared" si="149"/>
        <v>1</v>
      </c>
      <c r="AH800" s="95">
        <f t="shared" si="145"/>
        <v>1</v>
      </c>
      <c r="AI800" s="96">
        <f t="shared" si="146"/>
        <v>1.8867924528301886E-2</v>
      </c>
      <c r="AJ800" s="96">
        <f t="shared" si="147"/>
        <v>1.8867924528301886E-2</v>
      </c>
      <c r="AK800" s="96">
        <f t="shared" si="148"/>
        <v>4.2881646655231566E-2</v>
      </c>
    </row>
    <row r="801" spans="1:37" ht="24.9" customHeight="1" x14ac:dyDescent="0.25">
      <c r="A801" s="356" t="s">
        <v>694</v>
      </c>
      <c r="B801" s="356"/>
      <c r="C801" s="356"/>
      <c r="D801" s="356"/>
      <c r="E801" s="356"/>
      <c r="F801" s="356"/>
      <c r="G801" s="356"/>
      <c r="H801" s="356"/>
      <c r="I801" s="356"/>
      <c r="J801" s="356"/>
      <c r="K801" s="356"/>
      <c r="L801" s="356"/>
      <c r="M801" s="356"/>
      <c r="N801" s="356"/>
      <c r="O801" s="356"/>
      <c r="P801" s="356"/>
      <c r="Q801" s="356"/>
      <c r="R801" s="356"/>
      <c r="S801" s="356"/>
      <c r="T801" s="356"/>
      <c r="U801" s="356"/>
      <c r="V801" s="356"/>
      <c r="W801" s="356"/>
      <c r="X801" s="356"/>
      <c r="Y801" s="356"/>
      <c r="Z801" s="356"/>
      <c r="AA801" s="356"/>
      <c r="AB801" s="356"/>
      <c r="AC801" s="356"/>
      <c r="AD801" s="310">
        <f>'Art. 121'!Q771</f>
        <v>2</v>
      </c>
      <c r="AE801" s="94">
        <f t="shared" si="142"/>
        <v>4.2881646655231566E-2</v>
      </c>
      <c r="AF801">
        <f t="shared" si="143"/>
        <v>1</v>
      </c>
      <c r="AG801" s="92">
        <f t="shared" si="149"/>
        <v>1</v>
      </c>
      <c r="AH801" s="95">
        <f t="shared" si="145"/>
        <v>1</v>
      </c>
      <c r="AI801" s="96">
        <f t="shared" si="146"/>
        <v>1.8867924528301886E-2</v>
      </c>
      <c r="AJ801" s="96">
        <f t="shared" si="147"/>
        <v>1.8867924528301886E-2</v>
      </c>
      <c r="AK801" s="96">
        <f t="shared" si="148"/>
        <v>4.2881646655231566E-2</v>
      </c>
    </row>
    <row r="802" spans="1:37" ht="24.9" customHeight="1" x14ac:dyDescent="0.25">
      <c r="A802" s="356" t="s">
        <v>695</v>
      </c>
      <c r="B802" s="356"/>
      <c r="C802" s="356"/>
      <c r="D802" s="356"/>
      <c r="E802" s="356"/>
      <c r="F802" s="356"/>
      <c r="G802" s="356"/>
      <c r="H802" s="356"/>
      <c r="I802" s="356"/>
      <c r="J802" s="356"/>
      <c r="K802" s="356"/>
      <c r="L802" s="356"/>
      <c r="M802" s="356"/>
      <c r="N802" s="356"/>
      <c r="O802" s="356"/>
      <c r="P802" s="356"/>
      <c r="Q802" s="356"/>
      <c r="R802" s="356"/>
      <c r="S802" s="356"/>
      <c r="T802" s="356"/>
      <c r="U802" s="356"/>
      <c r="V802" s="356"/>
      <c r="W802" s="356"/>
      <c r="X802" s="356"/>
      <c r="Y802" s="356"/>
      <c r="Z802" s="356"/>
      <c r="AA802" s="356"/>
      <c r="AB802" s="356"/>
      <c r="AC802" s="356"/>
      <c r="AD802" s="310">
        <f>'Art. 121'!Q772</f>
        <v>2</v>
      </c>
      <c r="AE802" s="94">
        <f t="shared" si="142"/>
        <v>4.2881646655231566E-2</v>
      </c>
      <c r="AF802">
        <f t="shared" si="143"/>
        <v>1</v>
      </c>
      <c r="AG802" s="92">
        <f t="shared" si="149"/>
        <v>1</v>
      </c>
      <c r="AH802" s="95">
        <f t="shared" si="145"/>
        <v>1</v>
      </c>
      <c r="AI802" s="96">
        <f t="shared" si="146"/>
        <v>1.8867924528301886E-2</v>
      </c>
      <c r="AJ802" s="96">
        <f t="shared" si="147"/>
        <v>1.8867924528301886E-2</v>
      </c>
      <c r="AK802" s="96">
        <f t="shared" si="148"/>
        <v>4.2881646655231566E-2</v>
      </c>
    </row>
    <row r="803" spans="1:37" ht="24.9" customHeight="1" x14ac:dyDescent="0.25">
      <c r="A803" s="356" t="s">
        <v>696</v>
      </c>
      <c r="B803" s="356"/>
      <c r="C803" s="356"/>
      <c r="D803" s="356"/>
      <c r="E803" s="356"/>
      <c r="F803" s="356"/>
      <c r="G803" s="356"/>
      <c r="H803" s="356"/>
      <c r="I803" s="356"/>
      <c r="J803" s="356"/>
      <c r="K803" s="356"/>
      <c r="L803" s="356"/>
      <c r="M803" s="356"/>
      <c r="N803" s="356"/>
      <c r="O803" s="356"/>
      <c r="P803" s="356"/>
      <c r="Q803" s="356"/>
      <c r="R803" s="356"/>
      <c r="S803" s="356"/>
      <c r="T803" s="356"/>
      <c r="U803" s="356"/>
      <c r="V803" s="356"/>
      <c r="W803" s="356"/>
      <c r="X803" s="356"/>
      <c r="Y803" s="356"/>
      <c r="Z803" s="356"/>
      <c r="AA803" s="356"/>
      <c r="AB803" s="356"/>
      <c r="AC803" s="356"/>
      <c r="AD803" s="310">
        <f>'Art. 121'!Q773</f>
        <v>2</v>
      </c>
      <c r="AE803" s="94">
        <f t="shared" si="142"/>
        <v>4.2881646655231566E-2</v>
      </c>
      <c r="AF803">
        <f t="shared" si="143"/>
        <v>1</v>
      </c>
      <c r="AG803" s="92">
        <f t="shared" si="149"/>
        <v>1</v>
      </c>
      <c r="AH803" s="95">
        <f t="shared" si="145"/>
        <v>1</v>
      </c>
      <c r="AI803" s="96">
        <f t="shared" si="146"/>
        <v>1.8867924528301886E-2</v>
      </c>
      <c r="AJ803" s="96">
        <f t="shared" si="147"/>
        <v>1.8867924528301886E-2</v>
      </c>
      <c r="AK803" s="96">
        <f t="shared" si="148"/>
        <v>4.2881646655231566E-2</v>
      </c>
    </row>
    <row r="804" spans="1:37" ht="24.9" customHeight="1" x14ac:dyDescent="0.25">
      <c r="A804" s="356" t="s">
        <v>697</v>
      </c>
      <c r="B804" s="356"/>
      <c r="C804" s="356"/>
      <c r="D804" s="356"/>
      <c r="E804" s="356"/>
      <c r="F804" s="356"/>
      <c r="G804" s="356"/>
      <c r="H804" s="356"/>
      <c r="I804" s="356"/>
      <c r="J804" s="356"/>
      <c r="K804" s="356"/>
      <c r="L804" s="356"/>
      <c r="M804" s="356"/>
      <c r="N804" s="356"/>
      <c r="O804" s="356"/>
      <c r="P804" s="356"/>
      <c r="Q804" s="356"/>
      <c r="R804" s="356"/>
      <c r="S804" s="356"/>
      <c r="T804" s="356"/>
      <c r="U804" s="356"/>
      <c r="V804" s="356"/>
      <c r="W804" s="356"/>
      <c r="X804" s="356"/>
      <c r="Y804" s="356"/>
      <c r="Z804" s="356"/>
      <c r="AA804" s="356"/>
      <c r="AB804" s="356"/>
      <c r="AC804" s="356"/>
      <c r="AD804" s="310">
        <f>'Art. 121'!Q774</f>
        <v>2</v>
      </c>
      <c r="AE804" s="94">
        <f t="shared" si="142"/>
        <v>4.2881646655231566E-2</v>
      </c>
      <c r="AF804">
        <f t="shared" si="143"/>
        <v>1</v>
      </c>
      <c r="AG804" s="92">
        <f t="shared" si="149"/>
        <v>1</v>
      </c>
      <c r="AH804" s="95">
        <f t="shared" si="145"/>
        <v>1</v>
      </c>
      <c r="AI804" s="96">
        <f t="shared" si="146"/>
        <v>1.8867924528301886E-2</v>
      </c>
      <c r="AJ804" s="96">
        <f t="shared" si="147"/>
        <v>1.8867924528301886E-2</v>
      </c>
      <c r="AK804" s="96">
        <f t="shared" si="148"/>
        <v>4.2881646655231566E-2</v>
      </c>
    </row>
    <row r="805" spans="1:37" ht="24.9" customHeight="1" x14ac:dyDescent="0.25">
      <c r="A805" s="356" t="s">
        <v>698</v>
      </c>
      <c r="B805" s="356"/>
      <c r="C805" s="356"/>
      <c r="D805" s="356"/>
      <c r="E805" s="356"/>
      <c r="F805" s="356"/>
      <c r="G805" s="356"/>
      <c r="H805" s="356"/>
      <c r="I805" s="356"/>
      <c r="J805" s="356"/>
      <c r="K805" s="356"/>
      <c r="L805" s="356"/>
      <c r="M805" s="356"/>
      <c r="N805" s="356"/>
      <c r="O805" s="356"/>
      <c r="P805" s="356"/>
      <c r="Q805" s="356"/>
      <c r="R805" s="356"/>
      <c r="S805" s="356"/>
      <c r="T805" s="356"/>
      <c r="U805" s="356"/>
      <c r="V805" s="356"/>
      <c r="W805" s="356"/>
      <c r="X805" s="356"/>
      <c r="Y805" s="356"/>
      <c r="Z805" s="356"/>
      <c r="AA805" s="356"/>
      <c r="AB805" s="356"/>
      <c r="AC805" s="356"/>
      <c r="AD805" s="310">
        <f>'Art. 121'!Q775</f>
        <v>2</v>
      </c>
      <c r="AE805" s="94">
        <f t="shared" si="142"/>
        <v>4.2881646655231566E-2</v>
      </c>
      <c r="AF805">
        <f t="shared" si="143"/>
        <v>1</v>
      </c>
      <c r="AG805" s="92">
        <f t="shared" si="149"/>
        <v>1</v>
      </c>
      <c r="AH805" s="95">
        <f t="shared" si="145"/>
        <v>1</v>
      </c>
      <c r="AI805" s="96">
        <f t="shared" si="146"/>
        <v>1.8867924528301886E-2</v>
      </c>
      <c r="AJ805" s="96">
        <f t="shared" si="147"/>
        <v>1.8867924528301886E-2</v>
      </c>
      <c r="AK805" s="96">
        <f t="shared" si="148"/>
        <v>4.2881646655231566E-2</v>
      </c>
    </row>
    <row r="806" spans="1:37" ht="24.9" customHeight="1" x14ac:dyDescent="0.25">
      <c r="A806" s="356" t="s">
        <v>699</v>
      </c>
      <c r="B806" s="356"/>
      <c r="C806" s="356"/>
      <c r="D806" s="356"/>
      <c r="E806" s="356"/>
      <c r="F806" s="356"/>
      <c r="G806" s="356"/>
      <c r="H806" s="356"/>
      <c r="I806" s="356"/>
      <c r="J806" s="356"/>
      <c r="K806" s="356"/>
      <c r="L806" s="356"/>
      <c r="M806" s="356"/>
      <c r="N806" s="356"/>
      <c r="O806" s="356"/>
      <c r="P806" s="356"/>
      <c r="Q806" s="356"/>
      <c r="R806" s="356"/>
      <c r="S806" s="356"/>
      <c r="T806" s="356"/>
      <c r="U806" s="356"/>
      <c r="V806" s="356"/>
      <c r="W806" s="356"/>
      <c r="X806" s="356"/>
      <c r="Y806" s="356"/>
      <c r="Z806" s="356"/>
      <c r="AA806" s="356"/>
      <c r="AB806" s="356"/>
      <c r="AC806" s="356"/>
      <c r="AD806" s="310">
        <f>'Art. 121'!Q776</f>
        <v>2</v>
      </c>
      <c r="AE806" s="94">
        <f t="shared" si="142"/>
        <v>4.2881646655231566E-2</v>
      </c>
      <c r="AF806">
        <f t="shared" si="143"/>
        <v>1</v>
      </c>
      <c r="AG806" s="92">
        <f t="shared" si="149"/>
        <v>1</v>
      </c>
      <c r="AH806" s="95">
        <f t="shared" si="145"/>
        <v>1</v>
      </c>
      <c r="AI806" s="96">
        <f t="shared" si="146"/>
        <v>1.8867924528301886E-2</v>
      </c>
      <c r="AJ806" s="96">
        <f t="shared" si="147"/>
        <v>1.8867924528301886E-2</v>
      </c>
      <c r="AK806" s="96">
        <f t="shared" si="148"/>
        <v>4.2881646655231566E-2</v>
      </c>
    </row>
    <row r="807" spans="1:37" ht="24.9" customHeight="1" x14ac:dyDescent="0.25">
      <c r="A807" s="356" t="s">
        <v>700</v>
      </c>
      <c r="B807" s="356"/>
      <c r="C807" s="356"/>
      <c r="D807" s="356"/>
      <c r="E807" s="356"/>
      <c r="F807" s="356"/>
      <c r="G807" s="356"/>
      <c r="H807" s="356"/>
      <c r="I807" s="356"/>
      <c r="J807" s="356"/>
      <c r="K807" s="356"/>
      <c r="L807" s="356"/>
      <c r="M807" s="356"/>
      <c r="N807" s="356"/>
      <c r="O807" s="356"/>
      <c r="P807" s="356"/>
      <c r="Q807" s="356"/>
      <c r="R807" s="356"/>
      <c r="S807" s="356"/>
      <c r="T807" s="356"/>
      <c r="U807" s="356"/>
      <c r="V807" s="356"/>
      <c r="W807" s="356"/>
      <c r="X807" s="356"/>
      <c r="Y807" s="356"/>
      <c r="Z807" s="356"/>
      <c r="AA807" s="356"/>
      <c r="AB807" s="356"/>
      <c r="AC807" s="356"/>
      <c r="AD807" s="310">
        <f>'Art. 121'!Q777</f>
        <v>2</v>
      </c>
      <c r="AE807" s="94">
        <f t="shared" si="142"/>
        <v>4.2881646655231566E-2</v>
      </c>
      <c r="AF807">
        <f t="shared" si="143"/>
        <v>1</v>
      </c>
      <c r="AG807" s="92">
        <f t="shared" si="149"/>
        <v>1</v>
      </c>
      <c r="AH807" s="95">
        <f t="shared" si="145"/>
        <v>1</v>
      </c>
      <c r="AI807" s="96">
        <f t="shared" si="146"/>
        <v>1.8867924528301886E-2</v>
      </c>
      <c r="AJ807" s="96">
        <f t="shared" si="147"/>
        <v>1.8867924528301886E-2</v>
      </c>
      <c r="AK807" s="96">
        <f t="shared" si="148"/>
        <v>4.2881646655231566E-2</v>
      </c>
    </row>
    <row r="808" spans="1:37" ht="24.9" customHeight="1" x14ac:dyDescent="0.25">
      <c r="A808" s="356" t="s">
        <v>701</v>
      </c>
      <c r="B808" s="356"/>
      <c r="C808" s="356"/>
      <c r="D808" s="356"/>
      <c r="E808" s="356"/>
      <c r="F808" s="356"/>
      <c r="G808" s="356"/>
      <c r="H808" s="356"/>
      <c r="I808" s="356"/>
      <c r="J808" s="356"/>
      <c r="K808" s="356"/>
      <c r="L808" s="356"/>
      <c r="M808" s="356"/>
      <c r="N808" s="356"/>
      <c r="O808" s="356"/>
      <c r="P808" s="356"/>
      <c r="Q808" s="356"/>
      <c r="R808" s="356"/>
      <c r="S808" s="356"/>
      <c r="T808" s="356"/>
      <c r="U808" s="356"/>
      <c r="V808" s="356"/>
      <c r="W808" s="356"/>
      <c r="X808" s="356"/>
      <c r="Y808" s="356"/>
      <c r="Z808" s="356"/>
      <c r="AA808" s="356"/>
      <c r="AB808" s="356"/>
      <c r="AC808" s="356"/>
      <c r="AD808" s="310">
        <f>'Art. 121'!Q778</f>
        <v>2</v>
      </c>
      <c r="AE808" s="94">
        <f t="shared" si="142"/>
        <v>4.2881646655231566E-2</v>
      </c>
      <c r="AF808">
        <f t="shared" si="143"/>
        <v>1</v>
      </c>
      <c r="AG808" s="92">
        <f t="shared" si="149"/>
        <v>1</v>
      </c>
      <c r="AH808" s="95">
        <f t="shared" si="145"/>
        <v>1</v>
      </c>
      <c r="AI808" s="96">
        <f t="shared" si="146"/>
        <v>1.8867924528301886E-2</v>
      </c>
      <c r="AJ808" s="96">
        <f t="shared" si="147"/>
        <v>1.8867924528301886E-2</v>
      </c>
      <c r="AK808" s="96">
        <f t="shared" si="148"/>
        <v>4.2881646655231566E-2</v>
      </c>
    </row>
    <row r="809" spans="1:37" ht="24.9" customHeight="1" x14ac:dyDescent="0.25">
      <c r="A809" s="383" t="s">
        <v>1754</v>
      </c>
      <c r="B809" s="383"/>
      <c r="C809" s="383"/>
      <c r="D809" s="383"/>
      <c r="E809" s="383"/>
      <c r="F809" s="383"/>
      <c r="G809" s="383"/>
      <c r="H809" s="383"/>
      <c r="I809" s="383"/>
      <c r="J809" s="383"/>
      <c r="K809" s="383"/>
      <c r="L809" s="383"/>
      <c r="M809" s="383"/>
      <c r="N809" s="383"/>
      <c r="O809" s="383"/>
      <c r="P809" s="383"/>
      <c r="Q809" s="383"/>
      <c r="R809" s="383"/>
      <c r="S809" s="383"/>
      <c r="T809" s="383"/>
      <c r="U809" s="383"/>
      <c r="V809" s="383"/>
      <c r="W809" s="383"/>
      <c r="X809" s="383"/>
      <c r="Y809" s="383"/>
      <c r="Z809" s="383"/>
      <c r="AA809" s="383"/>
      <c r="AB809" s="383"/>
      <c r="AC809" s="383"/>
      <c r="AD809" s="383"/>
      <c r="AE809" s="94">
        <f>SUM(AE802:AE808)</f>
        <v>0.300171526586621</v>
      </c>
      <c r="AF809" s="61"/>
      <c r="AG809" s="97">
        <f>SUM(AG753:AG808)</f>
        <v>53</v>
      </c>
      <c r="AH809" s="98"/>
      <c r="AI809" s="99"/>
      <c r="AJ809" s="99"/>
      <c r="AK809" s="99"/>
    </row>
    <row r="810" spans="1:37" ht="24.9" customHeight="1" x14ac:dyDescent="0.25">
      <c r="A810" s="384" t="s">
        <v>1755</v>
      </c>
      <c r="B810" s="384"/>
      <c r="C810" s="384"/>
      <c r="D810" s="384"/>
      <c r="E810" s="384"/>
      <c r="F810" s="384"/>
      <c r="G810" s="384"/>
      <c r="H810" s="384"/>
      <c r="I810" s="384"/>
      <c r="J810" s="384"/>
      <c r="K810" s="384"/>
      <c r="L810" s="384"/>
      <c r="M810" s="384"/>
      <c r="N810" s="384"/>
      <c r="O810" s="384"/>
      <c r="P810" s="384"/>
      <c r="Q810" s="384"/>
      <c r="R810" s="384"/>
      <c r="S810" s="384"/>
      <c r="T810" s="384"/>
      <c r="U810" s="384"/>
      <c r="V810" s="384"/>
      <c r="W810" s="384"/>
      <c r="X810" s="384"/>
      <c r="Y810" s="384"/>
      <c r="Z810" s="384"/>
      <c r="AA810" s="384"/>
      <c r="AB810" s="384"/>
      <c r="AC810" s="384"/>
      <c r="AD810" s="384"/>
      <c r="AE810" s="94">
        <f>AE809/$AE$23*100</f>
        <v>13.207547169811324</v>
      </c>
      <c r="AF810" s="61"/>
      <c r="AG810" s="97"/>
      <c r="AH810" s="98"/>
      <c r="AI810" s="99"/>
      <c r="AJ810" s="99"/>
      <c r="AK810" s="99"/>
    </row>
    <row r="811" spans="1:37" ht="24.9" customHeight="1" x14ac:dyDescent="0.25">
      <c r="A811" s="73"/>
      <c r="B811" s="73"/>
      <c r="C811" s="73"/>
      <c r="D811" s="73"/>
      <c r="E811" s="73"/>
      <c r="F811" s="73"/>
      <c r="G811" s="73"/>
      <c r="H811" s="73"/>
      <c r="I811" s="73"/>
      <c r="J811" s="73"/>
      <c r="K811" s="73"/>
      <c r="L811" s="73"/>
      <c r="M811" s="73"/>
      <c r="N811" s="73"/>
      <c r="O811" s="73"/>
      <c r="P811" s="73"/>
      <c r="Q811" s="100"/>
      <c r="R811" s="73"/>
      <c r="S811" s="73"/>
      <c r="T811" s="73"/>
      <c r="U811" s="73"/>
      <c r="V811" s="73"/>
      <c r="W811" s="73"/>
      <c r="X811" s="73"/>
      <c r="Y811" s="73"/>
      <c r="Z811" s="73"/>
      <c r="AA811" s="73"/>
      <c r="AB811" s="73"/>
      <c r="AC811" s="73"/>
      <c r="AD811" s="101"/>
      <c r="AE811" s="101"/>
    </row>
    <row r="812" spans="1:37" ht="24.9" customHeight="1" x14ac:dyDescent="0.25">
      <c r="A812" s="391" t="s">
        <v>198</v>
      </c>
      <c r="B812" s="391"/>
      <c r="C812" s="391"/>
      <c r="D812" s="391"/>
      <c r="E812" s="391"/>
      <c r="F812" s="391"/>
      <c r="G812" s="391"/>
      <c r="H812" s="391"/>
      <c r="I812" s="391"/>
      <c r="J812" s="391"/>
      <c r="K812" s="391"/>
      <c r="L812" s="391"/>
      <c r="M812" s="391"/>
      <c r="N812" s="391"/>
      <c r="O812" s="391"/>
      <c r="P812" s="391"/>
      <c r="Q812" s="391"/>
      <c r="R812" s="391"/>
      <c r="S812" s="391"/>
      <c r="T812" s="391"/>
      <c r="U812" s="391"/>
      <c r="V812" s="391"/>
      <c r="W812" s="391"/>
      <c r="X812" s="391"/>
      <c r="Y812" s="391"/>
      <c r="Z812" s="391"/>
      <c r="AA812" s="391"/>
      <c r="AB812" s="391"/>
      <c r="AC812" s="391"/>
      <c r="AD812" s="112" t="s">
        <v>187</v>
      </c>
      <c r="AE812" s="113" t="s">
        <v>7</v>
      </c>
      <c r="AF812" s="92" t="s">
        <v>1666</v>
      </c>
      <c r="AG812" s="92" t="s">
        <v>1667</v>
      </c>
      <c r="AH812" s="92" t="s">
        <v>1668</v>
      </c>
      <c r="AI812" s="93" t="s">
        <v>1669</v>
      </c>
      <c r="AJ812" s="92"/>
      <c r="AK812" s="93" t="s">
        <v>1670</v>
      </c>
    </row>
    <row r="813" spans="1:37" ht="24.9" customHeight="1" x14ac:dyDescent="0.25">
      <c r="A813" s="356" t="s">
        <v>702</v>
      </c>
      <c r="B813" s="356"/>
      <c r="C813" s="356"/>
      <c r="D813" s="356"/>
      <c r="E813" s="356"/>
      <c r="F813" s="356"/>
      <c r="G813" s="356"/>
      <c r="H813" s="356"/>
      <c r="I813" s="356"/>
      <c r="J813" s="356"/>
      <c r="K813" s="356"/>
      <c r="L813" s="356"/>
      <c r="M813" s="356"/>
      <c r="N813" s="356"/>
      <c r="O813" s="356"/>
      <c r="P813" s="356"/>
      <c r="Q813" s="356"/>
      <c r="R813" s="356"/>
      <c r="S813" s="356"/>
      <c r="T813" s="356"/>
      <c r="U813" s="356"/>
      <c r="V813" s="356"/>
      <c r="W813" s="356"/>
      <c r="X813" s="356"/>
      <c r="Y813" s="356"/>
      <c r="Z813" s="356"/>
      <c r="AA813" s="356"/>
      <c r="AB813" s="356"/>
      <c r="AC813" s="356"/>
      <c r="AD813" s="310">
        <f>'Art. 121'!Q781</f>
        <v>2</v>
      </c>
      <c r="AE813" s="94">
        <f>IF(AG813=1,AK813,AG813)</f>
        <v>0.45454545454545459</v>
      </c>
      <c r="AF813">
        <f>AD813/2</f>
        <v>1</v>
      </c>
      <c r="AG813" s="92">
        <f>IF(AND(AF813&gt;=0,AF813&lt;=1),1,"No aplica")</f>
        <v>1</v>
      </c>
      <c r="AH813" s="95">
        <f>AD813/(AG813*2)</f>
        <v>1</v>
      </c>
      <c r="AI813" s="96">
        <f>IF(AG813=1,AG813/$AG$818,"No aplica")</f>
        <v>0.2</v>
      </c>
      <c r="AJ813" s="96">
        <f>AF813*AI813</f>
        <v>0.2</v>
      </c>
      <c r="AK813" s="96">
        <f>AJ813*$AE$23</f>
        <v>0.45454545454545459</v>
      </c>
    </row>
    <row r="814" spans="1:37" ht="24.9" customHeight="1" x14ac:dyDescent="0.25">
      <c r="A814" s="356" t="s">
        <v>703</v>
      </c>
      <c r="B814" s="356"/>
      <c r="C814" s="356"/>
      <c r="D814" s="356"/>
      <c r="E814" s="356"/>
      <c r="F814" s="356"/>
      <c r="G814" s="356"/>
      <c r="H814" s="356"/>
      <c r="I814" s="356"/>
      <c r="J814" s="356"/>
      <c r="K814" s="356"/>
      <c r="L814" s="356"/>
      <c r="M814" s="356"/>
      <c r="N814" s="356"/>
      <c r="O814" s="356"/>
      <c r="P814" s="356"/>
      <c r="Q814" s="356"/>
      <c r="R814" s="356"/>
      <c r="S814" s="356"/>
      <c r="T814" s="356"/>
      <c r="U814" s="356"/>
      <c r="V814" s="356"/>
      <c r="W814" s="356"/>
      <c r="X814" s="356"/>
      <c r="Y814" s="356"/>
      <c r="Z814" s="356"/>
      <c r="AA814" s="356"/>
      <c r="AB814" s="356"/>
      <c r="AC814" s="356"/>
      <c r="AD814" s="310">
        <f>'Art. 121'!Q782</f>
        <v>2</v>
      </c>
      <c r="AE814" s="94">
        <f>IF(AG814=1,AK814,AG814)</f>
        <v>0.45454545454545459</v>
      </c>
      <c r="AF814">
        <f>AD814/2</f>
        <v>1</v>
      </c>
      <c r="AG814" s="92">
        <f>IF(AND(AF814&gt;=0,AF814&lt;=1),1,"No aplica")</f>
        <v>1</v>
      </c>
      <c r="AH814" s="95">
        <f>AD814/(AG814*2)</f>
        <v>1</v>
      </c>
      <c r="AI814" s="96">
        <f>IF(AG814=1,AG814/$AG$818,"No aplica")</f>
        <v>0.2</v>
      </c>
      <c r="AJ814" s="96">
        <f>AF814*AI814</f>
        <v>0.2</v>
      </c>
      <c r="AK814" s="96">
        <f>AJ814*$AE$23</f>
        <v>0.45454545454545459</v>
      </c>
    </row>
    <row r="815" spans="1:37" ht="24.9" customHeight="1" x14ac:dyDescent="0.25">
      <c r="A815" s="356" t="s">
        <v>704</v>
      </c>
      <c r="B815" s="356"/>
      <c r="C815" s="356"/>
      <c r="D815" s="356"/>
      <c r="E815" s="356"/>
      <c r="F815" s="356"/>
      <c r="G815" s="356"/>
      <c r="H815" s="356"/>
      <c r="I815" s="356"/>
      <c r="J815" s="356"/>
      <c r="K815" s="356"/>
      <c r="L815" s="356"/>
      <c r="M815" s="356"/>
      <c r="N815" s="356"/>
      <c r="O815" s="356"/>
      <c r="P815" s="356"/>
      <c r="Q815" s="356"/>
      <c r="R815" s="356"/>
      <c r="S815" s="356"/>
      <c r="T815" s="356"/>
      <c r="U815" s="356"/>
      <c r="V815" s="356"/>
      <c r="W815" s="356"/>
      <c r="X815" s="356"/>
      <c r="Y815" s="356"/>
      <c r="Z815" s="356"/>
      <c r="AA815" s="356"/>
      <c r="AB815" s="356"/>
      <c r="AC815" s="356"/>
      <c r="AD815" s="310">
        <f>'Art. 121'!Q783</f>
        <v>2</v>
      </c>
      <c r="AE815" s="94">
        <f>IF(AG815=1,AK815,AG815)</f>
        <v>0.45454545454545459</v>
      </c>
      <c r="AF815">
        <f>AD815/2</f>
        <v>1</v>
      </c>
      <c r="AG815" s="92">
        <f>IF(AND(AF815&gt;=0,AF815&lt;=1),1,"No aplica")</f>
        <v>1</v>
      </c>
      <c r="AH815" s="95">
        <f>AD815/(AG815*2)</f>
        <v>1</v>
      </c>
      <c r="AI815" s="96">
        <f>IF(AG815=1,AG815/$AG$818,"No aplica")</f>
        <v>0.2</v>
      </c>
      <c r="AJ815" s="96">
        <f>AF815*AI815</f>
        <v>0.2</v>
      </c>
      <c r="AK815" s="96">
        <f>AJ815*$AE$23</f>
        <v>0.45454545454545459</v>
      </c>
    </row>
    <row r="816" spans="1:37" ht="24.9" customHeight="1" x14ac:dyDescent="0.25">
      <c r="A816" s="356" t="s">
        <v>705</v>
      </c>
      <c r="B816" s="356"/>
      <c r="C816" s="356"/>
      <c r="D816" s="356"/>
      <c r="E816" s="356"/>
      <c r="F816" s="356"/>
      <c r="G816" s="356"/>
      <c r="H816" s="356"/>
      <c r="I816" s="356"/>
      <c r="J816" s="356"/>
      <c r="K816" s="356"/>
      <c r="L816" s="356"/>
      <c r="M816" s="356"/>
      <c r="N816" s="356"/>
      <c r="O816" s="356"/>
      <c r="P816" s="356"/>
      <c r="Q816" s="356"/>
      <c r="R816" s="356"/>
      <c r="S816" s="356"/>
      <c r="T816" s="356"/>
      <c r="U816" s="356"/>
      <c r="V816" s="356"/>
      <c r="W816" s="356"/>
      <c r="X816" s="356"/>
      <c r="Y816" s="356"/>
      <c r="Z816" s="356"/>
      <c r="AA816" s="356"/>
      <c r="AB816" s="356"/>
      <c r="AC816" s="356"/>
      <c r="AD816" s="310">
        <f>'Art. 121'!Q784</f>
        <v>2</v>
      </c>
      <c r="AE816" s="94">
        <f>IF(AG816=1,AK816,AG816)</f>
        <v>0.45454545454545459</v>
      </c>
      <c r="AF816">
        <f>AD816/2</f>
        <v>1</v>
      </c>
      <c r="AG816" s="92">
        <f>IF(AND(AF816&gt;=0,AF816&lt;=1),1,"No aplica")</f>
        <v>1</v>
      </c>
      <c r="AH816" s="95">
        <f>AD816/(AG816*2)</f>
        <v>1</v>
      </c>
      <c r="AI816" s="96">
        <f>IF(AG816=1,AG816/$AG$818,"No aplica")</f>
        <v>0.2</v>
      </c>
      <c r="AJ816" s="96">
        <f>AF816*AI816</f>
        <v>0.2</v>
      </c>
      <c r="AK816" s="96">
        <f>AJ816*$AE$23</f>
        <v>0.45454545454545459</v>
      </c>
    </row>
    <row r="817" spans="1:37" ht="24.9" customHeight="1" x14ac:dyDescent="0.25">
      <c r="A817" s="356" t="s">
        <v>706</v>
      </c>
      <c r="B817" s="356"/>
      <c r="C817" s="356"/>
      <c r="D817" s="356"/>
      <c r="E817" s="356"/>
      <c r="F817" s="356"/>
      <c r="G817" s="356"/>
      <c r="H817" s="356"/>
      <c r="I817" s="356"/>
      <c r="J817" s="356"/>
      <c r="K817" s="356"/>
      <c r="L817" s="356"/>
      <c r="M817" s="356"/>
      <c r="N817" s="356"/>
      <c r="O817" s="356"/>
      <c r="P817" s="356"/>
      <c r="Q817" s="356"/>
      <c r="R817" s="356"/>
      <c r="S817" s="356"/>
      <c r="T817" s="356"/>
      <c r="U817" s="356"/>
      <c r="V817" s="356"/>
      <c r="W817" s="356"/>
      <c r="X817" s="356"/>
      <c r="Y817" s="356"/>
      <c r="Z817" s="356"/>
      <c r="AA817" s="356"/>
      <c r="AB817" s="356"/>
      <c r="AC817" s="356"/>
      <c r="AD817" s="310">
        <f>'Art. 121'!Q785</f>
        <v>2</v>
      </c>
      <c r="AE817" s="94">
        <f>IF(AG817=1,AK817,AG817)</f>
        <v>0.45454545454545459</v>
      </c>
      <c r="AF817">
        <f>AD817/2</f>
        <v>1</v>
      </c>
      <c r="AG817" s="92">
        <f>IF(AND(AF817&gt;=0,AF817&lt;=1),1,"No aplica")</f>
        <v>1</v>
      </c>
      <c r="AH817" s="95">
        <f>AD817/(AG817*2)</f>
        <v>1</v>
      </c>
      <c r="AI817" s="96">
        <f>IF(AG817=1,AG817/$AG$818,"No aplica")</f>
        <v>0.2</v>
      </c>
      <c r="AJ817" s="96">
        <f>AF817*AI817</f>
        <v>0.2</v>
      </c>
      <c r="AK817" s="96">
        <f>AJ817*$AE$23</f>
        <v>0.45454545454545459</v>
      </c>
    </row>
    <row r="818" spans="1:37" ht="24.9" customHeight="1" x14ac:dyDescent="0.25">
      <c r="A818" s="383" t="s">
        <v>1756</v>
      </c>
      <c r="B818" s="383"/>
      <c r="C818" s="383"/>
      <c r="D818" s="383"/>
      <c r="E818" s="383"/>
      <c r="F818" s="383"/>
      <c r="G818" s="383"/>
      <c r="H818" s="383"/>
      <c r="I818" s="383"/>
      <c r="J818" s="383"/>
      <c r="K818" s="383"/>
      <c r="L818" s="383"/>
      <c r="M818" s="383"/>
      <c r="N818" s="383"/>
      <c r="O818" s="383"/>
      <c r="P818" s="383"/>
      <c r="Q818" s="383"/>
      <c r="R818" s="383"/>
      <c r="S818" s="383"/>
      <c r="T818" s="383"/>
      <c r="U818" s="383"/>
      <c r="V818" s="383"/>
      <c r="W818" s="383"/>
      <c r="X818" s="383"/>
      <c r="Y818" s="383"/>
      <c r="Z818" s="383"/>
      <c r="AA818" s="383"/>
      <c r="AB818" s="383"/>
      <c r="AC818" s="383"/>
      <c r="AD818" s="383"/>
      <c r="AE818" s="94">
        <f>SUM(AE811:AE817)</f>
        <v>2.2727272727272729</v>
      </c>
      <c r="AF818" s="61"/>
      <c r="AG818" s="97">
        <f>SUM(AG813:AG817)</f>
        <v>5</v>
      </c>
      <c r="AH818" s="98"/>
      <c r="AI818" s="99"/>
      <c r="AJ818" s="99"/>
      <c r="AK818" s="99"/>
    </row>
    <row r="819" spans="1:37" ht="24.9" customHeight="1" x14ac:dyDescent="0.25">
      <c r="A819" s="384" t="s">
        <v>1757</v>
      </c>
      <c r="B819" s="384"/>
      <c r="C819" s="384"/>
      <c r="D819" s="384"/>
      <c r="E819" s="384"/>
      <c r="F819" s="384"/>
      <c r="G819" s="384"/>
      <c r="H819" s="384"/>
      <c r="I819" s="384"/>
      <c r="J819" s="384"/>
      <c r="K819" s="384"/>
      <c r="L819" s="384"/>
      <c r="M819" s="384"/>
      <c r="N819" s="384"/>
      <c r="O819" s="384"/>
      <c r="P819" s="384"/>
      <c r="Q819" s="384"/>
      <c r="R819" s="384"/>
      <c r="S819" s="384"/>
      <c r="T819" s="384"/>
      <c r="U819" s="384"/>
      <c r="V819" s="384"/>
      <c r="W819" s="384"/>
      <c r="X819" s="384"/>
      <c r="Y819" s="384"/>
      <c r="Z819" s="384"/>
      <c r="AA819" s="384"/>
      <c r="AB819" s="384"/>
      <c r="AC819" s="384"/>
      <c r="AD819" s="384"/>
      <c r="AE819" s="94">
        <f>AE818/$AE$23*100</f>
        <v>100</v>
      </c>
      <c r="AF819" s="61"/>
      <c r="AG819" s="97"/>
      <c r="AH819" s="98"/>
      <c r="AI819" s="99"/>
      <c r="AJ819" s="99"/>
      <c r="AK819" s="99"/>
    </row>
    <row r="820" spans="1:37" ht="24.9" customHeight="1" x14ac:dyDescent="0.25">
      <c r="A820" s="107"/>
      <c r="B820" s="107"/>
      <c r="C820" s="107"/>
      <c r="D820" s="107"/>
      <c r="E820" s="107"/>
      <c r="F820" s="107"/>
      <c r="G820" s="107"/>
      <c r="H820" s="107"/>
      <c r="I820" s="107"/>
      <c r="J820" s="107"/>
      <c r="K820" s="107"/>
      <c r="L820" s="107"/>
      <c r="M820" s="107"/>
      <c r="N820" s="107"/>
      <c r="O820" s="107"/>
      <c r="P820" s="107"/>
      <c r="Q820" s="100"/>
      <c r="R820" s="107"/>
      <c r="S820" s="107"/>
      <c r="T820" s="107"/>
      <c r="U820" s="107"/>
      <c r="V820" s="107"/>
      <c r="W820" s="107"/>
      <c r="X820" s="107"/>
      <c r="Y820" s="107"/>
      <c r="Z820" s="107"/>
      <c r="AA820" s="107"/>
      <c r="AB820" s="107"/>
      <c r="AC820" s="107"/>
      <c r="AD820" s="101"/>
      <c r="AE820" s="101"/>
    </row>
    <row r="821" spans="1:37" ht="24.9" customHeight="1" x14ac:dyDescent="0.25">
      <c r="A821" s="107"/>
      <c r="B821" s="107"/>
      <c r="C821" s="107"/>
      <c r="D821" s="107"/>
      <c r="E821" s="107"/>
      <c r="F821" s="107"/>
      <c r="G821" s="107"/>
      <c r="H821" s="107"/>
      <c r="I821" s="107"/>
      <c r="J821" s="107"/>
      <c r="K821" s="107"/>
      <c r="L821" s="107"/>
      <c r="M821" s="107"/>
      <c r="N821" s="107"/>
      <c r="O821" s="107"/>
      <c r="P821" s="107"/>
      <c r="Q821" s="100"/>
      <c r="R821" s="107"/>
      <c r="S821" s="107"/>
      <c r="T821" s="107"/>
      <c r="U821" s="107"/>
      <c r="V821" s="107"/>
      <c r="W821" s="107"/>
      <c r="X821" s="107"/>
      <c r="Y821" s="107"/>
      <c r="Z821" s="107"/>
      <c r="AA821" s="107"/>
      <c r="AB821" s="107"/>
      <c r="AC821" s="107"/>
      <c r="AD821" s="101"/>
      <c r="AE821" s="101"/>
    </row>
    <row r="822" spans="1:37" ht="24.9" customHeight="1" x14ac:dyDescent="0.25">
      <c r="A822" s="390" t="s">
        <v>707</v>
      </c>
      <c r="B822" s="390"/>
      <c r="C822" s="390"/>
      <c r="D822" s="390"/>
      <c r="E822" s="390"/>
      <c r="F822" s="390"/>
      <c r="G822" s="390"/>
      <c r="H822" s="390"/>
      <c r="I822" s="390"/>
      <c r="J822" s="390"/>
      <c r="K822" s="390"/>
      <c r="L822" s="390"/>
      <c r="M822" s="390"/>
      <c r="N822" s="390"/>
      <c r="O822" s="390"/>
      <c r="P822" s="390"/>
      <c r="Q822" s="390"/>
      <c r="R822" s="390"/>
      <c r="S822" s="390"/>
      <c r="T822" s="390"/>
      <c r="U822" s="390"/>
      <c r="V822" s="390"/>
      <c r="W822" s="390"/>
      <c r="X822" s="390"/>
      <c r="Y822" s="390"/>
      <c r="Z822" s="390"/>
      <c r="AA822" s="390"/>
      <c r="AB822" s="390"/>
      <c r="AC822" s="390"/>
      <c r="AD822" s="88"/>
      <c r="AE822" s="88"/>
    </row>
    <row r="823" spans="1:37" ht="24.9" customHeight="1" x14ac:dyDescent="0.25">
      <c r="A823" s="109"/>
      <c r="B823" s="110"/>
      <c r="C823" s="110"/>
      <c r="D823" s="110"/>
      <c r="E823" s="110"/>
      <c r="F823" s="110"/>
      <c r="G823" s="110"/>
      <c r="H823" s="110"/>
      <c r="I823" s="110"/>
      <c r="J823" s="110"/>
      <c r="K823" s="110"/>
      <c r="L823" s="110"/>
      <c r="M823" s="110"/>
      <c r="N823" s="110"/>
      <c r="O823" s="110"/>
      <c r="P823" s="110"/>
      <c r="Q823" s="111"/>
      <c r="R823" s="110"/>
      <c r="S823" s="110"/>
      <c r="T823" s="110"/>
      <c r="U823" s="110"/>
      <c r="V823" s="110"/>
      <c r="W823" s="110"/>
      <c r="X823" s="110"/>
      <c r="Y823" s="110"/>
      <c r="Z823" s="110"/>
      <c r="AA823" s="110"/>
      <c r="AB823" s="110"/>
      <c r="AC823" s="110"/>
      <c r="AD823" s="89"/>
      <c r="AE823" s="89"/>
    </row>
    <row r="824" spans="1:37" ht="24.9" customHeight="1" x14ac:dyDescent="0.25">
      <c r="A824" s="73"/>
      <c r="B824" s="73"/>
      <c r="C824" s="73"/>
      <c r="D824" s="73"/>
      <c r="E824" s="73"/>
      <c r="F824" s="73"/>
      <c r="G824" s="73"/>
      <c r="H824" s="73"/>
      <c r="I824" s="73"/>
      <c r="J824" s="73"/>
      <c r="K824" s="73"/>
      <c r="L824" s="73"/>
      <c r="M824" s="73"/>
      <c r="N824" s="73"/>
      <c r="O824" s="73"/>
      <c r="P824" s="73"/>
      <c r="Q824" s="100"/>
      <c r="R824" s="73"/>
      <c r="S824" s="73"/>
      <c r="T824" s="73"/>
      <c r="U824" s="73"/>
      <c r="V824" s="73"/>
      <c r="W824" s="73"/>
      <c r="X824" s="73"/>
      <c r="Y824" s="73"/>
      <c r="Z824" s="73"/>
      <c r="AA824" s="73"/>
      <c r="AB824" s="73"/>
      <c r="AC824" s="73"/>
      <c r="AD824" s="101"/>
      <c r="AE824" s="101"/>
    </row>
    <row r="825" spans="1:37" ht="24.9" customHeight="1" x14ac:dyDescent="0.25">
      <c r="A825" s="387" t="s">
        <v>163</v>
      </c>
      <c r="B825" s="387"/>
      <c r="C825" s="387"/>
      <c r="D825" s="387"/>
      <c r="E825" s="387"/>
      <c r="F825" s="387"/>
      <c r="G825" s="387"/>
      <c r="H825" s="387"/>
      <c r="I825" s="387"/>
      <c r="J825" s="387"/>
      <c r="K825" s="387"/>
      <c r="L825" s="387"/>
      <c r="M825" s="387"/>
      <c r="N825" s="387"/>
      <c r="O825" s="387"/>
      <c r="P825" s="387"/>
      <c r="Q825" s="387"/>
      <c r="R825" s="387"/>
      <c r="S825" s="387"/>
      <c r="T825" s="387"/>
      <c r="U825" s="387"/>
      <c r="V825" s="387"/>
      <c r="W825" s="387"/>
      <c r="X825" s="387"/>
      <c r="Y825" s="387"/>
      <c r="Z825" s="387"/>
      <c r="AA825" s="387"/>
      <c r="AB825" s="387"/>
      <c r="AC825" s="387"/>
      <c r="AD825" s="66" t="s">
        <v>187</v>
      </c>
      <c r="AE825" s="306" t="s">
        <v>7</v>
      </c>
      <c r="AF825" s="92" t="s">
        <v>1666</v>
      </c>
      <c r="AG825" s="92" t="s">
        <v>1667</v>
      </c>
      <c r="AH825" s="92" t="s">
        <v>1668</v>
      </c>
      <c r="AI825" s="93" t="s">
        <v>1669</v>
      </c>
      <c r="AJ825" s="92"/>
      <c r="AK825" s="93" t="s">
        <v>1670</v>
      </c>
    </row>
    <row r="826" spans="1:37" ht="24.9" customHeight="1" x14ac:dyDescent="0.25">
      <c r="A826" s="356" t="s">
        <v>190</v>
      </c>
      <c r="B826" s="356"/>
      <c r="C826" s="356"/>
      <c r="D826" s="356"/>
      <c r="E826" s="356"/>
      <c r="F826" s="356"/>
      <c r="G826" s="356"/>
      <c r="H826" s="356"/>
      <c r="I826" s="356"/>
      <c r="J826" s="356"/>
      <c r="K826" s="356"/>
      <c r="L826" s="356"/>
      <c r="M826" s="356"/>
      <c r="N826" s="356"/>
      <c r="O826" s="356"/>
      <c r="P826" s="356"/>
      <c r="Q826" s="356"/>
      <c r="R826" s="356"/>
      <c r="S826" s="356"/>
      <c r="T826" s="356"/>
      <c r="U826" s="356"/>
      <c r="V826" s="356"/>
      <c r="W826" s="356"/>
      <c r="X826" s="356"/>
      <c r="Y826" s="356"/>
      <c r="Z826" s="356"/>
      <c r="AA826" s="356"/>
      <c r="AB826" s="356"/>
      <c r="AC826" s="356"/>
      <c r="AD826" s="310">
        <f>'Art. 121'!Q794</f>
        <v>2</v>
      </c>
      <c r="AE826" s="94">
        <f t="shared" ref="AE826:AE835" si="150">IF(AG826=1,AK826,AG826)</f>
        <v>0.22727272727272729</v>
      </c>
      <c r="AF826">
        <f t="shared" ref="AF826:AF835" si="151">AD826/2</f>
        <v>1</v>
      </c>
      <c r="AG826" s="92">
        <f t="shared" ref="AG826:AG835" si="152">IF(AND(AF826&gt;=0,AF826&lt;=1),1,"No aplica")</f>
        <v>1</v>
      </c>
      <c r="AH826" s="95">
        <f t="shared" ref="AH826:AH835" si="153">AD826/(AG826*2)</f>
        <v>1</v>
      </c>
      <c r="AI826" s="96">
        <f t="shared" ref="AI826:AI835" si="154">IF(AG826=1,AG826/$AG$836,"No aplica")</f>
        <v>0.1</v>
      </c>
      <c r="AJ826" s="96">
        <f t="shared" ref="AJ826:AJ835" si="155">AF826*AI826</f>
        <v>0.1</v>
      </c>
      <c r="AK826" s="96">
        <f t="shared" ref="AK826:AK835" si="156">AJ826*$AE$23</f>
        <v>0.22727272727272729</v>
      </c>
    </row>
    <row r="827" spans="1:37" ht="24.9" customHeight="1" x14ac:dyDescent="0.25">
      <c r="A827" s="356" t="s">
        <v>191</v>
      </c>
      <c r="B827" s="356"/>
      <c r="C827" s="356"/>
      <c r="D827" s="356"/>
      <c r="E827" s="356"/>
      <c r="F827" s="356"/>
      <c r="G827" s="356"/>
      <c r="H827" s="356"/>
      <c r="I827" s="356"/>
      <c r="J827" s="356"/>
      <c r="K827" s="356"/>
      <c r="L827" s="356"/>
      <c r="M827" s="356"/>
      <c r="N827" s="356"/>
      <c r="O827" s="356"/>
      <c r="P827" s="356"/>
      <c r="Q827" s="356"/>
      <c r="R827" s="356"/>
      <c r="S827" s="356"/>
      <c r="T827" s="356"/>
      <c r="U827" s="356"/>
      <c r="V827" s="356"/>
      <c r="W827" s="356"/>
      <c r="X827" s="356"/>
      <c r="Y827" s="356"/>
      <c r="Z827" s="356"/>
      <c r="AA827" s="356"/>
      <c r="AB827" s="356"/>
      <c r="AC827" s="356"/>
      <c r="AD827" s="310">
        <f>'Art. 121'!Q795</f>
        <v>2</v>
      </c>
      <c r="AE827" s="94">
        <f t="shared" si="150"/>
        <v>0.22727272727272729</v>
      </c>
      <c r="AF827">
        <f t="shared" si="151"/>
        <v>1</v>
      </c>
      <c r="AG827" s="92">
        <f t="shared" si="152"/>
        <v>1</v>
      </c>
      <c r="AH827" s="95">
        <f t="shared" si="153"/>
        <v>1</v>
      </c>
      <c r="AI827" s="96">
        <f t="shared" si="154"/>
        <v>0.1</v>
      </c>
      <c r="AJ827" s="96">
        <f t="shared" si="155"/>
        <v>0.1</v>
      </c>
      <c r="AK827" s="96">
        <f t="shared" si="156"/>
        <v>0.22727272727272729</v>
      </c>
    </row>
    <row r="828" spans="1:37" ht="24.9" customHeight="1" x14ac:dyDescent="0.25">
      <c r="A828" s="356" t="s">
        <v>708</v>
      </c>
      <c r="B828" s="356"/>
      <c r="C828" s="356"/>
      <c r="D828" s="356"/>
      <c r="E828" s="356"/>
      <c r="F828" s="356"/>
      <c r="G828" s="356"/>
      <c r="H828" s="356"/>
      <c r="I828" s="356"/>
      <c r="J828" s="356"/>
      <c r="K828" s="356"/>
      <c r="L828" s="356"/>
      <c r="M828" s="356"/>
      <c r="N828" s="356"/>
      <c r="O828" s="356"/>
      <c r="P828" s="356"/>
      <c r="Q828" s="356"/>
      <c r="R828" s="356"/>
      <c r="S828" s="356"/>
      <c r="T828" s="356"/>
      <c r="U828" s="356"/>
      <c r="V828" s="356"/>
      <c r="W828" s="356"/>
      <c r="X828" s="356"/>
      <c r="Y828" s="356"/>
      <c r="Z828" s="356"/>
      <c r="AA828" s="356"/>
      <c r="AB828" s="356"/>
      <c r="AC828" s="356"/>
      <c r="AD828" s="310">
        <f>'Art. 121'!Q796</f>
        <v>2</v>
      </c>
      <c r="AE828" s="94">
        <f t="shared" si="150"/>
        <v>0.22727272727272729</v>
      </c>
      <c r="AF828">
        <f t="shared" si="151"/>
        <v>1</v>
      </c>
      <c r="AG828" s="92">
        <f t="shared" si="152"/>
        <v>1</v>
      </c>
      <c r="AH828" s="95">
        <f t="shared" si="153"/>
        <v>1</v>
      </c>
      <c r="AI828" s="96">
        <f t="shared" si="154"/>
        <v>0.1</v>
      </c>
      <c r="AJ828" s="96">
        <f t="shared" si="155"/>
        <v>0.1</v>
      </c>
      <c r="AK828" s="96">
        <f t="shared" si="156"/>
        <v>0.22727272727272729</v>
      </c>
    </row>
    <row r="829" spans="1:37" ht="24.9" customHeight="1" x14ac:dyDescent="0.25">
      <c r="A829" s="356" t="s">
        <v>709</v>
      </c>
      <c r="B829" s="356"/>
      <c r="C829" s="356"/>
      <c r="D829" s="356"/>
      <c r="E829" s="356"/>
      <c r="F829" s="356"/>
      <c r="G829" s="356"/>
      <c r="H829" s="356"/>
      <c r="I829" s="356"/>
      <c r="J829" s="356"/>
      <c r="K829" s="356"/>
      <c r="L829" s="356"/>
      <c r="M829" s="356"/>
      <c r="N829" s="356"/>
      <c r="O829" s="356"/>
      <c r="P829" s="356"/>
      <c r="Q829" s="356"/>
      <c r="R829" s="356"/>
      <c r="S829" s="356"/>
      <c r="T829" s="356"/>
      <c r="U829" s="356"/>
      <c r="V829" s="356"/>
      <c r="W829" s="356"/>
      <c r="X829" s="356"/>
      <c r="Y829" s="356"/>
      <c r="Z829" s="356"/>
      <c r="AA829" s="356"/>
      <c r="AB829" s="356"/>
      <c r="AC829" s="356"/>
      <c r="AD829" s="310">
        <f>'Art. 121'!Q797</f>
        <v>2</v>
      </c>
      <c r="AE829" s="94">
        <f t="shared" si="150"/>
        <v>0.22727272727272729</v>
      </c>
      <c r="AF829">
        <f t="shared" si="151"/>
        <v>1</v>
      </c>
      <c r="AG829" s="92">
        <f t="shared" si="152"/>
        <v>1</v>
      </c>
      <c r="AH829" s="95">
        <f t="shared" si="153"/>
        <v>1</v>
      </c>
      <c r="AI829" s="96">
        <f t="shared" si="154"/>
        <v>0.1</v>
      </c>
      <c r="AJ829" s="96">
        <f t="shared" si="155"/>
        <v>0.1</v>
      </c>
      <c r="AK829" s="96">
        <f t="shared" si="156"/>
        <v>0.22727272727272729</v>
      </c>
    </row>
    <row r="830" spans="1:37" ht="24.9" customHeight="1" x14ac:dyDescent="0.25">
      <c r="A830" s="356" t="s">
        <v>710</v>
      </c>
      <c r="B830" s="356"/>
      <c r="C830" s="356"/>
      <c r="D830" s="356"/>
      <c r="E830" s="356"/>
      <c r="F830" s="356"/>
      <c r="G830" s="356"/>
      <c r="H830" s="356"/>
      <c r="I830" s="356"/>
      <c r="J830" s="356"/>
      <c r="K830" s="356"/>
      <c r="L830" s="356"/>
      <c r="M830" s="356"/>
      <c r="N830" s="356"/>
      <c r="O830" s="356"/>
      <c r="P830" s="356"/>
      <c r="Q830" s="356"/>
      <c r="R830" s="356"/>
      <c r="S830" s="356"/>
      <c r="T830" s="356"/>
      <c r="U830" s="356"/>
      <c r="V830" s="356"/>
      <c r="W830" s="356"/>
      <c r="X830" s="356"/>
      <c r="Y830" s="356"/>
      <c r="Z830" s="356"/>
      <c r="AA830" s="356"/>
      <c r="AB830" s="356"/>
      <c r="AC830" s="356"/>
      <c r="AD830" s="310">
        <f>'Art. 121'!Q798</f>
        <v>2</v>
      </c>
      <c r="AE830" s="94">
        <f t="shared" si="150"/>
        <v>0.22727272727272729</v>
      </c>
      <c r="AF830">
        <f t="shared" si="151"/>
        <v>1</v>
      </c>
      <c r="AG830" s="92">
        <f t="shared" si="152"/>
        <v>1</v>
      </c>
      <c r="AH830" s="95">
        <f t="shared" si="153"/>
        <v>1</v>
      </c>
      <c r="AI830" s="96">
        <f t="shared" si="154"/>
        <v>0.1</v>
      </c>
      <c r="AJ830" s="96">
        <f t="shared" si="155"/>
        <v>0.1</v>
      </c>
      <c r="AK830" s="96">
        <f t="shared" si="156"/>
        <v>0.22727272727272729</v>
      </c>
    </row>
    <row r="831" spans="1:37" ht="24.9" customHeight="1" x14ac:dyDescent="0.25">
      <c r="A831" s="356" t="s">
        <v>711</v>
      </c>
      <c r="B831" s="356"/>
      <c r="C831" s="356"/>
      <c r="D831" s="356"/>
      <c r="E831" s="356"/>
      <c r="F831" s="356"/>
      <c r="G831" s="356"/>
      <c r="H831" s="356"/>
      <c r="I831" s="356"/>
      <c r="J831" s="356"/>
      <c r="K831" s="356"/>
      <c r="L831" s="356"/>
      <c r="M831" s="356"/>
      <c r="N831" s="356"/>
      <c r="O831" s="356"/>
      <c r="P831" s="356"/>
      <c r="Q831" s="356"/>
      <c r="R831" s="356"/>
      <c r="S831" s="356"/>
      <c r="T831" s="356"/>
      <c r="U831" s="356"/>
      <c r="V831" s="356"/>
      <c r="W831" s="356"/>
      <c r="X831" s="356"/>
      <c r="Y831" s="356"/>
      <c r="Z831" s="356"/>
      <c r="AA831" s="356"/>
      <c r="AB831" s="356"/>
      <c r="AC831" s="356"/>
      <c r="AD831" s="310">
        <f>'Art. 121'!Q799</f>
        <v>2</v>
      </c>
      <c r="AE831" s="94">
        <f t="shared" si="150"/>
        <v>0.22727272727272729</v>
      </c>
      <c r="AF831">
        <f t="shared" si="151"/>
        <v>1</v>
      </c>
      <c r="AG831" s="92">
        <f t="shared" si="152"/>
        <v>1</v>
      </c>
      <c r="AH831" s="95">
        <f t="shared" si="153"/>
        <v>1</v>
      </c>
      <c r="AI831" s="96">
        <f t="shared" si="154"/>
        <v>0.1</v>
      </c>
      <c r="AJ831" s="96">
        <f t="shared" si="155"/>
        <v>0.1</v>
      </c>
      <c r="AK831" s="96">
        <f t="shared" si="156"/>
        <v>0.22727272727272729</v>
      </c>
    </row>
    <row r="832" spans="1:37" ht="24.9" customHeight="1" x14ac:dyDescent="0.25">
      <c r="A832" s="356" t="s">
        <v>712</v>
      </c>
      <c r="B832" s="356"/>
      <c r="C832" s="356"/>
      <c r="D832" s="356"/>
      <c r="E832" s="356"/>
      <c r="F832" s="356"/>
      <c r="G832" s="356"/>
      <c r="H832" s="356"/>
      <c r="I832" s="356"/>
      <c r="J832" s="356"/>
      <c r="K832" s="356"/>
      <c r="L832" s="356"/>
      <c r="M832" s="356"/>
      <c r="N832" s="356"/>
      <c r="O832" s="356"/>
      <c r="P832" s="356"/>
      <c r="Q832" s="356"/>
      <c r="R832" s="356"/>
      <c r="S832" s="356"/>
      <c r="T832" s="356"/>
      <c r="U832" s="356"/>
      <c r="V832" s="356"/>
      <c r="W832" s="356"/>
      <c r="X832" s="356"/>
      <c r="Y832" s="356"/>
      <c r="Z832" s="356"/>
      <c r="AA832" s="356"/>
      <c r="AB832" s="356"/>
      <c r="AC832" s="356"/>
      <c r="AD832" s="310">
        <f>'Art. 121'!Q800</f>
        <v>2</v>
      </c>
      <c r="AE832" s="94">
        <f t="shared" si="150"/>
        <v>0.22727272727272729</v>
      </c>
      <c r="AF832">
        <f t="shared" si="151"/>
        <v>1</v>
      </c>
      <c r="AG832" s="92">
        <f t="shared" si="152"/>
        <v>1</v>
      </c>
      <c r="AH832" s="95">
        <f t="shared" si="153"/>
        <v>1</v>
      </c>
      <c r="AI832" s="96">
        <f t="shared" si="154"/>
        <v>0.1</v>
      </c>
      <c r="AJ832" s="96">
        <f t="shared" si="155"/>
        <v>0.1</v>
      </c>
      <c r="AK832" s="96">
        <f t="shared" si="156"/>
        <v>0.22727272727272729</v>
      </c>
    </row>
    <row r="833" spans="1:37" ht="24.9" customHeight="1" x14ac:dyDescent="0.25">
      <c r="A833" s="356" t="s">
        <v>713</v>
      </c>
      <c r="B833" s="356"/>
      <c r="C833" s="356"/>
      <c r="D833" s="356"/>
      <c r="E833" s="356"/>
      <c r="F833" s="356"/>
      <c r="G833" s="356"/>
      <c r="H833" s="356"/>
      <c r="I833" s="356"/>
      <c r="J833" s="356"/>
      <c r="K833" s="356"/>
      <c r="L833" s="356"/>
      <c r="M833" s="356"/>
      <c r="N833" s="356"/>
      <c r="O833" s="356"/>
      <c r="P833" s="356"/>
      <c r="Q833" s="356"/>
      <c r="R833" s="356"/>
      <c r="S833" s="356"/>
      <c r="T833" s="356"/>
      <c r="U833" s="356"/>
      <c r="V833" s="356"/>
      <c r="W833" s="356"/>
      <c r="X833" s="356"/>
      <c r="Y833" s="356"/>
      <c r="Z833" s="356"/>
      <c r="AA833" s="356"/>
      <c r="AB833" s="356"/>
      <c r="AC833" s="356"/>
      <c r="AD833" s="310">
        <f>'Art. 121'!Q801</f>
        <v>2</v>
      </c>
      <c r="AE833" s="94">
        <f t="shared" si="150"/>
        <v>0.22727272727272729</v>
      </c>
      <c r="AF833">
        <f t="shared" si="151"/>
        <v>1</v>
      </c>
      <c r="AG833" s="92">
        <f t="shared" si="152"/>
        <v>1</v>
      </c>
      <c r="AH833" s="95">
        <f t="shared" si="153"/>
        <v>1</v>
      </c>
      <c r="AI833" s="96">
        <f t="shared" si="154"/>
        <v>0.1</v>
      </c>
      <c r="AJ833" s="96">
        <f t="shared" si="155"/>
        <v>0.1</v>
      </c>
      <c r="AK833" s="96">
        <f t="shared" si="156"/>
        <v>0.22727272727272729</v>
      </c>
    </row>
    <row r="834" spans="1:37" ht="24.9" customHeight="1" x14ac:dyDescent="0.25">
      <c r="A834" s="356" t="s">
        <v>714</v>
      </c>
      <c r="B834" s="356"/>
      <c r="C834" s="356"/>
      <c r="D834" s="356"/>
      <c r="E834" s="356"/>
      <c r="F834" s="356"/>
      <c r="G834" s="356"/>
      <c r="H834" s="356"/>
      <c r="I834" s="356"/>
      <c r="J834" s="356"/>
      <c r="K834" s="356"/>
      <c r="L834" s="356"/>
      <c r="M834" s="356"/>
      <c r="N834" s="356"/>
      <c r="O834" s="356"/>
      <c r="P834" s="356"/>
      <c r="Q834" s="356"/>
      <c r="R834" s="356"/>
      <c r="S834" s="356"/>
      <c r="T834" s="356"/>
      <c r="U834" s="356"/>
      <c r="V834" s="356"/>
      <c r="W834" s="356"/>
      <c r="X834" s="356"/>
      <c r="Y834" s="356"/>
      <c r="Z834" s="356"/>
      <c r="AA834" s="356"/>
      <c r="AB834" s="356"/>
      <c r="AC834" s="356"/>
      <c r="AD834" s="310">
        <f>'Art. 121'!Q802</f>
        <v>0</v>
      </c>
      <c r="AE834" s="94">
        <f t="shared" si="150"/>
        <v>0</v>
      </c>
      <c r="AF834">
        <f t="shared" si="151"/>
        <v>0</v>
      </c>
      <c r="AG834" s="92">
        <f t="shared" si="152"/>
        <v>1</v>
      </c>
      <c r="AH834" s="95">
        <f t="shared" si="153"/>
        <v>0</v>
      </c>
      <c r="AI834" s="96">
        <f t="shared" si="154"/>
        <v>0.1</v>
      </c>
      <c r="AJ834" s="96">
        <f t="shared" si="155"/>
        <v>0</v>
      </c>
      <c r="AK834" s="96">
        <f t="shared" si="156"/>
        <v>0</v>
      </c>
    </row>
    <row r="835" spans="1:37" ht="24.9" customHeight="1" x14ac:dyDescent="0.25">
      <c r="A835" s="356" t="s">
        <v>715</v>
      </c>
      <c r="B835" s="356"/>
      <c r="C835" s="356"/>
      <c r="D835" s="356"/>
      <c r="E835" s="356"/>
      <c r="F835" s="356"/>
      <c r="G835" s="356"/>
      <c r="H835" s="356"/>
      <c r="I835" s="356"/>
      <c r="J835" s="356"/>
      <c r="K835" s="356"/>
      <c r="L835" s="356"/>
      <c r="M835" s="356"/>
      <c r="N835" s="356"/>
      <c r="O835" s="356"/>
      <c r="P835" s="356"/>
      <c r="Q835" s="356"/>
      <c r="R835" s="356"/>
      <c r="S835" s="356"/>
      <c r="T835" s="356"/>
      <c r="U835" s="356"/>
      <c r="V835" s="356"/>
      <c r="W835" s="356"/>
      <c r="X835" s="356"/>
      <c r="Y835" s="356"/>
      <c r="Z835" s="356"/>
      <c r="AA835" s="356"/>
      <c r="AB835" s="356"/>
      <c r="AC835" s="356"/>
      <c r="AD835" s="310">
        <f>'Art. 121'!Q803</f>
        <v>2</v>
      </c>
      <c r="AE835" s="94">
        <f t="shared" si="150"/>
        <v>0.22727272727272729</v>
      </c>
      <c r="AF835">
        <f t="shared" si="151"/>
        <v>1</v>
      </c>
      <c r="AG835" s="92">
        <f t="shared" si="152"/>
        <v>1</v>
      </c>
      <c r="AH835" s="95">
        <f t="shared" si="153"/>
        <v>1</v>
      </c>
      <c r="AI835" s="96">
        <f t="shared" si="154"/>
        <v>0.1</v>
      </c>
      <c r="AJ835" s="96">
        <f t="shared" si="155"/>
        <v>0.1</v>
      </c>
      <c r="AK835" s="96">
        <f t="shared" si="156"/>
        <v>0.22727272727272729</v>
      </c>
    </row>
    <row r="836" spans="1:37" ht="24.9" customHeight="1" x14ac:dyDescent="0.25">
      <c r="A836" s="383" t="s">
        <v>1758</v>
      </c>
      <c r="B836" s="383"/>
      <c r="C836" s="383"/>
      <c r="D836" s="383"/>
      <c r="E836" s="383"/>
      <c r="F836" s="383"/>
      <c r="G836" s="383"/>
      <c r="H836" s="383"/>
      <c r="I836" s="383"/>
      <c r="J836" s="383"/>
      <c r="K836" s="383"/>
      <c r="L836" s="383"/>
      <c r="M836" s="383"/>
      <c r="N836" s="383"/>
      <c r="O836" s="383"/>
      <c r="P836" s="383"/>
      <c r="Q836" s="383"/>
      <c r="R836" s="383"/>
      <c r="S836" s="383"/>
      <c r="T836" s="383"/>
      <c r="U836" s="383"/>
      <c r="V836" s="383"/>
      <c r="W836" s="383"/>
      <c r="X836" s="383"/>
      <c r="Y836" s="383"/>
      <c r="Z836" s="383"/>
      <c r="AA836" s="383"/>
      <c r="AB836" s="383"/>
      <c r="AC836" s="383"/>
      <c r="AD836" s="383"/>
      <c r="AE836" s="94">
        <f>SUM(AE829:AE835)</f>
        <v>1.3636363636363638</v>
      </c>
      <c r="AF836" s="61"/>
      <c r="AG836" s="97">
        <f>SUM(AG826:AG835)</f>
        <v>10</v>
      </c>
      <c r="AH836" s="98"/>
      <c r="AI836" s="99"/>
      <c r="AJ836" s="99"/>
      <c r="AK836" s="99"/>
    </row>
    <row r="837" spans="1:37" ht="24.9" customHeight="1" x14ac:dyDescent="0.25">
      <c r="A837" s="384" t="s">
        <v>1759</v>
      </c>
      <c r="B837" s="384"/>
      <c r="C837" s="384"/>
      <c r="D837" s="384"/>
      <c r="E837" s="384"/>
      <c r="F837" s="384"/>
      <c r="G837" s="384"/>
      <c r="H837" s="384"/>
      <c r="I837" s="384"/>
      <c r="J837" s="384"/>
      <c r="K837" s="384"/>
      <c r="L837" s="384"/>
      <c r="M837" s="384"/>
      <c r="N837" s="384"/>
      <c r="O837" s="384"/>
      <c r="P837" s="384"/>
      <c r="Q837" s="384"/>
      <c r="R837" s="384"/>
      <c r="S837" s="384"/>
      <c r="T837" s="384"/>
      <c r="U837" s="384"/>
      <c r="V837" s="384"/>
      <c r="W837" s="384"/>
      <c r="X837" s="384"/>
      <c r="Y837" s="384"/>
      <c r="Z837" s="384"/>
      <c r="AA837" s="384"/>
      <c r="AB837" s="384"/>
      <c r="AC837" s="384"/>
      <c r="AD837" s="384"/>
      <c r="AE837" s="94">
        <f>AE836/$AE$23*100</f>
        <v>60</v>
      </c>
      <c r="AF837" s="61"/>
      <c r="AG837" s="97"/>
      <c r="AH837" s="98"/>
      <c r="AI837" s="99"/>
      <c r="AJ837" s="99"/>
      <c r="AK837" s="99"/>
    </row>
    <row r="838" spans="1:37" ht="24.9" customHeight="1" x14ac:dyDescent="0.25">
      <c r="A838" s="73"/>
      <c r="B838" s="73"/>
      <c r="C838" s="73"/>
      <c r="D838" s="73"/>
      <c r="E838" s="73"/>
      <c r="F838" s="73"/>
      <c r="G838" s="73"/>
      <c r="H838" s="73"/>
      <c r="I838" s="73"/>
      <c r="J838" s="73"/>
      <c r="K838" s="73"/>
      <c r="L838" s="73"/>
      <c r="M838" s="73"/>
      <c r="N838" s="73"/>
      <c r="O838" s="73"/>
      <c r="P838" s="73"/>
      <c r="Q838" s="100"/>
      <c r="R838" s="73"/>
      <c r="S838" s="73"/>
      <c r="T838" s="73"/>
      <c r="U838" s="73"/>
      <c r="V838" s="73"/>
      <c r="W838" s="73"/>
      <c r="X838" s="73"/>
      <c r="Y838" s="73"/>
      <c r="Z838" s="73"/>
      <c r="AA838" s="73"/>
      <c r="AB838" s="73"/>
      <c r="AC838" s="73"/>
      <c r="AD838" s="101"/>
      <c r="AE838" s="101"/>
    </row>
    <row r="839" spans="1:37" ht="24.9" customHeight="1" x14ac:dyDescent="0.25">
      <c r="A839" s="391" t="s">
        <v>198</v>
      </c>
      <c r="B839" s="391"/>
      <c r="C839" s="391"/>
      <c r="D839" s="391"/>
      <c r="E839" s="391"/>
      <c r="F839" s="391"/>
      <c r="G839" s="391"/>
      <c r="H839" s="391"/>
      <c r="I839" s="391"/>
      <c r="J839" s="391"/>
      <c r="K839" s="391"/>
      <c r="L839" s="391"/>
      <c r="M839" s="391"/>
      <c r="N839" s="391"/>
      <c r="O839" s="391"/>
      <c r="P839" s="391"/>
      <c r="Q839" s="391"/>
      <c r="R839" s="391"/>
      <c r="S839" s="391"/>
      <c r="T839" s="391"/>
      <c r="U839" s="391"/>
      <c r="V839" s="391"/>
      <c r="W839" s="391"/>
      <c r="X839" s="391"/>
      <c r="Y839" s="391"/>
      <c r="Z839" s="391"/>
      <c r="AA839" s="391"/>
      <c r="AB839" s="391"/>
      <c r="AC839" s="391"/>
      <c r="AD839" s="112" t="s">
        <v>187</v>
      </c>
      <c r="AE839" s="113" t="s">
        <v>7</v>
      </c>
      <c r="AF839" s="92" t="s">
        <v>1666</v>
      </c>
      <c r="AG839" s="92" t="s">
        <v>1667</v>
      </c>
      <c r="AH839" s="92" t="s">
        <v>1668</v>
      </c>
      <c r="AI839" s="93" t="s">
        <v>1669</v>
      </c>
      <c r="AJ839" s="92"/>
      <c r="AK839" s="93" t="s">
        <v>1670</v>
      </c>
    </row>
    <row r="840" spans="1:37" ht="24.9" customHeight="1" x14ac:dyDescent="0.25">
      <c r="A840" s="356" t="s">
        <v>716</v>
      </c>
      <c r="B840" s="356"/>
      <c r="C840" s="356"/>
      <c r="D840" s="356"/>
      <c r="E840" s="356"/>
      <c r="F840" s="356"/>
      <c r="G840" s="356"/>
      <c r="H840" s="356"/>
      <c r="I840" s="356"/>
      <c r="J840" s="356"/>
      <c r="K840" s="356"/>
      <c r="L840" s="356"/>
      <c r="M840" s="356"/>
      <c r="N840" s="356"/>
      <c r="O840" s="356"/>
      <c r="P840" s="356"/>
      <c r="Q840" s="356"/>
      <c r="R840" s="356"/>
      <c r="S840" s="356"/>
      <c r="T840" s="356"/>
      <c r="U840" s="356"/>
      <c r="V840" s="356"/>
      <c r="W840" s="356"/>
      <c r="X840" s="356"/>
      <c r="Y840" s="356"/>
      <c r="Z840" s="356"/>
      <c r="AA840" s="356"/>
      <c r="AB840" s="356"/>
      <c r="AC840" s="356"/>
      <c r="AD840" s="310">
        <f>'Art. 121'!Q806</f>
        <v>2</v>
      </c>
      <c r="AE840" s="94">
        <f>IF(AG840=1,AK840,AG840)</f>
        <v>0.45454545454545459</v>
      </c>
      <c r="AF840">
        <f>AD840/2</f>
        <v>1</v>
      </c>
      <c r="AG840" s="92">
        <f>IF(AND(AF840&gt;=0,AF840&lt;=1),1,"No aplica")</f>
        <v>1</v>
      </c>
      <c r="AH840" s="95">
        <f>AD840/(AG840*2)</f>
        <v>1</v>
      </c>
      <c r="AI840" s="96">
        <f>IF(AG840=1,AG840/$AG$845,"No aplica")</f>
        <v>0.2</v>
      </c>
      <c r="AJ840" s="96">
        <f>AF840*AI840</f>
        <v>0.2</v>
      </c>
      <c r="AK840" s="96">
        <f>AJ840*$AE$23</f>
        <v>0.45454545454545459</v>
      </c>
    </row>
    <row r="841" spans="1:37" ht="24.9" customHeight="1" x14ac:dyDescent="0.25">
      <c r="A841" s="356" t="s">
        <v>717</v>
      </c>
      <c r="B841" s="356"/>
      <c r="C841" s="356"/>
      <c r="D841" s="356"/>
      <c r="E841" s="356"/>
      <c r="F841" s="356"/>
      <c r="G841" s="356"/>
      <c r="H841" s="356"/>
      <c r="I841" s="356"/>
      <c r="J841" s="356"/>
      <c r="K841" s="356"/>
      <c r="L841" s="356"/>
      <c r="M841" s="356"/>
      <c r="N841" s="356"/>
      <c r="O841" s="356"/>
      <c r="P841" s="356"/>
      <c r="Q841" s="356"/>
      <c r="R841" s="356"/>
      <c r="S841" s="356"/>
      <c r="T841" s="356"/>
      <c r="U841" s="356"/>
      <c r="V841" s="356"/>
      <c r="W841" s="356"/>
      <c r="X841" s="356"/>
      <c r="Y841" s="356"/>
      <c r="Z841" s="356"/>
      <c r="AA841" s="356"/>
      <c r="AB841" s="356"/>
      <c r="AC841" s="356"/>
      <c r="AD841" s="310">
        <f>'Art. 121'!Q807</f>
        <v>2</v>
      </c>
      <c r="AE841" s="94">
        <f>IF(AG841=1,AK841,AG841)</f>
        <v>0.45454545454545459</v>
      </c>
      <c r="AF841">
        <f>AD841/2</f>
        <v>1</v>
      </c>
      <c r="AG841" s="92">
        <f>IF(AND(AF841&gt;=0,AF841&lt;=1),1,"No aplica")</f>
        <v>1</v>
      </c>
      <c r="AH841" s="95">
        <f>AD841/(AG841*2)</f>
        <v>1</v>
      </c>
      <c r="AI841" s="96">
        <f>IF(AG841=1,AG841/$AG$845,"No aplica")</f>
        <v>0.2</v>
      </c>
      <c r="AJ841" s="96">
        <f>AF841*AI841</f>
        <v>0.2</v>
      </c>
      <c r="AK841" s="96">
        <f>AJ841*$AE$23</f>
        <v>0.45454545454545459</v>
      </c>
    </row>
    <row r="842" spans="1:37" ht="24.9" customHeight="1" x14ac:dyDescent="0.25">
      <c r="A842" s="356" t="s">
        <v>718</v>
      </c>
      <c r="B842" s="356"/>
      <c r="C842" s="356"/>
      <c r="D842" s="356"/>
      <c r="E842" s="356"/>
      <c r="F842" s="356"/>
      <c r="G842" s="356"/>
      <c r="H842" s="356"/>
      <c r="I842" s="356"/>
      <c r="J842" s="356"/>
      <c r="K842" s="356"/>
      <c r="L842" s="356"/>
      <c r="M842" s="356"/>
      <c r="N842" s="356"/>
      <c r="O842" s="356"/>
      <c r="P842" s="356"/>
      <c r="Q842" s="356"/>
      <c r="R842" s="356"/>
      <c r="S842" s="356"/>
      <c r="T842" s="356"/>
      <c r="U842" s="356"/>
      <c r="V842" s="356"/>
      <c r="W842" s="356"/>
      <c r="X842" s="356"/>
      <c r="Y842" s="356"/>
      <c r="Z842" s="356"/>
      <c r="AA842" s="356"/>
      <c r="AB842" s="356"/>
      <c r="AC842" s="356"/>
      <c r="AD842" s="310">
        <f>'Art. 121'!Q808</f>
        <v>2</v>
      </c>
      <c r="AE842" s="94">
        <f>IF(AG842=1,AK842,AG842)</f>
        <v>0.45454545454545459</v>
      </c>
      <c r="AF842">
        <f>AD842/2</f>
        <v>1</v>
      </c>
      <c r="AG842" s="92">
        <f>IF(AND(AF842&gt;=0,AF842&lt;=1),1,"No aplica")</f>
        <v>1</v>
      </c>
      <c r="AH842" s="95">
        <f>AD842/(AG842*2)</f>
        <v>1</v>
      </c>
      <c r="AI842" s="96">
        <f>IF(AG842=1,AG842/$AG$845,"No aplica")</f>
        <v>0.2</v>
      </c>
      <c r="AJ842" s="96">
        <f>AF842*AI842</f>
        <v>0.2</v>
      </c>
      <c r="AK842" s="96">
        <f>AJ842*$AE$23</f>
        <v>0.45454545454545459</v>
      </c>
    </row>
    <row r="843" spans="1:37" ht="24.9" customHeight="1" x14ac:dyDescent="0.25">
      <c r="A843" s="356" t="s">
        <v>719</v>
      </c>
      <c r="B843" s="356"/>
      <c r="C843" s="356"/>
      <c r="D843" s="356"/>
      <c r="E843" s="356"/>
      <c r="F843" s="356"/>
      <c r="G843" s="356"/>
      <c r="H843" s="356"/>
      <c r="I843" s="356"/>
      <c r="J843" s="356"/>
      <c r="K843" s="356"/>
      <c r="L843" s="356"/>
      <c r="M843" s="356"/>
      <c r="N843" s="356"/>
      <c r="O843" s="356"/>
      <c r="P843" s="356"/>
      <c r="Q843" s="356"/>
      <c r="R843" s="356"/>
      <c r="S843" s="356"/>
      <c r="T843" s="356"/>
      <c r="U843" s="356"/>
      <c r="V843" s="356"/>
      <c r="W843" s="356"/>
      <c r="X843" s="356"/>
      <c r="Y843" s="356"/>
      <c r="Z843" s="356"/>
      <c r="AA843" s="356"/>
      <c r="AB843" s="356"/>
      <c r="AC843" s="356"/>
      <c r="AD843" s="310">
        <f>'Art. 121'!Q809</f>
        <v>2</v>
      </c>
      <c r="AE843" s="94">
        <f>IF(AG843=1,AK843,AG843)</f>
        <v>0.45454545454545459</v>
      </c>
      <c r="AF843">
        <f>AD843/2</f>
        <v>1</v>
      </c>
      <c r="AG843" s="92">
        <f>IF(AND(AF843&gt;=0,AF843&lt;=1),1,"No aplica")</f>
        <v>1</v>
      </c>
      <c r="AH843" s="95">
        <f>AD843/(AG843*2)</f>
        <v>1</v>
      </c>
      <c r="AI843" s="96">
        <f>IF(AG843=1,AG843/$AG$845,"No aplica")</f>
        <v>0.2</v>
      </c>
      <c r="AJ843" s="96">
        <f>AF843*AI843</f>
        <v>0.2</v>
      </c>
      <c r="AK843" s="96">
        <f>AJ843*$AE$23</f>
        <v>0.45454545454545459</v>
      </c>
    </row>
    <row r="844" spans="1:37" ht="24.9" customHeight="1" x14ac:dyDescent="0.25">
      <c r="A844" s="356" t="s">
        <v>720</v>
      </c>
      <c r="B844" s="356"/>
      <c r="C844" s="356"/>
      <c r="D844" s="356"/>
      <c r="E844" s="356"/>
      <c r="F844" s="356"/>
      <c r="G844" s="356"/>
      <c r="H844" s="356"/>
      <c r="I844" s="356"/>
      <c r="J844" s="356"/>
      <c r="K844" s="356"/>
      <c r="L844" s="356"/>
      <c r="M844" s="356"/>
      <c r="N844" s="356"/>
      <c r="O844" s="356"/>
      <c r="P844" s="356"/>
      <c r="Q844" s="356"/>
      <c r="R844" s="356"/>
      <c r="S844" s="356"/>
      <c r="T844" s="356"/>
      <c r="U844" s="356"/>
      <c r="V844" s="356"/>
      <c r="W844" s="356"/>
      <c r="X844" s="356"/>
      <c r="Y844" s="356"/>
      <c r="Z844" s="356"/>
      <c r="AA844" s="356"/>
      <c r="AB844" s="356"/>
      <c r="AC844" s="356"/>
      <c r="AD844" s="310">
        <f>'Art. 121'!Q810</f>
        <v>2</v>
      </c>
      <c r="AE844" s="94">
        <f>IF(AG844=1,AK844,AG844)</f>
        <v>0.45454545454545459</v>
      </c>
      <c r="AF844">
        <f>AD844/2</f>
        <v>1</v>
      </c>
      <c r="AG844" s="92">
        <f>IF(AND(AF844&gt;=0,AF844&lt;=1),1,"No aplica")</f>
        <v>1</v>
      </c>
      <c r="AH844" s="95">
        <f>AD844/(AG844*2)</f>
        <v>1</v>
      </c>
      <c r="AI844" s="96">
        <f>IF(AG844=1,AG844/$AG$845,"No aplica")</f>
        <v>0.2</v>
      </c>
      <c r="AJ844" s="96">
        <f>AF844*AI844</f>
        <v>0.2</v>
      </c>
      <c r="AK844" s="96">
        <f>AJ844*$AE$23</f>
        <v>0.45454545454545459</v>
      </c>
    </row>
    <row r="845" spans="1:37" ht="24.9" customHeight="1" x14ac:dyDescent="0.25">
      <c r="A845" s="383" t="s">
        <v>1760</v>
      </c>
      <c r="B845" s="383"/>
      <c r="C845" s="383"/>
      <c r="D845" s="383"/>
      <c r="E845" s="383"/>
      <c r="F845" s="383"/>
      <c r="G845" s="383"/>
      <c r="H845" s="383"/>
      <c r="I845" s="383"/>
      <c r="J845" s="383"/>
      <c r="K845" s="383"/>
      <c r="L845" s="383"/>
      <c r="M845" s="383"/>
      <c r="N845" s="383"/>
      <c r="O845" s="383"/>
      <c r="P845" s="383"/>
      <c r="Q845" s="383"/>
      <c r="R845" s="383"/>
      <c r="S845" s="383"/>
      <c r="T845" s="383"/>
      <c r="U845" s="383"/>
      <c r="V845" s="383"/>
      <c r="W845" s="383"/>
      <c r="X845" s="383"/>
      <c r="Y845" s="383"/>
      <c r="Z845" s="383"/>
      <c r="AA845" s="383"/>
      <c r="AB845" s="383"/>
      <c r="AC845" s="383"/>
      <c r="AD845" s="383"/>
      <c r="AE845" s="94">
        <f>SUM(AE838:AE844)</f>
        <v>2.2727272727272729</v>
      </c>
      <c r="AF845" s="61"/>
      <c r="AG845" s="97">
        <f>SUM(AG840:AG844)</f>
        <v>5</v>
      </c>
      <c r="AH845" s="98"/>
      <c r="AI845" s="99"/>
      <c r="AJ845" s="99"/>
      <c r="AK845" s="99"/>
    </row>
    <row r="846" spans="1:37" ht="24.9" customHeight="1" x14ac:dyDescent="0.25">
      <c r="A846" s="384" t="s">
        <v>1761</v>
      </c>
      <c r="B846" s="384"/>
      <c r="C846" s="384"/>
      <c r="D846" s="384"/>
      <c r="E846" s="384"/>
      <c r="F846" s="384"/>
      <c r="G846" s="384"/>
      <c r="H846" s="384"/>
      <c r="I846" s="384"/>
      <c r="J846" s="384"/>
      <c r="K846" s="384"/>
      <c r="L846" s="384"/>
      <c r="M846" s="384"/>
      <c r="N846" s="384"/>
      <c r="O846" s="384"/>
      <c r="P846" s="384"/>
      <c r="Q846" s="384"/>
      <c r="R846" s="384"/>
      <c r="S846" s="384"/>
      <c r="T846" s="384"/>
      <c r="U846" s="384"/>
      <c r="V846" s="384"/>
      <c r="W846" s="384"/>
      <c r="X846" s="384"/>
      <c r="Y846" s="384"/>
      <c r="Z846" s="384"/>
      <c r="AA846" s="384"/>
      <c r="AB846" s="384"/>
      <c r="AC846" s="384"/>
      <c r="AD846" s="384"/>
      <c r="AE846" s="94">
        <f>AE845/$AE$23*100</f>
        <v>100</v>
      </c>
      <c r="AF846" s="61"/>
      <c r="AG846" s="97"/>
      <c r="AH846" s="98"/>
      <c r="AI846" s="99"/>
      <c r="AJ846" s="99"/>
      <c r="AK846" s="99"/>
    </row>
    <row r="847" spans="1:37" ht="24.9" customHeight="1" x14ac:dyDescent="0.25">
      <c r="A847" s="107"/>
      <c r="B847" s="107"/>
      <c r="C847" s="107"/>
      <c r="D847" s="107"/>
      <c r="E847" s="107"/>
      <c r="F847" s="107"/>
      <c r="G847" s="107"/>
      <c r="H847" s="107"/>
      <c r="I847" s="107"/>
      <c r="J847" s="107"/>
      <c r="K847" s="107"/>
      <c r="L847" s="107"/>
      <c r="M847" s="107"/>
      <c r="N847" s="107"/>
      <c r="O847" s="107"/>
      <c r="P847" s="107"/>
      <c r="Q847" s="100"/>
      <c r="R847" s="107"/>
      <c r="S847" s="107"/>
      <c r="T847" s="107"/>
      <c r="U847" s="107"/>
      <c r="V847" s="107"/>
      <c r="W847" s="107"/>
      <c r="X847" s="107"/>
      <c r="Y847" s="107"/>
      <c r="Z847" s="107"/>
      <c r="AA847" s="107"/>
      <c r="AB847" s="107"/>
      <c r="AC847" s="107"/>
      <c r="AD847" s="101"/>
      <c r="AE847" s="101"/>
    </row>
    <row r="848" spans="1:37" ht="24.9" customHeight="1" x14ac:dyDescent="0.25">
      <c r="A848" s="107"/>
      <c r="B848" s="107"/>
      <c r="C848" s="107"/>
      <c r="D848" s="107"/>
      <c r="E848" s="107"/>
      <c r="F848" s="107"/>
      <c r="G848" s="107"/>
      <c r="H848" s="107"/>
      <c r="I848" s="107"/>
      <c r="J848" s="107"/>
      <c r="K848" s="107"/>
      <c r="L848" s="107"/>
      <c r="M848" s="107"/>
      <c r="N848" s="107"/>
      <c r="O848" s="107"/>
      <c r="P848" s="107"/>
      <c r="Q848" s="100"/>
      <c r="R848" s="107"/>
      <c r="S848" s="107"/>
      <c r="T848" s="107"/>
      <c r="U848" s="107"/>
      <c r="V848" s="107"/>
      <c r="W848" s="107"/>
      <c r="X848" s="107"/>
      <c r="Y848" s="107"/>
      <c r="Z848" s="107"/>
      <c r="AA848" s="107"/>
      <c r="AB848" s="107"/>
      <c r="AC848" s="107"/>
      <c r="AD848" s="101"/>
      <c r="AE848" s="101"/>
    </row>
    <row r="849" spans="1:37" ht="24.9" customHeight="1" x14ac:dyDescent="0.25">
      <c r="A849" s="390" t="s">
        <v>721</v>
      </c>
      <c r="B849" s="390"/>
      <c r="C849" s="390"/>
      <c r="D849" s="390"/>
      <c r="E849" s="390"/>
      <c r="F849" s="390"/>
      <c r="G849" s="390"/>
      <c r="H849" s="390"/>
      <c r="I849" s="390"/>
      <c r="J849" s="390"/>
      <c r="K849" s="390"/>
      <c r="L849" s="390"/>
      <c r="M849" s="390"/>
      <c r="N849" s="390"/>
      <c r="O849" s="390"/>
      <c r="P849" s="390"/>
      <c r="Q849" s="390"/>
      <c r="R849" s="390"/>
      <c r="S849" s="390"/>
      <c r="T849" s="390"/>
      <c r="U849" s="390"/>
      <c r="V849" s="390"/>
      <c r="W849" s="390"/>
      <c r="X849" s="390"/>
      <c r="Y849" s="390"/>
      <c r="Z849" s="390"/>
      <c r="AA849" s="390"/>
      <c r="AB849" s="390"/>
      <c r="AC849" s="390"/>
      <c r="AD849" s="88"/>
      <c r="AE849" s="88"/>
    </row>
    <row r="850" spans="1:37" ht="24.9" customHeight="1" x14ac:dyDescent="0.25">
      <c r="A850" s="109"/>
      <c r="B850" s="110"/>
      <c r="C850" s="110"/>
      <c r="D850" s="110"/>
      <c r="E850" s="110"/>
      <c r="F850" s="110"/>
      <c r="G850" s="110"/>
      <c r="H850" s="110"/>
      <c r="I850" s="110"/>
      <c r="J850" s="110"/>
      <c r="K850" s="110"/>
      <c r="L850" s="110"/>
      <c r="M850" s="110"/>
      <c r="N850" s="110"/>
      <c r="O850" s="110"/>
      <c r="P850" s="110"/>
      <c r="Q850" s="111"/>
      <c r="R850" s="110"/>
      <c r="S850" s="110"/>
      <c r="T850" s="110"/>
      <c r="U850" s="110"/>
      <c r="V850" s="110"/>
      <c r="W850" s="110"/>
      <c r="X850" s="110"/>
      <c r="Y850" s="110"/>
      <c r="Z850" s="110"/>
      <c r="AA850" s="110"/>
      <c r="AB850" s="110"/>
      <c r="AC850" s="110"/>
      <c r="AD850" s="89"/>
      <c r="AE850" s="89"/>
    </row>
    <row r="851" spans="1:37" ht="24.9" customHeight="1" x14ac:dyDescent="0.25">
      <c r="A851" s="73"/>
      <c r="B851" s="73"/>
      <c r="C851" s="73"/>
      <c r="D851" s="73"/>
      <c r="E851" s="73"/>
      <c r="F851" s="73"/>
      <c r="G851" s="73"/>
      <c r="H851" s="73"/>
      <c r="I851" s="73"/>
      <c r="J851" s="73"/>
      <c r="K851" s="73"/>
      <c r="L851" s="73"/>
      <c r="M851" s="73"/>
      <c r="N851" s="73"/>
      <c r="O851" s="73"/>
      <c r="P851" s="73"/>
      <c r="Q851" s="100"/>
      <c r="R851" s="73"/>
      <c r="S851" s="73"/>
      <c r="T851" s="73"/>
      <c r="U851" s="73"/>
      <c r="V851" s="73"/>
      <c r="W851" s="73"/>
      <c r="X851" s="73"/>
      <c r="Y851" s="73"/>
      <c r="Z851" s="73"/>
      <c r="AA851" s="73"/>
      <c r="AB851" s="73"/>
      <c r="AC851" s="73"/>
      <c r="AD851" s="101"/>
      <c r="AE851" s="101"/>
    </row>
    <row r="852" spans="1:37" ht="24.9" customHeight="1" x14ac:dyDescent="0.25">
      <c r="A852" s="387" t="s">
        <v>163</v>
      </c>
      <c r="B852" s="387"/>
      <c r="C852" s="387"/>
      <c r="D852" s="387"/>
      <c r="E852" s="387"/>
      <c r="F852" s="387"/>
      <c r="G852" s="387"/>
      <c r="H852" s="387"/>
      <c r="I852" s="387"/>
      <c r="J852" s="387"/>
      <c r="K852" s="387"/>
      <c r="L852" s="387"/>
      <c r="M852" s="387"/>
      <c r="N852" s="387"/>
      <c r="O852" s="387"/>
      <c r="P852" s="387"/>
      <c r="Q852" s="387"/>
      <c r="R852" s="387"/>
      <c r="S852" s="387"/>
      <c r="T852" s="387"/>
      <c r="U852" s="387"/>
      <c r="V852" s="387"/>
      <c r="W852" s="387"/>
      <c r="X852" s="387"/>
      <c r="Y852" s="387"/>
      <c r="Z852" s="387"/>
      <c r="AA852" s="387"/>
      <c r="AB852" s="387"/>
      <c r="AC852" s="387"/>
      <c r="AD852" s="66" t="s">
        <v>187</v>
      </c>
      <c r="AE852" s="306" t="s">
        <v>7</v>
      </c>
      <c r="AF852" s="92" t="s">
        <v>1666</v>
      </c>
      <c r="AG852" s="92" t="s">
        <v>1667</v>
      </c>
      <c r="AH852" s="92" t="s">
        <v>1668</v>
      </c>
      <c r="AI852" s="93" t="s">
        <v>1669</v>
      </c>
      <c r="AJ852" s="92"/>
      <c r="AK852" s="93" t="s">
        <v>1670</v>
      </c>
    </row>
    <row r="853" spans="1:37" ht="24.9" customHeight="1" x14ac:dyDescent="0.25">
      <c r="A853" s="356" t="s">
        <v>722</v>
      </c>
      <c r="B853" s="356"/>
      <c r="C853" s="356"/>
      <c r="D853" s="356"/>
      <c r="E853" s="356"/>
      <c r="F853" s="356"/>
      <c r="G853" s="356"/>
      <c r="H853" s="356"/>
      <c r="I853" s="356"/>
      <c r="J853" s="356"/>
      <c r="K853" s="356"/>
      <c r="L853" s="356"/>
      <c r="M853" s="356"/>
      <c r="N853" s="356"/>
      <c r="O853" s="356"/>
      <c r="P853" s="356"/>
      <c r="Q853" s="356"/>
      <c r="R853" s="356"/>
      <c r="S853" s="356"/>
      <c r="T853" s="356"/>
      <c r="U853" s="356"/>
      <c r="V853" s="356"/>
      <c r="W853" s="356"/>
      <c r="X853" s="356"/>
      <c r="Y853" s="356"/>
      <c r="Z853" s="356"/>
      <c r="AA853" s="356"/>
      <c r="AB853" s="356"/>
      <c r="AC853" s="356"/>
      <c r="AD853" s="310">
        <f>'Art. 121'!Q819</f>
        <v>2</v>
      </c>
      <c r="AE853" s="94">
        <f>IF(AG853=1,AK853,AG853)</f>
        <v>2.2727272727272729</v>
      </c>
      <c r="AF853">
        <f>AD853/2</f>
        <v>1</v>
      </c>
      <c r="AG853" s="92">
        <f>IF(AND(AF853&gt;=0,AF853&lt;=1),1,"No aplica")</f>
        <v>1</v>
      </c>
      <c r="AH853" s="95">
        <f>AD853/(AG853*2)</f>
        <v>1</v>
      </c>
      <c r="AI853" s="96">
        <f>IF(AG853=1,AG853/$AG$854,"No aplica")</f>
        <v>1</v>
      </c>
      <c r="AJ853" s="96">
        <f>AF853*AI853</f>
        <v>1</v>
      </c>
      <c r="AK853" s="96">
        <f>AJ853*$AE$23</f>
        <v>2.2727272727272729</v>
      </c>
    </row>
    <row r="854" spans="1:37" ht="24.9" customHeight="1" x14ac:dyDescent="0.25">
      <c r="A854" s="383" t="s">
        <v>1671</v>
      </c>
      <c r="B854" s="383"/>
      <c r="C854" s="383"/>
      <c r="D854" s="383"/>
      <c r="E854" s="383"/>
      <c r="F854" s="383"/>
      <c r="G854" s="383"/>
      <c r="H854" s="383"/>
      <c r="I854" s="383"/>
      <c r="J854" s="383"/>
      <c r="K854" s="383"/>
      <c r="L854" s="383"/>
      <c r="M854" s="383"/>
      <c r="N854" s="383"/>
      <c r="O854" s="383"/>
      <c r="P854" s="383"/>
      <c r="Q854" s="383"/>
      <c r="R854" s="383"/>
      <c r="S854" s="383"/>
      <c r="T854" s="383"/>
      <c r="U854" s="383"/>
      <c r="V854" s="383"/>
      <c r="W854" s="383"/>
      <c r="X854" s="383"/>
      <c r="Y854" s="383"/>
      <c r="Z854" s="383"/>
      <c r="AA854" s="383"/>
      <c r="AB854" s="383"/>
      <c r="AC854" s="383"/>
      <c r="AD854" s="383"/>
      <c r="AE854" s="94">
        <f>SUM(AE847:AE853)</f>
        <v>2.2727272727272729</v>
      </c>
      <c r="AF854" s="61"/>
      <c r="AG854" s="97">
        <f>SUM(AG853)</f>
        <v>1</v>
      </c>
      <c r="AH854" s="98"/>
      <c r="AI854" s="99"/>
      <c r="AJ854" s="99"/>
      <c r="AK854" s="99"/>
    </row>
    <row r="855" spans="1:37" ht="24.9" customHeight="1" x14ac:dyDescent="0.25">
      <c r="A855" s="384" t="s">
        <v>1672</v>
      </c>
      <c r="B855" s="384"/>
      <c r="C855" s="384"/>
      <c r="D855" s="384"/>
      <c r="E855" s="384"/>
      <c r="F855" s="384"/>
      <c r="G855" s="384"/>
      <c r="H855" s="384"/>
      <c r="I855" s="384"/>
      <c r="J855" s="384"/>
      <c r="K855" s="384"/>
      <c r="L855" s="384"/>
      <c r="M855" s="384"/>
      <c r="N855" s="384"/>
      <c r="O855" s="384"/>
      <c r="P855" s="384"/>
      <c r="Q855" s="384"/>
      <c r="R855" s="384"/>
      <c r="S855" s="384"/>
      <c r="T855" s="384"/>
      <c r="U855" s="384"/>
      <c r="V855" s="384"/>
      <c r="W855" s="384"/>
      <c r="X855" s="384"/>
      <c r="Y855" s="384"/>
      <c r="Z855" s="384"/>
      <c r="AA855" s="384"/>
      <c r="AB855" s="384"/>
      <c r="AC855" s="384"/>
      <c r="AD855" s="384"/>
      <c r="AE855" s="94">
        <f>AE854/$AE$23*100</f>
        <v>100</v>
      </c>
      <c r="AF855" s="61"/>
      <c r="AG855" s="97"/>
      <c r="AH855" s="98"/>
      <c r="AI855" s="99"/>
      <c r="AJ855" s="99"/>
      <c r="AK855" s="99"/>
    </row>
    <row r="856" spans="1:37" ht="24.9" customHeight="1" x14ac:dyDescent="0.25">
      <c r="A856" s="103"/>
      <c r="B856" s="103"/>
      <c r="C856" s="103"/>
      <c r="D856" s="103"/>
      <c r="E856" s="103"/>
      <c r="F856" s="103"/>
      <c r="G856" s="103"/>
      <c r="H856" s="103"/>
      <c r="I856" s="103"/>
      <c r="J856" s="103"/>
      <c r="K856" s="103"/>
      <c r="L856" s="103"/>
      <c r="M856" s="103"/>
      <c r="N856" s="103"/>
      <c r="O856" s="103"/>
      <c r="P856" s="103"/>
      <c r="Q856" s="104"/>
      <c r="R856" s="105"/>
      <c r="S856" s="105"/>
      <c r="T856" s="105"/>
      <c r="U856" s="105"/>
      <c r="V856" s="105"/>
      <c r="W856" s="105"/>
      <c r="X856" s="105"/>
      <c r="Y856" s="105"/>
      <c r="Z856" s="105"/>
      <c r="AA856" s="105"/>
      <c r="AB856" s="105"/>
      <c r="AC856" s="105"/>
      <c r="AD856" s="106"/>
      <c r="AE856" s="106"/>
    </row>
    <row r="857" spans="1:37" ht="24.9" customHeight="1" x14ac:dyDescent="0.25">
      <c r="A857" s="391" t="s">
        <v>164</v>
      </c>
      <c r="B857" s="391"/>
      <c r="C857" s="391"/>
      <c r="D857" s="391"/>
      <c r="E857" s="391"/>
      <c r="F857" s="391"/>
      <c r="G857" s="391"/>
      <c r="H857" s="391"/>
      <c r="I857" s="391"/>
      <c r="J857" s="391"/>
      <c r="K857" s="391"/>
      <c r="L857" s="391"/>
      <c r="M857" s="391"/>
      <c r="N857" s="391"/>
      <c r="O857" s="391"/>
      <c r="P857" s="391"/>
      <c r="Q857" s="391"/>
      <c r="R857" s="391"/>
      <c r="S857" s="391"/>
      <c r="T857" s="391"/>
      <c r="U857" s="391"/>
      <c r="V857" s="391"/>
      <c r="W857" s="391"/>
      <c r="X857" s="391"/>
      <c r="Y857" s="391"/>
      <c r="Z857" s="391"/>
      <c r="AA857" s="391"/>
      <c r="AB857" s="391"/>
      <c r="AC857" s="391"/>
      <c r="AD857" s="112" t="s">
        <v>187</v>
      </c>
      <c r="AE857" s="113" t="s">
        <v>7</v>
      </c>
      <c r="AF857" s="92" t="s">
        <v>1666</v>
      </c>
      <c r="AG857" s="92" t="s">
        <v>1667</v>
      </c>
      <c r="AH857" s="92" t="s">
        <v>1668</v>
      </c>
      <c r="AI857" s="93" t="s">
        <v>1669</v>
      </c>
      <c r="AJ857" s="92"/>
      <c r="AK857" s="93" t="s">
        <v>1670</v>
      </c>
    </row>
    <row r="858" spans="1:37" ht="24.9" customHeight="1" x14ac:dyDescent="0.25">
      <c r="A858" s="356" t="s">
        <v>723</v>
      </c>
      <c r="B858" s="356"/>
      <c r="C858" s="356"/>
      <c r="D858" s="356"/>
      <c r="E858" s="356"/>
      <c r="F858" s="356"/>
      <c r="G858" s="356"/>
      <c r="H858" s="356"/>
      <c r="I858" s="356"/>
      <c r="J858" s="356"/>
      <c r="K858" s="356"/>
      <c r="L858" s="356"/>
      <c r="M858" s="356"/>
      <c r="N858" s="356"/>
      <c r="O858" s="356"/>
      <c r="P858" s="356"/>
      <c r="Q858" s="356"/>
      <c r="R858" s="356"/>
      <c r="S858" s="356"/>
      <c r="T858" s="356"/>
      <c r="U858" s="356"/>
      <c r="V858" s="356"/>
      <c r="W858" s="356"/>
      <c r="X858" s="356"/>
      <c r="Y858" s="356"/>
      <c r="Z858" s="356"/>
      <c r="AA858" s="356"/>
      <c r="AB858" s="356"/>
      <c r="AC858" s="356"/>
      <c r="AD858" s="310">
        <f>'Art. 121'!Q822</f>
        <v>2</v>
      </c>
      <c r="AE858" s="94">
        <f t="shared" ref="AE858:AE864" si="157">IF(AG858=1,AK858,AG858)</f>
        <v>0.32467532467532467</v>
      </c>
      <c r="AF858">
        <f t="shared" ref="AF858:AF864" si="158">AD858/2</f>
        <v>1</v>
      </c>
      <c r="AG858" s="92">
        <f t="shared" ref="AG858:AG864" si="159">IF(AND(AF858&gt;=0,AF858&lt;=1),1,"No aplica")</f>
        <v>1</v>
      </c>
      <c r="AH858" s="95">
        <f t="shared" ref="AH858:AH864" si="160">AD858/(AG858*2)</f>
        <v>1</v>
      </c>
      <c r="AI858" s="96">
        <f t="shared" ref="AI858:AI864" si="161">IF(AG858=1,AG858/$AG$865,"No aplica")</f>
        <v>0.14285714285714285</v>
      </c>
      <c r="AJ858" s="96">
        <f t="shared" ref="AJ858:AJ864" si="162">AF858*AI858</f>
        <v>0.14285714285714285</v>
      </c>
      <c r="AK858" s="96">
        <f t="shared" ref="AK858:AK864" si="163">AJ858*$AE$23</f>
        <v>0.32467532467532467</v>
      </c>
    </row>
    <row r="859" spans="1:37" ht="24.9" customHeight="1" x14ac:dyDescent="0.25">
      <c r="A859" s="356" t="s">
        <v>724</v>
      </c>
      <c r="B859" s="356"/>
      <c r="C859" s="356"/>
      <c r="D859" s="356"/>
      <c r="E859" s="356"/>
      <c r="F859" s="356"/>
      <c r="G859" s="356"/>
      <c r="H859" s="356"/>
      <c r="I859" s="356"/>
      <c r="J859" s="356"/>
      <c r="K859" s="356"/>
      <c r="L859" s="356"/>
      <c r="M859" s="356"/>
      <c r="N859" s="356"/>
      <c r="O859" s="356"/>
      <c r="P859" s="356"/>
      <c r="Q859" s="356"/>
      <c r="R859" s="356"/>
      <c r="S859" s="356"/>
      <c r="T859" s="356"/>
      <c r="U859" s="356"/>
      <c r="V859" s="356"/>
      <c r="W859" s="356"/>
      <c r="X859" s="356"/>
      <c r="Y859" s="356"/>
      <c r="Z859" s="356"/>
      <c r="AA859" s="356"/>
      <c r="AB859" s="356"/>
      <c r="AC859" s="356"/>
      <c r="AD859" s="310">
        <f>'Art. 121'!Q823</f>
        <v>2</v>
      </c>
      <c r="AE859" s="94">
        <f t="shared" si="157"/>
        <v>0.32467532467532467</v>
      </c>
      <c r="AF859">
        <f t="shared" si="158"/>
        <v>1</v>
      </c>
      <c r="AG859" s="92">
        <f t="shared" si="159"/>
        <v>1</v>
      </c>
      <c r="AH859" s="95">
        <f t="shared" si="160"/>
        <v>1</v>
      </c>
      <c r="AI859" s="96">
        <f t="shared" si="161"/>
        <v>0.14285714285714285</v>
      </c>
      <c r="AJ859" s="96">
        <f t="shared" si="162"/>
        <v>0.14285714285714285</v>
      </c>
      <c r="AK859" s="96">
        <f t="shared" si="163"/>
        <v>0.32467532467532467</v>
      </c>
    </row>
    <row r="860" spans="1:37" ht="24.9" customHeight="1" x14ac:dyDescent="0.25">
      <c r="A860" s="356" t="s">
        <v>725</v>
      </c>
      <c r="B860" s="356"/>
      <c r="C860" s="356"/>
      <c r="D860" s="356"/>
      <c r="E860" s="356"/>
      <c r="F860" s="356"/>
      <c r="G860" s="356"/>
      <c r="H860" s="356"/>
      <c r="I860" s="356"/>
      <c r="J860" s="356"/>
      <c r="K860" s="356"/>
      <c r="L860" s="356"/>
      <c r="M860" s="356"/>
      <c r="N860" s="356"/>
      <c r="O860" s="356"/>
      <c r="P860" s="356"/>
      <c r="Q860" s="356"/>
      <c r="R860" s="356"/>
      <c r="S860" s="356"/>
      <c r="T860" s="356"/>
      <c r="U860" s="356"/>
      <c r="V860" s="356"/>
      <c r="W860" s="356"/>
      <c r="X860" s="356"/>
      <c r="Y860" s="356"/>
      <c r="Z860" s="356"/>
      <c r="AA860" s="356"/>
      <c r="AB860" s="356"/>
      <c r="AC860" s="356"/>
      <c r="AD860" s="310">
        <f>'Art. 121'!Q824</f>
        <v>2</v>
      </c>
      <c r="AE860" s="94">
        <f t="shared" si="157"/>
        <v>0.32467532467532467</v>
      </c>
      <c r="AF860">
        <f t="shared" si="158"/>
        <v>1</v>
      </c>
      <c r="AG860" s="92">
        <f t="shared" si="159"/>
        <v>1</v>
      </c>
      <c r="AH860" s="95">
        <f t="shared" si="160"/>
        <v>1</v>
      </c>
      <c r="AI860" s="96">
        <f t="shared" si="161"/>
        <v>0.14285714285714285</v>
      </c>
      <c r="AJ860" s="96">
        <f t="shared" si="162"/>
        <v>0.14285714285714285</v>
      </c>
      <c r="AK860" s="96">
        <f t="shared" si="163"/>
        <v>0.32467532467532467</v>
      </c>
    </row>
    <row r="861" spans="1:37" ht="24.9" customHeight="1" x14ac:dyDescent="0.25">
      <c r="A861" s="356" t="s">
        <v>726</v>
      </c>
      <c r="B861" s="356"/>
      <c r="C861" s="356"/>
      <c r="D861" s="356"/>
      <c r="E861" s="356"/>
      <c r="F861" s="356"/>
      <c r="G861" s="356"/>
      <c r="H861" s="356"/>
      <c r="I861" s="356"/>
      <c r="J861" s="356"/>
      <c r="K861" s="356"/>
      <c r="L861" s="356"/>
      <c r="M861" s="356"/>
      <c r="N861" s="356"/>
      <c r="O861" s="356"/>
      <c r="P861" s="356"/>
      <c r="Q861" s="356"/>
      <c r="R861" s="356"/>
      <c r="S861" s="356"/>
      <c r="T861" s="356"/>
      <c r="U861" s="356"/>
      <c r="V861" s="356"/>
      <c r="W861" s="356"/>
      <c r="X861" s="356"/>
      <c r="Y861" s="356"/>
      <c r="Z861" s="356"/>
      <c r="AA861" s="356"/>
      <c r="AB861" s="356"/>
      <c r="AC861" s="356"/>
      <c r="AD861" s="310">
        <f>'Art. 121'!Q825</f>
        <v>2</v>
      </c>
      <c r="AE861" s="94">
        <f t="shared" si="157"/>
        <v>0.32467532467532467</v>
      </c>
      <c r="AF861">
        <f t="shared" si="158"/>
        <v>1</v>
      </c>
      <c r="AG861" s="92">
        <f t="shared" si="159"/>
        <v>1</v>
      </c>
      <c r="AH861" s="95">
        <f t="shared" si="160"/>
        <v>1</v>
      </c>
      <c r="AI861" s="96">
        <f t="shared" si="161"/>
        <v>0.14285714285714285</v>
      </c>
      <c r="AJ861" s="96">
        <f t="shared" si="162"/>
        <v>0.14285714285714285</v>
      </c>
      <c r="AK861" s="96">
        <f t="shared" si="163"/>
        <v>0.32467532467532467</v>
      </c>
    </row>
    <row r="862" spans="1:37" ht="24.9" customHeight="1" x14ac:dyDescent="0.25">
      <c r="A862" s="356" t="s">
        <v>727</v>
      </c>
      <c r="B862" s="356"/>
      <c r="C862" s="356"/>
      <c r="D862" s="356"/>
      <c r="E862" s="356"/>
      <c r="F862" s="356"/>
      <c r="G862" s="356"/>
      <c r="H862" s="356"/>
      <c r="I862" s="356"/>
      <c r="J862" s="356"/>
      <c r="K862" s="356"/>
      <c r="L862" s="356"/>
      <c r="M862" s="356"/>
      <c r="N862" s="356"/>
      <c r="O862" s="356"/>
      <c r="P862" s="356"/>
      <c r="Q862" s="356"/>
      <c r="R862" s="356"/>
      <c r="S862" s="356"/>
      <c r="T862" s="356"/>
      <c r="U862" s="356"/>
      <c r="V862" s="356"/>
      <c r="W862" s="356"/>
      <c r="X862" s="356"/>
      <c r="Y862" s="356"/>
      <c r="Z862" s="356"/>
      <c r="AA862" s="356"/>
      <c r="AB862" s="356"/>
      <c r="AC862" s="356"/>
      <c r="AD862" s="310">
        <f>'Art. 121'!Q826</f>
        <v>2</v>
      </c>
      <c r="AE862" s="94">
        <f t="shared" si="157"/>
        <v>0.32467532467532467</v>
      </c>
      <c r="AF862">
        <f t="shared" si="158"/>
        <v>1</v>
      </c>
      <c r="AG862" s="92">
        <f t="shared" si="159"/>
        <v>1</v>
      </c>
      <c r="AH862" s="95">
        <f t="shared" si="160"/>
        <v>1</v>
      </c>
      <c r="AI862" s="96">
        <f t="shared" si="161"/>
        <v>0.14285714285714285</v>
      </c>
      <c r="AJ862" s="96">
        <f t="shared" si="162"/>
        <v>0.14285714285714285</v>
      </c>
      <c r="AK862" s="96">
        <f t="shared" si="163"/>
        <v>0.32467532467532467</v>
      </c>
    </row>
    <row r="863" spans="1:37" ht="24.9" customHeight="1" x14ac:dyDescent="0.25">
      <c r="A863" s="356" t="s">
        <v>728</v>
      </c>
      <c r="B863" s="356"/>
      <c r="C863" s="356"/>
      <c r="D863" s="356"/>
      <c r="E863" s="356"/>
      <c r="F863" s="356"/>
      <c r="G863" s="356"/>
      <c r="H863" s="356"/>
      <c r="I863" s="356"/>
      <c r="J863" s="356"/>
      <c r="K863" s="356"/>
      <c r="L863" s="356"/>
      <c r="M863" s="356"/>
      <c r="N863" s="356"/>
      <c r="O863" s="356"/>
      <c r="P863" s="356"/>
      <c r="Q863" s="356"/>
      <c r="R863" s="356"/>
      <c r="S863" s="356"/>
      <c r="T863" s="356"/>
      <c r="U863" s="356"/>
      <c r="V863" s="356"/>
      <c r="W863" s="356"/>
      <c r="X863" s="356"/>
      <c r="Y863" s="356"/>
      <c r="Z863" s="356"/>
      <c r="AA863" s="356"/>
      <c r="AB863" s="356"/>
      <c r="AC863" s="356"/>
      <c r="AD863" s="310">
        <f>'Art. 121'!Q827</f>
        <v>2</v>
      </c>
      <c r="AE863" s="94">
        <f t="shared" si="157"/>
        <v>0.32467532467532467</v>
      </c>
      <c r="AF863">
        <f t="shared" si="158"/>
        <v>1</v>
      </c>
      <c r="AG863" s="92">
        <f t="shared" si="159"/>
        <v>1</v>
      </c>
      <c r="AH863" s="95">
        <f t="shared" si="160"/>
        <v>1</v>
      </c>
      <c r="AI863" s="96">
        <f t="shared" si="161"/>
        <v>0.14285714285714285</v>
      </c>
      <c r="AJ863" s="96">
        <f t="shared" si="162"/>
        <v>0.14285714285714285</v>
      </c>
      <c r="AK863" s="96">
        <f t="shared" si="163"/>
        <v>0.32467532467532467</v>
      </c>
    </row>
    <row r="864" spans="1:37" ht="24.9" customHeight="1" x14ac:dyDescent="0.25">
      <c r="A864" s="356" t="s">
        <v>729</v>
      </c>
      <c r="B864" s="356"/>
      <c r="C864" s="356"/>
      <c r="D864" s="356"/>
      <c r="E864" s="356"/>
      <c r="F864" s="356"/>
      <c r="G864" s="356"/>
      <c r="H864" s="356"/>
      <c r="I864" s="356"/>
      <c r="J864" s="356"/>
      <c r="K864" s="356"/>
      <c r="L864" s="356"/>
      <c r="M864" s="356"/>
      <c r="N864" s="356"/>
      <c r="O864" s="356"/>
      <c r="P864" s="356"/>
      <c r="Q864" s="356"/>
      <c r="R864" s="356"/>
      <c r="S864" s="356"/>
      <c r="T864" s="356"/>
      <c r="U864" s="356"/>
      <c r="V864" s="356"/>
      <c r="W864" s="356"/>
      <c r="X864" s="356"/>
      <c r="Y864" s="356"/>
      <c r="Z864" s="356"/>
      <c r="AA864" s="356"/>
      <c r="AB864" s="356"/>
      <c r="AC864" s="356"/>
      <c r="AD864" s="310">
        <f>'Art. 121'!Q828</f>
        <v>2</v>
      </c>
      <c r="AE864" s="94">
        <f t="shared" si="157"/>
        <v>0.32467532467532467</v>
      </c>
      <c r="AF864">
        <f t="shared" si="158"/>
        <v>1</v>
      </c>
      <c r="AG864" s="92">
        <f t="shared" si="159"/>
        <v>1</v>
      </c>
      <c r="AH864" s="95">
        <f t="shared" si="160"/>
        <v>1</v>
      </c>
      <c r="AI864" s="96">
        <f t="shared" si="161"/>
        <v>0.14285714285714285</v>
      </c>
      <c r="AJ864" s="96">
        <f t="shared" si="162"/>
        <v>0.14285714285714285</v>
      </c>
      <c r="AK864" s="96">
        <f t="shared" si="163"/>
        <v>0.32467532467532467</v>
      </c>
    </row>
    <row r="865" spans="1:37" ht="24.9" customHeight="1" x14ac:dyDescent="0.25">
      <c r="A865" s="383" t="s">
        <v>1762</v>
      </c>
      <c r="B865" s="383"/>
      <c r="C865" s="383"/>
      <c r="D865" s="383"/>
      <c r="E865" s="383"/>
      <c r="F865" s="383"/>
      <c r="G865" s="383"/>
      <c r="H865" s="383"/>
      <c r="I865" s="383"/>
      <c r="J865" s="383"/>
      <c r="K865" s="383"/>
      <c r="L865" s="383"/>
      <c r="M865" s="383"/>
      <c r="N865" s="383"/>
      <c r="O865" s="383"/>
      <c r="P865" s="383"/>
      <c r="Q865" s="383"/>
      <c r="R865" s="383"/>
      <c r="S865" s="383"/>
      <c r="T865" s="383"/>
      <c r="U865" s="383"/>
      <c r="V865" s="383"/>
      <c r="W865" s="383"/>
      <c r="X865" s="383"/>
      <c r="Y865" s="383"/>
      <c r="Z865" s="383"/>
      <c r="AA865" s="383"/>
      <c r="AB865" s="383"/>
      <c r="AC865" s="383"/>
      <c r="AD865" s="383"/>
      <c r="AE865" s="94">
        <f>SUM(AE858:AE864)</f>
        <v>2.2727272727272725</v>
      </c>
      <c r="AF865" s="61"/>
      <c r="AG865" s="97">
        <f>SUM(AG858:AG864)</f>
        <v>7</v>
      </c>
      <c r="AH865" s="98"/>
      <c r="AI865" s="99"/>
      <c r="AJ865" s="99"/>
      <c r="AK865" s="99"/>
    </row>
    <row r="866" spans="1:37" ht="24.9" customHeight="1" x14ac:dyDescent="0.25">
      <c r="A866" s="384" t="s">
        <v>1763</v>
      </c>
      <c r="B866" s="384"/>
      <c r="C866" s="384"/>
      <c r="D866" s="384"/>
      <c r="E866" s="384"/>
      <c r="F866" s="384"/>
      <c r="G866" s="384"/>
      <c r="H866" s="384"/>
      <c r="I866" s="384"/>
      <c r="J866" s="384"/>
      <c r="K866" s="384"/>
      <c r="L866" s="384"/>
      <c r="M866" s="384"/>
      <c r="N866" s="384"/>
      <c r="O866" s="384"/>
      <c r="P866" s="384"/>
      <c r="Q866" s="384"/>
      <c r="R866" s="384"/>
      <c r="S866" s="384"/>
      <c r="T866" s="384"/>
      <c r="U866" s="384"/>
      <c r="V866" s="384"/>
      <c r="W866" s="384"/>
      <c r="X866" s="384"/>
      <c r="Y866" s="384"/>
      <c r="Z866" s="384"/>
      <c r="AA866" s="384"/>
      <c r="AB866" s="384"/>
      <c r="AC866" s="384"/>
      <c r="AD866" s="384"/>
      <c r="AE866" s="94">
        <f>AE865/$AE$23*100</f>
        <v>99.999999999999972</v>
      </c>
      <c r="AF866" s="61"/>
      <c r="AG866" s="97"/>
      <c r="AH866" s="98"/>
      <c r="AI866" s="99"/>
      <c r="AJ866" s="99"/>
      <c r="AK866" s="99"/>
    </row>
    <row r="867" spans="1:37" ht="24.9" customHeight="1" x14ac:dyDescent="0.25">
      <c r="A867" s="107"/>
      <c r="B867" s="107"/>
      <c r="C867" s="107"/>
      <c r="D867" s="107"/>
      <c r="E867" s="107"/>
      <c r="F867" s="107"/>
      <c r="G867" s="107"/>
      <c r="H867" s="107"/>
      <c r="I867" s="107"/>
      <c r="J867" s="107"/>
      <c r="K867" s="107"/>
      <c r="L867" s="107"/>
      <c r="M867" s="107"/>
      <c r="N867" s="107"/>
      <c r="O867" s="107"/>
      <c r="P867" s="107"/>
      <c r="Q867" s="100"/>
      <c r="R867" s="107"/>
      <c r="S867" s="107"/>
      <c r="T867" s="107"/>
      <c r="U867" s="107"/>
      <c r="V867" s="107"/>
      <c r="W867" s="107"/>
      <c r="X867" s="107"/>
      <c r="Y867" s="107"/>
      <c r="Z867" s="107"/>
      <c r="AA867" s="107"/>
      <c r="AB867" s="107"/>
      <c r="AC867" s="107"/>
      <c r="AD867" s="101"/>
      <c r="AE867" s="101"/>
    </row>
    <row r="868" spans="1:37" ht="24.9" customHeight="1" x14ac:dyDescent="0.25">
      <c r="A868" s="107"/>
      <c r="B868" s="107"/>
      <c r="C868" s="107"/>
      <c r="D868" s="107"/>
      <c r="E868" s="107"/>
      <c r="F868" s="107"/>
      <c r="G868" s="107"/>
      <c r="H868" s="107"/>
      <c r="I868" s="107"/>
      <c r="J868" s="107"/>
      <c r="K868" s="107"/>
      <c r="L868" s="107"/>
      <c r="M868" s="107"/>
      <c r="N868" s="107"/>
      <c r="O868" s="107"/>
      <c r="P868" s="107"/>
      <c r="Q868" s="100"/>
      <c r="R868" s="107"/>
      <c r="S868" s="107"/>
      <c r="T868" s="107"/>
      <c r="U868" s="107"/>
      <c r="V868" s="107"/>
      <c r="W868" s="107"/>
      <c r="X868" s="107"/>
      <c r="Y868" s="107"/>
      <c r="Z868" s="107"/>
      <c r="AA868" s="107"/>
      <c r="AB868" s="107"/>
      <c r="AC868" s="107"/>
      <c r="AD868" s="101"/>
      <c r="AE868" s="101"/>
    </row>
    <row r="869" spans="1:37" ht="24.9" customHeight="1" x14ac:dyDescent="0.25">
      <c r="A869" s="390" t="s">
        <v>730</v>
      </c>
      <c r="B869" s="390"/>
      <c r="C869" s="390"/>
      <c r="D869" s="390"/>
      <c r="E869" s="390"/>
      <c r="F869" s="390"/>
      <c r="G869" s="390"/>
      <c r="H869" s="390"/>
      <c r="I869" s="390"/>
      <c r="J869" s="390"/>
      <c r="K869" s="390"/>
      <c r="L869" s="390"/>
      <c r="M869" s="390"/>
      <c r="N869" s="390"/>
      <c r="O869" s="390"/>
      <c r="P869" s="390"/>
      <c r="Q869" s="390"/>
      <c r="R869" s="390"/>
      <c r="S869" s="390"/>
      <c r="T869" s="390"/>
      <c r="U869" s="390"/>
      <c r="V869" s="390"/>
      <c r="W869" s="390"/>
      <c r="X869" s="390"/>
      <c r="Y869" s="390"/>
      <c r="Z869" s="390"/>
      <c r="AA869" s="390"/>
      <c r="AB869" s="390"/>
      <c r="AC869" s="390"/>
      <c r="AD869" s="88"/>
      <c r="AE869" s="88"/>
    </row>
    <row r="870" spans="1:37" ht="24.9" customHeight="1" x14ac:dyDescent="0.25">
      <c r="A870" s="109"/>
      <c r="B870" s="110"/>
      <c r="C870" s="110"/>
      <c r="D870" s="110"/>
      <c r="E870" s="110"/>
      <c r="F870" s="110"/>
      <c r="G870" s="110"/>
      <c r="H870" s="110"/>
      <c r="I870" s="110"/>
      <c r="J870" s="110"/>
      <c r="K870" s="110"/>
      <c r="L870" s="110"/>
      <c r="M870" s="110"/>
      <c r="N870" s="110"/>
      <c r="O870" s="110"/>
      <c r="P870" s="110"/>
      <c r="Q870" s="111"/>
      <c r="R870" s="110"/>
      <c r="S870" s="110"/>
      <c r="T870" s="110"/>
      <c r="U870" s="110"/>
      <c r="V870" s="110"/>
      <c r="W870" s="110"/>
      <c r="X870" s="110"/>
      <c r="Y870" s="110"/>
      <c r="Z870" s="110"/>
      <c r="AA870" s="110"/>
      <c r="AB870" s="110"/>
      <c r="AC870" s="110"/>
      <c r="AD870" s="89"/>
      <c r="AE870" s="89"/>
    </row>
    <row r="871" spans="1:37" ht="24.9" customHeight="1" x14ac:dyDescent="0.25">
      <c r="A871" s="73"/>
      <c r="B871" s="73"/>
      <c r="C871" s="73"/>
      <c r="D871" s="73"/>
      <c r="E871" s="73"/>
      <c r="F871" s="73"/>
      <c r="G871" s="73"/>
      <c r="H871" s="73"/>
      <c r="I871" s="73"/>
      <c r="J871" s="73"/>
      <c r="K871" s="73"/>
      <c r="L871" s="73"/>
      <c r="M871" s="73"/>
      <c r="N871" s="73"/>
      <c r="O871" s="73"/>
      <c r="P871" s="73"/>
      <c r="Q871" s="100"/>
      <c r="R871" s="73"/>
      <c r="S871" s="73"/>
      <c r="T871" s="73"/>
      <c r="U871" s="73"/>
      <c r="V871" s="73"/>
      <c r="W871" s="73"/>
      <c r="X871" s="73"/>
      <c r="Y871" s="73"/>
      <c r="Z871" s="73"/>
      <c r="AA871" s="73"/>
      <c r="AB871" s="73"/>
      <c r="AC871" s="73"/>
      <c r="AD871" s="101"/>
      <c r="AE871" s="101"/>
    </row>
    <row r="872" spans="1:37" ht="24.9" customHeight="1" x14ac:dyDescent="0.25">
      <c r="A872" s="387" t="s">
        <v>163</v>
      </c>
      <c r="B872" s="387"/>
      <c r="C872" s="387"/>
      <c r="D872" s="387"/>
      <c r="E872" s="387"/>
      <c r="F872" s="387"/>
      <c r="G872" s="387"/>
      <c r="H872" s="387"/>
      <c r="I872" s="387"/>
      <c r="J872" s="387"/>
      <c r="K872" s="387"/>
      <c r="L872" s="387"/>
      <c r="M872" s="387"/>
      <c r="N872" s="387"/>
      <c r="O872" s="387"/>
      <c r="P872" s="387"/>
      <c r="Q872" s="387"/>
      <c r="R872" s="387"/>
      <c r="S872" s="387"/>
      <c r="T872" s="387"/>
      <c r="U872" s="387"/>
      <c r="V872" s="387"/>
      <c r="W872" s="387"/>
      <c r="X872" s="387"/>
      <c r="Y872" s="387"/>
      <c r="Z872" s="387"/>
      <c r="AA872" s="387"/>
      <c r="AB872" s="387"/>
      <c r="AC872" s="387"/>
      <c r="AD872" s="66" t="s">
        <v>187</v>
      </c>
      <c r="AE872" s="306" t="s">
        <v>7</v>
      </c>
      <c r="AF872" s="92" t="s">
        <v>1666</v>
      </c>
      <c r="AG872" s="92" t="s">
        <v>1667</v>
      </c>
      <c r="AH872" s="92" t="s">
        <v>1668</v>
      </c>
      <c r="AI872" s="93" t="s">
        <v>1669</v>
      </c>
      <c r="AJ872" s="92"/>
      <c r="AK872" s="93" t="s">
        <v>1670</v>
      </c>
    </row>
    <row r="873" spans="1:37" ht="24.9" customHeight="1" x14ac:dyDescent="0.25">
      <c r="A873" s="356" t="s">
        <v>190</v>
      </c>
      <c r="B873" s="356"/>
      <c r="C873" s="356"/>
      <c r="D873" s="356"/>
      <c r="E873" s="356"/>
      <c r="F873" s="356"/>
      <c r="G873" s="356"/>
      <c r="H873" s="356"/>
      <c r="I873" s="356"/>
      <c r="J873" s="356"/>
      <c r="K873" s="356"/>
      <c r="L873" s="356"/>
      <c r="M873" s="356"/>
      <c r="N873" s="356"/>
      <c r="O873" s="356"/>
      <c r="P873" s="356"/>
      <c r="Q873" s="356"/>
      <c r="R873" s="356"/>
      <c r="S873" s="356"/>
      <c r="T873" s="356"/>
      <c r="U873" s="356"/>
      <c r="V873" s="356"/>
      <c r="W873" s="356"/>
      <c r="X873" s="356"/>
      <c r="Y873" s="356"/>
      <c r="Z873" s="356"/>
      <c r="AA873" s="356"/>
      <c r="AB873" s="356"/>
      <c r="AC873" s="356"/>
      <c r="AD873" s="310">
        <f>'Art. 121'!Q837</f>
        <v>2</v>
      </c>
      <c r="AE873" s="94">
        <f t="shared" ref="AE873:AE898" si="164">IF(AG873=1,AK873,AG873)</f>
        <v>8.7412587412587422E-2</v>
      </c>
      <c r="AF873">
        <f t="shared" ref="AF873:AF898" si="165">AD873/2</f>
        <v>1</v>
      </c>
      <c r="AG873" s="92">
        <f t="shared" ref="AG873:AG898" si="166">IF(AND(AF873&gt;=0,AF873&lt;=1),1,"No aplica")</f>
        <v>1</v>
      </c>
      <c r="AH873" s="95">
        <f t="shared" ref="AH873:AH898" si="167">AD873/(AG873*2)</f>
        <v>1</v>
      </c>
      <c r="AI873" s="96">
        <f t="shared" ref="AI873:AI898" si="168">IF(AG873=1,AG873/$AG$899,"No aplica")</f>
        <v>3.8461538461538464E-2</v>
      </c>
      <c r="AJ873" s="96">
        <f t="shared" ref="AJ873:AJ898" si="169">AF873*AI873</f>
        <v>3.8461538461538464E-2</v>
      </c>
      <c r="AK873" s="96">
        <f t="shared" ref="AK873:AK898" si="170">AJ873*$AE$23</f>
        <v>8.7412587412587422E-2</v>
      </c>
    </row>
    <row r="874" spans="1:37" ht="24.9" customHeight="1" x14ac:dyDescent="0.25">
      <c r="A874" s="356" t="s">
        <v>191</v>
      </c>
      <c r="B874" s="356"/>
      <c r="C874" s="356"/>
      <c r="D874" s="356"/>
      <c r="E874" s="356"/>
      <c r="F874" s="356"/>
      <c r="G874" s="356"/>
      <c r="H874" s="356"/>
      <c r="I874" s="356"/>
      <c r="J874" s="356"/>
      <c r="K874" s="356"/>
      <c r="L874" s="356"/>
      <c r="M874" s="356"/>
      <c r="N874" s="356"/>
      <c r="O874" s="356"/>
      <c r="P874" s="356"/>
      <c r="Q874" s="356"/>
      <c r="R874" s="356"/>
      <c r="S874" s="356"/>
      <c r="T874" s="356"/>
      <c r="U874" s="356"/>
      <c r="V874" s="356"/>
      <c r="W874" s="356"/>
      <c r="X874" s="356"/>
      <c r="Y874" s="356"/>
      <c r="Z874" s="356"/>
      <c r="AA874" s="356"/>
      <c r="AB874" s="356"/>
      <c r="AC874" s="356"/>
      <c r="AD874" s="310">
        <f>'Art. 121'!Q838</f>
        <v>2</v>
      </c>
      <c r="AE874" s="94">
        <f t="shared" si="164"/>
        <v>8.7412587412587422E-2</v>
      </c>
      <c r="AF874">
        <f t="shared" si="165"/>
        <v>1</v>
      </c>
      <c r="AG874" s="92">
        <f t="shared" si="166"/>
        <v>1</v>
      </c>
      <c r="AH874" s="95">
        <f t="shared" si="167"/>
        <v>1</v>
      </c>
      <c r="AI874" s="96">
        <f t="shared" si="168"/>
        <v>3.8461538461538464E-2</v>
      </c>
      <c r="AJ874" s="96">
        <f t="shared" si="169"/>
        <v>3.8461538461538464E-2</v>
      </c>
      <c r="AK874" s="96">
        <f t="shared" si="170"/>
        <v>8.7412587412587422E-2</v>
      </c>
    </row>
    <row r="875" spans="1:37" ht="24.9" customHeight="1" x14ac:dyDescent="0.25">
      <c r="A875" s="356" t="s">
        <v>731</v>
      </c>
      <c r="B875" s="356"/>
      <c r="C875" s="356"/>
      <c r="D875" s="356"/>
      <c r="E875" s="356"/>
      <c r="F875" s="356"/>
      <c r="G875" s="356"/>
      <c r="H875" s="356"/>
      <c r="I875" s="356"/>
      <c r="J875" s="356"/>
      <c r="K875" s="356"/>
      <c r="L875" s="356"/>
      <c r="M875" s="356"/>
      <c r="N875" s="356"/>
      <c r="O875" s="356"/>
      <c r="P875" s="356"/>
      <c r="Q875" s="356"/>
      <c r="R875" s="356"/>
      <c r="S875" s="356"/>
      <c r="T875" s="356"/>
      <c r="U875" s="356"/>
      <c r="V875" s="356"/>
      <c r="W875" s="356"/>
      <c r="X875" s="356"/>
      <c r="Y875" s="356"/>
      <c r="Z875" s="356"/>
      <c r="AA875" s="356"/>
      <c r="AB875" s="356"/>
      <c r="AC875" s="356"/>
      <c r="AD875" s="310">
        <f>'Art. 121'!Q839</f>
        <v>2</v>
      </c>
      <c r="AE875" s="94">
        <f t="shared" si="164"/>
        <v>8.7412587412587422E-2</v>
      </c>
      <c r="AF875">
        <f t="shared" si="165"/>
        <v>1</v>
      </c>
      <c r="AG875" s="92">
        <f t="shared" si="166"/>
        <v>1</v>
      </c>
      <c r="AH875" s="95">
        <f t="shared" si="167"/>
        <v>1</v>
      </c>
      <c r="AI875" s="96">
        <f t="shared" si="168"/>
        <v>3.8461538461538464E-2</v>
      </c>
      <c r="AJ875" s="96">
        <f t="shared" si="169"/>
        <v>3.8461538461538464E-2</v>
      </c>
      <c r="AK875" s="96">
        <f t="shared" si="170"/>
        <v>8.7412587412587422E-2</v>
      </c>
    </row>
    <row r="876" spans="1:37" ht="24.9" customHeight="1" x14ac:dyDescent="0.25">
      <c r="A876" s="356" t="s">
        <v>732</v>
      </c>
      <c r="B876" s="356"/>
      <c r="C876" s="356"/>
      <c r="D876" s="356"/>
      <c r="E876" s="356"/>
      <c r="F876" s="356"/>
      <c r="G876" s="356"/>
      <c r="H876" s="356"/>
      <c r="I876" s="356"/>
      <c r="J876" s="356"/>
      <c r="K876" s="356"/>
      <c r="L876" s="356"/>
      <c r="M876" s="356"/>
      <c r="N876" s="356"/>
      <c r="O876" s="356"/>
      <c r="P876" s="356"/>
      <c r="Q876" s="356"/>
      <c r="R876" s="356"/>
      <c r="S876" s="356"/>
      <c r="T876" s="356"/>
      <c r="U876" s="356"/>
      <c r="V876" s="356"/>
      <c r="W876" s="356"/>
      <c r="X876" s="356"/>
      <c r="Y876" s="356"/>
      <c r="Z876" s="356"/>
      <c r="AA876" s="356"/>
      <c r="AB876" s="356"/>
      <c r="AC876" s="356"/>
      <c r="AD876" s="310">
        <f>'Art. 121'!Q840</f>
        <v>2</v>
      </c>
      <c r="AE876" s="94">
        <f t="shared" si="164"/>
        <v>8.7412587412587422E-2</v>
      </c>
      <c r="AF876">
        <f t="shared" si="165"/>
        <v>1</v>
      </c>
      <c r="AG876" s="92">
        <f t="shared" si="166"/>
        <v>1</v>
      </c>
      <c r="AH876" s="95">
        <f t="shared" si="167"/>
        <v>1</v>
      </c>
      <c r="AI876" s="96">
        <f t="shared" si="168"/>
        <v>3.8461538461538464E-2</v>
      </c>
      <c r="AJ876" s="96">
        <f t="shared" si="169"/>
        <v>3.8461538461538464E-2</v>
      </c>
      <c r="AK876" s="96">
        <f t="shared" si="170"/>
        <v>8.7412587412587422E-2</v>
      </c>
    </row>
    <row r="877" spans="1:37" ht="24.9" customHeight="1" x14ac:dyDescent="0.25">
      <c r="A877" s="356" t="s">
        <v>733</v>
      </c>
      <c r="B877" s="356"/>
      <c r="C877" s="356"/>
      <c r="D877" s="356"/>
      <c r="E877" s="356"/>
      <c r="F877" s="356"/>
      <c r="G877" s="356"/>
      <c r="H877" s="356"/>
      <c r="I877" s="356"/>
      <c r="J877" s="356"/>
      <c r="K877" s="356"/>
      <c r="L877" s="356"/>
      <c r="M877" s="356"/>
      <c r="N877" s="356"/>
      <c r="O877" s="356"/>
      <c r="P877" s="356"/>
      <c r="Q877" s="356"/>
      <c r="R877" s="356"/>
      <c r="S877" s="356"/>
      <c r="T877" s="356"/>
      <c r="U877" s="356"/>
      <c r="V877" s="356"/>
      <c r="W877" s="356"/>
      <c r="X877" s="356"/>
      <c r="Y877" s="356"/>
      <c r="Z877" s="356"/>
      <c r="AA877" s="356"/>
      <c r="AB877" s="356"/>
      <c r="AC877" s="356"/>
      <c r="AD877" s="310">
        <f>'Art. 121'!Q841</f>
        <v>2</v>
      </c>
      <c r="AE877" s="94">
        <f t="shared" si="164"/>
        <v>8.7412587412587422E-2</v>
      </c>
      <c r="AF877">
        <f t="shared" si="165"/>
        <v>1</v>
      </c>
      <c r="AG877" s="92">
        <f t="shared" si="166"/>
        <v>1</v>
      </c>
      <c r="AH877" s="95">
        <f t="shared" si="167"/>
        <v>1</v>
      </c>
      <c r="AI877" s="96">
        <f t="shared" si="168"/>
        <v>3.8461538461538464E-2</v>
      </c>
      <c r="AJ877" s="96">
        <f t="shared" si="169"/>
        <v>3.8461538461538464E-2</v>
      </c>
      <c r="AK877" s="96">
        <f t="shared" si="170"/>
        <v>8.7412587412587422E-2</v>
      </c>
    </row>
    <row r="878" spans="1:37" ht="24.9" customHeight="1" x14ac:dyDescent="0.25">
      <c r="A878" s="356" t="s">
        <v>734</v>
      </c>
      <c r="B878" s="356"/>
      <c r="C878" s="356"/>
      <c r="D878" s="356"/>
      <c r="E878" s="356"/>
      <c r="F878" s="356"/>
      <c r="G878" s="356"/>
      <c r="H878" s="356"/>
      <c r="I878" s="356"/>
      <c r="J878" s="356"/>
      <c r="K878" s="356"/>
      <c r="L878" s="356"/>
      <c r="M878" s="356"/>
      <c r="N878" s="356"/>
      <c r="O878" s="356"/>
      <c r="P878" s="356"/>
      <c r="Q878" s="356"/>
      <c r="R878" s="356"/>
      <c r="S878" s="356"/>
      <c r="T878" s="356"/>
      <c r="U878" s="356"/>
      <c r="V878" s="356"/>
      <c r="W878" s="356"/>
      <c r="X878" s="356"/>
      <c r="Y878" s="356"/>
      <c r="Z878" s="356"/>
      <c r="AA878" s="356"/>
      <c r="AB878" s="356"/>
      <c r="AC878" s="356"/>
      <c r="AD878" s="310">
        <f>'Art. 121'!Q842</f>
        <v>2</v>
      </c>
      <c r="AE878" s="94">
        <f t="shared" si="164"/>
        <v>8.7412587412587422E-2</v>
      </c>
      <c r="AF878">
        <f t="shared" si="165"/>
        <v>1</v>
      </c>
      <c r="AG878" s="92">
        <f t="shared" si="166"/>
        <v>1</v>
      </c>
      <c r="AH878" s="95">
        <f t="shared" si="167"/>
        <v>1</v>
      </c>
      <c r="AI878" s="96">
        <f t="shared" si="168"/>
        <v>3.8461538461538464E-2</v>
      </c>
      <c r="AJ878" s="96">
        <f t="shared" si="169"/>
        <v>3.8461538461538464E-2</v>
      </c>
      <c r="AK878" s="96">
        <f t="shared" si="170"/>
        <v>8.7412587412587422E-2</v>
      </c>
    </row>
    <row r="879" spans="1:37" ht="24.9" customHeight="1" x14ac:dyDescent="0.25">
      <c r="A879" s="356" t="s">
        <v>735</v>
      </c>
      <c r="B879" s="356"/>
      <c r="C879" s="356"/>
      <c r="D879" s="356"/>
      <c r="E879" s="356"/>
      <c r="F879" s="356"/>
      <c r="G879" s="356"/>
      <c r="H879" s="356"/>
      <c r="I879" s="356"/>
      <c r="J879" s="356"/>
      <c r="K879" s="356"/>
      <c r="L879" s="356"/>
      <c r="M879" s="356"/>
      <c r="N879" s="356"/>
      <c r="O879" s="356"/>
      <c r="P879" s="356"/>
      <c r="Q879" s="356"/>
      <c r="R879" s="356"/>
      <c r="S879" s="356"/>
      <c r="T879" s="356"/>
      <c r="U879" s="356"/>
      <c r="V879" s="356"/>
      <c r="W879" s="356"/>
      <c r="X879" s="356"/>
      <c r="Y879" s="356"/>
      <c r="Z879" s="356"/>
      <c r="AA879" s="356"/>
      <c r="AB879" s="356"/>
      <c r="AC879" s="356"/>
      <c r="AD879" s="310">
        <f>'Art. 121'!Q843</f>
        <v>2</v>
      </c>
      <c r="AE879" s="94">
        <f t="shared" si="164"/>
        <v>8.7412587412587422E-2</v>
      </c>
      <c r="AF879">
        <f t="shared" si="165"/>
        <v>1</v>
      </c>
      <c r="AG879" s="92">
        <f t="shared" si="166"/>
        <v>1</v>
      </c>
      <c r="AH879" s="95">
        <f t="shared" si="167"/>
        <v>1</v>
      </c>
      <c r="AI879" s="96">
        <f t="shared" si="168"/>
        <v>3.8461538461538464E-2</v>
      </c>
      <c r="AJ879" s="96">
        <f t="shared" si="169"/>
        <v>3.8461538461538464E-2</v>
      </c>
      <c r="AK879" s="96">
        <f t="shared" si="170"/>
        <v>8.7412587412587422E-2</v>
      </c>
    </row>
    <row r="880" spans="1:37" ht="24.9" customHeight="1" x14ac:dyDescent="0.25">
      <c r="A880" s="356" t="s">
        <v>736</v>
      </c>
      <c r="B880" s="356"/>
      <c r="C880" s="356"/>
      <c r="D880" s="356"/>
      <c r="E880" s="356"/>
      <c r="F880" s="356"/>
      <c r="G880" s="356"/>
      <c r="H880" s="356"/>
      <c r="I880" s="356"/>
      <c r="J880" s="356"/>
      <c r="K880" s="356"/>
      <c r="L880" s="356"/>
      <c r="M880" s="356"/>
      <c r="N880" s="356"/>
      <c r="O880" s="356"/>
      <c r="P880" s="356"/>
      <c r="Q880" s="356"/>
      <c r="R880" s="356"/>
      <c r="S880" s="356"/>
      <c r="T880" s="356"/>
      <c r="U880" s="356"/>
      <c r="V880" s="356"/>
      <c r="W880" s="356"/>
      <c r="X880" s="356"/>
      <c r="Y880" s="356"/>
      <c r="Z880" s="356"/>
      <c r="AA880" s="356"/>
      <c r="AB880" s="356"/>
      <c r="AC880" s="356"/>
      <c r="AD880" s="310">
        <f>'Art. 121'!Q844</f>
        <v>2</v>
      </c>
      <c r="AE880" s="94">
        <f t="shared" si="164"/>
        <v>8.7412587412587422E-2</v>
      </c>
      <c r="AF880">
        <f t="shared" si="165"/>
        <v>1</v>
      </c>
      <c r="AG880" s="92">
        <f t="shared" si="166"/>
        <v>1</v>
      </c>
      <c r="AH880" s="95">
        <f t="shared" si="167"/>
        <v>1</v>
      </c>
      <c r="AI880" s="96">
        <f t="shared" si="168"/>
        <v>3.8461538461538464E-2</v>
      </c>
      <c r="AJ880" s="96">
        <f t="shared" si="169"/>
        <v>3.8461538461538464E-2</v>
      </c>
      <c r="AK880" s="96">
        <f t="shared" si="170"/>
        <v>8.7412587412587422E-2</v>
      </c>
    </row>
    <row r="881" spans="1:37" ht="24.9" customHeight="1" x14ac:dyDescent="0.25">
      <c r="A881" s="356" t="s">
        <v>737</v>
      </c>
      <c r="B881" s="356"/>
      <c r="C881" s="356"/>
      <c r="D881" s="356"/>
      <c r="E881" s="356"/>
      <c r="F881" s="356"/>
      <c r="G881" s="356"/>
      <c r="H881" s="356"/>
      <c r="I881" s="356"/>
      <c r="J881" s="356"/>
      <c r="K881" s="356"/>
      <c r="L881" s="356"/>
      <c r="M881" s="356"/>
      <c r="N881" s="356"/>
      <c r="O881" s="356"/>
      <c r="P881" s="356"/>
      <c r="Q881" s="356"/>
      <c r="R881" s="356"/>
      <c r="S881" s="356"/>
      <c r="T881" s="356"/>
      <c r="U881" s="356"/>
      <c r="V881" s="356"/>
      <c r="W881" s="356"/>
      <c r="X881" s="356"/>
      <c r="Y881" s="356"/>
      <c r="Z881" s="356"/>
      <c r="AA881" s="356"/>
      <c r="AB881" s="356"/>
      <c r="AC881" s="356"/>
      <c r="AD881" s="310">
        <f>'Art. 121'!Q845</f>
        <v>2</v>
      </c>
      <c r="AE881" s="94">
        <f t="shared" si="164"/>
        <v>8.7412587412587422E-2</v>
      </c>
      <c r="AF881">
        <f t="shared" si="165"/>
        <v>1</v>
      </c>
      <c r="AG881" s="92">
        <f t="shared" si="166"/>
        <v>1</v>
      </c>
      <c r="AH881" s="95">
        <f t="shared" si="167"/>
        <v>1</v>
      </c>
      <c r="AI881" s="96">
        <f t="shared" si="168"/>
        <v>3.8461538461538464E-2</v>
      </c>
      <c r="AJ881" s="96">
        <f t="shared" si="169"/>
        <v>3.8461538461538464E-2</v>
      </c>
      <c r="AK881" s="96">
        <f t="shared" si="170"/>
        <v>8.7412587412587422E-2</v>
      </c>
    </row>
    <row r="882" spans="1:37" ht="24.9" customHeight="1" x14ac:dyDescent="0.25">
      <c r="A882" s="356" t="s">
        <v>738</v>
      </c>
      <c r="B882" s="356"/>
      <c r="C882" s="356"/>
      <c r="D882" s="356"/>
      <c r="E882" s="356"/>
      <c r="F882" s="356"/>
      <c r="G882" s="356"/>
      <c r="H882" s="356"/>
      <c r="I882" s="356"/>
      <c r="J882" s="356"/>
      <c r="K882" s="356"/>
      <c r="L882" s="356"/>
      <c r="M882" s="356"/>
      <c r="N882" s="356"/>
      <c r="O882" s="356"/>
      <c r="P882" s="356"/>
      <c r="Q882" s="356"/>
      <c r="R882" s="356"/>
      <c r="S882" s="356"/>
      <c r="T882" s="356"/>
      <c r="U882" s="356"/>
      <c r="V882" s="356"/>
      <c r="W882" s="356"/>
      <c r="X882" s="356"/>
      <c r="Y882" s="356"/>
      <c r="Z882" s="356"/>
      <c r="AA882" s="356"/>
      <c r="AB882" s="356"/>
      <c r="AC882" s="356"/>
      <c r="AD882" s="310">
        <f>'Art. 121'!Q846</f>
        <v>2</v>
      </c>
      <c r="AE882" s="94">
        <f t="shared" si="164"/>
        <v>8.7412587412587422E-2</v>
      </c>
      <c r="AF882">
        <f t="shared" si="165"/>
        <v>1</v>
      </c>
      <c r="AG882" s="92">
        <f t="shared" si="166"/>
        <v>1</v>
      </c>
      <c r="AH882" s="95">
        <f t="shared" si="167"/>
        <v>1</v>
      </c>
      <c r="AI882" s="96">
        <f t="shared" si="168"/>
        <v>3.8461538461538464E-2</v>
      </c>
      <c r="AJ882" s="96">
        <f t="shared" si="169"/>
        <v>3.8461538461538464E-2</v>
      </c>
      <c r="AK882" s="96">
        <f t="shared" si="170"/>
        <v>8.7412587412587422E-2</v>
      </c>
    </row>
    <row r="883" spans="1:37" ht="24.9" customHeight="1" x14ac:dyDescent="0.25">
      <c r="A883" s="356" t="s">
        <v>739</v>
      </c>
      <c r="B883" s="356"/>
      <c r="C883" s="356"/>
      <c r="D883" s="356"/>
      <c r="E883" s="356"/>
      <c r="F883" s="356"/>
      <c r="G883" s="356"/>
      <c r="H883" s="356"/>
      <c r="I883" s="356"/>
      <c r="J883" s="356"/>
      <c r="K883" s="356"/>
      <c r="L883" s="356"/>
      <c r="M883" s="356"/>
      <c r="N883" s="356"/>
      <c r="O883" s="356"/>
      <c r="P883" s="356"/>
      <c r="Q883" s="356"/>
      <c r="R883" s="356"/>
      <c r="S883" s="356"/>
      <c r="T883" s="356"/>
      <c r="U883" s="356"/>
      <c r="V883" s="356"/>
      <c r="W883" s="356"/>
      <c r="X883" s="356"/>
      <c r="Y883" s="356"/>
      <c r="Z883" s="356"/>
      <c r="AA883" s="356"/>
      <c r="AB883" s="356"/>
      <c r="AC883" s="356"/>
      <c r="AD883" s="310">
        <f>'Art. 121'!Q847</f>
        <v>2</v>
      </c>
      <c r="AE883" s="94">
        <f t="shared" si="164"/>
        <v>8.7412587412587422E-2</v>
      </c>
      <c r="AF883">
        <f t="shared" si="165"/>
        <v>1</v>
      </c>
      <c r="AG883" s="92">
        <f t="shared" si="166"/>
        <v>1</v>
      </c>
      <c r="AH883" s="95">
        <f t="shared" si="167"/>
        <v>1</v>
      </c>
      <c r="AI883" s="96">
        <f t="shared" si="168"/>
        <v>3.8461538461538464E-2</v>
      </c>
      <c r="AJ883" s="96">
        <f t="shared" si="169"/>
        <v>3.8461538461538464E-2</v>
      </c>
      <c r="AK883" s="96">
        <f t="shared" si="170"/>
        <v>8.7412587412587422E-2</v>
      </c>
    </row>
    <row r="884" spans="1:37" ht="24.9" customHeight="1" x14ac:dyDescent="0.25">
      <c r="A884" s="356" t="s">
        <v>740</v>
      </c>
      <c r="B884" s="356"/>
      <c r="C884" s="356"/>
      <c r="D884" s="356"/>
      <c r="E884" s="356"/>
      <c r="F884" s="356"/>
      <c r="G884" s="356"/>
      <c r="H884" s="356"/>
      <c r="I884" s="356"/>
      <c r="J884" s="356"/>
      <c r="K884" s="356"/>
      <c r="L884" s="356"/>
      <c r="M884" s="356"/>
      <c r="N884" s="356"/>
      <c r="O884" s="356"/>
      <c r="P884" s="356"/>
      <c r="Q884" s="356"/>
      <c r="R884" s="356"/>
      <c r="S884" s="356"/>
      <c r="T884" s="356"/>
      <c r="U884" s="356"/>
      <c r="V884" s="356"/>
      <c r="W884" s="356"/>
      <c r="X884" s="356"/>
      <c r="Y884" s="356"/>
      <c r="Z884" s="356"/>
      <c r="AA884" s="356"/>
      <c r="AB884" s="356"/>
      <c r="AC884" s="356"/>
      <c r="AD884" s="310">
        <f>'Art. 121'!Q848</f>
        <v>2</v>
      </c>
      <c r="AE884" s="94">
        <f t="shared" si="164"/>
        <v>8.7412587412587422E-2</v>
      </c>
      <c r="AF884">
        <f t="shared" si="165"/>
        <v>1</v>
      </c>
      <c r="AG884" s="92">
        <f t="shared" si="166"/>
        <v>1</v>
      </c>
      <c r="AH884" s="95">
        <f t="shared" si="167"/>
        <v>1</v>
      </c>
      <c r="AI884" s="96">
        <f t="shared" si="168"/>
        <v>3.8461538461538464E-2</v>
      </c>
      <c r="AJ884" s="96">
        <f t="shared" si="169"/>
        <v>3.8461538461538464E-2</v>
      </c>
      <c r="AK884" s="96">
        <f t="shared" si="170"/>
        <v>8.7412587412587422E-2</v>
      </c>
    </row>
    <row r="885" spans="1:37" ht="24.9" customHeight="1" x14ac:dyDescent="0.25">
      <c r="A885" s="356" t="s">
        <v>741</v>
      </c>
      <c r="B885" s="356"/>
      <c r="C885" s="356"/>
      <c r="D885" s="356"/>
      <c r="E885" s="356"/>
      <c r="F885" s="356"/>
      <c r="G885" s="356"/>
      <c r="H885" s="356"/>
      <c r="I885" s="356"/>
      <c r="J885" s="356"/>
      <c r="K885" s="356"/>
      <c r="L885" s="356"/>
      <c r="M885" s="356"/>
      <c r="N885" s="356"/>
      <c r="O885" s="356"/>
      <c r="P885" s="356"/>
      <c r="Q885" s="356"/>
      <c r="R885" s="356"/>
      <c r="S885" s="356"/>
      <c r="T885" s="356"/>
      <c r="U885" s="356"/>
      <c r="V885" s="356"/>
      <c r="W885" s="356"/>
      <c r="X885" s="356"/>
      <c r="Y885" s="356"/>
      <c r="Z885" s="356"/>
      <c r="AA885" s="356"/>
      <c r="AB885" s="356"/>
      <c r="AC885" s="356"/>
      <c r="AD885" s="310">
        <f>'Art. 121'!Q849</f>
        <v>2</v>
      </c>
      <c r="AE885" s="94">
        <f t="shared" si="164"/>
        <v>8.7412587412587422E-2</v>
      </c>
      <c r="AF885">
        <f t="shared" si="165"/>
        <v>1</v>
      </c>
      <c r="AG885" s="92">
        <f t="shared" si="166"/>
        <v>1</v>
      </c>
      <c r="AH885" s="95">
        <f t="shared" si="167"/>
        <v>1</v>
      </c>
      <c r="AI885" s="96">
        <f t="shared" si="168"/>
        <v>3.8461538461538464E-2</v>
      </c>
      <c r="AJ885" s="96">
        <f t="shared" si="169"/>
        <v>3.8461538461538464E-2</v>
      </c>
      <c r="AK885" s="96">
        <f t="shared" si="170"/>
        <v>8.7412587412587422E-2</v>
      </c>
    </row>
    <row r="886" spans="1:37" ht="24.9" customHeight="1" x14ac:dyDescent="0.25">
      <c r="A886" s="356" t="s">
        <v>742</v>
      </c>
      <c r="B886" s="356"/>
      <c r="C886" s="356"/>
      <c r="D886" s="356"/>
      <c r="E886" s="356"/>
      <c r="F886" s="356"/>
      <c r="G886" s="356"/>
      <c r="H886" s="356"/>
      <c r="I886" s="356"/>
      <c r="J886" s="356"/>
      <c r="K886" s="356"/>
      <c r="L886" s="356"/>
      <c r="M886" s="356"/>
      <c r="N886" s="356"/>
      <c r="O886" s="356"/>
      <c r="P886" s="356"/>
      <c r="Q886" s="356"/>
      <c r="R886" s="356"/>
      <c r="S886" s="356"/>
      <c r="T886" s="356"/>
      <c r="U886" s="356"/>
      <c r="V886" s="356"/>
      <c r="W886" s="356"/>
      <c r="X886" s="356"/>
      <c r="Y886" s="356"/>
      <c r="Z886" s="356"/>
      <c r="AA886" s="356"/>
      <c r="AB886" s="356"/>
      <c r="AC886" s="356"/>
      <c r="AD886" s="310">
        <f>'Art. 121'!Q850</f>
        <v>2</v>
      </c>
      <c r="AE886" s="94">
        <f t="shared" si="164"/>
        <v>8.7412587412587422E-2</v>
      </c>
      <c r="AF886">
        <f t="shared" si="165"/>
        <v>1</v>
      </c>
      <c r="AG886" s="92">
        <f t="shared" si="166"/>
        <v>1</v>
      </c>
      <c r="AH886" s="95">
        <f t="shared" si="167"/>
        <v>1</v>
      </c>
      <c r="AI886" s="96">
        <f t="shared" si="168"/>
        <v>3.8461538461538464E-2</v>
      </c>
      <c r="AJ886" s="96">
        <f t="shared" si="169"/>
        <v>3.8461538461538464E-2</v>
      </c>
      <c r="AK886" s="96">
        <f t="shared" si="170"/>
        <v>8.7412587412587422E-2</v>
      </c>
    </row>
    <row r="887" spans="1:37" ht="24.9" customHeight="1" x14ac:dyDescent="0.25">
      <c r="A887" s="356" t="s">
        <v>743</v>
      </c>
      <c r="B887" s="356"/>
      <c r="C887" s="356"/>
      <c r="D887" s="356"/>
      <c r="E887" s="356"/>
      <c r="F887" s="356"/>
      <c r="G887" s="356"/>
      <c r="H887" s="356"/>
      <c r="I887" s="356"/>
      <c r="J887" s="356"/>
      <c r="K887" s="356"/>
      <c r="L887" s="356"/>
      <c r="M887" s="356"/>
      <c r="N887" s="356"/>
      <c r="O887" s="356"/>
      <c r="P887" s="356"/>
      <c r="Q887" s="356"/>
      <c r="R887" s="356"/>
      <c r="S887" s="356"/>
      <c r="T887" s="356"/>
      <c r="U887" s="356"/>
      <c r="V887" s="356"/>
      <c r="W887" s="356"/>
      <c r="X887" s="356"/>
      <c r="Y887" s="356"/>
      <c r="Z887" s="356"/>
      <c r="AA887" s="356"/>
      <c r="AB887" s="356"/>
      <c r="AC887" s="356"/>
      <c r="AD887" s="310">
        <f>'Art. 121'!Q851</f>
        <v>2</v>
      </c>
      <c r="AE887" s="94">
        <f t="shared" si="164"/>
        <v>8.7412587412587422E-2</v>
      </c>
      <c r="AF887">
        <f t="shared" si="165"/>
        <v>1</v>
      </c>
      <c r="AG887" s="92">
        <f t="shared" si="166"/>
        <v>1</v>
      </c>
      <c r="AH887" s="95">
        <f t="shared" si="167"/>
        <v>1</v>
      </c>
      <c r="AI887" s="96">
        <f t="shared" si="168"/>
        <v>3.8461538461538464E-2</v>
      </c>
      <c r="AJ887" s="96">
        <f t="shared" si="169"/>
        <v>3.8461538461538464E-2</v>
      </c>
      <c r="AK887" s="96">
        <f t="shared" si="170"/>
        <v>8.7412587412587422E-2</v>
      </c>
    </row>
    <row r="888" spans="1:37" ht="24.9" customHeight="1" x14ac:dyDescent="0.25">
      <c r="A888" s="356" t="s">
        <v>744</v>
      </c>
      <c r="B888" s="356"/>
      <c r="C888" s="356"/>
      <c r="D888" s="356"/>
      <c r="E888" s="356"/>
      <c r="F888" s="356"/>
      <c r="G888" s="356"/>
      <c r="H888" s="356"/>
      <c r="I888" s="356"/>
      <c r="J888" s="356"/>
      <c r="K888" s="356"/>
      <c r="L888" s="356"/>
      <c r="M888" s="356"/>
      <c r="N888" s="356"/>
      <c r="O888" s="356"/>
      <c r="P888" s="356"/>
      <c r="Q888" s="356"/>
      <c r="R888" s="356"/>
      <c r="S888" s="356"/>
      <c r="T888" s="356"/>
      <c r="U888" s="356"/>
      <c r="V888" s="356"/>
      <c r="W888" s="356"/>
      <c r="X888" s="356"/>
      <c r="Y888" s="356"/>
      <c r="Z888" s="356"/>
      <c r="AA888" s="356"/>
      <c r="AB888" s="356"/>
      <c r="AC888" s="356"/>
      <c r="AD888" s="310">
        <f>'Art. 121'!Q852</f>
        <v>2</v>
      </c>
      <c r="AE888" s="94">
        <f t="shared" si="164"/>
        <v>8.7412587412587422E-2</v>
      </c>
      <c r="AF888">
        <f t="shared" si="165"/>
        <v>1</v>
      </c>
      <c r="AG888" s="92">
        <f t="shared" si="166"/>
        <v>1</v>
      </c>
      <c r="AH888" s="95">
        <f t="shared" si="167"/>
        <v>1</v>
      </c>
      <c r="AI888" s="96">
        <f t="shared" si="168"/>
        <v>3.8461538461538464E-2</v>
      </c>
      <c r="AJ888" s="96">
        <f t="shared" si="169"/>
        <v>3.8461538461538464E-2</v>
      </c>
      <c r="AK888" s="96">
        <f t="shared" si="170"/>
        <v>8.7412587412587422E-2</v>
      </c>
    </row>
    <row r="889" spans="1:37" ht="24.9" customHeight="1" x14ac:dyDescent="0.25">
      <c r="A889" s="356" t="s">
        <v>745</v>
      </c>
      <c r="B889" s="356"/>
      <c r="C889" s="356"/>
      <c r="D889" s="356"/>
      <c r="E889" s="356"/>
      <c r="F889" s="356"/>
      <c r="G889" s="356"/>
      <c r="H889" s="356"/>
      <c r="I889" s="356"/>
      <c r="J889" s="356"/>
      <c r="K889" s="356"/>
      <c r="L889" s="356"/>
      <c r="M889" s="356"/>
      <c r="N889" s="356"/>
      <c r="O889" s="356"/>
      <c r="P889" s="356"/>
      <c r="Q889" s="356"/>
      <c r="R889" s="356"/>
      <c r="S889" s="356"/>
      <c r="T889" s="356"/>
      <c r="U889" s="356"/>
      <c r="V889" s="356"/>
      <c r="W889" s="356"/>
      <c r="X889" s="356"/>
      <c r="Y889" s="356"/>
      <c r="Z889" s="356"/>
      <c r="AA889" s="356"/>
      <c r="AB889" s="356"/>
      <c r="AC889" s="356"/>
      <c r="AD889" s="310">
        <f>'Art. 121'!Q853</f>
        <v>2</v>
      </c>
      <c r="AE889" s="94">
        <f t="shared" si="164"/>
        <v>8.7412587412587422E-2</v>
      </c>
      <c r="AF889">
        <f t="shared" si="165"/>
        <v>1</v>
      </c>
      <c r="AG889" s="92">
        <f t="shared" si="166"/>
        <v>1</v>
      </c>
      <c r="AH889" s="95">
        <f t="shared" si="167"/>
        <v>1</v>
      </c>
      <c r="AI889" s="96">
        <f t="shared" si="168"/>
        <v>3.8461538461538464E-2</v>
      </c>
      <c r="AJ889" s="96">
        <f t="shared" si="169"/>
        <v>3.8461538461538464E-2</v>
      </c>
      <c r="AK889" s="96">
        <f t="shared" si="170"/>
        <v>8.7412587412587422E-2</v>
      </c>
    </row>
    <row r="890" spans="1:37" ht="24.9" customHeight="1" x14ac:dyDescent="0.25">
      <c r="A890" s="356" t="s">
        <v>746</v>
      </c>
      <c r="B890" s="356"/>
      <c r="C890" s="356"/>
      <c r="D890" s="356"/>
      <c r="E890" s="356"/>
      <c r="F890" s="356"/>
      <c r="G890" s="356"/>
      <c r="H890" s="356"/>
      <c r="I890" s="356"/>
      <c r="J890" s="356"/>
      <c r="K890" s="356"/>
      <c r="L890" s="356"/>
      <c r="M890" s="356"/>
      <c r="N890" s="356"/>
      <c r="O890" s="356"/>
      <c r="P890" s="356"/>
      <c r="Q890" s="356"/>
      <c r="R890" s="356"/>
      <c r="S890" s="356"/>
      <c r="T890" s="356"/>
      <c r="U890" s="356"/>
      <c r="V890" s="356"/>
      <c r="W890" s="356"/>
      <c r="X890" s="356"/>
      <c r="Y890" s="356"/>
      <c r="Z890" s="356"/>
      <c r="AA890" s="356"/>
      <c r="AB890" s="356"/>
      <c r="AC890" s="356"/>
      <c r="AD890" s="310">
        <f>'Art. 121'!Q854</f>
        <v>2</v>
      </c>
      <c r="AE890" s="94">
        <f t="shared" si="164"/>
        <v>8.7412587412587422E-2</v>
      </c>
      <c r="AF890">
        <f t="shared" si="165"/>
        <v>1</v>
      </c>
      <c r="AG890" s="92">
        <f t="shared" si="166"/>
        <v>1</v>
      </c>
      <c r="AH890" s="95">
        <f t="shared" si="167"/>
        <v>1</v>
      </c>
      <c r="AI890" s="96">
        <f t="shared" si="168"/>
        <v>3.8461538461538464E-2</v>
      </c>
      <c r="AJ890" s="96">
        <f t="shared" si="169"/>
        <v>3.8461538461538464E-2</v>
      </c>
      <c r="AK890" s="96">
        <f t="shared" si="170"/>
        <v>8.7412587412587422E-2</v>
      </c>
    </row>
    <row r="891" spans="1:37" ht="24.9" customHeight="1" x14ac:dyDescent="0.25">
      <c r="A891" s="356" t="s">
        <v>747</v>
      </c>
      <c r="B891" s="356"/>
      <c r="C891" s="356"/>
      <c r="D891" s="356"/>
      <c r="E891" s="356"/>
      <c r="F891" s="356"/>
      <c r="G891" s="356"/>
      <c r="H891" s="356"/>
      <c r="I891" s="356"/>
      <c r="J891" s="356"/>
      <c r="K891" s="356"/>
      <c r="L891" s="356"/>
      <c r="M891" s="356"/>
      <c r="N891" s="356"/>
      <c r="O891" s="356"/>
      <c r="P891" s="356"/>
      <c r="Q891" s="356"/>
      <c r="R891" s="356"/>
      <c r="S891" s="356"/>
      <c r="T891" s="356"/>
      <c r="U891" s="356"/>
      <c r="V891" s="356"/>
      <c r="W891" s="356"/>
      <c r="X891" s="356"/>
      <c r="Y891" s="356"/>
      <c r="Z891" s="356"/>
      <c r="AA891" s="356"/>
      <c r="AB891" s="356"/>
      <c r="AC891" s="356"/>
      <c r="AD891" s="310">
        <f>'Art. 121'!Q855</f>
        <v>2</v>
      </c>
      <c r="AE891" s="94">
        <f t="shared" si="164"/>
        <v>8.7412587412587422E-2</v>
      </c>
      <c r="AF891">
        <f t="shared" si="165"/>
        <v>1</v>
      </c>
      <c r="AG891" s="92">
        <f t="shared" si="166"/>
        <v>1</v>
      </c>
      <c r="AH891" s="95">
        <f t="shared" si="167"/>
        <v>1</v>
      </c>
      <c r="AI891" s="96">
        <f t="shared" si="168"/>
        <v>3.8461538461538464E-2</v>
      </c>
      <c r="AJ891" s="96">
        <f t="shared" si="169"/>
        <v>3.8461538461538464E-2</v>
      </c>
      <c r="AK891" s="96">
        <f t="shared" si="170"/>
        <v>8.7412587412587422E-2</v>
      </c>
    </row>
    <row r="892" spans="1:37" ht="24.9" customHeight="1" x14ac:dyDescent="0.25">
      <c r="A892" s="356" t="s">
        <v>748</v>
      </c>
      <c r="B892" s="356"/>
      <c r="C892" s="356"/>
      <c r="D892" s="356"/>
      <c r="E892" s="356"/>
      <c r="F892" s="356"/>
      <c r="G892" s="356"/>
      <c r="H892" s="356"/>
      <c r="I892" s="356"/>
      <c r="J892" s="356"/>
      <c r="K892" s="356"/>
      <c r="L892" s="356"/>
      <c r="M892" s="356"/>
      <c r="N892" s="356"/>
      <c r="O892" s="356"/>
      <c r="P892" s="356"/>
      <c r="Q892" s="356"/>
      <c r="R892" s="356"/>
      <c r="S892" s="356"/>
      <c r="T892" s="356"/>
      <c r="U892" s="356"/>
      <c r="V892" s="356"/>
      <c r="W892" s="356"/>
      <c r="X892" s="356"/>
      <c r="Y892" s="356"/>
      <c r="Z892" s="356"/>
      <c r="AA892" s="356"/>
      <c r="AB892" s="356"/>
      <c r="AC892" s="356"/>
      <c r="AD892" s="310">
        <f>'Art. 121'!Q856</f>
        <v>0</v>
      </c>
      <c r="AE892" s="94">
        <f t="shared" si="164"/>
        <v>0</v>
      </c>
      <c r="AF892">
        <f t="shared" si="165"/>
        <v>0</v>
      </c>
      <c r="AG892" s="92">
        <f t="shared" si="166"/>
        <v>1</v>
      </c>
      <c r="AH892" s="95">
        <f t="shared" si="167"/>
        <v>0</v>
      </c>
      <c r="AI892" s="96">
        <f t="shared" si="168"/>
        <v>3.8461538461538464E-2</v>
      </c>
      <c r="AJ892" s="96">
        <f t="shared" si="169"/>
        <v>0</v>
      </c>
      <c r="AK892" s="96">
        <f t="shared" si="170"/>
        <v>0</v>
      </c>
    </row>
    <row r="893" spans="1:37" ht="24.9" customHeight="1" x14ac:dyDescent="0.25">
      <c r="A893" s="356" t="s">
        <v>749</v>
      </c>
      <c r="B893" s="356"/>
      <c r="C893" s="356"/>
      <c r="D893" s="356"/>
      <c r="E893" s="356"/>
      <c r="F893" s="356"/>
      <c r="G893" s="356"/>
      <c r="H893" s="356"/>
      <c r="I893" s="356"/>
      <c r="J893" s="356"/>
      <c r="K893" s="356"/>
      <c r="L893" s="356"/>
      <c r="M893" s="356"/>
      <c r="N893" s="356"/>
      <c r="O893" s="356"/>
      <c r="P893" s="356"/>
      <c r="Q893" s="356"/>
      <c r="R893" s="356"/>
      <c r="S893" s="356"/>
      <c r="T893" s="356"/>
      <c r="U893" s="356"/>
      <c r="V893" s="356"/>
      <c r="W893" s="356"/>
      <c r="X893" s="356"/>
      <c r="Y893" s="356"/>
      <c r="Z893" s="356"/>
      <c r="AA893" s="356"/>
      <c r="AB893" s="356"/>
      <c r="AC893" s="356"/>
      <c r="AD893" s="310">
        <f>'Art. 121'!Q857</f>
        <v>2</v>
      </c>
      <c r="AE893" s="94">
        <f t="shared" si="164"/>
        <v>8.7412587412587422E-2</v>
      </c>
      <c r="AF893">
        <f t="shared" si="165"/>
        <v>1</v>
      </c>
      <c r="AG893" s="92">
        <f t="shared" si="166"/>
        <v>1</v>
      </c>
      <c r="AH893" s="95">
        <f t="shared" si="167"/>
        <v>1</v>
      </c>
      <c r="AI893" s="96">
        <f t="shared" si="168"/>
        <v>3.8461538461538464E-2</v>
      </c>
      <c r="AJ893" s="96">
        <f t="shared" si="169"/>
        <v>3.8461538461538464E-2</v>
      </c>
      <c r="AK893" s="96">
        <f t="shared" si="170"/>
        <v>8.7412587412587422E-2</v>
      </c>
    </row>
    <row r="894" spans="1:37" ht="24.9" customHeight="1" x14ac:dyDescent="0.25">
      <c r="A894" s="356" t="s">
        <v>750</v>
      </c>
      <c r="B894" s="356"/>
      <c r="C894" s="356"/>
      <c r="D894" s="356"/>
      <c r="E894" s="356"/>
      <c r="F894" s="356"/>
      <c r="G894" s="356"/>
      <c r="H894" s="356"/>
      <c r="I894" s="356"/>
      <c r="J894" s="356"/>
      <c r="K894" s="356"/>
      <c r="L894" s="356"/>
      <c r="M894" s="356"/>
      <c r="N894" s="356"/>
      <c r="O894" s="356"/>
      <c r="P894" s="356"/>
      <c r="Q894" s="356"/>
      <c r="R894" s="356"/>
      <c r="S894" s="356"/>
      <c r="T894" s="356"/>
      <c r="U894" s="356"/>
      <c r="V894" s="356"/>
      <c r="W894" s="356"/>
      <c r="X894" s="356"/>
      <c r="Y894" s="356"/>
      <c r="Z894" s="356"/>
      <c r="AA894" s="356"/>
      <c r="AB894" s="356"/>
      <c r="AC894" s="356"/>
      <c r="AD894" s="310">
        <f>'Art. 121'!Q858</f>
        <v>2</v>
      </c>
      <c r="AE894" s="94">
        <f t="shared" si="164"/>
        <v>8.7412587412587422E-2</v>
      </c>
      <c r="AF894">
        <f t="shared" si="165"/>
        <v>1</v>
      </c>
      <c r="AG894" s="92">
        <f t="shared" si="166"/>
        <v>1</v>
      </c>
      <c r="AH894" s="95">
        <f t="shared" si="167"/>
        <v>1</v>
      </c>
      <c r="AI894" s="96">
        <f t="shared" si="168"/>
        <v>3.8461538461538464E-2</v>
      </c>
      <c r="AJ894" s="96">
        <f t="shared" si="169"/>
        <v>3.8461538461538464E-2</v>
      </c>
      <c r="AK894" s="96">
        <f t="shared" si="170"/>
        <v>8.7412587412587422E-2</v>
      </c>
    </row>
    <row r="895" spans="1:37" ht="24.9" customHeight="1" x14ac:dyDescent="0.25">
      <c r="A895" s="356" t="s">
        <v>751</v>
      </c>
      <c r="B895" s="356"/>
      <c r="C895" s="356"/>
      <c r="D895" s="356"/>
      <c r="E895" s="356"/>
      <c r="F895" s="356"/>
      <c r="G895" s="356"/>
      <c r="H895" s="356"/>
      <c r="I895" s="356"/>
      <c r="J895" s="356"/>
      <c r="K895" s="356"/>
      <c r="L895" s="356"/>
      <c r="M895" s="356"/>
      <c r="N895" s="356"/>
      <c r="O895" s="356"/>
      <c r="P895" s="356"/>
      <c r="Q895" s="356"/>
      <c r="R895" s="356"/>
      <c r="S895" s="356"/>
      <c r="T895" s="356"/>
      <c r="U895" s="356"/>
      <c r="V895" s="356"/>
      <c r="W895" s="356"/>
      <c r="X895" s="356"/>
      <c r="Y895" s="356"/>
      <c r="Z895" s="356"/>
      <c r="AA895" s="356"/>
      <c r="AB895" s="356"/>
      <c r="AC895" s="356"/>
      <c r="AD895" s="310">
        <f>'Art. 121'!Q859</f>
        <v>2</v>
      </c>
      <c r="AE895" s="94">
        <f t="shared" si="164"/>
        <v>8.7412587412587422E-2</v>
      </c>
      <c r="AF895">
        <f t="shared" si="165"/>
        <v>1</v>
      </c>
      <c r="AG895" s="92">
        <f t="shared" si="166"/>
        <v>1</v>
      </c>
      <c r="AH895" s="95">
        <f t="shared" si="167"/>
        <v>1</v>
      </c>
      <c r="AI895" s="96">
        <f t="shared" si="168"/>
        <v>3.8461538461538464E-2</v>
      </c>
      <c r="AJ895" s="96">
        <f t="shared" si="169"/>
        <v>3.8461538461538464E-2</v>
      </c>
      <c r="AK895" s="96">
        <f t="shared" si="170"/>
        <v>8.7412587412587422E-2</v>
      </c>
    </row>
    <row r="896" spans="1:37" ht="24.9" customHeight="1" x14ac:dyDescent="0.25">
      <c r="A896" s="356" t="s">
        <v>752</v>
      </c>
      <c r="B896" s="356"/>
      <c r="C896" s="356"/>
      <c r="D896" s="356"/>
      <c r="E896" s="356"/>
      <c r="F896" s="356"/>
      <c r="G896" s="356"/>
      <c r="H896" s="356"/>
      <c r="I896" s="356"/>
      <c r="J896" s="356"/>
      <c r="K896" s="356"/>
      <c r="L896" s="356"/>
      <c r="M896" s="356"/>
      <c r="N896" s="356"/>
      <c r="O896" s="356"/>
      <c r="P896" s="356"/>
      <c r="Q896" s="356"/>
      <c r="R896" s="356"/>
      <c r="S896" s="356"/>
      <c r="T896" s="356"/>
      <c r="U896" s="356"/>
      <c r="V896" s="356"/>
      <c r="W896" s="356"/>
      <c r="X896" s="356"/>
      <c r="Y896" s="356"/>
      <c r="Z896" s="356"/>
      <c r="AA896" s="356"/>
      <c r="AB896" s="356"/>
      <c r="AC896" s="356"/>
      <c r="AD896" s="310">
        <f>'Art. 121'!Q860</f>
        <v>0</v>
      </c>
      <c r="AE896" s="94">
        <f t="shared" si="164"/>
        <v>0</v>
      </c>
      <c r="AF896">
        <f t="shared" si="165"/>
        <v>0</v>
      </c>
      <c r="AG896" s="92">
        <f t="shared" si="166"/>
        <v>1</v>
      </c>
      <c r="AH896" s="95">
        <f t="shared" si="167"/>
        <v>0</v>
      </c>
      <c r="AI896" s="96">
        <f t="shared" si="168"/>
        <v>3.8461538461538464E-2</v>
      </c>
      <c r="AJ896" s="96">
        <f t="shared" si="169"/>
        <v>0</v>
      </c>
      <c r="AK896" s="96">
        <f t="shared" si="170"/>
        <v>0</v>
      </c>
    </row>
    <row r="897" spans="1:37" ht="24.9" customHeight="1" x14ac:dyDescent="0.25">
      <c r="A897" s="356" t="s">
        <v>753</v>
      </c>
      <c r="B897" s="356"/>
      <c r="C897" s="356"/>
      <c r="D897" s="356"/>
      <c r="E897" s="356"/>
      <c r="F897" s="356"/>
      <c r="G897" s="356"/>
      <c r="H897" s="356"/>
      <c r="I897" s="356"/>
      <c r="J897" s="356"/>
      <c r="K897" s="356"/>
      <c r="L897" s="356"/>
      <c r="M897" s="356"/>
      <c r="N897" s="356"/>
      <c r="O897" s="356"/>
      <c r="P897" s="356"/>
      <c r="Q897" s="356"/>
      <c r="R897" s="356"/>
      <c r="S897" s="356"/>
      <c r="T897" s="356"/>
      <c r="U897" s="356"/>
      <c r="V897" s="356"/>
      <c r="W897" s="356"/>
      <c r="X897" s="356"/>
      <c r="Y897" s="356"/>
      <c r="Z897" s="356"/>
      <c r="AA897" s="356"/>
      <c r="AB897" s="356"/>
      <c r="AC897" s="356"/>
      <c r="AD897" s="310">
        <f>'Art. 121'!Q861</f>
        <v>2</v>
      </c>
      <c r="AE897" s="94">
        <f t="shared" si="164"/>
        <v>8.7412587412587422E-2</v>
      </c>
      <c r="AF897">
        <f t="shared" si="165"/>
        <v>1</v>
      </c>
      <c r="AG897" s="92">
        <f t="shared" si="166"/>
        <v>1</v>
      </c>
      <c r="AH897" s="95">
        <f t="shared" si="167"/>
        <v>1</v>
      </c>
      <c r="AI897" s="96">
        <f t="shared" si="168"/>
        <v>3.8461538461538464E-2</v>
      </c>
      <c r="AJ897" s="96">
        <f t="shared" si="169"/>
        <v>3.8461538461538464E-2</v>
      </c>
      <c r="AK897" s="96">
        <f t="shared" si="170"/>
        <v>8.7412587412587422E-2</v>
      </c>
    </row>
    <row r="898" spans="1:37" ht="24.9" customHeight="1" x14ac:dyDescent="0.25">
      <c r="A898" s="356" t="s">
        <v>754</v>
      </c>
      <c r="B898" s="356"/>
      <c r="C898" s="356"/>
      <c r="D898" s="356"/>
      <c r="E898" s="356"/>
      <c r="F898" s="356"/>
      <c r="G898" s="356"/>
      <c r="H898" s="356"/>
      <c r="I898" s="356"/>
      <c r="J898" s="356"/>
      <c r="K898" s="356"/>
      <c r="L898" s="356"/>
      <c r="M898" s="356"/>
      <c r="N898" s="356"/>
      <c r="O898" s="356"/>
      <c r="P898" s="356"/>
      <c r="Q898" s="356"/>
      <c r="R898" s="356"/>
      <c r="S898" s="356"/>
      <c r="T898" s="356"/>
      <c r="U898" s="356"/>
      <c r="V898" s="356"/>
      <c r="W898" s="356"/>
      <c r="X898" s="356"/>
      <c r="Y898" s="356"/>
      <c r="Z898" s="356"/>
      <c r="AA898" s="356"/>
      <c r="AB898" s="356"/>
      <c r="AC898" s="356"/>
      <c r="AD898" s="310">
        <f>'Art. 121'!Q862</f>
        <v>2</v>
      </c>
      <c r="AE898" s="94">
        <f t="shared" si="164"/>
        <v>8.7412587412587422E-2</v>
      </c>
      <c r="AF898">
        <f t="shared" si="165"/>
        <v>1</v>
      </c>
      <c r="AG898" s="92">
        <f t="shared" si="166"/>
        <v>1</v>
      </c>
      <c r="AH898" s="95">
        <f t="shared" si="167"/>
        <v>1</v>
      </c>
      <c r="AI898" s="96">
        <f t="shared" si="168"/>
        <v>3.8461538461538464E-2</v>
      </c>
      <c r="AJ898" s="96">
        <f t="shared" si="169"/>
        <v>3.8461538461538464E-2</v>
      </c>
      <c r="AK898" s="96">
        <f t="shared" si="170"/>
        <v>8.7412587412587422E-2</v>
      </c>
    </row>
    <row r="899" spans="1:37" ht="24.9" customHeight="1" x14ac:dyDescent="0.25">
      <c r="A899" s="383" t="s">
        <v>1764</v>
      </c>
      <c r="B899" s="383"/>
      <c r="C899" s="383"/>
      <c r="D899" s="383"/>
      <c r="E899" s="383"/>
      <c r="F899" s="383"/>
      <c r="G899" s="383"/>
      <c r="H899" s="383"/>
      <c r="I899" s="383"/>
      <c r="J899" s="383"/>
      <c r="K899" s="383"/>
      <c r="L899" s="383"/>
      <c r="M899" s="383"/>
      <c r="N899" s="383"/>
      <c r="O899" s="383"/>
      <c r="P899" s="383"/>
      <c r="Q899" s="383"/>
      <c r="R899" s="383"/>
      <c r="S899" s="383"/>
      <c r="T899" s="383"/>
      <c r="U899" s="383"/>
      <c r="V899" s="383"/>
      <c r="W899" s="383"/>
      <c r="X899" s="383"/>
      <c r="Y899" s="383"/>
      <c r="Z899" s="383"/>
      <c r="AA899" s="383"/>
      <c r="AB899" s="383"/>
      <c r="AC899" s="383"/>
      <c r="AD899" s="383"/>
      <c r="AE899" s="94">
        <f>SUM(AE892:AE898)</f>
        <v>0.43706293706293708</v>
      </c>
      <c r="AF899" s="61"/>
      <c r="AG899" s="97">
        <f>SUM(AG873:AG898)</f>
        <v>26</v>
      </c>
      <c r="AH899" s="98"/>
      <c r="AI899" s="99"/>
      <c r="AJ899" s="99"/>
      <c r="AK899" s="99"/>
    </row>
    <row r="900" spans="1:37" ht="24.9" customHeight="1" x14ac:dyDescent="0.25">
      <c r="A900" s="384" t="s">
        <v>1765</v>
      </c>
      <c r="B900" s="384"/>
      <c r="C900" s="384"/>
      <c r="D900" s="384"/>
      <c r="E900" s="384"/>
      <c r="F900" s="384"/>
      <c r="G900" s="384"/>
      <c r="H900" s="384"/>
      <c r="I900" s="384"/>
      <c r="J900" s="384"/>
      <c r="K900" s="384"/>
      <c r="L900" s="384"/>
      <c r="M900" s="384"/>
      <c r="N900" s="384"/>
      <c r="O900" s="384"/>
      <c r="P900" s="384"/>
      <c r="Q900" s="384"/>
      <c r="R900" s="384"/>
      <c r="S900" s="384"/>
      <c r="T900" s="384"/>
      <c r="U900" s="384"/>
      <c r="V900" s="384"/>
      <c r="W900" s="384"/>
      <c r="X900" s="384"/>
      <c r="Y900" s="384"/>
      <c r="Z900" s="384"/>
      <c r="AA900" s="384"/>
      <c r="AB900" s="384"/>
      <c r="AC900" s="384"/>
      <c r="AD900" s="384"/>
      <c r="AE900" s="94">
        <f>AE899/$AE$23*100</f>
        <v>19.23076923076923</v>
      </c>
      <c r="AF900" s="61"/>
      <c r="AG900" s="97"/>
      <c r="AH900" s="98"/>
      <c r="AI900" s="99"/>
      <c r="AJ900" s="99"/>
      <c r="AK900" s="99"/>
    </row>
    <row r="901" spans="1:37" ht="24.9" customHeight="1" x14ac:dyDescent="0.25">
      <c r="A901" s="73"/>
      <c r="B901" s="73"/>
      <c r="C901" s="73"/>
      <c r="D901" s="73"/>
      <c r="E901" s="73"/>
      <c r="F901" s="73"/>
      <c r="G901" s="73"/>
      <c r="H901" s="73"/>
      <c r="I901" s="73"/>
      <c r="J901" s="73"/>
      <c r="K901" s="73"/>
      <c r="L901" s="73"/>
      <c r="M901" s="73"/>
      <c r="N901" s="73"/>
      <c r="O901" s="73"/>
      <c r="P901" s="73"/>
      <c r="Q901" s="100"/>
      <c r="R901" s="73"/>
      <c r="S901" s="73"/>
      <c r="T901" s="73"/>
      <c r="U901" s="73"/>
      <c r="V901" s="73"/>
      <c r="W901" s="73"/>
      <c r="X901" s="73"/>
      <c r="Y901" s="73"/>
      <c r="Z901" s="73"/>
      <c r="AA901" s="73"/>
      <c r="AB901" s="73"/>
      <c r="AC901" s="73"/>
      <c r="AD901" s="101"/>
      <c r="AE901" s="101"/>
    </row>
    <row r="902" spans="1:37" ht="24.9" customHeight="1" x14ac:dyDescent="0.25">
      <c r="A902" s="391" t="s">
        <v>198</v>
      </c>
      <c r="B902" s="391"/>
      <c r="C902" s="391"/>
      <c r="D902" s="391"/>
      <c r="E902" s="391"/>
      <c r="F902" s="391"/>
      <c r="G902" s="391"/>
      <c r="H902" s="391"/>
      <c r="I902" s="391"/>
      <c r="J902" s="391"/>
      <c r="K902" s="391"/>
      <c r="L902" s="391"/>
      <c r="M902" s="391"/>
      <c r="N902" s="391"/>
      <c r="O902" s="391"/>
      <c r="P902" s="391"/>
      <c r="Q902" s="391"/>
      <c r="R902" s="391"/>
      <c r="S902" s="391"/>
      <c r="T902" s="391"/>
      <c r="U902" s="391"/>
      <c r="V902" s="391"/>
      <c r="W902" s="391"/>
      <c r="X902" s="391"/>
      <c r="Y902" s="391"/>
      <c r="Z902" s="391"/>
      <c r="AA902" s="391"/>
      <c r="AB902" s="391"/>
      <c r="AC902" s="391"/>
      <c r="AD902" s="112" t="s">
        <v>187</v>
      </c>
      <c r="AE902" s="113" t="s">
        <v>7</v>
      </c>
      <c r="AF902" s="92" t="s">
        <v>1666</v>
      </c>
      <c r="AG902" s="92" t="s">
        <v>1667</v>
      </c>
      <c r="AH902" s="92" t="s">
        <v>1668</v>
      </c>
      <c r="AI902" s="93" t="s">
        <v>1669</v>
      </c>
      <c r="AJ902" s="92"/>
      <c r="AK902" s="93" t="s">
        <v>1670</v>
      </c>
    </row>
    <row r="903" spans="1:37" ht="24.9" customHeight="1" x14ac:dyDescent="0.25">
      <c r="A903" s="356" t="s">
        <v>755</v>
      </c>
      <c r="B903" s="356"/>
      <c r="C903" s="356"/>
      <c r="D903" s="356"/>
      <c r="E903" s="356"/>
      <c r="F903" s="356"/>
      <c r="G903" s="356"/>
      <c r="H903" s="356"/>
      <c r="I903" s="356"/>
      <c r="J903" s="356"/>
      <c r="K903" s="356"/>
      <c r="L903" s="356"/>
      <c r="M903" s="356"/>
      <c r="N903" s="356"/>
      <c r="O903" s="356"/>
      <c r="P903" s="356"/>
      <c r="Q903" s="356"/>
      <c r="R903" s="356"/>
      <c r="S903" s="356"/>
      <c r="T903" s="356"/>
      <c r="U903" s="356"/>
      <c r="V903" s="356"/>
      <c r="W903" s="356"/>
      <c r="X903" s="356"/>
      <c r="Y903" s="356"/>
      <c r="Z903" s="356"/>
      <c r="AA903" s="356"/>
      <c r="AB903" s="356"/>
      <c r="AC903" s="356"/>
      <c r="AD903" s="310">
        <f>'Art. 121'!Q865</f>
        <v>2</v>
      </c>
      <c r="AE903" s="94">
        <f>IF(AG903=1,AK903,AG903)</f>
        <v>0.45454545454545459</v>
      </c>
      <c r="AF903">
        <f>AD903/2</f>
        <v>1</v>
      </c>
      <c r="AG903" s="92">
        <f>IF(AND(AF903&gt;=0,AF903&lt;=1),1,"No aplica")</f>
        <v>1</v>
      </c>
      <c r="AH903" s="95">
        <f>AD903/(AG903*2)</f>
        <v>1</v>
      </c>
      <c r="AI903" s="96">
        <f>IF(AG903=1,AG903/$AG$908,"No aplica")</f>
        <v>0.2</v>
      </c>
      <c r="AJ903" s="96">
        <f>AF903*AI903</f>
        <v>0.2</v>
      </c>
      <c r="AK903" s="96">
        <f>AJ903*$AE$23</f>
        <v>0.45454545454545459</v>
      </c>
    </row>
    <row r="904" spans="1:37" ht="24.9" customHeight="1" x14ac:dyDescent="0.25">
      <c r="A904" s="356" t="s">
        <v>756</v>
      </c>
      <c r="B904" s="356"/>
      <c r="C904" s="356"/>
      <c r="D904" s="356"/>
      <c r="E904" s="356"/>
      <c r="F904" s="356"/>
      <c r="G904" s="356"/>
      <c r="H904" s="356"/>
      <c r="I904" s="356"/>
      <c r="J904" s="356"/>
      <c r="K904" s="356"/>
      <c r="L904" s="356"/>
      <c r="M904" s="356"/>
      <c r="N904" s="356"/>
      <c r="O904" s="356"/>
      <c r="P904" s="356"/>
      <c r="Q904" s="356"/>
      <c r="R904" s="356"/>
      <c r="S904" s="356"/>
      <c r="T904" s="356"/>
      <c r="U904" s="356"/>
      <c r="V904" s="356"/>
      <c r="W904" s="356"/>
      <c r="X904" s="356"/>
      <c r="Y904" s="356"/>
      <c r="Z904" s="356"/>
      <c r="AA904" s="356"/>
      <c r="AB904" s="356"/>
      <c r="AC904" s="356"/>
      <c r="AD904" s="310">
        <f>'Art. 121'!Q866</f>
        <v>2</v>
      </c>
      <c r="AE904" s="94">
        <f>IF(AG904=1,AK904,AG904)</f>
        <v>0.45454545454545459</v>
      </c>
      <c r="AF904">
        <f>AD904/2</f>
        <v>1</v>
      </c>
      <c r="AG904" s="92">
        <f>IF(AND(AF904&gt;=0,AF904&lt;=1),1,"No aplica")</f>
        <v>1</v>
      </c>
      <c r="AH904" s="95">
        <f>AD904/(AG904*2)</f>
        <v>1</v>
      </c>
      <c r="AI904" s="96">
        <f>IF(AG904=1,AG904/$AG$908,"No aplica")</f>
        <v>0.2</v>
      </c>
      <c r="AJ904" s="96">
        <f>AF904*AI904</f>
        <v>0.2</v>
      </c>
      <c r="AK904" s="96">
        <f>AJ904*$AE$23</f>
        <v>0.45454545454545459</v>
      </c>
    </row>
    <row r="905" spans="1:37" ht="24.9" customHeight="1" x14ac:dyDescent="0.25">
      <c r="A905" s="356" t="s">
        <v>757</v>
      </c>
      <c r="B905" s="356"/>
      <c r="C905" s="356"/>
      <c r="D905" s="356"/>
      <c r="E905" s="356"/>
      <c r="F905" s="356"/>
      <c r="G905" s="356"/>
      <c r="H905" s="356"/>
      <c r="I905" s="356"/>
      <c r="J905" s="356"/>
      <c r="K905" s="356"/>
      <c r="L905" s="356"/>
      <c r="M905" s="356"/>
      <c r="N905" s="356"/>
      <c r="O905" s="356"/>
      <c r="P905" s="356"/>
      <c r="Q905" s="356"/>
      <c r="R905" s="356"/>
      <c r="S905" s="356"/>
      <c r="T905" s="356"/>
      <c r="U905" s="356"/>
      <c r="V905" s="356"/>
      <c r="W905" s="356"/>
      <c r="X905" s="356"/>
      <c r="Y905" s="356"/>
      <c r="Z905" s="356"/>
      <c r="AA905" s="356"/>
      <c r="AB905" s="356"/>
      <c r="AC905" s="356"/>
      <c r="AD905" s="310">
        <f>'Art. 121'!Q867</f>
        <v>2</v>
      </c>
      <c r="AE905" s="94">
        <f>IF(AG905=1,AK905,AG905)</f>
        <v>0.45454545454545459</v>
      </c>
      <c r="AF905">
        <f>AD905/2</f>
        <v>1</v>
      </c>
      <c r="AG905" s="92">
        <f>IF(AND(AF905&gt;=0,AF905&lt;=1),1,"No aplica")</f>
        <v>1</v>
      </c>
      <c r="AH905" s="95">
        <f>AD905/(AG905*2)</f>
        <v>1</v>
      </c>
      <c r="AI905" s="96">
        <f>IF(AG905=1,AG905/$AG$908,"No aplica")</f>
        <v>0.2</v>
      </c>
      <c r="AJ905" s="96">
        <f>AF905*AI905</f>
        <v>0.2</v>
      </c>
      <c r="AK905" s="96">
        <f>AJ905*$AE$23</f>
        <v>0.45454545454545459</v>
      </c>
    </row>
    <row r="906" spans="1:37" ht="24.9" customHeight="1" x14ac:dyDescent="0.25">
      <c r="A906" s="356" t="s">
        <v>758</v>
      </c>
      <c r="B906" s="356"/>
      <c r="C906" s="356"/>
      <c r="D906" s="356"/>
      <c r="E906" s="356"/>
      <c r="F906" s="356"/>
      <c r="G906" s="356"/>
      <c r="H906" s="356"/>
      <c r="I906" s="356"/>
      <c r="J906" s="356"/>
      <c r="K906" s="356"/>
      <c r="L906" s="356"/>
      <c r="M906" s="356"/>
      <c r="N906" s="356"/>
      <c r="O906" s="356"/>
      <c r="P906" s="356"/>
      <c r="Q906" s="356"/>
      <c r="R906" s="356"/>
      <c r="S906" s="356"/>
      <c r="T906" s="356"/>
      <c r="U906" s="356"/>
      <c r="V906" s="356"/>
      <c r="W906" s="356"/>
      <c r="X906" s="356"/>
      <c r="Y906" s="356"/>
      <c r="Z906" s="356"/>
      <c r="AA906" s="356"/>
      <c r="AB906" s="356"/>
      <c r="AC906" s="356"/>
      <c r="AD906" s="310">
        <f>'Art. 121'!Q868</f>
        <v>2</v>
      </c>
      <c r="AE906" s="94">
        <f>IF(AG906=1,AK906,AG906)</f>
        <v>0.45454545454545459</v>
      </c>
      <c r="AF906">
        <f>AD906/2</f>
        <v>1</v>
      </c>
      <c r="AG906" s="92">
        <f>IF(AND(AF906&gt;=0,AF906&lt;=1),1,"No aplica")</f>
        <v>1</v>
      </c>
      <c r="AH906" s="95">
        <f>AD906/(AG906*2)</f>
        <v>1</v>
      </c>
      <c r="AI906" s="96">
        <f>IF(AG906=1,AG906/$AG$908,"No aplica")</f>
        <v>0.2</v>
      </c>
      <c r="AJ906" s="96">
        <f>AF906*AI906</f>
        <v>0.2</v>
      </c>
      <c r="AK906" s="96">
        <f>AJ906*$AE$23</f>
        <v>0.45454545454545459</v>
      </c>
    </row>
    <row r="907" spans="1:37" ht="24.9" customHeight="1" x14ac:dyDescent="0.25">
      <c r="A907" s="356" t="s">
        <v>759</v>
      </c>
      <c r="B907" s="356"/>
      <c r="C907" s="356"/>
      <c r="D907" s="356"/>
      <c r="E907" s="356"/>
      <c r="F907" s="356"/>
      <c r="G907" s="356"/>
      <c r="H907" s="356"/>
      <c r="I907" s="356"/>
      <c r="J907" s="356"/>
      <c r="K907" s="356"/>
      <c r="L907" s="356"/>
      <c r="M907" s="356"/>
      <c r="N907" s="356"/>
      <c r="O907" s="356"/>
      <c r="P907" s="356"/>
      <c r="Q907" s="356"/>
      <c r="R907" s="356"/>
      <c r="S907" s="356"/>
      <c r="T907" s="356"/>
      <c r="U907" s="356"/>
      <c r="V907" s="356"/>
      <c r="W907" s="356"/>
      <c r="X907" s="356"/>
      <c r="Y907" s="356"/>
      <c r="Z907" s="356"/>
      <c r="AA907" s="356"/>
      <c r="AB907" s="356"/>
      <c r="AC907" s="356"/>
      <c r="AD907" s="310">
        <f>'Art. 121'!Q869</f>
        <v>2</v>
      </c>
      <c r="AE907" s="94">
        <f>IF(AG907=1,AK907,AG907)</f>
        <v>0.45454545454545459</v>
      </c>
      <c r="AF907">
        <f>AD907/2</f>
        <v>1</v>
      </c>
      <c r="AG907" s="92">
        <f>IF(AND(AF907&gt;=0,AF907&lt;=1),1,"No aplica")</f>
        <v>1</v>
      </c>
      <c r="AH907" s="95">
        <f>AD907/(AG907*2)</f>
        <v>1</v>
      </c>
      <c r="AI907" s="96">
        <f>IF(AG907=1,AG907/$AG$908,"No aplica")</f>
        <v>0.2</v>
      </c>
      <c r="AJ907" s="96">
        <f>AF907*AI907</f>
        <v>0.2</v>
      </c>
      <c r="AK907" s="96">
        <f>AJ907*$AE$23</f>
        <v>0.45454545454545459</v>
      </c>
    </row>
    <row r="908" spans="1:37" ht="24.9" customHeight="1" x14ac:dyDescent="0.25">
      <c r="A908" s="383" t="s">
        <v>1766</v>
      </c>
      <c r="B908" s="383"/>
      <c r="C908" s="383"/>
      <c r="D908" s="383"/>
      <c r="E908" s="383"/>
      <c r="F908" s="383"/>
      <c r="G908" s="383"/>
      <c r="H908" s="383"/>
      <c r="I908" s="383"/>
      <c r="J908" s="383"/>
      <c r="K908" s="383"/>
      <c r="L908" s="383"/>
      <c r="M908" s="383"/>
      <c r="N908" s="383"/>
      <c r="O908" s="383"/>
      <c r="P908" s="383"/>
      <c r="Q908" s="383"/>
      <c r="R908" s="383"/>
      <c r="S908" s="383"/>
      <c r="T908" s="383"/>
      <c r="U908" s="383"/>
      <c r="V908" s="383"/>
      <c r="W908" s="383"/>
      <c r="X908" s="383"/>
      <c r="Y908" s="383"/>
      <c r="Z908" s="383"/>
      <c r="AA908" s="383"/>
      <c r="AB908" s="383"/>
      <c r="AC908" s="383"/>
      <c r="AD908" s="383"/>
      <c r="AE908" s="94">
        <f>SUM(AE901:AE907)</f>
        <v>2.2727272727272729</v>
      </c>
      <c r="AF908" s="61"/>
      <c r="AG908" s="97">
        <f>SUM(AG903:AG907)</f>
        <v>5</v>
      </c>
      <c r="AH908" s="98"/>
      <c r="AI908" s="99"/>
      <c r="AJ908" s="99"/>
      <c r="AK908" s="99"/>
    </row>
    <row r="909" spans="1:37" ht="24.9" customHeight="1" x14ac:dyDescent="0.25">
      <c r="A909" s="384" t="s">
        <v>1767</v>
      </c>
      <c r="B909" s="384"/>
      <c r="C909" s="384"/>
      <c r="D909" s="384"/>
      <c r="E909" s="384"/>
      <c r="F909" s="384"/>
      <c r="G909" s="384"/>
      <c r="H909" s="384"/>
      <c r="I909" s="384"/>
      <c r="J909" s="384"/>
      <c r="K909" s="384"/>
      <c r="L909" s="384"/>
      <c r="M909" s="384"/>
      <c r="N909" s="384"/>
      <c r="O909" s="384"/>
      <c r="P909" s="384"/>
      <c r="Q909" s="384"/>
      <c r="R909" s="384"/>
      <c r="S909" s="384"/>
      <c r="T909" s="384"/>
      <c r="U909" s="384"/>
      <c r="V909" s="384"/>
      <c r="W909" s="384"/>
      <c r="X909" s="384"/>
      <c r="Y909" s="384"/>
      <c r="Z909" s="384"/>
      <c r="AA909" s="384"/>
      <c r="AB909" s="384"/>
      <c r="AC909" s="384"/>
      <c r="AD909" s="384"/>
      <c r="AE909" s="94">
        <f>AE908/$AE$23*100</f>
        <v>100</v>
      </c>
      <c r="AF909" s="61"/>
      <c r="AG909" s="97"/>
      <c r="AH909" s="98"/>
      <c r="AI909" s="99"/>
      <c r="AJ909" s="99"/>
      <c r="AK909" s="99"/>
    </row>
    <row r="910" spans="1:37" ht="24.9" customHeight="1" x14ac:dyDescent="0.25">
      <c r="A910" s="107"/>
      <c r="B910" s="107"/>
      <c r="C910" s="107"/>
      <c r="D910" s="107"/>
      <c r="E910" s="107"/>
      <c r="F910" s="107"/>
      <c r="G910" s="107"/>
      <c r="H910" s="107"/>
      <c r="I910" s="107"/>
      <c r="J910" s="107"/>
      <c r="K910" s="107"/>
      <c r="L910" s="107"/>
      <c r="M910" s="107"/>
      <c r="N910" s="107"/>
      <c r="O910" s="107"/>
      <c r="P910" s="107"/>
      <c r="Q910" s="100"/>
      <c r="R910" s="107"/>
      <c r="S910" s="107"/>
      <c r="T910" s="107"/>
      <c r="U910" s="107"/>
      <c r="V910" s="107"/>
      <c r="W910" s="107"/>
      <c r="X910" s="107"/>
      <c r="Y910" s="107"/>
      <c r="Z910" s="107"/>
      <c r="AA910" s="107"/>
      <c r="AB910" s="107"/>
      <c r="AC910" s="107"/>
      <c r="AD910" s="101"/>
      <c r="AE910" s="101"/>
    </row>
    <row r="911" spans="1:37" ht="24.9" customHeight="1" x14ac:dyDescent="0.25">
      <c r="A911" s="107"/>
      <c r="B911" s="107"/>
      <c r="C911" s="107"/>
      <c r="D911" s="107"/>
      <c r="E911" s="107"/>
      <c r="F911" s="107"/>
      <c r="G911" s="107"/>
      <c r="H911" s="107"/>
      <c r="I911" s="107"/>
      <c r="J911" s="107"/>
      <c r="K911" s="107"/>
      <c r="L911" s="107"/>
      <c r="M911" s="107"/>
      <c r="N911" s="107"/>
      <c r="O911" s="107"/>
      <c r="P911" s="107"/>
      <c r="Q911" s="100"/>
      <c r="R911" s="107"/>
      <c r="S911" s="107"/>
      <c r="T911" s="107"/>
      <c r="U911" s="107"/>
      <c r="V911" s="107"/>
      <c r="W911" s="107"/>
      <c r="X911" s="107"/>
      <c r="Y911" s="107"/>
      <c r="Z911" s="107"/>
      <c r="AA911" s="107"/>
      <c r="AB911" s="107"/>
      <c r="AC911" s="107"/>
      <c r="AD911" s="101"/>
      <c r="AE911" s="101"/>
    </row>
    <row r="912" spans="1:37" ht="24.9" customHeight="1" x14ac:dyDescent="0.25">
      <c r="A912" s="390" t="s">
        <v>760</v>
      </c>
      <c r="B912" s="390"/>
      <c r="C912" s="390"/>
      <c r="D912" s="390"/>
      <c r="E912" s="390"/>
      <c r="F912" s="390"/>
      <c r="G912" s="390"/>
      <c r="H912" s="390"/>
      <c r="I912" s="390"/>
      <c r="J912" s="390"/>
      <c r="K912" s="390"/>
      <c r="L912" s="390"/>
      <c r="M912" s="390"/>
      <c r="N912" s="390"/>
      <c r="O912" s="390"/>
      <c r="P912" s="390"/>
      <c r="Q912" s="390"/>
      <c r="R912" s="390"/>
      <c r="S912" s="390"/>
      <c r="T912" s="390"/>
      <c r="U912" s="390"/>
      <c r="V912" s="390"/>
      <c r="W912" s="390"/>
      <c r="X912" s="390"/>
      <c r="Y912" s="390"/>
      <c r="Z912" s="390"/>
      <c r="AA912" s="390"/>
      <c r="AB912" s="390"/>
      <c r="AC912" s="390"/>
      <c r="AD912" s="88"/>
      <c r="AE912" s="88"/>
    </row>
    <row r="913" spans="1:37" ht="24.9" customHeight="1" x14ac:dyDescent="0.25">
      <c r="A913" s="109"/>
      <c r="B913" s="110"/>
      <c r="C913" s="110"/>
      <c r="D913" s="110"/>
      <c r="E913" s="110"/>
      <c r="F913" s="110"/>
      <c r="G913" s="110"/>
      <c r="H913" s="110"/>
      <c r="I913" s="110"/>
      <c r="J913" s="110"/>
      <c r="K913" s="110"/>
      <c r="L913" s="110"/>
      <c r="M913" s="110"/>
      <c r="N913" s="110"/>
      <c r="O913" s="110"/>
      <c r="P913" s="110"/>
      <c r="Q913" s="111"/>
      <c r="R913" s="110"/>
      <c r="S913" s="110"/>
      <c r="T913" s="110"/>
      <c r="U913" s="110"/>
      <c r="V913" s="110"/>
      <c r="W913" s="110"/>
      <c r="X913" s="110"/>
      <c r="Y913" s="110"/>
      <c r="Z913" s="110"/>
      <c r="AA913" s="110"/>
      <c r="AB913" s="110"/>
      <c r="AC913" s="110"/>
      <c r="AD913" s="89"/>
      <c r="AE913" s="89"/>
    </row>
    <row r="914" spans="1:37" ht="24.9" customHeight="1" x14ac:dyDescent="0.25">
      <c r="A914" s="73"/>
      <c r="B914" s="73"/>
      <c r="C914" s="73"/>
      <c r="D914" s="73"/>
      <c r="E914" s="73"/>
      <c r="F914" s="73"/>
      <c r="G914" s="73"/>
      <c r="H914" s="73"/>
      <c r="I914" s="73"/>
      <c r="J914" s="73"/>
      <c r="K914" s="73"/>
      <c r="L914" s="73"/>
      <c r="M914" s="73"/>
      <c r="N914" s="73"/>
      <c r="O914" s="73"/>
      <c r="P914" s="73"/>
      <c r="Q914" s="100"/>
      <c r="R914" s="73"/>
      <c r="S914" s="73"/>
      <c r="T914" s="73"/>
      <c r="U914" s="73"/>
      <c r="V914" s="73"/>
      <c r="W914" s="73"/>
      <c r="X914" s="73"/>
      <c r="Y914" s="73"/>
      <c r="Z914" s="73"/>
      <c r="AA914" s="73"/>
      <c r="AB914" s="73"/>
      <c r="AC914" s="73"/>
      <c r="AD914" s="101"/>
      <c r="AE914" s="101"/>
    </row>
    <row r="915" spans="1:37" ht="24.9" customHeight="1" x14ac:dyDescent="0.25">
      <c r="A915" s="387" t="s">
        <v>163</v>
      </c>
      <c r="B915" s="387"/>
      <c r="C915" s="387"/>
      <c r="D915" s="387"/>
      <c r="E915" s="387"/>
      <c r="F915" s="387"/>
      <c r="G915" s="387"/>
      <c r="H915" s="387"/>
      <c r="I915" s="387"/>
      <c r="J915" s="387"/>
      <c r="K915" s="387"/>
      <c r="L915" s="387"/>
      <c r="M915" s="387"/>
      <c r="N915" s="387"/>
      <c r="O915" s="387"/>
      <c r="P915" s="387"/>
      <c r="Q915" s="387"/>
      <c r="R915" s="387"/>
      <c r="S915" s="387"/>
      <c r="T915" s="387"/>
      <c r="U915" s="387"/>
      <c r="V915" s="387"/>
      <c r="W915" s="387"/>
      <c r="X915" s="387"/>
      <c r="Y915" s="387"/>
      <c r="Z915" s="387"/>
      <c r="AA915" s="387"/>
      <c r="AB915" s="387"/>
      <c r="AC915" s="387"/>
      <c r="AD915" s="66" t="s">
        <v>187</v>
      </c>
      <c r="AE915" s="306" t="s">
        <v>7</v>
      </c>
      <c r="AF915" s="92" t="s">
        <v>1666</v>
      </c>
      <c r="AG915" s="92" t="s">
        <v>1667</v>
      </c>
      <c r="AH915" s="92" t="s">
        <v>1668</v>
      </c>
      <c r="AI915" s="93" t="s">
        <v>1669</v>
      </c>
      <c r="AJ915" s="92"/>
      <c r="AK915" s="93" t="s">
        <v>1670</v>
      </c>
    </row>
    <row r="916" spans="1:37" ht="24.9" customHeight="1" x14ac:dyDescent="0.25">
      <c r="A916" s="356" t="s">
        <v>190</v>
      </c>
      <c r="B916" s="356"/>
      <c r="C916" s="356"/>
      <c r="D916" s="356"/>
      <c r="E916" s="356"/>
      <c r="F916" s="356"/>
      <c r="G916" s="356"/>
      <c r="H916" s="356"/>
      <c r="I916" s="356"/>
      <c r="J916" s="356"/>
      <c r="K916" s="356"/>
      <c r="L916" s="356"/>
      <c r="M916" s="356"/>
      <c r="N916" s="356"/>
      <c r="O916" s="356"/>
      <c r="P916" s="356"/>
      <c r="Q916" s="356"/>
      <c r="R916" s="356"/>
      <c r="S916" s="356"/>
      <c r="T916" s="356"/>
      <c r="U916" s="356"/>
      <c r="V916" s="356"/>
      <c r="W916" s="356"/>
      <c r="X916" s="356"/>
      <c r="Y916" s="356"/>
      <c r="Z916" s="356"/>
      <c r="AA916" s="356"/>
      <c r="AB916" s="356"/>
      <c r="AC916" s="356"/>
      <c r="AD916" s="310">
        <f>'Art. 121'!Q878</f>
        <v>2</v>
      </c>
      <c r="AE916" s="94">
        <f t="shared" ref="AE916:AE976" si="171">IF(AG916=1,AK916,AG916)</f>
        <v>3.7257824143070051E-2</v>
      </c>
      <c r="AF916">
        <f t="shared" ref="AF916:AF976" si="172">AD916/2</f>
        <v>1</v>
      </c>
      <c r="AG916" s="92">
        <f t="shared" ref="AG916:AG947" si="173">IF(AND(AF916&gt;=0,AF916&lt;=1),1,"No aplica")</f>
        <v>1</v>
      </c>
      <c r="AH916" s="95">
        <f t="shared" ref="AH916:AH976" si="174">AD916/(AG916*2)</f>
        <v>1</v>
      </c>
      <c r="AI916" s="96">
        <f t="shared" ref="AI916:AI976" si="175">IF(AG916=1,AG916/$AG$977,"No aplica")</f>
        <v>1.6393442622950821E-2</v>
      </c>
      <c r="AJ916" s="96">
        <f t="shared" ref="AJ916:AJ976" si="176">AF916*AI916</f>
        <v>1.6393442622950821E-2</v>
      </c>
      <c r="AK916" s="96">
        <f t="shared" ref="AK916:AK976" si="177">AJ916*$AE$23</f>
        <v>3.7257824143070051E-2</v>
      </c>
    </row>
    <row r="917" spans="1:37" ht="24.9" customHeight="1" x14ac:dyDescent="0.25">
      <c r="A917" s="356" t="s">
        <v>191</v>
      </c>
      <c r="B917" s="356"/>
      <c r="C917" s="356"/>
      <c r="D917" s="356"/>
      <c r="E917" s="356"/>
      <c r="F917" s="356"/>
      <c r="G917" s="356"/>
      <c r="H917" s="356"/>
      <c r="I917" s="356"/>
      <c r="J917" s="356"/>
      <c r="K917" s="356"/>
      <c r="L917" s="356"/>
      <c r="M917" s="356"/>
      <c r="N917" s="356"/>
      <c r="O917" s="356"/>
      <c r="P917" s="356"/>
      <c r="Q917" s="356"/>
      <c r="R917" s="356"/>
      <c r="S917" s="356"/>
      <c r="T917" s="356"/>
      <c r="U917" s="356"/>
      <c r="V917" s="356"/>
      <c r="W917" s="356"/>
      <c r="X917" s="356"/>
      <c r="Y917" s="356"/>
      <c r="Z917" s="356"/>
      <c r="AA917" s="356"/>
      <c r="AB917" s="356"/>
      <c r="AC917" s="356"/>
      <c r="AD917" s="310">
        <f>'Art. 121'!Q879</f>
        <v>2</v>
      </c>
      <c r="AE917" s="94">
        <f t="shared" si="171"/>
        <v>3.7257824143070051E-2</v>
      </c>
      <c r="AF917">
        <f t="shared" si="172"/>
        <v>1</v>
      </c>
      <c r="AG917" s="92">
        <f t="shared" si="173"/>
        <v>1</v>
      </c>
      <c r="AH917" s="95">
        <f t="shared" si="174"/>
        <v>1</v>
      </c>
      <c r="AI917" s="96">
        <f t="shared" si="175"/>
        <v>1.6393442622950821E-2</v>
      </c>
      <c r="AJ917" s="96">
        <f t="shared" si="176"/>
        <v>1.6393442622950821E-2</v>
      </c>
      <c r="AK917" s="96">
        <f t="shared" si="177"/>
        <v>3.7257824143070051E-2</v>
      </c>
    </row>
    <row r="918" spans="1:37" ht="24.9" customHeight="1" x14ac:dyDescent="0.25">
      <c r="A918" s="356" t="s">
        <v>761</v>
      </c>
      <c r="B918" s="356"/>
      <c r="C918" s="356"/>
      <c r="D918" s="356"/>
      <c r="E918" s="356"/>
      <c r="F918" s="356"/>
      <c r="G918" s="356"/>
      <c r="H918" s="356"/>
      <c r="I918" s="356"/>
      <c r="J918" s="356"/>
      <c r="K918" s="356"/>
      <c r="L918" s="356"/>
      <c r="M918" s="356"/>
      <c r="N918" s="356"/>
      <c r="O918" s="356"/>
      <c r="P918" s="356"/>
      <c r="Q918" s="356"/>
      <c r="R918" s="356"/>
      <c r="S918" s="356"/>
      <c r="T918" s="356"/>
      <c r="U918" s="356"/>
      <c r="V918" s="356"/>
      <c r="W918" s="356"/>
      <c r="X918" s="356"/>
      <c r="Y918" s="356"/>
      <c r="Z918" s="356"/>
      <c r="AA918" s="356"/>
      <c r="AB918" s="356"/>
      <c r="AC918" s="356"/>
      <c r="AD918" s="310">
        <f>'Art. 121'!Q880</f>
        <v>2</v>
      </c>
      <c r="AE918" s="94">
        <f t="shared" si="171"/>
        <v>3.7257824143070051E-2</v>
      </c>
      <c r="AF918">
        <f t="shared" si="172"/>
        <v>1</v>
      </c>
      <c r="AG918" s="92">
        <f t="shared" si="173"/>
        <v>1</v>
      </c>
      <c r="AH918" s="95">
        <f t="shared" si="174"/>
        <v>1</v>
      </c>
      <c r="AI918" s="96">
        <f t="shared" si="175"/>
        <v>1.6393442622950821E-2</v>
      </c>
      <c r="AJ918" s="96">
        <f t="shared" si="176"/>
        <v>1.6393442622950821E-2</v>
      </c>
      <c r="AK918" s="96">
        <f t="shared" si="177"/>
        <v>3.7257824143070051E-2</v>
      </c>
    </row>
    <row r="919" spans="1:37" ht="24.9" customHeight="1" x14ac:dyDescent="0.25">
      <c r="A919" s="356" t="s">
        <v>762</v>
      </c>
      <c r="B919" s="356"/>
      <c r="C919" s="356"/>
      <c r="D919" s="356"/>
      <c r="E919" s="356"/>
      <c r="F919" s="356"/>
      <c r="G919" s="356"/>
      <c r="H919" s="356"/>
      <c r="I919" s="356"/>
      <c r="J919" s="356"/>
      <c r="K919" s="356"/>
      <c r="L919" s="356"/>
      <c r="M919" s="356"/>
      <c r="N919" s="356"/>
      <c r="O919" s="356"/>
      <c r="P919" s="356"/>
      <c r="Q919" s="356"/>
      <c r="R919" s="356"/>
      <c r="S919" s="356"/>
      <c r="T919" s="356"/>
      <c r="U919" s="356"/>
      <c r="V919" s="356"/>
      <c r="W919" s="356"/>
      <c r="X919" s="356"/>
      <c r="Y919" s="356"/>
      <c r="Z919" s="356"/>
      <c r="AA919" s="356"/>
      <c r="AB919" s="356"/>
      <c r="AC919" s="356"/>
      <c r="AD919" s="310">
        <f>'Art. 121'!Q881</f>
        <v>2</v>
      </c>
      <c r="AE919" s="94">
        <f t="shared" si="171"/>
        <v>3.7257824143070051E-2</v>
      </c>
      <c r="AF919">
        <f t="shared" si="172"/>
        <v>1</v>
      </c>
      <c r="AG919" s="92">
        <f t="shared" si="173"/>
        <v>1</v>
      </c>
      <c r="AH919" s="95">
        <f t="shared" si="174"/>
        <v>1</v>
      </c>
      <c r="AI919" s="96">
        <f t="shared" si="175"/>
        <v>1.6393442622950821E-2</v>
      </c>
      <c r="AJ919" s="96">
        <f t="shared" si="176"/>
        <v>1.6393442622950821E-2</v>
      </c>
      <c r="AK919" s="96">
        <f t="shared" si="177"/>
        <v>3.7257824143070051E-2</v>
      </c>
    </row>
    <row r="920" spans="1:37" ht="24.9" customHeight="1" x14ac:dyDescent="0.25">
      <c r="A920" s="356" t="s">
        <v>763</v>
      </c>
      <c r="B920" s="356"/>
      <c r="C920" s="356"/>
      <c r="D920" s="356"/>
      <c r="E920" s="356"/>
      <c r="F920" s="356"/>
      <c r="G920" s="356"/>
      <c r="H920" s="356"/>
      <c r="I920" s="356"/>
      <c r="J920" s="356"/>
      <c r="K920" s="356"/>
      <c r="L920" s="356"/>
      <c r="M920" s="356"/>
      <c r="N920" s="356"/>
      <c r="O920" s="356"/>
      <c r="P920" s="356"/>
      <c r="Q920" s="356"/>
      <c r="R920" s="356"/>
      <c r="S920" s="356"/>
      <c r="T920" s="356"/>
      <c r="U920" s="356"/>
      <c r="V920" s="356"/>
      <c r="W920" s="356"/>
      <c r="X920" s="356"/>
      <c r="Y920" s="356"/>
      <c r="Z920" s="356"/>
      <c r="AA920" s="356"/>
      <c r="AB920" s="356"/>
      <c r="AC920" s="356"/>
      <c r="AD920" s="310">
        <f>'Art. 121'!Q882</f>
        <v>0</v>
      </c>
      <c r="AE920" s="94">
        <f t="shared" si="171"/>
        <v>0</v>
      </c>
      <c r="AF920">
        <f t="shared" si="172"/>
        <v>0</v>
      </c>
      <c r="AG920" s="92">
        <f t="shared" si="173"/>
        <v>1</v>
      </c>
      <c r="AH920" s="95">
        <f t="shared" si="174"/>
        <v>0</v>
      </c>
      <c r="AI920" s="96">
        <f t="shared" si="175"/>
        <v>1.6393442622950821E-2</v>
      </c>
      <c r="AJ920" s="96">
        <f t="shared" si="176"/>
        <v>0</v>
      </c>
      <c r="AK920" s="96">
        <f t="shared" si="177"/>
        <v>0</v>
      </c>
    </row>
    <row r="921" spans="1:37" ht="24.9" customHeight="1" x14ac:dyDescent="0.25">
      <c r="A921" s="356" t="s">
        <v>764</v>
      </c>
      <c r="B921" s="356"/>
      <c r="C921" s="356"/>
      <c r="D921" s="356"/>
      <c r="E921" s="356"/>
      <c r="F921" s="356"/>
      <c r="G921" s="356"/>
      <c r="H921" s="356"/>
      <c r="I921" s="356"/>
      <c r="J921" s="356"/>
      <c r="K921" s="356"/>
      <c r="L921" s="356"/>
      <c r="M921" s="356"/>
      <c r="N921" s="356"/>
      <c r="O921" s="356"/>
      <c r="P921" s="356"/>
      <c r="Q921" s="356"/>
      <c r="R921" s="356"/>
      <c r="S921" s="356"/>
      <c r="T921" s="356"/>
      <c r="U921" s="356"/>
      <c r="V921" s="356"/>
      <c r="W921" s="356"/>
      <c r="X921" s="356"/>
      <c r="Y921" s="356"/>
      <c r="Z921" s="356"/>
      <c r="AA921" s="356"/>
      <c r="AB921" s="356"/>
      <c r="AC921" s="356"/>
      <c r="AD921" s="310">
        <f>'Art. 121'!Q883</f>
        <v>2</v>
      </c>
      <c r="AE921" s="94">
        <f t="shared" si="171"/>
        <v>3.7257824143070051E-2</v>
      </c>
      <c r="AF921">
        <f t="shared" si="172"/>
        <v>1</v>
      </c>
      <c r="AG921" s="92">
        <f t="shared" si="173"/>
        <v>1</v>
      </c>
      <c r="AH921" s="95">
        <f t="shared" si="174"/>
        <v>1</v>
      </c>
      <c r="AI921" s="96">
        <f t="shared" si="175"/>
        <v>1.6393442622950821E-2</v>
      </c>
      <c r="AJ921" s="96">
        <f t="shared" si="176"/>
        <v>1.6393442622950821E-2</v>
      </c>
      <c r="AK921" s="96">
        <f t="shared" si="177"/>
        <v>3.7257824143070051E-2</v>
      </c>
    </row>
    <row r="922" spans="1:37" ht="24.9" customHeight="1" x14ac:dyDescent="0.25">
      <c r="A922" s="356" t="s">
        <v>712</v>
      </c>
      <c r="B922" s="356"/>
      <c r="C922" s="356"/>
      <c r="D922" s="356"/>
      <c r="E922" s="356"/>
      <c r="F922" s="356"/>
      <c r="G922" s="356"/>
      <c r="H922" s="356"/>
      <c r="I922" s="356"/>
      <c r="J922" s="356"/>
      <c r="K922" s="356"/>
      <c r="L922" s="356"/>
      <c r="M922" s="356"/>
      <c r="N922" s="356"/>
      <c r="O922" s="356"/>
      <c r="P922" s="356"/>
      <c r="Q922" s="356"/>
      <c r="R922" s="356"/>
      <c r="S922" s="356"/>
      <c r="T922" s="356"/>
      <c r="U922" s="356"/>
      <c r="V922" s="356"/>
      <c r="W922" s="356"/>
      <c r="X922" s="356"/>
      <c r="Y922" s="356"/>
      <c r="Z922" s="356"/>
      <c r="AA922" s="356"/>
      <c r="AB922" s="356"/>
      <c r="AC922" s="356"/>
      <c r="AD922" s="310">
        <f>'Art. 121'!Q884</f>
        <v>2</v>
      </c>
      <c r="AE922" s="94">
        <f t="shared" si="171"/>
        <v>3.7257824143070051E-2</v>
      </c>
      <c r="AF922">
        <f t="shared" si="172"/>
        <v>1</v>
      </c>
      <c r="AG922" s="92">
        <f t="shared" si="173"/>
        <v>1</v>
      </c>
      <c r="AH922" s="95">
        <f t="shared" si="174"/>
        <v>1</v>
      </c>
      <c r="AI922" s="96">
        <f t="shared" si="175"/>
        <v>1.6393442622950821E-2</v>
      </c>
      <c r="AJ922" s="96">
        <f t="shared" si="176"/>
        <v>1.6393442622950821E-2</v>
      </c>
      <c r="AK922" s="96">
        <f t="shared" si="177"/>
        <v>3.7257824143070051E-2</v>
      </c>
    </row>
    <row r="923" spans="1:37" ht="24.9" customHeight="1" x14ac:dyDescent="0.25">
      <c r="A923" s="356" t="s">
        <v>765</v>
      </c>
      <c r="B923" s="356"/>
      <c r="C923" s="356"/>
      <c r="D923" s="356"/>
      <c r="E923" s="356"/>
      <c r="F923" s="356"/>
      <c r="G923" s="356"/>
      <c r="H923" s="356"/>
      <c r="I923" s="356"/>
      <c r="J923" s="356"/>
      <c r="K923" s="356"/>
      <c r="L923" s="356"/>
      <c r="M923" s="356"/>
      <c r="N923" s="356"/>
      <c r="O923" s="356"/>
      <c r="P923" s="356"/>
      <c r="Q923" s="356"/>
      <c r="R923" s="356"/>
      <c r="S923" s="356"/>
      <c r="T923" s="356"/>
      <c r="U923" s="356"/>
      <c r="V923" s="356"/>
      <c r="W923" s="356"/>
      <c r="X923" s="356"/>
      <c r="Y923" s="356"/>
      <c r="Z923" s="356"/>
      <c r="AA923" s="356"/>
      <c r="AB923" s="356"/>
      <c r="AC923" s="356"/>
      <c r="AD923" s="310">
        <f>'Art. 121'!Q885</f>
        <v>2</v>
      </c>
      <c r="AE923" s="94">
        <f t="shared" si="171"/>
        <v>3.7257824143070051E-2</v>
      </c>
      <c r="AF923">
        <f t="shared" si="172"/>
        <v>1</v>
      </c>
      <c r="AG923" s="92">
        <f t="shared" si="173"/>
        <v>1</v>
      </c>
      <c r="AH923" s="95">
        <f t="shared" si="174"/>
        <v>1</v>
      </c>
      <c r="AI923" s="96">
        <f t="shared" si="175"/>
        <v>1.6393442622950821E-2</v>
      </c>
      <c r="AJ923" s="96">
        <f t="shared" si="176"/>
        <v>1.6393442622950821E-2</v>
      </c>
      <c r="AK923" s="96">
        <f t="shared" si="177"/>
        <v>3.7257824143070051E-2</v>
      </c>
    </row>
    <row r="924" spans="1:37" ht="24.9" customHeight="1" x14ac:dyDescent="0.25">
      <c r="A924" s="356" t="s">
        <v>766</v>
      </c>
      <c r="B924" s="356"/>
      <c r="C924" s="356"/>
      <c r="D924" s="356"/>
      <c r="E924" s="356"/>
      <c r="F924" s="356"/>
      <c r="G924" s="356"/>
      <c r="H924" s="356"/>
      <c r="I924" s="356"/>
      <c r="J924" s="356"/>
      <c r="K924" s="356"/>
      <c r="L924" s="356"/>
      <c r="M924" s="356"/>
      <c r="N924" s="356"/>
      <c r="O924" s="356"/>
      <c r="P924" s="356"/>
      <c r="Q924" s="356"/>
      <c r="R924" s="356"/>
      <c r="S924" s="356"/>
      <c r="T924" s="356"/>
      <c r="U924" s="356"/>
      <c r="V924" s="356"/>
      <c r="W924" s="356"/>
      <c r="X924" s="356"/>
      <c r="Y924" s="356"/>
      <c r="Z924" s="356"/>
      <c r="AA924" s="356"/>
      <c r="AB924" s="356"/>
      <c r="AC924" s="356"/>
      <c r="AD924" s="310">
        <f>'Art. 121'!Q886</f>
        <v>2</v>
      </c>
      <c r="AE924" s="94">
        <f t="shared" si="171"/>
        <v>3.7257824143070051E-2</v>
      </c>
      <c r="AF924">
        <f t="shared" si="172"/>
        <v>1</v>
      </c>
      <c r="AG924" s="92">
        <f t="shared" si="173"/>
        <v>1</v>
      </c>
      <c r="AH924" s="95">
        <f t="shared" si="174"/>
        <v>1</v>
      </c>
      <c r="AI924" s="96">
        <f t="shared" si="175"/>
        <v>1.6393442622950821E-2</v>
      </c>
      <c r="AJ924" s="96">
        <f t="shared" si="176"/>
        <v>1.6393442622950821E-2</v>
      </c>
      <c r="AK924" s="96">
        <f t="shared" si="177"/>
        <v>3.7257824143070051E-2</v>
      </c>
    </row>
    <row r="925" spans="1:37" ht="24.9" customHeight="1" x14ac:dyDescent="0.25">
      <c r="A925" s="356" t="s">
        <v>767</v>
      </c>
      <c r="B925" s="356"/>
      <c r="C925" s="356"/>
      <c r="D925" s="356"/>
      <c r="E925" s="356"/>
      <c r="F925" s="356"/>
      <c r="G925" s="356"/>
      <c r="H925" s="356"/>
      <c r="I925" s="356"/>
      <c r="J925" s="356"/>
      <c r="K925" s="356"/>
      <c r="L925" s="356"/>
      <c r="M925" s="356"/>
      <c r="N925" s="356"/>
      <c r="O925" s="356"/>
      <c r="P925" s="356"/>
      <c r="Q925" s="356"/>
      <c r="R925" s="356"/>
      <c r="S925" s="356"/>
      <c r="T925" s="356"/>
      <c r="U925" s="356"/>
      <c r="V925" s="356"/>
      <c r="W925" s="356"/>
      <c r="X925" s="356"/>
      <c r="Y925" s="356"/>
      <c r="Z925" s="356"/>
      <c r="AA925" s="356"/>
      <c r="AB925" s="356"/>
      <c r="AC925" s="356"/>
      <c r="AD925" s="310">
        <f>'Art. 121'!Q887</f>
        <v>2</v>
      </c>
      <c r="AE925" s="94">
        <f t="shared" si="171"/>
        <v>3.7257824143070051E-2</v>
      </c>
      <c r="AF925">
        <f t="shared" si="172"/>
        <v>1</v>
      </c>
      <c r="AG925" s="92">
        <f t="shared" si="173"/>
        <v>1</v>
      </c>
      <c r="AH925" s="95">
        <f t="shared" si="174"/>
        <v>1</v>
      </c>
      <c r="AI925" s="96">
        <f t="shared" si="175"/>
        <v>1.6393442622950821E-2</v>
      </c>
      <c r="AJ925" s="96">
        <f t="shared" si="176"/>
        <v>1.6393442622950821E-2</v>
      </c>
      <c r="AK925" s="96">
        <f t="shared" si="177"/>
        <v>3.7257824143070051E-2</v>
      </c>
    </row>
    <row r="926" spans="1:37" ht="24.9" customHeight="1" x14ac:dyDescent="0.25">
      <c r="A926" s="356" t="s">
        <v>768</v>
      </c>
      <c r="B926" s="356"/>
      <c r="C926" s="356"/>
      <c r="D926" s="356"/>
      <c r="E926" s="356"/>
      <c r="F926" s="356"/>
      <c r="G926" s="356"/>
      <c r="H926" s="356"/>
      <c r="I926" s="356"/>
      <c r="J926" s="356"/>
      <c r="K926" s="356"/>
      <c r="L926" s="356"/>
      <c r="M926" s="356"/>
      <c r="N926" s="356"/>
      <c r="O926" s="356"/>
      <c r="P926" s="356"/>
      <c r="Q926" s="356"/>
      <c r="R926" s="356"/>
      <c r="S926" s="356"/>
      <c r="T926" s="356"/>
      <c r="U926" s="356"/>
      <c r="V926" s="356"/>
      <c r="W926" s="356"/>
      <c r="X926" s="356"/>
      <c r="Y926" s="356"/>
      <c r="Z926" s="356"/>
      <c r="AA926" s="356"/>
      <c r="AB926" s="356"/>
      <c r="AC926" s="356"/>
      <c r="AD926" s="310">
        <f>'Art. 121'!Q888</f>
        <v>2</v>
      </c>
      <c r="AE926" s="94">
        <f t="shared" si="171"/>
        <v>3.7257824143070051E-2</v>
      </c>
      <c r="AF926">
        <f t="shared" si="172"/>
        <v>1</v>
      </c>
      <c r="AG926" s="92">
        <f t="shared" si="173"/>
        <v>1</v>
      </c>
      <c r="AH926" s="95">
        <f t="shared" si="174"/>
        <v>1</v>
      </c>
      <c r="AI926" s="96">
        <f t="shared" si="175"/>
        <v>1.6393442622950821E-2</v>
      </c>
      <c r="AJ926" s="96">
        <f t="shared" si="176"/>
        <v>1.6393442622950821E-2</v>
      </c>
      <c r="AK926" s="96">
        <f t="shared" si="177"/>
        <v>3.7257824143070051E-2</v>
      </c>
    </row>
    <row r="927" spans="1:37" ht="24.9" customHeight="1" x14ac:dyDescent="0.25">
      <c r="A927" s="356" t="s">
        <v>769</v>
      </c>
      <c r="B927" s="356"/>
      <c r="C927" s="356"/>
      <c r="D927" s="356"/>
      <c r="E927" s="356"/>
      <c r="F927" s="356"/>
      <c r="G927" s="356"/>
      <c r="H927" s="356"/>
      <c r="I927" s="356"/>
      <c r="J927" s="356"/>
      <c r="K927" s="356"/>
      <c r="L927" s="356"/>
      <c r="M927" s="356"/>
      <c r="N927" s="356"/>
      <c r="O927" s="356"/>
      <c r="P927" s="356"/>
      <c r="Q927" s="356"/>
      <c r="R927" s="356"/>
      <c r="S927" s="356"/>
      <c r="T927" s="356"/>
      <c r="U927" s="356"/>
      <c r="V927" s="356"/>
      <c r="W927" s="356"/>
      <c r="X927" s="356"/>
      <c r="Y927" s="356"/>
      <c r="Z927" s="356"/>
      <c r="AA927" s="356"/>
      <c r="AB927" s="356"/>
      <c r="AC927" s="356"/>
      <c r="AD927" s="310">
        <f>'Art. 121'!Q889</f>
        <v>2</v>
      </c>
      <c r="AE927" s="94">
        <f t="shared" si="171"/>
        <v>3.7257824143070051E-2</v>
      </c>
      <c r="AF927">
        <f t="shared" si="172"/>
        <v>1</v>
      </c>
      <c r="AG927" s="92">
        <f t="shared" si="173"/>
        <v>1</v>
      </c>
      <c r="AH927" s="95">
        <f t="shared" si="174"/>
        <v>1</v>
      </c>
      <c r="AI927" s="96">
        <f t="shared" si="175"/>
        <v>1.6393442622950821E-2</v>
      </c>
      <c r="AJ927" s="96">
        <f t="shared" si="176"/>
        <v>1.6393442622950821E-2</v>
      </c>
      <c r="AK927" s="96">
        <f t="shared" si="177"/>
        <v>3.7257824143070051E-2</v>
      </c>
    </row>
    <row r="928" spans="1:37" ht="24.9" customHeight="1" x14ac:dyDescent="0.25">
      <c r="A928" s="356" t="s">
        <v>770</v>
      </c>
      <c r="B928" s="356"/>
      <c r="C928" s="356"/>
      <c r="D928" s="356"/>
      <c r="E928" s="356"/>
      <c r="F928" s="356"/>
      <c r="G928" s="356"/>
      <c r="H928" s="356"/>
      <c r="I928" s="356"/>
      <c r="J928" s="356"/>
      <c r="K928" s="356"/>
      <c r="L928" s="356"/>
      <c r="M928" s="356"/>
      <c r="N928" s="356"/>
      <c r="O928" s="356"/>
      <c r="P928" s="356"/>
      <c r="Q928" s="356"/>
      <c r="R928" s="356"/>
      <c r="S928" s="356"/>
      <c r="T928" s="356"/>
      <c r="U928" s="356"/>
      <c r="V928" s="356"/>
      <c r="W928" s="356"/>
      <c r="X928" s="356"/>
      <c r="Y928" s="356"/>
      <c r="Z928" s="356"/>
      <c r="AA928" s="356"/>
      <c r="AB928" s="356"/>
      <c r="AC928" s="356"/>
      <c r="AD928" s="310">
        <f>'Art. 121'!Q890</f>
        <v>2</v>
      </c>
      <c r="AE928" s="94">
        <f t="shared" si="171"/>
        <v>3.7257824143070051E-2</v>
      </c>
      <c r="AF928">
        <f t="shared" si="172"/>
        <v>1</v>
      </c>
      <c r="AG928" s="92">
        <f t="shared" si="173"/>
        <v>1</v>
      </c>
      <c r="AH928" s="95">
        <f t="shared" si="174"/>
        <v>1</v>
      </c>
      <c r="AI928" s="96">
        <f t="shared" si="175"/>
        <v>1.6393442622950821E-2</v>
      </c>
      <c r="AJ928" s="96">
        <f t="shared" si="176"/>
        <v>1.6393442622950821E-2</v>
      </c>
      <c r="AK928" s="96">
        <f t="shared" si="177"/>
        <v>3.7257824143070051E-2</v>
      </c>
    </row>
    <row r="929" spans="1:37" ht="24.9" customHeight="1" x14ac:dyDescent="0.25">
      <c r="A929" s="356" t="s">
        <v>771</v>
      </c>
      <c r="B929" s="356"/>
      <c r="C929" s="356"/>
      <c r="D929" s="356"/>
      <c r="E929" s="356"/>
      <c r="F929" s="356"/>
      <c r="G929" s="356"/>
      <c r="H929" s="356"/>
      <c r="I929" s="356"/>
      <c r="J929" s="356"/>
      <c r="K929" s="356"/>
      <c r="L929" s="356"/>
      <c r="M929" s="356"/>
      <c r="N929" s="356"/>
      <c r="O929" s="356"/>
      <c r="P929" s="356"/>
      <c r="Q929" s="356"/>
      <c r="R929" s="356"/>
      <c r="S929" s="356"/>
      <c r="T929" s="356"/>
      <c r="U929" s="356"/>
      <c r="V929" s="356"/>
      <c r="W929" s="356"/>
      <c r="X929" s="356"/>
      <c r="Y929" s="356"/>
      <c r="Z929" s="356"/>
      <c r="AA929" s="356"/>
      <c r="AB929" s="356"/>
      <c r="AC929" s="356"/>
      <c r="AD929" s="310">
        <f>'Art. 121'!Q891</f>
        <v>2</v>
      </c>
      <c r="AE929" s="94">
        <f t="shared" si="171"/>
        <v>3.7257824143070051E-2</v>
      </c>
      <c r="AF929">
        <f t="shared" si="172"/>
        <v>1</v>
      </c>
      <c r="AG929" s="92">
        <f t="shared" si="173"/>
        <v>1</v>
      </c>
      <c r="AH929" s="95">
        <f t="shared" si="174"/>
        <v>1</v>
      </c>
      <c r="AI929" s="96">
        <f t="shared" si="175"/>
        <v>1.6393442622950821E-2</v>
      </c>
      <c r="AJ929" s="96">
        <f t="shared" si="176"/>
        <v>1.6393442622950821E-2</v>
      </c>
      <c r="AK929" s="96">
        <f t="shared" si="177"/>
        <v>3.7257824143070051E-2</v>
      </c>
    </row>
    <row r="930" spans="1:37" ht="24.9" customHeight="1" x14ac:dyDescent="0.25">
      <c r="A930" s="356" t="s">
        <v>772</v>
      </c>
      <c r="B930" s="356"/>
      <c r="C930" s="356"/>
      <c r="D930" s="356"/>
      <c r="E930" s="356"/>
      <c r="F930" s="356"/>
      <c r="G930" s="356"/>
      <c r="H930" s="356"/>
      <c r="I930" s="356"/>
      <c r="J930" s="356"/>
      <c r="K930" s="356"/>
      <c r="L930" s="356"/>
      <c r="M930" s="356"/>
      <c r="N930" s="356"/>
      <c r="O930" s="356"/>
      <c r="P930" s="356"/>
      <c r="Q930" s="356"/>
      <c r="R930" s="356"/>
      <c r="S930" s="356"/>
      <c r="T930" s="356"/>
      <c r="U930" s="356"/>
      <c r="V930" s="356"/>
      <c r="W930" s="356"/>
      <c r="X930" s="356"/>
      <c r="Y930" s="356"/>
      <c r="Z930" s="356"/>
      <c r="AA930" s="356"/>
      <c r="AB930" s="356"/>
      <c r="AC930" s="356"/>
      <c r="AD930" s="310">
        <f>'Art. 121'!Q892</f>
        <v>2</v>
      </c>
      <c r="AE930" s="94">
        <f t="shared" si="171"/>
        <v>3.7257824143070051E-2</v>
      </c>
      <c r="AF930">
        <f t="shared" si="172"/>
        <v>1</v>
      </c>
      <c r="AG930" s="92">
        <f t="shared" si="173"/>
        <v>1</v>
      </c>
      <c r="AH930" s="95">
        <f t="shared" si="174"/>
        <v>1</v>
      </c>
      <c r="AI930" s="96">
        <f t="shared" si="175"/>
        <v>1.6393442622950821E-2</v>
      </c>
      <c r="AJ930" s="96">
        <f t="shared" si="176"/>
        <v>1.6393442622950821E-2</v>
      </c>
      <c r="AK930" s="96">
        <f t="shared" si="177"/>
        <v>3.7257824143070051E-2</v>
      </c>
    </row>
    <row r="931" spans="1:37" ht="24.9" customHeight="1" x14ac:dyDescent="0.25">
      <c r="A931" s="356" t="s">
        <v>773</v>
      </c>
      <c r="B931" s="356"/>
      <c r="C931" s="356"/>
      <c r="D931" s="356"/>
      <c r="E931" s="356"/>
      <c r="F931" s="356"/>
      <c r="G931" s="356"/>
      <c r="H931" s="356"/>
      <c r="I931" s="356"/>
      <c r="J931" s="356"/>
      <c r="K931" s="356"/>
      <c r="L931" s="356"/>
      <c r="M931" s="356"/>
      <c r="N931" s="356"/>
      <c r="O931" s="356"/>
      <c r="P931" s="356"/>
      <c r="Q931" s="356"/>
      <c r="R931" s="356"/>
      <c r="S931" s="356"/>
      <c r="T931" s="356"/>
      <c r="U931" s="356"/>
      <c r="V931" s="356"/>
      <c r="W931" s="356"/>
      <c r="X931" s="356"/>
      <c r="Y931" s="356"/>
      <c r="Z931" s="356"/>
      <c r="AA931" s="356"/>
      <c r="AB931" s="356"/>
      <c r="AC931" s="356"/>
      <c r="AD931" s="310">
        <f>'Art. 121'!Q893</f>
        <v>2</v>
      </c>
      <c r="AE931" s="94">
        <f t="shared" si="171"/>
        <v>3.7257824143070051E-2</v>
      </c>
      <c r="AF931">
        <f t="shared" si="172"/>
        <v>1</v>
      </c>
      <c r="AG931" s="92">
        <f t="shared" si="173"/>
        <v>1</v>
      </c>
      <c r="AH931" s="95">
        <f t="shared" si="174"/>
        <v>1</v>
      </c>
      <c r="AI931" s="96">
        <f t="shared" si="175"/>
        <v>1.6393442622950821E-2</v>
      </c>
      <c r="AJ931" s="96">
        <f t="shared" si="176"/>
        <v>1.6393442622950821E-2</v>
      </c>
      <c r="AK931" s="96">
        <f t="shared" si="177"/>
        <v>3.7257824143070051E-2</v>
      </c>
    </row>
    <row r="932" spans="1:37" ht="24.9" customHeight="1" x14ac:dyDescent="0.25">
      <c r="A932" s="356" t="s">
        <v>774</v>
      </c>
      <c r="B932" s="356"/>
      <c r="C932" s="356"/>
      <c r="D932" s="356"/>
      <c r="E932" s="356"/>
      <c r="F932" s="356"/>
      <c r="G932" s="356"/>
      <c r="H932" s="356"/>
      <c r="I932" s="356"/>
      <c r="J932" s="356"/>
      <c r="K932" s="356"/>
      <c r="L932" s="356"/>
      <c r="M932" s="356"/>
      <c r="N932" s="356"/>
      <c r="O932" s="356"/>
      <c r="P932" s="356"/>
      <c r="Q932" s="356"/>
      <c r="R932" s="356"/>
      <c r="S932" s="356"/>
      <c r="T932" s="356"/>
      <c r="U932" s="356"/>
      <c r="V932" s="356"/>
      <c r="W932" s="356"/>
      <c r="X932" s="356"/>
      <c r="Y932" s="356"/>
      <c r="Z932" s="356"/>
      <c r="AA932" s="356"/>
      <c r="AB932" s="356"/>
      <c r="AC932" s="356"/>
      <c r="AD932" s="310">
        <f>'Art. 121'!Q894</f>
        <v>2</v>
      </c>
      <c r="AE932" s="94">
        <f t="shared" si="171"/>
        <v>3.7257824143070051E-2</v>
      </c>
      <c r="AF932">
        <f t="shared" si="172"/>
        <v>1</v>
      </c>
      <c r="AG932" s="92">
        <f t="shared" si="173"/>
        <v>1</v>
      </c>
      <c r="AH932" s="95">
        <f t="shared" si="174"/>
        <v>1</v>
      </c>
      <c r="AI932" s="96">
        <f t="shared" si="175"/>
        <v>1.6393442622950821E-2</v>
      </c>
      <c r="AJ932" s="96">
        <f t="shared" si="176"/>
        <v>1.6393442622950821E-2</v>
      </c>
      <c r="AK932" s="96">
        <f t="shared" si="177"/>
        <v>3.7257824143070051E-2</v>
      </c>
    </row>
    <row r="933" spans="1:37" ht="24.9" customHeight="1" x14ac:dyDescent="0.25">
      <c r="A933" s="356" t="s">
        <v>775</v>
      </c>
      <c r="B933" s="356"/>
      <c r="C933" s="356"/>
      <c r="D933" s="356"/>
      <c r="E933" s="356"/>
      <c r="F933" s="356"/>
      <c r="G933" s="356"/>
      <c r="H933" s="356"/>
      <c r="I933" s="356"/>
      <c r="J933" s="356"/>
      <c r="K933" s="356"/>
      <c r="L933" s="356"/>
      <c r="M933" s="356"/>
      <c r="N933" s="356"/>
      <c r="O933" s="356"/>
      <c r="P933" s="356"/>
      <c r="Q933" s="356"/>
      <c r="R933" s="356"/>
      <c r="S933" s="356"/>
      <c r="T933" s="356"/>
      <c r="U933" s="356"/>
      <c r="V933" s="356"/>
      <c r="W933" s="356"/>
      <c r="X933" s="356"/>
      <c r="Y933" s="356"/>
      <c r="Z933" s="356"/>
      <c r="AA933" s="356"/>
      <c r="AB933" s="356"/>
      <c r="AC933" s="356"/>
      <c r="AD933" s="310">
        <f>'Art. 121'!Q895</f>
        <v>2</v>
      </c>
      <c r="AE933" s="94">
        <f t="shared" si="171"/>
        <v>3.7257824143070051E-2</v>
      </c>
      <c r="AF933">
        <f t="shared" si="172"/>
        <v>1</v>
      </c>
      <c r="AG933" s="92">
        <f t="shared" si="173"/>
        <v>1</v>
      </c>
      <c r="AH933" s="95">
        <f t="shared" si="174"/>
        <v>1</v>
      </c>
      <c r="AI933" s="96">
        <f t="shared" si="175"/>
        <v>1.6393442622950821E-2</v>
      </c>
      <c r="AJ933" s="96">
        <f t="shared" si="176"/>
        <v>1.6393442622950821E-2</v>
      </c>
      <c r="AK933" s="96">
        <f t="shared" si="177"/>
        <v>3.7257824143070051E-2</v>
      </c>
    </row>
    <row r="934" spans="1:37" ht="24.9" customHeight="1" x14ac:dyDescent="0.25">
      <c r="A934" s="356" t="s">
        <v>776</v>
      </c>
      <c r="B934" s="356"/>
      <c r="C934" s="356"/>
      <c r="D934" s="356"/>
      <c r="E934" s="356"/>
      <c r="F934" s="356"/>
      <c r="G934" s="356"/>
      <c r="H934" s="356"/>
      <c r="I934" s="356"/>
      <c r="J934" s="356"/>
      <c r="K934" s="356"/>
      <c r="L934" s="356"/>
      <c r="M934" s="356"/>
      <c r="N934" s="356"/>
      <c r="O934" s="356"/>
      <c r="P934" s="356"/>
      <c r="Q934" s="356"/>
      <c r="R934" s="356"/>
      <c r="S934" s="356"/>
      <c r="T934" s="356"/>
      <c r="U934" s="356"/>
      <c r="V934" s="356"/>
      <c r="W934" s="356"/>
      <c r="X934" s="356"/>
      <c r="Y934" s="356"/>
      <c r="Z934" s="356"/>
      <c r="AA934" s="356"/>
      <c r="AB934" s="356"/>
      <c r="AC934" s="356"/>
      <c r="AD934" s="310">
        <f>'Art. 121'!Q896</f>
        <v>2</v>
      </c>
      <c r="AE934" s="94">
        <f t="shared" si="171"/>
        <v>3.7257824143070051E-2</v>
      </c>
      <c r="AF934">
        <f t="shared" si="172"/>
        <v>1</v>
      </c>
      <c r="AG934" s="92">
        <f t="shared" si="173"/>
        <v>1</v>
      </c>
      <c r="AH934" s="95">
        <f t="shared" si="174"/>
        <v>1</v>
      </c>
      <c r="AI934" s="96">
        <f t="shared" si="175"/>
        <v>1.6393442622950821E-2</v>
      </c>
      <c r="AJ934" s="96">
        <f t="shared" si="176"/>
        <v>1.6393442622950821E-2</v>
      </c>
      <c r="AK934" s="96">
        <f t="shared" si="177"/>
        <v>3.7257824143070051E-2</v>
      </c>
    </row>
    <row r="935" spans="1:37" ht="24.9" customHeight="1" x14ac:dyDescent="0.25">
      <c r="A935" s="356" t="s">
        <v>777</v>
      </c>
      <c r="B935" s="356"/>
      <c r="C935" s="356"/>
      <c r="D935" s="356"/>
      <c r="E935" s="356"/>
      <c r="F935" s="356"/>
      <c r="G935" s="356"/>
      <c r="H935" s="356"/>
      <c r="I935" s="356"/>
      <c r="J935" s="356"/>
      <c r="K935" s="356"/>
      <c r="L935" s="356"/>
      <c r="M935" s="356"/>
      <c r="N935" s="356"/>
      <c r="O935" s="356"/>
      <c r="P935" s="356"/>
      <c r="Q935" s="356"/>
      <c r="R935" s="356"/>
      <c r="S935" s="356"/>
      <c r="T935" s="356"/>
      <c r="U935" s="356"/>
      <c r="V935" s="356"/>
      <c r="W935" s="356"/>
      <c r="X935" s="356"/>
      <c r="Y935" s="356"/>
      <c r="Z935" s="356"/>
      <c r="AA935" s="356"/>
      <c r="AB935" s="356"/>
      <c r="AC935" s="356"/>
      <c r="AD935" s="310">
        <f>'Art. 121'!Q897</f>
        <v>2</v>
      </c>
      <c r="AE935" s="94">
        <f t="shared" si="171"/>
        <v>3.7257824143070051E-2</v>
      </c>
      <c r="AF935">
        <f t="shared" si="172"/>
        <v>1</v>
      </c>
      <c r="AG935" s="92">
        <f t="shared" si="173"/>
        <v>1</v>
      </c>
      <c r="AH935" s="95">
        <f t="shared" si="174"/>
        <v>1</v>
      </c>
      <c r="AI935" s="96">
        <f t="shared" si="175"/>
        <v>1.6393442622950821E-2</v>
      </c>
      <c r="AJ935" s="96">
        <f t="shared" si="176"/>
        <v>1.6393442622950821E-2</v>
      </c>
      <c r="AK935" s="96">
        <f t="shared" si="177"/>
        <v>3.7257824143070051E-2</v>
      </c>
    </row>
    <row r="936" spans="1:37" ht="24.9" customHeight="1" x14ac:dyDescent="0.25">
      <c r="A936" s="356" t="s">
        <v>778</v>
      </c>
      <c r="B936" s="356"/>
      <c r="C936" s="356"/>
      <c r="D936" s="356"/>
      <c r="E936" s="356"/>
      <c r="F936" s="356"/>
      <c r="G936" s="356"/>
      <c r="H936" s="356"/>
      <c r="I936" s="356"/>
      <c r="J936" s="356"/>
      <c r="K936" s="356"/>
      <c r="L936" s="356"/>
      <c r="M936" s="356"/>
      <c r="N936" s="356"/>
      <c r="O936" s="356"/>
      <c r="P936" s="356"/>
      <c r="Q936" s="356"/>
      <c r="R936" s="356"/>
      <c r="S936" s="356"/>
      <c r="T936" s="356"/>
      <c r="U936" s="356"/>
      <c r="V936" s="356"/>
      <c r="W936" s="356"/>
      <c r="X936" s="356"/>
      <c r="Y936" s="356"/>
      <c r="Z936" s="356"/>
      <c r="AA936" s="356"/>
      <c r="AB936" s="356"/>
      <c r="AC936" s="356"/>
      <c r="AD936" s="310">
        <f>'Art. 121'!Q898</f>
        <v>2</v>
      </c>
      <c r="AE936" s="94">
        <f t="shared" si="171"/>
        <v>3.7257824143070051E-2</v>
      </c>
      <c r="AF936">
        <f t="shared" si="172"/>
        <v>1</v>
      </c>
      <c r="AG936" s="92">
        <f t="shared" si="173"/>
        <v>1</v>
      </c>
      <c r="AH936" s="95">
        <f t="shared" si="174"/>
        <v>1</v>
      </c>
      <c r="AI936" s="96">
        <f t="shared" si="175"/>
        <v>1.6393442622950821E-2</v>
      </c>
      <c r="AJ936" s="96">
        <f t="shared" si="176"/>
        <v>1.6393442622950821E-2</v>
      </c>
      <c r="AK936" s="96">
        <f t="shared" si="177"/>
        <v>3.7257824143070051E-2</v>
      </c>
    </row>
    <row r="937" spans="1:37" ht="24.9" customHeight="1" x14ac:dyDescent="0.25">
      <c r="A937" s="356" t="s">
        <v>779</v>
      </c>
      <c r="B937" s="356"/>
      <c r="C937" s="356"/>
      <c r="D937" s="356"/>
      <c r="E937" s="356"/>
      <c r="F937" s="356"/>
      <c r="G937" s="356"/>
      <c r="H937" s="356"/>
      <c r="I937" s="356"/>
      <c r="J937" s="356"/>
      <c r="K937" s="356"/>
      <c r="L937" s="356"/>
      <c r="M937" s="356"/>
      <c r="N937" s="356"/>
      <c r="O937" s="356"/>
      <c r="P937" s="356"/>
      <c r="Q937" s="356"/>
      <c r="R937" s="356"/>
      <c r="S937" s="356"/>
      <c r="T937" s="356"/>
      <c r="U937" s="356"/>
      <c r="V937" s="356"/>
      <c r="W937" s="356"/>
      <c r="X937" s="356"/>
      <c r="Y937" s="356"/>
      <c r="Z937" s="356"/>
      <c r="AA937" s="356"/>
      <c r="AB937" s="356"/>
      <c r="AC937" s="356"/>
      <c r="AD937" s="310">
        <f>'Art. 121'!Q899</f>
        <v>2</v>
      </c>
      <c r="AE937" s="94">
        <f t="shared" si="171"/>
        <v>3.7257824143070051E-2</v>
      </c>
      <c r="AF937">
        <f t="shared" si="172"/>
        <v>1</v>
      </c>
      <c r="AG937" s="92">
        <f t="shared" si="173"/>
        <v>1</v>
      </c>
      <c r="AH937" s="95">
        <f t="shared" si="174"/>
        <v>1</v>
      </c>
      <c r="AI937" s="96">
        <f t="shared" si="175"/>
        <v>1.6393442622950821E-2</v>
      </c>
      <c r="AJ937" s="96">
        <f t="shared" si="176"/>
        <v>1.6393442622950821E-2</v>
      </c>
      <c r="AK937" s="96">
        <f t="shared" si="177"/>
        <v>3.7257824143070051E-2</v>
      </c>
    </row>
    <row r="938" spans="1:37" ht="24.9" customHeight="1" x14ac:dyDescent="0.25">
      <c r="A938" s="356" t="s">
        <v>780</v>
      </c>
      <c r="B938" s="356"/>
      <c r="C938" s="356"/>
      <c r="D938" s="356"/>
      <c r="E938" s="356"/>
      <c r="F938" s="356"/>
      <c r="G938" s="356"/>
      <c r="H938" s="356"/>
      <c r="I938" s="356"/>
      <c r="J938" s="356"/>
      <c r="K938" s="356"/>
      <c r="L938" s="356"/>
      <c r="M938" s="356"/>
      <c r="N938" s="356"/>
      <c r="O938" s="356"/>
      <c r="P938" s="356"/>
      <c r="Q938" s="356"/>
      <c r="R938" s="356"/>
      <c r="S938" s="356"/>
      <c r="T938" s="356"/>
      <c r="U938" s="356"/>
      <c r="V938" s="356"/>
      <c r="W938" s="356"/>
      <c r="X938" s="356"/>
      <c r="Y938" s="356"/>
      <c r="Z938" s="356"/>
      <c r="AA938" s="356"/>
      <c r="AB938" s="356"/>
      <c r="AC938" s="356"/>
      <c r="AD938" s="310">
        <f>'Art. 121'!Q900</f>
        <v>2</v>
      </c>
      <c r="AE938" s="94">
        <f t="shared" si="171"/>
        <v>3.7257824143070051E-2</v>
      </c>
      <c r="AF938">
        <f t="shared" si="172"/>
        <v>1</v>
      </c>
      <c r="AG938" s="92">
        <f t="shared" si="173"/>
        <v>1</v>
      </c>
      <c r="AH938" s="95">
        <f t="shared" si="174"/>
        <v>1</v>
      </c>
      <c r="AI938" s="96">
        <f t="shared" si="175"/>
        <v>1.6393442622950821E-2</v>
      </c>
      <c r="AJ938" s="96">
        <f t="shared" si="176"/>
        <v>1.6393442622950821E-2</v>
      </c>
      <c r="AK938" s="96">
        <f t="shared" si="177"/>
        <v>3.7257824143070051E-2</v>
      </c>
    </row>
    <row r="939" spans="1:37" ht="24.9" customHeight="1" x14ac:dyDescent="0.25">
      <c r="A939" s="356" t="s">
        <v>781</v>
      </c>
      <c r="B939" s="356"/>
      <c r="C939" s="356"/>
      <c r="D939" s="356"/>
      <c r="E939" s="356"/>
      <c r="F939" s="356"/>
      <c r="G939" s="356"/>
      <c r="H939" s="356"/>
      <c r="I939" s="356"/>
      <c r="J939" s="356"/>
      <c r="K939" s="356"/>
      <c r="L939" s="356"/>
      <c r="M939" s="356"/>
      <c r="N939" s="356"/>
      <c r="O939" s="356"/>
      <c r="P939" s="356"/>
      <c r="Q939" s="356"/>
      <c r="R939" s="356"/>
      <c r="S939" s="356"/>
      <c r="T939" s="356"/>
      <c r="U939" s="356"/>
      <c r="V939" s="356"/>
      <c r="W939" s="356"/>
      <c r="X939" s="356"/>
      <c r="Y939" s="356"/>
      <c r="Z939" s="356"/>
      <c r="AA939" s="356"/>
      <c r="AB939" s="356"/>
      <c r="AC939" s="356"/>
      <c r="AD939" s="310">
        <f>'Art. 121'!Q901</f>
        <v>2</v>
      </c>
      <c r="AE939" s="94">
        <f t="shared" si="171"/>
        <v>3.7257824143070051E-2</v>
      </c>
      <c r="AF939">
        <f t="shared" si="172"/>
        <v>1</v>
      </c>
      <c r="AG939" s="92">
        <f t="shared" si="173"/>
        <v>1</v>
      </c>
      <c r="AH939" s="95">
        <f t="shared" si="174"/>
        <v>1</v>
      </c>
      <c r="AI939" s="96">
        <f t="shared" si="175"/>
        <v>1.6393442622950821E-2</v>
      </c>
      <c r="AJ939" s="96">
        <f t="shared" si="176"/>
        <v>1.6393442622950821E-2</v>
      </c>
      <c r="AK939" s="96">
        <f t="shared" si="177"/>
        <v>3.7257824143070051E-2</v>
      </c>
    </row>
    <row r="940" spans="1:37" ht="24.9" customHeight="1" x14ac:dyDescent="0.25">
      <c r="A940" s="356" t="s">
        <v>782</v>
      </c>
      <c r="B940" s="356"/>
      <c r="C940" s="356"/>
      <c r="D940" s="356"/>
      <c r="E940" s="356"/>
      <c r="F940" s="356"/>
      <c r="G940" s="356"/>
      <c r="H940" s="356"/>
      <c r="I940" s="356"/>
      <c r="J940" s="356"/>
      <c r="K940" s="356"/>
      <c r="L940" s="356"/>
      <c r="M940" s="356"/>
      <c r="N940" s="356"/>
      <c r="O940" s="356"/>
      <c r="P940" s="356"/>
      <c r="Q940" s="356"/>
      <c r="R940" s="356"/>
      <c r="S940" s="356"/>
      <c r="T940" s="356"/>
      <c r="U940" s="356"/>
      <c r="V940" s="356"/>
      <c r="W940" s="356"/>
      <c r="X940" s="356"/>
      <c r="Y940" s="356"/>
      <c r="Z940" s="356"/>
      <c r="AA940" s="356"/>
      <c r="AB940" s="356"/>
      <c r="AC940" s="356"/>
      <c r="AD940" s="310">
        <f>'Art. 121'!Q902</f>
        <v>2</v>
      </c>
      <c r="AE940" s="94">
        <f t="shared" si="171"/>
        <v>3.7257824143070051E-2</v>
      </c>
      <c r="AF940">
        <f t="shared" si="172"/>
        <v>1</v>
      </c>
      <c r="AG940" s="92">
        <f t="shared" si="173"/>
        <v>1</v>
      </c>
      <c r="AH940" s="95">
        <f t="shared" si="174"/>
        <v>1</v>
      </c>
      <c r="AI940" s="96">
        <f t="shared" si="175"/>
        <v>1.6393442622950821E-2</v>
      </c>
      <c r="AJ940" s="96">
        <f t="shared" si="176"/>
        <v>1.6393442622950821E-2</v>
      </c>
      <c r="AK940" s="96">
        <f t="shared" si="177"/>
        <v>3.7257824143070051E-2</v>
      </c>
    </row>
    <row r="941" spans="1:37" ht="24.9" customHeight="1" x14ac:dyDescent="0.25">
      <c r="A941" s="356" t="s">
        <v>783</v>
      </c>
      <c r="B941" s="356"/>
      <c r="C941" s="356"/>
      <c r="D941" s="356"/>
      <c r="E941" s="356"/>
      <c r="F941" s="356"/>
      <c r="G941" s="356"/>
      <c r="H941" s="356"/>
      <c r="I941" s="356"/>
      <c r="J941" s="356"/>
      <c r="K941" s="356"/>
      <c r="L941" s="356"/>
      <c r="M941" s="356"/>
      <c r="N941" s="356"/>
      <c r="O941" s="356"/>
      <c r="P941" s="356"/>
      <c r="Q941" s="356"/>
      <c r="R941" s="356"/>
      <c r="S941" s="356"/>
      <c r="T941" s="356"/>
      <c r="U941" s="356"/>
      <c r="V941" s="356"/>
      <c r="W941" s="356"/>
      <c r="X941" s="356"/>
      <c r="Y941" s="356"/>
      <c r="Z941" s="356"/>
      <c r="AA941" s="356"/>
      <c r="AB941" s="356"/>
      <c r="AC941" s="356"/>
      <c r="AD941" s="310">
        <f>'Art. 121'!Q903</f>
        <v>2</v>
      </c>
      <c r="AE941" s="94">
        <f t="shared" si="171"/>
        <v>3.7257824143070051E-2</v>
      </c>
      <c r="AF941">
        <f t="shared" si="172"/>
        <v>1</v>
      </c>
      <c r="AG941" s="92">
        <f t="shared" si="173"/>
        <v>1</v>
      </c>
      <c r="AH941" s="95">
        <f t="shared" si="174"/>
        <v>1</v>
      </c>
      <c r="AI941" s="96">
        <f t="shared" si="175"/>
        <v>1.6393442622950821E-2</v>
      </c>
      <c r="AJ941" s="96">
        <f t="shared" si="176"/>
        <v>1.6393442622950821E-2</v>
      </c>
      <c r="AK941" s="96">
        <f t="shared" si="177"/>
        <v>3.7257824143070051E-2</v>
      </c>
    </row>
    <row r="942" spans="1:37" ht="24.9" customHeight="1" x14ac:dyDescent="0.25">
      <c r="A942" s="356" t="s">
        <v>784</v>
      </c>
      <c r="B942" s="356"/>
      <c r="C942" s="356"/>
      <c r="D942" s="356"/>
      <c r="E942" s="356"/>
      <c r="F942" s="356"/>
      <c r="G942" s="356"/>
      <c r="H942" s="356"/>
      <c r="I942" s="356"/>
      <c r="J942" s="356"/>
      <c r="K942" s="356"/>
      <c r="L942" s="356"/>
      <c r="M942" s="356"/>
      <c r="N942" s="356"/>
      <c r="O942" s="356"/>
      <c r="P942" s="356"/>
      <c r="Q942" s="356"/>
      <c r="R942" s="356"/>
      <c r="S942" s="356"/>
      <c r="T942" s="356"/>
      <c r="U942" s="356"/>
      <c r="V942" s="356"/>
      <c r="W942" s="356"/>
      <c r="X942" s="356"/>
      <c r="Y942" s="356"/>
      <c r="Z942" s="356"/>
      <c r="AA942" s="356"/>
      <c r="AB942" s="356"/>
      <c r="AC942" s="356"/>
      <c r="AD942" s="310">
        <f>'Art. 121'!Q904</f>
        <v>2</v>
      </c>
      <c r="AE942" s="94">
        <f t="shared" si="171"/>
        <v>3.7257824143070051E-2</v>
      </c>
      <c r="AF942">
        <f t="shared" si="172"/>
        <v>1</v>
      </c>
      <c r="AG942" s="92">
        <f t="shared" si="173"/>
        <v>1</v>
      </c>
      <c r="AH942" s="95">
        <f t="shared" si="174"/>
        <v>1</v>
      </c>
      <c r="AI942" s="96">
        <f t="shared" si="175"/>
        <v>1.6393442622950821E-2</v>
      </c>
      <c r="AJ942" s="96">
        <f t="shared" si="176"/>
        <v>1.6393442622950821E-2</v>
      </c>
      <c r="AK942" s="96">
        <f t="shared" si="177"/>
        <v>3.7257824143070051E-2</v>
      </c>
    </row>
    <row r="943" spans="1:37" ht="24.9" customHeight="1" x14ac:dyDescent="0.25">
      <c r="A943" s="356" t="s">
        <v>785</v>
      </c>
      <c r="B943" s="356"/>
      <c r="C943" s="356"/>
      <c r="D943" s="356"/>
      <c r="E943" s="356"/>
      <c r="F943" s="356"/>
      <c r="G943" s="356"/>
      <c r="H943" s="356"/>
      <c r="I943" s="356"/>
      <c r="J943" s="356"/>
      <c r="K943" s="356"/>
      <c r="L943" s="356"/>
      <c r="M943" s="356"/>
      <c r="N943" s="356"/>
      <c r="O943" s="356"/>
      <c r="P943" s="356"/>
      <c r="Q943" s="356"/>
      <c r="R943" s="356"/>
      <c r="S943" s="356"/>
      <c r="T943" s="356"/>
      <c r="U943" s="356"/>
      <c r="V943" s="356"/>
      <c r="W943" s="356"/>
      <c r="X943" s="356"/>
      <c r="Y943" s="356"/>
      <c r="Z943" s="356"/>
      <c r="AA943" s="356"/>
      <c r="AB943" s="356"/>
      <c r="AC943" s="356"/>
      <c r="AD943" s="310">
        <f>'Art. 121'!Q905</f>
        <v>2</v>
      </c>
      <c r="AE943" s="94">
        <f t="shared" si="171"/>
        <v>3.7257824143070051E-2</v>
      </c>
      <c r="AF943">
        <f t="shared" si="172"/>
        <v>1</v>
      </c>
      <c r="AG943" s="92">
        <f t="shared" si="173"/>
        <v>1</v>
      </c>
      <c r="AH943" s="95">
        <f t="shared" si="174"/>
        <v>1</v>
      </c>
      <c r="AI943" s="96">
        <f t="shared" si="175"/>
        <v>1.6393442622950821E-2</v>
      </c>
      <c r="AJ943" s="96">
        <f t="shared" si="176"/>
        <v>1.6393442622950821E-2</v>
      </c>
      <c r="AK943" s="96">
        <f t="shared" si="177"/>
        <v>3.7257824143070051E-2</v>
      </c>
    </row>
    <row r="944" spans="1:37" ht="24.9" customHeight="1" x14ac:dyDescent="0.25">
      <c r="A944" s="356" t="s">
        <v>786</v>
      </c>
      <c r="B944" s="356"/>
      <c r="C944" s="356"/>
      <c r="D944" s="356"/>
      <c r="E944" s="356"/>
      <c r="F944" s="356"/>
      <c r="G944" s="356"/>
      <c r="H944" s="356"/>
      <c r="I944" s="356"/>
      <c r="J944" s="356"/>
      <c r="K944" s="356"/>
      <c r="L944" s="356"/>
      <c r="M944" s="356"/>
      <c r="N944" s="356"/>
      <c r="O944" s="356"/>
      <c r="P944" s="356"/>
      <c r="Q944" s="356"/>
      <c r="R944" s="356"/>
      <c r="S944" s="356"/>
      <c r="T944" s="356"/>
      <c r="U944" s="356"/>
      <c r="V944" s="356"/>
      <c r="W944" s="356"/>
      <c r="X944" s="356"/>
      <c r="Y944" s="356"/>
      <c r="Z944" s="356"/>
      <c r="AA944" s="356"/>
      <c r="AB944" s="356"/>
      <c r="AC944" s="356"/>
      <c r="AD944" s="310">
        <f>'Art. 121'!Q906</f>
        <v>2</v>
      </c>
      <c r="AE944" s="94">
        <f t="shared" si="171"/>
        <v>3.7257824143070051E-2</v>
      </c>
      <c r="AF944">
        <f t="shared" si="172"/>
        <v>1</v>
      </c>
      <c r="AG944" s="92">
        <f t="shared" si="173"/>
        <v>1</v>
      </c>
      <c r="AH944" s="95">
        <f t="shared" si="174"/>
        <v>1</v>
      </c>
      <c r="AI944" s="96">
        <f t="shared" si="175"/>
        <v>1.6393442622950821E-2</v>
      </c>
      <c r="AJ944" s="96">
        <f t="shared" si="176"/>
        <v>1.6393442622950821E-2</v>
      </c>
      <c r="AK944" s="96">
        <f t="shared" si="177"/>
        <v>3.7257824143070051E-2</v>
      </c>
    </row>
    <row r="945" spans="1:37" ht="24.9" customHeight="1" x14ac:dyDescent="0.25">
      <c r="A945" s="356" t="s">
        <v>787</v>
      </c>
      <c r="B945" s="356"/>
      <c r="C945" s="356"/>
      <c r="D945" s="356"/>
      <c r="E945" s="356"/>
      <c r="F945" s="356"/>
      <c r="G945" s="356"/>
      <c r="H945" s="356"/>
      <c r="I945" s="356"/>
      <c r="J945" s="356"/>
      <c r="K945" s="356"/>
      <c r="L945" s="356"/>
      <c r="M945" s="356"/>
      <c r="N945" s="356"/>
      <c r="O945" s="356"/>
      <c r="P945" s="356"/>
      <c r="Q945" s="356"/>
      <c r="R945" s="356"/>
      <c r="S945" s="356"/>
      <c r="T945" s="356"/>
      <c r="U945" s="356"/>
      <c r="V945" s="356"/>
      <c r="W945" s="356"/>
      <c r="X945" s="356"/>
      <c r="Y945" s="356"/>
      <c r="Z945" s="356"/>
      <c r="AA945" s="356"/>
      <c r="AB945" s="356"/>
      <c r="AC945" s="356"/>
      <c r="AD945" s="310">
        <f>'Art. 121'!Q907</f>
        <v>2</v>
      </c>
      <c r="AE945" s="94">
        <f t="shared" si="171"/>
        <v>3.7257824143070051E-2</v>
      </c>
      <c r="AF945">
        <f t="shared" si="172"/>
        <v>1</v>
      </c>
      <c r="AG945" s="92">
        <f t="shared" si="173"/>
        <v>1</v>
      </c>
      <c r="AH945" s="95">
        <f t="shared" si="174"/>
        <v>1</v>
      </c>
      <c r="AI945" s="96">
        <f t="shared" si="175"/>
        <v>1.6393442622950821E-2</v>
      </c>
      <c r="AJ945" s="96">
        <f t="shared" si="176"/>
        <v>1.6393442622950821E-2</v>
      </c>
      <c r="AK945" s="96">
        <f t="shared" si="177"/>
        <v>3.7257824143070051E-2</v>
      </c>
    </row>
    <row r="946" spans="1:37" ht="24.9" customHeight="1" x14ac:dyDescent="0.25">
      <c r="A946" s="356" t="s">
        <v>788</v>
      </c>
      <c r="B946" s="356"/>
      <c r="C946" s="356"/>
      <c r="D946" s="356"/>
      <c r="E946" s="356"/>
      <c r="F946" s="356"/>
      <c r="G946" s="356"/>
      <c r="H946" s="356"/>
      <c r="I946" s="356"/>
      <c r="J946" s="356"/>
      <c r="K946" s="356"/>
      <c r="L946" s="356"/>
      <c r="M946" s="356"/>
      <c r="N946" s="356"/>
      <c r="O946" s="356"/>
      <c r="P946" s="356"/>
      <c r="Q946" s="356"/>
      <c r="R946" s="356"/>
      <c r="S946" s="356"/>
      <c r="T946" s="356"/>
      <c r="U946" s="356"/>
      <c r="V946" s="356"/>
      <c r="W946" s="356"/>
      <c r="X946" s="356"/>
      <c r="Y946" s="356"/>
      <c r="Z946" s="356"/>
      <c r="AA946" s="356"/>
      <c r="AB946" s="356"/>
      <c r="AC946" s="356"/>
      <c r="AD946" s="310">
        <f>'Art. 121'!Q908</f>
        <v>2</v>
      </c>
      <c r="AE946" s="94">
        <f t="shared" si="171"/>
        <v>3.7257824143070051E-2</v>
      </c>
      <c r="AF946">
        <f t="shared" si="172"/>
        <v>1</v>
      </c>
      <c r="AG946" s="92">
        <f t="shared" si="173"/>
        <v>1</v>
      </c>
      <c r="AH946" s="95">
        <f t="shared" si="174"/>
        <v>1</v>
      </c>
      <c r="AI946" s="96">
        <f t="shared" si="175"/>
        <v>1.6393442622950821E-2</v>
      </c>
      <c r="AJ946" s="96">
        <f t="shared" si="176"/>
        <v>1.6393442622950821E-2</v>
      </c>
      <c r="AK946" s="96">
        <f t="shared" si="177"/>
        <v>3.7257824143070051E-2</v>
      </c>
    </row>
    <row r="947" spans="1:37" ht="24.9" customHeight="1" x14ac:dyDescent="0.25">
      <c r="A947" s="356" t="s">
        <v>789</v>
      </c>
      <c r="B947" s="356"/>
      <c r="C947" s="356"/>
      <c r="D947" s="356"/>
      <c r="E947" s="356"/>
      <c r="F947" s="356"/>
      <c r="G947" s="356"/>
      <c r="H947" s="356"/>
      <c r="I947" s="356"/>
      <c r="J947" s="356"/>
      <c r="K947" s="356"/>
      <c r="L947" s="356"/>
      <c r="M947" s="356"/>
      <c r="N947" s="356"/>
      <c r="O947" s="356"/>
      <c r="P947" s="356"/>
      <c r="Q947" s="356"/>
      <c r="R947" s="356"/>
      <c r="S947" s="356"/>
      <c r="T947" s="356"/>
      <c r="U947" s="356"/>
      <c r="V947" s="356"/>
      <c r="W947" s="356"/>
      <c r="X947" s="356"/>
      <c r="Y947" s="356"/>
      <c r="Z947" s="356"/>
      <c r="AA947" s="356"/>
      <c r="AB947" s="356"/>
      <c r="AC947" s="356"/>
      <c r="AD947" s="310">
        <f>'Art. 121'!Q909</f>
        <v>2</v>
      </c>
      <c r="AE947" s="94">
        <f t="shared" si="171"/>
        <v>3.7257824143070051E-2</v>
      </c>
      <c r="AF947">
        <f t="shared" si="172"/>
        <v>1</v>
      </c>
      <c r="AG947" s="92">
        <f t="shared" si="173"/>
        <v>1</v>
      </c>
      <c r="AH947" s="95">
        <f t="shared" si="174"/>
        <v>1</v>
      </c>
      <c r="AI947" s="96">
        <f t="shared" si="175"/>
        <v>1.6393442622950821E-2</v>
      </c>
      <c r="AJ947" s="96">
        <f t="shared" si="176"/>
        <v>1.6393442622950821E-2</v>
      </c>
      <c r="AK947" s="96">
        <f t="shared" si="177"/>
        <v>3.7257824143070051E-2</v>
      </c>
    </row>
    <row r="948" spans="1:37" ht="24.9" customHeight="1" x14ac:dyDescent="0.25">
      <c r="A948" s="356" t="s">
        <v>790</v>
      </c>
      <c r="B948" s="356"/>
      <c r="C948" s="356"/>
      <c r="D948" s="356"/>
      <c r="E948" s="356"/>
      <c r="F948" s="356"/>
      <c r="G948" s="356"/>
      <c r="H948" s="356"/>
      <c r="I948" s="356"/>
      <c r="J948" s="356"/>
      <c r="K948" s="356"/>
      <c r="L948" s="356"/>
      <c r="M948" s="356"/>
      <c r="N948" s="356"/>
      <c r="O948" s="356"/>
      <c r="P948" s="356"/>
      <c r="Q948" s="356"/>
      <c r="R948" s="356"/>
      <c r="S948" s="356"/>
      <c r="T948" s="356"/>
      <c r="U948" s="356"/>
      <c r="V948" s="356"/>
      <c r="W948" s="356"/>
      <c r="X948" s="356"/>
      <c r="Y948" s="356"/>
      <c r="Z948" s="356"/>
      <c r="AA948" s="356"/>
      <c r="AB948" s="356"/>
      <c r="AC948" s="356"/>
      <c r="AD948" s="310">
        <f>'Art. 121'!Q910</f>
        <v>2</v>
      </c>
      <c r="AE948" s="94">
        <f t="shared" si="171"/>
        <v>3.7257824143070051E-2</v>
      </c>
      <c r="AF948">
        <f t="shared" si="172"/>
        <v>1</v>
      </c>
      <c r="AG948" s="92">
        <f t="shared" ref="AG948:AG976" si="178">IF(AND(AF948&gt;=0,AF948&lt;=1),1,"No aplica")</f>
        <v>1</v>
      </c>
      <c r="AH948" s="95">
        <f t="shared" si="174"/>
        <v>1</v>
      </c>
      <c r="AI948" s="96">
        <f t="shared" si="175"/>
        <v>1.6393442622950821E-2</v>
      </c>
      <c r="AJ948" s="96">
        <f t="shared" si="176"/>
        <v>1.6393442622950821E-2</v>
      </c>
      <c r="AK948" s="96">
        <f t="shared" si="177"/>
        <v>3.7257824143070051E-2</v>
      </c>
    </row>
    <row r="949" spans="1:37" ht="24.9" customHeight="1" x14ac:dyDescent="0.25">
      <c r="A949" s="356" t="s">
        <v>791</v>
      </c>
      <c r="B949" s="356"/>
      <c r="C949" s="356"/>
      <c r="D949" s="356"/>
      <c r="E949" s="356"/>
      <c r="F949" s="356"/>
      <c r="G949" s="356"/>
      <c r="H949" s="356"/>
      <c r="I949" s="356"/>
      <c r="J949" s="356"/>
      <c r="K949" s="356"/>
      <c r="L949" s="356"/>
      <c r="M949" s="356"/>
      <c r="N949" s="356"/>
      <c r="O949" s="356"/>
      <c r="P949" s="356"/>
      <c r="Q949" s="356"/>
      <c r="R949" s="356"/>
      <c r="S949" s="356"/>
      <c r="T949" s="356"/>
      <c r="U949" s="356"/>
      <c r="V949" s="356"/>
      <c r="W949" s="356"/>
      <c r="X949" s="356"/>
      <c r="Y949" s="356"/>
      <c r="Z949" s="356"/>
      <c r="AA949" s="356"/>
      <c r="AB949" s="356"/>
      <c r="AC949" s="356"/>
      <c r="AD949" s="310">
        <f>'Art. 121'!Q911</f>
        <v>2</v>
      </c>
      <c r="AE949" s="94">
        <f t="shared" si="171"/>
        <v>3.7257824143070051E-2</v>
      </c>
      <c r="AF949">
        <f t="shared" si="172"/>
        <v>1</v>
      </c>
      <c r="AG949" s="92">
        <f t="shared" si="178"/>
        <v>1</v>
      </c>
      <c r="AH949" s="95">
        <f t="shared" si="174"/>
        <v>1</v>
      </c>
      <c r="AI949" s="96">
        <f t="shared" si="175"/>
        <v>1.6393442622950821E-2</v>
      </c>
      <c r="AJ949" s="96">
        <f t="shared" si="176"/>
        <v>1.6393442622950821E-2</v>
      </c>
      <c r="AK949" s="96">
        <f t="shared" si="177"/>
        <v>3.7257824143070051E-2</v>
      </c>
    </row>
    <row r="950" spans="1:37" ht="24.9" customHeight="1" x14ac:dyDescent="0.25">
      <c r="A950" s="356" t="s">
        <v>792</v>
      </c>
      <c r="B950" s="356"/>
      <c r="C950" s="356"/>
      <c r="D950" s="356"/>
      <c r="E950" s="356"/>
      <c r="F950" s="356"/>
      <c r="G950" s="356"/>
      <c r="H950" s="356"/>
      <c r="I950" s="356"/>
      <c r="J950" s="356"/>
      <c r="K950" s="356"/>
      <c r="L950" s="356"/>
      <c r="M950" s="356"/>
      <c r="N950" s="356"/>
      <c r="O950" s="356"/>
      <c r="P950" s="356"/>
      <c r="Q950" s="356"/>
      <c r="R950" s="356"/>
      <c r="S950" s="356"/>
      <c r="T950" s="356"/>
      <c r="U950" s="356"/>
      <c r="V950" s="356"/>
      <c r="W950" s="356"/>
      <c r="X950" s="356"/>
      <c r="Y950" s="356"/>
      <c r="Z950" s="356"/>
      <c r="AA950" s="356"/>
      <c r="AB950" s="356"/>
      <c r="AC950" s="356"/>
      <c r="AD950" s="310">
        <f>'Art. 121'!Q912</f>
        <v>2</v>
      </c>
      <c r="AE950" s="94">
        <f t="shared" si="171"/>
        <v>3.7257824143070051E-2</v>
      </c>
      <c r="AF950">
        <f t="shared" si="172"/>
        <v>1</v>
      </c>
      <c r="AG950" s="92">
        <f t="shared" si="178"/>
        <v>1</v>
      </c>
      <c r="AH950" s="95">
        <f t="shared" si="174"/>
        <v>1</v>
      </c>
      <c r="AI950" s="96">
        <f t="shared" si="175"/>
        <v>1.6393442622950821E-2</v>
      </c>
      <c r="AJ950" s="96">
        <f t="shared" si="176"/>
        <v>1.6393442622950821E-2</v>
      </c>
      <c r="AK950" s="96">
        <f t="shared" si="177"/>
        <v>3.7257824143070051E-2</v>
      </c>
    </row>
    <row r="951" spans="1:37" ht="24.9" customHeight="1" x14ac:dyDescent="0.25">
      <c r="A951" s="356" t="s">
        <v>793</v>
      </c>
      <c r="B951" s="356"/>
      <c r="C951" s="356"/>
      <c r="D951" s="356"/>
      <c r="E951" s="356"/>
      <c r="F951" s="356"/>
      <c r="G951" s="356"/>
      <c r="H951" s="356"/>
      <c r="I951" s="356"/>
      <c r="J951" s="356"/>
      <c r="K951" s="356"/>
      <c r="L951" s="356"/>
      <c r="M951" s="356"/>
      <c r="N951" s="356"/>
      <c r="O951" s="356"/>
      <c r="P951" s="356"/>
      <c r="Q951" s="356"/>
      <c r="R951" s="356"/>
      <c r="S951" s="356"/>
      <c r="T951" s="356"/>
      <c r="U951" s="356"/>
      <c r="V951" s="356"/>
      <c r="W951" s="356"/>
      <c r="X951" s="356"/>
      <c r="Y951" s="356"/>
      <c r="Z951" s="356"/>
      <c r="AA951" s="356"/>
      <c r="AB951" s="356"/>
      <c r="AC951" s="356"/>
      <c r="AD951" s="310">
        <f>'Art. 121'!Q913</f>
        <v>2</v>
      </c>
      <c r="AE951" s="94">
        <f t="shared" si="171"/>
        <v>3.7257824143070051E-2</v>
      </c>
      <c r="AF951">
        <f t="shared" si="172"/>
        <v>1</v>
      </c>
      <c r="AG951" s="92">
        <f t="shared" si="178"/>
        <v>1</v>
      </c>
      <c r="AH951" s="95">
        <f t="shared" si="174"/>
        <v>1</v>
      </c>
      <c r="AI951" s="96">
        <f t="shared" si="175"/>
        <v>1.6393442622950821E-2</v>
      </c>
      <c r="AJ951" s="96">
        <f t="shared" si="176"/>
        <v>1.6393442622950821E-2</v>
      </c>
      <c r="AK951" s="96">
        <f t="shared" si="177"/>
        <v>3.7257824143070051E-2</v>
      </c>
    </row>
    <row r="952" spans="1:37" ht="24.9" customHeight="1" x14ac:dyDescent="0.25">
      <c r="A952" s="356" t="s">
        <v>794</v>
      </c>
      <c r="B952" s="356"/>
      <c r="C952" s="356"/>
      <c r="D952" s="356"/>
      <c r="E952" s="356"/>
      <c r="F952" s="356"/>
      <c r="G952" s="356"/>
      <c r="H952" s="356"/>
      <c r="I952" s="356"/>
      <c r="J952" s="356"/>
      <c r="K952" s="356"/>
      <c r="L952" s="356"/>
      <c r="M952" s="356"/>
      <c r="N952" s="356"/>
      <c r="O952" s="356"/>
      <c r="P952" s="356"/>
      <c r="Q952" s="356"/>
      <c r="R952" s="356"/>
      <c r="S952" s="356"/>
      <c r="T952" s="356"/>
      <c r="U952" s="356"/>
      <c r="V952" s="356"/>
      <c r="W952" s="356"/>
      <c r="X952" s="356"/>
      <c r="Y952" s="356"/>
      <c r="Z952" s="356"/>
      <c r="AA952" s="356"/>
      <c r="AB952" s="356"/>
      <c r="AC952" s="356"/>
      <c r="AD952" s="310">
        <f>'Art. 121'!Q914</f>
        <v>2</v>
      </c>
      <c r="AE952" s="94">
        <f t="shared" si="171"/>
        <v>3.7257824143070051E-2</v>
      </c>
      <c r="AF952">
        <f t="shared" si="172"/>
        <v>1</v>
      </c>
      <c r="AG952" s="92">
        <f t="shared" si="178"/>
        <v>1</v>
      </c>
      <c r="AH952" s="95">
        <f t="shared" si="174"/>
        <v>1</v>
      </c>
      <c r="AI952" s="96">
        <f t="shared" si="175"/>
        <v>1.6393442622950821E-2</v>
      </c>
      <c r="AJ952" s="96">
        <f t="shared" si="176"/>
        <v>1.6393442622950821E-2</v>
      </c>
      <c r="AK952" s="96">
        <f t="shared" si="177"/>
        <v>3.7257824143070051E-2</v>
      </c>
    </row>
    <row r="953" spans="1:37" ht="24.9" customHeight="1" x14ac:dyDescent="0.25">
      <c r="A953" s="356" t="s">
        <v>795</v>
      </c>
      <c r="B953" s="356"/>
      <c r="C953" s="356"/>
      <c r="D953" s="356"/>
      <c r="E953" s="356"/>
      <c r="F953" s="356"/>
      <c r="G953" s="356"/>
      <c r="H953" s="356"/>
      <c r="I953" s="356"/>
      <c r="J953" s="356"/>
      <c r="K953" s="356"/>
      <c r="L953" s="356"/>
      <c r="M953" s="356"/>
      <c r="N953" s="356"/>
      <c r="O953" s="356"/>
      <c r="P953" s="356"/>
      <c r="Q953" s="356"/>
      <c r="R953" s="356"/>
      <c r="S953" s="356"/>
      <c r="T953" s="356"/>
      <c r="U953" s="356"/>
      <c r="V953" s="356"/>
      <c r="W953" s="356"/>
      <c r="X953" s="356"/>
      <c r="Y953" s="356"/>
      <c r="Z953" s="356"/>
      <c r="AA953" s="356"/>
      <c r="AB953" s="356"/>
      <c r="AC953" s="356"/>
      <c r="AD953" s="310">
        <f>'Art. 121'!Q915</f>
        <v>2</v>
      </c>
      <c r="AE953" s="94">
        <f t="shared" si="171"/>
        <v>3.7257824143070051E-2</v>
      </c>
      <c r="AF953">
        <f t="shared" si="172"/>
        <v>1</v>
      </c>
      <c r="AG953" s="92">
        <f t="shared" si="178"/>
        <v>1</v>
      </c>
      <c r="AH953" s="95">
        <f t="shared" si="174"/>
        <v>1</v>
      </c>
      <c r="AI953" s="96">
        <f t="shared" si="175"/>
        <v>1.6393442622950821E-2</v>
      </c>
      <c r="AJ953" s="96">
        <f t="shared" si="176"/>
        <v>1.6393442622950821E-2</v>
      </c>
      <c r="AK953" s="96">
        <f t="shared" si="177"/>
        <v>3.7257824143070051E-2</v>
      </c>
    </row>
    <row r="954" spans="1:37" ht="24.9" customHeight="1" x14ac:dyDescent="0.25">
      <c r="A954" s="356" t="s">
        <v>796</v>
      </c>
      <c r="B954" s="356"/>
      <c r="C954" s="356"/>
      <c r="D954" s="356"/>
      <c r="E954" s="356"/>
      <c r="F954" s="356"/>
      <c r="G954" s="356"/>
      <c r="H954" s="356"/>
      <c r="I954" s="356"/>
      <c r="J954" s="356"/>
      <c r="K954" s="356"/>
      <c r="L954" s="356"/>
      <c r="M954" s="356"/>
      <c r="N954" s="356"/>
      <c r="O954" s="356"/>
      <c r="P954" s="356"/>
      <c r="Q954" s="356"/>
      <c r="R954" s="356"/>
      <c r="S954" s="356"/>
      <c r="T954" s="356"/>
      <c r="U954" s="356"/>
      <c r="V954" s="356"/>
      <c r="W954" s="356"/>
      <c r="X954" s="356"/>
      <c r="Y954" s="356"/>
      <c r="Z954" s="356"/>
      <c r="AA954" s="356"/>
      <c r="AB954" s="356"/>
      <c r="AC954" s="356"/>
      <c r="AD954" s="310">
        <f>'Art. 121'!Q916</f>
        <v>2</v>
      </c>
      <c r="AE954" s="94">
        <f t="shared" si="171"/>
        <v>3.7257824143070051E-2</v>
      </c>
      <c r="AF954">
        <f t="shared" si="172"/>
        <v>1</v>
      </c>
      <c r="AG954" s="92">
        <f t="shared" si="178"/>
        <v>1</v>
      </c>
      <c r="AH954" s="95">
        <f t="shared" si="174"/>
        <v>1</v>
      </c>
      <c r="AI954" s="96">
        <f t="shared" si="175"/>
        <v>1.6393442622950821E-2</v>
      </c>
      <c r="AJ954" s="96">
        <f t="shared" si="176"/>
        <v>1.6393442622950821E-2</v>
      </c>
      <c r="AK954" s="96">
        <f t="shared" si="177"/>
        <v>3.7257824143070051E-2</v>
      </c>
    </row>
    <row r="955" spans="1:37" ht="24.9" customHeight="1" x14ac:dyDescent="0.25">
      <c r="A955" s="356" t="s">
        <v>797</v>
      </c>
      <c r="B955" s="356"/>
      <c r="C955" s="356"/>
      <c r="D955" s="356"/>
      <c r="E955" s="356"/>
      <c r="F955" s="356"/>
      <c r="G955" s="356"/>
      <c r="H955" s="356"/>
      <c r="I955" s="356"/>
      <c r="J955" s="356"/>
      <c r="K955" s="356"/>
      <c r="L955" s="356"/>
      <c r="M955" s="356"/>
      <c r="N955" s="356"/>
      <c r="O955" s="356"/>
      <c r="P955" s="356"/>
      <c r="Q955" s="356"/>
      <c r="R955" s="356"/>
      <c r="S955" s="356"/>
      <c r="T955" s="356"/>
      <c r="U955" s="356"/>
      <c r="V955" s="356"/>
      <c r="W955" s="356"/>
      <c r="X955" s="356"/>
      <c r="Y955" s="356"/>
      <c r="Z955" s="356"/>
      <c r="AA955" s="356"/>
      <c r="AB955" s="356"/>
      <c r="AC955" s="356"/>
      <c r="AD955" s="310">
        <f>'Art. 121'!Q917</f>
        <v>2</v>
      </c>
      <c r="AE955" s="94">
        <f t="shared" si="171"/>
        <v>3.7257824143070051E-2</v>
      </c>
      <c r="AF955">
        <f t="shared" si="172"/>
        <v>1</v>
      </c>
      <c r="AG955" s="92">
        <f t="shared" si="178"/>
        <v>1</v>
      </c>
      <c r="AH955" s="95">
        <f t="shared" si="174"/>
        <v>1</v>
      </c>
      <c r="AI955" s="96">
        <f t="shared" si="175"/>
        <v>1.6393442622950821E-2</v>
      </c>
      <c r="AJ955" s="96">
        <f t="shared" si="176"/>
        <v>1.6393442622950821E-2</v>
      </c>
      <c r="AK955" s="96">
        <f t="shared" si="177"/>
        <v>3.7257824143070051E-2</v>
      </c>
    </row>
    <row r="956" spans="1:37" ht="24.9" customHeight="1" x14ac:dyDescent="0.25">
      <c r="A956" s="356" t="s">
        <v>798</v>
      </c>
      <c r="B956" s="356"/>
      <c r="C956" s="356"/>
      <c r="D956" s="356"/>
      <c r="E956" s="356"/>
      <c r="F956" s="356"/>
      <c r="G956" s="356"/>
      <c r="H956" s="356"/>
      <c r="I956" s="356"/>
      <c r="J956" s="356"/>
      <c r="K956" s="356"/>
      <c r="L956" s="356"/>
      <c r="M956" s="356"/>
      <c r="N956" s="356"/>
      <c r="O956" s="356"/>
      <c r="P956" s="356"/>
      <c r="Q956" s="356"/>
      <c r="R956" s="356"/>
      <c r="S956" s="356"/>
      <c r="T956" s="356"/>
      <c r="U956" s="356"/>
      <c r="V956" s="356"/>
      <c r="W956" s="356"/>
      <c r="X956" s="356"/>
      <c r="Y956" s="356"/>
      <c r="Z956" s="356"/>
      <c r="AA956" s="356"/>
      <c r="AB956" s="356"/>
      <c r="AC956" s="356"/>
      <c r="AD956" s="310">
        <f>'Art. 121'!Q918</f>
        <v>2</v>
      </c>
      <c r="AE956" s="94">
        <f t="shared" si="171"/>
        <v>3.7257824143070051E-2</v>
      </c>
      <c r="AF956">
        <f t="shared" si="172"/>
        <v>1</v>
      </c>
      <c r="AG956" s="92">
        <f t="shared" si="178"/>
        <v>1</v>
      </c>
      <c r="AH956" s="95">
        <f t="shared" si="174"/>
        <v>1</v>
      </c>
      <c r="AI956" s="96">
        <f t="shared" si="175"/>
        <v>1.6393442622950821E-2</v>
      </c>
      <c r="AJ956" s="96">
        <f t="shared" si="176"/>
        <v>1.6393442622950821E-2</v>
      </c>
      <c r="AK956" s="96">
        <f t="shared" si="177"/>
        <v>3.7257824143070051E-2</v>
      </c>
    </row>
    <row r="957" spans="1:37" ht="24.9" customHeight="1" x14ac:dyDescent="0.25">
      <c r="A957" s="356" t="s">
        <v>799</v>
      </c>
      <c r="B957" s="356"/>
      <c r="C957" s="356"/>
      <c r="D957" s="356"/>
      <c r="E957" s="356"/>
      <c r="F957" s="356"/>
      <c r="G957" s="356"/>
      <c r="H957" s="356"/>
      <c r="I957" s="356"/>
      <c r="J957" s="356"/>
      <c r="K957" s="356"/>
      <c r="L957" s="356"/>
      <c r="M957" s="356"/>
      <c r="N957" s="356"/>
      <c r="O957" s="356"/>
      <c r="P957" s="356"/>
      <c r="Q957" s="356"/>
      <c r="R957" s="356"/>
      <c r="S957" s="356"/>
      <c r="T957" s="356"/>
      <c r="U957" s="356"/>
      <c r="V957" s="356"/>
      <c r="W957" s="356"/>
      <c r="X957" s="356"/>
      <c r="Y957" s="356"/>
      <c r="Z957" s="356"/>
      <c r="AA957" s="356"/>
      <c r="AB957" s="356"/>
      <c r="AC957" s="356"/>
      <c r="AD957" s="310">
        <f>'Art. 121'!Q919</f>
        <v>2</v>
      </c>
      <c r="AE957" s="94">
        <f t="shared" si="171"/>
        <v>3.7257824143070051E-2</v>
      </c>
      <c r="AF957">
        <f t="shared" si="172"/>
        <v>1</v>
      </c>
      <c r="AG957" s="92">
        <f t="shared" si="178"/>
        <v>1</v>
      </c>
      <c r="AH957" s="95">
        <f t="shared" si="174"/>
        <v>1</v>
      </c>
      <c r="AI957" s="96">
        <f t="shared" si="175"/>
        <v>1.6393442622950821E-2</v>
      </c>
      <c r="AJ957" s="96">
        <f t="shared" si="176"/>
        <v>1.6393442622950821E-2</v>
      </c>
      <c r="AK957" s="96">
        <f t="shared" si="177"/>
        <v>3.7257824143070051E-2</v>
      </c>
    </row>
    <row r="958" spans="1:37" ht="24.9" customHeight="1" x14ac:dyDescent="0.25">
      <c r="A958" s="356" t="s">
        <v>800</v>
      </c>
      <c r="B958" s="356"/>
      <c r="C958" s="356"/>
      <c r="D958" s="356"/>
      <c r="E958" s="356"/>
      <c r="F958" s="356"/>
      <c r="G958" s="356"/>
      <c r="H958" s="356"/>
      <c r="I958" s="356"/>
      <c r="J958" s="356"/>
      <c r="K958" s="356"/>
      <c r="L958" s="356"/>
      <c r="M958" s="356"/>
      <c r="N958" s="356"/>
      <c r="O958" s="356"/>
      <c r="P958" s="356"/>
      <c r="Q958" s="356"/>
      <c r="R958" s="356"/>
      <c r="S958" s="356"/>
      <c r="T958" s="356"/>
      <c r="U958" s="356"/>
      <c r="V958" s="356"/>
      <c r="W958" s="356"/>
      <c r="X958" s="356"/>
      <c r="Y958" s="356"/>
      <c r="Z958" s="356"/>
      <c r="AA958" s="356"/>
      <c r="AB958" s="356"/>
      <c r="AC958" s="356"/>
      <c r="AD958" s="310">
        <f>'Art. 121'!Q920</f>
        <v>2</v>
      </c>
      <c r="AE958" s="94">
        <f t="shared" si="171"/>
        <v>3.7257824143070051E-2</v>
      </c>
      <c r="AF958">
        <f t="shared" si="172"/>
        <v>1</v>
      </c>
      <c r="AG958" s="92">
        <f t="shared" si="178"/>
        <v>1</v>
      </c>
      <c r="AH958" s="95">
        <f t="shared" si="174"/>
        <v>1</v>
      </c>
      <c r="AI958" s="96">
        <f t="shared" si="175"/>
        <v>1.6393442622950821E-2</v>
      </c>
      <c r="AJ958" s="96">
        <f t="shared" si="176"/>
        <v>1.6393442622950821E-2</v>
      </c>
      <c r="AK958" s="96">
        <f t="shared" si="177"/>
        <v>3.7257824143070051E-2</v>
      </c>
    </row>
    <row r="959" spans="1:37" ht="24.9" customHeight="1" x14ac:dyDescent="0.25">
      <c r="A959" s="356" t="s">
        <v>801</v>
      </c>
      <c r="B959" s="356"/>
      <c r="C959" s="356"/>
      <c r="D959" s="356"/>
      <c r="E959" s="356"/>
      <c r="F959" s="356"/>
      <c r="G959" s="356"/>
      <c r="H959" s="356"/>
      <c r="I959" s="356"/>
      <c r="J959" s="356"/>
      <c r="K959" s="356"/>
      <c r="L959" s="356"/>
      <c r="M959" s="356"/>
      <c r="N959" s="356"/>
      <c r="O959" s="356"/>
      <c r="P959" s="356"/>
      <c r="Q959" s="356"/>
      <c r="R959" s="356"/>
      <c r="S959" s="356"/>
      <c r="T959" s="356"/>
      <c r="U959" s="356"/>
      <c r="V959" s="356"/>
      <c r="W959" s="356"/>
      <c r="X959" s="356"/>
      <c r="Y959" s="356"/>
      <c r="Z959" s="356"/>
      <c r="AA959" s="356"/>
      <c r="AB959" s="356"/>
      <c r="AC959" s="356"/>
      <c r="AD959" s="310">
        <f>'Art. 121'!Q921</f>
        <v>2</v>
      </c>
      <c r="AE959" s="94">
        <f t="shared" si="171"/>
        <v>3.7257824143070051E-2</v>
      </c>
      <c r="AF959">
        <f t="shared" si="172"/>
        <v>1</v>
      </c>
      <c r="AG959" s="92">
        <f t="shared" si="178"/>
        <v>1</v>
      </c>
      <c r="AH959" s="95">
        <f t="shared" si="174"/>
        <v>1</v>
      </c>
      <c r="AI959" s="96">
        <f t="shared" si="175"/>
        <v>1.6393442622950821E-2</v>
      </c>
      <c r="AJ959" s="96">
        <f t="shared" si="176"/>
        <v>1.6393442622950821E-2</v>
      </c>
      <c r="AK959" s="96">
        <f t="shared" si="177"/>
        <v>3.7257824143070051E-2</v>
      </c>
    </row>
    <row r="960" spans="1:37" ht="24.9" customHeight="1" x14ac:dyDescent="0.25">
      <c r="A960" s="356" t="s">
        <v>802</v>
      </c>
      <c r="B960" s="356"/>
      <c r="C960" s="356"/>
      <c r="D960" s="356"/>
      <c r="E960" s="356"/>
      <c r="F960" s="356"/>
      <c r="G960" s="356"/>
      <c r="H960" s="356"/>
      <c r="I960" s="356"/>
      <c r="J960" s="356"/>
      <c r="K960" s="356"/>
      <c r="L960" s="356"/>
      <c r="M960" s="356"/>
      <c r="N960" s="356"/>
      <c r="O960" s="356"/>
      <c r="P960" s="356"/>
      <c r="Q960" s="356"/>
      <c r="R960" s="356"/>
      <c r="S960" s="356"/>
      <c r="T960" s="356"/>
      <c r="U960" s="356"/>
      <c r="V960" s="356"/>
      <c r="W960" s="356"/>
      <c r="X960" s="356"/>
      <c r="Y960" s="356"/>
      <c r="Z960" s="356"/>
      <c r="AA960" s="356"/>
      <c r="AB960" s="356"/>
      <c r="AC960" s="356"/>
      <c r="AD960" s="310">
        <f>'Art. 121'!Q922</f>
        <v>2</v>
      </c>
      <c r="AE960" s="94">
        <f t="shared" si="171"/>
        <v>3.7257824143070051E-2</v>
      </c>
      <c r="AF960">
        <f t="shared" si="172"/>
        <v>1</v>
      </c>
      <c r="AG960" s="92">
        <f t="shared" si="178"/>
        <v>1</v>
      </c>
      <c r="AH960" s="95">
        <f t="shared" si="174"/>
        <v>1</v>
      </c>
      <c r="AI960" s="96">
        <f t="shared" si="175"/>
        <v>1.6393442622950821E-2</v>
      </c>
      <c r="AJ960" s="96">
        <f t="shared" si="176"/>
        <v>1.6393442622950821E-2</v>
      </c>
      <c r="AK960" s="96">
        <f t="shared" si="177"/>
        <v>3.7257824143070051E-2</v>
      </c>
    </row>
    <row r="961" spans="1:37" ht="24.9" customHeight="1" x14ac:dyDescent="0.25">
      <c r="A961" s="356" t="s">
        <v>803</v>
      </c>
      <c r="B961" s="356"/>
      <c r="C961" s="356"/>
      <c r="D961" s="356"/>
      <c r="E961" s="356"/>
      <c r="F961" s="356"/>
      <c r="G961" s="356"/>
      <c r="H961" s="356"/>
      <c r="I961" s="356"/>
      <c r="J961" s="356"/>
      <c r="K961" s="356"/>
      <c r="L961" s="356"/>
      <c r="M961" s="356"/>
      <c r="N961" s="356"/>
      <c r="O961" s="356"/>
      <c r="P961" s="356"/>
      <c r="Q961" s="356"/>
      <c r="R961" s="356"/>
      <c r="S961" s="356"/>
      <c r="T961" s="356"/>
      <c r="U961" s="356"/>
      <c r="V961" s="356"/>
      <c r="W961" s="356"/>
      <c r="X961" s="356"/>
      <c r="Y961" s="356"/>
      <c r="Z961" s="356"/>
      <c r="AA961" s="356"/>
      <c r="AB961" s="356"/>
      <c r="AC961" s="356"/>
      <c r="AD961" s="310">
        <f>'Art. 121'!Q923</f>
        <v>2</v>
      </c>
      <c r="AE961" s="94">
        <f t="shared" si="171"/>
        <v>3.7257824143070051E-2</v>
      </c>
      <c r="AF961">
        <f t="shared" si="172"/>
        <v>1</v>
      </c>
      <c r="AG961" s="92">
        <f t="shared" si="178"/>
        <v>1</v>
      </c>
      <c r="AH961" s="95">
        <f t="shared" si="174"/>
        <v>1</v>
      </c>
      <c r="AI961" s="96">
        <f t="shared" si="175"/>
        <v>1.6393442622950821E-2</v>
      </c>
      <c r="AJ961" s="96">
        <f t="shared" si="176"/>
        <v>1.6393442622950821E-2</v>
      </c>
      <c r="AK961" s="96">
        <f t="shared" si="177"/>
        <v>3.7257824143070051E-2</v>
      </c>
    </row>
    <row r="962" spans="1:37" ht="24.9" customHeight="1" x14ac:dyDescent="0.25">
      <c r="A962" s="356" t="s">
        <v>804</v>
      </c>
      <c r="B962" s="356"/>
      <c r="C962" s="356"/>
      <c r="D962" s="356"/>
      <c r="E962" s="356"/>
      <c r="F962" s="356"/>
      <c r="G962" s="356"/>
      <c r="H962" s="356"/>
      <c r="I962" s="356"/>
      <c r="J962" s="356"/>
      <c r="K962" s="356"/>
      <c r="L962" s="356"/>
      <c r="M962" s="356"/>
      <c r="N962" s="356"/>
      <c r="O962" s="356"/>
      <c r="P962" s="356"/>
      <c r="Q962" s="356"/>
      <c r="R962" s="356"/>
      <c r="S962" s="356"/>
      <c r="T962" s="356"/>
      <c r="U962" s="356"/>
      <c r="V962" s="356"/>
      <c r="W962" s="356"/>
      <c r="X962" s="356"/>
      <c r="Y962" s="356"/>
      <c r="Z962" s="356"/>
      <c r="AA962" s="356"/>
      <c r="AB962" s="356"/>
      <c r="AC962" s="356"/>
      <c r="AD962" s="310">
        <f>'Art. 121'!Q924</f>
        <v>2</v>
      </c>
      <c r="AE962" s="94">
        <f t="shared" si="171"/>
        <v>3.7257824143070051E-2</v>
      </c>
      <c r="AF962">
        <f t="shared" si="172"/>
        <v>1</v>
      </c>
      <c r="AG962" s="92">
        <f t="shared" si="178"/>
        <v>1</v>
      </c>
      <c r="AH962" s="95">
        <f t="shared" si="174"/>
        <v>1</v>
      </c>
      <c r="AI962" s="96">
        <f t="shared" si="175"/>
        <v>1.6393442622950821E-2</v>
      </c>
      <c r="AJ962" s="96">
        <f t="shared" si="176"/>
        <v>1.6393442622950821E-2</v>
      </c>
      <c r="AK962" s="96">
        <f t="shared" si="177"/>
        <v>3.7257824143070051E-2</v>
      </c>
    </row>
    <row r="963" spans="1:37" ht="24.9" customHeight="1" x14ac:dyDescent="0.25">
      <c r="A963" s="356" t="s">
        <v>805</v>
      </c>
      <c r="B963" s="356"/>
      <c r="C963" s="356"/>
      <c r="D963" s="356"/>
      <c r="E963" s="356"/>
      <c r="F963" s="356"/>
      <c r="G963" s="356"/>
      <c r="H963" s="356"/>
      <c r="I963" s="356"/>
      <c r="J963" s="356"/>
      <c r="K963" s="356"/>
      <c r="L963" s="356"/>
      <c r="M963" s="356"/>
      <c r="N963" s="356"/>
      <c r="O963" s="356"/>
      <c r="P963" s="356"/>
      <c r="Q963" s="356"/>
      <c r="R963" s="356"/>
      <c r="S963" s="356"/>
      <c r="T963" s="356"/>
      <c r="U963" s="356"/>
      <c r="V963" s="356"/>
      <c r="W963" s="356"/>
      <c r="X963" s="356"/>
      <c r="Y963" s="356"/>
      <c r="Z963" s="356"/>
      <c r="AA963" s="356"/>
      <c r="AB963" s="356"/>
      <c r="AC963" s="356"/>
      <c r="AD963" s="310">
        <f>'Art. 121'!Q925</f>
        <v>2</v>
      </c>
      <c r="AE963" s="94">
        <f t="shared" si="171"/>
        <v>3.7257824143070051E-2</v>
      </c>
      <c r="AF963">
        <f t="shared" si="172"/>
        <v>1</v>
      </c>
      <c r="AG963" s="92">
        <f t="shared" si="178"/>
        <v>1</v>
      </c>
      <c r="AH963" s="95">
        <f t="shared" si="174"/>
        <v>1</v>
      </c>
      <c r="AI963" s="96">
        <f t="shared" si="175"/>
        <v>1.6393442622950821E-2</v>
      </c>
      <c r="AJ963" s="96">
        <f t="shared" si="176"/>
        <v>1.6393442622950821E-2</v>
      </c>
      <c r="AK963" s="96">
        <f t="shared" si="177"/>
        <v>3.7257824143070051E-2</v>
      </c>
    </row>
    <row r="964" spans="1:37" ht="24.9" customHeight="1" x14ac:dyDescent="0.25">
      <c r="A964" s="356" t="s">
        <v>806</v>
      </c>
      <c r="B964" s="356"/>
      <c r="C964" s="356"/>
      <c r="D964" s="356"/>
      <c r="E964" s="356"/>
      <c r="F964" s="356"/>
      <c r="G964" s="356"/>
      <c r="H964" s="356"/>
      <c r="I964" s="356"/>
      <c r="J964" s="356"/>
      <c r="K964" s="356"/>
      <c r="L964" s="356"/>
      <c r="M964" s="356"/>
      <c r="N964" s="356"/>
      <c r="O964" s="356"/>
      <c r="P964" s="356"/>
      <c r="Q964" s="356"/>
      <c r="R964" s="356"/>
      <c r="S964" s="356"/>
      <c r="T964" s="356"/>
      <c r="U964" s="356"/>
      <c r="V964" s="356"/>
      <c r="W964" s="356"/>
      <c r="X964" s="356"/>
      <c r="Y964" s="356"/>
      <c r="Z964" s="356"/>
      <c r="AA964" s="356"/>
      <c r="AB964" s="356"/>
      <c r="AC964" s="356"/>
      <c r="AD964" s="310">
        <f>'Art. 121'!Q926</f>
        <v>2</v>
      </c>
      <c r="AE964" s="94">
        <f t="shared" si="171"/>
        <v>3.7257824143070051E-2</v>
      </c>
      <c r="AF964">
        <f t="shared" si="172"/>
        <v>1</v>
      </c>
      <c r="AG964" s="92">
        <f t="shared" si="178"/>
        <v>1</v>
      </c>
      <c r="AH964" s="95">
        <f t="shared" si="174"/>
        <v>1</v>
      </c>
      <c r="AI964" s="96">
        <f t="shared" si="175"/>
        <v>1.6393442622950821E-2</v>
      </c>
      <c r="AJ964" s="96">
        <f t="shared" si="176"/>
        <v>1.6393442622950821E-2</v>
      </c>
      <c r="AK964" s="96">
        <f t="shared" si="177"/>
        <v>3.7257824143070051E-2</v>
      </c>
    </row>
    <row r="965" spans="1:37" ht="24.9" customHeight="1" x14ac:dyDescent="0.25">
      <c r="A965" s="356" t="s">
        <v>807</v>
      </c>
      <c r="B965" s="356"/>
      <c r="C965" s="356"/>
      <c r="D965" s="356"/>
      <c r="E965" s="356"/>
      <c r="F965" s="356"/>
      <c r="G965" s="356"/>
      <c r="H965" s="356"/>
      <c r="I965" s="356"/>
      <c r="J965" s="356"/>
      <c r="K965" s="356"/>
      <c r="L965" s="356"/>
      <c r="M965" s="356"/>
      <c r="N965" s="356"/>
      <c r="O965" s="356"/>
      <c r="P965" s="356"/>
      <c r="Q965" s="356"/>
      <c r="R965" s="356"/>
      <c r="S965" s="356"/>
      <c r="T965" s="356"/>
      <c r="U965" s="356"/>
      <c r="V965" s="356"/>
      <c r="W965" s="356"/>
      <c r="X965" s="356"/>
      <c r="Y965" s="356"/>
      <c r="Z965" s="356"/>
      <c r="AA965" s="356"/>
      <c r="AB965" s="356"/>
      <c r="AC965" s="356"/>
      <c r="AD965" s="310">
        <f>'Art. 121'!Q927</f>
        <v>0</v>
      </c>
      <c r="AE965" s="94">
        <f t="shared" si="171"/>
        <v>0</v>
      </c>
      <c r="AF965">
        <f t="shared" si="172"/>
        <v>0</v>
      </c>
      <c r="AG965" s="92">
        <f t="shared" si="178"/>
        <v>1</v>
      </c>
      <c r="AH965" s="95">
        <f t="shared" si="174"/>
        <v>0</v>
      </c>
      <c r="AI965" s="96">
        <f t="shared" si="175"/>
        <v>1.6393442622950821E-2</v>
      </c>
      <c r="AJ965" s="96">
        <f t="shared" si="176"/>
        <v>0</v>
      </c>
      <c r="AK965" s="96">
        <f t="shared" si="177"/>
        <v>0</v>
      </c>
    </row>
    <row r="966" spans="1:37" ht="24.9" customHeight="1" x14ac:dyDescent="0.25">
      <c r="A966" s="356" t="s">
        <v>808</v>
      </c>
      <c r="B966" s="356"/>
      <c r="C966" s="356"/>
      <c r="D966" s="356"/>
      <c r="E966" s="356"/>
      <c r="F966" s="356"/>
      <c r="G966" s="356"/>
      <c r="H966" s="356"/>
      <c r="I966" s="356"/>
      <c r="J966" s="356"/>
      <c r="K966" s="356"/>
      <c r="L966" s="356"/>
      <c r="M966" s="356"/>
      <c r="N966" s="356"/>
      <c r="O966" s="356"/>
      <c r="P966" s="356"/>
      <c r="Q966" s="356"/>
      <c r="R966" s="356"/>
      <c r="S966" s="356"/>
      <c r="T966" s="356"/>
      <c r="U966" s="356"/>
      <c r="V966" s="356"/>
      <c r="W966" s="356"/>
      <c r="X966" s="356"/>
      <c r="Y966" s="356"/>
      <c r="Z966" s="356"/>
      <c r="AA966" s="356"/>
      <c r="AB966" s="356"/>
      <c r="AC966" s="356"/>
      <c r="AD966" s="310">
        <f>'Art. 121'!Q928</f>
        <v>0</v>
      </c>
      <c r="AE966" s="94">
        <f t="shared" si="171"/>
        <v>0</v>
      </c>
      <c r="AF966">
        <f t="shared" si="172"/>
        <v>0</v>
      </c>
      <c r="AG966" s="92">
        <f t="shared" si="178"/>
        <v>1</v>
      </c>
      <c r="AH966" s="95">
        <f t="shared" si="174"/>
        <v>0</v>
      </c>
      <c r="AI966" s="96">
        <f t="shared" si="175"/>
        <v>1.6393442622950821E-2</v>
      </c>
      <c r="AJ966" s="96">
        <f t="shared" si="176"/>
        <v>0</v>
      </c>
      <c r="AK966" s="96">
        <f t="shared" si="177"/>
        <v>0</v>
      </c>
    </row>
    <row r="967" spans="1:37" ht="24.9" customHeight="1" x14ac:dyDescent="0.25">
      <c r="A967" s="356" t="s">
        <v>809</v>
      </c>
      <c r="B967" s="356"/>
      <c r="C967" s="356"/>
      <c r="D967" s="356"/>
      <c r="E967" s="356"/>
      <c r="F967" s="356"/>
      <c r="G967" s="356"/>
      <c r="H967" s="356"/>
      <c r="I967" s="356"/>
      <c r="J967" s="356"/>
      <c r="K967" s="356"/>
      <c r="L967" s="356"/>
      <c r="M967" s="356"/>
      <c r="N967" s="356"/>
      <c r="O967" s="356"/>
      <c r="P967" s="356"/>
      <c r="Q967" s="356"/>
      <c r="R967" s="356"/>
      <c r="S967" s="356"/>
      <c r="T967" s="356"/>
      <c r="U967" s="356"/>
      <c r="V967" s="356"/>
      <c r="W967" s="356"/>
      <c r="X967" s="356"/>
      <c r="Y967" s="356"/>
      <c r="Z967" s="356"/>
      <c r="AA967" s="356"/>
      <c r="AB967" s="356"/>
      <c r="AC967" s="356"/>
      <c r="AD967" s="310">
        <f>'Art. 121'!Q929</f>
        <v>2</v>
      </c>
      <c r="AE967" s="94">
        <f t="shared" si="171"/>
        <v>3.7257824143070051E-2</v>
      </c>
      <c r="AF967">
        <f t="shared" si="172"/>
        <v>1</v>
      </c>
      <c r="AG967" s="92">
        <f t="shared" si="178"/>
        <v>1</v>
      </c>
      <c r="AH967" s="95">
        <f t="shared" si="174"/>
        <v>1</v>
      </c>
      <c r="AI967" s="96">
        <f t="shared" si="175"/>
        <v>1.6393442622950821E-2</v>
      </c>
      <c r="AJ967" s="96">
        <f t="shared" si="176"/>
        <v>1.6393442622950821E-2</v>
      </c>
      <c r="AK967" s="96">
        <f t="shared" si="177"/>
        <v>3.7257824143070051E-2</v>
      </c>
    </row>
    <row r="968" spans="1:37" ht="24.9" customHeight="1" x14ac:dyDescent="0.25">
      <c r="A968" s="356" t="s">
        <v>810</v>
      </c>
      <c r="B968" s="356"/>
      <c r="C968" s="356"/>
      <c r="D968" s="356"/>
      <c r="E968" s="356"/>
      <c r="F968" s="356"/>
      <c r="G968" s="356"/>
      <c r="H968" s="356"/>
      <c r="I968" s="356"/>
      <c r="J968" s="356"/>
      <c r="K968" s="356"/>
      <c r="L968" s="356"/>
      <c r="M968" s="356"/>
      <c r="N968" s="356"/>
      <c r="O968" s="356"/>
      <c r="P968" s="356"/>
      <c r="Q968" s="356"/>
      <c r="R968" s="356"/>
      <c r="S968" s="356"/>
      <c r="T968" s="356"/>
      <c r="U968" s="356"/>
      <c r="V968" s="356"/>
      <c r="W968" s="356"/>
      <c r="X968" s="356"/>
      <c r="Y968" s="356"/>
      <c r="Z968" s="356"/>
      <c r="AA968" s="356"/>
      <c r="AB968" s="356"/>
      <c r="AC968" s="356"/>
      <c r="AD968" s="310">
        <f>'Art. 121'!Q930</f>
        <v>2</v>
      </c>
      <c r="AE968" s="94">
        <f t="shared" si="171"/>
        <v>3.7257824143070051E-2</v>
      </c>
      <c r="AF968">
        <f t="shared" si="172"/>
        <v>1</v>
      </c>
      <c r="AG968" s="92">
        <f t="shared" si="178"/>
        <v>1</v>
      </c>
      <c r="AH968" s="95">
        <f t="shared" si="174"/>
        <v>1</v>
      </c>
      <c r="AI968" s="96">
        <f t="shared" si="175"/>
        <v>1.6393442622950821E-2</v>
      </c>
      <c r="AJ968" s="96">
        <f t="shared" si="176"/>
        <v>1.6393442622950821E-2</v>
      </c>
      <c r="AK968" s="96">
        <f t="shared" si="177"/>
        <v>3.7257824143070051E-2</v>
      </c>
    </row>
    <row r="969" spans="1:37" ht="24.9" customHeight="1" x14ac:dyDescent="0.25">
      <c r="A969" s="356" t="s">
        <v>811</v>
      </c>
      <c r="B969" s="356"/>
      <c r="C969" s="356"/>
      <c r="D969" s="356"/>
      <c r="E969" s="356"/>
      <c r="F969" s="356"/>
      <c r="G969" s="356"/>
      <c r="H969" s="356"/>
      <c r="I969" s="356"/>
      <c r="J969" s="356"/>
      <c r="K969" s="356"/>
      <c r="L969" s="356"/>
      <c r="M969" s="356"/>
      <c r="N969" s="356"/>
      <c r="O969" s="356"/>
      <c r="P969" s="356"/>
      <c r="Q969" s="356"/>
      <c r="R969" s="356"/>
      <c r="S969" s="356"/>
      <c r="T969" s="356"/>
      <c r="U969" s="356"/>
      <c r="V969" s="356"/>
      <c r="W969" s="356"/>
      <c r="X969" s="356"/>
      <c r="Y969" s="356"/>
      <c r="Z969" s="356"/>
      <c r="AA969" s="356"/>
      <c r="AB969" s="356"/>
      <c r="AC969" s="356"/>
      <c r="AD969" s="310">
        <f>'Art. 121'!Q931</f>
        <v>2</v>
      </c>
      <c r="AE969" s="94">
        <f t="shared" si="171"/>
        <v>3.7257824143070051E-2</v>
      </c>
      <c r="AF969">
        <f t="shared" si="172"/>
        <v>1</v>
      </c>
      <c r="AG969" s="92">
        <f t="shared" si="178"/>
        <v>1</v>
      </c>
      <c r="AH969" s="95">
        <f t="shared" si="174"/>
        <v>1</v>
      </c>
      <c r="AI969" s="96">
        <f t="shared" si="175"/>
        <v>1.6393442622950821E-2</v>
      </c>
      <c r="AJ969" s="96">
        <f t="shared" si="176"/>
        <v>1.6393442622950821E-2</v>
      </c>
      <c r="AK969" s="96">
        <f t="shared" si="177"/>
        <v>3.7257824143070051E-2</v>
      </c>
    </row>
    <row r="970" spans="1:37" ht="24.9" customHeight="1" x14ac:dyDescent="0.25">
      <c r="A970" s="356" t="s">
        <v>812</v>
      </c>
      <c r="B970" s="356"/>
      <c r="C970" s="356"/>
      <c r="D970" s="356"/>
      <c r="E970" s="356"/>
      <c r="F970" s="356"/>
      <c r="G970" s="356"/>
      <c r="H970" s="356"/>
      <c r="I970" s="356"/>
      <c r="J970" s="356"/>
      <c r="K970" s="356"/>
      <c r="L970" s="356"/>
      <c r="M970" s="356"/>
      <c r="N970" s="356"/>
      <c r="O970" s="356"/>
      <c r="P970" s="356"/>
      <c r="Q970" s="356"/>
      <c r="R970" s="356"/>
      <c r="S970" s="356"/>
      <c r="T970" s="356"/>
      <c r="U970" s="356"/>
      <c r="V970" s="356"/>
      <c r="W970" s="356"/>
      <c r="X970" s="356"/>
      <c r="Y970" s="356"/>
      <c r="Z970" s="356"/>
      <c r="AA970" s="356"/>
      <c r="AB970" s="356"/>
      <c r="AC970" s="356"/>
      <c r="AD970" s="310">
        <f>'Art. 121'!Q932</f>
        <v>2</v>
      </c>
      <c r="AE970" s="94">
        <f t="shared" si="171"/>
        <v>3.7257824143070051E-2</v>
      </c>
      <c r="AF970">
        <f t="shared" si="172"/>
        <v>1</v>
      </c>
      <c r="AG970" s="92">
        <f t="shared" si="178"/>
        <v>1</v>
      </c>
      <c r="AH970" s="95">
        <f t="shared" si="174"/>
        <v>1</v>
      </c>
      <c r="AI970" s="96">
        <f t="shared" si="175"/>
        <v>1.6393442622950821E-2</v>
      </c>
      <c r="AJ970" s="96">
        <f t="shared" si="176"/>
        <v>1.6393442622950821E-2</v>
      </c>
      <c r="AK970" s="96">
        <f t="shared" si="177"/>
        <v>3.7257824143070051E-2</v>
      </c>
    </row>
    <row r="971" spans="1:37" ht="24.9" customHeight="1" x14ac:dyDescent="0.25">
      <c r="A971" s="356" t="s">
        <v>813</v>
      </c>
      <c r="B971" s="356"/>
      <c r="C971" s="356"/>
      <c r="D971" s="356"/>
      <c r="E971" s="356"/>
      <c r="F971" s="356"/>
      <c r="G971" s="356"/>
      <c r="H971" s="356"/>
      <c r="I971" s="356"/>
      <c r="J971" s="356"/>
      <c r="K971" s="356"/>
      <c r="L971" s="356"/>
      <c r="M971" s="356"/>
      <c r="N971" s="356"/>
      <c r="O971" s="356"/>
      <c r="P971" s="356"/>
      <c r="Q971" s="356"/>
      <c r="R971" s="356"/>
      <c r="S971" s="356"/>
      <c r="T971" s="356"/>
      <c r="U971" s="356"/>
      <c r="V971" s="356"/>
      <c r="W971" s="356"/>
      <c r="X971" s="356"/>
      <c r="Y971" s="356"/>
      <c r="Z971" s="356"/>
      <c r="AA971" s="356"/>
      <c r="AB971" s="356"/>
      <c r="AC971" s="356"/>
      <c r="AD971" s="310">
        <f>'Art. 121'!Q933</f>
        <v>2</v>
      </c>
      <c r="AE971" s="94">
        <f t="shared" si="171"/>
        <v>3.7257824143070051E-2</v>
      </c>
      <c r="AF971">
        <f t="shared" si="172"/>
        <v>1</v>
      </c>
      <c r="AG971" s="92">
        <f t="shared" si="178"/>
        <v>1</v>
      </c>
      <c r="AH971" s="95">
        <f t="shared" si="174"/>
        <v>1</v>
      </c>
      <c r="AI971" s="96">
        <f t="shared" si="175"/>
        <v>1.6393442622950821E-2</v>
      </c>
      <c r="AJ971" s="96">
        <f t="shared" si="176"/>
        <v>1.6393442622950821E-2</v>
      </c>
      <c r="AK971" s="96">
        <f t="shared" si="177"/>
        <v>3.7257824143070051E-2</v>
      </c>
    </row>
    <row r="972" spans="1:37" ht="24.9" customHeight="1" x14ac:dyDescent="0.25">
      <c r="A972" s="356" t="s">
        <v>814</v>
      </c>
      <c r="B972" s="356"/>
      <c r="C972" s="356"/>
      <c r="D972" s="356"/>
      <c r="E972" s="356"/>
      <c r="F972" s="356"/>
      <c r="G972" s="356"/>
      <c r="H972" s="356"/>
      <c r="I972" s="356"/>
      <c r="J972" s="356"/>
      <c r="K972" s="356"/>
      <c r="L972" s="356"/>
      <c r="M972" s="356"/>
      <c r="N972" s="356"/>
      <c r="O972" s="356"/>
      <c r="P972" s="356"/>
      <c r="Q972" s="356"/>
      <c r="R972" s="356"/>
      <c r="S972" s="356"/>
      <c r="T972" s="356"/>
      <c r="U972" s="356"/>
      <c r="V972" s="356"/>
      <c r="W972" s="356"/>
      <c r="X972" s="356"/>
      <c r="Y972" s="356"/>
      <c r="Z972" s="356"/>
      <c r="AA972" s="356"/>
      <c r="AB972" s="356"/>
      <c r="AC972" s="356"/>
      <c r="AD972" s="310">
        <f>'Art. 121'!Q934</f>
        <v>0</v>
      </c>
      <c r="AE972" s="94">
        <f t="shared" si="171"/>
        <v>0</v>
      </c>
      <c r="AF972">
        <f t="shared" si="172"/>
        <v>0</v>
      </c>
      <c r="AG972" s="92">
        <f t="shared" si="178"/>
        <v>1</v>
      </c>
      <c r="AH972" s="95">
        <f t="shared" si="174"/>
        <v>0</v>
      </c>
      <c r="AI972" s="96">
        <f t="shared" si="175"/>
        <v>1.6393442622950821E-2</v>
      </c>
      <c r="AJ972" s="96">
        <f t="shared" si="176"/>
        <v>0</v>
      </c>
      <c r="AK972" s="96">
        <f t="shared" si="177"/>
        <v>0</v>
      </c>
    </row>
    <row r="973" spans="1:37" ht="24.9" customHeight="1" x14ac:dyDescent="0.25">
      <c r="A973" s="356" t="s">
        <v>815</v>
      </c>
      <c r="B973" s="356"/>
      <c r="C973" s="356"/>
      <c r="D973" s="356"/>
      <c r="E973" s="356"/>
      <c r="F973" s="356"/>
      <c r="G973" s="356"/>
      <c r="H973" s="356"/>
      <c r="I973" s="356"/>
      <c r="J973" s="356"/>
      <c r="K973" s="356"/>
      <c r="L973" s="356"/>
      <c r="M973" s="356"/>
      <c r="N973" s="356"/>
      <c r="O973" s="356"/>
      <c r="P973" s="356"/>
      <c r="Q973" s="356"/>
      <c r="R973" s="356"/>
      <c r="S973" s="356"/>
      <c r="T973" s="356"/>
      <c r="U973" s="356"/>
      <c r="V973" s="356"/>
      <c r="W973" s="356"/>
      <c r="X973" s="356"/>
      <c r="Y973" s="356"/>
      <c r="Z973" s="356"/>
      <c r="AA973" s="356"/>
      <c r="AB973" s="356"/>
      <c r="AC973" s="356"/>
      <c r="AD973" s="310">
        <f>'Art. 121'!Q935</f>
        <v>2</v>
      </c>
      <c r="AE973" s="94">
        <f t="shared" si="171"/>
        <v>3.7257824143070051E-2</v>
      </c>
      <c r="AF973">
        <f t="shared" si="172"/>
        <v>1</v>
      </c>
      <c r="AG973" s="92">
        <f t="shared" si="178"/>
        <v>1</v>
      </c>
      <c r="AH973" s="95">
        <f t="shared" si="174"/>
        <v>1</v>
      </c>
      <c r="AI973" s="96">
        <f t="shared" si="175"/>
        <v>1.6393442622950821E-2</v>
      </c>
      <c r="AJ973" s="96">
        <f t="shared" si="176"/>
        <v>1.6393442622950821E-2</v>
      </c>
      <c r="AK973" s="96">
        <f t="shared" si="177"/>
        <v>3.7257824143070051E-2</v>
      </c>
    </row>
    <row r="974" spans="1:37" ht="24.9" customHeight="1" x14ac:dyDescent="0.25">
      <c r="A974" s="356" t="s">
        <v>816</v>
      </c>
      <c r="B974" s="356"/>
      <c r="C974" s="356"/>
      <c r="D974" s="356"/>
      <c r="E974" s="356"/>
      <c r="F974" s="356"/>
      <c r="G974" s="356"/>
      <c r="H974" s="356"/>
      <c r="I974" s="356"/>
      <c r="J974" s="356"/>
      <c r="K974" s="356"/>
      <c r="L974" s="356"/>
      <c r="M974" s="356"/>
      <c r="N974" s="356"/>
      <c r="O974" s="356"/>
      <c r="P974" s="356"/>
      <c r="Q974" s="356"/>
      <c r="R974" s="356"/>
      <c r="S974" s="356"/>
      <c r="T974" s="356"/>
      <c r="U974" s="356"/>
      <c r="V974" s="356"/>
      <c r="W974" s="356"/>
      <c r="X974" s="356"/>
      <c r="Y974" s="356"/>
      <c r="Z974" s="356"/>
      <c r="AA974" s="356"/>
      <c r="AB974" s="356"/>
      <c r="AC974" s="356"/>
      <c r="AD974" s="310">
        <f>'Art. 121'!Q936</f>
        <v>2</v>
      </c>
      <c r="AE974" s="94">
        <f t="shared" si="171"/>
        <v>3.7257824143070051E-2</v>
      </c>
      <c r="AF974">
        <f t="shared" si="172"/>
        <v>1</v>
      </c>
      <c r="AG974" s="92">
        <f t="shared" si="178"/>
        <v>1</v>
      </c>
      <c r="AH974" s="95">
        <f t="shared" si="174"/>
        <v>1</v>
      </c>
      <c r="AI974" s="96">
        <f t="shared" si="175"/>
        <v>1.6393442622950821E-2</v>
      </c>
      <c r="AJ974" s="96">
        <f t="shared" si="176"/>
        <v>1.6393442622950821E-2</v>
      </c>
      <c r="AK974" s="96">
        <f t="shared" si="177"/>
        <v>3.7257824143070051E-2</v>
      </c>
    </row>
    <row r="975" spans="1:37" ht="24.9" customHeight="1" x14ac:dyDescent="0.25">
      <c r="A975" s="356" t="s">
        <v>817</v>
      </c>
      <c r="B975" s="356"/>
      <c r="C975" s="356"/>
      <c r="D975" s="356"/>
      <c r="E975" s="356"/>
      <c r="F975" s="356"/>
      <c r="G975" s="356"/>
      <c r="H975" s="356"/>
      <c r="I975" s="356"/>
      <c r="J975" s="356"/>
      <c r="K975" s="356"/>
      <c r="L975" s="356"/>
      <c r="M975" s="356"/>
      <c r="N975" s="356"/>
      <c r="O975" s="356"/>
      <c r="P975" s="356"/>
      <c r="Q975" s="356"/>
      <c r="R975" s="356"/>
      <c r="S975" s="356"/>
      <c r="T975" s="356"/>
      <c r="U975" s="356"/>
      <c r="V975" s="356"/>
      <c r="W975" s="356"/>
      <c r="X975" s="356"/>
      <c r="Y975" s="356"/>
      <c r="Z975" s="356"/>
      <c r="AA975" s="356"/>
      <c r="AB975" s="356"/>
      <c r="AC975" s="356"/>
      <c r="AD975" s="310">
        <f>'Art. 121'!Q937</f>
        <v>2</v>
      </c>
      <c r="AE975" s="94">
        <f t="shared" si="171"/>
        <v>3.7257824143070051E-2</v>
      </c>
      <c r="AF975">
        <f t="shared" si="172"/>
        <v>1</v>
      </c>
      <c r="AG975" s="92">
        <f t="shared" si="178"/>
        <v>1</v>
      </c>
      <c r="AH975" s="95">
        <f t="shared" si="174"/>
        <v>1</v>
      </c>
      <c r="AI975" s="96">
        <f t="shared" si="175"/>
        <v>1.6393442622950821E-2</v>
      </c>
      <c r="AJ975" s="96">
        <f t="shared" si="176"/>
        <v>1.6393442622950821E-2</v>
      </c>
      <c r="AK975" s="96">
        <f t="shared" si="177"/>
        <v>3.7257824143070051E-2</v>
      </c>
    </row>
    <row r="976" spans="1:37" ht="24.9" customHeight="1" x14ac:dyDescent="0.25">
      <c r="A976" s="356" t="s">
        <v>818</v>
      </c>
      <c r="B976" s="356"/>
      <c r="C976" s="356"/>
      <c r="D976" s="356"/>
      <c r="E976" s="356"/>
      <c r="F976" s="356"/>
      <c r="G976" s="356"/>
      <c r="H976" s="356"/>
      <c r="I976" s="356"/>
      <c r="J976" s="356"/>
      <c r="K976" s="356"/>
      <c r="L976" s="356"/>
      <c r="M976" s="356"/>
      <c r="N976" s="356"/>
      <c r="O976" s="356"/>
      <c r="P976" s="356"/>
      <c r="Q976" s="356"/>
      <c r="R976" s="356"/>
      <c r="S976" s="356"/>
      <c r="T976" s="356"/>
      <c r="U976" s="356"/>
      <c r="V976" s="356"/>
      <c r="W976" s="356"/>
      <c r="X976" s="356"/>
      <c r="Y976" s="356"/>
      <c r="Z976" s="356"/>
      <c r="AA976" s="356"/>
      <c r="AB976" s="356"/>
      <c r="AC976" s="356"/>
      <c r="AD976" s="310">
        <f>'Art. 121'!Q938</f>
        <v>0</v>
      </c>
      <c r="AE976" s="94">
        <f t="shared" si="171"/>
        <v>0</v>
      </c>
      <c r="AF976">
        <f t="shared" si="172"/>
        <v>0</v>
      </c>
      <c r="AG976" s="92">
        <f t="shared" si="178"/>
        <v>1</v>
      </c>
      <c r="AH976" s="95">
        <f t="shared" si="174"/>
        <v>0</v>
      </c>
      <c r="AI976" s="96">
        <f t="shared" si="175"/>
        <v>1.6393442622950821E-2</v>
      </c>
      <c r="AJ976" s="96">
        <f t="shared" si="176"/>
        <v>0</v>
      </c>
      <c r="AK976" s="96">
        <f t="shared" si="177"/>
        <v>0</v>
      </c>
    </row>
    <row r="977" spans="1:37" ht="24.9" customHeight="1" x14ac:dyDescent="0.25">
      <c r="A977" s="383" t="s">
        <v>1768</v>
      </c>
      <c r="B977" s="383"/>
      <c r="C977" s="383"/>
      <c r="D977" s="383"/>
      <c r="E977" s="383"/>
      <c r="F977" s="383"/>
      <c r="G977" s="383"/>
      <c r="H977" s="383"/>
      <c r="I977" s="383"/>
      <c r="J977" s="383"/>
      <c r="K977" s="383"/>
      <c r="L977" s="383"/>
      <c r="M977" s="383"/>
      <c r="N977" s="383"/>
      <c r="O977" s="383"/>
      <c r="P977" s="383"/>
      <c r="Q977" s="383"/>
      <c r="R977" s="383"/>
      <c r="S977" s="383"/>
      <c r="T977" s="383"/>
      <c r="U977" s="383"/>
      <c r="V977" s="383"/>
      <c r="W977" s="383"/>
      <c r="X977" s="383"/>
      <c r="Y977" s="383"/>
      <c r="Z977" s="383"/>
      <c r="AA977" s="383"/>
      <c r="AB977" s="383"/>
      <c r="AC977" s="383"/>
      <c r="AD977" s="383"/>
      <c r="AE977" s="94">
        <f>SUM(AE970:AE976)</f>
        <v>0.18628912071535025</v>
      </c>
      <c r="AF977" s="61"/>
      <c r="AG977" s="97">
        <f>SUM(AG916:AG976)</f>
        <v>61</v>
      </c>
      <c r="AH977" s="98"/>
      <c r="AI977" s="99"/>
      <c r="AJ977" s="99"/>
      <c r="AK977" s="99"/>
    </row>
    <row r="978" spans="1:37" ht="24.9" customHeight="1" x14ac:dyDescent="0.25">
      <c r="A978" s="384" t="s">
        <v>1769</v>
      </c>
      <c r="B978" s="384"/>
      <c r="C978" s="384"/>
      <c r="D978" s="384"/>
      <c r="E978" s="384"/>
      <c r="F978" s="384"/>
      <c r="G978" s="384"/>
      <c r="H978" s="384"/>
      <c r="I978" s="384"/>
      <c r="J978" s="384"/>
      <c r="K978" s="384"/>
      <c r="L978" s="384"/>
      <c r="M978" s="384"/>
      <c r="N978" s="384"/>
      <c r="O978" s="384"/>
      <c r="P978" s="384"/>
      <c r="Q978" s="384"/>
      <c r="R978" s="384"/>
      <c r="S978" s="384"/>
      <c r="T978" s="384"/>
      <c r="U978" s="384"/>
      <c r="V978" s="384"/>
      <c r="W978" s="384"/>
      <c r="X978" s="384"/>
      <c r="Y978" s="384"/>
      <c r="Z978" s="384"/>
      <c r="AA978" s="384"/>
      <c r="AB978" s="384"/>
      <c r="AC978" s="384"/>
      <c r="AD978" s="384"/>
      <c r="AE978" s="94">
        <f>AE977/$AE$23*100</f>
        <v>8.1967213114754109</v>
      </c>
      <c r="AF978" s="61"/>
      <c r="AG978" s="97"/>
      <c r="AH978" s="98"/>
      <c r="AI978" s="99"/>
      <c r="AJ978" s="99"/>
      <c r="AK978" s="99"/>
    </row>
    <row r="979" spans="1:37" ht="24.9" customHeight="1" x14ac:dyDescent="0.25">
      <c r="A979" s="73"/>
      <c r="B979" s="73"/>
      <c r="C979" s="73"/>
      <c r="D979" s="73"/>
      <c r="E979" s="73"/>
      <c r="F979" s="73"/>
      <c r="G979" s="73"/>
      <c r="H979" s="73"/>
      <c r="I979" s="73"/>
      <c r="J979" s="73"/>
      <c r="K979" s="73"/>
      <c r="L979" s="73"/>
      <c r="M979" s="73"/>
      <c r="N979" s="73"/>
      <c r="O979" s="73"/>
      <c r="P979" s="73"/>
      <c r="Q979" s="100"/>
      <c r="R979" s="73"/>
      <c r="S979" s="73"/>
      <c r="T979" s="73"/>
      <c r="U979" s="73"/>
      <c r="V979" s="73"/>
      <c r="W979" s="73"/>
      <c r="X979" s="73"/>
      <c r="Y979" s="73"/>
      <c r="Z979" s="73"/>
      <c r="AA979" s="73"/>
      <c r="AB979" s="73"/>
      <c r="AC979" s="73"/>
      <c r="AD979" s="101"/>
      <c r="AE979" s="101"/>
    </row>
    <row r="980" spans="1:37" ht="24.9" customHeight="1" x14ac:dyDescent="0.25">
      <c r="A980" s="391" t="s">
        <v>198</v>
      </c>
      <c r="B980" s="391"/>
      <c r="C980" s="391"/>
      <c r="D980" s="391"/>
      <c r="E980" s="391"/>
      <c r="F980" s="391"/>
      <c r="G980" s="391"/>
      <c r="H980" s="391"/>
      <c r="I980" s="391"/>
      <c r="J980" s="391"/>
      <c r="K980" s="391"/>
      <c r="L980" s="391"/>
      <c r="M980" s="391"/>
      <c r="N980" s="391"/>
      <c r="O980" s="391"/>
      <c r="P980" s="391"/>
      <c r="Q980" s="391"/>
      <c r="R980" s="391"/>
      <c r="S980" s="391"/>
      <c r="T980" s="391"/>
      <c r="U980" s="391"/>
      <c r="V980" s="391"/>
      <c r="W980" s="391"/>
      <c r="X980" s="391"/>
      <c r="Y980" s="391"/>
      <c r="Z980" s="391"/>
      <c r="AA980" s="391"/>
      <c r="AB980" s="391"/>
      <c r="AC980" s="391"/>
      <c r="AD980" s="112" t="s">
        <v>187</v>
      </c>
      <c r="AE980" s="113" t="s">
        <v>7</v>
      </c>
      <c r="AF980" s="92" t="s">
        <v>1666</v>
      </c>
      <c r="AG980" s="92" t="s">
        <v>1667</v>
      </c>
      <c r="AH980" s="92" t="s">
        <v>1668</v>
      </c>
      <c r="AI980" s="93" t="s">
        <v>1669</v>
      </c>
      <c r="AJ980" s="92"/>
      <c r="AK980" s="93" t="s">
        <v>1670</v>
      </c>
    </row>
    <row r="981" spans="1:37" ht="24.9" customHeight="1" x14ac:dyDescent="0.25">
      <c r="A981" s="356" t="s">
        <v>819</v>
      </c>
      <c r="B981" s="356"/>
      <c r="C981" s="356"/>
      <c r="D981" s="356"/>
      <c r="E981" s="356"/>
      <c r="F981" s="356"/>
      <c r="G981" s="356"/>
      <c r="H981" s="356"/>
      <c r="I981" s="356"/>
      <c r="J981" s="356"/>
      <c r="K981" s="356"/>
      <c r="L981" s="356"/>
      <c r="M981" s="356"/>
      <c r="N981" s="356"/>
      <c r="O981" s="356"/>
      <c r="P981" s="356"/>
      <c r="Q981" s="356"/>
      <c r="R981" s="356"/>
      <c r="S981" s="356"/>
      <c r="T981" s="356"/>
      <c r="U981" s="356"/>
      <c r="V981" s="356"/>
      <c r="W981" s="356"/>
      <c r="X981" s="356"/>
      <c r="Y981" s="356"/>
      <c r="Z981" s="356"/>
      <c r="AA981" s="356"/>
      <c r="AB981" s="356"/>
      <c r="AC981" s="356"/>
      <c r="AD981" s="310">
        <f>'Art. 121'!Q941</f>
        <v>2</v>
      </c>
      <c r="AE981" s="94">
        <f>IF(AG981=1,AK981,AG981)</f>
        <v>0.45454545454545459</v>
      </c>
      <c r="AF981">
        <f>AD981/2</f>
        <v>1</v>
      </c>
      <c r="AG981" s="92">
        <f>IF(AND(AF981&gt;=0,AF981&lt;=1),1,"No aplica")</f>
        <v>1</v>
      </c>
      <c r="AH981" s="95">
        <f>AD981/(AG981*2)</f>
        <v>1</v>
      </c>
      <c r="AI981" s="96">
        <f>IF(AG981=1,AG981/$AG$986,"No aplica")</f>
        <v>0.2</v>
      </c>
      <c r="AJ981" s="96">
        <f>AF981*AI981</f>
        <v>0.2</v>
      </c>
      <c r="AK981" s="96">
        <f>AJ981*$AE$23</f>
        <v>0.45454545454545459</v>
      </c>
    </row>
    <row r="982" spans="1:37" ht="24.9" customHeight="1" x14ac:dyDescent="0.25">
      <c r="A982" s="356" t="s">
        <v>820</v>
      </c>
      <c r="B982" s="356"/>
      <c r="C982" s="356"/>
      <c r="D982" s="356"/>
      <c r="E982" s="356"/>
      <c r="F982" s="356"/>
      <c r="G982" s="356"/>
      <c r="H982" s="356"/>
      <c r="I982" s="356"/>
      <c r="J982" s="356"/>
      <c r="K982" s="356"/>
      <c r="L982" s="356"/>
      <c r="M982" s="356"/>
      <c r="N982" s="356"/>
      <c r="O982" s="356"/>
      <c r="P982" s="356"/>
      <c r="Q982" s="356"/>
      <c r="R982" s="356"/>
      <c r="S982" s="356"/>
      <c r="T982" s="356"/>
      <c r="U982" s="356"/>
      <c r="V982" s="356"/>
      <c r="W982" s="356"/>
      <c r="X982" s="356"/>
      <c r="Y982" s="356"/>
      <c r="Z982" s="356"/>
      <c r="AA982" s="356"/>
      <c r="AB982" s="356"/>
      <c r="AC982" s="356"/>
      <c r="AD982" s="310">
        <f>'Art. 121'!Q942</f>
        <v>2</v>
      </c>
      <c r="AE982" s="94">
        <f>IF(AG982=1,AK982,AG982)</f>
        <v>0.45454545454545459</v>
      </c>
      <c r="AF982">
        <f>AD982/2</f>
        <v>1</v>
      </c>
      <c r="AG982" s="92">
        <f>IF(AND(AF982&gt;=0,AF982&lt;=1),1,"No aplica")</f>
        <v>1</v>
      </c>
      <c r="AH982" s="95">
        <f>AD982/(AG982*2)</f>
        <v>1</v>
      </c>
      <c r="AI982" s="96">
        <f>IF(AG982=1,AG982/$AG$986,"No aplica")</f>
        <v>0.2</v>
      </c>
      <c r="AJ982" s="96">
        <f>AF982*AI982</f>
        <v>0.2</v>
      </c>
      <c r="AK982" s="96">
        <f>AJ982*$AE$23</f>
        <v>0.45454545454545459</v>
      </c>
    </row>
    <row r="983" spans="1:37" ht="24.9" customHeight="1" x14ac:dyDescent="0.25">
      <c r="A983" s="356" t="s">
        <v>821</v>
      </c>
      <c r="B983" s="356"/>
      <c r="C983" s="356"/>
      <c r="D983" s="356"/>
      <c r="E983" s="356"/>
      <c r="F983" s="356"/>
      <c r="G983" s="356"/>
      <c r="H983" s="356"/>
      <c r="I983" s="356"/>
      <c r="J983" s="356"/>
      <c r="K983" s="356"/>
      <c r="L983" s="356"/>
      <c r="M983" s="356"/>
      <c r="N983" s="356"/>
      <c r="O983" s="356"/>
      <c r="P983" s="356"/>
      <c r="Q983" s="356"/>
      <c r="R983" s="356"/>
      <c r="S983" s="356"/>
      <c r="T983" s="356"/>
      <c r="U983" s="356"/>
      <c r="V983" s="356"/>
      <c r="W983" s="356"/>
      <c r="X983" s="356"/>
      <c r="Y983" s="356"/>
      <c r="Z983" s="356"/>
      <c r="AA983" s="356"/>
      <c r="AB983" s="356"/>
      <c r="AC983" s="356"/>
      <c r="AD983" s="310">
        <f>'Art. 121'!Q943</f>
        <v>2</v>
      </c>
      <c r="AE983" s="94">
        <f>IF(AG983=1,AK983,AG983)</f>
        <v>0.45454545454545459</v>
      </c>
      <c r="AF983">
        <f>AD983/2</f>
        <v>1</v>
      </c>
      <c r="AG983" s="92">
        <f>IF(AND(AF983&gt;=0,AF983&lt;=1),1,"No aplica")</f>
        <v>1</v>
      </c>
      <c r="AH983" s="95">
        <f>AD983/(AG983*2)</f>
        <v>1</v>
      </c>
      <c r="AI983" s="96">
        <f>IF(AG983=1,AG983/$AG$986,"No aplica")</f>
        <v>0.2</v>
      </c>
      <c r="AJ983" s="96">
        <f>AF983*AI983</f>
        <v>0.2</v>
      </c>
      <c r="AK983" s="96">
        <f>AJ983*$AE$23</f>
        <v>0.45454545454545459</v>
      </c>
    </row>
    <row r="984" spans="1:37" ht="24.9" customHeight="1" x14ac:dyDescent="0.25">
      <c r="A984" s="356" t="s">
        <v>822</v>
      </c>
      <c r="B984" s="356"/>
      <c r="C984" s="356"/>
      <c r="D984" s="356"/>
      <c r="E984" s="356"/>
      <c r="F984" s="356"/>
      <c r="G984" s="356"/>
      <c r="H984" s="356"/>
      <c r="I984" s="356"/>
      <c r="J984" s="356"/>
      <c r="K984" s="356"/>
      <c r="L984" s="356"/>
      <c r="M984" s="356"/>
      <c r="N984" s="356"/>
      <c r="O984" s="356"/>
      <c r="P984" s="356"/>
      <c r="Q984" s="356"/>
      <c r="R984" s="356"/>
      <c r="S984" s="356"/>
      <c r="T984" s="356"/>
      <c r="U984" s="356"/>
      <c r="V984" s="356"/>
      <c r="W984" s="356"/>
      <c r="X984" s="356"/>
      <c r="Y984" s="356"/>
      <c r="Z984" s="356"/>
      <c r="AA984" s="356"/>
      <c r="AB984" s="356"/>
      <c r="AC984" s="356"/>
      <c r="AD984" s="310">
        <f>'Art. 121'!Q944</f>
        <v>2</v>
      </c>
      <c r="AE984" s="94">
        <f>IF(AG984=1,AK984,AG984)</f>
        <v>0.45454545454545459</v>
      </c>
      <c r="AF984">
        <f>AD984/2</f>
        <v>1</v>
      </c>
      <c r="AG984" s="92">
        <f>IF(AND(AF984&gt;=0,AF984&lt;=1),1,"No aplica")</f>
        <v>1</v>
      </c>
      <c r="AH984" s="95">
        <f>AD984/(AG984*2)</f>
        <v>1</v>
      </c>
      <c r="AI984" s="96">
        <f>IF(AG984=1,AG984/$AG$986,"No aplica")</f>
        <v>0.2</v>
      </c>
      <c r="AJ984" s="96">
        <f>AF984*AI984</f>
        <v>0.2</v>
      </c>
      <c r="AK984" s="96">
        <f>AJ984*$AE$23</f>
        <v>0.45454545454545459</v>
      </c>
    </row>
    <row r="985" spans="1:37" ht="24.9" customHeight="1" x14ac:dyDescent="0.25">
      <c r="A985" s="356" t="s">
        <v>823</v>
      </c>
      <c r="B985" s="356"/>
      <c r="C985" s="356"/>
      <c r="D985" s="356"/>
      <c r="E985" s="356"/>
      <c r="F985" s="356"/>
      <c r="G985" s="356"/>
      <c r="H985" s="356"/>
      <c r="I985" s="356"/>
      <c r="J985" s="356"/>
      <c r="K985" s="356"/>
      <c r="L985" s="356"/>
      <c r="M985" s="356"/>
      <c r="N985" s="356"/>
      <c r="O985" s="356"/>
      <c r="P985" s="356"/>
      <c r="Q985" s="356"/>
      <c r="R985" s="356"/>
      <c r="S985" s="356"/>
      <c r="T985" s="356"/>
      <c r="U985" s="356"/>
      <c r="V985" s="356"/>
      <c r="W985" s="356"/>
      <c r="X985" s="356"/>
      <c r="Y985" s="356"/>
      <c r="Z985" s="356"/>
      <c r="AA985" s="356"/>
      <c r="AB985" s="356"/>
      <c r="AC985" s="356"/>
      <c r="AD985" s="310">
        <f>'Art. 121'!Q945</f>
        <v>2</v>
      </c>
      <c r="AE985" s="94">
        <f>IF(AG985=1,AK985,AG985)</f>
        <v>0.45454545454545459</v>
      </c>
      <c r="AF985">
        <f>AD985/2</f>
        <v>1</v>
      </c>
      <c r="AG985" s="92">
        <f>IF(AND(AF985&gt;=0,AF985&lt;=1),1,"No aplica")</f>
        <v>1</v>
      </c>
      <c r="AH985" s="95">
        <f>AD985/(AG985*2)</f>
        <v>1</v>
      </c>
      <c r="AI985" s="96">
        <f>IF(AG985=1,AG985/$AG$986,"No aplica")</f>
        <v>0.2</v>
      </c>
      <c r="AJ985" s="96">
        <f>AF985*AI985</f>
        <v>0.2</v>
      </c>
      <c r="AK985" s="96">
        <f>AJ985*$AE$23</f>
        <v>0.45454545454545459</v>
      </c>
    </row>
    <row r="986" spans="1:37" ht="24.9" customHeight="1" x14ac:dyDescent="0.25">
      <c r="A986" s="383" t="s">
        <v>1770</v>
      </c>
      <c r="B986" s="383"/>
      <c r="C986" s="383"/>
      <c r="D986" s="383"/>
      <c r="E986" s="383"/>
      <c r="F986" s="383"/>
      <c r="G986" s="383"/>
      <c r="H986" s="383"/>
      <c r="I986" s="383"/>
      <c r="J986" s="383"/>
      <c r="K986" s="383"/>
      <c r="L986" s="383"/>
      <c r="M986" s="383"/>
      <c r="N986" s="383"/>
      <c r="O986" s="383"/>
      <c r="P986" s="383"/>
      <c r="Q986" s="383"/>
      <c r="R986" s="383"/>
      <c r="S986" s="383"/>
      <c r="T986" s="383"/>
      <c r="U986" s="383"/>
      <c r="V986" s="383"/>
      <c r="W986" s="383"/>
      <c r="X986" s="383"/>
      <c r="Y986" s="383"/>
      <c r="Z986" s="383"/>
      <c r="AA986" s="383"/>
      <c r="AB986" s="383"/>
      <c r="AC986" s="383"/>
      <c r="AD986" s="383"/>
      <c r="AE986" s="94">
        <f>SUM(AE979:AE985)</f>
        <v>2.2727272727272729</v>
      </c>
      <c r="AF986" s="61"/>
      <c r="AG986" s="97">
        <f>SUM(AG981:AG985)</f>
        <v>5</v>
      </c>
      <c r="AH986" s="98"/>
      <c r="AI986" s="99"/>
      <c r="AJ986" s="99"/>
      <c r="AK986" s="99"/>
    </row>
    <row r="987" spans="1:37" ht="24.9" customHeight="1" x14ac:dyDescent="0.25">
      <c r="A987" s="384" t="s">
        <v>1771</v>
      </c>
      <c r="B987" s="384"/>
      <c r="C987" s="384"/>
      <c r="D987" s="384"/>
      <c r="E987" s="384"/>
      <c r="F987" s="384"/>
      <c r="G987" s="384"/>
      <c r="H987" s="384"/>
      <c r="I987" s="384"/>
      <c r="J987" s="384"/>
      <c r="K987" s="384"/>
      <c r="L987" s="384"/>
      <c r="M987" s="384"/>
      <c r="N987" s="384"/>
      <c r="O987" s="384"/>
      <c r="P987" s="384"/>
      <c r="Q987" s="384"/>
      <c r="R987" s="384"/>
      <c r="S987" s="384"/>
      <c r="T987" s="384"/>
      <c r="U987" s="384"/>
      <c r="V987" s="384"/>
      <c r="W987" s="384"/>
      <c r="X987" s="384"/>
      <c r="Y987" s="384"/>
      <c r="Z987" s="384"/>
      <c r="AA987" s="384"/>
      <c r="AB987" s="384"/>
      <c r="AC987" s="384"/>
      <c r="AD987" s="384"/>
      <c r="AE987" s="94">
        <f>AE986/$AE$23*100</f>
        <v>100</v>
      </c>
      <c r="AF987" s="61"/>
      <c r="AG987" s="97"/>
      <c r="AH987" s="98"/>
      <c r="AI987" s="99"/>
      <c r="AJ987" s="99"/>
      <c r="AK987" s="99"/>
    </row>
    <row r="988" spans="1:37" ht="24.9" customHeight="1" x14ac:dyDescent="0.25">
      <c r="A988" s="107"/>
      <c r="B988" s="107"/>
      <c r="C988" s="107"/>
      <c r="D988" s="107"/>
      <c r="E988" s="107"/>
      <c r="F988" s="107"/>
      <c r="G988" s="107"/>
      <c r="H988" s="107"/>
      <c r="I988" s="107"/>
      <c r="J988" s="107"/>
      <c r="K988" s="107"/>
      <c r="L988" s="107"/>
      <c r="M988" s="107"/>
      <c r="N988" s="107"/>
      <c r="O988" s="107"/>
      <c r="P988" s="107"/>
      <c r="Q988" s="100"/>
      <c r="R988" s="107"/>
      <c r="S988" s="107"/>
      <c r="T988" s="107"/>
      <c r="U988" s="107"/>
      <c r="V988" s="107"/>
      <c r="W988" s="107"/>
      <c r="X988" s="107"/>
      <c r="Y988" s="107"/>
      <c r="Z988" s="107"/>
      <c r="AA988" s="107"/>
      <c r="AB988" s="107"/>
      <c r="AC988" s="107"/>
      <c r="AD988" s="101"/>
      <c r="AE988" s="101"/>
    </row>
    <row r="989" spans="1:37" ht="24.9" customHeight="1" x14ac:dyDescent="0.25">
      <c r="A989" s="107"/>
      <c r="B989" s="107"/>
      <c r="C989" s="107"/>
      <c r="D989" s="107"/>
      <c r="E989" s="107"/>
      <c r="F989" s="107"/>
      <c r="G989" s="107"/>
      <c r="H989" s="107"/>
      <c r="I989" s="107"/>
      <c r="J989" s="107"/>
      <c r="K989" s="107"/>
      <c r="L989" s="107"/>
      <c r="M989" s="107"/>
      <c r="N989" s="107"/>
      <c r="O989" s="107"/>
      <c r="P989" s="107"/>
      <c r="Q989" s="100"/>
      <c r="R989" s="107"/>
      <c r="S989" s="107"/>
      <c r="T989" s="107"/>
      <c r="U989" s="107"/>
      <c r="V989" s="107"/>
      <c r="W989" s="107"/>
      <c r="X989" s="107"/>
      <c r="Y989" s="107"/>
      <c r="Z989" s="107"/>
      <c r="AA989" s="107"/>
      <c r="AB989" s="107"/>
      <c r="AC989" s="107"/>
      <c r="AD989" s="101"/>
      <c r="AE989" s="101"/>
    </row>
    <row r="990" spans="1:37" ht="24.9" customHeight="1" x14ac:dyDescent="0.25">
      <c r="A990" s="390" t="s">
        <v>824</v>
      </c>
      <c r="B990" s="390"/>
      <c r="C990" s="390"/>
      <c r="D990" s="390"/>
      <c r="E990" s="390"/>
      <c r="F990" s="390"/>
      <c r="G990" s="390"/>
      <c r="H990" s="390"/>
      <c r="I990" s="390"/>
      <c r="J990" s="390"/>
      <c r="K990" s="390"/>
      <c r="L990" s="390"/>
      <c r="M990" s="390"/>
      <c r="N990" s="390"/>
      <c r="O990" s="390"/>
      <c r="P990" s="390"/>
      <c r="Q990" s="390"/>
      <c r="R990" s="390"/>
      <c r="S990" s="390"/>
      <c r="T990" s="390"/>
      <c r="U990" s="390"/>
      <c r="V990" s="390"/>
      <c r="W990" s="390"/>
      <c r="X990" s="390"/>
      <c r="Y990" s="390"/>
      <c r="Z990" s="390"/>
      <c r="AA990" s="390"/>
      <c r="AB990" s="390"/>
      <c r="AC990" s="390"/>
      <c r="AD990" s="88"/>
      <c r="AE990" s="88"/>
    </row>
    <row r="991" spans="1:37" ht="24.9" customHeight="1" x14ac:dyDescent="0.25">
      <c r="A991" s="109"/>
      <c r="B991" s="110"/>
      <c r="C991" s="110"/>
      <c r="D991" s="110"/>
      <c r="E991" s="110"/>
      <c r="F991" s="110"/>
      <c r="G991" s="110"/>
      <c r="H991" s="110"/>
      <c r="I991" s="110"/>
      <c r="J991" s="110"/>
      <c r="K991" s="110"/>
      <c r="L991" s="110"/>
      <c r="M991" s="110"/>
      <c r="N991" s="110"/>
      <c r="O991" s="110"/>
      <c r="P991" s="110"/>
      <c r="Q991" s="111"/>
      <c r="R991" s="110"/>
      <c r="S991" s="110"/>
      <c r="T991" s="110"/>
      <c r="U991" s="110"/>
      <c r="V991" s="110"/>
      <c r="W991" s="110"/>
      <c r="X991" s="110"/>
      <c r="Y991" s="110"/>
      <c r="Z991" s="110"/>
      <c r="AA991" s="110"/>
      <c r="AB991" s="110"/>
      <c r="AC991" s="110"/>
      <c r="AD991" s="89"/>
      <c r="AE991" s="89"/>
    </row>
    <row r="992" spans="1:37" ht="24.9" customHeight="1" x14ac:dyDescent="0.25">
      <c r="A992" s="73"/>
      <c r="B992" s="73"/>
      <c r="C992" s="73"/>
      <c r="D992" s="73"/>
      <c r="E992" s="73"/>
      <c r="F992" s="73"/>
      <c r="G992" s="73"/>
      <c r="H992" s="73"/>
      <c r="I992" s="73"/>
      <c r="J992" s="73"/>
      <c r="K992" s="73"/>
      <c r="L992" s="73"/>
      <c r="M992" s="73"/>
      <c r="N992" s="73"/>
      <c r="O992" s="73"/>
      <c r="P992" s="73"/>
      <c r="Q992" s="100"/>
      <c r="R992" s="73"/>
      <c r="S992" s="73"/>
      <c r="T992" s="73"/>
      <c r="U992" s="73"/>
      <c r="V992" s="73"/>
      <c r="W992" s="73"/>
      <c r="X992" s="73"/>
      <c r="Y992" s="73"/>
      <c r="Z992" s="73"/>
      <c r="AA992" s="73"/>
      <c r="AB992" s="73"/>
      <c r="AC992" s="73"/>
      <c r="AD992" s="101"/>
      <c r="AE992" s="101"/>
    </row>
    <row r="993" spans="1:37" ht="24.9" customHeight="1" x14ac:dyDescent="0.25">
      <c r="A993" s="387" t="s">
        <v>163</v>
      </c>
      <c r="B993" s="387"/>
      <c r="C993" s="387"/>
      <c r="D993" s="387"/>
      <c r="E993" s="387"/>
      <c r="F993" s="387"/>
      <c r="G993" s="387"/>
      <c r="H993" s="387"/>
      <c r="I993" s="387"/>
      <c r="J993" s="387"/>
      <c r="K993" s="387"/>
      <c r="L993" s="387"/>
      <c r="M993" s="387"/>
      <c r="N993" s="387"/>
      <c r="O993" s="387"/>
      <c r="P993" s="387"/>
      <c r="Q993" s="387"/>
      <c r="R993" s="387"/>
      <c r="S993" s="387"/>
      <c r="T993" s="387"/>
      <c r="U993" s="387"/>
      <c r="V993" s="387"/>
      <c r="W993" s="387"/>
      <c r="X993" s="387"/>
      <c r="Y993" s="387"/>
      <c r="Z993" s="387"/>
      <c r="AA993" s="387"/>
      <c r="AB993" s="387"/>
      <c r="AC993" s="387"/>
      <c r="AD993" s="66" t="s">
        <v>187</v>
      </c>
      <c r="AE993" s="306" t="s">
        <v>7</v>
      </c>
      <c r="AF993" s="92" t="s">
        <v>1666</v>
      </c>
      <c r="AG993" s="92" t="s">
        <v>1667</v>
      </c>
      <c r="AH993" s="92" t="s">
        <v>1668</v>
      </c>
      <c r="AI993" s="93" t="s">
        <v>1669</v>
      </c>
      <c r="AJ993" s="92"/>
      <c r="AK993" s="93" t="s">
        <v>1670</v>
      </c>
    </row>
    <row r="994" spans="1:37" ht="24.9" customHeight="1" x14ac:dyDescent="0.25">
      <c r="A994" s="356" t="s">
        <v>190</v>
      </c>
      <c r="B994" s="356"/>
      <c r="C994" s="356"/>
      <c r="D994" s="356"/>
      <c r="E994" s="356"/>
      <c r="F994" s="356"/>
      <c r="G994" s="356"/>
      <c r="H994" s="356"/>
      <c r="I994" s="356"/>
      <c r="J994" s="356"/>
      <c r="K994" s="356"/>
      <c r="L994" s="356"/>
      <c r="M994" s="356"/>
      <c r="N994" s="356"/>
      <c r="O994" s="356"/>
      <c r="P994" s="356"/>
      <c r="Q994" s="356"/>
      <c r="R994" s="356"/>
      <c r="S994" s="356"/>
      <c r="T994" s="356"/>
      <c r="U994" s="356"/>
      <c r="V994" s="356"/>
      <c r="W994" s="356"/>
      <c r="X994" s="356"/>
      <c r="Y994" s="356"/>
      <c r="Z994" s="356"/>
      <c r="AA994" s="356"/>
      <c r="AB994" s="356"/>
      <c r="AC994" s="356"/>
      <c r="AD994" s="310">
        <f>'Art. 121'!Q954</f>
        <v>2</v>
      </c>
      <c r="AE994" s="94">
        <f t="shared" ref="AE994:AE1017" si="179">IF(AG994=1,AK994,AG994)</f>
        <v>9.4696969696969696E-2</v>
      </c>
      <c r="AF994">
        <f t="shared" ref="AF994:AF1017" si="180">AD994/2</f>
        <v>1</v>
      </c>
      <c r="AG994" s="92">
        <f t="shared" ref="AG994:AG1017" si="181">IF(AND(AF994&gt;=0,AF994&lt;=1),1,"No aplica")</f>
        <v>1</v>
      </c>
      <c r="AH994" s="95">
        <f t="shared" ref="AH994:AH1017" si="182">AD994/(AG994*2)</f>
        <v>1</v>
      </c>
      <c r="AI994" s="96">
        <f t="shared" ref="AI994:AI1017" si="183">IF(AG994=1,AG994/$AG$1018,"No aplica")</f>
        <v>4.1666666666666664E-2</v>
      </c>
      <c r="AJ994" s="96">
        <f t="shared" ref="AJ994:AJ1017" si="184">AF994*AI994</f>
        <v>4.1666666666666664E-2</v>
      </c>
      <c r="AK994" s="96">
        <f t="shared" ref="AK994:AK1017" si="185">AJ994*$AE$23</f>
        <v>9.4696969696969696E-2</v>
      </c>
    </row>
    <row r="995" spans="1:37" ht="24.9" customHeight="1" x14ac:dyDescent="0.25">
      <c r="A995" s="356" t="s">
        <v>191</v>
      </c>
      <c r="B995" s="356"/>
      <c r="C995" s="356"/>
      <c r="D995" s="356"/>
      <c r="E995" s="356"/>
      <c r="F995" s="356"/>
      <c r="G995" s="356"/>
      <c r="H995" s="356"/>
      <c r="I995" s="356"/>
      <c r="J995" s="356"/>
      <c r="K995" s="356"/>
      <c r="L995" s="356"/>
      <c r="M995" s="356"/>
      <c r="N995" s="356"/>
      <c r="O995" s="356"/>
      <c r="P995" s="356"/>
      <c r="Q995" s="356"/>
      <c r="R995" s="356"/>
      <c r="S995" s="356"/>
      <c r="T995" s="356"/>
      <c r="U995" s="356"/>
      <c r="V995" s="356"/>
      <c r="W995" s="356"/>
      <c r="X995" s="356"/>
      <c r="Y995" s="356"/>
      <c r="Z995" s="356"/>
      <c r="AA995" s="356"/>
      <c r="AB995" s="356"/>
      <c r="AC995" s="356"/>
      <c r="AD995" s="310">
        <f>'Art. 121'!Q955</f>
        <v>2</v>
      </c>
      <c r="AE995" s="94">
        <f t="shared" si="179"/>
        <v>9.4696969696969696E-2</v>
      </c>
      <c r="AF995">
        <f t="shared" si="180"/>
        <v>1</v>
      </c>
      <c r="AG995" s="92">
        <f t="shared" si="181"/>
        <v>1</v>
      </c>
      <c r="AH995" s="95">
        <f t="shared" si="182"/>
        <v>1</v>
      </c>
      <c r="AI995" s="96">
        <f t="shared" si="183"/>
        <v>4.1666666666666664E-2</v>
      </c>
      <c r="AJ995" s="96">
        <f t="shared" si="184"/>
        <v>4.1666666666666664E-2</v>
      </c>
      <c r="AK995" s="96">
        <f t="shared" si="185"/>
        <v>9.4696969696969696E-2</v>
      </c>
    </row>
    <row r="996" spans="1:37" ht="24.9" customHeight="1" x14ac:dyDescent="0.25">
      <c r="A996" s="356" t="s">
        <v>825</v>
      </c>
      <c r="B996" s="356"/>
      <c r="C996" s="356"/>
      <c r="D996" s="356"/>
      <c r="E996" s="356"/>
      <c r="F996" s="356"/>
      <c r="G996" s="356"/>
      <c r="H996" s="356"/>
      <c r="I996" s="356"/>
      <c r="J996" s="356"/>
      <c r="K996" s="356"/>
      <c r="L996" s="356"/>
      <c r="M996" s="356"/>
      <c r="N996" s="356"/>
      <c r="O996" s="356"/>
      <c r="P996" s="356"/>
      <c r="Q996" s="356"/>
      <c r="R996" s="356"/>
      <c r="S996" s="356"/>
      <c r="T996" s="356"/>
      <c r="U996" s="356"/>
      <c r="V996" s="356"/>
      <c r="W996" s="356"/>
      <c r="X996" s="356"/>
      <c r="Y996" s="356"/>
      <c r="Z996" s="356"/>
      <c r="AA996" s="356"/>
      <c r="AB996" s="356"/>
      <c r="AC996" s="356"/>
      <c r="AD996" s="310">
        <f>'Art. 121'!Q956</f>
        <v>2</v>
      </c>
      <c r="AE996" s="94">
        <f t="shared" si="179"/>
        <v>9.4696969696969696E-2</v>
      </c>
      <c r="AF996">
        <f t="shared" si="180"/>
        <v>1</v>
      </c>
      <c r="AG996" s="92">
        <f t="shared" si="181"/>
        <v>1</v>
      </c>
      <c r="AH996" s="95">
        <f t="shared" si="182"/>
        <v>1</v>
      </c>
      <c r="AI996" s="96">
        <f t="shared" si="183"/>
        <v>4.1666666666666664E-2</v>
      </c>
      <c r="AJ996" s="96">
        <f t="shared" si="184"/>
        <v>4.1666666666666664E-2</v>
      </c>
      <c r="AK996" s="96">
        <f t="shared" si="185"/>
        <v>9.4696969696969696E-2</v>
      </c>
    </row>
    <row r="997" spans="1:37" ht="24.9" customHeight="1" x14ac:dyDescent="0.25">
      <c r="A997" s="356" t="s">
        <v>826</v>
      </c>
      <c r="B997" s="356"/>
      <c r="C997" s="356"/>
      <c r="D997" s="356"/>
      <c r="E997" s="356"/>
      <c r="F997" s="356"/>
      <c r="G997" s="356"/>
      <c r="H997" s="356"/>
      <c r="I997" s="356"/>
      <c r="J997" s="356"/>
      <c r="K997" s="356"/>
      <c r="L997" s="356"/>
      <c r="M997" s="356"/>
      <c r="N997" s="356"/>
      <c r="O997" s="356"/>
      <c r="P997" s="356"/>
      <c r="Q997" s="356"/>
      <c r="R997" s="356"/>
      <c r="S997" s="356"/>
      <c r="T997" s="356"/>
      <c r="U997" s="356"/>
      <c r="V997" s="356"/>
      <c r="W997" s="356"/>
      <c r="X997" s="356"/>
      <c r="Y997" s="356"/>
      <c r="Z997" s="356"/>
      <c r="AA997" s="356"/>
      <c r="AB997" s="356"/>
      <c r="AC997" s="356"/>
      <c r="AD997" s="310">
        <f>'Art. 121'!Q957</f>
        <v>2</v>
      </c>
      <c r="AE997" s="94">
        <f t="shared" si="179"/>
        <v>9.4696969696969696E-2</v>
      </c>
      <c r="AF997">
        <f t="shared" si="180"/>
        <v>1</v>
      </c>
      <c r="AG997" s="92">
        <f t="shared" si="181"/>
        <v>1</v>
      </c>
      <c r="AH997" s="95">
        <f t="shared" si="182"/>
        <v>1</v>
      </c>
      <c r="AI997" s="96">
        <f t="shared" si="183"/>
        <v>4.1666666666666664E-2</v>
      </c>
      <c r="AJ997" s="96">
        <f t="shared" si="184"/>
        <v>4.1666666666666664E-2</v>
      </c>
      <c r="AK997" s="96">
        <f t="shared" si="185"/>
        <v>9.4696969696969696E-2</v>
      </c>
    </row>
    <row r="998" spans="1:37" ht="24.9" customHeight="1" x14ac:dyDescent="0.25">
      <c r="A998" s="356" t="s">
        <v>827</v>
      </c>
      <c r="B998" s="356"/>
      <c r="C998" s="356"/>
      <c r="D998" s="356"/>
      <c r="E998" s="356"/>
      <c r="F998" s="356"/>
      <c r="G998" s="356"/>
      <c r="H998" s="356"/>
      <c r="I998" s="356"/>
      <c r="J998" s="356"/>
      <c r="K998" s="356"/>
      <c r="L998" s="356"/>
      <c r="M998" s="356"/>
      <c r="N998" s="356"/>
      <c r="O998" s="356"/>
      <c r="P998" s="356"/>
      <c r="Q998" s="356"/>
      <c r="R998" s="356"/>
      <c r="S998" s="356"/>
      <c r="T998" s="356"/>
      <c r="U998" s="356"/>
      <c r="V998" s="356"/>
      <c r="W998" s="356"/>
      <c r="X998" s="356"/>
      <c r="Y998" s="356"/>
      <c r="Z998" s="356"/>
      <c r="AA998" s="356"/>
      <c r="AB998" s="356"/>
      <c r="AC998" s="356"/>
      <c r="AD998" s="310">
        <f>'Art. 121'!Q958</f>
        <v>2</v>
      </c>
      <c r="AE998" s="94">
        <f t="shared" si="179"/>
        <v>9.4696969696969696E-2</v>
      </c>
      <c r="AF998">
        <f t="shared" si="180"/>
        <v>1</v>
      </c>
      <c r="AG998" s="92">
        <f t="shared" si="181"/>
        <v>1</v>
      </c>
      <c r="AH998" s="95">
        <f t="shared" si="182"/>
        <v>1</v>
      </c>
      <c r="AI998" s="96">
        <f t="shared" si="183"/>
        <v>4.1666666666666664E-2</v>
      </c>
      <c r="AJ998" s="96">
        <f t="shared" si="184"/>
        <v>4.1666666666666664E-2</v>
      </c>
      <c r="AK998" s="96">
        <f t="shared" si="185"/>
        <v>9.4696969696969696E-2</v>
      </c>
    </row>
    <row r="999" spans="1:37" ht="24.9" customHeight="1" x14ac:dyDescent="0.25">
      <c r="A999" s="356" t="s">
        <v>828</v>
      </c>
      <c r="B999" s="356"/>
      <c r="C999" s="356"/>
      <c r="D999" s="356"/>
      <c r="E999" s="356"/>
      <c r="F999" s="356"/>
      <c r="G999" s="356"/>
      <c r="H999" s="356"/>
      <c r="I999" s="356"/>
      <c r="J999" s="356"/>
      <c r="K999" s="356"/>
      <c r="L999" s="356"/>
      <c r="M999" s="356"/>
      <c r="N999" s="356"/>
      <c r="O999" s="356"/>
      <c r="P999" s="356"/>
      <c r="Q999" s="356"/>
      <c r="R999" s="356"/>
      <c r="S999" s="356"/>
      <c r="T999" s="356"/>
      <c r="U999" s="356"/>
      <c r="V999" s="356"/>
      <c r="W999" s="356"/>
      <c r="X999" s="356"/>
      <c r="Y999" s="356"/>
      <c r="Z999" s="356"/>
      <c r="AA999" s="356"/>
      <c r="AB999" s="356"/>
      <c r="AC999" s="356"/>
      <c r="AD999" s="310">
        <f>'Art. 121'!Q959</f>
        <v>2</v>
      </c>
      <c r="AE999" s="94">
        <f t="shared" si="179"/>
        <v>9.4696969696969696E-2</v>
      </c>
      <c r="AF999">
        <f t="shared" si="180"/>
        <v>1</v>
      </c>
      <c r="AG999" s="92">
        <f t="shared" si="181"/>
        <v>1</v>
      </c>
      <c r="AH999" s="95">
        <f t="shared" si="182"/>
        <v>1</v>
      </c>
      <c r="AI999" s="96">
        <f t="shared" si="183"/>
        <v>4.1666666666666664E-2</v>
      </c>
      <c r="AJ999" s="96">
        <f t="shared" si="184"/>
        <v>4.1666666666666664E-2</v>
      </c>
      <c r="AK999" s="96">
        <f t="shared" si="185"/>
        <v>9.4696969696969696E-2</v>
      </c>
    </row>
    <row r="1000" spans="1:37" ht="24.9" customHeight="1" x14ac:dyDescent="0.25">
      <c r="A1000" s="356" t="s">
        <v>829</v>
      </c>
      <c r="B1000" s="356"/>
      <c r="C1000" s="356"/>
      <c r="D1000" s="356"/>
      <c r="E1000" s="356"/>
      <c r="F1000" s="356"/>
      <c r="G1000" s="356"/>
      <c r="H1000" s="356"/>
      <c r="I1000" s="356"/>
      <c r="J1000" s="356"/>
      <c r="K1000" s="356"/>
      <c r="L1000" s="356"/>
      <c r="M1000" s="356"/>
      <c r="N1000" s="356"/>
      <c r="O1000" s="356"/>
      <c r="P1000" s="356"/>
      <c r="Q1000" s="356"/>
      <c r="R1000" s="356"/>
      <c r="S1000" s="356"/>
      <c r="T1000" s="356"/>
      <c r="U1000" s="356"/>
      <c r="V1000" s="356"/>
      <c r="W1000" s="356"/>
      <c r="X1000" s="356"/>
      <c r="Y1000" s="356"/>
      <c r="Z1000" s="356"/>
      <c r="AA1000" s="356"/>
      <c r="AB1000" s="356"/>
      <c r="AC1000" s="356"/>
      <c r="AD1000" s="310">
        <f>'Art. 121'!Q960</f>
        <v>2</v>
      </c>
      <c r="AE1000" s="94">
        <f t="shared" si="179"/>
        <v>9.4696969696969696E-2</v>
      </c>
      <c r="AF1000">
        <f t="shared" si="180"/>
        <v>1</v>
      </c>
      <c r="AG1000" s="92">
        <f t="shared" si="181"/>
        <v>1</v>
      </c>
      <c r="AH1000" s="95">
        <f t="shared" si="182"/>
        <v>1</v>
      </c>
      <c r="AI1000" s="96">
        <f t="shared" si="183"/>
        <v>4.1666666666666664E-2</v>
      </c>
      <c r="AJ1000" s="96">
        <f t="shared" si="184"/>
        <v>4.1666666666666664E-2</v>
      </c>
      <c r="AK1000" s="96">
        <f t="shared" si="185"/>
        <v>9.4696969696969696E-2</v>
      </c>
    </row>
    <row r="1001" spans="1:37" ht="24.9" customHeight="1" x14ac:dyDescent="0.25">
      <c r="A1001" s="356" t="s">
        <v>830</v>
      </c>
      <c r="B1001" s="356"/>
      <c r="C1001" s="356"/>
      <c r="D1001" s="356"/>
      <c r="E1001" s="356"/>
      <c r="F1001" s="356"/>
      <c r="G1001" s="356"/>
      <c r="H1001" s="356"/>
      <c r="I1001" s="356"/>
      <c r="J1001" s="356"/>
      <c r="K1001" s="356"/>
      <c r="L1001" s="356"/>
      <c r="M1001" s="356"/>
      <c r="N1001" s="356"/>
      <c r="O1001" s="356"/>
      <c r="P1001" s="356"/>
      <c r="Q1001" s="356"/>
      <c r="R1001" s="356"/>
      <c r="S1001" s="356"/>
      <c r="T1001" s="356"/>
      <c r="U1001" s="356"/>
      <c r="V1001" s="356"/>
      <c r="W1001" s="356"/>
      <c r="X1001" s="356"/>
      <c r="Y1001" s="356"/>
      <c r="Z1001" s="356"/>
      <c r="AA1001" s="356"/>
      <c r="AB1001" s="356"/>
      <c r="AC1001" s="356"/>
      <c r="AD1001" s="310">
        <f>'Art. 121'!Q961</f>
        <v>2</v>
      </c>
      <c r="AE1001" s="94">
        <f t="shared" si="179"/>
        <v>9.4696969696969696E-2</v>
      </c>
      <c r="AF1001">
        <f t="shared" si="180"/>
        <v>1</v>
      </c>
      <c r="AG1001" s="92">
        <f t="shared" si="181"/>
        <v>1</v>
      </c>
      <c r="AH1001" s="95">
        <f t="shared" si="182"/>
        <v>1</v>
      </c>
      <c r="AI1001" s="96">
        <f t="shared" si="183"/>
        <v>4.1666666666666664E-2</v>
      </c>
      <c r="AJ1001" s="96">
        <f t="shared" si="184"/>
        <v>4.1666666666666664E-2</v>
      </c>
      <c r="AK1001" s="96">
        <f t="shared" si="185"/>
        <v>9.4696969696969696E-2</v>
      </c>
    </row>
    <row r="1002" spans="1:37" ht="24.9" customHeight="1" x14ac:dyDescent="0.25">
      <c r="A1002" s="356" t="s">
        <v>831</v>
      </c>
      <c r="B1002" s="356"/>
      <c r="C1002" s="356"/>
      <c r="D1002" s="356"/>
      <c r="E1002" s="356"/>
      <c r="F1002" s="356"/>
      <c r="G1002" s="356"/>
      <c r="H1002" s="356"/>
      <c r="I1002" s="356"/>
      <c r="J1002" s="356"/>
      <c r="K1002" s="356"/>
      <c r="L1002" s="356"/>
      <c r="M1002" s="356"/>
      <c r="N1002" s="356"/>
      <c r="O1002" s="356"/>
      <c r="P1002" s="356"/>
      <c r="Q1002" s="356"/>
      <c r="R1002" s="356"/>
      <c r="S1002" s="356"/>
      <c r="T1002" s="356"/>
      <c r="U1002" s="356"/>
      <c r="V1002" s="356"/>
      <c r="W1002" s="356"/>
      <c r="X1002" s="356"/>
      <c r="Y1002" s="356"/>
      <c r="Z1002" s="356"/>
      <c r="AA1002" s="356"/>
      <c r="AB1002" s="356"/>
      <c r="AC1002" s="356"/>
      <c r="AD1002" s="310">
        <f>'Art. 121'!Q962</f>
        <v>2</v>
      </c>
      <c r="AE1002" s="94">
        <f t="shared" si="179"/>
        <v>9.4696969696969696E-2</v>
      </c>
      <c r="AF1002">
        <f t="shared" si="180"/>
        <v>1</v>
      </c>
      <c r="AG1002" s="92">
        <f t="shared" si="181"/>
        <v>1</v>
      </c>
      <c r="AH1002" s="95">
        <f t="shared" si="182"/>
        <v>1</v>
      </c>
      <c r="AI1002" s="96">
        <f t="shared" si="183"/>
        <v>4.1666666666666664E-2</v>
      </c>
      <c r="AJ1002" s="96">
        <f t="shared" si="184"/>
        <v>4.1666666666666664E-2</v>
      </c>
      <c r="AK1002" s="96">
        <f t="shared" si="185"/>
        <v>9.4696969696969696E-2</v>
      </c>
    </row>
    <row r="1003" spans="1:37" ht="24.9" customHeight="1" x14ac:dyDescent="0.25">
      <c r="A1003" s="356" t="s">
        <v>832</v>
      </c>
      <c r="B1003" s="356"/>
      <c r="C1003" s="356"/>
      <c r="D1003" s="356"/>
      <c r="E1003" s="356"/>
      <c r="F1003" s="356"/>
      <c r="G1003" s="356"/>
      <c r="H1003" s="356"/>
      <c r="I1003" s="356"/>
      <c r="J1003" s="356"/>
      <c r="K1003" s="356"/>
      <c r="L1003" s="356"/>
      <c r="M1003" s="356"/>
      <c r="N1003" s="356"/>
      <c r="O1003" s="356"/>
      <c r="P1003" s="356"/>
      <c r="Q1003" s="356"/>
      <c r="R1003" s="356"/>
      <c r="S1003" s="356"/>
      <c r="T1003" s="356"/>
      <c r="U1003" s="356"/>
      <c r="V1003" s="356"/>
      <c r="W1003" s="356"/>
      <c r="X1003" s="356"/>
      <c r="Y1003" s="356"/>
      <c r="Z1003" s="356"/>
      <c r="AA1003" s="356"/>
      <c r="AB1003" s="356"/>
      <c r="AC1003" s="356"/>
      <c r="AD1003" s="310">
        <f>'Art. 121'!Q963</f>
        <v>2</v>
      </c>
      <c r="AE1003" s="94">
        <f t="shared" si="179"/>
        <v>9.4696969696969696E-2</v>
      </c>
      <c r="AF1003">
        <f t="shared" si="180"/>
        <v>1</v>
      </c>
      <c r="AG1003" s="92">
        <f t="shared" si="181"/>
        <v>1</v>
      </c>
      <c r="AH1003" s="95">
        <f t="shared" si="182"/>
        <v>1</v>
      </c>
      <c r="AI1003" s="96">
        <f t="shared" si="183"/>
        <v>4.1666666666666664E-2</v>
      </c>
      <c r="AJ1003" s="96">
        <f t="shared" si="184"/>
        <v>4.1666666666666664E-2</v>
      </c>
      <c r="AK1003" s="96">
        <f t="shared" si="185"/>
        <v>9.4696969696969696E-2</v>
      </c>
    </row>
    <row r="1004" spans="1:37" ht="24.9" customHeight="1" x14ac:dyDescent="0.25">
      <c r="A1004" s="356" t="s">
        <v>833</v>
      </c>
      <c r="B1004" s="356"/>
      <c r="C1004" s="356"/>
      <c r="D1004" s="356"/>
      <c r="E1004" s="356"/>
      <c r="F1004" s="356"/>
      <c r="G1004" s="356"/>
      <c r="H1004" s="356"/>
      <c r="I1004" s="356"/>
      <c r="J1004" s="356"/>
      <c r="K1004" s="356"/>
      <c r="L1004" s="356"/>
      <c r="M1004" s="356"/>
      <c r="N1004" s="356"/>
      <c r="O1004" s="356"/>
      <c r="P1004" s="356"/>
      <c r="Q1004" s="356"/>
      <c r="R1004" s="356"/>
      <c r="S1004" s="356"/>
      <c r="T1004" s="356"/>
      <c r="U1004" s="356"/>
      <c r="V1004" s="356"/>
      <c r="W1004" s="356"/>
      <c r="X1004" s="356"/>
      <c r="Y1004" s="356"/>
      <c r="Z1004" s="356"/>
      <c r="AA1004" s="356"/>
      <c r="AB1004" s="356"/>
      <c r="AC1004" s="356"/>
      <c r="AD1004" s="310">
        <f>'Art. 121'!Q964</f>
        <v>2</v>
      </c>
      <c r="AE1004" s="94">
        <f t="shared" si="179"/>
        <v>9.4696969696969696E-2</v>
      </c>
      <c r="AF1004">
        <f t="shared" si="180"/>
        <v>1</v>
      </c>
      <c r="AG1004" s="92">
        <f t="shared" si="181"/>
        <v>1</v>
      </c>
      <c r="AH1004" s="95">
        <f t="shared" si="182"/>
        <v>1</v>
      </c>
      <c r="AI1004" s="96">
        <f t="shared" si="183"/>
        <v>4.1666666666666664E-2</v>
      </c>
      <c r="AJ1004" s="96">
        <f t="shared" si="184"/>
        <v>4.1666666666666664E-2</v>
      </c>
      <c r="AK1004" s="96">
        <f t="shared" si="185"/>
        <v>9.4696969696969696E-2</v>
      </c>
    </row>
    <row r="1005" spans="1:37" ht="24.9" customHeight="1" x14ac:dyDescent="0.25">
      <c r="A1005" s="356" t="s">
        <v>834</v>
      </c>
      <c r="B1005" s="356"/>
      <c r="C1005" s="356"/>
      <c r="D1005" s="356"/>
      <c r="E1005" s="356"/>
      <c r="F1005" s="356"/>
      <c r="G1005" s="356"/>
      <c r="H1005" s="356"/>
      <c r="I1005" s="356"/>
      <c r="J1005" s="356"/>
      <c r="K1005" s="356"/>
      <c r="L1005" s="356"/>
      <c r="M1005" s="356"/>
      <c r="N1005" s="356"/>
      <c r="O1005" s="356"/>
      <c r="P1005" s="356"/>
      <c r="Q1005" s="356"/>
      <c r="R1005" s="356"/>
      <c r="S1005" s="356"/>
      <c r="T1005" s="356"/>
      <c r="U1005" s="356"/>
      <c r="V1005" s="356"/>
      <c r="W1005" s="356"/>
      <c r="X1005" s="356"/>
      <c r="Y1005" s="356"/>
      <c r="Z1005" s="356"/>
      <c r="AA1005" s="356"/>
      <c r="AB1005" s="356"/>
      <c r="AC1005" s="356"/>
      <c r="AD1005" s="310">
        <f>'Art. 121'!Q965</f>
        <v>2</v>
      </c>
      <c r="AE1005" s="94">
        <f t="shared" si="179"/>
        <v>9.4696969696969696E-2</v>
      </c>
      <c r="AF1005">
        <f t="shared" si="180"/>
        <v>1</v>
      </c>
      <c r="AG1005" s="92">
        <f t="shared" si="181"/>
        <v>1</v>
      </c>
      <c r="AH1005" s="95">
        <f t="shared" si="182"/>
        <v>1</v>
      </c>
      <c r="AI1005" s="96">
        <f t="shared" si="183"/>
        <v>4.1666666666666664E-2</v>
      </c>
      <c r="AJ1005" s="96">
        <f t="shared" si="184"/>
        <v>4.1666666666666664E-2</v>
      </c>
      <c r="AK1005" s="96">
        <f t="shared" si="185"/>
        <v>9.4696969696969696E-2</v>
      </c>
    </row>
    <row r="1006" spans="1:37" ht="24.9" customHeight="1" x14ac:dyDescent="0.25">
      <c r="A1006" s="356" t="s">
        <v>835</v>
      </c>
      <c r="B1006" s="356"/>
      <c r="C1006" s="356"/>
      <c r="D1006" s="356"/>
      <c r="E1006" s="356"/>
      <c r="F1006" s="356"/>
      <c r="G1006" s="356"/>
      <c r="H1006" s="356"/>
      <c r="I1006" s="356"/>
      <c r="J1006" s="356"/>
      <c r="K1006" s="356"/>
      <c r="L1006" s="356"/>
      <c r="M1006" s="356"/>
      <c r="N1006" s="356"/>
      <c r="O1006" s="356"/>
      <c r="P1006" s="356"/>
      <c r="Q1006" s="356"/>
      <c r="R1006" s="356"/>
      <c r="S1006" s="356"/>
      <c r="T1006" s="356"/>
      <c r="U1006" s="356"/>
      <c r="V1006" s="356"/>
      <c r="W1006" s="356"/>
      <c r="X1006" s="356"/>
      <c r="Y1006" s="356"/>
      <c r="Z1006" s="356"/>
      <c r="AA1006" s="356"/>
      <c r="AB1006" s="356"/>
      <c r="AC1006" s="356"/>
      <c r="AD1006" s="310">
        <f>'Art. 121'!Q966</f>
        <v>2</v>
      </c>
      <c r="AE1006" s="94">
        <f t="shared" si="179"/>
        <v>9.4696969696969696E-2</v>
      </c>
      <c r="AF1006">
        <f t="shared" si="180"/>
        <v>1</v>
      </c>
      <c r="AG1006" s="92">
        <f t="shared" si="181"/>
        <v>1</v>
      </c>
      <c r="AH1006" s="95">
        <f t="shared" si="182"/>
        <v>1</v>
      </c>
      <c r="AI1006" s="96">
        <f t="shared" si="183"/>
        <v>4.1666666666666664E-2</v>
      </c>
      <c r="AJ1006" s="96">
        <f t="shared" si="184"/>
        <v>4.1666666666666664E-2</v>
      </c>
      <c r="AK1006" s="96">
        <f t="shared" si="185"/>
        <v>9.4696969696969696E-2</v>
      </c>
    </row>
    <row r="1007" spans="1:37" ht="24.9" customHeight="1" x14ac:dyDescent="0.25">
      <c r="A1007" s="356" t="s">
        <v>836</v>
      </c>
      <c r="B1007" s="356"/>
      <c r="C1007" s="356"/>
      <c r="D1007" s="356"/>
      <c r="E1007" s="356"/>
      <c r="F1007" s="356"/>
      <c r="G1007" s="356"/>
      <c r="H1007" s="356"/>
      <c r="I1007" s="356"/>
      <c r="J1007" s="356"/>
      <c r="K1007" s="356"/>
      <c r="L1007" s="356"/>
      <c r="M1007" s="356"/>
      <c r="N1007" s="356"/>
      <c r="O1007" s="356"/>
      <c r="P1007" s="356"/>
      <c r="Q1007" s="356"/>
      <c r="R1007" s="356"/>
      <c r="S1007" s="356"/>
      <c r="T1007" s="356"/>
      <c r="U1007" s="356"/>
      <c r="V1007" s="356"/>
      <c r="W1007" s="356"/>
      <c r="X1007" s="356"/>
      <c r="Y1007" s="356"/>
      <c r="Z1007" s="356"/>
      <c r="AA1007" s="356"/>
      <c r="AB1007" s="356"/>
      <c r="AC1007" s="356"/>
      <c r="AD1007" s="310">
        <f>'Art. 121'!Q967</f>
        <v>2</v>
      </c>
      <c r="AE1007" s="94">
        <f t="shared" si="179"/>
        <v>9.4696969696969696E-2</v>
      </c>
      <c r="AF1007">
        <f t="shared" si="180"/>
        <v>1</v>
      </c>
      <c r="AG1007" s="92">
        <f t="shared" si="181"/>
        <v>1</v>
      </c>
      <c r="AH1007" s="95">
        <f t="shared" si="182"/>
        <v>1</v>
      </c>
      <c r="AI1007" s="96">
        <f t="shared" si="183"/>
        <v>4.1666666666666664E-2</v>
      </c>
      <c r="AJ1007" s="96">
        <f t="shared" si="184"/>
        <v>4.1666666666666664E-2</v>
      </c>
      <c r="AK1007" s="96">
        <f t="shared" si="185"/>
        <v>9.4696969696969696E-2</v>
      </c>
    </row>
    <row r="1008" spans="1:37" ht="24.9" customHeight="1" x14ac:dyDescent="0.25">
      <c r="A1008" s="356" t="s">
        <v>837</v>
      </c>
      <c r="B1008" s="356"/>
      <c r="C1008" s="356"/>
      <c r="D1008" s="356"/>
      <c r="E1008" s="356"/>
      <c r="F1008" s="356"/>
      <c r="G1008" s="356"/>
      <c r="H1008" s="356"/>
      <c r="I1008" s="356"/>
      <c r="J1008" s="356"/>
      <c r="K1008" s="356"/>
      <c r="L1008" s="356"/>
      <c r="M1008" s="356"/>
      <c r="N1008" s="356"/>
      <c r="O1008" s="356"/>
      <c r="P1008" s="356"/>
      <c r="Q1008" s="356"/>
      <c r="R1008" s="356"/>
      <c r="S1008" s="356"/>
      <c r="T1008" s="356"/>
      <c r="U1008" s="356"/>
      <c r="V1008" s="356"/>
      <c r="W1008" s="356"/>
      <c r="X1008" s="356"/>
      <c r="Y1008" s="356"/>
      <c r="Z1008" s="356"/>
      <c r="AA1008" s="356"/>
      <c r="AB1008" s="356"/>
      <c r="AC1008" s="356"/>
      <c r="AD1008" s="310">
        <f>'Art. 121'!Q968</f>
        <v>0</v>
      </c>
      <c r="AE1008" s="94">
        <f t="shared" si="179"/>
        <v>0</v>
      </c>
      <c r="AF1008">
        <f t="shared" si="180"/>
        <v>0</v>
      </c>
      <c r="AG1008" s="92">
        <f t="shared" si="181"/>
        <v>1</v>
      </c>
      <c r="AH1008" s="95">
        <f t="shared" si="182"/>
        <v>0</v>
      </c>
      <c r="AI1008" s="96">
        <f t="shared" si="183"/>
        <v>4.1666666666666664E-2</v>
      </c>
      <c r="AJ1008" s="96">
        <f t="shared" si="184"/>
        <v>0</v>
      </c>
      <c r="AK1008" s="96">
        <f t="shared" si="185"/>
        <v>0</v>
      </c>
    </row>
    <row r="1009" spans="1:37" ht="24.9" customHeight="1" x14ac:dyDescent="0.25">
      <c r="A1009" s="356" t="s">
        <v>838</v>
      </c>
      <c r="B1009" s="356"/>
      <c r="C1009" s="356"/>
      <c r="D1009" s="356"/>
      <c r="E1009" s="356"/>
      <c r="F1009" s="356"/>
      <c r="G1009" s="356"/>
      <c r="H1009" s="356"/>
      <c r="I1009" s="356"/>
      <c r="J1009" s="356"/>
      <c r="K1009" s="356"/>
      <c r="L1009" s="356"/>
      <c r="M1009" s="356"/>
      <c r="N1009" s="356"/>
      <c r="O1009" s="356"/>
      <c r="P1009" s="356"/>
      <c r="Q1009" s="356"/>
      <c r="R1009" s="356"/>
      <c r="S1009" s="356"/>
      <c r="T1009" s="356"/>
      <c r="U1009" s="356"/>
      <c r="V1009" s="356"/>
      <c r="W1009" s="356"/>
      <c r="X1009" s="356"/>
      <c r="Y1009" s="356"/>
      <c r="Z1009" s="356"/>
      <c r="AA1009" s="356"/>
      <c r="AB1009" s="356"/>
      <c r="AC1009" s="356"/>
      <c r="AD1009" s="310">
        <f>'Art. 121'!Q969</f>
        <v>2</v>
      </c>
      <c r="AE1009" s="94">
        <f t="shared" si="179"/>
        <v>9.4696969696969696E-2</v>
      </c>
      <c r="AF1009">
        <f t="shared" si="180"/>
        <v>1</v>
      </c>
      <c r="AG1009" s="92">
        <f t="shared" si="181"/>
        <v>1</v>
      </c>
      <c r="AH1009" s="95">
        <f t="shared" si="182"/>
        <v>1</v>
      </c>
      <c r="AI1009" s="96">
        <f t="shared" si="183"/>
        <v>4.1666666666666664E-2</v>
      </c>
      <c r="AJ1009" s="96">
        <f t="shared" si="184"/>
        <v>4.1666666666666664E-2</v>
      </c>
      <c r="AK1009" s="96">
        <f t="shared" si="185"/>
        <v>9.4696969696969696E-2</v>
      </c>
    </row>
    <row r="1010" spans="1:37" ht="24.9" customHeight="1" x14ac:dyDescent="0.25">
      <c r="A1010" s="356" t="s">
        <v>839</v>
      </c>
      <c r="B1010" s="356"/>
      <c r="C1010" s="356"/>
      <c r="D1010" s="356"/>
      <c r="E1010" s="356"/>
      <c r="F1010" s="356"/>
      <c r="G1010" s="356"/>
      <c r="H1010" s="356"/>
      <c r="I1010" s="356"/>
      <c r="J1010" s="356"/>
      <c r="K1010" s="356"/>
      <c r="L1010" s="356"/>
      <c r="M1010" s="356"/>
      <c r="N1010" s="356"/>
      <c r="O1010" s="356"/>
      <c r="P1010" s="356"/>
      <c r="Q1010" s="356"/>
      <c r="R1010" s="356"/>
      <c r="S1010" s="356"/>
      <c r="T1010" s="356"/>
      <c r="U1010" s="356"/>
      <c r="V1010" s="356"/>
      <c r="W1010" s="356"/>
      <c r="X1010" s="356"/>
      <c r="Y1010" s="356"/>
      <c r="Z1010" s="356"/>
      <c r="AA1010" s="356"/>
      <c r="AB1010" s="356"/>
      <c r="AC1010" s="356"/>
      <c r="AD1010" s="310">
        <f>'Art. 121'!Q970</f>
        <v>0</v>
      </c>
      <c r="AE1010" s="94">
        <f t="shared" si="179"/>
        <v>0</v>
      </c>
      <c r="AF1010">
        <f t="shared" si="180"/>
        <v>0</v>
      </c>
      <c r="AG1010" s="92">
        <f t="shared" si="181"/>
        <v>1</v>
      </c>
      <c r="AH1010" s="95">
        <f t="shared" si="182"/>
        <v>0</v>
      </c>
      <c r="AI1010" s="96">
        <f t="shared" si="183"/>
        <v>4.1666666666666664E-2</v>
      </c>
      <c r="AJ1010" s="96">
        <f t="shared" si="184"/>
        <v>0</v>
      </c>
      <c r="AK1010" s="96">
        <f t="shared" si="185"/>
        <v>0</v>
      </c>
    </row>
    <row r="1011" spans="1:37" ht="24.9" customHeight="1" x14ac:dyDescent="0.25">
      <c r="A1011" s="356" t="s">
        <v>840</v>
      </c>
      <c r="B1011" s="356"/>
      <c r="C1011" s="356"/>
      <c r="D1011" s="356"/>
      <c r="E1011" s="356"/>
      <c r="F1011" s="356"/>
      <c r="G1011" s="356"/>
      <c r="H1011" s="356"/>
      <c r="I1011" s="356"/>
      <c r="J1011" s="356"/>
      <c r="K1011" s="356"/>
      <c r="L1011" s="356"/>
      <c r="M1011" s="356"/>
      <c r="N1011" s="356"/>
      <c r="O1011" s="356"/>
      <c r="P1011" s="356"/>
      <c r="Q1011" s="356"/>
      <c r="R1011" s="356"/>
      <c r="S1011" s="356"/>
      <c r="T1011" s="356"/>
      <c r="U1011" s="356"/>
      <c r="V1011" s="356"/>
      <c r="W1011" s="356"/>
      <c r="X1011" s="356"/>
      <c r="Y1011" s="356"/>
      <c r="Z1011" s="356"/>
      <c r="AA1011" s="356"/>
      <c r="AB1011" s="356"/>
      <c r="AC1011" s="356"/>
      <c r="AD1011" s="310">
        <f>'Art. 121'!Q971</f>
        <v>0</v>
      </c>
      <c r="AE1011" s="94">
        <f t="shared" si="179"/>
        <v>0</v>
      </c>
      <c r="AF1011">
        <f t="shared" si="180"/>
        <v>0</v>
      </c>
      <c r="AG1011" s="92">
        <f t="shared" si="181"/>
        <v>1</v>
      </c>
      <c r="AH1011" s="95">
        <f t="shared" si="182"/>
        <v>0</v>
      </c>
      <c r="AI1011" s="96">
        <f t="shared" si="183"/>
        <v>4.1666666666666664E-2</v>
      </c>
      <c r="AJ1011" s="96">
        <f t="shared" si="184"/>
        <v>0</v>
      </c>
      <c r="AK1011" s="96">
        <f t="shared" si="185"/>
        <v>0</v>
      </c>
    </row>
    <row r="1012" spans="1:37" ht="24.9" customHeight="1" x14ac:dyDescent="0.25">
      <c r="A1012" s="356" t="s">
        <v>841</v>
      </c>
      <c r="B1012" s="356"/>
      <c r="C1012" s="356"/>
      <c r="D1012" s="356"/>
      <c r="E1012" s="356"/>
      <c r="F1012" s="356"/>
      <c r="G1012" s="356"/>
      <c r="H1012" s="356"/>
      <c r="I1012" s="356"/>
      <c r="J1012" s="356"/>
      <c r="K1012" s="356"/>
      <c r="L1012" s="356"/>
      <c r="M1012" s="356"/>
      <c r="N1012" s="356"/>
      <c r="O1012" s="356"/>
      <c r="P1012" s="356"/>
      <c r="Q1012" s="356"/>
      <c r="R1012" s="356"/>
      <c r="S1012" s="356"/>
      <c r="T1012" s="356"/>
      <c r="U1012" s="356"/>
      <c r="V1012" s="356"/>
      <c r="W1012" s="356"/>
      <c r="X1012" s="356"/>
      <c r="Y1012" s="356"/>
      <c r="Z1012" s="356"/>
      <c r="AA1012" s="356"/>
      <c r="AB1012" s="356"/>
      <c r="AC1012" s="356"/>
      <c r="AD1012" s="310">
        <f>'Art. 121'!Q972</f>
        <v>2</v>
      </c>
      <c r="AE1012" s="94">
        <f t="shared" si="179"/>
        <v>9.4696969696969696E-2</v>
      </c>
      <c r="AF1012">
        <f t="shared" si="180"/>
        <v>1</v>
      </c>
      <c r="AG1012" s="92">
        <f t="shared" si="181"/>
        <v>1</v>
      </c>
      <c r="AH1012" s="95">
        <f t="shared" si="182"/>
        <v>1</v>
      </c>
      <c r="AI1012" s="96">
        <f t="shared" si="183"/>
        <v>4.1666666666666664E-2</v>
      </c>
      <c r="AJ1012" s="96">
        <f t="shared" si="184"/>
        <v>4.1666666666666664E-2</v>
      </c>
      <c r="AK1012" s="96">
        <f t="shared" si="185"/>
        <v>9.4696969696969696E-2</v>
      </c>
    </row>
    <row r="1013" spans="1:37" ht="24.9" customHeight="1" x14ac:dyDescent="0.25">
      <c r="A1013" s="356" t="s">
        <v>842</v>
      </c>
      <c r="B1013" s="356"/>
      <c r="C1013" s="356"/>
      <c r="D1013" s="356"/>
      <c r="E1013" s="356"/>
      <c r="F1013" s="356"/>
      <c r="G1013" s="356"/>
      <c r="H1013" s="356"/>
      <c r="I1013" s="356"/>
      <c r="J1013" s="356"/>
      <c r="K1013" s="356"/>
      <c r="L1013" s="356"/>
      <c r="M1013" s="356"/>
      <c r="N1013" s="356"/>
      <c r="O1013" s="356"/>
      <c r="P1013" s="356"/>
      <c r="Q1013" s="356"/>
      <c r="R1013" s="356"/>
      <c r="S1013" s="356"/>
      <c r="T1013" s="356"/>
      <c r="U1013" s="356"/>
      <c r="V1013" s="356"/>
      <c r="W1013" s="356"/>
      <c r="X1013" s="356"/>
      <c r="Y1013" s="356"/>
      <c r="Z1013" s="356"/>
      <c r="AA1013" s="356"/>
      <c r="AB1013" s="356"/>
      <c r="AC1013" s="356"/>
      <c r="AD1013" s="310">
        <f>'Art. 121'!Q973</f>
        <v>2</v>
      </c>
      <c r="AE1013" s="94">
        <f t="shared" si="179"/>
        <v>9.4696969696969696E-2</v>
      </c>
      <c r="AF1013">
        <f t="shared" si="180"/>
        <v>1</v>
      </c>
      <c r="AG1013" s="92">
        <f t="shared" si="181"/>
        <v>1</v>
      </c>
      <c r="AH1013" s="95">
        <f t="shared" si="182"/>
        <v>1</v>
      </c>
      <c r="AI1013" s="96">
        <f t="shared" si="183"/>
        <v>4.1666666666666664E-2</v>
      </c>
      <c r="AJ1013" s="96">
        <f t="shared" si="184"/>
        <v>4.1666666666666664E-2</v>
      </c>
      <c r="AK1013" s="96">
        <f t="shared" si="185"/>
        <v>9.4696969696969696E-2</v>
      </c>
    </row>
    <row r="1014" spans="1:37" ht="24.9" customHeight="1" x14ac:dyDescent="0.25">
      <c r="A1014" s="356" t="s">
        <v>843</v>
      </c>
      <c r="B1014" s="356"/>
      <c r="C1014" s="356"/>
      <c r="D1014" s="356"/>
      <c r="E1014" s="356"/>
      <c r="F1014" s="356"/>
      <c r="G1014" s="356"/>
      <c r="H1014" s="356"/>
      <c r="I1014" s="356"/>
      <c r="J1014" s="356"/>
      <c r="K1014" s="356"/>
      <c r="L1014" s="356"/>
      <c r="M1014" s="356"/>
      <c r="N1014" s="356"/>
      <c r="O1014" s="356"/>
      <c r="P1014" s="356"/>
      <c r="Q1014" s="356"/>
      <c r="R1014" s="356"/>
      <c r="S1014" s="356"/>
      <c r="T1014" s="356"/>
      <c r="U1014" s="356"/>
      <c r="V1014" s="356"/>
      <c r="W1014" s="356"/>
      <c r="X1014" s="356"/>
      <c r="Y1014" s="356"/>
      <c r="Z1014" s="356"/>
      <c r="AA1014" s="356"/>
      <c r="AB1014" s="356"/>
      <c r="AC1014" s="356"/>
      <c r="AD1014" s="310">
        <f>'Art. 121'!Q974</f>
        <v>2</v>
      </c>
      <c r="AE1014" s="94">
        <f t="shared" si="179"/>
        <v>9.4696969696969696E-2</v>
      </c>
      <c r="AF1014">
        <f t="shared" si="180"/>
        <v>1</v>
      </c>
      <c r="AG1014" s="92">
        <f t="shared" si="181"/>
        <v>1</v>
      </c>
      <c r="AH1014" s="95">
        <f t="shared" si="182"/>
        <v>1</v>
      </c>
      <c r="AI1014" s="96">
        <f t="shared" si="183"/>
        <v>4.1666666666666664E-2</v>
      </c>
      <c r="AJ1014" s="96">
        <f t="shared" si="184"/>
        <v>4.1666666666666664E-2</v>
      </c>
      <c r="AK1014" s="96">
        <f t="shared" si="185"/>
        <v>9.4696969696969696E-2</v>
      </c>
    </row>
    <row r="1015" spans="1:37" ht="24.9" customHeight="1" x14ac:dyDescent="0.25">
      <c r="A1015" s="356" t="s">
        <v>844</v>
      </c>
      <c r="B1015" s="356"/>
      <c r="C1015" s="356"/>
      <c r="D1015" s="356"/>
      <c r="E1015" s="356"/>
      <c r="F1015" s="356"/>
      <c r="G1015" s="356"/>
      <c r="H1015" s="356"/>
      <c r="I1015" s="356"/>
      <c r="J1015" s="356"/>
      <c r="K1015" s="356"/>
      <c r="L1015" s="356"/>
      <c r="M1015" s="356"/>
      <c r="N1015" s="356"/>
      <c r="O1015" s="356"/>
      <c r="P1015" s="356"/>
      <c r="Q1015" s="356"/>
      <c r="R1015" s="356"/>
      <c r="S1015" s="356"/>
      <c r="T1015" s="356"/>
      <c r="U1015" s="356"/>
      <c r="V1015" s="356"/>
      <c r="W1015" s="356"/>
      <c r="X1015" s="356"/>
      <c r="Y1015" s="356"/>
      <c r="Z1015" s="356"/>
      <c r="AA1015" s="356"/>
      <c r="AB1015" s="356"/>
      <c r="AC1015" s="356"/>
      <c r="AD1015" s="310">
        <f>'Art. 121'!Q975</f>
        <v>2</v>
      </c>
      <c r="AE1015" s="94">
        <f t="shared" si="179"/>
        <v>9.4696969696969696E-2</v>
      </c>
      <c r="AF1015">
        <f t="shared" si="180"/>
        <v>1</v>
      </c>
      <c r="AG1015" s="92">
        <f t="shared" si="181"/>
        <v>1</v>
      </c>
      <c r="AH1015" s="95">
        <f t="shared" si="182"/>
        <v>1</v>
      </c>
      <c r="AI1015" s="96">
        <f t="shared" si="183"/>
        <v>4.1666666666666664E-2</v>
      </c>
      <c r="AJ1015" s="96">
        <f t="shared" si="184"/>
        <v>4.1666666666666664E-2</v>
      </c>
      <c r="AK1015" s="96">
        <f t="shared" si="185"/>
        <v>9.4696969696969696E-2</v>
      </c>
    </row>
    <row r="1016" spans="1:37" ht="24.9" customHeight="1" x14ac:dyDescent="0.25">
      <c r="A1016" s="356" t="s">
        <v>845</v>
      </c>
      <c r="B1016" s="356"/>
      <c r="C1016" s="356"/>
      <c r="D1016" s="356"/>
      <c r="E1016" s="356"/>
      <c r="F1016" s="356"/>
      <c r="G1016" s="356"/>
      <c r="H1016" s="356"/>
      <c r="I1016" s="356"/>
      <c r="J1016" s="356"/>
      <c r="K1016" s="356"/>
      <c r="L1016" s="356"/>
      <c r="M1016" s="356"/>
      <c r="N1016" s="356"/>
      <c r="O1016" s="356"/>
      <c r="P1016" s="356"/>
      <c r="Q1016" s="356"/>
      <c r="R1016" s="356"/>
      <c r="S1016" s="356"/>
      <c r="T1016" s="356"/>
      <c r="U1016" s="356"/>
      <c r="V1016" s="356"/>
      <c r="W1016" s="356"/>
      <c r="X1016" s="356"/>
      <c r="Y1016" s="356"/>
      <c r="Z1016" s="356"/>
      <c r="AA1016" s="356"/>
      <c r="AB1016" s="356"/>
      <c r="AC1016" s="356"/>
      <c r="AD1016" s="310">
        <f>'Art. 121'!Q976</f>
        <v>2</v>
      </c>
      <c r="AE1016" s="94">
        <f t="shared" si="179"/>
        <v>9.4696969696969696E-2</v>
      </c>
      <c r="AF1016">
        <f t="shared" si="180"/>
        <v>1</v>
      </c>
      <c r="AG1016" s="92">
        <f t="shared" si="181"/>
        <v>1</v>
      </c>
      <c r="AH1016" s="95">
        <f t="shared" si="182"/>
        <v>1</v>
      </c>
      <c r="AI1016" s="96">
        <f t="shared" si="183"/>
        <v>4.1666666666666664E-2</v>
      </c>
      <c r="AJ1016" s="96">
        <f t="shared" si="184"/>
        <v>4.1666666666666664E-2</v>
      </c>
      <c r="AK1016" s="96">
        <f t="shared" si="185"/>
        <v>9.4696969696969696E-2</v>
      </c>
    </row>
    <row r="1017" spans="1:37" ht="24.9" customHeight="1" x14ac:dyDescent="0.25">
      <c r="A1017" s="356" t="s">
        <v>846</v>
      </c>
      <c r="B1017" s="356"/>
      <c r="C1017" s="356"/>
      <c r="D1017" s="356"/>
      <c r="E1017" s="356"/>
      <c r="F1017" s="356"/>
      <c r="G1017" s="356"/>
      <c r="H1017" s="356"/>
      <c r="I1017" s="356"/>
      <c r="J1017" s="356"/>
      <c r="K1017" s="356"/>
      <c r="L1017" s="356"/>
      <c r="M1017" s="356"/>
      <c r="N1017" s="356"/>
      <c r="O1017" s="356"/>
      <c r="P1017" s="356"/>
      <c r="Q1017" s="356"/>
      <c r="R1017" s="356"/>
      <c r="S1017" s="356"/>
      <c r="T1017" s="356"/>
      <c r="U1017" s="356"/>
      <c r="V1017" s="356"/>
      <c r="W1017" s="356"/>
      <c r="X1017" s="356"/>
      <c r="Y1017" s="356"/>
      <c r="Z1017" s="356"/>
      <c r="AA1017" s="356"/>
      <c r="AB1017" s="356"/>
      <c r="AC1017" s="356"/>
      <c r="AD1017" s="310">
        <f>'Art. 121'!Q977</f>
        <v>0</v>
      </c>
      <c r="AE1017" s="94">
        <f t="shared" si="179"/>
        <v>0</v>
      </c>
      <c r="AF1017">
        <f t="shared" si="180"/>
        <v>0</v>
      </c>
      <c r="AG1017" s="92">
        <f t="shared" si="181"/>
        <v>1</v>
      </c>
      <c r="AH1017" s="95">
        <f t="shared" si="182"/>
        <v>0</v>
      </c>
      <c r="AI1017" s="96">
        <f t="shared" si="183"/>
        <v>4.1666666666666664E-2</v>
      </c>
      <c r="AJ1017" s="96">
        <f t="shared" si="184"/>
        <v>0</v>
      </c>
      <c r="AK1017" s="96">
        <f t="shared" si="185"/>
        <v>0</v>
      </c>
    </row>
    <row r="1018" spans="1:37" ht="24.9" customHeight="1" x14ac:dyDescent="0.25">
      <c r="A1018" s="383" t="s">
        <v>1772</v>
      </c>
      <c r="B1018" s="383"/>
      <c r="C1018" s="383"/>
      <c r="D1018" s="383"/>
      <c r="E1018" s="383"/>
      <c r="F1018" s="383"/>
      <c r="G1018" s="383"/>
      <c r="H1018" s="383"/>
      <c r="I1018" s="383"/>
      <c r="J1018" s="383"/>
      <c r="K1018" s="383"/>
      <c r="L1018" s="383"/>
      <c r="M1018" s="383"/>
      <c r="N1018" s="383"/>
      <c r="O1018" s="383"/>
      <c r="P1018" s="383"/>
      <c r="Q1018" s="383"/>
      <c r="R1018" s="383"/>
      <c r="S1018" s="383"/>
      <c r="T1018" s="383"/>
      <c r="U1018" s="383"/>
      <c r="V1018" s="383"/>
      <c r="W1018" s="383"/>
      <c r="X1018" s="383"/>
      <c r="Y1018" s="383"/>
      <c r="Z1018" s="383"/>
      <c r="AA1018" s="383"/>
      <c r="AB1018" s="383"/>
      <c r="AC1018" s="383"/>
      <c r="AD1018" s="383"/>
      <c r="AE1018" s="94">
        <f>SUM(AE1011:AE1017)</f>
        <v>0.47348484848484851</v>
      </c>
      <c r="AF1018" s="61"/>
      <c r="AG1018" s="97">
        <f>SUM(AG994:AG1017)</f>
        <v>24</v>
      </c>
      <c r="AH1018" s="98"/>
      <c r="AI1018" s="99"/>
      <c r="AJ1018" s="99"/>
      <c r="AK1018" s="99"/>
    </row>
    <row r="1019" spans="1:37" ht="24.9" customHeight="1" x14ac:dyDescent="0.25">
      <c r="A1019" s="384" t="s">
        <v>1773</v>
      </c>
      <c r="B1019" s="384"/>
      <c r="C1019" s="384"/>
      <c r="D1019" s="384"/>
      <c r="E1019" s="384"/>
      <c r="F1019" s="384"/>
      <c r="G1019" s="384"/>
      <c r="H1019" s="384"/>
      <c r="I1019" s="384"/>
      <c r="J1019" s="384"/>
      <c r="K1019" s="384"/>
      <c r="L1019" s="384"/>
      <c r="M1019" s="384"/>
      <c r="N1019" s="384"/>
      <c r="O1019" s="384"/>
      <c r="P1019" s="384"/>
      <c r="Q1019" s="384"/>
      <c r="R1019" s="384"/>
      <c r="S1019" s="384"/>
      <c r="T1019" s="384"/>
      <c r="U1019" s="384"/>
      <c r="V1019" s="384"/>
      <c r="W1019" s="384"/>
      <c r="X1019" s="384"/>
      <c r="Y1019" s="384"/>
      <c r="Z1019" s="384"/>
      <c r="AA1019" s="384"/>
      <c r="AB1019" s="384"/>
      <c r="AC1019" s="384"/>
      <c r="AD1019" s="384"/>
      <c r="AE1019" s="94">
        <f>AE1018/$AE$23*100</f>
        <v>20.833333333333332</v>
      </c>
      <c r="AF1019" s="61"/>
      <c r="AG1019" s="97"/>
      <c r="AH1019" s="98"/>
      <c r="AI1019" s="99"/>
      <c r="AJ1019" s="99"/>
      <c r="AK1019" s="99"/>
    </row>
    <row r="1020" spans="1:37" ht="24.9" customHeight="1" x14ac:dyDescent="0.25">
      <c r="A1020" s="73"/>
      <c r="B1020" s="73"/>
      <c r="C1020" s="73"/>
      <c r="D1020" s="73"/>
      <c r="E1020" s="73"/>
      <c r="F1020" s="73"/>
      <c r="G1020" s="73"/>
      <c r="H1020" s="73"/>
      <c r="I1020" s="73"/>
      <c r="J1020" s="73"/>
      <c r="K1020" s="73"/>
      <c r="L1020" s="73"/>
      <c r="M1020" s="73"/>
      <c r="N1020" s="73"/>
      <c r="O1020" s="73"/>
      <c r="P1020" s="73"/>
      <c r="Q1020" s="100"/>
      <c r="R1020" s="73"/>
      <c r="S1020" s="73"/>
      <c r="T1020" s="73"/>
      <c r="U1020" s="73"/>
      <c r="V1020" s="73"/>
      <c r="W1020" s="73"/>
      <c r="X1020" s="73"/>
      <c r="Y1020" s="73"/>
      <c r="Z1020" s="73"/>
      <c r="AA1020" s="73"/>
      <c r="AB1020" s="73"/>
      <c r="AC1020" s="73"/>
      <c r="AD1020" s="101"/>
      <c r="AE1020" s="101"/>
    </row>
    <row r="1021" spans="1:37" ht="24.9" customHeight="1" x14ac:dyDescent="0.25">
      <c r="A1021" s="391" t="s">
        <v>198</v>
      </c>
      <c r="B1021" s="391"/>
      <c r="C1021" s="391"/>
      <c r="D1021" s="391"/>
      <c r="E1021" s="391"/>
      <c r="F1021" s="391"/>
      <c r="G1021" s="391"/>
      <c r="H1021" s="391"/>
      <c r="I1021" s="391"/>
      <c r="J1021" s="391"/>
      <c r="K1021" s="391"/>
      <c r="L1021" s="391"/>
      <c r="M1021" s="391"/>
      <c r="N1021" s="391"/>
      <c r="O1021" s="391"/>
      <c r="P1021" s="391"/>
      <c r="Q1021" s="391"/>
      <c r="R1021" s="391"/>
      <c r="S1021" s="391"/>
      <c r="T1021" s="391"/>
      <c r="U1021" s="391"/>
      <c r="V1021" s="391"/>
      <c r="W1021" s="391"/>
      <c r="X1021" s="391"/>
      <c r="Y1021" s="391"/>
      <c r="Z1021" s="391"/>
      <c r="AA1021" s="391"/>
      <c r="AB1021" s="391"/>
      <c r="AC1021" s="391"/>
      <c r="AD1021" s="112" t="s">
        <v>187</v>
      </c>
      <c r="AE1021" s="113" t="s">
        <v>7</v>
      </c>
      <c r="AF1021" s="92" t="s">
        <v>1666</v>
      </c>
      <c r="AG1021" s="92" t="s">
        <v>1667</v>
      </c>
      <c r="AH1021" s="92" t="s">
        <v>1668</v>
      </c>
      <c r="AI1021" s="93" t="s">
        <v>1669</v>
      </c>
      <c r="AJ1021" s="92"/>
      <c r="AK1021" s="93" t="s">
        <v>1670</v>
      </c>
    </row>
    <row r="1022" spans="1:37" ht="24.9" customHeight="1" x14ac:dyDescent="0.25">
      <c r="A1022" s="356" t="s">
        <v>847</v>
      </c>
      <c r="B1022" s="356"/>
      <c r="C1022" s="356"/>
      <c r="D1022" s="356"/>
      <c r="E1022" s="356"/>
      <c r="F1022" s="356"/>
      <c r="G1022" s="356"/>
      <c r="H1022" s="356"/>
      <c r="I1022" s="356"/>
      <c r="J1022" s="356"/>
      <c r="K1022" s="356"/>
      <c r="L1022" s="356"/>
      <c r="M1022" s="356"/>
      <c r="N1022" s="356"/>
      <c r="O1022" s="356"/>
      <c r="P1022" s="356"/>
      <c r="Q1022" s="356"/>
      <c r="R1022" s="356"/>
      <c r="S1022" s="356"/>
      <c r="T1022" s="356"/>
      <c r="U1022" s="356"/>
      <c r="V1022" s="356"/>
      <c r="W1022" s="356"/>
      <c r="X1022" s="356"/>
      <c r="Y1022" s="356"/>
      <c r="Z1022" s="356"/>
      <c r="AA1022" s="356"/>
      <c r="AB1022" s="356"/>
      <c r="AC1022" s="356"/>
      <c r="AD1022" s="310">
        <f>'Art. 121'!Q980</f>
        <v>2</v>
      </c>
      <c r="AE1022" s="94">
        <f>IF(AG1022=1,AK1022,AG1022)</f>
        <v>0.45454545454545459</v>
      </c>
      <c r="AF1022">
        <f>AD1022/2</f>
        <v>1</v>
      </c>
      <c r="AG1022" s="92">
        <f>IF(AND(AF1022&gt;=0,AF1022&lt;=1),1,"No aplica")</f>
        <v>1</v>
      </c>
      <c r="AH1022" s="95">
        <f>AD1022/(AG1022*2)</f>
        <v>1</v>
      </c>
      <c r="AI1022" s="96">
        <f>IF(AG1022=1,AG1022/$AG$1027,"No aplica")</f>
        <v>0.2</v>
      </c>
      <c r="AJ1022" s="96">
        <f>AF1022*AI1022</f>
        <v>0.2</v>
      </c>
      <c r="AK1022" s="96">
        <f>AJ1022*$AE$23</f>
        <v>0.45454545454545459</v>
      </c>
    </row>
    <row r="1023" spans="1:37" ht="24.9" customHeight="1" x14ac:dyDescent="0.25">
      <c r="A1023" s="356" t="s">
        <v>848</v>
      </c>
      <c r="B1023" s="356"/>
      <c r="C1023" s="356"/>
      <c r="D1023" s="356"/>
      <c r="E1023" s="356"/>
      <c r="F1023" s="356"/>
      <c r="G1023" s="356"/>
      <c r="H1023" s="356"/>
      <c r="I1023" s="356"/>
      <c r="J1023" s="356"/>
      <c r="K1023" s="356"/>
      <c r="L1023" s="356"/>
      <c r="M1023" s="356"/>
      <c r="N1023" s="356"/>
      <c r="O1023" s="356"/>
      <c r="P1023" s="356"/>
      <c r="Q1023" s="356"/>
      <c r="R1023" s="356"/>
      <c r="S1023" s="356"/>
      <c r="T1023" s="356"/>
      <c r="U1023" s="356"/>
      <c r="V1023" s="356"/>
      <c r="W1023" s="356"/>
      <c r="X1023" s="356"/>
      <c r="Y1023" s="356"/>
      <c r="Z1023" s="356"/>
      <c r="AA1023" s="356"/>
      <c r="AB1023" s="356"/>
      <c r="AC1023" s="356"/>
      <c r="AD1023" s="310">
        <f>'Art. 121'!Q981</f>
        <v>2</v>
      </c>
      <c r="AE1023" s="94">
        <f>IF(AG1023=1,AK1023,AG1023)</f>
        <v>0.45454545454545459</v>
      </c>
      <c r="AF1023">
        <f>AD1023/2</f>
        <v>1</v>
      </c>
      <c r="AG1023" s="92">
        <f>IF(AND(AF1023&gt;=0,AF1023&lt;=1),1,"No aplica")</f>
        <v>1</v>
      </c>
      <c r="AH1023" s="95">
        <f>AD1023/(AG1023*2)</f>
        <v>1</v>
      </c>
      <c r="AI1023" s="96">
        <f>IF(AG1023=1,AG1023/$AG$1027,"No aplica")</f>
        <v>0.2</v>
      </c>
      <c r="AJ1023" s="96">
        <f>AF1023*AI1023</f>
        <v>0.2</v>
      </c>
      <c r="AK1023" s="96">
        <f>AJ1023*$AE$23</f>
        <v>0.45454545454545459</v>
      </c>
    </row>
    <row r="1024" spans="1:37" ht="24.9" customHeight="1" x14ac:dyDescent="0.25">
      <c r="A1024" s="356" t="s">
        <v>849</v>
      </c>
      <c r="B1024" s="356"/>
      <c r="C1024" s="356"/>
      <c r="D1024" s="356"/>
      <c r="E1024" s="356"/>
      <c r="F1024" s="356"/>
      <c r="G1024" s="356"/>
      <c r="H1024" s="356"/>
      <c r="I1024" s="356"/>
      <c r="J1024" s="356"/>
      <c r="K1024" s="356"/>
      <c r="L1024" s="356"/>
      <c r="M1024" s="356"/>
      <c r="N1024" s="356"/>
      <c r="O1024" s="356"/>
      <c r="P1024" s="356"/>
      <c r="Q1024" s="356"/>
      <c r="R1024" s="356"/>
      <c r="S1024" s="356"/>
      <c r="T1024" s="356"/>
      <c r="U1024" s="356"/>
      <c r="V1024" s="356"/>
      <c r="W1024" s="356"/>
      <c r="X1024" s="356"/>
      <c r="Y1024" s="356"/>
      <c r="Z1024" s="356"/>
      <c r="AA1024" s="356"/>
      <c r="AB1024" s="356"/>
      <c r="AC1024" s="356"/>
      <c r="AD1024" s="310">
        <f>'Art. 121'!Q982</f>
        <v>2</v>
      </c>
      <c r="AE1024" s="94">
        <f>IF(AG1024=1,AK1024,AG1024)</f>
        <v>0.45454545454545459</v>
      </c>
      <c r="AF1024">
        <f>AD1024/2</f>
        <v>1</v>
      </c>
      <c r="AG1024" s="92">
        <f>IF(AND(AF1024&gt;=0,AF1024&lt;=1),1,"No aplica")</f>
        <v>1</v>
      </c>
      <c r="AH1024" s="95">
        <f>AD1024/(AG1024*2)</f>
        <v>1</v>
      </c>
      <c r="AI1024" s="96">
        <f>IF(AG1024=1,AG1024/$AG$1027,"No aplica")</f>
        <v>0.2</v>
      </c>
      <c r="AJ1024" s="96">
        <f>AF1024*AI1024</f>
        <v>0.2</v>
      </c>
      <c r="AK1024" s="96">
        <f>AJ1024*$AE$23</f>
        <v>0.45454545454545459</v>
      </c>
    </row>
    <row r="1025" spans="1:37" ht="24.9" customHeight="1" x14ac:dyDescent="0.25">
      <c r="A1025" s="356" t="s">
        <v>850</v>
      </c>
      <c r="B1025" s="356"/>
      <c r="C1025" s="356"/>
      <c r="D1025" s="356"/>
      <c r="E1025" s="356"/>
      <c r="F1025" s="356"/>
      <c r="G1025" s="356"/>
      <c r="H1025" s="356"/>
      <c r="I1025" s="356"/>
      <c r="J1025" s="356"/>
      <c r="K1025" s="356"/>
      <c r="L1025" s="356"/>
      <c r="M1025" s="356"/>
      <c r="N1025" s="356"/>
      <c r="O1025" s="356"/>
      <c r="P1025" s="356"/>
      <c r="Q1025" s="356"/>
      <c r="R1025" s="356"/>
      <c r="S1025" s="356"/>
      <c r="T1025" s="356"/>
      <c r="U1025" s="356"/>
      <c r="V1025" s="356"/>
      <c r="W1025" s="356"/>
      <c r="X1025" s="356"/>
      <c r="Y1025" s="356"/>
      <c r="Z1025" s="356"/>
      <c r="AA1025" s="356"/>
      <c r="AB1025" s="356"/>
      <c r="AC1025" s="356"/>
      <c r="AD1025" s="310">
        <f>'Art. 121'!Q983</f>
        <v>2</v>
      </c>
      <c r="AE1025" s="94">
        <f>IF(AG1025=1,AK1025,AG1025)</f>
        <v>0.45454545454545459</v>
      </c>
      <c r="AF1025">
        <f>AD1025/2</f>
        <v>1</v>
      </c>
      <c r="AG1025" s="92">
        <f>IF(AND(AF1025&gt;=0,AF1025&lt;=1),1,"No aplica")</f>
        <v>1</v>
      </c>
      <c r="AH1025" s="95">
        <f>AD1025/(AG1025*2)</f>
        <v>1</v>
      </c>
      <c r="AI1025" s="96">
        <f>IF(AG1025=1,AG1025/$AG$1027,"No aplica")</f>
        <v>0.2</v>
      </c>
      <c r="AJ1025" s="96">
        <f>AF1025*AI1025</f>
        <v>0.2</v>
      </c>
      <c r="AK1025" s="96">
        <f>AJ1025*$AE$23</f>
        <v>0.45454545454545459</v>
      </c>
    </row>
    <row r="1026" spans="1:37" ht="24.9" customHeight="1" x14ac:dyDescent="0.25">
      <c r="A1026" s="356" t="s">
        <v>851</v>
      </c>
      <c r="B1026" s="356"/>
      <c r="C1026" s="356"/>
      <c r="D1026" s="356"/>
      <c r="E1026" s="356"/>
      <c r="F1026" s="356"/>
      <c r="G1026" s="356"/>
      <c r="H1026" s="356"/>
      <c r="I1026" s="356"/>
      <c r="J1026" s="356"/>
      <c r="K1026" s="356"/>
      <c r="L1026" s="356"/>
      <c r="M1026" s="356"/>
      <c r="N1026" s="356"/>
      <c r="O1026" s="356"/>
      <c r="P1026" s="356"/>
      <c r="Q1026" s="356"/>
      <c r="R1026" s="356"/>
      <c r="S1026" s="356"/>
      <c r="T1026" s="356"/>
      <c r="U1026" s="356"/>
      <c r="V1026" s="356"/>
      <c r="W1026" s="356"/>
      <c r="X1026" s="356"/>
      <c r="Y1026" s="356"/>
      <c r="Z1026" s="356"/>
      <c r="AA1026" s="356"/>
      <c r="AB1026" s="356"/>
      <c r="AC1026" s="356"/>
      <c r="AD1026" s="310">
        <f>'Art. 121'!Q984</f>
        <v>2</v>
      </c>
      <c r="AE1026" s="94">
        <f>IF(AG1026=1,AK1026,AG1026)</f>
        <v>0.45454545454545459</v>
      </c>
      <c r="AF1026">
        <f>AD1026/2</f>
        <v>1</v>
      </c>
      <c r="AG1026" s="92">
        <f>IF(AND(AF1026&gt;=0,AF1026&lt;=1),1,"No aplica")</f>
        <v>1</v>
      </c>
      <c r="AH1026" s="95">
        <f>AD1026/(AG1026*2)</f>
        <v>1</v>
      </c>
      <c r="AI1026" s="96">
        <f>IF(AG1026=1,AG1026/$AG$1027,"No aplica")</f>
        <v>0.2</v>
      </c>
      <c r="AJ1026" s="96">
        <f>AF1026*AI1026</f>
        <v>0.2</v>
      </c>
      <c r="AK1026" s="96">
        <f>AJ1026*$AE$23</f>
        <v>0.45454545454545459</v>
      </c>
    </row>
    <row r="1027" spans="1:37" ht="24.9" customHeight="1" x14ac:dyDescent="0.25">
      <c r="A1027" s="383" t="s">
        <v>1774</v>
      </c>
      <c r="B1027" s="383"/>
      <c r="C1027" s="383"/>
      <c r="D1027" s="383"/>
      <c r="E1027" s="383"/>
      <c r="F1027" s="383"/>
      <c r="G1027" s="383"/>
      <c r="H1027" s="383"/>
      <c r="I1027" s="383"/>
      <c r="J1027" s="383"/>
      <c r="K1027" s="383"/>
      <c r="L1027" s="383"/>
      <c r="M1027" s="383"/>
      <c r="N1027" s="383"/>
      <c r="O1027" s="383"/>
      <c r="P1027" s="383"/>
      <c r="Q1027" s="383"/>
      <c r="R1027" s="383"/>
      <c r="S1027" s="383"/>
      <c r="T1027" s="383"/>
      <c r="U1027" s="383"/>
      <c r="V1027" s="383"/>
      <c r="W1027" s="383"/>
      <c r="X1027" s="383"/>
      <c r="Y1027" s="383"/>
      <c r="Z1027" s="383"/>
      <c r="AA1027" s="383"/>
      <c r="AB1027" s="383"/>
      <c r="AC1027" s="383"/>
      <c r="AD1027" s="383"/>
      <c r="AE1027" s="94">
        <f>SUM(AE1020:AE1026)</f>
        <v>2.2727272727272729</v>
      </c>
      <c r="AF1027" s="61"/>
      <c r="AG1027" s="97">
        <f>SUM(AG1022:AG1026)</f>
        <v>5</v>
      </c>
      <c r="AH1027" s="98"/>
      <c r="AI1027" s="99"/>
      <c r="AJ1027" s="99"/>
      <c r="AK1027" s="99"/>
    </row>
    <row r="1028" spans="1:37" ht="24.9" customHeight="1" x14ac:dyDescent="0.25">
      <c r="A1028" s="384" t="s">
        <v>1775</v>
      </c>
      <c r="B1028" s="384"/>
      <c r="C1028" s="384"/>
      <c r="D1028" s="384"/>
      <c r="E1028" s="384"/>
      <c r="F1028" s="384"/>
      <c r="G1028" s="384"/>
      <c r="H1028" s="384"/>
      <c r="I1028" s="384"/>
      <c r="J1028" s="384"/>
      <c r="K1028" s="384"/>
      <c r="L1028" s="384"/>
      <c r="M1028" s="384"/>
      <c r="N1028" s="384"/>
      <c r="O1028" s="384"/>
      <c r="P1028" s="384"/>
      <c r="Q1028" s="384"/>
      <c r="R1028" s="384"/>
      <c r="S1028" s="384"/>
      <c r="T1028" s="384"/>
      <c r="U1028" s="384"/>
      <c r="V1028" s="384"/>
      <c r="W1028" s="384"/>
      <c r="X1028" s="384"/>
      <c r="Y1028" s="384"/>
      <c r="Z1028" s="384"/>
      <c r="AA1028" s="384"/>
      <c r="AB1028" s="384"/>
      <c r="AC1028" s="384"/>
      <c r="AD1028" s="384"/>
      <c r="AE1028" s="94">
        <f>AE1027/$AE$23*100</f>
        <v>100</v>
      </c>
      <c r="AF1028" s="61"/>
      <c r="AG1028" s="97"/>
      <c r="AH1028" s="98"/>
      <c r="AI1028" s="99"/>
      <c r="AJ1028" s="99"/>
      <c r="AK1028" s="99"/>
    </row>
    <row r="1029" spans="1:37" ht="24.9" customHeight="1" x14ac:dyDescent="0.25">
      <c r="A1029" s="107"/>
      <c r="B1029" s="107"/>
      <c r="C1029" s="107"/>
      <c r="D1029" s="107"/>
      <c r="E1029" s="107"/>
      <c r="F1029" s="107"/>
      <c r="G1029" s="107"/>
      <c r="H1029" s="107"/>
      <c r="I1029" s="107"/>
      <c r="J1029" s="107"/>
      <c r="K1029" s="107"/>
      <c r="L1029" s="107"/>
      <c r="M1029" s="107"/>
      <c r="N1029" s="107"/>
      <c r="O1029" s="107"/>
      <c r="P1029" s="107"/>
      <c r="Q1029" s="100"/>
      <c r="R1029" s="107"/>
      <c r="S1029" s="107"/>
      <c r="T1029" s="107"/>
      <c r="U1029" s="107"/>
      <c r="V1029" s="107"/>
      <c r="W1029" s="107"/>
      <c r="X1029" s="107"/>
      <c r="Y1029" s="107"/>
      <c r="Z1029" s="107"/>
      <c r="AA1029" s="107"/>
      <c r="AB1029" s="107"/>
      <c r="AC1029" s="107"/>
      <c r="AD1029" s="101"/>
      <c r="AE1029" s="101"/>
    </row>
    <row r="1030" spans="1:37" ht="24.9" customHeight="1" x14ac:dyDescent="0.25">
      <c r="A1030" s="107"/>
      <c r="B1030" s="107"/>
      <c r="C1030" s="107"/>
      <c r="D1030" s="107"/>
      <c r="E1030" s="107"/>
      <c r="F1030" s="107"/>
      <c r="G1030" s="107"/>
      <c r="H1030" s="107"/>
      <c r="I1030" s="107"/>
      <c r="J1030" s="107"/>
      <c r="K1030" s="107"/>
      <c r="L1030" s="107"/>
      <c r="M1030" s="107"/>
      <c r="N1030" s="107"/>
      <c r="O1030" s="107"/>
      <c r="P1030" s="107"/>
      <c r="Q1030" s="100"/>
      <c r="R1030" s="107"/>
      <c r="S1030" s="107"/>
      <c r="T1030" s="107"/>
      <c r="U1030" s="107"/>
      <c r="V1030" s="107"/>
      <c r="W1030" s="107"/>
      <c r="X1030" s="107"/>
      <c r="Y1030" s="107"/>
      <c r="Z1030" s="107"/>
      <c r="AA1030" s="107"/>
      <c r="AB1030" s="107"/>
      <c r="AC1030" s="107"/>
      <c r="AD1030" s="101"/>
      <c r="AE1030" s="101"/>
    </row>
    <row r="1031" spans="1:37" ht="24.9" customHeight="1" x14ac:dyDescent="0.25">
      <c r="A1031" s="390" t="s">
        <v>852</v>
      </c>
      <c r="B1031" s="390"/>
      <c r="C1031" s="390"/>
      <c r="D1031" s="390"/>
      <c r="E1031" s="390"/>
      <c r="F1031" s="390"/>
      <c r="G1031" s="390"/>
      <c r="H1031" s="390"/>
      <c r="I1031" s="390"/>
      <c r="J1031" s="390"/>
      <c r="K1031" s="390"/>
      <c r="L1031" s="390"/>
      <c r="M1031" s="390"/>
      <c r="N1031" s="390"/>
      <c r="O1031" s="390"/>
      <c r="P1031" s="390"/>
      <c r="Q1031" s="390"/>
      <c r="R1031" s="390"/>
      <c r="S1031" s="390"/>
      <c r="T1031" s="390"/>
      <c r="U1031" s="390"/>
      <c r="V1031" s="390"/>
      <c r="W1031" s="390"/>
      <c r="X1031" s="390"/>
      <c r="Y1031" s="390"/>
      <c r="Z1031" s="390"/>
      <c r="AA1031" s="390"/>
      <c r="AB1031" s="390"/>
      <c r="AC1031" s="390"/>
      <c r="AD1031" s="88"/>
      <c r="AE1031" s="88"/>
    </row>
    <row r="1032" spans="1:37" ht="24.9" customHeight="1" x14ac:dyDescent="0.25">
      <c r="A1032" s="109"/>
      <c r="B1032" s="110"/>
      <c r="C1032" s="110"/>
      <c r="D1032" s="110"/>
      <c r="E1032" s="110"/>
      <c r="F1032" s="110"/>
      <c r="G1032" s="110"/>
      <c r="H1032" s="110"/>
      <c r="I1032" s="110"/>
      <c r="J1032" s="110"/>
      <c r="K1032" s="110"/>
      <c r="L1032" s="110"/>
      <c r="M1032" s="110"/>
      <c r="N1032" s="110"/>
      <c r="O1032" s="110"/>
      <c r="P1032" s="110"/>
      <c r="Q1032" s="111"/>
      <c r="R1032" s="110"/>
      <c r="S1032" s="110"/>
      <c r="T1032" s="110"/>
      <c r="U1032" s="110"/>
      <c r="V1032" s="110"/>
      <c r="W1032" s="110"/>
      <c r="X1032" s="110"/>
      <c r="Y1032" s="110"/>
      <c r="Z1032" s="110"/>
      <c r="AA1032" s="110"/>
      <c r="AB1032" s="110"/>
      <c r="AC1032" s="110"/>
      <c r="AD1032" s="89"/>
      <c r="AE1032" s="89"/>
    </row>
    <row r="1033" spans="1:37" ht="24.9" customHeight="1" x14ac:dyDescent="0.25">
      <c r="A1033" s="73"/>
      <c r="B1033" s="73"/>
      <c r="C1033" s="73"/>
      <c r="D1033" s="73"/>
      <c r="E1033" s="73"/>
      <c r="F1033" s="73"/>
      <c r="G1033" s="73"/>
      <c r="H1033" s="73"/>
      <c r="I1033" s="73"/>
      <c r="J1033" s="73"/>
      <c r="K1033" s="73"/>
      <c r="L1033" s="73"/>
      <c r="M1033" s="73"/>
      <c r="N1033" s="73"/>
      <c r="O1033" s="73"/>
      <c r="P1033" s="73"/>
      <c r="Q1033" s="100"/>
      <c r="R1033" s="73"/>
      <c r="S1033" s="73"/>
      <c r="T1033" s="73"/>
      <c r="U1033" s="73"/>
      <c r="V1033" s="73"/>
      <c r="W1033" s="73"/>
      <c r="X1033" s="73"/>
      <c r="Y1033" s="73"/>
      <c r="Z1033" s="73"/>
      <c r="AA1033" s="73"/>
      <c r="AB1033" s="73"/>
      <c r="AC1033" s="73"/>
      <c r="AD1033" s="101"/>
      <c r="AE1033" s="101"/>
    </row>
    <row r="1034" spans="1:37" ht="24.9" customHeight="1" x14ac:dyDescent="0.25">
      <c r="A1034" s="387" t="s">
        <v>163</v>
      </c>
      <c r="B1034" s="387"/>
      <c r="C1034" s="387"/>
      <c r="D1034" s="387"/>
      <c r="E1034" s="387"/>
      <c r="F1034" s="387"/>
      <c r="G1034" s="387"/>
      <c r="H1034" s="387"/>
      <c r="I1034" s="387"/>
      <c r="J1034" s="387"/>
      <c r="K1034" s="387"/>
      <c r="L1034" s="387"/>
      <c r="M1034" s="387"/>
      <c r="N1034" s="387"/>
      <c r="O1034" s="387"/>
      <c r="P1034" s="387"/>
      <c r="Q1034" s="387"/>
      <c r="R1034" s="387"/>
      <c r="S1034" s="387"/>
      <c r="T1034" s="387"/>
      <c r="U1034" s="387"/>
      <c r="V1034" s="387"/>
      <c r="W1034" s="387"/>
      <c r="X1034" s="387"/>
      <c r="Y1034" s="387"/>
      <c r="Z1034" s="387"/>
      <c r="AA1034" s="387"/>
      <c r="AB1034" s="387"/>
      <c r="AC1034" s="387"/>
      <c r="AD1034" s="66" t="s">
        <v>187</v>
      </c>
      <c r="AE1034" s="306" t="s">
        <v>7</v>
      </c>
      <c r="AF1034" s="92" t="s">
        <v>1666</v>
      </c>
      <c r="AG1034" s="92" t="s">
        <v>1667</v>
      </c>
      <c r="AH1034" s="92" t="s">
        <v>1668</v>
      </c>
      <c r="AI1034" s="93" t="s">
        <v>1669</v>
      </c>
      <c r="AJ1034" s="92"/>
      <c r="AK1034" s="93" t="s">
        <v>1670</v>
      </c>
    </row>
    <row r="1035" spans="1:37" ht="24.9" customHeight="1" x14ac:dyDescent="0.25">
      <c r="A1035" s="356" t="s">
        <v>190</v>
      </c>
      <c r="B1035" s="356"/>
      <c r="C1035" s="356"/>
      <c r="D1035" s="356"/>
      <c r="E1035" s="356"/>
      <c r="F1035" s="356"/>
      <c r="G1035" s="356"/>
      <c r="H1035" s="356"/>
      <c r="I1035" s="356"/>
      <c r="J1035" s="356"/>
      <c r="K1035" s="356"/>
      <c r="L1035" s="356"/>
      <c r="M1035" s="356"/>
      <c r="N1035" s="356"/>
      <c r="O1035" s="356"/>
      <c r="P1035" s="356"/>
      <c r="Q1035" s="356"/>
      <c r="R1035" s="356"/>
      <c r="S1035" s="356"/>
      <c r="T1035" s="356"/>
      <c r="U1035" s="356"/>
      <c r="V1035" s="356"/>
      <c r="W1035" s="356"/>
      <c r="X1035" s="356"/>
      <c r="Y1035" s="356"/>
      <c r="Z1035" s="356"/>
      <c r="AA1035" s="356"/>
      <c r="AB1035" s="356"/>
      <c r="AC1035" s="356"/>
      <c r="AD1035" s="310">
        <f>'Art. 121'!Q993</f>
        <v>2</v>
      </c>
      <c r="AE1035" s="94">
        <f t="shared" ref="AE1035:AE1050" si="186">IF(AG1035=1,AK1035,AG1035)</f>
        <v>0.14204545454545456</v>
      </c>
      <c r="AF1035">
        <f t="shared" ref="AF1035:AF1050" si="187">AD1035/2</f>
        <v>1</v>
      </c>
      <c r="AG1035" s="92">
        <f t="shared" ref="AG1035:AG1050" si="188">IF(AND(AF1035&gt;=0,AF1035&lt;=1),1,"No aplica")</f>
        <v>1</v>
      </c>
      <c r="AH1035" s="95">
        <f t="shared" ref="AH1035:AH1050" si="189">AD1035/(AG1035*2)</f>
        <v>1</v>
      </c>
      <c r="AI1035" s="96">
        <f t="shared" ref="AI1035:AI1050" si="190">IF(AG1035=1,AG1035/$AG$1051,"No aplica")</f>
        <v>6.25E-2</v>
      </c>
      <c r="AJ1035" s="96">
        <f t="shared" ref="AJ1035:AJ1050" si="191">AF1035*AI1035</f>
        <v>6.25E-2</v>
      </c>
      <c r="AK1035" s="96">
        <f t="shared" ref="AK1035:AK1050" si="192">AJ1035*$AE$23</f>
        <v>0.14204545454545456</v>
      </c>
    </row>
    <row r="1036" spans="1:37" ht="24.9" customHeight="1" x14ac:dyDescent="0.25">
      <c r="A1036" s="356" t="s">
        <v>191</v>
      </c>
      <c r="B1036" s="356"/>
      <c r="C1036" s="356"/>
      <c r="D1036" s="356"/>
      <c r="E1036" s="356"/>
      <c r="F1036" s="356"/>
      <c r="G1036" s="356"/>
      <c r="H1036" s="356"/>
      <c r="I1036" s="356"/>
      <c r="J1036" s="356"/>
      <c r="K1036" s="356"/>
      <c r="L1036" s="356"/>
      <c r="M1036" s="356"/>
      <c r="N1036" s="356"/>
      <c r="O1036" s="356"/>
      <c r="P1036" s="356"/>
      <c r="Q1036" s="356"/>
      <c r="R1036" s="356"/>
      <c r="S1036" s="356"/>
      <c r="T1036" s="356"/>
      <c r="U1036" s="356"/>
      <c r="V1036" s="356"/>
      <c r="W1036" s="356"/>
      <c r="X1036" s="356"/>
      <c r="Y1036" s="356"/>
      <c r="Z1036" s="356"/>
      <c r="AA1036" s="356"/>
      <c r="AB1036" s="356"/>
      <c r="AC1036" s="356"/>
      <c r="AD1036" s="310">
        <f>'Art. 121'!Q994</f>
        <v>2</v>
      </c>
      <c r="AE1036" s="94">
        <f t="shared" si="186"/>
        <v>0.14204545454545456</v>
      </c>
      <c r="AF1036">
        <f t="shared" si="187"/>
        <v>1</v>
      </c>
      <c r="AG1036" s="92">
        <f t="shared" si="188"/>
        <v>1</v>
      </c>
      <c r="AH1036" s="95">
        <f t="shared" si="189"/>
        <v>1</v>
      </c>
      <c r="AI1036" s="96">
        <f t="shared" si="190"/>
        <v>6.25E-2</v>
      </c>
      <c r="AJ1036" s="96">
        <f t="shared" si="191"/>
        <v>6.25E-2</v>
      </c>
      <c r="AK1036" s="96">
        <f t="shared" si="192"/>
        <v>0.14204545454545456</v>
      </c>
    </row>
    <row r="1037" spans="1:37" ht="24.9" customHeight="1" x14ac:dyDescent="0.25">
      <c r="A1037" s="356" t="s">
        <v>853</v>
      </c>
      <c r="B1037" s="356"/>
      <c r="C1037" s="356"/>
      <c r="D1037" s="356"/>
      <c r="E1037" s="356"/>
      <c r="F1037" s="356"/>
      <c r="G1037" s="356"/>
      <c r="H1037" s="356"/>
      <c r="I1037" s="356"/>
      <c r="J1037" s="356"/>
      <c r="K1037" s="356"/>
      <c r="L1037" s="356"/>
      <c r="M1037" s="356"/>
      <c r="N1037" s="356"/>
      <c r="O1037" s="356"/>
      <c r="P1037" s="356"/>
      <c r="Q1037" s="356"/>
      <c r="R1037" s="356"/>
      <c r="S1037" s="356"/>
      <c r="T1037" s="356"/>
      <c r="U1037" s="356"/>
      <c r="V1037" s="356"/>
      <c r="W1037" s="356"/>
      <c r="X1037" s="356"/>
      <c r="Y1037" s="356"/>
      <c r="Z1037" s="356"/>
      <c r="AA1037" s="356"/>
      <c r="AB1037" s="356"/>
      <c r="AC1037" s="356"/>
      <c r="AD1037" s="310">
        <f>'Art. 121'!Q995</f>
        <v>2</v>
      </c>
      <c r="AE1037" s="94">
        <f t="shared" si="186"/>
        <v>0.14204545454545456</v>
      </c>
      <c r="AF1037">
        <f t="shared" si="187"/>
        <v>1</v>
      </c>
      <c r="AG1037" s="92">
        <f t="shared" si="188"/>
        <v>1</v>
      </c>
      <c r="AH1037" s="95">
        <f t="shared" si="189"/>
        <v>1</v>
      </c>
      <c r="AI1037" s="96">
        <f t="shared" si="190"/>
        <v>6.25E-2</v>
      </c>
      <c r="AJ1037" s="96">
        <f t="shared" si="191"/>
        <v>6.25E-2</v>
      </c>
      <c r="AK1037" s="96">
        <f t="shared" si="192"/>
        <v>0.14204545454545456</v>
      </c>
    </row>
    <row r="1038" spans="1:37" ht="24.9" customHeight="1" x14ac:dyDescent="0.25">
      <c r="A1038" s="356" t="s">
        <v>854</v>
      </c>
      <c r="B1038" s="356"/>
      <c r="C1038" s="356"/>
      <c r="D1038" s="356"/>
      <c r="E1038" s="356"/>
      <c r="F1038" s="356"/>
      <c r="G1038" s="356"/>
      <c r="H1038" s="356"/>
      <c r="I1038" s="356"/>
      <c r="J1038" s="356"/>
      <c r="K1038" s="356"/>
      <c r="L1038" s="356"/>
      <c r="M1038" s="356"/>
      <c r="N1038" s="356"/>
      <c r="O1038" s="356"/>
      <c r="P1038" s="356"/>
      <c r="Q1038" s="356"/>
      <c r="R1038" s="356"/>
      <c r="S1038" s="356"/>
      <c r="T1038" s="356"/>
      <c r="U1038" s="356"/>
      <c r="V1038" s="356"/>
      <c r="W1038" s="356"/>
      <c r="X1038" s="356"/>
      <c r="Y1038" s="356"/>
      <c r="Z1038" s="356"/>
      <c r="AA1038" s="356"/>
      <c r="AB1038" s="356"/>
      <c r="AC1038" s="356"/>
      <c r="AD1038" s="310">
        <f>'Art. 121'!Q996</f>
        <v>2</v>
      </c>
      <c r="AE1038" s="94">
        <f t="shared" si="186"/>
        <v>0.14204545454545456</v>
      </c>
      <c r="AF1038">
        <f t="shared" si="187"/>
        <v>1</v>
      </c>
      <c r="AG1038" s="92">
        <f t="shared" si="188"/>
        <v>1</v>
      </c>
      <c r="AH1038" s="95">
        <f t="shared" si="189"/>
        <v>1</v>
      </c>
      <c r="AI1038" s="96">
        <f t="shared" si="190"/>
        <v>6.25E-2</v>
      </c>
      <c r="AJ1038" s="96">
        <f t="shared" si="191"/>
        <v>6.25E-2</v>
      </c>
      <c r="AK1038" s="96">
        <f t="shared" si="192"/>
        <v>0.14204545454545456</v>
      </c>
    </row>
    <row r="1039" spans="1:37" ht="24.9" customHeight="1" x14ac:dyDescent="0.25">
      <c r="A1039" s="356" t="s">
        <v>855</v>
      </c>
      <c r="B1039" s="356"/>
      <c r="C1039" s="356"/>
      <c r="D1039" s="356"/>
      <c r="E1039" s="356"/>
      <c r="F1039" s="356"/>
      <c r="G1039" s="356"/>
      <c r="H1039" s="356"/>
      <c r="I1039" s="356"/>
      <c r="J1039" s="356"/>
      <c r="K1039" s="356"/>
      <c r="L1039" s="356"/>
      <c r="M1039" s="356"/>
      <c r="N1039" s="356"/>
      <c r="O1039" s="356"/>
      <c r="P1039" s="356"/>
      <c r="Q1039" s="356"/>
      <c r="R1039" s="356"/>
      <c r="S1039" s="356"/>
      <c r="T1039" s="356"/>
      <c r="U1039" s="356"/>
      <c r="V1039" s="356"/>
      <c r="W1039" s="356"/>
      <c r="X1039" s="356"/>
      <c r="Y1039" s="356"/>
      <c r="Z1039" s="356"/>
      <c r="AA1039" s="356"/>
      <c r="AB1039" s="356"/>
      <c r="AC1039" s="356"/>
      <c r="AD1039" s="310">
        <f>'Art. 121'!Q997</f>
        <v>0</v>
      </c>
      <c r="AE1039" s="94">
        <f t="shared" si="186"/>
        <v>0</v>
      </c>
      <c r="AF1039">
        <f t="shared" si="187"/>
        <v>0</v>
      </c>
      <c r="AG1039" s="92">
        <f t="shared" si="188"/>
        <v>1</v>
      </c>
      <c r="AH1039" s="95">
        <f t="shared" si="189"/>
        <v>0</v>
      </c>
      <c r="AI1039" s="96">
        <f t="shared" si="190"/>
        <v>6.25E-2</v>
      </c>
      <c r="AJ1039" s="96">
        <f t="shared" si="191"/>
        <v>0</v>
      </c>
      <c r="AK1039" s="96">
        <f t="shared" si="192"/>
        <v>0</v>
      </c>
    </row>
    <row r="1040" spans="1:37" ht="24.9" customHeight="1" x14ac:dyDescent="0.25">
      <c r="A1040" s="356" t="s">
        <v>856</v>
      </c>
      <c r="B1040" s="356"/>
      <c r="C1040" s="356"/>
      <c r="D1040" s="356"/>
      <c r="E1040" s="356"/>
      <c r="F1040" s="356"/>
      <c r="G1040" s="356"/>
      <c r="H1040" s="356"/>
      <c r="I1040" s="356"/>
      <c r="J1040" s="356"/>
      <c r="K1040" s="356"/>
      <c r="L1040" s="356"/>
      <c r="M1040" s="356"/>
      <c r="N1040" s="356"/>
      <c r="O1040" s="356"/>
      <c r="P1040" s="356"/>
      <c r="Q1040" s="356"/>
      <c r="R1040" s="356"/>
      <c r="S1040" s="356"/>
      <c r="T1040" s="356"/>
      <c r="U1040" s="356"/>
      <c r="V1040" s="356"/>
      <c r="W1040" s="356"/>
      <c r="X1040" s="356"/>
      <c r="Y1040" s="356"/>
      <c r="Z1040" s="356"/>
      <c r="AA1040" s="356"/>
      <c r="AB1040" s="356"/>
      <c r="AC1040" s="356"/>
      <c r="AD1040" s="310">
        <f>'Art. 121'!Q998</f>
        <v>2</v>
      </c>
      <c r="AE1040" s="94">
        <f t="shared" si="186"/>
        <v>0.14204545454545456</v>
      </c>
      <c r="AF1040">
        <f t="shared" si="187"/>
        <v>1</v>
      </c>
      <c r="AG1040" s="92">
        <f t="shared" si="188"/>
        <v>1</v>
      </c>
      <c r="AH1040" s="95">
        <f t="shared" si="189"/>
        <v>1</v>
      </c>
      <c r="AI1040" s="96">
        <f t="shared" si="190"/>
        <v>6.25E-2</v>
      </c>
      <c r="AJ1040" s="96">
        <f t="shared" si="191"/>
        <v>6.25E-2</v>
      </c>
      <c r="AK1040" s="96">
        <f t="shared" si="192"/>
        <v>0.14204545454545456</v>
      </c>
    </row>
    <row r="1041" spans="1:37" ht="24.9" customHeight="1" x14ac:dyDescent="0.25">
      <c r="A1041" s="356" t="s">
        <v>857</v>
      </c>
      <c r="B1041" s="356"/>
      <c r="C1041" s="356"/>
      <c r="D1041" s="356"/>
      <c r="E1041" s="356"/>
      <c r="F1041" s="356"/>
      <c r="G1041" s="356"/>
      <c r="H1041" s="356"/>
      <c r="I1041" s="356"/>
      <c r="J1041" s="356"/>
      <c r="K1041" s="356"/>
      <c r="L1041" s="356"/>
      <c r="M1041" s="356"/>
      <c r="N1041" s="356"/>
      <c r="O1041" s="356"/>
      <c r="P1041" s="356"/>
      <c r="Q1041" s="356"/>
      <c r="R1041" s="356"/>
      <c r="S1041" s="356"/>
      <c r="T1041" s="356"/>
      <c r="U1041" s="356"/>
      <c r="V1041" s="356"/>
      <c r="W1041" s="356"/>
      <c r="X1041" s="356"/>
      <c r="Y1041" s="356"/>
      <c r="Z1041" s="356"/>
      <c r="AA1041" s="356"/>
      <c r="AB1041" s="356"/>
      <c r="AC1041" s="356"/>
      <c r="AD1041" s="310">
        <f>'Art. 121'!Q999</f>
        <v>2</v>
      </c>
      <c r="AE1041" s="94">
        <f t="shared" si="186"/>
        <v>0.14204545454545456</v>
      </c>
      <c r="AF1041">
        <f t="shared" si="187"/>
        <v>1</v>
      </c>
      <c r="AG1041" s="92">
        <f t="shared" si="188"/>
        <v>1</v>
      </c>
      <c r="AH1041" s="95">
        <f t="shared" si="189"/>
        <v>1</v>
      </c>
      <c r="AI1041" s="96">
        <f t="shared" si="190"/>
        <v>6.25E-2</v>
      </c>
      <c r="AJ1041" s="96">
        <f t="shared" si="191"/>
        <v>6.25E-2</v>
      </c>
      <c r="AK1041" s="96">
        <f t="shared" si="192"/>
        <v>0.14204545454545456</v>
      </c>
    </row>
    <row r="1042" spans="1:37" ht="24.9" customHeight="1" x14ac:dyDescent="0.25">
      <c r="A1042" s="356" t="s">
        <v>286</v>
      </c>
      <c r="B1042" s="356"/>
      <c r="C1042" s="356"/>
      <c r="D1042" s="356"/>
      <c r="E1042" s="356"/>
      <c r="F1042" s="356"/>
      <c r="G1042" s="356"/>
      <c r="H1042" s="356"/>
      <c r="I1042" s="356"/>
      <c r="J1042" s="356"/>
      <c r="K1042" s="356"/>
      <c r="L1042" s="356"/>
      <c r="M1042" s="356"/>
      <c r="N1042" s="356"/>
      <c r="O1042" s="356"/>
      <c r="P1042" s="356"/>
      <c r="Q1042" s="356"/>
      <c r="R1042" s="356"/>
      <c r="S1042" s="356"/>
      <c r="T1042" s="356"/>
      <c r="U1042" s="356"/>
      <c r="V1042" s="356"/>
      <c r="W1042" s="356"/>
      <c r="X1042" s="356"/>
      <c r="Y1042" s="356"/>
      <c r="Z1042" s="356"/>
      <c r="AA1042" s="356"/>
      <c r="AB1042" s="356"/>
      <c r="AC1042" s="356"/>
      <c r="AD1042" s="310">
        <f>'Art. 121'!Q1000</f>
        <v>2</v>
      </c>
      <c r="AE1042" s="94">
        <f t="shared" si="186"/>
        <v>0.14204545454545456</v>
      </c>
      <c r="AF1042">
        <f t="shared" si="187"/>
        <v>1</v>
      </c>
      <c r="AG1042" s="92">
        <f t="shared" si="188"/>
        <v>1</v>
      </c>
      <c r="AH1042" s="95">
        <f t="shared" si="189"/>
        <v>1</v>
      </c>
      <c r="AI1042" s="96">
        <f t="shared" si="190"/>
        <v>6.25E-2</v>
      </c>
      <c r="AJ1042" s="96">
        <f t="shared" si="191"/>
        <v>6.25E-2</v>
      </c>
      <c r="AK1042" s="96">
        <f t="shared" si="192"/>
        <v>0.14204545454545456</v>
      </c>
    </row>
    <row r="1043" spans="1:37" ht="24.9" customHeight="1" x14ac:dyDescent="0.25">
      <c r="A1043" s="356" t="s">
        <v>858</v>
      </c>
      <c r="B1043" s="356"/>
      <c r="C1043" s="356"/>
      <c r="D1043" s="356"/>
      <c r="E1043" s="356"/>
      <c r="F1043" s="356"/>
      <c r="G1043" s="356"/>
      <c r="H1043" s="356"/>
      <c r="I1043" s="356"/>
      <c r="J1043" s="356"/>
      <c r="K1043" s="356"/>
      <c r="L1043" s="356"/>
      <c r="M1043" s="356"/>
      <c r="N1043" s="356"/>
      <c r="O1043" s="356"/>
      <c r="P1043" s="356"/>
      <c r="Q1043" s="356"/>
      <c r="R1043" s="356"/>
      <c r="S1043" s="356"/>
      <c r="T1043" s="356"/>
      <c r="U1043" s="356"/>
      <c r="V1043" s="356"/>
      <c r="W1043" s="356"/>
      <c r="X1043" s="356"/>
      <c r="Y1043" s="356"/>
      <c r="Z1043" s="356"/>
      <c r="AA1043" s="356"/>
      <c r="AB1043" s="356"/>
      <c r="AC1043" s="356"/>
      <c r="AD1043" s="310">
        <f>'Art. 121'!Q1001</f>
        <v>2</v>
      </c>
      <c r="AE1043" s="94">
        <f t="shared" si="186"/>
        <v>0.14204545454545456</v>
      </c>
      <c r="AF1043">
        <f t="shared" si="187"/>
        <v>1</v>
      </c>
      <c r="AG1043" s="92">
        <f t="shared" si="188"/>
        <v>1</v>
      </c>
      <c r="AH1043" s="95">
        <f t="shared" si="189"/>
        <v>1</v>
      </c>
      <c r="AI1043" s="96">
        <f t="shared" si="190"/>
        <v>6.25E-2</v>
      </c>
      <c r="AJ1043" s="96">
        <f t="shared" si="191"/>
        <v>6.25E-2</v>
      </c>
      <c r="AK1043" s="96">
        <f t="shared" si="192"/>
        <v>0.14204545454545456</v>
      </c>
    </row>
    <row r="1044" spans="1:37" ht="24.9" customHeight="1" x14ac:dyDescent="0.25">
      <c r="A1044" s="356" t="s">
        <v>859</v>
      </c>
      <c r="B1044" s="356"/>
      <c r="C1044" s="356"/>
      <c r="D1044" s="356"/>
      <c r="E1044" s="356"/>
      <c r="F1044" s="356"/>
      <c r="G1044" s="356"/>
      <c r="H1044" s="356"/>
      <c r="I1044" s="356"/>
      <c r="J1044" s="356"/>
      <c r="K1044" s="356"/>
      <c r="L1044" s="356"/>
      <c r="M1044" s="356"/>
      <c r="N1044" s="356"/>
      <c r="O1044" s="356"/>
      <c r="P1044" s="356"/>
      <c r="Q1044" s="356"/>
      <c r="R1044" s="356"/>
      <c r="S1044" s="356"/>
      <c r="T1044" s="356"/>
      <c r="U1044" s="356"/>
      <c r="V1044" s="356"/>
      <c r="W1044" s="356"/>
      <c r="X1044" s="356"/>
      <c r="Y1044" s="356"/>
      <c r="Z1044" s="356"/>
      <c r="AA1044" s="356"/>
      <c r="AB1044" s="356"/>
      <c r="AC1044" s="356"/>
      <c r="AD1044" s="310">
        <f>'Art. 121'!Q1002</f>
        <v>2</v>
      </c>
      <c r="AE1044" s="94">
        <f t="shared" si="186"/>
        <v>0.14204545454545456</v>
      </c>
      <c r="AF1044">
        <f t="shared" si="187"/>
        <v>1</v>
      </c>
      <c r="AG1044" s="92">
        <f t="shared" si="188"/>
        <v>1</v>
      </c>
      <c r="AH1044" s="95">
        <f t="shared" si="189"/>
        <v>1</v>
      </c>
      <c r="AI1044" s="96">
        <f t="shared" si="190"/>
        <v>6.25E-2</v>
      </c>
      <c r="AJ1044" s="96">
        <f t="shared" si="191"/>
        <v>6.25E-2</v>
      </c>
      <c r="AK1044" s="96">
        <f t="shared" si="192"/>
        <v>0.14204545454545456</v>
      </c>
    </row>
    <row r="1045" spans="1:37" ht="24.9" customHeight="1" x14ac:dyDescent="0.25">
      <c r="A1045" s="356" t="s">
        <v>860</v>
      </c>
      <c r="B1045" s="356"/>
      <c r="C1045" s="356"/>
      <c r="D1045" s="356"/>
      <c r="E1045" s="356"/>
      <c r="F1045" s="356"/>
      <c r="G1045" s="356"/>
      <c r="H1045" s="356"/>
      <c r="I1045" s="356"/>
      <c r="J1045" s="356"/>
      <c r="K1045" s="356"/>
      <c r="L1045" s="356"/>
      <c r="M1045" s="356"/>
      <c r="N1045" s="356"/>
      <c r="O1045" s="356"/>
      <c r="P1045" s="356"/>
      <c r="Q1045" s="356"/>
      <c r="R1045" s="356"/>
      <c r="S1045" s="356"/>
      <c r="T1045" s="356"/>
      <c r="U1045" s="356"/>
      <c r="V1045" s="356"/>
      <c r="W1045" s="356"/>
      <c r="X1045" s="356"/>
      <c r="Y1045" s="356"/>
      <c r="Z1045" s="356"/>
      <c r="AA1045" s="356"/>
      <c r="AB1045" s="356"/>
      <c r="AC1045" s="356"/>
      <c r="AD1045" s="310">
        <f>'Art. 121'!Q1003</f>
        <v>2</v>
      </c>
      <c r="AE1045" s="94">
        <f t="shared" si="186"/>
        <v>0.14204545454545456</v>
      </c>
      <c r="AF1045">
        <f t="shared" si="187"/>
        <v>1</v>
      </c>
      <c r="AG1045" s="92">
        <f t="shared" si="188"/>
        <v>1</v>
      </c>
      <c r="AH1045" s="95">
        <f t="shared" si="189"/>
        <v>1</v>
      </c>
      <c r="AI1045" s="96">
        <f t="shared" si="190"/>
        <v>6.25E-2</v>
      </c>
      <c r="AJ1045" s="96">
        <f t="shared" si="191"/>
        <v>6.25E-2</v>
      </c>
      <c r="AK1045" s="96">
        <f t="shared" si="192"/>
        <v>0.14204545454545456</v>
      </c>
    </row>
    <row r="1046" spans="1:37" ht="24.9" customHeight="1" x14ac:dyDescent="0.25">
      <c r="A1046" s="356" t="s">
        <v>861</v>
      </c>
      <c r="B1046" s="356"/>
      <c r="C1046" s="356"/>
      <c r="D1046" s="356"/>
      <c r="E1046" s="356"/>
      <c r="F1046" s="356"/>
      <c r="G1046" s="356"/>
      <c r="H1046" s="356"/>
      <c r="I1046" s="356"/>
      <c r="J1046" s="356"/>
      <c r="K1046" s="356"/>
      <c r="L1046" s="356"/>
      <c r="M1046" s="356"/>
      <c r="N1046" s="356"/>
      <c r="O1046" s="356"/>
      <c r="P1046" s="356"/>
      <c r="Q1046" s="356"/>
      <c r="R1046" s="356"/>
      <c r="S1046" s="356"/>
      <c r="T1046" s="356"/>
      <c r="U1046" s="356"/>
      <c r="V1046" s="356"/>
      <c r="W1046" s="356"/>
      <c r="X1046" s="356"/>
      <c r="Y1046" s="356"/>
      <c r="Z1046" s="356"/>
      <c r="AA1046" s="356"/>
      <c r="AB1046" s="356"/>
      <c r="AC1046" s="356"/>
      <c r="AD1046" s="310">
        <f>'Art. 121'!Q1004</f>
        <v>2</v>
      </c>
      <c r="AE1046" s="94">
        <f t="shared" si="186"/>
        <v>0.14204545454545456</v>
      </c>
      <c r="AF1046">
        <f t="shared" si="187"/>
        <v>1</v>
      </c>
      <c r="AG1046" s="92">
        <f t="shared" si="188"/>
        <v>1</v>
      </c>
      <c r="AH1046" s="95">
        <f t="shared" si="189"/>
        <v>1</v>
      </c>
      <c r="AI1046" s="96">
        <f t="shared" si="190"/>
        <v>6.25E-2</v>
      </c>
      <c r="AJ1046" s="96">
        <f t="shared" si="191"/>
        <v>6.25E-2</v>
      </c>
      <c r="AK1046" s="96">
        <f t="shared" si="192"/>
        <v>0.14204545454545456</v>
      </c>
    </row>
    <row r="1047" spans="1:37" ht="24.9" customHeight="1" x14ac:dyDescent="0.25">
      <c r="A1047" s="356" t="s">
        <v>862</v>
      </c>
      <c r="B1047" s="356"/>
      <c r="C1047" s="356"/>
      <c r="D1047" s="356"/>
      <c r="E1047" s="356"/>
      <c r="F1047" s="356"/>
      <c r="G1047" s="356"/>
      <c r="H1047" s="356"/>
      <c r="I1047" s="356"/>
      <c r="J1047" s="356"/>
      <c r="K1047" s="356"/>
      <c r="L1047" s="356"/>
      <c r="M1047" s="356"/>
      <c r="N1047" s="356"/>
      <c r="O1047" s="356"/>
      <c r="P1047" s="356"/>
      <c r="Q1047" s="356"/>
      <c r="R1047" s="356"/>
      <c r="S1047" s="356"/>
      <c r="T1047" s="356"/>
      <c r="U1047" s="356"/>
      <c r="V1047" s="356"/>
      <c r="W1047" s="356"/>
      <c r="X1047" s="356"/>
      <c r="Y1047" s="356"/>
      <c r="Z1047" s="356"/>
      <c r="AA1047" s="356"/>
      <c r="AB1047" s="356"/>
      <c r="AC1047" s="356"/>
      <c r="AD1047" s="310">
        <f>'Art. 121'!Q1005</f>
        <v>2</v>
      </c>
      <c r="AE1047" s="94">
        <f t="shared" si="186"/>
        <v>0.14204545454545456</v>
      </c>
      <c r="AF1047">
        <f t="shared" si="187"/>
        <v>1</v>
      </c>
      <c r="AG1047" s="92">
        <f t="shared" si="188"/>
        <v>1</v>
      </c>
      <c r="AH1047" s="95">
        <f t="shared" si="189"/>
        <v>1</v>
      </c>
      <c r="AI1047" s="96">
        <f t="shared" si="190"/>
        <v>6.25E-2</v>
      </c>
      <c r="AJ1047" s="96">
        <f t="shared" si="191"/>
        <v>6.25E-2</v>
      </c>
      <c r="AK1047" s="96">
        <f t="shared" si="192"/>
        <v>0.14204545454545456</v>
      </c>
    </row>
    <row r="1048" spans="1:37" ht="24.9" customHeight="1" x14ac:dyDescent="0.25">
      <c r="A1048" s="356" t="s">
        <v>863</v>
      </c>
      <c r="B1048" s="356"/>
      <c r="C1048" s="356"/>
      <c r="D1048" s="356"/>
      <c r="E1048" s="356"/>
      <c r="F1048" s="356"/>
      <c r="G1048" s="356"/>
      <c r="H1048" s="356"/>
      <c r="I1048" s="356"/>
      <c r="J1048" s="356"/>
      <c r="K1048" s="356"/>
      <c r="L1048" s="356"/>
      <c r="M1048" s="356"/>
      <c r="N1048" s="356"/>
      <c r="O1048" s="356"/>
      <c r="P1048" s="356"/>
      <c r="Q1048" s="356"/>
      <c r="R1048" s="356"/>
      <c r="S1048" s="356"/>
      <c r="T1048" s="356"/>
      <c r="U1048" s="356"/>
      <c r="V1048" s="356"/>
      <c r="W1048" s="356"/>
      <c r="X1048" s="356"/>
      <c r="Y1048" s="356"/>
      <c r="Z1048" s="356"/>
      <c r="AA1048" s="356"/>
      <c r="AB1048" s="356"/>
      <c r="AC1048" s="356"/>
      <c r="AD1048" s="310">
        <f>'Art. 121'!Q1006</f>
        <v>2</v>
      </c>
      <c r="AE1048" s="94">
        <f t="shared" si="186"/>
        <v>0.14204545454545456</v>
      </c>
      <c r="AF1048">
        <f t="shared" si="187"/>
        <v>1</v>
      </c>
      <c r="AG1048" s="92">
        <f t="shared" si="188"/>
        <v>1</v>
      </c>
      <c r="AH1048" s="95">
        <f t="shared" si="189"/>
        <v>1</v>
      </c>
      <c r="AI1048" s="96">
        <f t="shared" si="190"/>
        <v>6.25E-2</v>
      </c>
      <c r="AJ1048" s="96">
        <f t="shared" si="191"/>
        <v>6.25E-2</v>
      </c>
      <c r="AK1048" s="96">
        <f t="shared" si="192"/>
        <v>0.14204545454545456</v>
      </c>
    </row>
    <row r="1049" spans="1:37" ht="24.9" customHeight="1" x14ac:dyDescent="0.25">
      <c r="A1049" s="356" t="s">
        <v>864</v>
      </c>
      <c r="B1049" s="356"/>
      <c r="C1049" s="356"/>
      <c r="D1049" s="356"/>
      <c r="E1049" s="356"/>
      <c r="F1049" s="356"/>
      <c r="G1049" s="356"/>
      <c r="H1049" s="356"/>
      <c r="I1049" s="356"/>
      <c r="J1049" s="356"/>
      <c r="K1049" s="356"/>
      <c r="L1049" s="356"/>
      <c r="M1049" s="356"/>
      <c r="N1049" s="356"/>
      <c r="O1049" s="356"/>
      <c r="P1049" s="356"/>
      <c r="Q1049" s="356"/>
      <c r="R1049" s="356"/>
      <c r="S1049" s="356"/>
      <c r="T1049" s="356"/>
      <c r="U1049" s="356"/>
      <c r="V1049" s="356"/>
      <c r="W1049" s="356"/>
      <c r="X1049" s="356"/>
      <c r="Y1049" s="356"/>
      <c r="Z1049" s="356"/>
      <c r="AA1049" s="356"/>
      <c r="AB1049" s="356"/>
      <c r="AC1049" s="356"/>
      <c r="AD1049" s="310">
        <f>'Art. 121'!Q1007</f>
        <v>2</v>
      </c>
      <c r="AE1049" s="94">
        <f t="shared" si="186"/>
        <v>0.14204545454545456</v>
      </c>
      <c r="AF1049">
        <f t="shared" si="187"/>
        <v>1</v>
      </c>
      <c r="AG1049" s="92">
        <f t="shared" si="188"/>
        <v>1</v>
      </c>
      <c r="AH1049" s="95">
        <f t="shared" si="189"/>
        <v>1</v>
      </c>
      <c r="AI1049" s="96">
        <f t="shared" si="190"/>
        <v>6.25E-2</v>
      </c>
      <c r="AJ1049" s="96">
        <f t="shared" si="191"/>
        <v>6.25E-2</v>
      </c>
      <c r="AK1049" s="96">
        <f t="shared" si="192"/>
        <v>0.14204545454545456</v>
      </c>
    </row>
    <row r="1050" spans="1:37" ht="24.9" customHeight="1" x14ac:dyDescent="0.25">
      <c r="A1050" s="356" t="s">
        <v>865</v>
      </c>
      <c r="B1050" s="356"/>
      <c r="C1050" s="356"/>
      <c r="D1050" s="356"/>
      <c r="E1050" s="356"/>
      <c r="F1050" s="356"/>
      <c r="G1050" s="356"/>
      <c r="H1050" s="356"/>
      <c r="I1050" s="356"/>
      <c r="J1050" s="356"/>
      <c r="K1050" s="356"/>
      <c r="L1050" s="356"/>
      <c r="M1050" s="356"/>
      <c r="N1050" s="356"/>
      <c r="O1050" s="356"/>
      <c r="P1050" s="356"/>
      <c r="Q1050" s="356"/>
      <c r="R1050" s="356"/>
      <c r="S1050" s="356"/>
      <c r="T1050" s="356"/>
      <c r="U1050" s="356"/>
      <c r="V1050" s="356"/>
      <c r="W1050" s="356"/>
      <c r="X1050" s="356"/>
      <c r="Y1050" s="356"/>
      <c r="Z1050" s="356"/>
      <c r="AA1050" s="356"/>
      <c r="AB1050" s="356"/>
      <c r="AC1050" s="356"/>
      <c r="AD1050" s="310">
        <f>'Art. 121'!Q1008</f>
        <v>2</v>
      </c>
      <c r="AE1050" s="94">
        <f t="shared" si="186"/>
        <v>0.14204545454545456</v>
      </c>
      <c r="AF1050">
        <f t="shared" si="187"/>
        <v>1</v>
      </c>
      <c r="AG1050" s="92">
        <f t="shared" si="188"/>
        <v>1</v>
      </c>
      <c r="AH1050" s="95">
        <f t="shared" si="189"/>
        <v>1</v>
      </c>
      <c r="AI1050" s="96">
        <f t="shared" si="190"/>
        <v>6.25E-2</v>
      </c>
      <c r="AJ1050" s="96">
        <f t="shared" si="191"/>
        <v>6.25E-2</v>
      </c>
      <c r="AK1050" s="96">
        <f t="shared" si="192"/>
        <v>0.14204545454545456</v>
      </c>
    </row>
    <row r="1051" spans="1:37" ht="24.9" customHeight="1" x14ac:dyDescent="0.25">
      <c r="A1051" s="383" t="s">
        <v>1776</v>
      </c>
      <c r="B1051" s="383"/>
      <c r="C1051" s="383"/>
      <c r="D1051" s="383"/>
      <c r="E1051" s="383"/>
      <c r="F1051" s="383"/>
      <c r="G1051" s="383"/>
      <c r="H1051" s="383"/>
      <c r="I1051" s="383"/>
      <c r="J1051" s="383"/>
      <c r="K1051" s="383"/>
      <c r="L1051" s="383"/>
      <c r="M1051" s="383"/>
      <c r="N1051" s="383"/>
      <c r="O1051" s="383"/>
      <c r="P1051" s="383"/>
      <c r="Q1051" s="383"/>
      <c r="R1051" s="383"/>
      <c r="S1051" s="383"/>
      <c r="T1051" s="383"/>
      <c r="U1051" s="383"/>
      <c r="V1051" s="383"/>
      <c r="W1051" s="383"/>
      <c r="X1051" s="383"/>
      <c r="Y1051" s="383"/>
      <c r="Z1051" s="383"/>
      <c r="AA1051" s="383"/>
      <c r="AB1051" s="383"/>
      <c r="AC1051" s="383"/>
      <c r="AD1051" s="383"/>
      <c r="AE1051" s="94">
        <f>SUM(AE1044:AE1050)</f>
        <v>0.99431818181818199</v>
      </c>
      <c r="AF1051" s="61"/>
      <c r="AG1051" s="97">
        <f>SUM(AG1035:AG1050)</f>
        <v>16</v>
      </c>
      <c r="AH1051" s="98"/>
      <c r="AI1051" s="99"/>
      <c r="AJ1051" s="99"/>
      <c r="AK1051" s="99"/>
    </row>
    <row r="1052" spans="1:37" ht="24.9" customHeight="1" x14ac:dyDescent="0.25">
      <c r="A1052" s="384" t="s">
        <v>1777</v>
      </c>
      <c r="B1052" s="384"/>
      <c r="C1052" s="384"/>
      <c r="D1052" s="384"/>
      <c r="E1052" s="384"/>
      <c r="F1052" s="384"/>
      <c r="G1052" s="384"/>
      <c r="H1052" s="384"/>
      <c r="I1052" s="384"/>
      <c r="J1052" s="384"/>
      <c r="K1052" s="384"/>
      <c r="L1052" s="384"/>
      <c r="M1052" s="384"/>
      <c r="N1052" s="384"/>
      <c r="O1052" s="384"/>
      <c r="P1052" s="384"/>
      <c r="Q1052" s="384"/>
      <c r="R1052" s="384"/>
      <c r="S1052" s="384"/>
      <c r="T1052" s="384"/>
      <c r="U1052" s="384"/>
      <c r="V1052" s="384"/>
      <c r="W1052" s="384"/>
      <c r="X1052" s="384"/>
      <c r="Y1052" s="384"/>
      <c r="Z1052" s="384"/>
      <c r="AA1052" s="384"/>
      <c r="AB1052" s="384"/>
      <c r="AC1052" s="384"/>
      <c r="AD1052" s="384"/>
      <c r="AE1052" s="94">
        <f>AE1051/$AE$23*100</f>
        <v>43.750000000000007</v>
      </c>
      <c r="AF1052" s="61"/>
      <c r="AG1052" s="97"/>
      <c r="AH1052" s="98"/>
      <c r="AI1052" s="99"/>
      <c r="AJ1052" s="99"/>
      <c r="AK1052" s="99"/>
    </row>
    <row r="1053" spans="1:37" ht="24.9" customHeight="1" x14ac:dyDescent="0.25">
      <c r="A1053" s="73"/>
      <c r="B1053" s="73"/>
      <c r="C1053" s="73"/>
      <c r="D1053" s="73"/>
      <c r="E1053" s="73"/>
      <c r="F1053" s="73"/>
      <c r="G1053" s="73"/>
      <c r="H1053" s="73"/>
      <c r="I1053" s="73"/>
      <c r="J1053" s="73"/>
      <c r="K1053" s="73"/>
      <c r="L1053" s="73"/>
      <c r="M1053" s="73"/>
      <c r="N1053" s="73"/>
      <c r="O1053" s="73"/>
      <c r="P1053" s="73"/>
      <c r="Q1053" s="100"/>
      <c r="R1053" s="73"/>
      <c r="S1053" s="73"/>
      <c r="T1053" s="73"/>
      <c r="U1053" s="73"/>
      <c r="V1053" s="73"/>
      <c r="W1053" s="73"/>
      <c r="X1053" s="73"/>
      <c r="Y1053" s="73"/>
      <c r="Z1053" s="73"/>
      <c r="AA1053" s="73"/>
      <c r="AB1053" s="73"/>
      <c r="AC1053" s="73"/>
      <c r="AD1053" s="101"/>
      <c r="AE1053" s="101"/>
    </row>
    <row r="1054" spans="1:37" ht="24.9" customHeight="1" x14ac:dyDescent="0.25">
      <c r="A1054" s="391" t="s">
        <v>198</v>
      </c>
      <c r="B1054" s="391"/>
      <c r="C1054" s="391"/>
      <c r="D1054" s="391"/>
      <c r="E1054" s="391"/>
      <c r="F1054" s="391"/>
      <c r="G1054" s="391"/>
      <c r="H1054" s="391"/>
      <c r="I1054" s="391"/>
      <c r="J1054" s="391"/>
      <c r="K1054" s="391"/>
      <c r="L1054" s="391"/>
      <c r="M1054" s="391"/>
      <c r="N1054" s="391"/>
      <c r="O1054" s="391"/>
      <c r="P1054" s="391"/>
      <c r="Q1054" s="391"/>
      <c r="R1054" s="391"/>
      <c r="S1054" s="391"/>
      <c r="T1054" s="391"/>
      <c r="U1054" s="391"/>
      <c r="V1054" s="391"/>
      <c r="W1054" s="391"/>
      <c r="X1054" s="391"/>
      <c r="Y1054" s="391"/>
      <c r="Z1054" s="391"/>
      <c r="AA1054" s="391"/>
      <c r="AB1054" s="391"/>
      <c r="AC1054" s="391"/>
      <c r="AD1054" s="112" t="s">
        <v>187</v>
      </c>
      <c r="AE1054" s="113" t="s">
        <v>7</v>
      </c>
      <c r="AF1054" s="92" t="s">
        <v>1666</v>
      </c>
      <c r="AG1054" s="92" t="s">
        <v>1667</v>
      </c>
      <c r="AH1054" s="92" t="s">
        <v>1668</v>
      </c>
      <c r="AI1054" s="93" t="s">
        <v>1669</v>
      </c>
      <c r="AJ1054" s="92"/>
      <c r="AK1054" s="93" t="s">
        <v>1670</v>
      </c>
    </row>
    <row r="1055" spans="1:37" ht="24.9" customHeight="1" x14ac:dyDescent="0.25">
      <c r="A1055" s="356" t="s">
        <v>275</v>
      </c>
      <c r="B1055" s="356"/>
      <c r="C1055" s="356"/>
      <c r="D1055" s="356"/>
      <c r="E1055" s="356"/>
      <c r="F1055" s="356"/>
      <c r="G1055" s="356"/>
      <c r="H1055" s="356"/>
      <c r="I1055" s="356"/>
      <c r="J1055" s="356"/>
      <c r="K1055" s="356"/>
      <c r="L1055" s="356"/>
      <c r="M1055" s="356"/>
      <c r="N1055" s="356"/>
      <c r="O1055" s="356"/>
      <c r="P1055" s="356"/>
      <c r="Q1055" s="356"/>
      <c r="R1055" s="356"/>
      <c r="S1055" s="356"/>
      <c r="T1055" s="356"/>
      <c r="U1055" s="356"/>
      <c r="V1055" s="356"/>
      <c r="W1055" s="356"/>
      <c r="X1055" s="356"/>
      <c r="Y1055" s="356"/>
      <c r="Z1055" s="356"/>
      <c r="AA1055" s="356"/>
      <c r="AB1055" s="356"/>
      <c r="AC1055" s="356"/>
      <c r="AD1055" s="310">
        <f>'Art. 121'!Q1011</f>
        <v>2</v>
      </c>
      <c r="AE1055" s="94">
        <f>IF(AG1055=1,AK1055,AG1055)</f>
        <v>0.45454545454545459</v>
      </c>
      <c r="AF1055">
        <f>AD1055/2</f>
        <v>1</v>
      </c>
      <c r="AG1055" s="92">
        <f>IF(AND(AF1055&gt;=0,AF1055&lt;=1),1,"No aplica")</f>
        <v>1</v>
      </c>
      <c r="AH1055" s="95">
        <f>AD1055/(AG1055*2)</f>
        <v>1</v>
      </c>
      <c r="AI1055" s="96">
        <f>IF(AG1055=1,AG1055/$AG$1060,"No aplica")</f>
        <v>0.2</v>
      </c>
      <c r="AJ1055" s="96">
        <f>AF1055*AI1055</f>
        <v>0.2</v>
      </c>
      <c r="AK1055" s="96">
        <f>AJ1055*$AE$23</f>
        <v>0.45454545454545459</v>
      </c>
    </row>
    <row r="1056" spans="1:37" ht="24.9" customHeight="1" x14ac:dyDescent="0.25">
      <c r="A1056" s="356" t="s">
        <v>276</v>
      </c>
      <c r="B1056" s="356"/>
      <c r="C1056" s="356"/>
      <c r="D1056" s="356"/>
      <c r="E1056" s="356"/>
      <c r="F1056" s="356"/>
      <c r="G1056" s="356"/>
      <c r="H1056" s="356"/>
      <c r="I1056" s="356"/>
      <c r="J1056" s="356"/>
      <c r="K1056" s="356"/>
      <c r="L1056" s="356"/>
      <c r="M1056" s="356"/>
      <c r="N1056" s="356"/>
      <c r="O1056" s="356"/>
      <c r="P1056" s="356"/>
      <c r="Q1056" s="356"/>
      <c r="R1056" s="356"/>
      <c r="S1056" s="356"/>
      <c r="T1056" s="356"/>
      <c r="U1056" s="356"/>
      <c r="V1056" s="356"/>
      <c r="W1056" s="356"/>
      <c r="X1056" s="356"/>
      <c r="Y1056" s="356"/>
      <c r="Z1056" s="356"/>
      <c r="AA1056" s="356"/>
      <c r="AB1056" s="356"/>
      <c r="AC1056" s="356"/>
      <c r="AD1056" s="310">
        <f>'Art. 121'!Q1012</f>
        <v>2</v>
      </c>
      <c r="AE1056" s="94">
        <f>IF(AG1056=1,AK1056,AG1056)</f>
        <v>0.45454545454545459</v>
      </c>
      <c r="AF1056">
        <f>AD1056/2</f>
        <v>1</v>
      </c>
      <c r="AG1056" s="92">
        <f>IF(AND(AF1056&gt;=0,AF1056&lt;=1),1,"No aplica")</f>
        <v>1</v>
      </c>
      <c r="AH1056" s="95">
        <f>AD1056/(AG1056*2)</f>
        <v>1</v>
      </c>
      <c r="AI1056" s="96">
        <f>IF(AG1056=1,AG1056/$AG$1060,"No aplica")</f>
        <v>0.2</v>
      </c>
      <c r="AJ1056" s="96">
        <f>AF1056*AI1056</f>
        <v>0.2</v>
      </c>
      <c r="AK1056" s="96">
        <f>AJ1056*$AE$23</f>
        <v>0.45454545454545459</v>
      </c>
    </row>
    <row r="1057" spans="1:37" ht="24.9" customHeight="1" x14ac:dyDescent="0.25">
      <c r="A1057" s="356" t="s">
        <v>277</v>
      </c>
      <c r="B1057" s="356"/>
      <c r="C1057" s="356"/>
      <c r="D1057" s="356"/>
      <c r="E1057" s="356"/>
      <c r="F1057" s="356"/>
      <c r="G1057" s="356"/>
      <c r="H1057" s="356"/>
      <c r="I1057" s="356"/>
      <c r="J1057" s="356"/>
      <c r="K1057" s="356"/>
      <c r="L1057" s="356"/>
      <c r="M1057" s="356"/>
      <c r="N1057" s="356"/>
      <c r="O1057" s="356"/>
      <c r="P1057" s="356"/>
      <c r="Q1057" s="356"/>
      <c r="R1057" s="356"/>
      <c r="S1057" s="356"/>
      <c r="T1057" s="356"/>
      <c r="U1057" s="356"/>
      <c r="V1057" s="356"/>
      <c r="W1057" s="356"/>
      <c r="X1057" s="356"/>
      <c r="Y1057" s="356"/>
      <c r="Z1057" s="356"/>
      <c r="AA1057" s="356"/>
      <c r="AB1057" s="356"/>
      <c r="AC1057" s="356"/>
      <c r="AD1057" s="310">
        <f>'Art. 121'!Q1013</f>
        <v>2</v>
      </c>
      <c r="AE1057" s="94">
        <f>IF(AG1057=1,AK1057,AG1057)</f>
        <v>0.45454545454545459</v>
      </c>
      <c r="AF1057">
        <f>AD1057/2</f>
        <v>1</v>
      </c>
      <c r="AG1057" s="92">
        <f>IF(AND(AF1057&gt;=0,AF1057&lt;=1),1,"No aplica")</f>
        <v>1</v>
      </c>
      <c r="AH1057" s="95">
        <f>AD1057/(AG1057*2)</f>
        <v>1</v>
      </c>
      <c r="AI1057" s="96">
        <f>IF(AG1057=1,AG1057/$AG$1060,"No aplica")</f>
        <v>0.2</v>
      </c>
      <c r="AJ1057" s="96">
        <f>AF1057*AI1057</f>
        <v>0.2</v>
      </c>
      <c r="AK1057" s="96">
        <f>AJ1057*$AE$23</f>
        <v>0.45454545454545459</v>
      </c>
    </row>
    <row r="1058" spans="1:37" ht="24.9" customHeight="1" x14ac:dyDescent="0.25">
      <c r="A1058" s="356" t="s">
        <v>278</v>
      </c>
      <c r="B1058" s="356"/>
      <c r="C1058" s="356"/>
      <c r="D1058" s="356"/>
      <c r="E1058" s="356"/>
      <c r="F1058" s="356"/>
      <c r="G1058" s="356"/>
      <c r="H1058" s="356"/>
      <c r="I1058" s="356"/>
      <c r="J1058" s="356"/>
      <c r="K1058" s="356"/>
      <c r="L1058" s="356"/>
      <c r="M1058" s="356"/>
      <c r="N1058" s="356"/>
      <c r="O1058" s="356"/>
      <c r="P1058" s="356"/>
      <c r="Q1058" s="356"/>
      <c r="R1058" s="356"/>
      <c r="S1058" s="356"/>
      <c r="T1058" s="356"/>
      <c r="U1058" s="356"/>
      <c r="V1058" s="356"/>
      <c r="W1058" s="356"/>
      <c r="X1058" s="356"/>
      <c r="Y1058" s="356"/>
      <c r="Z1058" s="356"/>
      <c r="AA1058" s="356"/>
      <c r="AB1058" s="356"/>
      <c r="AC1058" s="356"/>
      <c r="AD1058" s="310">
        <f>'Art. 121'!Q1014</f>
        <v>2</v>
      </c>
      <c r="AE1058" s="94">
        <f>IF(AG1058=1,AK1058,AG1058)</f>
        <v>0.45454545454545459</v>
      </c>
      <c r="AF1058">
        <f>AD1058/2</f>
        <v>1</v>
      </c>
      <c r="AG1058" s="92">
        <f>IF(AND(AF1058&gt;=0,AF1058&lt;=1),1,"No aplica")</f>
        <v>1</v>
      </c>
      <c r="AH1058" s="95">
        <f>AD1058/(AG1058*2)</f>
        <v>1</v>
      </c>
      <c r="AI1058" s="96">
        <f>IF(AG1058=1,AG1058/$AG$1060,"No aplica")</f>
        <v>0.2</v>
      </c>
      <c r="AJ1058" s="96">
        <f>AF1058*AI1058</f>
        <v>0.2</v>
      </c>
      <c r="AK1058" s="96">
        <f>AJ1058*$AE$23</f>
        <v>0.45454545454545459</v>
      </c>
    </row>
    <row r="1059" spans="1:37" ht="24.9" customHeight="1" x14ac:dyDescent="0.25">
      <c r="A1059" s="356" t="s">
        <v>866</v>
      </c>
      <c r="B1059" s="356"/>
      <c r="C1059" s="356"/>
      <c r="D1059" s="356"/>
      <c r="E1059" s="356"/>
      <c r="F1059" s="356"/>
      <c r="G1059" s="356"/>
      <c r="H1059" s="356"/>
      <c r="I1059" s="356"/>
      <c r="J1059" s="356"/>
      <c r="K1059" s="356"/>
      <c r="L1059" s="356"/>
      <c r="M1059" s="356"/>
      <c r="N1059" s="356"/>
      <c r="O1059" s="356"/>
      <c r="P1059" s="356"/>
      <c r="Q1059" s="356"/>
      <c r="R1059" s="356"/>
      <c r="S1059" s="356"/>
      <c r="T1059" s="356"/>
      <c r="U1059" s="356"/>
      <c r="V1059" s="356"/>
      <c r="W1059" s="356"/>
      <c r="X1059" s="356"/>
      <c r="Y1059" s="356"/>
      <c r="Z1059" s="356"/>
      <c r="AA1059" s="356"/>
      <c r="AB1059" s="356"/>
      <c r="AC1059" s="356"/>
      <c r="AD1059" s="310">
        <f>'Art. 121'!Q1015</f>
        <v>2</v>
      </c>
      <c r="AE1059" s="94">
        <f>IF(AG1059=1,AK1059,AG1059)</f>
        <v>0.45454545454545459</v>
      </c>
      <c r="AF1059">
        <f>AD1059/2</f>
        <v>1</v>
      </c>
      <c r="AG1059" s="92">
        <f>IF(AND(AF1059&gt;=0,AF1059&lt;=1),1,"No aplica")</f>
        <v>1</v>
      </c>
      <c r="AH1059" s="95">
        <f>AD1059/(AG1059*2)</f>
        <v>1</v>
      </c>
      <c r="AI1059" s="96">
        <f>IF(AG1059=1,AG1059/$AG$1060,"No aplica")</f>
        <v>0.2</v>
      </c>
      <c r="AJ1059" s="96">
        <f>AF1059*AI1059</f>
        <v>0.2</v>
      </c>
      <c r="AK1059" s="96">
        <f>AJ1059*$AE$23</f>
        <v>0.45454545454545459</v>
      </c>
    </row>
    <row r="1060" spans="1:37" ht="24.9" customHeight="1" x14ac:dyDescent="0.25">
      <c r="A1060" s="383" t="s">
        <v>1778</v>
      </c>
      <c r="B1060" s="383"/>
      <c r="C1060" s="383"/>
      <c r="D1060" s="383"/>
      <c r="E1060" s="383"/>
      <c r="F1060" s="383"/>
      <c r="G1060" s="383"/>
      <c r="H1060" s="383"/>
      <c r="I1060" s="383"/>
      <c r="J1060" s="383"/>
      <c r="K1060" s="383"/>
      <c r="L1060" s="383"/>
      <c r="M1060" s="383"/>
      <c r="N1060" s="383"/>
      <c r="O1060" s="383"/>
      <c r="P1060" s="383"/>
      <c r="Q1060" s="383"/>
      <c r="R1060" s="383"/>
      <c r="S1060" s="383"/>
      <c r="T1060" s="383"/>
      <c r="U1060" s="383"/>
      <c r="V1060" s="383"/>
      <c r="W1060" s="383"/>
      <c r="X1060" s="383"/>
      <c r="Y1060" s="383"/>
      <c r="Z1060" s="383"/>
      <c r="AA1060" s="383"/>
      <c r="AB1060" s="383"/>
      <c r="AC1060" s="383"/>
      <c r="AD1060" s="383"/>
      <c r="AE1060" s="94">
        <f>SUM(AE1053:AE1059)</f>
        <v>2.2727272727272729</v>
      </c>
      <c r="AF1060" s="61"/>
      <c r="AG1060" s="97">
        <f>SUM(AG1055:AG1059)</f>
        <v>5</v>
      </c>
      <c r="AH1060" s="98"/>
      <c r="AI1060" s="99"/>
      <c r="AJ1060" s="99"/>
      <c r="AK1060" s="99"/>
    </row>
    <row r="1061" spans="1:37" ht="24.9" customHeight="1" x14ac:dyDescent="0.25">
      <c r="A1061" s="384" t="s">
        <v>1779</v>
      </c>
      <c r="B1061" s="384"/>
      <c r="C1061" s="384"/>
      <c r="D1061" s="384"/>
      <c r="E1061" s="384"/>
      <c r="F1061" s="384"/>
      <c r="G1061" s="384"/>
      <c r="H1061" s="384"/>
      <c r="I1061" s="384"/>
      <c r="J1061" s="384"/>
      <c r="K1061" s="384"/>
      <c r="L1061" s="384"/>
      <c r="M1061" s="384"/>
      <c r="N1061" s="384"/>
      <c r="O1061" s="384"/>
      <c r="P1061" s="384"/>
      <c r="Q1061" s="384"/>
      <c r="R1061" s="384"/>
      <c r="S1061" s="384"/>
      <c r="T1061" s="384"/>
      <c r="U1061" s="384"/>
      <c r="V1061" s="384"/>
      <c r="W1061" s="384"/>
      <c r="X1061" s="384"/>
      <c r="Y1061" s="384"/>
      <c r="Z1061" s="384"/>
      <c r="AA1061" s="384"/>
      <c r="AB1061" s="384"/>
      <c r="AC1061" s="384"/>
      <c r="AD1061" s="384"/>
      <c r="AE1061" s="94">
        <f>AE1060/$AE$23*100</f>
        <v>100</v>
      </c>
      <c r="AF1061" s="61"/>
      <c r="AG1061" s="97"/>
      <c r="AH1061" s="98"/>
      <c r="AI1061" s="99"/>
      <c r="AJ1061" s="99"/>
      <c r="AK1061" s="99"/>
    </row>
    <row r="1062" spans="1:37" ht="24.9" customHeight="1" x14ac:dyDescent="0.25">
      <c r="A1062" s="107"/>
      <c r="B1062" s="107"/>
      <c r="C1062" s="107"/>
      <c r="D1062" s="107"/>
      <c r="E1062" s="107"/>
      <c r="F1062" s="107"/>
      <c r="G1062" s="107"/>
      <c r="H1062" s="107"/>
      <c r="I1062" s="107"/>
      <c r="J1062" s="107"/>
      <c r="K1062" s="107"/>
      <c r="L1062" s="107"/>
      <c r="M1062" s="107"/>
      <c r="N1062" s="107"/>
      <c r="O1062" s="107"/>
      <c r="P1062" s="107"/>
      <c r="Q1062" s="100"/>
      <c r="R1062" s="107"/>
      <c r="S1062" s="107"/>
      <c r="T1062" s="107"/>
      <c r="U1062" s="107"/>
      <c r="V1062" s="107"/>
      <c r="W1062" s="107"/>
      <c r="X1062" s="107"/>
      <c r="Y1062" s="107"/>
      <c r="Z1062" s="107"/>
      <c r="AA1062" s="107"/>
      <c r="AB1062" s="107"/>
      <c r="AC1062" s="107"/>
      <c r="AD1062" s="101"/>
      <c r="AE1062" s="101"/>
    </row>
    <row r="1063" spans="1:37" ht="24.9" customHeight="1" x14ac:dyDescent="0.25">
      <c r="A1063" s="107"/>
      <c r="B1063" s="107"/>
      <c r="C1063" s="107"/>
      <c r="D1063" s="107"/>
      <c r="E1063" s="107"/>
      <c r="F1063" s="107"/>
      <c r="G1063" s="107"/>
      <c r="H1063" s="107"/>
      <c r="I1063" s="107"/>
      <c r="J1063" s="107"/>
      <c r="K1063" s="107"/>
      <c r="L1063" s="107"/>
      <c r="M1063" s="107"/>
      <c r="N1063" s="107"/>
      <c r="O1063" s="107"/>
      <c r="P1063" s="107"/>
      <c r="Q1063" s="100"/>
      <c r="R1063" s="107"/>
      <c r="S1063" s="107"/>
      <c r="T1063" s="107"/>
      <c r="U1063" s="107"/>
      <c r="V1063" s="107"/>
      <c r="W1063" s="107"/>
      <c r="X1063" s="107"/>
      <c r="Y1063" s="107"/>
      <c r="Z1063" s="107"/>
      <c r="AA1063" s="107"/>
      <c r="AB1063" s="107"/>
      <c r="AC1063" s="107"/>
      <c r="AD1063" s="101"/>
      <c r="AE1063" s="101"/>
    </row>
    <row r="1064" spans="1:37" ht="24.9" customHeight="1" x14ac:dyDescent="0.25">
      <c r="A1064" s="390" t="s">
        <v>867</v>
      </c>
      <c r="B1064" s="390"/>
      <c r="C1064" s="390"/>
      <c r="D1064" s="390"/>
      <c r="E1064" s="390"/>
      <c r="F1064" s="390"/>
      <c r="G1064" s="390"/>
      <c r="H1064" s="390"/>
      <c r="I1064" s="390"/>
      <c r="J1064" s="390"/>
      <c r="K1064" s="390"/>
      <c r="L1064" s="390"/>
      <c r="M1064" s="390"/>
      <c r="N1064" s="390"/>
      <c r="O1064" s="390"/>
      <c r="P1064" s="390"/>
      <c r="Q1064" s="390"/>
      <c r="R1064" s="390"/>
      <c r="S1064" s="390"/>
      <c r="T1064" s="390"/>
      <c r="U1064" s="390"/>
      <c r="V1064" s="390"/>
      <c r="W1064" s="390"/>
      <c r="X1064" s="390"/>
      <c r="Y1064" s="390"/>
      <c r="Z1064" s="390"/>
      <c r="AA1064" s="390"/>
      <c r="AB1064" s="390"/>
      <c r="AC1064" s="390"/>
      <c r="AD1064" s="88"/>
      <c r="AE1064" s="88"/>
    </row>
    <row r="1065" spans="1:37" ht="24.9" customHeight="1" x14ac:dyDescent="0.25">
      <c r="A1065" s="109"/>
      <c r="B1065" s="110"/>
      <c r="C1065" s="110"/>
      <c r="D1065" s="110"/>
      <c r="E1065" s="110"/>
      <c r="F1065" s="110"/>
      <c r="G1065" s="110"/>
      <c r="H1065" s="110"/>
      <c r="I1065" s="110"/>
      <c r="J1065" s="110"/>
      <c r="K1065" s="110"/>
      <c r="L1065" s="110"/>
      <c r="M1065" s="110"/>
      <c r="N1065" s="110"/>
      <c r="O1065" s="110"/>
      <c r="P1065" s="110"/>
      <c r="Q1065" s="111"/>
      <c r="R1065" s="110"/>
      <c r="S1065" s="110"/>
      <c r="T1065" s="110"/>
      <c r="U1065" s="110"/>
      <c r="V1065" s="110"/>
      <c r="W1065" s="110"/>
      <c r="X1065" s="110"/>
      <c r="Y1065" s="110"/>
      <c r="Z1065" s="110"/>
      <c r="AA1065" s="110"/>
      <c r="AB1065" s="110"/>
      <c r="AC1065" s="110"/>
      <c r="AD1065" s="89"/>
      <c r="AE1065" s="89"/>
    </row>
    <row r="1066" spans="1:37" ht="24.9" customHeight="1" x14ac:dyDescent="0.25">
      <c r="A1066" s="73"/>
      <c r="B1066" s="73"/>
      <c r="C1066" s="73"/>
      <c r="D1066" s="73"/>
      <c r="E1066" s="73"/>
      <c r="F1066" s="73"/>
      <c r="G1066" s="73"/>
      <c r="H1066" s="73"/>
      <c r="I1066" s="73"/>
      <c r="J1066" s="73"/>
      <c r="K1066" s="73"/>
      <c r="L1066" s="73"/>
      <c r="M1066" s="73"/>
      <c r="N1066" s="73"/>
      <c r="O1066" s="73"/>
      <c r="P1066" s="73"/>
      <c r="Q1066" s="100"/>
      <c r="R1066" s="73"/>
      <c r="S1066" s="73"/>
      <c r="T1066" s="73"/>
      <c r="U1066" s="73"/>
      <c r="V1066" s="73"/>
      <c r="W1066" s="73"/>
      <c r="X1066" s="73"/>
      <c r="Y1066" s="73"/>
      <c r="Z1066" s="73"/>
      <c r="AA1066" s="73"/>
      <c r="AB1066" s="73"/>
      <c r="AC1066" s="73"/>
      <c r="AD1066" s="101"/>
      <c r="AE1066" s="101"/>
    </row>
    <row r="1067" spans="1:37" ht="24.9" customHeight="1" x14ac:dyDescent="0.25">
      <c r="A1067" s="387" t="s">
        <v>163</v>
      </c>
      <c r="B1067" s="387"/>
      <c r="C1067" s="387"/>
      <c r="D1067" s="387"/>
      <c r="E1067" s="387"/>
      <c r="F1067" s="387"/>
      <c r="G1067" s="387"/>
      <c r="H1067" s="387"/>
      <c r="I1067" s="387"/>
      <c r="J1067" s="387"/>
      <c r="K1067" s="387"/>
      <c r="L1067" s="387"/>
      <c r="M1067" s="387"/>
      <c r="N1067" s="387"/>
      <c r="O1067" s="387"/>
      <c r="P1067" s="387"/>
      <c r="Q1067" s="387"/>
      <c r="R1067" s="387"/>
      <c r="S1067" s="387"/>
      <c r="T1067" s="387"/>
      <c r="U1067" s="387"/>
      <c r="V1067" s="387"/>
      <c r="W1067" s="387"/>
      <c r="X1067" s="387"/>
      <c r="Y1067" s="387"/>
      <c r="Z1067" s="387"/>
      <c r="AA1067" s="387"/>
      <c r="AB1067" s="387"/>
      <c r="AC1067" s="387"/>
      <c r="AD1067" s="66" t="s">
        <v>187</v>
      </c>
      <c r="AE1067" s="306" t="s">
        <v>7</v>
      </c>
      <c r="AF1067" s="92" t="s">
        <v>1666</v>
      </c>
      <c r="AG1067" s="92" t="s">
        <v>1667</v>
      </c>
      <c r="AH1067" s="92" t="s">
        <v>1668</v>
      </c>
      <c r="AI1067" s="93" t="s">
        <v>1669</v>
      </c>
      <c r="AJ1067" s="92"/>
      <c r="AK1067" s="93" t="s">
        <v>1670</v>
      </c>
    </row>
    <row r="1068" spans="1:37" ht="24.9" customHeight="1" x14ac:dyDescent="0.25">
      <c r="A1068" s="356" t="s">
        <v>190</v>
      </c>
      <c r="B1068" s="356"/>
      <c r="C1068" s="356"/>
      <c r="D1068" s="356"/>
      <c r="E1068" s="356"/>
      <c r="F1068" s="356"/>
      <c r="G1068" s="356"/>
      <c r="H1068" s="356"/>
      <c r="I1068" s="356"/>
      <c r="J1068" s="356"/>
      <c r="K1068" s="356"/>
      <c r="L1068" s="356"/>
      <c r="M1068" s="356"/>
      <c r="N1068" s="356"/>
      <c r="O1068" s="356"/>
      <c r="P1068" s="356"/>
      <c r="Q1068" s="356"/>
      <c r="R1068" s="356"/>
      <c r="S1068" s="356"/>
      <c r="T1068" s="356"/>
      <c r="U1068" s="356"/>
      <c r="V1068" s="356"/>
      <c r="W1068" s="356"/>
      <c r="X1068" s="356"/>
      <c r="Y1068" s="356"/>
      <c r="Z1068" s="356"/>
      <c r="AA1068" s="356"/>
      <c r="AB1068" s="356"/>
      <c r="AC1068" s="356"/>
      <c r="AD1068" s="310">
        <f>'Art. 121'!Q1024</f>
        <v>3</v>
      </c>
      <c r="AE1068" s="94" t="str">
        <f t="shared" ref="AE1068:AE1088" si="193">IF(AG1068=1,AK1068,AG1068)</f>
        <v>No aplica</v>
      </c>
      <c r="AF1068">
        <f t="shared" ref="AF1068:AF1088" si="194">AD1068/2</f>
        <v>1.5</v>
      </c>
      <c r="AG1068" s="92" t="str">
        <f t="shared" ref="AG1068:AG1088" si="195">IF(AND(AF1068&gt;=0,AF1068&lt;=1),1,"No aplica")</f>
        <v>No aplica</v>
      </c>
      <c r="AH1068" s="95" t="e">
        <f t="shared" ref="AH1068:AH1088" si="196">AD1068/(AG1068*2)</f>
        <v>#VALUE!</v>
      </c>
      <c r="AI1068" s="96" t="str">
        <f t="shared" ref="AI1068:AI1088" si="197">IF(AG1068=1,AG1068/$AG$1089,"No aplica")</f>
        <v>No aplica</v>
      </c>
      <c r="AJ1068" s="96" t="e">
        <f t="shared" ref="AJ1068:AJ1088" si="198">AF1068*AI1068</f>
        <v>#VALUE!</v>
      </c>
      <c r="AK1068" s="96" t="e">
        <f t="shared" ref="AK1068:AK1088" si="199">AJ1068*$AE$23</f>
        <v>#VALUE!</v>
      </c>
    </row>
    <row r="1069" spans="1:37" ht="24.9" customHeight="1" x14ac:dyDescent="0.25">
      <c r="A1069" s="356" t="s">
        <v>191</v>
      </c>
      <c r="B1069" s="356"/>
      <c r="C1069" s="356"/>
      <c r="D1069" s="356"/>
      <c r="E1069" s="356"/>
      <c r="F1069" s="356"/>
      <c r="G1069" s="356"/>
      <c r="H1069" s="356"/>
      <c r="I1069" s="356"/>
      <c r="J1069" s="356"/>
      <c r="K1069" s="356"/>
      <c r="L1069" s="356"/>
      <c r="M1069" s="356"/>
      <c r="N1069" s="356"/>
      <c r="O1069" s="356"/>
      <c r="P1069" s="356"/>
      <c r="Q1069" s="356"/>
      <c r="R1069" s="356"/>
      <c r="S1069" s="356"/>
      <c r="T1069" s="356"/>
      <c r="U1069" s="356"/>
      <c r="V1069" s="356"/>
      <c r="W1069" s="356"/>
      <c r="X1069" s="356"/>
      <c r="Y1069" s="356"/>
      <c r="Z1069" s="356"/>
      <c r="AA1069" s="356"/>
      <c r="AB1069" s="356"/>
      <c r="AC1069" s="356"/>
      <c r="AD1069" s="310">
        <f>'Art. 121'!Q1025</f>
        <v>3</v>
      </c>
      <c r="AE1069" s="94" t="str">
        <f t="shared" si="193"/>
        <v>No aplica</v>
      </c>
      <c r="AF1069">
        <f t="shared" si="194"/>
        <v>1.5</v>
      </c>
      <c r="AG1069" s="92" t="str">
        <f t="shared" si="195"/>
        <v>No aplica</v>
      </c>
      <c r="AH1069" s="95" t="e">
        <f t="shared" si="196"/>
        <v>#VALUE!</v>
      </c>
      <c r="AI1069" s="96" t="str">
        <f t="shared" si="197"/>
        <v>No aplica</v>
      </c>
      <c r="AJ1069" s="96" t="e">
        <f t="shared" si="198"/>
        <v>#VALUE!</v>
      </c>
      <c r="AK1069" s="96" t="e">
        <f t="shared" si="199"/>
        <v>#VALUE!</v>
      </c>
    </row>
    <row r="1070" spans="1:37" ht="24.9" customHeight="1" x14ac:dyDescent="0.25">
      <c r="A1070" s="356" t="s">
        <v>868</v>
      </c>
      <c r="B1070" s="356"/>
      <c r="C1070" s="356"/>
      <c r="D1070" s="356"/>
      <c r="E1070" s="356"/>
      <c r="F1070" s="356"/>
      <c r="G1070" s="356"/>
      <c r="H1070" s="356"/>
      <c r="I1070" s="356"/>
      <c r="J1070" s="356"/>
      <c r="K1070" s="356"/>
      <c r="L1070" s="356"/>
      <c r="M1070" s="356"/>
      <c r="N1070" s="356"/>
      <c r="O1070" s="356"/>
      <c r="P1070" s="356"/>
      <c r="Q1070" s="356"/>
      <c r="R1070" s="356"/>
      <c r="S1070" s="356"/>
      <c r="T1070" s="356"/>
      <c r="U1070" s="356"/>
      <c r="V1070" s="356"/>
      <c r="W1070" s="356"/>
      <c r="X1070" s="356"/>
      <c r="Y1070" s="356"/>
      <c r="Z1070" s="356"/>
      <c r="AA1070" s="356"/>
      <c r="AB1070" s="356"/>
      <c r="AC1070" s="356"/>
      <c r="AD1070" s="310">
        <f>'Art. 121'!Q1026</f>
        <v>3</v>
      </c>
      <c r="AE1070" s="94" t="str">
        <f t="shared" si="193"/>
        <v>No aplica</v>
      </c>
      <c r="AF1070">
        <f t="shared" si="194"/>
        <v>1.5</v>
      </c>
      <c r="AG1070" s="92" t="str">
        <f t="shared" si="195"/>
        <v>No aplica</v>
      </c>
      <c r="AH1070" s="95" t="e">
        <f t="shared" si="196"/>
        <v>#VALUE!</v>
      </c>
      <c r="AI1070" s="96" t="str">
        <f t="shared" si="197"/>
        <v>No aplica</v>
      </c>
      <c r="AJ1070" s="96" t="e">
        <f t="shared" si="198"/>
        <v>#VALUE!</v>
      </c>
      <c r="AK1070" s="96" t="e">
        <f t="shared" si="199"/>
        <v>#VALUE!</v>
      </c>
    </row>
    <row r="1071" spans="1:37" ht="24.9" customHeight="1" x14ac:dyDescent="0.25">
      <c r="A1071" s="356" t="s">
        <v>869</v>
      </c>
      <c r="B1071" s="356"/>
      <c r="C1071" s="356"/>
      <c r="D1071" s="356"/>
      <c r="E1071" s="356"/>
      <c r="F1071" s="356"/>
      <c r="G1071" s="356"/>
      <c r="H1071" s="356"/>
      <c r="I1071" s="356"/>
      <c r="J1071" s="356"/>
      <c r="K1071" s="356"/>
      <c r="L1071" s="356"/>
      <c r="M1071" s="356"/>
      <c r="N1071" s="356"/>
      <c r="O1071" s="356"/>
      <c r="P1071" s="356"/>
      <c r="Q1071" s="356"/>
      <c r="R1071" s="356"/>
      <c r="S1071" s="356"/>
      <c r="T1071" s="356"/>
      <c r="U1071" s="356"/>
      <c r="V1071" s="356"/>
      <c r="W1071" s="356"/>
      <c r="X1071" s="356"/>
      <c r="Y1071" s="356"/>
      <c r="Z1071" s="356"/>
      <c r="AA1071" s="356"/>
      <c r="AB1071" s="356"/>
      <c r="AC1071" s="356"/>
      <c r="AD1071" s="310">
        <f>'Art. 121'!Q1027</f>
        <v>3</v>
      </c>
      <c r="AE1071" s="94" t="str">
        <f t="shared" si="193"/>
        <v>No aplica</v>
      </c>
      <c r="AF1071">
        <f t="shared" si="194"/>
        <v>1.5</v>
      </c>
      <c r="AG1071" s="92" t="str">
        <f t="shared" si="195"/>
        <v>No aplica</v>
      </c>
      <c r="AH1071" s="95" t="e">
        <f t="shared" si="196"/>
        <v>#VALUE!</v>
      </c>
      <c r="AI1071" s="96" t="str">
        <f t="shared" si="197"/>
        <v>No aplica</v>
      </c>
      <c r="AJ1071" s="96" t="e">
        <f t="shared" si="198"/>
        <v>#VALUE!</v>
      </c>
      <c r="AK1071" s="96" t="e">
        <f t="shared" si="199"/>
        <v>#VALUE!</v>
      </c>
    </row>
    <row r="1072" spans="1:37" ht="24.9" customHeight="1" x14ac:dyDescent="0.25">
      <c r="A1072" s="356" t="s">
        <v>870</v>
      </c>
      <c r="B1072" s="356"/>
      <c r="C1072" s="356"/>
      <c r="D1072" s="356"/>
      <c r="E1072" s="356"/>
      <c r="F1072" s="356"/>
      <c r="G1072" s="356"/>
      <c r="H1072" s="356"/>
      <c r="I1072" s="356"/>
      <c r="J1072" s="356"/>
      <c r="K1072" s="356"/>
      <c r="L1072" s="356"/>
      <c r="M1072" s="356"/>
      <c r="N1072" s="356"/>
      <c r="O1072" s="356"/>
      <c r="P1072" s="356"/>
      <c r="Q1072" s="356"/>
      <c r="R1072" s="356"/>
      <c r="S1072" s="356"/>
      <c r="T1072" s="356"/>
      <c r="U1072" s="356"/>
      <c r="V1072" s="356"/>
      <c r="W1072" s="356"/>
      <c r="X1072" s="356"/>
      <c r="Y1072" s="356"/>
      <c r="Z1072" s="356"/>
      <c r="AA1072" s="356"/>
      <c r="AB1072" s="356"/>
      <c r="AC1072" s="356"/>
      <c r="AD1072" s="310">
        <f>'Art. 121'!Q1028</f>
        <v>3</v>
      </c>
      <c r="AE1072" s="94" t="str">
        <f t="shared" si="193"/>
        <v>No aplica</v>
      </c>
      <c r="AF1072">
        <f t="shared" si="194"/>
        <v>1.5</v>
      </c>
      <c r="AG1072" s="92" t="str">
        <f t="shared" si="195"/>
        <v>No aplica</v>
      </c>
      <c r="AH1072" s="95" t="e">
        <f t="shared" si="196"/>
        <v>#VALUE!</v>
      </c>
      <c r="AI1072" s="96" t="str">
        <f t="shared" si="197"/>
        <v>No aplica</v>
      </c>
      <c r="AJ1072" s="96" t="e">
        <f t="shared" si="198"/>
        <v>#VALUE!</v>
      </c>
      <c r="AK1072" s="96" t="e">
        <f t="shared" si="199"/>
        <v>#VALUE!</v>
      </c>
    </row>
    <row r="1073" spans="1:37" ht="24.9" customHeight="1" x14ac:dyDescent="0.25">
      <c r="A1073" s="356" t="s">
        <v>871</v>
      </c>
      <c r="B1073" s="356"/>
      <c r="C1073" s="356"/>
      <c r="D1073" s="356"/>
      <c r="E1073" s="356"/>
      <c r="F1073" s="356"/>
      <c r="G1073" s="356"/>
      <c r="H1073" s="356"/>
      <c r="I1073" s="356"/>
      <c r="J1073" s="356"/>
      <c r="K1073" s="356"/>
      <c r="L1073" s="356"/>
      <c r="M1073" s="356"/>
      <c r="N1073" s="356"/>
      <c r="O1073" s="356"/>
      <c r="P1073" s="356"/>
      <c r="Q1073" s="356"/>
      <c r="R1073" s="356"/>
      <c r="S1073" s="356"/>
      <c r="T1073" s="356"/>
      <c r="U1073" s="356"/>
      <c r="V1073" s="356"/>
      <c r="W1073" s="356"/>
      <c r="X1073" s="356"/>
      <c r="Y1073" s="356"/>
      <c r="Z1073" s="356"/>
      <c r="AA1073" s="356"/>
      <c r="AB1073" s="356"/>
      <c r="AC1073" s="356"/>
      <c r="AD1073" s="310">
        <f>'Art. 121'!Q1029</f>
        <v>3</v>
      </c>
      <c r="AE1073" s="94" t="str">
        <f t="shared" si="193"/>
        <v>No aplica</v>
      </c>
      <c r="AF1073">
        <f t="shared" si="194"/>
        <v>1.5</v>
      </c>
      <c r="AG1073" s="92" t="str">
        <f t="shared" si="195"/>
        <v>No aplica</v>
      </c>
      <c r="AH1073" s="95" t="e">
        <f t="shared" si="196"/>
        <v>#VALUE!</v>
      </c>
      <c r="AI1073" s="96" t="str">
        <f t="shared" si="197"/>
        <v>No aplica</v>
      </c>
      <c r="AJ1073" s="96" t="e">
        <f t="shared" si="198"/>
        <v>#VALUE!</v>
      </c>
      <c r="AK1073" s="96" t="e">
        <f t="shared" si="199"/>
        <v>#VALUE!</v>
      </c>
    </row>
    <row r="1074" spans="1:37" ht="24.9" customHeight="1" x14ac:dyDescent="0.25">
      <c r="A1074" s="356" t="s">
        <v>872</v>
      </c>
      <c r="B1074" s="356"/>
      <c r="C1074" s="356"/>
      <c r="D1074" s="356"/>
      <c r="E1074" s="356"/>
      <c r="F1074" s="356"/>
      <c r="G1074" s="356"/>
      <c r="H1074" s="356"/>
      <c r="I1074" s="356"/>
      <c r="J1074" s="356"/>
      <c r="K1074" s="356"/>
      <c r="L1074" s="356"/>
      <c r="M1074" s="356"/>
      <c r="N1074" s="356"/>
      <c r="O1074" s="356"/>
      <c r="P1074" s="356"/>
      <c r="Q1074" s="356"/>
      <c r="R1074" s="356"/>
      <c r="S1074" s="356"/>
      <c r="T1074" s="356"/>
      <c r="U1074" s="356"/>
      <c r="V1074" s="356"/>
      <c r="W1074" s="356"/>
      <c r="X1074" s="356"/>
      <c r="Y1074" s="356"/>
      <c r="Z1074" s="356"/>
      <c r="AA1074" s="356"/>
      <c r="AB1074" s="356"/>
      <c r="AC1074" s="356"/>
      <c r="AD1074" s="310">
        <f>'Art. 121'!Q1030</f>
        <v>3</v>
      </c>
      <c r="AE1074" s="94" t="str">
        <f t="shared" si="193"/>
        <v>No aplica</v>
      </c>
      <c r="AF1074">
        <f t="shared" si="194"/>
        <v>1.5</v>
      </c>
      <c r="AG1074" s="92" t="str">
        <f t="shared" si="195"/>
        <v>No aplica</v>
      </c>
      <c r="AH1074" s="95" t="e">
        <f t="shared" si="196"/>
        <v>#VALUE!</v>
      </c>
      <c r="AI1074" s="96" t="str">
        <f t="shared" si="197"/>
        <v>No aplica</v>
      </c>
      <c r="AJ1074" s="96" t="e">
        <f t="shared" si="198"/>
        <v>#VALUE!</v>
      </c>
      <c r="AK1074" s="96" t="e">
        <f t="shared" si="199"/>
        <v>#VALUE!</v>
      </c>
    </row>
    <row r="1075" spans="1:37" ht="24.9" customHeight="1" x14ac:dyDescent="0.25">
      <c r="A1075" s="356" t="s">
        <v>873</v>
      </c>
      <c r="B1075" s="356"/>
      <c r="C1075" s="356"/>
      <c r="D1075" s="356"/>
      <c r="E1075" s="356"/>
      <c r="F1075" s="356"/>
      <c r="G1075" s="356"/>
      <c r="H1075" s="356"/>
      <c r="I1075" s="356"/>
      <c r="J1075" s="356"/>
      <c r="K1075" s="356"/>
      <c r="L1075" s="356"/>
      <c r="M1075" s="356"/>
      <c r="N1075" s="356"/>
      <c r="O1075" s="356"/>
      <c r="P1075" s="356"/>
      <c r="Q1075" s="356"/>
      <c r="R1075" s="356"/>
      <c r="S1075" s="356"/>
      <c r="T1075" s="356"/>
      <c r="U1075" s="356"/>
      <c r="V1075" s="356"/>
      <c r="W1075" s="356"/>
      <c r="X1075" s="356"/>
      <c r="Y1075" s="356"/>
      <c r="Z1075" s="356"/>
      <c r="AA1075" s="356"/>
      <c r="AB1075" s="356"/>
      <c r="AC1075" s="356"/>
      <c r="AD1075" s="310">
        <f>'Art. 121'!Q1031</f>
        <v>3</v>
      </c>
      <c r="AE1075" s="94" t="str">
        <f t="shared" si="193"/>
        <v>No aplica</v>
      </c>
      <c r="AF1075">
        <f t="shared" si="194"/>
        <v>1.5</v>
      </c>
      <c r="AG1075" s="92" t="str">
        <f t="shared" si="195"/>
        <v>No aplica</v>
      </c>
      <c r="AH1075" s="95" t="e">
        <f t="shared" si="196"/>
        <v>#VALUE!</v>
      </c>
      <c r="AI1075" s="96" t="str">
        <f t="shared" si="197"/>
        <v>No aplica</v>
      </c>
      <c r="AJ1075" s="96" t="e">
        <f t="shared" si="198"/>
        <v>#VALUE!</v>
      </c>
      <c r="AK1075" s="96" t="e">
        <f t="shared" si="199"/>
        <v>#VALUE!</v>
      </c>
    </row>
    <row r="1076" spans="1:37" ht="24.9" customHeight="1" x14ac:dyDescent="0.25">
      <c r="A1076" s="356" t="s">
        <v>874</v>
      </c>
      <c r="B1076" s="356"/>
      <c r="C1076" s="356"/>
      <c r="D1076" s="356"/>
      <c r="E1076" s="356"/>
      <c r="F1076" s="356"/>
      <c r="G1076" s="356"/>
      <c r="H1076" s="356"/>
      <c r="I1076" s="356"/>
      <c r="J1076" s="356"/>
      <c r="K1076" s="356"/>
      <c r="L1076" s="356"/>
      <c r="M1076" s="356"/>
      <c r="N1076" s="356"/>
      <c r="O1076" s="356"/>
      <c r="P1076" s="356"/>
      <c r="Q1076" s="356"/>
      <c r="R1076" s="356"/>
      <c r="S1076" s="356"/>
      <c r="T1076" s="356"/>
      <c r="U1076" s="356"/>
      <c r="V1076" s="356"/>
      <c r="W1076" s="356"/>
      <c r="X1076" s="356"/>
      <c r="Y1076" s="356"/>
      <c r="Z1076" s="356"/>
      <c r="AA1076" s="356"/>
      <c r="AB1076" s="356"/>
      <c r="AC1076" s="356"/>
      <c r="AD1076" s="310">
        <f>'Art. 121'!Q1032</f>
        <v>3</v>
      </c>
      <c r="AE1076" s="94" t="str">
        <f t="shared" si="193"/>
        <v>No aplica</v>
      </c>
      <c r="AF1076">
        <f t="shared" si="194"/>
        <v>1.5</v>
      </c>
      <c r="AG1076" s="92" t="str">
        <f t="shared" si="195"/>
        <v>No aplica</v>
      </c>
      <c r="AH1076" s="95" t="e">
        <f t="shared" si="196"/>
        <v>#VALUE!</v>
      </c>
      <c r="AI1076" s="96" t="str">
        <f t="shared" si="197"/>
        <v>No aplica</v>
      </c>
      <c r="AJ1076" s="96" t="e">
        <f t="shared" si="198"/>
        <v>#VALUE!</v>
      </c>
      <c r="AK1076" s="96" t="e">
        <f t="shared" si="199"/>
        <v>#VALUE!</v>
      </c>
    </row>
    <row r="1077" spans="1:37" ht="24.9" customHeight="1" x14ac:dyDescent="0.25">
      <c r="A1077" s="356" t="s">
        <v>875</v>
      </c>
      <c r="B1077" s="356"/>
      <c r="C1077" s="356"/>
      <c r="D1077" s="356"/>
      <c r="E1077" s="356"/>
      <c r="F1077" s="356"/>
      <c r="G1077" s="356"/>
      <c r="H1077" s="356"/>
      <c r="I1077" s="356"/>
      <c r="J1077" s="356"/>
      <c r="K1077" s="356"/>
      <c r="L1077" s="356"/>
      <c r="M1077" s="356"/>
      <c r="N1077" s="356"/>
      <c r="O1077" s="356"/>
      <c r="P1077" s="356"/>
      <c r="Q1077" s="356"/>
      <c r="R1077" s="356"/>
      <c r="S1077" s="356"/>
      <c r="T1077" s="356"/>
      <c r="U1077" s="356"/>
      <c r="V1077" s="356"/>
      <c r="W1077" s="356"/>
      <c r="X1077" s="356"/>
      <c r="Y1077" s="356"/>
      <c r="Z1077" s="356"/>
      <c r="AA1077" s="356"/>
      <c r="AB1077" s="356"/>
      <c r="AC1077" s="356"/>
      <c r="AD1077" s="310">
        <f>'Art. 121'!Q1033</f>
        <v>3</v>
      </c>
      <c r="AE1077" s="94" t="str">
        <f t="shared" si="193"/>
        <v>No aplica</v>
      </c>
      <c r="AF1077">
        <f t="shared" si="194"/>
        <v>1.5</v>
      </c>
      <c r="AG1077" s="92" t="str">
        <f t="shared" si="195"/>
        <v>No aplica</v>
      </c>
      <c r="AH1077" s="95" t="e">
        <f t="shared" si="196"/>
        <v>#VALUE!</v>
      </c>
      <c r="AI1077" s="96" t="str">
        <f t="shared" si="197"/>
        <v>No aplica</v>
      </c>
      <c r="AJ1077" s="96" t="e">
        <f t="shared" si="198"/>
        <v>#VALUE!</v>
      </c>
      <c r="AK1077" s="96" t="e">
        <f t="shared" si="199"/>
        <v>#VALUE!</v>
      </c>
    </row>
    <row r="1078" spans="1:37" ht="24.9" customHeight="1" x14ac:dyDescent="0.25">
      <c r="A1078" s="356" t="s">
        <v>876</v>
      </c>
      <c r="B1078" s="356"/>
      <c r="C1078" s="356"/>
      <c r="D1078" s="356"/>
      <c r="E1078" s="356"/>
      <c r="F1078" s="356"/>
      <c r="G1078" s="356"/>
      <c r="H1078" s="356"/>
      <c r="I1078" s="356"/>
      <c r="J1078" s="356"/>
      <c r="K1078" s="356"/>
      <c r="L1078" s="356"/>
      <c r="M1078" s="356"/>
      <c r="N1078" s="356"/>
      <c r="O1078" s="356"/>
      <c r="P1078" s="356"/>
      <c r="Q1078" s="356"/>
      <c r="R1078" s="356"/>
      <c r="S1078" s="356"/>
      <c r="T1078" s="356"/>
      <c r="U1078" s="356"/>
      <c r="V1078" s="356"/>
      <c r="W1078" s="356"/>
      <c r="X1078" s="356"/>
      <c r="Y1078" s="356"/>
      <c r="Z1078" s="356"/>
      <c r="AA1078" s="356"/>
      <c r="AB1078" s="356"/>
      <c r="AC1078" s="356"/>
      <c r="AD1078" s="310">
        <f>'Art. 121'!Q1034</f>
        <v>3</v>
      </c>
      <c r="AE1078" s="94" t="str">
        <f t="shared" si="193"/>
        <v>No aplica</v>
      </c>
      <c r="AF1078">
        <f t="shared" si="194"/>
        <v>1.5</v>
      </c>
      <c r="AG1078" s="92" t="str">
        <f t="shared" si="195"/>
        <v>No aplica</v>
      </c>
      <c r="AH1078" s="95" t="e">
        <f t="shared" si="196"/>
        <v>#VALUE!</v>
      </c>
      <c r="AI1078" s="96" t="str">
        <f t="shared" si="197"/>
        <v>No aplica</v>
      </c>
      <c r="AJ1078" s="96" t="e">
        <f t="shared" si="198"/>
        <v>#VALUE!</v>
      </c>
      <c r="AK1078" s="96" t="e">
        <f t="shared" si="199"/>
        <v>#VALUE!</v>
      </c>
    </row>
    <row r="1079" spans="1:37" ht="24.9" customHeight="1" x14ac:dyDescent="0.25">
      <c r="A1079" s="356" t="s">
        <v>877</v>
      </c>
      <c r="B1079" s="356"/>
      <c r="C1079" s="356"/>
      <c r="D1079" s="356"/>
      <c r="E1079" s="356"/>
      <c r="F1079" s="356"/>
      <c r="G1079" s="356"/>
      <c r="H1079" s="356"/>
      <c r="I1079" s="356"/>
      <c r="J1079" s="356"/>
      <c r="K1079" s="356"/>
      <c r="L1079" s="356"/>
      <c r="M1079" s="356"/>
      <c r="N1079" s="356"/>
      <c r="O1079" s="356"/>
      <c r="P1079" s="356"/>
      <c r="Q1079" s="356"/>
      <c r="R1079" s="356"/>
      <c r="S1079" s="356"/>
      <c r="T1079" s="356"/>
      <c r="U1079" s="356"/>
      <c r="V1079" s="356"/>
      <c r="W1079" s="356"/>
      <c r="X1079" s="356"/>
      <c r="Y1079" s="356"/>
      <c r="Z1079" s="356"/>
      <c r="AA1079" s="356"/>
      <c r="AB1079" s="356"/>
      <c r="AC1079" s="356"/>
      <c r="AD1079" s="310">
        <f>'Art. 121'!Q1035</f>
        <v>3</v>
      </c>
      <c r="AE1079" s="94" t="str">
        <f t="shared" si="193"/>
        <v>No aplica</v>
      </c>
      <c r="AF1079">
        <f t="shared" si="194"/>
        <v>1.5</v>
      </c>
      <c r="AG1079" s="92" t="str">
        <f t="shared" si="195"/>
        <v>No aplica</v>
      </c>
      <c r="AH1079" s="95" t="e">
        <f t="shared" si="196"/>
        <v>#VALUE!</v>
      </c>
      <c r="AI1079" s="96" t="str">
        <f t="shared" si="197"/>
        <v>No aplica</v>
      </c>
      <c r="AJ1079" s="96" t="e">
        <f t="shared" si="198"/>
        <v>#VALUE!</v>
      </c>
      <c r="AK1079" s="96" t="e">
        <f t="shared" si="199"/>
        <v>#VALUE!</v>
      </c>
    </row>
    <row r="1080" spans="1:37" ht="24.9" customHeight="1" x14ac:dyDescent="0.25">
      <c r="A1080" s="356" t="s">
        <v>878</v>
      </c>
      <c r="B1080" s="356"/>
      <c r="C1080" s="356"/>
      <c r="D1080" s="356"/>
      <c r="E1080" s="356"/>
      <c r="F1080" s="356"/>
      <c r="G1080" s="356"/>
      <c r="H1080" s="356"/>
      <c r="I1080" s="356"/>
      <c r="J1080" s="356"/>
      <c r="K1080" s="356"/>
      <c r="L1080" s="356"/>
      <c r="M1080" s="356"/>
      <c r="N1080" s="356"/>
      <c r="O1080" s="356"/>
      <c r="P1080" s="356"/>
      <c r="Q1080" s="356"/>
      <c r="R1080" s="356"/>
      <c r="S1080" s="356"/>
      <c r="T1080" s="356"/>
      <c r="U1080" s="356"/>
      <c r="V1080" s="356"/>
      <c r="W1080" s="356"/>
      <c r="X1080" s="356"/>
      <c r="Y1080" s="356"/>
      <c r="Z1080" s="356"/>
      <c r="AA1080" s="356"/>
      <c r="AB1080" s="356"/>
      <c r="AC1080" s="356"/>
      <c r="AD1080" s="310">
        <f>'Art. 121'!Q1036</f>
        <v>3</v>
      </c>
      <c r="AE1080" s="94" t="str">
        <f t="shared" si="193"/>
        <v>No aplica</v>
      </c>
      <c r="AF1080">
        <f t="shared" si="194"/>
        <v>1.5</v>
      </c>
      <c r="AG1080" s="92" t="str">
        <f t="shared" si="195"/>
        <v>No aplica</v>
      </c>
      <c r="AH1080" s="95" t="e">
        <f t="shared" si="196"/>
        <v>#VALUE!</v>
      </c>
      <c r="AI1080" s="96" t="str">
        <f t="shared" si="197"/>
        <v>No aplica</v>
      </c>
      <c r="AJ1080" s="96" t="e">
        <f t="shared" si="198"/>
        <v>#VALUE!</v>
      </c>
      <c r="AK1080" s="96" t="e">
        <f t="shared" si="199"/>
        <v>#VALUE!</v>
      </c>
    </row>
    <row r="1081" spans="1:37" ht="24.9" customHeight="1" x14ac:dyDescent="0.25">
      <c r="A1081" s="356" t="s">
        <v>879</v>
      </c>
      <c r="B1081" s="356"/>
      <c r="C1081" s="356"/>
      <c r="D1081" s="356"/>
      <c r="E1081" s="356"/>
      <c r="F1081" s="356"/>
      <c r="G1081" s="356"/>
      <c r="H1081" s="356"/>
      <c r="I1081" s="356"/>
      <c r="J1081" s="356"/>
      <c r="K1081" s="356"/>
      <c r="L1081" s="356"/>
      <c r="M1081" s="356"/>
      <c r="N1081" s="356"/>
      <c r="O1081" s="356"/>
      <c r="P1081" s="356"/>
      <c r="Q1081" s="356"/>
      <c r="R1081" s="356"/>
      <c r="S1081" s="356"/>
      <c r="T1081" s="356"/>
      <c r="U1081" s="356"/>
      <c r="V1081" s="356"/>
      <c r="W1081" s="356"/>
      <c r="X1081" s="356"/>
      <c r="Y1081" s="356"/>
      <c r="Z1081" s="356"/>
      <c r="AA1081" s="356"/>
      <c r="AB1081" s="356"/>
      <c r="AC1081" s="356"/>
      <c r="AD1081" s="310">
        <f>'Art. 121'!Q1037</f>
        <v>3</v>
      </c>
      <c r="AE1081" s="94" t="str">
        <f t="shared" si="193"/>
        <v>No aplica</v>
      </c>
      <c r="AF1081">
        <f t="shared" si="194"/>
        <v>1.5</v>
      </c>
      <c r="AG1081" s="92" t="str">
        <f t="shared" si="195"/>
        <v>No aplica</v>
      </c>
      <c r="AH1081" s="95" t="e">
        <f t="shared" si="196"/>
        <v>#VALUE!</v>
      </c>
      <c r="AI1081" s="96" t="str">
        <f t="shared" si="197"/>
        <v>No aplica</v>
      </c>
      <c r="AJ1081" s="96" t="e">
        <f t="shared" si="198"/>
        <v>#VALUE!</v>
      </c>
      <c r="AK1081" s="96" t="e">
        <f t="shared" si="199"/>
        <v>#VALUE!</v>
      </c>
    </row>
    <row r="1082" spans="1:37" ht="24.9" customHeight="1" x14ac:dyDescent="0.25">
      <c r="A1082" s="356" t="s">
        <v>880</v>
      </c>
      <c r="B1082" s="356"/>
      <c r="C1082" s="356"/>
      <c r="D1082" s="356"/>
      <c r="E1082" s="356"/>
      <c r="F1082" s="356"/>
      <c r="G1082" s="356"/>
      <c r="H1082" s="356"/>
      <c r="I1082" s="356"/>
      <c r="J1082" s="356"/>
      <c r="K1082" s="356"/>
      <c r="L1082" s="356"/>
      <c r="M1082" s="356"/>
      <c r="N1082" s="356"/>
      <c r="O1082" s="356"/>
      <c r="P1082" s="356"/>
      <c r="Q1082" s="356"/>
      <c r="R1082" s="356"/>
      <c r="S1082" s="356"/>
      <c r="T1082" s="356"/>
      <c r="U1082" s="356"/>
      <c r="V1082" s="356"/>
      <c r="W1082" s="356"/>
      <c r="X1082" s="356"/>
      <c r="Y1082" s="356"/>
      <c r="Z1082" s="356"/>
      <c r="AA1082" s="356"/>
      <c r="AB1082" s="356"/>
      <c r="AC1082" s="356"/>
      <c r="AD1082" s="310">
        <f>'Art. 121'!Q1038</f>
        <v>3</v>
      </c>
      <c r="AE1082" s="94" t="str">
        <f t="shared" si="193"/>
        <v>No aplica</v>
      </c>
      <c r="AF1082">
        <f t="shared" si="194"/>
        <v>1.5</v>
      </c>
      <c r="AG1082" s="92" t="str">
        <f t="shared" si="195"/>
        <v>No aplica</v>
      </c>
      <c r="AH1082" s="95" t="e">
        <f t="shared" si="196"/>
        <v>#VALUE!</v>
      </c>
      <c r="AI1082" s="96" t="str">
        <f t="shared" si="197"/>
        <v>No aplica</v>
      </c>
      <c r="AJ1082" s="96" t="e">
        <f t="shared" si="198"/>
        <v>#VALUE!</v>
      </c>
      <c r="AK1082" s="96" t="e">
        <f t="shared" si="199"/>
        <v>#VALUE!</v>
      </c>
    </row>
    <row r="1083" spans="1:37" ht="24.9" customHeight="1" x14ac:dyDescent="0.25">
      <c r="A1083" s="356" t="s">
        <v>881</v>
      </c>
      <c r="B1083" s="356"/>
      <c r="C1083" s="356"/>
      <c r="D1083" s="356"/>
      <c r="E1083" s="356"/>
      <c r="F1083" s="356"/>
      <c r="G1083" s="356"/>
      <c r="H1083" s="356"/>
      <c r="I1083" s="356"/>
      <c r="J1083" s="356"/>
      <c r="K1083" s="356"/>
      <c r="L1083" s="356"/>
      <c r="M1083" s="356"/>
      <c r="N1083" s="356"/>
      <c r="O1083" s="356"/>
      <c r="P1083" s="356"/>
      <c r="Q1083" s="356"/>
      <c r="R1083" s="356"/>
      <c r="S1083" s="356"/>
      <c r="T1083" s="356"/>
      <c r="U1083" s="356"/>
      <c r="V1083" s="356"/>
      <c r="W1083" s="356"/>
      <c r="X1083" s="356"/>
      <c r="Y1083" s="356"/>
      <c r="Z1083" s="356"/>
      <c r="AA1083" s="356"/>
      <c r="AB1083" s="356"/>
      <c r="AC1083" s="356"/>
      <c r="AD1083" s="310">
        <f>'Art. 121'!Q1039</f>
        <v>3</v>
      </c>
      <c r="AE1083" s="94" t="str">
        <f t="shared" si="193"/>
        <v>No aplica</v>
      </c>
      <c r="AF1083">
        <f t="shared" si="194"/>
        <v>1.5</v>
      </c>
      <c r="AG1083" s="92" t="str">
        <f t="shared" si="195"/>
        <v>No aplica</v>
      </c>
      <c r="AH1083" s="95" t="e">
        <f t="shared" si="196"/>
        <v>#VALUE!</v>
      </c>
      <c r="AI1083" s="96" t="str">
        <f t="shared" si="197"/>
        <v>No aplica</v>
      </c>
      <c r="AJ1083" s="96" t="e">
        <f t="shared" si="198"/>
        <v>#VALUE!</v>
      </c>
      <c r="AK1083" s="96" t="e">
        <f t="shared" si="199"/>
        <v>#VALUE!</v>
      </c>
    </row>
    <row r="1084" spans="1:37" ht="24.9" customHeight="1" x14ac:dyDescent="0.25">
      <c r="A1084" s="356" t="s">
        <v>882</v>
      </c>
      <c r="B1084" s="356"/>
      <c r="C1084" s="356"/>
      <c r="D1084" s="356"/>
      <c r="E1084" s="356"/>
      <c r="F1084" s="356"/>
      <c r="G1084" s="356"/>
      <c r="H1084" s="356"/>
      <c r="I1084" s="356"/>
      <c r="J1084" s="356"/>
      <c r="K1084" s="356"/>
      <c r="L1084" s="356"/>
      <c r="M1084" s="356"/>
      <c r="N1084" s="356"/>
      <c r="O1084" s="356"/>
      <c r="P1084" s="356"/>
      <c r="Q1084" s="356"/>
      <c r="R1084" s="356"/>
      <c r="S1084" s="356"/>
      <c r="T1084" s="356"/>
      <c r="U1084" s="356"/>
      <c r="V1084" s="356"/>
      <c r="W1084" s="356"/>
      <c r="X1084" s="356"/>
      <c r="Y1084" s="356"/>
      <c r="Z1084" s="356"/>
      <c r="AA1084" s="356"/>
      <c r="AB1084" s="356"/>
      <c r="AC1084" s="356"/>
      <c r="AD1084" s="310">
        <f>'Art. 121'!Q1040</f>
        <v>3</v>
      </c>
      <c r="AE1084" s="94" t="str">
        <f t="shared" si="193"/>
        <v>No aplica</v>
      </c>
      <c r="AF1084">
        <f t="shared" si="194"/>
        <v>1.5</v>
      </c>
      <c r="AG1084" s="92" t="str">
        <f t="shared" si="195"/>
        <v>No aplica</v>
      </c>
      <c r="AH1084" s="95" t="e">
        <f t="shared" si="196"/>
        <v>#VALUE!</v>
      </c>
      <c r="AI1084" s="96" t="str">
        <f t="shared" si="197"/>
        <v>No aplica</v>
      </c>
      <c r="AJ1084" s="96" t="e">
        <f t="shared" si="198"/>
        <v>#VALUE!</v>
      </c>
      <c r="AK1084" s="96" t="e">
        <f t="shared" si="199"/>
        <v>#VALUE!</v>
      </c>
    </row>
    <row r="1085" spans="1:37" ht="24.9" customHeight="1" x14ac:dyDescent="0.25">
      <c r="A1085" s="356" t="s">
        <v>883</v>
      </c>
      <c r="B1085" s="356"/>
      <c r="C1085" s="356"/>
      <c r="D1085" s="356"/>
      <c r="E1085" s="356"/>
      <c r="F1085" s="356"/>
      <c r="G1085" s="356"/>
      <c r="H1085" s="356"/>
      <c r="I1085" s="356"/>
      <c r="J1085" s="356"/>
      <c r="K1085" s="356"/>
      <c r="L1085" s="356"/>
      <c r="M1085" s="356"/>
      <c r="N1085" s="356"/>
      <c r="O1085" s="356"/>
      <c r="P1085" s="356"/>
      <c r="Q1085" s="356"/>
      <c r="R1085" s="356"/>
      <c r="S1085" s="356"/>
      <c r="T1085" s="356"/>
      <c r="U1085" s="356"/>
      <c r="V1085" s="356"/>
      <c r="W1085" s="356"/>
      <c r="X1085" s="356"/>
      <c r="Y1085" s="356"/>
      <c r="Z1085" s="356"/>
      <c r="AA1085" s="356"/>
      <c r="AB1085" s="356"/>
      <c r="AC1085" s="356"/>
      <c r="AD1085" s="310">
        <f>'Art. 121'!Q1041</f>
        <v>3</v>
      </c>
      <c r="AE1085" s="94" t="str">
        <f t="shared" si="193"/>
        <v>No aplica</v>
      </c>
      <c r="AF1085">
        <f t="shared" si="194"/>
        <v>1.5</v>
      </c>
      <c r="AG1085" s="92" t="str">
        <f t="shared" si="195"/>
        <v>No aplica</v>
      </c>
      <c r="AH1085" s="95" t="e">
        <f t="shared" si="196"/>
        <v>#VALUE!</v>
      </c>
      <c r="AI1085" s="96" t="str">
        <f t="shared" si="197"/>
        <v>No aplica</v>
      </c>
      <c r="AJ1085" s="96" t="e">
        <f t="shared" si="198"/>
        <v>#VALUE!</v>
      </c>
      <c r="AK1085" s="96" t="e">
        <f t="shared" si="199"/>
        <v>#VALUE!</v>
      </c>
    </row>
    <row r="1086" spans="1:37" ht="24.9" customHeight="1" x14ac:dyDescent="0.25">
      <c r="A1086" s="356" t="s">
        <v>884</v>
      </c>
      <c r="B1086" s="356"/>
      <c r="C1086" s="356"/>
      <c r="D1086" s="356"/>
      <c r="E1086" s="356"/>
      <c r="F1086" s="356"/>
      <c r="G1086" s="356"/>
      <c r="H1086" s="356"/>
      <c r="I1086" s="356"/>
      <c r="J1086" s="356"/>
      <c r="K1086" s="356"/>
      <c r="L1086" s="356"/>
      <c r="M1086" s="356"/>
      <c r="N1086" s="356"/>
      <c r="O1086" s="356"/>
      <c r="P1086" s="356"/>
      <c r="Q1086" s="356"/>
      <c r="R1086" s="356"/>
      <c r="S1086" s="356"/>
      <c r="T1086" s="356"/>
      <c r="U1086" s="356"/>
      <c r="V1086" s="356"/>
      <c r="W1086" s="356"/>
      <c r="X1086" s="356"/>
      <c r="Y1086" s="356"/>
      <c r="Z1086" s="356"/>
      <c r="AA1086" s="356"/>
      <c r="AB1086" s="356"/>
      <c r="AC1086" s="356"/>
      <c r="AD1086" s="310">
        <f>'Art. 121'!Q1042</f>
        <v>3</v>
      </c>
      <c r="AE1086" s="94" t="str">
        <f t="shared" si="193"/>
        <v>No aplica</v>
      </c>
      <c r="AF1086">
        <f t="shared" si="194"/>
        <v>1.5</v>
      </c>
      <c r="AG1086" s="92" t="str">
        <f t="shared" si="195"/>
        <v>No aplica</v>
      </c>
      <c r="AH1086" s="95" t="e">
        <f t="shared" si="196"/>
        <v>#VALUE!</v>
      </c>
      <c r="AI1086" s="96" t="str">
        <f t="shared" si="197"/>
        <v>No aplica</v>
      </c>
      <c r="AJ1086" s="96" t="e">
        <f t="shared" si="198"/>
        <v>#VALUE!</v>
      </c>
      <c r="AK1086" s="96" t="e">
        <f t="shared" si="199"/>
        <v>#VALUE!</v>
      </c>
    </row>
    <row r="1087" spans="1:37" ht="24.9" customHeight="1" x14ac:dyDescent="0.25">
      <c r="A1087" s="356" t="s">
        <v>885</v>
      </c>
      <c r="B1087" s="356"/>
      <c r="C1087" s="356"/>
      <c r="D1087" s="356"/>
      <c r="E1087" s="356"/>
      <c r="F1087" s="356"/>
      <c r="G1087" s="356"/>
      <c r="H1087" s="356"/>
      <c r="I1087" s="356"/>
      <c r="J1087" s="356"/>
      <c r="K1087" s="356"/>
      <c r="L1087" s="356"/>
      <c r="M1087" s="356"/>
      <c r="N1087" s="356"/>
      <c r="O1087" s="356"/>
      <c r="P1087" s="356"/>
      <c r="Q1087" s="356"/>
      <c r="R1087" s="356"/>
      <c r="S1087" s="356"/>
      <c r="T1087" s="356"/>
      <c r="U1087" s="356"/>
      <c r="V1087" s="356"/>
      <c r="W1087" s="356"/>
      <c r="X1087" s="356"/>
      <c r="Y1087" s="356"/>
      <c r="Z1087" s="356"/>
      <c r="AA1087" s="356"/>
      <c r="AB1087" s="356"/>
      <c r="AC1087" s="356"/>
      <c r="AD1087" s="310">
        <f>'Art. 121'!Q1043</f>
        <v>3</v>
      </c>
      <c r="AE1087" s="94" t="str">
        <f t="shared" si="193"/>
        <v>No aplica</v>
      </c>
      <c r="AF1087">
        <f t="shared" si="194"/>
        <v>1.5</v>
      </c>
      <c r="AG1087" s="92" t="str">
        <f t="shared" si="195"/>
        <v>No aplica</v>
      </c>
      <c r="AH1087" s="95" t="e">
        <f t="shared" si="196"/>
        <v>#VALUE!</v>
      </c>
      <c r="AI1087" s="96" t="str">
        <f t="shared" si="197"/>
        <v>No aplica</v>
      </c>
      <c r="AJ1087" s="96" t="e">
        <f t="shared" si="198"/>
        <v>#VALUE!</v>
      </c>
      <c r="AK1087" s="96" t="e">
        <f t="shared" si="199"/>
        <v>#VALUE!</v>
      </c>
    </row>
    <row r="1088" spans="1:37" ht="24.9" customHeight="1" x14ac:dyDescent="0.25">
      <c r="A1088" s="356" t="s">
        <v>886</v>
      </c>
      <c r="B1088" s="356"/>
      <c r="C1088" s="356"/>
      <c r="D1088" s="356"/>
      <c r="E1088" s="356"/>
      <c r="F1088" s="356"/>
      <c r="G1088" s="356"/>
      <c r="H1088" s="356"/>
      <c r="I1088" s="356"/>
      <c r="J1088" s="356"/>
      <c r="K1088" s="356"/>
      <c r="L1088" s="356"/>
      <c r="M1088" s="356"/>
      <c r="N1088" s="356"/>
      <c r="O1088" s="356"/>
      <c r="P1088" s="356"/>
      <c r="Q1088" s="356"/>
      <c r="R1088" s="356"/>
      <c r="S1088" s="356"/>
      <c r="T1088" s="356"/>
      <c r="U1088" s="356"/>
      <c r="V1088" s="356"/>
      <c r="W1088" s="356"/>
      <c r="X1088" s="356"/>
      <c r="Y1088" s="356"/>
      <c r="Z1088" s="356"/>
      <c r="AA1088" s="356"/>
      <c r="AB1088" s="356"/>
      <c r="AC1088" s="356"/>
      <c r="AD1088" s="310">
        <f>'Art. 121'!Q1044</f>
        <v>3</v>
      </c>
      <c r="AE1088" s="94" t="str">
        <f t="shared" si="193"/>
        <v>No aplica</v>
      </c>
      <c r="AF1088">
        <f t="shared" si="194"/>
        <v>1.5</v>
      </c>
      <c r="AG1088" s="92" t="str">
        <f t="shared" si="195"/>
        <v>No aplica</v>
      </c>
      <c r="AH1088" s="95" t="e">
        <f t="shared" si="196"/>
        <v>#VALUE!</v>
      </c>
      <c r="AI1088" s="96" t="str">
        <f t="shared" si="197"/>
        <v>No aplica</v>
      </c>
      <c r="AJ1088" s="96" t="e">
        <f t="shared" si="198"/>
        <v>#VALUE!</v>
      </c>
      <c r="AK1088" s="96" t="e">
        <f t="shared" si="199"/>
        <v>#VALUE!</v>
      </c>
    </row>
    <row r="1089" spans="1:37" ht="24.9" customHeight="1" x14ac:dyDescent="0.25">
      <c r="A1089" s="383" t="s">
        <v>1780</v>
      </c>
      <c r="B1089" s="383"/>
      <c r="C1089" s="383"/>
      <c r="D1089" s="383"/>
      <c r="E1089" s="383"/>
      <c r="F1089" s="383"/>
      <c r="G1089" s="383"/>
      <c r="H1089" s="383"/>
      <c r="I1089" s="383"/>
      <c r="J1089" s="383"/>
      <c r="K1089" s="383"/>
      <c r="L1089" s="383"/>
      <c r="M1089" s="383"/>
      <c r="N1089" s="383"/>
      <c r="O1089" s="383"/>
      <c r="P1089" s="383"/>
      <c r="Q1089" s="383"/>
      <c r="R1089" s="383"/>
      <c r="S1089" s="383"/>
      <c r="T1089" s="383"/>
      <c r="U1089" s="383"/>
      <c r="V1089" s="383"/>
      <c r="W1089" s="383"/>
      <c r="X1089" s="383"/>
      <c r="Y1089" s="383"/>
      <c r="Z1089" s="383"/>
      <c r="AA1089" s="383"/>
      <c r="AB1089" s="383"/>
      <c r="AC1089" s="383"/>
      <c r="AD1089" s="383"/>
      <c r="AE1089" s="94">
        <f>SUM(AE1082:AE1088)</f>
        <v>0</v>
      </c>
      <c r="AF1089" s="61"/>
      <c r="AG1089" s="97">
        <f>SUM(AG1068:AG1088)</f>
        <v>0</v>
      </c>
      <c r="AH1089" s="98"/>
      <c r="AI1089" s="99"/>
      <c r="AJ1089" s="99"/>
      <c r="AK1089" s="99"/>
    </row>
    <row r="1090" spans="1:37" ht="24.9" customHeight="1" x14ac:dyDescent="0.25">
      <c r="A1090" s="384" t="s">
        <v>1781</v>
      </c>
      <c r="B1090" s="384"/>
      <c r="C1090" s="384"/>
      <c r="D1090" s="384"/>
      <c r="E1090" s="384"/>
      <c r="F1090" s="384"/>
      <c r="G1090" s="384"/>
      <c r="H1090" s="384"/>
      <c r="I1090" s="384"/>
      <c r="J1090" s="384"/>
      <c r="K1090" s="384"/>
      <c r="L1090" s="384"/>
      <c r="M1090" s="384"/>
      <c r="N1090" s="384"/>
      <c r="O1090" s="384"/>
      <c r="P1090" s="384"/>
      <c r="Q1090" s="384"/>
      <c r="R1090" s="384"/>
      <c r="S1090" s="384"/>
      <c r="T1090" s="384"/>
      <c r="U1090" s="384"/>
      <c r="V1090" s="384"/>
      <c r="W1090" s="384"/>
      <c r="X1090" s="384"/>
      <c r="Y1090" s="384"/>
      <c r="Z1090" s="384"/>
      <c r="AA1090" s="384"/>
      <c r="AB1090" s="384"/>
      <c r="AC1090" s="384"/>
      <c r="AD1090" s="384"/>
      <c r="AE1090" s="94">
        <f>AE1089/$AE$23*100</f>
        <v>0</v>
      </c>
      <c r="AF1090" s="61"/>
      <c r="AG1090" s="97"/>
      <c r="AH1090" s="98"/>
      <c r="AI1090" s="99"/>
      <c r="AJ1090" s="99"/>
      <c r="AK1090" s="99"/>
    </row>
    <row r="1091" spans="1:37" ht="24.9" customHeight="1" x14ac:dyDescent="0.25">
      <c r="A1091" s="73"/>
      <c r="B1091" s="73"/>
      <c r="C1091" s="73"/>
      <c r="D1091" s="73"/>
      <c r="E1091" s="73"/>
      <c r="F1091" s="73"/>
      <c r="G1091" s="73"/>
      <c r="H1091" s="73"/>
      <c r="I1091" s="73"/>
      <c r="J1091" s="73"/>
      <c r="K1091" s="73"/>
      <c r="L1091" s="73"/>
      <c r="M1091" s="73"/>
      <c r="N1091" s="73"/>
      <c r="O1091" s="73"/>
      <c r="P1091" s="73"/>
      <c r="Q1091" s="100"/>
      <c r="R1091" s="73"/>
      <c r="S1091" s="73"/>
      <c r="T1091" s="73"/>
      <c r="U1091" s="73"/>
      <c r="V1091" s="73"/>
      <c r="W1091" s="73"/>
      <c r="X1091" s="73"/>
      <c r="Y1091" s="73"/>
      <c r="Z1091" s="73"/>
      <c r="AA1091" s="73"/>
      <c r="AB1091" s="73"/>
      <c r="AC1091" s="73"/>
      <c r="AD1091" s="101"/>
      <c r="AE1091" s="101"/>
    </row>
    <row r="1092" spans="1:37" ht="24.9" customHeight="1" x14ac:dyDescent="0.25">
      <c r="A1092" s="391" t="s">
        <v>198</v>
      </c>
      <c r="B1092" s="391"/>
      <c r="C1092" s="391"/>
      <c r="D1092" s="391"/>
      <c r="E1092" s="391"/>
      <c r="F1092" s="391"/>
      <c r="G1092" s="391"/>
      <c r="H1092" s="391"/>
      <c r="I1092" s="391"/>
      <c r="J1092" s="391"/>
      <c r="K1092" s="391"/>
      <c r="L1092" s="391"/>
      <c r="M1092" s="391"/>
      <c r="N1092" s="391"/>
      <c r="O1092" s="391"/>
      <c r="P1092" s="391"/>
      <c r="Q1092" s="391"/>
      <c r="R1092" s="391"/>
      <c r="S1092" s="391"/>
      <c r="T1092" s="391"/>
      <c r="U1092" s="391"/>
      <c r="V1092" s="391"/>
      <c r="W1092" s="391"/>
      <c r="X1092" s="391"/>
      <c r="Y1092" s="391"/>
      <c r="Z1092" s="391"/>
      <c r="AA1092" s="391"/>
      <c r="AB1092" s="391"/>
      <c r="AC1092" s="391"/>
      <c r="AD1092" s="112" t="s">
        <v>187</v>
      </c>
      <c r="AE1092" s="113" t="s">
        <v>7</v>
      </c>
      <c r="AF1092" s="92" t="s">
        <v>1666</v>
      </c>
      <c r="AG1092" s="92" t="s">
        <v>1667</v>
      </c>
      <c r="AH1092" s="92" t="s">
        <v>1668</v>
      </c>
      <c r="AI1092" s="93" t="s">
        <v>1669</v>
      </c>
      <c r="AJ1092" s="92"/>
      <c r="AK1092" s="93" t="s">
        <v>1670</v>
      </c>
    </row>
    <row r="1093" spans="1:37" ht="24.9" customHeight="1" x14ac:dyDescent="0.25">
      <c r="A1093" s="356" t="s">
        <v>887</v>
      </c>
      <c r="B1093" s="356"/>
      <c r="C1093" s="356"/>
      <c r="D1093" s="356"/>
      <c r="E1093" s="356"/>
      <c r="F1093" s="356"/>
      <c r="G1093" s="356"/>
      <c r="H1093" s="356"/>
      <c r="I1093" s="356"/>
      <c r="J1093" s="356"/>
      <c r="K1093" s="356"/>
      <c r="L1093" s="356"/>
      <c r="M1093" s="356"/>
      <c r="N1093" s="356"/>
      <c r="O1093" s="356"/>
      <c r="P1093" s="356"/>
      <c r="Q1093" s="356"/>
      <c r="R1093" s="356"/>
      <c r="S1093" s="356"/>
      <c r="T1093" s="356"/>
      <c r="U1093" s="356"/>
      <c r="V1093" s="356"/>
      <c r="W1093" s="356"/>
      <c r="X1093" s="356"/>
      <c r="Y1093" s="356"/>
      <c r="Z1093" s="356"/>
      <c r="AA1093" s="356"/>
      <c r="AB1093" s="356"/>
      <c r="AC1093" s="356"/>
      <c r="AD1093" s="310">
        <f>'Art. 121'!Q1047</f>
        <v>3</v>
      </c>
      <c r="AE1093" s="94" t="str">
        <f>IF(AG1093=1,AK1093,AG1093)</f>
        <v>No aplica</v>
      </c>
      <c r="AF1093">
        <f>AD1093/2</f>
        <v>1.5</v>
      </c>
      <c r="AG1093" s="92" t="str">
        <f>IF(AND(AF1093&gt;=0,AF1093&lt;=1),1,"No aplica")</f>
        <v>No aplica</v>
      </c>
      <c r="AH1093" s="95" t="e">
        <f>AD1093/(AG1093*2)</f>
        <v>#VALUE!</v>
      </c>
      <c r="AI1093" s="96" t="str">
        <f>IF(AG1093=1,AG1093/$AG$1098,"No aplica")</f>
        <v>No aplica</v>
      </c>
      <c r="AJ1093" s="96" t="e">
        <f>AF1093*AI1093</f>
        <v>#VALUE!</v>
      </c>
      <c r="AK1093" s="96" t="e">
        <f>AJ1093*$AE$23</f>
        <v>#VALUE!</v>
      </c>
    </row>
    <row r="1094" spans="1:37" ht="24.9" customHeight="1" x14ac:dyDescent="0.25">
      <c r="A1094" s="356" t="s">
        <v>888</v>
      </c>
      <c r="B1094" s="356"/>
      <c r="C1094" s="356"/>
      <c r="D1094" s="356"/>
      <c r="E1094" s="356"/>
      <c r="F1094" s="356"/>
      <c r="G1094" s="356"/>
      <c r="H1094" s="356"/>
      <c r="I1094" s="356"/>
      <c r="J1094" s="356"/>
      <c r="K1094" s="356"/>
      <c r="L1094" s="356"/>
      <c r="M1094" s="356"/>
      <c r="N1094" s="356"/>
      <c r="O1094" s="356"/>
      <c r="P1094" s="356"/>
      <c r="Q1094" s="356"/>
      <c r="R1094" s="356"/>
      <c r="S1094" s="356"/>
      <c r="T1094" s="356"/>
      <c r="U1094" s="356"/>
      <c r="V1094" s="356"/>
      <c r="W1094" s="356"/>
      <c r="X1094" s="356"/>
      <c r="Y1094" s="356"/>
      <c r="Z1094" s="356"/>
      <c r="AA1094" s="356"/>
      <c r="AB1094" s="356"/>
      <c r="AC1094" s="356"/>
      <c r="AD1094" s="310">
        <f>'Art. 121'!Q1048</f>
        <v>3</v>
      </c>
      <c r="AE1094" s="94" t="str">
        <f>IF(AG1094=1,AK1094,AG1094)</f>
        <v>No aplica</v>
      </c>
      <c r="AF1094">
        <f>AD1094/2</f>
        <v>1.5</v>
      </c>
      <c r="AG1094" s="92" t="str">
        <f>IF(AND(AF1094&gt;=0,AF1094&lt;=1),1,"No aplica")</f>
        <v>No aplica</v>
      </c>
      <c r="AH1094" s="95" t="e">
        <f>AD1094/(AG1094*2)</f>
        <v>#VALUE!</v>
      </c>
      <c r="AI1094" s="96" t="str">
        <f>IF(AG1094=1,AG1094/$AG$1098,"No aplica")</f>
        <v>No aplica</v>
      </c>
      <c r="AJ1094" s="96" t="e">
        <f>AF1094*AI1094</f>
        <v>#VALUE!</v>
      </c>
      <c r="AK1094" s="96" t="e">
        <f>AJ1094*$AE$23</f>
        <v>#VALUE!</v>
      </c>
    </row>
    <row r="1095" spans="1:37" ht="24.9" customHeight="1" x14ac:dyDescent="0.25">
      <c r="A1095" s="356" t="s">
        <v>889</v>
      </c>
      <c r="B1095" s="356"/>
      <c r="C1095" s="356"/>
      <c r="D1095" s="356"/>
      <c r="E1095" s="356"/>
      <c r="F1095" s="356"/>
      <c r="G1095" s="356"/>
      <c r="H1095" s="356"/>
      <c r="I1095" s="356"/>
      <c r="J1095" s="356"/>
      <c r="K1095" s="356"/>
      <c r="L1095" s="356"/>
      <c r="M1095" s="356"/>
      <c r="N1095" s="356"/>
      <c r="O1095" s="356"/>
      <c r="P1095" s="356"/>
      <c r="Q1095" s="356"/>
      <c r="R1095" s="356"/>
      <c r="S1095" s="356"/>
      <c r="T1095" s="356"/>
      <c r="U1095" s="356"/>
      <c r="V1095" s="356"/>
      <c r="W1095" s="356"/>
      <c r="X1095" s="356"/>
      <c r="Y1095" s="356"/>
      <c r="Z1095" s="356"/>
      <c r="AA1095" s="356"/>
      <c r="AB1095" s="356"/>
      <c r="AC1095" s="356"/>
      <c r="AD1095" s="310">
        <f>'Art. 121'!Q1049</f>
        <v>3</v>
      </c>
      <c r="AE1095" s="94" t="str">
        <f>IF(AG1095=1,AK1095,AG1095)</f>
        <v>No aplica</v>
      </c>
      <c r="AF1095">
        <f>AD1095/2</f>
        <v>1.5</v>
      </c>
      <c r="AG1095" s="92" t="str">
        <f>IF(AND(AF1095&gt;=0,AF1095&lt;=1),1,"No aplica")</f>
        <v>No aplica</v>
      </c>
      <c r="AH1095" s="95" t="e">
        <f>AD1095/(AG1095*2)</f>
        <v>#VALUE!</v>
      </c>
      <c r="AI1095" s="96" t="str">
        <f>IF(AG1095=1,AG1095/$AG$1098,"No aplica")</f>
        <v>No aplica</v>
      </c>
      <c r="AJ1095" s="96" t="e">
        <f>AF1095*AI1095</f>
        <v>#VALUE!</v>
      </c>
      <c r="AK1095" s="96" t="e">
        <f>AJ1095*$AE$23</f>
        <v>#VALUE!</v>
      </c>
    </row>
    <row r="1096" spans="1:37" ht="24.9" customHeight="1" x14ac:dyDescent="0.25">
      <c r="A1096" s="356" t="s">
        <v>890</v>
      </c>
      <c r="B1096" s="356"/>
      <c r="C1096" s="356"/>
      <c r="D1096" s="356"/>
      <c r="E1096" s="356"/>
      <c r="F1096" s="356"/>
      <c r="G1096" s="356"/>
      <c r="H1096" s="356"/>
      <c r="I1096" s="356"/>
      <c r="J1096" s="356"/>
      <c r="K1096" s="356"/>
      <c r="L1096" s="356"/>
      <c r="M1096" s="356"/>
      <c r="N1096" s="356"/>
      <c r="O1096" s="356"/>
      <c r="P1096" s="356"/>
      <c r="Q1096" s="356"/>
      <c r="R1096" s="356"/>
      <c r="S1096" s="356"/>
      <c r="T1096" s="356"/>
      <c r="U1096" s="356"/>
      <c r="V1096" s="356"/>
      <c r="W1096" s="356"/>
      <c r="X1096" s="356"/>
      <c r="Y1096" s="356"/>
      <c r="Z1096" s="356"/>
      <c r="AA1096" s="356"/>
      <c r="AB1096" s="356"/>
      <c r="AC1096" s="356"/>
      <c r="AD1096" s="310">
        <f>'Art. 121'!Q1050</f>
        <v>3</v>
      </c>
      <c r="AE1096" s="94" t="str">
        <f>IF(AG1096=1,AK1096,AG1096)</f>
        <v>No aplica</v>
      </c>
      <c r="AF1096">
        <f>AD1096/2</f>
        <v>1.5</v>
      </c>
      <c r="AG1096" s="92" t="str">
        <f>IF(AND(AF1096&gt;=0,AF1096&lt;=1),1,"No aplica")</f>
        <v>No aplica</v>
      </c>
      <c r="AH1096" s="95" t="e">
        <f>AD1096/(AG1096*2)</f>
        <v>#VALUE!</v>
      </c>
      <c r="AI1096" s="96" t="str">
        <f>IF(AG1096=1,AG1096/$AG$1098,"No aplica")</f>
        <v>No aplica</v>
      </c>
      <c r="AJ1096" s="96" t="e">
        <f>AF1096*AI1096</f>
        <v>#VALUE!</v>
      </c>
      <c r="AK1096" s="96" t="e">
        <f>AJ1096*$AE$23</f>
        <v>#VALUE!</v>
      </c>
    </row>
    <row r="1097" spans="1:37" ht="24.9" customHeight="1" x14ac:dyDescent="0.25">
      <c r="A1097" s="356" t="s">
        <v>891</v>
      </c>
      <c r="B1097" s="356"/>
      <c r="C1097" s="356"/>
      <c r="D1097" s="356"/>
      <c r="E1097" s="356"/>
      <c r="F1097" s="356"/>
      <c r="G1097" s="356"/>
      <c r="H1097" s="356"/>
      <c r="I1097" s="356"/>
      <c r="J1097" s="356"/>
      <c r="K1097" s="356"/>
      <c r="L1097" s="356"/>
      <c r="M1097" s="356"/>
      <c r="N1097" s="356"/>
      <c r="O1097" s="356"/>
      <c r="P1097" s="356"/>
      <c r="Q1097" s="356"/>
      <c r="R1097" s="356"/>
      <c r="S1097" s="356"/>
      <c r="T1097" s="356"/>
      <c r="U1097" s="356"/>
      <c r="V1097" s="356"/>
      <c r="W1097" s="356"/>
      <c r="X1097" s="356"/>
      <c r="Y1097" s="356"/>
      <c r="Z1097" s="356"/>
      <c r="AA1097" s="356"/>
      <c r="AB1097" s="356"/>
      <c r="AC1097" s="356"/>
      <c r="AD1097" s="310">
        <f>'Art. 121'!Q1051</f>
        <v>3</v>
      </c>
      <c r="AE1097" s="94" t="str">
        <f>IF(AG1097=1,AK1097,AG1097)</f>
        <v>No aplica</v>
      </c>
      <c r="AF1097">
        <f>AD1097/2</f>
        <v>1.5</v>
      </c>
      <c r="AG1097" s="92" t="str">
        <f>IF(AND(AF1097&gt;=0,AF1097&lt;=1),1,"No aplica")</f>
        <v>No aplica</v>
      </c>
      <c r="AH1097" s="95" t="e">
        <f>AD1097/(AG1097*2)</f>
        <v>#VALUE!</v>
      </c>
      <c r="AI1097" s="96" t="str">
        <f>IF(AG1097=1,AG1097/$AG$1098,"No aplica")</f>
        <v>No aplica</v>
      </c>
      <c r="AJ1097" s="96" t="e">
        <f>AF1097*AI1097</f>
        <v>#VALUE!</v>
      </c>
      <c r="AK1097" s="96" t="e">
        <f>AJ1097*$AE$23</f>
        <v>#VALUE!</v>
      </c>
    </row>
    <row r="1098" spans="1:37" ht="24.9" customHeight="1" x14ac:dyDescent="0.25">
      <c r="A1098" s="383" t="s">
        <v>1782</v>
      </c>
      <c r="B1098" s="383"/>
      <c r="C1098" s="383"/>
      <c r="D1098" s="383"/>
      <c r="E1098" s="383"/>
      <c r="F1098" s="383"/>
      <c r="G1098" s="383"/>
      <c r="H1098" s="383"/>
      <c r="I1098" s="383"/>
      <c r="J1098" s="383"/>
      <c r="K1098" s="383"/>
      <c r="L1098" s="383"/>
      <c r="M1098" s="383"/>
      <c r="N1098" s="383"/>
      <c r="O1098" s="383"/>
      <c r="P1098" s="383"/>
      <c r="Q1098" s="383"/>
      <c r="R1098" s="383"/>
      <c r="S1098" s="383"/>
      <c r="T1098" s="383"/>
      <c r="U1098" s="383"/>
      <c r="V1098" s="383"/>
      <c r="W1098" s="383"/>
      <c r="X1098" s="383"/>
      <c r="Y1098" s="383"/>
      <c r="Z1098" s="383"/>
      <c r="AA1098" s="383"/>
      <c r="AB1098" s="383"/>
      <c r="AC1098" s="383"/>
      <c r="AD1098" s="383"/>
      <c r="AE1098" s="94">
        <f>SUM(AE1091:AE1097)</f>
        <v>0</v>
      </c>
      <c r="AF1098" s="61"/>
      <c r="AG1098" s="97">
        <f>SUM(AG1093:AG1097)</f>
        <v>0</v>
      </c>
      <c r="AH1098" s="98"/>
      <c r="AI1098" s="99"/>
      <c r="AJ1098" s="99"/>
      <c r="AK1098" s="99"/>
    </row>
    <row r="1099" spans="1:37" ht="24.9" customHeight="1" x14ac:dyDescent="0.25">
      <c r="A1099" s="384" t="s">
        <v>1783</v>
      </c>
      <c r="B1099" s="384"/>
      <c r="C1099" s="384"/>
      <c r="D1099" s="384"/>
      <c r="E1099" s="384"/>
      <c r="F1099" s="384"/>
      <c r="G1099" s="384"/>
      <c r="H1099" s="384"/>
      <c r="I1099" s="384"/>
      <c r="J1099" s="384"/>
      <c r="K1099" s="384"/>
      <c r="L1099" s="384"/>
      <c r="M1099" s="384"/>
      <c r="N1099" s="384"/>
      <c r="O1099" s="384"/>
      <c r="P1099" s="384"/>
      <c r="Q1099" s="384"/>
      <c r="R1099" s="384"/>
      <c r="S1099" s="384"/>
      <c r="T1099" s="384"/>
      <c r="U1099" s="384"/>
      <c r="V1099" s="384"/>
      <c r="W1099" s="384"/>
      <c r="X1099" s="384"/>
      <c r="Y1099" s="384"/>
      <c r="Z1099" s="384"/>
      <c r="AA1099" s="384"/>
      <c r="AB1099" s="384"/>
      <c r="AC1099" s="384"/>
      <c r="AD1099" s="384"/>
      <c r="AE1099" s="94">
        <f>AE1098/$AE$23*100</f>
        <v>0</v>
      </c>
      <c r="AF1099" s="61"/>
      <c r="AG1099" s="97"/>
      <c r="AH1099" s="98"/>
      <c r="AI1099" s="99"/>
      <c r="AJ1099" s="99"/>
      <c r="AK1099" s="99"/>
    </row>
    <row r="1100" spans="1:37" ht="24.9" customHeight="1" x14ac:dyDescent="0.25">
      <c r="A1100" s="107"/>
      <c r="B1100" s="107"/>
      <c r="C1100" s="107"/>
      <c r="D1100" s="107"/>
      <c r="E1100" s="107"/>
      <c r="F1100" s="107"/>
      <c r="G1100" s="107"/>
      <c r="H1100" s="107"/>
      <c r="I1100" s="107"/>
      <c r="J1100" s="107"/>
      <c r="K1100" s="107"/>
      <c r="L1100" s="107"/>
      <c r="M1100" s="107"/>
      <c r="N1100" s="107"/>
      <c r="O1100" s="107"/>
      <c r="P1100" s="107"/>
      <c r="Q1100" s="100"/>
      <c r="R1100" s="107"/>
      <c r="S1100" s="107"/>
      <c r="T1100" s="107"/>
      <c r="U1100" s="107"/>
      <c r="V1100" s="107"/>
      <c r="W1100" s="107"/>
      <c r="X1100" s="107"/>
      <c r="Y1100" s="107"/>
      <c r="Z1100" s="107"/>
      <c r="AA1100" s="107"/>
      <c r="AB1100" s="107"/>
      <c r="AC1100" s="107"/>
      <c r="AD1100" s="101"/>
      <c r="AE1100" s="101"/>
    </row>
    <row r="1101" spans="1:37" ht="24.9" customHeight="1" x14ac:dyDescent="0.25">
      <c r="A1101" s="107"/>
      <c r="B1101" s="107"/>
      <c r="C1101" s="107"/>
      <c r="D1101" s="107"/>
      <c r="E1101" s="107"/>
      <c r="F1101" s="107"/>
      <c r="G1101" s="107"/>
      <c r="H1101" s="107"/>
      <c r="I1101" s="107"/>
      <c r="J1101" s="107"/>
      <c r="K1101" s="107"/>
      <c r="L1101" s="107"/>
      <c r="M1101" s="107"/>
      <c r="N1101" s="107"/>
      <c r="O1101" s="107"/>
      <c r="P1101" s="107"/>
      <c r="Q1101" s="100"/>
      <c r="R1101" s="107"/>
      <c r="S1101" s="107"/>
      <c r="T1101" s="107"/>
      <c r="U1101" s="107"/>
      <c r="V1101" s="107"/>
      <c r="W1101" s="107"/>
      <c r="X1101" s="107"/>
      <c r="Y1101" s="107"/>
      <c r="Z1101" s="107"/>
      <c r="AA1101" s="107"/>
      <c r="AB1101" s="107"/>
      <c r="AC1101" s="107"/>
      <c r="AD1101" s="101"/>
      <c r="AE1101" s="101"/>
    </row>
    <row r="1102" spans="1:37" ht="24.9" customHeight="1" x14ac:dyDescent="0.25">
      <c r="A1102" s="390" t="s">
        <v>892</v>
      </c>
      <c r="B1102" s="390"/>
      <c r="C1102" s="390"/>
      <c r="D1102" s="390"/>
      <c r="E1102" s="390"/>
      <c r="F1102" s="390"/>
      <c r="G1102" s="390"/>
      <c r="H1102" s="390"/>
      <c r="I1102" s="390"/>
      <c r="J1102" s="390"/>
      <c r="K1102" s="390"/>
      <c r="L1102" s="390"/>
      <c r="M1102" s="390"/>
      <c r="N1102" s="390"/>
      <c r="O1102" s="390"/>
      <c r="P1102" s="390"/>
      <c r="Q1102" s="390"/>
      <c r="R1102" s="390"/>
      <c r="S1102" s="390"/>
      <c r="T1102" s="390"/>
      <c r="U1102" s="390"/>
      <c r="V1102" s="390"/>
      <c r="W1102" s="390"/>
      <c r="X1102" s="390"/>
      <c r="Y1102" s="390"/>
      <c r="Z1102" s="390"/>
      <c r="AA1102" s="390"/>
      <c r="AB1102" s="390"/>
      <c r="AC1102" s="390"/>
      <c r="AD1102" s="88"/>
      <c r="AE1102" s="88"/>
    </row>
    <row r="1103" spans="1:37" ht="24.9" customHeight="1" x14ac:dyDescent="0.25">
      <c r="A1103" s="109"/>
      <c r="B1103" s="110"/>
      <c r="C1103" s="110"/>
      <c r="D1103" s="110"/>
      <c r="E1103" s="110"/>
      <c r="F1103" s="110"/>
      <c r="G1103" s="110"/>
      <c r="H1103" s="110"/>
      <c r="I1103" s="110"/>
      <c r="J1103" s="110"/>
      <c r="K1103" s="110"/>
      <c r="L1103" s="110"/>
      <c r="M1103" s="110"/>
      <c r="N1103" s="110"/>
      <c r="O1103" s="110"/>
      <c r="P1103" s="110"/>
      <c r="Q1103" s="111"/>
      <c r="R1103" s="110"/>
      <c r="S1103" s="110"/>
      <c r="T1103" s="110"/>
      <c r="U1103" s="110"/>
      <c r="V1103" s="110"/>
      <c r="W1103" s="110"/>
      <c r="X1103" s="110"/>
      <c r="Y1103" s="110"/>
      <c r="Z1103" s="110"/>
      <c r="AA1103" s="110"/>
      <c r="AB1103" s="110"/>
      <c r="AC1103" s="110"/>
      <c r="AD1103" s="89"/>
      <c r="AE1103" s="89"/>
    </row>
    <row r="1104" spans="1:37" ht="24.9" customHeight="1" x14ac:dyDescent="0.25">
      <c r="A1104" s="73"/>
      <c r="B1104" s="73"/>
      <c r="C1104" s="73"/>
      <c r="D1104" s="73"/>
      <c r="E1104" s="73"/>
      <c r="F1104" s="73"/>
      <c r="G1104" s="73"/>
      <c r="H1104" s="73"/>
      <c r="I1104" s="73"/>
      <c r="J1104" s="73"/>
      <c r="K1104" s="73"/>
      <c r="L1104" s="73"/>
      <c r="M1104" s="73"/>
      <c r="N1104" s="73"/>
      <c r="O1104" s="73"/>
      <c r="P1104" s="73"/>
      <c r="Q1104" s="100"/>
      <c r="R1104" s="73"/>
      <c r="S1104" s="73"/>
      <c r="T1104" s="73"/>
      <c r="U1104" s="73"/>
      <c r="V1104" s="73"/>
      <c r="W1104" s="73"/>
      <c r="X1104" s="73"/>
      <c r="Y1104" s="73"/>
      <c r="Z1104" s="73"/>
      <c r="AA1104" s="73"/>
      <c r="AB1104" s="73"/>
      <c r="AC1104" s="73"/>
      <c r="AD1104" s="101"/>
      <c r="AE1104" s="101"/>
    </row>
    <row r="1105" spans="1:37" ht="24.9" customHeight="1" x14ac:dyDescent="0.25">
      <c r="A1105" s="387" t="s">
        <v>163</v>
      </c>
      <c r="B1105" s="387"/>
      <c r="C1105" s="387"/>
      <c r="D1105" s="387"/>
      <c r="E1105" s="387"/>
      <c r="F1105" s="387"/>
      <c r="G1105" s="387"/>
      <c r="H1105" s="387"/>
      <c r="I1105" s="387"/>
      <c r="J1105" s="387"/>
      <c r="K1105" s="387"/>
      <c r="L1105" s="387"/>
      <c r="M1105" s="387"/>
      <c r="N1105" s="387"/>
      <c r="O1105" s="387"/>
      <c r="P1105" s="387"/>
      <c r="Q1105" s="387"/>
      <c r="R1105" s="387"/>
      <c r="S1105" s="387"/>
      <c r="T1105" s="387"/>
      <c r="U1105" s="387"/>
      <c r="V1105" s="387"/>
      <c r="W1105" s="387"/>
      <c r="X1105" s="387"/>
      <c r="Y1105" s="387"/>
      <c r="Z1105" s="387"/>
      <c r="AA1105" s="387"/>
      <c r="AB1105" s="387"/>
      <c r="AC1105" s="387"/>
      <c r="AD1105" s="66" t="s">
        <v>187</v>
      </c>
      <c r="AE1105" s="306" t="s">
        <v>7</v>
      </c>
      <c r="AF1105" s="92" t="s">
        <v>1666</v>
      </c>
      <c r="AG1105" s="92" t="s">
        <v>1667</v>
      </c>
      <c r="AH1105" s="92" t="s">
        <v>1668</v>
      </c>
      <c r="AI1105" s="93" t="s">
        <v>1669</v>
      </c>
      <c r="AJ1105" s="92"/>
      <c r="AK1105" s="93" t="s">
        <v>1670</v>
      </c>
    </row>
    <row r="1106" spans="1:37" ht="24.9" customHeight="1" x14ac:dyDescent="0.25">
      <c r="A1106" s="356" t="s">
        <v>190</v>
      </c>
      <c r="B1106" s="356"/>
      <c r="C1106" s="356"/>
      <c r="D1106" s="356"/>
      <c r="E1106" s="356"/>
      <c r="F1106" s="356"/>
      <c r="G1106" s="356"/>
      <c r="H1106" s="356"/>
      <c r="I1106" s="356"/>
      <c r="J1106" s="356"/>
      <c r="K1106" s="356"/>
      <c r="L1106" s="356"/>
      <c r="M1106" s="356"/>
      <c r="N1106" s="356"/>
      <c r="O1106" s="356"/>
      <c r="P1106" s="356"/>
      <c r="Q1106" s="356"/>
      <c r="R1106" s="356"/>
      <c r="S1106" s="356"/>
      <c r="T1106" s="356"/>
      <c r="U1106" s="356"/>
      <c r="V1106" s="356"/>
      <c r="W1106" s="356"/>
      <c r="X1106" s="356"/>
      <c r="Y1106" s="356"/>
      <c r="Z1106" s="356"/>
      <c r="AA1106" s="356"/>
      <c r="AB1106" s="356"/>
      <c r="AC1106" s="356"/>
      <c r="AD1106" s="310">
        <f>'Art. 121'!Q1060</f>
        <v>2</v>
      </c>
      <c r="AE1106" s="94">
        <f t="shared" ref="AE1106:AE1125" si="200">IF(AG1106=1,AK1106,AG1106)</f>
        <v>0.11363636363636365</v>
      </c>
      <c r="AF1106">
        <f t="shared" ref="AF1106:AF1125" si="201">AD1106/2</f>
        <v>1</v>
      </c>
      <c r="AG1106" s="92">
        <f t="shared" ref="AG1106:AG1125" si="202">IF(AND(AF1106&gt;=0,AF1106&lt;=1),1,"No aplica")</f>
        <v>1</v>
      </c>
      <c r="AH1106" s="95">
        <f t="shared" ref="AH1106:AH1125" si="203">AD1106/(AG1106*2)</f>
        <v>1</v>
      </c>
      <c r="AI1106" s="96">
        <f t="shared" ref="AI1106:AI1125" si="204">IF(AG1106=1,AG1106/$AG$1126,"No aplica")</f>
        <v>0.05</v>
      </c>
      <c r="AJ1106" s="96">
        <f t="shared" ref="AJ1106:AJ1125" si="205">AF1106*AI1106</f>
        <v>0.05</v>
      </c>
      <c r="AK1106" s="96">
        <f t="shared" ref="AK1106:AK1125" si="206">AJ1106*$AE$23</f>
        <v>0.11363636363636365</v>
      </c>
    </row>
    <row r="1107" spans="1:37" ht="24.9" customHeight="1" x14ac:dyDescent="0.25">
      <c r="A1107" s="356" t="s">
        <v>191</v>
      </c>
      <c r="B1107" s="356"/>
      <c r="C1107" s="356"/>
      <c r="D1107" s="356"/>
      <c r="E1107" s="356"/>
      <c r="F1107" s="356"/>
      <c r="G1107" s="356"/>
      <c r="H1107" s="356"/>
      <c r="I1107" s="356"/>
      <c r="J1107" s="356"/>
      <c r="K1107" s="356"/>
      <c r="L1107" s="356"/>
      <c r="M1107" s="356"/>
      <c r="N1107" s="356"/>
      <c r="O1107" s="356"/>
      <c r="P1107" s="356"/>
      <c r="Q1107" s="356"/>
      <c r="R1107" s="356"/>
      <c r="S1107" s="356"/>
      <c r="T1107" s="356"/>
      <c r="U1107" s="356"/>
      <c r="V1107" s="356"/>
      <c r="W1107" s="356"/>
      <c r="X1107" s="356"/>
      <c r="Y1107" s="356"/>
      <c r="Z1107" s="356"/>
      <c r="AA1107" s="356"/>
      <c r="AB1107" s="356"/>
      <c r="AC1107" s="356"/>
      <c r="AD1107" s="310">
        <f>'Art. 121'!Q1061</f>
        <v>2</v>
      </c>
      <c r="AE1107" s="94">
        <f t="shared" si="200"/>
        <v>0.11363636363636365</v>
      </c>
      <c r="AF1107">
        <f t="shared" si="201"/>
        <v>1</v>
      </c>
      <c r="AG1107" s="92">
        <f t="shared" si="202"/>
        <v>1</v>
      </c>
      <c r="AH1107" s="95">
        <f t="shared" si="203"/>
        <v>1</v>
      </c>
      <c r="AI1107" s="96">
        <f t="shared" si="204"/>
        <v>0.05</v>
      </c>
      <c r="AJ1107" s="96">
        <f t="shared" si="205"/>
        <v>0.05</v>
      </c>
      <c r="AK1107" s="96">
        <f t="shared" si="206"/>
        <v>0.11363636363636365</v>
      </c>
    </row>
    <row r="1108" spans="1:37" ht="24.9" customHeight="1" x14ac:dyDescent="0.25">
      <c r="A1108" s="356" t="s">
        <v>893</v>
      </c>
      <c r="B1108" s="356"/>
      <c r="C1108" s="356"/>
      <c r="D1108" s="356"/>
      <c r="E1108" s="356"/>
      <c r="F1108" s="356"/>
      <c r="G1108" s="356"/>
      <c r="H1108" s="356"/>
      <c r="I1108" s="356"/>
      <c r="J1108" s="356"/>
      <c r="K1108" s="356"/>
      <c r="L1108" s="356"/>
      <c r="M1108" s="356"/>
      <c r="N1108" s="356"/>
      <c r="O1108" s="356"/>
      <c r="P1108" s="356"/>
      <c r="Q1108" s="356"/>
      <c r="R1108" s="356"/>
      <c r="S1108" s="356"/>
      <c r="T1108" s="356"/>
      <c r="U1108" s="356"/>
      <c r="V1108" s="356"/>
      <c r="W1108" s="356"/>
      <c r="X1108" s="356"/>
      <c r="Y1108" s="356"/>
      <c r="Z1108" s="356"/>
      <c r="AA1108" s="356"/>
      <c r="AB1108" s="356"/>
      <c r="AC1108" s="356"/>
      <c r="AD1108" s="310">
        <f>'Art. 121'!Q1062</f>
        <v>2</v>
      </c>
      <c r="AE1108" s="94">
        <f t="shared" si="200"/>
        <v>0.11363636363636365</v>
      </c>
      <c r="AF1108">
        <f t="shared" si="201"/>
        <v>1</v>
      </c>
      <c r="AG1108" s="92">
        <f t="shared" si="202"/>
        <v>1</v>
      </c>
      <c r="AH1108" s="95">
        <f t="shared" si="203"/>
        <v>1</v>
      </c>
      <c r="AI1108" s="96">
        <f t="shared" si="204"/>
        <v>0.05</v>
      </c>
      <c r="AJ1108" s="96">
        <f t="shared" si="205"/>
        <v>0.05</v>
      </c>
      <c r="AK1108" s="96">
        <f t="shared" si="206"/>
        <v>0.11363636363636365</v>
      </c>
    </row>
    <row r="1109" spans="1:37" ht="24.9" customHeight="1" x14ac:dyDescent="0.25">
      <c r="A1109" s="356" t="s">
        <v>894</v>
      </c>
      <c r="B1109" s="356"/>
      <c r="C1109" s="356"/>
      <c r="D1109" s="356"/>
      <c r="E1109" s="356"/>
      <c r="F1109" s="356"/>
      <c r="G1109" s="356"/>
      <c r="H1109" s="356"/>
      <c r="I1109" s="356"/>
      <c r="J1109" s="356"/>
      <c r="K1109" s="356"/>
      <c r="L1109" s="356"/>
      <c r="M1109" s="356"/>
      <c r="N1109" s="356"/>
      <c r="O1109" s="356"/>
      <c r="P1109" s="356"/>
      <c r="Q1109" s="356"/>
      <c r="R1109" s="356"/>
      <c r="S1109" s="356"/>
      <c r="T1109" s="356"/>
      <c r="U1109" s="356"/>
      <c r="V1109" s="356"/>
      <c r="W1109" s="356"/>
      <c r="X1109" s="356"/>
      <c r="Y1109" s="356"/>
      <c r="Z1109" s="356"/>
      <c r="AA1109" s="356"/>
      <c r="AB1109" s="356"/>
      <c r="AC1109" s="356"/>
      <c r="AD1109" s="310">
        <f>'Art. 121'!Q1063</f>
        <v>2</v>
      </c>
      <c r="AE1109" s="94">
        <f t="shared" si="200"/>
        <v>0.11363636363636365</v>
      </c>
      <c r="AF1109">
        <f t="shared" si="201"/>
        <v>1</v>
      </c>
      <c r="AG1109" s="92">
        <f t="shared" si="202"/>
        <v>1</v>
      </c>
      <c r="AH1109" s="95">
        <f t="shared" si="203"/>
        <v>1</v>
      </c>
      <c r="AI1109" s="96">
        <f t="shared" si="204"/>
        <v>0.05</v>
      </c>
      <c r="AJ1109" s="96">
        <f t="shared" si="205"/>
        <v>0.05</v>
      </c>
      <c r="AK1109" s="96">
        <f t="shared" si="206"/>
        <v>0.11363636363636365</v>
      </c>
    </row>
    <row r="1110" spans="1:37" ht="24.9" customHeight="1" x14ac:dyDescent="0.25">
      <c r="A1110" s="356" t="s">
        <v>895</v>
      </c>
      <c r="B1110" s="356"/>
      <c r="C1110" s="356"/>
      <c r="D1110" s="356"/>
      <c r="E1110" s="356"/>
      <c r="F1110" s="356"/>
      <c r="G1110" s="356"/>
      <c r="H1110" s="356"/>
      <c r="I1110" s="356"/>
      <c r="J1110" s="356"/>
      <c r="K1110" s="356"/>
      <c r="L1110" s="356"/>
      <c r="M1110" s="356"/>
      <c r="N1110" s="356"/>
      <c r="O1110" s="356"/>
      <c r="P1110" s="356"/>
      <c r="Q1110" s="356"/>
      <c r="R1110" s="356"/>
      <c r="S1110" s="356"/>
      <c r="T1110" s="356"/>
      <c r="U1110" s="356"/>
      <c r="V1110" s="356"/>
      <c r="W1110" s="356"/>
      <c r="X1110" s="356"/>
      <c r="Y1110" s="356"/>
      <c r="Z1110" s="356"/>
      <c r="AA1110" s="356"/>
      <c r="AB1110" s="356"/>
      <c r="AC1110" s="356"/>
      <c r="AD1110" s="310">
        <f>'Art. 121'!Q1064</f>
        <v>2</v>
      </c>
      <c r="AE1110" s="94">
        <f t="shared" si="200"/>
        <v>0.11363636363636365</v>
      </c>
      <c r="AF1110">
        <f t="shared" si="201"/>
        <v>1</v>
      </c>
      <c r="AG1110" s="92">
        <f t="shared" si="202"/>
        <v>1</v>
      </c>
      <c r="AH1110" s="95">
        <f t="shared" si="203"/>
        <v>1</v>
      </c>
      <c r="AI1110" s="96">
        <f t="shared" si="204"/>
        <v>0.05</v>
      </c>
      <c r="AJ1110" s="96">
        <f t="shared" si="205"/>
        <v>0.05</v>
      </c>
      <c r="AK1110" s="96">
        <f t="shared" si="206"/>
        <v>0.11363636363636365</v>
      </c>
    </row>
    <row r="1111" spans="1:37" ht="24.9" customHeight="1" x14ac:dyDescent="0.25">
      <c r="A1111" s="356" t="s">
        <v>896</v>
      </c>
      <c r="B1111" s="356"/>
      <c r="C1111" s="356"/>
      <c r="D1111" s="356"/>
      <c r="E1111" s="356"/>
      <c r="F1111" s="356"/>
      <c r="G1111" s="356"/>
      <c r="H1111" s="356"/>
      <c r="I1111" s="356"/>
      <c r="J1111" s="356"/>
      <c r="K1111" s="356"/>
      <c r="L1111" s="356"/>
      <c r="M1111" s="356"/>
      <c r="N1111" s="356"/>
      <c r="O1111" s="356"/>
      <c r="P1111" s="356"/>
      <c r="Q1111" s="356"/>
      <c r="R1111" s="356"/>
      <c r="S1111" s="356"/>
      <c r="T1111" s="356"/>
      <c r="U1111" s="356"/>
      <c r="V1111" s="356"/>
      <c r="W1111" s="356"/>
      <c r="X1111" s="356"/>
      <c r="Y1111" s="356"/>
      <c r="Z1111" s="356"/>
      <c r="AA1111" s="356"/>
      <c r="AB1111" s="356"/>
      <c r="AC1111" s="356"/>
      <c r="AD1111" s="310">
        <f>'Art. 121'!Q1065</f>
        <v>2</v>
      </c>
      <c r="AE1111" s="94">
        <f t="shared" si="200"/>
        <v>0.11363636363636365</v>
      </c>
      <c r="AF1111">
        <f t="shared" si="201"/>
        <v>1</v>
      </c>
      <c r="AG1111" s="92">
        <f t="shared" si="202"/>
        <v>1</v>
      </c>
      <c r="AH1111" s="95">
        <f t="shared" si="203"/>
        <v>1</v>
      </c>
      <c r="AI1111" s="96">
        <f t="shared" si="204"/>
        <v>0.05</v>
      </c>
      <c r="AJ1111" s="96">
        <f t="shared" si="205"/>
        <v>0.05</v>
      </c>
      <c r="AK1111" s="96">
        <f t="shared" si="206"/>
        <v>0.11363636363636365</v>
      </c>
    </row>
    <row r="1112" spans="1:37" ht="24.9" customHeight="1" x14ac:dyDescent="0.25">
      <c r="A1112" s="356" t="s">
        <v>897</v>
      </c>
      <c r="B1112" s="356"/>
      <c r="C1112" s="356"/>
      <c r="D1112" s="356"/>
      <c r="E1112" s="356"/>
      <c r="F1112" s="356"/>
      <c r="G1112" s="356"/>
      <c r="H1112" s="356"/>
      <c r="I1112" s="356"/>
      <c r="J1112" s="356"/>
      <c r="K1112" s="356"/>
      <c r="L1112" s="356"/>
      <c r="M1112" s="356"/>
      <c r="N1112" s="356"/>
      <c r="O1112" s="356"/>
      <c r="P1112" s="356"/>
      <c r="Q1112" s="356"/>
      <c r="R1112" s="356"/>
      <c r="S1112" s="356"/>
      <c r="T1112" s="356"/>
      <c r="U1112" s="356"/>
      <c r="V1112" s="356"/>
      <c r="W1112" s="356"/>
      <c r="X1112" s="356"/>
      <c r="Y1112" s="356"/>
      <c r="Z1112" s="356"/>
      <c r="AA1112" s="356"/>
      <c r="AB1112" s="356"/>
      <c r="AC1112" s="356"/>
      <c r="AD1112" s="310">
        <f>'Art. 121'!Q1066</f>
        <v>2</v>
      </c>
      <c r="AE1112" s="94">
        <f t="shared" si="200"/>
        <v>0.11363636363636365</v>
      </c>
      <c r="AF1112">
        <f t="shared" si="201"/>
        <v>1</v>
      </c>
      <c r="AG1112" s="92">
        <f t="shared" si="202"/>
        <v>1</v>
      </c>
      <c r="AH1112" s="95">
        <f t="shared" si="203"/>
        <v>1</v>
      </c>
      <c r="AI1112" s="96">
        <f t="shared" si="204"/>
        <v>0.05</v>
      </c>
      <c r="AJ1112" s="96">
        <f t="shared" si="205"/>
        <v>0.05</v>
      </c>
      <c r="AK1112" s="96">
        <f t="shared" si="206"/>
        <v>0.11363636363636365</v>
      </c>
    </row>
    <row r="1113" spans="1:37" ht="24.9" customHeight="1" x14ac:dyDescent="0.25">
      <c r="A1113" s="356" t="s">
        <v>898</v>
      </c>
      <c r="B1113" s="356"/>
      <c r="C1113" s="356"/>
      <c r="D1113" s="356"/>
      <c r="E1113" s="356"/>
      <c r="F1113" s="356"/>
      <c r="G1113" s="356"/>
      <c r="H1113" s="356"/>
      <c r="I1113" s="356"/>
      <c r="J1113" s="356"/>
      <c r="K1113" s="356"/>
      <c r="L1113" s="356"/>
      <c r="M1113" s="356"/>
      <c r="N1113" s="356"/>
      <c r="O1113" s="356"/>
      <c r="P1113" s="356"/>
      <c r="Q1113" s="356"/>
      <c r="R1113" s="356"/>
      <c r="S1113" s="356"/>
      <c r="T1113" s="356"/>
      <c r="U1113" s="356"/>
      <c r="V1113" s="356"/>
      <c r="W1113" s="356"/>
      <c r="X1113" s="356"/>
      <c r="Y1113" s="356"/>
      <c r="Z1113" s="356"/>
      <c r="AA1113" s="356"/>
      <c r="AB1113" s="356"/>
      <c r="AC1113" s="356"/>
      <c r="AD1113" s="310">
        <f>'Art. 121'!Q1067</f>
        <v>2</v>
      </c>
      <c r="AE1113" s="94">
        <f t="shared" si="200"/>
        <v>0.11363636363636365</v>
      </c>
      <c r="AF1113">
        <f t="shared" si="201"/>
        <v>1</v>
      </c>
      <c r="AG1113" s="92">
        <f t="shared" si="202"/>
        <v>1</v>
      </c>
      <c r="AH1113" s="95">
        <f t="shared" si="203"/>
        <v>1</v>
      </c>
      <c r="AI1113" s="96">
        <f t="shared" si="204"/>
        <v>0.05</v>
      </c>
      <c r="AJ1113" s="96">
        <f t="shared" si="205"/>
        <v>0.05</v>
      </c>
      <c r="AK1113" s="96">
        <f t="shared" si="206"/>
        <v>0.11363636363636365</v>
      </c>
    </row>
    <row r="1114" spans="1:37" ht="24.9" customHeight="1" x14ac:dyDescent="0.25">
      <c r="A1114" s="356" t="s">
        <v>899</v>
      </c>
      <c r="B1114" s="356"/>
      <c r="C1114" s="356"/>
      <c r="D1114" s="356"/>
      <c r="E1114" s="356"/>
      <c r="F1114" s="356"/>
      <c r="G1114" s="356"/>
      <c r="H1114" s="356"/>
      <c r="I1114" s="356"/>
      <c r="J1114" s="356"/>
      <c r="K1114" s="356"/>
      <c r="L1114" s="356"/>
      <c r="M1114" s="356"/>
      <c r="N1114" s="356"/>
      <c r="O1114" s="356"/>
      <c r="P1114" s="356"/>
      <c r="Q1114" s="356"/>
      <c r="R1114" s="356"/>
      <c r="S1114" s="356"/>
      <c r="T1114" s="356"/>
      <c r="U1114" s="356"/>
      <c r="V1114" s="356"/>
      <c r="W1114" s="356"/>
      <c r="X1114" s="356"/>
      <c r="Y1114" s="356"/>
      <c r="Z1114" s="356"/>
      <c r="AA1114" s="356"/>
      <c r="AB1114" s="356"/>
      <c r="AC1114" s="356"/>
      <c r="AD1114" s="310">
        <f>'Art. 121'!Q1068</f>
        <v>2</v>
      </c>
      <c r="AE1114" s="94">
        <f t="shared" si="200"/>
        <v>0.11363636363636365</v>
      </c>
      <c r="AF1114">
        <f t="shared" si="201"/>
        <v>1</v>
      </c>
      <c r="AG1114" s="92">
        <f t="shared" si="202"/>
        <v>1</v>
      </c>
      <c r="AH1114" s="95">
        <f t="shared" si="203"/>
        <v>1</v>
      </c>
      <c r="AI1114" s="96">
        <f t="shared" si="204"/>
        <v>0.05</v>
      </c>
      <c r="AJ1114" s="96">
        <f t="shared" si="205"/>
        <v>0.05</v>
      </c>
      <c r="AK1114" s="96">
        <f t="shared" si="206"/>
        <v>0.11363636363636365</v>
      </c>
    </row>
    <row r="1115" spans="1:37" ht="24.9" customHeight="1" x14ac:dyDescent="0.25">
      <c r="A1115" s="356" t="s">
        <v>900</v>
      </c>
      <c r="B1115" s="356"/>
      <c r="C1115" s="356"/>
      <c r="D1115" s="356"/>
      <c r="E1115" s="356"/>
      <c r="F1115" s="356"/>
      <c r="G1115" s="356"/>
      <c r="H1115" s="356"/>
      <c r="I1115" s="356"/>
      <c r="J1115" s="356"/>
      <c r="K1115" s="356"/>
      <c r="L1115" s="356"/>
      <c r="M1115" s="356"/>
      <c r="N1115" s="356"/>
      <c r="O1115" s="356"/>
      <c r="P1115" s="356"/>
      <c r="Q1115" s="356"/>
      <c r="R1115" s="356"/>
      <c r="S1115" s="356"/>
      <c r="T1115" s="356"/>
      <c r="U1115" s="356"/>
      <c r="V1115" s="356"/>
      <c r="W1115" s="356"/>
      <c r="X1115" s="356"/>
      <c r="Y1115" s="356"/>
      <c r="Z1115" s="356"/>
      <c r="AA1115" s="356"/>
      <c r="AB1115" s="356"/>
      <c r="AC1115" s="356"/>
      <c r="AD1115" s="310">
        <f>'Art. 121'!Q1069</f>
        <v>2</v>
      </c>
      <c r="AE1115" s="94">
        <f t="shared" si="200"/>
        <v>0.11363636363636365</v>
      </c>
      <c r="AF1115">
        <f t="shared" si="201"/>
        <v>1</v>
      </c>
      <c r="AG1115" s="92">
        <f t="shared" si="202"/>
        <v>1</v>
      </c>
      <c r="AH1115" s="95">
        <f t="shared" si="203"/>
        <v>1</v>
      </c>
      <c r="AI1115" s="96">
        <f t="shared" si="204"/>
        <v>0.05</v>
      </c>
      <c r="AJ1115" s="96">
        <f t="shared" si="205"/>
        <v>0.05</v>
      </c>
      <c r="AK1115" s="96">
        <f t="shared" si="206"/>
        <v>0.11363636363636365</v>
      </c>
    </row>
    <row r="1116" spans="1:37" ht="24.9" customHeight="1" x14ac:dyDescent="0.25">
      <c r="A1116" s="356" t="s">
        <v>901</v>
      </c>
      <c r="B1116" s="356"/>
      <c r="C1116" s="356"/>
      <c r="D1116" s="356"/>
      <c r="E1116" s="356"/>
      <c r="F1116" s="356"/>
      <c r="G1116" s="356"/>
      <c r="H1116" s="356"/>
      <c r="I1116" s="356"/>
      <c r="J1116" s="356"/>
      <c r="K1116" s="356"/>
      <c r="L1116" s="356"/>
      <c r="M1116" s="356"/>
      <c r="N1116" s="356"/>
      <c r="O1116" s="356"/>
      <c r="P1116" s="356"/>
      <c r="Q1116" s="356"/>
      <c r="R1116" s="356"/>
      <c r="S1116" s="356"/>
      <c r="T1116" s="356"/>
      <c r="U1116" s="356"/>
      <c r="V1116" s="356"/>
      <c r="W1116" s="356"/>
      <c r="X1116" s="356"/>
      <c r="Y1116" s="356"/>
      <c r="Z1116" s="356"/>
      <c r="AA1116" s="356"/>
      <c r="AB1116" s="356"/>
      <c r="AC1116" s="356"/>
      <c r="AD1116" s="310">
        <f>'Art. 121'!Q1070</f>
        <v>2</v>
      </c>
      <c r="AE1116" s="94">
        <f t="shared" si="200"/>
        <v>0.11363636363636365</v>
      </c>
      <c r="AF1116">
        <f t="shared" si="201"/>
        <v>1</v>
      </c>
      <c r="AG1116" s="92">
        <f t="shared" si="202"/>
        <v>1</v>
      </c>
      <c r="AH1116" s="95">
        <f t="shared" si="203"/>
        <v>1</v>
      </c>
      <c r="AI1116" s="96">
        <f t="shared" si="204"/>
        <v>0.05</v>
      </c>
      <c r="AJ1116" s="96">
        <f t="shared" si="205"/>
        <v>0.05</v>
      </c>
      <c r="AK1116" s="96">
        <f t="shared" si="206"/>
        <v>0.11363636363636365</v>
      </c>
    </row>
    <row r="1117" spans="1:37" ht="24.9" customHeight="1" x14ac:dyDescent="0.25">
      <c r="A1117" s="356" t="s">
        <v>902</v>
      </c>
      <c r="B1117" s="356"/>
      <c r="C1117" s="356"/>
      <c r="D1117" s="356"/>
      <c r="E1117" s="356"/>
      <c r="F1117" s="356"/>
      <c r="G1117" s="356"/>
      <c r="H1117" s="356"/>
      <c r="I1117" s="356"/>
      <c r="J1117" s="356"/>
      <c r="K1117" s="356"/>
      <c r="L1117" s="356"/>
      <c r="M1117" s="356"/>
      <c r="N1117" s="356"/>
      <c r="O1117" s="356"/>
      <c r="P1117" s="356"/>
      <c r="Q1117" s="356"/>
      <c r="R1117" s="356"/>
      <c r="S1117" s="356"/>
      <c r="T1117" s="356"/>
      <c r="U1117" s="356"/>
      <c r="V1117" s="356"/>
      <c r="W1117" s="356"/>
      <c r="X1117" s="356"/>
      <c r="Y1117" s="356"/>
      <c r="Z1117" s="356"/>
      <c r="AA1117" s="356"/>
      <c r="AB1117" s="356"/>
      <c r="AC1117" s="356"/>
      <c r="AD1117" s="310">
        <f>'Art. 121'!Q1071</f>
        <v>2</v>
      </c>
      <c r="AE1117" s="94">
        <f t="shared" si="200"/>
        <v>0.11363636363636365</v>
      </c>
      <c r="AF1117">
        <f t="shared" si="201"/>
        <v>1</v>
      </c>
      <c r="AG1117" s="92">
        <f t="shared" si="202"/>
        <v>1</v>
      </c>
      <c r="AH1117" s="95">
        <f t="shared" si="203"/>
        <v>1</v>
      </c>
      <c r="AI1117" s="96">
        <f t="shared" si="204"/>
        <v>0.05</v>
      </c>
      <c r="AJ1117" s="96">
        <f t="shared" si="205"/>
        <v>0.05</v>
      </c>
      <c r="AK1117" s="96">
        <f t="shared" si="206"/>
        <v>0.11363636363636365</v>
      </c>
    </row>
    <row r="1118" spans="1:37" ht="24.9" customHeight="1" x14ac:dyDescent="0.25">
      <c r="A1118" s="356" t="s">
        <v>903</v>
      </c>
      <c r="B1118" s="356"/>
      <c r="C1118" s="356"/>
      <c r="D1118" s="356"/>
      <c r="E1118" s="356"/>
      <c r="F1118" s="356"/>
      <c r="G1118" s="356"/>
      <c r="H1118" s="356"/>
      <c r="I1118" s="356"/>
      <c r="J1118" s="356"/>
      <c r="K1118" s="356"/>
      <c r="L1118" s="356"/>
      <c r="M1118" s="356"/>
      <c r="N1118" s="356"/>
      <c r="O1118" s="356"/>
      <c r="P1118" s="356"/>
      <c r="Q1118" s="356"/>
      <c r="R1118" s="356"/>
      <c r="S1118" s="356"/>
      <c r="T1118" s="356"/>
      <c r="U1118" s="356"/>
      <c r="V1118" s="356"/>
      <c r="W1118" s="356"/>
      <c r="X1118" s="356"/>
      <c r="Y1118" s="356"/>
      <c r="Z1118" s="356"/>
      <c r="AA1118" s="356"/>
      <c r="AB1118" s="356"/>
      <c r="AC1118" s="356"/>
      <c r="AD1118" s="310">
        <f>'Art. 121'!Q1072</f>
        <v>0</v>
      </c>
      <c r="AE1118" s="94">
        <f t="shared" si="200"/>
        <v>0</v>
      </c>
      <c r="AF1118">
        <f t="shared" si="201"/>
        <v>0</v>
      </c>
      <c r="AG1118" s="92">
        <f t="shared" si="202"/>
        <v>1</v>
      </c>
      <c r="AH1118" s="95">
        <f t="shared" si="203"/>
        <v>0</v>
      </c>
      <c r="AI1118" s="96">
        <f t="shared" si="204"/>
        <v>0.05</v>
      </c>
      <c r="AJ1118" s="96">
        <f t="shared" si="205"/>
        <v>0</v>
      </c>
      <c r="AK1118" s="96">
        <f t="shared" si="206"/>
        <v>0</v>
      </c>
    </row>
    <row r="1119" spans="1:37" ht="24.9" customHeight="1" x14ac:dyDescent="0.25">
      <c r="A1119" s="356" t="s">
        <v>904</v>
      </c>
      <c r="B1119" s="356"/>
      <c r="C1119" s="356"/>
      <c r="D1119" s="356"/>
      <c r="E1119" s="356"/>
      <c r="F1119" s="356"/>
      <c r="G1119" s="356"/>
      <c r="H1119" s="356"/>
      <c r="I1119" s="356"/>
      <c r="J1119" s="356"/>
      <c r="K1119" s="356"/>
      <c r="L1119" s="356"/>
      <c r="M1119" s="356"/>
      <c r="N1119" s="356"/>
      <c r="O1119" s="356"/>
      <c r="P1119" s="356"/>
      <c r="Q1119" s="356"/>
      <c r="R1119" s="356"/>
      <c r="S1119" s="356"/>
      <c r="T1119" s="356"/>
      <c r="U1119" s="356"/>
      <c r="V1119" s="356"/>
      <c r="W1119" s="356"/>
      <c r="X1119" s="356"/>
      <c r="Y1119" s="356"/>
      <c r="Z1119" s="356"/>
      <c r="AA1119" s="356"/>
      <c r="AB1119" s="356"/>
      <c r="AC1119" s="356"/>
      <c r="AD1119" s="310">
        <f>'Art. 121'!Q1073</f>
        <v>2</v>
      </c>
      <c r="AE1119" s="94">
        <f t="shared" si="200"/>
        <v>0.11363636363636365</v>
      </c>
      <c r="AF1119">
        <f t="shared" si="201"/>
        <v>1</v>
      </c>
      <c r="AG1119" s="92">
        <f t="shared" si="202"/>
        <v>1</v>
      </c>
      <c r="AH1119" s="95">
        <f t="shared" si="203"/>
        <v>1</v>
      </c>
      <c r="AI1119" s="96">
        <f t="shared" si="204"/>
        <v>0.05</v>
      </c>
      <c r="AJ1119" s="96">
        <f t="shared" si="205"/>
        <v>0.05</v>
      </c>
      <c r="AK1119" s="96">
        <f t="shared" si="206"/>
        <v>0.11363636363636365</v>
      </c>
    </row>
    <row r="1120" spans="1:37" ht="24.9" customHeight="1" x14ac:dyDescent="0.25">
      <c r="A1120" s="356" t="s">
        <v>905</v>
      </c>
      <c r="B1120" s="356"/>
      <c r="C1120" s="356"/>
      <c r="D1120" s="356"/>
      <c r="E1120" s="356"/>
      <c r="F1120" s="356"/>
      <c r="G1120" s="356"/>
      <c r="H1120" s="356"/>
      <c r="I1120" s="356"/>
      <c r="J1120" s="356"/>
      <c r="K1120" s="356"/>
      <c r="L1120" s="356"/>
      <c r="M1120" s="356"/>
      <c r="N1120" s="356"/>
      <c r="O1120" s="356"/>
      <c r="P1120" s="356"/>
      <c r="Q1120" s="356"/>
      <c r="R1120" s="356"/>
      <c r="S1120" s="356"/>
      <c r="T1120" s="356"/>
      <c r="U1120" s="356"/>
      <c r="V1120" s="356"/>
      <c r="W1120" s="356"/>
      <c r="X1120" s="356"/>
      <c r="Y1120" s="356"/>
      <c r="Z1120" s="356"/>
      <c r="AA1120" s="356"/>
      <c r="AB1120" s="356"/>
      <c r="AC1120" s="356"/>
      <c r="AD1120" s="310">
        <f>'Art. 121'!Q1074</f>
        <v>2</v>
      </c>
      <c r="AE1120" s="94">
        <f t="shared" si="200"/>
        <v>0.11363636363636365</v>
      </c>
      <c r="AF1120">
        <f t="shared" si="201"/>
        <v>1</v>
      </c>
      <c r="AG1120" s="92">
        <f t="shared" si="202"/>
        <v>1</v>
      </c>
      <c r="AH1120" s="95">
        <f t="shared" si="203"/>
        <v>1</v>
      </c>
      <c r="AI1120" s="96">
        <f t="shared" si="204"/>
        <v>0.05</v>
      </c>
      <c r="AJ1120" s="96">
        <f t="shared" si="205"/>
        <v>0.05</v>
      </c>
      <c r="AK1120" s="96">
        <f t="shared" si="206"/>
        <v>0.11363636363636365</v>
      </c>
    </row>
    <row r="1121" spans="1:37" ht="24.9" customHeight="1" x14ac:dyDescent="0.25">
      <c r="A1121" s="356" t="s">
        <v>906</v>
      </c>
      <c r="B1121" s="356"/>
      <c r="C1121" s="356"/>
      <c r="D1121" s="356"/>
      <c r="E1121" s="356"/>
      <c r="F1121" s="356"/>
      <c r="G1121" s="356"/>
      <c r="H1121" s="356"/>
      <c r="I1121" s="356"/>
      <c r="J1121" s="356"/>
      <c r="K1121" s="356"/>
      <c r="L1121" s="356"/>
      <c r="M1121" s="356"/>
      <c r="N1121" s="356"/>
      <c r="O1121" s="356"/>
      <c r="P1121" s="356"/>
      <c r="Q1121" s="356"/>
      <c r="R1121" s="356"/>
      <c r="S1121" s="356"/>
      <c r="T1121" s="356"/>
      <c r="U1121" s="356"/>
      <c r="V1121" s="356"/>
      <c r="W1121" s="356"/>
      <c r="X1121" s="356"/>
      <c r="Y1121" s="356"/>
      <c r="Z1121" s="356"/>
      <c r="AA1121" s="356"/>
      <c r="AB1121" s="356"/>
      <c r="AC1121" s="356"/>
      <c r="AD1121" s="310">
        <f>'Art. 121'!Q1075</f>
        <v>0</v>
      </c>
      <c r="AE1121" s="94">
        <f t="shared" si="200"/>
        <v>0</v>
      </c>
      <c r="AF1121">
        <f t="shared" si="201"/>
        <v>0</v>
      </c>
      <c r="AG1121" s="92">
        <f t="shared" si="202"/>
        <v>1</v>
      </c>
      <c r="AH1121" s="95">
        <f t="shared" si="203"/>
        <v>0</v>
      </c>
      <c r="AI1121" s="96">
        <f t="shared" si="204"/>
        <v>0.05</v>
      </c>
      <c r="AJ1121" s="96">
        <f t="shared" si="205"/>
        <v>0</v>
      </c>
      <c r="AK1121" s="96">
        <f t="shared" si="206"/>
        <v>0</v>
      </c>
    </row>
    <row r="1122" spans="1:37" ht="24.9" customHeight="1" x14ac:dyDescent="0.25">
      <c r="A1122" s="356" t="s">
        <v>907</v>
      </c>
      <c r="B1122" s="356"/>
      <c r="C1122" s="356"/>
      <c r="D1122" s="356"/>
      <c r="E1122" s="356"/>
      <c r="F1122" s="356"/>
      <c r="G1122" s="356"/>
      <c r="H1122" s="356"/>
      <c r="I1122" s="356"/>
      <c r="J1122" s="356"/>
      <c r="K1122" s="356"/>
      <c r="L1122" s="356"/>
      <c r="M1122" s="356"/>
      <c r="N1122" s="356"/>
      <c r="O1122" s="356"/>
      <c r="P1122" s="356"/>
      <c r="Q1122" s="356"/>
      <c r="R1122" s="356"/>
      <c r="S1122" s="356"/>
      <c r="T1122" s="356"/>
      <c r="U1122" s="356"/>
      <c r="V1122" s="356"/>
      <c r="W1122" s="356"/>
      <c r="X1122" s="356"/>
      <c r="Y1122" s="356"/>
      <c r="Z1122" s="356"/>
      <c r="AA1122" s="356"/>
      <c r="AB1122" s="356"/>
      <c r="AC1122" s="356"/>
      <c r="AD1122" s="310">
        <f>'Art. 121'!Q1076</f>
        <v>0</v>
      </c>
      <c r="AE1122" s="94">
        <f t="shared" si="200"/>
        <v>0</v>
      </c>
      <c r="AF1122">
        <f t="shared" si="201"/>
        <v>0</v>
      </c>
      <c r="AG1122" s="92">
        <f t="shared" si="202"/>
        <v>1</v>
      </c>
      <c r="AH1122" s="95">
        <f t="shared" si="203"/>
        <v>0</v>
      </c>
      <c r="AI1122" s="96">
        <f t="shared" si="204"/>
        <v>0.05</v>
      </c>
      <c r="AJ1122" s="96">
        <f t="shared" si="205"/>
        <v>0</v>
      </c>
      <c r="AK1122" s="96">
        <f t="shared" si="206"/>
        <v>0</v>
      </c>
    </row>
    <row r="1123" spans="1:37" ht="24.9" customHeight="1" x14ac:dyDescent="0.25">
      <c r="A1123" s="356" t="s">
        <v>908</v>
      </c>
      <c r="B1123" s="356"/>
      <c r="C1123" s="356"/>
      <c r="D1123" s="356"/>
      <c r="E1123" s="356"/>
      <c r="F1123" s="356"/>
      <c r="G1123" s="356"/>
      <c r="H1123" s="356"/>
      <c r="I1123" s="356"/>
      <c r="J1123" s="356"/>
      <c r="K1123" s="356"/>
      <c r="L1123" s="356"/>
      <c r="M1123" s="356"/>
      <c r="N1123" s="356"/>
      <c r="O1123" s="356"/>
      <c r="P1123" s="356"/>
      <c r="Q1123" s="356"/>
      <c r="R1123" s="356"/>
      <c r="S1123" s="356"/>
      <c r="T1123" s="356"/>
      <c r="U1123" s="356"/>
      <c r="V1123" s="356"/>
      <c r="W1123" s="356"/>
      <c r="X1123" s="356"/>
      <c r="Y1123" s="356"/>
      <c r="Z1123" s="356"/>
      <c r="AA1123" s="356"/>
      <c r="AB1123" s="356"/>
      <c r="AC1123" s="356"/>
      <c r="AD1123" s="310">
        <f>'Art. 121'!Q1077</f>
        <v>0</v>
      </c>
      <c r="AE1123" s="94">
        <f t="shared" si="200"/>
        <v>0</v>
      </c>
      <c r="AF1123">
        <f t="shared" si="201"/>
        <v>0</v>
      </c>
      <c r="AG1123" s="92">
        <f t="shared" si="202"/>
        <v>1</v>
      </c>
      <c r="AH1123" s="95">
        <f t="shared" si="203"/>
        <v>0</v>
      </c>
      <c r="AI1123" s="96">
        <f t="shared" si="204"/>
        <v>0.05</v>
      </c>
      <c r="AJ1123" s="96">
        <f t="shared" si="205"/>
        <v>0</v>
      </c>
      <c r="AK1123" s="96">
        <f t="shared" si="206"/>
        <v>0</v>
      </c>
    </row>
    <row r="1124" spans="1:37" ht="24.9" customHeight="1" x14ac:dyDescent="0.25">
      <c r="A1124" s="356" t="s">
        <v>909</v>
      </c>
      <c r="B1124" s="356"/>
      <c r="C1124" s="356"/>
      <c r="D1124" s="356"/>
      <c r="E1124" s="356"/>
      <c r="F1124" s="356"/>
      <c r="G1124" s="356"/>
      <c r="H1124" s="356"/>
      <c r="I1124" s="356"/>
      <c r="J1124" s="356"/>
      <c r="K1124" s="356"/>
      <c r="L1124" s="356"/>
      <c r="M1124" s="356"/>
      <c r="N1124" s="356"/>
      <c r="O1124" s="356"/>
      <c r="P1124" s="356"/>
      <c r="Q1124" s="356"/>
      <c r="R1124" s="356"/>
      <c r="S1124" s="356"/>
      <c r="T1124" s="356"/>
      <c r="U1124" s="356"/>
      <c r="V1124" s="356"/>
      <c r="W1124" s="356"/>
      <c r="X1124" s="356"/>
      <c r="Y1124" s="356"/>
      <c r="Z1124" s="356"/>
      <c r="AA1124" s="356"/>
      <c r="AB1124" s="356"/>
      <c r="AC1124" s="356"/>
      <c r="AD1124" s="310">
        <f>'Art. 121'!Q1078</f>
        <v>2</v>
      </c>
      <c r="AE1124" s="94">
        <f t="shared" si="200"/>
        <v>0.11363636363636365</v>
      </c>
      <c r="AF1124">
        <f t="shared" si="201"/>
        <v>1</v>
      </c>
      <c r="AG1124" s="92">
        <f t="shared" si="202"/>
        <v>1</v>
      </c>
      <c r="AH1124" s="95">
        <f t="shared" si="203"/>
        <v>1</v>
      </c>
      <c r="AI1124" s="96">
        <f t="shared" si="204"/>
        <v>0.05</v>
      </c>
      <c r="AJ1124" s="96">
        <f t="shared" si="205"/>
        <v>0.05</v>
      </c>
      <c r="AK1124" s="96">
        <f t="shared" si="206"/>
        <v>0.11363636363636365</v>
      </c>
    </row>
    <row r="1125" spans="1:37" ht="24.9" customHeight="1" x14ac:dyDescent="0.25">
      <c r="A1125" s="356" t="s">
        <v>910</v>
      </c>
      <c r="B1125" s="356"/>
      <c r="C1125" s="356"/>
      <c r="D1125" s="356"/>
      <c r="E1125" s="356"/>
      <c r="F1125" s="356"/>
      <c r="G1125" s="356"/>
      <c r="H1125" s="356"/>
      <c r="I1125" s="356"/>
      <c r="J1125" s="356"/>
      <c r="K1125" s="356"/>
      <c r="L1125" s="356"/>
      <c r="M1125" s="356"/>
      <c r="N1125" s="356"/>
      <c r="O1125" s="356"/>
      <c r="P1125" s="356"/>
      <c r="Q1125" s="356"/>
      <c r="R1125" s="356"/>
      <c r="S1125" s="356"/>
      <c r="T1125" s="356"/>
      <c r="U1125" s="356"/>
      <c r="V1125" s="356"/>
      <c r="W1125" s="356"/>
      <c r="X1125" s="356"/>
      <c r="Y1125" s="356"/>
      <c r="Z1125" s="356"/>
      <c r="AA1125" s="356"/>
      <c r="AB1125" s="356"/>
      <c r="AC1125" s="356"/>
      <c r="AD1125" s="310">
        <f>'Art. 121'!Q1079</f>
        <v>0</v>
      </c>
      <c r="AE1125" s="94">
        <f t="shared" si="200"/>
        <v>0</v>
      </c>
      <c r="AF1125">
        <f t="shared" si="201"/>
        <v>0</v>
      </c>
      <c r="AG1125" s="92">
        <f t="shared" si="202"/>
        <v>1</v>
      </c>
      <c r="AH1125" s="95">
        <f t="shared" si="203"/>
        <v>0</v>
      </c>
      <c r="AI1125" s="96">
        <f t="shared" si="204"/>
        <v>0.05</v>
      </c>
      <c r="AJ1125" s="96">
        <f t="shared" si="205"/>
        <v>0</v>
      </c>
      <c r="AK1125" s="96">
        <f t="shared" si="206"/>
        <v>0</v>
      </c>
    </row>
    <row r="1126" spans="1:37" ht="24.9" customHeight="1" x14ac:dyDescent="0.25">
      <c r="A1126" s="383" t="s">
        <v>1784</v>
      </c>
      <c r="B1126" s="383"/>
      <c r="C1126" s="383"/>
      <c r="D1126" s="383"/>
      <c r="E1126" s="383"/>
      <c r="F1126" s="383"/>
      <c r="G1126" s="383"/>
      <c r="H1126" s="383"/>
      <c r="I1126" s="383"/>
      <c r="J1126" s="383"/>
      <c r="K1126" s="383"/>
      <c r="L1126" s="383"/>
      <c r="M1126" s="383"/>
      <c r="N1126" s="383"/>
      <c r="O1126" s="383"/>
      <c r="P1126" s="383"/>
      <c r="Q1126" s="383"/>
      <c r="R1126" s="383"/>
      <c r="S1126" s="383"/>
      <c r="T1126" s="383"/>
      <c r="U1126" s="383"/>
      <c r="V1126" s="383"/>
      <c r="W1126" s="383"/>
      <c r="X1126" s="383"/>
      <c r="Y1126" s="383"/>
      <c r="Z1126" s="383"/>
      <c r="AA1126" s="383"/>
      <c r="AB1126" s="383"/>
      <c r="AC1126" s="383"/>
      <c r="AD1126" s="383"/>
      <c r="AE1126" s="94">
        <f>SUM(AE1119:AE1125)</f>
        <v>0.34090909090909094</v>
      </c>
      <c r="AF1126" s="61"/>
      <c r="AG1126" s="97">
        <f>SUM(AG1106:AG1125)</f>
        <v>20</v>
      </c>
      <c r="AH1126" s="98"/>
      <c r="AI1126" s="99"/>
      <c r="AJ1126" s="99"/>
      <c r="AK1126" s="99"/>
    </row>
    <row r="1127" spans="1:37" ht="24.9" customHeight="1" x14ac:dyDescent="0.25">
      <c r="A1127" s="384" t="s">
        <v>1785</v>
      </c>
      <c r="B1127" s="384"/>
      <c r="C1127" s="384"/>
      <c r="D1127" s="384"/>
      <c r="E1127" s="384"/>
      <c r="F1127" s="384"/>
      <c r="G1127" s="384"/>
      <c r="H1127" s="384"/>
      <c r="I1127" s="384"/>
      <c r="J1127" s="384"/>
      <c r="K1127" s="384"/>
      <c r="L1127" s="384"/>
      <c r="M1127" s="384"/>
      <c r="N1127" s="384"/>
      <c r="O1127" s="384"/>
      <c r="P1127" s="384"/>
      <c r="Q1127" s="384"/>
      <c r="R1127" s="384"/>
      <c r="S1127" s="384"/>
      <c r="T1127" s="384"/>
      <c r="U1127" s="384"/>
      <c r="V1127" s="384"/>
      <c r="W1127" s="384"/>
      <c r="X1127" s="384"/>
      <c r="Y1127" s="384"/>
      <c r="Z1127" s="384"/>
      <c r="AA1127" s="384"/>
      <c r="AB1127" s="384"/>
      <c r="AC1127" s="384"/>
      <c r="AD1127" s="384"/>
      <c r="AE1127" s="94">
        <f>AE1126/$AE$23*100</f>
        <v>15</v>
      </c>
      <c r="AF1127" s="61"/>
      <c r="AG1127" s="97"/>
      <c r="AH1127" s="98"/>
      <c r="AI1127" s="99"/>
      <c r="AJ1127" s="99"/>
      <c r="AK1127" s="99"/>
    </row>
    <row r="1128" spans="1:37" ht="24.9" customHeight="1" x14ac:dyDescent="0.25">
      <c r="A1128" s="73"/>
      <c r="B1128" s="73"/>
      <c r="C1128" s="73"/>
      <c r="D1128" s="73"/>
      <c r="E1128" s="73"/>
      <c r="F1128" s="73"/>
      <c r="G1128" s="73"/>
      <c r="H1128" s="73"/>
      <c r="I1128" s="73"/>
      <c r="J1128" s="73"/>
      <c r="K1128" s="73"/>
      <c r="L1128" s="73"/>
      <c r="M1128" s="73"/>
      <c r="N1128" s="73"/>
      <c r="O1128" s="73"/>
      <c r="P1128" s="73"/>
      <c r="Q1128" s="100"/>
      <c r="R1128" s="73"/>
      <c r="S1128" s="73"/>
      <c r="T1128" s="73"/>
      <c r="U1128" s="73"/>
      <c r="V1128" s="73"/>
      <c r="W1128" s="73"/>
      <c r="X1128" s="73"/>
      <c r="Y1128" s="73"/>
      <c r="Z1128" s="73"/>
      <c r="AA1128" s="73"/>
      <c r="AB1128" s="73"/>
      <c r="AC1128" s="73"/>
      <c r="AD1128" s="101"/>
      <c r="AE1128" s="101"/>
    </row>
    <row r="1129" spans="1:37" ht="24.9" customHeight="1" x14ac:dyDescent="0.25">
      <c r="A1129" s="391" t="s">
        <v>198</v>
      </c>
      <c r="B1129" s="391"/>
      <c r="C1129" s="391"/>
      <c r="D1129" s="391"/>
      <c r="E1129" s="391"/>
      <c r="F1129" s="391"/>
      <c r="G1129" s="391"/>
      <c r="H1129" s="391"/>
      <c r="I1129" s="391"/>
      <c r="J1129" s="391"/>
      <c r="K1129" s="391"/>
      <c r="L1129" s="391"/>
      <c r="M1129" s="391"/>
      <c r="N1129" s="391"/>
      <c r="O1129" s="391"/>
      <c r="P1129" s="391"/>
      <c r="Q1129" s="391"/>
      <c r="R1129" s="391"/>
      <c r="S1129" s="391"/>
      <c r="T1129" s="391"/>
      <c r="U1129" s="391"/>
      <c r="V1129" s="391"/>
      <c r="W1129" s="391"/>
      <c r="X1129" s="391"/>
      <c r="Y1129" s="391"/>
      <c r="Z1129" s="391"/>
      <c r="AA1129" s="391"/>
      <c r="AB1129" s="391"/>
      <c r="AC1129" s="391"/>
      <c r="AD1129" s="112" t="s">
        <v>187</v>
      </c>
      <c r="AE1129" s="113" t="s">
        <v>7</v>
      </c>
      <c r="AF1129" s="92" t="s">
        <v>1666</v>
      </c>
      <c r="AG1129" s="92" t="s">
        <v>1667</v>
      </c>
      <c r="AH1129" s="92" t="s">
        <v>1668</v>
      </c>
      <c r="AI1129" s="93" t="s">
        <v>1669</v>
      </c>
      <c r="AJ1129" s="92"/>
      <c r="AK1129" s="93" t="s">
        <v>1670</v>
      </c>
    </row>
    <row r="1130" spans="1:37" ht="24.9" customHeight="1" x14ac:dyDescent="0.25">
      <c r="A1130" s="356" t="s">
        <v>911</v>
      </c>
      <c r="B1130" s="356"/>
      <c r="C1130" s="356"/>
      <c r="D1130" s="356"/>
      <c r="E1130" s="356"/>
      <c r="F1130" s="356"/>
      <c r="G1130" s="356"/>
      <c r="H1130" s="356"/>
      <c r="I1130" s="356"/>
      <c r="J1130" s="356"/>
      <c r="K1130" s="356"/>
      <c r="L1130" s="356"/>
      <c r="M1130" s="356"/>
      <c r="N1130" s="356"/>
      <c r="O1130" s="356"/>
      <c r="P1130" s="356"/>
      <c r="Q1130" s="356"/>
      <c r="R1130" s="356"/>
      <c r="S1130" s="356"/>
      <c r="T1130" s="356"/>
      <c r="U1130" s="356"/>
      <c r="V1130" s="356"/>
      <c r="W1130" s="356"/>
      <c r="X1130" s="356"/>
      <c r="Y1130" s="356"/>
      <c r="Z1130" s="356"/>
      <c r="AA1130" s="356"/>
      <c r="AB1130" s="356"/>
      <c r="AC1130" s="356"/>
      <c r="AD1130" s="310">
        <f>'Art. 121'!Q1082</f>
        <v>2</v>
      </c>
      <c r="AE1130" s="94">
        <f>IF(AG1130=1,AK1130,AG1130)</f>
        <v>0.45454545454545459</v>
      </c>
      <c r="AF1130">
        <f>AD1130/2</f>
        <v>1</v>
      </c>
      <c r="AG1130" s="92">
        <f>IF(AND(AF1130&gt;=0,AF1130&lt;=1),1,"No aplica")</f>
        <v>1</v>
      </c>
      <c r="AH1130" s="95">
        <f>AD1130/(AG1130*2)</f>
        <v>1</v>
      </c>
      <c r="AI1130" s="96">
        <f>IF(AG1130=1,AG1130/$AG$1135,"No aplica")</f>
        <v>0.2</v>
      </c>
      <c r="AJ1130" s="96">
        <f>AF1130*AI1130</f>
        <v>0.2</v>
      </c>
      <c r="AK1130" s="96">
        <f>AJ1130*$AE$23</f>
        <v>0.45454545454545459</v>
      </c>
    </row>
    <row r="1131" spans="1:37" ht="24.9" customHeight="1" x14ac:dyDescent="0.25">
      <c r="A1131" s="356" t="s">
        <v>912</v>
      </c>
      <c r="B1131" s="356"/>
      <c r="C1131" s="356"/>
      <c r="D1131" s="356"/>
      <c r="E1131" s="356"/>
      <c r="F1131" s="356"/>
      <c r="G1131" s="356"/>
      <c r="H1131" s="356"/>
      <c r="I1131" s="356"/>
      <c r="J1131" s="356"/>
      <c r="K1131" s="356"/>
      <c r="L1131" s="356"/>
      <c r="M1131" s="356"/>
      <c r="N1131" s="356"/>
      <c r="O1131" s="356"/>
      <c r="P1131" s="356"/>
      <c r="Q1131" s="356"/>
      <c r="R1131" s="356"/>
      <c r="S1131" s="356"/>
      <c r="T1131" s="356"/>
      <c r="U1131" s="356"/>
      <c r="V1131" s="356"/>
      <c r="W1131" s="356"/>
      <c r="X1131" s="356"/>
      <c r="Y1131" s="356"/>
      <c r="Z1131" s="356"/>
      <c r="AA1131" s="356"/>
      <c r="AB1131" s="356"/>
      <c r="AC1131" s="356"/>
      <c r="AD1131" s="310">
        <f>'Art. 121'!Q1083</f>
        <v>2</v>
      </c>
      <c r="AE1131" s="94">
        <f>IF(AG1131=1,AK1131,AG1131)</f>
        <v>0.45454545454545459</v>
      </c>
      <c r="AF1131">
        <f>AD1131/2</f>
        <v>1</v>
      </c>
      <c r="AG1131" s="92">
        <f>IF(AND(AF1131&gt;=0,AF1131&lt;=1),1,"No aplica")</f>
        <v>1</v>
      </c>
      <c r="AH1131" s="95">
        <f>AD1131/(AG1131*2)</f>
        <v>1</v>
      </c>
      <c r="AI1131" s="96">
        <f>IF(AG1131=1,AG1131/$AG$1135,"No aplica")</f>
        <v>0.2</v>
      </c>
      <c r="AJ1131" s="96">
        <f>AF1131*AI1131</f>
        <v>0.2</v>
      </c>
      <c r="AK1131" s="96">
        <f>AJ1131*$AE$23</f>
        <v>0.45454545454545459</v>
      </c>
    </row>
    <row r="1132" spans="1:37" ht="24.9" customHeight="1" x14ac:dyDescent="0.25">
      <c r="A1132" s="356" t="s">
        <v>913</v>
      </c>
      <c r="B1132" s="356"/>
      <c r="C1132" s="356"/>
      <c r="D1132" s="356"/>
      <c r="E1132" s="356"/>
      <c r="F1132" s="356"/>
      <c r="G1132" s="356"/>
      <c r="H1132" s="356"/>
      <c r="I1132" s="356"/>
      <c r="J1132" s="356"/>
      <c r="K1132" s="356"/>
      <c r="L1132" s="356"/>
      <c r="M1132" s="356"/>
      <c r="N1132" s="356"/>
      <c r="O1132" s="356"/>
      <c r="P1132" s="356"/>
      <c r="Q1132" s="356"/>
      <c r="R1132" s="356"/>
      <c r="S1132" s="356"/>
      <c r="T1132" s="356"/>
      <c r="U1132" s="356"/>
      <c r="V1132" s="356"/>
      <c r="W1132" s="356"/>
      <c r="X1132" s="356"/>
      <c r="Y1132" s="356"/>
      <c r="Z1132" s="356"/>
      <c r="AA1132" s="356"/>
      <c r="AB1132" s="356"/>
      <c r="AC1132" s="356"/>
      <c r="AD1132" s="310">
        <f>'Art. 121'!Q1084</f>
        <v>2</v>
      </c>
      <c r="AE1132" s="94">
        <f>IF(AG1132=1,AK1132,AG1132)</f>
        <v>0.45454545454545459</v>
      </c>
      <c r="AF1132">
        <f>AD1132/2</f>
        <v>1</v>
      </c>
      <c r="AG1132" s="92">
        <f>IF(AND(AF1132&gt;=0,AF1132&lt;=1),1,"No aplica")</f>
        <v>1</v>
      </c>
      <c r="AH1132" s="95">
        <f>AD1132/(AG1132*2)</f>
        <v>1</v>
      </c>
      <c r="AI1132" s="96">
        <f>IF(AG1132=1,AG1132/$AG$1135,"No aplica")</f>
        <v>0.2</v>
      </c>
      <c r="AJ1132" s="96">
        <f>AF1132*AI1132</f>
        <v>0.2</v>
      </c>
      <c r="AK1132" s="96">
        <f>AJ1132*$AE$23</f>
        <v>0.45454545454545459</v>
      </c>
    </row>
    <row r="1133" spans="1:37" ht="24.9" customHeight="1" x14ac:dyDescent="0.25">
      <c r="A1133" s="356" t="s">
        <v>455</v>
      </c>
      <c r="B1133" s="356"/>
      <c r="C1133" s="356"/>
      <c r="D1133" s="356"/>
      <c r="E1133" s="356"/>
      <c r="F1133" s="356"/>
      <c r="G1133" s="356"/>
      <c r="H1133" s="356"/>
      <c r="I1133" s="356"/>
      <c r="J1133" s="356"/>
      <c r="K1133" s="356"/>
      <c r="L1133" s="356"/>
      <c r="M1133" s="356"/>
      <c r="N1133" s="356"/>
      <c r="O1133" s="356"/>
      <c r="P1133" s="356"/>
      <c r="Q1133" s="356"/>
      <c r="R1133" s="356"/>
      <c r="S1133" s="356"/>
      <c r="T1133" s="356"/>
      <c r="U1133" s="356"/>
      <c r="V1133" s="356"/>
      <c r="W1133" s="356"/>
      <c r="X1133" s="356"/>
      <c r="Y1133" s="356"/>
      <c r="Z1133" s="356"/>
      <c r="AA1133" s="356"/>
      <c r="AB1133" s="356"/>
      <c r="AC1133" s="356"/>
      <c r="AD1133" s="310">
        <f>'Art. 121'!Q1085</f>
        <v>2</v>
      </c>
      <c r="AE1133" s="94">
        <f>IF(AG1133=1,AK1133,AG1133)</f>
        <v>0.45454545454545459</v>
      </c>
      <c r="AF1133">
        <f>AD1133/2</f>
        <v>1</v>
      </c>
      <c r="AG1133" s="92">
        <f>IF(AND(AF1133&gt;=0,AF1133&lt;=1),1,"No aplica")</f>
        <v>1</v>
      </c>
      <c r="AH1133" s="95">
        <f>AD1133/(AG1133*2)</f>
        <v>1</v>
      </c>
      <c r="AI1133" s="96">
        <f>IF(AG1133=1,AG1133/$AG$1135,"No aplica")</f>
        <v>0.2</v>
      </c>
      <c r="AJ1133" s="96">
        <f>AF1133*AI1133</f>
        <v>0.2</v>
      </c>
      <c r="AK1133" s="96">
        <f>AJ1133*$AE$23</f>
        <v>0.45454545454545459</v>
      </c>
    </row>
    <row r="1134" spans="1:37" ht="24.9" customHeight="1" x14ac:dyDescent="0.25">
      <c r="A1134" s="356" t="s">
        <v>456</v>
      </c>
      <c r="B1134" s="356"/>
      <c r="C1134" s="356"/>
      <c r="D1134" s="356"/>
      <c r="E1134" s="356"/>
      <c r="F1134" s="356"/>
      <c r="G1134" s="356"/>
      <c r="H1134" s="356"/>
      <c r="I1134" s="356"/>
      <c r="J1134" s="356"/>
      <c r="K1134" s="356"/>
      <c r="L1134" s="356"/>
      <c r="M1134" s="356"/>
      <c r="N1134" s="356"/>
      <c r="O1134" s="356"/>
      <c r="P1134" s="356"/>
      <c r="Q1134" s="356"/>
      <c r="R1134" s="356"/>
      <c r="S1134" s="356"/>
      <c r="T1134" s="356"/>
      <c r="U1134" s="356"/>
      <c r="V1134" s="356"/>
      <c r="W1134" s="356"/>
      <c r="X1134" s="356"/>
      <c r="Y1134" s="356"/>
      <c r="Z1134" s="356"/>
      <c r="AA1134" s="356"/>
      <c r="AB1134" s="356"/>
      <c r="AC1134" s="356"/>
      <c r="AD1134" s="310">
        <f>'Art. 121'!Q1086</f>
        <v>2</v>
      </c>
      <c r="AE1134" s="94">
        <f>IF(AG1134=1,AK1134,AG1134)</f>
        <v>0.45454545454545459</v>
      </c>
      <c r="AF1134">
        <f>AD1134/2</f>
        <v>1</v>
      </c>
      <c r="AG1134" s="92">
        <f>IF(AND(AF1134&gt;=0,AF1134&lt;=1),1,"No aplica")</f>
        <v>1</v>
      </c>
      <c r="AH1134" s="95">
        <f>AD1134/(AG1134*2)</f>
        <v>1</v>
      </c>
      <c r="AI1134" s="96">
        <f>IF(AG1134=1,AG1134/$AG$1135,"No aplica")</f>
        <v>0.2</v>
      </c>
      <c r="AJ1134" s="96">
        <f>AF1134*AI1134</f>
        <v>0.2</v>
      </c>
      <c r="AK1134" s="96">
        <f>AJ1134*$AE$23</f>
        <v>0.45454545454545459</v>
      </c>
    </row>
    <row r="1135" spans="1:37" ht="24.9" customHeight="1" x14ac:dyDescent="0.25">
      <c r="A1135" s="383" t="s">
        <v>1786</v>
      </c>
      <c r="B1135" s="383"/>
      <c r="C1135" s="383"/>
      <c r="D1135" s="383"/>
      <c r="E1135" s="383"/>
      <c r="F1135" s="383"/>
      <c r="G1135" s="383"/>
      <c r="H1135" s="383"/>
      <c r="I1135" s="383"/>
      <c r="J1135" s="383"/>
      <c r="K1135" s="383"/>
      <c r="L1135" s="383"/>
      <c r="M1135" s="383"/>
      <c r="N1135" s="383"/>
      <c r="O1135" s="383"/>
      <c r="P1135" s="383"/>
      <c r="Q1135" s="383"/>
      <c r="R1135" s="383"/>
      <c r="S1135" s="383"/>
      <c r="T1135" s="383"/>
      <c r="U1135" s="383"/>
      <c r="V1135" s="383"/>
      <c r="W1135" s="383"/>
      <c r="X1135" s="383"/>
      <c r="Y1135" s="383"/>
      <c r="Z1135" s="383"/>
      <c r="AA1135" s="383"/>
      <c r="AB1135" s="383"/>
      <c r="AC1135" s="383"/>
      <c r="AD1135" s="383"/>
      <c r="AE1135" s="94">
        <f>SUM(AE1128:AE1134)</f>
        <v>2.2727272727272729</v>
      </c>
      <c r="AF1135" s="61"/>
      <c r="AG1135" s="97">
        <f>SUM(AG1130:AG1134)</f>
        <v>5</v>
      </c>
      <c r="AH1135" s="98"/>
      <c r="AI1135" s="99"/>
      <c r="AJ1135" s="99"/>
      <c r="AK1135" s="99"/>
    </row>
    <row r="1136" spans="1:37" ht="24.9" customHeight="1" x14ac:dyDescent="0.25">
      <c r="A1136" s="384" t="s">
        <v>1787</v>
      </c>
      <c r="B1136" s="384"/>
      <c r="C1136" s="384"/>
      <c r="D1136" s="384"/>
      <c r="E1136" s="384"/>
      <c r="F1136" s="384"/>
      <c r="G1136" s="384"/>
      <c r="H1136" s="384"/>
      <c r="I1136" s="384"/>
      <c r="J1136" s="384"/>
      <c r="K1136" s="384"/>
      <c r="L1136" s="384"/>
      <c r="M1136" s="384"/>
      <c r="N1136" s="384"/>
      <c r="O1136" s="384"/>
      <c r="P1136" s="384"/>
      <c r="Q1136" s="384"/>
      <c r="R1136" s="384"/>
      <c r="S1136" s="384"/>
      <c r="T1136" s="384"/>
      <c r="U1136" s="384"/>
      <c r="V1136" s="384"/>
      <c r="W1136" s="384"/>
      <c r="X1136" s="384"/>
      <c r="Y1136" s="384"/>
      <c r="Z1136" s="384"/>
      <c r="AA1136" s="384"/>
      <c r="AB1136" s="384"/>
      <c r="AC1136" s="384"/>
      <c r="AD1136" s="384"/>
      <c r="AE1136" s="94">
        <f>AE1135/$AE$23*100</f>
        <v>100</v>
      </c>
      <c r="AF1136" s="61"/>
      <c r="AG1136" s="97"/>
      <c r="AH1136" s="98"/>
      <c r="AI1136" s="99"/>
      <c r="AJ1136" s="99"/>
      <c r="AK1136" s="99"/>
    </row>
    <row r="1137" spans="1:37" ht="24.9" customHeight="1" x14ac:dyDescent="0.25">
      <c r="A1137" s="107"/>
      <c r="B1137" s="107"/>
      <c r="C1137" s="107"/>
      <c r="D1137" s="107"/>
      <c r="E1137" s="107"/>
      <c r="F1137" s="107"/>
      <c r="G1137" s="107"/>
      <c r="H1137" s="107"/>
      <c r="I1137" s="107"/>
      <c r="J1137" s="107"/>
      <c r="K1137" s="107"/>
      <c r="L1137" s="107"/>
      <c r="M1137" s="107"/>
      <c r="N1137" s="107"/>
      <c r="O1137" s="107"/>
      <c r="P1137" s="107"/>
      <c r="Q1137" s="100"/>
      <c r="R1137" s="107"/>
      <c r="S1137" s="107"/>
      <c r="T1137" s="107"/>
      <c r="U1137" s="107"/>
      <c r="V1137" s="107"/>
      <c r="W1137" s="107"/>
      <c r="X1137" s="107"/>
      <c r="Y1137" s="107"/>
      <c r="Z1137" s="107"/>
      <c r="AA1137" s="107"/>
      <c r="AB1137" s="107"/>
      <c r="AC1137" s="107"/>
      <c r="AD1137" s="101"/>
      <c r="AE1137" s="101"/>
    </row>
    <row r="1138" spans="1:37" ht="24.9" customHeight="1" x14ac:dyDescent="0.25">
      <c r="A1138" s="107"/>
      <c r="B1138" s="107"/>
      <c r="C1138" s="107"/>
      <c r="D1138" s="107"/>
      <c r="E1138" s="107"/>
      <c r="F1138" s="107"/>
      <c r="G1138" s="107"/>
      <c r="H1138" s="107"/>
      <c r="I1138" s="107"/>
      <c r="J1138" s="107"/>
      <c r="K1138" s="107"/>
      <c r="L1138" s="107"/>
      <c r="M1138" s="107"/>
      <c r="N1138" s="107"/>
      <c r="O1138" s="107"/>
      <c r="P1138" s="107"/>
      <c r="Q1138" s="100"/>
      <c r="R1138" s="107"/>
      <c r="S1138" s="107"/>
      <c r="T1138" s="107"/>
      <c r="U1138" s="107"/>
      <c r="V1138" s="107"/>
      <c r="W1138" s="107"/>
      <c r="X1138" s="107"/>
      <c r="Y1138" s="107"/>
      <c r="Z1138" s="107"/>
      <c r="AA1138" s="107"/>
      <c r="AB1138" s="107"/>
      <c r="AC1138" s="107"/>
      <c r="AD1138" s="101"/>
      <c r="AE1138" s="101"/>
    </row>
    <row r="1139" spans="1:37" ht="24.9" customHeight="1" x14ac:dyDescent="0.25">
      <c r="A1139" s="390" t="s">
        <v>914</v>
      </c>
      <c r="B1139" s="390"/>
      <c r="C1139" s="390"/>
      <c r="D1139" s="390"/>
      <c r="E1139" s="390"/>
      <c r="F1139" s="390"/>
      <c r="G1139" s="390"/>
      <c r="H1139" s="390"/>
      <c r="I1139" s="390"/>
      <c r="J1139" s="390"/>
      <c r="K1139" s="390"/>
      <c r="L1139" s="390"/>
      <c r="M1139" s="390"/>
      <c r="N1139" s="390"/>
      <c r="O1139" s="390"/>
      <c r="P1139" s="390"/>
      <c r="Q1139" s="390"/>
      <c r="R1139" s="390"/>
      <c r="S1139" s="390"/>
      <c r="T1139" s="390"/>
      <c r="U1139" s="390"/>
      <c r="V1139" s="390"/>
      <c r="W1139" s="390"/>
      <c r="X1139" s="390"/>
      <c r="Y1139" s="390"/>
      <c r="Z1139" s="390"/>
      <c r="AA1139" s="390"/>
      <c r="AB1139" s="390"/>
      <c r="AC1139" s="390"/>
      <c r="AD1139" s="88"/>
      <c r="AE1139" s="88"/>
    </row>
    <row r="1140" spans="1:37" ht="24.9" customHeight="1" x14ac:dyDescent="0.25">
      <c r="A1140" s="109"/>
      <c r="B1140" s="110"/>
      <c r="C1140" s="110"/>
      <c r="D1140" s="110"/>
      <c r="E1140" s="110"/>
      <c r="F1140" s="110"/>
      <c r="G1140" s="110"/>
      <c r="H1140" s="110"/>
      <c r="I1140" s="110"/>
      <c r="J1140" s="110"/>
      <c r="K1140" s="110"/>
      <c r="L1140" s="110"/>
      <c r="M1140" s="110"/>
      <c r="N1140" s="110"/>
      <c r="O1140" s="110"/>
      <c r="P1140" s="110"/>
      <c r="Q1140" s="111"/>
      <c r="R1140" s="110"/>
      <c r="S1140" s="110"/>
      <c r="T1140" s="110"/>
      <c r="U1140" s="110"/>
      <c r="V1140" s="110"/>
      <c r="W1140" s="110"/>
      <c r="X1140" s="110"/>
      <c r="Y1140" s="110"/>
      <c r="Z1140" s="110"/>
      <c r="AA1140" s="110"/>
      <c r="AB1140" s="110"/>
      <c r="AC1140" s="110"/>
      <c r="AD1140" s="89"/>
      <c r="AE1140" s="89"/>
    </row>
    <row r="1141" spans="1:37" ht="24.9" customHeight="1" x14ac:dyDescent="0.25">
      <c r="A1141" s="73"/>
      <c r="B1141" s="73"/>
      <c r="C1141" s="73"/>
      <c r="D1141" s="73"/>
      <c r="E1141" s="73"/>
      <c r="F1141" s="73"/>
      <c r="G1141" s="73"/>
      <c r="H1141" s="73"/>
      <c r="I1141" s="73"/>
      <c r="J1141" s="73"/>
      <c r="K1141" s="73"/>
      <c r="L1141" s="73"/>
      <c r="M1141" s="73"/>
      <c r="N1141" s="73"/>
      <c r="O1141" s="73"/>
      <c r="P1141" s="73"/>
      <c r="Q1141" s="100"/>
      <c r="R1141" s="73"/>
      <c r="S1141" s="73"/>
      <c r="T1141" s="73"/>
      <c r="U1141" s="73"/>
      <c r="V1141" s="73"/>
      <c r="W1141" s="73"/>
      <c r="X1141" s="73"/>
      <c r="Y1141" s="73"/>
      <c r="Z1141" s="73"/>
      <c r="AA1141" s="73"/>
      <c r="AB1141" s="73"/>
      <c r="AC1141" s="73"/>
      <c r="AD1141" s="101"/>
      <c r="AE1141" s="101"/>
    </row>
    <row r="1142" spans="1:37" ht="24.9" customHeight="1" x14ac:dyDescent="0.25">
      <c r="A1142" s="387" t="s">
        <v>163</v>
      </c>
      <c r="B1142" s="387"/>
      <c r="C1142" s="387"/>
      <c r="D1142" s="387"/>
      <c r="E1142" s="387"/>
      <c r="F1142" s="387"/>
      <c r="G1142" s="387"/>
      <c r="H1142" s="387"/>
      <c r="I1142" s="387"/>
      <c r="J1142" s="387"/>
      <c r="K1142" s="387"/>
      <c r="L1142" s="387"/>
      <c r="M1142" s="387"/>
      <c r="N1142" s="387"/>
      <c r="O1142" s="387"/>
      <c r="P1142" s="387"/>
      <c r="Q1142" s="387"/>
      <c r="R1142" s="387"/>
      <c r="S1142" s="387"/>
      <c r="T1142" s="387"/>
      <c r="U1142" s="387"/>
      <c r="V1142" s="387"/>
      <c r="W1142" s="387"/>
      <c r="X1142" s="387"/>
      <c r="Y1142" s="387"/>
      <c r="Z1142" s="387"/>
      <c r="AA1142" s="387"/>
      <c r="AB1142" s="387"/>
      <c r="AC1142" s="387"/>
      <c r="AD1142" s="66" t="s">
        <v>187</v>
      </c>
      <c r="AE1142" s="306" t="s">
        <v>7</v>
      </c>
      <c r="AF1142" s="92" t="s">
        <v>1666</v>
      </c>
      <c r="AG1142" s="92" t="s">
        <v>1667</v>
      </c>
      <c r="AH1142" s="92" t="s">
        <v>1668</v>
      </c>
      <c r="AI1142" s="93" t="s">
        <v>1669</v>
      </c>
      <c r="AJ1142" s="92"/>
      <c r="AK1142" s="93" t="s">
        <v>1670</v>
      </c>
    </row>
    <row r="1143" spans="1:37" ht="24.9" customHeight="1" x14ac:dyDescent="0.25">
      <c r="A1143" s="356" t="s">
        <v>190</v>
      </c>
      <c r="B1143" s="356"/>
      <c r="C1143" s="356"/>
      <c r="D1143" s="356"/>
      <c r="E1143" s="356"/>
      <c r="F1143" s="356"/>
      <c r="G1143" s="356"/>
      <c r="H1143" s="356"/>
      <c r="I1143" s="356"/>
      <c r="J1143" s="356"/>
      <c r="K1143" s="356"/>
      <c r="L1143" s="356"/>
      <c r="M1143" s="356"/>
      <c r="N1143" s="356"/>
      <c r="O1143" s="356"/>
      <c r="P1143" s="356"/>
      <c r="Q1143" s="356"/>
      <c r="R1143" s="356"/>
      <c r="S1143" s="356"/>
      <c r="T1143" s="356"/>
      <c r="U1143" s="356"/>
      <c r="V1143" s="356"/>
      <c r="W1143" s="356"/>
      <c r="X1143" s="356"/>
      <c r="Y1143" s="356"/>
      <c r="Z1143" s="356"/>
      <c r="AA1143" s="356"/>
      <c r="AB1143" s="356"/>
      <c r="AC1143" s="356"/>
      <c r="AD1143" s="310">
        <f>'Art. 121'!Q1095</f>
        <v>2</v>
      </c>
      <c r="AE1143" s="94">
        <f t="shared" ref="AE1143:AE1248" si="207">IF(AG1143=1,AK1143,AG1143)</f>
        <v>2.1440823327615783E-2</v>
      </c>
      <c r="AF1143">
        <f t="shared" ref="AF1143:AF1248" si="208">AD1143/2</f>
        <v>1</v>
      </c>
      <c r="AG1143" s="92">
        <f t="shared" ref="AG1143:AG1174" si="209">IF(AND(AF1143&gt;=0,AF1143&lt;=1),1,"No aplica")</f>
        <v>1</v>
      </c>
      <c r="AH1143" s="95">
        <f t="shared" ref="AH1143:AH1248" si="210">AD1143/(AG1143*2)</f>
        <v>1</v>
      </c>
      <c r="AI1143" s="96">
        <f t="shared" ref="AI1143:AI1248" si="211">IF(AG1143=1,AG1143/$AG$1249,"No aplica")</f>
        <v>9.433962264150943E-3</v>
      </c>
      <c r="AJ1143" s="96">
        <f t="shared" ref="AJ1143:AJ1248" si="212">AF1143*AI1143</f>
        <v>9.433962264150943E-3</v>
      </c>
      <c r="AK1143" s="96">
        <f t="shared" ref="AK1143:AK1248" si="213">AJ1143*$AE$23</f>
        <v>2.1440823327615783E-2</v>
      </c>
    </row>
    <row r="1144" spans="1:37" ht="24.9" customHeight="1" x14ac:dyDescent="0.25">
      <c r="A1144" s="356" t="s">
        <v>191</v>
      </c>
      <c r="B1144" s="356"/>
      <c r="C1144" s="356"/>
      <c r="D1144" s="356"/>
      <c r="E1144" s="356"/>
      <c r="F1144" s="356"/>
      <c r="G1144" s="356"/>
      <c r="H1144" s="356"/>
      <c r="I1144" s="356"/>
      <c r="J1144" s="356"/>
      <c r="K1144" s="356"/>
      <c r="L1144" s="356"/>
      <c r="M1144" s="356"/>
      <c r="N1144" s="356"/>
      <c r="O1144" s="356"/>
      <c r="P1144" s="356"/>
      <c r="Q1144" s="356"/>
      <c r="R1144" s="356"/>
      <c r="S1144" s="356"/>
      <c r="T1144" s="356"/>
      <c r="U1144" s="356"/>
      <c r="V1144" s="356"/>
      <c r="W1144" s="356"/>
      <c r="X1144" s="356"/>
      <c r="Y1144" s="356"/>
      <c r="Z1144" s="356"/>
      <c r="AA1144" s="356"/>
      <c r="AB1144" s="356"/>
      <c r="AC1144" s="356"/>
      <c r="AD1144" s="310">
        <f>'Art. 121'!Q1096</f>
        <v>2</v>
      </c>
      <c r="AE1144" s="94">
        <f t="shared" si="207"/>
        <v>2.1440823327615783E-2</v>
      </c>
      <c r="AF1144">
        <f t="shared" si="208"/>
        <v>1</v>
      </c>
      <c r="AG1144" s="92">
        <f t="shared" si="209"/>
        <v>1</v>
      </c>
      <c r="AH1144" s="95">
        <f t="shared" si="210"/>
        <v>1</v>
      </c>
      <c r="AI1144" s="96">
        <f t="shared" si="211"/>
        <v>9.433962264150943E-3</v>
      </c>
      <c r="AJ1144" s="96">
        <f t="shared" si="212"/>
        <v>9.433962264150943E-3</v>
      </c>
      <c r="AK1144" s="96">
        <f t="shared" si="213"/>
        <v>2.1440823327615783E-2</v>
      </c>
    </row>
    <row r="1145" spans="1:37" ht="24.9" customHeight="1" x14ac:dyDescent="0.25">
      <c r="A1145" s="356" t="s">
        <v>915</v>
      </c>
      <c r="B1145" s="356"/>
      <c r="C1145" s="356"/>
      <c r="D1145" s="356"/>
      <c r="E1145" s="356"/>
      <c r="F1145" s="356"/>
      <c r="G1145" s="356"/>
      <c r="H1145" s="356"/>
      <c r="I1145" s="356"/>
      <c r="J1145" s="356"/>
      <c r="K1145" s="356"/>
      <c r="L1145" s="356"/>
      <c r="M1145" s="356"/>
      <c r="N1145" s="356"/>
      <c r="O1145" s="356"/>
      <c r="P1145" s="356"/>
      <c r="Q1145" s="356"/>
      <c r="R1145" s="356"/>
      <c r="S1145" s="356"/>
      <c r="T1145" s="356"/>
      <c r="U1145" s="356"/>
      <c r="V1145" s="356"/>
      <c r="W1145" s="356"/>
      <c r="X1145" s="356"/>
      <c r="Y1145" s="356"/>
      <c r="Z1145" s="356"/>
      <c r="AA1145" s="356"/>
      <c r="AB1145" s="356"/>
      <c r="AC1145" s="356"/>
      <c r="AD1145" s="310">
        <f>'Art. 121'!Q1097</f>
        <v>2</v>
      </c>
      <c r="AE1145" s="94">
        <f t="shared" si="207"/>
        <v>2.1440823327615783E-2</v>
      </c>
      <c r="AF1145">
        <f t="shared" si="208"/>
        <v>1</v>
      </c>
      <c r="AG1145" s="92">
        <f t="shared" si="209"/>
        <v>1</v>
      </c>
      <c r="AH1145" s="95">
        <f t="shared" si="210"/>
        <v>1</v>
      </c>
      <c r="AI1145" s="96">
        <f t="shared" si="211"/>
        <v>9.433962264150943E-3</v>
      </c>
      <c r="AJ1145" s="96">
        <f t="shared" si="212"/>
        <v>9.433962264150943E-3</v>
      </c>
      <c r="AK1145" s="96">
        <f t="shared" si="213"/>
        <v>2.1440823327615783E-2</v>
      </c>
    </row>
    <row r="1146" spans="1:37" ht="24.9" customHeight="1" x14ac:dyDescent="0.25">
      <c r="A1146" s="356" t="s">
        <v>916</v>
      </c>
      <c r="B1146" s="356"/>
      <c r="C1146" s="356"/>
      <c r="D1146" s="356"/>
      <c r="E1146" s="356"/>
      <c r="F1146" s="356"/>
      <c r="G1146" s="356"/>
      <c r="H1146" s="356"/>
      <c r="I1146" s="356"/>
      <c r="J1146" s="356"/>
      <c r="K1146" s="356"/>
      <c r="L1146" s="356"/>
      <c r="M1146" s="356"/>
      <c r="N1146" s="356"/>
      <c r="O1146" s="356"/>
      <c r="P1146" s="356"/>
      <c r="Q1146" s="356"/>
      <c r="R1146" s="356"/>
      <c r="S1146" s="356"/>
      <c r="T1146" s="356"/>
      <c r="U1146" s="356"/>
      <c r="V1146" s="356"/>
      <c r="W1146" s="356"/>
      <c r="X1146" s="356"/>
      <c r="Y1146" s="356"/>
      <c r="Z1146" s="356"/>
      <c r="AA1146" s="356"/>
      <c r="AB1146" s="356"/>
      <c r="AC1146" s="356"/>
      <c r="AD1146" s="310">
        <f>'Art. 121'!Q1098</f>
        <v>2</v>
      </c>
      <c r="AE1146" s="94">
        <f t="shared" si="207"/>
        <v>2.1440823327615783E-2</v>
      </c>
      <c r="AF1146">
        <f t="shared" si="208"/>
        <v>1</v>
      </c>
      <c r="AG1146" s="92">
        <f t="shared" si="209"/>
        <v>1</v>
      </c>
      <c r="AH1146" s="95">
        <f t="shared" si="210"/>
        <v>1</v>
      </c>
      <c r="AI1146" s="96">
        <f t="shared" si="211"/>
        <v>9.433962264150943E-3</v>
      </c>
      <c r="AJ1146" s="96">
        <f t="shared" si="212"/>
        <v>9.433962264150943E-3</v>
      </c>
      <c r="AK1146" s="96">
        <f t="shared" si="213"/>
        <v>2.1440823327615783E-2</v>
      </c>
    </row>
    <row r="1147" spans="1:37" ht="24.9" customHeight="1" x14ac:dyDescent="0.25">
      <c r="A1147" s="356" t="s">
        <v>917</v>
      </c>
      <c r="B1147" s="356"/>
      <c r="C1147" s="356"/>
      <c r="D1147" s="356"/>
      <c r="E1147" s="356"/>
      <c r="F1147" s="356"/>
      <c r="G1147" s="356"/>
      <c r="H1147" s="356"/>
      <c r="I1147" s="356"/>
      <c r="J1147" s="356"/>
      <c r="K1147" s="356"/>
      <c r="L1147" s="356"/>
      <c r="M1147" s="356"/>
      <c r="N1147" s="356"/>
      <c r="O1147" s="356"/>
      <c r="P1147" s="356"/>
      <c r="Q1147" s="356"/>
      <c r="R1147" s="356"/>
      <c r="S1147" s="356"/>
      <c r="T1147" s="356"/>
      <c r="U1147" s="356"/>
      <c r="V1147" s="356"/>
      <c r="W1147" s="356"/>
      <c r="X1147" s="356"/>
      <c r="Y1147" s="356"/>
      <c r="Z1147" s="356"/>
      <c r="AA1147" s="356"/>
      <c r="AB1147" s="356"/>
      <c r="AC1147" s="356"/>
      <c r="AD1147" s="310">
        <f>'Art. 121'!Q1099</f>
        <v>2</v>
      </c>
      <c r="AE1147" s="94">
        <f t="shared" si="207"/>
        <v>2.1440823327615783E-2</v>
      </c>
      <c r="AF1147">
        <f t="shared" si="208"/>
        <v>1</v>
      </c>
      <c r="AG1147" s="92">
        <f t="shared" si="209"/>
        <v>1</v>
      </c>
      <c r="AH1147" s="95">
        <f t="shared" si="210"/>
        <v>1</v>
      </c>
      <c r="AI1147" s="96">
        <f t="shared" si="211"/>
        <v>9.433962264150943E-3</v>
      </c>
      <c r="AJ1147" s="96">
        <f t="shared" si="212"/>
        <v>9.433962264150943E-3</v>
      </c>
      <c r="AK1147" s="96">
        <f t="shared" si="213"/>
        <v>2.1440823327615783E-2</v>
      </c>
    </row>
    <row r="1148" spans="1:37" ht="24.9" customHeight="1" x14ac:dyDescent="0.25">
      <c r="A1148" s="356" t="s">
        <v>918</v>
      </c>
      <c r="B1148" s="356"/>
      <c r="C1148" s="356"/>
      <c r="D1148" s="356"/>
      <c r="E1148" s="356"/>
      <c r="F1148" s="356"/>
      <c r="G1148" s="356"/>
      <c r="H1148" s="356"/>
      <c r="I1148" s="356"/>
      <c r="J1148" s="356"/>
      <c r="K1148" s="356"/>
      <c r="L1148" s="356"/>
      <c r="M1148" s="356"/>
      <c r="N1148" s="356"/>
      <c r="O1148" s="356"/>
      <c r="P1148" s="356"/>
      <c r="Q1148" s="356"/>
      <c r="R1148" s="356"/>
      <c r="S1148" s="356"/>
      <c r="T1148" s="356"/>
      <c r="U1148" s="356"/>
      <c r="V1148" s="356"/>
      <c r="W1148" s="356"/>
      <c r="X1148" s="356"/>
      <c r="Y1148" s="356"/>
      <c r="Z1148" s="356"/>
      <c r="AA1148" s="356"/>
      <c r="AB1148" s="356"/>
      <c r="AC1148" s="356"/>
      <c r="AD1148" s="310">
        <f>'Art. 121'!Q1100</f>
        <v>2</v>
      </c>
      <c r="AE1148" s="94">
        <f t="shared" si="207"/>
        <v>2.1440823327615783E-2</v>
      </c>
      <c r="AF1148">
        <f t="shared" si="208"/>
        <v>1</v>
      </c>
      <c r="AG1148" s="92">
        <f t="shared" si="209"/>
        <v>1</v>
      </c>
      <c r="AH1148" s="95">
        <f t="shared" si="210"/>
        <v>1</v>
      </c>
      <c r="AI1148" s="96">
        <f t="shared" si="211"/>
        <v>9.433962264150943E-3</v>
      </c>
      <c r="AJ1148" s="96">
        <f t="shared" si="212"/>
        <v>9.433962264150943E-3</v>
      </c>
      <c r="AK1148" s="96">
        <f t="shared" si="213"/>
        <v>2.1440823327615783E-2</v>
      </c>
    </row>
    <row r="1149" spans="1:37" ht="24.9" customHeight="1" x14ac:dyDescent="0.25">
      <c r="A1149" s="356" t="s">
        <v>919</v>
      </c>
      <c r="B1149" s="356"/>
      <c r="C1149" s="356"/>
      <c r="D1149" s="356"/>
      <c r="E1149" s="356"/>
      <c r="F1149" s="356"/>
      <c r="G1149" s="356"/>
      <c r="H1149" s="356"/>
      <c r="I1149" s="356"/>
      <c r="J1149" s="356"/>
      <c r="K1149" s="356"/>
      <c r="L1149" s="356"/>
      <c r="M1149" s="356"/>
      <c r="N1149" s="356"/>
      <c r="O1149" s="356"/>
      <c r="P1149" s="356"/>
      <c r="Q1149" s="356"/>
      <c r="R1149" s="356"/>
      <c r="S1149" s="356"/>
      <c r="T1149" s="356"/>
      <c r="U1149" s="356"/>
      <c r="V1149" s="356"/>
      <c r="W1149" s="356"/>
      <c r="X1149" s="356"/>
      <c r="Y1149" s="356"/>
      <c r="Z1149" s="356"/>
      <c r="AA1149" s="356"/>
      <c r="AB1149" s="356"/>
      <c r="AC1149" s="356"/>
      <c r="AD1149" s="310">
        <f>'Art. 121'!Q1101</f>
        <v>2</v>
      </c>
      <c r="AE1149" s="94">
        <f t="shared" si="207"/>
        <v>2.1440823327615783E-2</v>
      </c>
      <c r="AF1149">
        <f t="shared" si="208"/>
        <v>1</v>
      </c>
      <c r="AG1149" s="92">
        <f t="shared" si="209"/>
        <v>1</v>
      </c>
      <c r="AH1149" s="95">
        <f t="shared" si="210"/>
        <v>1</v>
      </c>
      <c r="AI1149" s="96">
        <f t="shared" si="211"/>
        <v>9.433962264150943E-3</v>
      </c>
      <c r="AJ1149" s="96">
        <f t="shared" si="212"/>
        <v>9.433962264150943E-3</v>
      </c>
      <c r="AK1149" s="96">
        <f t="shared" si="213"/>
        <v>2.1440823327615783E-2</v>
      </c>
    </row>
    <row r="1150" spans="1:37" ht="24.9" customHeight="1" x14ac:dyDescent="0.25">
      <c r="A1150" s="356" t="s">
        <v>920</v>
      </c>
      <c r="B1150" s="356"/>
      <c r="C1150" s="356"/>
      <c r="D1150" s="356"/>
      <c r="E1150" s="356"/>
      <c r="F1150" s="356"/>
      <c r="G1150" s="356"/>
      <c r="H1150" s="356"/>
      <c r="I1150" s="356"/>
      <c r="J1150" s="356"/>
      <c r="K1150" s="356"/>
      <c r="L1150" s="356"/>
      <c r="M1150" s="356"/>
      <c r="N1150" s="356"/>
      <c r="O1150" s="356"/>
      <c r="P1150" s="356"/>
      <c r="Q1150" s="356"/>
      <c r="R1150" s="356"/>
      <c r="S1150" s="356"/>
      <c r="T1150" s="356"/>
      <c r="U1150" s="356"/>
      <c r="V1150" s="356"/>
      <c r="W1150" s="356"/>
      <c r="X1150" s="356"/>
      <c r="Y1150" s="356"/>
      <c r="Z1150" s="356"/>
      <c r="AA1150" s="356"/>
      <c r="AB1150" s="356"/>
      <c r="AC1150" s="356"/>
      <c r="AD1150" s="310">
        <f>'Art. 121'!Q1102</f>
        <v>0</v>
      </c>
      <c r="AE1150" s="94">
        <f t="shared" si="207"/>
        <v>0</v>
      </c>
      <c r="AF1150">
        <f t="shared" si="208"/>
        <v>0</v>
      </c>
      <c r="AG1150" s="92">
        <f t="shared" si="209"/>
        <v>1</v>
      </c>
      <c r="AH1150" s="95">
        <f t="shared" si="210"/>
        <v>0</v>
      </c>
      <c r="AI1150" s="96">
        <f t="shared" si="211"/>
        <v>9.433962264150943E-3</v>
      </c>
      <c r="AJ1150" s="96">
        <f t="shared" si="212"/>
        <v>0</v>
      </c>
      <c r="AK1150" s="96">
        <f t="shared" si="213"/>
        <v>0</v>
      </c>
    </row>
    <row r="1151" spans="1:37" ht="24.9" customHeight="1" x14ac:dyDescent="0.25">
      <c r="A1151" s="356" t="s">
        <v>921</v>
      </c>
      <c r="B1151" s="356"/>
      <c r="C1151" s="356"/>
      <c r="D1151" s="356"/>
      <c r="E1151" s="356"/>
      <c r="F1151" s="356"/>
      <c r="G1151" s="356"/>
      <c r="H1151" s="356"/>
      <c r="I1151" s="356"/>
      <c r="J1151" s="356"/>
      <c r="K1151" s="356"/>
      <c r="L1151" s="356"/>
      <c r="M1151" s="356"/>
      <c r="N1151" s="356"/>
      <c r="O1151" s="356"/>
      <c r="P1151" s="356"/>
      <c r="Q1151" s="356"/>
      <c r="R1151" s="356"/>
      <c r="S1151" s="356"/>
      <c r="T1151" s="356"/>
      <c r="U1151" s="356"/>
      <c r="V1151" s="356"/>
      <c r="W1151" s="356"/>
      <c r="X1151" s="356"/>
      <c r="Y1151" s="356"/>
      <c r="Z1151" s="356"/>
      <c r="AA1151" s="356"/>
      <c r="AB1151" s="356"/>
      <c r="AC1151" s="356"/>
      <c r="AD1151" s="310">
        <f>'Art. 121'!Q1103</f>
        <v>2</v>
      </c>
      <c r="AE1151" s="94">
        <f t="shared" si="207"/>
        <v>2.1440823327615783E-2</v>
      </c>
      <c r="AF1151">
        <f t="shared" si="208"/>
        <v>1</v>
      </c>
      <c r="AG1151" s="92">
        <f t="shared" si="209"/>
        <v>1</v>
      </c>
      <c r="AH1151" s="95">
        <f t="shared" si="210"/>
        <v>1</v>
      </c>
      <c r="AI1151" s="96">
        <f t="shared" si="211"/>
        <v>9.433962264150943E-3</v>
      </c>
      <c r="AJ1151" s="96">
        <f t="shared" si="212"/>
        <v>9.433962264150943E-3</v>
      </c>
      <c r="AK1151" s="96">
        <f t="shared" si="213"/>
        <v>2.1440823327615783E-2</v>
      </c>
    </row>
    <row r="1152" spans="1:37" ht="24.9" customHeight="1" x14ac:dyDescent="0.25">
      <c r="A1152" s="356" t="s">
        <v>922</v>
      </c>
      <c r="B1152" s="356"/>
      <c r="C1152" s="356"/>
      <c r="D1152" s="356"/>
      <c r="E1152" s="356"/>
      <c r="F1152" s="356"/>
      <c r="G1152" s="356"/>
      <c r="H1152" s="356"/>
      <c r="I1152" s="356"/>
      <c r="J1152" s="356"/>
      <c r="K1152" s="356"/>
      <c r="L1152" s="356"/>
      <c r="M1152" s="356"/>
      <c r="N1152" s="356"/>
      <c r="O1152" s="356"/>
      <c r="P1152" s="356"/>
      <c r="Q1152" s="356"/>
      <c r="R1152" s="356"/>
      <c r="S1152" s="356"/>
      <c r="T1152" s="356"/>
      <c r="U1152" s="356"/>
      <c r="V1152" s="356"/>
      <c r="W1152" s="356"/>
      <c r="X1152" s="356"/>
      <c r="Y1152" s="356"/>
      <c r="Z1152" s="356"/>
      <c r="AA1152" s="356"/>
      <c r="AB1152" s="356"/>
      <c r="AC1152" s="356"/>
      <c r="AD1152" s="310">
        <f>'Art. 121'!Q1104</f>
        <v>2</v>
      </c>
      <c r="AE1152" s="94">
        <f t="shared" si="207"/>
        <v>2.1440823327615783E-2</v>
      </c>
      <c r="AF1152">
        <f t="shared" si="208"/>
        <v>1</v>
      </c>
      <c r="AG1152" s="92">
        <f t="shared" si="209"/>
        <v>1</v>
      </c>
      <c r="AH1152" s="95">
        <f t="shared" si="210"/>
        <v>1</v>
      </c>
      <c r="AI1152" s="96">
        <f t="shared" si="211"/>
        <v>9.433962264150943E-3</v>
      </c>
      <c r="AJ1152" s="96">
        <f t="shared" si="212"/>
        <v>9.433962264150943E-3</v>
      </c>
      <c r="AK1152" s="96">
        <f t="shared" si="213"/>
        <v>2.1440823327615783E-2</v>
      </c>
    </row>
    <row r="1153" spans="1:37" ht="24.9" customHeight="1" x14ac:dyDescent="0.25">
      <c r="A1153" s="356" t="s">
        <v>923</v>
      </c>
      <c r="B1153" s="356"/>
      <c r="C1153" s="356"/>
      <c r="D1153" s="356"/>
      <c r="E1153" s="356"/>
      <c r="F1153" s="356"/>
      <c r="G1153" s="356"/>
      <c r="H1153" s="356"/>
      <c r="I1153" s="356"/>
      <c r="J1153" s="356"/>
      <c r="K1153" s="356"/>
      <c r="L1153" s="356"/>
      <c r="M1153" s="356"/>
      <c r="N1153" s="356"/>
      <c r="O1153" s="356"/>
      <c r="P1153" s="356"/>
      <c r="Q1153" s="356"/>
      <c r="R1153" s="356"/>
      <c r="S1153" s="356"/>
      <c r="T1153" s="356"/>
      <c r="U1153" s="356"/>
      <c r="V1153" s="356"/>
      <c r="W1153" s="356"/>
      <c r="X1153" s="356"/>
      <c r="Y1153" s="356"/>
      <c r="Z1153" s="356"/>
      <c r="AA1153" s="356"/>
      <c r="AB1153" s="356"/>
      <c r="AC1153" s="356"/>
      <c r="AD1153" s="310">
        <f>'Art. 121'!Q1105</f>
        <v>2</v>
      </c>
      <c r="AE1153" s="94">
        <f t="shared" si="207"/>
        <v>2.1440823327615783E-2</v>
      </c>
      <c r="AF1153">
        <f t="shared" si="208"/>
        <v>1</v>
      </c>
      <c r="AG1153" s="92">
        <f t="shared" si="209"/>
        <v>1</v>
      </c>
      <c r="AH1153" s="95">
        <f t="shared" si="210"/>
        <v>1</v>
      </c>
      <c r="AI1153" s="96">
        <f t="shared" si="211"/>
        <v>9.433962264150943E-3</v>
      </c>
      <c r="AJ1153" s="96">
        <f t="shared" si="212"/>
        <v>9.433962264150943E-3</v>
      </c>
      <c r="AK1153" s="96">
        <f t="shared" si="213"/>
        <v>2.1440823327615783E-2</v>
      </c>
    </row>
    <row r="1154" spans="1:37" ht="24.9" customHeight="1" x14ac:dyDescent="0.25">
      <c r="A1154" s="356" t="s">
        <v>924</v>
      </c>
      <c r="B1154" s="356"/>
      <c r="C1154" s="356"/>
      <c r="D1154" s="356"/>
      <c r="E1154" s="356"/>
      <c r="F1154" s="356"/>
      <c r="G1154" s="356"/>
      <c r="H1154" s="356"/>
      <c r="I1154" s="356"/>
      <c r="J1154" s="356"/>
      <c r="K1154" s="356"/>
      <c r="L1154" s="356"/>
      <c r="M1154" s="356"/>
      <c r="N1154" s="356"/>
      <c r="O1154" s="356"/>
      <c r="P1154" s="356"/>
      <c r="Q1154" s="356"/>
      <c r="R1154" s="356"/>
      <c r="S1154" s="356"/>
      <c r="T1154" s="356"/>
      <c r="U1154" s="356"/>
      <c r="V1154" s="356"/>
      <c r="W1154" s="356"/>
      <c r="X1154" s="356"/>
      <c r="Y1154" s="356"/>
      <c r="Z1154" s="356"/>
      <c r="AA1154" s="356"/>
      <c r="AB1154" s="356"/>
      <c r="AC1154" s="356"/>
      <c r="AD1154" s="310">
        <f>'Art. 121'!Q1106</f>
        <v>2</v>
      </c>
      <c r="AE1154" s="94">
        <f t="shared" si="207"/>
        <v>2.1440823327615783E-2</v>
      </c>
      <c r="AF1154">
        <f t="shared" si="208"/>
        <v>1</v>
      </c>
      <c r="AG1154" s="92">
        <f t="shared" si="209"/>
        <v>1</v>
      </c>
      <c r="AH1154" s="95">
        <f t="shared" si="210"/>
        <v>1</v>
      </c>
      <c r="AI1154" s="96">
        <f t="shared" si="211"/>
        <v>9.433962264150943E-3</v>
      </c>
      <c r="AJ1154" s="96">
        <f t="shared" si="212"/>
        <v>9.433962264150943E-3</v>
      </c>
      <c r="AK1154" s="96">
        <f t="shared" si="213"/>
        <v>2.1440823327615783E-2</v>
      </c>
    </row>
    <row r="1155" spans="1:37" ht="24.9" customHeight="1" x14ac:dyDescent="0.25">
      <c r="A1155" s="356" t="s">
        <v>925</v>
      </c>
      <c r="B1155" s="356"/>
      <c r="C1155" s="356"/>
      <c r="D1155" s="356"/>
      <c r="E1155" s="356"/>
      <c r="F1155" s="356"/>
      <c r="G1155" s="356"/>
      <c r="H1155" s="356"/>
      <c r="I1155" s="356"/>
      <c r="J1155" s="356"/>
      <c r="K1155" s="356"/>
      <c r="L1155" s="356"/>
      <c r="M1155" s="356"/>
      <c r="N1155" s="356"/>
      <c r="O1155" s="356"/>
      <c r="P1155" s="356"/>
      <c r="Q1155" s="356"/>
      <c r="R1155" s="356"/>
      <c r="S1155" s="356"/>
      <c r="T1155" s="356"/>
      <c r="U1155" s="356"/>
      <c r="V1155" s="356"/>
      <c r="W1155" s="356"/>
      <c r="X1155" s="356"/>
      <c r="Y1155" s="356"/>
      <c r="Z1155" s="356"/>
      <c r="AA1155" s="356"/>
      <c r="AB1155" s="356"/>
      <c r="AC1155" s="356"/>
      <c r="AD1155" s="310">
        <f>'Art. 121'!Q1107</f>
        <v>2</v>
      </c>
      <c r="AE1155" s="94">
        <f t="shared" si="207"/>
        <v>2.1440823327615783E-2</v>
      </c>
      <c r="AF1155">
        <f t="shared" si="208"/>
        <v>1</v>
      </c>
      <c r="AG1155" s="92">
        <f t="shared" si="209"/>
        <v>1</v>
      </c>
      <c r="AH1155" s="95">
        <f t="shared" si="210"/>
        <v>1</v>
      </c>
      <c r="AI1155" s="96">
        <f t="shared" si="211"/>
        <v>9.433962264150943E-3</v>
      </c>
      <c r="AJ1155" s="96">
        <f t="shared" si="212"/>
        <v>9.433962264150943E-3</v>
      </c>
      <c r="AK1155" s="96">
        <f t="shared" si="213"/>
        <v>2.1440823327615783E-2</v>
      </c>
    </row>
    <row r="1156" spans="1:37" ht="24.9" customHeight="1" x14ac:dyDescent="0.25">
      <c r="A1156" s="356" t="s">
        <v>926</v>
      </c>
      <c r="B1156" s="356"/>
      <c r="C1156" s="356"/>
      <c r="D1156" s="356"/>
      <c r="E1156" s="356"/>
      <c r="F1156" s="356"/>
      <c r="G1156" s="356"/>
      <c r="H1156" s="356"/>
      <c r="I1156" s="356"/>
      <c r="J1156" s="356"/>
      <c r="K1156" s="356"/>
      <c r="L1156" s="356"/>
      <c r="M1156" s="356"/>
      <c r="N1156" s="356"/>
      <c r="O1156" s="356"/>
      <c r="P1156" s="356"/>
      <c r="Q1156" s="356"/>
      <c r="R1156" s="356"/>
      <c r="S1156" s="356"/>
      <c r="T1156" s="356"/>
      <c r="U1156" s="356"/>
      <c r="V1156" s="356"/>
      <c r="W1156" s="356"/>
      <c r="X1156" s="356"/>
      <c r="Y1156" s="356"/>
      <c r="Z1156" s="356"/>
      <c r="AA1156" s="356"/>
      <c r="AB1156" s="356"/>
      <c r="AC1156" s="356"/>
      <c r="AD1156" s="310">
        <f>'Art. 121'!Q1108</f>
        <v>2</v>
      </c>
      <c r="AE1156" s="94">
        <f t="shared" si="207"/>
        <v>2.1440823327615783E-2</v>
      </c>
      <c r="AF1156">
        <f t="shared" si="208"/>
        <v>1</v>
      </c>
      <c r="AG1156" s="92">
        <f t="shared" si="209"/>
        <v>1</v>
      </c>
      <c r="AH1156" s="95">
        <f t="shared" si="210"/>
        <v>1</v>
      </c>
      <c r="AI1156" s="96">
        <f t="shared" si="211"/>
        <v>9.433962264150943E-3</v>
      </c>
      <c r="AJ1156" s="96">
        <f t="shared" si="212"/>
        <v>9.433962264150943E-3</v>
      </c>
      <c r="AK1156" s="96">
        <f t="shared" si="213"/>
        <v>2.1440823327615783E-2</v>
      </c>
    </row>
    <row r="1157" spans="1:37" ht="24.9" customHeight="1" x14ac:dyDescent="0.25">
      <c r="A1157" s="356" t="s">
        <v>927</v>
      </c>
      <c r="B1157" s="356"/>
      <c r="C1157" s="356"/>
      <c r="D1157" s="356"/>
      <c r="E1157" s="356"/>
      <c r="F1157" s="356"/>
      <c r="G1157" s="356"/>
      <c r="H1157" s="356"/>
      <c r="I1157" s="356"/>
      <c r="J1157" s="356"/>
      <c r="K1157" s="356"/>
      <c r="L1157" s="356"/>
      <c r="M1157" s="356"/>
      <c r="N1157" s="356"/>
      <c r="O1157" s="356"/>
      <c r="P1157" s="356"/>
      <c r="Q1157" s="356"/>
      <c r="R1157" s="356"/>
      <c r="S1157" s="356"/>
      <c r="T1157" s="356"/>
      <c r="U1157" s="356"/>
      <c r="V1157" s="356"/>
      <c r="W1157" s="356"/>
      <c r="X1157" s="356"/>
      <c r="Y1157" s="356"/>
      <c r="Z1157" s="356"/>
      <c r="AA1157" s="356"/>
      <c r="AB1157" s="356"/>
      <c r="AC1157" s="356"/>
      <c r="AD1157" s="310">
        <f>'Art. 121'!Q1109</f>
        <v>2</v>
      </c>
      <c r="AE1157" s="94">
        <f t="shared" si="207"/>
        <v>2.1440823327615783E-2</v>
      </c>
      <c r="AF1157">
        <f t="shared" si="208"/>
        <v>1</v>
      </c>
      <c r="AG1157" s="92">
        <f t="shared" si="209"/>
        <v>1</v>
      </c>
      <c r="AH1157" s="95">
        <f t="shared" si="210"/>
        <v>1</v>
      </c>
      <c r="AI1157" s="96">
        <f t="shared" si="211"/>
        <v>9.433962264150943E-3</v>
      </c>
      <c r="AJ1157" s="96">
        <f t="shared" si="212"/>
        <v>9.433962264150943E-3</v>
      </c>
      <c r="AK1157" s="96">
        <f t="shared" si="213"/>
        <v>2.1440823327615783E-2</v>
      </c>
    </row>
    <row r="1158" spans="1:37" ht="24.9" customHeight="1" x14ac:dyDescent="0.25">
      <c r="A1158" s="356" t="s">
        <v>928</v>
      </c>
      <c r="B1158" s="356"/>
      <c r="C1158" s="356"/>
      <c r="D1158" s="356"/>
      <c r="E1158" s="356"/>
      <c r="F1158" s="356"/>
      <c r="G1158" s="356"/>
      <c r="H1158" s="356"/>
      <c r="I1158" s="356"/>
      <c r="J1158" s="356"/>
      <c r="K1158" s="356"/>
      <c r="L1158" s="356"/>
      <c r="M1158" s="356"/>
      <c r="N1158" s="356"/>
      <c r="O1158" s="356"/>
      <c r="P1158" s="356"/>
      <c r="Q1158" s="356"/>
      <c r="R1158" s="356"/>
      <c r="S1158" s="356"/>
      <c r="T1158" s="356"/>
      <c r="U1158" s="356"/>
      <c r="V1158" s="356"/>
      <c r="W1158" s="356"/>
      <c r="X1158" s="356"/>
      <c r="Y1158" s="356"/>
      <c r="Z1158" s="356"/>
      <c r="AA1158" s="356"/>
      <c r="AB1158" s="356"/>
      <c r="AC1158" s="356"/>
      <c r="AD1158" s="310">
        <f>'Art. 121'!Q1110</f>
        <v>2</v>
      </c>
      <c r="AE1158" s="94">
        <f t="shared" si="207"/>
        <v>2.1440823327615783E-2</v>
      </c>
      <c r="AF1158">
        <f t="shared" si="208"/>
        <v>1</v>
      </c>
      <c r="AG1158" s="92">
        <f t="shared" si="209"/>
        <v>1</v>
      </c>
      <c r="AH1158" s="95">
        <f t="shared" si="210"/>
        <v>1</v>
      </c>
      <c r="AI1158" s="96">
        <f t="shared" si="211"/>
        <v>9.433962264150943E-3</v>
      </c>
      <c r="AJ1158" s="96">
        <f t="shared" si="212"/>
        <v>9.433962264150943E-3</v>
      </c>
      <c r="AK1158" s="96">
        <f t="shared" si="213"/>
        <v>2.1440823327615783E-2</v>
      </c>
    </row>
    <row r="1159" spans="1:37" ht="24.9" customHeight="1" x14ac:dyDescent="0.25">
      <c r="A1159" s="356" t="s">
        <v>929</v>
      </c>
      <c r="B1159" s="356"/>
      <c r="C1159" s="356"/>
      <c r="D1159" s="356"/>
      <c r="E1159" s="356"/>
      <c r="F1159" s="356"/>
      <c r="G1159" s="356"/>
      <c r="H1159" s="356"/>
      <c r="I1159" s="356"/>
      <c r="J1159" s="356"/>
      <c r="K1159" s="356"/>
      <c r="L1159" s="356"/>
      <c r="M1159" s="356"/>
      <c r="N1159" s="356"/>
      <c r="O1159" s="356"/>
      <c r="P1159" s="356"/>
      <c r="Q1159" s="356"/>
      <c r="R1159" s="356"/>
      <c r="S1159" s="356"/>
      <c r="T1159" s="356"/>
      <c r="U1159" s="356"/>
      <c r="V1159" s="356"/>
      <c r="W1159" s="356"/>
      <c r="X1159" s="356"/>
      <c r="Y1159" s="356"/>
      <c r="Z1159" s="356"/>
      <c r="AA1159" s="356"/>
      <c r="AB1159" s="356"/>
      <c r="AC1159" s="356"/>
      <c r="AD1159" s="310">
        <f>'Art. 121'!Q1111</f>
        <v>2</v>
      </c>
      <c r="AE1159" s="94">
        <f t="shared" si="207"/>
        <v>2.1440823327615783E-2</v>
      </c>
      <c r="AF1159">
        <f t="shared" si="208"/>
        <v>1</v>
      </c>
      <c r="AG1159" s="92">
        <f t="shared" si="209"/>
        <v>1</v>
      </c>
      <c r="AH1159" s="95">
        <f t="shared" si="210"/>
        <v>1</v>
      </c>
      <c r="AI1159" s="96">
        <f t="shared" si="211"/>
        <v>9.433962264150943E-3</v>
      </c>
      <c r="AJ1159" s="96">
        <f t="shared" si="212"/>
        <v>9.433962264150943E-3</v>
      </c>
      <c r="AK1159" s="96">
        <f t="shared" si="213"/>
        <v>2.1440823327615783E-2</v>
      </c>
    </row>
    <row r="1160" spans="1:37" ht="24.9" customHeight="1" x14ac:dyDescent="0.25">
      <c r="A1160" s="356" t="s">
        <v>930</v>
      </c>
      <c r="B1160" s="356"/>
      <c r="C1160" s="356"/>
      <c r="D1160" s="356"/>
      <c r="E1160" s="356"/>
      <c r="F1160" s="356"/>
      <c r="G1160" s="356"/>
      <c r="H1160" s="356"/>
      <c r="I1160" s="356"/>
      <c r="J1160" s="356"/>
      <c r="K1160" s="356"/>
      <c r="L1160" s="356"/>
      <c r="M1160" s="356"/>
      <c r="N1160" s="356"/>
      <c r="O1160" s="356"/>
      <c r="P1160" s="356"/>
      <c r="Q1160" s="356"/>
      <c r="R1160" s="356"/>
      <c r="S1160" s="356"/>
      <c r="T1160" s="356"/>
      <c r="U1160" s="356"/>
      <c r="V1160" s="356"/>
      <c r="W1160" s="356"/>
      <c r="X1160" s="356"/>
      <c r="Y1160" s="356"/>
      <c r="Z1160" s="356"/>
      <c r="AA1160" s="356"/>
      <c r="AB1160" s="356"/>
      <c r="AC1160" s="356"/>
      <c r="AD1160" s="310">
        <f>'Art. 121'!Q1112</f>
        <v>2</v>
      </c>
      <c r="AE1160" s="94">
        <f t="shared" si="207"/>
        <v>2.1440823327615783E-2</v>
      </c>
      <c r="AF1160">
        <f t="shared" si="208"/>
        <v>1</v>
      </c>
      <c r="AG1160" s="92">
        <f t="shared" si="209"/>
        <v>1</v>
      </c>
      <c r="AH1160" s="95">
        <f t="shared" si="210"/>
        <v>1</v>
      </c>
      <c r="AI1160" s="96">
        <f t="shared" si="211"/>
        <v>9.433962264150943E-3</v>
      </c>
      <c r="AJ1160" s="96">
        <f t="shared" si="212"/>
        <v>9.433962264150943E-3</v>
      </c>
      <c r="AK1160" s="96">
        <f t="shared" si="213"/>
        <v>2.1440823327615783E-2</v>
      </c>
    </row>
    <row r="1161" spans="1:37" ht="24.9" customHeight="1" x14ac:dyDescent="0.25">
      <c r="A1161" s="356" t="s">
        <v>931</v>
      </c>
      <c r="B1161" s="356"/>
      <c r="C1161" s="356"/>
      <c r="D1161" s="356"/>
      <c r="E1161" s="356"/>
      <c r="F1161" s="356"/>
      <c r="G1161" s="356"/>
      <c r="H1161" s="356"/>
      <c r="I1161" s="356"/>
      <c r="J1161" s="356"/>
      <c r="K1161" s="356"/>
      <c r="L1161" s="356"/>
      <c r="M1161" s="356"/>
      <c r="N1161" s="356"/>
      <c r="O1161" s="356"/>
      <c r="P1161" s="356"/>
      <c r="Q1161" s="356"/>
      <c r="R1161" s="356"/>
      <c r="S1161" s="356"/>
      <c r="T1161" s="356"/>
      <c r="U1161" s="356"/>
      <c r="V1161" s="356"/>
      <c r="W1161" s="356"/>
      <c r="X1161" s="356"/>
      <c r="Y1161" s="356"/>
      <c r="Z1161" s="356"/>
      <c r="AA1161" s="356"/>
      <c r="AB1161" s="356"/>
      <c r="AC1161" s="356"/>
      <c r="AD1161" s="310">
        <f>'Art. 121'!Q1113</f>
        <v>0</v>
      </c>
      <c r="AE1161" s="94">
        <f t="shared" si="207"/>
        <v>0</v>
      </c>
      <c r="AF1161">
        <f t="shared" si="208"/>
        <v>0</v>
      </c>
      <c r="AG1161" s="92">
        <f t="shared" si="209"/>
        <v>1</v>
      </c>
      <c r="AH1161" s="95">
        <f t="shared" si="210"/>
        <v>0</v>
      </c>
      <c r="AI1161" s="96">
        <f t="shared" si="211"/>
        <v>9.433962264150943E-3</v>
      </c>
      <c r="AJ1161" s="96">
        <f t="shared" si="212"/>
        <v>0</v>
      </c>
      <c r="AK1161" s="96">
        <f t="shared" si="213"/>
        <v>0</v>
      </c>
    </row>
    <row r="1162" spans="1:37" ht="24.9" customHeight="1" x14ac:dyDescent="0.25">
      <c r="A1162" s="356" t="s">
        <v>932</v>
      </c>
      <c r="B1162" s="356"/>
      <c r="C1162" s="356"/>
      <c r="D1162" s="356"/>
      <c r="E1162" s="356"/>
      <c r="F1162" s="356"/>
      <c r="G1162" s="356"/>
      <c r="H1162" s="356"/>
      <c r="I1162" s="356"/>
      <c r="J1162" s="356"/>
      <c r="K1162" s="356"/>
      <c r="L1162" s="356"/>
      <c r="M1162" s="356"/>
      <c r="N1162" s="356"/>
      <c r="O1162" s="356"/>
      <c r="P1162" s="356"/>
      <c r="Q1162" s="356"/>
      <c r="R1162" s="356"/>
      <c r="S1162" s="356"/>
      <c r="T1162" s="356"/>
      <c r="U1162" s="356"/>
      <c r="V1162" s="356"/>
      <c r="W1162" s="356"/>
      <c r="X1162" s="356"/>
      <c r="Y1162" s="356"/>
      <c r="Z1162" s="356"/>
      <c r="AA1162" s="356"/>
      <c r="AB1162" s="356"/>
      <c r="AC1162" s="356"/>
      <c r="AD1162" s="310">
        <f>'Art. 121'!Q1114</f>
        <v>0</v>
      </c>
      <c r="AE1162" s="94">
        <f t="shared" si="207"/>
        <v>0</v>
      </c>
      <c r="AF1162">
        <f t="shared" si="208"/>
        <v>0</v>
      </c>
      <c r="AG1162" s="92">
        <f t="shared" si="209"/>
        <v>1</v>
      </c>
      <c r="AH1162" s="95">
        <f t="shared" si="210"/>
        <v>0</v>
      </c>
      <c r="AI1162" s="96">
        <f t="shared" si="211"/>
        <v>9.433962264150943E-3</v>
      </c>
      <c r="AJ1162" s="96">
        <f t="shared" si="212"/>
        <v>0</v>
      </c>
      <c r="AK1162" s="96">
        <f t="shared" si="213"/>
        <v>0</v>
      </c>
    </row>
    <row r="1163" spans="1:37" ht="24.9" customHeight="1" x14ac:dyDescent="0.25">
      <c r="A1163" s="356" t="s">
        <v>933</v>
      </c>
      <c r="B1163" s="356"/>
      <c r="C1163" s="356"/>
      <c r="D1163" s="356"/>
      <c r="E1163" s="356"/>
      <c r="F1163" s="356"/>
      <c r="G1163" s="356"/>
      <c r="H1163" s="356"/>
      <c r="I1163" s="356"/>
      <c r="J1163" s="356"/>
      <c r="K1163" s="356"/>
      <c r="L1163" s="356"/>
      <c r="M1163" s="356"/>
      <c r="N1163" s="356"/>
      <c r="O1163" s="356"/>
      <c r="P1163" s="356"/>
      <c r="Q1163" s="356"/>
      <c r="R1163" s="356"/>
      <c r="S1163" s="356"/>
      <c r="T1163" s="356"/>
      <c r="U1163" s="356"/>
      <c r="V1163" s="356"/>
      <c r="W1163" s="356"/>
      <c r="X1163" s="356"/>
      <c r="Y1163" s="356"/>
      <c r="Z1163" s="356"/>
      <c r="AA1163" s="356"/>
      <c r="AB1163" s="356"/>
      <c r="AC1163" s="356"/>
      <c r="AD1163" s="310">
        <f>'Art. 121'!Q1115</f>
        <v>0</v>
      </c>
      <c r="AE1163" s="94">
        <f t="shared" si="207"/>
        <v>0</v>
      </c>
      <c r="AF1163">
        <f t="shared" si="208"/>
        <v>0</v>
      </c>
      <c r="AG1163" s="92">
        <f t="shared" si="209"/>
        <v>1</v>
      </c>
      <c r="AH1163" s="95">
        <f t="shared" si="210"/>
        <v>0</v>
      </c>
      <c r="AI1163" s="96">
        <f t="shared" si="211"/>
        <v>9.433962264150943E-3</v>
      </c>
      <c r="AJ1163" s="96">
        <f t="shared" si="212"/>
        <v>0</v>
      </c>
      <c r="AK1163" s="96">
        <f t="shared" si="213"/>
        <v>0</v>
      </c>
    </row>
    <row r="1164" spans="1:37" ht="24.9" customHeight="1" x14ac:dyDescent="0.25">
      <c r="A1164" s="356" t="s">
        <v>934</v>
      </c>
      <c r="B1164" s="356"/>
      <c r="C1164" s="356"/>
      <c r="D1164" s="356"/>
      <c r="E1164" s="356"/>
      <c r="F1164" s="356"/>
      <c r="G1164" s="356"/>
      <c r="H1164" s="356"/>
      <c r="I1164" s="356"/>
      <c r="J1164" s="356"/>
      <c r="K1164" s="356"/>
      <c r="L1164" s="356"/>
      <c r="M1164" s="356"/>
      <c r="N1164" s="356"/>
      <c r="O1164" s="356"/>
      <c r="P1164" s="356"/>
      <c r="Q1164" s="356"/>
      <c r="R1164" s="356"/>
      <c r="S1164" s="356"/>
      <c r="T1164" s="356"/>
      <c r="U1164" s="356"/>
      <c r="V1164" s="356"/>
      <c r="W1164" s="356"/>
      <c r="X1164" s="356"/>
      <c r="Y1164" s="356"/>
      <c r="Z1164" s="356"/>
      <c r="AA1164" s="356"/>
      <c r="AB1164" s="356"/>
      <c r="AC1164" s="356"/>
      <c r="AD1164" s="310">
        <f>'Art. 121'!Q1116</f>
        <v>2</v>
      </c>
      <c r="AE1164" s="94">
        <f t="shared" si="207"/>
        <v>2.1440823327615783E-2</v>
      </c>
      <c r="AF1164">
        <f t="shared" si="208"/>
        <v>1</v>
      </c>
      <c r="AG1164" s="92">
        <f t="shared" si="209"/>
        <v>1</v>
      </c>
      <c r="AH1164" s="95">
        <f t="shared" si="210"/>
        <v>1</v>
      </c>
      <c r="AI1164" s="96">
        <f t="shared" si="211"/>
        <v>9.433962264150943E-3</v>
      </c>
      <c r="AJ1164" s="96">
        <f t="shared" si="212"/>
        <v>9.433962264150943E-3</v>
      </c>
      <c r="AK1164" s="96">
        <f t="shared" si="213"/>
        <v>2.1440823327615783E-2</v>
      </c>
    </row>
    <row r="1165" spans="1:37" ht="24.9" customHeight="1" x14ac:dyDescent="0.25">
      <c r="A1165" s="356" t="s">
        <v>935</v>
      </c>
      <c r="B1165" s="356"/>
      <c r="C1165" s="356"/>
      <c r="D1165" s="356"/>
      <c r="E1165" s="356"/>
      <c r="F1165" s="356"/>
      <c r="G1165" s="356"/>
      <c r="H1165" s="356"/>
      <c r="I1165" s="356"/>
      <c r="J1165" s="356"/>
      <c r="K1165" s="356"/>
      <c r="L1165" s="356"/>
      <c r="M1165" s="356"/>
      <c r="N1165" s="356"/>
      <c r="O1165" s="356"/>
      <c r="P1165" s="356"/>
      <c r="Q1165" s="356"/>
      <c r="R1165" s="356"/>
      <c r="S1165" s="356"/>
      <c r="T1165" s="356"/>
      <c r="U1165" s="356"/>
      <c r="V1165" s="356"/>
      <c r="W1165" s="356"/>
      <c r="X1165" s="356"/>
      <c r="Y1165" s="356"/>
      <c r="Z1165" s="356"/>
      <c r="AA1165" s="356"/>
      <c r="AB1165" s="356"/>
      <c r="AC1165" s="356"/>
      <c r="AD1165" s="310">
        <f>'Art. 121'!Q1117</f>
        <v>2</v>
      </c>
      <c r="AE1165" s="94">
        <f t="shared" si="207"/>
        <v>2.1440823327615783E-2</v>
      </c>
      <c r="AF1165">
        <f t="shared" si="208"/>
        <v>1</v>
      </c>
      <c r="AG1165" s="92">
        <f t="shared" si="209"/>
        <v>1</v>
      </c>
      <c r="AH1165" s="95">
        <f t="shared" si="210"/>
        <v>1</v>
      </c>
      <c r="AI1165" s="96">
        <f t="shared" si="211"/>
        <v>9.433962264150943E-3</v>
      </c>
      <c r="AJ1165" s="96">
        <f t="shared" si="212"/>
        <v>9.433962264150943E-3</v>
      </c>
      <c r="AK1165" s="96">
        <f t="shared" si="213"/>
        <v>2.1440823327615783E-2</v>
      </c>
    </row>
    <row r="1166" spans="1:37" ht="24.9" customHeight="1" x14ac:dyDescent="0.25">
      <c r="A1166" s="356" t="s">
        <v>936</v>
      </c>
      <c r="B1166" s="356"/>
      <c r="C1166" s="356"/>
      <c r="D1166" s="356"/>
      <c r="E1166" s="356"/>
      <c r="F1166" s="356"/>
      <c r="G1166" s="356"/>
      <c r="H1166" s="356"/>
      <c r="I1166" s="356"/>
      <c r="J1166" s="356"/>
      <c r="K1166" s="356"/>
      <c r="L1166" s="356"/>
      <c r="M1166" s="356"/>
      <c r="N1166" s="356"/>
      <c r="O1166" s="356"/>
      <c r="P1166" s="356"/>
      <c r="Q1166" s="356"/>
      <c r="R1166" s="356"/>
      <c r="S1166" s="356"/>
      <c r="T1166" s="356"/>
      <c r="U1166" s="356"/>
      <c r="V1166" s="356"/>
      <c r="W1166" s="356"/>
      <c r="X1166" s="356"/>
      <c r="Y1166" s="356"/>
      <c r="Z1166" s="356"/>
      <c r="AA1166" s="356"/>
      <c r="AB1166" s="356"/>
      <c r="AC1166" s="356"/>
      <c r="AD1166" s="310">
        <f>'Art. 121'!Q1118</f>
        <v>2</v>
      </c>
      <c r="AE1166" s="94">
        <f t="shared" si="207"/>
        <v>2.1440823327615783E-2</v>
      </c>
      <c r="AF1166">
        <f t="shared" si="208"/>
        <v>1</v>
      </c>
      <c r="AG1166" s="92">
        <f t="shared" si="209"/>
        <v>1</v>
      </c>
      <c r="AH1166" s="95">
        <f t="shared" si="210"/>
        <v>1</v>
      </c>
      <c r="AI1166" s="96">
        <f t="shared" si="211"/>
        <v>9.433962264150943E-3</v>
      </c>
      <c r="AJ1166" s="96">
        <f t="shared" si="212"/>
        <v>9.433962264150943E-3</v>
      </c>
      <c r="AK1166" s="96">
        <f t="shared" si="213"/>
        <v>2.1440823327615783E-2</v>
      </c>
    </row>
    <row r="1167" spans="1:37" ht="24.9" customHeight="1" x14ac:dyDescent="0.25">
      <c r="A1167" s="356" t="s">
        <v>937</v>
      </c>
      <c r="B1167" s="356"/>
      <c r="C1167" s="356"/>
      <c r="D1167" s="356"/>
      <c r="E1167" s="356"/>
      <c r="F1167" s="356"/>
      <c r="G1167" s="356"/>
      <c r="H1167" s="356"/>
      <c r="I1167" s="356"/>
      <c r="J1167" s="356"/>
      <c r="K1167" s="356"/>
      <c r="L1167" s="356"/>
      <c r="M1167" s="356"/>
      <c r="N1167" s="356"/>
      <c r="O1167" s="356"/>
      <c r="P1167" s="356"/>
      <c r="Q1167" s="356"/>
      <c r="R1167" s="356"/>
      <c r="S1167" s="356"/>
      <c r="T1167" s="356"/>
      <c r="U1167" s="356"/>
      <c r="V1167" s="356"/>
      <c r="W1167" s="356"/>
      <c r="X1167" s="356"/>
      <c r="Y1167" s="356"/>
      <c r="Z1167" s="356"/>
      <c r="AA1167" s="356"/>
      <c r="AB1167" s="356"/>
      <c r="AC1167" s="356"/>
      <c r="AD1167" s="310">
        <f>'Art. 121'!Q1119</f>
        <v>2</v>
      </c>
      <c r="AE1167" s="94">
        <f t="shared" si="207"/>
        <v>2.1440823327615783E-2</v>
      </c>
      <c r="AF1167">
        <f t="shared" si="208"/>
        <v>1</v>
      </c>
      <c r="AG1167" s="92">
        <f t="shared" si="209"/>
        <v>1</v>
      </c>
      <c r="AH1167" s="95">
        <f t="shared" si="210"/>
        <v>1</v>
      </c>
      <c r="AI1167" s="96">
        <f t="shared" si="211"/>
        <v>9.433962264150943E-3</v>
      </c>
      <c r="AJ1167" s="96">
        <f t="shared" si="212"/>
        <v>9.433962264150943E-3</v>
      </c>
      <c r="AK1167" s="96">
        <f t="shared" si="213"/>
        <v>2.1440823327615783E-2</v>
      </c>
    </row>
    <row r="1168" spans="1:37" ht="24.9" customHeight="1" x14ac:dyDescent="0.25">
      <c r="A1168" s="356" t="s">
        <v>938</v>
      </c>
      <c r="B1168" s="356"/>
      <c r="C1168" s="356"/>
      <c r="D1168" s="356"/>
      <c r="E1168" s="356"/>
      <c r="F1168" s="356"/>
      <c r="G1168" s="356"/>
      <c r="H1168" s="356"/>
      <c r="I1168" s="356"/>
      <c r="J1168" s="356"/>
      <c r="K1168" s="356"/>
      <c r="L1168" s="356"/>
      <c r="M1168" s="356"/>
      <c r="N1168" s="356"/>
      <c r="O1168" s="356"/>
      <c r="P1168" s="356"/>
      <c r="Q1168" s="356"/>
      <c r="R1168" s="356"/>
      <c r="S1168" s="356"/>
      <c r="T1168" s="356"/>
      <c r="U1168" s="356"/>
      <c r="V1168" s="356"/>
      <c r="W1168" s="356"/>
      <c r="X1168" s="356"/>
      <c r="Y1168" s="356"/>
      <c r="Z1168" s="356"/>
      <c r="AA1168" s="356"/>
      <c r="AB1168" s="356"/>
      <c r="AC1168" s="356"/>
      <c r="AD1168" s="310">
        <f>'Art. 121'!Q1120</f>
        <v>2</v>
      </c>
      <c r="AE1168" s="94">
        <f t="shared" si="207"/>
        <v>2.1440823327615783E-2</v>
      </c>
      <c r="AF1168">
        <f t="shared" si="208"/>
        <v>1</v>
      </c>
      <c r="AG1168" s="92">
        <f t="shared" si="209"/>
        <v>1</v>
      </c>
      <c r="AH1168" s="95">
        <f t="shared" si="210"/>
        <v>1</v>
      </c>
      <c r="AI1168" s="96">
        <f t="shared" si="211"/>
        <v>9.433962264150943E-3</v>
      </c>
      <c r="AJ1168" s="96">
        <f t="shared" si="212"/>
        <v>9.433962264150943E-3</v>
      </c>
      <c r="AK1168" s="96">
        <f t="shared" si="213"/>
        <v>2.1440823327615783E-2</v>
      </c>
    </row>
    <row r="1169" spans="1:37" ht="24.9" customHeight="1" x14ac:dyDescent="0.25">
      <c r="A1169" s="356" t="s">
        <v>939</v>
      </c>
      <c r="B1169" s="356"/>
      <c r="C1169" s="356"/>
      <c r="D1169" s="356"/>
      <c r="E1169" s="356"/>
      <c r="F1169" s="356"/>
      <c r="G1169" s="356"/>
      <c r="H1169" s="356"/>
      <c r="I1169" s="356"/>
      <c r="J1169" s="356"/>
      <c r="K1169" s="356"/>
      <c r="L1169" s="356"/>
      <c r="M1169" s="356"/>
      <c r="N1169" s="356"/>
      <c r="O1169" s="356"/>
      <c r="P1169" s="356"/>
      <c r="Q1169" s="356"/>
      <c r="R1169" s="356"/>
      <c r="S1169" s="356"/>
      <c r="T1169" s="356"/>
      <c r="U1169" s="356"/>
      <c r="V1169" s="356"/>
      <c r="W1169" s="356"/>
      <c r="X1169" s="356"/>
      <c r="Y1169" s="356"/>
      <c r="Z1169" s="356"/>
      <c r="AA1169" s="356"/>
      <c r="AB1169" s="356"/>
      <c r="AC1169" s="356"/>
      <c r="AD1169" s="310">
        <f>'Art. 121'!Q1121</f>
        <v>2</v>
      </c>
      <c r="AE1169" s="94">
        <f t="shared" si="207"/>
        <v>2.1440823327615783E-2</v>
      </c>
      <c r="AF1169">
        <f t="shared" si="208"/>
        <v>1</v>
      </c>
      <c r="AG1169" s="92">
        <f t="shared" si="209"/>
        <v>1</v>
      </c>
      <c r="AH1169" s="95">
        <f t="shared" si="210"/>
        <v>1</v>
      </c>
      <c r="AI1169" s="96">
        <f t="shared" si="211"/>
        <v>9.433962264150943E-3</v>
      </c>
      <c r="AJ1169" s="96">
        <f t="shared" si="212"/>
        <v>9.433962264150943E-3</v>
      </c>
      <c r="AK1169" s="96">
        <f t="shared" si="213"/>
        <v>2.1440823327615783E-2</v>
      </c>
    </row>
    <row r="1170" spans="1:37" ht="24.9" customHeight="1" x14ac:dyDescent="0.25">
      <c r="A1170" s="356" t="s">
        <v>940</v>
      </c>
      <c r="B1170" s="356"/>
      <c r="C1170" s="356"/>
      <c r="D1170" s="356"/>
      <c r="E1170" s="356"/>
      <c r="F1170" s="356"/>
      <c r="G1170" s="356"/>
      <c r="H1170" s="356"/>
      <c r="I1170" s="356"/>
      <c r="J1170" s="356"/>
      <c r="K1170" s="356"/>
      <c r="L1170" s="356"/>
      <c r="M1170" s="356"/>
      <c r="N1170" s="356"/>
      <c r="O1170" s="356"/>
      <c r="P1170" s="356"/>
      <c r="Q1170" s="356"/>
      <c r="R1170" s="356"/>
      <c r="S1170" s="356"/>
      <c r="T1170" s="356"/>
      <c r="U1170" s="356"/>
      <c r="V1170" s="356"/>
      <c r="W1170" s="356"/>
      <c r="X1170" s="356"/>
      <c r="Y1170" s="356"/>
      <c r="Z1170" s="356"/>
      <c r="AA1170" s="356"/>
      <c r="AB1170" s="356"/>
      <c r="AC1170" s="356"/>
      <c r="AD1170" s="310">
        <f>'Art. 121'!Q1122</f>
        <v>2</v>
      </c>
      <c r="AE1170" s="94">
        <f t="shared" si="207"/>
        <v>2.1440823327615783E-2</v>
      </c>
      <c r="AF1170">
        <f t="shared" si="208"/>
        <v>1</v>
      </c>
      <c r="AG1170" s="92">
        <f t="shared" si="209"/>
        <v>1</v>
      </c>
      <c r="AH1170" s="95">
        <f t="shared" si="210"/>
        <v>1</v>
      </c>
      <c r="AI1170" s="96">
        <f t="shared" si="211"/>
        <v>9.433962264150943E-3</v>
      </c>
      <c r="AJ1170" s="96">
        <f t="shared" si="212"/>
        <v>9.433962264150943E-3</v>
      </c>
      <c r="AK1170" s="96">
        <f t="shared" si="213"/>
        <v>2.1440823327615783E-2</v>
      </c>
    </row>
    <row r="1171" spans="1:37" ht="24.9" customHeight="1" x14ac:dyDescent="0.25">
      <c r="A1171" s="356" t="s">
        <v>941</v>
      </c>
      <c r="B1171" s="356"/>
      <c r="C1171" s="356"/>
      <c r="D1171" s="356"/>
      <c r="E1171" s="356"/>
      <c r="F1171" s="356"/>
      <c r="G1171" s="356"/>
      <c r="H1171" s="356"/>
      <c r="I1171" s="356"/>
      <c r="J1171" s="356"/>
      <c r="K1171" s="356"/>
      <c r="L1171" s="356"/>
      <c r="M1171" s="356"/>
      <c r="N1171" s="356"/>
      <c r="O1171" s="356"/>
      <c r="P1171" s="356"/>
      <c r="Q1171" s="356"/>
      <c r="R1171" s="356"/>
      <c r="S1171" s="356"/>
      <c r="T1171" s="356"/>
      <c r="U1171" s="356"/>
      <c r="V1171" s="356"/>
      <c r="W1171" s="356"/>
      <c r="X1171" s="356"/>
      <c r="Y1171" s="356"/>
      <c r="Z1171" s="356"/>
      <c r="AA1171" s="356"/>
      <c r="AB1171" s="356"/>
      <c r="AC1171" s="356"/>
      <c r="AD1171" s="310">
        <f>'Art. 121'!Q1123</f>
        <v>2</v>
      </c>
      <c r="AE1171" s="94">
        <f t="shared" si="207"/>
        <v>2.1440823327615783E-2</v>
      </c>
      <c r="AF1171">
        <f t="shared" si="208"/>
        <v>1</v>
      </c>
      <c r="AG1171" s="92">
        <f t="shared" si="209"/>
        <v>1</v>
      </c>
      <c r="AH1171" s="95">
        <f t="shared" si="210"/>
        <v>1</v>
      </c>
      <c r="AI1171" s="96">
        <f t="shared" si="211"/>
        <v>9.433962264150943E-3</v>
      </c>
      <c r="AJ1171" s="96">
        <f t="shared" si="212"/>
        <v>9.433962264150943E-3</v>
      </c>
      <c r="AK1171" s="96">
        <f t="shared" si="213"/>
        <v>2.1440823327615783E-2</v>
      </c>
    </row>
    <row r="1172" spans="1:37" ht="24.9" customHeight="1" x14ac:dyDescent="0.25">
      <c r="A1172" s="356" t="s">
        <v>942</v>
      </c>
      <c r="B1172" s="356"/>
      <c r="C1172" s="356"/>
      <c r="D1172" s="356"/>
      <c r="E1172" s="356"/>
      <c r="F1172" s="356"/>
      <c r="G1172" s="356"/>
      <c r="H1172" s="356"/>
      <c r="I1172" s="356"/>
      <c r="J1172" s="356"/>
      <c r="K1172" s="356"/>
      <c r="L1172" s="356"/>
      <c r="M1172" s="356"/>
      <c r="N1172" s="356"/>
      <c r="O1172" s="356"/>
      <c r="P1172" s="356"/>
      <c r="Q1172" s="356"/>
      <c r="R1172" s="356"/>
      <c r="S1172" s="356"/>
      <c r="T1172" s="356"/>
      <c r="U1172" s="356"/>
      <c r="V1172" s="356"/>
      <c r="W1172" s="356"/>
      <c r="X1172" s="356"/>
      <c r="Y1172" s="356"/>
      <c r="Z1172" s="356"/>
      <c r="AA1172" s="356"/>
      <c r="AB1172" s="356"/>
      <c r="AC1172" s="356"/>
      <c r="AD1172" s="310">
        <f>'Art. 121'!Q1124</f>
        <v>2</v>
      </c>
      <c r="AE1172" s="94">
        <f t="shared" si="207"/>
        <v>2.1440823327615783E-2</v>
      </c>
      <c r="AF1172">
        <f t="shared" si="208"/>
        <v>1</v>
      </c>
      <c r="AG1172" s="92">
        <f t="shared" si="209"/>
        <v>1</v>
      </c>
      <c r="AH1172" s="95">
        <f t="shared" si="210"/>
        <v>1</v>
      </c>
      <c r="AI1172" s="96">
        <f t="shared" si="211"/>
        <v>9.433962264150943E-3</v>
      </c>
      <c r="AJ1172" s="96">
        <f t="shared" si="212"/>
        <v>9.433962264150943E-3</v>
      </c>
      <c r="AK1172" s="96">
        <f t="shared" si="213"/>
        <v>2.1440823327615783E-2</v>
      </c>
    </row>
    <row r="1173" spans="1:37" ht="24.9" customHeight="1" x14ac:dyDescent="0.25">
      <c r="A1173" s="356" t="s">
        <v>943</v>
      </c>
      <c r="B1173" s="356"/>
      <c r="C1173" s="356"/>
      <c r="D1173" s="356"/>
      <c r="E1173" s="356"/>
      <c r="F1173" s="356"/>
      <c r="G1173" s="356"/>
      <c r="H1173" s="356"/>
      <c r="I1173" s="356"/>
      <c r="J1173" s="356"/>
      <c r="K1173" s="356"/>
      <c r="L1173" s="356"/>
      <c r="M1173" s="356"/>
      <c r="N1173" s="356"/>
      <c r="O1173" s="356"/>
      <c r="P1173" s="356"/>
      <c r="Q1173" s="356"/>
      <c r="R1173" s="356"/>
      <c r="S1173" s="356"/>
      <c r="T1173" s="356"/>
      <c r="U1173" s="356"/>
      <c r="V1173" s="356"/>
      <c r="W1173" s="356"/>
      <c r="X1173" s="356"/>
      <c r="Y1173" s="356"/>
      <c r="Z1173" s="356"/>
      <c r="AA1173" s="356"/>
      <c r="AB1173" s="356"/>
      <c r="AC1173" s="356"/>
      <c r="AD1173" s="310">
        <f>'Art. 121'!Q1125</f>
        <v>2</v>
      </c>
      <c r="AE1173" s="94">
        <f t="shared" si="207"/>
        <v>2.1440823327615783E-2</v>
      </c>
      <c r="AF1173">
        <f t="shared" si="208"/>
        <v>1</v>
      </c>
      <c r="AG1173" s="92">
        <f t="shared" si="209"/>
        <v>1</v>
      </c>
      <c r="AH1173" s="95">
        <f t="shared" si="210"/>
        <v>1</v>
      </c>
      <c r="AI1173" s="96">
        <f t="shared" si="211"/>
        <v>9.433962264150943E-3</v>
      </c>
      <c r="AJ1173" s="96">
        <f t="shared" si="212"/>
        <v>9.433962264150943E-3</v>
      </c>
      <c r="AK1173" s="96">
        <f t="shared" si="213"/>
        <v>2.1440823327615783E-2</v>
      </c>
    </row>
    <row r="1174" spans="1:37" ht="24.9" customHeight="1" x14ac:dyDescent="0.25">
      <c r="A1174" s="356" t="s">
        <v>944</v>
      </c>
      <c r="B1174" s="356"/>
      <c r="C1174" s="356"/>
      <c r="D1174" s="356"/>
      <c r="E1174" s="356"/>
      <c r="F1174" s="356"/>
      <c r="G1174" s="356"/>
      <c r="H1174" s="356"/>
      <c r="I1174" s="356"/>
      <c r="J1174" s="356"/>
      <c r="K1174" s="356"/>
      <c r="L1174" s="356"/>
      <c r="M1174" s="356"/>
      <c r="N1174" s="356"/>
      <c r="O1174" s="356"/>
      <c r="P1174" s="356"/>
      <c r="Q1174" s="356"/>
      <c r="R1174" s="356"/>
      <c r="S1174" s="356"/>
      <c r="T1174" s="356"/>
      <c r="U1174" s="356"/>
      <c r="V1174" s="356"/>
      <c r="W1174" s="356"/>
      <c r="X1174" s="356"/>
      <c r="Y1174" s="356"/>
      <c r="Z1174" s="356"/>
      <c r="AA1174" s="356"/>
      <c r="AB1174" s="356"/>
      <c r="AC1174" s="356"/>
      <c r="AD1174" s="310">
        <f>'Art. 121'!Q1126</f>
        <v>2</v>
      </c>
      <c r="AE1174" s="94">
        <f t="shared" si="207"/>
        <v>2.1440823327615783E-2</v>
      </c>
      <c r="AF1174">
        <f t="shared" si="208"/>
        <v>1</v>
      </c>
      <c r="AG1174" s="92">
        <f t="shared" si="209"/>
        <v>1</v>
      </c>
      <c r="AH1174" s="95">
        <f t="shared" si="210"/>
        <v>1</v>
      </c>
      <c r="AI1174" s="96">
        <f t="shared" si="211"/>
        <v>9.433962264150943E-3</v>
      </c>
      <c r="AJ1174" s="96">
        <f t="shared" si="212"/>
        <v>9.433962264150943E-3</v>
      </c>
      <c r="AK1174" s="96">
        <f t="shared" si="213"/>
        <v>2.1440823327615783E-2</v>
      </c>
    </row>
    <row r="1175" spans="1:37" ht="24.9" customHeight="1" x14ac:dyDescent="0.25">
      <c r="A1175" s="356" t="s">
        <v>945</v>
      </c>
      <c r="B1175" s="356"/>
      <c r="C1175" s="356"/>
      <c r="D1175" s="356"/>
      <c r="E1175" s="356"/>
      <c r="F1175" s="356"/>
      <c r="G1175" s="356"/>
      <c r="H1175" s="356"/>
      <c r="I1175" s="356"/>
      <c r="J1175" s="356"/>
      <c r="K1175" s="356"/>
      <c r="L1175" s="356"/>
      <c r="M1175" s="356"/>
      <c r="N1175" s="356"/>
      <c r="O1175" s="356"/>
      <c r="P1175" s="356"/>
      <c r="Q1175" s="356"/>
      <c r="R1175" s="356"/>
      <c r="S1175" s="356"/>
      <c r="T1175" s="356"/>
      <c r="U1175" s="356"/>
      <c r="V1175" s="356"/>
      <c r="W1175" s="356"/>
      <c r="X1175" s="356"/>
      <c r="Y1175" s="356"/>
      <c r="Z1175" s="356"/>
      <c r="AA1175" s="356"/>
      <c r="AB1175" s="356"/>
      <c r="AC1175" s="356"/>
      <c r="AD1175" s="310">
        <f>'Art. 121'!Q1127</f>
        <v>2</v>
      </c>
      <c r="AE1175" s="94">
        <f t="shared" si="207"/>
        <v>2.1440823327615783E-2</v>
      </c>
      <c r="AF1175">
        <f t="shared" si="208"/>
        <v>1</v>
      </c>
      <c r="AG1175" s="92">
        <f t="shared" ref="AG1175:AG1206" si="214">IF(AND(AF1175&gt;=0,AF1175&lt;=1),1,"No aplica")</f>
        <v>1</v>
      </c>
      <c r="AH1175" s="95">
        <f t="shared" si="210"/>
        <v>1</v>
      </c>
      <c r="AI1175" s="96">
        <f t="shared" si="211"/>
        <v>9.433962264150943E-3</v>
      </c>
      <c r="AJ1175" s="96">
        <f t="shared" si="212"/>
        <v>9.433962264150943E-3</v>
      </c>
      <c r="AK1175" s="96">
        <f t="shared" si="213"/>
        <v>2.1440823327615783E-2</v>
      </c>
    </row>
    <row r="1176" spans="1:37" ht="24.9" customHeight="1" x14ac:dyDescent="0.25">
      <c r="A1176" s="356" t="s">
        <v>946</v>
      </c>
      <c r="B1176" s="356"/>
      <c r="C1176" s="356"/>
      <c r="D1176" s="356"/>
      <c r="E1176" s="356"/>
      <c r="F1176" s="356"/>
      <c r="G1176" s="356"/>
      <c r="H1176" s="356"/>
      <c r="I1176" s="356"/>
      <c r="J1176" s="356"/>
      <c r="K1176" s="356"/>
      <c r="L1176" s="356"/>
      <c r="M1176" s="356"/>
      <c r="N1176" s="356"/>
      <c r="O1176" s="356"/>
      <c r="P1176" s="356"/>
      <c r="Q1176" s="356"/>
      <c r="R1176" s="356"/>
      <c r="S1176" s="356"/>
      <c r="T1176" s="356"/>
      <c r="U1176" s="356"/>
      <c r="V1176" s="356"/>
      <c r="W1176" s="356"/>
      <c r="X1176" s="356"/>
      <c r="Y1176" s="356"/>
      <c r="Z1176" s="356"/>
      <c r="AA1176" s="356"/>
      <c r="AB1176" s="356"/>
      <c r="AC1176" s="356"/>
      <c r="AD1176" s="310">
        <f>'Art. 121'!Q1128</f>
        <v>2</v>
      </c>
      <c r="AE1176" s="94">
        <f t="shared" si="207"/>
        <v>2.1440823327615783E-2</v>
      </c>
      <c r="AF1176">
        <f t="shared" si="208"/>
        <v>1</v>
      </c>
      <c r="AG1176" s="92">
        <f t="shared" si="214"/>
        <v>1</v>
      </c>
      <c r="AH1176" s="95">
        <f t="shared" si="210"/>
        <v>1</v>
      </c>
      <c r="AI1176" s="96">
        <f t="shared" si="211"/>
        <v>9.433962264150943E-3</v>
      </c>
      <c r="AJ1176" s="96">
        <f t="shared" si="212"/>
        <v>9.433962264150943E-3</v>
      </c>
      <c r="AK1176" s="96">
        <f t="shared" si="213"/>
        <v>2.1440823327615783E-2</v>
      </c>
    </row>
    <row r="1177" spans="1:37" ht="24.9" customHeight="1" x14ac:dyDescent="0.25">
      <c r="A1177" s="356" t="s">
        <v>947</v>
      </c>
      <c r="B1177" s="356"/>
      <c r="C1177" s="356"/>
      <c r="D1177" s="356"/>
      <c r="E1177" s="356"/>
      <c r="F1177" s="356"/>
      <c r="G1177" s="356"/>
      <c r="H1177" s="356"/>
      <c r="I1177" s="356"/>
      <c r="J1177" s="356"/>
      <c r="K1177" s="356"/>
      <c r="L1177" s="356"/>
      <c r="M1177" s="356"/>
      <c r="N1177" s="356"/>
      <c r="O1177" s="356"/>
      <c r="P1177" s="356"/>
      <c r="Q1177" s="356"/>
      <c r="R1177" s="356"/>
      <c r="S1177" s="356"/>
      <c r="T1177" s="356"/>
      <c r="U1177" s="356"/>
      <c r="V1177" s="356"/>
      <c r="W1177" s="356"/>
      <c r="X1177" s="356"/>
      <c r="Y1177" s="356"/>
      <c r="Z1177" s="356"/>
      <c r="AA1177" s="356"/>
      <c r="AB1177" s="356"/>
      <c r="AC1177" s="356"/>
      <c r="AD1177" s="310">
        <f>'Art. 121'!Q1129</f>
        <v>2</v>
      </c>
      <c r="AE1177" s="94">
        <f t="shared" si="207"/>
        <v>2.1440823327615783E-2</v>
      </c>
      <c r="AF1177">
        <f t="shared" si="208"/>
        <v>1</v>
      </c>
      <c r="AG1177" s="92">
        <f t="shared" si="214"/>
        <v>1</v>
      </c>
      <c r="AH1177" s="95">
        <f t="shared" si="210"/>
        <v>1</v>
      </c>
      <c r="AI1177" s="96">
        <f t="shared" si="211"/>
        <v>9.433962264150943E-3</v>
      </c>
      <c r="AJ1177" s="96">
        <f t="shared" si="212"/>
        <v>9.433962264150943E-3</v>
      </c>
      <c r="AK1177" s="96">
        <f t="shared" si="213"/>
        <v>2.1440823327615783E-2</v>
      </c>
    </row>
    <row r="1178" spans="1:37" ht="24.9" customHeight="1" x14ac:dyDescent="0.25">
      <c r="A1178" s="356" t="s">
        <v>948</v>
      </c>
      <c r="B1178" s="356"/>
      <c r="C1178" s="356"/>
      <c r="D1178" s="356"/>
      <c r="E1178" s="356"/>
      <c r="F1178" s="356"/>
      <c r="G1178" s="356"/>
      <c r="H1178" s="356"/>
      <c r="I1178" s="356"/>
      <c r="J1178" s="356"/>
      <c r="K1178" s="356"/>
      <c r="L1178" s="356"/>
      <c r="M1178" s="356"/>
      <c r="N1178" s="356"/>
      <c r="O1178" s="356"/>
      <c r="P1178" s="356"/>
      <c r="Q1178" s="356"/>
      <c r="R1178" s="356"/>
      <c r="S1178" s="356"/>
      <c r="T1178" s="356"/>
      <c r="U1178" s="356"/>
      <c r="V1178" s="356"/>
      <c r="W1178" s="356"/>
      <c r="X1178" s="356"/>
      <c r="Y1178" s="356"/>
      <c r="Z1178" s="356"/>
      <c r="AA1178" s="356"/>
      <c r="AB1178" s="356"/>
      <c r="AC1178" s="356"/>
      <c r="AD1178" s="310">
        <f>'Art. 121'!Q1130</f>
        <v>2</v>
      </c>
      <c r="AE1178" s="94">
        <f t="shared" si="207"/>
        <v>2.1440823327615783E-2</v>
      </c>
      <c r="AF1178">
        <f t="shared" si="208"/>
        <v>1</v>
      </c>
      <c r="AG1178" s="92">
        <f t="shared" si="214"/>
        <v>1</v>
      </c>
      <c r="AH1178" s="95">
        <f t="shared" si="210"/>
        <v>1</v>
      </c>
      <c r="AI1178" s="96">
        <f t="shared" si="211"/>
        <v>9.433962264150943E-3</v>
      </c>
      <c r="AJ1178" s="96">
        <f t="shared" si="212"/>
        <v>9.433962264150943E-3</v>
      </c>
      <c r="AK1178" s="96">
        <f t="shared" si="213"/>
        <v>2.1440823327615783E-2</v>
      </c>
    </row>
    <row r="1179" spans="1:37" ht="24.9" customHeight="1" x14ac:dyDescent="0.25">
      <c r="A1179" s="356" t="s">
        <v>949</v>
      </c>
      <c r="B1179" s="356"/>
      <c r="C1179" s="356"/>
      <c r="D1179" s="356"/>
      <c r="E1179" s="356"/>
      <c r="F1179" s="356"/>
      <c r="G1179" s="356"/>
      <c r="H1179" s="356"/>
      <c r="I1179" s="356"/>
      <c r="J1179" s="356"/>
      <c r="K1179" s="356"/>
      <c r="L1179" s="356"/>
      <c r="M1179" s="356"/>
      <c r="N1179" s="356"/>
      <c r="O1179" s="356"/>
      <c r="P1179" s="356"/>
      <c r="Q1179" s="356"/>
      <c r="R1179" s="356"/>
      <c r="S1179" s="356"/>
      <c r="T1179" s="356"/>
      <c r="U1179" s="356"/>
      <c r="V1179" s="356"/>
      <c r="W1179" s="356"/>
      <c r="X1179" s="356"/>
      <c r="Y1179" s="356"/>
      <c r="Z1179" s="356"/>
      <c r="AA1179" s="356"/>
      <c r="AB1179" s="356"/>
      <c r="AC1179" s="356"/>
      <c r="AD1179" s="310">
        <f>'Art. 121'!Q1131</f>
        <v>2</v>
      </c>
      <c r="AE1179" s="94">
        <f t="shared" si="207"/>
        <v>2.1440823327615783E-2</v>
      </c>
      <c r="AF1179">
        <f t="shared" si="208"/>
        <v>1</v>
      </c>
      <c r="AG1179" s="92">
        <f t="shared" si="214"/>
        <v>1</v>
      </c>
      <c r="AH1179" s="95">
        <f t="shared" si="210"/>
        <v>1</v>
      </c>
      <c r="AI1179" s="96">
        <f t="shared" si="211"/>
        <v>9.433962264150943E-3</v>
      </c>
      <c r="AJ1179" s="96">
        <f t="shared" si="212"/>
        <v>9.433962264150943E-3</v>
      </c>
      <c r="AK1179" s="96">
        <f t="shared" si="213"/>
        <v>2.1440823327615783E-2</v>
      </c>
    </row>
    <row r="1180" spans="1:37" ht="24.9" customHeight="1" x14ac:dyDescent="0.25">
      <c r="A1180" s="356" t="s">
        <v>950</v>
      </c>
      <c r="B1180" s="356"/>
      <c r="C1180" s="356"/>
      <c r="D1180" s="356"/>
      <c r="E1180" s="356"/>
      <c r="F1180" s="356"/>
      <c r="G1180" s="356"/>
      <c r="H1180" s="356"/>
      <c r="I1180" s="356"/>
      <c r="J1180" s="356"/>
      <c r="K1180" s="356"/>
      <c r="L1180" s="356"/>
      <c r="M1180" s="356"/>
      <c r="N1180" s="356"/>
      <c r="O1180" s="356"/>
      <c r="P1180" s="356"/>
      <c r="Q1180" s="356"/>
      <c r="R1180" s="356"/>
      <c r="S1180" s="356"/>
      <c r="T1180" s="356"/>
      <c r="U1180" s="356"/>
      <c r="V1180" s="356"/>
      <c r="W1180" s="356"/>
      <c r="X1180" s="356"/>
      <c r="Y1180" s="356"/>
      <c r="Z1180" s="356"/>
      <c r="AA1180" s="356"/>
      <c r="AB1180" s="356"/>
      <c r="AC1180" s="356"/>
      <c r="AD1180" s="310">
        <f>'Art. 121'!Q1132</f>
        <v>2</v>
      </c>
      <c r="AE1180" s="94">
        <f t="shared" si="207"/>
        <v>2.1440823327615783E-2</v>
      </c>
      <c r="AF1180">
        <f t="shared" si="208"/>
        <v>1</v>
      </c>
      <c r="AG1180" s="92">
        <f t="shared" si="214"/>
        <v>1</v>
      </c>
      <c r="AH1180" s="95">
        <f t="shared" si="210"/>
        <v>1</v>
      </c>
      <c r="AI1180" s="96">
        <f t="shared" si="211"/>
        <v>9.433962264150943E-3</v>
      </c>
      <c r="AJ1180" s="96">
        <f t="shared" si="212"/>
        <v>9.433962264150943E-3</v>
      </c>
      <c r="AK1180" s="96">
        <f t="shared" si="213"/>
        <v>2.1440823327615783E-2</v>
      </c>
    </row>
    <row r="1181" spans="1:37" ht="24.9" customHeight="1" x14ac:dyDescent="0.25">
      <c r="A1181" s="356" t="s">
        <v>951</v>
      </c>
      <c r="B1181" s="356"/>
      <c r="C1181" s="356"/>
      <c r="D1181" s="356"/>
      <c r="E1181" s="356"/>
      <c r="F1181" s="356"/>
      <c r="G1181" s="356"/>
      <c r="H1181" s="356"/>
      <c r="I1181" s="356"/>
      <c r="J1181" s="356"/>
      <c r="K1181" s="356"/>
      <c r="L1181" s="356"/>
      <c r="M1181" s="356"/>
      <c r="N1181" s="356"/>
      <c r="O1181" s="356"/>
      <c r="P1181" s="356"/>
      <c r="Q1181" s="356"/>
      <c r="R1181" s="356"/>
      <c r="S1181" s="356"/>
      <c r="T1181" s="356"/>
      <c r="U1181" s="356"/>
      <c r="V1181" s="356"/>
      <c r="W1181" s="356"/>
      <c r="X1181" s="356"/>
      <c r="Y1181" s="356"/>
      <c r="Z1181" s="356"/>
      <c r="AA1181" s="356"/>
      <c r="AB1181" s="356"/>
      <c r="AC1181" s="356"/>
      <c r="AD1181" s="310">
        <f>'Art. 121'!Q1133</f>
        <v>2</v>
      </c>
      <c r="AE1181" s="94">
        <f t="shared" si="207"/>
        <v>2.1440823327615783E-2</v>
      </c>
      <c r="AF1181">
        <f t="shared" si="208"/>
        <v>1</v>
      </c>
      <c r="AG1181" s="92">
        <f t="shared" si="214"/>
        <v>1</v>
      </c>
      <c r="AH1181" s="95">
        <f t="shared" si="210"/>
        <v>1</v>
      </c>
      <c r="AI1181" s="96">
        <f t="shared" si="211"/>
        <v>9.433962264150943E-3</v>
      </c>
      <c r="AJ1181" s="96">
        <f t="shared" si="212"/>
        <v>9.433962264150943E-3</v>
      </c>
      <c r="AK1181" s="96">
        <f t="shared" si="213"/>
        <v>2.1440823327615783E-2</v>
      </c>
    </row>
    <row r="1182" spans="1:37" ht="24.9" customHeight="1" x14ac:dyDescent="0.25">
      <c r="A1182" s="356" t="s">
        <v>952</v>
      </c>
      <c r="B1182" s="356"/>
      <c r="C1182" s="356"/>
      <c r="D1182" s="356"/>
      <c r="E1182" s="356"/>
      <c r="F1182" s="356"/>
      <c r="G1182" s="356"/>
      <c r="H1182" s="356"/>
      <c r="I1182" s="356"/>
      <c r="J1182" s="356"/>
      <c r="K1182" s="356"/>
      <c r="L1182" s="356"/>
      <c r="M1182" s="356"/>
      <c r="N1182" s="356"/>
      <c r="O1182" s="356"/>
      <c r="P1182" s="356"/>
      <c r="Q1182" s="356"/>
      <c r="R1182" s="356"/>
      <c r="S1182" s="356"/>
      <c r="T1182" s="356"/>
      <c r="U1182" s="356"/>
      <c r="V1182" s="356"/>
      <c r="W1182" s="356"/>
      <c r="X1182" s="356"/>
      <c r="Y1182" s="356"/>
      <c r="Z1182" s="356"/>
      <c r="AA1182" s="356"/>
      <c r="AB1182" s="356"/>
      <c r="AC1182" s="356"/>
      <c r="AD1182" s="310">
        <f>'Art. 121'!Q1134</f>
        <v>0</v>
      </c>
      <c r="AE1182" s="94">
        <f t="shared" si="207"/>
        <v>0</v>
      </c>
      <c r="AF1182">
        <f t="shared" si="208"/>
        <v>0</v>
      </c>
      <c r="AG1182" s="92">
        <f t="shared" si="214"/>
        <v>1</v>
      </c>
      <c r="AH1182" s="95">
        <f t="shared" si="210"/>
        <v>0</v>
      </c>
      <c r="AI1182" s="96">
        <f t="shared" si="211"/>
        <v>9.433962264150943E-3</v>
      </c>
      <c r="AJ1182" s="96">
        <f t="shared" si="212"/>
        <v>0</v>
      </c>
      <c r="AK1182" s="96">
        <f t="shared" si="213"/>
        <v>0</v>
      </c>
    </row>
    <row r="1183" spans="1:37" ht="24.9" customHeight="1" x14ac:dyDescent="0.25">
      <c r="A1183" s="356" t="s">
        <v>953</v>
      </c>
      <c r="B1183" s="356"/>
      <c r="C1183" s="356"/>
      <c r="D1183" s="356"/>
      <c r="E1183" s="356"/>
      <c r="F1183" s="356"/>
      <c r="G1183" s="356"/>
      <c r="H1183" s="356"/>
      <c r="I1183" s="356"/>
      <c r="J1183" s="356"/>
      <c r="K1183" s="356"/>
      <c r="L1183" s="356"/>
      <c r="M1183" s="356"/>
      <c r="N1183" s="356"/>
      <c r="O1183" s="356"/>
      <c r="P1183" s="356"/>
      <c r="Q1183" s="356"/>
      <c r="R1183" s="356"/>
      <c r="S1183" s="356"/>
      <c r="T1183" s="356"/>
      <c r="U1183" s="356"/>
      <c r="V1183" s="356"/>
      <c r="W1183" s="356"/>
      <c r="X1183" s="356"/>
      <c r="Y1183" s="356"/>
      <c r="Z1183" s="356"/>
      <c r="AA1183" s="356"/>
      <c r="AB1183" s="356"/>
      <c r="AC1183" s="356"/>
      <c r="AD1183" s="310">
        <f>'Art. 121'!Q1135</f>
        <v>0</v>
      </c>
      <c r="AE1183" s="94">
        <f t="shared" si="207"/>
        <v>0</v>
      </c>
      <c r="AF1183">
        <f t="shared" si="208"/>
        <v>0</v>
      </c>
      <c r="AG1183" s="92">
        <f t="shared" si="214"/>
        <v>1</v>
      </c>
      <c r="AH1183" s="95">
        <f t="shared" si="210"/>
        <v>0</v>
      </c>
      <c r="AI1183" s="96">
        <f t="shared" si="211"/>
        <v>9.433962264150943E-3</v>
      </c>
      <c r="AJ1183" s="96">
        <f t="shared" si="212"/>
        <v>0</v>
      </c>
      <c r="AK1183" s="96">
        <f t="shared" si="213"/>
        <v>0</v>
      </c>
    </row>
    <row r="1184" spans="1:37" ht="24.9" customHeight="1" x14ac:dyDescent="0.25">
      <c r="A1184" s="356" t="s">
        <v>954</v>
      </c>
      <c r="B1184" s="356"/>
      <c r="C1184" s="356"/>
      <c r="D1184" s="356"/>
      <c r="E1184" s="356"/>
      <c r="F1184" s="356"/>
      <c r="G1184" s="356"/>
      <c r="H1184" s="356"/>
      <c r="I1184" s="356"/>
      <c r="J1184" s="356"/>
      <c r="K1184" s="356"/>
      <c r="L1184" s="356"/>
      <c r="M1184" s="356"/>
      <c r="N1184" s="356"/>
      <c r="O1184" s="356"/>
      <c r="P1184" s="356"/>
      <c r="Q1184" s="356"/>
      <c r="R1184" s="356"/>
      <c r="S1184" s="356"/>
      <c r="T1184" s="356"/>
      <c r="U1184" s="356"/>
      <c r="V1184" s="356"/>
      <c r="W1184" s="356"/>
      <c r="X1184" s="356"/>
      <c r="Y1184" s="356"/>
      <c r="Z1184" s="356"/>
      <c r="AA1184" s="356"/>
      <c r="AB1184" s="356"/>
      <c r="AC1184" s="356"/>
      <c r="AD1184" s="310">
        <f>'Art. 121'!Q1136</f>
        <v>2</v>
      </c>
      <c r="AE1184" s="94">
        <f t="shared" si="207"/>
        <v>2.1440823327615783E-2</v>
      </c>
      <c r="AF1184">
        <f t="shared" si="208"/>
        <v>1</v>
      </c>
      <c r="AG1184" s="92">
        <f t="shared" si="214"/>
        <v>1</v>
      </c>
      <c r="AH1184" s="95">
        <f t="shared" si="210"/>
        <v>1</v>
      </c>
      <c r="AI1184" s="96">
        <f t="shared" si="211"/>
        <v>9.433962264150943E-3</v>
      </c>
      <c r="AJ1184" s="96">
        <f t="shared" si="212"/>
        <v>9.433962264150943E-3</v>
      </c>
      <c r="AK1184" s="96">
        <f t="shared" si="213"/>
        <v>2.1440823327615783E-2</v>
      </c>
    </row>
    <row r="1185" spans="1:37" ht="24.9" customHeight="1" x14ac:dyDescent="0.25">
      <c r="A1185" s="356" t="s">
        <v>955</v>
      </c>
      <c r="B1185" s="356"/>
      <c r="C1185" s="356"/>
      <c r="D1185" s="356"/>
      <c r="E1185" s="356"/>
      <c r="F1185" s="356"/>
      <c r="G1185" s="356"/>
      <c r="H1185" s="356"/>
      <c r="I1185" s="356"/>
      <c r="J1185" s="356"/>
      <c r="K1185" s="356"/>
      <c r="L1185" s="356"/>
      <c r="M1185" s="356"/>
      <c r="N1185" s="356"/>
      <c r="O1185" s="356"/>
      <c r="P1185" s="356"/>
      <c r="Q1185" s="356"/>
      <c r="R1185" s="356"/>
      <c r="S1185" s="356"/>
      <c r="T1185" s="356"/>
      <c r="U1185" s="356"/>
      <c r="V1185" s="356"/>
      <c r="W1185" s="356"/>
      <c r="X1185" s="356"/>
      <c r="Y1185" s="356"/>
      <c r="Z1185" s="356"/>
      <c r="AA1185" s="356"/>
      <c r="AB1185" s="356"/>
      <c r="AC1185" s="356"/>
      <c r="AD1185" s="310">
        <f>'Art. 121'!Q1137</f>
        <v>2</v>
      </c>
      <c r="AE1185" s="94">
        <f t="shared" si="207"/>
        <v>2.1440823327615783E-2</v>
      </c>
      <c r="AF1185">
        <f t="shared" si="208"/>
        <v>1</v>
      </c>
      <c r="AG1185" s="92">
        <f t="shared" si="214"/>
        <v>1</v>
      </c>
      <c r="AH1185" s="95">
        <f t="shared" si="210"/>
        <v>1</v>
      </c>
      <c r="AI1185" s="96">
        <f t="shared" si="211"/>
        <v>9.433962264150943E-3</v>
      </c>
      <c r="AJ1185" s="96">
        <f t="shared" si="212"/>
        <v>9.433962264150943E-3</v>
      </c>
      <c r="AK1185" s="96">
        <f t="shared" si="213"/>
        <v>2.1440823327615783E-2</v>
      </c>
    </row>
    <row r="1186" spans="1:37" ht="24.9" customHeight="1" x14ac:dyDescent="0.25">
      <c r="A1186" s="356" t="s">
        <v>956</v>
      </c>
      <c r="B1186" s="356"/>
      <c r="C1186" s="356"/>
      <c r="D1186" s="356"/>
      <c r="E1186" s="356"/>
      <c r="F1186" s="356"/>
      <c r="G1186" s="356"/>
      <c r="H1186" s="356"/>
      <c r="I1186" s="356"/>
      <c r="J1186" s="356"/>
      <c r="K1186" s="356"/>
      <c r="L1186" s="356"/>
      <c r="M1186" s="356"/>
      <c r="N1186" s="356"/>
      <c r="O1186" s="356"/>
      <c r="P1186" s="356"/>
      <c r="Q1186" s="356"/>
      <c r="R1186" s="356"/>
      <c r="S1186" s="356"/>
      <c r="T1186" s="356"/>
      <c r="U1186" s="356"/>
      <c r="V1186" s="356"/>
      <c r="W1186" s="356"/>
      <c r="X1186" s="356"/>
      <c r="Y1186" s="356"/>
      <c r="Z1186" s="356"/>
      <c r="AA1186" s="356"/>
      <c r="AB1186" s="356"/>
      <c r="AC1186" s="356"/>
      <c r="AD1186" s="310">
        <f>'Art. 121'!Q1138</f>
        <v>2</v>
      </c>
      <c r="AE1186" s="94">
        <f t="shared" si="207"/>
        <v>2.1440823327615783E-2</v>
      </c>
      <c r="AF1186">
        <f t="shared" si="208"/>
        <v>1</v>
      </c>
      <c r="AG1186" s="92">
        <f t="shared" si="214"/>
        <v>1</v>
      </c>
      <c r="AH1186" s="95">
        <f t="shared" si="210"/>
        <v>1</v>
      </c>
      <c r="AI1186" s="96">
        <f t="shared" si="211"/>
        <v>9.433962264150943E-3</v>
      </c>
      <c r="AJ1186" s="96">
        <f t="shared" si="212"/>
        <v>9.433962264150943E-3</v>
      </c>
      <c r="AK1186" s="96">
        <f t="shared" si="213"/>
        <v>2.1440823327615783E-2</v>
      </c>
    </row>
    <row r="1187" spans="1:37" ht="24.9" customHeight="1" x14ac:dyDescent="0.25">
      <c r="A1187" s="356" t="s">
        <v>957</v>
      </c>
      <c r="B1187" s="356"/>
      <c r="C1187" s="356"/>
      <c r="D1187" s="356"/>
      <c r="E1187" s="356"/>
      <c r="F1187" s="356"/>
      <c r="G1187" s="356"/>
      <c r="H1187" s="356"/>
      <c r="I1187" s="356"/>
      <c r="J1187" s="356"/>
      <c r="K1187" s="356"/>
      <c r="L1187" s="356"/>
      <c r="M1187" s="356"/>
      <c r="N1187" s="356"/>
      <c r="O1187" s="356"/>
      <c r="P1187" s="356"/>
      <c r="Q1187" s="356"/>
      <c r="R1187" s="356"/>
      <c r="S1187" s="356"/>
      <c r="T1187" s="356"/>
      <c r="U1187" s="356"/>
      <c r="V1187" s="356"/>
      <c r="W1187" s="356"/>
      <c r="X1187" s="356"/>
      <c r="Y1187" s="356"/>
      <c r="Z1187" s="356"/>
      <c r="AA1187" s="356"/>
      <c r="AB1187" s="356"/>
      <c r="AC1187" s="356"/>
      <c r="AD1187" s="310">
        <f>'Art. 121'!Q1139</f>
        <v>2</v>
      </c>
      <c r="AE1187" s="94">
        <f t="shared" si="207"/>
        <v>2.1440823327615783E-2</v>
      </c>
      <c r="AF1187">
        <f t="shared" si="208"/>
        <v>1</v>
      </c>
      <c r="AG1187" s="92">
        <f t="shared" si="214"/>
        <v>1</v>
      </c>
      <c r="AH1187" s="95">
        <f t="shared" si="210"/>
        <v>1</v>
      </c>
      <c r="AI1187" s="96">
        <f t="shared" si="211"/>
        <v>9.433962264150943E-3</v>
      </c>
      <c r="AJ1187" s="96">
        <f t="shared" si="212"/>
        <v>9.433962264150943E-3</v>
      </c>
      <c r="AK1187" s="96">
        <f t="shared" si="213"/>
        <v>2.1440823327615783E-2</v>
      </c>
    </row>
    <row r="1188" spans="1:37" ht="24.9" customHeight="1" x14ac:dyDescent="0.25">
      <c r="A1188" s="356" t="s">
        <v>958</v>
      </c>
      <c r="B1188" s="356"/>
      <c r="C1188" s="356"/>
      <c r="D1188" s="356"/>
      <c r="E1188" s="356"/>
      <c r="F1188" s="356"/>
      <c r="G1188" s="356"/>
      <c r="H1188" s="356"/>
      <c r="I1188" s="356"/>
      <c r="J1188" s="356"/>
      <c r="K1188" s="356"/>
      <c r="L1188" s="356"/>
      <c r="M1188" s="356"/>
      <c r="N1188" s="356"/>
      <c r="O1188" s="356"/>
      <c r="P1188" s="356"/>
      <c r="Q1188" s="356"/>
      <c r="R1188" s="356"/>
      <c r="S1188" s="356"/>
      <c r="T1188" s="356"/>
      <c r="U1188" s="356"/>
      <c r="V1188" s="356"/>
      <c r="W1188" s="356"/>
      <c r="X1188" s="356"/>
      <c r="Y1188" s="356"/>
      <c r="Z1188" s="356"/>
      <c r="AA1188" s="356"/>
      <c r="AB1188" s="356"/>
      <c r="AC1188" s="356"/>
      <c r="AD1188" s="310">
        <f>'Art. 121'!Q1140</f>
        <v>2</v>
      </c>
      <c r="AE1188" s="94">
        <f t="shared" si="207"/>
        <v>2.1440823327615783E-2</v>
      </c>
      <c r="AF1188">
        <f t="shared" si="208"/>
        <v>1</v>
      </c>
      <c r="AG1188" s="92">
        <f t="shared" si="214"/>
        <v>1</v>
      </c>
      <c r="AH1188" s="95">
        <f t="shared" si="210"/>
        <v>1</v>
      </c>
      <c r="AI1188" s="96">
        <f t="shared" si="211"/>
        <v>9.433962264150943E-3</v>
      </c>
      <c r="AJ1188" s="96">
        <f t="shared" si="212"/>
        <v>9.433962264150943E-3</v>
      </c>
      <c r="AK1188" s="96">
        <f t="shared" si="213"/>
        <v>2.1440823327615783E-2</v>
      </c>
    </row>
    <row r="1189" spans="1:37" ht="24.9" customHeight="1" x14ac:dyDescent="0.25">
      <c r="A1189" s="356" t="s">
        <v>959</v>
      </c>
      <c r="B1189" s="356"/>
      <c r="C1189" s="356"/>
      <c r="D1189" s="356"/>
      <c r="E1189" s="356"/>
      <c r="F1189" s="356"/>
      <c r="G1189" s="356"/>
      <c r="H1189" s="356"/>
      <c r="I1189" s="356"/>
      <c r="J1189" s="356"/>
      <c r="K1189" s="356"/>
      <c r="L1189" s="356"/>
      <c r="M1189" s="356"/>
      <c r="N1189" s="356"/>
      <c r="O1189" s="356"/>
      <c r="P1189" s="356"/>
      <c r="Q1189" s="356"/>
      <c r="R1189" s="356"/>
      <c r="S1189" s="356"/>
      <c r="T1189" s="356"/>
      <c r="U1189" s="356"/>
      <c r="V1189" s="356"/>
      <c r="W1189" s="356"/>
      <c r="X1189" s="356"/>
      <c r="Y1189" s="356"/>
      <c r="Z1189" s="356"/>
      <c r="AA1189" s="356"/>
      <c r="AB1189" s="356"/>
      <c r="AC1189" s="356"/>
      <c r="AD1189" s="310">
        <f>'Art. 121'!Q1141</f>
        <v>2</v>
      </c>
      <c r="AE1189" s="94">
        <f t="shared" si="207"/>
        <v>2.1440823327615783E-2</v>
      </c>
      <c r="AF1189">
        <f t="shared" si="208"/>
        <v>1</v>
      </c>
      <c r="AG1189" s="92">
        <f t="shared" si="214"/>
        <v>1</v>
      </c>
      <c r="AH1189" s="95">
        <f t="shared" si="210"/>
        <v>1</v>
      </c>
      <c r="AI1189" s="96">
        <f t="shared" si="211"/>
        <v>9.433962264150943E-3</v>
      </c>
      <c r="AJ1189" s="96">
        <f t="shared" si="212"/>
        <v>9.433962264150943E-3</v>
      </c>
      <c r="AK1189" s="96">
        <f t="shared" si="213"/>
        <v>2.1440823327615783E-2</v>
      </c>
    </row>
    <row r="1190" spans="1:37" ht="24.9" customHeight="1" x14ac:dyDescent="0.25">
      <c r="A1190" s="356" t="s">
        <v>960</v>
      </c>
      <c r="B1190" s="356"/>
      <c r="C1190" s="356"/>
      <c r="D1190" s="356"/>
      <c r="E1190" s="356"/>
      <c r="F1190" s="356"/>
      <c r="G1190" s="356"/>
      <c r="H1190" s="356"/>
      <c r="I1190" s="356"/>
      <c r="J1190" s="356"/>
      <c r="K1190" s="356"/>
      <c r="L1190" s="356"/>
      <c r="M1190" s="356"/>
      <c r="N1190" s="356"/>
      <c r="O1190" s="356"/>
      <c r="P1190" s="356"/>
      <c r="Q1190" s="356"/>
      <c r="R1190" s="356"/>
      <c r="S1190" s="356"/>
      <c r="T1190" s="356"/>
      <c r="U1190" s="356"/>
      <c r="V1190" s="356"/>
      <c r="W1190" s="356"/>
      <c r="X1190" s="356"/>
      <c r="Y1190" s="356"/>
      <c r="Z1190" s="356"/>
      <c r="AA1190" s="356"/>
      <c r="AB1190" s="356"/>
      <c r="AC1190" s="356"/>
      <c r="AD1190" s="310">
        <f>'Art. 121'!Q1142</f>
        <v>0</v>
      </c>
      <c r="AE1190" s="94">
        <f t="shared" si="207"/>
        <v>0</v>
      </c>
      <c r="AF1190">
        <f t="shared" si="208"/>
        <v>0</v>
      </c>
      <c r="AG1190" s="92">
        <f t="shared" si="214"/>
        <v>1</v>
      </c>
      <c r="AH1190" s="95">
        <f t="shared" si="210"/>
        <v>0</v>
      </c>
      <c r="AI1190" s="96">
        <f t="shared" si="211"/>
        <v>9.433962264150943E-3</v>
      </c>
      <c r="AJ1190" s="96">
        <f t="shared" si="212"/>
        <v>0</v>
      </c>
      <c r="AK1190" s="96">
        <f t="shared" si="213"/>
        <v>0</v>
      </c>
    </row>
    <row r="1191" spans="1:37" ht="24.9" customHeight="1" x14ac:dyDescent="0.25">
      <c r="A1191" s="356" t="s">
        <v>961</v>
      </c>
      <c r="B1191" s="356"/>
      <c r="C1191" s="356"/>
      <c r="D1191" s="356"/>
      <c r="E1191" s="356"/>
      <c r="F1191" s="356"/>
      <c r="G1191" s="356"/>
      <c r="H1191" s="356"/>
      <c r="I1191" s="356"/>
      <c r="J1191" s="356"/>
      <c r="K1191" s="356"/>
      <c r="L1191" s="356"/>
      <c r="M1191" s="356"/>
      <c r="N1191" s="356"/>
      <c r="O1191" s="356"/>
      <c r="P1191" s="356"/>
      <c r="Q1191" s="356"/>
      <c r="R1191" s="356"/>
      <c r="S1191" s="356"/>
      <c r="T1191" s="356"/>
      <c r="U1191" s="356"/>
      <c r="V1191" s="356"/>
      <c r="W1191" s="356"/>
      <c r="X1191" s="356"/>
      <c r="Y1191" s="356"/>
      <c r="Z1191" s="356"/>
      <c r="AA1191" s="356"/>
      <c r="AB1191" s="356"/>
      <c r="AC1191" s="356"/>
      <c r="AD1191" s="310">
        <f>'Art. 121'!Q1143</f>
        <v>2</v>
      </c>
      <c r="AE1191" s="94">
        <f t="shared" si="207"/>
        <v>2.1440823327615783E-2</v>
      </c>
      <c r="AF1191">
        <f t="shared" si="208"/>
        <v>1</v>
      </c>
      <c r="AG1191" s="92">
        <f t="shared" si="214"/>
        <v>1</v>
      </c>
      <c r="AH1191" s="95">
        <f t="shared" si="210"/>
        <v>1</v>
      </c>
      <c r="AI1191" s="96">
        <f t="shared" si="211"/>
        <v>9.433962264150943E-3</v>
      </c>
      <c r="AJ1191" s="96">
        <f t="shared" si="212"/>
        <v>9.433962264150943E-3</v>
      </c>
      <c r="AK1191" s="96">
        <f t="shared" si="213"/>
        <v>2.1440823327615783E-2</v>
      </c>
    </row>
    <row r="1192" spans="1:37" ht="24.9" customHeight="1" x14ac:dyDescent="0.25">
      <c r="A1192" s="356" t="s">
        <v>962</v>
      </c>
      <c r="B1192" s="356"/>
      <c r="C1192" s="356"/>
      <c r="D1192" s="356"/>
      <c r="E1192" s="356"/>
      <c r="F1192" s="356"/>
      <c r="G1192" s="356"/>
      <c r="H1192" s="356"/>
      <c r="I1192" s="356"/>
      <c r="J1192" s="356"/>
      <c r="K1192" s="356"/>
      <c r="L1192" s="356"/>
      <c r="M1192" s="356"/>
      <c r="N1192" s="356"/>
      <c r="O1192" s="356"/>
      <c r="P1192" s="356"/>
      <c r="Q1192" s="356"/>
      <c r="R1192" s="356"/>
      <c r="S1192" s="356"/>
      <c r="T1192" s="356"/>
      <c r="U1192" s="356"/>
      <c r="V1192" s="356"/>
      <c r="W1192" s="356"/>
      <c r="X1192" s="356"/>
      <c r="Y1192" s="356"/>
      <c r="Z1192" s="356"/>
      <c r="AA1192" s="356"/>
      <c r="AB1192" s="356"/>
      <c r="AC1192" s="356"/>
      <c r="AD1192" s="310">
        <f>'Art. 121'!Q1144</f>
        <v>2</v>
      </c>
      <c r="AE1192" s="94">
        <f t="shared" si="207"/>
        <v>2.1440823327615783E-2</v>
      </c>
      <c r="AF1192">
        <f t="shared" si="208"/>
        <v>1</v>
      </c>
      <c r="AG1192" s="92">
        <f t="shared" si="214"/>
        <v>1</v>
      </c>
      <c r="AH1192" s="95">
        <f t="shared" si="210"/>
        <v>1</v>
      </c>
      <c r="AI1192" s="96">
        <f t="shared" si="211"/>
        <v>9.433962264150943E-3</v>
      </c>
      <c r="AJ1192" s="96">
        <f t="shared" si="212"/>
        <v>9.433962264150943E-3</v>
      </c>
      <c r="AK1192" s="96">
        <f t="shared" si="213"/>
        <v>2.1440823327615783E-2</v>
      </c>
    </row>
    <row r="1193" spans="1:37" ht="24.9" customHeight="1" x14ac:dyDescent="0.25">
      <c r="A1193" s="356" t="s">
        <v>963</v>
      </c>
      <c r="B1193" s="356"/>
      <c r="C1193" s="356"/>
      <c r="D1193" s="356"/>
      <c r="E1193" s="356"/>
      <c r="F1193" s="356"/>
      <c r="G1193" s="356"/>
      <c r="H1193" s="356"/>
      <c r="I1193" s="356"/>
      <c r="J1193" s="356"/>
      <c r="K1193" s="356"/>
      <c r="L1193" s="356"/>
      <c r="M1193" s="356"/>
      <c r="N1193" s="356"/>
      <c r="O1193" s="356"/>
      <c r="P1193" s="356"/>
      <c r="Q1193" s="356"/>
      <c r="R1193" s="356"/>
      <c r="S1193" s="356"/>
      <c r="T1193" s="356"/>
      <c r="U1193" s="356"/>
      <c r="V1193" s="356"/>
      <c r="W1193" s="356"/>
      <c r="X1193" s="356"/>
      <c r="Y1193" s="356"/>
      <c r="Z1193" s="356"/>
      <c r="AA1193" s="356"/>
      <c r="AB1193" s="356"/>
      <c r="AC1193" s="356"/>
      <c r="AD1193" s="310">
        <f>'Art. 121'!Q1145</f>
        <v>2</v>
      </c>
      <c r="AE1193" s="94">
        <f t="shared" si="207"/>
        <v>2.1440823327615783E-2</v>
      </c>
      <c r="AF1193">
        <f t="shared" si="208"/>
        <v>1</v>
      </c>
      <c r="AG1193" s="92">
        <f t="shared" si="214"/>
        <v>1</v>
      </c>
      <c r="AH1193" s="95">
        <f t="shared" si="210"/>
        <v>1</v>
      </c>
      <c r="AI1193" s="96">
        <f t="shared" si="211"/>
        <v>9.433962264150943E-3</v>
      </c>
      <c r="AJ1193" s="96">
        <f t="shared" si="212"/>
        <v>9.433962264150943E-3</v>
      </c>
      <c r="AK1193" s="96">
        <f t="shared" si="213"/>
        <v>2.1440823327615783E-2</v>
      </c>
    </row>
    <row r="1194" spans="1:37" ht="24.9" customHeight="1" x14ac:dyDescent="0.25">
      <c r="A1194" s="356" t="s">
        <v>964</v>
      </c>
      <c r="B1194" s="356"/>
      <c r="C1194" s="356"/>
      <c r="D1194" s="356"/>
      <c r="E1194" s="356"/>
      <c r="F1194" s="356"/>
      <c r="G1194" s="356"/>
      <c r="H1194" s="356"/>
      <c r="I1194" s="356"/>
      <c r="J1194" s="356"/>
      <c r="K1194" s="356"/>
      <c r="L1194" s="356"/>
      <c r="M1194" s="356"/>
      <c r="N1194" s="356"/>
      <c r="O1194" s="356"/>
      <c r="P1194" s="356"/>
      <c r="Q1194" s="356"/>
      <c r="R1194" s="356"/>
      <c r="S1194" s="356"/>
      <c r="T1194" s="356"/>
      <c r="U1194" s="356"/>
      <c r="V1194" s="356"/>
      <c r="W1194" s="356"/>
      <c r="X1194" s="356"/>
      <c r="Y1194" s="356"/>
      <c r="Z1194" s="356"/>
      <c r="AA1194" s="356"/>
      <c r="AB1194" s="356"/>
      <c r="AC1194" s="356"/>
      <c r="AD1194" s="310">
        <f>'Art. 121'!Q1146</f>
        <v>2</v>
      </c>
      <c r="AE1194" s="94">
        <f t="shared" si="207"/>
        <v>2.1440823327615783E-2</v>
      </c>
      <c r="AF1194">
        <f t="shared" si="208"/>
        <v>1</v>
      </c>
      <c r="AG1194" s="92">
        <f t="shared" si="214"/>
        <v>1</v>
      </c>
      <c r="AH1194" s="95">
        <f t="shared" si="210"/>
        <v>1</v>
      </c>
      <c r="AI1194" s="96">
        <f t="shared" si="211"/>
        <v>9.433962264150943E-3</v>
      </c>
      <c r="AJ1194" s="96">
        <f t="shared" si="212"/>
        <v>9.433962264150943E-3</v>
      </c>
      <c r="AK1194" s="96">
        <f t="shared" si="213"/>
        <v>2.1440823327615783E-2</v>
      </c>
    </row>
    <row r="1195" spans="1:37" ht="24.9" customHeight="1" x14ac:dyDescent="0.25">
      <c r="A1195" s="356" t="s">
        <v>965</v>
      </c>
      <c r="B1195" s="356"/>
      <c r="C1195" s="356"/>
      <c r="D1195" s="356"/>
      <c r="E1195" s="356"/>
      <c r="F1195" s="356"/>
      <c r="G1195" s="356"/>
      <c r="H1195" s="356"/>
      <c r="I1195" s="356"/>
      <c r="J1195" s="356"/>
      <c r="K1195" s="356"/>
      <c r="L1195" s="356"/>
      <c r="M1195" s="356"/>
      <c r="N1195" s="356"/>
      <c r="O1195" s="356"/>
      <c r="P1195" s="356"/>
      <c r="Q1195" s="356"/>
      <c r="R1195" s="356"/>
      <c r="S1195" s="356"/>
      <c r="T1195" s="356"/>
      <c r="U1195" s="356"/>
      <c r="V1195" s="356"/>
      <c r="W1195" s="356"/>
      <c r="X1195" s="356"/>
      <c r="Y1195" s="356"/>
      <c r="Z1195" s="356"/>
      <c r="AA1195" s="356"/>
      <c r="AB1195" s="356"/>
      <c r="AC1195" s="356"/>
      <c r="AD1195" s="310">
        <f>'Art. 121'!Q1147</f>
        <v>2</v>
      </c>
      <c r="AE1195" s="94">
        <f t="shared" si="207"/>
        <v>2.1440823327615783E-2</v>
      </c>
      <c r="AF1195">
        <f t="shared" si="208"/>
        <v>1</v>
      </c>
      <c r="AG1195" s="92">
        <f t="shared" si="214"/>
        <v>1</v>
      </c>
      <c r="AH1195" s="95">
        <f t="shared" si="210"/>
        <v>1</v>
      </c>
      <c r="AI1195" s="96">
        <f t="shared" si="211"/>
        <v>9.433962264150943E-3</v>
      </c>
      <c r="AJ1195" s="96">
        <f t="shared" si="212"/>
        <v>9.433962264150943E-3</v>
      </c>
      <c r="AK1195" s="96">
        <f t="shared" si="213"/>
        <v>2.1440823327615783E-2</v>
      </c>
    </row>
    <row r="1196" spans="1:37" ht="24.9" customHeight="1" x14ac:dyDescent="0.25">
      <c r="A1196" s="356" t="s">
        <v>966</v>
      </c>
      <c r="B1196" s="356"/>
      <c r="C1196" s="356"/>
      <c r="D1196" s="356"/>
      <c r="E1196" s="356"/>
      <c r="F1196" s="356"/>
      <c r="G1196" s="356"/>
      <c r="H1196" s="356"/>
      <c r="I1196" s="356"/>
      <c r="J1196" s="356"/>
      <c r="K1196" s="356"/>
      <c r="L1196" s="356"/>
      <c r="M1196" s="356"/>
      <c r="N1196" s="356"/>
      <c r="O1196" s="356"/>
      <c r="P1196" s="356"/>
      <c r="Q1196" s="356"/>
      <c r="R1196" s="356"/>
      <c r="S1196" s="356"/>
      <c r="T1196" s="356"/>
      <c r="U1196" s="356"/>
      <c r="V1196" s="356"/>
      <c r="W1196" s="356"/>
      <c r="X1196" s="356"/>
      <c r="Y1196" s="356"/>
      <c r="Z1196" s="356"/>
      <c r="AA1196" s="356"/>
      <c r="AB1196" s="356"/>
      <c r="AC1196" s="356"/>
      <c r="AD1196" s="310">
        <f>'Art. 121'!Q1148</f>
        <v>2</v>
      </c>
      <c r="AE1196" s="94">
        <f t="shared" si="207"/>
        <v>2.1440823327615783E-2</v>
      </c>
      <c r="AF1196">
        <f t="shared" si="208"/>
        <v>1</v>
      </c>
      <c r="AG1196" s="92">
        <f t="shared" si="214"/>
        <v>1</v>
      </c>
      <c r="AH1196" s="95">
        <f t="shared" si="210"/>
        <v>1</v>
      </c>
      <c r="AI1196" s="96">
        <f t="shared" si="211"/>
        <v>9.433962264150943E-3</v>
      </c>
      <c r="AJ1196" s="96">
        <f t="shared" si="212"/>
        <v>9.433962264150943E-3</v>
      </c>
      <c r="AK1196" s="96">
        <f t="shared" si="213"/>
        <v>2.1440823327615783E-2</v>
      </c>
    </row>
    <row r="1197" spans="1:37" ht="24.9" customHeight="1" x14ac:dyDescent="0.25">
      <c r="A1197" s="356" t="s">
        <v>967</v>
      </c>
      <c r="B1197" s="356"/>
      <c r="C1197" s="356"/>
      <c r="D1197" s="356"/>
      <c r="E1197" s="356"/>
      <c r="F1197" s="356"/>
      <c r="G1197" s="356"/>
      <c r="H1197" s="356"/>
      <c r="I1197" s="356"/>
      <c r="J1197" s="356"/>
      <c r="K1197" s="356"/>
      <c r="L1197" s="356"/>
      <c r="M1197" s="356"/>
      <c r="N1197" s="356"/>
      <c r="O1197" s="356"/>
      <c r="P1197" s="356"/>
      <c r="Q1197" s="356"/>
      <c r="R1197" s="356"/>
      <c r="S1197" s="356"/>
      <c r="T1197" s="356"/>
      <c r="U1197" s="356"/>
      <c r="V1197" s="356"/>
      <c r="W1197" s="356"/>
      <c r="X1197" s="356"/>
      <c r="Y1197" s="356"/>
      <c r="Z1197" s="356"/>
      <c r="AA1197" s="356"/>
      <c r="AB1197" s="356"/>
      <c r="AC1197" s="356"/>
      <c r="AD1197" s="310">
        <f>'Art. 121'!Q1149</f>
        <v>0</v>
      </c>
      <c r="AE1197" s="94">
        <f t="shared" si="207"/>
        <v>0</v>
      </c>
      <c r="AF1197">
        <f t="shared" si="208"/>
        <v>0</v>
      </c>
      <c r="AG1197" s="92">
        <f t="shared" si="214"/>
        <v>1</v>
      </c>
      <c r="AH1197" s="95">
        <f t="shared" si="210"/>
        <v>0</v>
      </c>
      <c r="AI1197" s="96">
        <f t="shared" si="211"/>
        <v>9.433962264150943E-3</v>
      </c>
      <c r="AJ1197" s="96">
        <f t="shared" si="212"/>
        <v>0</v>
      </c>
      <c r="AK1197" s="96">
        <f t="shared" si="213"/>
        <v>0</v>
      </c>
    </row>
    <row r="1198" spans="1:37" ht="24.9" customHeight="1" x14ac:dyDescent="0.25">
      <c r="A1198" s="356" t="s">
        <v>968</v>
      </c>
      <c r="B1198" s="356"/>
      <c r="C1198" s="356"/>
      <c r="D1198" s="356"/>
      <c r="E1198" s="356"/>
      <c r="F1198" s="356"/>
      <c r="G1198" s="356"/>
      <c r="H1198" s="356"/>
      <c r="I1198" s="356"/>
      <c r="J1198" s="356"/>
      <c r="K1198" s="356"/>
      <c r="L1198" s="356"/>
      <c r="M1198" s="356"/>
      <c r="N1198" s="356"/>
      <c r="O1198" s="356"/>
      <c r="P1198" s="356"/>
      <c r="Q1198" s="356"/>
      <c r="R1198" s="356"/>
      <c r="S1198" s="356"/>
      <c r="T1198" s="356"/>
      <c r="U1198" s="356"/>
      <c r="V1198" s="356"/>
      <c r="W1198" s="356"/>
      <c r="X1198" s="356"/>
      <c r="Y1198" s="356"/>
      <c r="Z1198" s="356"/>
      <c r="AA1198" s="356"/>
      <c r="AB1198" s="356"/>
      <c r="AC1198" s="356"/>
      <c r="AD1198" s="310">
        <f>'Art. 121'!Q1150</f>
        <v>2</v>
      </c>
      <c r="AE1198" s="94">
        <f t="shared" si="207"/>
        <v>2.1440823327615783E-2</v>
      </c>
      <c r="AF1198">
        <f t="shared" si="208"/>
        <v>1</v>
      </c>
      <c r="AG1198" s="92">
        <f t="shared" si="214"/>
        <v>1</v>
      </c>
      <c r="AH1198" s="95">
        <f t="shared" si="210"/>
        <v>1</v>
      </c>
      <c r="AI1198" s="96">
        <f t="shared" si="211"/>
        <v>9.433962264150943E-3</v>
      </c>
      <c r="AJ1198" s="96">
        <f t="shared" si="212"/>
        <v>9.433962264150943E-3</v>
      </c>
      <c r="AK1198" s="96">
        <f t="shared" si="213"/>
        <v>2.1440823327615783E-2</v>
      </c>
    </row>
    <row r="1199" spans="1:37" ht="24.9" customHeight="1" x14ac:dyDescent="0.25">
      <c r="A1199" s="356" t="s">
        <v>969</v>
      </c>
      <c r="B1199" s="356"/>
      <c r="C1199" s="356"/>
      <c r="D1199" s="356"/>
      <c r="E1199" s="356"/>
      <c r="F1199" s="356"/>
      <c r="G1199" s="356"/>
      <c r="H1199" s="356"/>
      <c r="I1199" s="356"/>
      <c r="J1199" s="356"/>
      <c r="K1199" s="356"/>
      <c r="L1199" s="356"/>
      <c r="M1199" s="356"/>
      <c r="N1199" s="356"/>
      <c r="O1199" s="356"/>
      <c r="P1199" s="356"/>
      <c r="Q1199" s="356"/>
      <c r="R1199" s="356"/>
      <c r="S1199" s="356"/>
      <c r="T1199" s="356"/>
      <c r="U1199" s="356"/>
      <c r="V1199" s="356"/>
      <c r="W1199" s="356"/>
      <c r="X1199" s="356"/>
      <c r="Y1199" s="356"/>
      <c r="Z1199" s="356"/>
      <c r="AA1199" s="356"/>
      <c r="AB1199" s="356"/>
      <c r="AC1199" s="356"/>
      <c r="AD1199" s="310">
        <f>'Art. 121'!Q1151</f>
        <v>2</v>
      </c>
      <c r="AE1199" s="94">
        <f t="shared" si="207"/>
        <v>2.1440823327615783E-2</v>
      </c>
      <c r="AF1199">
        <f t="shared" si="208"/>
        <v>1</v>
      </c>
      <c r="AG1199" s="92">
        <f t="shared" si="214"/>
        <v>1</v>
      </c>
      <c r="AH1199" s="95">
        <f t="shared" si="210"/>
        <v>1</v>
      </c>
      <c r="AI1199" s="96">
        <f t="shared" si="211"/>
        <v>9.433962264150943E-3</v>
      </c>
      <c r="AJ1199" s="96">
        <f t="shared" si="212"/>
        <v>9.433962264150943E-3</v>
      </c>
      <c r="AK1199" s="96">
        <f t="shared" si="213"/>
        <v>2.1440823327615783E-2</v>
      </c>
    </row>
    <row r="1200" spans="1:37" ht="24.9" customHeight="1" x14ac:dyDescent="0.25">
      <c r="A1200" s="356" t="s">
        <v>970</v>
      </c>
      <c r="B1200" s="356"/>
      <c r="C1200" s="356"/>
      <c r="D1200" s="356"/>
      <c r="E1200" s="356"/>
      <c r="F1200" s="356"/>
      <c r="G1200" s="356"/>
      <c r="H1200" s="356"/>
      <c r="I1200" s="356"/>
      <c r="J1200" s="356"/>
      <c r="K1200" s="356"/>
      <c r="L1200" s="356"/>
      <c r="M1200" s="356"/>
      <c r="N1200" s="356"/>
      <c r="O1200" s="356"/>
      <c r="P1200" s="356"/>
      <c r="Q1200" s="356"/>
      <c r="R1200" s="356"/>
      <c r="S1200" s="356"/>
      <c r="T1200" s="356"/>
      <c r="U1200" s="356"/>
      <c r="V1200" s="356"/>
      <c r="W1200" s="356"/>
      <c r="X1200" s="356"/>
      <c r="Y1200" s="356"/>
      <c r="Z1200" s="356"/>
      <c r="AA1200" s="356"/>
      <c r="AB1200" s="356"/>
      <c r="AC1200" s="356"/>
      <c r="AD1200" s="310">
        <f>'Art. 121'!Q1152</f>
        <v>0</v>
      </c>
      <c r="AE1200" s="94">
        <f t="shared" si="207"/>
        <v>0</v>
      </c>
      <c r="AF1200">
        <f t="shared" si="208"/>
        <v>0</v>
      </c>
      <c r="AG1200" s="92">
        <f t="shared" si="214"/>
        <v>1</v>
      </c>
      <c r="AH1200" s="95">
        <f t="shared" si="210"/>
        <v>0</v>
      </c>
      <c r="AI1200" s="96">
        <f t="shared" si="211"/>
        <v>9.433962264150943E-3</v>
      </c>
      <c r="AJ1200" s="96">
        <f t="shared" si="212"/>
        <v>0</v>
      </c>
      <c r="AK1200" s="96">
        <f t="shared" si="213"/>
        <v>0</v>
      </c>
    </row>
    <row r="1201" spans="1:37" ht="24.9" customHeight="1" x14ac:dyDescent="0.25">
      <c r="A1201" s="356" t="s">
        <v>971</v>
      </c>
      <c r="B1201" s="356"/>
      <c r="C1201" s="356"/>
      <c r="D1201" s="356"/>
      <c r="E1201" s="356"/>
      <c r="F1201" s="356"/>
      <c r="G1201" s="356"/>
      <c r="H1201" s="356"/>
      <c r="I1201" s="356"/>
      <c r="J1201" s="356"/>
      <c r="K1201" s="356"/>
      <c r="L1201" s="356"/>
      <c r="M1201" s="356"/>
      <c r="N1201" s="356"/>
      <c r="O1201" s="356"/>
      <c r="P1201" s="356"/>
      <c r="Q1201" s="356"/>
      <c r="R1201" s="356"/>
      <c r="S1201" s="356"/>
      <c r="T1201" s="356"/>
      <c r="U1201" s="356"/>
      <c r="V1201" s="356"/>
      <c r="W1201" s="356"/>
      <c r="X1201" s="356"/>
      <c r="Y1201" s="356"/>
      <c r="Z1201" s="356"/>
      <c r="AA1201" s="356"/>
      <c r="AB1201" s="356"/>
      <c r="AC1201" s="356"/>
      <c r="AD1201" s="310">
        <f>'Art. 121'!Q1153</f>
        <v>0</v>
      </c>
      <c r="AE1201" s="94">
        <f t="shared" si="207"/>
        <v>0</v>
      </c>
      <c r="AF1201">
        <f t="shared" si="208"/>
        <v>0</v>
      </c>
      <c r="AG1201" s="92">
        <f t="shared" si="214"/>
        <v>1</v>
      </c>
      <c r="AH1201" s="95">
        <f t="shared" si="210"/>
        <v>0</v>
      </c>
      <c r="AI1201" s="96">
        <f t="shared" si="211"/>
        <v>9.433962264150943E-3</v>
      </c>
      <c r="AJ1201" s="96">
        <f t="shared" si="212"/>
        <v>0</v>
      </c>
      <c r="AK1201" s="96">
        <f t="shared" si="213"/>
        <v>0</v>
      </c>
    </row>
    <row r="1202" spans="1:37" ht="24.9" customHeight="1" x14ac:dyDescent="0.25">
      <c r="A1202" s="356" t="s">
        <v>972</v>
      </c>
      <c r="B1202" s="356"/>
      <c r="C1202" s="356"/>
      <c r="D1202" s="356"/>
      <c r="E1202" s="356"/>
      <c r="F1202" s="356"/>
      <c r="G1202" s="356"/>
      <c r="H1202" s="356"/>
      <c r="I1202" s="356"/>
      <c r="J1202" s="356"/>
      <c r="K1202" s="356"/>
      <c r="L1202" s="356"/>
      <c r="M1202" s="356"/>
      <c r="N1202" s="356"/>
      <c r="O1202" s="356"/>
      <c r="P1202" s="356"/>
      <c r="Q1202" s="356"/>
      <c r="R1202" s="356"/>
      <c r="S1202" s="356"/>
      <c r="T1202" s="356"/>
      <c r="U1202" s="356"/>
      <c r="V1202" s="356"/>
      <c r="W1202" s="356"/>
      <c r="X1202" s="356"/>
      <c r="Y1202" s="356"/>
      <c r="Z1202" s="356"/>
      <c r="AA1202" s="356"/>
      <c r="AB1202" s="356"/>
      <c r="AC1202" s="356"/>
      <c r="AD1202" s="310">
        <f>'Art. 121'!Q1154</f>
        <v>2</v>
      </c>
      <c r="AE1202" s="94">
        <f t="shared" si="207"/>
        <v>2.1440823327615783E-2</v>
      </c>
      <c r="AF1202">
        <f t="shared" si="208"/>
        <v>1</v>
      </c>
      <c r="AG1202" s="92">
        <f t="shared" si="214"/>
        <v>1</v>
      </c>
      <c r="AH1202" s="95">
        <f t="shared" si="210"/>
        <v>1</v>
      </c>
      <c r="AI1202" s="96">
        <f t="shared" si="211"/>
        <v>9.433962264150943E-3</v>
      </c>
      <c r="AJ1202" s="96">
        <f t="shared" si="212"/>
        <v>9.433962264150943E-3</v>
      </c>
      <c r="AK1202" s="96">
        <f t="shared" si="213"/>
        <v>2.1440823327615783E-2</v>
      </c>
    </row>
    <row r="1203" spans="1:37" ht="24.9" customHeight="1" x14ac:dyDescent="0.25">
      <c r="A1203" s="356" t="s">
        <v>973</v>
      </c>
      <c r="B1203" s="356"/>
      <c r="C1203" s="356"/>
      <c r="D1203" s="356"/>
      <c r="E1203" s="356"/>
      <c r="F1203" s="356"/>
      <c r="G1203" s="356"/>
      <c r="H1203" s="356"/>
      <c r="I1203" s="356"/>
      <c r="J1203" s="356"/>
      <c r="K1203" s="356"/>
      <c r="L1203" s="356"/>
      <c r="M1203" s="356"/>
      <c r="N1203" s="356"/>
      <c r="O1203" s="356"/>
      <c r="P1203" s="356"/>
      <c r="Q1203" s="356"/>
      <c r="R1203" s="356"/>
      <c r="S1203" s="356"/>
      <c r="T1203" s="356"/>
      <c r="U1203" s="356"/>
      <c r="V1203" s="356"/>
      <c r="W1203" s="356"/>
      <c r="X1203" s="356"/>
      <c r="Y1203" s="356"/>
      <c r="Z1203" s="356"/>
      <c r="AA1203" s="356"/>
      <c r="AB1203" s="356"/>
      <c r="AC1203" s="356"/>
      <c r="AD1203" s="310">
        <f>'Art. 121'!Q1155</f>
        <v>2</v>
      </c>
      <c r="AE1203" s="94">
        <f t="shared" si="207"/>
        <v>2.1440823327615783E-2</v>
      </c>
      <c r="AF1203">
        <f t="shared" si="208"/>
        <v>1</v>
      </c>
      <c r="AG1203" s="92">
        <f t="shared" si="214"/>
        <v>1</v>
      </c>
      <c r="AH1203" s="95">
        <f t="shared" si="210"/>
        <v>1</v>
      </c>
      <c r="AI1203" s="96">
        <f t="shared" si="211"/>
        <v>9.433962264150943E-3</v>
      </c>
      <c r="AJ1203" s="96">
        <f t="shared" si="212"/>
        <v>9.433962264150943E-3</v>
      </c>
      <c r="AK1203" s="96">
        <f t="shared" si="213"/>
        <v>2.1440823327615783E-2</v>
      </c>
    </row>
    <row r="1204" spans="1:37" ht="24.9" customHeight="1" x14ac:dyDescent="0.25">
      <c r="A1204" s="356" t="s">
        <v>974</v>
      </c>
      <c r="B1204" s="356"/>
      <c r="C1204" s="356"/>
      <c r="D1204" s="356"/>
      <c r="E1204" s="356"/>
      <c r="F1204" s="356"/>
      <c r="G1204" s="356"/>
      <c r="H1204" s="356"/>
      <c r="I1204" s="356"/>
      <c r="J1204" s="356"/>
      <c r="K1204" s="356"/>
      <c r="L1204" s="356"/>
      <c r="M1204" s="356"/>
      <c r="N1204" s="356"/>
      <c r="O1204" s="356"/>
      <c r="P1204" s="356"/>
      <c r="Q1204" s="356"/>
      <c r="R1204" s="356"/>
      <c r="S1204" s="356"/>
      <c r="T1204" s="356"/>
      <c r="U1204" s="356"/>
      <c r="V1204" s="356"/>
      <c r="W1204" s="356"/>
      <c r="X1204" s="356"/>
      <c r="Y1204" s="356"/>
      <c r="Z1204" s="356"/>
      <c r="AA1204" s="356"/>
      <c r="AB1204" s="356"/>
      <c r="AC1204" s="356"/>
      <c r="AD1204" s="310">
        <f>'Art. 121'!Q1156</f>
        <v>2</v>
      </c>
      <c r="AE1204" s="94">
        <f t="shared" si="207"/>
        <v>2.1440823327615783E-2</v>
      </c>
      <c r="AF1204">
        <f t="shared" si="208"/>
        <v>1</v>
      </c>
      <c r="AG1204" s="92">
        <f t="shared" si="214"/>
        <v>1</v>
      </c>
      <c r="AH1204" s="95">
        <f t="shared" si="210"/>
        <v>1</v>
      </c>
      <c r="AI1204" s="96">
        <f t="shared" si="211"/>
        <v>9.433962264150943E-3</v>
      </c>
      <c r="AJ1204" s="96">
        <f t="shared" si="212"/>
        <v>9.433962264150943E-3</v>
      </c>
      <c r="AK1204" s="96">
        <f t="shared" si="213"/>
        <v>2.1440823327615783E-2</v>
      </c>
    </row>
    <row r="1205" spans="1:37" ht="24.9" customHeight="1" x14ac:dyDescent="0.25">
      <c r="A1205" s="356" t="s">
        <v>975</v>
      </c>
      <c r="B1205" s="356"/>
      <c r="C1205" s="356"/>
      <c r="D1205" s="356"/>
      <c r="E1205" s="356"/>
      <c r="F1205" s="356"/>
      <c r="G1205" s="356"/>
      <c r="H1205" s="356"/>
      <c r="I1205" s="356"/>
      <c r="J1205" s="356"/>
      <c r="K1205" s="356"/>
      <c r="L1205" s="356"/>
      <c r="M1205" s="356"/>
      <c r="N1205" s="356"/>
      <c r="O1205" s="356"/>
      <c r="P1205" s="356"/>
      <c r="Q1205" s="356"/>
      <c r="R1205" s="356"/>
      <c r="S1205" s="356"/>
      <c r="T1205" s="356"/>
      <c r="U1205" s="356"/>
      <c r="V1205" s="356"/>
      <c r="W1205" s="356"/>
      <c r="X1205" s="356"/>
      <c r="Y1205" s="356"/>
      <c r="Z1205" s="356"/>
      <c r="AA1205" s="356"/>
      <c r="AB1205" s="356"/>
      <c r="AC1205" s="356"/>
      <c r="AD1205" s="310">
        <f>'Art. 121'!Q1157</f>
        <v>2</v>
      </c>
      <c r="AE1205" s="94">
        <f t="shared" si="207"/>
        <v>2.1440823327615783E-2</v>
      </c>
      <c r="AF1205">
        <f t="shared" si="208"/>
        <v>1</v>
      </c>
      <c r="AG1205" s="92">
        <f t="shared" si="214"/>
        <v>1</v>
      </c>
      <c r="AH1205" s="95">
        <f t="shared" si="210"/>
        <v>1</v>
      </c>
      <c r="AI1205" s="96">
        <f t="shared" si="211"/>
        <v>9.433962264150943E-3</v>
      </c>
      <c r="AJ1205" s="96">
        <f t="shared" si="212"/>
        <v>9.433962264150943E-3</v>
      </c>
      <c r="AK1205" s="96">
        <f t="shared" si="213"/>
        <v>2.1440823327615783E-2</v>
      </c>
    </row>
    <row r="1206" spans="1:37" ht="24.9" customHeight="1" x14ac:dyDescent="0.25">
      <c r="A1206" s="356" t="s">
        <v>976</v>
      </c>
      <c r="B1206" s="356"/>
      <c r="C1206" s="356"/>
      <c r="D1206" s="356"/>
      <c r="E1206" s="356"/>
      <c r="F1206" s="356"/>
      <c r="G1206" s="356"/>
      <c r="H1206" s="356"/>
      <c r="I1206" s="356"/>
      <c r="J1206" s="356"/>
      <c r="K1206" s="356"/>
      <c r="L1206" s="356"/>
      <c r="M1206" s="356"/>
      <c r="N1206" s="356"/>
      <c r="O1206" s="356"/>
      <c r="P1206" s="356"/>
      <c r="Q1206" s="356"/>
      <c r="R1206" s="356"/>
      <c r="S1206" s="356"/>
      <c r="T1206" s="356"/>
      <c r="U1206" s="356"/>
      <c r="V1206" s="356"/>
      <c r="W1206" s="356"/>
      <c r="X1206" s="356"/>
      <c r="Y1206" s="356"/>
      <c r="Z1206" s="356"/>
      <c r="AA1206" s="356"/>
      <c r="AB1206" s="356"/>
      <c r="AC1206" s="356"/>
      <c r="AD1206" s="310">
        <f>'Art. 121'!Q1158</f>
        <v>2</v>
      </c>
      <c r="AE1206" s="94">
        <f t="shared" si="207"/>
        <v>2.1440823327615783E-2</v>
      </c>
      <c r="AF1206">
        <f t="shared" si="208"/>
        <v>1</v>
      </c>
      <c r="AG1206" s="92">
        <f t="shared" si="214"/>
        <v>1</v>
      </c>
      <c r="AH1206" s="95">
        <f t="shared" si="210"/>
        <v>1</v>
      </c>
      <c r="AI1206" s="96">
        <f t="shared" si="211"/>
        <v>9.433962264150943E-3</v>
      </c>
      <c r="AJ1206" s="96">
        <f t="shared" si="212"/>
        <v>9.433962264150943E-3</v>
      </c>
      <c r="AK1206" s="96">
        <f t="shared" si="213"/>
        <v>2.1440823327615783E-2</v>
      </c>
    </row>
    <row r="1207" spans="1:37" ht="24.9" customHeight="1" x14ac:dyDescent="0.25">
      <c r="A1207" s="356" t="s">
        <v>977</v>
      </c>
      <c r="B1207" s="356"/>
      <c r="C1207" s="356"/>
      <c r="D1207" s="356"/>
      <c r="E1207" s="356"/>
      <c r="F1207" s="356"/>
      <c r="G1207" s="356"/>
      <c r="H1207" s="356"/>
      <c r="I1207" s="356"/>
      <c r="J1207" s="356"/>
      <c r="K1207" s="356"/>
      <c r="L1207" s="356"/>
      <c r="M1207" s="356"/>
      <c r="N1207" s="356"/>
      <c r="O1207" s="356"/>
      <c r="P1207" s="356"/>
      <c r="Q1207" s="356"/>
      <c r="R1207" s="356"/>
      <c r="S1207" s="356"/>
      <c r="T1207" s="356"/>
      <c r="U1207" s="356"/>
      <c r="V1207" s="356"/>
      <c r="W1207" s="356"/>
      <c r="X1207" s="356"/>
      <c r="Y1207" s="356"/>
      <c r="Z1207" s="356"/>
      <c r="AA1207" s="356"/>
      <c r="AB1207" s="356"/>
      <c r="AC1207" s="356"/>
      <c r="AD1207" s="310">
        <f>'Art. 121'!Q1159</f>
        <v>2</v>
      </c>
      <c r="AE1207" s="94">
        <f t="shared" si="207"/>
        <v>2.1440823327615783E-2</v>
      </c>
      <c r="AF1207">
        <f t="shared" si="208"/>
        <v>1</v>
      </c>
      <c r="AG1207" s="92">
        <f t="shared" ref="AG1207:AG1238" si="215">IF(AND(AF1207&gt;=0,AF1207&lt;=1),1,"No aplica")</f>
        <v>1</v>
      </c>
      <c r="AH1207" s="95">
        <f t="shared" si="210"/>
        <v>1</v>
      </c>
      <c r="AI1207" s="96">
        <f t="shared" si="211"/>
        <v>9.433962264150943E-3</v>
      </c>
      <c r="AJ1207" s="96">
        <f t="shared" si="212"/>
        <v>9.433962264150943E-3</v>
      </c>
      <c r="AK1207" s="96">
        <f t="shared" si="213"/>
        <v>2.1440823327615783E-2</v>
      </c>
    </row>
    <row r="1208" spans="1:37" ht="24.9" customHeight="1" x14ac:dyDescent="0.25">
      <c r="A1208" s="356" t="s">
        <v>978</v>
      </c>
      <c r="B1208" s="356"/>
      <c r="C1208" s="356"/>
      <c r="D1208" s="356"/>
      <c r="E1208" s="356"/>
      <c r="F1208" s="356"/>
      <c r="G1208" s="356"/>
      <c r="H1208" s="356"/>
      <c r="I1208" s="356"/>
      <c r="J1208" s="356"/>
      <c r="K1208" s="356"/>
      <c r="L1208" s="356"/>
      <c r="M1208" s="356"/>
      <c r="N1208" s="356"/>
      <c r="O1208" s="356"/>
      <c r="P1208" s="356"/>
      <c r="Q1208" s="356"/>
      <c r="R1208" s="356"/>
      <c r="S1208" s="356"/>
      <c r="T1208" s="356"/>
      <c r="U1208" s="356"/>
      <c r="V1208" s="356"/>
      <c r="W1208" s="356"/>
      <c r="X1208" s="356"/>
      <c r="Y1208" s="356"/>
      <c r="Z1208" s="356"/>
      <c r="AA1208" s="356"/>
      <c r="AB1208" s="356"/>
      <c r="AC1208" s="356"/>
      <c r="AD1208" s="310">
        <f>'Art. 121'!Q1160</f>
        <v>2</v>
      </c>
      <c r="AE1208" s="94">
        <f t="shared" si="207"/>
        <v>2.1440823327615783E-2</v>
      </c>
      <c r="AF1208">
        <f t="shared" si="208"/>
        <v>1</v>
      </c>
      <c r="AG1208" s="92">
        <f t="shared" si="215"/>
        <v>1</v>
      </c>
      <c r="AH1208" s="95">
        <f t="shared" si="210"/>
        <v>1</v>
      </c>
      <c r="AI1208" s="96">
        <f t="shared" si="211"/>
        <v>9.433962264150943E-3</v>
      </c>
      <c r="AJ1208" s="96">
        <f t="shared" si="212"/>
        <v>9.433962264150943E-3</v>
      </c>
      <c r="AK1208" s="96">
        <f t="shared" si="213"/>
        <v>2.1440823327615783E-2</v>
      </c>
    </row>
    <row r="1209" spans="1:37" ht="24.9" customHeight="1" x14ac:dyDescent="0.25">
      <c r="A1209" s="356" t="s">
        <v>979</v>
      </c>
      <c r="B1209" s="356"/>
      <c r="C1209" s="356"/>
      <c r="D1209" s="356"/>
      <c r="E1209" s="356"/>
      <c r="F1209" s="356"/>
      <c r="G1209" s="356"/>
      <c r="H1209" s="356"/>
      <c r="I1209" s="356"/>
      <c r="J1209" s="356"/>
      <c r="K1209" s="356"/>
      <c r="L1209" s="356"/>
      <c r="M1209" s="356"/>
      <c r="N1209" s="356"/>
      <c r="O1209" s="356"/>
      <c r="P1209" s="356"/>
      <c r="Q1209" s="356"/>
      <c r="R1209" s="356"/>
      <c r="S1209" s="356"/>
      <c r="T1209" s="356"/>
      <c r="U1209" s="356"/>
      <c r="V1209" s="356"/>
      <c r="W1209" s="356"/>
      <c r="X1209" s="356"/>
      <c r="Y1209" s="356"/>
      <c r="Z1209" s="356"/>
      <c r="AA1209" s="356"/>
      <c r="AB1209" s="356"/>
      <c r="AC1209" s="356"/>
      <c r="AD1209" s="310">
        <f>'Art. 121'!Q1161</f>
        <v>0</v>
      </c>
      <c r="AE1209" s="94">
        <f t="shared" si="207"/>
        <v>0</v>
      </c>
      <c r="AF1209">
        <f t="shared" si="208"/>
        <v>0</v>
      </c>
      <c r="AG1209" s="92">
        <f t="shared" si="215"/>
        <v>1</v>
      </c>
      <c r="AH1209" s="95">
        <f t="shared" si="210"/>
        <v>0</v>
      </c>
      <c r="AI1209" s="96">
        <f t="shared" si="211"/>
        <v>9.433962264150943E-3</v>
      </c>
      <c r="AJ1209" s="96">
        <f t="shared" si="212"/>
        <v>0</v>
      </c>
      <c r="AK1209" s="96">
        <f t="shared" si="213"/>
        <v>0</v>
      </c>
    </row>
    <row r="1210" spans="1:37" ht="24.9" customHeight="1" x14ac:dyDescent="0.25">
      <c r="A1210" s="356" t="s">
        <v>980</v>
      </c>
      <c r="B1210" s="356"/>
      <c r="C1210" s="356"/>
      <c r="D1210" s="356"/>
      <c r="E1210" s="356"/>
      <c r="F1210" s="356"/>
      <c r="G1210" s="356"/>
      <c r="H1210" s="356"/>
      <c r="I1210" s="356"/>
      <c r="J1210" s="356"/>
      <c r="K1210" s="356"/>
      <c r="L1210" s="356"/>
      <c r="M1210" s="356"/>
      <c r="N1210" s="356"/>
      <c r="O1210" s="356"/>
      <c r="P1210" s="356"/>
      <c r="Q1210" s="356"/>
      <c r="R1210" s="356"/>
      <c r="S1210" s="356"/>
      <c r="T1210" s="356"/>
      <c r="U1210" s="356"/>
      <c r="V1210" s="356"/>
      <c r="W1210" s="356"/>
      <c r="X1210" s="356"/>
      <c r="Y1210" s="356"/>
      <c r="Z1210" s="356"/>
      <c r="AA1210" s="356"/>
      <c r="AB1210" s="356"/>
      <c r="AC1210" s="356"/>
      <c r="AD1210" s="310">
        <f>'Art. 121'!Q1162</f>
        <v>2</v>
      </c>
      <c r="AE1210" s="94">
        <f t="shared" si="207"/>
        <v>2.1440823327615783E-2</v>
      </c>
      <c r="AF1210">
        <f t="shared" si="208"/>
        <v>1</v>
      </c>
      <c r="AG1210" s="92">
        <f t="shared" si="215"/>
        <v>1</v>
      </c>
      <c r="AH1210" s="95">
        <f t="shared" si="210"/>
        <v>1</v>
      </c>
      <c r="AI1210" s="96">
        <f t="shared" si="211"/>
        <v>9.433962264150943E-3</v>
      </c>
      <c r="AJ1210" s="96">
        <f t="shared" si="212"/>
        <v>9.433962264150943E-3</v>
      </c>
      <c r="AK1210" s="96">
        <f t="shared" si="213"/>
        <v>2.1440823327615783E-2</v>
      </c>
    </row>
    <row r="1211" spans="1:37" ht="24.9" customHeight="1" x14ac:dyDescent="0.25">
      <c r="A1211" s="356" t="s">
        <v>981</v>
      </c>
      <c r="B1211" s="356"/>
      <c r="C1211" s="356"/>
      <c r="D1211" s="356"/>
      <c r="E1211" s="356"/>
      <c r="F1211" s="356"/>
      <c r="G1211" s="356"/>
      <c r="H1211" s="356"/>
      <c r="I1211" s="356"/>
      <c r="J1211" s="356"/>
      <c r="K1211" s="356"/>
      <c r="L1211" s="356"/>
      <c r="M1211" s="356"/>
      <c r="N1211" s="356"/>
      <c r="O1211" s="356"/>
      <c r="P1211" s="356"/>
      <c r="Q1211" s="356"/>
      <c r="R1211" s="356"/>
      <c r="S1211" s="356"/>
      <c r="T1211" s="356"/>
      <c r="U1211" s="356"/>
      <c r="V1211" s="356"/>
      <c r="W1211" s="356"/>
      <c r="X1211" s="356"/>
      <c r="Y1211" s="356"/>
      <c r="Z1211" s="356"/>
      <c r="AA1211" s="356"/>
      <c r="AB1211" s="356"/>
      <c r="AC1211" s="356"/>
      <c r="AD1211" s="310">
        <f>'Art. 121'!Q1163</f>
        <v>2</v>
      </c>
      <c r="AE1211" s="94">
        <f t="shared" si="207"/>
        <v>2.1440823327615783E-2</v>
      </c>
      <c r="AF1211">
        <f t="shared" si="208"/>
        <v>1</v>
      </c>
      <c r="AG1211" s="92">
        <f t="shared" si="215"/>
        <v>1</v>
      </c>
      <c r="AH1211" s="95">
        <f t="shared" si="210"/>
        <v>1</v>
      </c>
      <c r="AI1211" s="96">
        <f t="shared" si="211"/>
        <v>9.433962264150943E-3</v>
      </c>
      <c r="AJ1211" s="96">
        <f t="shared" si="212"/>
        <v>9.433962264150943E-3</v>
      </c>
      <c r="AK1211" s="96">
        <f t="shared" si="213"/>
        <v>2.1440823327615783E-2</v>
      </c>
    </row>
    <row r="1212" spans="1:37" ht="24.9" customHeight="1" x14ac:dyDescent="0.25">
      <c r="A1212" s="356" t="s">
        <v>982</v>
      </c>
      <c r="B1212" s="356"/>
      <c r="C1212" s="356"/>
      <c r="D1212" s="356"/>
      <c r="E1212" s="356"/>
      <c r="F1212" s="356"/>
      <c r="G1212" s="356"/>
      <c r="H1212" s="356"/>
      <c r="I1212" s="356"/>
      <c r="J1212" s="356"/>
      <c r="K1212" s="356"/>
      <c r="L1212" s="356"/>
      <c r="M1212" s="356"/>
      <c r="N1212" s="356"/>
      <c r="O1212" s="356"/>
      <c r="P1212" s="356"/>
      <c r="Q1212" s="356"/>
      <c r="R1212" s="356"/>
      <c r="S1212" s="356"/>
      <c r="T1212" s="356"/>
      <c r="U1212" s="356"/>
      <c r="V1212" s="356"/>
      <c r="W1212" s="356"/>
      <c r="X1212" s="356"/>
      <c r="Y1212" s="356"/>
      <c r="Z1212" s="356"/>
      <c r="AA1212" s="356"/>
      <c r="AB1212" s="356"/>
      <c r="AC1212" s="356"/>
      <c r="AD1212" s="310">
        <f>'Art. 121'!Q1164</f>
        <v>2</v>
      </c>
      <c r="AE1212" s="94">
        <f t="shared" si="207"/>
        <v>2.1440823327615783E-2</v>
      </c>
      <c r="AF1212">
        <f t="shared" si="208"/>
        <v>1</v>
      </c>
      <c r="AG1212" s="92">
        <f t="shared" si="215"/>
        <v>1</v>
      </c>
      <c r="AH1212" s="95">
        <f t="shared" si="210"/>
        <v>1</v>
      </c>
      <c r="AI1212" s="96">
        <f t="shared" si="211"/>
        <v>9.433962264150943E-3</v>
      </c>
      <c r="AJ1212" s="96">
        <f t="shared" si="212"/>
        <v>9.433962264150943E-3</v>
      </c>
      <c r="AK1212" s="96">
        <f t="shared" si="213"/>
        <v>2.1440823327615783E-2</v>
      </c>
    </row>
    <row r="1213" spans="1:37" ht="24.9" customHeight="1" x14ac:dyDescent="0.25">
      <c r="A1213" s="356" t="s">
        <v>983</v>
      </c>
      <c r="B1213" s="356"/>
      <c r="C1213" s="356"/>
      <c r="D1213" s="356"/>
      <c r="E1213" s="356"/>
      <c r="F1213" s="356"/>
      <c r="G1213" s="356"/>
      <c r="H1213" s="356"/>
      <c r="I1213" s="356"/>
      <c r="J1213" s="356"/>
      <c r="K1213" s="356"/>
      <c r="L1213" s="356"/>
      <c r="M1213" s="356"/>
      <c r="N1213" s="356"/>
      <c r="O1213" s="356"/>
      <c r="P1213" s="356"/>
      <c r="Q1213" s="356"/>
      <c r="R1213" s="356"/>
      <c r="S1213" s="356"/>
      <c r="T1213" s="356"/>
      <c r="U1213" s="356"/>
      <c r="V1213" s="356"/>
      <c r="W1213" s="356"/>
      <c r="X1213" s="356"/>
      <c r="Y1213" s="356"/>
      <c r="Z1213" s="356"/>
      <c r="AA1213" s="356"/>
      <c r="AB1213" s="356"/>
      <c r="AC1213" s="356"/>
      <c r="AD1213" s="310">
        <f>'Art. 121'!Q1165</f>
        <v>2</v>
      </c>
      <c r="AE1213" s="94">
        <f t="shared" si="207"/>
        <v>2.1440823327615783E-2</v>
      </c>
      <c r="AF1213">
        <f t="shared" si="208"/>
        <v>1</v>
      </c>
      <c r="AG1213" s="92">
        <f t="shared" si="215"/>
        <v>1</v>
      </c>
      <c r="AH1213" s="95">
        <f t="shared" si="210"/>
        <v>1</v>
      </c>
      <c r="AI1213" s="96">
        <f t="shared" si="211"/>
        <v>9.433962264150943E-3</v>
      </c>
      <c r="AJ1213" s="96">
        <f t="shared" si="212"/>
        <v>9.433962264150943E-3</v>
      </c>
      <c r="AK1213" s="96">
        <f t="shared" si="213"/>
        <v>2.1440823327615783E-2</v>
      </c>
    </row>
    <row r="1214" spans="1:37" ht="24.9" customHeight="1" x14ac:dyDescent="0.25">
      <c r="A1214" s="356" t="s">
        <v>984</v>
      </c>
      <c r="B1214" s="356"/>
      <c r="C1214" s="356"/>
      <c r="D1214" s="356"/>
      <c r="E1214" s="356"/>
      <c r="F1214" s="356"/>
      <c r="G1214" s="356"/>
      <c r="H1214" s="356"/>
      <c r="I1214" s="356"/>
      <c r="J1214" s="356"/>
      <c r="K1214" s="356"/>
      <c r="L1214" s="356"/>
      <c r="M1214" s="356"/>
      <c r="N1214" s="356"/>
      <c r="O1214" s="356"/>
      <c r="P1214" s="356"/>
      <c r="Q1214" s="356"/>
      <c r="R1214" s="356"/>
      <c r="S1214" s="356"/>
      <c r="T1214" s="356"/>
      <c r="U1214" s="356"/>
      <c r="V1214" s="356"/>
      <c r="W1214" s="356"/>
      <c r="X1214" s="356"/>
      <c r="Y1214" s="356"/>
      <c r="Z1214" s="356"/>
      <c r="AA1214" s="356"/>
      <c r="AB1214" s="356"/>
      <c r="AC1214" s="356"/>
      <c r="AD1214" s="310">
        <f>'Art. 121'!Q1166</f>
        <v>2</v>
      </c>
      <c r="AE1214" s="94">
        <f t="shared" si="207"/>
        <v>2.1440823327615783E-2</v>
      </c>
      <c r="AF1214">
        <f t="shared" si="208"/>
        <v>1</v>
      </c>
      <c r="AG1214" s="92">
        <f t="shared" si="215"/>
        <v>1</v>
      </c>
      <c r="AH1214" s="95">
        <f t="shared" si="210"/>
        <v>1</v>
      </c>
      <c r="AI1214" s="96">
        <f t="shared" si="211"/>
        <v>9.433962264150943E-3</v>
      </c>
      <c r="AJ1214" s="96">
        <f t="shared" si="212"/>
        <v>9.433962264150943E-3</v>
      </c>
      <c r="AK1214" s="96">
        <f t="shared" si="213"/>
        <v>2.1440823327615783E-2</v>
      </c>
    </row>
    <row r="1215" spans="1:37" ht="24.9" customHeight="1" x14ac:dyDescent="0.25">
      <c r="A1215" s="356" t="s">
        <v>985</v>
      </c>
      <c r="B1215" s="356"/>
      <c r="C1215" s="356"/>
      <c r="D1215" s="356"/>
      <c r="E1215" s="356"/>
      <c r="F1215" s="356"/>
      <c r="G1215" s="356"/>
      <c r="H1215" s="356"/>
      <c r="I1215" s="356"/>
      <c r="J1215" s="356"/>
      <c r="K1215" s="356"/>
      <c r="L1215" s="356"/>
      <c r="M1215" s="356"/>
      <c r="N1215" s="356"/>
      <c r="O1215" s="356"/>
      <c r="P1215" s="356"/>
      <c r="Q1215" s="356"/>
      <c r="R1215" s="356"/>
      <c r="S1215" s="356"/>
      <c r="T1215" s="356"/>
      <c r="U1215" s="356"/>
      <c r="V1215" s="356"/>
      <c r="W1215" s="356"/>
      <c r="X1215" s="356"/>
      <c r="Y1215" s="356"/>
      <c r="Z1215" s="356"/>
      <c r="AA1215" s="356"/>
      <c r="AB1215" s="356"/>
      <c r="AC1215" s="356"/>
      <c r="AD1215" s="310">
        <f>'Art. 121'!Q1167</f>
        <v>2</v>
      </c>
      <c r="AE1215" s="94">
        <f t="shared" si="207"/>
        <v>2.1440823327615783E-2</v>
      </c>
      <c r="AF1215">
        <f t="shared" si="208"/>
        <v>1</v>
      </c>
      <c r="AG1215" s="92">
        <f t="shared" si="215"/>
        <v>1</v>
      </c>
      <c r="AH1215" s="95">
        <f t="shared" si="210"/>
        <v>1</v>
      </c>
      <c r="AI1215" s="96">
        <f t="shared" si="211"/>
        <v>9.433962264150943E-3</v>
      </c>
      <c r="AJ1215" s="96">
        <f t="shared" si="212"/>
        <v>9.433962264150943E-3</v>
      </c>
      <c r="AK1215" s="96">
        <f t="shared" si="213"/>
        <v>2.1440823327615783E-2</v>
      </c>
    </row>
    <row r="1216" spans="1:37" ht="24.9" customHeight="1" x14ac:dyDescent="0.25">
      <c r="A1216" s="356" t="s">
        <v>986</v>
      </c>
      <c r="B1216" s="356"/>
      <c r="C1216" s="356"/>
      <c r="D1216" s="356"/>
      <c r="E1216" s="356"/>
      <c r="F1216" s="356"/>
      <c r="G1216" s="356"/>
      <c r="H1216" s="356"/>
      <c r="I1216" s="356"/>
      <c r="J1216" s="356"/>
      <c r="K1216" s="356"/>
      <c r="L1216" s="356"/>
      <c r="M1216" s="356"/>
      <c r="N1216" s="356"/>
      <c r="O1216" s="356"/>
      <c r="P1216" s="356"/>
      <c r="Q1216" s="356"/>
      <c r="R1216" s="356"/>
      <c r="S1216" s="356"/>
      <c r="T1216" s="356"/>
      <c r="U1216" s="356"/>
      <c r="V1216" s="356"/>
      <c r="W1216" s="356"/>
      <c r="X1216" s="356"/>
      <c r="Y1216" s="356"/>
      <c r="Z1216" s="356"/>
      <c r="AA1216" s="356"/>
      <c r="AB1216" s="356"/>
      <c r="AC1216" s="356"/>
      <c r="AD1216" s="310">
        <f>'Art. 121'!Q1168</f>
        <v>2</v>
      </c>
      <c r="AE1216" s="94">
        <f t="shared" si="207"/>
        <v>2.1440823327615783E-2</v>
      </c>
      <c r="AF1216">
        <f t="shared" si="208"/>
        <v>1</v>
      </c>
      <c r="AG1216" s="92">
        <f t="shared" si="215"/>
        <v>1</v>
      </c>
      <c r="AH1216" s="95">
        <f t="shared" si="210"/>
        <v>1</v>
      </c>
      <c r="AI1216" s="96">
        <f t="shared" si="211"/>
        <v>9.433962264150943E-3</v>
      </c>
      <c r="AJ1216" s="96">
        <f t="shared" si="212"/>
        <v>9.433962264150943E-3</v>
      </c>
      <c r="AK1216" s="96">
        <f t="shared" si="213"/>
        <v>2.1440823327615783E-2</v>
      </c>
    </row>
    <row r="1217" spans="1:37" ht="24.9" customHeight="1" x14ac:dyDescent="0.25">
      <c r="A1217" s="356" t="s">
        <v>987</v>
      </c>
      <c r="B1217" s="356"/>
      <c r="C1217" s="356"/>
      <c r="D1217" s="356"/>
      <c r="E1217" s="356"/>
      <c r="F1217" s="356"/>
      <c r="G1217" s="356"/>
      <c r="H1217" s="356"/>
      <c r="I1217" s="356"/>
      <c r="J1217" s="356"/>
      <c r="K1217" s="356"/>
      <c r="L1217" s="356"/>
      <c r="M1217" s="356"/>
      <c r="N1217" s="356"/>
      <c r="O1217" s="356"/>
      <c r="P1217" s="356"/>
      <c r="Q1217" s="356"/>
      <c r="R1217" s="356"/>
      <c r="S1217" s="356"/>
      <c r="T1217" s="356"/>
      <c r="U1217" s="356"/>
      <c r="V1217" s="356"/>
      <c r="W1217" s="356"/>
      <c r="X1217" s="356"/>
      <c r="Y1217" s="356"/>
      <c r="Z1217" s="356"/>
      <c r="AA1217" s="356"/>
      <c r="AB1217" s="356"/>
      <c r="AC1217" s="356"/>
      <c r="AD1217" s="310">
        <f>'Art. 121'!Q1169</f>
        <v>2</v>
      </c>
      <c r="AE1217" s="94">
        <f t="shared" si="207"/>
        <v>2.1440823327615783E-2</v>
      </c>
      <c r="AF1217">
        <f t="shared" si="208"/>
        <v>1</v>
      </c>
      <c r="AG1217" s="92">
        <f t="shared" si="215"/>
        <v>1</v>
      </c>
      <c r="AH1217" s="95">
        <f t="shared" si="210"/>
        <v>1</v>
      </c>
      <c r="AI1217" s="96">
        <f t="shared" si="211"/>
        <v>9.433962264150943E-3</v>
      </c>
      <c r="AJ1217" s="96">
        <f t="shared" si="212"/>
        <v>9.433962264150943E-3</v>
      </c>
      <c r="AK1217" s="96">
        <f t="shared" si="213"/>
        <v>2.1440823327615783E-2</v>
      </c>
    </row>
    <row r="1218" spans="1:37" ht="24.9" customHeight="1" x14ac:dyDescent="0.25">
      <c r="A1218" s="356" t="s">
        <v>988</v>
      </c>
      <c r="B1218" s="356"/>
      <c r="C1218" s="356"/>
      <c r="D1218" s="356"/>
      <c r="E1218" s="356"/>
      <c r="F1218" s="356"/>
      <c r="G1218" s="356"/>
      <c r="H1218" s="356"/>
      <c r="I1218" s="356"/>
      <c r="J1218" s="356"/>
      <c r="K1218" s="356"/>
      <c r="L1218" s="356"/>
      <c r="M1218" s="356"/>
      <c r="N1218" s="356"/>
      <c r="O1218" s="356"/>
      <c r="P1218" s="356"/>
      <c r="Q1218" s="356"/>
      <c r="R1218" s="356"/>
      <c r="S1218" s="356"/>
      <c r="T1218" s="356"/>
      <c r="U1218" s="356"/>
      <c r="V1218" s="356"/>
      <c r="W1218" s="356"/>
      <c r="X1218" s="356"/>
      <c r="Y1218" s="356"/>
      <c r="Z1218" s="356"/>
      <c r="AA1218" s="356"/>
      <c r="AB1218" s="356"/>
      <c r="AC1218" s="356"/>
      <c r="AD1218" s="310">
        <f>'Art. 121'!Q1170</f>
        <v>2</v>
      </c>
      <c r="AE1218" s="94">
        <f t="shared" si="207"/>
        <v>2.1440823327615783E-2</v>
      </c>
      <c r="AF1218">
        <f t="shared" si="208"/>
        <v>1</v>
      </c>
      <c r="AG1218" s="92">
        <f t="shared" si="215"/>
        <v>1</v>
      </c>
      <c r="AH1218" s="95">
        <f t="shared" si="210"/>
        <v>1</v>
      </c>
      <c r="AI1218" s="96">
        <f t="shared" si="211"/>
        <v>9.433962264150943E-3</v>
      </c>
      <c r="AJ1218" s="96">
        <f t="shared" si="212"/>
        <v>9.433962264150943E-3</v>
      </c>
      <c r="AK1218" s="96">
        <f t="shared" si="213"/>
        <v>2.1440823327615783E-2</v>
      </c>
    </row>
    <row r="1219" spans="1:37" ht="24.9" customHeight="1" x14ac:dyDescent="0.25">
      <c r="A1219" s="356" t="s">
        <v>989</v>
      </c>
      <c r="B1219" s="356"/>
      <c r="C1219" s="356"/>
      <c r="D1219" s="356"/>
      <c r="E1219" s="356"/>
      <c r="F1219" s="356"/>
      <c r="G1219" s="356"/>
      <c r="H1219" s="356"/>
      <c r="I1219" s="356"/>
      <c r="J1219" s="356"/>
      <c r="K1219" s="356"/>
      <c r="L1219" s="356"/>
      <c r="M1219" s="356"/>
      <c r="N1219" s="356"/>
      <c r="O1219" s="356"/>
      <c r="P1219" s="356"/>
      <c r="Q1219" s="356"/>
      <c r="R1219" s="356"/>
      <c r="S1219" s="356"/>
      <c r="T1219" s="356"/>
      <c r="U1219" s="356"/>
      <c r="V1219" s="356"/>
      <c r="W1219" s="356"/>
      <c r="X1219" s="356"/>
      <c r="Y1219" s="356"/>
      <c r="Z1219" s="356"/>
      <c r="AA1219" s="356"/>
      <c r="AB1219" s="356"/>
      <c r="AC1219" s="356"/>
      <c r="AD1219" s="310">
        <f>'Art. 121'!Q1171</f>
        <v>2</v>
      </c>
      <c r="AE1219" s="94">
        <f t="shared" si="207"/>
        <v>2.1440823327615783E-2</v>
      </c>
      <c r="AF1219">
        <f t="shared" si="208"/>
        <v>1</v>
      </c>
      <c r="AG1219" s="92">
        <f t="shared" si="215"/>
        <v>1</v>
      </c>
      <c r="AH1219" s="95">
        <f t="shared" si="210"/>
        <v>1</v>
      </c>
      <c r="AI1219" s="96">
        <f t="shared" si="211"/>
        <v>9.433962264150943E-3</v>
      </c>
      <c r="AJ1219" s="96">
        <f t="shared" si="212"/>
        <v>9.433962264150943E-3</v>
      </c>
      <c r="AK1219" s="96">
        <f t="shared" si="213"/>
        <v>2.1440823327615783E-2</v>
      </c>
    </row>
    <row r="1220" spans="1:37" ht="24.9" customHeight="1" x14ac:dyDescent="0.25">
      <c r="A1220" s="356" t="s">
        <v>990</v>
      </c>
      <c r="B1220" s="356"/>
      <c r="C1220" s="356"/>
      <c r="D1220" s="356"/>
      <c r="E1220" s="356"/>
      <c r="F1220" s="356"/>
      <c r="G1220" s="356"/>
      <c r="H1220" s="356"/>
      <c r="I1220" s="356"/>
      <c r="J1220" s="356"/>
      <c r="K1220" s="356"/>
      <c r="L1220" s="356"/>
      <c r="M1220" s="356"/>
      <c r="N1220" s="356"/>
      <c r="O1220" s="356"/>
      <c r="P1220" s="356"/>
      <c r="Q1220" s="356"/>
      <c r="R1220" s="356"/>
      <c r="S1220" s="356"/>
      <c r="T1220" s="356"/>
      <c r="U1220" s="356"/>
      <c r="V1220" s="356"/>
      <c r="W1220" s="356"/>
      <c r="X1220" s="356"/>
      <c r="Y1220" s="356"/>
      <c r="Z1220" s="356"/>
      <c r="AA1220" s="356"/>
      <c r="AB1220" s="356"/>
      <c r="AC1220" s="356"/>
      <c r="AD1220" s="310">
        <f>'Art. 121'!Q1172</f>
        <v>2</v>
      </c>
      <c r="AE1220" s="94">
        <f t="shared" si="207"/>
        <v>2.1440823327615783E-2</v>
      </c>
      <c r="AF1220">
        <f t="shared" si="208"/>
        <v>1</v>
      </c>
      <c r="AG1220" s="92">
        <f t="shared" si="215"/>
        <v>1</v>
      </c>
      <c r="AH1220" s="95">
        <f t="shared" si="210"/>
        <v>1</v>
      </c>
      <c r="AI1220" s="96">
        <f t="shared" si="211"/>
        <v>9.433962264150943E-3</v>
      </c>
      <c r="AJ1220" s="96">
        <f t="shared" si="212"/>
        <v>9.433962264150943E-3</v>
      </c>
      <c r="AK1220" s="96">
        <f t="shared" si="213"/>
        <v>2.1440823327615783E-2</v>
      </c>
    </row>
    <row r="1221" spans="1:37" ht="24.9" customHeight="1" x14ac:dyDescent="0.25">
      <c r="A1221" s="356" t="s">
        <v>991</v>
      </c>
      <c r="B1221" s="356"/>
      <c r="C1221" s="356"/>
      <c r="D1221" s="356"/>
      <c r="E1221" s="356"/>
      <c r="F1221" s="356"/>
      <c r="G1221" s="356"/>
      <c r="H1221" s="356"/>
      <c r="I1221" s="356"/>
      <c r="J1221" s="356"/>
      <c r="K1221" s="356"/>
      <c r="L1221" s="356"/>
      <c r="M1221" s="356"/>
      <c r="N1221" s="356"/>
      <c r="O1221" s="356"/>
      <c r="P1221" s="356"/>
      <c r="Q1221" s="356"/>
      <c r="R1221" s="356"/>
      <c r="S1221" s="356"/>
      <c r="T1221" s="356"/>
      <c r="U1221" s="356"/>
      <c r="V1221" s="356"/>
      <c r="W1221" s="356"/>
      <c r="X1221" s="356"/>
      <c r="Y1221" s="356"/>
      <c r="Z1221" s="356"/>
      <c r="AA1221" s="356"/>
      <c r="AB1221" s="356"/>
      <c r="AC1221" s="356"/>
      <c r="AD1221" s="310">
        <f>'Art. 121'!Q1173</f>
        <v>2</v>
      </c>
      <c r="AE1221" s="94">
        <f t="shared" si="207"/>
        <v>2.1440823327615783E-2</v>
      </c>
      <c r="AF1221">
        <f t="shared" si="208"/>
        <v>1</v>
      </c>
      <c r="AG1221" s="92">
        <f t="shared" si="215"/>
        <v>1</v>
      </c>
      <c r="AH1221" s="95">
        <f t="shared" si="210"/>
        <v>1</v>
      </c>
      <c r="AI1221" s="96">
        <f t="shared" si="211"/>
        <v>9.433962264150943E-3</v>
      </c>
      <c r="AJ1221" s="96">
        <f t="shared" si="212"/>
        <v>9.433962264150943E-3</v>
      </c>
      <c r="AK1221" s="96">
        <f t="shared" si="213"/>
        <v>2.1440823327615783E-2</v>
      </c>
    </row>
    <row r="1222" spans="1:37" ht="24.9" customHeight="1" x14ac:dyDescent="0.25">
      <c r="A1222" s="356" t="s">
        <v>992</v>
      </c>
      <c r="B1222" s="356"/>
      <c r="C1222" s="356"/>
      <c r="D1222" s="356"/>
      <c r="E1222" s="356"/>
      <c r="F1222" s="356"/>
      <c r="G1222" s="356"/>
      <c r="H1222" s="356"/>
      <c r="I1222" s="356"/>
      <c r="J1222" s="356"/>
      <c r="K1222" s="356"/>
      <c r="L1222" s="356"/>
      <c r="M1222" s="356"/>
      <c r="N1222" s="356"/>
      <c r="O1222" s="356"/>
      <c r="P1222" s="356"/>
      <c r="Q1222" s="356"/>
      <c r="R1222" s="356"/>
      <c r="S1222" s="356"/>
      <c r="T1222" s="356"/>
      <c r="U1222" s="356"/>
      <c r="V1222" s="356"/>
      <c r="W1222" s="356"/>
      <c r="X1222" s="356"/>
      <c r="Y1222" s="356"/>
      <c r="Z1222" s="356"/>
      <c r="AA1222" s="356"/>
      <c r="AB1222" s="356"/>
      <c r="AC1222" s="356"/>
      <c r="AD1222" s="310">
        <f>'Art. 121'!Q1174</f>
        <v>2</v>
      </c>
      <c r="AE1222" s="94">
        <f t="shared" si="207"/>
        <v>2.1440823327615783E-2</v>
      </c>
      <c r="AF1222">
        <f t="shared" si="208"/>
        <v>1</v>
      </c>
      <c r="AG1222" s="92">
        <f t="shared" si="215"/>
        <v>1</v>
      </c>
      <c r="AH1222" s="95">
        <f t="shared" si="210"/>
        <v>1</v>
      </c>
      <c r="AI1222" s="96">
        <f t="shared" si="211"/>
        <v>9.433962264150943E-3</v>
      </c>
      <c r="AJ1222" s="96">
        <f t="shared" si="212"/>
        <v>9.433962264150943E-3</v>
      </c>
      <c r="AK1222" s="96">
        <f t="shared" si="213"/>
        <v>2.1440823327615783E-2</v>
      </c>
    </row>
    <row r="1223" spans="1:37" ht="24.9" customHeight="1" x14ac:dyDescent="0.25">
      <c r="A1223" s="356" t="s">
        <v>993</v>
      </c>
      <c r="B1223" s="356"/>
      <c r="C1223" s="356"/>
      <c r="D1223" s="356"/>
      <c r="E1223" s="356"/>
      <c r="F1223" s="356"/>
      <c r="G1223" s="356"/>
      <c r="H1223" s="356"/>
      <c r="I1223" s="356"/>
      <c r="J1223" s="356"/>
      <c r="K1223" s="356"/>
      <c r="L1223" s="356"/>
      <c r="M1223" s="356"/>
      <c r="N1223" s="356"/>
      <c r="O1223" s="356"/>
      <c r="P1223" s="356"/>
      <c r="Q1223" s="356"/>
      <c r="R1223" s="356"/>
      <c r="S1223" s="356"/>
      <c r="T1223" s="356"/>
      <c r="U1223" s="356"/>
      <c r="V1223" s="356"/>
      <c r="W1223" s="356"/>
      <c r="X1223" s="356"/>
      <c r="Y1223" s="356"/>
      <c r="Z1223" s="356"/>
      <c r="AA1223" s="356"/>
      <c r="AB1223" s="356"/>
      <c r="AC1223" s="356"/>
      <c r="AD1223" s="310">
        <f>'Art. 121'!Q1175</f>
        <v>2</v>
      </c>
      <c r="AE1223" s="94">
        <f t="shared" si="207"/>
        <v>2.1440823327615783E-2</v>
      </c>
      <c r="AF1223">
        <f t="shared" si="208"/>
        <v>1</v>
      </c>
      <c r="AG1223" s="92">
        <f t="shared" si="215"/>
        <v>1</v>
      </c>
      <c r="AH1223" s="95">
        <f t="shared" si="210"/>
        <v>1</v>
      </c>
      <c r="AI1223" s="96">
        <f t="shared" si="211"/>
        <v>9.433962264150943E-3</v>
      </c>
      <c r="AJ1223" s="96">
        <f t="shared" si="212"/>
        <v>9.433962264150943E-3</v>
      </c>
      <c r="AK1223" s="96">
        <f t="shared" si="213"/>
        <v>2.1440823327615783E-2</v>
      </c>
    </row>
    <row r="1224" spans="1:37" ht="24.9" customHeight="1" x14ac:dyDescent="0.25">
      <c r="A1224" s="356" t="s">
        <v>994</v>
      </c>
      <c r="B1224" s="356"/>
      <c r="C1224" s="356"/>
      <c r="D1224" s="356"/>
      <c r="E1224" s="356"/>
      <c r="F1224" s="356"/>
      <c r="G1224" s="356"/>
      <c r="H1224" s="356"/>
      <c r="I1224" s="356"/>
      <c r="J1224" s="356"/>
      <c r="K1224" s="356"/>
      <c r="L1224" s="356"/>
      <c r="M1224" s="356"/>
      <c r="N1224" s="356"/>
      <c r="O1224" s="356"/>
      <c r="P1224" s="356"/>
      <c r="Q1224" s="356"/>
      <c r="R1224" s="356"/>
      <c r="S1224" s="356"/>
      <c r="T1224" s="356"/>
      <c r="U1224" s="356"/>
      <c r="V1224" s="356"/>
      <c r="W1224" s="356"/>
      <c r="X1224" s="356"/>
      <c r="Y1224" s="356"/>
      <c r="Z1224" s="356"/>
      <c r="AA1224" s="356"/>
      <c r="AB1224" s="356"/>
      <c r="AC1224" s="356"/>
      <c r="AD1224" s="310">
        <f>'Art. 121'!Q1176</f>
        <v>2</v>
      </c>
      <c r="AE1224" s="94">
        <f t="shared" si="207"/>
        <v>2.1440823327615783E-2</v>
      </c>
      <c r="AF1224">
        <f t="shared" si="208"/>
        <v>1</v>
      </c>
      <c r="AG1224" s="92">
        <f t="shared" si="215"/>
        <v>1</v>
      </c>
      <c r="AH1224" s="95">
        <f t="shared" si="210"/>
        <v>1</v>
      </c>
      <c r="AI1224" s="96">
        <f t="shared" si="211"/>
        <v>9.433962264150943E-3</v>
      </c>
      <c r="AJ1224" s="96">
        <f t="shared" si="212"/>
        <v>9.433962264150943E-3</v>
      </c>
      <c r="AK1224" s="96">
        <f t="shared" si="213"/>
        <v>2.1440823327615783E-2</v>
      </c>
    </row>
    <row r="1225" spans="1:37" ht="24.9" customHeight="1" x14ac:dyDescent="0.25">
      <c r="A1225" s="356" t="s">
        <v>995</v>
      </c>
      <c r="B1225" s="356"/>
      <c r="C1225" s="356"/>
      <c r="D1225" s="356"/>
      <c r="E1225" s="356"/>
      <c r="F1225" s="356"/>
      <c r="G1225" s="356"/>
      <c r="H1225" s="356"/>
      <c r="I1225" s="356"/>
      <c r="J1225" s="356"/>
      <c r="K1225" s="356"/>
      <c r="L1225" s="356"/>
      <c r="M1225" s="356"/>
      <c r="N1225" s="356"/>
      <c r="O1225" s="356"/>
      <c r="P1225" s="356"/>
      <c r="Q1225" s="356"/>
      <c r="R1225" s="356"/>
      <c r="S1225" s="356"/>
      <c r="T1225" s="356"/>
      <c r="U1225" s="356"/>
      <c r="V1225" s="356"/>
      <c r="W1225" s="356"/>
      <c r="X1225" s="356"/>
      <c r="Y1225" s="356"/>
      <c r="Z1225" s="356"/>
      <c r="AA1225" s="356"/>
      <c r="AB1225" s="356"/>
      <c r="AC1225" s="356"/>
      <c r="AD1225" s="310">
        <f>'Art. 121'!Q1177</f>
        <v>2</v>
      </c>
      <c r="AE1225" s="94">
        <f t="shared" si="207"/>
        <v>2.1440823327615783E-2</v>
      </c>
      <c r="AF1225">
        <f t="shared" si="208"/>
        <v>1</v>
      </c>
      <c r="AG1225" s="92">
        <f t="shared" si="215"/>
        <v>1</v>
      </c>
      <c r="AH1225" s="95">
        <f t="shared" si="210"/>
        <v>1</v>
      </c>
      <c r="AI1225" s="96">
        <f t="shared" si="211"/>
        <v>9.433962264150943E-3</v>
      </c>
      <c r="AJ1225" s="96">
        <f t="shared" si="212"/>
        <v>9.433962264150943E-3</v>
      </c>
      <c r="AK1225" s="96">
        <f t="shared" si="213"/>
        <v>2.1440823327615783E-2</v>
      </c>
    </row>
    <row r="1226" spans="1:37" ht="24.9" customHeight="1" x14ac:dyDescent="0.25">
      <c r="A1226" s="356" t="s">
        <v>996</v>
      </c>
      <c r="B1226" s="356"/>
      <c r="C1226" s="356"/>
      <c r="D1226" s="356"/>
      <c r="E1226" s="356"/>
      <c r="F1226" s="356"/>
      <c r="G1226" s="356"/>
      <c r="H1226" s="356"/>
      <c r="I1226" s="356"/>
      <c r="J1226" s="356"/>
      <c r="K1226" s="356"/>
      <c r="L1226" s="356"/>
      <c r="M1226" s="356"/>
      <c r="N1226" s="356"/>
      <c r="O1226" s="356"/>
      <c r="P1226" s="356"/>
      <c r="Q1226" s="356"/>
      <c r="R1226" s="356"/>
      <c r="S1226" s="356"/>
      <c r="T1226" s="356"/>
      <c r="U1226" s="356"/>
      <c r="V1226" s="356"/>
      <c r="W1226" s="356"/>
      <c r="X1226" s="356"/>
      <c r="Y1226" s="356"/>
      <c r="Z1226" s="356"/>
      <c r="AA1226" s="356"/>
      <c r="AB1226" s="356"/>
      <c r="AC1226" s="356"/>
      <c r="AD1226" s="310">
        <f>'Art. 121'!Q1178</f>
        <v>2</v>
      </c>
      <c r="AE1226" s="94">
        <f t="shared" si="207"/>
        <v>2.1440823327615783E-2</v>
      </c>
      <c r="AF1226">
        <f t="shared" si="208"/>
        <v>1</v>
      </c>
      <c r="AG1226" s="92">
        <f t="shared" si="215"/>
        <v>1</v>
      </c>
      <c r="AH1226" s="95">
        <f t="shared" si="210"/>
        <v>1</v>
      </c>
      <c r="AI1226" s="96">
        <f t="shared" si="211"/>
        <v>9.433962264150943E-3</v>
      </c>
      <c r="AJ1226" s="96">
        <f t="shared" si="212"/>
        <v>9.433962264150943E-3</v>
      </c>
      <c r="AK1226" s="96">
        <f t="shared" si="213"/>
        <v>2.1440823327615783E-2</v>
      </c>
    </row>
    <row r="1227" spans="1:37" ht="24.9" customHeight="1" x14ac:dyDescent="0.25">
      <c r="A1227" s="356" t="s">
        <v>997</v>
      </c>
      <c r="B1227" s="356"/>
      <c r="C1227" s="356"/>
      <c r="D1227" s="356"/>
      <c r="E1227" s="356"/>
      <c r="F1227" s="356"/>
      <c r="G1227" s="356"/>
      <c r="H1227" s="356"/>
      <c r="I1227" s="356"/>
      <c r="J1227" s="356"/>
      <c r="K1227" s="356"/>
      <c r="L1227" s="356"/>
      <c r="M1227" s="356"/>
      <c r="N1227" s="356"/>
      <c r="O1227" s="356"/>
      <c r="P1227" s="356"/>
      <c r="Q1227" s="356"/>
      <c r="R1227" s="356"/>
      <c r="S1227" s="356"/>
      <c r="T1227" s="356"/>
      <c r="U1227" s="356"/>
      <c r="V1227" s="356"/>
      <c r="W1227" s="356"/>
      <c r="X1227" s="356"/>
      <c r="Y1227" s="356"/>
      <c r="Z1227" s="356"/>
      <c r="AA1227" s="356"/>
      <c r="AB1227" s="356"/>
      <c r="AC1227" s="356"/>
      <c r="AD1227" s="310">
        <f>'Art. 121'!Q1179</f>
        <v>2</v>
      </c>
      <c r="AE1227" s="94">
        <f t="shared" si="207"/>
        <v>2.1440823327615783E-2</v>
      </c>
      <c r="AF1227">
        <f t="shared" si="208"/>
        <v>1</v>
      </c>
      <c r="AG1227" s="92">
        <f t="shared" si="215"/>
        <v>1</v>
      </c>
      <c r="AH1227" s="95">
        <f t="shared" si="210"/>
        <v>1</v>
      </c>
      <c r="AI1227" s="96">
        <f t="shared" si="211"/>
        <v>9.433962264150943E-3</v>
      </c>
      <c r="AJ1227" s="96">
        <f t="shared" si="212"/>
        <v>9.433962264150943E-3</v>
      </c>
      <c r="AK1227" s="96">
        <f t="shared" si="213"/>
        <v>2.1440823327615783E-2</v>
      </c>
    </row>
    <row r="1228" spans="1:37" ht="24.9" customHeight="1" x14ac:dyDescent="0.25">
      <c r="A1228" s="356" t="s">
        <v>998</v>
      </c>
      <c r="B1228" s="356"/>
      <c r="C1228" s="356"/>
      <c r="D1228" s="356"/>
      <c r="E1228" s="356"/>
      <c r="F1228" s="356"/>
      <c r="G1228" s="356"/>
      <c r="H1228" s="356"/>
      <c r="I1228" s="356"/>
      <c r="J1228" s="356"/>
      <c r="K1228" s="356"/>
      <c r="L1228" s="356"/>
      <c r="M1228" s="356"/>
      <c r="N1228" s="356"/>
      <c r="O1228" s="356"/>
      <c r="P1228" s="356"/>
      <c r="Q1228" s="356"/>
      <c r="R1228" s="356"/>
      <c r="S1228" s="356"/>
      <c r="T1228" s="356"/>
      <c r="U1228" s="356"/>
      <c r="V1228" s="356"/>
      <c r="W1228" s="356"/>
      <c r="X1228" s="356"/>
      <c r="Y1228" s="356"/>
      <c r="Z1228" s="356"/>
      <c r="AA1228" s="356"/>
      <c r="AB1228" s="356"/>
      <c r="AC1228" s="356"/>
      <c r="AD1228" s="310">
        <f>'Art. 121'!Q1180</f>
        <v>2</v>
      </c>
      <c r="AE1228" s="94">
        <f t="shared" si="207"/>
        <v>2.1440823327615783E-2</v>
      </c>
      <c r="AF1228">
        <f t="shared" si="208"/>
        <v>1</v>
      </c>
      <c r="AG1228" s="92">
        <f t="shared" si="215"/>
        <v>1</v>
      </c>
      <c r="AH1228" s="95">
        <f t="shared" si="210"/>
        <v>1</v>
      </c>
      <c r="AI1228" s="96">
        <f t="shared" si="211"/>
        <v>9.433962264150943E-3</v>
      </c>
      <c r="AJ1228" s="96">
        <f t="shared" si="212"/>
        <v>9.433962264150943E-3</v>
      </c>
      <c r="AK1228" s="96">
        <f t="shared" si="213"/>
        <v>2.1440823327615783E-2</v>
      </c>
    </row>
    <row r="1229" spans="1:37" ht="24.9" customHeight="1" x14ac:dyDescent="0.25">
      <c r="A1229" s="356" t="s">
        <v>999</v>
      </c>
      <c r="B1229" s="356"/>
      <c r="C1229" s="356"/>
      <c r="D1229" s="356"/>
      <c r="E1229" s="356"/>
      <c r="F1229" s="356"/>
      <c r="G1229" s="356"/>
      <c r="H1229" s="356"/>
      <c r="I1229" s="356"/>
      <c r="J1229" s="356"/>
      <c r="K1229" s="356"/>
      <c r="L1229" s="356"/>
      <c r="M1229" s="356"/>
      <c r="N1229" s="356"/>
      <c r="O1229" s="356"/>
      <c r="P1229" s="356"/>
      <c r="Q1229" s="356"/>
      <c r="R1229" s="356"/>
      <c r="S1229" s="356"/>
      <c r="T1229" s="356"/>
      <c r="U1229" s="356"/>
      <c r="V1229" s="356"/>
      <c r="W1229" s="356"/>
      <c r="X1229" s="356"/>
      <c r="Y1229" s="356"/>
      <c r="Z1229" s="356"/>
      <c r="AA1229" s="356"/>
      <c r="AB1229" s="356"/>
      <c r="AC1229" s="356"/>
      <c r="AD1229" s="310">
        <f>'Art. 121'!Q1181</f>
        <v>2</v>
      </c>
      <c r="AE1229" s="94">
        <f t="shared" si="207"/>
        <v>2.1440823327615783E-2</v>
      </c>
      <c r="AF1229">
        <f t="shared" si="208"/>
        <v>1</v>
      </c>
      <c r="AG1229" s="92">
        <f t="shared" si="215"/>
        <v>1</v>
      </c>
      <c r="AH1229" s="95">
        <f t="shared" si="210"/>
        <v>1</v>
      </c>
      <c r="AI1229" s="96">
        <f t="shared" si="211"/>
        <v>9.433962264150943E-3</v>
      </c>
      <c r="AJ1229" s="96">
        <f t="shared" si="212"/>
        <v>9.433962264150943E-3</v>
      </c>
      <c r="AK1229" s="96">
        <f t="shared" si="213"/>
        <v>2.1440823327615783E-2</v>
      </c>
    </row>
    <row r="1230" spans="1:37" ht="24.9" customHeight="1" x14ac:dyDescent="0.25">
      <c r="A1230" s="356" t="s">
        <v>1000</v>
      </c>
      <c r="B1230" s="356"/>
      <c r="C1230" s="356"/>
      <c r="D1230" s="356"/>
      <c r="E1230" s="356"/>
      <c r="F1230" s="356"/>
      <c r="G1230" s="356"/>
      <c r="H1230" s="356"/>
      <c r="I1230" s="356"/>
      <c r="J1230" s="356"/>
      <c r="K1230" s="356"/>
      <c r="L1230" s="356"/>
      <c r="M1230" s="356"/>
      <c r="N1230" s="356"/>
      <c r="O1230" s="356"/>
      <c r="P1230" s="356"/>
      <c r="Q1230" s="356"/>
      <c r="R1230" s="356"/>
      <c r="S1230" s="356"/>
      <c r="T1230" s="356"/>
      <c r="U1230" s="356"/>
      <c r="V1230" s="356"/>
      <c r="W1230" s="356"/>
      <c r="X1230" s="356"/>
      <c r="Y1230" s="356"/>
      <c r="Z1230" s="356"/>
      <c r="AA1230" s="356"/>
      <c r="AB1230" s="356"/>
      <c r="AC1230" s="356"/>
      <c r="AD1230" s="310">
        <f>'Art. 121'!Q1182</f>
        <v>2</v>
      </c>
      <c r="AE1230" s="94">
        <f t="shared" si="207"/>
        <v>2.1440823327615783E-2</v>
      </c>
      <c r="AF1230">
        <f t="shared" si="208"/>
        <v>1</v>
      </c>
      <c r="AG1230" s="92">
        <f t="shared" si="215"/>
        <v>1</v>
      </c>
      <c r="AH1230" s="95">
        <f t="shared" si="210"/>
        <v>1</v>
      </c>
      <c r="AI1230" s="96">
        <f t="shared" si="211"/>
        <v>9.433962264150943E-3</v>
      </c>
      <c r="AJ1230" s="96">
        <f t="shared" si="212"/>
        <v>9.433962264150943E-3</v>
      </c>
      <c r="AK1230" s="96">
        <f t="shared" si="213"/>
        <v>2.1440823327615783E-2</v>
      </c>
    </row>
    <row r="1231" spans="1:37" ht="24.9" customHeight="1" x14ac:dyDescent="0.25">
      <c r="A1231" s="356" t="s">
        <v>1001</v>
      </c>
      <c r="B1231" s="356"/>
      <c r="C1231" s="356"/>
      <c r="D1231" s="356"/>
      <c r="E1231" s="356"/>
      <c r="F1231" s="356"/>
      <c r="G1231" s="356"/>
      <c r="H1231" s="356"/>
      <c r="I1231" s="356"/>
      <c r="J1231" s="356"/>
      <c r="K1231" s="356"/>
      <c r="L1231" s="356"/>
      <c r="M1231" s="356"/>
      <c r="N1231" s="356"/>
      <c r="O1231" s="356"/>
      <c r="P1231" s="356"/>
      <c r="Q1231" s="356"/>
      <c r="R1231" s="356"/>
      <c r="S1231" s="356"/>
      <c r="T1231" s="356"/>
      <c r="U1231" s="356"/>
      <c r="V1231" s="356"/>
      <c r="W1231" s="356"/>
      <c r="X1231" s="356"/>
      <c r="Y1231" s="356"/>
      <c r="Z1231" s="356"/>
      <c r="AA1231" s="356"/>
      <c r="AB1231" s="356"/>
      <c r="AC1231" s="356"/>
      <c r="AD1231" s="310">
        <f>'Art. 121'!Q1183</f>
        <v>0</v>
      </c>
      <c r="AE1231" s="94">
        <f t="shared" si="207"/>
        <v>0</v>
      </c>
      <c r="AF1231">
        <f t="shared" si="208"/>
        <v>0</v>
      </c>
      <c r="AG1231" s="92">
        <f t="shared" si="215"/>
        <v>1</v>
      </c>
      <c r="AH1231" s="95">
        <f t="shared" si="210"/>
        <v>0</v>
      </c>
      <c r="AI1231" s="96">
        <f t="shared" si="211"/>
        <v>9.433962264150943E-3</v>
      </c>
      <c r="AJ1231" s="96">
        <f t="shared" si="212"/>
        <v>0</v>
      </c>
      <c r="AK1231" s="96">
        <f t="shared" si="213"/>
        <v>0</v>
      </c>
    </row>
    <row r="1232" spans="1:37" ht="24.9" customHeight="1" x14ac:dyDescent="0.25">
      <c r="A1232" s="356" t="s">
        <v>1002</v>
      </c>
      <c r="B1232" s="356"/>
      <c r="C1232" s="356"/>
      <c r="D1232" s="356"/>
      <c r="E1232" s="356"/>
      <c r="F1232" s="356"/>
      <c r="G1232" s="356"/>
      <c r="H1232" s="356"/>
      <c r="I1232" s="356"/>
      <c r="J1232" s="356"/>
      <c r="K1232" s="356"/>
      <c r="L1232" s="356"/>
      <c r="M1232" s="356"/>
      <c r="N1232" s="356"/>
      <c r="O1232" s="356"/>
      <c r="P1232" s="356"/>
      <c r="Q1232" s="356"/>
      <c r="R1232" s="356"/>
      <c r="S1232" s="356"/>
      <c r="T1232" s="356"/>
      <c r="U1232" s="356"/>
      <c r="V1232" s="356"/>
      <c r="W1232" s="356"/>
      <c r="X1232" s="356"/>
      <c r="Y1232" s="356"/>
      <c r="Z1232" s="356"/>
      <c r="AA1232" s="356"/>
      <c r="AB1232" s="356"/>
      <c r="AC1232" s="356"/>
      <c r="AD1232" s="310">
        <f>'Art. 121'!Q1184</f>
        <v>0</v>
      </c>
      <c r="AE1232" s="94">
        <f t="shared" si="207"/>
        <v>0</v>
      </c>
      <c r="AF1232">
        <f t="shared" si="208"/>
        <v>0</v>
      </c>
      <c r="AG1232" s="92">
        <f t="shared" si="215"/>
        <v>1</v>
      </c>
      <c r="AH1232" s="95">
        <f t="shared" si="210"/>
        <v>0</v>
      </c>
      <c r="AI1232" s="96">
        <f t="shared" si="211"/>
        <v>9.433962264150943E-3</v>
      </c>
      <c r="AJ1232" s="96">
        <f t="shared" si="212"/>
        <v>0</v>
      </c>
      <c r="AK1232" s="96">
        <f t="shared" si="213"/>
        <v>0</v>
      </c>
    </row>
    <row r="1233" spans="1:37" ht="24.9" customHeight="1" x14ac:dyDescent="0.25">
      <c r="A1233" s="356" t="s">
        <v>1003</v>
      </c>
      <c r="B1233" s="356"/>
      <c r="C1233" s="356"/>
      <c r="D1233" s="356"/>
      <c r="E1233" s="356"/>
      <c r="F1233" s="356"/>
      <c r="G1233" s="356"/>
      <c r="H1233" s="356"/>
      <c r="I1233" s="356"/>
      <c r="J1233" s="356"/>
      <c r="K1233" s="356"/>
      <c r="L1233" s="356"/>
      <c r="M1233" s="356"/>
      <c r="N1233" s="356"/>
      <c r="O1233" s="356"/>
      <c r="P1233" s="356"/>
      <c r="Q1233" s="356"/>
      <c r="R1233" s="356"/>
      <c r="S1233" s="356"/>
      <c r="T1233" s="356"/>
      <c r="U1233" s="356"/>
      <c r="V1233" s="356"/>
      <c r="W1233" s="356"/>
      <c r="X1233" s="356"/>
      <c r="Y1233" s="356"/>
      <c r="Z1233" s="356"/>
      <c r="AA1233" s="356"/>
      <c r="AB1233" s="356"/>
      <c r="AC1233" s="356"/>
      <c r="AD1233" s="310">
        <f>'Art. 121'!Q1185</f>
        <v>2</v>
      </c>
      <c r="AE1233" s="94">
        <f t="shared" si="207"/>
        <v>2.1440823327615783E-2</v>
      </c>
      <c r="AF1233">
        <f t="shared" si="208"/>
        <v>1</v>
      </c>
      <c r="AG1233" s="92">
        <f t="shared" si="215"/>
        <v>1</v>
      </c>
      <c r="AH1233" s="95">
        <f t="shared" si="210"/>
        <v>1</v>
      </c>
      <c r="AI1233" s="96">
        <f t="shared" si="211"/>
        <v>9.433962264150943E-3</v>
      </c>
      <c r="AJ1233" s="96">
        <f t="shared" si="212"/>
        <v>9.433962264150943E-3</v>
      </c>
      <c r="AK1233" s="96">
        <f t="shared" si="213"/>
        <v>2.1440823327615783E-2</v>
      </c>
    </row>
    <row r="1234" spans="1:37" ht="24.9" customHeight="1" x14ac:dyDescent="0.25">
      <c r="A1234" s="356" t="s">
        <v>1004</v>
      </c>
      <c r="B1234" s="356"/>
      <c r="C1234" s="356"/>
      <c r="D1234" s="356"/>
      <c r="E1234" s="356"/>
      <c r="F1234" s="356"/>
      <c r="G1234" s="356"/>
      <c r="H1234" s="356"/>
      <c r="I1234" s="356"/>
      <c r="J1234" s="356"/>
      <c r="K1234" s="356"/>
      <c r="L1234" s="356"/>
      <c r="M1234" s="356"/>
      <c r="N1234" s="356"/>
      <c r="O1234" s="356"/>
      <c r="P1234" s="356"/>
      <c r="Q1234" s="356"/>
      <c r="R1234" s="356"/>
      <c r="S1234" s="356"/>
      <c r="T1234" s="356"/>
      <c r="U1234" s="356"/>
      <c r="V1234" s="356"/>
      <c r="W1234" s="356"/>
      <c r="X1234" s="356"/>
      <c r="Y1234" s="356"/>
      <c r="Z1234" s="356"/>
      <c r="AA1234" s="356"/>
      <c r="AB1234" s="356"/>
      <c r="AC1234" s="356"/>
      <c r="AD1234" s="310">
        <f>'Art. 121'!Q1186</f>
        <v>2</v>
      </c>
      <c r="AE1234" s="94">
        <f t="shared" si="207"/>
        <v>2.1440823327615783E-2</v>
      </c>
      <c r="AF1234">
        <f t="shared" si="208"/>
        <v>1</v>
      </c>
      <c r="AG1234" s="92">
        <f t="shared" si="215"/>
        <v>1</v>
      </c>
      <c r="AH1234" s="95">
        <f t="shared" si="210"/>
        <v>1</v>
      </c>
      <c r="AI1234" s="96">
        <f t="shared" si="211"/>
        <v>9.433962264150943E-3</v>
      </c>
      <c r="AJ1234" s="96">
        <f t="shared" si="212"/>
        <v>9.433962264150943E-3</v>
      </c>
      <c r="AK1234" s="96">
        <f t="shared" si="213"/>
        <v>2.1440823327615783E-2</v>
      </c>
    </row>
    <row r="1235" spans="1:37" ht="24.9" customHeight="1" x14ac:dyDescent="0.25">
      <c r="A1235" s="356" t="s">
        <v>1005</v>
      </c>
      <c r="B1235" s="356"/>
      <c r="C1235" s="356"/>
      <c r="D1235" s="356"/>
      <c r="E1235" s="356"/>
      <c r="F1235" s="356"/>
      <c r="G1235" s="356"/>
      <c r="H1235" s="356"/>
      <c r="I1235" s="356"/>
      <c r="J1235" s="356"/>
      <c r="K1235" s="356"/>
      <c r="L1235" s="356"/>
      <c r="M1235" s="356"/>
      <c r="N1235" s="356"/>
      <c r="O1235" s="356"/>
      <c r="P1235" s="356"/>
      <c r="Q1235" s="356"/>
      <c r="R1235" s="356"/>
      <c r="S1235" s="356"/>
      <c r="T1235" s="356"/>
      <c r="U1235" s="356"/>
      <c r="V1235" s="356"/>
      <c r="W1235" s="356"/>
      <c r="X1235" s="356"/>
      <c r="Y1235" s="356"/>
      <c r="Z1235" s="356"/>
      <c r="AA1235" s="356"/>
      <c r="AB1235" s="356"/>
      <c r="AC1235" s="356"/>
      <c r="AD1235" s="310">
        <f>'Art. 121'!Q1187</f>
        <v>2</v>
      </c>
      <c r="AE1235" s="94">
        <f t="shared" si="207"/>
        <v>2.1440823327615783E-2</v>
      </c>
      <c r="AF1235">
        <f t="shared" si="208"/>
        <v>1</v>
      </c>
      <c r="AG1235" s="92">
        <f t="shared" si="215"/>
        <v>1</v>
      </c>
      <c r="AH1235" s="95">
        <f t="shared" si="210"/>
        <v>1</v>
      </c>
      <c r="AI1235" s="96">
        <f t="shared" si="211"/>
        <v>9.433962264150943E-3</v>
      </c>
      <c r="AJ1235" s="96">
        <f t="shared" si="212"/>
        <v>9.433962264150943E-3</v>
      </c>
      <c r="AK1235" s="96">
        <f t="shared" si="213"/>
        <v>2.1440823327615783E-2</v>
      </c>
    </row>
    <row r="1236" spans="1:37" ht="24.9" customHeight="1" x14ac:dyDescent="0.25">
      <c r="A1236" s="356" t="s">
        <v>1006</v>
      </c>
      <c r="B1236" s="356"/>
      <c r="C1236" s="356"/>
      <c r="D1236" s="356"/>
      <c r="E1236" s="356"/>
      <c r="F1236" s="356"/>
      <c r="G1236" s="356"/>
      <c r="H1236" s="356"/>
      <c r="I1236" s="356"/>
      <c r="J1236" s="356"/>
      <c r="K1236" s="356"/>
      <c r="L1236" s="356"/>
      <c r="M1236" s="356"/>
      <c r="N1236" s="356"/>
      <c r="O1236" s="356"/>
      <c r="P1236" s="356"/>
      <c r="Q1236" s="356"/>
      <c r="R1236" s="356"/>
      <c r="S1236" s="356"/>
      <c r="T1236" s="356"/>
      <c r="U1236" s="356"/>
      <c r="V1236" s="356"/>
      <c r="W1236" s="356"/>
      <c r="X1236" s="356"/>
      <c r="Y1236" s="356"/>
      <c r="Z1236" s="356"/>
      <c r="AA1236" s="356"/>
      <c r="AB1236" s="356"/>
      <c r="AC1236" s="356"/>
      <c r="AD1236" s="310">
        <f>'Art. 121'!Q1188</f>
        <v>0</v>
      </c>
      <c r="AE1236" s="94">
        <f t="shared" si="207"/>
        <v>0</v>
      </c>
      <c r="AF1236">
        <f t="shared" si="208"/>
        <v>0</v>
      </c>
      <c r="AG1236" s="92">
        <f t="shared" si="215"/>
        <v>1</v>
      </c>
      <c r="AH1236" s="95">
        <f t="shared" si="210"/>
        <v>0</v>
      </c>
      <c r="AI1236" s="96">
        <f t="shared" si="211"/>
        <v>9.433962264150943E-3</v>
      </c>
      <c r="AJ1236" s="96">
        <f t="shared" si="212"/>
        <v>0</v>
      </c>
      <c r="AK1236" s="96">
        <f t="shared" si="213"/>
        <v>0</v>
      </c>
    </row>
    <row r="1237" spans="1:37" ht="24.9" customHeight="1" x14ac:dyDescent="0.25">
      <c r="A1237" s="356" t="s">
        <v>1007</v>
      </c>
      <c r="B1237" s="356"/>
      <c r="C1237" s="356"/>
      <c r="D1237" s="356"/>
      <c r="E1237" s="356"/>
      <c r="F1237" s="356"/>
      <c r="G1237" s="356"/>
      <c r="H1237" s="356"/>
      <c r="I1237" s="356"/>
      <c r="J1237" s="356"/>
      <c r="K1237" s="356"/>
      <c r="L1237" s="356"/>
      <c r="M1237" s="356"/>
      <c r="N1237" s="356"/>
      <c r="O1237" s="356"/>
      <c r="P1237" s="356"/>
      <c r="Q1237" s="356"/>
      <c r="R1237" s="356"/>
      <c r="S1237" s="356"/>
      <c r="T1237" s="356"/>
      <c r="U1237" s="356"/>
      <c r="V1237" s="356"/>
      <c r="W1237" s="356"/>
      <c r="X1237" s="356"/>
      <c r="Y1237" s="356"/>
      <c r="Z1237" s="356"/>
      <c r="AA1237" s="356"/>
      <c r="AB1237" s="356"/>
      <c r="AC1237" s="356"/>
      <c r="AD1237" s="310">
        <f>'Art. 121'!Q1189</f>
        <v>2</v>
      </c>
      <c r="AE1237" s="94">
        <f t="shared" si="207"/>
        <v>2.1440823327615783E-2</v>
      </c>
      <c r="AF1237">
        <f t="shared" si="208"/>
        <v>1</v>
      </c>
      <c r="AG1237" s="92">
        <f t="shared" si="215"/>
        <v>1</v>
      </c>
      <c r="AH1237" s="95">
        <f t="shared" si="210"/>
        <v>1</v>
      </c>
      <c r="AI1237" s="96">
        <f t="shared" si="211"/>
        <v>9.433962264150943E-3</v>
      </c>
      <c r="AJ1237" s="96">
        <f t="shared" si="212"/>
        <v>9.433962264150943E-3</v>
      </c>
      <c r="AK1237" s="96">
        <f t="shared" si="213"/>
        <v>2.1440823327615783E-2</v>
      </c>
    </row>
    <row r="1238" spans="1:37" ht="24.9" customHeight="1" x14ac:dyDescent="0.25">
      <c r="A1238" s="356" t="s">
        <v>1008</v>
      </c>
      <c r="B1238" s="356"/>
      <c r="C1238" s="356"/>
      <c r="D1238" s="356"/>
      <c r="E1238" s="356"/>
      <c r="F1238" s="356"/>
      <c r="G1238" s="356"/>
      <c r="H1238" s="356"/>
      <c r="I1238" s="356"/>
      <c r="J1238" s="356"/>
      <c r="K1238" s="356"/>
      <c r="L1238" s="356"/>
      <c r="M1238" s="356"/>
      <c r="N1238" s="356"/>
      <c r="O1238" s="356"/>
      <c r="P1238" s="356"/>
      <c r="Q1238" s="356"/>
      <c r="R1238" s="356"/>
      <c r="S1238" s="356"/>
      <c r="T1238" s="356"/>
      <c r="U1238" s="356"/>
      <c r="V1238" s="356"/>
      <c r="W1238" s="356"/>
      <c r="X1238" s="356"/>
      <c r="Y1238" s="356"/>
      <c r="Z1238" s="356"/>
      <c r="AA1238" s="356"/>
      <c r="AB1238" s="356"/>
      <c r="AC1238" s="356"/>
      <c r="AD1238" s="310">
        <f>'Art. 121'!Q1190</f>
        <v>2</v>
      </c>
      <c r="AE1238" s="94">
        <f t="shared" si="207"/>
        <v>2.1440823327615783E-2</v>
      </c>
      <c r="AF1238">
        <f t="shared" si="208"/>
        <v>1</v>
      </c>
      <c r="AG1238" s="92">
        <f t="shared" si="215"/>
        <v>1</v>
      </c>
      <c r="AH1238" s="95">
        <f t="shared" si="210"/>
        <v>1</v>
      </c>
      <c r="AI1238" s="96">
        <f t="shared" si="211"/>
        <v>9.433962264150943E-3</v>
      </c>
      <c r="AJ1238" s="96">
        <f t="shared" si="212"/>
        <v>9.433962264150943E-3</v>
      </c>
      <c r="AK1238" s="96">
        <f t="shared" si="213"/>
        <v>2.1440823327615783E-2</v>
      </c>
    </row>
    <row r="1239" spans="1:37" ht="24.9" customHeight="1" x14ac:dyDescent="0.25">
      <c r="A1239" s="356" t="s">
        <v>1009</v>
      </c>
      <c r="B1239" s="356"/>
      <c r="C1239" s="356"/>
      <c r="D1239" s="356"/>
      <c r="E1239" s="356"/>
      <c r="F1239" s="356"/>
      <c r="G1239" s="356"/>
      <c r="H1239" s="356"/>
      <c r="I1239" s="356"/>
      <c r="J1239" s="356"/>
      <c r="K1239" s="356"/>
      <c r="L1239" s="356"/>
      <c r="M1239" s="356"/>
      <c r="N1239" s="356"/>
      <c r="O1239" s="356"/>
      <c r="P1239" s="356"/>
      <c r="Q1239" s="356"/>
      <c r="R1239" s="356"/>
      <c r="S1239" s="356"/>
      <c r="T1239" s="356"/>
      <c r="U1239" s="356"/>
      <c r="V1239" s="356"/>
      <c r="W1239" s="356"/>
      <c r="X1239" s="356"/>
      <c r="Y1239" s="356"/>
      <c r="Z1239" s="356"/>
      <c r="AA1239" s="356"/>
      <c r="AB1239" s="356"/>
      <c r="AC1239" s="356"/>
      <c r="AD1239" s="310">
        <f>'Art. 121'!Q1191</f>
        <v>2</v>
      </c>
      <c r="AE1239" s="94">
        <f t="shared" si="207"/>
        <v>2.1440823327615783E-2</v>
      </c>
      <c r="AF1239">
        <f t="shared" si="208"/>
        <v>1</v>
      </c>
      <c r="AG1239" s="92">
        <f t="shared" ref="AG1239:AG1248" si="216">IF(AND(AF1239&gt;=0,AF1239&lt;=1),1,"No aplica")</f>
        <v>1</v>
      </c>
      <c r="AH1239" s="95">
        <f t="shared" si="210"/>
        <v>1</v>
      </c>
      <c r="AI1239" s="96">
        <f t="shared" si="211"/>
        <v>9.433962264150943E-3</v>
      </c>
      <c r="AJ1239" s="96">
        <f t="shared" si="212"/>
        <v>9.433962264150943E-3</v>
      </c>
      <c r="AK1239" s="96">
        <f t="shared" si="213"/>
        <v>2.1440823327615783E-2</v>
      </c>
    </row>
    <row r="1240" spans="1:37" ht="24.9" customHeight="1" x14ac:dyDescent="0.25">
      <c r="A1240" s="356" t="s">
        <v>1010</v>
      </c>
      <c r="B1240" s="356"/>
      <c r="C1240" s="356"/>
      <c r="D1240" s="356"/>
      <c r="E1240" s="356"/>
      <c r="F1240" s="356"/>
      <c r="G1240" s="356"/>
      <c r="H1240" s="356"/>
      <c r="I1240" s="356"/>
      <c r="J1240" s="356"/>
      <c r="K1240" s="356"/>
      <c r="L1240" s="356"/>
      <c r="M1240" s="356"/>
      <c r="N1240" s="356"/>
      <c r="O1240" s="356"/>
      <c r="P1240" s="356"/>
      <c r="Q1240" s="356"/>
      <c r="R1240" s="356"/>
      <c r="S1240" s="356"/>
      <c r="T1240" s="356"/>
      <c r="U1240" s="356"/>
      <c r="V1240" s="356"/>
      <c r="W1240" s="356"/>
      <c r="X1240" s="356"/>
      <c r="Y1240" s="356"/>
      <c r="Z1240" s="356"/>
      <c r="AA1240" s="356"/>
      <c r="AB1240" s="356"/>
      <c r="AC1240" s="356"/>
      <c r="AD1240" s="310">
        <f>'Art. 121'!Q1192</f>
        <v>2</v>
      </c>
      <c r="AE1240" s="94">
        <f t="shared" si="207"/>
        <v>2.1440823327615783E-2</v>
      </c>
      <c r="AF1240">
        <f t="shared" si="208"/>
        <v>1</v>
      </c>
      <c r="AG1240" s="92">
        <f t="shared" si="216"/>
        <v>1</v>
      </c>
      <c r="AH1240" s="95">
        <f t="shared" si="210"/>
        <v>1</v>
      </c>
      <c r="AI1240" s="96">
        <f t="shared" si="211"/>
        <v>9.433962264150943E-3</v>
      </c>
      <c r="AJ1240" s="96">
        <f t="shared" si="212"/>
        <v>9.433962264150943E-3</v>
      </c>
      <c r="AK1240" s="96">
        <f t="shared" si="213"/>
        <v>2.1440823327615783E-2</v>
      </c>
    </row>
    <row r="1241" spans="1:37" ht="24.9" customHeight="1" x14ac:dyDescent="0.25">
      <c r="A1241" s="356" t="s">
        <v>1011</v>
      </c>
      <c r="B1241" s="356"/>
      <c r="C1241" s="356"/>
      <c r="D1241" s="356"/>
      <c r="E1241" s="356"/>
      <c r="F1241" s="356"/>
      <c r="G1241" s="356"/>
      <c r="H1241" s="356"/>
      <c r="I1241" s="356"/>
      <c r="J1241" s="356"/>
      <c r="K1241" s="356"/>
      <c r="L1241" s="356"/>
      <c r="M1241" s="356"/>
      <c r="N1241" s="356"/>
      <c r="O1241" s="356"/>
      <c r="P1241" s="356"/>
      <c r="Q1241" s="356"/>
      <c r="R1241" s="356"/>
      <c r="S1241" s="356"/>
      <c r="T1241" s="356"/>
      <c r="U1241" s="356"/>
      <c r="V1241" s="356"/>
      <c r="W1241" s="356"/>
      <c r="X1241" s="356"/>
      <c r="Y1241" s="356"/>
      <c r="Z1241" s="356"/>
      <c r="AA1241" s="356"/>
      <c r="AB1241" s="356"/>
      <c r="AC1241" s="356"/>
      <c r="AD1241" s="310">
        <f>'Art. 121'!Q1193</f>
        <v>2</v>
      </c>
      <c r="AE1241" s="94">
        <f t="shared" si="207"/>
        <v>2.1440823327615783E-2</v>
      </c>
      <c r="AF1241">
        <f t="shared" si="208"/>
        <v>1</v>
      </c>
      <c r="AG1241" s="92">
        <f t="shared" si="216"/>
        <v>1</v>
      </c>
      <c r="AH1241" s="95">
        <f t="shared" si="210"/>
        <v>1</v>
      </c>
      <c r="AI1241" s="96">
        <f t="shared" si="211"/>
        <v>9.433962264150943E-3</v>
      </c>
      <c r="AJ1241" s="96">
        <f t="shared" si="212"/>
        <v>9.433962264150943E-3</v>
      </c>
      <c r="AK1241" s="96">
        <f t="shared" si="213"/>
        <v>2.1440823327615783E-2</v>
      </c>
    </row>
    <row r="1242" spans="1:37" ht="24.9" customHeight="1" x14ac:dyDescent="0.25">
      <c r="A1242" s="356" t="s">
        <v>1012</v>
      </c>
      <c r="B1242" s="356"/>
      <c r="C1242" s="356"/>
      <c r="D1242" s="356"/>
      <c r="E1242" s="356"/>
      <c r="F1242" s="356"/>
      <c r="G1242" s="356"/>
      <c r="H1242" s="356"/>
      <c r="I1242" s="356"/>
      <c r="J1242" s="356"/>
      <c r="K1242" s="356"/>
      <c r="L1242" s="356"/>
      <c r="M1242" s="356"/>
      <c r="N1242" s="356"/>
      <c r="O1242" s="356"/>
      <c r="P1242" s="356"/>
      <c r="Q1242" s="356"/>
      <c r="R1242" s="356"/>
      <c r="S1242" s="356"/>
      <c r="T1242" s="356"/>
      <c r="U1242" s="356"/>
      <c r="V1242" s="356"/>
      <c r="W1242" s="356"/>
      <c r="X1242" s="356"/>
      <c r="Y1242" s="356"/>
      <c r="Z1242" s="356"/>
      <c r="AA1242" s="356"/>
      <c r="AB1242" s="356"/>
      <c r="AC1242" s="356"/>
      <c r="AD1242" s="310">
        <f>'Art. 121'!Q1194</f>
        <v>2</v>
      </c>
      <c r="AE1242" s="94">
        <f t="shared" si="207"/>
        <v>2.1440823327615783E-2</v>
      </c>
      <c r="AF1242">
        <f t="shared" si="208"/>
        <v>1</v>
      </c>
      <c r="AG1242" s="92">
        <f t="shared" si="216"/>
        <v>1</v>
      </c>
      <c r="AH1242" s="95">
        <f t="shared" si="210"/>
        <v>1</v>
      </c>
      <c r="AI1242" s="96">
        <f t="shared" si="211"/>
        <v>9.433962264150943E-3</v>
      </c>
      <c r="AJ1242" s="96">
        <f t="shared" si="212"/>
        <v>9.433962264150943E-3</v>
      </c>
      <c r="AK1242" s="96">
        <f t="shared" si="213"/>
        <v>2.1440823327615783E-2</v>
      </c>
    </row>
    <row r="1243" spans="1:37" ht="24.9" customHeight="1" x14ac:dyDescent="0.25">
      <c r="A1243" s="356" t="s">
        <v>1013</v>
      </c>
      <c r="B1243" s="356"/>
      <c r="C1243" s="356"/>
      <c r="D1243" s="356"/>
      <c r="E1243" s="356"/>
      <c r="F1243" s="356"/>
      <c r="G1243" s="356"/>
      <c r="H1243" s="356"/>
      <c r="I1243" s="356"/>
      <c r="J1243" s="356"/>
      <c r="K1243" s="356"/>
      <c r="L1243" s="356"/>
      <c r="M1243" s="356"/>
      <c r="N1243" s="356"/>
      <c r="O1243" s="356"/>
      <c r="P1243" s="356"/>
      <c r="Q1243" s="356"/>
      <c r="R1243" s="356"/>
      <c r="S1243" s="356"/>
      <c r="T1243" s="356"/>
      <c r="U1243" s="356"/>
      <c r="V1243" s="356"/>
      <c r="W1243" s="356"/>
      <c r="X1243" s="356"/>
      <c r="Y1243" s="356"/>
      <c r="Z1243" s="356"/>
      <c r="AA1243" s="356"/>
      <c r="AB1243" s="356"/>
      <c r="AC1243" s="356"/>
      <c r="AD1243" s="310">
        <f>'Art. 121'!Q1195</f>
        <v>0</v>
      </c>
      <c r="AE1243" s="94">
        <f t="shared" si="207"/>
        <v>0</v>
      </c>
      <c r="AF1243">
        <f t="shared" si="208"/>
        <v>0</v>
      </c>
      <c r="AG1243" s="92">
        <f t="shared" si="216"/>
        <v>1</v>
      </c>
      <c r="AH1243" s="95">
        <f t="shared" si="210"/>
        <v>0</v>
      </c>
      <c r="AI1243" s="96">
        <f t="shared" si="211"/>
        <v>9.433962264150943E-3</v>
      </c>
      <c r="AJ1243" s="96">
        <f t="shared" si="212"/>
        <v>0</v>
      </c>
      <c r="AK1243" s="96">
        <f t="shared" si="213"/>
        <v>0</v>
      </c>
    </row>
    <row r="1244" spans="1:37" ht="24.9" customHeight="1" x14ac:dyDescent="0.25">
      <c r="A1244" s="356" t="s">
        <v>1014</v>
      </c>
      <c r="B1244" s="356"/>
      <c r="C1244" s="356"/>
      <c r="D1244" s="356"/>
      <c r="E1244" s="356"/>
      <c r="F1244" s="356"/>
      <c r="G1244" s="356"/>
      <c r="H1244" s="356"/>
      <c r="I1244" s="356"/>
      <c r="J1244" s="356"/>
      <c r="K1244" s="356"/>
      <c r="L1244" s="356"/>
      <c r="M1244" s="356"/>
      <c r="N1244" s="356"/>
      <c r="O1244" s="356"/>
      <c r="P1244" s="356"/>
      <c r="Q1244" s="356"/>
      <c r="R1244" s="356"/>
      <c r="S1244" s="356"/>
      <c r="T1244" s="356"/>
      <c r="U1244" s="356"/>
      <c r="V1244" s="356"/>
      <c r="W1244" s="356"/>
      <c r="X1244" s="356"/>
      <c r="Y1244" s="356"/>
      <c r="Z1244" s="356"/>
      <c r="AA1244" s="356"/>
      <c r="AB1244" s="356"/>
      <c r="AC1244" s="356"/>
      <c r="AD1244" s="310">
        <f>'Art. 121'!Q1196</f>
        <v>2</v>
      </c>
      <c r="AE1244" s="94">
        <f t="shared" si="207"/>
        <v>2.1440823327615783E-2</v>
      </c>
      <c r="AF1244">
        <f t="shared" si="208"/>
        <v>1</v>
      </c>
      <c r="AG1244" s="92">
        <f t="shared" si="216"/>
        <v>1</v>
      </c>
      <c r="AH1244" s="95">
        <f t="shared" si="210"/>
        <v>1</v>
      </c>
      <c r="AI1244" s="96">
        <f t="shared" si="211"/>
        <v>9.433962264150943E-3</v>
      </c>
      <c r="AJ1244" s="96">
        <f t="shared" si="212"/>
        <v>9.433962264150943E-3</v>
      </c>
      <c r="AK1244" s="96">
        <f t="shared" si="213"/>
        <v>2.1440823327615783E-2</v>
      </c>
    </row>
    <row r="1245" spans="1:37" ht="24.9" customHeight="1" x14ac:dyDescent="0.25">
      <c r="A1245" s="356" t="s">
        <v>1015</v>
      </c>
      <c r="B1245" s="356"/>
      <c r="C1245" s="356"/>
      <c r="D1245" s="356"/>
      <c r="E1245" s="356"/>
      <c r="F1245" s="356"/>
      <c r="G1245" s="356"/>
      <c r="H1245" s="356"/>
      <c r="I1245" s="356"/>
      <c r="J1245" s="356"/>
      <c r="K1245" s="356"/>
      <c r="L1245" s="356"/>
      <c r="M1245" s="356"/>
      <c r="N1245" s="356"/>
      <c r="O1245" s="356"/>
      <c r="P1245" s="356"/>
      <c r="Q1245" s="356"/>
      <c r="R1245" s="356"/>
      <c r="S1245" s="356"/>
      <c r="T1245" s="356"/>
      <c r="U1245" s="356"/>
      <c r="V1245" s="356"/>
      <c r="W1245" s="356"/>
      <c r="X1245" s="356"/>
      <c r="Y1245" s="356"/>
      <c r="Z1245" s="356"/>
      <c r="AA1245" s="356"/>
      <c r="AB1245" s="356"/>
      <c r="AC1245" s="356"/>
      <c r="AD1245" s="310">
        <f>'Art. 121'!Q1197</f>
        <v>0</v>
      </c>
      <c r="AE1245" s="94">
        <f t="shared" si="207"/>
        <v>0</v>
      </c>
      <c r="AF1245">
        <f t="shared" si="208"/>
        <v>0</v>
      </c>
      <c r="AG1245" s="92">
        <f t="shared" si="216"/>
        <v>1</v>
      </c>
      <c r="AH1245" s="95">
        <f t="shared" si="210"/>
        <v>0</v>
      </c>
      <c r="AI1245" s="96">
        <f t="shared" si="211"/>
        <v>9.433962264150943E-3</v>
      </c>
      <c r="AJ1245" s="96">
        <f t="shared" si="212"/>
        <v>0</v>
      </c>
      <c r="AK1245" s="96">
        <f t="shared" si="213"/>
        <v>0</v>
      </c>
    </row>
    <row r="1246" spans="1:37" ht="24.9" customHeight="1" x14ac:dyDescent="0.25">
      <c r="A1246" s="356" t="s">
        <v>1016</v>
      </c>
      <c r="B1246" s="356"/>
      <c r="C1246" s="356"/>
      <c r="D1246" s="356"/>
      <c r="E1246" s="356"/>
      <c r="F1246" s="356"/>
      <c r="G1246" s="356"/>
      <c r="H1246" s="356"/>
      <c r="I1246" s="356"/>
      <c r="J1246" s="356"/>
      <c r="K1246" s="356"/>
      <c r="L1246" s="356"/>
      <c r="M1246" s="356"/>
      <c r="N1246" s="356"/>
      <c r="O1246" s="356"/>
      <c r="P1246" s="356"/>
      <c r="Q1246" s="356"/>
      <c r="R1246" s="356"/>
      <c r="S1246" s="356"/>
      <c r="T1246" s="356"/>
      <c r="U1246" s="356"/>
      <c r="V1246" s="356"/>
      <c r="W1246" s="356"/>
      <c r="X1246" s="356"/>
      <c r="Y1246" s="356"/>
      <c r="Z1246" s="356"/>
      <c r="AA1246" s="356"/>
      <c r="AB1246" s="356"/>
      <c r="AC1246" s="356"/>
      <c r="AD1246" s="310">
        <f>'Art. 121'!Q1198</f>
        <v>0</v>
      </c>
      <c r="AE1246" s="94">
        <f t="shared" si="207"/>
        <v>0</v>
      </c>
      <c r="AF1246">
        <f t="shared" si="208"/>
        <v>0</v>
      </c>
      <c r="AG1246" s="92">
        <f t="shared" si="216"/>
        <v>1</v>
      </c>
      <c r="AH1246" s="95">
        <f t="shared" si="210"/>
        <v>0</v>
      </c>
      <c r="AI1246" s="96">
        <f t="shared" si="211"/>
        <v>9.433962264150943E-3</v>
      </c>
      <c r="AJ1246" s="96">
        <f t="shared" si="212"/>
        <v>0</v>
      </c>
      <c r="AK1246" s="96">
        <f t="shared" si="213"/>
        <v>0</v>
      </c>
    </row>
    <row r="1247" spans="1:37" ht="24.9" customHeight="1" x14ac:dyDescent="0.25">
      <c r="A1247" s="356" t="s">
        <v>1017</v>
      </c>
      <c r="B1247" s="356"/>
      <c r="C1247" s="356"/>
      <c r="D1247" s="356"/>
      <c r="E1247" s="356"/>
      <c r="F1247" s="356"/>
      <c r="G1247" s="356"/>
      <c r="H1247" s="356"/>
      <c r="I1247" s="356"/>
      <c r="J1247" s="356"/>
      <c r="K1247" s="356"/>
      <c r="L1247" s="356"/>
      <c r="M1247" s="356"/>
      <c r="N1247" s="356"/>
      <c r="O1247" s="356"/>
      <c r="P1247" s="356"/>
      <c r="Q1247" s="356"/>
      <c r="R1247" s="356"/>
      <c r="S1247" s="356"/>
      <c r="T1247" s="356"/>
      <c r="U1247" s="356"/>
      <c r="V1247" s="356"/>
      <c r="W1247" s="356"/>
      <c r="X1247" s="356"/>
      <c r="Y1247" s="356"/>
      <c r="Z1247" s="356"/>
      <c r="AA1247" s="356"/>
      <c r="AB1247" s="356"/>
      <c r="AC1247" s="356"/>
      <c r="AD1247" s="310">
        <f>'Art. 121'!Q1199</f>
        <v>0</v>
      </c>
      <c r="AE1247" s="94">
        <f t="shared" si="207"/>
        <v>0</v>
      </c>
      <c r="AF1247">
        <f t="shared" si="208"/>
        <v>0</v>
      </c>
      <c r="AG1247" s="92">
        <f t="shared" si="216"/>
        <v>1</v>
      </c>
      <c r="AH1247" s="95">
        <f t="shared" si="210"/>
        <v>0</v>
      </c>
      <c r="AI1247" s="96">
        <f t="shared" si="211"/>
        <v>9.433962264150943E-3</v>
      </c>
      <c r="AJ1247" s="96">
        <f t="shared" si="212"/>
        <v>0</v>
      </c>
      <c r="AK1247" s="96">
        <f t="shared" si="213"/>
        <v>0</v>
      </c>
    </row>
    <row r="1248" spans="1:37" ht="24.9" customHeight="1" x14ac:dyDescent="0.25">
      <c r="A1248" s="356" t="s">
        <v>1018</v>
      </c>
      <c r="B1248" s="356"/>
      <c r="C1248" s="356"/>
      <c r="D1248" s="356"/>
      <c r="E1248" s="356"/>
      <c r="F1248" s="356"/>
      <c r="G1248" s="356"/>
      <c r="H1248" s="356"/>
      <c r="I1248" s="356"/>
      <c r="J1248" s="356"/>
      <c r="K1248" s="356"/>
      <c r="L1248" s="356"/>
      <c r="M1248" s="356"/>
      <c r="N1248" s="356"/>
      <c r="O1248" s="356"/>
      <c r="P1248" s="356"/>
      <c r="Q1248" s="356"/>
      <c r="R1248" s="356"/>
      <c r="S1248" s="356"/>
      <c r="T1248" s="356"/>
      <c r="U1248" s="356"/>
      <c r="V1248" s="356"/>
      <c r="W1248" s="356"/>
      <c r="X1248" s="356"/>
      <c r="Y1248" s="356"/>
      <c r="Z1248" s="356"/>
      <c r="AA1248" s="356"/>
      <c r="AB1248" s="356"/>
      <c r="AC1248" s="356"/>
      <c r="AD1248" s="310">
        <f>'Art. 121'!Q1200</f>
        <v>0</v>
      </c>
      <c r="AE1248" s="94">
        <f t="shared" si="207"/>
        <v>0</v>
      </c>
      <c r="AF1248">
        <f t="shared" si="208"/>
        <v>0</v>
      </c>
      <c r="AG1248" s="92">
        <f t="shared" si="216"/>
        <v>1</v>
      </c>
      <c r="AH1248" s="95">
        <f t="shared" si="210"/>
        <v>0</v>
      </c>
      <c r="AI1248" s="96">
        <f t="shared" si="211"/>
        <v>9.433962264150943E-3</v>
      </c>
      <c r="AJ1248" s="96">
        <f t="shared" si="212"/>
        <v>0</v>
      </c>
      <c r="AK1248" s="96">
        <f t="shared" si="213"/>
        <v>0</v>
      </c>
    </row>
    <row r="1249" spans="1:37" ht="24.9" customHeight="1" x14ac:dyDescent="0.25">
      <c r="A1249" s="383" t="s">
        <v>1788</v>
      </c>
      <c r="B1249" s="383"/>
      <c r="C1249" s="383"/>
      <c r="D1249" s="383"/>
      <c r="E1249" s="383"/>
      <c r="F1249" s="383"/>
      <c r="G1249" s="383"/>
      <c r="H1249" s="383"/>
      <c r="I1249" s="383"/>
      <c r="J1249" s="383"/>
      <c r="K1249" s="383"/>
      <c r="L1249" s="383"/>
      <c r="M1249" s="383"/>
      <c r="N1249" s="383"/>
      <c r="O1249" s="383"/>
      <c r="P1249" s="383"/>
      <c r="Q1249" s="383"/>
      <c r="R1249" s="383"/>
      <c r="S1249" s="383"/>
      <c r="T1249" s="383"/>
      <c r="U1249" s="383"/>
      <c r="V1249" s="383"/>
      <c r="W1249" s="383"/>
      <c r="X1249" s="383"/>
      <c r="Y1249" s="383"/>
      <c r="Z1249" s="383"/>
      <c r="AA1249" s="383"/>
      <c r="AB1249" s="383"/>
      <c r="AC1249" s="383"/>
      <c r="AD1249" s="383"/>
      <c r="AE1249" s="94">
        <f>SUM(AE1242:AE1248)</f>
        <v>4.2881646655231566E-2</v>
      </c>
      <c r="AF1249" s="61"/>
      <c r="AG1249" s="97">
        <f>SUM(AG1143:AG1248)</f>
        <v>106</v>
      </c>
      <c r="AH1249" s="98"/>
      <c r="AI1249" s="99"/>
      <c r="AJ1249" s="99"/>
      <c r="AK1249" s="99"/>
    </row>
    <row r="1250" spans="1:37" ht="24.9" customHeight="1" x14ac:dyDescent="0.25">
      <c r="A1250" s="384" t="s">
        <v>1789</v>
      </c>
      <c r="B1250" s="384"/>
      <c r="C1250" s="384"/>
      <c r="D1250" s="384"/>
      <c r="E1250" s="384"/>
      <c r="F1250" s="384"/>
      <c r="G1250" s="384"/>
      <c r="H1250" s="384"/>
      <c r="I1250" s="384"/>
      <c r="J1250" s="384"/>
      <c r="K1250" s="384"/>
      <c r="L1250" s="384"/>
      <c r="M1250" s="384"/>
      <c r="N1250" s="384"/>
      <c r="O1250" s="384"/>
      <c r="P1250" s="384"/>
      <c r="Q1250" s="384"/>
      <c r="R1250" s="384"/>
      <c r="S1250" s="384"/>
      <c r="T1250" s="384"/>
      <c r="U1250" s="384"/>
      <c r="V1250" s="384"/>
      <c r="W1250" s="384"/>
      <c r="X1250" s="384"/>
      <c r="Y1250" s="384"/>
      <c r="Z1250" s="384"/>
      <c r="AA1250" s="384"/>
      <c r="AB1250" s="384"/>
      <c r="AC1250" s="384"/>
      <c r="AD1250" s="384"/>
      <c r="AE1250" s="94">
        <f>AE1249/$AE$23*100</f>
        <v>1.8867924528301887</v>
      </c>
      <c r="AF1250" s="61"/>
      <c r="AG1250" s="97"/>
      <c r="AH1250" s="98"/>
      <c r="AI1250" s="99"/>
      <c r="AJ1250" s="99"/>
      <c r="AK1250" s="99"/>
    </row>
    <row r="1251" spans="1:37" ht="24.9" customHeight="1" x14ac:dyDescent="0.25">
      <c r="A1251" s="73"/>
      <c r="B1251" s="73"/>
      <c r="C1251" s="73"/>
      <c r="D1251" s="73"/>
      <c r="E1251" s="73"/>
      <c r="F1251" s="73"/>
      <c r="G1251" s="73"/>
      <c r="H1251" s="73"/>
      <c r="I1251" s="73"/>
      <c r="J1251" s="73"/>
      <c r="K1251" s="73"/>
      <c r="L1251" s="73"/>
      <c r="M1251" s="73"/>
      <c r="N1251" s="73"/>
      <c r="O1251" s="73"/>
      <c r="P1251" s="73"/>
      <c r="Q1251" s="100"/>
      <c r="R1251" s="73"/>
      <c r="S1251" s="73"/>
      <c r="T1251" s="73"/>
      <c r="U1251" s="73"/>
      <c r="V1251" s="73"/>
      <c r="W1251" s="73"/>
      <c r="X1251" s="73"/>
      <c r="Y1251" s="73"/>
      <c r="Z1251" s="73"/>
      <c r="AA1251" s="73"/>
      <c r="AB1251" s="73"/>
      <c r="AC1251" s="73"/>
      <c r="AD1251" s="101"/>
      <c r="AE1251" s="101"/>
    </row>
    <row r="1252" spans="1:37" ht="24.9" customHeight="1" x14ac:dyDescent="0.25">
      <c r="A1252" s="391" t="s">
        <v>198</v>
      </c>
      <c r="B1252" s="391"/>
      <c r="C1252" s="391"/>
      <c r="D1252" s="391"/>
      <c r="E1252" s="391"/>
      <c r="F1252" s="391"/>
      <c r="G1252" s="391"/>
      <c r="H1252" s="391"/>
      <c r="I1252" s="391"/>
      <c r="J1252" s="391"/>
      <c r="K1252" s="391"/>
      <c r="L1252" s="391"/>
      <c r="M1252" s="391"/>
      <c r="N1252" s="391"/>
      <c r="O1252" s="391"/>
      <c r="P1252" s="391"/>
      <c r="Q1252" s="391"/>
      <c r="R1252" s="391"/>
      <c r="S1252" s="391"/>
      <c r="T1252" s="391"/>
      <c r="U1252" s="391"/>
      <c r="V1252" s="391"/>
      <c r="W1252" s="391"/>
      <c r="X1252" s="391"/>
      <c r="Y1252" s="391"/>
      <c r="Z1252" s="391"/>
      <c r="AA1252" s="391"/>
      <c r="AB1252" s="391"/>
      <c r="AC1252" s="391"/>
      <c r="AD1252" s="112" t="s">
        <v>187</v>
      </c>
      <c r="AE1252" s="113" t="s">
        <v>7</v>
      </c>
      <c r="AF1252" s="92" t="s">
        <v>1666</v>
      </c>
      <c r="AG1252" s="92" t="s">
        <v>1667</v>
      </c>
      <c r="AH1252" s="92" t="s">
        <v>1668</v>
      </c>
      <c r="AI1252" s="93" t="s">
        <v>1669</v>
      </c>
      <c r="AJ1252" s="92"/>
      <c r="AK1252" s="93" t="s">
        <v>1670</v>
      </c>
    </row>
    <row r="1253" spans="1:37" ht="24.9" customHeight="1" x14ac:dyDescent="0.25">
      <c r="A1253" s="356" t="s">
        <v>1019</v>
      </c>
      <c r="B1253" s="356"/>
      <c r="C1253" s="356"/>
      <c r="D1253" s="356"/>
      <c r="E1253" s="356"/>
      <c r="F1253" s="356"/>
      <c r="G1253" s="356"/>
      <c r="H1253" s="356"/>
      <c r="I1253" s="356"/>
      <c r="J1253" s="356"/>
      <c r="K1253" s="356"/>
      <c r="L1253" s="356"/>
      <c r="M1253" s="356"/>
      <c r="N1253" s="356"/>
      <c r="O1253" s="356"/>
      <c r="P1253" s="356"/>
      <c r="Q1253" s="356"/>
      <c r="R1253" s="356"/>
      <c r="S1253" s="356"/>
      <c r="T1253" s="356"/>
      <c r="U1253" s="356"/>
      <c r="V1253" s="356"/>
      <c r="W1253" s="356"/>
      <c r="X1253" s="356"/>
      <c r="Y1253" s="356"/>
      <c r="Z1253" s="356"/>
      <c r="AA1253" s="356"/>
      <c r="AB1253" s="356"/>
      <c r="AC1253" s="356"/>
      <c r="AD1253" s="310">
        <f>'Art. 121'!Q1203</f>
        <v>2</v>
      </c>
      <c r="AE1253" s="94">
        <f>IF(AG1253=1,AK1253,AG1253)</f>
        <v>0.45454545454545459</v>
      </c>
      <c r="AF1253">
        <f>AD1253/2</f>
        <v>1</v>
      </c>
      <c r="AG1253" s="92">
        <f>IF(AND(AF1253&gt;=0,AF1253&lt;=1),1,"No aplica")</f>
        <v>1</v>
      </c>
      <c r="AH1253" s="95">
        <f>AD1253/(AG1253*2)</f>
        <v>1</v>
      </c>
      <c r="AI1253" s="96">
        <f>IF(AG1253=1,AG1253/$AG$1258,"No aplica")</f>
        <v>0.2</v>
      </c>
      <c r="AJ1253" s="96">
        <f>AF1253*AI1253</f>
        <v>0.2</v>
      </c>
      <c r="AK1253" s="96">
        <f>AJ1253*$AE$23</f>
        <v>0.45454545454545459</v>
      </c>
    </row>
    <row r="1254" spans="1:37" ht="24.9" customHeight="1" x14ac:dyDescent="0.25">
      <c r="A1254" s="356" t="s">
        <v>1020</v>
      </c>
      <c r="B1254" s="356"/>
      <c r="C1254" s="356"/>
      <c r="D1254" s="356"/>
      <c r="E1254" s="356"/>
      <c r="F1254" s="356"/>
      <c r="G1254" s="356"/>
      <c r="H1254" s="356"/>
      <c r="I1254" s="356"/>
      <c r="J1254" s="356"/>
      <c r="K1254" s="356"/>
      <c r="L1254" s="356"/>
      <c r="M1254" s="356"/>
      <c r="N1254" s="356"/>
      <c r="O1254" s="356"/>
      <c r="P1254" s="356"/>
      <c r="Q1254" s="356"/>
      <c r="R1254" s="356"/>
      <c r="S1254" s="356"/>
      <c r="T1254" s="356"/>
      <c r="U1254" s="356"/>
      <c r="V1254" s="356"/>
      <c r="W1254" s="356"/>
      <c r="X1254" s="356"/>
      <c r="Y1254" s="356"/>
      <c r="Z1254" s="356"/>
      <c r="AA1254" s="356"/>
      <c r="AB1254" s="356"/>
      <c r="AC1254" s="356"/>
      <c r="AD1254" s="310">
        <f>'Art. 121'!Q1204</f>
        <v>2</v>
      </c>
      <c r="AE1254" s="94">
        <f>IF(AG1254=1,AK1254,AG1254)</f>
        <v>0.45454545454545459</v>
      </c>
      <c r="AF1254">
        <f>AD1254/2</f>
        <v>1</v>
      </c>
      <c r="AG1254" s="92">
        <f>IF(AND(AF1254&gt;=0,AF1254&lt;=1),1,"No aplica")</f>
        <v>1</v>
      </c>
      <c r="AH1254" s="95">
        <f>AD1254/(AG1254*2)</f>
        <v>1</v>
      </c>
      <c r="AI1254" s="96">
        <f>IF(AG1254=1,AG1254/$AG$1258,"No aplica")</f>
        <v>0.2</v>
      </c>
      <c r="AJ1254" s="96">
        <f>AF1254*AI1254</f>
        <v>0.2</v>
      </c>
      <c r="AK1254" s="96">
        <f>AJ1254*$AE$23</f>
        <v>0.45454545454545459</v>
      </c>
    </row>
    <row r="1255" spans="1:37" ht="24.9" customHeight="1" x14ac:dyDescent="0.25">
      <c r="A1255" s="356" t="s">
        <v>1021</v>
      </c>
      <c r="B1255" s="356"/>
      <c r="C1255" s="356"/>
      <c r="D1255" s="356"/>
      <c r="E1255" s="356"/>
      <c r="F1255" s="356"/>
      <c r="G1255" s="356"/>
      <c r="H1255" s="356"/>
      <c r="I1255" s="356"/>
      <c r="J1255" s="356"/>
      <c r="K1255" s="356"/>
      <c r="L1255" s="356"/>
      <c r="M1255" s="356"/>
      <c r="N1255" s="356"/>
      <c r="O1255" s="356"/>
      <c r="P1255" s="356"/>
      <c r="Q1255" s="356"/>
      <c r="R1255" s="356"/>
      <c r="S1255" s="356"/>
      <c r="T1255" s="356"/>
      <c r="U1255" s="356"/>
      <c r="V1255" s="356"/>
      <c r="W1255" s="356"/>
      <c r="X1255" s="356"/>
      <c r="Y1255" s="356"/>
      <c r="Z1255" s="356"/>
      <c r="AA1255" s="356"/>
      <c r="AB1255" s="356"/>
      <c r="AC1255" s="356"/>
      <c r="AD1255" s="310">
        <f>'Art. 121'!Q1205</f>
        <v>2</v>
      </c>
      <c r="AE1255" s="94">
        <f>IF(AG1255=1,AK1255,AG1255)</f>
        <v>0.45454545454545459</v>
      </c>
      <c r="AF1255">
        <f>AD1255/2</f>
        <v>1</v>
      </c>
      <c r="AG1255" s="92">
        <f>IF(AND(AF1255&gt;=0,AF1255&lt;=1),1,"No aplica")</f>
        <v>1</v>
      </c>
      <c r="AH1255" s="95">
        <f>AD1255/(AG1255*2)</f>
        <v>1</v>
      </c>
      <c r="AI1255" s="96">
        <f>IF(AG1255=1,AG1255/$AG$1258,"No aplica")</f>
        <v>0.2</v>
      </c>
      <c r="AJ1255" s="96">
        <f>AF1255*AI1255</f>
        <v>0.2</v>
      </c>
      <c r="AK1255" s="96">
        <f>AJ1255*$AE$23</f>
        <v>0.45454545454545459</v>
      </c>
    </row>
    <row r="1256" spans="1:37" ht="24.9" customHeight="1" x14ac:dyDescent="0.25">
      <c r="A1256" s="356" t="s">
        <v>1022</v>
      </c>
      <c r="B1256" s="356"/>
      <c r="C1256" s="356"/>
      <c r="D1256" s="356"/>
      <c r="E1256" s="356"/>
      <c r="F1256" s="356"/>
      <c r="G1256" s="356"/>
      <c r="H1256" s="356"/>
      <c r="I1256" s="356"/>
      <c r="J1256" s="356"/>
      <c r="K1256" s="356"/>
      <c r="L1256" s="356"/>
      <c r="M1256" s="356"/>
      <c r="N1256" s="356"/>
      <c r="O1256" s="356"/>
      <c r="P1256" s="356"/>
      <c r="Q1256" s="356"/>
      <c r="R1256" s="356"/>
      <c r="S1256" s="356"/>
      <c r="T1256" s="356"/>
      <c r="U1256" s="356"/>
      <c r="V1256" s="356"/>
      <c r="W1256" s="356"/>
      <c r="X1256" s="356"/>
      <c r="Y1256" s="356"/>
      <c r="Z1256" s="356"/>
      <c r="AA1256" s="356"/>
      <c r="AB1256" s="356"/>
      <c r="AC1256" s="356"/>
      <c r="AD1256" s="310">
        <f>'Art. 121'!Q1206</f>
        <v>2</v>
      </c>
      <c r="AE1256" s="94">
        <f>IF(AG1256=1,AK1256,AG1256)</f>
        <v>0.45454545454545459</v>
      </c>
      <c r="AF1256">
        <f>AD1256/2</f>
        <v>1</v>
      </c>
      <c r="AG1256" s="92">
        <f>IF(AND(AF1256&gt;=0,AF1256&lt;=1),1,"No aplica")</f>
        <v>1</v>
      </c>
      <c r="AH1256" s="95">
        <f>AD1256/(AG1256*2)</f>
        <v>1</v>
      </c>
      <c r="AI1256" s="96">
        <f>IF(AG1256=1,AG1256/$AG$1258,"No aplica")</f>
        <v>0.2</v>
      </c>
      <c r="AJ1256" s="96">
        <f>AF1256*AI1256</f>
        <v>0.2</v>
      </c>
      <c r="AK1256" s="96">
        <f>AJ1256*$AE$23</f>
        <v>0.45454545454545459</v>
      </c>
    </row>
    <row r="1257" spans="1:37" ht="24.9" customHeight="1" x14ac:dyDescent="0.25">
      <c r="A1257" s="356" t="s">
        <v>1023</v>
      </c>
      <c r="B1257" s="356"/>
      <c r="C1257" s="356"/>
      <c r="D1257" s="356"/>
      <c r="E1257" s="356"/>
      <c r="F1257" s="356"/>
      <c r="G1257" s="356"/>
      <c r="H1257" s="356"/>
      <c r="I1257" s="356"/>
      <c r="J1257" s="356"/>
      <c r="K1257" s="356"/>
      <c r="L1257" s="356"/>
      <c r="M1257" s="356"/>
      <c r="N1257" s="356"/>
      <c r="O1257" s="356"/>
      <c r="P1257" s="356"/>
      <c r="Q1257" s="356"/>
      <c r="R1257" s="356"/>
      <c r="S1257" s="356"/>
      <c r="T1257" s="356"/>
      <c r="U1257" s="356"/>
      <c r="V1257" s="356"/>
      <c r="W1257" s="356"/>
      <c r="X1257" s="356"/>
      <c r="Y1257" s="356"/>
      <c r="Z1257" s="356"/>
      <c r="AA1257" s="356"/>
      <c r="AB1257" s="356"/>
      <c r="AC1257" s="356"/>
      <c r="AD1257" s="310">
        <f>'Art. 121'!Q1207</f>
        <v>2</v>
      </c>
      <c r="AE1257" s="94">
        <f>IF(AG1257=1,AK1257,AG1257)</f>
        <v>0.45454545454545459</v>
      </c>
      <c r="AF1257">
        <f>AD1257/2</f>
        <v>1</v>
      </c>
      <c r="AG1257" s="92">
        <f>IF(AND(AF1257&gt;=0,AF1257&lt;=1),1,"No aplica")</f>
        <v>1</v>
      </c>
      <c r="AH1257" s="95">
        <f>AD1257/(AG1257*2)</f>
        <v>1</v>
      </c>
      <c r="AI1257" s="96">
        <f>IF(AG1257=1,AG1257/$AG$1258,"No aplica")</f>
        <v>0.2</v>
      </c>
      <c r="AJ1257" s="96">
        <f>AF1257*AI1257</f>
        <v>0.2</v>
      </c>
      <c r="AK1257" s="96">
        <f>AJ1257*$AE$23</f>
        <v>0.45454545454545459</v>
      </c>
    </row>
    <row r="1258" spans="1:37" ht="24.9" customHeight="1" x14ac:dyDescent="0.25">
      <c r="A1258" s="383" t="s">
        <v>1790</v>
      </c>
      <c r="B1258" s="383"/>
      <c r="C1258" s="383"/>
      <c r="D1258" s="383"/>
      <c r="E1258" s="383"/>
      <c r="F1258" s="383"/>
      <c r="G1258" s="383"/>
      <c r="H1258" s="383"/>
      <c r="I1258" s="383"/>
      <c r="J1258" s="383"/>
      <c r="K1258" s="383"/>
      <c r="L1258" s="383"/>
      <c r="M1258" s="383"/>
      <c r="N1258" s="383"/>
      <c r="O1258" s="383"/>
      <c r="P1258" s="383"/>
      <c r="Q1258" s="383"/>
      <c r="R1258" s="383"/>
      <c r="S1258" s="383"/>
      <c r="T1258" s="383"/>
      <c r="U1258" s="383"/>
      <c r="V1258" s="383"/>
      <c r="W1258" s="383"/>
      <c r="X1258" s="383"/>
      <c r="Y1258" s="383"/>
      <c r="Z1258" s="383"/>
      <c r="AA1258" s="383"/>
      <c r="AB1258" s="383"/>
      <c r="AC1258" s="383"/>
      <c r="AD1258" s="383"/>
      <c r="AE1258" s="94">
        <f>SUM(AE1251:AE1257)</f>
        <v>2.2727272727272729</v>
      </c>
      <c r="AF1258" s="61"/>
      <c r="AG1258" s="97">
        <f>SUM(AG1253:AG1257)</f>
        <v>5</v>
      </c>
      <c r="AH1258" s="98"/>
      <c r="AI1258" s="99"/>
      <c r="AJ1258" s="99"/>
      <c r="AK1258" s="99"/>
    </row>
    <row r="1259" spans="1:37" ht="24.9" customHeight="1" x14ac:dyDescent="0.25">
      <c r="A1259" s="384" t="s">
        <v>1791</v>
      </c>
      <c r="B1259" s="384"/>
      <c r="C1259" s="384"/>
      <c r="D1259" s="384"/>
      <c r="E1259" s="384"/>
      <c r="F1259" s="384"/>
      <c r="G1259" s="384"/>
      <c r="H1259" s="384"/>
      <c r="I1259" s="384"/>
      <c r="J1259" s="384"/>
      <c r="K1259" s="384"/>
      <c r="L1259" s="384"/>
      <c r="M1259" s="384"/>
      <c r="N1259" s="384"/>
      <c r="O1259" s="384"/>
      <c r="P1259" s="384"/>
      <c r="Q1259" s="384"/>
      <c r="R1259" s="384"/>
      <c r="S1259" s="384"/>
      <c r="T1259" s="384"/>
      <c r="U1259" s="384"/>
      <c r="V1259" s="384"/>
      <c r="W1259" s="384"/>
      <c r="X1259" s="384"/>
      <c r="Y1259" s="384"/>
      <c r="Z1259" s="384"/>
      <c r="AA1259" s="384"/>
      <c r="AB1259" s="384"/>
      <c r="AC1259" s="384"/>
      <c r="AD1259" s="384"/>
      <c r="AE1259" s="94">
        <f>AE1258/$AE$23*100</f>
        <v>100</v>
      </c>
      <c r="AF1259" s="61"/>
      <c r="AG1259" s="97"/>
      <c r="AH1259" s="98"/>
      <c r="AI1259" s="99"/>
      <c r="AJ1259" s="99"/>
      <c r="AK1259" s="99"/>
    </row>
    <row r="1260" spans="1:37" ht="24.9" customHeight="1" x14ac:dyDescent="0.25">
      <c r="A1260" s="107"/>
      <c r="B1260" s="107"/>
      <c r="C1260" s="107"/>
      <c r="D1260" s="107"/>
      <c r="E1260" s="107"/>
      <c r="F1260" s="107"/>
      <c r="G1260" s="107"/>
      <c r="H1260" s="107"/>
      <c r="I1260" s="107"/>
      <c r="J1260" s="107"/>
      <c r="K1260" s="107"/>
      <c r="L1260" s="107"/>
      <c r="M1260" s="107"/>
      <c r="N1260" s="107"/>
      <c r="O1260" s="107"/>
      <c r="P1260" s="107"/>
      <c r="Q1260" s="100"/>
      <c r="R1260" s="107"/>
      <c r="S1260" s="107"/>
      <c r="T1260" s="107"/>
      <c r="U1260" s="107"/>
      <c r="V1260" s="107"/>
      <c r="W1260" s="107"/>
      <c r="X1260" s="107"/>
      <c r="Y1260" s="107"/>
      <c r="Z1260" s="107"/>
      <c r="AA1260" s="107"/>
      <c r="AB1260" s="107"/>
      <c r="AC1260" s="107"/>
      <c r="AD1260" s="101"/>
      <c r="AE1260" s="101"/>
    </row>
    <row r="1261" spans="1:37" ht="24.9" customHeight="1" x14ac:dyDescent="0.25">
      <c r="A1261" s="107"/>
      <c r="B1261" s="107"/>
      <c r="C1261" s="107"/>
      <c r="D1261" s="107"/>
      <c r="E1261" s="107"/>
      <c r="F1261" s="107"/>
      <c r="G1261" s="107"/>
      <c r="H1261" s="107"/>
      <c r="I1261" s="107"/>
      <c r="J1261" s="107"/>
      <c r="K1261" s="107"/>
      <c r="L1261" s="107"/>
      <c r="M1261" s="107"/>
      <c r="N1261" s="107"/>
      <c r="O1261" s="107"/>
      <c r="P1261" s="107"/>
      <c r="Q1261" s="100"/>
      <c r="R1261" s="107"/>
      <c r="S1261" s="107"/>
      <c r="T1261" s="107"/>
      <c r="U1261" s="107"/>
      <c r="V1261" s="107"/>
      <c r="W1261" s="107"/>
      <c r="X1261" s="107"/>
      <c r="Y1261" s="107"/>
      <c r="Z1261" s="107"/>
      <c r="AA1261" s="107"/>
      <c r="AB1261" s="107"/>
      <c r="AC1261" s="107"/>
      <c r="AD1261" s="101"/>
      <c r="AE1261" s="101"/>
    </row>
    <row r="1262" spans="1:37" ht="24.9" customHeight="1" x14ac:dyDescent="0.25">
      <c r="A1262" s="390" t="s">
        <v>1024</v>
      </c>
      <c r="B1262" s="390"/>
      <c r="C1262" s="390"/>
      <c r="D1262" s="390"/>
      <c r="E1262" s="390"/>
      <c r="F1262" s="390"/>
      <c r="G1262" s="390"/>
      <c r="H1262" s="390"/>
      <c r="I1262" s="390"/>
      <c r="J1262" s="390"/>
      <c r="K1262" s="390"/>
      <c r="L1262" s="390"/>
      <c r="M1262" s="390"/>
      <c r="N1262" s="390"/>
      <c r="O1262" s="390"/>
      <c r="P1262" s="390"/>
      <c r="Q1262" s="390"/>
      <c r="R1262" s="390"/>
      <c r="S1262" s="390"/>
      <c r="T1262" s="390"/>
      <c r="U1262" s="390"/>
      <c r="V1262" s="390"/>
      <c r="W1262" s="390"/>
      <c r="X1262" s="390"/>
      <c r="Y1262" s="390"/>
      <c r="Z1262" s="390"/>
      <c r="AA1262" s="390"/>
      <c r="AB1262" s="390"/>
      <c r="AC1262" s="390"/>
      <c r="AD1262" s="88"/>
      <c r="AE1262" s="88"/>
    </row>
    <row r="1263" spans="1:37" ht="24.9" customHeight="1" x14ac:dyDescent="0.25">
      <c r="A1263" s="109"/>
      <c r="B1263" s="110"/>
      <c r="C1263" s="110"/>
      <c r="D1263" s="110"/>
      <c r="E1263" s="110"/>
      <c r="F1263" s="110"/>
      <c r="G1263" s="110"/>
      <c r="H1263" s="110"/>
      <c r="I1263" s="110"/>
      <c r="J1263" s="110"/>
      <c r="K1263" s="110"/>
      <c r="L1263" s="110"/>
      <c r="M1263" s="110"/>
      <c r="N1263" s="110"/>
      <c r="O1263" s="110"/>
      <c r="P1263" s="110"/>
      <c r="Q1263" s="111"/>
      <c r="R1263" s="110"/>
      <c r="S1263" s="110"/>
      <c r="T1263" s="110"/>
      <c r="U1263" s="110"/>
      <c r="V1263" s="110"/>
      <c r="W1263" s="110"/>
      <c r="X1263" s="110"/>
      <c r="Y1263" s="110"/>
      <c r="Z1263" s="110"/>
      <c r="AA1263" s="110"/>
      <c r="AB1263" s="110"/>
      <c r="AC1263" s="110"/>
      <c r="AD1263" s="89"/>
      <c r="AE1263" s="89"/>
    </row>
    <row r="1264" spans="1:37" ht="24.9" customHeight="1" x14ac:dyDescent="0.25">
      <c r="A1264" s="73"/>
      <c r="B1264" s="73"/>
      <c r="C1264" s="73"/>
      <c r="D1264" s="73"/>
      <c r="E1264" s="73"/>
      <c r="F1264" s="73"/>
      <c r="G1264" s="73"/>
      <c r="H1264" s="73"/>
      <c r="I1264" s="73"/>
      <c r="J1264" s="73"/>
      <c r="K1264" s="73"/>
      <c r="L1264" s="73"/>
      <c r="M1264" s="73"/>
      <c r="N1264" s="73"/>
      <c r="O1264" s="73"/>
      <c r="P1264" s="73"/>
      <c r="Q1264" s="100"/>
      <c r="R1264" s="73"/>
      <c r="S1264" s="73"/>
      <c r="T1264" s="73"/>
      <c r="U1264" s="73"/>
      <c r="V1264" s="73"/>
      <c r="W1264" s="73"/>
      <c r="X1264" s="73"/>
      <c r="Y1264" s="73"/>
      <c r="Z1264" s="73"/>
      <c r="AA1264" s="73"/>
      <c r="AB1264" s="73"/>
      <c r="AC1264" s="73"/>
      <c r="AD1264" s="101"/>
      <c r="AE1264" s="101"/>
    </row>
    <row r="1265" spans="1:37" ht="24.9" customHeight="1" x14ac:dyDescent="0.25">
      <c r="A1265" s="387" t="s">
        <v>163</v>
      </c>
      <c r="B1265" s="387"/>
      <c r="C1265" s="387"/>
      <c r="D1265" s="387"/>
      <c r="E1265" s="387"/>
      <c r="F1265" s="387"/>
      <c r="G1265" s="387"/>
      <c r="H1265" s="387"/>
      <c r="I1265" s="387"/>
      <c r="J1265" s="387"/>
      <c r="K1265" s="387"/>
      <c r="L1265" s="387"/>
      <c r="M1265" s="387"/>
      <c r="N1265" s="387"/>
      <c r="O1265" s="387"/>
      <c r="P1265" s="387"/>
      <c r="Q1265" s="387"/>
      <c r="R1265" s="387"/>
      <c r="S1265" s="387"/>
      <c r="T1265" s="387"/>
      <c r="U1265" s="387"/>
      <c r="V1265" s="387"/>
      <c r="W1265" s="387"/>
      <c r="X1265" s="387"/>
      <c r="Y1265" s="387"/>
      <c r="Z1265" s="387"/>
      <c r="AA1265" s="387"/>
      <c r="AB1265" s="387"/>
      <c r="AC1265" s="387"/>
      <c r="AD1265" s="66" t="s">
        <v>187</v>
      </c>
      <c r="AE1265" s="306" t="s">
        <v>7</v>
      </c>
      <c r="AF1265" s="92" t="s">
        <v>1666</v>
      </c>
      <c r="AG1265" s="92" t="s">
        <v>1667</v>
      </c>
      <c r="AH1265" s="92" t="s">
        <v>1668</v>
      </c>
      <c r="AI1265" s="93" t="s">
        <v>1669</v>
      </c>
      <c r="AJ1265" s="92"/>
      <c r="AK1265" s="93" t="s">
        <v>1670</v>
      </c>
    </row>
    <row r="1266" spans="1:37" ht="24.9" customHeight="1" x14ac:dyDescent="0.25">
      <c r="A1266" s="377" t="s">
        <v>1025</v>
      </c>
      <c r="B1266" s="377"/>
      <c r="C1266" s="377"/>
      <c r="D1266" s="377"/>
      <c r="E1266" s="377"/>
      <c r="F1266" s="377"/>
      <c r="G1266" s="377"/>
      <c r="H1266" s="377"/>
      <c r="I1266" s="377"/>
      <c r="J1266" s="377"/>
      <c r="K1266" s="377"/>
      <c r="L1266" s="377"/>
      <c r="M1266" s="377"/>
      <c r="N1266" s="377"/>
      <c r="O1266" s="377"/>
      <c r="P1266" s="377"/>
      <c r="Q1266" s="377"/>
      <c r="R1266" s="377"/>
      <c r="S1266" s="377"/>
      <c r="T1266" s="377"/>
      <c r="U1266" s="377"/>
      <c r="V1266" s="377"/>
      <c r="W1266" s="377"/>
      <c r="X1266" s="377"/>
      <c r="Y1266" s="377"/>
      <c r="Z1266" s="377"/>
      <c r="AA1266" s="377"/>
      <c r="AB1266" s="377"/>
      <c r="AC1266" s="377"/>
      <c r="AD1266" s="310">
        <f>'Art. 121'!Q1216</f>
        <v>2</v>
      </c>
      <c r="AE1266" s="94">
        <f t="shared" ref="AE1266:AE1273" si="217">IF(AG1266=1,AK1266,AG1266)</f>
        <v>0.28409090909090912</v>
      </c>
      <c r="AF1266">
        <f t="shared" ref="AF1266:AF1273" si="218">AD1266/2</f>
        <v>1</v>
      </c>
      <c r="AG1266" s="92">
        <f t="shared" ref="AG1266:AG1273" si="219">IF(AND(AF1266&gt;=0,AF1266&lt;=1),1,"No aplica")</f>
        <v>1</v>
      </c>
      <c r="AH1266" s="95">
        <f t="shared" ref="AH1266:AH1273" si="220">AD1266/(AG1266*2)</f>
        <v>1</v>
      </c>
      <c r="AI1266" s="96">
        <f t="shared" ref="AI1266:AI1273" si="221">IF(AG1266=1,AG1266/$AG$1274,"No aplica")</f>
        <v>0.125</v>
      </c>
      <c r="AJ1266" s="96">
        <f t="shared" ref="AJ1266:AJ1273" si="222">AF1266*AI1266</f>
        <v>0.125</v>
      </c>
      <c r="AK1266" s="96">
        <f t="shared" ref="AK1266:AK1273" si="223">AJ1266*$AE$23</f>
        <v>0.28409090909090912</v>
      </c>
    </row>
    <row r="1267" spans="1:37" ht="24.9" customHeight="1" x14ac:dyDescent="0.25">
      <c r="A1267" s="377" t="s">
        <v>1026</v>
      </c>
      <c r="B1267" s="377"/>
      <c r="C1267" s="377"/>
      <c r="D1267" s="377"/>
      <c r="E1267" s="377"/>
      <c r="F1267" s="377"/>
      <c r="G1267" s="377"/>
      <c r="H1267" s="377"/>
      <c r="I1267" s="377"/>
      <c r="J1267" s="377"/>
      <c r="K1267" s="377"/>
      <c r="L1267" s="377"/>
      <c r="M1267" s="377"/>
      <c r="N1267" s="377"/>
      <c r="O1267" s="377"/>
      <c r="P1267" s="377"/>
      <c r="Q1267" s="377"/>
      <c r="R1267" s="377"/>
      <c r="S1267" s="377"/>
      <c r="T1267" s="377"/>
      <c r="U1267" s="377"/>
      <c r="V1267" s="377"/>
      <c r="W1267" s="377"/>
      <c r="X1267" s="377"/>
      <c r="Y1267" s="377"/>
      <c r="Z1267" s="377"/>
      <c r="AA1267" s="377"/>
      <c r="AB1267" s="377"/>
      <c r="AC1267" s="377"/>
      <c r="AD1267" s="310">
        <f>'Art. 121'!Q1217</f>
        <v>2</v>
      </c>
      <c r="AE1267" s="94">
        <f t="shared" si="217"/>
        <v>0.28409090909090912</v>
      </c>
      <c r="AF1267">
        <f t="shared" si="218"/>
        <v>1</v>
      </c>
      <c r="AG1267" s="92">
        <f t="shared" si="219"/>
        <v>1</v>
      </c>
      <c r="AH1267" s="95">
        <f t="shared" si="220"/>
        <v>1</v>
      </c>
      <c r="AI1267" s="96">
        <f t="shared" si="221"/>
        <v>0.125</v>
      </c>
      <c r="AJ1267" s="96">
        <f t="shared" si="222"/>
        <v>0.125</v>
      </c>
      <c r="AK1267" s="96">
        <f t="shared" si="223"/>
        <v>0.28409090909090912</v>
      </c>
    </row>
    <row r="1268" spans="1:37" ht="24.9" customHeight="1" x14ac:dyDescent="0.25">
      <c r="A1268" s="377" t="s">
        <v>1027</v>
      </c>
      <c r="B1268" s="377"/>
      <c r="C1268" s="377"/>
      <c r="D1268" s="377"/>
      <c r="E1268" s="377"/>
      <c r="F1268" s="377"/>
      <c r="G1268" s="377"/>
      <c r="H1268" s="377"/>
      <c r="I1268" s="377"/>
      <c r="J1268" s="377"/>
      <c r="K1268" s="377"/>
      <c r="L1268" s="377"/>
      <c r="M1268" s="377"/>
      <c r="N1268" s="377"/>
      <c r="O1268" s="377"/>
      <c r="P1268" s="377"/>
      <c r="Q1268" s="377"/>
      <c r="R1268" s="377"/>
      <c r="S1268" s="377"/>
      <c r="T1268" s="377"/>
      <c r="U1268" s="377"/>
      <c r="V1268" s="377"/>
      <c r="W1268" s="377"/>
      <c r="X1268" s="377"/>
      <c r="Y1268" s="377"/>
      <c r="Z1268" s="377"/>
      <c r="AA1268" s="377"/>
      <c r="AB1268" s="377"/>
      <c r="AC1268" s="377"/>
      <c r="AD1268" s="310">
        <f>'Art. 121'!Q1218</f>
        <v>2</v>
      </c>
      <c r="AE1268" s="94">
        <f t="shared" si="217"/>
        <v>0.28409090909090912</v>
      </c>
      <c r="AF1268">
        <f t="shared" si="218"/>
        <v>1</v>
      </c>
      <c r="AG1268" s="92">
        <f t="shared" si="219"/>
        <v>1</v>
      </c>
      <c r="AH1268" s="95">
        <f t="shared" si="220"/>
        <v>1</v>
      </c>
      <c r="AI1268" s="96">
        <f t="shared" si="221"/>
        <v>0.125</v>
      </c>
      <c r="AJ1268" s="96">
        <f t="shared" si="222"/>
        <v>0.125</v>
      </c>
      <c r="AK1268" s="96">
        <f t="shared" si="223"/>
        <v>0.28409090909090912</v>
      </c>
    </row>
    <row r="1269" spans="1:37" ht="24.9" customHeight="1" x14ac:dyDescent="0.25">
      <c r="A1269" s="377" t="s">
        <v>1028</v>
      </c>
      <c r="B1269" s="377"/>
      <c r="C1269" s="377"/>
      <c r="D1269" s="377"/>
      <c r="E1269" s="377"/>
      <c r="F1269" s="377"/>
      <c r="G1269" s="377"/>
      <c r="H1269" s="377"/>
      <c r="I1269" s="377"/>
      <c r="J1269" s="377"/>
      <c r="K1269" s="377"/>
      <c r="L1269" s="377"/>
      <c r="M1269" s="377"/>
      <c r="N1269" s="377"/>
      <c r="O1269" s="377"/>
      <c r="P1269" s="377"/>
      <c r="Q1269" s="377"/>
      <c r="R1269" s="377"/>
      <c r="S1269" s="377"/>
      <c r="T1269" s="377"/>
      <c r="U1269" s="377"/>
      <c r="V1269" s="377"/>
      <c r="W1269" s="377"/>
      <c r="X1269" s="377"/>
      <c r="Y1269" s="377"/>
      <c r="Z1269" s="377"/>
      <c r="AA1269" s="377"/>
      <c r="AB1269" s="377"/>
      <c r="AC1269" s="377"/>
      <c r="AD1269" s="310">
        <f>'Art. 121'!Q1219</f>
        <v>2</v>
      </c>
      <c r="AE1269" s="94">
        <f t="shared" si="217"/>
        <v>0.28409090909090912</v>
      </c>
      <c r="AF1269">
        <f t="shared" si="218"/>
        <v>1</v>
      </c>
      <c r="AG1269" s="92">
        <f t="shared" si="219"/>
        <v>1</v>
      </c>
      <c r="AH1269" s="95">
        <f t="shared" si="220"/>
        <v>1</v>
      </c>
      <c r="AI1269" s="96">
        <f t="shared" si="221"/>
        <v>0.125</v>
      </c>
      <c r="AJ1269" s="96">
        <f t="shared" si="222"/>
        <v>0.125</v>
      </c>
      <c r="AK1269" s="96">
        <f t="shared" si="223"/>
        <v>0.28409090909090912</v>
      </c>
    </row>
    <row r="1270" spans="1:37" ht="24.9" customHeight="1" x14ac:dyDescent="0.25">
      <c r="A1270" s="377" t="s">
        <v>1029</v>
      </c>
      <c r="B1270" s="377"/>
      <c r="C1270" s="377"/>
      <c r="D1270" s="377"/>
      <c r="E1270" s="377"/>
      <c r="F1270" s="377"/>
      <c r="G1270" s="377"/>
      <c r="H1270" s="377"/>
      <c r="I1270" s="377"/>
      <c r="J1270" s="377"/>
      <c r="K1270" s="377"/>
      <c r="L1270" s="377"/>
      <c r="M1270" s="377"/>
      <c r="N1270" s="377"/>
      <c r="O1270" s="377"/>
      <c r="P1270" s="377"/>
      <c r="Q1270" s="377"/>
      <c r="R1270" s="377"/>
      <c r="S1270" s="377"/>
      <c r="T1270" s="377"/>
      <c r="U1270" s="377"/>
      <c r="V1270" s="377"/>
      <c r="W1270" s="377"/>
      <c r="X1270" s="377"/>
      <c r="Y1270" s="377"/>
      <c r="Z1270" s="377"/>
      <c r="AA1270" s="377"/>
      <c r="AB1270" s="377"/>
      <c r="AC1270" s="377"/>
      <c r="AD1270" s="310">
        <f>'Art. 121'!Q1220</f>
        <v>2</v>
      </c>
      <c r="AE1270" s="94">
        <f t="shared" si="217"/>
        <v>0.28409090909090912</v>
      </c>
      <c r="AF1270">
        <f t="shared" si="218"/>
        <v>1</v>
      </c>
      <c r="AG1270" s="92">
        <f t="shared" si="219"/>
        <v>1</v>
      </c>
      <c r="AH1270" s="95">
        <f t="shared" si="220"/>
        <v>1</v>
      </c>
      <c r="AI1270" s="96">
        <f t="shared" si="221"/>
        <v>0.125</v>
      </c>
      <c r="AJ1270" s="96">
        <f t="shared" si="222"/>
        <v>0.125</v>
      </c>
      <c r="AK1270" s="96">
        <f t="shared" si="223"/>
        <v>0.28409090909090912</v>
      </c>
    </row>
    <row r="1271" spans="1:37" ht="24.9" customHeight="1" x14ac:dyDescent="0.25">
      <c r="A1271" s="377" t="s">
        <v>1030</v>
      </c>
      <c r="B1271" s="377"/>
      <c r="C1271" s="377"/>
      <c r="D1271" s="377"/>
      <c r="E1271" s="377"/>
      <c r="F1271" s="377"/>
      <c r="G1271" s="377"/>
      <c r="H1271" s="377"/>
      <c r="I1271" s="377"/>
      <c r="J1271" s="377"/>
      <c r="K1271" s="377"/>
      <c r="L1271" s="377"/>
      <c r="M1271" s="377"/>
      <c r="N1271" s="377"/>
      <c r="O1271" s="377"/>
      <c r="P1271" s="377"/>
      <c r="Q1271" s="377"/>
      <c r="R1271" s="377"/>
      <c r="S1271" s="377"/>
      <c r="T1271" s="377"/>
      <c r="U1271" s="377"/>
      <c r="V1271" s="377"/>
      <c r="W1271" s="377"/>
      <c r="X1271" s="377"/>
      <c r="Y1271" s="377"/>
      <c r="Z1271" s="377"/>
      <c r="AA1271" s="377"/>
      <c r="AB1271" s="377"/>
      <c r="AC1271" s="377"/>
      <c r="AD1271" s="310">
        <f>'Art. 121'!Q1221</f>
        <v>2</v>
      </c>
      <c r="AE1271" s="94">
        <f t="shared" si="217"/>
        <v>0.28409090909090912</v>
      </c>
      <c r="AF1271">
        <f t="shared" si="218"/>
        <v>1</v>
      </c>
      <c r="AG1271" s="92">
        <f t="shared" si="219"/>
        <v>1</v>
      </c>
      <c r="AH1271" s="95">
        <f t="shared" si="220"/>
        <v>1</v>
      </c>
      <c r="AI1271" s="96">
        <f t="shared" si="221"/>
        <v>0.125</v>
      </c>
      <c r="AJ1271" s="96">
        <f t="shared" si="222"/>
        <v>0.125</v>
      </c>
      <c r="AK1271" s="96">
        <f t="shared" si="223"/>
        <v>0.28409090909090912</v>
      </c>
    </row>
    <row r="1272" spans="1:37" ht="24.9" customHeight="1" x14ac:dyDescent="0.25">
      <c r="A1272" s="377" t="s">
        <v>1031</v>
      </c>
      <c r="B1272" s="377"/>
      <c r="C1272" s="377"/>
      <c r="D1272" s="377"/>
      <c r="E1272" s="377"/>
      <c r="F1272" s="377"/>
      <c r="G1272" s="377"/>
      <c r="H1272" s="377"/>
      <c r="I1272" s="377"/>
      <c r="J1272" s="377"/>
      <c r="K1272" s="377"/>
      <c r="L1272" s="377"/>
      <c r="M1272" s="377"/>
      <c r="N1272" s="377"/>
      <c r="O1272" s="377"/>
      <c r="P1272" s="377"/>
      <c r="Q1272" s="377"/>
      <c r="R1272" s="377"/>
      <c r="S1272" s="377"/>
      <c r="T1272" s="377"/>
      <c r="U1272" s="377"/>
      <c r="V1272" s="377"/>
      <c r="W1272" s="377"/>
      <c r="X1272" s="377"/>
      <c r="Y1272" s="377"/>
      <c r="Z1272" s="377"/>
      <c r="AA1272" s="377"/>
      <c r="AB1272" s="377"/>
      <c r="AC1272" s="377"/>
      <c r="AD1272" s="310">
        <f>'Art. 121'!Q1222</f>
        <v>2</v>
      </c>
      <c r="AE1272" s="94">
        <f t="shared" si="217"/>
        <v>0.28409090909090912</v>
      </c>
      <c r="AF1272">
        <f t="shared" si="218"/>
        <v>1</v>
      </c>
      <c r="AG1272" s="92">
        <f t="shared" si="219"/>
        <v>1</v>
      </c>
      <c r="AH1272" s="95">
        <f t="shared" si="220"/>
        <v>1</v>
      </c>
      <c r="AI1272" s="96">
        <f t="shared" si="221"/>
        <v>0.125</v>
      </c>
      <c r="AJ1272" s="96">
        <f t="shared" si="222"/>
        <v>0.125</v>
      </c>
      <c r="AK1272" s="96">
        <f t="shared" si="223"/>
        <v>0.28409090909090912</v>
      </c>
    </row>
    <row r="1273" spans="1:37" ht="24.9" customHeight="1" x14ac:dyDescent="0.25">
      <c r="A1273" s="377" t="s">
        <v>1032</v>
      </c>
      <c r="B1273" s="377"/>
      <c r="C1273" s="377"/>
      <c r="D1273" s="377"/>
      <c r="E1273" s="377"/>
      <c r="F1273" s="377"/>
      <c r="G1273" s="377"/>
      <c r="H1273" s="377"/>
      <c r="I1273" s="377"/>
      <c r="J1273" s="377"/>
      <c r="K1273" s="377"/>
      <c r="L1273" s="377"/>
      <c r="M1273" s="377"/>
      <c r="N1273" s="377"/>
      <c r="O1273" s="377"/>
      <c r="P1273" s="377"/>
      <c r="Q1273" s="377"/>
      <c r="R1273" s="377"/>
      <c r="S1273" s="377"/>
      <c r="T1273" s="377"/>
      <c r="U1273" s="377"/>
      <c r="V1273" s="377"/>
      <c r="W1273" s="377"/>
      <c r="X1273" s="377"/>
      <c r="Y1273" s="377"/>
      <c r="Z1273" s="377"/>
      <c r="AA1273" s="377"/>
      <c r="AB1273" s="377"/>
      <c r="AC1273" s="377"/>
      <c r="AD1273" s="310">
        <f>'Art. 121'!Q1223</f>
        <v>0</v>
      </c>
      <c r="AE1273" s="94">
        <f t="shared" si="217"/>
        <v>0</v>
      </c>
      <c r="AF1273">
        <f t="shared" si="218"/>
        <v>0</v>
      </c>
      <c r="AG1273" s="92">
        <f t="shared" si="219"/>
        <v>1</v>
      </c>
      <c r="AH1273" s="95">
        <f t="shared" si="220"/>
        <v>0</v>
      </c>
      <c r="AI1273" s="96">
        <f t="shared" si="221"/>
        <v>0.125</v>
      </c>
      <c r="AJ1273" s="96">
        <f t="shared" si="222"/>
        <v>0</v>
      </c>
      <c r="AK1273" s="96">
        <f t="shared" si="223"/>
        <v>0</v>
      </c>
    </row>
    <row r="1274" spans="1:37" ht="24.9" customHeight="1" x14ac:dyDescent="0.25">
      <c r="A1274" s="383" t="s">
        <v>1792</v>
      </c>
      <c r="B1274" s="383"/>
      <c r="C1274" s="383"/>
      <c r="D1274" s="383"/>
      <c r="E1274" s="383"/>
      <c r="F1274" s="383"/>
      <c r="G1274" s="383"/>
      <c r="H1274" s="383"/>
      <c r="I1274" s="383"/>
      <c r="J1274" s="383"/>
      <c r="K1274" s="383"/>
      <c r="L1274" s="383"/>
      <c r="M1274" s="383"/>
      <c r="N1274" s="383"/>
      <c r="O1274" s="383"/>
      <c r="P1274" s="383"/>
      <c r="Q1274" s="383"/>
      <c r="R1274" s="383"/>
      <c r="S1274" s="383"/>
      <c r="T1274" s="383"/>
      <c r="U1274" s="383"/>
      <c r="V1274" s="383"/>
      <c r="W1274" s="383"/>
      <c r="X1274" s="383"/>
      <c r="Y1274" s="383"/>
      <c r="Z1274" s="383"/>
      <c r="AA1274" s="383"/>
      <c r="AB1274" s="383"/>
      <c r="AC1274" s="383"/>
      <c r="AD1274" s="383"/>
      <c r="AE1274" s="94">
        <f>SUM(AE1267:AE1273)</f>
        <v>1.7045454545454548</v>
      </c>
      <c r="AF1274" s="61"/>
      <c r="AG1274" s="97">
        <f>SUM(AG1266:AG1273)</f>
        <v>8</v>
      </c>
      <c r="AH1274" s="98"/>
      <c r="AI1274" s="99"/>
      <c r="AJ1274" s="99"/>
      <c r="AK1274" s="99"/>
    </row>
    <row r="1275" spans="1:37" ht="24.9" customHeight="1" x14ac:dyDescent="0.25">
      <c r="A1275" s="384" t="s">
        <v>1793</v>
      </c>
      <c r="B1275" s="384"/>
      <c r="C1275" s="384"/>
      <c r="D1275" s="384"/>
      <c r="E1275" s="384"/>
      <c r="F1275" s="384"/>
      <c r="G1275" s="384"/>
      <c r="H1275" s="384"/>
      <c r="I1275" s="384"/>
      <c r="J1275" s="384"/>
      <c r="K1275" s="384"/>
      <c r="L1275" s="384"/>
      <c r="M1275" s="384"/>
      <c r="N1275" s="384"/>
      <c r="O1275" s="384"/>
      <c r="P1275" s="384"/>
      <c r="Q1275" s="384"/>
      <c r="R1275" s="384"/>
      <c r="S1275" s="384"/>
      <c r="T1275" s="384"/>
      <c r="U1275" s="384"/>
      <c r="V1275" s="384"/>
      <c r="W1275" s="384"/>
      <c r="X1275" s="384"/>
      <c r="Y1275" s="384"/>
      <c r="Z1275" s="384"/>
      <c r="AA1275" s="384"/>
      <c r="AB1275" s="384"/>
      <c r="AC1275" s="384"/>
      <c r="AD1275" s="384"/>
      <c r="AE1275" s="94">
        <f>AE1274/$AE$23*100</f>
        <v>75</v>
      </c>
      <c r="AF1275" s="61"/>
      <c r="AG1275" s="97"/>
      <c r="AH1275" s="98"/>
      <c r="AI1275" s="99"/>
      <c r="AJ1275" s="99"/>
      <c r="AK1275" s="99"/>
    </row>
    <row r="1276" spans="1:37" ht="24.9" customHeight="1" x14ac:dyDescent="0.25">
      <c r="A1276" s="73"/>
      <c r="B1276" s="73"/>
      <c r="C1276" s="73"/>
      <c r="D1276" s="73"/>
      <c r="E1276" s="73"/>
      <c r="F1276" s="73"/>
      <c r="G1276" s="73"/>
      <c r="H1276" s="73"/>
      <c r="I1276" s="73"/>
      <c r="J1276" s="73"/>
      <c r="K1276" s="73"/>
      <c r="L1276" s="73"/>
      <c r="M1276" s="73"/>
      <c r="N1276" s="73"/>
      <c r="O1276" s="73"/>
      <c r="P1276" s="73"/>
      <c r="Q1276" s="100"/>
      <c r="R1276" s="73"/>
      <c r="S1276" s="73"/>
      <c r="T1276" s="73"/>
      <c r="U1276" s="73"/>
      <c r="V1276" s="73"/>
      <c r="W1276" s="73"/>
      <c r="X1276" s="73"/>
      <c r="Y1276" s="73"/>
      <c r="Z1276" s="73"/>
      <c r="AA1276" s="73"/>
      <c r="AB1276" s="73"/>
      <c r="AC1276" s="73"/>
      <c r="AD1276" s="101"/>
      <c r="AE1276" s="101"/>
    </row>
    <row r="1277" spans="1:37" ht="24.9" customHeight="1" x14ac:dyDescent="0.25">
      <c r="A1277" s="391" t="s">
        <v>198</v>
      </c>
      <c r="B1277" s="391"/>
      <c r="C1277" s="391"/>
      <c r="D1277" s="391"/>
      <c r="E1277" s="391"/>
      <c r="F1277" s="391"/>
      <c r="G1277" s="391"/>
      <c r="H1277" s="391"/>
      <c r="I1277" s="391"/>
      <c r="J1277" s="391"/>
      <c r="K1277" s="391"/>
      <c r="L1277" s="391"/>
      <c r="M1277" s="391"/>
      <c r="N1277" s="391"/>
      <c r="O1277" s="391"/>
      <c r="P1277" s="391"/>
      <c r="Q1277" s="391"/>
      <c r="R1277" s="391"/>
      <c r="S1277" s="391"/>
      <c r="T1277" s="391"/>
      <c r="U1277" s="391"/>
      <c r="V1277" s="391"/>
      <c r="W1277" s="391"/>
      <c r="X1277" s="391"/>
      <c r="Y1277" s="391"/>
      <c r="Z1277" s="391"/>
      <c r="AA1277" s="391"/>
      <c r="AB1277" s="391"/>
      <c r="AC1277" s="391"/>
      <c r="AD1277" s="112" t="s">
        <v>187</v>
      </c>
      <c r="AE1277" s="113" t="s">
        <v>7</v>
      </c>
      <c r="AF1277" s="92" t="s">
        <v>1666</v>
      </c>
      <c r="AG1277" s="92" t="s">
        <v>1667</v>
      </c>
      <c r="AH1277" s="92" t="s">
        <v>1668</v>
      </c>
      <c r="AI1277" s="93" t="s">
        <v>1669</v>
      </c>
      <c r="AJ1277" s="92"/>
      <c r="AK1277" s="93" t="s">
        <v>1670</v>
      </c>
    </row>
    <row r="1278" spans="1:37" ht="24.9" customHeight="1" x14ac:dyDescent="0.25">
      <c r="A1278" s="356" t="s">
        <v>1033</v>
      </c>
      <c r="B1278" s="356"/>
      <c r="C1278" s="356"/>
      <c r="D1278" s="356"/>
      <c r="E1278" s="356"/>
      <c r="F1278" s="356"/>
      <c r="G1278" s="356"/>
      <c r="H1278" s="356"/>
      <c r="I1278" s="356"/>
      <c r="J1278" s="356"/>
      <c r="K1278" s="356"/>
      <c r="L1278" s="356"/>
      <c r="M1278" s="356"/>
      <c r="N1278" s="356"/>
      <c r="O1278" s="356"/>
      <c r="P1278" s="356"/>
      <c r="Q1278" s="356"/>
      <c r="R1278" s="356"/>
      <c r="S1278" s="356"/>
      <c r="T1278" s="356"/>
      <c r="U1278" s="356"/>
      <c r="V1278" s="356"/>
      <c r="W1278" s="356"/>
      <c r="X1278" s="356"/>
      <c r="Y1278" s="356"/>
      <c r="Z1278" s="356"/>
      <c r="AA1278" s="356"/>
      <c r="AB1278" s="356"/>
      <c r="AC1278" s="356"/>
      <c r="AD1278" s="310">
        <f>'Art. 121'!Q1226</f>
        <v>2</v>
      </c>
      <c r="AE1278" s="94">
        <f>IF(AG1278=1,AK1278,AG1278)</f>
        <v>0.45454545454545459</v>
      </c>
      <c r="AF1278">
        <f>AD1278/2</f>
        <v>1</v>
      </c>
      <c r="AG1278" s="92">
        <f>IF(AND(AF1278&gt;=0,AF1278&lt;=1),1,"No aplica")</f>
        <v>1</v>
      </c>
      <c r="AH1278" s="95">
        <f>AD1278/(AG1278*2)</f>
        <v>1</v>
      </c>
      <c r="AI1278" s="96">
        <f>IF(AG1278=1,AG1278/$AG$1283,"No aplica")</f>
        <v>0.2</v>
      </c>
      <c r="AJ1278" s="96">
        <f>AF1278*AI1278</f>
        <v>0.2</v>
      </c>
      <c r="AK1278" s="96">
        <f>AJ1278*$AE$23</f>
        <v>0.45454545454545459</v>
      </c>
    </row>
    <row r="1279" spans="1:37" ht="24.9" customHeight="1" x14ac:dyDescent="0.25">
      <c r="A1279" s="356" t="s">
        <v>1034</v>
      </c>
      <c r="B1279" s="356"/>
      <c r="C1279" s="356"/>
      <c r="D1279" s="356"/>
      <c r="E1279" s="356"/>
      <c r="F1279" s="356"/>
      <c r="G1279" s="356"/>
      <c r="H1279" s="356"/>
      <c r="I1279" s="356"/>
      <c r="J1279" s="356"/>
      <c r="K1279" s="356"/>
      <c r="L1279" s="356"/>
      <c r="M1279" s="356"/>
      <c r="N1279" s="356"/>
      <c r="O1279" s="356"/>
      <c r="P1279" s="356"/>
      <c r="Q1279" s="356"/>
      <c r="R1279" s="356"/>
      <c r="S1279" s="356"/>
      <c r="T1279" s="356"/>
      <c r="U1279" s="356"/>
      <c r="V1279" s="356"/>
      <c r="W1279" s="356"/>
      <c r="X1279" s="356"/>
      <c r="Y1279" s="356"/>
      <c r="Z1279" s="356"/>
      <c r="AA1279" s="356"/>
      <c r="AB1279" s="356"/>
      <c r="AC1279" s="356"/>
      <c r="AD1279" s="310">
        <f>'Art. 121'!Q1227</f>
        <v>2</v>
      </c>
      <c r="AE1279" s="94">
        <f>IF(AG1279=1,AK1279,AG1279)</f>
        <v>0.45454545454545459</v>
      </c>
      <c r="AF1279">
        <f>AD1279/2</f>
        <v>1</v>
      </c>
      <c r="AG1279" s="92">
        <f>IF(AND(AF1279&gt;=0,AF1279&lt;=1),1,"No aplica")</f>
        <v>1</v>
      </c>
      <c r="AH1279" s="95">
        <f>AD1279/(AG1279*2)</f>
        <v>1</v>
      </c>
      <c r="AI1279" s="96">
        <f>IF(AG1279=1,AG1279/$AG$1283,"No aplica")</f>
        <v>0.2</v>
      </c>
      <c r="AJ1279" s="96">
        <f>AF1279*AI1279</f>
        <v>0.2</v>
      </c>
      <c r="AK1279" s="96">
        <f>AJ1279*$AE$23</f>
        <v>0.45454545454545459</v>
      </c>
    </row>
    <row r="1280" spans="1:37" ht="24.9" customHeight="1" x14ac:dyDescent="0.25">
      <c r="A1280" s="356" t="s">
        <v>1035</v>
      </c>
      <c r="B1280" s="356"/>
      <c r="C1280" s="356"/>
      <c r="D1280" s="356"/>
      <c r="E1280" s="356"/>
      <c r="F1280" s="356"/>
      <c r="G1280" s="356"/>
      <c r="H1280" s="356"/>
      <c r="I1280" s="356"/>
      <c r="J1280" s="356"/>
      <c r="K1280" s="356"/>
      <c r="L1280" s="356"/>
      <c r="M1280" s="356"/>
      <c r="N1280" s="356"/>
      <c r="O1280" s="356"/>
      <c r="P1280" s="356"/>
      <c r="Q1280" s="356"/>
      <c r="R1280" s="356"/>
      <c r="S1280" s="356"/>
      <c r="T1280" s="356"/>
      <c r="U1280" s="356"/>
      <c r="V1280" s="356"/>
      <c r="W1280" s="356"/>
      <c r="X1280" s="356"/>
      <c r="Y1280" s="356"/>
      <c r="Z1280" s="356"/>
      <c r="AA1280" s="356"/>
      <c r="AB1280" s="356"/>
      <c r="AC1280" s="356"/>
      <c r="AD1280" s="310">
        <f>'Art. 121'!Q1228</f>
        <v>2</v>
      </c>
      <c r="AE1280" s="94">
        <f>IF(AG1280=1,AK1280,AG1280)</f>
        <v>0.45454545454545459</v>
      </c>
      <c r="AF1280">
        <f>AD1280/2</f>
        <v>1</v>
      </c>
      <c r="AG1280" s="92">
        <f>IF(AND(AF1280&gt;=0,AF1280&lt;=1),1,"No aplica")</f>
        <v>1</v>
      </c>
      <c r="AH1280" s="95">
        <f>AD1280/(AG1280*2)</f>
        <v>1</v>
      </c>
      <c r="AI1280" s="96">
        <f>IF(AG1280=1,AG1280/$AG$1283,"No aplica")</f>
        <v>0.2</v>
      </c>
      <c r="AJ1280" s="96">
        <f>AF1280*AI1280</f>
        <v>0.2</v>
      </c>
      <c r="AK1280" s="96">
        <f>AJ1280*$AE$23</f>
        <v>0.45454545454545459</v>
      </c>
    </row>
    <row r="1281" spans="1:37" ht="24.9" customHeight="1" x14ac:dyDescent="0.25">
      <c r="A1281" s="356" t="s">
        <v>1036</v>
      </c>
      <c r="B1281" s="356"/>
      <c r="C1281" s="356"/>
      <c r="D1281" s="356"/>
      <c r="E1281" s="356"/>
      <c r="F1281" s="356"/>
      <c r="G1281" s="356"/>
      <c r="H1281" s="356"/>
      <c r="I1281" s="356"/>
      <c r="J1281" s="356"/>
      <c r="K1281" s="356"/>
      <c r="L1281" s="356"/>
      <c r="M1281" s="356"/>
      <c r="N1281" s="356"/>
      <c r="O1281" s="356"/>
      <c r="P1281" s="356"/>
      <c r="Q1281" s="356"/>
      <c r="R1281" s="356"/>
      <c r="S1281" s="356"/>
      <c r="T1281" s="356"/>
      <c r="U1281" s="356"/>
      <c r="V1281" s="356"/>
      <c r="W1281" s="356"/>
      <c r="X1281" s="356"/>
      <c r="Y1281" s="356"/>
      <c r="Z1281" s="356"/>
      <c r="AA1281" s="356"/>
      <c r="AB1281" s="356"/>
      <c r="AC1281" s="356"/>
      <c r="AD1281" s="310">
        <f>'Art. 121'!Q1229</f>
        <v>2</v>
      </c>
      <c r="AE1281" s="94">
        <f>IF(AG1281=1,AK1281,AG1281)</f>
        <v>0.45454545454545459</v>
      </c>
      <c r="AF1281">
        <f>AD1281/2</f>
        <v>1</v>
      </c>
      <c r="AG1281" s="92">
        <f>IF(AND(AF1281&gt;=0,AF1281&lt;=1),1,"No aplica")</f>
        <v>1</v>
      </c>
      <c r="AH1281" s="95">
        <f>AD1281/(AG1281*2)</f>
        <v>1</v>
      </c>
      <c r="AI1281" s="96">
        <f>IF(AG1281=1,AG1281/$AG$1283,"No aplica")</f>
        <v>0.2</v>
      </c>
      <c r="AJ1281" s="96">
        <f>AF1281*AI1281</f>
        <v>0.2</v>
      </c>
      <c r="AK1281" s="96">
        <f>AJ1281*$AE$23</f>
        <v>0.45454545454545459</v>
      </c>
    </row>
    <row r="1282" spans="1:37" ht="24.9" customHeight="1" x14ac:dyDescent="0.25">
      <c r="A1282" s="356" t="s">
        <v>1037</v>
      </c>
      <c r="B1282" s="356"/>
      <c r="C1282" s="356"/>
      <c r="D1282" s="356"/>
      <c r="E1282" s="356"/>
      <c r="F1282" s="356"/>
      <c r="G1282" s="356"/>
      <c r="H1282" s="356"/>
      <c r="I1282" s="356"/>
      <c r="J1282" s="356"/>
      <c r="K1282" s="356"/>
      <c r="L1282" s="356"/>
      <c r="M1282" s="356"/>
      <c r="N1282" s="356"/>
      <c r="O1282" s="356"/>
      <c r="P1282" s="356"/>
      <c r="Q1282" s="356"/>
      <c r="R1282" s="356"/>
      <c r="S1282" s="356"/>
      <c r="T1282" s="356"/>
      <c r="U1282" s="356"/>
      <c r="V1282" s="356"/>
      <c r="W1282" s="356"/>
      <c r="X1282" s="356"/>
      <c r="Y1282" s="356"/>
      <c r="Z1282" s="356"/>
      <c r="AA1282" s="356"/>
      <c r="AB1282" s="356"/>
      <c r="AC1282" s="356"/>
      <c r="AD1282" s="310">
        <f>'Art. 121'!Q1230</f>
        <v>2</v>
      </c>
      <c r="AE1282" s="94">
        <f>IF(AG1282=1,AK1282,AG1282)</f>
        <v>0.45454545454545459</v>
      </c>
      <c r="AF1282">
        <f>AD1282/2</f>
        <v>1</v>
      </c>
      <c r="AG1282" s="92">
        <f>IF(AND(AF1282&gt;=0,AF1282&lt;=1),1,"No aplica")</f>
        <v>1</v>
      </c>
      <c r="AH1282" s="95">
        <f>AD1282/(AG1282*2)</f>
        <v>1</v>
      </c>
      <c r="AI1282" s="96">
        <f>IF(AG1282=1,AG1282/$AG$1283,"No aplica")</f>
        <v>0.2</v>
      </c>
      <c r="AJ1282" s="96">
        <f>AF1282*AI1282</f>
        <v>0.2</v>
      </c>
      <c r="AK1282" s="96">
        <f>AJ1282*$AE$23</f>
        <v>0.45454545454545459</v>
      </c>
    </row>
    <row r="1283" spans="1:37" ht="24.9" customHeight="1" x14ac:dyDescent="0.25">
      <c r="A1283" s="383" t="s">
        <v>1794</v>
      </c>
      <c r="B1283" s="383"/>
      <c r="C1283" s="383"/>
      <c r="D1283" s="383"/>
      <c r="E1283" s="383"/>
      <c r="F1283" s="383"/>
      <c r="G1283" s="383"/>
      <c r="H1283" s="383"/>
      <c r="I1283" s="383"/>
      <c r="J1283" s="383"/>
      <c r="K1283" s="383"/>
      <c r="L1283" s="383"/>
      <c r="M1283" s="383"/>
      <c r="N1283" s="383"/>
      <c r="O1283" s="383"/>
      <c r="P1283" s="383"/>
      <c r="Q1283" s="383"/>
      <c r="R1283" s="383"/>
      <c r="S1283" s="383"/>
      <c r="T1283" s="383"/>
      <c r="U1283" s="383"/>
      <c r="V1283" s="383"/>
      <c r="W1283" s="383"/>
      <c r="X1283" s="383"/>
      <c r="Y1283" s="383"/>
      <c r="Z1283" s="383"/>
      <c r="AA1283" s="383"/>
      <c r="AB1283" s="383"/>
      <c r="AC1283" s="383"/>
      <c r="AD1283" s="383"/>
      <c r="AE1283" s="94">
        <f>SUM(AE1276:AE1282)</f>
        <v>2.2727272727272729</v>
      </c>
      <c r="AF1283" s="61"/>
      <c r="AG1283" s="97">
        <f>SUM(AG1278:AG1282)</f>
        <v>5</v>
      </c>
      <c r="AH1283" s="98"/>
      <c r="AI1283" s="99"/>
      <c r="AJ1283" s="99"/>
      <c r="AK1283" s="99"/>
    </row>
    <row r="1284" spans="1:37" ht="24.9" customHeight="1" x14ac:dyDescent="0.25">
      <c r="A1284" s="384" t="s">
        <v>1795</v>
      </c>
      <c r="B1284" s="384"/>
      <c r="C1284" s="384"/>
      <c r="D1284" s="384"/>
      <c r="E1284" s="384"/>
      <c r="F1284" s="384"/>
      <c r="G1284" s="384"/>
      <c r="H1284" s="384"/>
      <c r="I1284" s="384"/>
      <c r="J1284" s="384"/>
      <c r="K1284" s="384"/>
      <c r="L1284" s="384"/>
      <c r="M1284" s="384"/>
      <c r="N1284" s="384"/>
      <c r="O1284" s="384"/>
      <c r="P1284" s="384"/>
      <c r="Q1284" s="384"/>
      <c r="R1284" s="384"/>
      <c r="S1284" s="384"/>
      <c r="T1284" s="384"/>
      <c r="U1284" s="384"/>
      <c r="V1284" s="384"/>
      <c r="W1284" s="384"/>
      <c r="X1284" s="384"/>
      <c r="Y1284" s="384"/>
      <c r="Z1284" s="384"/>
      <c r="AA1284" s="384"/>
      <c r="AB1284" s="384"/>
      <c r="AC1284" s="384"/>
      <c r="AD1284" s="384"/>
      <c r="AE1284" s="94">
        <f>AE1283/$AE$23*100</f>
        <v>100</v>
      </c>
      <c r="AF1284" s="61"/>
      <c r="AG1284" s="97"/>
      <c r="AH1284" s="98"/>
      <c r="AI1284" s="99"/>
      <c r="AJ1284" s="99"/>
      <c r="AK1284" s="99"/>
    </row>
    <row r="1285" spans="1:37" ht="24.9" customHeight="1" x14ac:dyDescent="0.25">
      <c r="A1285" s="107"/>
      <c r="B1285" s="107"/>
      <c r="C1285" s="107"/>
      <c r="D1285" s="107"/>
      <c r="E1285" s="107"/>
      <c r="F1285" s="107"/>
      <c r="G1285" s="107"/>
      <c r="H1285" s="107"/>
      <c r="I1285" s="107"/>
      <c r="J1285" s="107"/>
      <c r="K1285" s="107"/>
      <c r="L1285" s="107"/>
      <c r="M1285" s="107"/>
      <c r="N1285" s="107"/>
      <c r="O1285" s="107"/>
      <c r="P1285" s="107"/>
      <c r="Q1285" s="100"/>
      <c r="R1285" s="107"/>
      <c r="S1285" s="107"/>
      <c r="T1285" s="107"/>
      <c r="U1285" s="107"/>
      <c r="V1285" s="107"/>
      <c r="W1285" s="107"/>
      <c r="X1285" s="107"/>
      <c r="Y1285" s="107"/>
      <c r="Z1285" s="107"/>
      <c r="AA1285" s="107"/>
      <c r="AB1285" s="107"/>
      <c r="AC1285" s="107"/>
      <c r="AD1285" s="101"/>
      <c r="AE1285" s="101"/>
    </row>
    <row r="1286" spans="1:37" ht="24.9" customHeight="1" x14ac:dyDescent="0.25">
      <c r="A1286" s="107"/>
      <c r="B1286" s="107"/>
      <c r="C1286" s="107"/>
      <c r="D1286" s="107"/>
      <c r="E1286" s="107"/>
      <c r="F1286" s="107"/>
      <c r="G1286" s="107"/>
      <c r="H1286" s="107"/>
      <c r="I1286" s="107"/>
      <c r="J1286" s="107"/>
      <c r="K1286" s="107"/>
      <c r="L1286" s="107"/>
      <c r="M1286" s="107"/>
      <c r="N1286" s="107"/>
      <c r="O1286" s="107"/>
      <c r="P1286" s="107"/>
      <c r="Q1286" s="100"/>
      <c r="R1286" s="107"/>
      <c r="S1286" s="107"/>
      <c r="T1286" s="107"/>
      <c r="U1286" s="107"/>
      <c r="V1286" s="107"/>
      <c r="W1286" s="107"/>
      <c r="X1286" s="107"/>
      <c r="Y1286" s="107"/>
      <c r="Z1286" s="107"/>
      <c r="AA1286" s="107"/>
      <c r="AB1286" s="107"/>
      <c r="AC1286" s="107"/>
      <c r="AD1286" s="101"/>
      <c r="AE1286" s="101"/>
    </row>
    <row r="1287" spans="1:37" ht="24.9" customHeight="1" x14ac:dyDescent="0.25">
      <c r="A1287" s="390" t="s">
        <v>1038</v>
      </c>
      <c r="B1287" s="390"/>
      <c r="C1287" s="390"/>
      <c r="D1287" s="390"/>
      <c r="E1287" s="390"/>
      <c r="F1287" s="390"/>
      <c r="G1287" s="390"/>
      <c r="H1287" s="390"/>
      <c r="I1287" s="390"/>
      <c r="J1287" s="390"/>
      <c r="K1287" s="390"/>
      <c r="L1287" s="390"/>
      <c r="M1287" s="390"/>
      <c r="N1287" s="390"/>
      <c r="O1287" s="390"/>
      <c r="P1287" s="390"/>
      <c r="Q1287" s="390"/>
      <c r="R1287" s="390"/>
      <c r="S1287" s="390"/>
      <c r="T1287" s="390"/>
      <c r="U1287" s="390"/>
      <c r="V1287" s="390"/>
      <c r="W1287" s="390"/>
      <c r="X1287" s="390"/>
      <c r="Y1287" s="390"/>
      <c r="Z1287" s="390"/>
      <c r="AA1287" s="390"/>
      <c r="AB1287" s="390"/>
      <c r="AC1287" s="390"/>
      <c r="AD1287" s="88"/>
      <c r="AE1287" s="88"/>
    </row>
    <row r="1288" spans="1:37" ht="24.9" customHeight="1" x14ac:dyDescent="0.25">
      <c r="A1288" s="109"/>
      <c r="B1288" s="110"/>
      <c r="C1288" s="110"/>
      <c r="D1288" s="110"/>
      <c r="E1288" s="110"/>
      <c r="F1288" s="110"/>
      <c r="G1288" s="110"/>
      <c r="H1288" s="110"/>
      <c r="I1288" s="110"/>
      <c r="J1288" s="110"/>
      <c r="K1288" s="110"/>
      <c r="L1288" s="110"/>
      <c r="M1288" s="110"/>
      <c r="N1288" s="110"/>
      <c r="O1288" s="110"/>
      <c r="P1288" s="110"/>
      <c r="Q1288" s="111"/>
      <c r="R1288" s="110"/>
      <c r="S1288" s="110"/>
      <c r="T1288" s="110"/>
      <c r="U1288" s="110"/>
      <c r="V1288" s="110"/>
      <c r="W1288" s="110"/>
      <c r="X1288" s="110"/>
      <c r="Y1288" s="110"/>
      <c r="Z1288" s="110"/>
      <c r="AA1288" s="110"/>
      <c r="AB1288" s="110"/>
      <c r="AC1288" s="110"/>
      <c r="AD1288" s="89"/>
      <c r="AE1288" s="89"/>
    </row>
    <row r="1289" spans="1:37" ht="24.9" customHeight="1" x14ac:dyDescent="0.25">
      <c r="A1289" s="73"/>
      <c r="B1289" s="73"/>
      <c r="C1289" s="73"/>
      <c r="D1289" s="73"/>
      <c r="E1289" s="73"/>
      <c r="F1289" s="73"/>
      <c r="G1289" s="73"/>
      <c r="H1289" s="73"/>
      <c r="I1289" s="73"/>
      <c r="J1289" s="73"/>
      <c r="K1289" s="73"/>
      <c r="L1289" s="73"/>
      <c r="M1289" s="73"/>
      <c r="N1289" s="73"/>
      <c r="O1289" s="73"/>
      <c r="P1289" s="73"/>
      <c r="Q1289" s="100"/>
      <c r="R1289" s="73"/>
      <c r="S1289" s="73"/>
      <c r="T1289" s="73"/>
      <c r="U1289" s="73"/>
      <c r="V1289" s="73"/>
      <c r="W1289" s="73"/>
      <c r="X1289" s="73"/>
      <c r="Y1289" s="73"/>
      <c r="Z1289" s="73"/>
      <c r="AA1289" s="73"/>
      <c r="AB1289" s="73"/>
      <c r="AC1289" s="73"/>
      <c r="AD1289" s="101"/>
      <c r="AE1289" s="101"/>
    </row>
    <row r="1290" spans="1:37" ht="24.9" customHeight="1" x14ac:dyDescent="0.25">
      <c r="A1290" s="387" t="s">
        <v>163</v>
      </c>
      <c r="B1290" s="387"/>
      <c r="C1290" s="387"/>
      <c r="D1290" s="387"/>
      <c r="E1290" s="387"/>
      <c r="F1290" s="387"/>
      <c r="G1290" s="387"/>
      <c r="H1290" s="387"/>
      <c r="I1290" s="387"/>
      <c r="J1290" s="387"/>
      <c r="K1290" s="387"/>
      <c r="L1290" s="387"/>
      <c r="M1290" s="387"/>
      <c r="N1290" s="387"/>
      <c r="O1290" s="387"/>
      <c r="P1290" s="387"/>
      <c r="Q1290" s="387"/>
      <c r="R1290" s="387"/>
      <c r="S1290" s="387"/>
      <c r="T1290" s="387"/>
      <c r="U1290" s="387"/>
      <c r="V1290" s="387"/>
      <c r="W1290" s="387"/>
      <c r="X1290" s="387"/>
      <c r="Y1290" s="387"/>
      <c r="Z1290" s="387"/>
      <c r="AA1290" s="387"/>
      <c r="AB1290" s="387"/>
      <c r="AC1290" s="387"/>
      <c r="AD1290" s="66" t="s">
        <v>187</v>
      </c>
      <c r="AE1290" s="306" t="s">
        <v>7</v>
      </c>
      <c r="AF1290" s="92" t="s">
        <v>1666</v>
      </c>
      <c r="AG1290" s="92" t="s">
        <v>1667</v>
      </c>
      <c r="AH1290" s="92" t="s">
        <v>1668</v>
      </c>
      <c r="AI1290" s="93" t="s">
        <v>1669</v>
      </c>
      <c r="AJ1290" s="92"/>
      <c r="AK1290" s="93" t="s">
        <v>1670</v>
      </c>
    </row>
    <row r="1291" spans="1:37" ht="24.9" customHeight="1" x14ac:dyDescent="0.25">
      <c r="A1291" s="356" t="s">
        <v>1025</v>
      </c>
      <c r="B1291" s="356"/>
      <c r="C1291" s="356"/>
      <c r="D1291" s="356"/>
      <c r="E1291" s="356"/>
      <c r="F1291" s="356"/>
      <c r="G1291" s="356"/>
      <c r="H1291" s="356"/>
      <c r="I1291" s="356"/>
      <c r="J1291" s="356"/>
      <c r="K1291" s="356"/>
      <c r="L1291" s="356"/>
      <c r="M1291" s="356"/>
      <c r="N1291" s="356"/>
      <c r="O1291" s="356"/>
      <c r="P1291" s="356"/>
      <c r="Q1291" s="356"/>
      <c r="R1291" s="356"/>
      <c r="S1291" s="356"/>
      <c r="T1291" s="356"/>
      <c r="U1291" s="356"/>
      <c r="V1291" s="356"/>
      <c r="W1291" s="356"/>
      <c r="X1291" s="356"/>
      <c r="Y1291" s="356"/>
      <c r="Z1291" s="356"/>
      <c r="AA1291" s="356"/>
      <c r="AB1291" s="356"/>
      <c r="AC1291" s="356"/>
      <c r="AD1291" s="310">
        <f>'Art. 121'!Q1239</f>
        <v>2</v>
      </c>
      <c r="AE1291" s="94">
        <f t="shared" ref="AE1291:AE1300" si="224">IF(AG1291=1,AK1291,AG1291)</f>
        <v>0.22727272727272729</v>
      </c>
      <c r="AF1291">
        <f t="shared" ref="AF1291:AF1300" si="225">AD1291/2</f>
        <v>1</v>
      </c>
      <c r="AG1291" s="92">
        <f t="shared" ref="AG1291:AG1300" si="226">IF(AND(AF1291&gt;=0,AF1291&lt;=1),1,"No aplica")</f>
        <v>1</v>
      </c>
      <c r="AH1291" s="95">
        <f t="shared" ref="AH1291:AH1300" si="227">AD1291/(AG1291*2)</f>
        <v>1</v>
      </c>
      <c r="AI1291" s="96">
        <f t="shared" ref="AI1291:AI1300" si="228">IF(AG1291=1,AG1291/$AG$1301,"No aplica")</f>
        <v>0.1</v>
      </c>
      <c r="AJ1291" s="96">
        <f t="shared" ref="AJ1291:AJ1300" si="229">AF1291*AI1291</f>
        <v>0.1</v>
      </c>
      <c r="AK1291" s="96">
        <f t="shared" ref="AK1291:AK1300" si="230">AJ1291*$AE$23</f>
        <v>0.22727272727272729</v>
      </c>
    </row>
    <row r="1292" spans="1:37" ht="24.9" customHeight="1" x14ac:dyDescent="0.25">
      <c r="A1292" s="356" t="s">
        <v>1026</v>
      </c>
      <c r="B1292" s="356"/>
      <c r="C1292" s="356"/>
      <c r="D1292" s="356"/>
      <c r="E1292" s="356"/>
      <c r="F1292" s="356"/>
      <c r="G1292" s="356"/>
      <c r="H1292" s="356"/>
      <c r="I1292" s="356"/>
      <c r="J1292" s="356"/>
      <c r="K1292" s="356"/>
      <c r="L1292" s="356"/>
      <c r="M1292" s="356"/>
      <c r="N1292" s="356"/>
      <c r="O1292" s="356"/>
      <c r="P1292" s="356"/>
      <c r="Q1292" s="356"/>
      <c r="R1292" s="356"/>
      <c r="S1292" s="356"/>
      <c r="T1292" s="356"/>
      <c r="U1292" s="356"/>
      <c r="V1292" s="356"/>
      <c r="W1292" s="356"/>
      <c r="X1292" s="356"/>
      <c r="Y1292" s="356"/>
      <c r="Z1292" s="356"/>
      <c r="AA1292" s="356"/>
      <c r="AB1292" s="356"/>
      <c r="AC1292" s="356"/>
      <c r="AD1292" s="310">
        <f>'Art. 121'!Q1240</f>
        <v>2</v>
      </c>
      <c r="AE1292" s="94">
        <f t="shared" si="224"/>
        <v>0.22727272727272729</v>
      </c>
      <c r="AF1292">
        <f t="shared" si="225"/>
        <v>1</v>
      </c>
      <c r="AG1292" s="92">
        <f t="shared" si="226"/>
        <v>1</v>
      </c>
      <c r="AH1292" s="95">
        <f t="shared" si="227"/>
        <v>1</v>
      </c>
      <c r="AI1292" s="96">
        <f t="shared" si="228"/>
        <v>0.1</v>
      </c>
      <c r="AJ1292" s="96">
        <f t="shared" si="229"/>
        <v>0.1</v>
      </c>
      <c r="AK1292" s="96">
        <f t="shared" si="230"/>
        <v>0.22727272727272729</v>
      </c>
    </row>
    <row r="1293" spans="1:37" ht="24.9" customHeight="1" x14ac:dyDescent="0.25">
      <c r="A1293" s="356" t="s">
        <v>1039</v>
      </c>
      <c r="B1293" s="356"/>
      <c r="C1293" s="356"/>
      <c r="D1293" s="356"/>
      <c r="E1293" s="356"/>
      <c r="F1293" s="356"/>
      <c r="G1293" s="356"/>
      <c r="H1293" s="356"/>
      <c r="I1293" s="356"/>
      <c r="J1293" s="356"/>
      <c r="K1293" s="356"/>
      <c r="L1293" s="356"/>
      <c r="M1293" s="356"/>
      <c r="N1293" s="356"/>
      <c r="O1293" s="356"/>
      <c r="P1293" s="356"/>
      <c r="Q1293" s="356"/>
      <c r="R1293" s="356"/>
      <c r="S1293" s="356"/>
      <c r="T1293" s="356"/>
      <c r="U1293" s="356"/>
      <c r="V1293" s="356"/>
      <c r="W1293" s="356"/>
      <c r="X1293" s="356"/>
      <c r="Y1293" s="356"/>
      <c r="Z1293" s="356"/>
      <c r="AA1293" s="356"/>
      <c r="AB1293" s="356"/>
      <c r="AC1293" s="356"/>
      <c r="AD1293" s="310">
        <f>'Art. 121'!Q1241</f>
        <v>2</v>
      </c>
      <c r="AE1293" s="94">
        <f t="shared" si="224"/>
        <v>0.22727272727272729</v>
      </c>
      <c r="AF1293">
        <f t="shared" si="225"/>
        <v>1</v>
      </c>
      <c r="AG1293" s="92">
        <f t="shared" si="226"/>
        <v>1</v>
      </c>
      <c r="AH1293" s="95">
        <f t="shared" si="227"/>
        <v>1</v>
      </c>
      <c r="AI1293" s="96">
        <f t="shared" si="228"/>
        <v>0.1</v>
      </c>
      <c r="AJ1293" s="96">
        <f t="shared" si="229"/>
        <v>0.1</v>
      </c>
      <c r="AK1293" s="96">
        <f t="shared" si="230"/>
        <v>0.22727272727272729</v>
      </c>
    </row>
    <row r="1294" spans="1:37" ht="24.9" customHeight="1" x14ac:dyDescent="0.25">
      <c r="A1294" s="356" t="s">
        <v>1040</v>
      </c>
      <c r="B1294" s="356"/>
      <c r="C1294" s="356"/>
      <c r="D1294" s="356"/>
      <c r="E1294" s="356"/>
      <c r="F1294" s="356"/>
      <c r="G1294" s="356"/>
      <c r="H1294" s="356"/>
      <c r="I1294" s="356"/>
      <c r="J1294" s="356"/>
      <c r="K1294" s="356"/>
      <c r="L1294" s="356"/>
      <c r="M1294" s="356"/>
      <c r="N1294" s="356"/>
      <c r="O1294" s="356"/>
      <c r="P1294" s="356"/>
      <c r="Q1294" s="356"/>
      <c r="R1294" s="356"/>
      <c r="S1294" s="356"/>
      <c r="T1294" s="356"/>
      <c r="U1294" s="356"/>
      <c r="V1294" s="356"/>
      <c r="W1294" s="356"/>
      <c r="X1294" s="356"/>
      <c r="Y1294" s="356"/>
      <c r="Z1294" s="356"/>
      <c r="AA1294" s="356"/>
      <c r="AB1294" s="356"/>
      <c r="AC1294" s="356"/>
      <c r="AD1294" s="310">
        <f>'Art. 121'!Q1242</f>
        <v>2</v>
      </c>
      <c r="AE1294" s="94">
        <f t="shared" si="224"/>
        <v>0.22727272727272729</v>
      </c>
      <c r="AF1294">
        <f t="shared" si="225"/>
        <v>1</v>
      </c>
      <c r="AG1294" s="92">
        <f t="shared" si="226"/>
        <v>1</v>
      </c>
      <c r="AH1294" s="95">
        <f t="shared" si="227"/>
        <v>1</v>
      </c>
      <c r="AI1294" s="96">
        <f t="shared" si="228"/>
        <v>0.1</v>
      </c>
      <c r="AJ1294" s="96">
        <f t="shared" si="229"/>
        <v>0.1</v>
      </c>
      <c r="AK1294" s="96">
        <f t="shared" si="230"/>
        <v>0.22727272727272729</v>
      </c>
    </row>
    <row r="1295" spans="1:37" ht="24.9" customHeight="1" x14ac:dyDescent="0.25">
      <c r="A1295" s="356" t="s">
        <v>1041</v>
      </c>
      <c r="B1295" s="356"/>
      <c r="C1295" s="356"/>
      <c r="D1295" s="356"/>
      <c r="E1295" s="356"/>
      <c r="F1295" s="356"/>
      <c r="G1295" s="356"/>
      <c r="H1295" s="356"/>
      <c r="I1295" s="356"/>
      <c r="J1295" s="356"/>
      <c r="K1295" s="356"/>
      <c r="L1295" s="356"/>
      <c r="M1295" s="356"/>
      <c r="N1295" s="356"/>
      <c r="O1295" s="356"/>
      <c r="P1295" s="356"/>
      <c r="Q1295" s="356"/>
      <c r="R1295" s="356"/>
      <c r="S1295" s="356"/>
      <c r="T1295" s="356"/>
      <c r="U1295" s="356"/>
      <c r="V1295" s="356"/>
      <c r="W1295" s="356"/>
      <c r="X1295" s="356"/>
      <c r="Y1295" s="356"/>
      <c r="Z1295" s="356"/>
      <c r="AA1295" s="356"/>
      <c r="AB1295" s="356"/>
      <c r="AC1295" s="356"/>
      <c r="AD1295" s="310">
        <f>'Art. 121'!Q1243</f>
        <v>2</v>
      </c>
      <c r="AE1295" s="94">
        <f t="shared" si="224"/>
        <v>0.22727272727272729</v>
      </c>
      <c r="AF1295">
        <f t="shared" si="225"/>
        <v>1</v>
      </c>
      <c r="AG1295" s="92">
        <f t="shared" si="226"/>
        <v>1</v>
      </c>
      <c r="AH1295" s="95">
        <f t="shared" si="227"/>
        <v>1</v>
      </c>
      <c r="AI1295" s="96">
        <f t="shared" si="228"/>
        <v>0.1</v>
      </c>
      <c r="AJ1295" s="96">
        <f t="shared" si="229"/>
        <v>0.1</v>
      </c>
      <c r="AK1295" s="96">
        <f t="shared" si="230"/>
        <v>0.22727272727272729</v>
      </c>
    </row>
    <row r="1296" spans="1:37" ht="24.9" customHeight="1" x14ac:dyDescent="0.25">
      <c r="A1296" s="356" t="s">
        <v>1042</v>
      </c>
      <c r="B1296" s="356"/>
      <c r="C1296" s="356"/>
      <c r="D1296" s="356"/>
      <c r="E1296" s="356"/>
      <c r="F1296" s="356"/>
      <c r="G1296" s="356"/>
      <c r="H1296" s="356"/>
      <c r="I1296" s="356"/>
      <c r="J1296" s="356"/>
      <c r="K1296" s="356"/>
      <c r="L1296" s="356"/>
      <c r="M1296" s="356"/>
      <c r="N1296" s="356"/>
      <c r="O1296" s="356"/>
      <c r="P1296" s="356"/>
      <c r="Q1296" s="356"/>
      <c r="R1296" s="356"/>
      <c r="S1296" s="356"/>
      <c r="T1296" s="356"/>
      <c r="U1296" s="356"/>
      <c r="V1296" s="356"/>
      <c r="W1296" s="356"/>
      <c r="X1296" s="356"/>
      <c r="Y1296" s="356"/>
      <c r="Z1296" s="356"/>
      <c r="AA1296" s="356"/>
      <c r="AB1296" s="356"/>
      <c r="AC1296" s="356"/>
      <c r="AD1296" s="310">
        <f>'Art. 121'!Q1244</f>
        <v>0</v>
      </c>
      <c r="AE1296" s="94">
        <f t="shared" si="224"/>
        <v>0</v>
      </c>
      <c r="AF1296">
        <f t="shared" si="225"/>
        <v>0</v>
      </c>
      <c r="AG1296" s="92">
        <f t="shared" si="226"/>
        <v>1</v>
      </c>
      <c r="AH1296" s="95">
        <f t="shared" si="227"/>
        <v>0</v>
      </c>
      <c r="AI1296" s="96">
        <f t="shared" si="228"/>
        <v>0.1</v>
      </c>
      <c r="AJ1296" s="96">
        <f t="shared" si="229"/>
        <v>0</v>
      </c>
      <c r="AK1296" s="96">
        <f t="shared" si="230"/>
        <v>0</v>
      </c>
    </row>
    <row r="1297" spans="1:37" ht="24.9" customHeight="1" x14ac:dyDescent="0.25">
      <c r="A1297" s="356" t="s">
        <v>1043</v>
      </c>
      <c r="B1297" s="356"/>
      <c r="C1297" s="356"/>
      <c r="D1297" s="356"/>
      <c r="E1297" s="356"/>
      <c r="F1297" s="356"/>
      <c r="G1297" s="356"/>
      <c r="H1297" s="356"/>
      <c r="I1297" s="356"/>
      <c r="J1297" s="356"/>
      <c r="K1297" s="356"/>
      <c r="L1297" s="356"/>
      <c r="M1297" s="356"/>
      <c r="N1297" s="356"/>
      <c r="O1297" s="356"/>
      <c r="P1297" s="356"/>
      <c r="Q1297" s="356"/>
      <c r="R1297" s="356"/>
      <c r="S1297" s="356"/>
      <c r="T1297" s="356"/>
      <c r="U1297" s="356"/>
      <c r="V1297" s="356"/>
      <c r="W1297" s="356"/>
      <c r="X1297" s="356"/>
      <c r="Y1297" s="356"/>
      <c r="Z1297" s="356"/>
      <c r="AA1297" s="356"/>
      <c r="AB1297" s="356"/>
      <c r="AC1297" s="356"/>
      <c r="AD1297" s="310">
        <f>'Art. 121'!Q1245</f>
        <v>0</v>
      </c>
      <c r="AE1297" s="94">
        <f t="shared" si="224"/>
        <v>0</v>
      </c>
      <c r="AF1297">
        <f t="shared" si="225"/>
        <v>0</v>
      </c>
      <c r="AG1297" s="92">
        <f t="shared" si="226"/>
        <v>1</v>
      </c>
      <c r="AH1297" s="95">
        <f t="shared" si="227"/>
        <v>0</v>
      </c>
      <c r="AI1297" s="96">
        <f t="shared" si="228"/>
        <v>0.1</v>
      </c>
      <c r="AJ1297" s="96">
        <f t="shared" si="229"/>
        <v>0</v>
      </c>
      <c r="AK1297" s="96">
        <f t="shared" si="230"/>
        <v>0</v>
      </c>
    </row>
    <row r="1298" spans="1:37" ht="24.9" customHeight="1" x14ac:dyDescent="0.25">
      <c r="A1298" s="356" t="s">
        <v>1044</v>
      </c>
      <c r="B1298" s="356"/>
      <c r="C1298" s="356"/>
      <c r="D1298" s="356"/>
      <c r="E1298" s="356"/>
      <c r="F1298" s="356"/>
      <c r="G1298" s="356"/>
      <c r="H1298" s="356"/>
      <c r="I1298" s="356"/>
      <c r="J1298" s="356"/>
      <c r="K1298" s="356"/>
      <c r="L1298" s="356"/>
      <c r="M1298" s="356"/>
      <c r="N1298" s="356"/>
      <c r="O1298" s="356"/>
      <c r="P1298" s="356"/>
      <c r="Q1298" s="356"/>
      <c r="R1298" s="356"/>
      <c r="S1298" s="356"/>
      <c r="T1298" s="356"/>
      <c r="U1298" s="356"/>
      <c r="V1298" s="356"/>
      <c r="W1298" s="356"/>
      <c r="X1298" s="356"/>
      <c r="Y1298" s="356"/>
      <c r="Z1298" s="356"/>
      <c r="AA1298" s="356"/>
      <c r="AB1298" s="356"/>
      <c r="AC1298" s="356"/>
      <c r="AD1298" s="310">
        <f>'Art. 121'!Q1246</f>
        <v>2</v>
      </c>
      <c r="AE1298" s="94">
        <f t="shared" si="224"/>
        <v>0.22727272727272729</v>
      </c>
      <c r="AF1298">
        <f t="shared" si="225"/>
        <v>1</v>
      </c>
      <c r="AG1298" s="92">
        <f t="shared" si="226"/>
        <v>1</v>
      </c>
      <c r="AH1298" s="95">
        <f t="shared" si="227"/>
        <v>1</v>
      </c>
      <c r="AI1298" s="96">
        <f t="shared" si="228"/>
        <v>0.1</v>
      </c>
      <c r="AJ1298" s="96">
        <f t="shared" si="229"/>
        <v>0.1</v>
      </c>
      <c r="AK1298" s="96">
        <f t="shared" si="230"/>
        <v>0.22727272727272729</v>
      </c>
    </row>
    <row r="1299" spans="1:37" ht="24.9" customHeight="1" x14ac:dyDescent="0.25">
      <c r="A1299" s="356" t="s">
        <v>1045</v>
      </c>
      <c r="B1299" s="356"/>
      <c r="C1299" s="356"/>
      <c r="D1299" s="356"/>
      <c r="E1299" s="356"/>
      <c r="F1299" s="356"/>
      <c r="G1299" s="356"/>
      <c r="H1299" s="356"/>
      <c r="I1299" s="356"/>
      <c r="J1299" s="356"/>
      <c r="K1299" s="356"/>
      <c r="L1299" s="356"/>
      <c r="M1299" s="356"/>
      <c r="N1299" s="356"/>
      <c r="O1299" s="356"/>
      <c r="P1299" s="356"/>
      <c r="Q1299" s="356"/>
      <c r="R1299" s="356"/>
      <c r="S1299" s="356"/>
      <c r="T1299" s="356"/>
      <c r="U1299" s="356"/>
      <c r="V1299" s="356"/>
      <c r="W1299" s="356"/>
      <c r="X1299" s="356"/>
      <c r="Y1299" s="356"/>
      <c r="Z1299" s="356"/>
      <c r="AA1299" s="356"/>
      <c r="AB1299" s="356"/>
      <c r="AC1299" s="356"/>
      <c r="AD1299" s="310">
        <f>'Art. 121'!Q1247</f>
        <v>0</v>
      </c>
      <c r="AE1299" s="94">
        <f t="shared" si="224"/>
        <v>0</v>
      </c>
      <c r="AF1299">
        <f t="shared" si="225"/>
        <v>0</v>
      </c>
      <c r="AG1299" s="92">
        <f t="shared" si="226"/>
        <v>1</v>
      </c>
      <c r="AH1299" s="95">
        <f t="shared" si="227"/>
        <v>0</v>
      </c>
      <c r="AI1299" s="96">
        <f t="shared" si="228"/>
        <v>0.1</v>
      </c>
      <c r="AJ1299" s="96">
        <f t="shared" si="229"/>
        <v>0</v>
      </c>
      <c r="AK1299" s="96">
        <f t="shared" si="230"/>
        <v>0</v>
      </c>
    </row>
    <row r="1300" spans="1:37" ht="24.9" customHeight="1" x14ac:dyDescent="0.25">
      <c r="A1300" s="356" t="s">
        <v>1046</v>
      </c>
      <c r="B1300" s="356"/>
      <c r="C1300" s="356"/>
      <c r="D1300" s="356"/>
      <c r="E1300" s="356"/>
      <c r="F1300" s="356"/>
      <c r="G1300" s="356"/>
      <c r="H1300" s="356"/>
      <c r="I1300" s="356"/>
      <c r="J1300" s="356"/>
      <c r="K1300" s="356"/>
      <c r="L1300" s="356"/>
      <c r="M1300" s="356"/>
      <c r="N1300" s="356"/>
      <c r="O1300" s="356"/>
      <c r="P1300" s="356"/>
      <c r="Q1300" s="356"/>
      <c r="R1300" s="356"/>
      <c r="S1300" s="356"/>
      <c r="T1300" s="356"/>
      <c r="U1300" s="356"/>
      <c r="V1300" s="356"/>
      <c r="W1300" s="356"/>
      <c r="X1300" s="356"/>
      <c r="Y1300" s="356"/>
      <c r="Z1300" s="356"/>
      <c r="AA1300" s="356"/>
      <c r="AB1300" s="356"/>
      <c r="AC1300" s="356"/>
      <c r="AD1300" s="310">
        <f>'Art. 121'!Q1248</f>
        <v>0</v>
      </c>
      <c r="AE1300" s="94">
        <f t="shared" si="224"/>
        <v>0</v>
      </c>
      <c r="AF1300">
        <f t="shared" si="225"/>
        <v>0</v>
      </c>
      <c r="AG1300" s="92">
        <f t="shared" si="226"/>
        <v>1</v>
      </c>
      <c r="AH1300" s="95">
        <f t="shared" si="227"/>
        <v>0</v>
      </c>
      <c r="AI1300" s="96">
        <f t="shared" si="228"/>
        <v>0.1</v>
      </c>
      <c r="AJ1300" s="96">
        <f t="shared" si="229"/>
        <v>0</v>
      </c>
      <c r="AK1300" s="96">
        <f t="shared" si="230"/>
        <v>0</v>
      </c>
    </row>
    <row r="1301" spans="1:37" ht="24.9" customHeight="1" x14ac:dyDescent="0.25">
      <c r="A1301" s="383" t="s">
        <v>1796</v>
      </c>
      <c r="B1301" s="383"/>
      <c r="C1301" s="383"/>
      <c r="D1301" s="383"/>
      <c r="E1301" s="383"/>
      <c r="F1301" s="383"/>
      <c r="G1301" s="383"/>
      <c r="H1301" s="383"/>
      <c r="I1301" s="383"/>
      <c r="J1301" s="383"/>
      <c r="K1301" s="383"/>
      <c r="L1301" s="383"/>
      <c r="M1301" s="383"/>
      <c r="N1301" s="383"/>
      <c r="O1301" s="383"/>
      <c r="P1301" s="383"/>
      <c r="Q1301" s="383"/>
      <c r="R1301" s="383"/>
      <c r="S1301" s="383"/>
      <c r="T1301" s="383"/>
      <c r="U1301" s="383"/>
      <c r="V1301" s="383"/>
      <c r="W1301" s="383"/>
      <c r="X1301" s="383"/>
      <c r="Y1301" s="383"/>
      <c r="Z1301" s="383"/>
      <c r="AA1301" s="383"/>
      <c r="AB1301" s="383"/>
      <c r="AC1301" s="383"/>
      <c r="AD1301" s="383"/>
      <c r="AE1301" s="94">
        <f>SUM(AE1294:AE1300)</f>
        <v>0.68181818181818188</v>
      </c>
      <c r="AF1301" s="61"/>
      <c r="AG1301" s="97">
        <f>SUM(AG1291:AG1300)</f>
        <v>10</v>
      </c>
      <c r="AH1301" s="98"/>
      <c r="AI1301" s="99"/>
      <c r="AJ1301" s="99"/>
      <c r="AK1301" s="99"/>
    </row>
    <row r="1302" spans="1:37" ht="24.9" customHeight="1" x14ac:dyDescent="0.25">
      <c r="A1302" s="384" t="s">
        <v>1797</v>
      </c>
      <c r="B1302" s="384"/>
      <c r="C1302" s="384"/>
      <c r="D1302" s="384"/>
      <c r="E1302" s="384"/>
      <c r="F1302" s="384"/>
      <c r="G1302" s="384"/>
      <c r="H1302" s="384"/>
      <c r="I1302" s="384"/>
      <c r="J1302" s="384"/>
      <c r="K1302" s="384"/>
      <c r="L1302" s="384"/>
      <c r="M1302" s="384"/>
      <c r="N1302" s="384"/>
      <c r="O1302" s="384"/>
      <c r="P1302" s="384"/>
      <c r="Q1302" s="384"/>
      <c r="R1302" s="384"/>
      <c r="S1302" s="384"/>
      <c r="T1302" s="384"/>
      <c r="U1302" s="384"/>
      <c r="V1302" s="384"/>
      <c r="W1302" s="384"/>
      <c r="X1302" s="384"/>
      <c r="Y1302" s="384"/>
      <c r="Z1302" s="384"/>
      <c r="AA1302" s="384"/>
      <c r="AB1302" s="384"/>
      <c r="AC1302" s="384"/>
      <c r="AD1302" s="384"/>
      <c r="AE1302" s="94">
        <f>AE1301/$AE$23*100</f>
        <v>30</v>
      </c>
      <c r="AF1302" s="61"/>
      <c r="AG1302" s="97"/>
      <c r="AH1302" s="98"/>
      <c r="AI1302" s="99"/>
      <c r="AJ1302" s="99"/>
      <c r="AK1302" s="99"/>
    </row>
    <row r="1303" spans="1:37" ht="24.9" customHeight="1" x14ac:dyDescent="0.25">
      <c r="A1303" s="73"/>
      <c r="B1303" s="73"/>
      <c r="C1303" s="73"/>
      <c r="D1303" s="73"/>
      <c r="E1303" s="73"/>
      <c r="F1303" s="73"/>
      <c r="G1303" s="73"/>
      <c r="H1303" s="73"/>
      <c r="I1303" s="73"/>
      <c r="J1303" s="73"/>
      <c r="K1303" s="73"/>
      <c r="L1303" s="73"/>
      <c r="M1303" s="73"/>
      <c r="N1303" s="73"/>
      <c r="O1303" s="73"/>
      <c r="P1303" s="73"/>
      <c r="Q1303" s="100"/>
      <c r="R1303" s="73"/>
      <c r="S1303" s="73"/>
      <c r="T1303" s="73"/>
      <c r="U1303" s="73"/>
      <c r="V1303" s="73"/>
      <c r="W1303" s="73"/>
      <c r="X1303" s="73"/>
      <c r="Y1303" s="73"/>
      <c r="Z1303" s="73"/>
      <c r="AA1303" s="73"/>
      <c r="AB1303" s="73"/>
      <c r="AC1303" s="73"/>
      <c r="AD1303" s="101"/>
      <c r="AE1303" s="101"/>
    </row>
    <row r="1304" spans="1:37" ht="24.9" customHeight="1" x14ac:dyDescent="0.25">
      <c r="A1304" s="391" t="s">
        <v>198</v>
      </c>
      <c r="B1304" s="391"/>
      <c r="C1304" s="391"/>
      <c r="D1304" s="391"/>
      <c r="E1304" s="391"/>
      <c r="F1304" s="391"/>
      <c r="G1304" s="391"/>
      <c r="H1304" s="391"/>
      <c r="I1304" s="391"/>
      <c r="J1304" s="391"/>
      <c r="K1304" s="391"/>
      <c r="L1304" s="391"/>
      <c r="M1304" s="391"/>
      <c r="N1304" s="391"/>
      <c r="O1304" s="391"/>
      <c r="P1304" s="391"/>
      <c r="Q1304" s="391"/>
      <c r="R1304" s="391"/>
      <c r="S1304" s="391"/>
      <c r="T1304" s="391"/>
      <c r="U1304" s="391"/>
      <c r="V1304" s="391"/>
      <c r="W1304" s="391"/>
      <c r="X1304" s="391"/>
      <c r="Y1304" s="391"/>
      <c r="Z1304" s="391"/>
      <c r="AA1304" s="391"/>
      <c r="AB1304" s="391"/>
      <c r="AC1304" s="391"/>
      <c r="AD1304" s="112" t="s">
        <v>187</v>
      </c>
      <c r="AE1304" s="113" t="s">
        <v>7</v>
      </c>
      <c r="AF1304" s="92" t="s">
        <v>1666</v>
      </c>
      <c r="AG1304" s="92" t="s">
        <v>1667</v>
      </c>
      <c r="AH1304" s="92" t="s">
        <v>1668</v>
      </c>
      <c r="AI1304" s="93" t="s">
        <v>1669</v>
      </c>
      <c r="AJ1304" s="92"/>
      <c r="AK1304" s="93" t="s">
        <v>1670</v>
      </c>
    </row>
    <row r="1305" spans="1:37" ht="24.9" customHeight="1" x14ac:dyDescent="0.25">
      <c r="A1305" s="356" t="s">
        <v>1047</v>
      </c>
      <c r="B1305" s="356"/>
      <c r="C1305" s="356"/>
      <c r="D1305" s="356"/>
      <c r="E1305" s="356"/>
      <c r="F1305" s="356"/>
      <c r="G1305" s="356"/>
      <c r="H1305" s="356"/>
      <c r="I1305" s="356"/>
      <c r="J1305" s="356"/>
      <c r="K1305" s="356"/>
      <c r="L1305" s="356"/>
      <c r="M1305" s="356"/>
      <c r="N1305" s="356"/>
      <c r="O1305" s="356"/>
      <c r="P1305" s="356"/>
      <c r="Q1305" s="356"/>
      <c r="R1305" s="356"/>
      <c r="S1305" s="356"/>
      <c r="T1305" s="356"/>
      <c r="U1305" s="356"/>
      <c r="V1305" s="356"/>
      <c r="W1305" s="356"/>
      <c r="X1305" s="356"/>
      <c r="Y1305" s="356"/>
      <c r="Z1305" s="356"/>
      <c r="AA1305" s="356"/>
      <c r="AB1305" s="356"/>
      <c r="AC1305" s="356"/>
      <c r="AD1305" s="310">
        <f>'Art. 121'!Q1251</f>
        <v>2</v>
      </c>
      <c r="AE1305" s="94">
        <f>IF(AG1305=1,AK1305,AG1305)</f>
        <v>0.45454545454545459</v>
      </c>
      <c r="AF1305">
        <f>AD1305/2</f>
        <v>1</v>
      </c>
      <c r="AG1305" s="92">
        <f>IF(AND(AF1305&gt;=0,AF1305&lt;=1),1,"No aplica")</f>
        <v>1</v>
      </c>
      <c r="AH1305" s="95">
        <f>AD1305/(AG1305*2)</f>
        <v>1</v>
      </c>
      <c r="AI1305" s="96">
        <f>IF(AG1305=1,AG1305/$AG$1310,"No aplica")</f>
        <v>0.2</v>
      </c>
      <c r="AJ1305" s="96">
        <f>AF1305*AI1305</f>
        <v>0.2</v>
      </c>
      <c r="AK1305" s="96">
        <f>AJ1305*$AE$23</f>
        <v>0.45454545454545459</v>
      </c>
    </row>
    <row r="1306" spans="1:37" ht="24.9" customHeight="1" x14ac:dyDescent="0.25">
      <c r="A1306" s="356" t="s">
        <v>1048</v>
      </c>
      <c r="B1306" s="356"/>
      <c r="C1306" s="356"/>
      <c r="D1306" s="356"/>
      <c r="E1306" s="356"/>
      <c r="F1306" s="356"/>
      <c r="G1306" s="356"/>
      <c r="H1306" s="356"/>
      <c r="I1306" s="356"/>
      <c r="J1306" s="356"/>
      <c r="K1306" s="356"/>
      <c r="L1306" s="356"/>
      <c r="M1306" s="356"/>
      <c r="N1306" s="356"/>
      <c r="O1306" s="356"/>
      <c r="P1306" s="356"/>
      <c r="Q1306" s="356"/>
      <c r="R1306" s="356"/>
      <c r="S1306" s="356"/>
      <c r="T1306" s="356"/>
      <c r="U1306" s="356"/>
      <c r="V1306" s="356"/>
      <c r="W1306" s="356"/>
      <c r="X1306" s="356"/>
      <c r="Y1306" s="356"/>
      <c r="Z1306" s="356"/>
      <c r="AA1306" s="356"/>
      <c r="AB1306" s="356"/>
      <c r="AC1306" s="356"/>
      <c r="AD1306" s="310">
        <f>'Art. 121'!Q1252</f>
        <v>2</v>
      </c>
      <c r="AE1306" s="94">
        <f>IF(AG1306=1,AK1306,AG1306)</f>
        <v>0.45454545454545459</v>
      </c>
      <c r="AF1306">
        <f>AD1306/2</f>
        <v>1</v>
      </c>
      <c r="AG1306" s="92">
        <f>IF(AND(AF1306&gt;=0,AF1306&lt;=1),1,"No aplica")</f>
        <v>1</v>
      </c>
      <c r="AH1306" s="95">
        <f>AD1306/(AG1306*2)</f>
        <v>1</v>
      </c>
      <c r="AI1306" s="96">
        <f>IF(AG1306=1,AG1306/$AG$1310,"No aplica")</f>
        <v>0.2</v>
      </c>
      <c r="AJ1306" s="96">
        <f>AF1306*AI1306</f>
        <v>0.2</v>
      </c>
      <c r="AK1306" s="96">
        <f>AJ1306*$AE$23</f>
        <v>0.45454545454545459</v>
      </c>
    </row>
    <row r="1307" spans="1:37" ht="24.9" customHeight="1" x14ac:dyDescent="0.25">
      <c r="A1307" s="356" t="s">
        <v>1049</v>
      </c>
      <c r="B1307" s="356"/>
      <c r="C1307" s="356"/>
      <c r="D1307" s="356"/>
      <c r="E1307" s="356"/>
      <c r="F1307" s="356"/>
      <c r="G1307" s="356"/>
      <c r="H1307" s="356"/>
      <c r="I1307" s="356"/>
      <c r="J1307" s="356"/>
      <c r="K1307" s="356"/>
      <c r="L1307" s="356"/>
      <c r="M1307" s="356"/>
      <c r="N1307" s="356"/>
      <c r="O1307" s="356"/>
      <c r="P1307" s="356"/>
      <c r="Q1307" s="356"/>
      <c r="R1307" s="356"/>
      <c r="S1307" s="356"/>
      <c r="T1307" s="356"/>
      <c r="U1307" s="356"/>
      <c r="V1307" s="356"/>
      <c r="W1307" s="356"/>
      <c r="X1307" s="356"/>
      <c r="Y1307" s="356"/>
      <c r="Z1307" s="356"/>
      <c r="AA1307" s="356"/>
      <c r="AB1307" s="356"/>
      <c r="AC1307" s="356"/>
      <c r="AD1307" s="310">
        <f>'Art. 121'!Q1253</f>
        <v>2</v>
      </c>
      <c r="AE1307" s="94">
        <f>IF(AG1307=1,AK1307,AG1307)</f>
        <v>0.45454545454545459</v>
      </c>
      <c r="AF1307">
        <f>AD1307/2</f>
        <v>1</v>
      </c>
      <c r="AG1307" s="92">
        <f>IF(AND(AF1307&gt;=0,AF1307&lt;=1),1,"No aplica")</f>
        <v>1</v>
      </c>
      <c r="AH1307" s="95">
        <f>AD1307/(AG1307*2)</f>
        <v>1</v>
      </c>
      <c r="AI1307" s="96">
        <f>IF(AG1307=1,AG1307/$AG$1310,"No aplica")</f>
        <v>0.2</v>
      </c>
      <c r="AJ1307" s="96">
        <f>AF1307*AI1307</f>
        <v>0.2</v>
      </c>
      <c r="AK1307" s="96">
        <f>AJ1307*$AE$23</f>
        <v>0.45454545454545459</v>
      </c>
    </row>
    <row r="1308" spans="1:37" ht="24.9" customHeight="1" x14ac:dyDescent="0.25">
      <c r="A1308" s="356" t="s">
        <v>1050</v>
      </c>
      <c r="B1308" s="356"/>
      <c r="C1308" s="356"/>
      <c r="D1308" s="356"/>
      <c r="E1308" s="356"/>
      <c r="F1308" s="356"/>
      <c r="G1308" s="356"/>
      <c r="H1308" s="356"/>
      <c r="I1308" s="356"/>
      <c r="J1308" s="356"/>
      <c r="K1308" s="356"/>
      <c r="L1308" s="356"/>
      <c r="M1308" s="356"/>
      <c r="N1308" s="356"/>
      <c r="O1308" s="356"/>
      <c r="P1308" s="356"/>
      <c r="Q1308" s="356"/>
      <c r="R1308" s="356"/>
      <c r="S1308" s="356"/>
      <c r="T1308" s="356"/>
      <c r="U1308" s="356"/>
      <c r="V1308" s="356"/>
      <c r="W1308" s="356"/>
      <c r="X1308" s="356"/>
      <c r="Y1308" s="356"/>
      <c r="Z1308" s="356"/>
      <c r="AA1308" s="356"/>
      <c r="AB1308" s="356"/>
      <c r="AC1308" s="356"/>
      <c r="AD1308" s="310">
        <f>'Art. 121'!Q1254</f>
        <v>2</v>
      </c>
      <c r="AE1308" s="94">
        <f>IF(AG1308=1,AK1308,AG1308)</f>
        <v>0.45454545454545459</v>
      </c>
      <c r="AF1308">
        <f>AD1308/2</f>
        <v>1</v>
      </c>
      <c r="AG1308" s="92">
        <f>IF(AND(AF1308&gt;=0,AF1308&lt;=1),1,"No aplica")</f>
        <v>1</v>
      </c>
      <c r="AH1308" s="95">
        <f>AD1308/(AG1308*2)</f>
        <v>1</v>
      </c>
      <c r="AI1308" s="96">
        <f>IF(AG1308=1,AG1308/$AG$1310,"No aplica")</f>
        <v>0.2</v>
      </c>
      <c r="AJ1308" s="96">
        <f>AF1308*AI1308</f>
        <v>0.2</v>
      </c>
      <c r="AK1308" s="96">
        <f>AJ1308*$AE$23</f>
        <v>0.45454545454545459</v>
      </c>
    </row>
    <row r="1309" spans="1:37" ht="24.9" customHeight="1" x14ac:dyDescent="0.25">
      <c r="A1309" s="356" t="s">
        <v>1051</v>
      </c>
      <c r="B1309" s="356"/>
      <c r="C1309" s="356"/>
      <c r="D1309" s="356"/>
      <c r="E1309" s="356"/>
      <c r="F1309" s="356"/>
      <c r="G1309" s="356"/>
      <c r="H1309" s="356"/>
      <c r="I1309" s="356"/>
      <c r="J1309" s="356"/>
      <c r="K1309" s="356"/>
      <c r="L1309" s="356"/>
      <c r="M1309" s="356"/>
      <c r="N1309" s="356"/>
      <c r="O1309" s="356"/>
      <c r="P1309" s="356"/>
      <c r="Q1309" s="356"/>
      <c r="R1309" s="356"/>
      <c r="S1309" s="356"/>
      <c r="T1309" s="356"/>
      <c r="U1309" s="356"/>
      <c r="V1309" s="356"/>
      <c r="W1309" s="356"/>
      <c r="X1309" s="356"/>
      <c r="Y1309" s="356"/>
      <c r="Z1309" s="356"/>
      <c r="AA1309" s="356"/>
      <c r="AB1309" s="356"/>
      <c r="AC1309" s="356"/>
      <c r="AD1309" s="310">
        <f>'Art. 121'!Q1255</f>
        <v>2</v>
      </c>
      <c r="AE1309" s="94">
        <f>IF(AG1309=1,AK1309,AG1309)</f>
        <v>0.45454545454545459</v>
      </c>
      <c r="AF1309">
        <f>AD1309/2</f>
        <v>1</v>
      </c>
      <c r="AG1309" s="92">
        <f>IF(AND(AF1309&gt;=0,AF1309&lt;=1),1,"No aplica")</f>
        <v>1</v>
      </c>
      <c r="AH1309" s="95">
        <f>AD1309/(AG1309*2)</f>
        <v>1</v>
      </c>
      <c r="AI1309" s="96">
        <f>IF(AG1309=1,AG1309/$AG$1310,"No aplica")</f>
        <v>0.2</v>
      </c>
      <c r="AJ1309" s="96">
        <f>AF1309*AI1309</f>
        <v>0.2</v>
      </c>
      <c r="AK1309" s="96">
        <f>AJ1309*$AE$23</f>
        <v>0.45454545454545459</v>
      </c>
    </row>
    <row r="1310" spans="1:37" ht="24.9" customHeight="1" x14ac:dyDescent="0.25">
      <c r="A1310" s="383" t="s">
        <v>1798</v>
      </c>
      <c r="B1310" s="383"/>
      <c r="C1310" s="383"/>
      <c r="D1310" s="383"/>
      <c r="E1310" s="383"/>
      <c r="F1310" s="383"/>
      <c r="G1310" s="383"/>
      <c r="H1310" s="383"/>
      <c r="I1310" s="383"/>
      <c r="J1310" s="383"/>
      <c r="K1310" s="383"/>
      <c r="L1310" s="383"/>
      <c r="M1310" s="383"/>
      <c r="N1310" s="383"/>
      <c r="O1310" s="383"/>
      <c r="P1310" s="383"/>
      <c r="Q1310" s="383"/>
      <c r="R1310" s="383"/>
      <c r="S1310" s="383"/>
      <c r="T1310" s="383"/>
      <c r="U1310" s="383"/>
      <c r="V1310" s="383"/>
      <c r="W1310" s="383"/>
      <c r="X1310" s="383"/>
      <c r="Y1310" s="383"/>
      <c r="Z1310" s="383"/>
      <c r="AA1310" s="383"/>
      <c r="AB1310" s="383"/>
      <c r="AC1310" s="383"/>
      <c r="AD1310" s="383"/>
      <c r="AE1310" s="94">
        <f>SUM(AE1303:AE1309)</f>
        <v>2.2727272727272729</v>
      </c>
      <c r="AF1310" s="61"/>
      <c r="AG1310" s="97">
        <f>SUM(AG1305:AG1309)</f>
        <v>5</v>
      </c>
      <c r="AH1310" s="98"/>
      <c r="AI1310" s="99"/>
      <c r="AJ1310" s="99"/>
      <c r="AK1310" s="99"/>
    </row>
    <row r="1311" spans="1:37" ht="24.9" customHeight="1" x14ac:dyDescent="0.25">
      <c r="A1311" s="384" t="s">
        <v>1799</v>
      </c>
      <c r="B1311" s="384"/>
      <c r="C1311" s="384"/>
      <c r="D1311" s="384"/>
      <c r="E1311" s="384"/>
      <c r="F1311" s="384"/>
      <c r="G1311" s="384"/>
      <c r="H1311" s="384"/>
      <c r="I1311" s="384"/>
      <c r="J1311" s="384"/>
      <c r="K1311" s="384"/>
      <c r="L1311" s="384"/>
      <c r="M1311" s="384"/>
      <c r="N1311" s="384"/>
      <c r="O1311" s="384"/>
      <c r="P1311" s="384"/>
      <c r="Q1311" s="384"/>
      <c r="R1311" s="384"/>
      <c r="S1311" s="384"/>
      <c r="T1311" s="384"/>
      <c r="U1311" s="384"/>
      <c r="V1311" s="384"/>
      <c r="W1311" s="384"/>
      <c r="X1311" s="384"/>
      <c r="Y1311" s="384"/>
      <c r="Z1311" s="384"/>
      <c r="AA1311" s="384"/>
      <c r="AB1311" s="384"/>
      <c r="AC1311" s="384"/>
      <c r="AD1311" s="384"/>
      <c r="AE1311" s="94">
        <f>AE1310/$AE$23*100</f>
        <v>100</v>
      </c>
      <c r="AF1311" s="61"/>
      <c r="AG1311" s="97"/>
      <c r="AH1311" s="98"/>
      <c r="AI1311" s="99"/>
      <c r="AJ1311" s="99"/>
      <c r="AK1311" s="99"/>
    </row>
    <row r="1312" spans="1:37" ht="24.9" customHeight="1" x14ac:dyDescent="0.25">
      <c r="A1312" s="107"/>
      <c r="B1312" s="107"/>
      <c r="C1312" s="107"/>
      <c r="D1312" s="107"/>
      <c r="E1312" s="107"/>
      <c r="F1312" s="107"/>
      <c r="G1312" s="107"/>
      <c r="H1312" s="107"/>
      <c r="I1312" s="107"/>
      <c r="J1312" s="107"/>
      <c r="K1312" s="107"/>
      <c r="L1312" s="107"/>
      <c r="M1312" s="107"/>
      <c r="N1312" s="107"/>
      <c r="O1312" s="107"/>
      <c r="P1312" s="107"/>
      <c r="Q1312" s="100"/>
      <c r="R1312" s="107"/>
      <c r="S1312" s="107"/>
      <c r="T1312" s="107"/>
      <c r="U1312" s="107"/>
      <c r="V1312" s="107"/>
      <c r="W1312" s="107"/>
      <c r="X1312" s="107"/>
      <c r="Y1312" s="107"/>
      <c r="Z1312" s="107"/>
      <c r="AA1312" s="107"/>
      <c r="AB1312" s="107"/>
      <c r="AC1312" s="107"/>
      <c r="AD1312" s="101"/>
      <c r="AE1312" s="101"/>
    </row>
    <row r="1313" spans="1:37" ht="24.9" customHeight="1" x14ac:dyDescent="0.25">
      <c r="A1313" s="107"/>
      <c r="B1313" s="107"/>
      <c r="C1313" s="107"/>
      <c r="D1313" s="107"/>
      <c r="E1313" s="107"/>
      <c r="F1313" s="107"/>
      <c r="G1313" s="107"/>
      <c r="H1313" s="107"/>
      <c r="I1313" s="107"/>
      <c r="J1313" s="107"/>
      <c r="K1313" s="107"/>
      <c r="L1313" s="107"/>
      <c r="M1313" s="107"/>
      <c r="N1313" s="107"/>
      <c r="O1313" s="107"/>
      <c r="P1313" s="107"/>
      <c r="Q1313" s="100"/>
      <c r="R1313" s="107"/>
      <c r="S1313" s="107"/>
      <c r="T1313" s="107"/>
      <c r="U1313" s="107"/>
      <c r="V1313" s="107"/>
      <c r="W1313" s="107"/>
      <c r="X1313" s="107"/>
      <c r="Y1313" s="107"/>
      <c r="Z1313" s="107"/>
      <c r="AA1313" s="107"/>
      <c r="AB1313" s="107"/>
      <c r="AC1313" s="107"/>
      <c r="AD1313" s="101"/>
      <c r="AE1313" s="101"/>
    </row>
    <row r="1314" spans="1:37" ht="24.9" customHeight="1" x14ac:dyDescent="0.25">
      <c r="A1314" s="390" t="s">
        <v>1052</v>
      </c>
      <c r="B1314" s="390"/>
      <c r="C1314" s="390"/>
      <c r="D1314" s="390"/>
      <c r="E1314" s="390"/>
      <c r="F1314" s="390"/>
      <c r="G1314" s="390"/>
      <c r="H1314" s="390"/>
      <c r="I1314" s="390"/>
      <c r="J1314" s="390"/>
      <c r="K1314" s="390"/>
      <c r="L1314" s="390"/>
      <c r="M1314" s="390"/>
      <c r="N1314" s="390"/>
      <c r="O1314" s="390"/>
      <c r="P1314" s="390"/>
      <c r="Q1314" s="390"/>
      <c r="R1314" s="390"/>
      <c r="S1314" s="390"/>
      <c r="T1314" s="390"/>
      <c r="U1314" s="390"/>
      <c r="V1314" s="390"/>
      <c r="W1314" s="390"/>
      <c r="X1314" s="390"/>
      <c r="Y1314" s="390"/>
      <c r="Z1314" s="390"/>
      <c r="AA1314" s="390"/>
      <c r="AB1314" s="390"/>
      <c r="AC1314" s="390"/>
      <c r="AD1314" s="88"/>
      <c r="AE1314" s="88"/>
    </row>
    <row r="1315" spans="1:37" ht="24.9" customHeight="1" x14ac:dyDescent="0.25">
      <c r="A1315" s="109"/>
      <c r="B1315" s="110"/>
      <c r="C1315" s="110"/>
      <c r="D1315" s="110"/>
      <c r="E1315" s="110"/>
      <c r="F1315" s="110"/>
      <c r="G1315" s="110"/>
      <c r="H1315" s="110"/>
      <c r="I1315" s="110"/>
      <c r="J1315" s="110"/>
      <c r="K1315" s="110"/>
      <c r="L1315" s="110"/>
      <c r="M1315" s="110"/>
      <c r="N1315" s="110"/>
      <c r="O1315" s="110"/>
      <c r="P1315" s="110"/>
      <c r="Q1315" s="111"/>
      <c r="R1315" s="110"/>
      <c r="S1315" s="110"/>
      <c r="T1315" s="110"/>
      <c r="U1315" s="110"/>
      <c r="V1315" s="110"/>
      <c r="W1315" s="110"/>
      <c r="X1315" s="110"/>
      <c r="Y1315" s="110"/>
      <c r="Z1315" s="110"/>
      <c r="AA1315" s="110"/>
      <c r="AB1315" s="110"/>
      <c r="AC1315" s="110"/>
      <c r="AD1315" s="89"/>
      <c r="AE1315" s="89"/>
    </row>
    <row r="1316" spans="1:37" ht="24.9" customHeight="1" x14ac:dyDescent="0.25">
      <c r="A1316" s="73"/>
      <c r="B1316" s="73"/>
      <c r="C1316" s="73"/>
      <c r="D1316" s="73"/>
      <c r="E1316" s="73"/>
      <c r="F1316" s="73"/>
      <c r="G1316" s="73"/>
      <c r="H1316" s="73"/>
      <c r="I1316" s="73"/>
      <c r="J1316" s="73"/>
      <c r="K1316" s="73"/>
      <c r="L1316" s="73"/>
      <c r="M1316" s="73"/>
      <c r="N1316" s="73"/>
      <c r="O1316" s="73"/>
      <c r="P1316" s="73"/>
      <c r="Q1316" s="100"/>
      <c r="R1316" s="73"/>
      <c r="S1316" s="73"/>
      <c r="T1316" s="73"/>
      <c r="U1316" s="73"/>
      <c r="V1316" s="73"/>
      <c r="W1316" s="73"/>
      <c r="X1316" s="73"/>
      <c r="Y1316" s="73"/>
      <c r="Z1316" s="73"/>
      <c r="AA1316" s="73"/>
      <c r="AB1316" s="73"/>
      <c r="AC1316" s="73"/>
      <c r="AD1316" s="101"/>
      <c r="AE1316" s="101"/>
    </row>
    <row r="1317" spans="1:37" ht="24.9" customHeight="1" x14ac:dyDescent="0.25">
      <c r="A1317" s="387" t="s">
        <v>163</v>
      </c>
      <c r="B1317" s="387"/>
      <c r="C1317" s="387"/>
      <c r="D1317" s="387"/>
      <c r="E1317" s="387"/>
      <c r="F1317" s="387"/>
      <c r="G1317" s="387"/>
      <c r="H1317" s="387"/>
      <c r="I1317" s="387"/>
      <c r="J1317" s="387"/>
      <c r="K1317" s="387"/>
      <c r="L1317" s="387"/>
      <c r="M1317" s="387"/>
      <c r="N1317" s="387"/>
      <c r="O1317" s="387"/>
      <c r="P1317" s="387"/>
      <c r="Q1317" s="387"/>
      <c r="R1317" s="387"/>
      <c r="S1317" s="387"/>
      <c r="T1317" s="387"/>
      <c r="U1317" s="387"/>
      <c r="V1317" s="387"/>
      <c r="W1317" s="387"/>
      <c r="X1317" s="387"/>
      <c r="Y1317" s="387"/>
      <c r="Z1317" s="387"/>
      <c r="AA1317" s="387"/>
      <c r="AB1317" s="387"/>
      <c r="AC1317" s="387"/>
      <c r="AD1317" s="66" t="s">
        <v>187</v>
      </c>
      <c r="AE1317" s="306" t="s">
        <v>7</v>
      </c>
      <c r="AF1317" s="92" t="s">
        <v>1666</v>
      </c>
      <c r="AG1317" s="92" t="s">
        <v>1667</v>
      </c>
      <c r="AH1317" s="92" t="s">
        <v>1668</v>
      </c>
      <c r="AI1317" s="93" t="s">
        <v>1669</v>
      </c>
      <c r="AJ1317" s="92"/>
      <c r="AK1317" s="93" t="s">
        <v>1670</v>
      </c>
    </row>
    <row r="1318" spans="1:37" ht="24.9" customHeight="1" x14ac:dyDescent="0.25">
      <c r="A1318" s="356" t="s">
        <v>1025</v>
      </c>
      <c r="B1318" s="356"/>
      <c r="C1318" s="356"/>
      <c r="D1318" s="356"/>
      <c r="E1318" s="356"/>
      <c r="F1318" s="356"/>
      <c r="G1318" s="356"/>
      <c r="H1318" s="356"/>
      <c r="I1318" s="356"/>
      <c r="J1318" s="356"/>
      <c r="K1318" s="356"/>
      <c r="L1318" s="356"/>
      <c r="M1318" s="356"/>
      <c r="N1318" s="356"/>
      <c r="O1318" s="356"/>
      <c r="P1318" s="356"/>
      <c r="Q1318" s="356"/>
      <c r="R1318" s="356"/>
      <c r="S1318" s="356"/>
      <c r="T1318" s="356"/>
      <c r="U1318" s="356"/>
      <c r="V1318" s="356"/>
      <c r="W1318" s="356"/>
      <c r="X1318" s="356"/>
      <c r="Y1318" s="356"/>
      <c r="Z1318" s="356"/>
      <c r="AA1318" s="356"/>
      <c r="AB1318" s="356"/>
      <c r="AC1318" s="356"/>
      <c r="AD1318" s="310">
        <f>'Art. 121'!Q1264</f>
        <v>2</v>
      </c>
      <c r="AE1318" s="94">
        <f t="shared" ref="AE1318:AE1338" si="231">IF(AG1318=1,AK1318,AG1318)</f>
        <v>0.10822510822510822</v>
      </c>
      <c r="AF1318">
        <f t="shared" ref="AF1318:AF1338" si="232">AD1318/2</f>
        <v>1</v>
      </c>
      <c r="AG1318" s="92">
        <f t="shared" ref="AG1318:AG1338" si="233">IF(AND(AF1318&gt;=0,AF1318&lt;=1),1,"No aplica")</f>
        <v>1</v>
      </c>
      <c r="AH1318" s="95">
        <f t="shared" ref="AH1318:AH1338" si="234">AD1318/(AG1318*2)</f>
        <v>1</v>
      </c>
      <c r="AI1318" s="96">
        <f t="shared" ref="AI1318:AI1338" si="235">IF(AG1318=1,AG1318/$AG$1339,"No aplica")</f>
        <v>4.7619047619047616E-2</v>
      </c>
      <c r="AJ1318" s="96">
        <f t="shared" ref="AJ1318:AJ1338" si="236">AF1318*AI1318</f>
        <v>4.7619047619047616E-2</v>
      </c>
      <c r="AK1318" s="96">
        <f t="shared" ref="AK1318:AK1338" si="237">AJ1318*$AE$23</f>
        <v>0.10822510822510822</v>
      </c>
    </row>
    <row r="1319" spans="1:37" ht="24.9" customHeight="1" x14ac:dyDescent="0.25">
      <c r="A1319" s="356" t="s">
        <v>1053</v>
      </c>
      <c r="B1319" s="356"/>
      <c r="C1319" s="356"/>
      <c r="D1319" s="356"/>
      <c r="E1319" s="356"/>
      <c r="F1319" s="356"/>
      <c r="G1319" s="356"/>
      <c r="H1319" s="356"/>
      <c r="I1319" s="356"/>
      <c r="J1319" s="356"/>
      <c r="K1319" s="356"/>
      <c r="L1319" s="356"/>
      <c r="M1319" s="356"/>
      <c r="N1319" s="356"/>
      <c r="O1319" s="356"/>
      <c r="P1319" s="356"/>
      <c r="Q1319" s="356"/>
      <c r="R1319" s="356"/>
      <c r="S1319" s="356"/>
      <c r="T1319" s="356"/>
      <c r="U1319" s="356"/>
      <c r="V1319" s="356"/>
      <c r="W1319" s="356"/>
      <c r="X1319" s="356"/>
      <c r="Y1319" s="356"/>
      <c r="Z1319" s="356"/>
      <c r="AA1319" s="356"/>
      <c r="AB1319" s="356"/>
      <c r="AC1319" s="356"/>
      <c r="AD1319" s="310">
        <f>'Art. 121'!Q1265</f>
        <v>2</v>
      </c>
      <c r="AE1319" s="94">
        <f t="shared" si="231"/>
        <v>0.10822510822510822</v>
      </c>
      <c r="AF1319">
        <f t="shared" si="232"/>
        <v>1</v>
      </c>
      <c r="AG1319" s="92">
        <f t="shared" si="233"/>
        <v>1</v>
      </c>
      <c r="AH1319" s="95">
        <f t="shared" si="234"/>
        <v>1</v>
      </c>
      <c r="AI1319" s="96">
        <f t="shared" si="235"/>
        <v>4.7619047619047616E-2</v>
      </c>
      <c r="AJ1319" s="96">
        <f t="shared" si="236"/>
        <v>4.7619047619047616E-2</v>
      </c>
      <c r="AK1319" s="96">
        <f t="shared" si="237"/>
        <v>0.10822510822510822</v>
      </c>
    </row>
    <row r="1320" spans="1:37" ht="24.9" customHeight="1" x14ac:dyDescent="0.25">
      <c r="A1320" s="356" t="s">
        <v>1054</v>
      </c>
      <c r="B1320" s="356"/>
      <c r="C1320" s="356"/>
      <c r="D1320" s="356"/>
      <c r="E1320" s="356"/>
      <c r="F1320" s="356"/>
      <c r="G1320" s="356"/>
      <c r="H1320" s="356"/>
      <c r="I1320" s="356"/>
      <c r="J1320" s="356"/>
      <c r="K1320" s="356"/>
      <c r="L1320" s="356"/>
      <c r="M1320" s="356"/>
      <c r="N1320" s="356"/>
      <c r="O1320" s="356"/>
      <c r="P1320" s="356"/>
      <c r="Q1320" s="356"/>
      <c r="R1320" s="356"/>
      <c r="S1320" s="356"/>
      <c r="T1320" s="356"/>
      <c r="U1320" s="356"/>
      <c r="V1320" s="356"/>
      <c r="W1320" s="356"/>
      <c r="X1320" s="356"/>
      <c r="Y1320" s="356"/>
      <c r="Z1320" s="356"/>
      <c r="AA1320" s="356"/>
      <c r="AB1320" s="356"/>
      <c r="AC1320" s="356"/>
      <c r="AD1320" s="310">
        <f>'Art. 121'!Q1266</f>
        <v>2</v>
      </c>
      <c r="AE1320" s="94">
        <f t="shared" si="231"/>
        <v>0.10822510822510822</v>
      </c>
      <c r="AF1320">
        <f t="shared" si="232"/>
        <v>1</v>
      </c>
      <c r="AG1320" s="92">
        <f t="shared" si="233"/>
        <v>1</v>
      </c>
      <c r="AH1320" s="95">
        <f t="shared" si="234"/>
        <v>1</v>
      </c>
      <c r="AI1320" s="96">
        <f t="shared" si="235"/>
        <v>4.7619047619047616E-2</v>
      </c>
      <c r="AJ1320" s="96">
        <f t="shared" si="236"/>
        <v>4.7619047619047616E-2</v>
      </c>
      <c r="AK1320" s="96">
        <f t="shared" si="237"/>
        <v>0.10822510822510822</v>
      </c>
    </row>
    <row r="1321" spans="1:37" ht="24.9" customHeight="1" x14ac:dyDescent="0.25">
      <c r="A1321" s="356" t="s">
        <v>1055</v>
      </c>
      <c r="B1321" s="356"/>
      <c r="C1321" s="356"/>
      <c r="D1321" s="356"/>
      <c r="E1321" s="356"/>
      <c r="F1321" s="356"/>
      <c r="G1321" s="356"/>
      <c r="H1321" s="356"/>
      <c r="I1321" s="356"/>
      <c r="J1321" s="356"/>
      <c r="K1321" s="356"/>
      <c r="L1321" s="356"/>
      <c r="M1321" s="356"/>
      <c r="N1321" s="356"/>
      <c r="O1321" s="356"/>
      <c r="P1321" s="356"/>
      <c r="Q1321" s="356"/>
      <c r="R1321" s="356"/>
      <c r="S1321" s="356"/>
      <c r="T1321" s="356"/>
      <c r="U1321" s="356"/>
      <c r="V1321" s="356"/>
      <c r="W1321" s="356"/>
      <c r="X1321" s="356"/>
      <c r="Y1321" s="356"/>
      <c r="Z1321" s="356"/>
      <c r="AA1321" s="356"/>
      <c r="AB1321" s="356"/>
      <c r="AC1321" s="356"/>
      <c r="AD1321" s="310">
        <f>'Art. 121'!Q1267</f>
        <v>2</v>
      </c>
      <c r="AE1321" s="94">
        <f t="shared" si="231"/>
        <v>0.10822510822510822</v>
      </c>
      <c r="AF1321">
        <f t="shared" si="232"/>
        <v>1</v>
      </c>
      <c r="AG1321" s="92">
        <f t="shared" si="233"/>
        <v>1</v>
      </c>
      <c r="AH1321" s="95">
        <f t="shared" si="234"/>
        <v>1</v>
      </c>
      <c r="AI1321" s="96">
        <f t="shared" si="235"/>
        <v>4.7619047619047616E-2</v>
      </c>
      <c r="AJ1321" s="96">
        <f t="shared" si="236"/>
        <v>4.7619047619047616E-2</v>
      </c>
      <c r="AK1321" s="96">
        <f t="shared" si="237"/>
        <v>0.10822510822510822</v>
      </c>
    </row>
    <row r="1322" spans="1:37" ht="24.9" customHeight="1" x14ac:dyDescent="0.25">
      <c r="A1322" s="356" t="s">
        <v>1056</v>
      </c>
      <c r="B1322" s="356"/>
      <c r="C1322" s="356"/>
      <c r="D1322" s="356"/>
      <c r="E1322" s="356"/>
      <c r="F1322" s="356"/>
      <c r="G1322" s="356"/>
      <c r="H1322" s="356"/>
      <c r="I1322" s="356"/>
      <c r="J1322" s="356"/>
      <c r="K1322" s="356"/>
      <c r="L1322" s="356"/>
      <c r="M1322" s="356"/>
      <c r="N1322" s="356"/>
      <c r="O1322" s="356"/>
      <c r="P1322" s="356"/>
      <c r="Q1322" s="356"/>
      <c r="R1322" s="356"/>
      <c r="S1322" s="356"/>
      <c r="T1322" s="356"/>
      <c r="U1322" s="356"/>
      <c r="V1322" s="356"/>
      <c r="W1322" s="356"/>
      <c r="X1322" s="356"/>
      <c r="Y1322" s="356"/>
      <c r="Z1322" s="356"/>
      <c r="AA1322" s="356"/>
      <c r="AB1322" s="356"/>
      <c r="AC1322" s="356"/>
      <c r="AD1322" s="310">
        <f>'Art. 121'!Q1268</f>
        <v>2</v>
      </c>
      <c r="AE1322" s="94">
        <f t="shared" si="231"/>
        <v>0.10822510822510822</v>
      </c>
      <c r="AF1322">
        <f t="shared" si="232"/>
        <v>1</v>
      </c>
      <c r="AG1322" s="92">
        <f t="shared" si="233"/>
        <v>1</v>
      </c>
      <c r="AH1322" s="95">
        <f t="shared" si="234"/>
        <v>1</v>
      </c>
      <c r="AI1322" s="96">
        <f t="shared" si="235"/>
        <v>4.7619047619047616E-2</v>
      </c>
      <c r="AJ1322" s="96">
        <f t="shared" si="236"/>
        <v>4.7619047619047616E-2</v>
      </c>
      <c r="AK1322" s="96">
        <f t="shared" si="237"/>
        <v>0.10822510822510822</v>
      </c>
    </row>
    <row r="1323" spans="1:37" ht="24.9" customHeight="1" x14ac:dyDescent="0.25">
      <c r="A1323" s="356" t="s">
        <v>1057</v>
      </c>
      <c r="B1323" s="356"/>
      <c r="C1323" s="356"/>
      <c r="D1323" s="356"/>
      <c r="E1323" s="356"/>
      <c r="F1323" s="356"/>
      <c r="G1323" s="356"/>
      <c r="H1323" s="356"/>
      <c r="I1323" s="356"/>
      <c r="J1323" s="356"/>
      <c r="K1323" s="356"/>
      <c r="L1323" s="356"/>
      <c r="M1323" s="356"/>
      <c r="N1323" s="356"/>
      <c r="O1323" s="356"/>
      <c r="P1323" s="356"/>
      <c r="Q1323" s="356"/>
      <c r="R1323" s="356"/>
      <c r="S1323" s="356"/>
      <c r="T1323" s="356"/>
      <c r="U1323" s="356"/>
      <c r="V1323" s="356"/>
      <c r="W1323" s="356"/>
      <c r="X1323" s="356"/>
      <c r="Y1323" s="356"/>
      <c r="Z1323" s="356"/>
      <c r="AA1323" s="356"/>
      <c r="AB1323" s="356"/>
      <c r="AC1323" s="356"/>
      <c r="AD1323" s="310">
        <f>'Art. 121'!Q1269</f>
        <v>2</v>
      </c>
      <c r="AE1323" s="94">
        <f t="shared" si="231"/>
        <v>0.10822510822510822</v>
      </c>
      <c r="AF1323">
        <f t="shared" si="232"/>
        <v>1</v>
      </c>
      <c r="AG1323" s="92">
        <f t="shared" si="233"/>
        <v>1</v>
      </c>
      <c r="AH1323" s="95">
        <f t="shared" si="234"/>
        <v>1</v>
      </c>
      <c r="AI1323" s="96">
        <f t="shared" si="235"/>
        <v>4.7619047619047616E-2</v>
      </c>
      <c r="AJ1323" s="96">
        <f t="shared" si="236"/>
        <v>4.7619047619047616E-2</v>
      </c>
      <c r="AK1323" s="96">
        <f t="shared" si="237"/>
        <v>0.10822510822510822</v>
      </c>
    </row>
    <row r="1324" spans="1:37" ht="24.9" customHeight="1" x14ac:dyDescent="0.25">
      <c r="A1324" s="356" t="s">
        <v>1058</v>
      </c>
      <c r="B1324" s="356"/>
      <c r="C1324" s="356"/>
      <c r="D1324" s="356"/>
      <c r="E1324" s="356"/>
      <c r="F1324" s="356"/>
      <c r="G1324" s="356"/>
      <c r="H1324" s="356"/>
      <c r="I1324" s="356"/>
      <c r="J1324" s="356"/>
      <c r="K1324" s="356"/>
      <c r="L1324" s="356"/>
      <c r="M1324" s="356"/>
      <c r="N1324" s="356"/>
      <c r="O1324" s="356"/>
      <c r="P1324" s="356"/>
      <c r="Q1324" s="356"/>
      <c r="R1324" s="356"/>
      <c r="S1324" s="356"/>
      <c r="T1324" s="356"/>
      <c r="U1324" s="356"/>
      <c r="V1324" s="356"/>
      <c r="W1324" s="356"/>
      <c r="X1324" s="356"/>
      <c r="Y1324" s="356"/>
      <c r="Z1324" s="356"/>
      <c r="AA1324" s="356"/>
      <c r="AB1324" s="356"/>
      <c r="AC1324" s="356"/>
      <c r="AD1324" s="310">
        <f>'Art. 121'!Q1270</f>
        <v>2</v>
      </c>
      <c r="AE1324" s="94">
        <f t="shared" si="231"/>
        <v>0.10822510822510822</v>
      </c>
      <c r="AF1324">
        <f t="shared" si="232"/>
        <v>1</v>
      </c>
      <c r="AG1324" s="92">
        <f t="shared" si="233"/>
        <v>1</v>
      </c>
      <c r="AH1324" s="95">
        <f t="shared" si="234"/>
        <v>1</v>
      </c>
      <c r="AI1324" s="96">
        <f t="shared" si="235"/>
        <v>4.7619047619047616E-2</v>
      </c>
      <c r="AJ1324" s="96">
        <f t="shared" si="236"/>
        <v>4.7619047619047616E-2</v>
      </c>
      <c r="AK1324" s="96">
        <f t="shared" si="237"/>
        <v>0.10822510822510822</v>
      </c>
    </row>
    <row r="1325" spans="1:37" ht="24.9" customHeight="1" x14ac:dyDescent="0.25">
      <c r="A1325" s="356" t="s">
        <v>1059</v>
      </c>
      <c r="B1325" s="356"/>
      <c r="C1325" s="356"/>
      <c r="D1325" s="356"/>
      <c r="E1325" s="356"/>
      <c r="F1325" s="356"/>
      <c r="G1325" s="356"/>
      <c r="H1325" s="356"/>
      <c r="I1325" s="356"/>
      <c r="J1325" s="356"/>
      <c r="K1325" s="356"/>
      <c r="L1325" s="356"/>
      <c r="M1325" s="356"/>
      <c r="N1325" s="356"/>
      <c r="O1325" s="356"/>
      <c r="P1325" s="356"/>
      <c r="Q1325" s="356"/>
      <c r="R1325" s="356"/>
      <c r="S1325" s="356"/>
      <c r="T1325" s="356"/>
      <c r="U1325" s="356"/>
      <c r="V1325" s="356"/>
      <c r="W1325" s="356"/>
      <c r="X1325" s="356"/>
      <c r="Y1325" s="356"/>
      <c r="Z1325" s="356"/>
      <c r="AA1325" s="356"/>
      <c r="AB1325" s="356"/>
      <c r="AC1325" s="356"/>
      <c r="AD1325" s="310">
        <f>'Art. 121'!Q1271</f>
        <v>2</v>
      </c>
      <c r="AE1325" s="94">
        <f t="shared" si="231"/>
        <v>0.10822510822510822</v>
      </c>
      <c r="AF1325">
        <f t="shared" si="232"/>
        <v>1</v>
      </c>
      <c r="AG1325" s="92">
        <f t="shared" si="233"/>
        <v>1</v>
      </c>
      <c r="AH1325" s="95">
        <f t="shared" si="234"/>
        <v>1</v>
      </c>
      <c r="AI1325" s="96">
        <f t="shared" si="235"/>
        <v>4.7619047619047616E-2</v>
      </c>
      <c r="AJ1325" s="96">
        <f t="shared" si="236"/>
        <v>4.7619047619047616E-2</v>
      </c>
      <c r="AK1325" s="96">
        <f t="shared" si="237"/>
        <v>0.10822510822510822</v>
      </c>
    </row>
    <row r="1326" spans="1:37" ht="24.9" customHeight="1" x14ac:dyDescent="0.25">
      <c r="A1326" s="356" t="s">
        <v>1060</v>
      </c>
      <c r="B1326" s="356"/>
      <c r="C1326" s="356"/>
      <c r="D1326" s="356"/>
      <c r="E1326" s="356"/>
      <c r="F1326" s="356"/>
      <c r="G1326" s="356"/>
      <c r="H1326" s="356"/>
      <c r="I1326" s="356"/>
      <c r="J1326" s="356"/>
      <c r="K1326" s="356"/>
      <c r="L1326" s="356"/>
      <c r="M1326" s="356"/>
      <c r="N1326" s="356"/>
      <c r="O1326" s="356"/>
      <c r="P1326" s="356"/>
      <c r="Q1326" s="356"/>
      <c r="R1326" s="356"/>
      <c r="S1326" s="356"/>
      <c r="T1326" s="356"/>
      <c r="U1326" s="356"/>
      <c r="V1326" s="356"/>
      <c r="W1326" s="356"/>
      <c r="X1326" s="356"/>
      <c r="Y1326" s="356"/>
      <c r="Z1326" s="356"/>
      <c r="AA1326" s="356"/>
      <c r="AB1326" s="356"/>
      <c r="AC1326" s="356"/>
      <c r="AD1326" s="310">
        <f>'Art. 121'!Q1272</f>
        <v>2</v>
      </c>
      <c r="AE1326" s="94">
        <f t="shared" si="231"/>
        <v>0.10822510822510822</v>
      </c>
      <c r="AF1326">
        <f t="shared" si="232"/>
        <v>1</v>
      </c>
      <c r="AG1326" s="92">
        <f t="shared" si="233"/>
        <v>1</v>
      </c>
      <c r="AH1326" s="95">
        <f t="shared" si="234"/>
        <v>1</v>
      </c>
      <c r="AI1326" s="96">
        <f t="shared" si="235"/>
        <v>4.7619047619047616E-2</v>
      </c>
      <c r="AJ1326" s="96">
        <f t="shared" si="236"/>
        <v>4.7619047619047616E-2</v>
      </c>
      <c r="AK1326" s="96">
        <f t="shared" si="237"/>
        <v>0.10822510822510822</v>
      </c>
    </row>
    <row r="1327" spans="1:37" ht="24.9" customHeight="1" x14ac:dyDescent="0.25">
      <c r="A1327" s="356" t="s">
        <v>1061</v>
      </c>
      <c r="B1327" s="356"/>
      <c r="C1327" s="356"/>
      <c r="D1327" s="356"/>
      <c r="E1327" s="356"/>
      <c r="F1327" s="356"/>
      <c r="G1327" s="356"/>
      <c r="H1327" s="356"/>
      <c r="I1327" s="356"/>
      <c r="J1327" s="356"/>
      <c r="K1327" s="356"/>
      <c r="L1327" s="356"/>
      <c r="M1327" s="356"/>
      <c r="N1327" s="356"/>
      <c r="O1327" s="356"/>
      <c r="P1327" s="356"/>
      <c r="Q1327" s="356"/>
      <c r="R1327" s="356"/>
      <c r="S1327" s="356"/>
      <c r="T1327" s="356"/>
      <c r="U1327" s="356"/>
      <c r="V1327" s="356"/>
      <c r="W1327" s="356"/>
      <c r="X1327" s="356"/>
      <c r="Y1327" s="356"/>
      <c r="Z1327" s="356"/>
      <c r="AA1327" s="356"/>
      <c r="AB1327" s="356"/>
      <c r="AC1327" s="356"/>
      <c r="AD1327" s="310">
        <f>'Art. 121'!Q1273</f>
        <v>2</v>
      </c>
      <c r="AE1327" s="94">
        <f t="shared" si="231"/>
        <v>0.10822510822510822</v>
      </c>
      <c r="AF1327">
        <f t="shared" si="232"/>
        <v>1</v>
      </c>
      <c r="AG1327" s="92">
        <f t="shared" si="233"/>
        <v>1</v>
      </c>
      <c r="AH1327" s="95">
        <f t="shared" si="234"/>
        <v>1</v>
      </c>
      <c r="AI1327" s="96">
        <f t="shared" si="235"/>
        <v>4.7619047619047616E-2</v>
      </c>
      <c r="AJ1327" s="96">
        <f t="shared" si="236"/>
        <v>4.7619047619047616E-2</v>
      </c>
      <c r="AK1327" s="96">
        <f t="shared" si="237"/>
        <v>0.10822510822510822</v>
      </c>
    </row>
    <row r="1328" spans="1:37" ht="24.9" customHeight="1" x14ac:dyDescent="0.25">
      <c r="A1328" s="356" t="s">
        <v>1062</v>
      </c>
      <c r="B1328" s="356"/>
      <c r="C1328" s="356"/>
      <c r="D1328" s="356"/>
      <c r="E1328" s="356"/>
      <c r="F1328" s="356"/>
      <c r="G1328" s="356"/>
      <c r="H1328" s="356"/>
      <c r="I1328" s="356"/>
      <c r="J1328" s="356"/>
      <c r="K1328" s="356"/>
      <c r="L1328" s="356"/>
      <c r="M1328" s="356"/>
      <c r="N1328" s="356"/>
      <c r="O1328" s="356"/>
      <c r="P1328" s="356"/>
      <c r="Q1328" s="356"/>
      <c r="R1328" s="356"/>
      <c r="S1328" s="356"/>
      <c r="T1328" s="356"/>
      <c r="U1328" s="356"/>
      <c r="V1328" s="356"/>
      <c r="W1328" s="356"/>
      <c r="X1328" s="356"/>
      <c r="Y1328" s="356"/>
      <c r="Z1328" s="356"/>
      <c r="AA1328" s="356"/>
      <c r="AB1328" s="356"/>
      <c r="AC1328" s="356"/>
      <c r="AD1328" s="310">
        <f>'Art. 121'!Q1274</f>
        <v>2</v>
      </c>
      <c r="AE1328" s="94">
        <f t="shared" si="231"/>
        <v>0.10822510822510822</v>
      </c>
      <c r="AF1328">
        <f t="shared" si="232"/>
        <v>1</v>
      </c>
      <c r="AG1328" s="92">
        <f t="shared" si="233"/>
        <v>1</v>
      </c>
      <c r="AH1328" s="95">
        <f t="shared" si="234"/>
        <v>1</v>
      </c>
      <c r="AI1328" s="96">
        <f t="shared" si="235"/>
        <v>4.7619047619047616E-2</v>
      </c>
      <c r="AJ1328" s="96">
        <f t="shared" si="236"/>
        <v>4.7619047619047616E-2</v>
      </c>
      <c r="AK1328" s="96">
        <f t="shared" si="237"/>
        <v>0.10822510822510822</v>
      </c>
    </row>
    <row r="1329" spans="1:37" ht="24.9" customHeight="1" x14ac:dyDescent="0.25">
      <c r="A1329" s="356" t="s">
        <v>1063</v>
      </c>
      <c r="B1329" s="356"/>
      <c r="C1329" s="356"/>
      <c r="D1329" s="356"/>
      <c r="E1329" s="356"/>
      <c r="F1329" s="356"/>
      <c r="G1329" s="356"/>
      <c r="H1329" s="356"/>
      <c r="I1329" s="356"/>
      <c r="J1329" s="356"/>
      <c r="K1329" s="356"/>
      <c r="L1329" s="356"/>
      <c r="M1329" s="356"/>
      <c r="N1329" s="356"/>
      <c r="O1329" s="356"/>
      <c r="P1329" s="356"/>
      <c r="Q1329" s="356"/>
      <c r="R1329" s="356"/>
      <c r="S1329" s="356"/>
      <c r="T1329" s="356"/>
      <c r="U1329" s="356"/>
      <c r="V1329" s="356"/>
      <c r="W1329" s="356"/>
      <c r="X1329" s="356"/>
      <c r="Y1329" s="356"/>
      <c r="Z1329" s="356"/>
      <c r="AA1329" s="356"/>
      <c r="AB1329" s="356"/>
      <c r="AC1329" s="356"/>
      <c r="AD1329" s="310">
        <f>'Art. 121'!Q1275</f>
        <v>2</v>
      </c>
      <c r="AE1329" s="94">
        <f t="shared" si="231"/>
        <v>0.10822510822510822</v>
      </c>
      <c r="AF1329">
        <f t="shared" si="232"/>
        <v>1</v>
      </c>
      <c r="AG1329" s="92">
        <f t="shared" si="233"/>
        <v>1</v>
      </c>
      <c r="AH1329" s="95">
        <f t="shared" si="234"/>
        <v>1</v>
      </c>
      <c r="AI1329" s="96">
        <f t="shared" si="235"/>
        <v>4.7619047619047616E-2</v>
      </c>
      <c r="AJ1329" s="96">
        <f t="shared" si="236"/>
        <v>4.7619047619047616E-2</v>
      </c>
      <c r="AK1329" s="96">
        <f t="shared" si="237"/>
        <v>0.10822510822510822</v>
      </c>
    </row>
    <row r="1330" spans="1:37" ht="24.9" customHeight="1" x14ac:dyDescent="0.25">
      <c r="A1330" s="356" t="s">
        <v>1064</v>
      </c>
      <c r="B1330" s="356"/>
      <c r="C1330" s="356"/>
      <c r="D1330" s="356"/>
      <c r="E1330" s="356"/>
      <c r="F1330" s="356"/>
      <c r="G1330" s="356"/>
      <c r="H1330" s="356"/>
      <c r="I1330" s="356"/>
      <c r="J1330" s="356"/>
      <c r="K1330" s="356"/>
      <c r="L1330" s="356"/>
      <c r="M1330" s="356"/>
      <c r="N1330" s="356"/>
      <c r="O1330" s="356"/>
      <c r="P1330" s="356"/>
      <c r="Q1330" s="356"/>
      <c r="R1330" s="356"/>
      <c r="S1330" s="356"/>
      <c r="T1330" s="356"/>
      <c r="U1330" s="356"/>
      <c r="V1330" s="356"/>
      <c r="W1330" s="356"/>
      <c r="X1330" s="356"/>
      <c r="Y1330" s="356"/>
      <c r="Z1330" s="356"/>
      <c r="AA1330" s="356"/>
      <c r="AB1330" s="356"/>
      <c r="AC1330" s="356"/>
      <c r="AD1330" s="310">
        <f>'Art. 121'!Q1276</f>
        <v>2</v>
      </c>
      <c r="AE1330" s="94">
        <f t="shared" si="231"/>
        <v>0.10822510822510822</v>
      </c>
      <c r="AF1330">
        <f t="shared" si="232"/>
        <v>1</v>
      </c>
      <c r="AG1330" s="92">
        <f t="shared" si="233"/>
        <v>1</v>
      </c>
      <c r="AH1330" s="95">
        <f t="shared" si="234"/>
        <v>1</v>
      </c>
      <c r="AI1330" s="96">
        <f t="shared" si="235"/>
        <v>4.7619047619047616E-2</v>
      </c>
      <c r="AJ1330" s="96">
        <f t="shared" si="236"/>
        <v>4.7619047619047616E-2</v>
      </c>
      <c r="AK1330" s="96">
        <f t="shared" si="237"/>
        <v>0.10822510822510822</v>
      </c>
    </row>
    <row r="1331" spans="1:37" ht="24.9" customHeight="1" x14ac:dyDescent="0.25">
      <c r="A1331" s="356" t="s">
        <v>1065</v>
      </c>
      <c r="B1331" s="356"/>
      <c r="C1331" s="356"/>
      <c r="D1331" s="356"/>
      <c r="E1331" s="356"/>
      <c r="F1331" s="356"/>
      <c r="G1331" s="356"/>
      <c r="H1331" s="356"/>
      <c r="I1331" s="356"/>
      <c r="J1331" s="356"/>
      <c r="K1331" s="356"/>
      <c r="L1331" s="356"/>
      <c r="M1331" s="356"/>
      <c r="N1331" s="356"/>
      <c r="O1331" s="356"/>
      <c r="P1331" s="356"/>
      <c r="Q1331" s="356"/>
      <c r="R1331" s="356"/>
      <c r="S1331" s="356"/>
      <c r="T1331" s="356"/>
      <c r="U1331" s="356"/>
      <c r="V1331" s="356"/>
      <c r="W1331" s="356"/>
      <c r="X1331" s="356"/>
      <c r="Y1331" s="356"/>
      <c r="Z1331" s="356"/>
      <c r="AA1331" s="356"/>
      <c r="AB1331" s="356"/>
      <c r="AC1331" s="356"/>
      <c r="AD1331" s="310">
        <f>'Art. 121'!Q1277</f>
        <v>2</v>
      </c>
      <c r="AE1331" s="94">
        <f t="shared" si="231"/>
        <v>0.10822510822510822</v>
      </c>
      <c r="AF1331">
        <f t="shared" si="232"/>
        <v>1</v>
      </c>
      <c r="AG1331" s="92">
        <f t="shared" si="233"/>
        <v>1</v>
      </c>
      <c r="AH1331" s="95">
        <f t="shared" si="234"/>
        <v>1</v>
      </c>
      <c r="AI1331" s="96">
        <f t="shared" si="235"/>
        <v>4.7619047619047616E-2</v>
      </c>
      <c r="AJ1331" s="96">
        <f t="shared" si="236"/>
        <v>4.7619047619047616E-2</v>
      </c>
      <c r="AK1331" s="96">
        <f t="shared" si="237"/>
        <v>0.10822510822510822</v>
      </c>
    </row>
    <row r="1332" spans="1:37" ht="24.9" customHeight="1" x14ac:dyDescent="0.25">
      <c r="A1332" s="356" t="s">
        <v>1066</v>
      </c>
      <c r="B1332" s="356"/>
      <c r="C1332" s="356"/>
      <c r="D1332" s="356"/>
      <c r="E1332" s="356"/>
      <c r="F1332" s="356"/>
      <c r="G1332" s="356"/>
      <c r="H1332" s="356"/>
      <c r="I1332" s="356"/>
      <c r="J1332" s="356"/>
      <c r="K1332" s="356"/>
      <c r="L1332" s="356"/>
      <c r="M1332" s="356"/>
      <c r="N1332" s="356"/>
      <c r="O1332" s="356"/>
      <c r="P1332" s="356"/>
      <c r="Q1332" s="356"/>
      <c r="R1332" s="356"/>
      <c r="S1332" s="356"/>
      <c r="T1332" s="356"/>
      <c r="U1332" s="356"/>
      <c r="V1332" s="356"/>
      <c r="W1332" s="356"/>
      <c r="X1332" s="356"/>
      <c r="Y1332" s="356"/>
      <c r="Z1332" s="356"/>
      <c r="AA1332" s="356"/>
      <c r="AB1332" s="356"/>
      <c r="AC1332" s="356"/>
      <c r="AD1332" s="310">
        <f>'Art. 121'!Q1278</f>
        <v>2</v>
      </c>
      <c r="AE1332" s="94">
        <f t="shared" si="231"/>
        <v>0.10822510822510822</v>
      </c>
      <c r="AF1332">
        <f t="shared" si="232"/>
        <v>1</v>
      </c>
      <c r="AG1332" s="92">
        <f t="shared" si="233"/>
        <v>1</v>
      </c>
      <c r="AH1332" s="95">
        <f t="shared" si="234"/>
        <v>1</v>
      </c>
      <c r="AI1332" s="96">
        <f t="shared" si="235"/>
        <v>4.7619047619047616E-2</v>
      </c>
      <c r="AJ1332" s="96">
        <f t="shared" si="236"/>
        <v>4.7619047619047616E-2</v>
      </c>
      <c r="AK1332" s="96">
        <f t="shared" si="237"/>
        <v>0.10822510822510822</v>
      </c>
    </row>
    <row r="1333" spans="1:37" ht="24.9" customHeight="1" x14ac:dyDescent="0.25">
      <c r="A1333" s="356" t="s">
        <v>1067</v>
      </c>
      <c r="B1333" s="356"/>
      <c r="C1333" s="356"/>
      <c r="D1333" s="356"/>
      <c r="E1333" s="356"/>
      <c r="F1333" s="356"/>
      <c r="G1333" s="356"/>
      <c r="H1333" s="356"/>
      <c r="I1333" s="356"/>
      <c r="J1333" s="356"/>
      <c r="K1333" s="356"/>
      <c r="L1333" s="356"/>
      <c r="M1333" s="356"/>
      <c r="N1333" s="356"/>
      <c r="O1333" s="356"/>
      <c r="P1333" s="356"/>
      <c r="Q1333" s="356"/>
      <c r="R1333" s="356"/>
      <c r="S1333" s="356"/>
      <c r="T1333" s="356"/>
      <c r="U1333" s="356"/>
      <c r="V1333" s="356"/>
      <c r="W1333" s="356"/>
      <c r="X1333" s="356"/>
      <c r="Y1333" s="356"/>
      <c r="Z1333" s="356"/>
      <c r="AA1333" s="356"/>
      <c r="AB1333" s="356"/>
      <c r="AC1333" s="356"/>
      <c r="AD1333" s="310">
        <f>'Art. 121'!Q1279</f>
        <v>2</v>
      </c>
      <c r="AE1333" s="94">
        <f t="shared" si="231"/>
        <v>0.10822510822510822</v>
      </c>
      <c r="AF1333">
        <f t="shared" si="232"/>
        <v>1</v>
      </c>
      <c r="AG1333" s="92">
        <f t="shared" si="233"/>
        <v>1</v>
      </c>
      <c r="AH1333" s="95">
        <f t="shared" si="234"/>
        <v>1</v>
      </c>
      <c r="AI1333" s="96">
        <f t="shared" si="235"/>
        <v>4.7619047619047616E-2</v>
      </c>
      <c r="AJ1333" s="96">
        <f t="shared" si="236"/>
        <v>4.7619047619047616E-2</v>
      </c>
      <c r="AK1333" s="96">
        <f t="shared" si="237"/>
        <v>0.10822510822510822</v>
      </c>
    </row>
    <row r="1334" spans="1:37" ht="24.9" customHeight="1" x14ac:dyDescent="0.25">
      <c r="A1334" s="356" t="s">
        <v>1068</v>
      </c>
      <c r="B1334" s="356"/>
      <c r="C1334" s="356"/>
      <c r="D1334" s="356"/>
      <c r="E1334" s="356"/>
      <c r="F1334" s="356"/>
      <c r="G1334" s="356"/>
      <c r="H1334" s="356"/>
      <c r="I1334" s="356"/>
      <c r="J1334" s="356"/>
      <c r="K1334" s="356"/>
      <c r="L1334" s="356"/>
      <c r="M1334" s="356"/>
      <c r="N1334" s="356"/>
      <c r="O1334" s="356"/>
      <c r="P1334" s="356"/>
      <c r="Q1334" s="356"/>
      <c r="R1334" s="356"/>
      <c r="S1334" s="356"/>
      <c r="T1334" s="356"/>
      <c r="U1334" s="356"/>
      <c r="V1334" s="356"/>
      <c r="W1334" s="356"/>
      <c r="X1334" s="356"/>
      <c r="Y1334" s="356"/>
      <c r="Z1334" s="356"/>
      <c r="AA1334" s="356"/>
      <c r="AB1334" s="356"/>
      <c r="AC1334" s="356"/>
      <c r="AD1334" s="310">
        <f>'Art. 121'!Q1280</f>
        <v>2</v>
      </c>
      <c r="AE1334" s="94">
        <f t="shared" si="231"/>
        <v>0.10822510822510822</v>
      </c>
      <c r="AF1334">
        <f t="shared" si="232"/>
        <v>1</v>
      </c>
      <c r="AG1334" s="92">
        <f t="shared" si="233"/>
        <v>1</v>
      </c>
      <c r="AH1334" s="95">
        <f t="shared" si="234"/>
        <v>1</v>
      </c>
      <c r="AI1334" s="96">
        <f t="shared" si="235"/>
        <v>4.7619047619047616E-2</v>
      </c>
      <c r="AJ1334" s="96">
        <f t="shared" si="236"/>
        <v>4.7619047619047616E-2</v>
      </c>
      <c r="AK1334" s="96">
        <f t="shared" si="237"/>
        <v>0.10822510822510822</v>
      </c>
    </row>
    <row r="1335" spans="1:37" ht="24.9" customHeight="1" x14ac:dyDescent="0.25">
      <c r="A1335" s="356" t="s">
        <v>1069</v>
      </c>
      <c r="B1335" s="356"/>
      <c r="C1335" s="356"/>
      <c r="D1335" s="356"/>
      <c r="E1335" s="356"/>
      <c r="F1335" s="356"/>
      <c r="G1335" s="356"/>
      <c r="H1335" s="356"/>
      <c r="I1335" s="356"/>
      <c r="J1335" s="356"/>
      <c r="K1335" s="356"/>
      <c r="L1335" s="356"/>
      <c r="M1335" s="356"/>
      <c r="N1335" s="356"/>
      <c r="O1335" s="356"/>
      <c r="P1335" s="356"/>
      <c r="Q1335" s="356"/>
      <c r="R1335" s="356"/>
      <c r="S1335" s="356"/>
      <c r="T1335" s="356"/>
      <c r="U1335" s="356"/>
      <c r="V1335" s="356"/>
      <c r="W1335" s="356"/>
      <c r="X1335" s="356"/>
      <c r="Y1335" s="356"/>
      <c r="Z1335" s="356"/>
      <c r="AA1335" s="356"/>
      <c r="AB1335" s="356"/>
      <c r="AC1335" s="356"/>
      <c r="AD1335" s="310">
        <f>'Art. 121'!Q1281</f>
        <v>2</v>
      </c>
      <c r="AE1335" s="94">
        <f t="shared" si="231"/>
        <v>0.10822510822510822</v>
      </c>
      <c r="AF1335">
        <f t="shared" si="232"/>
        <v>1</v>
      </c>
      <c r="AG1335" s="92">
        <f t="shared" si="233"/>
        <v>1</v>
      </c>
      <c r="AH1335" s="95">
        <f t="shared" si="234"/>
        <v>1</v>
      </c>
      <c r="AI1335" s="96">
        <f t="shared" si="235"/>
        <v>4.7619047619047616E-2</v>
      </c>
      <c r="AJ1335" s="96">
        <f t="shared" si="236"/>
        <v>4.7619047619047616E-2</v>
      </c>
      <c r="AK1335" s="96">
        <f t="shared" si="237"/>
        <v>0.10822510822510822</v>
      </c>
    </row>
    <row r="1336" spans="1:37" ht="24.9" customHeight="1" x14ac:dyDescent="0.25">
      <c r="A1336" s="356" t="s">
        <v>1070</v>
      </c>
      <c r="B1336" s="356"/>
      <c r="C1336" s="356"/>
      <c r="D1336" s="356"/>
      <c r="E1336" s="356"/>
      <c r="F1336" s="356"/>
      <c r="G1336" s="356"/>
      <c r="H1336" s="356"/>
      <c r="I1336" s="356"/>
      <c r="J1336" s="356"/>
      <c r="K1336" s="356"/>
      <c r="L1336" s="356"/>
      <c r="M1336" s="356"/>
      <c r="N1336" s="356"/>
      <c r="O1336" s="356"/>
      <c r="P1336" s="356"/>
      <c r="Q1336" s="356"/>
      <c r="R1336" s="356"/>
      <c r="S1336" s="356"/>
      <c r="T1336" s="356"/>
      <c r="U1336" s="356"/>
      <c r="V1336" s="356"/>
      <c r="W1336" s="356"/>
      <c r="X1336" s="356"/>
      <c r="Y1336" s="356"/>
      <c r="Z1336" s="356"/>
      <c r="AA1336" s="356"/>
      <c r="AB1336" s="356"/>
      <c r="AC1336" s="356"/>
      <c r="AD1336" s="310">
        <f>'Art. 121'!Q1282</f>
        <v>2</v>
      </c>
      <c r="AE1336" s="94">
        <f t="shared" si="231"/>
        <v>0.10822510822510822</v>
      </c>
      <c r="AF1336">
        <f t="shared" si="232"/>
        <v>1</v>
      </c>
      <c r="AG1336" s="92">
        <f t="shared" si="233"/>
        <v>1</v>
      </c>
      <c r="AH1336" s="95">
        <f t="shared" si="234"/>
        <v>1</v>
      </c>
      <c r="AI1336" s="96">
        <f t="shared" si="235"/>
        <v>4.7619047619047616E-2</v>
      </c>
      <c r="AJ1336" s="96">
        <f t="shared" si="236"/>
        <v>4.7619047619047616E-2</v>
      </c>
      <c r="AK1336" s="96">
        <f t="shared" si="237"/>
        <v>0.10822510822510822</v>
      </c>
    </row>
    <row r="1337" spans="1:37" ht="24.9" customHeight="1" x14ac:dyDescent="0.25">
      <c r="A1337" s="356" t="s">
        <v>1071</v>
      </c>
      <c r="B1337" s="356"/>
      <c r="C1337" s="356"/>
      <c r="D1337" s="356"/>
      <c r="E1337" s="356"/>
      <c r="F1337" s="356"/>
      <c r="G1337" s="356"/>
      <c r="H1337" s="356"/>
      <c r="I1337" s="356"/>
      <c r="J1337" s="356"/>
      <c r="K1337" s="356"/>
      <c r="L1337" s="356"/>
      <c r="M1337" s="356"/>
      <c r="N1337" s="356"/>
      <c r="O1337" s="356"/>
      <c r="P1337" s="356"/>
      <c r="Q1337" s="356"/>
      <c r="R1337" s="356"/>
      <c r="S1337" s="356"/>
      <c r="T1337" s="356"/>
      <c r="U1337" s="356"/>
      <c r="V1337" s="356"/>
      <c r="W1337" s="356"/>
      <c r="X1337" s="356"/>
      <c r="Y1337" s="356"/>
      <c r="Z1337" s="356"/>
      <c r="AA1337" s="356"/>
      <c r="AB1337" s="356"/>
      <c r="AC1337" s="356"/>
      <c r="AD1337" s="310">
        <f>'Art. 121'!Q1283</f>
        <v>0</v>
      </c>
      <c r="AE1337" s="94">
        <f t="shared" si="231"/>
        <v>0</v>
      </c>
      <c r="AF1337">
        <f t="shared" si="232"/>
        <v>0</v>
      </c>
      <c r="AG1337" s="92">
        <f t="shared" si="233"/>
        <v>1</v>
      </c>
      <c r="AH1337" s="95">
        <f t="shared" si="234"/>
        <v>0</v>
      </c>
      <c r="AI1337" s="96">
        <f t="shared" si="235"/>
        <v>4.7619047619047616E-2</v>
      </c>
      <c r="AJ1337" s="96">
        <f t="shared" si="236"/>
        <v>0</v>
      </c>
      <c r="AK1337" s="96">
        <f t="shared" si="237"/>
        <v>0</v>
      </c>
    </row>
    <row r="1338" spans="1:37" ht="24.9" customHeight="1" x14ac:dyDescent="0.25">
      <c r="A1338" s="356" t="s">
        <v>1072</v>
      </c>
      <c r="B1338" s="356"/>
      <c r="C1338" s="356"/>
      <c r="D1338" s="356"/>
      <c r="E1338" s="356"/>
      <c r="F1338" s="356"/>
      <c r="G1338" s="356"/>
      <c r="H1338" s="356"/>
      <c r="I1338" s="356"/>
      <c r="J1338" s="356"/>
      <c r="K1338" s="356"/>
      <c r="L1338" s="356"/>
      <c r="M1338" s="356"/>
      <c r="N1338" s="356"/>
      <c r="O1338" s="356"/>
      <c r="P1338" s="356"/>
      <c r="Q1338" s="356"/>
      <c r="R1338" s="356"/>
      <c r="S1338" s="356"/>
      <c r="T1338" s="356"/>
      <c r="U1338" s="356"/>
      <c r="V1338" s="356"/>
      <c r="W1338" s="356"/>
      <c r="X1338" s="356"/>
      <c r="Y1338" s="356"/>
      <c r="Z1338" s="356"/>
      <c r="AA1338" s="356"/>
      <c r="AB1338" s="356"/>
      <c r="AC1338" s="356"/>
      <c r="AD1338" s="310">
        <f>'Art. 121'!Q1284</f>
        <v>2</v>
      </c>
      <c r="AE1338" s="94">
        <f t="shared" si="231"/>
        <v>0.10822510822510822</v>
      </c>
      <c r="AF1338">
        <f t="shared" si="232"/>
        <v>1</v>
      </c>
      <c r="AG1338" s="92">
        <f t="shared" si="233"/>
        <v>1</v>
      </c>
      <c r="AH1338" s="95">
        <f t="shared" si="234"/>
        <v>1</v>
      </c>
      <c r="AI1338" s="96">
        <f t="shared" si="235"/>
        <v>4.7619047619047616E-2</v>
      </c>
      <c r="AJ1338" s="96">
        <f t="shared" si="236"/>
        <v>4.7619047619047616E-2</v>
      </c>
      <c r="AK1338" s="96">
        <f t="shared" si="237"/>
        <v>0.10822510822510822</v>
      </c>
    </row>
    <row r="1339" spans="1:37" ht="24.9" customHeight="1" x14ac:dyDescent="0.25">
      <c r="A1339" s="383" t="s">
        <v>1800</v>
      </c>
      <c r="B1339" s="383"/>
      <c r="C1339" s="383"/>
      <c r="D1339" s="383"/>
      <c r="E1339" s="383"/>
      <c r="F1339" s="383"/>
      <c r="G1339" s="383"/>
      <c r="H1339" s="383"/>
      <c r="I1339" s="383"/>
      <c r="J1339" s="383"/>
      <c r="K1339" s="383"/>
      <c r="L1339" s="383"/>
      <c r="M1339" s="383"/>
      <c r="N1339" s="383"/>
      <c r="O1339" s="383"/>
      <c r="P1339" s="383"/>
      <c r="Q1339" s="383"/>
      <c r="R1339" s="383"/>
      <c r="S1339" s="383"/>
      <c r="T1339" s="383"/>
      <c r="U1339" s="383"/>
      <c r="V1339" s="383"/>
      <c r="W1339" s="383"/>
      <c r="X1339" s="383"/>
      <c r="Y1339" s="383"/>
      <c r="Z1339" s="383"/>
      <c r="AA1339" s="383"/>
      <c r="AB1339" s="383"/>
      <c r="AC1339" s="383"/>
      <c r="AD1339" s="383"/>
      <c r="AE1339" s="94">
        <f>SUM(AE1332:AE1338)</f>
        <v>0.64935064935064934</v>
      </c>
      <c r="AF1339" s="61"/>
      <c r="AG1339" s="97">
        <f>SUM(AG1318:AG1338)</f>
        <v>21</v>
      </c>
      <c r="AH1339" s="98"/>
      <c r="AI1339" s="99"/>
      <c r="AJ1339" s="99"/>
      <c r="AK1339" s="99"/>
    </row>
    <row r="1340" spans="1:37" ht="24.9" customHeight="1" x14ac:dyDescent="0.25">
      <c r="A1340" s="384" t="s">
        <v>1801</v>
      </c>
      <c r="B1340" s="384"/>
      <c r="C1340" s="384"/>
      <c r="D1340" s="384"/>
      <c r="E1340" s="384"/>
      <c r="F1340" s="384"/>
      <c r="G1340" s="384"/>
      <c r="H1340" s="384"/>
      <c r="I1340" s="384"/>
      <c r="J1340" s="384"/>
      <c r="K1340" s="384"/>
      <c r="L1340" s="384"/>
      <c r="M1340" s="384"/>
      <c r="N1340" s="384"/>
      <c r="O1340" s="384"/>
      <c r="P1340" s="384"/>
      <c r="Q1340" s="384"/>
      <c r="R1340" s="384"/>
      <c r="S1340" s="384"/>
      <c r="T1340" s="384"/>
      <c r="U1340" s="384"/>
      <c r="V1340" s="384"/>
      <c r="W1340" s="384"/>
      <c r="X1340" s="384"/>
      <c r="Y1340" s="384"/>
      <c r="Z1340" s="384"/>
      <c r="AA1340" s="384"/>
      <c r="AB1340" s="384"/>
      <c r="AC1340" s="384"/>
      <c r="AD1340" s="384"/>
      <c r="AE1340" s="94">
        <f>AE1339/$AE$23*100</f>
        <v>28.571428571428569</v>
      </c>
      <c r="AF1340" s="61"/>
      <c r="AG1340" s="97"/>
      <c r="AH1340" s="98"/>
      <c r="AI1340" s="99"/>
      <c r="AJ1340" s="99"/>
      <c r="AK1340" s="99"/>
    </row>
    <row r="1341" spans="1:37" ht="24.9" customHeight="1" x14ac:dyDescent="0.25">
      <c r="A1341" s="73"/>
      <c r="B1341" s="73"/>
      <c r="C1341" s="73"/>
      <c r="D1341" s="73"/>
      <c r="E1341" s="73"/>
      <c r="F1341" s="73"/>
      <c r="G1341" s="73"/>
      <c r="H1341" s="73"/>
      <c r="I1341" s="73"/>
      <c r="J1341" s="73"/>
      <c r="K1341" s="73"/>
      <c r="L1341" s="73"/>
      <c r="M1341" s="73"/>
      <c r="N1341" s="73"/>
      <c r="O1341" s="73"/>
      <c r="P1341" s="73"/>
      <c r="Q1341" s="100"/>
      <c r="R1341" s="73"/>
      <c r="S1341" s="73"/>
      <c r="T1341" s="73"/>
      <c r="U1341" s="73"/>
      <c r="V1341" s="73"/>
      <c r="W1341" s="73"/>
      <c r="X1341" s="73"/>
      <c r="Y1341" s="73"/>
      <c r="Z1341" s="73"/>
      <c r="AA1341" s="73"/>
      <c r="AB1341" s="73"/>
      <c r="AC1341" s="73"/>
      <c r="AD1341" s="101"/>
      <c r="AE1341" s="101"/>
    </row>
    <row r="1342" spans="1:37" ht="24.9" customHeight="1" x14ac:dyDescent="0.25">
      <c r="A1342" s="391" t="s">
        <v>198</v>
      </c>
      <c r="B1342" s="391"/>
      <c r="C1342" s="391"/>
      <c r="D1342" s="391"/>
      <c r="E1342" s="391"/>
      <c r="F1342" s="391"/>
      <c r="G1342" s="391"/>
      <c r="H1342" s="391"/>
      <c r="I1342" s="391"/>
      <c r="J1342" s="391"/>
      <c r="K1342" s="391"/>
      <c r="L1342" s="391"/>
      <c r="M1342" s="391"/>
      <c r="N1342" s="391"/>
      <c r="O1342" s="391"/>
      <c r="P1342" s="391"/>
      <c r="Q1342" s="391"/>
      <c r="R1342" s="391"/>
      <c r="S1342" s="391"/>
      <c r="T1342" s="391"/>
      <c r="U1342" s="391"/>
      <c r="V1342" s="391"/>
      <c r="W1342" s="391"/>
      <c r="X1342" s="391"/>
      <c r="Y1342" s="391"/>
      <c r="Z1342" s="391"/>
      <c r="AA1342" s="391"/>
      <c r="AB1342" s="391"/>
      <c r="AC1342" s="391"/>
      <c r="AD1342" s="112" t="s">
        <v>187</v>
      </c>
      <c r="AE1342" s="113" t="s">
        <v>7</v>
      </c>
      <c r="AF1342" s="92" t="s">
        <v>1666</v>
      </c>
      <c r="AG1342" s="92" t="s">
        <v>1667</v>
      </c>
      <c r="AH1342" s="92" t="s">
        <v>1668</v>
      </c>
      <c r="AI1342" s="93" t="s">
        <v>1669</v>
      </c>
      <c r="AJ1342" s="92"/>
      <c r="AK1342" s="93" t="s">
        <v>1670</v>
      </c>
    </row>
    <row r="1343" spans="1:37" ht="24.9" customHeight="1" x14ac:dyDescent="0.25">
      <c r="A1343" s="356" t="s">
        <v>1073</v>
      </c>
      <c r="B1343" s="356"/>
      <c r="C1343" s="356"/>
      <c r="D1343" s="356"/>
      <c r="E1343" s="356"/>
      <c r="F1343" s="356"/>
      <c r="G1343" s="356"/>
      <c r="H1343" s="356"/>
      <c r="I1343" s="356"/>
      <c r="J1343" s="356"/>
      <c r="K1343" s="356"/>
      <c r="L1343" s="356"/>
      <c r="M1343" s="356"/>
      <c r="N1343" s="356"/>
      <c r="O1343" s="356"/>
      <c r="P1343" s="356"/>
      <c r="Q1343" s="356"/>
      <c r="R1343" s="356"/>
      <c r="S1343" s="356"/>
      <c r="T1343" s="356"/>
      <c r="U1343" s="356"/>
      <c r="V1343" s="356"/>
      <c r="W1343" s="356"/>
      <c r="X1343" s="356"/>
      <c r="Y1343" s="356"/>
      <c r="Z1343" s="356"/>
      <c r="AA1343" s="356"/>
      <c r="AB1343" s="356"/>
      <c r="AC1343" s="356"/>
      <c r="AD1343" s="310">
        <f>'Art. 121'!Q1287</f>
        <v>2</v>
      </c>
      <c r="AE1343" s="94">
        <f>IF(AG1343=1,AK1343,AG1343)</f>
        <v>0.45454545454545459</v>
      </c>
      <c r="AF1343">
        <f>AD1343/2</f>
        <v>1</v>
      </c>
      <c r="AG1343" s="92">
        <f>IF(AND(AF1343&gt;=0,AF1343&lt;=1),1,"No aplica")</f>
        <v>1</v>
      </c>
      <c r="AH1343" s="95">
        <f>AD1343/(AG1343*2)</f>
        <v>1</v>
      </c>
      <c r="AI1343" s="96">
        <f>IF(AG1343=1,AG1343/$AG$1348,"No aplica")</f>
        <v>0.2</v>
      </c>
      <c r="AJ1343" s="96">
        <f>AF1343*AI1343</f>
        <v>0.2</v>
      </c>
      <c r="AK1343" s="96">
        <f>AJ1343*$AE$23</f>
        <v>0.45454545454545459</v>
      </c>
    </row>
    <row r="1344" spans="1:37" ht="24.9" customHeight="1" x14ac:dyDescent="0.25">
      <c r="A1344" s="356" t="s">
        <v>1074</v>
      </c>
      <c r="B1344" s="356"/>
      <c r="C1344" s="356"/>
      <c r="D1344" s="356"/>
      <c r="E1344" s="356"/>
      <c r="F1344" s="356"/>
      <c r="G1344" s="356"/>
      <c r="H1344" s="356"/>
      <c r="I1344" s="356"/>
      <c r="J1344" s="356"/>
      <c r="K1344" s="356"/>
      <c r="L1344" s="356"/>
      <c r="M1344" s="356"/>
      <c r="N1344" s="356"/>
      <c r="O1344" s="356"/>
      <c r="P1344" s="356"/>
      <c r="Q1344" s="356"/>
      <c r="R1344" s="356"/>
      <c r="S1344" s="356"/>
      <c r="T1344" s="356"/>
      <c r="U1344" s="356"/>
      <c r="V1344" s="356"/>
      <c r="W1344" s="356"/>
      <c r="X1344" s="356"/>
      <c r="Y1344" s="356"/>
      <c r="Z1344" s="356"/>
      <c r="AA1344" s="356"/>
      <c r="AB1344" s="356"/>
      <c r="AC1344" s="356"/>
      <c r="AD1344" s="310">
        <f>'Art. 121'!Q1288</f>
        <v>2</v>
      </c>
      <c r="AE1344" s="94">
        <f>IF(AG1344=1,AK1344,AG1344)</f>
        <v>0.45454545454545459</v>
      </c>
      <c r="AF1344">
        <f>AD1344/2</f>
        <v>1</v>
      </c>
      <c r="AG1344" s="92">
        <f>IF(AND(AF1344&gt;=0,AF1344&lt;=1),1,"No aplica")</f>
        <v>1</v>
      </c>
      <c r="AH1344" s="95">
        <f>AD1344/(AG1344*2)</f>
        <v>1</v>
      </c>
      <c r="AI1344" s="96">
        <f>IF(AG1344=1,AG1344/$AG$1348,"No aplica")</f>
        <v>0.2</v>
      </c>
      <c r="AJ1344" s="96">
        <f>AF1344*AI1344</f>
        <v>0.2</v>
      </c>
      <c r="AK1344" s="96">
        <f>AJ1344*$AE$23</f>
        <v>0.45454545454545459</v>
      </c>
    </row>
    <row r="1345" spans="1:37" ht="24.9" customHeight="1" x14ac:dyDescent="0.25">
      <c r="A1345" s="356" t="s">
        <v>1075</v>
      </c>
      <c r="B1345" s="356"/>
      <c r="C1345" s="356"/>
      <c r="D1345" s="356"/>
      <c r="E1345" s="356"/>
      <c r="F1345" s="356"/>
      <c r="G1345" s="356"/>
      <c r="H1345" s="356"/>
      <c r="I1345" s="356"/>
      <c r="J1345" s="356"/>
      <c r="K1345" s="356"/>
      <c r="L1345" s="356"/>
      <c r="M1345" s="356"/>
      <c r="N1345" s="356"/>
      <c r="O1345" s="356"/>
      <c r="P1345" s="356"/>
      <c r="Q1345" s="356"/>
      <c r="R1345" s="356"/>
      <c r="S1345" s="356"/>
      <c r="T1345" s="356"/>
      <c r="U1345" s="356"/>
      <c r="V1345" s="356"/>
      <c r="W1345" s="356"/>
      <c r="X1345" s="356"/>
      <c r="Y1345" s="356"/>
      <c r="Z1345" s="356"/>
      <c r="AA1345" s="356"/>
      <c r="AB1345" s="356"/>
      <c r="AC1345" s="356"/>
      <c r="AD1345" s="310">
        <f>'Art. 121'!Q1289</f>
        <v>2</v>
      </c>
      <c r="AE1345" s="94">
        <f>IF(AG1345=1,AK1345,AG1345)</f>
        <v>0.45454545454545459</v>
      </c>
      <c r="AF1345">
        <f>AD1345/2</f>
        <v>1</v>
      </c>
      <c r="AG1345" s="92">
        <f>IF(AND(AF1345&gt;=0,AF1345&lt;=1),1,"No aplica")</f>
        <v>1</v>
      </c>
      <c r="AH1345" s="95">
        <f>AD1345/(AG1345*2)</f>
        <v>1</v>
      </c>
      <c r="AI1345" s="96">
        <f>IF(AG1345=1,AG1345/$AG$1348,"No aplica")</f>
        <v>0.2</v>
      </c>
      <c r="AJ1345" s="96">
        <f>AF1345*AI1345</f>
        <v>0.2</v>
      </c>
      <c r="AK1345" s="96">
        <f>AJ1345*$AE$23</f>
        <v>0.45454545454545459</v>
      </c>
    </row>
    <row r="1346" spans="1:37" ht="24.9" customHeight="1" x14ac:dyDescent="0.25">
      <c r="A1346" s="356" t="s">
        <v>1076</v>
      </c>
      <c r="B1346" s="356"/>
      <c r="C1346" s="356"/>
      <c r="D1346" s="356"/>
      <c r="E1346" s="356"/>
      <c r="F1346" s="356"/>
      <c r="G1346" s="356"/>
      <c r="H1346" s="356"/>
      <c r="I1346" s="356"/>
      <c r="J1346" s="356"/>
      <c r="K1346" s="356"/>
      <c r="L1346" s="356"/>
      <c r="M1346" s="356"/>
      <c r="N1346" s="356"/>
      <c r="O1346" s="356"/>
      <c r="P1346" s="356"/>
      <c r="Q1346" s="356"/>
      <c r="R1346" s="356"/>
      <c r="S1346" s="356"/>
      <c r="T1346" s="356"/>
      <c r="U1346" s="356"/>
      <c r="V1346" s="356"/>
      <c r="W1346" s="356"/>
      <c r="X1346" s="356"/>
      <c r="Y1346" s="356"/>
      <c r="Z1346" s="356"/>
      <c r="AA1346" s="356"/>
      <c r="AB1346" s="356"/>
      <c r="AC1346" s="356"/>
      <c r="AD1346" s="310">
        <f>'Art. 121'!Q1290</f>
        <v>2</v>
      </c>
      <c r="AE1346" s="94">
        <f>IF(AG1346=1,AK1346,AG1346)</f>
        <v>0.45454545454545459</v>
      </c>
      <c r="AF1346">
        <f>AD1346/2</f>
        <v>1</v>
      </c>
      <c r="AG1346" s="92">
        <f>IF(AND(AF1346&gt;=0,AF1346&lt;=1),1,"No aplica")</f>
        <v>1</v>
      </c>
      <c r="AH1346" s="95">
        <f>AD1346/(AG1346*2)</f>
        <v>1</v>
      </c>
      <c r="AI1346" s="96">
        <f>IF(AG1346=1,AG1346/$AG$1348,"No aplica")</f>
        <v>0.2</v>
      </c>
      <c r="AJ1346" s="96">
        <f>AF1346*AI1346</f>
        <v>0.2</v>
      </c>
      <c r="AK1346" s="96">
        <f>AJ1346*$AE$23</f>
        <v>0.45454545454545459</v>
      </c>
    </row>
    <row r="1347" spans="1:37" ht="24.9" customHeight="1" x14ac:dyDescent="0.25">
      <c r="A1347" s="356" t="s">
        <v>1077</v>
      </c>
      <c r="B1347" s="356"/>
      <c r="C1347" s="356"/>
      <c r="D1347" s="356"/>
      <c r="E1347" s="356"/>
      <c r="F1347" s="356"/>
      <c r="G1347" s="356"/>
      <c r="H1347" s="356"/>
      <c r="I1347" s="356"/>
      <c r="J1347" s="356"/>
      <c r="K1347" s="356"/>
      <c r="L1347" s="356"/>
      <c r="M1347" s="356"/>
      <c r="N1347" s="356"/>
      <c r="O1347" s="356"/>
      <c r="P1347" s="356"/>
      <c r="Q1347" s="356"/>
      <c r="R1347" s="356"/>
      <c r="S1347" s="356"/>
      <c r="T1347" s="356"/>
      <c r="U1347" s="356"/>
      <c r="V1347" s="356"/>
      <c r="W1347" s="356"/>
      <c r="X1347" s="356"/>
      <c r="Y1347" s="356"/>
      <c r="Z1347" s="356"/>
      <c r="AA1347" s="356"/>
      <c r="AB1347" s="356"/>
      <c r="AC1347" s="356"/>
      <c r="AD1347" s="310">
        <f>'Art. 121'!Q1291</f>
        <v>2</v>
      </c>
      <c r="AE1347" s="94">
        <f>IF(AG1347=1,AK1347,AG1347)</f>
        <v>0.45454545454545459</v>
      </c>
      <c r="AF1347">
        <f>AD1347/2</f>
        <v>1</v>
      </c>
      <c r="AG1347" s="92">
        <f>IF(AND(AF1347&gt;=0,AF1347&lt;=1),1,"No aplica")</f>
        <v>1</v>
      </c>
      <c r="AH1347" s="95">
        <f>AD1347/(AG1347*2)</f>
        <v>1</v>
      </c>
      <c r="AI1347" s="96">
        <f>IF(AG1347=1,AG1347/$AG$1348,"No aplica")</f>
        <v>0.2</v>
      </c>
      <c r="AJ1347" s="96">
        <f>AF1347*AI1347</f>
        <v>0.2</v>
      </c>
      <c r="AK1347" s="96">
        <f>AJ1347*$AE$23</f>
        <v>0.45454545454545459</v>
      </c>
    </row>
    <row r="1348" spans="1:37" ht="24.9" customHeight="1" x14ac:dyDescent="0.25">
      <c r="A1348" s="383" t="s">
        <v>1802</v>
      </c>
      <c r="B1348" s="383"/>
      <c r="C1348" s="383"/>
      <c r="D1348" s="383"/>
      <c r="E1348" s="383"/>
      <c r="F1348" s="383"/>
      <c r="G1348" s="383"/>
      <c r="H1348" s="383"/>
      <c r="I1348" s="383"/>
      <c r="J1348" s="383"/>
      <c r="K1348" s="383"/>
      <c r="L1348" s="383"/>
      <c r="M1348" s="383"/>
      <c r="N1348" s="383"/>
      <c r="O1348" s="383"/>
      <c r="P1348" s="383"/>
      <c r="Q1348" s="383"/>
      <c r="R1348" s="383"/>
      <c r="S1348" s="383"/>
      <c r="T1348" s="383"/>
      <c r="U1348" s="383"/>
      <c r="V1348" s="383"/>
      <c r="W1348" s="383"/>
      <c r="X1348" s="383"/>
      <c r="Y1348" s="383"/>
      <c r="Z1348" s="383"/>
      <c r="AA1348" s="383"/>
      <c r="AB1348" s="383"/>
      <c r="AC1348" s="383"/>
      <c r="AD1348" s="383"/>
      <c r="AE1348" s="94">
        <f>SUM(AE1341:AE1347)</f>
        <v>2.2727272727272729</v>
      </c>
      <c r="AF1348" s="61"/>
      <c r="AG1348" s="97">
        <f>SUM(AG1343:AG1347)</f>
        <v>5</v>
      </c>
      <c r="AH1348" s="98"/>
      <c r="AI1348" s="99"/>
      <c r="AJ1348" s="99"/>
      <c r="AK1348" s="99"/>
    </row>
    <row r="1349" spans="1:37" ht="24.9" customHeight="1" x14ac:dyDescent="0.25">
      <c r="A1349" s="384" t="s">
        <v>1803</v>
      </c>
      <c r="B1349" s="384"/>
      <c r="C1349" s="384"/>
      <c r="D1349" s="384"/>
      <c r="E1349" s="384"/>
      <c r="F1349" s="384"/>
      <c r="G1349" s="384"/>
      <c r="H1349" s="384"/>
      <c r="I1349" s="384"/>
      <c r="J1349" s="384"/>
      <c r="K1349" s="384"/>
      <c r="L1349" s="384"/>
      <c r="M1349" s="384"/>
      <c r="N1349" s="384"/>
      <c r="O1349" s="384"/>
      <c r="P1349" s="384"/>
      <c r="Q1349" s="384"/>
      <c r="R1349" s="384"/>
      <c r="S1349" s="384"/>
      <c r="T1349" s="384"/>
      <c r="U1349" s="384"/>
      <c r="V1349" s="384"/>
      <c r="W1349" s="384"/>
      <c r="X1349" s="384"/>
      <c r="Y1349" s="384"/>
      <c r="Z1349" s="384"/>
      <c r="AA1349" s="384"/>
      <c r="AB1349" s="384"/>
      <c r="AC1349" s="384"/>
      <c r="AD1349" s="384"/>
      <c r="AE1349" s="94">
        <f>AE1348/$AE$23*100</f>
        <v>100</v>
      </c>
      <c r="AF1349" s="61"/>
      <c r="AG1349" s="97"/>
      <c r="AH1349" s="98"/>
      <c r="AI1349" s="99"/>
      <c r="AJ1349" s="99"/>
      <c r="AK1349" s="99"/>
    </row>
    <row r="1350" spans="1:37" ht="24.9" customHeight="1" x14ac:dyDescent="0.25">
      <c r="A1350" s="107"/>
      <c r="B1350" s="107"/>
      <c r="C1350" s="107"/>
      <c r="D1350" s="107"/>
      <c r="E1350" s="107"/>
      <c r="F1350" s="107"/>
      <c r="G1350" s="107"/>
      <c r="H1350" s="107"/>
      <c r="I1350" s="107"/>
      <c r="J1350" s="107"/>
      <c r="K1350" s="107"/>
      <c r="L1350" s="107"/>
      <c r="M1350" s="107"/>
      <c r="N1350" s="107"/>
      <c r="O1350" s="107"/>
      <c r="P1350" s="107"/>
      <c r="Q1350" s="100"/>
      <c r="R1350" s="107"/>
      <c r="S1350" s="107"/>
      <c r="T1350" s="107"/>
      <c r="U1350" s="107"/>
      <c r="V1350" s="107"/>
      <c r="W1350" s="107"/>
      <c r="X1350" s="107"/>
      <c r="Y1350" s="107"/>
      <c r="Z1350" s="107"/>
      <c r="AA1350" s="107"/>
      <c r="AB1350" s="107"/>
      <c r="AC1350" s="107"/>
      <c r="AD1350" s="101"/>
      <c r="AE1350" s="101"/>
    </row>
    <row r="1351" spans="1:37" ht="24.9" customHeight="1" x14ac:dyDescent="0.25">
      <c r="A1351" s="107"/>
      <c r="B1351" s="107"/>
      <c r="C1351" s="107"/>
      <c r="D1351" s="107"/>
      <c r="E1351" s="107"/>
      <c r="F1351" s="107"/>
      <c r="G1351" s="107"/>
      <c r="H1351" s="107"/>
      <c r="I1351" s="107"/>
      <c r="J1351" s="107"/>
      <c r="K1351" s="107"/>
      <c r="L1351" s="107"/>
      <c r="M1351" s="107"/>
      <c r="N1351" s="107"/>
      <c r="O1351" s="107"/>
      <c r="P1351" s="107"/>
      <c r="Q1351" s="100"/>
      <c r="R1351" s="107"/>
      <c r="S1351" s="107"/>
      <c r="T1351" s="107"/>
      <c r="U1351" s="107"/>
      <c r="V1351" s="107"/>
      <c r="W1351" s="107"/>
      <c r="X1351" s="107"/>
      <c r="Y1351" s="107"/>
      <c r="Z1351" s="107"/>
      <c r="AA1351" s="107"/>
      <c r="AB1351" s="107"/>
      <c r="AC1351" s="107"/>
      <c r="AD1351" s="101"/>
      <c r="AE1351" s="101"/>
    </row>
    <row r="1352" spans="1:37" ht="24.9" customHeight="1" x14ac:dyDescent="0.25">
      <c r="A1352" s="390" t="s">
        <v>1078</v>
      </c>
      <c r="B1352" s="390"/>
      <c r="C1352" s="390"/>
      <c r="D1352" s="390"/>
      <c r="E1352" s="390"/>
      <c r="F1352" s="390"/>
      <c r="G1352" s="390"/>
      <c r="H1352" s="390"/>
      <c r="I1352" s="390"/>
      <c r="J1352" s="390"/>
      <c r="K1352" s="390"/>
      <c r="L1352" s="390"/>
      <c r="M1352" s="390"/>
      <c r="N1352" s="390"/>
      <c r="O1352" s="390"/>
      <c r="P1352" s="390"/>
      <c r="Q1352" s="390"/>
      <c r="R1352" s="390"/>
      <c r="S1352" s="390"/>
      <c r="T1352" s="390"/>
      <c r="U1352" s="390"/>
      <c r="V1352" s="390"/>
      <c r="W1352" s="390"/>
      <c r="X1352" s="390"/>
      <c r="Y1352" s="390"/>
      <c r="Z1352" s="390"/>
      <c r="AA1352" s="390"/>
      <c r="AB1352" s="390"/>
      <c r="AC1352" s="390"/>
      <c r="AD1352" s="88"/>
      <c r="AE1352" s="88"/>
    </row>
    <row r="1353" spans="1:37" ht="24.9" customHeight="1" x14ac:dyDescent="0.25">
      <c r="A1353" s="109"/>
      <c r="B1353" s="110"/>
      <c r="C1353" s="110"/>
      <c r="D1353" s="110"/>
      <c r="E1353" s="110"/>
      <c r="F1353" s="110"/>
      <c r="G1353" s="110"/>
      <c r="H1353" s="110"/>
      <c r="I1353" s="110"/>
      <c r="J1353" s="110"/>
      <c r="K1353" s="110"/>
      <c r="L1353" s="110"/>
      <c r="M1353" s="110"/>
      <c r="N1353" s="110"/>
      <c r="O1353" s="110"/>
      <c r="P1353" s="110"/>
      <c r="Q1353" s="111"/>
      <c r="R1353" s="110"/>
      <c r="S1353" s="110"/>
      <c r="T1353" s="110"/>
      <c r="U1353" s="110"/>
      <c r="V1353" s="110"/>
      <c r="W1353" s="110"/>
      <c r="X1353" s="110"/>
      <c r="Y1353" s="110"/>
      <c r="Z1353" s="110"/>
      <c r="AA1353" s="110"/>
      <c r="AB1353" s="110"/>
      <c r="AC1353" s="110"/>
      <c r="AD1353" s="89"/>
      <c r="AE1353" s="89"/>
    </row>
    <row r="1354" spans="1:37" ht="24.9" customHeight="1" x14ac:dyDescent="0.25">
      <c r="A1354" s="73"/>
      <c r="B1354" s="73"/>
      <c r="C1354" s="73"/>
      <c r="D1354" s="73"/>
      <c r="E1354" s="73"/>
      <c r="F1354" s="73"/>
      <c r="G1354" s="73"/>
      <c r="H1354" s="73"/>
      <c r="I1354" s="73"/>
      <c r="J1354" s="73"/>
      <c r="K1354" s="73"/>
      <c r="L1354" s="73"/>
      <c r="M1354" s="73"/>
      <c r="N1354" s="73"/>
      <c r="O1354" s="73"/>
      <c r="P1354" s="73"/>
      <c r="Q1354" s="100"/>
      <c r="R1354" s="73"/>
      <c r="S1354" s="73"/>
      <c r="T1354" s="73"/>
      <c r="U1354" s="73"/>
      <c r="V1354" s="73"/>
      <c r="W1354" s="73"/>
      <c r="X1354" s="73"/>
      <c r="Y1354" s="73"/>
      <c r="Z1354" s="73"/>
      <c r="AA1354" s="73"/>
      <c r="AB1354" s="73"/>
      <c r="AC1354" s="73"/>
      <c r="AD1354" s="101"/>
      <c r="AE1354" s="101"/>
    </row>
    <row r="1355" spans="1:37" ht="24.9" customHeight="1" x14ac:dyDescent="0.25">
      <c r="A1355" s="387" t="s">
        <v>163</v>
      </c>
      <c r="B1355" s="387"/>
      <c r="C1355" s="387"/>
      <c r="D1355" s="387"/>
      <c r="E1355" s="387"/>
      <c r="F1355" s="387"/>
      <c r="G1355" s="387"/>
      <c r="H1355" s="387"/>
      <c r="I1355" s="387"/>
      <c r="J1355" s="387"/>
      <c r="K1355" s="387"/>
      <c r="L1355" s="387"/>
      <c r="M1355" s="387"/>
      <c r="N1355" s="387"/>
      <c r="O1355" s="387"/>
      <c r="P1355" s="387"/>
      <c r="Q1355" s="387"/>
      <c r="R1355" s="387"/>
      <c r="S1355" s="387"/>
      <c r="T1355" s="387"/>
      <c r="U1355" s="387"/>
      <c r="V1355" s="387"/>
      <c r="W1355" s="387"/>
      <c r="X1355" s="387"/>
      <c r="Y1355" s="387"/>
      <c r="Z1355" s="387"/>
      <c r="AA1355" s="387"/>
      <c r="AB1355" s="387"/>
      <c r="AC1355" s="387"/>
      <c r="AD1355" s="66" t="s">
        <v>187</v>
      </c>
      <c r="AE1355" s="306" t="s">
        <v>7</v>
      </c>
      <c r="AF1355" s="92" t="s">
        <v>1666</v>
      </c>
      <c r="AG1355" s="92" t="s">
        <v>1667</v>
      </c>
      <c r="AH1355" s="92" t="s">
        <v>1668</v>
      </c>
      <c r="AI1355" s="93" t="s">
        <v>1669</v>
      </c>
      <c r="AJ1355" s="92"/>
      <c r="AK1355" s="93" t="s">
        <v>1670</v>
      </c>
    </row>
    <row r="1356" spans="1:37" ht="24.9" customHeight="1" x14ac:dyDescent="0.25">
      <c r="A1356" s="356" t="s">
        <v>1025</v>
      </c>
      <c r="B1356" s="356"/>
      <c r="C1356" s="356"/>
      <c r="D1356" s="356"/>
      <c r="E1356" s="356"/>
      <c r="F1356" s="356"/>
      <c r="G1356" s="356"/>
      <c r="H1356" s="356"/>
      <c r="I1356" s="356"/>
      <c r="J1356" s="356"/>
      <c r="K1356" s="356"/>
      <c r="L1356" s="356"/>
      <c r="M1356" s="356"/>
      <c r="N1356" s="356"/>
      <c r="O1356" s="356"/>
      <c r="P1356" s="356"/>
      <c r="Q1356" s="356"/>
      <c r="R1356" s="356"/>
      <c r="S1356" s="356"/>
      <c r="T1356" s="356"/>
      <c r="U1356" s="356"/>
      <c r="V1356" s="356"/>
      <c r="W1356" s="356"/>
      <c r="X1356" s="356"/>
      <c r="Y1356" s="356"/>
      <c r="Z1356" s="356"/>
      <c r="AA1356" s="356"/>
      <c r="AB1356" s="356"/>
      <c r="AC1356" s="356"/>
      <c r="AD1356" s="310">
        <f>'Art. 121'!Q1300</f>
        <v>2</v>
      </c>
      <c r="AE1356" s="94">
        <f t="shared" ref="AE1356:AE1378" si="238">IF(AG1356=1,AK1356,AG1356)</f>
        <v>9.881422924901187E-2</v>
      </c>
      <c r="AF1356">
        <f t="shared" ref="AF1356:AF1378" si="239">AD1356/2</f>
        <v>1</v>
      </c>
      <c r="AG1356" s="92">
        <f t="shared" ref="AG1356:AG1378" si="240">IF(AND(AF1356&gt;=0,AF1356&lt;=1),1,"No aplica")</f>
        <v>1</v>
      </c>
      <c r="AH1356" s="95">
        <f t="shared" ref="AH1356:AH1378" si="241">AD1356/(AG1356*2)</f>
        <v>1</v>
      </c>
      <c r="AI1356" s="96">
        <f t="shared" ref="AI1356:AI1378" si="242">IF(AG1356=1,AG1356/$AG$1379,"No aplica")</f>
        <v>4.3478260869565216E-2</v>
      </c>
      <c r="AJ1356" s="96">
        <f t="shared" ref="AJ1356:AJ1378" si="243">AF1356*AI1356</f>
        <v>4.3478260869565216E-2</v>
      </c>
      <c r="AK1356" s="96">
        <f t="shared" ref="AK1356:AK1378" si="244">AJ1356*$AE$23</f>
        <v>9.881422924901187E-2</v>
      </c>
    </row>
    <row r="1357" spans="1:37" ht="24.9" customHeight="1" x14ac:dyDescent="0.25">
      <c r="A1357" s="356" t="s">
        <v>1026</v>
      </c>
      <c r="B1357" s="356"/>
      <c r="C1357" s="356"/>
      <c r="D1357" s="356"/>
      <c r="E1357" s="356"/>
      <c r="F1357" s="356"/>
      <c r="G1357" s="356"/>
      <c r="H1357" s="356"/>
      <c r="I1357" s="356"/>
      <c r="J1357" s="356"/>
      <c r="K1357" s="356"/>
      <c r="L1357" s="356"/>
      <c r="M1357" s="356"/>
      <c r="N1357" s="356"/>
      <c r="O1357" s="356"/>
      <c r="P1357" s="356"/>
      <c r="Q1357" s="356"/>
      <c r="R1357" s="356"/>
      <c r="S1357" s="356"/>
      <c r="T1357" s="356"/>
      <c r="U1357" s="356"/>
      <c r="V1357" s="356"/>
      <c r="W1357" s="356"/>
      <c r="X1357" s="356"/>
      <c r="Y1357" s="356"/>
      <c r="Z1357" s="356"/>
      <c r="AA1357" s="356"/>
      <c r="AB1357" s="356"/>
      <c r="AC1357" s="356"/>
      <c r="AD1357" s="310">
        <f>'Art. 121'!Q1301</f>
        <v>2</v>
      </c>
      <c r="AE1357" s="94">
        <f t="shared" si="238"/>
        <v>9.881422924901187E-2</v>
      </c>
      <c r="AF1357">
        <f t="shared" si="239"/>
        <v>1</v>
      </c>
      <c r="AG1357" s="92">
        <f t="shared" si="240"/>
        <v>1</v>
      </c>
      <c r="AH1357" s="95">
        <f t="shared" si="241"/>
        <v>1</v>
      </c>
      <c r="AI1357" s="96">
        <f t="shared" si="242"/>
        <v>4.3478260869565216E-2</v>
      </c>
      <c r="AJ1357" s="96">
        <f t="shared" si="243"/>
        <v>4.3478260869565216E-2</v>
      </c>
      <c r="AK1357" s="96">
        <f t="shared" si="244"/>
        <v>9.881422924901187E-2</v>
      </c>
    </row>
    <row r="1358" spans="1:37" ht="24.9" customHeight="1" x14ac:dyDescent="0.25">
      <c r="A1358" s="356" t="s">
        <v>1079</v>
      </c>
      <c r="B1358" s="356"/>
      <c r="C1358" s="356"/>
      <c r="D1358" s="356"/>
      <c r="E1358" s="356"/>
      <c r="F1358" s="356"/>
      <c r="G1358" s="356"/>
      <c r="H1358" s="356"/>
      <c r="I1358" s="356"/>
      <c r="J1358" s="356"/>
      <c r="K1358" s="356"/>
      <c r="L1358" s="356"/>
      <c r="M1358" s="356"/>
      <c r="N1358" s="356"/>
      <c r="O1358" s="356"/>
      <c r="P1358" s="356"/>
      <c r="Q1358" s="356"/>
      <c r="R1358" s="356"/>
      <c r="S1358" s="356"/>
      <c r="T1358" s="356"/>
      <c r="U1358" s="356"/>
      <c r="V1358" s="356"/>
      <c r="W1358" s="356"/>
      <c r="X1358" s="356"/>
      <c r="Y1358" s="356"/>
      <c r="Z1358" s="356"/>
      <c r="AA1358" s="356"/>
      <c r="AB1358" s="356"/>
      <c r="AC1358" s="356"/>
      <c r="AD1358" s="310">
        <f>'Art. 121'!Q1302</f>
        <v>2</v>
      </c>
      <c r="AE1358" s="94">
        <f t="shared" si="238"/>
        <v>9.881422924901187E-2</v>
      </c>
      <c r="AF1358">
        <f t="shared" si="239"/>
        <v>1</v>
      </c>
      <c r="AG1358" s="92">
        <f t="shared" si="240"/>
        <v>1</v>
      </c>
      <c r="AH1358" s="95">
        <f t="shared" si="241"/>
        <v>1</v>
      </c>
      <c r="AI1358" s="96">
        <f t="shared" si="242"/>
        <v>4.3478260869565216E-2</v>
      </c>
      <c r="AJ1358" s="96">
        <f t="shared" si="243"/>
        <v>4.3478260869565216E-2</v>
      </c>
      <c r="AK1358" s="96">
        <f t="shared" si="244"/>
        <v>9.881422924901187E-2</v>
      </c>
    </row>
    <row r="1359" spans="1:37" ht="24.9" customHeight="1" x14ac:dyDescent="0.25">
      <c r="A1359" s="356" t="s">
        <v>1080</v>
      </c>
      <c r="B1359" s="356"/>
      <c r="C1359" s="356"/>
      <c r="D1359" s="356"/>
      <c r="E1359" s="356"/>
      <c r="F1359" s="356"/>
      <c r="G1359" s="356"/>
      <c r="H1359" s="356"/>
      <c r="I1359" s="356"/>
      <c r="J1359" s="356"/>
      <c r="K1359" s="356"/>
      <c r="L1359" s="356"/>
      <c r="M1359" s="356"/>
      <c r="N1359" s="356"/>
      <c r="O1359" s="356"/>
      <c r="P1359" s="356"/>
      <c r="Q1359" s="356"/>
      <c r="R1359" s="356"/>
      <c r="S1359" s="356"/>
      <c r="T1359" s="356"/>
      <c r="U1359" s="356"/>
      <c r="V1359" s="356"/>
      <c r="W1359" s="356"/>
      <c r="X1359" s="356"/>
      <c r="Y1359" s="356"/>
      <c r="Z1359" s="356"/>
      <c r="AA1359" s="356"/>
      <c r="AB1359" s="356"/>
      <c r="AC1359" s="356"/>
      <c r="AD1359" s="310">
        <f>'Art. 121'!Q1303</f>
        <v>2</v>
      </c>
      <c r="AE1359" s="94">
        <f t="shared" si="238"/>
        <v>9.881422924901187E-2</v>
      </c>
      <c r="AF1359">
        <f t="shared" si="239"/>
        <v>1</v>
      </c>
      <c r="AG1359" s="92">
        <f t="shared" si="240"/>
        <v>1</v>
      </c>
      <c r="AH1359" s="95">
        <f t="shared" si="241"/>
        <v>1</v>
      </c>
      <c r="AI1359" s="96">
        <f t="shared" si="242"/>
        <v>4.3478260869565216E-2</v>
      </c>
      <c r="AJ1359" s="96">
        <f t="shared" si="243"/>
        <v>4.3478260869565216E-2</v>
      </c>
      <c r="AK1359" s="96">
        <f t="shared" si="244"/>
        <v>9.881422924901187E-2</v>
      </c>
    </row>
    <row r="1360" spans="1:37" ht="24.9" customHeight="1" x14ac:dyDescent="0.25">
      <c r="A1360" s="356" t="s">
        <v>1081</v>
      </c>
      <c r="B1360" s="356"/>
      <c r="C1360" s="356"/>
      <c r="D1360" s="356"/>
      <c r="E1360" s="356"/>
      <c r="F1360" s="356"/>
      <c r="G1360" s="356"/>
      <c r="H1360" s="356"/>
      <c r="I1360" s="356"/>
      <c r="J1360" s="356"/>
      <c r="K1360" s="356"/>
      <c r="L1360" s="356"/>
      <c r="M1360" s="356"/>
      <c r="N1360" s="356"/>
      <c r="O1360" s="356"/>
      <c r="P1360" s="356"/>
      <c r="Q1360" s="356"/>
      <c r="R1360" s="356"/>
      <c r="S1360" s="356"/>
      <c r="T1360" s="356"/>
      <c r="U1360" s="356"/>
      <c r="V1360" s="356"/>
      <c r="W1360" s="356"/>
      <c r="X1360" s="356"/>
      <c r="Y1360" s="356"/>
      <c r="Z1360" s="356"/>
      <c r="AA1360" s="356"/>
      <c r="AB1360" s="356"/>
      <c r="AC1360" s="356"/>
      <c r="AD1360" s="310">
        <f>'Art. 121'!Q1304</f>
        <v>2</v>
      </c>
      <c r="AE1360" s="94">
        <f t="shared" si="238"/>
        <v>9.881422924901187E-2</v>
      </c>
      <c r="AF1360">
        <f t="shared" si="239"/>
        <v>1</v>
      </c>
      <c r="AG1360" s="92">
        <f t="shared" si="240"/>
        <v>1</v>
      </c>
      <c r="AH1360" s="95">
        <f t="shared" si="241"/>
        <v>1</v>
      </c>
      <c r="AI1360" s="96">
        <f t="shared" si="242"/>
        <v>4.3478260869565216E-2</v>
      </c>
      <c r="AJ1360" s="96">
        <f t="shared" si="243"/>
        <v>4.3478260869565216E-2</v>
      </c>
      <c r="AK1360" s="96">
        <f t="shared" si="244"/>
        <v>9.881422924901187E-2</v>
      </c>
    </row>
    <row r="1361" spans="1:37" ht="24.9" customHeight="1" x14ac:dyDescent="0.25">
      <c r="A1361" s="356" t="s">
        <v>1082</v>
      </c>
      <c r="B1361" s="356"/>
      <c r="C1361" s="356"/>
      <c r="D1361" s="356"/>
      <c r="E1361" s="356"/>
      <c r="F1361" s="356"/>
      <c r="G1361" s="356"/>
      <c r="H1361" s="356"/>
      <c r="I1361" s="356"/>
      <c r="J1361" s="356"/>
      <c r="K1361" s="356"/>
      <c r="L1361" s="356"/>
      <c r="M1361" s="356"/>
      <c r="N1361" s="356"/>
      <c r="O1361" s="356"/>
      <c r="P1361" s="356"/>
      <c r="Q1361" s="356"/>
      <c r="R1361" s="356"/>
      <c r="S1361" s="356"/>
      <c r="T1361" s="356"/>
      <c r="U1361" s="356"/>
      <c r="V1361" s="356"/>
      <c r="W1361" s="356"/>
      <c r="X1361" s="356"/>
      <c r="Y1361" s="356"/>
      <c r="Z1361" s="356"/>
      <c r="AA1361" s="356"/>
      <c r="AB1361" s="356"/>
      <c r="AC1361" s="356"/>
      <c r="AD1361" s="310">
        <f>'Art. 121'!Q1305</f>
        <v>2</v>
      </c>
      <c r="AE1361" s="94">
        <f t="shared" si="238"/>
        <v>9.881422924901187E-2</v>
      </c>
      <c r="AF1361">
        <f t="shared" si="239"/>
        <v>1</v>
      </c>
      <c r="AG1361" s="92">
        <f t="shared" si="240"/>
        <v>1</v>
      </c>
      <c r="AH1361" s="95">
        <f t="shared" si="241"/>
        <v>1</v>
      </c>
      <c r="AI1361" s="96">
        <f t="shared" si="242"/>
        <v>4.3478260869565216E-2</v>
      </c>
      <c r="AJ1361" s="96">
        <f t="shared" si="243"/>
        <v>4.3478260869565216E-2</v>
      </c>
      <c r="AK1361" s="96">
        <f t="shared" si="244"/>
        <v>9.881422924901187E-2</v>
      </c>
    </row>
    <row r="1362" spans="1:37" ht="24.9" customHeight="1" x14ac:dyDescent="0.25">
      <c r="A1362" s="356" t="s">
        <v>1083</v>
      </c>
      <c r="B1362" s="356"/>
      <c r="C1362" s="356"/>
      <c r="D1362" s="356"/>
      <c r="E1362" s="356"/>
      <c r="F1362" s="356"/>
      <c r="G1362" s="356"/>
      <c r="H1362" s="356"/>
      <c r="I1362" s="356"/>
      <c r="J1362" s="356"/>
      <c r="K1362" s="356"/>
      <c r="L1362" s="356"/>
      <c r="M1362" s="356"/>
      <c r="N1362" s="356"/>
      <c r="O1362" s="356"/>
      <c r="P1362" s="356"/>
      <c r="Q1362" s="356"/>
      <c r="R1362" s="356"/>
      <c r="S1362" s="356"/>
      <c r="T1362" s="356"/>
      <c r="U1362" s="356"/>
      <c r="V1362" s="356"/>
      <c r="W1362" s="356"/>
      <c r="X1362" s="356"/>
      <c r="Y1362" s="356"/>
      <c r="Z1362" s="356"/>
      <c r="AA1362" s="356"/>
      <c r="AB1362" s="356"/>
      <c r="AC1362" s="356"/>
      <c r="AD1362" s="310">
        <f>'Art. 121'!Q1306</f>
        <v>2</v>
      </c>
      <c r="AE1362" s="94">
        <f t="shared" si="238"/>
        <v>9.881422924901187E-2</v>
      </c>
      <c r="AF1362">
        <f t="shared" si="239"/>
        <v>1</v>
      </c>
      <c r="AG1362" s="92">
        <f t="shared" si="240"/>
        <v>1</v>
      </c>
      <c r="AH1362" s="95">
        <f t="shared" si="241"/>
        <v>1</v>
      </c>
      <c r="AI1362" s="96">
        <f t="shared" si="242"/>
        <v>4.3478260869565216E-2</v>
      </c>
      <c r="AJ1362" s="96">
        <f t="shared" si="243"/>
        <v>4.3478260869565216E-2</v>
      </c>
      <c r="AK1362" s="96">
        <f t="shared" si="244"/>
        <v>9.881422924901187E-2</v>
      </c>
    </row>
    <row r="1363" spans="1:37" ht="24.9" customHeight="1" x14ac:dyDescent="0.25">
      <c r="A1363" s="356" t="s">
        <v>1084</v>
      </c>
      <c r="B1363" s="356"/>
      <c r="C1363" s="356"/>
      <c r="D1363" s="356"/>
      <c r="E1363" s="356"/>
      <c r="F1363" s="356"/>
      <c r="G1363" s="356"/>
      <c r="H1363" s="356"/>
      <c r="I1363" s="356"/>
      <c r="J1363" s="356"/>
      <c r="K1363" s="356"/>
      <c r="L1363" s="356"/>
      <c r="M1363" s="356"/>
      <c r="N1363" s="356"/>
      <c r="O1363" s="356"/>
      <c r="P1363" s="356"/>
      <c r="Q1363" s="356"/>
      <c r="R1363" s="356"/>
      <c r="S1363" s="356"/>
      <c r="T1363" s="356"/>
      <c r="U1363" s="356"/>
      <c r="V1363" s="356"/>
      <c r="W1363" s="356"/>
      <c r="X1363" s="356"/>
      <c r="Y1363" s="356"/>
      <c r="Z1363" s="356"/>
      <c r="AA1363" s="356"/>
      <c r="AB1363" s="356"/>
      <c r="AC1363" s="356"/>
      <c r="AD1363" s="310">
        <f>'Art. 121'!Q1307</f>
        <v>2</v>
      </c>
      <c r="AE1363" s="94">
        <f t="shared" si="238"/>
        <v>9.881422924901187E-2</v>
      </c>
      <c r="AF1363">
        <f t="shared" si="239"/>
        <v>1</v>
      </c>
      <c r="AG1363" s="92">
        <f t="shared" si="240"/>
        <v>1</v>
      </c>
      <c r="AH1363" s="95">
        <f t="shared" si="241"/>
        <v>1</v>
      </c>
      <c r="AI1363" s="96">
        <f t="shared" si="242"/>
        <v>4.3478260869565216E-2</v>
      </c>
      <c r="AJ1363" s="96">
        <f t="shared" si="243"/>
        <v>4.3478260869565216E-2</v>
      </c>
      <c r="AK1363" s="96">
        <f t="shared" si="244"/>
        <v>9.881422924901187E-2</v>
      </c>
    </row>
    <row r="1364" spans="1:37" ht="24.9" customHeight="1" x14ac:dyDescent="0.25">
      <c r="A1364" s="356" t="s">
        <v>1085</v>
      </c>
      <c r="B1364" s="356"/>
      <c r="C1364" s="356"/>
      <c r="D1364" s="356"/>
      <c r="E1364" s="356"/>
      <c r="F1364" s="356"/>
      <c r="G1364" s="356"/>
      <c r="H1364" s="356"/>
      <c r="I1364" s="356"/>
      <c r="J1364" s="356"/>
      <c r="K1364" s="356"/>
      <c r="L1364" s="356"/>
      <c r="M1364" s="356"/>
      <c r="N1364" s="356"/>
      <c r="O1364" s="356"/>
      <c r="P1364" s="356"/>
      <c r="Q1364" s="356"/>
      <c r="R1364" s="356"/>
      <c r="S1364" s="356"/>
      <c r="T1364" s="356"/>
      <c r="U1364" s="356"/>
      <c r="V1364" s="356"/>
      <c r="W1364" s="356"/>
      <c r="X1364" s="356"/>
      <c r="Y1364" s="356"/>
      <c r="Z1364" s="356"/>
      <c r="AA1364" s="356"/>
      <c r="AB1364" s="356"/>
      <c r="AC1364" s="356"/>
      <c r="AD1364" s="310">
        <f>'Art. 121'!Q1308</f>
        <v>2</v>
      </c>
      <c r="AE1364" s="94">
        <f t="shared" si="238"/>
        <v>9.881422924901187E-2</v>
      </c>
      <c r="AF1364">
        <f t="shared" si="239"/>
        <v>1</v>
      </c>
      <c r="AG1364" s="92">
        <f t="shared" si="240"/>
        <v>1</v>
      </c>
      <c r="AH1364" s="95">
        <f t="shared" si="241"/>
        <v>1</v>
      </c>
      <c r="AI1364" s="96">
        <f t="shared" si="242"/>
        <v>4.3478260869565216E-2</v>
      </c>
      <c r="AJ1364" s="96">
        <f t="shared" si="243"/>
        <v>4.3478260869565216E-2</v>
      </c>
      <c r="AK1364" s="96">
        <f t="shared" si="244"/>
        <v>9.881422924901187E-2</v>
      </c>
    </row>
    <row r="1365" spans="1:37" ht="24.9" customHeight="1" x14ac:dyDescent="0.25">
      <c r="A1365" s="356" t="s">
        <v>1086</v>
      </c>
      <c r="B1365" s="356"/>
      <c r="C1365" s="356"/>
      <c r="D1365" s="356"/>
      <c r="E1365" s="356"/>
      <c r="F1365" s="356"/>
      <c r="G1365" s="356"/>
      <c r="H1365" s="356"/>
      <c r="I1365" s="356"/>
      <c r="J1365" s="356"/>
      <c r="K1365" s="356"/>
      <c r="L1365" s="356"/>
      <c r="M1365" s="356"/>
      <c r="N1365" s="356"/>
      <c r="O1365" s="356"/>
      <c r="P1365" s="356"/>
      <c r="Q1365" s="356"/>
      <c r="R1365" s="356"/>
      <c r="S1365" s="356"/>
      <c r="T1365" s="356"/>
      <c r="U1365" s="356"/>
      <c r="V1365" s="356"/>
      <c r="W1365" s="356"/>
      <c r="X1365" s="356"/>
      <c r="Y1365" s="356"/>
      <c r="Z1365" s="356"/>
      <c r="AA1365" s="356"/>
      <c r="AB1365" s="356"/>
      <c r="AC1365" s="356"/>
      <c r="AD1365" s="310">
        <f>'Art. 121'!Q1309</f>
        <v>2</v>
      </c>
      <c r="AE1365" s="94">
        <f t="shared" si="238"/>
        <v>9.881422924901187E-2</v>
      </c>
      <c r="AF1365">
        <f t="shared" si="239"/>
        <v>1</v>
      </c>
      <c r="AG1365" s="92">
        <f t="shared" si="240"/>
        <v>1</v>
      </c>
      <c r="AH1365" s="95">
        <f t="shared" si="241"/>
        <v>1</v>
      </c>
      <c r="AI1365" s="96">
        <f t="shared" si="242"/>
        <v>4.3478260869565216E-2</v>
      </c>
      <c r="AJ1365" s="96">
        <f t="shared" si="243"/>
        <v>4.3478260869565216E-2</v>
      </c>
      <c r="AK1365" s="96">
        <f t="shared" si="244"/>
        <v>9.881422924901187E-2</v>
      </c>
    </row>
    <row r="1366" spans="1:37" ht="24.9" customHeight="1" x14ac:dyDescent="0.25">
      <c r="A1366" s="356" t="s">
        <v>1087</v>
      </c>
      <c r="B1366" s="356"/>
      <c r="C1366" s="356"/>
      <c r="D1366" s="356"/>
      <c r="E1366" s="356"/>
      <c r="F1366" s="356"/>
      <c r="G1366" s="356"/>
      <c r="H1366" s="356"/>
      <c r="I1366" s="356"/>
      <c r="J1366" s="356"/>
      <c r="K1366" s="356"/>
      <c r="L1366" s="356"/>
      <c r="M1366" s="356"/>
      <c r="N1366" s="356"/>
      <c r="O1366" s="356"/>
      <c r="P1366" s="356"/>
      <c r="Q1366" s="356"/>
      <c r="R1366" s="356"/>
      <c r="S1366" s="356"/>
      <c r="T1366" s="356"/>
      <c r="U1366" s="356"/>
      <c r="V1366" s="356"/>
      <c r="W1366" s="356"/>
      <c r="X1366" s="356"/>
      <c r="Y1366" s="356"/>
      <c r="Z1366" s="356"/>
      <c r="AA1366" s="356"/>
      <c r="AB1366" s="356"/>
      <c r="AC1366" s="356"/>
      <c r="AD1366" s="310">
        <f>'Art. 121'!Q1310</f>
        <v>2</v>
      </c>
      <c r="AE1366" s="94">
        <f t="shared" si="238"/>
        <v>9.881422924901187E-2</v>
      </c>
      <c r="AF1366">
        <f t="shared" si="239"/>
        <v>1</v>
      </c>
      <c r="AG1366" s="92">
        <f t="shared" si="240"/>
        <v>1</v>
      </c>
      <c r="AH1366" s="95">
        <f t="shared" si="241"/>
        <v>1</v>
      </c>
      <c r="AI1366" s="96">
        <f t="shared" si="242"/>
        <v>4.3478260869565216E-2</v>
      </c>
      <c r="AJ1366" s="96">
        <f t="shared" si="243"/>
        <v>4.3478260869565216E-2</v>
      </c>
      <c r="AK1366" s="96">
        <f t="shared" si="244"/>
        <v>9.881422924901187E-2</v>
      </c>
    </row>
    <row r="1367" spans="1:37" ht="24.9" customHeight="1" x14ac:dyDescent="0.25">
      <c r="A1367" s="356" t="s">
        <v>1088</v>
      </c>
      <c r="B1367" s="356"/>
      <c r="C1367" s="356"/>
      <c r="D1367" s="356"/>
      <c r="E1367" s="356"/>
      <c r="F1367" s="356"/>
      <c r="G1367" s="356"/>
      <c r="H1367" s="356"/>
      <c r="I1367" s="356"/>
      <c r="J1367" s="356"/>
      <c r="K1367" s="356"/>
      <c r="L1367" s="356"/>
      <c r="M1367" s="356"/>
      <c r="N1367" s="356"/>
      <c r="O1367" s="356"/>
      <c r="P1367" s="356"/>
      <c r="Q1367" s="356"/>
      <c r="R1367" s="356"/>
      <c r="S1367" s="356"/>
      <c r="T1367" s="356"/>
      <c r="U1367" s="356"/>
      <c r="V1367" s="356"/>
      <c r="W1367" s="356"/>
      <c r="X1367" s="356"/>
      <c r="Y1367" s="356"/>
      <c r="Z1367" s="356"/>
      <c r="AA1367" s="356"/>
      <c r="AB1367" s="356"/>
      <c r="AC1367" s="356"/>
      <c r="AD1367" s="310">
        <f>'Art. 121'!Q1311</f>
        <v>2</v>
      </c>
      <c r="AE1367" s="94">
        <f t="shared" si="238"/>
        <v>9.881422924901187E-2</v>
      </c>
      <c r="AF1367">
        <f t="shared" si="239"/>
        <v>1</v>
      </c>
      <c r="AG1367" s="92">
        <f t="shared" si="240"/>
        <v>1</v>
      </c>
      <c r="AH1367" s="95">
        <f t="shared" si="241"/>
        <v>1</v>
      </c>
      <c r="AI1367" s="96">
        <f t="shared" si="242"/>
        <v>4.3478260869565216E-2</v>
      </c>
      <c r="AJ1367" s="96">
        <f t="shared" si="243"/>
        <v>4.3478260869565216E-2</v>
      </c>
      <c r="AK1367" s="96">
        <f t="shared" si="244"/>
        <v>9.881422924901187E-2</v>
      </c>
    </row>
    <row r="1368" spans="1:37" ht="24.9" customHeight="1" x14ac:dyDescent="0.25">
      <c r="A1368" s="356" t="s">
        <v>1089</v>
      </c>
      <c r="B1368" s="356"/>
      <c r="C1368" s="356"/>
      <c r="D1368" s="356"/>
      <c r="E1368" s="356"/>
      <c r="F1368" s="356"/>
      <c r="G1368" s="356"/>
      <c r="H1368" s="356"/>
      <c r="I1368" s="356"/>
      <c r="J1368" s="356"/>
      <c r="K1368" s="356"/>
      <c r="L1368" s="356"/>
      <c r="M1368" s="356"/>
      <c r="N1368" s="356"/>
      <c r="O1368" s="356"/>
      <c r="P1368" s="356"/>
      <c r="Q1368" s="356"/>
      <c r="R1368" s="356"/>
      <c r="S1368" s="356"/>
      <c r="T1368" s="356"/>
      <c r="U1368" s="356"/>
      <c r="V1368" s="356"/>
      <c r="W1368" s="356"/>
      <c r="X1368" s="356"/>
      <c r="Y1368" s="356"/>
      <c r="Z1368" s="356"/>
      <c r="AA1368" s="356"/>
      <c r="AB1368" s="356"/>
      <c r="AC1368" s="356"/>
      <c r="AD1368" s="310">
        <f>'Art. 121'!Q1312</f>
        <v>2</v>
      </c>
      <c r="AE1368" s="94">
        <f t="shared" si="238"/>
        <v>9.881422924901187E-2</v>
      </c>
      <c r="AF1368">
        <f t="shared" si="239"/>
        <v>1</v>
      </c>
      <c r="AG1368" s="92">
        <f t="shared" si="240"/>
        <v>1</v>
      </c>
      <c r="AH1368" s="95">
        <f t="shared" si="241"/>
        <v>1</v>
      </c>
      <c r="AI1368" s="96">
        <f t="shared" si="242"/>
        <v>4.3478260869565216E-2</v>
      </c>
      <c r="AJ1368" s="96">
        <f t="shared" si="243"/>
        <v>4.3478260869565216E-2</v>
      </c>
      <c r="AK1368" s="96">
        <f t="shared" si="244"/>
        <v>9.881422924901187E-2</v>
      </c>
    </row>
    <row r="1369" spans="1:37" ht="24.9" customHeight="1" x14ac:dyDescent="0.25">
      <c r="A1369" s="356" t="s">
        <v>1090</v>
      </c>
      <c r="B1369" s="356"/>
      <c r="C1369" s="356"/>
      <c r="D1369" s="356"/>
      <c r="E1369" s="356"/>
      <c r="F1369" s="356"/>
      <c r="G1369" s="356"/>
      <c r="H1369" s="356"/>
      <c r="I1369" s="356"/>
      <c r="J1369" s="356"/>
      <c r="K1369" s="356"/>
      <c r="L1369" s="356"/>
      <c r="M1369" s="356"/>
      <c r="N1369" s="356"/>
      <c r="O1369" s="356"/>
      <c r="P1369" s="356"/>
      <c r="Q1369" s="356"/>
      <c r="R1369" s="356"/>
      <c r="S1369" s="356"/>
      <c r="T1369" s="356"/>
      <c r="U1369" s="356"/>
      <c r="V1369" s="356"/>
      <c r="W1369" s="356"/>
      <c r="X1369" s="356"/>
      <c r="Y1369" s="356"/>
      <c r="Z1369" s="356"/>
      <c r="AA1369" s="356"/>
      <c r="AB1369" s="356"/>
      <c r="AC1369" s="356"/>
      <c r="AD1369" s="310">
        <f>'Art. 121'!Q1313</f>
        <v>2</v>
      </c>
      <c r="AE1369" s="94">
        <f t="shared" si="238"/>
        <v>9.881422924901187E-2</v>
      </c>
      <c r="AF1369">
        <f t="shared" si="239"/>
        <v>1</v>
      </c>
      <c r="AG1369" s="92">
        <f t="shared" si="240"/>
        <v>1</v>
      </c>
      <c r="AH1369" s="95">
        <f t="shared" si="241"/>
        <v>1</v>
      </c>
      <c r="AI1369" s="96">
        <f t="shared" si="242"/>
        <v>4.3478260869565216E-2</v>
      </c>
      <c r="AJ1369" s="96">
        <f t="shared" si="243"/>
        <v>4.3478260869565216E-2</v>
      </c>
      <c r="AK1369" s="96">
        <f t="shared" si="244"/>
        <v>9.881422924901187E-2</v>
      </c>
    </row>
    <row r="1370" spans="1:37" ht="24.9" customHeight="1" x14ac:dyDescent="0.25">
      <c r="A1370" s="356" t="s">
        <v>1091</v>
      </c>
      <c r="B1370" s="356"/>
      <c r="C1370" s="356"/>
      <c r="D1370" s="356"/>
      <c r="E1370" s="356"/>
      <c r="F1370" s="356"/>
      <c r="G1370" s="356"/>
      <c r="H1370" s="356"/>
      <c r="I1370" s="356"/>
      <c r="J1370" s="356"/>
      <c r="K1370" s="356"/>
      <c r="L1370" s="356"/>
      <c r="M1370" s="356"/>
      <c r="N1370" s="356"/>
      <c r="O1370" s="356"/>
      <c r="P1370" s="356"/>
      <c r="Q1370" s="356"/>
      <c r="R1370" s="356"/>
      <c r="S1370" s="356"/>
      <c r="T1370" s="356"/>
      <c r="U1370" s="356"/>
      <c r="V1370" s="356"/>
      <c r="W1370" s="356"/>
      <c r="X1370" s="356"/>
      <c r="Y1370" s="356"/>
      <c r="Z1370" s="356"/>
      <c r="AA1370" s="356"/>
      <c r="AB1370" s="356"/>
      <c r="AC1370" s="356"/>
      <c r="AD1370" s="310">
        <f>'Art. 121'!Q1314</f>
        <v>2</v>
      </c>
      <c r="AE1370" s="94">
        <f t="shared" si="238"/>
        <v>9.881422924901187E-2</v>
      </c>
      <c r="AF1370">
        <f t="shared" si="239"/>
        <v>1</v>
      </c>
      <c r="AG1370" s="92">
        <f t="shared" si="240"/>
        <v>1</v>
      </c>
      <c r="AH1370" s="95">
        <f t="shared" si="241"/>
        <v>1</v>
      </c>
      <c r="AI1370" s="96">
        <f t="shared" si="242"/>
        <v>4.3478260869565216E-2</v>
      </c>
      <c r="AJ1370" s="96">
        <f t="shared" si="243"/>
        <v>4.3478260869565216E-2</v>
      </c>
      <c r="AK1370" s="96">
        <f t="shared" si="244"/>
        <v>9.881422924901187E-2</v>
      </c>
    </row>
    <row r="1371" spans="1:37" ht="24.9" customHeight="1" x14ac:dyDescent="0.25">
      <c r="A1371" s="356" t="s">
        <v>1092</v>
      </c>
      <c r="B1371" s="356"/>
      <c r="C1371" s="356"/>
      <c r="D1371" s="356"/>
      <c r="E1371" s="356"/>
      <c r="F1371" s="356"/>
      <c r="G1371" s="356"/>
      <c r="H1371" s="356"/>
      <c r="I1371" s="356"/>
      <c r="J1371" s="356"/>
      <c r="K1371" s="356"/>
      <c r="L1371" s="356"/>
      <c r="M1371" s="356"/>
      <c r="N1371" s="356"/>
      <c r="O1371" s="356"/>
      <c r="P1371" s="356"/>
      <c r="Q1371" s="356"/>
      <c r="R1371" s="356"/>
      <c r="S1371" s="356"/>
      <c r="T1371" s="356"/>
      <c r="U1371" s="356"/>
      <c r="V1371" s="356"/>
      <c r="W1371" s="356"/>
      <c r="X1371" s="356"/>
      <c r="Y1371" s="356"/>
      <c r="Z1371" s="356"/>
      <c r="AA1371" s="356"/>
      <c r="AB1371" s="356"/>
      <c r="AC1371" s="356"/>
      <c r="AD1371" s="310">
        <f>'Art. 121'!Q1315</f>
        <v>2</v>
      </c>
      <c r="AE1371" s="94">
        <f t="shared" si="238"/>
        <v>9.881422924901187E-2</v>
      </c>
      <c r="AF1371">
        <f t="shared" si="239"/>
        <v>1</v>
      </c>
      <c r="AG1371" s="92">
        <f t="shared" si="240"/>
        <v>1</v>
      </c>
      <c r="AH1371" s="95">
        <f t="shared" si="241"/>
        <v>1</v>
      </c>
      <c r="AI1371" s="96">
        <f t="shared" si="242"/>
        <v>4.3478260869565216E-2</v>
      </c>
      <c r="AJ1371" s="96">
        <f t="shared" si="243"/>
        <v>4.3478260869565216E-2</v>
      </c>
      <c r="AK1371" s="96">
        <f t="shared" si="244"/>
        <v>9.881422924901187E-2</v>
      </c>
    </row>
    <row r="1372" spans="1:37" ht="24.9" customHeight="1" x14ac:dyDescent="0.25">
      <c r="A1372" s="356" t="s">
        <v>1093</v>
      </c>
      <c r="B1372" s="356"/>
      <c r="C1372" s="356"/>
      <c r="D1372" s="356"/>
      <c r="E1372" s="356"/>
      <c r="F1372" s="356"/>
      <c r="G1372" s="356"/>
      <c r="H1372" s="356"/>
      <c r="I1372" s="356"/>
      <c r="J1372" s="356"/>
      <c r="K1372" s="356"/>
      <c r="L1372" s="356"/>
      <c r="M1372" s="356"/>
      <c r="N1372" s="356"/>
      <c r="O1372" s="356"/>
      <c r="P1372" s="356"/>
      <c r="Q1372" s="356"/>
      <c r="R1372" s="356"/>
      <c r="S1372" s="356"/>
      <c r="T1372" s="356"/>
      <c r="U1372" s="356"/>
      <c r="V1372" s="356"/>
      <c r="W1372" s="356"/>
      <c r="X1372" s="356"/>
      <c r="Y1372" s="356"/>
      <c r="Z1372" s="356"/>
      <c r="AA1372" s="356"/>
      <c r="AB1372" s="356"/>
      <c r="AC1372" s="356"/>
      <c r="AD1372" s="310">
        <f>'Art. 121'!Q1316</f>
        <v>2</v>
      </c>
      <c r="AE1372" s="94">
        <f t="shared" si="238"/>
        <v>9.881422924901187E-2</v>
      </c>
      <c r="AF1372">
        <f t="shared" si="239"/>
        <v>1</v>
      </c>
      <c r="AG1372" s="92">
        <f t="shared" si="240"/>
        <v>1</v>
      </c>
      <c r="AH1372" s="95">
        <f t="shared" si="241"/>
        <v>1</v>
      </c>
      <c r="AI1372" s="96">
        <f t="shared" si="242"/>
        <v>4.3478260869565216E-2</v>
      </c>
      <c r="AJ1372" s="96">
        <f t="shared" si="243"/>
        <v>4.3478260869565216E-2</v>
      </c>
      <c r="AK1372" s="96">
        <f t="shared" si="244"/>
        <v>9.881422924901187E-2</v>
      </c>
    </row>
    <row r="1373" spans="1:37" ht="24.9" customHeight="1" x14ac:dyDescent="0.25">
      <c r="A1373" s="356" t="s">
        <v>1094</v>
      </c>
      <c r="B1373" s="356"/>
      <c r="C1373" s="356"/>
      <c r="D1373" s="356"/>
      <c r="E1373" s="356"/>
      <c r="F1373" s="356"/>
      <c r="G1373" s="356"/>
      <c r="H1373" s="356"/>
      <c r="I1373" s="356"/>
      <c r="J1373" s="356"/>
      <c r="K1373" s="356"/>
      <c r="L1373" s="356"/>
      <c r="M1373" s="356"/>
      <c r="N1373" s="356"/>
      <c r="O1373" s="356"/>
      <c r="P1373" s="356"/>
      <c r="Q1373" s="356"/>
      <c r="R1373" s="356"/>
      <c r="S1373" s="356"/>
      <c r="T1373" s="356"/>
      <c r="U1373" s="356"/>
      <c r="V1373" s="356"/>
      <c r="W1373" s="356"/>
      <c r="X1373" s="356"/>
      <c r="Y1373" s="356"/>
      <c r="Z1373" s="356"/>
      <c r="AA1373" s="356"/>
      <c r="AB1373" s="356"/>
      <c r="AC1373" s="356"/>
      <c r="AD1373" s="310">
        <f>'Art. 121'!Q1317</f>
        <v>2</v>
      </c>
      <c r="AE1373" s="94">
        <f t="shared" si="238"/>
        <v>9.881422924901187E-2</v>
      </c>
      <c r="AF1373">
        <f t="shared" si="239"/>
        <v>1</v>
      </c>
      <c r="AG1373" s="92">
        <f t="shared" si="240"/>
        <v>1</v>
      </c>
      <c r="AH1373" s="95">
        <f t="shared" si="241"/>
        <v>1</v>
      </c>
      <c r="AI1373" s="96">
        <f t="shared" si="242"/>
        <v>4.3478260869565216E-2</v>
      </c>
      <c r="AJ1373" s="96">
        <f t="shared" si="243"/>
        <v>4.3478260869565216E-2</v>
      </c>
      <c r="AK1373" s="96">
        <f t="shared" si="244"/>
        <v>9.881422924901187E-2</v>
      </c>
    </row>
    <row r="1374" spans="1:37" ht="24.9" customHeight="1" x14ac:dyDescent="0.25">
      <c r="A1374" s="356" t="s">
        <v>1095</v>
      </c>
      <c r="B1374" s="356"/>
      <c r="C1374" s="356"/>
      <c r="D1374" s="356"/>
      <c r="E1374" s="356"/>
      <c r="F1374" s="356"/>
      <c r="G1374" s="356"/>
      <c r="H1374" s="356"/>
      <c r="I1374" s="356"/>
      <c r="J1374" s="356"/>
      <c r="K1374" s="356"/>
      <c r="L1374" s="356"/>
      <c r="M1374" s="356"/>
      <c r="N1374" s="356"/>
      <c r="O1374" s="356"/>
      <c r="P1374" s="356"/>
      <c r="Q1374" s="356"/>
      <c r="R1374" s="356"/>
      <c r="S1374" s="356"/>
      <c r="T1374" s="356"/>
      <c r="U1374" s="356"/>
      <c r="V1374" s="356"/>
      <c r="W1374" s="356"/>
      <c r="X1374" s="356"/>
      <c r="Y1374" s="356"/>
      <c r="Z1374" s="356"/>
      <c r="AA1374" s="356"/>
      <c r="AB1374" s="356"/>
      <c r="AC1374" s="356"/>
      <c r="AD1374" s="310">
        <f>'Art. 121'!Q1318</f>
        <v>2</v>
      </c>
      <c r="AE1374" s="94">
        <f t="shared" si="238"/>
        <v>9.881422924901187E-2</v>
      </c>
      <c r="AF1374">
        <f t="shared" si="239"/>
        <v>1</v>
      </c>
      <c r="AG1374" s="92">
        <f t="shared" si="240"/>
        <v>1</v>
      </c>
      <c r="AH1374" s="95">
        <f t="shared" si="241"/>
        <v>1</v>
      </c>
      <c r="AI1374" s="96">
        <f t="shared" si="242"/>
        <v>4.3478260869565216E-2</v>
      </c>
      <c r="AJ1374" s="96">
        <f t="shared" si="243"/>
        <v>4.3478260869565216E-2</v>
      </c>
      <c r="AK1374" s="96">
        <f t="shared" si="244"/>
        <v>9.881422924901187E-2</v>
      </c>
    </row>
    <row r="1375" spans="1:37" ht="24.9" customHeight="1" x14ac:dyDescent="0.25">
      <c r="A1375" s="356" t="s">
        <v>1096</v>
      </c>
      <c r="B1375" s="356"/>
      <c r="C1375" s="356"/>
      <c r="D1375" s="356"/>
      <c r="E1375" s="356"/>
      <c r="F1375" s="356"/>
      <c r="G1375" s="356"/>
      <c r="H1375" s="356"/>
      <c r="I1375" s="356"/>
      <c r="J1375" s="356"/>
      <c r="K1375" s="356"/>
      <c r="L1375" s="356"/>
      <c r="M1375" s="356"/>
      <c r="N1375" s="356"/>
      <c r="O1375" s="356"/>
      <c r="P1375" s="356"/>
      <c r="Q1375" s="356"/>
      <c r="R1375" s="356"/>
      <c r="S1375" s="356"/>
      <c r="T1375" s="356"/>
      <c r="U1375" s="356"/>
      <c r="V1375" s="356"/>
      <c r="W1375" s="356"/>
      <c r="X1375" s="356"/>
      <c r="Y1375" s="356"/>
      <c r="Z1375" s="356"/>
      <c r="AA1375" s="356"/>
      <c r="AB1375" s="356"/>
      <c r="AC1375" s="356"/>
      <c r="AD1375" s="310">
        <f>'Art. 121'!Q1319</f>
        <v>2</v>
      </c>
      <c r="AE1375" s="94">
        <f t="shared" si="238"/>
        <v>9.881422924901187E-2</v>
      </c>
      <c r="AF1375">
        <f t="shared" si="239"/>
        <v>1</v>
      </c>
      <c r="AG1375" s="92">
        <f t="shared" si="240"/>
        <v>1</v>
      </c>
      <c r="AH1375" s="95">
        <f t="shared" si="241"/>
        <v>1</v>
      </c>
      <c r="AI1375" s="96">
        <f t="shared" si="242"/>
        <v>4.3478260869565216E-2</v>
      </c>
      <c r="AJ1375" s="96">
        <f t="shared" si="243"/>
        <v>4.3478260869565216E-2</v>
      </c>
      <c r="AK1375" s="96">
        <f t="shared" si="244"/>
        <v>9.881422924901187E-2</v>
      </c>
    </row>
    <row r="1376" spans="1:37" ht="24.9" customHeight="1" x14ac:dyDescent="0.25">
      <c r="A1376" s="356" t="s">
        <v>1097</v>
      </c>
      <c r="B1376" s="356"/>
      <c r="C1376" s="356"/>
      <c r="D1376" s="356"/>
      <c r="E1376" s="356"/>
      <c r="F1376" s="356"/>
      <c r="G1376" s="356"/>
      <c r="H1376" s="356"/>
      <c r="I1376" s="356"/>
      <c r="J1376" s="356"/>
      <c r="K1376" s="356"/>
      <c r="L1376" s="356"/>
      <c r="M1376" s="356"/>
      <c r="N1376" s="356"/>
      <c r="O1376" s="356"/>
      <c r="P1376" s="356"/>
      <c r="Q1376" s="356"/>
      <c r="R1376" s="356"/>
      <c r="S1376" s="356"/>
      <c r="T1376" s="356"/>
      <c r="U1376" s="356"/>
      <c r="V1376" s="356"/>
      <c r="W1376" s="356"/>
      <c r="X1376" s="356"/>
      <c r="Y1376" s="356"/>
      <c r="Z1376" s="356"/>
      <c r="AA1376" s="356"/>
      <c r="AB1376" s="356"/>
      <c r="AC1376" s="356"/>
      <c r="AD1376" s="310">
        <f>'Art. 121'!Q1320</f>
        <v>2</v>
      </c>
      <c r="AE1376" s="94">
        <f t="shared" si="238"/>
        <v>9.881422924901187E-2</v>
      </c>
      <c r="AF1376">
        <f t="shared" si="239"/>
        <v>1</v>
      </c>
      <c r="AG1376" s="92">
        <f t="shared" si="240"/>
        <v>1</v>
      </c>
      <c r="AH1376" s="95">
        <f t="shared" si="241"/>
        <v>1</v>
      </c>
      <c r="AI1376" s="96">
        <f t="shared" si="242"/>
        <v>4.3478260869565216E-2</v>
      </c>
      <c r="AJ1376" s="96">
        <f t="shared" si="243"/>
        <v>4.3478260869565216E-2</v>
      </c>
      <c r="AK1376" s="96">
        <f t="shared" si="244"/>
        <v>9.881422924901187E-2</v>
      </c>
    </row>
    <row r="1377" spans="1:37" ht="24.9" customHeight="1" x14ac:dyDescent="0.25">
      <c r="A1377" s="356" t="s">
        <v>1098</v>
      </c>
      <c r="B1377" s="356"/>
      <c r="C1377" s="356"/>
      <c r="D1377" s="356"/>
      <c r="E1377" s="356"/>
      <c r="F1377" s="356"/>
      <c r="G1377" s="356"/>
      <c r="H1377" s="356"/>
      <c r="I1377" s="356"/>
      <c r="J1377" s="356"/>
      <c r="K1377" s="356"/>
      <c r="L1377" s="356"/>
      <c r="M1377" s="356"/>
      <c r="N1377" s="356"/>
      <c r="O1377" s="356"/>
      <c r="P1377" s="356"/>
      <c r="Q1377" s="356"/>
      <c r="R1377" s="356"/>
      <c r="S1377" s="356"/>
      <c r="T1377" s="356"/>
      <c r="U1377" s="356"/>
      <c r="V1377" s="356"/>
      <c r="W1377" s="356"/>
      <c r="X1377" s="356"/>
      <c r="Y1377" s="356"/>
      <c r="Z1377" s="356"/>
      <c r="AA1377" s="356"/>
      <c r="AB1377" s="356"/>
      <c r="AC1377" s="356"/>
      <c r="AD1377" s="310">
        <f>'Art. 121'!Q1321</f>
        <v>2</v>
      </c>
      <c r="AE1377" s="94">
        <f t="shared" si="238"/>
        <v>9.881422924901187E-2</v>
      </c>
      <c r="AF1377">
        <f t="shared" si="239"/>
        <v>1</v>
      </c>
      <c r="AG1377" s="92">
        <f t="shared" si="240"/>
        <v>1</v>
      </c>
      <c r="AH1377" s="95">
        <f t="shared" si="241"/>
        <v>1</v>
      </c>
      <c r="AI1377" s="96">
        <f t="shared" si="242"/>
        <v>4.3478260869565216E-2</v>
      </c>
      <c r="AJ1377" s="96">
        <f t="shared" si="243"/>
        <v>4.3478260869565216E-2</v>
      </c>
      <c r="AK1377" s="96">
        <f t="shared" si="244"/>
        <v>9.881422924901187E-2</v>
      </c>
    </row>
    <row r="1378" spans="1:37" ht="24.9" customHeight="1" x14ac:dyDescent="0.25">
      <c r="A1378" s="356" t="s">
        <v>1099</v>
      </c>
      <c r="B1378" s="356"/>
      <c r="C1378" s="356"/>
      <c r="D1378" s="356"/>
      <c r="E1378" s="356"/>
      <c r="F1378" s="356"/>
      <c r="G1378" s="356"/>
      <c r="H1378" s="356"/>
      <c r="I1378" s="356"/>
      <c r="J1378" s="356"/>
      <c r="K1378" s="356"/>
      <c r="L1378" s="356"/>
      <c r="M1378" s="356"/>
      <c r="N1378" s="356"/>
      <c r="O1378" s="356"/>
      <c r="P1378" s="356"/>
      <c r="Q1378" s="356"/>
      <c r="R1378" s="356"/>
      <c r="S1378" s="356"/>
      <c r="T1378" s="356"/>
      <c r="U1378" s="356"/>
      <c r="V1378" s="356"/>
      <c r="W1378" s="356"/>
      <c r="X1378" s="356"/>
      <c r="Y1378" s="356"/>
      <c r="Z1378" s="356"/>
      <c r="AA1378" s="356"/>
      <c r="AB1378" s="356"/>
      <c r="AC1378" s="356"/>
      <c r="AD1378" s="310">
        <f>'Art. 121'!Q1322</f>
        <v>2</v>
      </c>
      <c r="AE1378" s="94">
        <f t="shared" si="238"/>
        <v>9.881422924901187E-2</v>
      </c>
      <c r="AF1378">
        <f t="shared" si="239"/>
        <v>1</v>
      </c>
      <c r="AG1378" s="92">
        <f t="shared" si="240"/>
        <v>1</v>
      </c>
      <c r="AH1378" s="95">
        <f t="shared" si="241"/>
        <v>1</v>
      </c>
      <c r="AI1378" s="96">
        <f t="shared" si="242"/>
        <v>4.3478260869565216E-2</v>
      </c>
      <c r="AJ1378" s="96">
        <f t="shared" si="243"/>
        <v>4.3478260869565216E-2</v>
      </c>
      <c r="AK1378" s="96">
        <f t="shared" si="244"/>
        <v>9.881422924901187E-2</v>
      </c>
    </row>
    <row r="1379" spans="1:37" ht="24.9" customHeight="1" x14ac:dyDescent="0.25">
      <c r="A1379" s="383" t="s">
        <v>1804</v>
      </c>
      <c r="B1379" s="383"/>
      <c r="C1379" s="383"/>
      <c r="D1379" s="383"/>
      <c r="E1379" s="383"/>
      <c r="F1379" s="383"/>
      <c r="G1379" s="383"/>
      <c r="H1379" s="383"/>
      <c r="I1379" s="383"/>
      <c r="J1379" s="383"/>
      <c r="K1379" s="383"/>
      <c r="L1379" s="383"/>
      <c r="M1379" s="383"/>
      <c r="N1379" s="383"/>
      <c r="O1379" s="383"/>
      <c r="P1379" s="383"/>
      <c r="Q1379" s="383"/>
      <c r="R1379" s="383"/>
      <c r="S1379" s="383"/>
      <c r="T1379" s="383"/>
      <c r="U1379" s="383"/>
      <c r="V1379" s="383"/>
      <c r="W1379" s="383"/>
      <c r="X1379" s="383"/>
      <c r="Y1379" s="383"/>
      <c r="Z1379" s="383"/>
      <c r="AA1379" s="383"/>
      <c r="AB1379" s="383"/>
      <c r="AC1379" s="383"/>
      <c r="AD1379" s="383"/>
      <c r="AE1379" s="94">
        <f>SUM(AE1372:AE1378)</f>
        <v>0.69169960474308301</v>
      </c>
      <c r="AF1379" s="61"/>
      <c r="AG1379" s="97">
        <f>SUM(AG1356:AG1378)</f>
        <v>23</v>
      </c>
      <c r="AH1379" s="98"/>
      <c r="AI1379" s="99"/>
      <c r="AJ1379" s="99"/>
      <c r="AK1379" s="99"/>
    </row>
    <row r="1380" spans="1:37" ht="24.9" customHeight="1" x14ac:dyDescent="0.25">
      <c r="A1380" s="384" t="s">
        <v>1805</v>
      </c>
      <c r="B1380" s="384"/>
      <c r="C1380" s="384"/>
      <c r="D1380" s="384"/>
      <c r="E1380" s="384"/>
      <c r="F1380" s="384"/>
      <c r="G1380" s="384"/>
      <c r="H1380" s="384"/>
      <c r="I1380" s="384"/>
      <c r="J1380" s="384"/>
      <c r="K1380" s="384"/>
      <c r="L1380" s="384"/>
      <c r="M1380" s="384"/>
      <c r="N1380" s="384"/>
      <c r="O1380" s="384"/>
      <c r="P1380" s="384"/>
      <c r="Q1380" s="384"/>
      <c r="R1380" s="384"/>
      <c r="S1380" s="384"/>
      <c r="T1380" s="384"/>
      <c r="U1380" s="384"/>
      <c r="V1380" s="384"/>
      <c r="W1380" s="384"/>
      <c r="X1380" s="384"/>
      <c r="Y1380" s="384"/>
      <c r="Z1380" s="384"/>
      <c r="AA1380" s="384"/>
      <c r="AB1380" s="384"/>
      <c r="AC1380" s="384"/>
      <c r="AD1380" s="384"/>
      <c r="AE1380" s="94">
        <f>AE1379/$AE$23*100</f>
        <v>30.434782608695649</v>
      </c>
      <c r="AF1380" s="61"/>
      <c r="AG1380" s="97"/>
      <c r="AH1380" s="98"/>
      <c r="AI1380" s="99"/>
      <c r="AJ1380" s="99"/>
      <c r="AK1380" s="99"/>
    </row>
    <row r="1381" spans="1:37" ht="24.9" customHeight="1" x14ac:dyDescent="0.25">
      <c r="A1381" s="73"/>
      <c r="B1381" s="73"/>
      <c r="C1381" s="73"/>
      <c r="D1381" s="73"/>
      <c r="E1381" s="73"/>
      <c r="F1381" s="73"/>
      <c r="G1381" s="73"/>
      <c r="H1381" s="73"/>
      <c r="I1381" s="73"/>
      <c r="J1381" s="73"/>
      <c r="K1381" s="73"/>
      <c r="L1381" s="73"/>
      <c r="M1381" s="73"/>
      <c r="N1381" s="73"/>
      <c r="O1381" s="73"/>
      <c r="P1381" s="73"/>
      <c r="Q1381" s="100"/>
      <c r="R1381" s="73"/>
      <c r="S1381" s="73"/>
      <c r="T1381" s="73"/>
      <c r="U1381" s="73"/>
      <c r="V1381" s="73"/>
      <c r="W1381" s="73"/>
      <c r="X1381" s="73"/>
      <c r="Y1381" s="73"/>
      <c r="Z1381" s="73"/>
      <c r="AA1381" s="73"/>
      <c r="AB1381" s="73"/>
      <c r="AC1381" s="73"/>
      <c r="AD1381" s="101"/>
      <c r="AE1381" s="101"/>
    </row>
    <row r="1382" spans="1:37" ht="24.9" customHeight="1" x14ac:dyDescent="0.25">
      <c r="A1382" s="391" t="s">
        <v>198</v>
      </c>
      <c r="B1382" s="391"/>
      <c r="C1382" s="391"/>
      <c r="D1382" s="391"/>
      <c r="E1382" s="391"/>
      <c r="F1382" s="391"/>
      <c r="G1382" s="391"/>
      <c r="H1382" s="391"/>
      <c r="I1382" s="391"/>
      <c r="J1382" s="391"/>
      <c r="K1382" s="391"/>
      <c r="L1382" s="391"/>
      <c r="M1382" s="391"/>
      <c r="N1382" s="391"/>
      <c r="O1382" s="391"/>
      <c r="P1382" s="391"/>
      <c r="Q1382" s="391"/>
      <c r="R1382" s="391"/>
      <c r="S1382" s="391"/>
      <c r="T1382" s="391"/>
      <c r="U1382" s="391"/>
      <c r="V1382" s="391"/>
      <c r="W1382" s="391"/>
      <c r="X1382" s="391"/>
      <c r="Y1382" s="391"/>
      <c r="Z1382" s="391"/>
      <c r="AA1382" s="391"/>
      <c r="AB1382" s="391"/>
      <c r="AC1382" s="391"/>
      <c r="AD1382" s="112" t="s">
        <v>187</v>
      </c>
      <c r="AE1382" s="113" t="s">
        <v>7</v>
      </c>
      <c r="AF1382" s="92" t="s">
        <v>1666</v>
      </c>
      <c r="AG1382" s="92" t="s">
        <v>1667</v>
      </c>
      <c r="AH1382" s="92" t="s">
        <v>1668</v>
      </c>
      <c r="AI1382" s="93" t="s">
        <v>1669</v>
      </c>
      <c r="AJ1382" s="92"/>
      <c r="AK1382" s="93" t="s">
        <v>1670</v>
      </c>
    </row>
    <row r="1383" spans="1:37" ht="24.9" customHeight="1" x14ac:dyDescent="0.25">
      <c r="A1383" s="356" t="s">
        <v>1100</v>
      </c>
      <c r="B1383" s="356"/>
      <c r="C1383" s="356"/>
      <c r="D1383" s="356"/>
      <c r="E1383" s="356"/>
      <c r="F1383" s="356"/>
      <c r="G1383" s="356"/>
      <c r="H1383" s="356"/>
      <c r="I1383" s="356"/>
      <c r="J1383" s="356"/>
      <c r="K1383" s="356"/>
      <c r="L1383" s="356"/>
      <c r="M1383" s="356"/>
      <c r="N1383" s="356"/>
      <c r="O1383" s="356"/>
      <c r="P1383" s="356"/>
      <c r="Q1383" s="356"/>
      <c r="R1383" s="356"/>
      <c r="S1383" s="356"/>
      <c r="T1383" s="356"/>
      <c r="U1383" s="356"/>
      <c r="V1383" s="356"/>
      <c r="W1383" s="356"/>
      <c r="X1383" s="356"/>
      <c r="Y1383" s="356"/>
      <c r="Z1383" s="356"/>
      <c r="AA1383" s="356"/>
      <c r="AB1383" s="356"/>
      <c r="AC1383" s="356"/>
      <c r="AD1383" s="310">
        <f>'Art. 121'!Q1325</f>
        <v>2</v>
      </c>
      <c r="AE1383" s="94">
        <f>IF(AG1383=1,AK1383,AG1383)</f>
        <v>0.45454545454545459</v>
      </c>
      <c r="AF1383">
        <f>AD1383/2</f>
        <v>1</v>
      </c>
      <c r="AG1383" s="92">
        <f>IF(AND(AF1383&gt;=0,AF1383&lt;=1),1,"No aplica")</f>
        <v>1</v>
      </c>
      <c r="AH1383" s="95">
        <f>AD1383/(AG1383*2)</f>
        <v>1</v>
      </c>
      <c r="AI1383" s="96">
        <f>IF(AG1383=1,AG1383/$AG$1388,"No aplica")</f>
        <v>0.2</v>
      </c>
      <c r="AJ1383" s="96">
        <f>AF1383*AI1383</f>
        <v>0.2</v>
      </c>
      <c r="AK1383" s="96">
        <f>AJ1383*$AE$23</f>
        <v>0.45454545454545459</v>
      </c>
    </row>
    <row r="1384" spans="1:37" ht="24.9" customHeight="1" x14ac:dyDescent="0.25">
      <c r="A1384" s="356" t="s">
        <v>1101</v>
      </c>
      <c r="B1384" s="356"/>
      <c r="C1384" s="356"/>
      <c r="D1384" s="356"/>
      <c r="E1384" s="356"/>
      <c r="F1384" s="356"/>
      <c r="G1384" s="356"/>
      <c r="H1384" s="356"/>
      <c r="I1384" s="356"/>
      <c r="J1384" s="356"/>
      <c r="K1384" s="356"/>
      <c r="L1384" s="356"/>
      <c r="M1384" s="356"/>
      <c r="N1384" s="356"/>
      <c r="O1384" s="356"/>
      <c r="P1384" s="356"/>
      <c r="Q1384" s="356"/>
      <c r="R1384" s="356"/>
      <c r="S1384" s="356"/>
      <c r="T1384" s="356"/>
      <c r="U1384" s="356"/>
      <c r="V1384" s="356"/>
      <c r="W1384" s="356"/>
      <c r="X1384" s="356"/>
      <c r="Y1384" s="356"/>
      <c r="Z1384" s="356"/>
      <c r="AA1384" s="356"/>
      <c r="AB1384" s="356"/>
      <c r="AC1384" s="356"/>
      <c r="AD1384" s="310">
        <f>'Art. 121'!Q1326</f>
        <v>2</v>
      </c>
      <c r="AE1384" s="94">
        <f>IF(AG1384=1,AK1384,AG1384)</f>
        <v>0.45454545454545459</v>
      </c>
      <c r="AF1384">
        <f>AD1384/2</f>
        <v>1</v>
      </c>
      <c r="AG1384" s="92">
        <f>IF(AND(AF1384&gt;=0,AF1384&lt;=1),1,"No aplica")</f>
        <v>1</v>
      </c>
      <c r="AH1384" s="95">
        <f>AD1384/(AG1384*2)</f>
        <v>1</v>
      </c>
      <c r="AI1384" s="96">
        <f>IF(AG1384=1,AG1384/$AG$1388,"No aplica")</f>
        <v>0.2</v>
      </c>
      <c r="AJ1384" s="96">
        <f>AF1384*AI1384</f>
        <v>0.2</v>
      </c>
      <c r="AK1384" s="96">
        <f>AJ1384*$AE$23</f>
        <v>0.45454545454545459</v>
      </c>
    </row>
    <row r="1385" spans="1:37" ht="24.9" customHeight="1" x14ac:dyDescent="0.25">
      <c r="A1385" s="356" t="s">
        <v>1102</v>
      </c>
      <c r="B1385" s="356"/>
      <c r="C1385" s="356"/>
      <c r="D1385" s="356"/>
      <c r="E1385" s="356"/>
      <c r="F1385" s="356"/>
      <c r="G1385" s="356"/>
      <c r="H1385" s="356"/>
      <c r="I1385" s="356"/>
      <c r="J1385" s="356"/>
      <c r="K1385" s="356"/>
      <c r="L1385" s="356"/>
      <c r="M1385" s="356"/>
      <c r="N1385" s="356"/>
      <c r="O1385" s="356"/>
      <c r="P1385" s="356"/>
      <c r="Q1385" s="356"/>
      <c r="R1385" s="356"/>
      <c r="S1385" s="356"/>
      <c r="T1385" s="356"/>
      <c r="U1385" s="356"/>
      <c r="V1385" s="356"/>
      <c r="W1385" s="356"/>
      <c r="X1385" s="356"/>
      <c r="Y1385" s="356"/>
      <c r="Z1385" s="356"/>
      <c r="AA1385" s="356"/>
      <c r="AB1385" s="356"/>
      <c r="AC1385" s="356"/>
      <c r="AD1385" s="310">
        <f>'Art. 121'!Q1327</f>
        <v>2</v>
      </c>
      <c r="AE1385" s="94">
        <f>IF(AG1385=1,AK1385,AG1385)</f>
        <v>0.45454545454545459</v>
      </c>
      <c r="AF1385">
        <f>AD1385/2</f>
        <v>1</v>
      </c>
      <c r="AG1385" s="92">
        <f>IF(AND(AF1385&gt;=0,AF1385&lt;=1),1,"No aplica")</f>
        <v>1</v>
      </c>
      <c r="AH1385" s="95">
        <f>AD1385/(AG1385*2)</f>
        <v>1</v>
      </c>
      <c r="AI1385" s="96">
        <f>IF(AG1385=1,AG1385/$AG$1388,"No aplica")</f>
        <v>0.2</v>
      </c>
      <c r="AJ1385" s="96">
        <f>AF1385*AI1385</f>
        <v>0.2</v>
      </c>
      <c r="AK1385" s="96">
        <f>AJ1385*$AE$23</f>
        <v>0.45454545454545459</v>
      </c>
    </row>
    <row r="1386" spans="1:37" ht="24.9" customHeight="1" x14ac:dyDescent="0.25">
      <c r="A1386" s="356" t="s">
        <v>1103</v>
      </c>
      <c r="B1386" s="356"/>
      <c r="C1386" s="356"/>
      <c r="D1386" s="356"/>
      <c r="E1386" s="356"/>
      <c r="F1386" s="356"/>
      <c r="G1386" s="356"/>
      <c r="H1386" s="356"/>
      <c r="I1386" s="356"/>
      <c r="J1386" s="356"/>
      <c r="K1386" s="356"/>
      <c r="L1386" s="356"/>
      <c r="M1386" s="356"/>
      <c r="N1386" s="356"/>
      <c r="O1386" s="356"/>
      <c r="P1386" s="356"/>
      <c r="Q1386" s="356"/>
      <c r="R1386" s="356"/>
      <c r="S1386" s="356"/>
      <c r="T1386" s="356"/>
      <c r="U1386" s="356"/>
      <c r="V1386" s="356"/>
      <c r="W1386" s="356"/>
      <c r="X1386" s="356"/>
      <c r="Y1386" s="356"/>
      <c r="Z1386" s="356"/>
      <c r="AA1386" s="356"/>
      <c r="AB1386" s="356"/>
      <c r="AC1386" s="356"/>
      <c r="AD1386" s="310">
        <f>'Art. 121'!Q1328</f>
        <v>2</v>
      </c>
      <c r="AE1386" s="94">
        <f>IF(AG1386=1,AK1386,AG1386)</f>
        <v>0.45454545454545459</v>
      </c>
      <c r="AF1386">
        <f>AD1386/2</f>
        <v>1</v>
      </c>
      <c r="AG1386" s="92">
        <f>IF(AND(AF1386&gt;=0,AF1386&lt;=1),1,"No aplica")</f>
        <v>1</v>
      </c>
      <c r="AH1386" s="95">
        <f>AD1386/(AG1386*2)</f>
        <v>1</v>
      </c>
      <c r="AI1386" s="96">
        <f>IF(AG1386=1,AG1386/$AG$1388,"No aplica")</f>
        <v>0.2</v>
      </c>
      <c r="AJ1386" s="96">
        <f>AF1386*AI1386</f>
        <v>0.2</v>
      </c>
      <c r="AK1386" s="96">
        <f>AJ1386*$AE$23</f>
        <v>0.45454545454545459</v>
      </c>
    </row>
    <row r="1387" spans="1:37" ht="24.9" customHeight="1" x14ac:dyDescent="0.25">
      <c r="A1387" s="356" t="s">
        <v>1104</v>
      </c>
      <c r="B1387" s="356"/>
      <c r="C1387" s="356"/>
      <c r="D1387" s="356"/>
      <c r="E1387" s="356"/>
      <c r="F1387" s="356"/>
      <c r="G1387" s="356"/>
      <c r="H1387" s="356"/>
      <c r="I1387" s="356"/>
      <c r="J1387" s="356"/>
      <c r="K1387" s="356"/>
      <c r="L1387" s="356"/>
      <c r="M1387" s="356"/>
      <c r="N1387" s="356"/>
      <c r="O1387" s="356"/>
      <c r="P1387" s="356"/>
      <c r="Q1387" s="356"/>
      <c r="R1387" s="356"/>
      <c r="S1387" s="356"/>
      <c r="T1387" s="356"/>
      <c r="U1387" s="356"/>
      <c r="V1387" s="356"/>
      <c r="W1387" s="356"/>
      <c r="X1387" s="356"/>
      <c r="Y1387" s="356"/>
      <c r="Z1387" s="356"/>
      <c r="AA1387" s="356"/>
      <c r="AB1387" s="356"/>
      <c r="AC1387" s="356"/>
      <c r="AD1387" s="310">
        <f>'Art. 121'!Q1329</f>
        <v>2</v>
      </c>
      <c r="AE1387" s="94">
        <f>IF(AG1387=1,AK1387,AG1387)</f>
        <v>0.45454545454545459</v>
      </c>
      <c r="AF1387">
        <f>AD1387/2</f>
        <v>1</v>
      </c>
      <c r="AG1387" s="92">
        <f>IF(AND(AF1387&gt;=0,AF1387&lt;=1),1,"No aplica")</f>
        <v>1</v>
      </c>
      <c r="AH1387" s="95">
        <f>AD1387/(AG1387*2)</f>
        <v>1</v>
      </c>
      <c r="AI1387" s="96">
        <f>IF(AG1387=1,AG1387/$AG$1388,"No aplica")</f>
        <v>0.2</v>
      </c>
      <c r="AJ1387" s="96">
        <f>AF1387*AI1387</f>
        <v>0.2</v>
      </c>
      <c r="AK1387" s="96">
        <f>AJ1387*$AE$23</f>
        <v>0.45454545454545459</v>
      </c>
    </row>
    <row r="1388" spans="1:37" ht="24.9" customHeight="1" x14ac:dyDescent="0.25">
      <c r="A1388" s="383" t="s">
        <v>1806</v>
      </c>
      <c r="B1388" s="383"/>
      <c r="C1388" s="383"/>
      <c r="D1388" s="383"/>
      <c r="E1388" s="383"/>
      <c r="F1388" s="383"/>
      <c r="G1388" s="383"/>
      <c r="H1388" s="383"/>
      <c r="I1388" s="383"/>
      <c r="J1388" s="383"/>
      <c r="K1388" s="383"/>
      <c r="L1388" s="383"/>
      <c r="M1388" s="383"/>
      <c r="N1388" s="383"/>
      <c r="O1388" s="383"/>
      <c r="P1388" s="383"/>
      <c r="Q1388" s="383"/>
      <c r="R1388" s="383"/>
      <c r="S1388" s="383"/>
      <c r="T1388" s="383"/>
      <c r="U1388" s="383"/>
      <c r="V1388" s="383"/>
      <c r="W1388" s="383"/>
      <c r="X1388" s="383"/>
      <c r="Y1388" s="383"/>
      <c r="Z1388" s="383"/>
      <c r="AA1388" s="383"/>
      <c r="AB1388" s="383"/>
      <c r="AC1388" s="383"/>
      <c r="AD1388" s="383"/>
      <c r="AE1388" s="94">
        <f>SUM(AE1381:AE1387)</f>
        <v>2.2727272727272729</v>
      </c>
      <c r="AF1388" s="61"/>
      <c r="AG1388" s="97">
        <f>SUM(AG1383:AG1387)</f>
        <v>5</v>
      </c>
      <c r="AH1388" s="98"/>
      <c r="AI1388" s="99"/>
      <c r="AJ1388" s="99"/>
      <c r="AK1388" s="99"/>
    </row>
    <row r="1389" spans="1:37" ht="24.9" customHeight="1" x14ac:dyDescent="0.25">
      <c r="A1389" s="384" t="s">
        <v>1807</v>
      </c>
      <c r="B1389" s="384"/>
      <c r="C1389" s="384"/>
      <c r="D1389" s="384"/>
      <c r="E1389" s="384"/>
      <c r="F1389" s="384"/>
      <c r="G1389" s="384"/>
      <c r="H1389" s="384"/>
      <c r="I1389" s="384"/>
      <c r="J1389" s="384"/>
      <c r="K1389" s="384"/>
      <c r="L1389" s="384"/>
      <c r="M1389" s="384"/>
      <c r="N1389" s="384"/>
      <c r="O1389" s="384"/>
      <c r="P1389" s="384"/>
      <c r="Q1389" s="384"/>
      <c r="R1389" s="384"/>
      <c r="S1389" s="384"/>
      <c r="T1389" s="384"/>
      <c r="U1389" s="384"/>
      <c r="V1389" s="384"/>
      <c r="W1389" s="384"/>
      <c r="X1389" s="384"/>
      <c r="Y1389" s="384"/>
      <c r="Z1389" s="384"/>
      <c r="AA1389" s="384"/>
      <c r="AB1389" s="384"/>
      <c r="AC1389" s="384"/>
      <c r="AD1389" s="384"/>
      <c r="AE1389" s="94">
        <f>AE1388/$AE$23*100</f>
        <v>100</v>
      </c>
      <c r="AF1389" s="61"/>
      <c r="AG1389" s="97"/>
      <c r="AH1389" s="98"/>
      <c r="AI1389" s="99"/>
      <c r="AJ1389" s="99"/>
      <c r="AK1389" s="99"/>
    </row>
    <row r="1390" spans="1:37" ht="24.9" customHeight="1" x14ac:dyDescent="0.25">
      <c r="A1390" s="107"/>
      <c r="B1390" s="107"/>
      <c r="C1390" s="107"/>
      <c r="D1390" s="107"/>
      <c r="E1390" s="107"/>
      <c r="F1390" s="107"/>
      <c r="G1390" s="107"/>
      <c r="H1390" s="107"/>
      <c r="I1390" s="107"/>
      <c r="J1390" s="107"/>
      <c r="K1390" s="107"/>
      <c r="L1390" s="107"/>
      <c r="M1390" s="107"/>
      <c r="N1390" s="107"/>
      <c r="O1390" s="107"/>
      <c r="P1390" s="107"/>
      <c r="Q1390" s="100"/>
      <c r="R1390" s="107"/>
      <c r="S1390" s="107"/>
      <c r="T1390" s="107"/>
      <c r="U1390" s="107"/>
      <c r="V1390" s="107"/>
      <c r="W1390" s="107"/>
      <c r="X1390" s="107"/>
      <c r="Y1390" s="107"/>
      <c r="Z1390" s="107"/>
      <c r="AA1390" s="107"/>
      <c r="AB1390" s="107"/>
      <c r="AC1390" s="107"/>
      <c r="AD1390" s="101"/>
      <c r="AE1390" s="101"/>
    </row>
    <row r="1391" spans="1:37" ht="24.9" customHeight="1" x14ac:dyDescent="0.25">
      <c r="A1391" s="107"/>
      <c r="B1391" s="107"/>
      <c r="C1391" s="107"/>
      <c r="D1391" s="107"/>
      <c r="E1391" s="107"/>
      <c r="F1391" s="107"/>
      <c r="G1391" s="107"/>
      <c r="H1391" s="107"/>
      <c r="I1391" s="107"/>
      <c r="J1391" s="107"/>
      <c r="K1391" s="107"/>
      <c r="L1391" s="107"/>
      <c r="M1391" s="107"/>
      <c r="N1391" s="107"/>
      <c r="O1391" s="107"/>
      <c r="P1391" s="107"/>
      <c r="Q1391" s="100"/>
      <c r="R1391" s="107"/>
      <c r="S1391" s="107"/>
      <c r="T1391" s="107"/>
      <c r="U1391" s="107"/>
      <c r="V1391" s="107"/>
      <c r="W1391" s="107"/>
      <c r="X1391" s="107"/>
      <c r="Y1391" s="107"/>
      <c r="Z1391" s="107"/>
      <c r="AA1391" s="107"/>
      <c r="AB1391" s="107"/>
      <c r="AC1391" s="107"/>
      <c r="AD1391" s="101"/>
      <c r="AE1391" s="101"/>
    </row>
    <row r="1392" spans="1:37" ht="24.9" customHeight="1" x14ac:dyDescent="0.25">
      <c r="A1392" s="390" t="s">
        <v>1105</v>
      </c>
      <c r="B1392" s="390"/>
      <c r="C1392" s="390"/>
      <c r="D1392" s="390"/>
      <c r="E1392" s="390"/>
      <c r="F1392" s="390"/>
      <c r="G1392" s="390"/>
      <c r="H1392" s="390"/>
      <c r="I1392" s="390"/>
      <c r="J1392" s="390"/>
      <c r="K1392" s="390"/>
      <c r="L1392" s="390"/>
      <c r="M1392" s="390"/>
      <c r="N1392" s="390"/>
      <c r="O1392" s="390"/>
      <c r="P1392" s="390"/>
      <c r="Q1392" s="390"/>
      <c r="R1392" s="390"/>
      <c r="S1392" s="390"/>
      <c r="T1392" s="390"/>
      <c r="U1392" s="390"/>
      <c r="V1392" s="390"/>
      <c r="W1392" s="390"/>
      <c r="X1392" s="390"/>
      <c r="Y1392" s="390"/>
      <c r="Z1392" s="390"/>
      <c r="AA1392" s="390"/>
      <c r="AB1392" s="390"/>
      <c r="AC1392" s="390"/>
      <c r="AD1392" s="88"/>
      <c r="AE1392" s="88"/>
    </row>
    <row r="1393" spans="1:37" ht="24.9" customHeight="1" x14ac:dyDescent="0.25">
      <c r="A1393" s="109"/>
      <c r="B1393" s="110"/>
      <c r="C1393" s="110"/>
      <c r="D1393" s="110"/>
      <c r="E1393" s="110"/>
      <c r="F1393" s="110"/>
      <c r="G1393" s="110"/>
      <c r="H1393" s="110"/>
      <c r="I1393" s="110"/>
      <c r="J1393" s="110"/>
      <c r="K1393" s="110"/>
      <c r="L1393" s="110"/>
      <c r="M1393" s="110"/>
      <c r="N1393" s="110"/>
      <c r="O1393" s="110"/>
      <c r="P1393" s="110"/>
      <c r="Q1393" s="111"/>
      <c r="R1393" s="110"/>
      <c r="S1393" s="110"/>
      <c r="T1393" s="110"/>
      <c r="U1393" s="110"/>
      <c r="V1393" s="110"/>
      <c r="W1393" s="110"/>
      <c r="X1393" s="110"/>
      <c r="Y1393" s="110"/>
      <c r="Z1393" s="110"/>
      <c r="AA1393" s="110"/>
      <c r="AB1393" s="110"/>
      <c r="AC1393" s="110"/>
      <c r="AD1393" s="89"/>
      <c r="AE1393" s="89"/>
    </row>
    <row r="1394" spans="1:37" ht="24.9" customHeight="1" x14ac:dyDescent="0.25">
      <c r="A1394" s="73"/>
      <c r="B1394" s="73"/>
      <c r="C1394" s="73"/>
      <c r="D1394" s="73"/>
      <c r="E1394" s="73"/>
      <c r="F1394" s="73"/>
      <c r="G1394" s="73"/>
      <c r="H1394" s="73"/>
      <c r="I1394" s="73"/>
      <c r="J1394" s="73"/>
      <c r="K1394" s="73"/>
      <c r="L1394" s="73"/>
      <c r="M1394" s="73"/>
      <c r="N1394" s="73"/>
      <c r="O1394" s="73"/>
      <c r="P1394" s="73"/>
      <c r="Q1394" s="100"/>
      <c r="R1394" s="73"/>
      <c r="S1394" s="73"/>
      <c r="T1394" s="73"/>
      <c r="U1394" s="73"/>
      <c r="V1394" s="73"/>
      <c r="W1394" s="73"/>
      <c r="X1394" s="73"/>
      <c r="Y1394" s="73"/>
      <c r="Z1394" s="73"/>
      <c r="AA1394" s="73"/>
      <c r="AB1394" s="73"/>
      <c r="AC1394" s="73"/>
      <c r="AD1394" s="101"/>
      <c r="AE1394" s="101"/>
    </row>
    <row r="1395" spans="1:37" ht="24.9" customHeight="1" x14ac:dyDescent="0.25">
      <c r="A1395" s="387" t="s">
        <v>163</v>
      </c>
      <c r="B1395" s="387"/>
      <c r="C1395" s="387"/>
      <c r="D1395" s="387"/>
      <c r="E1395" s="387"/>
      <c r="F1395" s="387"/>
      <c r="G1395" s="387"/>
      <c r="H1395" s="387"/>
      <c r="I1395" s="387"/>
      <c r="J1395" s="387"/>
      <c r="K1395" s="387"/>
      <c r="L1395" s="387"/>
      <c r="M1395" s="387"/>
      <c r="N1395" s="387"/>
      <c r="O1395" s="387"/>
      <c r="P1395" s="387"/>
      <c r="Q1395" s="387"/>
      <c r="R1395" s="387"/>
      <c r="S1395" s="387"/>
      <c r="T1395" s="387"/>
      <c r="U1395" s="387"/>
      <c r="V1395" s="387"/>
      <c r="W1395" s="387"/>
      <c r="X1395" s="387"/>
      <c r="Y1395" s="387"/>
      <c r="Z1395" s="387"/>
      <c r="AA1395" s="387"/>
      <c r="AB1395" s="387"/>
      <c r="AC1395" s="387"/>
      <c r="AD1395" s="66" t="s">
        <v>187</v>
      </c>
      <c r="AE1395" s="306" t="s">
        <v>7</v>
      </c>
      <c r="AF1395" s="92" t="s">
        <v>1666</v>
      </c>
      <c r="AG1395" s="92" t="s">
        <v>1667</v>
      </c>
      <c r="AH1395" s="92" t="s">
        <v>1668</v>
      </c>
      <c r="AI1395" s="93" t="s">
        <v>1669</v>
      </c>
      <c r="AJ1395" s="92"/>
      <c r="AK1395" s="93" t="s">
        <v>1670</v>
      </c>
    </row>
    <row r="1396" spans="1:37" ht="24.9" customHeight="1" x14ac:dyDescent="0.25">
      <c r="A1396" s="356" t="s">
        <v>1025</v>
      </c>
      <c r="B1396" s="356"/>
      <c r="C1396" s="356"/>
      <c r="D1396" s="356"/>
      <c r="E1396" s="356"/>
      <c r="F1396" s="356"/>
      <c r="G1396" s="356"/>
      <c r="H1396" s="356"/>
      <c r="I1396" s="356"/>
      <c r="J1396" s="356"/>
      <c r="K1396" s="356"/>
      <c r="L1396" s="356"/>
      <c r="M1396" s="356"/>
      <c r="N1396" s="356"/>
      <c r="O1396" s="356"/>
      <c r="P1396" s="356"/>
      <c r="Q1396" s="356"/>
      <c r="R1396" s="356"/>
      <c r="S1396" s="356"/>
      <c r="T1396" s="356"/>
      <c r="U1396" s="356"/>
      <c r="V1396" s="356"/>
      <c r="W1396" s="356"/>
      <c r="X1396" s="356"/>
      <c r="Y1396" s="356"/>
      <c r="Z1396" s="356"/>
      <c r="AA1396" s="356"/>
      <c r="AB1396" s="356"/>
      <c r="AC1396" s="356"/>
      <c r="AD1396" s="310">
        <f>'Art. 121'!Q1338</f>
        <v>2</v>
      </c>
      <c r="AE1396" s="94">
        <f t="shared" ref="AE1396:AE1409" si="245">IF(AG1396=1,AK1396,AG1396)</f>
        <v>0.16233766233766234</v>
      </c>
      <c r="AF1396">
        <f t="shared" ref="AF1396:AF1409" si="246">AD1396/2</f>
        <v>1</v>
      </c>
      <c r="AG1396" s="92">
        <f t="shared" ref="AG1396:AG1409" si="247">IF(AND(AF1396&gt;=0,AF1396&lt;=1),1,"No aplica")</f>
        <v>1</v>
      </c>
      <c r="AH1396" s="95">
        <f t="shared" ref="AH1396:AH1409" si="248">AD1396/(AG1396*2)</f>
        <v>1</v>
      </c>
      <c r="AI1396" s="96">
        <f t="shared" ref="AI1396:AI1409" si="249">IF(AG1396=1,AG1396/$AG$1410,"No aplica")</f>
        <v>7.1428571428571425E-2</v>
      </c>
      <c r="AJ1396" s="96">
        <f t="shared" ref="AJ1396:AJ1409" si="250">AF1396*AI1396</f>
        <v>7.1428571428571425E-2</v>
      </c>
      <c r="AK1396" s="96">
        <f t="shared" ref="AK1396:AK1409" si="251">AJ1396*$AE$23</f>
        <v>0.16233766233766234</v>
      </c>
    </row>
    <row r="1397" spans="1:37" ht="24.9" customHeight="1" x14ac:dyDescent="0.25">
      <c r="A1397" s="356" t="s">
        <v>1026</v>
      </c>
      <c r="B1397" s="356"/>
      <c r="C1397" s="356"/>
      <c r="D1397" s="356"/>
      <c r="E1397" s="356"/>
      <c r="F1397" s="356"/>
      <c r="G1397" s="356"/>
      <c r="H1397" s="356"/>
      <c r="I1397" s="356"/>
      <c r="J1397" s="356"/>
      <c r="K1397" s="356"/>
      <c r="L1397" s="356"/>
      <c r="M1397" s="356"/>
      <c r="N1397" s="356"/>
      <c r="O1397" s="356"/>
      <c r="P1397" s="356"/>
      <c r="Q1397" s="356"/>
      <c r="R1397" s="356"/>
      <c r="S1397" s="356"/>
      <c r="T1397" s="356"/>
      <c r="U1397" s="356"/>
      <c r="V1397" s="356"/>
      <c r="W1397" s="356"/>
      <c r="X1397" s="356"/>
      <c r="Y1397" s="356"/>
      <c r="Z1397" s="356"/>
      <c r="AA1397" s="356"/>
      <c r="AB1397" s="356"/>
      <c r="AC1397" s="356"/>
      <c r="AD1397" s="310">
        <f>'Art. 121'!Q1339</f>
        <v>2</v>
      </c>
      <c r="AE1397" s="94">
        <f t="shared" si="245"/>
        <v>0.16233766233766234</v>
      </c>
      <c r="AF1397">
        <f t="shared" si="246"/>
        <v>1</v>
      </c>
      <c r="AG1397" s="92">
        <f t="shared" si="247"/>
        <v>1</v>
      </c>
      <c r="AH1397" s="95">
        <f t="shared" si="248"/>
        <v>1</v>
      </c>
      <c r="AI1397" s="96">
        <f t="shared" si="249"/>
        <v>7.1428571428571425E-2</v>
      </c>
      <c r="AJ1397" s="96">
        <f t="shared" si="250"/>
        <v>7.1428571428571425E-2</v>
      </c>
      <c r="AK1397" s="96">
        <f t="shared" si="251"/>
        <v>0.16233766233766234</v>
      </c>
    </row>
    <row r="1398" spans="1:37" ht="24.9" customHeight="1" x14ac:dyDescent="0.25">
      <c r="A1398" s="356" t="s">
        <v>1106</v>
      </c>
      <c r="B1398" s="356"/>
      <c r="C1398" s="356"/>
      <c r="D1398" s="356"/>
      <c r="E1398" s="356"/>
      <c r="F1398" s="356"/>
      <c r="G1398" s="356"/>
      <c r="H1398" s="356"/>
      <c r="I1398" s="356"/>
      <c r="J1398" s="356"/>
      <c r="K1398" s="356"/>
      <c r="L1398" s="356"/>
      <c r="M1398" s="356"/>
      <c r="N1398" s="356"/>
      <c r="O1398" s="356"/>
      <c r="P1398" s="356"/>
      <c r="Q1398" s="356"/>
      <c r="R1398" s="356"/>
      <c r="S1398" s="356"/>
      <c r="T1398" s="356"/>
      <c r="U1398" s="356"/>
      <c r="V1398" s="356"/>
      <c r="W1398" s="356"/>
      <c r="X1398" s="356"/>
      <c r="Y1398" s="356"/>
      <c r="Z1398" s="356"/>
      <c r="AA1398" s="356"/>
      <c r="AB1398" s="356"/>
      <c r="AC1398" s="356"/>
      <c r="AD1398" s="310">
        <f>'Art. 121'!Q1340</f>
        <v>2</v>
      </c>
      <c r="AE1398" s="94">
        <f t="shared" si="245"/>
        <v>0.16233766233766234</v>
      </c>
      <c r="AF1398">
        <f t="shared" si="246"/>
        <v>1</v>
      </c>
      <c r="AG1398" s="92">
        <f t="shared" si="247"/>
        <v>1</v>
      </c>
      <c r="AH1398" s="95">
        <f t="shared" si="248"/>
        <v>1</v>
      </c>
      <c r="AI1398" s="96">
        <f t="shared" si="249"/>
        <v>7.1428571428571425E-2</v>
      </c>
      <c r="AJ1398" s="96">
        <f t="shared" si="250"/>
        <v>7.1428571428571425E-2</v>
      </c>
      <c r="AK1398" s="96">
        <f t="shared" si="251"/>
        <v>0.16233766233766234</v>
      </c>
    </row>
    <row r="1399" spans="1:37" ht="24.9" customHeight="1" x14ac:dyDescent="0.25">
      <c r="A1399" s="356" t="s">
        <v>1107</v>
      </c>
      <c r="B1399" s="356"/>
      <c r="C1399" s="356"/>
      <c r="D1399" s="356"/>
      <c r="E1399" s="356"/>
      <c r="F1399" s="356"/>
      <c r="G1399" s="356"/>
      <c r="H1399" s="356"/>
      <c r="I1399" s="356"/>
      <c r="J1399" s="356"/>
      <c r="K1399" s="356"/>
      <c r="L1399" s="356"/>
      <c r="M1399" s="356"/>
      <c r="N1399" s="356"/>
      <c r="O1399" s="356"/>
      <c r="P1399" s="356"/>
      <c r="Q1399" s="356"/>
      <c r="R1399" s="356"/>
      <c r="S1399" s="356"/>
      <c r="T1399" s="356"/>
      <c r="U1399" s="356"/>
      <c r="V1399" s="356"/>
      <c r="W1399" s="356"/>
      <c r="X1399" s="356"/>
      <c r="Y1399" s="356"/>
      <c r="Z1399" s="356"/>
      <c r="AA1399" s="356"/>
      <c r="AB1399" s="356"/>
      <c r="AC1399" s="356"/>
      <c r="AD1399" s="310">
        <f>'Art. 121'!Q1341</f>
        <v>2</v>
      </c>
      <c r="AE1399" s="94">
        <f t="shared" si="245"/>
        <v>0.16233766233766234</v>
      </c>
      <c r="AF1399">
        <f t="shared" si="246"/>
        <v>1</v>
      </c>
      <c r="AG1399" s="92">
        <f t="shared" si="247"/>
        <v>1</v>
      </c>
      <c r="AH1399" s="95">
        <f t="shared" si="248"/>
        <v>1</v>
      </c>
      <c r="AI1399" s="96">
        <f t="shared" si="249"/>
        <v>7.1428571428571425E-2</v>
      </c>
      <c r="AJ1399" s="96">
        <f t="shared" si="250"/>
        <v>7.1428571428571425E-2</v>
      </c>
      <c r="AK1399" s="96">
        <f t="shared" si="251"/>
        <v>0.16233766233766234</v>
      </c>
    </row>
    <row r="1400" spans="1:37" ht="24.9" customHeight="1" x14ac:dyDescent="0.25">
      <c r="A1400" s="356" t="s">
        <v>1108</v>
      </c>
      <c r="B1400" s="356"/>
      <c r="C1400" s="356"/>
      <c r="D1400" s="356"/>
      <c r="E1400" s="356"/>
      <c r="F1400" s="356"/>
      <c r="G1400" s="356"/>
      <c r="H1400" s="356"/>
      <c r="I1400" s="356"/>
      <c r="J1400" s="356"/>
      <c r="K1400" s="356"/>
      <c r="L1400" s="356"/>
      <c r="M1400" s="356"/>
      <c r="N1400" s="356"/>
      <c r="O1400" s="356"/>
      <c r="P1400" s="356"/>
      <c r="Q1400" s="356"/>
      <c r="R1400" s="356"/>
      <c r="S1400" s="356"/>
      <c r="T1400" s="356"/>
      <c r="U1400" s="356"/>
      <c r="V1400" s="356"/>
      <c r="W1400" s="356"/>
      <c r="X1400" s="356"/>
      <c r="Y1400" s="356"/>
      <c r="Z1400" s="356"/>
      <c r="AA1400" s="356"/>
      <c r="AB1400" s="356"/>
      <c r="AC1400" s="356"/>
      <c r="AD1400" s="310">
        <f>'Art. 121'!Q1342</f>
        <v>2</v>
      </c>
      <c r="AE1400" s="94">
        <f t="shared" si="245"/>
        <v>0.16233766233766234</v>
      </c>
      <c r="AF1400">
        <f t="shared" si="246"/>
        <v>1</v>
      </c>
      <c r="AG1400" s="92">
        <f t="shared" si="247"/>
        <v>1</v>
      </c>
      <c r="AH1400" s="95">
        <f t="shared" si="248"/>
        <v>1</v>
      </c>
      <c r="AI1400" s="96">
        <f t="shared" si="249"/>
        <v>7.1428571428571425E-2</v>
      </c>
      <c r="AJ1400" s="96">
        <f t="shared" si="250"/>
        <v>7.1428571428571425E-2</v>
      </c>
      <c r="AK1400" s="96">
        <f t="shared" si="251"/>
        <v>0.16233766233766234</v>
      </c>
    </row>
    <row r="1401" spans="1:37" ht="24.9" customHeight="1" x14ac:dyDescent="0.25">
      <c r="A1401" s="356" t="s">
        <v>1109</v>
      </c>
      <c r="B1401" s="356"/>
      <c r="C1401" s="356"/>
      <c r="D1401" s="356"/>
      <c r="E1401" s="356"/>
      <c r="F1401" s="356"/>
      <c r="G1401" s="356"/>
      <c r="H1401" s="356"/>
      <c r="I1401" s="356"/>
      <c r="J1401" s="356"/>
      <c r="K1401" s="356"/>
      <c r="L1401" s="356"/>
      <c r="M1401" s="356"/>
      <c r="N1401" s="356"/>
      <c r="O1401" s="356"/>
      <c r="P1401" s="356"/>
      <c r="Q1401" s="356"/>
      <c r="R1401" s="356"/>
      <c r="S1401" s="356"/>
      <c r="T1401" s="356"/>
      <c r="U1401" s="356"/>
      <c r="V1401" s="356"/>
      <c r="W1401" s="356"/>
      <c r="X1401" s="356"/>
      <c r="Y1401" s="356"/>
      <c r="Z1401" s="356"/>
      <c r="AA1401" s="356"/>
      <c r="AB1401" s="356"/>
      <c r="AC1401" s="356"/>
      <c r="AD1401" s="310">
        <f>'Art. 121'!Q1343</f>
        <v>2</v>
      </c>
      <c r="AE1401" s="94">
        <f t="shared" si="245"/>
        <v>0.16233766233766234</v>
      </c>
      <c r="AF1401">
        <f t="shared" si="246"/>
        <v>1</v>
      </c>
      <c r="AG1401" s="92">
        <f t="shared" si="247"/>
        <v>1</v>
      </c>
      <c r="AH1401" s="95">
        <f t="shared" si="248"/>
        <v>1</v>
      </c>
      <c r="AI1401" s="96">
        <f t="shared" si="249"/>
        <v>7.1428571428571425E-2</v>
      </c>
      <c r="AJ1401" s="96">
        <f t="shared" si="250"/>
        <v>7.1428571428571425E-2</v>
      </c>
      <c r="AK1401" s="96">
        <f t="shared" si="251"/>
        <v>0.16233766233766234</v>
      </c>
    </row>
    <row r="1402" spans="1:37" ht="24.9" customHeight="1" x14ac:dyDescent="0.25">
      <c r="A1402" s="356" t="s">
        <v>1110</v>
      </c>
      <c r="B1402" s="356"/>
      <c r="C1402" s="356"/>
      <c r="D1402" s="356"/>
      <c r="E1402" s="356"/>
      <c r="F1402" s="356"/>
      <c r="G1402" s="356"/>
      <c r="H1402" s="356"/>
      <c r="I1402" s="356"/>
      <c r="J1402" s="356"/>
      <c r="K1402" s="356"/>
      <c r="L1402" s="356"/>
      <c r="M1402" s="356"/>
      <c r="N1402" s="356"/>
      <c r="O1402" s="356"/>
      <c r="P1402" s="356"/>
      <c r="Q1402" s="356"/>
      <c r="R1402" s="356"/>
      <c r="S1402" s="356"/>
      <c r="T1402" s="356"/>
      <c r="U1402" s="356"/>
      <c r="V1402" s="356"/>
      <c r="W1402" s="356"/>
      <c r="X1402" s="356"/>
      <c r="Y1402" s="356"/>
      <c r="Z1402" s="356"/>
      <c r="AA1402" s="356"/>
      <c r="AB1402" s="356"/>
      <c r="AC1402" s="356"/>
      <c r="AD1402" s="310">
        <f>'Art. 121'!Q1344</f>
        <v>2</v>
      </c>
      <c r="AE1402" s="94">
        <f t="shared" si="245"/>
        <v>0.16233766233766234</v>
      </c>
      <c r="AF1402">
        <f t="shared" si="246"/>
        <v>1</v>
      </c>
      <c r="AG1402" s="92">
        <f t="shared" si="247"/>
        <v>1</v>
      </c>
      <c r="AH1402" s="95">
        <f t="shared" si="248"/>
        <v>1</v>
      </c>
      <c r="AI1402" s="96">
        <f t="shared" si="249"/>
        <v>7.1428571428571425E-2</v>
      </c>
      <c r="AJ1402" s="96">
        <f t="shared" si="250"/>
        <v>7.1428571428571425E-2</v>
      </c>
      <c r="AK1402" s="96">
        <f t="shared" si="251"/>
        <v>0.16233766233766234</v>
      </c>
    </row>
    <row r="1403" spans="1:37" ht="24.9" customHeight="1" x14ac:dyDescent="0.25">
      <c r="A1403" s="356" t="s">
        <v>1111</v>
      </c>
      <c r="B1403" s="356"/>
      <c r="C1403" s="356"/>
      <c r="D1403" s="356"/>
      <c r="E1403" s="356"/>
      <c r="F1403" s="356"/>
      <c r="G1403" s="356"/>
      <c r="H1403" s="356"/>
      <c r="I1403" s="356"/>
      <c r="J1403" s="356"/>
      <c r="K1403" s="356"/>
      <c r="L1403" s="356"/>
      <c r="M1403" s="356"/>
      <c r="N1403" s="356"/>
      <c r="O1403" s="356"/>
      <c r="P1403" s="356"/>
      <c r="Q1403" s="356"/>
      <c r="R1403" s="356"/>
      <c r="S1403" s="356"/>
      <c r="T1403" s="356"/>
      <c r="U1403" s="356"/>
      <c r="V1403" s="356"/>
      <c r="W1403" s="356"/>
      <c r="X1403" s="356"/>
      <c r="Y1403" s="356"/>
      <c r="Z1403" s="356"/>
      <c r="AA1403" s="356"/>
      <c r="AB1403" s="356"/>
      <c r="AC1403" s="356"/>
      <c r="AD1403" s="310">
        <f>'Art. 121'!Q1345</f>
        <v>2</v>
      </c>
      <c r="AE1403" s="94">
        <f t="shared" si="245"/>
        <v>0.16233766233766234</v>
      </c>
      <c r="AF1403">
        <f t="shared" si="246"/>
        <v>1</v>
      </c>
      <c r="AG1403" s="92">
        <f t="shared" si="247"/>
        <v>1</v>
      </c>
      <c r="AH1403" s="95">
        <f t="shared" si="248"/>
        <v>1</v>
      </c>
      <c r="AI1403" s="96">
        <f t="shared" si="249"/>
        <v>7.1428571428571425E-2</v>
      </c>
      <c r="AJ1403" s="96">
        <f t="shared" si="250"/>
        <v>7.1428571428571425E-2</v>
      </c>
      <c r="AK1403" s="96">
        <f t="shared" si="251"/>
        <v>0.16233766233766234</v>
      </c>
    </row>
    <row r="1404" spans="1:37" ht="24.9" customHeight="1" x14ac:dyDescent="0.25">
      <c r="A1404" s="356" t="s">
        <v>1112</v>
      </c>
      <c r="B1404" s="356"/>
      <c r="C1404" s="356"/>
      <c r="D1404" s="356"/>
      <c r="E1404" s="356"/>
      <c r="F1404" s="356"/>
      <c r="G1404" s="356"/>
      <c r="H1404" s="356"/>
      <c r="I1404" s="356"/>
      <c r="J1404" s="356"/>
      <c r="K1404" s="356"/>
      <c r="L1404" s="356"/>
      <c r="M1404" s="356"/>
      <c r="N1404" s="356"/>
      <c r="O1404" s="356"/>
      <c r="P1404" s="356"/>
      <c r="Q1404" s="356"/>
      <c r="R1404" s="356"/>
      <c r="S1404" s="356"/>
      <c r="T1404" s="356"/>
      <c r="U1404" s="356"/>
      <c r="V1404" s="356"/>
      <c r="W1404" s="356"/>
      <c r="X1404" s="356"/>
      <c r="Y1404" s="356"/>
      <c r="Z1404" s="356"/>
      <c r="AA1404" s="356"/>
      <c r="AB1404" s="356"/>
      <c r="AC1404" s="356"/>
      <c r="AD1404" s="310">
        <f>'Art. 121'!Q1346</f>
        <v>2</v>
      </c>
      <c r="AE1404" s="94">
        <f t="shared" si="245"/>
        <v>0.16233766233766234</v>
      </c>
      <c r="AF1404">
        <f t="shared" si="246"/>
        <v>1</v>
      </c>
      <c r="AG1404" s="92">
        <f t="shared" si="247"/>
        <v>1</v>
      </c>
      <c r="AH1404" s="95">
        <f t="shared" si="248"/>
        <v>1</v>
      </c>
      <c r="AI1404" s="96">
        <f t="shared" si="249"/>
        <v>7.1428571428571425E-2</v>
      </c>
      <c r="AJ1404" s="96">
        <f t="shared" si="250"/>
        <v>7.1428571428571425E-2</v>
      </c>
      <c r="AK1404" s="96">
        <f t="shared" si="251"/>
        <v>0.16233766233766234</v>
      </c>
    </row>
    <row r="1405" spans="1:37" ht="24.9" customHeight="1" x14ac:dyDescent="0.25">
      <c r="A1405" s="356" t="s">
        <v>1113</v>
      </c>
      <c r="B1405" s="356"/>
      <c r="C1405" s="356"/>
      <c r="D1405" s="356"/>
      <c r="E1405" s="356"/>
      <c r="F1405" s="356"/>
      <c r="G1405" s="356"/>
      <c r="H1405" s="356"/>
      <c r="I1405" s="356"/>
      <c r="J1405" s="356"/>
      <c r="K1405" s="356"/>
      <c r="L1405" s="356"/>
      <c r="M1405" s="356"/>
      <c r="N1405" s="356"/>
      <c r="O1405" s="356"/>
      <c r="P1405" s="356"/>
      <c r="Q1405" s="356"/>
      <c r="R1405" s="356"/>
      <c r="S1405" s="356"/>
      <c r="T1405" s="356"/>
      <c r="U1405" s="356"/>
      <c r="V1405" s="356"/>
      <c r="W1405" s="356"/>
      <c r="X1405" s="356"/>
      <c r="Y1405" s="356"/>
      <c r="Z1405" s="356"/>
      <c r="AA1405" s="356"/>
      <c r="AB1405" s="356"/>
      <c r="AC1405" s="356"/>
      <c r="AD1405" s="310">
        <f>'Art. 121'!Q1347</f>
        <v>2</v>
      </c>
      <c r="AE1405" s="94">
        <f t="shared" si="245"/>
        <v>0.16233766233766234</v>
      </c>
      <c r="AF1405">
        <f t="shared" si="246"/>
        <v>1</v>
      </c>
      <c r="AG1405" s="92">
        <f t="shared" si="247"/>
        <v>1</v>
      </c>
      <c r="AH1405" s="95">
        <f t="shared" si="248"/>
        <v>1</v>
      </c>
      <c r="AI1405" s="96">
        <f t="shared" si="249"/>
        <v>7.1428571428571425E-2</v>
      </c>
      <c r="AJ1405" s="96">
        <f t="shared" si="250"/>
        <v>7.1428571428571425E-2</v>
      </c>
      <c r="AK1405" s="96">
        <f t="shared" si="251"/>
        <v>0.16233766233766234</v>
      </c>
    </row>
    <row r="1406" spans="1:37" ht="24.9" customHeight="1" x14ac:dyDescent="0.25">
      <c r="A1406" s="356" t="s">
        <v>1114</v>
      </c>
      <c r="B1406" s="356"/>
      <c r="C1406" s="356"/>
      <c r="D1406" s="356"/>
      <c r="E1406" s="356"/>
      <c r="F1406" s="356"/>
      <c r="G1406" s="356"/>
      <c r="H1406" s="356"/>
      <c r="I1406" s="356"/>
      <c r="J1406" s="356"/>
      <c r="K1406" s="356"/>
      <c r="L1406" s="356"/>
      <c r="M1406" s="356"/>
      <c r="N1406" s="356"/>
      <c r="O1406" s="356"/>
      <c r="P1406" s="356"/>
      <c r="Q1406" s="356"/>
      <c r="R1406" s="356"/>
      <c r="S1406" s="356"/>
      <c r="T1406" s="356"/>
      <c r="U1406" s="356"/>
      <c r="V1406" s="356"/>
      <c r="W1406" s="356"/>
      <c r="X1406" s="356"/>
      <c r="Y1406" s="356"/>
      <c r="Z1406" s="356"/>
      <c r="AA1406" s="356"/>
      <c r="AB1406" s="356"/>
      <c r="AC1406" s="356"/>
      <c r="AD1406" s="310">
        <f>'Art. 121'!Q1348</f>
        <v>2</v>
      </c>
      <c r="AE1406" s="94">
        <f t="shared" si="245"/>
        <v>0.16233766233766234</v>
      </c>
      <c r="AF1406">
        <f t="shared" si="246"/>
        <v>1</v>
      </c>
      <c r="AG1406" s="92">
        <f t="shared" si="247"/>
        <v>1</v>
      </c>
      <c r="AH1406" s="95">
        <f t="shared" si="248"/>
        <v>1</v>
      </c>
      <c r="AI1406" s="96">
        <f t="shared" si="249"/>
        <v>7.1428571428571425E-2</v>
      </c>
      <c r="AJ1406" s="96">
        <f t="shared" si="250"/>
        <v>7.1428571428571425E-2</v>
      </c>
      <c r="AK1406" s="96">
        <f t="shared" si="251"/>
        <v>0.16233766233766234</v>
      </c>
    </row>
    <row r="1407" spans="1:37" ht="24.9" customHeight="1" x14ac:dyDescent="0.25">
      <c r="A1407" s="356" t="s">
        <v>1115</v>
      </c>
      <c r="B1407" s="356"/>
      <c r="C1407" s="356"/>
      <c r="D1407" s="356"/>
      <c r="E1407" s="356"/>
      <c r="F1407" s="356"/>
      <c r="G1407" s="356"/>
      <c r="H1407" s="356"/>
      <c r="I1407" s="356"/>
      <c r="J1407" s="356"/>
      <c r="K1407" s="356"/>
      <c r="L1407" s="356"/>
      <c r="M1407" s="356"/>
      <c r="N1407" s="356"/>
      <c r="O1407" s="356"/>
      <c r="P1407" s="356"/>
      <c r="Q1407" s="356"/>
      <c r="R1407" s="356"/>
      <c r="S1407" s="356"/>
      <c r="T1407" s="356"/>
      <c r="U1407" s="356"/>
      <c r="V1407" s="356"/>
      <c r="W1407" s="356"/>
      <c r="X1407" s="356"/>
      <c r="Y1407" s="356"/>
      <c r="Z1407" s="356"/>
      <c r="AA1407" s="356"/>
      <c r="AB1407" s="356"/>
      <c r="AC1407" s="356"/>
      <c r="AD1407" s="310">
        <f>'Art. 121'!Q1349</f>
        <v>2</v>
      </c>
      <c r="AE1407" s="94">
        <f t="shared" si="245"/>
        <v>0.16233766233766234</v>
      </c>
      <c r="AF1407">
        <f t="shared" si="246"/>
        <v>1</v>
      </c>
      <c r="AG1407" s="92">
        <f t="shared" si="247"/>
        <v>1</v>
      </c>
      <c r="AH1407" s="95">
        <f t="shared" si="248"/>
        <v>1</v>
      </c>
      <c r="AI1407" s="96">
        <f t="shared" si="249"/>
        <v>7.1428571428571425E-2</v>
      </c>
      <c r="AJ1407" s="96">
        <f t="shared" si="250"/>
        <v>7.1428571428571425E-2</v>
      </c>
      <c r="AK1407" s="96">
        <f t="shared" si="251"/>
        <v>0.16233766233766234</v>
      </c>
    </row>
    <row r="1408" spans="1:37" ht="24.9" customHeight="1" x14ac:dyDescent="0.25">
      <c r="A1408" s="356" t="s">
        <v>1116</v>
      </c>
      <c r="B1408" s="356"/>
      <c r="C1408" s="356"/>
      <c r="D1408" s="356"/>
      <c r="E1408" s="356"/>
      <c r="F1408" s="356"/>
      <c r="G1408" s="356"/>
      <c r="H1408" s="356"/>
      <c r="I1408" s="356"/>
      <c r="J1408" s="356"/>
      <c r="K1408" s="356"/>
      <c r="L1408" s="356"/>
      <c r="M1408" s="356"/>
      <c r="N1408" s="356"/>
      <c r="O1408" s="356"/>
      <c r="P1408" s="356"/>
      <c r="Q1408" s="356"/>
      <c r="R1408" s="356"/>
      <c r="S1408" s="356"/>
      <c r="T1408" s="356"/>
      <c r="U1408" s="356"/>
      <c r="V1408" s="356"/>
      <c r="W1408" s="356"/>
      <c r="X1408" s="356"/>
      <c r="Y1408" s="356"/>
      <c r="Z1408" s="356"/>
      <c r="AA1408" s="356"/>
      <c r="AB1408" s="356"/>
      <c r="AC1408" s="356"/>
      <c r="AD1408" s="310">
        <f>'Art. 121'!Q1350</f>
        <v>0</v>
      </c>
      <c r="AE1408" s="94">
        <f t="shared" si="245"/>
        <v>0</v>
      </c>
      <c r="AF1408">
        <f t="shared" si="246"/>
        <v>0</v>
      </c>
      <c r="AG1408" s="92">
        <f t="shared" si="247"/>
        <v>1</v>
      </c>
      <c r="AH1408" s="95">
        <f t="shared" si="248"/>
        <v>0</v>
      </c>
      <c r="AI1408" s="96">
        <f t="shared" si="249"/>
        <v>7.1428571428571425E-2</v>
      </c>
      <c r="AJ1408" s="96">
        <f t="shared" si="250"/>
        <v>0</v>
      </c>
      <c r="AK1408" s="96">
        <f t="shared" si="251"/>
        <v>0</v>
      </c>
    </row>
    <row r="1409" spans="1:37" ht="24.9" customHeight="1" x14ac:dyDescent="0.25">
      <c r="A1409" s="356" t="s">
        <v>1117</v>
      </c>
      <c r="B1409" s="356"/>
      <c r="C1409" s="356"/>
      <c r="D1409" s="356"/>
      <c r="E1409" s="356"/>
      <c r="F1409" s="356"/>
      <c r="G1409" s="356"/>
      <c r="H1409" s="356"/>
      <c r="I1409" s="356"/>
      <c r="J1409" s="356"/>
      <c r="K1409" s="356"/>
      <c r="L1409" s="356"/>
      <c r="M1409" s="356"/>
      <c r="N1409" s="356"/>
      <c r="O1409" s="356"/>
      <c r="P1409" s="356"/>
      <c r="Q1409" s="356"/>
      <c r="R1409" s="356"/>
      <c r="S1409" s="356"/>
      <c r="T1409" s="356"/>
      <c r="U1409" s="356"/>
      <c r="V1409" s="356"/>
      <c r="W1409" s="356"/>
      <c r="X1409" s="356"/>
      <c r="Y1409" s="356"/>
      <c r="Z1409" s="356"/>
      <c r="AA1409" s="356"/>
      <c r="AB1409" s="356"/>
      <c r="AC1409" s="356"/>
      <c r="AD1409" s="310">
        <f>'Art. 121'!Q1351</f>
        <v>0</v>
      </c>
      <c r="AE1409" s="94">
        <f t="shared" si="245"/>
        <v>0</v>
      </c>
      <c r="AF1409">
        <f t="shared" si="246"/>
        <v>0</v>
      </c>
      <c r="AG1409" s="92">
        <f t="shared" si="247"/>
        <v>1</v>
      </c>
      <c r="AH1409" s="95">
        <f t="shared" si="248"/>
        <v>0</v>
      </c>
      <c r="AI1409" s="96">
        <f t="shared" si="249"/>
        <v>7.1428571428571425E-2</v>
      </c>
      <c r="AJ1409" s="96">
        <f t="shared" si="250"/>
        <v>0</v>
      </c>
      <c r="AK1409" s="96">
        <f t="shared" si="251"/>
        <v>0</v>
      </c>
    </row>
    <row r="1410" spans="1:37" ht="24.9" customHeight="1" x14ac:dyDescent="0.25">
      <c r="A1410" s="383" t="s">
        <v>1808</v>
      </c>
      <c r="B1410" s="383"/>
      <c r="C1410" s="383"/>
      <c r="D1410" s="383"/>
      <c r="E1410" s="383"/>
      <c r="F1410" s="383"/>
      <c r="G1410" s="383"/>
      <c r="H1410" s="383"/>
      <c r="I1410" s="383"/>
      <c r="J1410" s="383"/>
      <c r="K1410" s="383"/>
      <c r="L1410" s="383"/>
      <c r="M1410" s="383"/>
      <c r="N1410" s="383"/>
      <c r="O1410" s="383"/>
      <c r="P1410" s="383"/>
      <c r="Q1410" s="383"/>
      <c r="R1410" s="383"/>
      <c r="S1410" s="383"/>
      <c r="T1410" s="383"/>
      <c r="U1410" s="383"/>
      <c r="V1410" s="383"/>
      <c r="W1410" s="383"/>
      <c r="X1410" s="383"/>
      <c r="Y1410" s="383"/>
      <c r="Z1410" s="383"/>
      <c r="AA1410" s="383"/>
      <c r="AB1410" s="383"/>
      <c r="AC1410" s="383"/>
      <c r="AD1410" s="383"/>
      <c r="AE1410" s="94">
        <f>SUM(AE1403:AE1409)</f>
        <v>0.81168831168831168</v>
      </c>
      <c r="AF1410" s="61"/>
      <c r="AG1410" s="97">
        <f>SUM(AG1396:AG1409)</f>
        <v>14</v>
      </c>
      <c r="AH1410" s="98"/>
      <c r="AI1410" s="99"/>
      <c r="AJ1410" s="99"/>
      <c r="AK1410" s="99"/>
    </row>
    <row r="1411" spans="1:37" ht="24.9" customHeight="1" x14ac:dyDescent="0.25">
      <c r="A1411" s="384" t="s">
        <v>1809</v>
      </c>
      <c r="B1411" s="384"/>
      <c r="C1411" s="384"/>
      <c r="D1411" s="384"/>
      <c r="E1411" s="384"/>
      <c r="F1411" s="384"/>
      <c r="G1411" s="384"/>
      <c r="H1411" s="384"/>
      <c r="I1411" s="384"/>
      <c r="J1411" s="384"/>
      <c r="K1411" s="384"/>
      <c r="L1411" s="384"/>
      <c r="M1411" s="384"/>
      <c r="N1411" s="384"/>
      <c r="O1411" s="384"/>
      <c r="P1411" s="384"/>
      <c r="Q1411" s="384"/>
      <c r="R1411" s="384"/>
      <c r="S1411" s="384"/>
      <c r="T1411" s="384"/>
      <c r="U1411" s="384"/>
      <c r="V1411" s="384"/>
      <c r="W1411" s="384"/>
      <c r="X1411" s="384"/>
      <c r="Y1411" s="384"/>
      <c r="Z1411" s="384"/>
      <c r="AA1411" s="384"/>
      <c r="AB1411" s="384"/>
      <c r="AC1411" s="384"/>
      <c r="AD1411" s="384"/>
      <c r="AE1411" s="94">
        <f>AE1410/$AE$23*100</f>
        <v>35.714285714285708</v>
      </c>
      <c r="AF1411" s="61"/>
      <c r="AG1411" s="97"/>
      <c r="AH1411" s="98"/>
      <c r="AI1411" s="99"/>
      <c r="AJ1411" s="99"/>
      <c r="AK1411" s="99"/>
    </row>
    <row r="1412" spans="1:37" ht="24.9" customHeight="1" x14ac:dyDescent="0.25">
      <c r="A1412" s="73"/>
      <c r="B1412" s="73"/>
      <c r="C1412" s="73"/>
      <c r="D1412" s="73"/>
      <c r="E1412" s="73"/>
      <c r="F1412" s="73"/>
      <c r="G1412" s="73"/>
      <c r="H1412" s="73"/>
      <c r="I1412" s="73"/>
      <c r="J1412" s="73"/>
      <c r="K1412" s="73"/>
      <c r="L1412" s="73"/>
      <c r="M1412" s="73"/>
      <c r="N1412" s="73"/>
      <c r="O1412" s="73"/>
      <c r="P1412" s="73"/>
      <c r="Q1412" s="100"/>
      <c r="R1412" s="73"/>
      <c r="S1412" s="73"/>
      <c r="T1412" s="73"/>
      <c r="U1412" s="73"/>
      <c r="V1412" s="73"/>
      <c r="W1412" s="73"/>
      <c r="X1412" s="73"/>
      <c r="Y1412" s="73"/>
      <c r="Z1412" s="73"/>
      <c r="AA1412" s="73"/>
      <c r="AB1412" s="73"/>
      <c r="AC1412" s="73"/>
      <c r="AD1412" s="101"/>
      <c r="AE1412" s="101"/>
    </row>
    <row r="1413" spans="1:37" ht="24.9" customHeight="1" x14ac:dyDescent="0.25">
      <c r="A1413" s="391" t="s">
        <v>198</v>
      </c>
      <c r="B1413" s="391"/>
      <c r="C1413" s="391"/>
      <c r="D1413" s="391"/>
      <c r="E1413" s="391"/>
      <c r="F1413" s="391"/>
      <c r="G1413" s="391"/>
      <c r="H1413" s="391"/>
      <c r="I1413" s="391"/>
      <c r="J1413" s="391"/>
      <c r="K1413" s="391"/>
      <c r="L1413" s="391"/>
      <c r="M1413" s="391"/>
      <c r="N1413" s="391"/>
      <c r="O1413" s="391"/>
      <c r="P1413" s="391"/>
      <c r="Q1413" s="391"/>
      <c r="R1413" s="391"/>
      <c r="S1413" s="391"/>
      <c r="T1413" s="391"/>
      <c r="U1413" s="391"/>
      <c r="V1413" s="391"/>
      <c r="W1413" s="391"/>
      <c r="X1413" s="391"/>
      <c r="Y1413" s="391"/>
      <c r="Z1413" s="391"/>
      <c r="AA1413" s="391"/>
      <c r="AB1413" s="391"/>
      <c r="AC1413" s="391"/>
      <c r="AD1413" s="112" t="s">
        <v>187</v>
      </c>
      <c r="AE1413" s="113" t="s">
        <v>7</v>
      </c>
      <c r="AF1413" s="92" t="s">
        <v>1666</v>
      </c>
      <c r="AG1413" s="92" t="s">
        <v>1667</v>
      </c>
      <c r="AH1413" s="92" t="s">
        <v>1668</v>
      </c>
      <c r="AI1413" s="93" t="s">
        <v>1669</v>
      </c>
      <c r="AJ1413" s="92"/>
      <c r="AK1413" s="93" t="s">
        <v>1670</v>
      </c>
    </row>
    <row r="1414" spans="1:37" ht="24.9" customHeight="1" x14ac:dyDescent="0.25">
      <c r="A1414" s="356" t="s">
        <v>1118</v>
      </c>
      <c r="B1414" s="356"/>
      <c r="C1414" s="356"/>
      <c r="D1414" s="356"/>
      <c r="E1414" s="356"/>
      <c r="F1414" s="356"/>
      <c r="G1414" s="356"/>
      <c r="H1414" s="356"/>
      <c r="I1414" s="356"/>
      <c r="J1414" s="356"/>
      <c r="K1414" s="356"/>
      <c r="L1414" s="356"/>
      <c r="M1414" s="356"/>
      <c r="N1414" s="356"/>
      <c r="O1414" s="356"/>
      <c r="P1414" s="356"/>
      <c r="Q1414" s="356"/>
      <c r="R1414" s="356"/>
      <c r="S1414" s="356"/>
      <c r="T1414" s="356"/>
      <c r="U1414" s="356"/>
      <c r="V1414" s="356"/>
      <c r="W1414" s="356"/>
      <c r="X1414" s="356"/>
      <c r="Y1414" s="356"/>
      <c r="Z1414" s="356"/>
      <c r="AA1414" s="356"/>
      <c r="AB1414" s="356"/>
      <c r="AC1414" s="356"/>
      <c r="AD1414" s="310">
        <f>'Art. 121'!Q1354</f>
        <v>2</v>
      </c>
      <c r="AE1414" s="94">
        <f>IF(AG1414=1,AK1414,AG1414)</f>
        <v>0.45454545454545459</v>
      </c>
      <c r="AF1414">
        <f>AD1414/2</f>
        <v>1</v>
      </c>
      <c r="AG1414" s="92">
        <f>IF(AND(AF1414&gt;=0,AF1414&lt;=1),1,"No aplica")</f>
        <v>1</v>
      </c>
      <c r="AH1414" s="95">
        <f>AD1414/(AG1414*2)</f>
        <v>1</v>
      </c>
      <c r="AI1414" s="96">
        <f>IF(AG1414=1,AG1414/$AG$1419,"No aplica")</f>
        <v>0.2</v>
      </c>
      <c r="AJ1414" s="96">
        <f>AF1414*AI1414</f>
        <v>0.2</v>
      </c>
      <c r="AK1414" s="96">
        <f>AJ1414*$AE$23</f>
        <v>0.45454545454545459</v>
      </c>
    </row>
    <row r="1415" spans="1:37" ht="24.9" customHeight="1" x14ac:dyDescent="0.25">
      <c r="A1415" s="356" t="s">
        <v>1119</v>
      </c>
      <c r="B1415" s="356"/>
      <c r="C1415" s="356"/>
      <c r="D1415" s="356"/>
      <c r="E1415" s="356"/>
      <c r="F1415" s="356"/>
      <c r="G1415" s="356"/>
      <c r="H1415" s="356"/>
      <c r="I1415" s="356"/>
      <c r="J1415" s="356"/>
      <c r="K1415" s="356"/>
      <c r="L1415" s="356"/>
      <c r="M1415" s="356"/>
      <c r="N1415" s="356"/>
      <c r="O1415" s="356"/>
      <c r="P1415" s="356"/>
      <c r="Q1415" s="356"/>
      <c r="R1415" s="356"/>
      <c r="S1415" s="356"/>
      <c r="T1415" s="356"/>
      <c r="U1415" s="356"/>
      <c r="V1415" s="356"/>
      <c r="W1415" s="356"/>
      <c r="X1415" s="356"/>
      <c r="Y1415" s="356"/>
      <c r="Z1415" s="356"/>
      <c r="AA1415" s="356"/>
      <c r="AB1415" s="356"/>
      <c r="AC1415" s="356"/>
      <c r="AD1415" s="310">
        <f>'Art. 121'!Q1355</f>
        <v>2</v>
      </c>
      <c r="AE1415" s="94">
        <f>IF(AG1415=1,AK1415,AG1415)</f>
        <v>0.45454545454545459</v>
      </c>
      <c r="AF1415">
        <f>AD1415/2</f>
        <v>1</v>
      </c>
      <c r="AG1415" s="92">
        <f>IF(AND(AF1415&gt;=0,AF1415&lt;=1),1,"No aplica")</f>
        <v>1</v>
      </c>
      <c r="AH1415" s="95">
        <f>AD1415/(AG1415*2)</f>
        <v>1</v>
      </c>
      <c r="AI1415" s="96">
        <f>IF(AG1415=1,AG1415/$AG$1419,"No aplica")</f>
        <v>0.2</v>
      </c>
      <c r="AJ1415" s="96">
        <f>AF1415*AI1415</f>
        <v>0.2</v>
      </c>
      <c r="AK1415" s="96">
        <f>AJ1415*$AE$23</f>
        <v>0.45454545454545459</v>
      </c>
    </row>
    <row r="1416" spans="1:37" ht="24.9" customHeight="1" x14ac:dyDescent="0.25">
      <c r="A1416" s="356" t="s">
        <v>1120</v>
      </c>
      <c r="B1416" s="356"/>
      <c r="C1416" s="356"/>
      <c r="D1416" s="356"/>
      <c r="E1416" s="356"/>
      <c r="F1416" s="356"/>
      <c r="G1416" s="356"/>
      <c r="H1416" s="356"/>
      <c r="I1416" s="356"/>
      <c r="J1416" s="356"/>
      <c r="K1416" s="356"/>
      <c r="L1416" s="356"/>
      <c r="M1416" s="356"/>
      <c r="N1416" s="356"/>
      <c r="O1416" s="356"/>
      <c r="P1416" s="356"/>
      <c r="Q1416" s="356"/>
      <c r="R1416" s="356"/>
      <c r="S1416" s="356"/>
      <c r="T1416" s="356"/>
      <c r="U1416" s="356"/>
      <c r="V1416" s="356"/>
      <c r="W1416" s="356"/>
      <c r="X1416" s="356"/>
      <c r="Y1416" s="356"/>
      <c r="Z1416" s="356"/>
      <c r="AA1416" s="356"/>
      <c r="AB1416" s="356"/>
      <c r="AC1416" s="356"/>
      <c r="AD1416" s="310">
        <f>'Art. 121'!Q1356</f>
        <v>2</v>
      </c>
      <c r="AE1416" s="94">
        <f>IF(AG1416=1,AK1416,AG1416)</f>
        <v>0.45454545454545459</v>
      </c>
      <c r="AF1416">
        <f>AD1416/2</f>
        <v>1</v>
      </c>
      <c r="AG1416" s="92">
        <f>IF(AND(AF1416&gt;=0,AF1416&lt;=1),1,"No aplica")</f>
        <v>1</v>
      </c>
      <c r="AH1416" s="95">
        <f>AD1416/(AG1416*2)</f>
        <v>1</v>
      </c>
      <c r="AI1416" s="96">
        <f>IF(AG1416=1,AG1416/$AG$1419,"No aplica")</f>
        <v>0.2</v>
      </c>
      <c r="AJ1416" s="96">
        <f>AF1416*AI1416</f>
        <v>0.2</v>
      </c>
      <c r="AK1416" s="96">
        <f>AJ1416*$AE$23</f>
        <v>0.45454545454545459</v>
      </c>
    </row>
    <row r="1417" spans="1:37" ht="24.9" customHeight="1" x14ac:dyDescent="0.25">
      <c r="A1417" s="356" t="s">
        <v>1121</v>
      </c>
      <c r="B1417" s="356"/>
      <c r="C1417" s="356"/>
      <c r="D1417" s="356"/>
      <c r="E1417" s="356"/>
      <c r="F1417" s="356"/>
      <c r="G1417" s="356"/>
      <c r="H1417" s="356"/>
      <c r="I1417" s="356"/>
      <c r="J1417" s="356"/>
      <c r="K1417" s="356"/>
      <c r="L1417" s="356"/>
      <c r="M1417" s="356"/>
      <c r="N1417" s="356"/>
      <c r="O1417" s="356"/>
      <c r="P1417" s="356"/>
      <c r="Q1417" s="356"/>
      <c r="R1417" s="356"/>
      <c r="S1417" s="356"/>
      <c r="T1417" s="356"/>
      <c r="U1417" s="356"/>
      <c r="V1417" s="356"/>
      <c r="W1417" s="356"/>
      <c r="X1417" s="356"/>
      <c r="Y1417" s="356"/>
      <c r="Z1417" s="356"/>
      <c r="AA1417" s="356"/>
      <c r="AB1417" s="356"/>
      <c r="AC1417" s="356"/>
      <c r="AD1417" s="310">
        <f>'Art. 121'!Q1357</f>
        <v>2</v>
      </c>
      <c r="AE1417" s="94">
        <f>IF(AG1417=1,AK1417,AG1417)</f>
        <v>0.45454545454545459</v>
      </c>
      <c r="AF1417">
        <f>AD1417/2</f>
        <v>1</v>
      </c>
      <c r="AG1417" s="92">
        <f>IF(AND(AF1417&gt;=0,AF1417&lt;=1),1,"No aplica")</f>
        <v>1</v>
      </c>
      <c r="AH1417" s="95">
        <f>AD1417/(AG1417*2)</f>
        <v>1</v>
      </c>
      <c r="AI1417" s="96">
        <f>IF(AG1417=1,AG1417/$AG$1419,"No aplica")</f>
        <v>0.2</v>
      </c>
      <c r="AJ1417" s="96">
        <f>AF1417*AI1417</f>
        <v>0.2</v>
      </c>
      <c r="AK1417" s="96">
        <f>AJ1417*$AE$23</f>
        <v>0.45454545454545459</v>
      </c>
    </row>
    <row r="1418" spans="1:37" ht="24.9" customHeight="1" x14ac:dyDescent="0.25">
      <c r="A1418" s="356" t="s">
        <v>1122</v>
      </c>
      <c r="B1418" s="356"/>
      <c r="C1418" s="356"/>
      <c r="D1418" s="356"/>
      <c r="E1418" s="356"/>
      <c r="F1418" s="356"/>
      <c r="G1418" s="356"/>
      <c r="H1418" s="356"/>
      <c r="I1418" s="356"/>
      <c r="J1418" s="356"/>
      <c r="K1418" s="356"/>
      <c r="L1418" s="356"/>
      <c r="M1418" s="356"/>
      <c r="N1418" s="356"/>
      <c r="O1418" s="356"/>
      <c r="P1418" s="356"/>
      <c r="Q1418" s="356"/>
      <c r="R1418" s="356"/>
      <c r="S1418" s="356"/>
      <c r="T1418" s="356"/>
      <c r="U1418" s="356"/>
      <c r="V1418" s="356"/>
      <c r="W1418" s="356"/>
      <c r="X1418" s="356"/>
      <c r="Y1418" s="356"/>
      <c r="Z1418" s="356"/>
      <c r="AA1418" s="356"/>
      <c r="AB1418" s="356"/>
      <c r="AC1418" s="356"/>
      <c r="AD1418" s="310">
        <f>'Art. 121'!Q1358</f>
        <v>2</v>
      </c>
      <c r="AE1418" s="94">
        <f>IF(AG1418=1,AK1418,AG1418)</f>
        <v>0.45454545454545459</v>
      </c>
      <c r="AF1418">
        <f>AD1418/2</f>
        <v>1</v>
      </c>
      <c r="AG1418" s="92">
        <f>IF(AND(AF1418&gt;=0,AF1418&lt;=1),1,"No aplica")</f>
        <v>1</v>
      </c>
      <c r="AH1418" s="95">
        <f>AD1418/(AG1418*2)</f>
        <v>1</v>
      </c>
      <c r="AI1418" s="96">
        <f>IF(AG1418=1,AG1418/$AG$1419,"No aplica")</f>
        <v>0.2</v>
      </c>
      <c r="AJ1418" s="96">
        <f>AF1418*AI1418</f>
        <v>0.2</v>
      </c>
      <c r="AK1418" s="96">
        <f>AJ1418*$AE$23</f>
        <v>0.45454545454545459</v>
      </c>
    </row>
    <row r="1419" spans="1:37" ht="24.9" customHeight="1" x14ac:dyDescent="0.25">
      <c r="A1419" s="383" t="s">
        <v>1810</v>
      </c>
      <c r="B1419" s="383"/>
      <c r="C1419" s="383"/>
      <c r="D1419" s="383"/>
      <c r="E1419" s="383"/>
      <c r="F1419" s="383"/>
      <c r="G1419" s="383"/>
      <c r="H1419" s="383"/>
      <c r="I1419" s="383"/>
      <c r="J1419" s="383"/>
      <c r="K1419" s="383"/>
      <c r="L1419" s="383"/>
      <c r="M1419" s="383"/>
      <c r="N1419" s="383"/>
      <c r="O1419" s="383"/>
      <c r="P1419" s="383"/>
      <c r="Q1419" s="383"/>
      <c r="R1419" s="383"/>
      <c r="S1419" s="383"/>
      <c r="T1419" s="383"/>
      <c r="U1419" s="383"/>
      <c r="V1419" s="383"/>
      <c r="W1419" s="383"/>
      <c r="X1419" s="383"/>
      <c r="Y1419" s="383"/>
      <c r="Z1419" s="383"/>
      <c r="AA1419" s="383"/>
      <c r="AB1419" s="383"/>
      <c r="AC1419" s="383"/>
      <c r="AD1419" s="383"/>
      <c r="AE1419" s="94">
        <f>SUM(AE1412:AE1418)</f>
        <v>2.2727272727272729</v>
      </c>
      <c r="AF1419" s="61"/>
      <c r="AG1419" s="97">
        <f>SUM(AG1414:AG1418)</f>
        <v>5</v>
      </c>
      <c r="AH1419" s="98"/>
      <c r="AI1419" s="99"/>
      <c r="AJ1419" s="99"/>
      <c r="AK1419" s="99"/>
    </row>
    <row r="1420" spans="1:37" ht="24.9" customHeight="1" x14ac:dyDescent="0.25">
      <c r="A1420" s="384" t="s">
        <v>1811</v>
      </c>
      <c r="B1420" s="384"/>
      <c r="C1420" s="384"/>
      <c r="D1420" s="384"/>
      <c r="E1420" s="384"/>
      <c r="F1420" s="384"/>
      <c r="G1420" s="384"/>
      <c r="H1420" s="384"/>
      <c r="I1420" s="384"/>
      <c r="J1420" s="384"/>
      <c r="K1420" s="384"/>
      <c r="L1420" s="384"/>
      <c r="M1420" s="384"/>
      <c r="N1420" s="384"/>
      <c r="O1420" s="384"/>
      <c r="P1420" s="384"/>
      <c r="Q1420" s="384"/>
      <c r="R1420" s="384"/>
      <c r="S1420" s="384"/>
      <c r="T1420" s="384"/>
      <c r="U1420" s="384"/>
      <c r="V1420" s="384"/>
      <c r="W1420" s="384"/>
      <c r="X1420" s="384"/>
      <c r="Y1420" s="384"/>
      <c r="Z1420" s="384"/>
      <c r="AA1420" s="384"/>
      <c r="AB1420" s="384"/>
      <c r="AC1420" s="384"/>
      <c r="AD1420" s="384"/>
      <c r="AE1420" s="94">
        <f>AE1419/$AE$23*100</f>
        <v>100</v>
      </c>
      <c r="AF1420" s="61"/>
      <c r="AG1420" s="97"/>
      <c r="AH1420" s="98"/>
      <c r="AI1420" s="99"/>
      <c r="AJ1420" s="99"/>
      <c r="AK1420" s="99"/>
    </row>
    <row r="1421" spans="1:37" ht="24.9" customHeight="1" x14ac:dyDescent="0.25">
      <c r="A1421" s="107"/>
      <c r="B1421" s="107"/>
      <c r="C1421" s="107"/>
      <c r="D1421" s="107"/>
      <c r="E1421" s="107"/>
      <c r="F1421" s="107"/>
      <c r="G1421" s="107"/>
      <c r="H1421" s="107"/>
      <c r="I1421" s="107"/>
      <c r="J1421" s="107"/>
      <c r="K1421" s="107"/>
      <c r="L1421" s="107"/>
      <c r="M1421" s="107"/>
      <c r="N1421" s="107"/>
      <c r="O1421" s="107"/>
      <c r="P1421" s="107"/>
      <c r="Q1421" s="100"/>
      <c r="R1421" s="107"/>
      <c r="S1421" s="107"/>
      <c r="T1421" s="107"/>
      <c r="U1421" s="107"/>
      <c r="V1421" s="107"/>
      <c r="W1421" s="107"/>
      <c r="X1421" s="107"/>
      <c r="Y1421" s="107"/>
      <c r="Z1421" s="107"/>
      <c r="AA1421" s="107"/>
      <c r="AB1421" s="107"/>
      <c r="AC1421" s="107"/>
      <c r="AD1421" s="101"/>
      <c r="AE1421" s="101"/>
    </row>
    <row r="1422" spans="1:37" ht="24.9" customHeight="1" x14ac:dyDescent="0.25">
      <c r="A1422" s="107"/>
      <c r="B1422" s="107"/>
      <c r="C1422" s="107"/>
      <c r="D1422" s="107"/>
      <c r="E1422" s="107"/>
      <c r="F1422" s="107"/>
      <c r="G1422" s="107"/>
      <c r="H1422" s="107"/>
      <c r="I1422" s="107"/>
      <c r="J1422" s="107"/>
      <c r="K1422" s="107"/>
      <c r="L1422" s="107"/>
      <c r="M1422" s="107"/>
      <c r="N1422" s="107"/>
      <c r="O1422" s="107"/>
      <c r="P1422" s="107"/>
      <c r="Q1422" s="100"/>
      <c r="R1422" s="107"/>
      <c r="S1422" s="107"/>
      <c r="T1422" s="107"/>
      <c r="U1422" s="107"/>
      <c r="V1422" s="107"/>
      <c r="W1422" s="107"/>
      <c r="X1422" s="107"/>
      <c r="Y1422" s="107"/>
      <c r="Z1422" s="107"/>
      <c r="AA1422" s="107"/>
      <c r="AB1422" s="107"/>
      <c r="AC1422" s="107"/>
      <c r="AD1422" s="101"/>
      <c r="AE1422" s="101"/>
    </row>
    <row r="1423" spans="1:37" ht="24.9" customHeight="1" x14ac:dyDescent="0.25">
      <c r="A1423" s="390" t="s">
        <v>1123</v>
      </c>
      <c r="B1423" s="390"/>
      <c r="C1423" s="390"/>
      <c r="D1423" s="390"/>
      <c r="E1423" s="390"/>
      <c r="F1423" s="390"/>
      <c r="G1423" s="390"/>
      <c r="H1423" s="390"/>
      <c r="I1423" s="390"/>
      <c r="J1423" s="390"/>
      <c r="K1423" s="390"/>
      <c r="L1423" s="390"/>
      <c r="M1423" s="390"/>
      <c r="N1423" s="390"/>
      <c r="O1423" s="390"/>
      <c r="P1423" s="390"/>
      <c r="Q1423" s="390"/>
      <c r="R1423" s="390"/>
      <c r="S1423" s="390"/>
      <c r="T1423" s="390"/>
      <c r="U1423" s="390"/>
      <c r="V1423" s="390"/>
      <c r="W1423" s="390"/>
      <c r="X1423" s="390"/>
      <c r="Y1423" s="390"/>
      <c r="Z1423" s="390"/>
      <c r="AA1423" s="390"/>
      <c r="AB1423" s="390"/>
      <c r="AC1423" s="390"/>
      <c r="AD1423" s="88"/>
      <c r="AE1423" s="88"/>
    </row>
    <row r="1424" spans="1:37" ht="24.9" customHeight="1" x14ac:dyDescent="0.25">
      <c r="A1424" s="109"/>
      <c r="B1424" s="110"/>
      <c r="C1424" s="110"/>
      <c r="D1424" s="110"/>
      <c r="E1424" s="110"/>
      <c r="F1424" s="110"/>
      <c r="G1424" s="110"/>
      <c r="H1424" s="110"/>
      <c r="I1424" s="110"/>
      <c r="J1424" s="110"/>
      <c r="K1424" s="110"/>
      <c r="L1424" s="110"/>
      <c r="M1424" s="110"/>
      <c r="N1424" s="110"/>
      <c r="O1424" s="110"/>
      <c r="P1424" s="110"/>
      <c r="Q1424" s="111"/>
      <c r="R1424" s="110"/>
      <c r="S1424" s="110"/>
      <c r="T1424" s="110"/>
      <c r="U1424" s="110"/>
      <c r="V1424" s="110"/>
      <c r="W1424" s="110"/>
      <c r="X1424" s="110"/>
      <c r="Y1424" s="110"/>
      <c r="Z1424" s="110"/>
      <c r="AA1424" s="110"/>
      <c r="AB1424" s="110"/>
      <c r="AC1424" s="110"/>
      <c r="AD1424" s="89"/>
      <c r="AE1424" s="89"/>
    </row>
    <row r="1425" spans="1:37" ht="24.9" customHeight="1" x14ac:dyDescent="0.25">
      <c r="A1425" s="73"/>
      <c r="B1425" s="73"/>
      <c r="C1425" s="73"/>
      <c r="D1425" s="73"/>
      <c r="E1425" s="73"/>
      <c r="F1425" s="73"/>
      <c r="G1425" s="73"/>
      <c r="H1425" s="73"/>
      <c r="I1425" s="73"/>
      <c r="J1425" s="73"/>
      <c r="K1425" s="73"/>
      <c r="L1425" s="73"/>
      <c r="M1425" s="73"/>
      <c r="N1425" s="73"/>
      <c r="O1425" s="73"/>
      <c r="P1425" s="73"/>
      <c r="Q1425" s="100"/>
      <c r="R1425" s="73"/>
      <c r="S1425" s="73"/>
      <c r="T1425" s="73"/>
      <c r="U1425" s="73"/>
      <c r="V1425" s="73"/>
      <c r="W1425" s="73"/>
      <c r="X1425" s="73"/>
      <c r="Y1425" s="73"/>
      <c r="Z1425" s="73"/>
      <c r="AA1425" s="73"/>
      <c r="AB1425" s="73"/>
      <c r="AC1425" s="73"/>
      <c r="AD1425" s="101"/>
      <c r="AE1425" s="101"/>
    </row>
    <row r="1426" spans="1:37" ht="24.9" customHeight="1" x14ac:dyDescent="0.25">
      <c r="A1426" s="387" t="s">
        <v>163</v>
      </c>
      <c r="B1426" s="387"/>
      <c r="C1426" s="387"/>
      <c r="D1426" s="387"/>
      <c r="E1426" s="387"/>
      <c r="F1426" s="387"/>
      <c r="G1426" s="387"/>
      <c r="H1426" s="387"/>
      <c r="I1426" s="387"/>
      <c r="J1426" s="387"/>
      <c r="K1426" s="387"/>
      <c r="L1426" s="387"/>
      <c r="M1426" s="387"/>
      <c r="N1426" s="387"/>
      <c r="O1426" s="387"/>
      <c r="P1426" s="387"/>
      <c r="Q1426" s="387"/>
      <c r="R1426" s="387"/>
      <c r="S1426" s="387"/>
      <c r="T1426" s="387"/>
      <c r="U1426" s="387"/>
      <c r="V1426" s="387"/>
      <c r="W1426" s="387"/>
      <c r="X1426" s="387"/>
      <c r="Y1426" s="387"/>
      <c r="Z1426" s="387"/>
      <c r="AA1426" s="387"/>
      <c r="AB1426" s="387"/>
      <c r="AC1426" s="387"/>
      <c r="AD1426" s="66" t="s">
        <v>187</v>
      </c>
      <c r="AE1426" s="306" t="s">
        <v>7</v>
      </c>
      <c r="AF1426" s="92" t="s">
        <v>1666</v>
      </c>
      <c r="AG1426" s="92" t="s">
        <v>1667</v>
      </c>
      <c r="AH1426" s="92" t="s">
        <v>1668</v>
      </c>
      <c r="AI1426" s="93" t="s">
        <v>1669</v>
      </c>
      <c r="AJ1426" s="92"/>
      <c r="AK1426" s="93" t="s">
        <v>1670</v>
      </c>
    </row>
    <row r="1427" spans="1:37" ht="24.9" customHeight="1" x14ac:dyDescent="0.25">
      <c r="A1427" s="356" t="s">
        <v>1025</v>
      </c>
      <c r="B1427" s="356"/>
      <c r="C1427" s="356"/>
      <c r="D1427" s="356"/>
      <c r="E1427" s="356"/>
      <c r="F1427" s="356"/>
      <c r="G1427" s="356"/>
      <c r="H1427" s="356"/>
      <c r="I1427" s="356"/>
      <c r="J1427" s="356"/>
      <c r="K1427" s="356"/>
      <c r="L1427" s="356"/>
      <c r="M1427" s="356"/>
      <c r="N1427" s="356"/>
      <c r="O1427" s="356"/>
      <c r="P1427" s="356"/>
      <c r="Q1427" s="356"/>
      <c r="R1427" s="356"/>
      <c r="S1427" s="356"/>
      <c r="T1427" s="356"/>
      <c r="U1427" s="356"/>
      <c r="V1427" s="356"/>
      <c r="W1427" s="356"/>
      <c r="X1427" s="356"/>
      <c r="Y1427" s="356"/>
      <c r="Z1427" s="356"/>
      <c r="AA1427" s="356"/>
      <c r="AB1427" s="356"/>
      <c r="AC1427" s="356"/>
      <c r="AD1427" s="310">
        <f>'Art. 121'!Q1367</f>
        <v>2</v>
      </c>
      <c r="AE1427" s="94">
        <f t="shared" ref="AE1427:AE1485" si="252">IF(AG1427=1,AK1427,AG1427)</f>
        <v>3.8520801232665644E-2</v>
      </c>
      <c r="AF1427">
        <f t="shared" ref="AF1427:AF1485" si="253">AD1427/2</f>
        <v>1</v>
      </c>
      <c r="AG1427" s="92">
        <f t="shared" ref="AG1427:AG1458" si="254">IF(AND(AF1427&gt;=0,AF1427&lt;=1),1,"No aplica")</f>
        <v>1</v>
      </c>
      <c r="AH1427" s="95">
        <f t="shared" ref="AH1427:AH1485" si="255">AD1427/(AG1427*2)</f>
        <v>1</v>
      </c>
      <c r="AI1427" s="96">
        <f t="shared" ref="AI1427:AI1485" si="256">IF(AG1427=1,AG1427/$AG$1486,"No aplica")</f>
        <v>1.6949152542372881E-2</v>
      </c>
      <c r="AJ1427" s="96">
        <f t="shared" ref="AJ1427:AJ1485" si="257">AF1427*AI1427</f>
        <v>1.6949152542372881E-2</v>
      </c>
      <c r="AK1427" s="96">
        <f t="shared" ref="AK1427:AK1485" si="258">AJ1427*$AE$23</f>
        <v>3.8520801232665644E-2</v>
      </c>
    </row>
    <row r="1428" spans="1:37" ht="24.9" customHeight="1" x14ac:dyDescent="0.25">
      <c r="A1428" s="356" t="s">
        <v>1026</v>
      </c>
      <c r="B1428" s="356"/>
      <c r="C1428" s="356"/>
      <c r="D1428" s="356"/>
      <c r="E1428" s="356"/>
      <c r="F1428" s="356"/>
      <c r="G1428" s="356"/>
      <c r="H1428" s="356"/>
      <c r="I1428" s="356"/>
      <c r="J1428" s="356"/>
      <c r="K1428" s="356"/>
      <c r="L1428" s="356"/>
      <c r="M1428" s="356"/>
      <c r="N1428" s="356"/>
      <c r="O1428" s="356"/>
      <c r="P1428" s="356"/>
      <c r="Q1428" s="356"/>
      <c r="R1428" s="356"/>
      <c r="S1428" s="356"/>
      <c r="T1428" s="356"/>
      <c r="U1428" s="356"/>
      <c r="V1428" s="356"/>
      <c r="W1428" s="356"/>
      <c r="X1428" s="356"/>
      <c r="Y1428" s="356"/>
      <c r="Z1428" s="356"/>
      <c r="AA1428" s="356"/>
      <c r="AB1428" s="356"/>
      <c r="AC1428" s="356"/>
      <c r="AD1428" s="310">
        <f>'Art. 121'!Q1368</f>
        <v>2</v>
      </c>
      <c r="AE1428" s="94">
        <f t="shared" si="252"/>
        <v>3.8520801232665644E-2</v>
      </c>
      <c r="AF1428">
        <f t="shared" si="253"/>
        <v>1</v>
      </c>
      <c r="AG1428" s="92">
        <f t="shared" si="254"/>
        <v>1</v>
      </c>
      <c r="AH1428" s="95">
        <f t="shared" si="255"/>
        <v>1</v>
      </c>
      <c r="AI1428" s="96">
        <f t="shared" si="256"/>
        <v>1.6949152542372881E-2</v>
      </c>
      <c r="AJ1428" s="96">
        <f t="shared" si="257"/>
        <v>1.6949152542372881E-2</v>
      </c>
      <c r="AK1428" s="96">
        <f t="shared" si="258"/>
        <v>3.8520801232665644E-2</v>
      </c>
    </row>
    <row r="1429" spans="1:37" ht="24.9" customHeight="1" x14ac:dyDescent="0.25">
      <c r="A1429" s="356" t="s">
        <v>1124</v>
      </c>
      <c r="B1429" s="356"/>
      <c r="C1429" s="356"/>
      <c r="D1429" s="356"/>
      <c r="E1429" s="356"/>
      <c r="F1429" s="356"/>
      <c r="G1429" s="356"/>
      <c r="H1429" s="356"/>
      <c r="I1429" s="356"/>
      <c r="J1429" s="356"/>
      <c r="K1429" s="356"/>
      <c r="L1429" s="356"/>
      <c r="M1429" s="356"/>
      <c r="N1429" s="356"/>
      <c r="O1429" s="356"/>
      <c r="P1429" s="356"/>
      <c r="Q1429" s="356"/>
      <c r="R1429" s="356"/>
      <c r="S1429" s="356"/>
      <c r="T1429" s="356"/>
      <c r="U1429" s="356"/>
      <c r="V1429" s="356"/>
      <c r="W1429" s="356"/>
      <c r="X1429" s="356"/>
      <c r="Y1429" s="356"/>
      <c r="Z1429" s="356"/>
      <c r="AA1429" s="356"/>
      <c r="AB1429" s="356"/>
      <c r="AC1429" s="356"/>
      <c r="AD1429" s="310">
        <f>'Art. 121'!Q1369</f>
        <v>2</v>
      </c>
      <c r="AE1429" s="94">
        <f t="shared" si="252"/>
        <v>3.8520801232665644E-2</v>
      </c>
      <c r="AF1429">
        <f t="shared" si="253"/>
        <v>1</v>
      </c>
      <c r="AG1429" s="92">
        <f t="shared" si="254"/>
        <v>1</v>
      </c>
      <c r="AH1429" s="95">
        <f t="shared" si="255"/>
        <v>1</v>
      </c>
      <c r="AI1429" s="96">
        <f t="shared" si="256"/>
        <v>1.6949152542372881E-2</v>
      </c>
      <c r="AJ1429" s="96">
        <f t="shared" si="257"/>
        <v>1.6949152542372881E-2</v>
      </c>
      <c r="AK1429" s="96">
        <f t="shared" si="258"/>
        <v>3.8520801232665644E-2</v>
      </c>
    </row>
    <row r="1430" spans="1:37" ht="24.9" customHeight="1" x14ac:dyDescent="0.25">
      <c r="A1430" s="356" t="s">
        <v>1125</v>
      </c>
      <c r="B1430" s="356"/>
      <c r="C1430" s="356"/>
      <c r="D1430" s="356"/>
      <c r="E1430" s="356"/>
      <c r="F1430" s="356"/>
      <c r="G1430" s="356"/>
      <c r="H1430" s="356"/>
      <c r="I1430" s="356"/>
      <c r="J1430" s="356"/>
      <c r="K1430" s="356"/>
      <c r="L1430" s="356"/>
      <c r="M1430" s="356"/>
      <c r="N1430" s="356"/>
      <c r="O1430" s="356"/>
      <c r="P1430" s="356"/>
      <c r="Q1430" s="356"/>
      <c r="R1430" s="356"/>
      <c r="S1430" s="356"/>
      <c r="T1430" s="356"/>
      <c r="U1430" s="356"/>
      <c r="V1430" s="356"/>
      <c r="W1430" s="356"/>
      <c r="X1430" s="356"/>
      <c r="Y1430" s="356"/>
      <c r="Z1430" s="356"/>
      <c r="AA1430" s="356"/>
      <c r="AB1430" s="356"/>
      <c r="AC1430" s="356"/>
      <c r="AD1430" s="310">
        <f>'Art. 121'!Q1370</f>
        <v>2</v>
      </c>
      <c r="AE1430" s="94">
        <f t="shared" si="252"/>
        <v>3.8520801232665644E-2</v>
      </c>
      <c r="AF1430">
        <f t="shared" si="253"/>
        <v>1</v>
      </c>
      <c r="AG1430" s="92">
        <f t="shared" si="254"/>
        <v>1</v>
      </c>
      <c r="AH1430" s="95">
        <f t="shared" si="255"/>
        <v>1</v>
      </c>
      <c r="AI1430" s="96">
        <f t="shared" si="256"/>
        <v>1.6949152542372881E-2</v>
      </c>
      <c r="AJ1430" s="96">
        <f t="shared" si="257"/>
        <v>1.6949152542372881E-2</v>
      </c>
      <c r="AK1430" s="96">
        <f t="shared" si="258"/>
        <v>3.8520801232665644E-2</v>
      </c>
    </row>
    <row r="1431" spans="1:37" ht="24.9" customHeight="1" x14ac:dyDescent="0.25">
      <c r="A1431" s="356" t="s">
        <v>1126</v>
      </c>
      <c r="B1431" s="356"/>
      <c r="C1431" s="356"/>
      <c r="D1431" s="356"/>
      <c r="E1431" s="356"/>
      <c r="F1431" s="356"/>
      <c r="G1431" s="356"/>
      <c r="H1431" s="356"/>
      <c r="I1431" s="356"/>
      <c r="J1431" s="356"/>
      <c r="K1431" s="356"/>
      <c r="L1431" s="356"/>
      <c r="M1431" s="356"/>
      <c r="N1431" s="356"/>
      <c r="O1431" s="356"/>
      <c r="P1431" s="356"/>
      <c r="Q1431" s="356"/>
      <c r="R1431" s="356"/>
      <c r="S1431" s="356"/>
      <c r="T1431" s="356"/>
      <c r="U1431" s="356"/>
      <c r="V1431" s="356"/>
      <c r="W1431" s="356"/>
      <c r="X1431" s="356"/>
      <c r="Y1431" s="356"/>
      <c r="Z1431" s="356"/>
      <c r="AA1431" s="356"/>
      <c r="AB1431" s="356"/>
      <c r="AC1431" s="356"/>
      <c r="AD1431" s="310">
        <f>'Art. 121'!Q1371</f>
        <v>2</v>
      </c>
      <c r="AE1431" s="94">
        <f t="shared" si="252"/>
        <v>3.8520801232665644E-2</v>
      </c>
      <c r="AF1431">
        <f t="shared" si="253"/>
        <v>1</v>
      </c>
      <c r="AG1431" s="92">
        <f t="shared" si="254"/>
        <v>1</v>
      </c>
      <c r="AH1431" s="95">
        <f t="shared" si="255"/>
        <v>1</v>
      </c>
      <c r="AI1431" s="96">
        <f t="shared" si="256"/>
        <v>1.6949152542372881E-2</v>
      </c>
      <c r="AJ1431" s="96">
        <f t="shared" si="257"/>
        <v>1.6949152542372881E-2</v>
      </c>
      <c r="AK1431" s="96">
        <f t="shared" si="258"/>
        <v>3.8520801232665644E-2</v>
      </c>
    </row>
    <row r="1432" spans="1:37" ht="24.9" customHeight="1" x14ac:dyDescent="0.25">
      <c r="A1432" s="356" t="s">
        <v>1127</v>
      </c>
      <c r="B1432" s="356"/>
      <c r="C1432" s="356"/>
      <c r="D1432" s="356"/>
      <c r="E1432" s="356"/>
      <c r="F1432" s="356"/>
      <c r="G1432" s="356"/>
      <c r="H1432" s="356"/>
      <c r="I1432" s="356"/>
      <c r="J1432" s="356"/>
      <c r="K1432" s="356"/>
      <c r="L1432" s="356"/>
      <c r="M1432" s="356"/>
      <c r="N1432" s="356"/>
      <c r="O1432" s="356"/>
      <c r="P1432" s="356"/>
      <c r="Q1432" s="356"/>
      <c r="R1432" s="356"/>
      <c r="S1432" s="356"/>
      <c r="T1432" s="356"/>
      <c r="U1432" s="356"/>
      <c r="V1432" s="356"/>
      <c r="W1432" s="356"/>
      <c r="X1432" s="356"/>
      <c r="Y1432" s="356"/>
      <c r="Z1432" s="356"/>
      <c r="AA1432" s="356"/>
      <c r="AB1432" s="356"/>
      <c r="AC1432" s="356"/>
      <c r="AD1432" s="310">
        <f>'Art. 121'!Q1372</f>
        <v>2</v>
      </c>
      <c r="AE1432" s="94">
        <f t="shared" si="252"/>
        <v>3.8520801232665644E-2</v>
      </c>
      <c r="AF1432">
        <f t="shared" si="253"/>
        <v>1</v>
      </c>
      <c r="AG1432" s="92">
        <f t="shared" si="254"/>
        <v>1</v>
      </c>
      <c r="AH1432" s="95">
        <f t="shared" si="255"/>
        <v>1</v>
      </c>
      <c r="AI1432" s="96">
        <f t="shared" si="256"/>
        <v>1.6949152542372881E-2</v>
      </c>
      <c r="AJ1432" s="96">
        <f t="shared" si="257"/>
        <v>1.6949152542372881E-2</v>
      </c>
      <c r="AK1432" s="96">
        <f t="shared" si="258"/>
        <v>3.8520801232665644E-2</v>
      </c>
    </row>
    <row r="1433" spans="1:37" ht="24.9" customHeight="1" x14ac:dyDescent="0.25">
      <c r="A1433" s="356" t="s">
        <v>1128</v>
      </c>
      <c r="B1433" s="356"/>
      <c r="C1433" s="356"/>
      <c r="D1433" s="356"/>
      <c r="E1433" s="356"/>
      <c r="F1433" s="356"/>
      <c r="G1433" s="356"/>
      <c r="H1433" s="356"/>
      <c r="I1433" s="356"/>
      <c r="J1433" s="356"/>
      <c r="K1433" s="356"/>
      <c r="L1433" s="356"/>
      <c r="M1433" s="356"/>
      <c r="N1433" s="356"/>
      <c r="O1433" s="356"/>
      <c r="P1433" s="356"/>
      <c r="Q1433" s="356"/>
      <c r="R1433" s="356"/>
      <c r="S1433" s="356"/>
      <c r="T1433" s="356"/>
      <c r="U1433" s="356"/>
      <c r="V1433" s="356"/>
      <c r="W1433" s="356"/>
      <c r="X1433" s="356"/>
      <c r="Y1433" s="356"/>
      <c r="Z1433" s="356"/>
      <c r="AA1433" s="356"/>
      <c r="AB1433" s="356"/>
      <c r="AC1433" s="356"/>
      <c r="AD1433" s="310">
        <f>'Art. 121'!Q1373</f>
        <v>2</v>
      </c>
      <c r="AE1433" s="94">
        <f t="shared" si="252"/>
        <v>3.8520801232665644E-2</v>
      </c>
      <c r="AF1433">
        <f t="shared" si="253"/>
        <v>1</v>
      </c>
      <c r="AG1433" s="92">
        <f t="shared" si="254"/>
        <v>1</v>
      </c>
      <c r="AH1433" s="95">
        <f t="shared" si="255"/>
        <v>1</v>
      </c>
      <c r="AI1433" s="96">
        <f t="shared" si="256"/>
        <v>1.6949152542372881E-2</v>
      </c>
      <c r="AJ1433" s="96">
        <f t="shared" si="257"/>
        <v>1.6949152542372881E-2</v>
      </c>
      <c r="AK1433" s="96">
        <f t="shared" si="258"/>
        <v>3.8520801232665644E-2</v>
      </c>
    </row>
    <row r="1434" spans="1:37" ht="24.9" customHeight="1" x14ac:dyDescent="0.25">
      <c r="A1434" s="356" t="s">
        <v>1129</v>
      </c>
      <c r="B1434" s="356"/>
      <c r="C1434" s="356"/>
      <c r="D1434" s="356"/>
      <c r="E1434" s="356"/>
      <c r="F1434" s="356"/>
      <c r="G1434" s="356"/>
      <c r="H1434" s="356"/>
      <c r="I1434" s="356"/>
      <c r="J1434" s="356"/>
      <c r="K1434" s="356"/>
      <c r="L1434" s="356"/>
      <c r="M1434" s="356"/>
      <c r="N1434" s="356"/>
      <c r="O1434" s="356"/>
      <c r="P1434" s="356"/>
      <c r="Q1434" s="356"/>
      <c r="R1434" s="356"/>
      <c r="S1434" s="356"/>
      <c r="T1434" s="356"/>
      <c r="U1434" s="356"/>
      <c r="V1434" s="356"/>
      <c r="W1434" s="356"/>
      <c r="X1434" s="356"/>
      <c r="Y1434" s="356"/>
      <c r="Z1434" s="356"/>
      <c r="AA1434" s="356"/>
      <c r="AB1434" s="356"/>
      <c r="AC1434" s="356"/>
      <c r="AD1434" s="310">
        <f>'Art. 121'!Q1374</f>
        <v>2</v>
      </c>
      <c r="AE1434" s="94">
        <f t="shared" si="252"/>
        <v>3.8520801232665644E-2</v>
      </c>
      <c r="AF1434">
        <f t="shared" si="253"/>
        <v>1</v>
      </c>
      <c r="AG1434" s="92">
        <f t="shared" si="254"/>
        <v>1</v>
      </c>
      <c r="AH1434" s="95">
        <f t="shared" si="255"/>
        <v>1</v>
      </c>
      <c r="AI1434" s="96">
        <f t="shared" si="256"/>
        <v>1.6949152542372881E-2</v>
      </c>
      <c r="AJ1434" s="96">
        <f t="shared" si="257"/>
        <v>1.6949152542372881E-2</v>
      </c>
      <c r="AK1434" s="96">
        <f t="shared" si="258"/>
        <v>3.8520801232665644E-2</v>
      </c>
    </row>
    <row r="1435" spans="1:37" ht="24.9" customHeight="1" x14ac:dyDescent="0.25">
      <c r="A1435" s="356" t="s">
        <v>1130</v>
      </c>
      <c r="B1435" s="356"/>
      <c r="C1435" s="356"/>
      <c r="D1435" s="356"/>
      <c r="E1435" s="356"/>
      <c r="F1435" s="356"/>
      <c r="G1435" s="356"/>
      <c r="H1435" s="356"/>
      <c r="I1435" s="356"/>
      <c r="J1435" s="356"/>
      <c r="K1435" s="356"/>
      <c r="L1435" s="356"/>
      <c r="M1435" s="356"/>
      <c r="N1435" s="356"/>
      <c r="O1435" s="356"/>
      <c r="P1435" s="356"/>
      <c r="Q1435" s="356"/>
      <c r="R1435" s="356"/>
      <c r="S1435" s="356"/>
      <c r="T1435" s="356"/>
      <c r="U1435" s="356"/>
      <c r="V1435" s="356"/>
      <c r="W1435" s="356"/>
      <c r="X1435" s="356"/>
      <c r="Y1435" s="356"/>
      <c r="Z1435" s="356"/>
      <c r="AA1435" s="356"/>
      <c r="AB1435" s="356"/>
      <c r="AC1435" s="356"/>
      <c r="AD1435" s="310">
        <f>'Art. 121'!Q1375</f>
        <v>2</v>
      </c>
      <c r="AE1435" s="94">
        <f t="shared" si="252"/>
        <v>3.8520801232665644E-2</v>
      </c>
      <c r="AF1435">
        <f t="shared" si="253"/>
        <v>1</v>
      </c>
      <c r="AG1435" s="92">
        <f t="shared" si="254"/>
        <v>1</v>
      </c>
      <c r="AH1435" s="95">
        <f t="shared" si="255"/>
        <v>1</v>
      </c>
      <c r="AI1435" s="96">
        <f t="shared" si="256"/>
        <v>1.6949152542372881E-2</v>
      </c>
      <c r="AJ1435" s="96">
        <f t="shared" si="257"/>
        <v>1.6949152542372881E-2</v>
      </c>
      <c r="AK1435" s="96">
        <f t="shared" si="258"/>
        <v>3.8520801232665644E-2</v>
      </c>
    </row>
    <row r="1436" spans="1:37" ht="24.9" customHeight="1" x14ac:dyDescent="0.25">
      <c r="A1436" s="356" t="s">
        <v>1131</v>
      </c>
      <c r="B1436" s="356"/>
      <c r="C1436" s="356"/>
      <c r="D1436" s="356"/>
      <c r="E1436" s="356"/>
      <c r="F1436" s="356"/>
      <c r="G1436" s="356"/>
      <c r="H1436" s="356"/>
      <c r="I1436" s="356"/>
      <c r="J1436" s="356"/>
      <c r="K1436" s="356"/>
      <c r="L1436" s="356"/>
      <c r="M1436" s="356"/>
      <c r="N1436" s="356"/>
      <c r="O1436" s="356"/>
      <c r="P1436" s="356"/>
      <c r="Q1436" s="356"/>
      <c r="R1436" s="356"/>
      <c r="S1436" s="356"/>
      <c r="T1436" s="356"/>
      <c r="U1436" s="356"/>
      <c r="V1436" s="356"/>
      <c r="W1436" s="356"/>
      <c r="X1436" s="356"/>
      <c r="Y1436" s="356"/>
      <c r="Z1436" s="356"/>
      <c r="AA1436" s="356"/>
      <c r="AB1436" s="356"/>
      <c r="AC1436" s="356"/>
      <c r="AD1436" s="310">
        <f>'Art. 121'!Q1376</f>
        <v>2</v>
      </c>
      <c r="AE1436" s="94">
        <f t="shared" si="252"/>
        <v>3.8520801232665644E-2</v>
      </c>
      <c r="AF1436">
        <f t="shared" si="253"/>
        <v>1</v>
      </c>
      <c r="AG1436" s="92">
        <f t="shared" si="254"/>
        <v>1</v>
      </c>
      <c r="AH1436" s="95">
        <f t="shared" si="255"/>
        <v>1</v>
      </c>
      <c r="AI1436" s="96">
        <f t="shared" si="256"/>
        <v>1.6949152542372881E-2</v>
      </c>
      <c r="AJ1436" s="96">
        <f t="shared" si="257"/>
        <v>1.6949152542372881E-2</v>
      </c>
      <c r="AK1436" s="96">
        <f t="shared" si="258"/>
        <v>3.8520801232665644E-2</v>
      </c>
    </row>
    <row r="1437" spans="1:37" ht="24.9" customHeight="1" x14ac:dyDescent="0.25">
      <c r="A1437" s="356" t="s">
        <v>1132</v>
      </c>
      <c r="B1437" s="356"/>
      <c r="C1437" s="356"/>
      <c r="D1437" s="356"/>
      <c r="E1437" s="356"/>
      <c r="F1437" s="356"/>
      <c r="G1437" s="356"/>
      <c r="H1437" s="356"/>
      <c r="I1437" s="356"/>
      <c r="J1437" s="356"/>
      <c r="K1437" s="356"/>
      <c r="L1437" s="356"/>
      <c r="M1437" s="356"/>
      <c r="N1437" s="356"/>
      <c r="O1437" s="356"/>
      <c r="P1437" s="356"/>
      <c r="Q1437" s="356"/>
      <c r="R1437" s="356"/>
      <c r="S1437" s="356"/>
      <c r="T1437" s="356"/>
      <c r="U1437" s="356"/>
      <c r="V1437" s="356"/>
      <c r="W1437" s="356"/>
      <c r="X1437" s="356"/>
      <c r="Y1437" s="356"/>
      <c r="Z1437" s="356"/>
      <c r="AA1437" s="356"/>
      <c r="AB1437" s="356"/>
      <c r="AC1437" s="356"/>
      <c r="AD1437" s="310">
        <f>'Art. 121'!Q1377</f>
        <v>2</v>
      </c>
      <c r="AE1437" s="94">
        <f t="shared" si="252"/>
        <v>3.8520801232665644E-2</v>
      </c>
      <c r="AF1437">
        <f t="shared" si="253"/>
        <v>1</v>
      </c>
      <c r="AG1437" s="92">
        <f t="shared" si="254"/>
        <v>1</v>
      </c>
      <c r="AH1437" s="95">
        <f t="shared" si="255"/>
        <v>1</v>
      </c>
      <c r="AI1437" s="96">
        <f t="shared" si="256"/>
        <v>1.6949152542372881E-2</v>
      </c>
      <c r="AJ1437" s="96">
        <f t="shared" si="257"/>
        <v>1.6949152542372881E-2</v>
      </c>
      <c r="AK1437" s="96">
        <f t="shared" si="258"/>
        <v>3.8520801232665644E-2</v>
      </c>
    </row>
    <row r="1438" spans="1:37" ht="24.9" customHeight="1" x14ac:dyDescent="0.25">
      <c r="A1438" s="356" t="s">
        <v>1133</v>
      </c>
      <c r="B1438" s="356"/>
      <c r="C1438" s="356"/>
      <c r="D1438" s="356"/>
      <c r="E1438" s="356"/>
      <c r="F1438" s="356"/>
      <c r="G1438" s="356"/>
      <c r="H1438" s="356"/>
      <c r="I1438" s="356"/>
      <c r="J1438" s="356"/>
      <c r="K1438" s="356"/>
      <c r="L1438" s="356"/>
      <c r="M1438" s="356"/>
      <c r="N1438" s="356"/>
      <c r="O1438" s="356"/>
      <c r="P1438" s="356"/>
      <c r="Q1438" s="356"/>
      <c r="R1438" s="356"/>
      <c r="S1438" s="356"/>
      <c r="T1438" s="356"/>
      <c r="U1438" s="356"/>
      <c r="V1438" s="356"/>
      <c r="W1438" s="356"/>
      <c r="X1438" s="356"/>
      <c r="Y1438" s="356"/>
      <c r="Z1438" s="356"/>
      <c r="AA1438" s="356"/>
      <c r="AB1438" s="356"/>
      <c r="AC1438" s="356"/>
      <c r="AD1438" s="310">
        <f>'Art. 121'!Q1378</f>
        <v>2</v>
      </c>
      <c r="AE1438" s="94">
        <f t="shared" si="252"/>
        <v>3.8520801232665644E-2</v>
      </c>
      <c r="AF1438">
        <f t="shared" si="253"/>
        <v>1</v>
      </c>
      <c r="AG1438" s="92">
        <f t="shared" si="254"/>
        <v>1</v>
      </c>
      <c r="AH1438" s="95">
        <f t="shared" si="255"/>
        <v>1</v>
      </c>
      <c r="AI1438" s="96">
        <f t="shared" si="256"/>
        <v>1.6949152542372881E-2</v>
      </c>
      <c r="AJ1438" s="96">
        <f t="shared" si="257"/>
        <v>1.6949152542372881E-2</v>
      </c>
      <c r="AK1438" s="96">
        <f t="shared" si="258"/>
        <v>3.8520801232665644E-2</v>
      </c>
    </row>
    <row r="1439" spans="1:37" ht="24.9" customHeight="1" x14ac:dyDescent="0.25">
      <c r="A1439" s="356" t="s">
        <v>1134</v>
      </c>
      <c r="B1439" s="356"/>
      <c r="C1439" s="356"/>
      <c r="D1439" s="356"/>
      <c r="E1439" s="356"/>
      <c r="F1439" s="356"/>
      <c r="G1439" s="356"/>
      <c r="H1439" s="356"/>
      <c r="I1439" s="356"/>
      <c r="J1439" s="356"/>
      <c r="K1439" s="356"/>
      <c r="L1439" s="356"/>
      <c r="M1439" s="356"/>
      <c r="N1439" s="356"/>
      <c r="O1439" s="356"/>
      <c r="P1439" s="356"/>
      <c r="Q1439" s="356"/>
      <c r="R1439" s="356"/>
      <c r="S1439" s="356"/>
      <c r="T1439" s="356"/>
      <c r="U1439" s="356"/>
      <c r="V1439" s="356"/>
      <c r="W1439" s="356"/>
      <c r="X1439" s="356"/>
      <c r="Y1439" s="356"/>
      <c r="Z1439" s="356"/>
      <c r="AA1439" s="356"/>
      <c r="AB1439" s="356"/>
      <c r="AC1439" s="356"/>
      <c r="AD1439" s="310">
        <f>'Art. 121'!Q1379</f>
        <v>2</v>
      </c>
      <c r="AE1439" s="94">
        <f t="shared" si="252"/>
        <v>3.8520801232665644E-2</v>
      </c>
      <c r="AF1439">
        <f t="shared" si="253"/>
        <v>1</v>
      </c>
      <c r="AG1439" s="92">
        <f t="shared" si="254"/>
        <v>1</v>
      </c>
      <c r="AH1439" s="95">
        <f t="shared" si="255"/>
        <v>1</v>
      </c>
      <c r="AI1439" s="96">
        <f t="shared" si="256"/>
        <v>1.6949152542372881E-2</v>
      </c>
      <c r="AJ1439" s="96">
        <f t="shared" si="257"/>
        <v>1.6949152542372881E-2</v>
      </c>
      <c r="AK1439" s="96">
        <f t="shared" si="258"/>
        <v>3.8520801232665644E-2</v>
      </c>
    </row>
    <row r="1440" spans="1:37" ht="24.9" customHeight="1" x14ac:dyDescent="0.25">
      <c r="A1440" s="356" t="s">
        <v>1135</v>
      </c>
      <c r="B1440" s="356"/>
      <c r="C1440" s="356"/>
      <c r="D1440" s="356"/>
      <c r="E1440" s="356"/>
      <c r="F1440" s="356"/>
      <c r="G1440" s="356"/>
      <c r="H1440" s="356"/>
      <c r="I1440" s="356"/>
      <c r="J1440" s="356"/>
      <c r="K1440" s="356"/>
      <c r="L1440" s="356"/>
      <c r="M1440" s="356"/>
      <c r="N1440" s="356"/>
      <c r="O1440" s="356"/>
      <c r="P1440" s="356"/>
      <c r="Q1440" s="356"/>
      <c r="R1440" s="356"/>
      <c r="S1440" s="356"/>
      <c r="T1440" s="356"/>
      <c r="U1440" s="356"/>
      <c r="V1440" s="356"/>
      <c r="W1440" s="356"/>
      <c r="X1440" s="356"/>
      <c r="Y1440" s="356"/>
      <c r="Z1440" s="356"/>
      <c r="AA1440" s="356"/>
      <c r="AB1440" s="356"/>
      <c r="AC1440" s="356"/>
      <c r="AD1440" s="310">
        <f>'Art. 121'!Q1380</f>
        <v>2</v>
      </c>
      <c r="AE1440" s="94">
        <f t="shared" si="252"/>
        <v>3.8520801232665644E-2</v>
      </c>
      <c r="AF1440">
        <f t="shared" si="253"/>
        <v>1</v>
      </c>
      <c r="AG1440" s="92">
        <f t="shared" si="254"/>
        <v>1</v>
      </c>
      <c r="AH1440" s="95">
        <f t="shared" si="255"/>
        <v>1</v>
      </c>
      <c r="AI1440" s="96">
        <f t="shared" si="256"/>
        <v>1.6949152542372881E-2</v>
      </c>
      <c r="AJ1440" s="96">
        <f t="shared" si="257"/>
        <v>1.6949152542372881E-2</v>
      </c>
      <c r="AK1440" s="96">
        <f t="shared" si="258"/>
        <v>3.8520801232665644E-2</v>
      </c>
    </row>
    <row r="1441" spans="1:37" ht="24.9" customHeight="1" x14ac:dyDescent="0.25">
      <c r="A1441" s="356" t="s">
        <v>1136</v>
      </c>
      <c r="B1441" s="356"/>
      <c r="C1441" s="356"/>
      <c r="D1441" s="356"/>
      <c r="E1441" s="356"/>
      <c r="F1441" s="356"/>
      <c r="G1441" s="356"/>
      <c r="H1441" s="356"/>
      <c r="I1441" s="356"/>
      <c r="J1441" s="356"/>
      <c r="K1441" s="356"/>
      <c r="L1441" s="356"/>
      <c r="M1441" s="356"/>
      <c r="N1441" s="356"/>
      <c r="O1441" s="356"/>
      <c r="P1441" s="356"/>
      <c r="Q1441" s="356"/>
      <c r="R1441" s="356"/>
      <c r="S1441" s="356"/>
      <c r="T1441" s="356"/>
      <c r="U1441" s="356"/>
      <c r="V1441" s="356"/>
      <c r="W1441" s="356"/>
      <c r="X1441" s="356"/>
      <c r="Y1441" s="356"/>
      <c r="Z1441" s="356"/>
      <c r="AA1441" s="356"/>
      <c r="AB1441" s="356"/>
      <c r="AC1441" s="356"/>
      <c r="AD1441" s="310">
        <f>'Art. 121'!Q1381</f>
        <v>2</v>
      </c>
      <c r="AE1441" s="94">
        <f t="shared" si="252"/>
        <v>3.8520801232665644E-2</v>
      </c>
      <c r="AF1441">
        <f t="shared" si="253"/>
        <v>1</v>
      </c>
      <c r="AG1441" s="92">
        <f t="shared" si="254"/>
        <v>1</v>
      </c>
      <c r="AH1441" s="95">
        <f t="shared" si="255"/>
        <v>1</v>
      </c>
      <c r="AI1441" s="96">
        <f t="shared" si="256"/>
        <v>1.6949152542372881E-2</v>
      </c>
      <c r="AJ1441" s="96">
        <f t="shared" si="257"/>
        <v>1.6949152542372881E-2</v>
      </c>
      <c r="AK1441" s="96">
        <f t="shared" si="258"/>
        <v>3.8520801232665644E-2</v>
      </c>
    </row>
    <row r="1442" spans="1:37" ht="24.9" customHeight="1" x14ac:dyDescent="0.25">
      <c r="A1442" s="356" t="s">
        <v>1068</v>
      </c>
      <c r="B1442" s="356"/>
      <c r="C1442" s="356"/>
      <c r="D1442" s="356"/>
      <c r="E1442" s="356"/>
      <c r="F1442" s="356"/>
      <c r="G1442" s="356"/>
      <c r="H1442" s="356"/>
      <c r="I1442" s="356"/>
      <c r="J1442" s="356"/>
      <c r="K1442" s="356"/>
      <c r="L1442" s="356"/>
      <c r="M1442" s="356"/>
      <c r="N1442" s="356"/>
      <c r="O1442" s="356"/>
      <c r="P1442" s="356"/>
      <c r="Q1442" s="356"/>
      <c r="R1442" s="356"/>
      <c r="S1442" s="356"/>
      <c r="T1442" s="356"/>
      <c r="U1442" s="356"/>
      <c r="V1442" s="356"/>
      <c r="W1442" s="356"/>
      <c r="X1442" s="356"/>
      <c r="Y1442" s="356"/>
      <c r="Z1442" s="356"/>
      <c r="AA1442" s="356"/>
      <c r="AB1442" s="356"/>
      <c r="AC1442" s="356"/>
      <c r="AD1442" s="310">
        <f>'Art. 121'!Q1382</f>
        <v>2</v>
      </c>
      <c r="AE1442" s="94">
        <f t="shared" si="252"/>
        <v>3.8520801232665644E-2</v>
      </c>
      <c r="AF1442">
        <f t="shared" si="253"/>
        <v>1</v>
      </c>
      <c r="AG1442" s="92">
        <f t="shared" si="254"/>
        <v>1</v>
      </c>
      <c r="AH1442" s="95">
        <f t="shared" si="255"/>
        <v>1</v>
      </c>
      <c r="AI1442" s="96">
        <f t="shared" si="256"/>
        <v>1.6949152542372881E-2</v>
      </c>
      <c r="AJ1442" s="96">
        <f t="shared" si="257"/>
        <v>1.6949152542372881E-2</v>
      </c>
      <c r="AK1442" s="96">
        <f t="shared" si="258"/>
        <v>3.8520801232665644E-2</v>
      </c>
    </row>
    <row r="1443" spans="1:37" ht="24.9" customHeight="1" x14ac:dyDescent="0.25">
      <c r="A1443" s="356" t="s">
        <v>1137</v>
      </c>
      <c r="B1443" s="356"/>
      <c r="C1443" s="356"/>
      <c r="D1443" s="356"/>
      <c r="E1443" s="356"/>
      <c r="F1443" s="356"/>
      <c r="G1443" s="356"/>
      <c r="H1443" s="356"/>
      <c r="I1443" s="356"/>
      <c r="J1443" s="356"/>
      <c r="K1443" s="356"/>
      <c r="L1443" s="356"/>
      <c r="M1443" s="356"/>
      <c r="N1443" s="356"/>
      <c r="O1443" s="356"/>
      <c r="P1443" s="356"/>
      <c r="Q1443" s="356"/>
      <c r="R1443" s="356"/>
      <c r="S1443" s="356"/>
      <c r="T1443" s="356"/>
      <c r="U1443" s="356"/>
      <c r="V1443" s="356"/>
      <c r="W1443" s="356"/>
      <c r="X1443" s="356"/>
      <c r="Y1443" s="356"/>
      <c r="Z1443" s="356"/>
      <c r="AA1443" s="356"/>
      <c r="AB1443" s="356"/>
      <c r="AC1443" s="356"/>
      <c r="AD1443" s="310">
        <f>'Art. 121'!Q1383</f>
        <v>2</v>
      </c>
      <c r="AE1443" s="94">
        <f t="shared" si="252"/>
        <v>3.8520801232665644E-2</v>
      </c>
      <c r="AF1443">
        <f t="shared" si="253"/>
        <v>1</v>
      </c>
      <c r="AG1443" s="92">
        <f t="shared" si="254"/>
        <v>1</v>
      </c>
      <c r="AH1443" s="95">
        <f t="shared" si="255"/>
        <v>1</v>
      </c>
      <c r="AI1443" s="96">
        <f t="shared" si="256"/>
        <v>1.6949152542372881E-2</v>
      </c>
      <c r="AJ1443" s="96">
        <f t="shared" si="257"/>
        <v>1.6949152542372881E-2</v>
      </c>
      <c r="AK1443" s="96">
        <f t="shared" si="258"/>
        <v>3.8520801232665644E-2</v>
      </c>
    </row>
    <row r="1444" spans="1:37" ht="24.9" customHeight="1" x14ac:dyDescent="0.25">
      <c r="A1444" s="356" t="s">
        <v>1138</v>
      </c>
      <c r="B1444" s="356"/>
      <c r="C1444" s="356"/>
      <c r="D1444" s="356"/>
      <c r="E1444" s="356"/>
      <c r="F1444" s="356"/>
      <c r="G1444" s="356"/>
      <c r="H1444" s="356"/>
      <c r="I1444" s="356"/>
      <c r="J1444" s="356"/>
      <c r="K1444" s="356"/>
      <c r="L1444" s="356"/>
      <c r="M1444" s="356"/>
      <c r="N1444" s="356"/>
      <c r="O1444" s="356"/>
      <c r="P1444" s="356"/>
      <c r="Q1444" s="356"/>
      <c r="R1444" s="356"/>
      <c r="S1444" s="356"/>
      <c r="T1444" s="356"/>
      <c r="U1444" s="356"/>
      <c r="V1444" s="356"/>
      <c r="W1444" s="356"/>
      <c r="X1444" s="356"/>
      <c r="Y1444" s="356"/>
      <c r="Z1444" s="356"/>
      <c r="AA1444" s="356"/>
      <c r="AB1444" s="356"/>
      <c r="AC1444" s="356"/>
      <c r="AD1444" s="310">
        <f>'Art. 121'!Q1384</f>
        <v>2</v>
      </c>
      <c r="AE1444" s="94">
        <f t="shared" si="252"/>
        <v>3.8520801232665644E-2</v>
      </c>
      <c r="AF1444">
        <f t="shared" si="253"/>
        <v>1</v>
      </c>
      <c r="AG1444" s="92">
        <f t="shared" si="254"/>
        <v>1</v>
      </c>
      <c r="AH1444" s="95">
        <f t="shared" si="255"/>
        <v>1</v>
      </c>
      <c r="AI1444" s="96">
        <f t="shared" si="256"/>
        <v>1.6949152542372881E-2</v>
      </c>
      <c r="AJ1444" s="96">
        <f t="shared" si="257"/>
        <v>1.6949152542372881E-2</v>
      </c>
      <c r="AK1444" s="96">
        <f t="shared" si="258"/>
        <v>3.8520801232665644E-2</v>
      </c>
    </row>
    <row r="1445" spans="1:37" ht="24.9" customHeight="1" x14ac:dyDescent="0.25">
      <c r="A1445" s="356" t="s">
        <v>1139</v>
      </c>
      <c r="B1445" s="356"/>
      <c r="C1445" s="356"/>
      <c r="D1445" s="356"/>
      <c r="E1445" s="356"/>
      <c r="F1445" s="356"/>
      <c r="G1445" s="356"/>
      <c r="H1445" s="356"/>
      <c r="I1445" s="356"/>
      <c r="J1445" s="356"/>
      <c r="K1445" s="356"/>
      <c r="L1445" s="356"/>
      <c r="M1445" s="356"/>
      <c r="N1445" s="356"/>
      <c r="O1445" s="356"/>
      <c r="P1445" s="356"/>
      <c r="Q1445" s="356"/>
      <c r="R1445" s="356"/>
      <c r="S1445" s="356"/>
      <c r="T1445" s="356"/>
      <c r="U1445" s="356"/>
      <c r="V1445" s="356"/>
      <c r="W1445" s="356"/>
      <c r="X1445" s="356"/>
      <c r="Y1445" s="356"/>
      <c r="Z1445" s="356"/>
      <c r="AA1445" s="356"/>
      <c r="AB1445" s="356"/>
      <c r="AC1445" s="356"/>
      <c r="AD1445" s="310">
        <f>'Art. 121'!Q1385</f>
        <v>2</v>
      </c>
      <c r="AE1445" s="94">
        <f t="shared" si="252"/>
        <v>3.8520801232665644E-2</v>
      </c>
      <c r="AF1445">
        <f t="shared" si="253"/>
        <v>1</v>
      </c>
      <c r="AG1445" s="92">
        <f t="shared" si="254"/>
        <v>1</v>
      </c>
      <c r="AH1445" s="95">
        <f t="shared" si="255"/>
        <v>1</v>
      </c>
      <c r="AI1445" s="96">
        <f t="shared" si="256"/>
        <v>1.6949152542372881E-2</v>
      </c>
      <c r="AJ1445" s="96">
        <f t="shared" si="257"/>
        <v>1.6949152542372881E-2</v>
      </c>
      <c r="AK1445" s="96">
        <f t="shared" si="258"/>
        <v>3.8520801232665644E-2</v>
      </c>
    </row>
    <row r="1446" spans="1:37" ht="24.9" customHeight="1" x14ac:dyDescent="0.25">
      <c r="A1446" s="356" t="s">
        <v>1140</v>
      </c>
      <c r="B1446" s="356"/>
      <c r="C1446" s="356"/>
      <c r="D1446" s="356"/>
      <c r="E1446" s="356"/>
      <c r="F1446" s="356"/>
      <c r="G1446" s="356"/>
      <c r="H1446" s="356"/>
      <c r="I1446" s="356"/>
      <c r="J1446" s="356"/>
      <c r="K1446" s="356"/>
      <c r="L1446" s="356"/>
      <c r="M1446" s="356"/>
      <c r="N1446" s="356"/>
      <c r="O1446" s="356"/>
      <c r="P1446" s="356"/>
      <c r="Q1446" s="356"/>
      <c r="R1446" s="356"/>
      <c r="S1446" s="356"/>
      <c r="T1446" s="356"/>
      <c r="U1446" s="356"/>
      <c r="V1446" s="356"/>
      <c r="W1446" s="356"/>
      <c r="X1446" s="356"/>
      <c r="Y1446" s="356"/>
      <c r="Z1446" s="356"/>
      <c r="AA1446" s="356"/>
      <c r="AB1446" s="356"/>
      <c r="AC1446" s="356"/>
      <c r="AD1446" s="310">
        <f>'Art. 121'!Q1386</f>
        <v>2</v>
      </c>
      <c r="AE1446" s="94">
        <f t="shared" si="252"/>
        <v>3.8520801232665644E-2</v>
      </c>
      <c r="AF1446">
        <f t="shared" si="253"/>
        <v>1</v>
      </c>
      <c r="AG1446" s="92">
        <f t="shared" si="254"/>
        <v>1</v>
      </c>
      <c r="AH1446" s="95">
        <f t="shared" si="255"/>
        <v>1</v>
      </c>
      <c r="AI1446" s="96">
        <f t="shared" si="256"/>
        <v>1.6949152542372881E-2</v>
      </c>
      <c r="AJ1446" s="96">
        <f t="shared" si="257"/>
        <v>1.6949152542372881E-2</v>
      </c>
      <c r="AK1446" s="96">
        <f t="shared" si="258"/>
        <v>3.8520801232665644E-2</v>
      </c>
    </row>
    <row r="1447" spans="1:37" ht="24.9" customHeight="1" x14ac:dyDescent="0.25">
      <c r="A1447" s="356" t="s">
        <v>1141</v>
      </c>
      <c r="B1447" s="356"/>
      <c r="C1447" s="356"/>
      <c r="D1447" s="356"/>
      <c r="E1447" s="356"/>
      <c r="F1447" s="356"/>
      <c r="G1447" s="356"/>
      <c r="H1447" s="356"/>
      <c r="I1447" s="356"/>
      <c r="J1447" s="356"/>
      <c r="K1447" s="356"/>
      <c r="L1447" s="356"/>
      <c r="M1447" s="356"/>
      <c r="N1447" s="356"/>
      <c r="O1447" s="356"/>
      <c r="P1447" s="356"/>
      <c r="Q1447" s="356"/>
      <c r="R1447" s="356"/>
      <c r="S1447" s="356"/>
      <c r="T1447" s="356"/>
      <c r="U1447" s="356"/>
      <c r="V1447" s="356"/>
      <c r="W1447" s="356"/>
      <c r="X1447" s="356"/>
      <c r="Y1447" s="356"/>
      <c r="Z1447" s="356"/>
      <c r="AA1447" s="356"/>
      <c r="AB1447" s="356"/>
      <c r="AC1447" s="356"/>
      <c r="AD1447" s="310">
        <f>'Art. 121'!Q1387</f>
        <v>2</v>
      </c>
      <c r="AE1447" s="94">
        <f t="shared" si="252"/>
        <v>3.8520801232665644E-2</v>
      </c>
      <c r="AF1447">
        <f t="shared" si="253"/>
        <v>1</v>
      </c>
      <c r="AG1447" s="92">
        <f t="shared" si="254"/>
        <v>1</v>
      </c>
      <c r="AH1447" s="95">
        <f t="shared" si="255"/>
        <v>1</v>
      </c>
      <c r="AI1447" s="96">
        <f t="shared" si="256"/>
        <v>1.6949152542372881E-2</v>
      </c>
      <c r="AJ1447" s="96">
        <f t="shared" si="257"/>
        <v>1.6949152542372881E-2</v>
      </c>
      <c r="AK1447" s="96">
        <f t="shared" si="258"/>
        <v>3.8520801232665644E-2</v>
      </c>
    </row>
    <row r="1448" spans="1:37" ht="24.9" customHeight="1" x14ac:dyDescent="0.25">
      <c r="A1448" s="356" t="s">
        <v>1142</v>
      </c>
      <c r="B1448" s="356"/>
      <c r="C1448" s="356"/>
      <c r="D1448" s="356"/>
      <c r="E1448" s="356"/>
      <c r="F1448" s="356"/>
      <c r="G1448" s="356"/>
      <c r="H1448" s="356"/>
      <c r="I1448" s="356"/>
      <c r="J1448" s="356"/>
      <c r="K1448" s="356"/>
      <c r="L1448" s="356"/>
      <c r="M1448" s="356"/>
      <c r="N1448" s="356"/>
      <c r="O1448" s="356"/>
      <c r="P1448" s="356"/>
      <c r="Q1448" s="356"/>
      <c r="R1448" s="356"/>
      <c r="S1448" s="356"/>
      <c r="T1448" s="356"/>
      <c r="U1448" s="356"/>
      <c r="V1448" s="356"/>
      <c r="W1448" s="356"/>
      <c r="X1448" s="356"/>
      <c r="Y1448" s="356"/>
      <c r="Z1448" s="356"/>
      <c r="AA1448" s="356"/>
      <c r="AB1448" s="356"/>
      <c r="AC1448" s="356"/>
      <c r="AD1448" s="310">
        <f>'Art. 121'!Q1388</f>
        <v>2</v>
      </c>
      <c r="AE1448" s="94">
        <f t="shared" si="252"/>
        <v>3.8520801232665644E-2</v>
      </c>
      <c r="AF1448">
        <f t="shared" si="253"/>
        <v>1</v>
      </c>
      <c r="AG1448" s="92">
        <f t="shared" si="254"/>
        <v>1</v>
      </c>
      <c r="AH1448" s="95">
        <f t="shared" si="255"/>
        <v>1</v>
      </c>
      <c r="AI1448" s="96">
        <f t="shared" si="256"/>
        <v>1.6949152542372881E-2</v>
      </c>
      <c r="AJ1448" s="96">
        <f t="shared" si="257"/>
        <v>1.6949152542372881E-2</v>
      </c>
      <c r="AK1448" s="96">
        <f t="shared" si="258"/>
        <v>3.8520801232665644E-2</v>
      </c>
    </row>
    <row r="1449" spans="1:37" ht="24.9" customHeight="1" x14ac:dyDescent="0.25">
      <c r="A1449" s="356" t="s">
        <v>1143</v>
      </c>
      <c r="B1449" s="356"/>
      <c r="C1449" s="356"/>
      <c r="D1449" s="356"/>
      <c r="E1449" s="356"/>
      <c r="F1449" s="356"/>
      <c r="G1449" s="356"/>
      <c r="H1449" s="356"/>
      <c r="I1449" s="356"/>
      <c r="J1449" s="356"/>
      <c r="K1449" s="356"/>
      <c r="L1449" s="356"/>
      <c r="M1449" s="356"/>
      <c r="N1449" s="356"/>
      <c r="O1449" s="356"/>
      <c r="P1449" s="356"/>
      <c r="Q1449" s="356"/>
      <c r="R1449" s="356"/>
      <c r="S1449" s="356"/>
      <c r="T1449" s="356"/>
      <c r="U1449" s="356"/>
      <c r="V1449" s="356"/>
      <c r="W1449" s="356"/>
      <c r="X1449" s="356"/>
      <c r="Y1449" s="356"/>
      <c r="Z1449" s="356"/>
      <c r="AA1449" s="356"/>
      <c r="AB1449" s="356"/>
      <c r="AC1449" s="356"/>
      <c r="AD1449" s="310">
        <f>'Art. 121'!Q1389</f>
        <v>2</v>
      </c>
      <c r="AE1449" s="94">
        <f t="shared" si="252"/>
        <v>3.8520801232665644E-2</v>
      </c>
      <c r="AF1449">
        <f t="shared" si="253"/>
        <v>1</v>
      </c>
      <c r="AG1449" s="92">
        <f t="shared" si="254"/>
        <v>1</v>
      </c>
      <c r="AH1449" s="95">
        <f t="shared" si="255"/>
        <v>1</v>
      </c>
      <c r="AI1449" s="96">
        <f t="shared" si="256"/>
        <v>1.6949152542372881E-2</v>
      </c>
      <c r="AJ1449" s="96">
        <f t="shared" si="257"/>
        <v>1.6949152542372881E-2</v>
      </c>
      <c r="AK1449" s="96">
        <f t="shared" si="258"/>
        <v>3.8520801232665644E-2</v>
      </c>
    </row>
    <row r="1450" spans="1:37" ht="24.9" customHeight="1" x14ac:dyDescent="0.25">
      <c r="A1450" s="356" t="s">
        <v>1144</v>
      </c>
      <c r="B1450" s="356"/>
      <c r="C1450" s="356"/>
      <c r="D1450" s="356"/>
      <c r="E1450" s="356"/>
      <c r="F1450" s="356"/>
      <c r="G1450" s="356"/>
      <c r="H1450" s="356"/>
      <c r="I1450" s="356"/>
      <c r="J1450" s="356"/>
      <c r="K1450" s="356"/>
      <c r="L1450" s="356"/>
      <c r="M1450" s="356"/>
      <c r="N1450" s="356"/>
      <c r="O1450" s="356"/>
      <c r="P1450" s="356"/>
      <c r="Q1450" s="356"/>
      <c r="R1450" s="356"/>
      <c r="S1450" s="356"/>
      <c r="T1450" s="356"/>
      <c r="U1450" s="356"/>
      <c r="V1450" s="356"/>
      <c r="W1450" s="356"/>
      <c r="X1450" s="356"/>
      <c r="Y1450" s="356"/>
      <c r="Z1450" s="356"/>
      <c r="AA1450" s="356"/>
      <c r="AB1450" s="356"/>
      <c r="AC1450" s="356"/>
      <c r="AD1450" s="310">
        <f>'Art. 121'!Q1390</f>
        <v>2</v>
      </c>
      <c r="AE1450" s="94">
        <f t="shared" si="252"/>
        <v>3.8520801232665644E-2</v>
      </c>
      <c r="AF1450">
        <f t="shared" si="253"/>
        <v>1</v>
      </c>
      <c r="AG1450" s="92">
        <f t="shared" si="254"/>
        <v>1</v>
      </c>
      <c r="AH1450" s="95">
        <f t="shared" si="255"/>
        <v>1</v>
      </c>
      <c r="AI1450" s="96">
        <f t="shared" si="256"/>
        <v>1.6949152542372881E-2</v>
      </c>
      <c r="AJ1450" s="96">
        <f t="shared" si="257"/>
        <v>1.6949152542372881E-2</v>
      </c>
      <c r="AK1450" s="96">
        <f t="shared" si="258"/>
        <v>3.8520801232665644E-2</v>
      </c>
    </row>
    <row r="1451" spans="1:37" ht="24.9" customHeight="1" x14ac:dyDescent="0.25">
      <c r="A1451" s="356" t="s">
        <v>1145</v>
      </c>
      <c r="B1451" s="356"/>
      <c r="C1451" s="356"/>
      <c r="D1451" s="356"/>
      <c r="E1451" s="356"/>
      <c r="F1451" s="356"/>
      <c r="G1451" s="356"/>
      <c r="H1451" s="356"/>
      <c r="I1451" s="356"/>
      <c r="J1451" s="356"/>
      <c r="K1451" s="356"/>
      <c r="L1451" s="356"/>
      <c r="M1451" s="356"/>
      <c r="N1451" s="356"/>
      <c r="O1451" s="356"/>
      <c r="P1451" s="356"/>
      <c r="Q1451" s="356"/>
      <c r="R1451" s="356"/>
      <c r="S1451" s="356"/>
      <c r="T1451" s="356"/>
      <c r="U1451" s="356"/>
      <c r="V1451" s="356"/>
      <c r="W1451" s="356"/>
      <c r="X1451" s="356"/>
      <c r="Y1451" s="356"/>
      <c r="Z1451" s="356"/>
      <c r="AA1451" s="356"/>
      <c r="AB1451" s="356"/>
      <c r="AC1451" s="356"/>
      <c r="AD1451" s="310">
        <f>'Art. 121'!Q1391</f>
        <v>2</v>
      </c>
      <c r="AE1451" s="94">
        <f t="shared" si="252"/>
        <v>3.8520801232665644E-2</v>
      </c>
      <c r="AF1451">
        <f t="shared" si="253"/>
        <v>1</v>
      </c>
      <c r="AG1451" s="92">
        <f t="shared" si="254"/>
        <v>1</v>
      </c>
      <c r="AH1451" s="95">
        <f t="shared" si="255"/>
        <v>1</v>
      </c>
      <c r="AI1451" s="96">
        <f t="shared" si="256"/>
        <v>1.6949152542372881E-2</v>
      </c>
      <c r="AJ1451" s="96">
        <f t="shared" si="257"/>
        <v>1.6949152542372881E-2</v>
      </c>
      <c r="AK1451" s="96">
        <f t="shared" si="258"/>
        <v>3.8520801232665644E-2</v>
      </c>
    </row>
    <row r="1452" spans="1:37" ht="24.9" customHeight="1" x14ac:dyDescent="0.25">
      <c r="A1452" s="356" t="s">
        <v>1146</v>
      </c>
      <c r="B1452" s="356"/>
      <c r="C1452" s="356"/>
      <c r="D1452" s="356"/>
      <c r="E1452" s="356"/>
      <c r="F1452" s="356"/>
      <c r="G1452" s="356"/>
      <c r="H1452" s="356"/>
      <c r="I1452" s="356"/>
      <c r="J1452" s="356"/>
      <c r="K1452" s="356"/>
      <c r="L1452" s="356"/>
      <c r="M1452" s="356"/>
      <c r="N1452" s="356"/>
      <c r="O1452" s="356"/>
      <c r="P1452" s="356"/>
      <c r="Q1452" s="356"/>
      <c r="R1452" s="356"/>
      <c r="S1452" s="356"/>
      <c r="T1452" s="356"/>
      <c r="U1452" s="356"/>
      <c r="V1452" s="356"/>
      <c r="W1452" s="356"/>
      <c r="X1452" s="356"/>
      <c r="Y1452" s="356"/>
      <c r="Z1452" s="356"/>
      <c r="AA1452" s="356"/>
      <c r="AB1452" s="356"/>
      <c r="AC1452" s="356"/>
      <c r="AD1452" s="310">
        <f>'Art. 121'!Q1392</f>
        <v>2</v>
      </c>
      <c r="AE1452" s="94">
        <f t="shared" si="252"/>
        <v>3.8520801232665644E-2</v>
      </c>
      <c r="AF1452">
        <f t="shared" si="253"/>
        <v>1</v>
      </c>
      <c r="AG1452" s="92">
        <f t="shared" si="254"/>
        <v>1</v>
      </c>
      <c r="AH1452" s="95">
        <f t="shared" si="255"/>
        <v>1</v>
      </c>
      <c r="AI1452" s="96">
        <f t="shared" si="256"/>
        <v>1.6949152542372881E-2</v>
      </c>
      <c r="AJ1452" s="96">
        <f t="shared" si="257"/>
        <v>1.6949152542372881E-2</v>
      </c>
      <c r="AK1452" s="96">
        <f t="shared" si="258"/>
        <v>3.8520801232665644E-2</v>
      </c>
    </row>
    <row r="1453" spans="1:37" ht="24.9" customHeight="1" x14ac:dyDescent="0.25">
      <c r="A1453" s="356" t="s">
        <v>1147</v>
      </c>
      <c r="B1453" s="356"/>
      <c r="C1453" s="356"/>
      <c r="D1453" s="356"/>
      <c r="E1453" s="356"/>
      <c r="F1453" s="356"/>
      <c r="G1453" s="356"/>
      <c r="H1453" s="356"/>
      <c r="I1453" s="356"/>
      <c r="J1453" s="356"/>
      <c r="K1453" s="356"/>
      <c r="L1453" s="356"/>
      <c r="M1453" s="356"/>
      <c r="N1453" s="356"/>
      <c r="O1453" s="356"/>
      <c r="P1453" s="356"/>
      <c r="Q1453" s="356"/>
      <c r="R1453" s="356"/>
      <c r="S1453" s="356"/>
      <c r="T1453" s="356"/>
      <c r="U1453" s="356"/>
      <c r="V1453" s="356"/>
      <c r="W1453" s="356"/>
      <c r="X1453" s="356"/>
      <c r="Y1453" s="356"/>
      <c r="Z1453" s="356"/>
      <c r="AA1453" s="356"/>
      <c r="AB1453" s="356"/>
      <c r="AC1453" s="356"/>
      <c r="AD1453" s="310">
        <f>'Art. 121'!Q1393</f>
        <v>2</v>
      </c>
      <c r="AE1453" s="94">
        <f t="shared" si="252"/>
        <v>3.8520801232665644E-2</v>
      </c>
      <c r="AF1453">
        <f t="shared" si="253"/>
        <v>1</v>
      </c>
      <c r="AG1453" s="92">
        <f t="shared" si="254"/>
        <v>1</v>
      </c>
      <c r="AH1453" s="95">
        <f t="shared" si="255"/>
        <v>1</v>
      </c>
      <c r="AI1453" s="96">
        <f t="shared" si="256"/>
        <v>1.6949152542372881E-2</v>
      </c>
      <c r="AJ1453" s="96">
        <f t="shared" si="257"/>
        <v>1.6949152542372881E-2</v>
      </c>
      <c r="AK1453" s="96">
        <f t="shared" si="258"/>
        <v>3.8520801232665644E-2</v>
      </c>
    </row>
    <row r="1454" spans="1:37" ht="24.9" customHeight="1" x14ac:dyDescent="0.25">
      <c r="A1454" s="356" t="s">
        <v>1148</v>
      </c>
      <c r="B1454" s="356"/>
      <c r="C1454" s="356"/>
      <c r="D1454" s="356"/>
      <c r="E1454" s="356"/>
      <c r="F1454" s="356"/>
      <c r="G1454" s="356"/>
      <c r="H1454" s="356"/>
      <c r="I1454" s="356"/>
      <c r="J1454" s="356"/>
      <c r="K1454" s="356"/>
      <c r="L1454" s="356"/>
      <c r="M1454" s="356"/>
      <c r="N1454" s="356"/>
      <c r="O1454" s="356"/>
      <c r="P1454" s="356"/>
      <c r="Q1454" s="356"/>
      <c r="R1454" s="356"/>
      <c r="S1454" s="356"/>
      <c r="T1454" s="356"/>
      <c r="U1454" s="356"/>
      <c r="V1454" s="356"/>
      <c r="W1454" s="356"/>
      <c r="X1454" s="356"/>
      <c r="Y1454" s="356"/>
      <c r="Z1454" s="356"/>
      <c r="AA1454" s="356"/>
      <c r="AB1454" s="356"/>
      <c r="AC1454" s="356"/>
      <c r="AD1454" s="310">
        <f>'Art. 121'!Q1394</f>
        <v>2</v>
      </c>
      <c r="AE1454" s="94">
        <f t="shared" si="252"/>
        <v>3.8520801232665644E-2</v>
      </c>
      <c r="AF1454">
        <f t="shared" si="253"/>
        <v>1</v>
      </c>
      <c r="AG1454" s="92">
        <f t="shared" si="254"/>
        <v>1</v>
      </c>
      <c r="AH1454" s="95">
        <f t="shared" si="255"/>
        <v>1</v>
      </c>
      <c r="AI1454" s="96">
        <f t="shared" si="256"/>
        <v>1.6949152542372881E-2</v>
      </c>
      <c r="AJ1454" s="96">
        <f t="shared" si="257"/>
        <v>1.6949152542372881E-2</v>
      </c>
      <c r="AK1454" s="96">
        <f t="shared" si="258"/>
        <v>3.8520801232665644E-2</v>
      </c>
    </row>
    <row r="1455" spans="1:37" ht="24.9" customHeight="1" x14ac:dyDescent="0.25">
      <c r="A1455" s="356" t="s">
        <v>1149</v>
      </c>
      <c r="B1455" s="356"/>
      <c r="C1455" s="356"/>
      <c r="D1455" s="356"/>
      <c r="E1455" s="356"/>
      <c r="F1455" s="356"/>
      <c r="G1455" s="356"/>
      <c r="H1455" s="356"/>
      <c r="I1455" s="356"/>
      <c r="J1455" s="356"/>
      <c r="K1455" s="356"/>
      <c r="L1455" s="356"/>
      <c r="M1455" s="356"/>
      <c r="N1455" s="356"/>
      <c r="O1455" s="356"/>
      <c r="P1455" s="356"/>
      <c r="Q1455" s="356"/>
      <c r="R1455" s="356"/>
      <c r="S1455" s="356"/>
      <c r="T1455" s="356"/>
      <c r="U1455" s="356"/>
      <c r="V1455" s="356"/>
      <c r="W1455" s="356"/>
      <c r="X1455" s="356"/>
      <c r="Y1455" s="356"/>
      <c r="Z1455" s="356"/>
      <c r="AA1455" s="356"/>
      <c r="AB1455" s="356"/>
      <c r="AC1455" s="356"/>
      <c r="AD1455" s="310">
        <f>'Art. 121'!Q1395</f>
        <v>2</v>
      </c>
      <c r="AE1455" s="94">
        <f t="shared" si="252"/>
        <v>3.8520801232665644E-2</v>
      </c>
      <c r="AF1455">
        <f t="shared" si="253"/>
        <v>1</v>
      </c>
      <c r="AG1455" s="92">
        <f t="shared" si="254"/>
        <v>1</v>
      </c>
      <c r="AH1455" s="95">
        <f t="shared" si="255"/>
        <v>1</v>
      </c>
      <c r="AI1455" s="96">
        <f t="shared" si="256"/>
        <v>1.6949152542372881E-2</v>
      </c>
      <c r="AJ1455" s="96">
        <f t="shared" si="257"/>
        <v>1.6949152542372881E-2</v>
      </c>
      <c r="AK1455" s="96">
        <f t="shared" si="258"/>
        <v>3.8520801232665644E-2</v>
      </c>
    </row>
    <row r="1456" spans="1:37" ht="24.9" customHeight="1" x14ac:dyDescent="0.25">
      <c r="A1456" s="356" t="s">
        <v>1150</v>
      </c>
      <c r="B1456" s="356"/>
      <c r="C1456" s="356"/>
      <c r="D1456" s="356"/>
      <c r="E1456" s="356"/>
      <c r="F1456" s="356"/>
      <c r="G1456" s="356"/>
      <c r="H1456" s="356"/>
      <c r="I1456" s="356"/>
      <c r="J1456" s="356"/>
      <c r="K1456" s="356"/>
      <c r="L1456" s="356"/>
      <c r="M1456" s="356"/>
      <c r="N1456" s="356"/>
      <c r="O1456" s="356"/>
      <c r="P1456" s="356"/>
      <c r="Q1456" s="356"/>
      <c r="R1456" s="356"/>
      <c r="S1456" s="356"/>
      <c r="T1456" s="356"/>
      <c r="U1456" s="356"/>
      <c r="V1456" s="356"/>
      <c r="W1456" s="356"/>
      <c r="X1456" s="356"/>
      <c r="Y1456" s="356"/>
      <c r="Z1456" s="356"/>
      <c r="AA1456" s="356"/>
      <c r="AB1456" s="356"/>
      <c r="AC1456" s="356"/>
      <c r="AD1456" s="310">
        <f>'Art. 121'!Q1396</f>
        <v>2</v>
      </c>
      <c r="AE1456" s="94">
        <f t="shared" si="252"/>
        <v>3.8520801232665644E-2</v>
      </c>
      <c r="AF1456">
        <f t="shared" si="253"/>
        <v>1</v>
      </c>
      <c r="AG1456" s="92">
        <f t="shared" si="254"/>
        <v>1</v>
      </c>
      <c r="AH1456" s="95">
        <f t="shared" si="255"/>
        <v>1</v>
      </c>
      <c r="AI1456" s="96">
        <f t="shared" si="256"/>
        <v>1.6949152542372881E-2</v>
      </c>
      <c r="AJ1456" s="96">
        <f t="shared" si="257"/>
        <v>1.6949152542372881E-2</v>
      </c>
      <c r="AK1456" s="96">
        <f t="shared" si="258"/>
        <v>3.8520801232665644E-2</v>
      </c>
    </row>
    <row r="1457" spans="1:37" ht="24.9" customHeight="1" x14ac:dyDescent="0.25">
      <c r="A1457" s="356" t="s">
        <v>1151</v>
      </c>
      <c r="B1457" s="356"/>
      <c r="C1457" s="356"/>
      <c r="D1457" s="356"/>
      <c r="E1457" s="356"/>
      <c r="F1457" s="356"/>
      <c r="G1457" s="356"/>
      <c r="H1457" s="356"/>
      <c r="I1457" s="356"/>
      <c r="J1457" s="356"/>
      <c r="K1457" s="356"/>
      <c r="L1457" s="356"/>
      <c r="M1457" s="356"/>
      <c r="N1457" s="356"/>
      <c r="O1457" s="356"/>
      <c r="P1457" s="356"/>
      <c r="Q1457" s="356"/>
      <c r="R1457" s="356"/>
      <c r="S1457" s="356"/>
      <c r="T1457" s="356"/>
      <c r="U1457" s="356"/>
      <c r="V1457" s="356"/>
      <c r="W1457" s="356"/>
      <c r="X1457" s="356"/>
      <c r="Y1457" s="356"/>
      <c r="Z1457" s="356"/>
      <c r="AA1457" s="356"/>
      <c r="AB1457" s="356"/>
      <c r="AC1457" s="356"/>
      <c r="AD1457" s="310">
        <f>'Art. 121'!Q1397</f>
        <v>2</v>
      </c>
      <c r="AE1457" s="94">
        <f t="shared" si="252"/>
        <v>3.8520801232665644E-2</v>
      </c>
      <c r="AF1457">
        <f t="shared" si="253"/>
        <v>1</v>
      </c>
      <c r="AG1457" s="92">
        <f t="shared" si="254"/>
        <v>1</v>
      </c>
      <c r="AH1457" s="95">
        <f t="shared" si="255"/>
        <v>1</v>
      </c>
      <c r="AI1457" s="96">
        <f t="shared" si="256"/>
        <v>1.6949152542372881E-2</v>
      </c>
      <c r="AJ1457" s="96">
        <f t="shared" si="257"/>
        <v>1.6949152542372881E-2</v>
      </c>
      <c r="AK1457" s="96">
        <f t="shared" si="258"/>
        <v>3.8520801232665644E-2</v>
      </c>
    </row>
    <row r="1458" spans="1:37" ht="24.9" customHeight="1" x14ac:dyDescent="0.25">
      <c r="A1458" s="356" t="s">
        <v>1152</v>
      </c>
      <c r="B1458" s="356"/>
      <c r="C1458" s="356"/>
      <c r="D1458" s="356"/>
      <c r="E1458" s="356"/>
      <c r="F1458" s="356"/>
      <c r="G1458" s="356"/>
      <c r="H1458" s="356"/>
      <c r="I1458" s="356"/>
      <c r="J1458" s="356"/>
      <c r="K1458" s="356"/>
      <c r="L1458" s="356"/>
      <c r="M1458" s="356"/>
      <c r="N1458" s="356"/>
      <c r="O1458" s="356"/>
      <c r="P1458" s="356"/>
      <c r="Q1458" s="356"/>
      <c r="R1458" s="356"/>
      <c r="S1458" s="356"/>
      <c r="T1458" s="356"/>
      <c r="U1458" s="356"/>
      <c r="V1458" s="356"/>
      <c r="W1458" s="356"/>
      <c r="X1458" s="356"/>
      <c r="Y1458" s="356"/>
      <c r="Z1458" s="356"/>
      <c r="AA1458" s="356"/>
      <c r="AB1458" s="356"/>
      <c r="AC1458" s="356"/>
      <c r="AD1458" s="310">
        <f>'Art. 121'!Q1398</f>
        <v>2</v>
      </c>
      <c r="AE1458" s="94">
        <f t="shared" si="252"/>
        <v>3.8520801232665644E-2</v>
      </c>
      <c r="AF1458">
        <f t="shared" si="253"/>
        <v>1</v>
      </c>
      <c r="AG1458" s="92">
        <f t="shared" si="254"/>
        <v>1</v>
      </c>
      <c r="AH1458" s="95">
        <f t="shared" si="255"/>
        <v>1</v>
      </c>
      <c r="AI1458" s="96">
        <f t="shared" si="256"/>
        <v>1.6949152542372881E-2</v>
      </c>
      <c r="AJ1458" s="96">
        <f t="shared" si="257"/>
        <v>1.6949152542372881E-2</v>
      </c>
      <c r="AK1458" s="96">
        <f t="shared" si="258"/>
        <v>3.8520801232665644E-2</v>
      </c>
    </row>
    <row r="1459" spans="1:37" ht="24.9" customHeight="1" x14ac:dyDescent="0.25">
      <c r="A1459" s="356" t="s">
        <v>1153</v>
      </c>
      <c r="B1459" s="356"/>
      <c r="C1459" s="356"/>
      <c r="D1459" s="356"/>
      <c r="E1459" s="356"/>
      <c r="F1459" s="356"/>
      <c r="G1459" s="356"/>
      <c r="H1459" s="356"/>
      <c r="I1459" s="356"/>
      <c r="J1459" s="356"/>
      <c r="K1459" s="356"/>
      <c r="L1459" s="356"/>
      <c r="M1459" s="356"/>
      <c r="N1459" s="356"/>
      <c r="O1459" s="356"/>
      <c r="P1459" s="356"/>
      <c r="Q1459" s="356"/>
      <c r="R1459" s="356"/>
      <c r="S1459" s="356"/>
      <c r="T1459" s="356"/>
      <c r="U1459" s="356"/>
      <c r="V1459" s="356"/>
      <c r="W1459" s="356"/>
      <c r="X1459" s="356"/>
      <c r="Y1459" s="356"/>
      <c r="Z1459" s="356"/>
      <c r="AA1459" s="356"/>
      <c r="AB1459" s="356"/>
      <c r="AC1459" s="356"/>
      <c r="AD1459" s="310">
        <f>'Art. 121'!Q1399</f>
        <v>2</v>
      </c>
      <c r="AE1459" s="94">
        <f t="shared" si="252"/>
        <v>3.8520801232665644E-2</v>
      </c>
      <c r="AF1459">
        <f t="shared" si="253"/>
        <v>1</v>
      </c>
      <c r="AG1459" s="92">
        <f t="shared" ref="AG1459:AG1485" si="259">IF(AND(AF1459&gt;=0,AF1459&lt;=1),1,"No aplica")</f>
        <v>1</v>
      </c>
      <c r="AH1459" s="95">
        <f t="shared" si="255"/>
        <v>1</v>
      </c>
      <c r="AI1459" s="96">
        <f t="shared" si="256"/>
        <v>1.6949152542372881E-2</v>
      </c>
      <c r="AJ1459" s="96">
        <f t="shared" si="257"/>
        <v>1.6949152542372881E-2</v>
      </c>
      <c r="AK1459" s="96">
        <f t="shared" si="258"/>
        <v>3.8520801232665644E-2</v>
      </c>
    </row>
    <row r="1460" spans="1:37" ht="24.9" customHeight="1" x14ac:dyDescent="0.25">
      <c r="A1460" s="356" t="s">
        <v>1154</v>
      </c>
      <c r="B1460" s="356"/>
      <c r="C1460" s="356"/>
      <c r="D1460" s="356"/>
      <c r="E1460" s="356"/>
      <c r="F1460" s="356"/>
      <c r="G1460" s="356"/>
      <c r="H1460" s="356"/>
      <c r="I1460" s="356"/>
      <c r="J1460" s="356"/>
      <c r="K1460" s="356"/>
      <c r="L1460" s="356"/>
      <c r="M1460" s="356"/>
      <c r="N1460" s="356"/>
      <c r="O1460" s="356"/>
      <c r="P1460" s="356"/>
      <c r="Q1460" s="356"/>
      <c r="R1460" s="356"/>
      <c r="S1460" s="356"/>
      <c r="T1460" s="356"/>
      <c r="U1460" s="356"/>
      <c r="V1460" s="356"/>
      <c r="W1460" s="356"/>
      <c r="X1460" s="356"/>
      <c r="Y1460" s="356"/>
      <c r="Z1460" s="356"/>
      <c r="AA1460" s="356"/>
      <c r="AB1460" s="356"/>
      <c r="AC1460" s="356"/>
      <c r="AD1460" s="310">
        <f>'Art. 121'!Q1400</f>
        <v>2</v>
      </c>
      <c r="AE1460" s="94">
        <f t="shared" si="252"/>
        <v>3.8520801232665644E-2</v>
      </c>
      <c r="AF1460">
        <f t="shared" si="253"/>
        <v>1</v>
      </c>
      <c r="AG1460" s="92">
        <f t="shared" si="259"/>
        <v>1</v>
      </c>
      <c r="AH1460" s="95">
        <f t="shared" si="255"/>
        <v>1</v>
      </c>
      <c r="AI1460" s="96">
        <f t="shared" si="256"/>
        <v>1.6949152542372881E-2</v>
      </c>
      <c r="AJ1460" s="96">
        <f t="shared" si="257"/>
        <v>1.6949152542372881E-2</v>
      </c>
      <c r="AK1460" s="96">
        <f t="shared" si="258"/>
        <v>3.8520801232665644E-2</v>
      </c>
    </row>
    <row r="1461" spans="1:37" ht="24.9" customHeight="1" x14ac:dyDescent="0.25">
      <c r="A1461" s="356" t="s">
        <v>1155</v>
      </c>
      <c r="B1461" s="356"/>
      <c r="C1461" s="356"/>
      <c r="D1461" s="356"/>
      <c r="E1461" s="356"/>
      <c r="F1461" s="356"/>
      <c r="G1461" s="356"/>
      <c r="H1461" s="356"/>
      <c r="I1461" s="356"/>
      <c r="J1461" s="356"/>
      <c r="K1461" s="356"/>
      <c r="L1461" s="356"/>
      <c r="M1461" s="356"/>
      <c r="N1461" s="356"/>
      <c r="O1461" s="356"/>
      <c r="P1461" s="356"/>
      <c r="Q1461" s="356"/>
      <c r="R1461" s="356"/>
      <c r="S1461" s="356"/>
      <c r="T1461" s="356"/>
      <c r="U1461" s="356"/>
      <c r="V1461" s="356"/>
      <c r="W1461" s="356"/>
      <c r="X1461" s="356"/>
      <c r="Y1461" s="356"/>
      <c r="Z1461" s="356"/>
      <c r="AA1461" s="356"/>
      <c r="AB1461" s="356"/>
      <c r="AC1461" s="356"/>
      <c r="AD1461" s="310">
        <f>'Art. 121'!Q1401</f>
        <v>2</v>
      </c>
      <c r="AE1461" s="94">
        <f t="shared" si="252"/>
        <v>3.8520801232665644E-2</v>
      </c>
      <c r="AF1461">
        <f t="shared" si="253"/>
        <v>1</v>
      </c>
      <c r="AG1461" s="92">
        <f t="shared" si="259"/>
        <v>1</v>
      </c>
      <c r="AH1461" s="95">
        <f t="shared" si="255"/>
        <v>1</v>
      </c>
      <c r="AI1461" s="96">
        <f t="shared" si="256"/>
        <v>1.6949152542372881E-2</v>
      </c>
      <c r="AJ1461" s="96">
        <f t="shared" si="257"/>
        <v>1.6949152542372881E-2</v>
      </c>
      <c r="AK1461" s="96">
        <f t="shared" si="258"/>
        <v>3.8520801232665644E-2</v>
      </c>
    </row>
    <row r="1462" spans="1:37" ht="24.9" customHeight="1" x14ac:dyDescent="0.25">
      <c r="A1462" s="356" t="s">
        <v>1156</v>
      </c>
      <c r="B1462" s="356"/>
      <c r="C1462" s="356"/>
      <c r="D1462" s="356"/>
      <c r="E1462" s="356"/>
      <c r="F1462" s="356"/>
      <c r="G1462" s="356"/>
      <c r="H1462" s="356"/>
      <c r="I1462" s="356"/>
      <c r="J1462" s="356"/>
      <c r="K1462" s="356"/>
      <c r="L1462" s="356"/>
      <c r="M1462" s="356"/>
      <c r="N1462" s="356"/>
      <c r="O1462" s="356"/>
      <c r="P1462" s="356"/>
      <c r="Q1462" s="356"/>
      <c r="R1462" s="356"/>
      <c r="S1462" s="356"/>
      <c r="T1462" s="356"/>
      <c r="U1462" s="356"/>
      <c r="V1462" s="356"/>
      <c r="W1462" s="356"/>
      <c r="X1462" s="356"/>
      <c r="Y1462" s="356"/>
      <c r="Z1462" s="356"/>
      <c r="AA1462" s="356"/>
      <c r="AB1462" s="356"/>
      <c r="AC1462" s="356"/>
      <c r="AD1462" s="310">
        <f>'Art. 121'!Q1402</f>
        <v>2</v>
      </c>
      <c r="AE1462" s="94">
        <f t="shared" si="252"/>
        <v>3.8520801232665644E-2</v>
      </c>
      <c r="AF1462">
        <f t="shared" si="253"/>
        <v>1</v>
      </c>
      <c r="AG1462" s="92">
        <f t="shared" si="259"/>
        <v>1</v>
      </c>
      <c r="AH1462" s="95">
        <f t="shared" si="255"/>
        <v>1</v>
      </c>
      <c r="AI1462" s="96">
        <f t="shared" si="256"/>
        <v>1.6949152542372881E-2</v>
      </c>
      <c r="AJ1462" s="96">
        <f t="shared" si="257"/>
        <v>1.6949152542372881E-2</v>
      </c>
      <c r="AK1462" s="96">
        <f t="shared" si="258"/>
        <v>3.8520801232665644E-2</v>
      </c>
    </row>
    <row r="1463" spans="1:37" ht="24.9" customHeight="1" x14ac:dyDescent="0.25">
      <c r="A1463" s="356" t="s">
        <v>1157</v>
      </c>
      <c r="B1463" s="356"/>
      <c r="C1463" s="356"/>
      <c r="D1463" s="356"/>
      <c r="E1463" s="356"/>
      <c r="F1463" s="356"/>
      <c r="G1463" s="356"/>
      <c r="H1463" s="356"/>
      <c r="I1463" s="356"/>
      <c r="J1463" s="356"/>
      <c r="K1463" s="356"/>
      <c r="L1463" s="356"/>
      <c r="M1463" s="356"/>
      <c r="N1463" s="356"/>
      <c r="O1463" s="356"/>
      <c r="P1463" s="356"/>
      <c r="Q1463" s="356"/>
      <c r="R1463" s="356"/>
      <c r="S1463" s="356"/>
      <c r="T1463" s="356"/>
      <c r="U1463" s="356"/>
      <c r="V1463" s="356"/>
      <c r="W1463" s="356"/>
      <c r="X1463" s="356"/>
      <c r="Y1463" s="356"/>
      <c r="Z1463" s="356"/>
      <c r="AA1463" s="356"/>
      <c r="AB1463" s="356"/>
      <c r="AC1463" s="356"/>
      <c r="AD1463" s="310">
        <f>'Art. 121'!Q1403</f>
        <v>2</v>
      </c>
      <c r="AE1463" s="94">
        <f t="shared" si="252"/>
        <v>3.8520801232665644E-2</v>
      </c>
      <c r="AF1463">
        <f t="shared" si="253"/>
        <v>1</v>
      </c>
      <c r="AG1463" s="92">
        <f t="shared" si="259"/>
        <v>1</v>
      </c>
      <c r="AH1463" s="95">
        <f t="shared" si="255"/>
        <v>1</v>
      </c>
      <c r="AI1463" s="96">
        <f t="shared" si="256"/>
        <v>1.6949152542372881E-2</v>
      </c>
      <c r="AJ1463" s="96">
        <f t="shared" si="257"/>
        <v>1.6949152542372881E-2</v>
      </c>
      <c r="AK1463" s="96">
        <f t="shared" si="258"/>
        <v>3.8520801232665644E-2</v>
      </c>
    </row>
    <row r="1464" spans="1:37" ht="24.9" customHeight="1" x14ac:dyDescent="0.25">
      <c r="A1464" s="356" t="s">
        <v>1158</v>
      </c>
      <c r="B1464" s="356"/>
      <c r="C1464" s="356"/>
      <c r="D1464" s="356"/>
      <c r="E1464" s="356"/>
      <c r="F1464" s="356"/>
      <c r="G1464" s="356"/>
      <c r="H1464" s="356"/>
      <c r="I1464" s="356"/>
      <c r="J1464" s="356"/>
      <c r="K1464" s="356"/>
      <c r="L1464" s="356"/>
      <c r="M1464" s="356"/>
      <c r="N1464" s="356"/>
      <c r="O1464" s="356"/>
      <c r="P1464" s="356"/>
      <c r="Q1464" s="356"/>
      <c r="R1464" s="356"/>
      <c r="S1464" s="356"/>
      <c r="T1464" s="356"/>
      <c r="U1464" s="356"/>
      <c r="V1464" s="356"/>
      <c r="W1464" s="356"/>
      <c r="X1464" s="356"/>
      <c r="Y1464" s="356"/>
      <c r="Z1464" s="356"/>
      <c r="AA1464" s="356"/>
      <c r="AB1464" s="356"/>
      <c r="AC1464" s="356"/>
      <c r="AD1464" s="310">
        <f>'Art. 121'!Q1404</f>
        <v>2</v>
      </c>
      <c r="AE1464" s="94">
        <f t="shared" si="252"/>
        <v>3.8520801232665644E-2</v>
      </c>
      <c r="AF1464">
        <f t="shared" si="253"/>
        <v>1</v>
      </c>
      <c r="AG1464" s="92">
        <f t="shared" si="259"/>
        <v>1</v>
      </c>
      <c r="AH1464" s="95">
        <f t="shared" si="255"/>
        <v>1</v>
      </c>
      <c r="AI1464" s="96">
        <f t="shared" si="256"/>
        <v>1.6949152542372881E-2</v>
      </c>
      <c r="AJ1464" s="96">
        <f t="shared" si="257"/>
        <v>1.6949152542372881E-2</v>
      </c>
      <c r="AK1464" s="96">
        <f t="shared" si="258"/>
        <v>3.8520801232665644E-2</v>
      </c>
    </row>
    <row r="1465" spans="1:37" ht="24.9" customHeight="1" x14ac:dyDescent="0.25">
      <c r="A1465" s="356" t="s">
        <v>1159</v>
      </c>
      <c r="B1465" s="356"/>
      <c r="C1465" s="356"/>
      <c r="D1465" s="356"/>
      <c r="E1465" s="356"/>
      <c r="F1465" s="356"/>
      <c r="G1465" s="356"/>
      <c r="H1465" s="356"/>
      <c r="I1465" s="356"/>
      <c r="J1465" s="356"/>
      <c r="K1465" s="356"/>
      <c r="L1465" s="356"/>
      <c r="M1465" s="356"/>
      <c r="N1465" s="356"/>
      <c r="O1465" s="356"/>
      <c r="P1465" s="356"/>
      <c r="Q1465" s="356"/>
      <c r="R1465" s="356"/>
      <c r="S1465" s="356"/>
      <c r="T1465" s="356"/>
      <c r="U1465" s="356"/>
      <c r="V1465" s="356"/>
      <c r="W1465" s="356"/>
      <c r="X1465" s="356"/>
      <c r="Y1465" s="356"/>
      <c r="Z1465" s="356"/>
      <c r="AA1465" s="356"/>
      <c r="AB1465" s="356"/>
      <c r="AC1465" s="356"/>
      <c r="AD1465" s="310">
        <f>'Art. 121'!Q1405</f>
        <v>2</v>
      </c>
      <c r="AE1465" s="94">
        <f t="shared" si="252"/>
        <v>3.8520801232665644E-2</v>
      </c>
      <c r="AF1465">
        <f t="shared" si="253"/>
        <v>1</v>
      </c>
      <c r="AG1465" s="92">
        <f t="shared" si="259"/>
        <v>1</v>
      </c>
      <c r="AH1465" s="95">
        <f t="shared" si="255"/>
        <v>1</v>
      </c>
      <c r="AI1465" s="96">
        <f t="shared" si="256"/>
        <v>1.6949152542372881E-2</v>
      </c>
      <c r="AJ1465" s="96">
        <f t="shared" si="257"/>
        <v>1.6949152542372881E-2</v>
      </c>
      <c r="AK1465" s="96">
        <f t="shared" si="258"/>
        <v>3.8520801232665644E-2</v>
      </c>
    </row>
    <row r="1466" spans="1:37" ht="24.9" customHeight="1" x14ac:dyDescent="0.25">
      <c r="A1466" s="356" t="s">
        <v>1160</v>
      </c>
      <c r="B1466" s="356"/>
      <c r="C1466" s="356"/>
      <c r="D1466" s="356"/>
      <c r="E1466" s="356"/>
      <c r="F1466" s="356"/>
      <c r="G1466" s="356"/>
      <c r="H1466" s="356"/>
      <c r="I1466" s="356"/>
      <c r="J1466" s="356"/>
      <c r="K1466" s="356"/>
      <c r="L1466" s="356"/>
      <c r="M1466" s="356"/>
      <c r="N1466" s="356"/>
      <c r="O1466" s="356"/>
      <c r="P1466" s="356"/>
      <c r="Q1466" s="356"/>
      <c r="R1466" s="356"/>
      <c r="S1466" s="356"/>
      <c r="T1466" s="356"/>
      <c r="U1466" s="356"/>
      <c r="V1466" s="356"/>
      <c r="W1466" s="356"/>
      <c r="X1466" s="356"/>
      <c r="Y1466" s="356"/>
      <c r="Z1466" s="356"/>
      <c r="AA1466" s="356"/>
      <c r="AB1466" s="356"/>
      <c r="AC1466" s="356"/>
      <c r="AD1466" s="310">
        <f>'Art. 121'!Q1406</f>
        <v>2</v>
      </c>
      <c r="AE1466" s="94">
        <f t="shared" si="252"/>
        <v>3.8520801232665644E-2</v>
      </c>
      <c r="AF1466">
        <f t="shared" si="253"/>
        <v>1</v>
      </c>
      <c r="AG1466" s="92">
        <f t="shared" si="259"/>
        <v>1</v>
      </c>
      <c r="AH1466" s="95">
        <f t="shared" si="255"/>
        <v>1</v>
      </c>
      <c r="AI1466" s="96">
        <f t="shared" si="256"/>
        <v>1.6949152542372881E-2</v>
      </c>
      <c r="AJ1466" s="96">
        <f t="shared" si="257"/>
        <v>1.6949152542372881E-2</v>
      </c>
      <c r="AK1466" s="96">
        <f t="shared" si="258"/>
        <v>3.8520801232665644E-2</v>
      </c>
    </row>
    <row r="1467" spans="1:37" ht="24.9" customHeight="1" x14ac:dyDescent="0.25">
      <c r="A1467" s="356" t="s">
        <v>1161</v>
      </c>
      <c r="B1467" s="356"/>
      <c r="C1467" s="356"/>
      <c r="D1467" s="356"/>
      <c r="E1467" s="356"/>
      <c r="F1467" s="356"/>
      <c r="G1467" s="356"/>
      <c r="H1467" s="356"/>
      <c r="I1467" s="356"/>
      <c r="J1467" s="356"/>
      <c r="K1467" s="356"/>
      <c r="L1467" s="356"/>
      <c r="M1467" s="356"/>
      <c r="N1467" s="356"/>
      <c r="O1467" s="356"/>
      <c r="P1467" s="356"/>
      <c r="Q1467" s="356"/>
      <c r="R1467" s="356"/>
      <c r="S1467" s="356"/>
      <c r="T1467" s="356"/>
      <c r="U1467" s="356"/>
      <c r="V1467" s="356"/>
      <c r="W1467" s="356"/>
      <c r="X1467" s="356"/>
      <c r="Y1467" s="356"/>
      <c r="Z1467" s="356"/>
      <c r="AA1467" s="356"/>
      <c r="AB1467" s="356"/>
      <c r="AC1467" s="356"/>
      <c r="AD1467" s="310">
        <f>'Art. 121'!Q1407</f>
        <v>2</v>
      </c>
      <c r="AE1467" s="94">
        <f t="shared" si="252"/>
        <v>3.8520801232665644E-2</v>
      </c>
      <c r="AF1467">
        <f t="shared" si="253"/>
        <v>1</v>
      </c>
      <c r="AG1467" s="92">
        <f t="shared" si="259"/>
        <v>1</v>
      </c>
      <c r="AH1467" s="95">
        <f t="shared" si="255"/>
        <v>1</v>
      </c>
      <c r="AI1467" s="96">
        <f t="shared" si="256"/>
        <v>1.6949152542372881E-2</v>
      </c>
      <c r="AJ1467" s="96">
        <f t="shared" si="257"/>
        <v>1.6949152542372881E-2</v>
      </c>
      <c r="AK1467" s="96">
        <f t="shared" si="258"/>
        <v>3.8520801232665644E-2</v>
      </c>
    </row>
    <row r="1468" spans="1:37" ht="24.9" customHeight="1" x14ac:dyDescent="0.25">
      <c r="A1468" s="356" t="s">
        <v>1162</v>
      </c>
      <c r="B1468" s="356"/>
      <c r="C1468" s="356"/>
      <c r="D1468" s="356"/>
      <c r="E1468" s="356"/>
      <c r="F1468" s="356"/>
      <c r="G1468" s="356"/>
      <c r="H1468" s="356"/>
      <c r="I1468" s="356"/>
      <c r="J1468" s="356"/>
      <c r="K1468" s="356"/>
      <c r="L1468" s="356"/>
      <c r="M1468" s="356"/>
      <c r="N1468" s="356"/>
      <c r="O1468" s="356"/>
      <c r="P1468" s="356"/>
      <c r="Q1468" s="356"/>
      <c r="R1468" s="356"/>
      <c r="S1468" s="356"/>
      <c r="T1468" s="356"/>
      <c r="U1468" s="356"/>
      <c r="V1468" s="356"/>
      <c r="W1468" s="356"/>
      <c r="X1468" s="356"/>
      <c r="Y1468" s="356"/>
      <c r="Z1468" s="356"/>
      <c r="AA1468" s="356"/>
      <c r="AB1468" s="356"/>
      <c r="AC1468" s="356"/>
      <c r="AD1468" s="310">
        <f>'Art. 121'!Q1408</f>
        <v>2</v>
      </c>
      <c r="AE1468" s="94">
        <f t="shared" si="252"/>
        <v>3.8520801232665644E-2</v>
      </c>
      <c r="AF1468">
        <f t="shared" si="253"/>
        <v>1</v>
      </c>
      <c r="AG1468" s="92">
        <f t="shared" si="259"/>
        <v>1</v>
      </c>
      <c r="AH1468" s="95">
        <f t="shared" si="255"/>
        <v>1</v>
      </c>
      <c r="AI1468" s="96">
        <f t="shared" si="256"/>
        <v>1.6949152542372881E-2</v>
      </c>
      <c r="AJ1468" s="96">
        <f t="shared" si="257"/>
        <v>1.6949152542372881E-2</v>
      </c>
      <c r="AK1468" s="96">
        <f t="shared" si="258"/>
        <v>3.8520801232665644E-2</v>
      </c>
    </row>
    <row r="1469" spans="1:37" ht="24.9" customHeight="1" x14ac:dyDescent="0.25">
      <c r="A1469" s="356" t="s">
        <v>1163</v>
      </c>
      <c r="B1469" s="356"/>
      <c r="C1469" s="356"/>
      <c r="D1469" s="356"/>
      <c r="E1469" s="356"/>
      <c r="F1469" s="356"/>
      <c r="G1469" s="356"/>
      <c r="H1469" s="356"/>
      <c r="I1469" s="356"/>
      <c r="J1469" s="356"/>
      <c r="K1469" s="356"/>
      <c r="L1469" s="356"/>
      <c r="M1469" s="356"/>
      <c r="N1469" s="356"/>
      <c r="O1469" s="356"/>
      <c r="P1469" s="356"/>
      <c r="Q1469" s="356"/>
      <c r="R1469" s="356"/>
      <c r="S1469" s="356"/>
      <c r="T1469" s="356"/>
      <c r="U1469" s="356"/>
      <c r="V1469" s="356"/>
      <c r="W1469" s="356"/>
      <c r="X1469" s="356"/>
      <c r="Y1469" s="356"/>
      <c r="Z1469" s="356"/>
      <c r="AA1469" s="356"/>
      <c r="AB1469" s="356"/>
      <c r="AC1469" s="356"/>
      <c r="AD1469" s="310">
        <f>'Art. 121'!Q1409</f>
        <v>2</v>
      </c>
      <c r="AE1469" s="94">
        <f t="shared" si="252"/>
        <v>3.8520801232665644E-2</v>
      </c>
      <c r="AF1469">
        <f t="shared" si="253"/>
        <v>1</v>
      </c>
      <c r="AG1469" s="92">
        <f t="shared" si="259"/>
        <v>1</v>
      </c>
      <c r="AH1469" s="95">
        <f t="shared" si="255"/>
        <v>1</v>
      </c>
      <c r="AI1469" s="96">
        <f t="shared" si="256"/>
        <v>1.6949152542372881E-2</v>
      </c>
      <c r="AJ1469" s="96">
        <f t="shared" si="257"/>
        <v>1.6949152542372881E-2</v>
      </c>
      <c r="AK1469" s="96">
        <f t="shared" si="258"/>
        <v>3.8520801232665644E-2</v>
      </c>
    </row>
    <row r="1470" spans="1:37" ht="24.9" customHeight="1" x14ac:dyDescent="0.25">
      <c r="A1470" s="356" t="s">
        <v>1164</v>
      </c>
      <c r="B1470" s="356"/>
      <c r="C1470" s="356"/>
      <c r="D1470" s="356"/>
      <c r="E1470" s="356"/>
      <c r="F1470" s="356"/>
      <c r="G1470" s="356"/>
      <c r="H1470" s="356"/>
      <c r="I1470" s="356"/>
      <c r="J1470" s="356"/>
      <c r="K1470" s="356"/>
      <c r="L1470" s="356"/>
      <c r="M1470" s="356"/>
      <c r="N1470" s="356"/>
      <c r="O1470" s="356"/>
      <c r="P1470" s="356"/>
      <c r="Q1470" s="356"/>
      <c r="R1470" s="356"/>
      <c r="S1470" s="356"/>
      <c r="T1470" s="356"/>
      <c r="U1470" s="356"/>
      <c r="V1470" s="356"/>
      <c r="W1470" s="356"/>
      <c r="X1470" s="356"/>
      <c r="Y1470" s="356"/>
      <c r="Z1470" s="356"/>
      <c r="AA1470" s="356"/>
      <c r="AB1470" s="356"/>
      <c r="AC1470" s="356"/>
      <c r="AD1470" s="310">
        <f>'Art. 121'!Q1410</f>
        <v>2</v>
      </c>
      <c r="AE1470" s="94">
        <f t="shared" si="252"/>
        <v>3.8520801232665644E-2</v>
      </c>
      <c r="AF1470">
        <f t="shared" si="253"/>
        <v>1</v>
      </c>
      <c r="AG1470" s="92">
        <f t="shared" si="259"/>
        <v>1</v>
      </c>
      <c r="AH1470" s="95">
        <f t="shared" si="255"/>
        <v>1</v>
      </c>
      <c r="AI1470" s="96">
        <f t="shared" si="256"/>
        <v>1.6949152542372881E-2</v>
      </c>
      <c r="AJ1470" s="96">
        <f t="shared" si="257"/>
        <v>1.6949152542372881E-2</v>
      </c>
      <c r="AK1470" s="96">
        <f t="shared" si="258"/>
        <v>3.8520801232665644E-2</v>
      </c>
    </row>
    <row r="1471" spans="1:37" ht="24.9" customHeight="1" x14ac:dyDescent="0.25">
      <c r="A1471" s="356" t="s">
        <v>1165</v>
      </c>
      <c r="B1471" s="356"/>
      <c r="C1471" s="356"/>
      <c r="D1471" s="356"/>
      <c r="E1471" s="356"/>
      <c r="F1471" s="356"/>
      <c r="G1471" s="356"/>
      <c r="H1471" s="356"/>
      <c r="I1471" s="356"/>
      <c r="J1471" s="356"/>
      <c r="K1471" s="356"/>
      <c r="L1471" s="356"/>
      <c r="M1471" s="356"/>
      <c r="N1471" s="356"/>
      <c r="O1471" s="356"/>
      <c r="P1471" s="356"/>
      <c r="Q1471" s="356"/>
      <c r="R1471" s="356"/>
      <c r="S1471" s="356"/>
      <c r="T1471" s="356"/>
      <c r="U1471" s="356"/>
      <c r="V1471" s="356"/>
      <c r="W1471" s="356"/>
      <c r="X1471" s="356"/>
      <c r="Y1471" s="356"/>
      <c r="Z1471" s="356"/>
      <c r="AA1471" s="356"/>
      <c r="AB1471" s="356"/>
      <c r="AC1471" s="356"/>
      <c r="AD1471" s="310">
        <f>'Art. 121'!Q1411</f>
        <v>2</v>
      </c>
      <c r="AE1471" s="94">
        <f t="shared" si="252"/>
        <v>3.8520801232665644E-2</v>
      </c>
      <c r="AF1471">
        <f t="shared" si="253"/>
        <v>1</v>
      </c>
      <c r="AG1471" s="92">
        <f t="shared" si="259"/>
        <v>1</v>
      </c>
      <c r="AH1471" s="95">
        <f t="shared" si="255"/>
        <v>1</v>
      </c>
      <c r="AI1471" s="96">
        <f t="shared" si="256"/>
        <v>1.6949152542372881E-2</v>
      </c>
      <c r="AJ1471" s="96">
        <f t="shared" si="257"/>
        <v>1.6949152542372881E-2</v>
      </c>
      <c r="AK1471" s="96">
        <f t="shared" si="258"/>
        <v>3.8520801232665644E-2</v>
      </c>
    </row>
    <row r="1472" spans="1:37" ht="24.9" customHeight="1" x14ac:dyDescent="0.25">
      <c r="A1472" s="356" t="s">
        <v>1166</v>
      </c>
      <c r="B1472" s="356"/>
      <c r="C1472" s="356"/>
      <c r="D1472" s="356"/>
      <c r="E1472" s="356"/>
      <c r="F1472" s="356"/>
      <c r="G1472" s="356"/>
      <c r="H1472" s="356"/>
      <c r="I1472" s="356"/>
      <c r="J1472" s="356"/>
      <c r="K1472" s="356"/>
      <c r="L1472" s="356"/>
      <c r="M1472" s="356"/>
      <c r="N1472" s="356"/>
      <c r="O1472" s="356"/>
      <c r="P1472" s="356"/>
      <c r="Q1472" s="356"/>
      <c r="R1472" s="356"/>
      <c r="S1472" s="356"/>
      <c r="T1472" s="356"/>
      <c r="U1472" s="356"/>
      <c r="V1472" s="356"/>
      <c r="W1472" s="356"/>
      <c r="X1472" s="356"/>
      <c r="Y1472" s="356"/>
      <c r="Z1472" s="356"/>
      <c r="AA1472" s="356"/>
      <c r="AB1472" s="356"/>
      <c r="AC1472" s="356"/>
      <c r="AD1472" s="310">
        <f>'Art. 121'!Q1412</f>
        <v>2</v>
      </c>
      <c r="AE1472" s="94">
        <f t="shared" si="252"/>
        <v>3.8520801232665644E-2</v>
      </c>
      <c r="AF1472">
        <f t="shared" si="253"/>
        <v>1</v>
      </c>
      <c r="AG1472" s="92">
        <f t="shared" si="259"/>
        <v>1</v>
      </c>
      <c r="AH1472" s="95">
        <f t="shared" si="255"/>
        <v>1</v>
      </c>
      <c r="AI1472" s="96">
        <f t="shared" si="256"/>
        <v>1.6949152542372881E-2</v>
      </c>
      <c r="AJ1472" s="96">
        <f t="shared" si="257"/>
        <v>1.6949152542372881E-2</v>
      </c>
      <c r="AK1472" s="96">
        <f t="shared" si="258"/>
        <v>3.8520801232665644E-2</v>
      </c>
    </row>
    <row r="1473" spans="1:37" ht="24.9" customHeight="1" x14ac:dyDescent="0.25">
      <c r="A1473" s="356" t="s">
        <v>1167</v>
      </c>
      <c r="B1473" s="356"/>
      <c r="C1473" s="356"/>
      <c r="D1473" s="356"/>
      <c r="E1473" s="356"/>
      <c r="F1473" s="356"/>
      <c r="G1473" s="356"/>
      <c r="H1473" s="356"/>
      <c r="I1473" s="356"/>
      <c r="J1473" s="356"/>
      <c r="K1473" s="356"/>
      <c r="L1473" s="356"/>
      <c r="M1473" s="356"/>
      <c r="N1473" s="356"/>
      <c r="O1473" s="356"/>
      <c r="P1473" s="356"/>
      <c r="Q1473" s="356"/>
      <c r="R1473" s="356"/>
      <c r="S1473" s="356"/>
      <c r="T1473" s="356"/>
      <c r="U1473" s="356"/>
      <c r="V1473" s="356"/>
      <c r="W1473" s="356"/>
      <c r="X1473" s="356"/>
      <c r="Y1473" s="356"/>
      <c r="Z1473" s="356"/>
      <c r="AA1473" s="356"/>
      <c r="AB1473" s="356"/>
      <c r="AC1473" s="356"/>
      <c r="AD1473" s="310">
        <f>'Art. 121'!Q1413</f>
        <v>2</v>
      </c>
      <c r="AE1473" s="94">
        <f t="shared" si="252"/>
        <v>3.8520801232665644E-2</v>
      </c>
      <c r="AF1473">
        <f t="shared" si="253"/>
        <v>1</v>
      </c>
      <c r="AG1473" s="92">
        <f t="shared" si="259"/>
        <v>1</v>
      </c>
      <c r="AH1473" s="95">
        <f t="shared" si="255"/>
        <v>1</v>
      </c>
      <c r="AI1473" s="96">
        <f t="shared" si="256"/>
        <v>1.6949152542372881E-2</v>
      </c>
      <c r="AJ1473" s="96">
        <f t="shared" si="257"/>
        <v>1.6949152542372881E-2</v>
      </c>
      <c r="AK1473" s="96">
        <f t="shared" si="258"/>
        <v>3.8520801232665644E-2</v>
      </c>
    </row>
    <row r="1474" spans="1:37" ht="24.9" customHeight="1" x14ac:dyDescent="0.25">
      <c r="A1474" s="356" t="s">
        <v>1168</v>
      </c>
      <c r="B1474" s="356"/>
      <c r="C1474" s="356"/>
      <c r="D1474" s="356"/>
      <c r="E1474" s="356"/>
      <c r="F1474" s="356"/>
      <c r="G1474" s="356"/>
      <c r="H1474" s="356"/>
      <c r="I1474" s="356"/>
      <c r="J1474" s="356"/>
      <c r="K1474" s="356"/>
      <c r="L1474" s="356"/>
      <c r="M1474" s="356"/>
      <c r="N1474" s="356"/>
      <c r="O1474" s="356"/>
      <c r="P1474" s="356"/>
      <c r="Q1474" s="356"/>
      <c r="R1474" s="356"/>
      <c r="S1474" s="356"/>
      <c r="T1474" s="356"/>
      <c r="U1474" s="356"/>
      <c r="V1474" s="356"/>
      <c r="W1474" s="356"/>
      <c r="X1474" s="356"/>
      <c r="Y1474" s="356"/>
      <c r="Z1474" s="356"/>
      <c r="AA1474" s="356"/>
      <c r="AB1474" s="356"/>
      <c r="AC1474" s="356"/>
      <c r="AD1474" s="310">
        <f>'Art. 121'!Q1414</f>
        <v>2</v>
      </c>
      <c r="AE1474" s="94">
        <f t="shared" si="252"/>
        <v>3.8520801232665644E-2</v>
      </c>
      <c r="AF1474">
        <f t="shared" si="253"/>
        <v>1</v>
      </c>
      <c r="AG1474" s="92">
        <f t="shared" si="259"/>
        <v>1</v>
      </c>
      <c r="AH1474" s="95">
        <f t="shared" si="255"/>
        <v>1</v>
      </c>
      <c r="AI1474" s="96">
        <f t="shared" si="256"/>
        <v>1.6949152542372881E-2</v>
      </c>
      <c r="AJ1474" s="96">
        <f t="shared" si="257"/>
        <v>1.6949152542372881E-2</v>
      </c>
      <c r="AK1474" s="96">
        <f t="shared" si="258"/>
        <v>3.8520801232665644E-2</v>
      </c>
    </row>
    <row r="1475" spans="1:37" ht="24.9" customHeight="1" x14ac:dyDescent="0.25">
      <c r="A1475" s="356" t="s">
        <v>1169</v>
      </c>
      <c r="B1475" s="356"/>
      <c r="C1475" s="356"/>
      <c r="D1475" s="356"/>
      <c r="E1475" s="356"/>
      <c r="F1475" s="356"/>
      <c r="G1475" s="356"/>
      <c r="H1475" s="356"/>
      <c r="I1475" s="356"/>
      <c r="J1475" s="356"/>
      <c r="K1475" s="356"/>
      <c r="L1475" s="356"/>
      <c r="M1475" s="356"/>
      <c r="N1475" s="356"/>
      <c r="O1475" s="356"/>
      <c r="P1475" s="356"/>
      <c r="Q1475" s="356"/>
      <c r="R1475" s="356"/>
      <c r="S1475" s="356"/>
      <c r="T1475" s="356"/>
      <c r="U1475" s="356"/>
      <c r="V1475" s="356"/>
      <c r="W1475" s="356"/>
      <c r="X1475" s="356"/>
      <c r="Y1475" s="356"/>
      <c r="Z1475" s="356"/>
      <c r="AA1475" s="356"/>
      <c r="AB1475" s="356"/>
      <c r="AC1475" s="356"/>
      <c r="AD1475" s="310">
        <f>'Art. 121'!Q1415</f>
        <v>2</v>
      </c>
      <c r="AE1475" s="94">
        <f t="shared" si="252"/>
        <v>3.8520801232665644E-2</v>
      </c>
      <c r="AF1475">
        <f t="shared" si="253"/>
        <v>1</v>
      </c>
      <c r="AG1475" s="92">
        <f t="shared" si="259"/>
        <v>1</v>
      </c>
      <c r="AH1475" s="95">
        <f t="shared" si="255"/>
        <v>1</v>
      </c>
      <c r="AI1475" s="96">
        <f t="shared" si="256"/>
        <v>1.6949152542372881E-2</v>
      </c>
      <c r="AJ1475" s="96">
        <f t="shared" si="257"/>
        <v>1.6949152542372881E-2</v>
      </c>
      <c r="AK1475" s="96">
        <f t="shared" si="258"/>
        <v>3.8520801232665644E-2</v>
      </c>
    </row>
    <row r="1476" spans="1:37" ht="24.9" customHeight="1" x14ac:dyDescent="0.25">
      <c r="A1476" s="356" t="s">
        <v>1170</v>
      </c>
      <c r="B1476" s="356"/>
      <c r="C1476" s="356"/>
      <c r="D1476" s="356"/>
      <c r="E1476" s="356"/>
      <c r="F1476" s="356"/>
      <c r="G1476" s="356"/>
      <c r="H1476" s="356"/>
      <c r="I1476" s="356"/>
      <c r="J1476" s="356"/>
      <c r="K1476" s="356"/>
      <c r="L1476" s="356"/>
      <c r="M1476" s="356"/>
      <c r="N1476" s="356"/>
      <c r="O1476" s="356"/>
      <c r="P1476" s="356"/>
      <c r="Q1476" s="356"/>
      <c r="R1476" s="356"/>
      <c r="S1476" s="356"/>
      <c r="T1476" s="356"/>
      <c r="U1476" s="356"/>
      <c r="V1476" s="356"/>
      <c r="W1476" s="356"/>
      <c r="X1476" s="356"/>
      <c r="Y1476" s="356"/>
      <c r="Z1476" s="356"/>
      <c r="AA1476" s="356"/>
      <c r="AB1476" s="356"/>
      <c r="AC1476" s="356"/>
      <c r="AD1476" s="310">
        <f>'Art. 121'!Q1416</f>
        <v>2</v>
      </c>
      <c r="AE1476" s="94">
        <f t="shared" si="252"/>
        <v>3.8520801232665644E-2</v>
      </c>
      <c r="AF1476">
        <f t="shared" si="253"/>
        <v>1</v>
      </c>
      <c r="AG1476" s="92">
        <f t="shared" si="259"/>
        <v>1</v>
      </c>
      <c r="AH1476" s="95">
        <f t="shared" si="255"/>
        <v>1</v>
      </c>
      <c r="AI1476" s="96">
        <f t="shared" si="256"/>
        <v>1.6949152542372881E-2</v>
      </c>
      <c r="AJ1476" s="96">
        <f t="shared" si="257"/>
        <v>1.6949152542372881E-2</v>
      </c>
      <c r="AK1476" s="96">
        <f t="shared" si="258"/>
        <v>3.8520801232665644E-2</v>
      </c>
    </row>
    <row r="1477" spans="1:37" ht="24.9" customHeight="1" x14ac:dyDescent="0.25">
      <c r="A1477" s="356" t="s">
        <v>1171</v>
      </c>
      <c r="B1477" s="356"/>
      <c r="C1477" s="356"/>
      <c r="D1477" s="356"/>
      <c r="E1477" s="356"/>
      <c r="F1477" s="356"/>
      <c r="G1477" s="356"/>
      <c r="H1477" s="356"/>
      <c r="I1477" s="356"/>
      <c r="J1477" s="356"/>
      <c r="K1477" s="356"/>
      <c r="L1477" s="356"/>
      <c r="M1477" s="356"/>
      <c r="N1477" s="356"/>
      <c r="O1477" s="356"/>
      <c r="P1477" s="356"/>
      <c r="Q1477" s="356"/>
      <c r="R1477" s="356"/>
      <c r="S1477" s="356"/>
      <c r="T1477" s="356"/>
      <c r="U1477" s="356"/>
      <c r="V1477" s="356"/>
      <c r="W1477" s="356"/>
      <c r="X1477" s="356"/>
      <c r="Y1477" s="356"/>
      <c r="Z1477" s="356"/>
      <c r="AA1477" s="356"/>
      <c r="AB1477" s="356"/>
      <c r="AC1477" s="356"/>
      <c r="AD1477" s="310">
        <f>'Art. 121'!Q1417</f>
        <v>2</v>
      </c>
      <c r="AE1477" s="94">
        <f t="shared" si="252"/>
        <v>3.8520801232665644E-2</v>
      </c>
      <c r="AF1477">
        <f t="shared" si="253"/>
        <v>1</v>
      </c>
      <c r="AG1477" s="92">
        <f t="shared" si="259"/>
        <v>1</v>
      </c>
      <c r="AH1477" s="95">
        <f t="shared" si="255"/>
        <v>1</v>
      </c>
      <c r="AI1477" s="96">
        <f t="shared" si="256"/>
        <v>1.6949152542372881E-2</v>
      </c>
      <c r="AJ1477" s="96">
        <f t="shared" si="257"/>
        <v>1.6949152542372881E-2</v>
      </c>
      <c r="AK1477" s="96">
        <f t="shared" si="258"/>
        <v>3.8520801232665644E-2</v>
      </c>
    </row>
    <row r="1478" spans="1:37" ht="24.9" customHeight="1" x14ac:dyDescent="0.25">
      <c r="A1478" s="356" t="s">
        <v>1172</v>
      </c>
      <c r="B1478" s="356"/>
      <c r="C1478" s="356"/>
      <c r="D1478" s="356"/>
      <c r="E1478" s="356"/>
      <c r="F1478" s="356"/>
      <c r="G1478" s="356"/>
      <c r="H1478" s="356"/>
      <c r="I1478" s="356"/>
      <c r="J1478" s="356"/>
      <c r="K1478" s="356"/>
      <c r="L1478" s="356"/>
      <c r="M1478" s="356"/>
      <c r="N1478" s="356"/>
      <c r="O1478" s="356"/>
      <c r="P1478" s="356"/>
      <c r="Q1478" s="356"/>
      <c r="R1478" s="356"/>
      <c r="S1478" s="356"/>
      <c r="T1478" s="356"/>
      <c r="U1478" s="356"/>
      <c r="V1478" s="356"/>
      <c r="W1478" s="356"/>
      <c r="X1478" s="356"/>
      <c r="Y1478" s="356"/>
      <c r="Z1478" s="356"/>
      <c r="AA1478" s="356"/>
      <c r="AB1478" s="356"/>
      <c r="AC1478" s="356"/>
      <c r="AD1478" s="310">
        <f>'Art. 121'!Q1418</f>
        <v>2</v>
      </c>
      <c r="AE1478" s="94">
        <f t="shared" si="252"/>
        <v>3.8520801232665644E-2</v>
      </c>
      <c r="AF1478">
        <f t="shared" si="253"/>
        <v>1</v>
      </c>
      <c r="AG1478" s="92">
        <f t="shared" si="259"/>
        <v>1</v>
      </c>
      <c r="AH1478" s="95">
        <f t="shared" si="255"/>
        <v>1</v>
      </c>
      <c r="AI1478" s="96">
        <f t="shared" si="256"/>
        <v>1.6949152542372881E-2</v>
      </c>
      <c r="AJ1478" s="96">
        <f t="shared" si="257"/>
        <v>1.6949152542372881E-2</v>
      </c>
      <c r="AK1478" s="96">
        <f t="shared" si="258"/>
        <v>3.8520801232665644E-2</v>
      </c>
    </row>
    <row r="1479" spans="1:37" ht="24.9" customHeight="1" x14ac:dyDescent="0.25">
      <c r="A1479" s="356" t="s">
        <v>1173</v>
      </c>
      <c r="B1479" s="356"/>
      <c r="C1479" s="356"/>
      <c r="D1479" s="356"/>
      <c r="E1479" s="356"/>
      <c r="F1479" s="356"/>
      <c r="G1479" s="356"/>
      <c r="H1479" s="356"/>
      <c r="I1479" s="356"/>
      <c r="J1479" s="356"/>
      <c r="K1479" s="356"/>
      <c r="L1479" s="356"/>
      <c r="M1479" s="356"/>
      <c r="N1479" s="356"/>
      <c r="O1479" s="356"/>
      <c r="P1479" s="356"/>
      <c r="Q1479" s="356"/>
      <c r="R1479" s="356"/>
      <c r="S1479" s="356"/>
      <c r="T1479" s="356"/>
      <c r="U1479" s="356"/>
      <c r="V1479" s="356"/>
      <c r="W1479" s="356"/>
      <c r="X1479" s="356"/>
      <c r="Y1479" s="356"/>
      <c r="Z1479" s="356"/>
      <c r="AA1479" s="356"/>
      <c r="AB1479" s="356"/>
      <c r="AC1479" s="356"/>
      <c r="AD1479" s="310">
        <f>'Art. 121'!Q1419</f>
        <v>2</v>
      </c>
      <c r="AE1479" s="94">
        <f t="shared" si="252"/>
        <v>3.8520801232665644E-2</v>
      </c>
      <c r="AF1479">
        <f t="shared" si="253"/>
        <v>1</v>
      </c>
      <c r="AG1479" s="92">
        <f t="shared" si="259"/>
        <v>1</v>
      </c>
      <c r="AH1479" s="95">
        <f t="shared" si="255"/>
        <v>1</v>
      </c>
      <c r="AI1479" s="96">
        <f t="shared" si="256"/>
        <v>1.6949152542372881E-2</v>
      </c>
      <c r="AJ1479" s="96">
        <f t="shared" si="257"/>
        <v>1.6949152542372881E-2</v>
      </c>
      <c r="AK1479" s="96">
        <f t="shared" si="258"/>
        <v>3.8520801232665644E-2</v>
      </c>
    </row>
    <row r="1480" spans="1:37" ht="24.9" customHeight="1" x14ac:dyDescent="0.25">
      <c r="A1480" s="356" t="s">
        <v>1174</v>
      </c>
      <c r="B1480" s="356"/>
      <c r="C1480" s="356"/>
      <c r="D1480" s="356"/>
      <c r="E1480" s="356"/>
      <c r="F1480" s="356"/>
      <c r="G1480" s="356"/>
      <c r="H1480" s="356"/>
      <c r="I1480" s="356"/>
      <c r="J1480" s="356"/>
      <c r="K1480" s="356"/>
      <c r="L1480" s="356"/>
      <c r="M1480" s="356"/>
      <c r="N1480" s="356"/>
      <c r="O1480" s="356"/>
      <c r="P1480" s="356"/>
      <c r="Q1480" s="356"/>
      <c r="R1480" s="356"/>
      <c r="S1480" s="356"/>
      <c r="T1480" s="356"/>
      <c r="U1480" s="356"/>
      <c r="V1480" s="356"/>
      <c r="W1480" s="356"/>
      <c r="X1480" s="356"/>
      <c r="Y1480" s="356"/>
      <c r="Z1480" s="356"/>
      <c r="AA1480" s="356"/>
      <c r="AB1480" s="356"/>
      <c r="AC1480" s="356"/>
      <c r="AD1480" s="310">
        <f>'Art. 121'!Q1420</f>
        <v>2</v>
      </c>
      <c r="AE1480" s="94">
        <f t="shared" si="252"/>
        <v>3.8520801232665644E-2</v>
      </c>
      <c r="AF1480">
        <f t="shared" si="253"/>
        <v>1</v>
      </c>
      <c r="AG1480" s="92">
        <f t="shared" si="259"/>
        <v>1</v>
      </c>
      <c r="AH1480" s="95">
        <f t="shared" si="255"/>
        <v>1</v>
      </c>
      <c r="AI1480" s="96">
        <f t="shared" si="256"/>
        <v>1.6949152542372881E-2</v>
      </c>
      <c r="AJ1480" s="96">
        <f t="shared" si="257"/>
        <v>1.6949152542372881E-2</v>
      </c>
      <c r="AK1480" s="96">
        <f t="shared" si="258"/>
        <v>3.8520801232665644E-2</v>
      </c>
    </row>
    <row r="1481" spans="1:37" ht="24.9" customHeight="1" x14ac:dyDescent="0.25">
      <c r="A1481" s="356" t="s">
        <v>1175</v>
      </c>
      <c r="B1481" s="356"/>
      <c r="C1481" s="356"/>
      <c r="D1481" s="356"/>
      <c r="E1481" s="356"/>
      <c r="F1481" s="356"/>
      <c r="G1481" s="356"/>
      <c r="H1481" s="356"/>
      <c r="I1481" s="356"/>
      <c r="J1481" s="356"/>
      <c r="K1481" s="356"/>
      <c r="L1481" s="356"/>
      <c r="M1481" s="356"/>
      <c r="N1481" s="356"/>
      <c r="O1481" s="356"/>
      <c r="P1481" s="356"/>
      <c r="Q1481" s="356"/>
      <c r="R1481" s="356"/>
      <c r="S1481" s="356"/>
      <c r="T1481" s="356"/>
      <c r="U1481" s="356"/>
      <c r="V1481" s="356"/>
      <c r="W1481" s="356"/>
      <c r="X1481" s="356"/>
      <c r="Y1481" s="356"/>
      <c r="Z1481" s="356"/>
      <c r="AA1481" s="356"/>
      <c r="AB1481" s="356"/>
      <c r="AC1481" s="356"/>
      <c r="AD1481" s="310">
        <f>'Art. 121'!Q1421</f>
        <v>2</v>
      </c>
      <c r="AE1481" s="94">
        <f t="shared" si="252"/>
        <v>3.8520801232665644E-2</v>
      </c>
      <c r="AF1481">
        <f t="shared" si="253"/>
        <v>1</v>
      </c>
      <c r="AG1481" s="92">
        <f t="shared" si="259"/>
        <v>1</v>
      </c>
      <c r="AH1481" s="95">
        <f t="shared" si="255"/>
        <v>1</v>
      </c>
      <c r="AI1481" s="96">
        <f t="shared" si="256"/>
        <v>1.6949152542372881E-2</v>
      </c>
      <c r="AJ1481" s="96">
        <f t="shared" si="257"/>
        <v>1.6949152542372881E-2</v>
      </c>
      <c r="AK1481" s="96">
        <f t="shared" si="258"/>
        <v>3.8520801232665644E-2</v>
      </c>
    </row>
    <row r="1482" spans="1:37" ht="24.9" customHeight="1" x14ac:dyDescent="0.25">
      <c r="A1482" s="356" t="s">
        <v>1176</v>
      </c>
      <c r="B1482" s="356"/>
      <c r="C1482" s="356"/>
      <c r="D1482" s="356"/>
      <c r="E1482" s="356"/>
      <c r="F1482" s="356"/>
      <c r="G1482" s="356"/>
      <c r="H1482" s="356"/>
      <c r="I1482" s="356"/>
      <c r="J1482" s="356"/>
      <c r="K1482" s="356"/>
      <c r="L1482" s="356"/>
      <c r="M1482" s="356"/>
      <c r="N1482" s="356"/>
      <c r="O1482" s="356"/>
      <c r="P1482" s="356"/>
      <c r="Q1482" s="356"/>
      <c r="R1482" s="356"/>
      <c r="S1482" s="356"/>
      <c r="T1482" s="356"/>
      <c r="U1482" s="356"/>
      <c r="V1482" s="356"/>
      <c r="W1482" s="356"/>
      <c r="X1482" s="356"/>
      <c r="Y1482" s="356"/>
      <c r="Z1482" s="356"/>
      <c r="AA1482" s="356"/>
      <c r="AB1482" s="356"/>
      <c r="AC1482" s="356"/>
      <c r="AD1482" s="310">
        <f>'Art. 121'!Q1422</f>
        <v>2</v>
      </c>
      <c r="AE1482" s="94">
        <f t="shared" si="252"/>
        <v>3.8520801232665644E-2</v>
      </c>
      <c r="AF1482">
        <f t="shared" si="253"/>
        <v>1</v>
      </c>
      <c r="AG1482" s="92">
        <f t="shared" si="259"/>
        <v>1</v>
      </c>
      <c r="AH1482" s="95">
        <f t="shared" si="255"/>
        <v>1</v>
      </c>
      <c r="AI1482" s="96">
        <f t="shared" si="256"/>
        <v>1.6949152542372881E-2</v>
      </c>
      <c r="AJ1482" s="96">
        <f t="shared" si="257"/>
        <v>1.6949152542372881E-2</v>
      </c>
      <c r="AK1482" s="96">
        <f t="shared" si="258"/>
        <v>3.8520801232665644E-2</v>
      </c>
    </row>
    <row r="1483" spans="1:37" ht="24.9" customHeight="1" x14ac:dyDescent="0.25">
      <c r="A1483" s="356" t="s">
        <v>1177</v>
      </c>
      <c r="B1483" s="356"/>
      <c r="C1483" s="356"/>
      <c r="D1483" s="356"/>
      <c r="E1483" s="356"/>
      <c r="F1483" s="356"/>
      <c r="G1483" s="356"/>
      <c r="H1483" s="356"/>
      <c r="I1483" s="356"/>
      <c r="J1483" s="356"/>
      <c r="K1483" s="356"/>
      <c r="L1483" s="356"/>
      <c r="M1483" s="356"/>
      <c r="N1483" s="356"/>
      <c r="O1483" s="356"/>
      <c r="P1483" s="356"/>
      <c r="Q1483" s="356"/>
      <c r="R1483" s="356"/>
      <c r="S1483" s="356"/>
      <c r="T1483" s="356"/>
      <c r="U1483" s="356"/>
      <c r="V1483" s="356"/>
      <c r="W1483" s="356"/>
      <c r="X1483" s="356"/>
      <c r="Y1483" s="356"/>
      <c r="Z1483" s="356"/>
      <c r="AA1483" s="356"/>
      <c r="AB1483" s="356"/>
      <c r="AC1483" s="356"/>
      <c r="AD1483" s="310">
        <f>'Art. 121'!Q1423</f>
        <v>2</v>
      </c>
      <c r="AE1483" s="94">
        <f t="shared" si="252"/>
        <v>3.8520801232665644E-2</v>
      </c>
      <c r="AF1483">
        <f t="shared" si="253"/>
        <v>1</v>
      </c>
      <c r="AG1483" s="92">
        <f t="shared" si="259"/>
        <v>1</v>
      </c>
      <c r="AH1483" s="95">
        <f t="shared" si="255"/>
        <v>1</v>
      </c>
      <c r="AI1483" s="96">
        <f t="shared" si="256"/>
        <v>1.6949152542372881E-2</v>
      </c>
      <c r="AJ1483" s="96">
        <f t="shared" si="257"/>
        <v>1.6949152542372881E-2</v>
      </c>
      <c r="AK1483" s="96">
        <f t="shared" si="258"/>
        <v>3.8520801232665644E-2</v>
      </c>
    </row>
    <row r="1484" spans="1:37" ht="24.9" customHeight="1" x14ac:dyDescent="0.25">
      <c r="A1484" s="356" t="s">
        <v>1178</v>
      </c>
      <c r="B1484" s="356"/>
      <c r="C1484" s="356"/>
      <c r="D1484" s="356"/>
      <c r="E1484" s="356"/>
      <c r="F1484" s="356"/>
      <c r="G1484" s="356"/>
      <c r="H1484" s="356"/>
      <c r="I1484" s="356"/>
      <c r="J1484" s="356"/>
      <c r="K1484" s="356"/>
      <c r="L1484" s="356"/>
      <c r="M1484" s="356"/>
      <c r="N1484" s="356"/>
      <c r="O1484" s="356"/>
      <c r="P1484" s="356"/>
      <c r="Q1484" s="356"/>
      <c r="R1484" s="356"/>
      <c r="S1484" s="356"/>
      <c r="T1484" s="356"/>
      <c r="U1484" s="356"/>
      <c r="V1484" s="356"/>
      <c r="W1484" s="356"/>
      <c r="X1484" s="356"/>
      <c r="Y1484" s="356"/>
      <c r="Z1484" s="356"/>
      <c r="AA1484" s="356"/>
      <c r="AB1484" s="356"/>
      <c r="AC1484" s="356"/>
      <c r="AD1484" s="310">
        <f>'Art. 121'!Q1424</f>
        <v>2</v>
      </c>
      <c r="AE1484" s="94">
        <f t="shared" si="252"/>
        <v>3.8520801232665644E-2</v>
      </c>
      <c r="AF1484">
        <f t="shared" si="253"/>
        <v>1</v>
      </c>
      <c r="AG1484" s="92">
        <f t="shared" si="259"/>
        <v>1</v>
      </c>
      <c r="AH1484" s="95">
        <f t="shared" si="255"/>
        <v>1</v>
      </c>
      <c r="AI1484" s="96">
        <f t="shared" si="256"/>
        <v>1.6949152542372881E-2</v>
      </c>
      <c r="AJ1484" s="96">
        <f t="shared" si="257"/>
        <v>1.6949152542372881E-2</v>
      </c>
      <c r="AK1484" s="96">
        <f t="shared" si="258"/>
        <v>3.8520801232665644E-2</v>
      </c>
    </row>
    <row r="1485" spans="1:37" ht="24.9" customHeight="1" x14ac:dyDescent="0.25">
      <c r="A1485" s="356" t="s">
        <v>1179</v>
      </c>
      <c r="B1485" s="356"/>
      <c r="C1485" s="356"/>
      <c r="D1485" s="356"/>
      <c r="E1485" s="356"/>
      <c r="F1485" s="356"/>
      <c r="G1485" s="356"/>
      <c r="H1485" s="356"/>
      <c r="I1485" s="356"/>
      <c r="J1485" s="356"/>
      <c r="K1485" s="356"/>
      <c r="L1485" s="356"/>
      <c r="M1485" s="356"/>
      <c r="N1485" s="356"/>
      <c r="O1485" s="356"/>
      <c r="P1485" s="356"/>
      <c r="Q1485" s="356"/>
      <c r="R1485" s="356"/>
      <c r="S1485" s="356"/>
      <c r="T1485" s="356"/>
      <c r="U1485" s="356"/>
      <c r="V1485" s="356"/>
      <c r="W1485" s="356"/>
      <c r="X1485" s="356"/>
      <c r="Y1485" s="356"/>
      <c r="Z1485" s="356"/>
      <c r="AA1485" s="356"/>
      <c r="AB1485" s="356"/>
      <c r="AC1485" s="356"/>
      <c r="AD1485" s="310">
        <f>'Art. 121'!Q1425</f>
        <v>2</v>
      </c>
      <c r="AE1485" s="94">
        <f t="shared" si="252"/>
        <v>3.8520801232665644E-2</v>
      </c>
      <c r="AF1485">
        <f t="shared" si="253"/>
        <v>1</v>
      </c>
      <c r="AG1485" s="92">
        <f t="shared" si="259"/>
        <v>1</v>
      </c>
      <c r="AH1485" s="95">
        <f t="shared" si="255"/>
        <v>1</v>
      </c>
      <c r="AI1485" s="96">
        <f t="shared" si="256"/>
        <v>1.6949152542372881E-2</v>
      </c>
      <c r="AJ1485" s="96">
        <f t="shared" si="257"/>
        <v>1.6949152542372881E-2</v>
      </c>
      <c r="AK1485" s="96">
        <f t="shared" si="258"/>
        <v>3.8520801232665644E-2</v>
      </c>
    </row>
    <row r="1486" spans="1:37" ht="24.9" customHeight="1" x14ac:dyDescent="0.25">
      <c r="A1486" s="383" t="s">
        <v>1808</v>
      </c>
      <c r="B1486" s="383"/>
      <c r="C1486" s="383"/>
      <c r="D1486" s="383"/>
      <c r="E1486" s="383"/>
      <c r="F1486" s="383"/>
      <c r="G1486" s="383"/>
      <c r="H1486" s="383"/>
      <c r="I1486" s="383"/>
      <c r="J1486" s="383"/>
      <c r="K1486" s="383"/>
      <c r="L1486" s="383"/>
      <c r="M1486" s="383"/>
      <c r="N1486" s="383"/>
      <c r="O1486" s="383"/>
      <c r="P1486" s="383"/>
      <c r="Q1486" s="383"/>
      <c r="R1486" s="383"/>
      <c r="S1486" s="383"/>
      <c r="T1486" s="383"/>
      <c r="U1486" s="383"/>
      <c r="V1486" s="383"/>
      <c r="W1486" s="383"/>
      <c r="X1486" s="383"/>
      <c r="Y1486" s="383"/>
      <c r="Z1486" s="383"/>
      <c r="AA1486" s="383"/>
      <c r="AB1486" s="383"/>
      <c r="AC1486" s="383"/>
      <c r="AD1486" s="383"/>
      <c r="AE1486" s="94">
        <f>SUM(AE1479:AE1485)</f>
        <v>0.26964560862865955</v>
      </c>
      <c r="AF1486" s="61"/>
      <c r="AG1486" s="97">
        <f>SUM(AG1427:AG1485)</f>
        <v>59</v>
      </c>
      <c r="AH1486" s="98"/>
      <c r="AI1486" s="99"/>
      <c r="AJ1486" s="99"/>
      <c r="AK1486" s="99"/>
    </row>
    <row r="1487" spans="1:37" ht="24.9" customHeight="1" x14ac:dyDescent="0.25">
      <c r="A1487" s="384" t="s">
        <v>1812</v>
      </c>
      <c r="B1487" s="384"/>
      <c r="C1487" s="384"/>
      <c r="D1487" s="384"/>
      <c r="E1487" s="384"/>
      <c r="F1487" s="384"/>
      <c r="G1487" s="384"/>
      <c r="H1487" s="384"/>
      <c r="I1487" s="384"/>
      <c r="J1487" s="384"/>
      <c r="K1487" s="384"/>
      <c r="L1487" s="384"/>
      <c r="M1487" s="384"/>
      <c r="N1487" s="384"/>
      <c r="O1487" s="384"/>
      <c r="P1487" s="384"/>
      <c r="Q1487" s="384"/>
      <c r="R1487" s="384"/>
      <c r="S1487" s="384"/>
      <c r="T1487" s="384"/>
      <c r="U1487" s="384"/>
      <c r="V1487" s="384"/>
      <c r="W1487" s="384"/>
      <c r="X1487" s="384"/>
      <c r="Y1487" s="384"/>
      <c r="Z1487" s="384"/>
      <c r="AA1487" s="384"/>
      <c r="AB1487" s="384"/>
      <c r="AC1487" s="384"/>
      <c r="AD1487" s="384"/>
      <c r="AE1487" s="94">
        <f>AE1486/$AE$23*100</f>
        <v>11.864406779661019</v>
      </c>
      <c r="AF1487" s="61"/>
      <c r="AG1487" s="97"/>
      <c r="AH1487" s="98"/>
      <c r="AI1487" s="99"/>
      <c r="AJ1487" s="99"/>
      <c r="AK1487" s="99"/>
    </row>
    <row r="1488" spans="1:37" ht="24.9" customHeight="1" x14ac:dyDescent="0.25">
      <c r="A1488" s="73"/>
      <c r="B1488" s="73"/>
      <c r="C1488" s="73"/>
      <c r="D1488" s="73"/>
      <c r="E1488" s="73"/>
      <c r="F1488" s="73"/>
      <c r="G1488" s="73"/>
      <c r="H1488" s="73"/>
      <c r="I1488" s="73"/>
      <c r="J1488" s="73"/>
      <c r="K1488" s="73"/>
      <c r="L1488" s="73"/>
      <c r="M1488" s="73"/>
      <c r="N1488" s="73"/>
      <c r="O1488" s="73"/>
      <c r="P1488" s="73"/>
      <c r="Q1488" s="100"/>
      <c r="R1488" s="73"/>
      <c r="S1488" s="73"/>
      <c r="T1488" s="73"/>
      <c r="U1488" s="73"/>
      <c r="V1488" s="73"/>
      <c r="W1488" s="73"/>
      <c r="X1488" s="73"/>
      <c r="Y1488" s="73"/>
      <c r="Z1488" s="73"/>
      <c r="AA1488" s="73"/>
      <c r="AB1488" s="73"/>
      <c r="AC1488" s="73"/>
      <c r="AD1488" s="101"/>
      <c r="AE1488" s="101"/>
    </row>
    <row r="1489" spans="1:37" ht="24.9" customHeight="1" x14ac:dyDescent="0.25">
      <c r="A1489" s="391" t="s">
        <v>198</v>
      </c>
      <c r="B1489" s="391"/>
      <c r="C1489" s="391"/>
      <c r="D1489" s="391"/>
      <c r="E1489" s="391"/>
      <c r="F1489" s="391"/>
      <c r="G1489" s="391"/>
      <c r="H1489" s="391"/>
      <c r="I1489" s="391"/>
      <c r="J1489" s="391"/>
      <c r="K1489" s="391"/>
      <c r="L1489" s="391"/>
      <c r="M1489" s="391"/>
      <c r="N1489" s="391"/>
      <c r="O1489" s="391"/>
      <c r="P1489" s="391"/>
      <c r="Q1489" s="391"/>
      <c r="R1489" s="391"/>
      <c r="S1489" s="391"/>
      <c r="T1489" s="391"/>
      <c r="U1489" s="391"/>
      <c r="V1489" s="391"/>
      <c r="W1489" s="391"/>
      <c r="X1489" s="391"/>
      <c r="Y1489" s="391"/>
      <c r="Z1489" s="391"/>
      <c r="AA1489" s="391"/>
      <c r="AB1489" s="391"/>
      <c r="AC1489" s="391"/>
      <c r="AD1489" s="112" t="s">
        <v>187</v>
      </c>
      <c r="AE1489" s="113" t="s">
        <v>7</v>
      </c>
      <c r="AF1489" s="92" t="s">
        <v>1666</v>
      </c>
      <c r="AG1489" s="92" t="s">
        <v>1667</v>
      </c>
      <c r="AH1489" s="92" t="s">
        <v>1668</v>
      </c>
      <c r="AI1489" s="93" t="s">
        <v>1669</v>
      </c>
      <c r="AJ1489" s="92"/>
      <c r="AK1489" s="93" t="s">
        <v>1670</v>
      </c>
    </row>
    <row r="1490" spans="1:37" ht="24.9" customHeight="1" x14ac:dyDescent="0.25">
      <c r="A1490" s="356" t="s">
        <v>1180</v>
      </c>
      <c r="B1490" s="356"/>
      <c r="C1490" s="356"/>
      <c r="D1490" s="356"/>
      <c r="E1490" s="356"/>
      <c r="F1490" s="356"/>
      <c r="G1490" s="356"/>
      <c r="H1490" s="356"/>
      <c r="I1490" s="356"/>
      <c r="J1490" s="356"/>
      <c r="K1490" s="356"/>
      <c r="L1490" s="356"/>
      <c r="M1490" s="356"/>
      <c r="N1490" s="356"/>
      <c r="O1490" s="356"/>
      <c r="P1490" s="356"/>
      <c r="Q1490" s="356"/>
      <c r="R1490" s="356"/>
      <c r="S1490" s="356"/>
      <c r="T1490" s="356"/>
      <c r="U1490" s="356"/>
      <c r="V1490" s="356"/>
      <c r="W1490" s="356"/>
      <c r="X1490" s="356"/>
      <c r="Y1490" s="356"/>
      <c r="Z1490" s="356"/>
      <c r="AA1490" s="356"/>
      <c r="AB1490" s="356"/>
      <c r="AC1490" s="356"/>
      <c r="AD1490" s="310">
        <f>'Art. 121'!Q1428</f>
        <v>2</v>
      </c>
      <c r="AE1490" s="94">
        <f>IF(AG1490=1,AK1490,AG1490)</f>
        <v>0.45454545454545459</v>
      </c>
      <c r="AF1490">
        <f>AD1490/2</f>
        <v>1</v>
      </c>
      <c r="AG1490" s="92">
        <f>IF(AND(AF1490&gt;=0,AF1490&lt;=1),1,"No aplica")</f>
        <v>1</v>
      </c>
      <c r="AH1490" s="95">
        <f>AD1490/(AG1490*2)</f>
        <v>1</v>
      </c>
      <c r="AI1490" s="96">
        <f>IF(AG1490=1,AG1490/$AG$1495,"No aplica")</f>
        <v>0.2</v>
      </c>
      <c r="AJ1490" s="96">
        <f>AF1490*AI1490</f>
        <v>0.2</v>
      </c>
      <c r="AK1490" s="96">
        <f>AJ1490*$AE$23</f>
        <v>0.45454545454545459</v>
      </c>
    </row>
    <row r="1491" spans="1:37" ht="24.9" customHeight="1" x14ac:dyDescent="0.25">
      <c r="A1491" s="356" t="s">
        <v>1181</v>
      </c>
      <c r="B1491" s="356"/>
      <c r="C1491" s="356"/>
      <c r="D1491" s="356"/>
      <c r="E1491" s="356"/>
      <c r="F1491" s="356"/>
      <c r="G1491" s="356"/>
      <c r="H1491" s="356"/>
      <c r="I1491" s="356"/>
      <c r="J1491" s="356"/>
      <c r="K1491" s="356"/>
      <c r="L1491" s="356"/>
      <c r="M1491" s="356"/>
      <c r="N1491" s="356"/>
      <c r="O1491" s="356"/>
      <c r="P1491" s="356"/>
      <c r="Q1491" s="356"/>
      <c r="R1491" s="356"/>
      <c r="S1491" s="356"/>
      <c r="T1491" s="356"/>
      <c r="U1491" s="356"/>
      <c r="V1491" s="356"/>
      <c r="W1491" s="356"/>
      <c r="X1491" s="356"/>
      <c r="Y1491" s="356"/>
      <c r="Z1491" s="356"/>
      <c r="AA1491" s="356"/>
      <c r="AB1491" s="356"/>
      <c r="AC1491" s="356"/>
      <c r="AD1491" s="310">
        <f>'Art. 121'!Q1429</f>
        <v>2</v>
      </c>
      <c r="AE1491" s="94">
        <f>IF(AG1491=1,AK1491,AG1491)</f>
        <v>0.45454545454545459</v>
      </c>
      <c r="AF1491">
        <f>AD1491/2</f>
        <v>1</v>
      </c>
      <c r="AG1491" s="92">
        <f>IF(AND(AF1491&gt;=0,AF1491&lt;=1),1,"No aplica")</f>
        <v>1</v>
      </c>
      <c r="AH1491" s="95">
        <f>AD1491/(AG1491*2)</f>
        <v>1</v>
      </c>
      <c r="AI1491" s="96">
        <f>IF(AG1491=1,AG1491/$AG$1495,"No aplica")</f>
        <v>0.2</v>
      </c>
      <c r="AJ1491" s="96">
        <f>AF1491*AI1491</f>
        <v>0.2</v>
      </c>
      <c r="AK1491" s="96">
        <f>AJ1491*$AE$23</f>
        <v>0.45454545454545459</v>
      </c>
    </row>
    <row r="1492" spans="1:37" ht="24.9" customHeight="1" x14ac:dyDescent="0.25">
      <c r="A1492" s="356" t="s">
        <v>1182</v>
      </c>
      <c r="B1492" s="356"/>
      <c r="C1492" s="356"/>
      <c r="D1492" s="356"/>
      <c r="E1492" s="356"/>
      <c r="F1492" s="356"/>
      <c r="G1492" s="356"/>
      <c r="H1492" s="356"/>
      <c r="I1492" s="356"/>
      <c r="J1492" s="356"/>
      <c r="K1492" s="356"/>
      <c r="L1492" s="356"/>
      <c r="M1492" s="356"/>
      <c r="N1492" s="356"/>
      <c r="O1492" s="356"/>
      <c r="P1492" s="356"/>
      <c r="Q1492" s="356"/>
      <c r="R1492" s="356"/>
      <c r="S1492" s="356"/>
      <c r="T1492" s="356"/>
      <c r="U1492" s="356"/>
      <c r="V1492" s="356"/>
      <c r="W1492" s="356"/>
      <c r="X1492" s="356"/>
      <c r="Y1492" s="356"/>
      <c r="Z1492" s="356"/>
      <c r="AA1492" s="356"/>
      <c r="AB1492" s="356"/>
      <c r="AC1492" s="356"/>
      <c r="AD1492" s="310">
        <f>'Art. 121'!Q1430</f>
        <v>2</v>
      </c>
      <c r="AE1492" s="94">
        <f>IF(AG1492=1,AK1492,AG1492)</f>
        <v>0.45454545454545459</v>
      </c>
      <c r="AF1492">
        <f>AD1492/2</f>
        <v>1</v>
      </c>
      <c r="AG1492" s="92">
        <f>IF(AND(AF1492&gt;=0,AF1492&lt;=1),1,"No aplica")</f>
        <v>1</v>
      </c>
      <c r="AH1492" s="95">
        <f>AD1492/(AG1492*2)</f>
        <v>1</v>
      </c>
      <c r="AI1492" s="96">
        <f>IF(AG1492=1,AG1492/$AG$1495,"No aplica")</f>
        <v>0.2</v>
      </c>
      <c r="AJ1492" s="96">
        <f>AF1492*AI1492</f>
        <v>0.2</v>
      </c>
      <c r="AK1492" s="96">
        <f>AJ1492*$AE$23</f>
        <v>0.45454545454545459</v>
      </c>
    </row>
    <row r="1493" spans="1:37" ht="24.9" customHeight="1" x14ac:dyDescent="0.25">
      <c r="A1493" s="356" t="s">
        <v>1183</v>
      </c>
      <c r="B1493" s="356"/>
      <c r="C1493" s="356"/>
      <c r="D1493" s="356"/>
      <c r="E1493" s="356"/>
      <c r="F1493" s="356"/>
      <c r="G1493" s="356"/>
      <c r="H1493" s="356"/>
      <c r="I1493" s="356"/>
      <c r="J1493" s="356"/>
      <c r="K1493" s="356"/>
      <c r="L1493" s="356"/>
      <c r="M1493" s="356"/>
      <c r="N1493" s="356"/>
      <c r="O1493" s="356"/>
      <c r="P1493" s="356"/>
      <c r="Q1493" s="356"/>
      <c r="R1493" s="356"/>
      <c r="S1493" s="356"/>
      <c r="T1493" s="356"/>
      <c r="U1493" s="356"/>
      <c r="V1493" s="356"/>
      <c r="W1493" s="356"/>
      <c r="X1493" s="356"/>
      <c r="Y1493" s="356"/>
      <c r="Z1493" s="356"/>
      <c r="AA1493" s="356"/>
      <c r="AB1493" s="356"/>
      <c r="AC1493" s="356"/>
      <c r="AD1493" s="310">
        <f>'Art. 121'!Q1431</f>
        <v>2</v>
      </c>
      <c r="AE1493" s="94">
        <f>IF(AG1493=1,AK1493,AG1493)</f>
        <v>0.45454545454545459</v>
      </c>
      <c r="AF1493">
        <f>AD1493/2</f>
        <v>1</v>
      </c>
      <c r="AG1493" s="92">
        <f>IF(AND(AF1493&gt;=0,AF1493&lt;=1),1,"No aplica")</f>
        <v>1</v>
      </c>
      <c r="AH1493" s="95">
        <f>AD1493/(AG1493*2)</f>
        <v>1</v>
      </c>
      <c r="AI1493" s="96">
        <f>IF(AG1493=1,AG1493/$AG$1495,"No aplica")</f>
        <v>0.2</v>
      </c>
      <c r="AJ1493" s="96">
        <f>AF1493*AI1493</f>
        <v>0.2</v>
      </c>
      <c r="AK1493" s="96">
        <f>AJ1493*$AE$23</f>
        <v>0.45454545454545459</v>
      </c>
    </row>
    <row r="1494" spans="1:37" ht="24.9" customHeight="1" x14ac:dyDescent="0.25">
      <c r="A1494" s="356" t="s">
        <v>1184</v>
      </c>
      <c r="B1494" s="356"/>
      <c r="C1494" s="356"/>
      <c r="D1494" s="356"/>
      <c r="E1494" s="356"/>
      <c r="F1494" s="356"/>
      <c r="G1494" s="356"/>
      <c r="H1494" s="356"/>
      <c r="I1494" s="356"/>
      <c r="J1494" s="356"/>
      <c r="K1494" s="356"/>
      <c r="L1494" s="356"/>
      <c r="M1494" s="356"/>
      <c r="N1494" s="356"/>
      <c r="O1494" s="356"/>
      <c r="P1494" s="356"/>
      <c r="Q1494" s="356"/>
      <c r="R1494" s="356"/>
      <c r="S1494" s="356"/>
      <c r="T1494" s="356"/>
      <c r="U1494" s="356"/>
      <c r="V1494" s="356"/>
      <c r="W1494" s="356"/>
      <c r="X1494" s="356"/>
      <c r="Y1494" s="356"/>
      <c r="Z1494" s="356"/>
      <c r="AA1494" s="356"/>
      <c r="AB1494" s="356"/>
      <c r="AC1494" s="356"/>
      <c r="AD1494" s="310">
        <f>'Art. 121'!Q1432</f>
        <v>2</v>
      </c>
      <c r="AE1494" s="94">
        <f>IF(AG1494=1,AK1494,AG1494)</f>
        <v>0.45454545454545459</v>
      </c>
      <c r="AF1494">
        <f>AD1494/2</f>
        <v>1</v>
      </c>
      <c r="AG1494" s="92">
        <f>IF(AND(AF1494&gt;=0,AF1494&lt;=1),1,"No aplica")</f>
        <v>1</v>
      </c>
      <c r="AH1494" s="95">
        <f>AD1494/(AG1494*2)</f>
        <v>1</v>
      </c>
      <c r="AI1494" s="96">
        <f>IF(AG1494=1,AG1494/$AG$1495,"No aplica")</f>
        <v>0.2</v>
      </c>
      <c r="AJ1494" s="96">
        <f>AF1494*AI1494</f>
        <v>0.2</v>
      </c>
      <c r="AK1494" s="96">
        <f>AJ1494*$AE$23</f>
        <v>0.45454545454545459</v>
      </c>
    </row>
    <row r="1495" spans="1:37" ht="24.9" customHeight="1" x14ac:dyDescent="0.25">
      <c r="A1495" s="383" t="s">
        <v>1813</v>
      </c>
      <c r="B1495" s="383"/>
      <c r="C1495" s="383"/>
      <c r="D1495" s="383"/>
      <c r="E1495" s="383"/>
      <c r="F1495" s="383"/>
      <c r="G1495" s="383"/>
      <c r="H1495" s="383"/>
      <c r="I1495" s="383"/>
      <c r="J1495" s="383"/>
      <c r="K1495" s="383"/>
      <c r="L1495" s="383"/>
      <c r="M1495" s="383"/>
      <c r="N1495" s="383"/>
      <c r="O1495" s="383"/>
      <c r="P1495" s="383"/>
      <c r="Q1495" s="383"/>
      <c r="R1495" s="383"/>
      <c r="S1495" s="383"/>
      <c r="T1495" s="383"/>
      <c r="U1495" s="383"/>
      <c r="V1495" s="383"/>
      <c r="W1495" s="383"/>
      <c r="X1495" s="383"/>
      <c r="Y1495" s="383"/>
      <c r="Z1495" s="383"/>
      <c r="AA1495" s="383"/>
      <c r="AB1495" s="383"/>
      <c r="AC1495" s="383"/>
      <c r="AD1495" s="383"/>
      <c r="AE1495" s="94">
        <f>SUM(AE1488:AE1494)</f>
        <v>2.2727272727272729</v>
      </c>
      <c r="AF1495" s="61"/>
      <c r="AG1495" s="97">
        <f>SUM(AG1490:AG1494)</f>
        <v>5</v>
      </c>
      <c r="AH1495" s="98"/>
      <c r="AI1495" s="99"/>
      <c r="AJ1495" s="99"/>
      <c r="AK1495" s="99"/>
    </row>
    <row r="1496" spans="1:37" ht="24.9" customHeight="1" x14ac:dyDescent="0.25">
      <c r="A1496" s="384" t="s">
        <v>1814</v>
      </c>
      <c r="B1496" s="384"/>
      <c r="C1496" s="384"/>
      <c r="D1496" s="384"/>
      <c r="E1496" s="384"/>
      <c r="F1496" s="384"/>
      <c r="G1496" s="384"/>
      <c r="H1496" s="384"/>
      <c r="I1496" s="384"/>
      <c r="J1496" s="384"/>
      <c r="K1496" s="384"/>
      <c r="L1496" s="384"/>
      <c r="M1496" s="384"/>
      <c r="N1496" s="384"/>
      <c r="O1496" s="384"/>
      <c r="P1496" s="384"/>
      <c r="Q1496" s="384"/>
      <c r="R1496" s="384"/>
      <c r="S1496" s="384"/>
      <c r="T1496" s="384"/>
      <c r="U1496" s="384"/>
      <c r="V1496" s="384"/>
      <c r="W1496" s="384"/>
      <c r="X1496" s="384"/>
      <c r="Y1496" s="384"/>
      <c r="Z1496" s="384"/>
      <c r="AA1496" s="384"/>
      <c r="AB1496" s="384"/>
      <c r="AC1496" s="384"/>
      <c r="AD1496" s="384"/>
      <c r="AE1496" s="94">
        <f>AE1495/$AE$23*100</f>
        <v>100</v>
      </c>
      <c r="AF1496" s="61"/>
      <c r="AG1496" s="97"/>
      <c r="AH1496" s="98"/>
      <c r="AI1496" s="99"/>
      <c r="AJ1496" s="99"/>
      <c r="AK1496" s="99"/>
    </row>
    <row r="1497" spans="1:37" ht="24.9" customHeight="1" x14ac:dyDescent="0.25">
      <c r="A1497" s="107"/>
      <c r="B1497" s="107"/>
      <c r="C1497" s="107"/>
      <c r="D1497" s="107"/>
      <c r="E1497" s="107"/>
      <c r="F1497" s="107"/>
      <c r="G1497" s="107"/>
      <c r="H1497" s="107"/>
      <c r="I1497" s="107"/>
      <c r="J1497" s="107"/>
      <c r="K1497" s="107"/>
      <c r="L1497" s="107"/>
      <c r="M1497" s="107"/>
      <c r="N1497" s="107"/>
      <c r="O1497" s="107"/>
      <c r="P1497" s="107"/>
      <c r="Q1497" s="100"/>
      <c r="R1497" s="107"/>
      <c r="S1497" s="107"/>
      <c r="T1497" s="107"/>
      <c r="U1497" s="107"/>
      <c r="V1497" s="107"/>
      <c r="W1497" s="107"/>
      <c r="X1497" s="107"/>
      <c r="Y1497" s="107"/>
      <c r="Z1497" s="107"/>
      <c r="AA1497" s="107"/>
      <c r="AB1497" s="107"/>
      <c r="AC1497" s="107"/>
      <c r="AD1497" s="101"/>
      <c r="AE1497" s="101"/>
    </row>
    <row r="1498" spans="1:37" ht="24.9" customHeight="1" x14ac:dyDescent="0.25">
      <c r="A1498" s="107"/>
      <c r="B1498" s="107"/>
      <c r="C1498" s="107"/>
      <c r="D1498" s="107"/>
      <c r="E1498" s="107"/>
      <c r="F1498" s="107"/>
      <c r="G1498" s="107"/>
      <c r="H1498" s="107"/>
      <c r="I1498" s="107"/>
      <c r="J1498" s="107"/>
      <c r="K1498" s="107"/>
      <c r="L1498" s="107"/>
      <c r="M1498" s="107"/>
      <c r="N1498" s="107"/>
      <c r="O1498" s="107"/>
      <c r="P1498" s="107"/>
      <c r="Q1498" s="100"/>
      <c r="R1498" s="107"/>
      <c r="S1498" s="107"/>
      <c r="T1498" s="107"/>
      <c r="U1498" s="107"/>
      <c r="V1498" s="107"/>
      <c r="W1498" s="107"/>
      <c r="X1498" s="107"/>
      <c r="Y1498" s="107"/>
      <c r="Z1498" s="107"/>
      <c r="AA1498" s="107"/>
      <c r="AB1498" s="107"/>
      <c r="AC1498" s="107"/>
      <c r="AD1498" s="101"/>
      <c r="AE1498" s="101"/>
    </row>
    <row r="1499" spans="1:37" ht="24.9" customHeight="1" x14ac:dyDescent="0.25">
      <c r="A1499" s="390" t="s">
        <v>1185</v>
      </c>
      <c r="B1499" s="390"/>
      <c r="C1499" s="390"/>
      <c r="D1499" s="390"/>
      <c r="E1499" s="390"/>
      <c r="F1499" s="390"/>
      <c r="G1499" s="390"/>
      <c r="H1499" s="390"/>
      <c r="I1499" s="390"/>
      <c r="J1499" s="390"/>
      <c r="K1499" s="390"/>
      <c r="L1499" s="390"/>
      <c r="M1499" s="390"/>
      <c r="N1499" s="390"/>
      <c r="O1499" s="390"/>
      <c r="P1499" s="390"/>
      <c r="Q1499" s="390"/>
      <c r="R1499" s="390"/>
      <c r="S1499" s="390"/>
      <c r="T1499" s="390"/>
      <c r="U1499" s="390"/>
      <c r="V1499" s="390"/>
      <c r="W1499" s="390"/>
      <c r="X1499" s="390"/>
      <c r="Y1499" s="390"/>
      <c r="Z1499" s="390"/>
      <c r="AA1499" s="390"/>
      <c r="AB1499" s="390"/>
      <c r="AC1499" s="390"/>
      <c r="AD1499" s="88"/>
      <c r="AE1499" s="88"/>
    </row>
    <row r="1500" spans="1:37" ht="24.9" customHeight="1" x14ac:dyDescent="0.25">
      <c r="A1500" s="109"/>
      <c r="B1500" s="110"/>
      <c r="C1500" s="110"/>
      <c r="D1500" s="110"/>
      <c r="E1500" s="110"/>
      <c r="F1500" s="110"/>
      <c r="G1500" s="110"/>
      <c r="H1500" s="110"/>
      <c r="I1500" s="110"/>
      <c r="J1500" s="110"/>
      <c r="K1500" s="110"/>
      <c r="L1500" s="110"/>
      <c r="M1500" s="110"/>
      <c r="N1500" s="110"/>
      <c r="O1500" s="110"/>
      <c r="P1500" s="110"/>
      <c r="Q1500" s="111"/>
      <c r="R1500" s="110"/>
      <c r="S1500" s="110"/>
      <c r="T1500" s="110"/>
      <c r="U1500" s="110"/>
      <c r="V1500" s="110"/>
      <c r="W1500" s="110"/>
      <c r="X1500" s="110"/>
      <c r="Y1500" s="110"/>
      <c r="Z1500" s="110"/>
      <c r="AA1500" s="110"/>
      <c r="AB1500" s="110"/>
      <c r="AC1500" s="110"/>
      <c r="AD1500" s="89"/>
      <c r="AE1500" s="89"/>
    </row>
    <row r="1501" spans="1:37" ht="24.9" customHeight="1" x14ac:dyDescent="0.25">
      <c r="A1501" s="73"/>
      <c r="B1501" s="73"/>
      <c r="C1501" s="73"/>
      <c r="D1501" s="73"/>
      <c r="E1501" s="73"/>
      <c r="F1501" s="73"/>
      <c r="G1501" s="73"/>
      <c r="H1501" s="73"/>
      <c r="I1501" s="73"/>
      <c r="J1501" s="73"/>
      <c r="K1501" s="73"/>
      <c r="L1501" s="73"/>
      <c r="M1501" s="73"/>
      <c r="N1501" s="73"/>
      <c r="O1501" s="73"/>
      <c r="P1501" s="73"/>
      <c r="Q1501" s="100"/>
      <c r="R1501" s="73"/>
      <c r="S1501" s="73"/>
      <c r="T1501" s="73"/>
      <c r="U1501" s="73"/>
      <c r="V1501" s="73"/>
      <c r="W1501" s="73"/>
      <c r="X1501" s="73"/>
      <c r="Y1501" s="73"/>
      <c r="Z1501" s="73"/>
      <c r="AA1501" s="73"/>
      <c r="AB1501" s="73"/>
      <c r="AC1501" s="73"/>
      <c r="AD1501" s="101"/>
      <c r="AE1501" s="101"/>
    </row>
    <row r="1502" spans="1:37" ht="24.9" customHeight="1" x14ac:dyDescent="0.25">
      <c r="A1502" s="387" t="s">
        <v>163</v>
      </c>
      <c r="B1502" s="387"/>
      <c r="C1502" s="387"/>
      <c r="D1502" s="387"/>
      <c r="E1502" s="387"/>
      <c r="F1502" s="387"/>
      <c r="G1502" s="387"/>
      <c r="H1502" s="387"/>
      <c r="I1502" s="387"/>
      <c r="J1502" s="387"/>
      <c r="K1502" s="387"/>
      <c r="L1502" s="387"/>
      <c r="M1502" s="387"/>
      <c r="N1502" s="387"/>
      <c r="O1502" s="387"/>
      <c r="P1502" s="387"/>
      <c r="Q1502" s="387"/>
      <c r="R1502" s="387"/>
      <c r="S1502" s="387"/>
      <c r="T1502" s="387"/>
      <c r="U1502" s="387"/>
      <c r="V1502" s="387"/>
      <c r="W1502" s="387"/>
      <c r="X1502" s="387"/>
      <c r="Y1502" s="387"/>
      <c r="Z1502" s="387"/>
      <c r="AA1502" s="387"/>
      <c r="AB1502" s="387"/>
      <c r="AC1502" s="387"/>
      <c r="AD1502" s="66" t="s">
        <v>187</v>
      </c>
      <c r="AE1502" s="306" t="s">
        <v>7</v>
      </c>
      <c r="AF1502" s="92" t="s">
        <v>1666</v>
      </c>
      <c r="AG1502" s="92" t="s">
        <v>1667</v>
      </c>
      <c r="AH1502" s="92" t="s">
        <v>1668</v>
      </c>
      <c r="AI1502" s="93" t="s">
        <v>1669</v>
      </c>
      <c r="AJ1502" s="92"/>
      <c r="AK1502" s="93" t="s">
        <v>1670</v>
      </c>
    </row>
    <row r="1503" spans="1:37" ht="24.9" customHeight="1" x14ac:dyDescent="0.25">
      <c r="A1503" s="356" t="s">
        <v>1186</v>
      </c>
      <c r="B1503" s="356"/>
      <c r="C1503" s="356"/>
      <c r="D1503" s="356"/>
      <c r="E1503" s="356"/>
      <c r="F1503" s="356"/>
      <c r="G1503" s="356"/>
      <c r="H1503" s="356"/>
      <c r="I1503" s="356"/>
      <c r="J1503" s="356"/>
      <c r="K1503" s="356"/>
      <c r="L1503" s="356"/>
      <c r="M1503" s="356"/>
      <c r="N1503" s="356"/>
      <c r="O1503" s="356"/>
      <c r="P1503" s="356"/>
      <c r="Q1503" s="356"/>
      <c r="R1503" s="356"/>
      <c r="S1503" s="356"/>
      <c r="T1503" s="356"/>
      <c r="U1503" s="356"/>
      <c r="V1503" s="356"/>
      <c r="W1503" s="356"/>
      <c r="X1503" s="356"/>
      <c r="Y1503" s="356"/>
      <c r="Z1503" s="356"/>
      <c r="AA1503" s="356"/>
      <c r="AB1503" s="356"/>
      <c r="AC1503" s="356"/>
      <c r="AD1503" s="310">
        <f>'Art. 121'!Q1441</f>
        <v>2</v>
      </c>
      <c r="AE1503" s="94">
        <f t="shared" ref="AE1503:AE1565" si="260">IF(AG1503=1,AK1503,AG1503)</f>
        <v>3.6075036075036079E-2</v>
      </c>
      <c r="AF1503">
        <f t="shared" ref="AF1503:AF1565" si="261">AD1503/2</f>
        <v>1</v>
      </c>
      <c r="AG1503" s="92">
        <f t="shared" ref="AG1503:AG1534" si="262">IF(AND(AF1503&gt;=0,AF1503&lt;=1),1,"No aplica")</f>
        <v>1</v>
      </c>
      <c r="AH1503" s="95">
        <f t="shared" ref="AH1503:AH1565" si="263">AD1503/(AG1503*2)</f>
        <v>1</v>
      </c>
      <c r="AI1503" s="96">
        <f t="shared" ref="AI1503:AI1565" si="264">IF(AG1503=1,AG1503/$AG$1566,"No aplica")</f>
        <v>1.5873015873015872E-2</v>
      </c>
      <c r="AJ1503" s="96">
        <f t="shared" ref="AJ1503:AJ1565" si="265">AF1503*AI1503</f>
        <v>1.5873015873015872E-2</v>
      </c>
      <c r="AK1503" s="96">
        <f t="shared" ref="AK1503:AK1565" si="266">AJ1503*$AE$23</f>
        <v>3.6075036075036079E-2</v>
      </c>
    </row>
    <row r="1504" spans="1:37" ht="24.9" customHeight="1" x14ac:dyDescent="0.25">
      <c r="A1504" s="356" t="s">
        <v>1026</v>
      </c>
      <c r="B1504" s="356"/>
      <c r="C1504" s="356"/>
      <c r="D1504" s="356"/>
      <c r="E1504" s="356"/>
      <c r="F1504" s="356"/>
      <c r="G1504" s="356"/>
      <c r="H1504" s="356"/>
      <c r="I1504" s="356"/>
      <c r="J1504" s="356"/>
      <c r="K1504" s="356"/>
      <c r="L1504" s="356"/>
      <c r="M1504" s="356"/>
      <c r="N1504" s="356"/>
      <c r="O1504" s="356"/>
      <c r="P1504" s="356"/>
      <c r="Q1504" s="356"/>
      <c r="R1504" s="356"/>
      <c r="S1504" s="356"/>
      <c r="T1504" s="356"/>
      <c r="U1504" s="356"/>
      <c r="V1504" s="356"/>
      <c r="W1504" s="356"/>
      <c r="X1504" s="356"/>
      <c r="Y1504" s="356"/>
      <c r="Z1504" s="356"/>
      <c r="AA1504" s="356"/>
      <c r="AB1504" s="356"/>
      <c r="AC1504" s="356"/>
      <c r="AD1504" s="310">
        <f>'Art. 121'!Q1442</f>
        <v>2</v>
      </c>
      <c r="AE1504" s="94">
        <f t="shared" si="260"/>
        <v>3.6075036075036079E-2</v>
      </c>
      <c r="AF1504">
        <f t="shared" si="261"/>
        <v>1</v>
      </c>
      <c r="AG1504" s="92">
        <f t="shared" si="262"/>
        <v>1</v>
      </c>
      <c r="AH1504" s="95">
        <f t="shared" si="263"/>
        <v>1</v>
      </c>
      <c r="AI1504" s="96">
        <f t="shared" si="264"/>
        <v>1.5873015873015872E-2</v>
      </c>
      <c r="AJ1504" s="96">
        <f t="shared" si="265"/>
        <v>1.5873015873015872E-2</v>
      </c>
      <c r="AK1504" s="96">
        <f t="shared" si="266"/>
        <v>3.6075036075036079E-2</v>
      </c>
    </row>
    <row r="1505" spans="1:37" ht="24.9" customHeight="1" x14ac:dyDescent="0.25">
      <c r="A1505" s="356" t="s">
        <v>1187</v>
      </c>
      <c r="B1505" s="356"/>
      <c r="C1505" s="356"/>
      <c r="D1505" s="356"/>
      <c r="E1505" s="356"/>
      <c r="F1505" s="356"/>
      <c r="G1505" s="356"/>
      <c r="H1505" s="356"/>
      <c r="I1505" s="356"/>
      <c r="J1505" s="356"/>
      <c r="K1505" s="356"/>
      <c r="L1505" s="356"/>
      <c r="M1505" s="356"/>
      <c r="N1505" s="356"/>
      <c r="O1505" s="356"/>
      <c r="P1505" s="356"/>
      <c r="Q1505" s="356"/>
      <c r="R1505" s="356"/>
      <c r="S1505" s="356"/>
      <c r="T1505" s="356"/>
      <c r="U1505" s="356"/>
      <c r="V1505" s="356"/>
      <c r="W1505" s="356"/>
      <c r="X1505" s="356"/>
      <c r="Y1505" s="356"/>
      <c r="Z1505" s="356"/>
      <c r="AA1505" s="356"/>
      <c r="AB1505" s="356"/>
      <c r="AC1505" s="356"/>
      <c r="AD1505" s="310">
        <f>'Art. 121'!Q1443</f>
        <v>2</v>
      </c>
      <c r="AE1505" s="94">
        <f t="shared" si="260"/>
        <v>3.6075036075036079E-2</v>
      </c>
      <c r="AF1505">
        <f t="shared" si="261"/>
        <v>1</v>
      </c>
      <c r="AG1505" s="92">
        <f t="shared" si="262"/>
        <v>1</v>
      </c>
      <c r="AH1505" s="95">
        <f t="shared" si="263"/>
        <v>1</v>
      </c>
      <c r="AI1505" s="96">
        <f t="shared" si="264"/>
        <v>1.5873015873015872E-2</v>
      </c>
      <c r="AJ1505" s="96">
        <f t="shared" si="265"/>
        <v>1.5873015873015872E-2</v>
      </c>
      <c r="AK1505" s="96">
        <f t="shared" si="266"/>
        <v>3.6075036075036079E-2</v>
      </c>
    </row>
    <row r="1506" spans="1:37" ht="24.9" customHeight="1" x14ac:dyDescent="0.25">
      <c r="A1506" s="356" t="s">
        <v>1188</v>
      </c>
      <c r="B1506" s="356"/>
      <c r="C1506" s="356"/>
      <c r="D1506" s="356"/>
      <c r="E1506" s="356"/>
      <c r="F1506" s="356"/>
      <c r="G1506" s="356"/>
      <c r="H1506" s="356"/>
      <c r="I1506" s="356"/>
      <c r="J1506" s="356"/>
      <c r="K1506" s="356"/>
      <c r="L1506" s="356"/>
      <c r="M1506" s="356"/>
      <c r="N1506" s="356"/>
      <c r="O1506" s="356"/>
      <c r="P1506" s="356"/>
      <c r="Q1506" s="356"/>
      <c r="R1506" s="356"/>
      <c r="S1506" s="356"/>
      <c r="T1506" s="356"/>
      <c r="U1506" s="356"/>
      <c r="V1506" s="356"/>
      <c r="W1506" s="356"/>
      <c r="X1506" s="356"/>
      <c r="Y1506" s="356"/>
      <c r="Z1506" s="356"/>
      <c r="AA1506" s="356"/>
      <c r="AB1506" s="356"/>
      <c r="AC1506" s="356"/>
      <c r="AD1506" s="310">
        <f>'Art. 121'!Q1444</f>
        <v>2</v>
      </c>
      <c r="AE1506" s="94">
        <f t="shared" si="260"/>
        <v>3.6075036075036079E-2</v>
      </c>
      <c r="AF1506">
        <f t="shared" si="261"/>
        <v>1</v>
      </c>
      <c r="AG1506" s="92">
        <f t="shared" si="262"/>
        <v>1</v>
      </c>
      <c r="AH1506" s="95">
        <f t="shared" si="263"/>
        <v>1</v>
      </c>
      <c r="AI1506" s="96">
        <f t="shared" si="264"/>
        <v>1.5873015873015872E-2</v>
      </c>
      <c r="AJ1506" s="96">
        <f t="shared" si="265"/>
        <v>1.5873015873015872E-2</v>
      </c>
      <c r="AK1506" s="96">
        <f t="shared" si="266"/>
        <v>3.6075036075036079E-2</v>
      </c>
    </row>
    <row r="1507" spans="1:37" ht="24.9" customHeight="1" x14ac:dyDescent="0.25">
      <c r="A1507" s="356" t="s">
        <v>1189</v>
      </c>
      <c r="B1507" s="356"/>
      <c r="C1507" s="356"/>
      <c r="D1507" s="356"/>
      <c r="E1507" s="356"/>
      <c r="F1507" s="356"/>
      <c r="G1507" s="356"/>
      <c r="H1507" s="356"/>
      <c r="I1507" s="356"/>
      <c r="J1507" s="356"/>
      <c r="K1507" s="356"/>
      <c r="L1507" s="356"/>
      <c r="M1507" s="356"/>
      <c r="N1507" s="356"/>
      <c r="O1507" s="356"/>
      <c r="P1507" s="356"/>
      <c r="Q1507" s="356"/>
      <c r="R1507" s="356"/>
      <c r="S1507" s="356"/>
      <c r="T1507" s="356"/>
      <c r="U1507" s="356"/>
      <c r="V1507" s="356"/>
      <c r="W1507" s="356"/>
      <c r="X1507" s="356"/>
      <c r="Y1507" s="356"/>
      <c r="Z1507" s="356"/>
      <c r="AA1507" s="356"/>
      <c r="AB1507" s="356"/>
      <c r="AC1507" s="356"/>
      <c r="AD1507" s="310">
        <f>'Art. 121'!Q1445</f>
        <v>2</v>
      </c>
      <c r="AE1507" s="94">
        <f t="shared" si="260"/>
        <v>3.6075036075036079E-2</v>
      </c>
      <c r="AF1507">
        <f t="shared" si="261"/>
        <v>1</v>
      </c>
      <c r="AG1507" s="92">
        <f t="shared" si="262"/>
        <v>1</v>
      </c>
      <c r="AH1507" s="95">
        <f t="shared" si="263"/>
        <v>1</v>
      </c>
      <c r="AI1507" s="96">
        <f t="shared" si="264"/>
        <v>1.5873015873015872E-2</v>
      </c>
      <c r="AJ1507" s="96">
        <f t="shared" si="265"/>
        <v>1.5873015873015872E-2</v>
      </c>
      <c r="AK1507" s="96">
        <f t="shared" si="266"/>
        <v>3.6075036075036079E-2</v>
      </c>
    </row>
    <row r="1508" spans="1:37" ht="24.9" customHeight="1" x14ac:dyDescent="0.25">
      <c r="A1508" s="356" t="s">
        <v>1190</v>
      </c>
      <c r="B1508" s="356"/>
      <c r="C1508" s="356"/>
      <c r="D1508" s="356"/>
      <c r="E1508" s="356"/>
      <c r="F1508" s="356"/>
      <c r="G1508" s="356"/>
      <c r="H1508" s="356"/>
      <c r="I1508" s="356"/>
      <c r="J1508" s="356"/>
      <c r="K1508" s="356"/>
      <c r="L1508" s="356"/>
      <c r="M1508" s="356"/>
      <c r="N1508" s="356"/>
      <c r="O1508" s="356"/>
      <c r="P1508" s="356"/>
      <c r="Q1508" s="356"/>
      <c r="R1508" s="356"/>
      <c r="S1508" s="356"/>
      <c r="T1508" s="356"/>
      <c r="U1508" s="356"/>
      <c r="V1508" s="356"/>
      <c r="W1508" s="356"/>
      <c r="X1508" s="356"/>
      <c r="Y1508" s="356"/>
      <c r="Z1508" s="356"/>
      <c r="AA1508" s="356"/>
      <c r="AB1508" s="356"/>
      <c r="AC1508" s="356"/>
      <c r="AD1508" s="310">
        <f>'Art. 121'!Q1446</f>
        <v>2</v>
      </c>
      <c r="AE1508" s="94">
        <f t="shared" si="260"/>
        <v>3.6075036075036079E-2</v>
      </c>
      <c r="AF1508">
        <f t="shared" si="261"/>
        <v>1</v>
      </c>
      <c r="AG1508" s="92">
        <f t="shared" si="262"/>
        <v>1</v>
      </c>
      <c r="AH1508" s="95">
        <f t="shared" si="263"/>
        <v>1</v>
      </c>
      <c r="AI1508" s="96">
        <f t="shared" si="264"/>
        <v>1.5873015873015872E-2</v>
      </c>
      <c r="AJ1508" s="96">
        <f t="shared" si="265"/>
        <v>1.5873015873015872E-2</v>
      </c>
      <c r="AK1508" s="96">
        <f t="shared" si="266"/>
        <v>3.6075036075036079E-2</v>
      </c>
    </row>
    <row r="1509" spans="1:37" ht="24.9" customHeight="1" x14ac:dyDescent="0.25">
      <c r="A1509" s="356" t="s">
        <v>1191</v>
      </c>
      <c r="B1509" s="356"/>
      <c r="C1509" s="356"/>
      <c r="D1509" s="356"/>
      <c r="E1509" s="356"/>
      <c r="F1509" s="356"/>
      <c r="G1509" s="356"/>
      <c r="H1509" s="356"/>
      <c r="I1509" s="356"/>
      <c r="J1509" s="356"/>
      <c r="K1509" s="356"/>
      <c r="L1509" s="356"/>
      <c r="M1509" s="356"/>
      <c r="N1509" s="356"/>
      <c r="O1509" s="356"/>
      <c r="P1509" s="356"/>
      <c r="Q1509" s="356"/>
      <c r="R1509" s="356"/>
      <c r="S1509" s="356"/>
      <c r="T1509" s="356"/>
      <c r="U1509" s="356"/>
      <c r="V1509" s="356"/>
      <c r="W1509" s="356"/>
      <c r="X1509" s="356"/>
      <c r="Y1509" s="356"/>
      <c r="Z1509" s="356"/>
      <c r="AA1509" s="356"/>
      <c r="AB1509" s="356"/>
      <c r="AC1509" s="356"/>
      <c r="AD1509" s="310">
        <f>'Art. 121'!Q1447</f>
        <v>2</v>
      </c>
      <c r="AE1509" s="94">
        <f t="shared" si="260"/>
        <v>3.6075036075036079E-2</v>
      </c>
      <c r="AF1509">
        <f t="shared" si="261"/>
        <v>1</v>
      </c>
      <c r="AG1509" s="92">
        <f t="shared" si="262"/>
        <v>1</v>
      </c>
      <c r="AH1509" s="95">
        <f t="shared" si="263"/>
        <v>1</v>
      </c>
      <c r="AI1509" s="96">
        <f t="shared" si="264"/>
        <v>1.5873015873015872E-2</v>
      </c>
      <c r="AJ1509" s="96">
        <f t="shared" si="265"/>
        <v>1.5873015873015872E-2</v>
      </c>
      <c r="AK1509" s="96">
        <f t="shared" si="266"/>
        <v>3.6075036075036079E-2</v>
      </c>
    </row>
    <row r="1510" spans="1:37" ht="24.9" customHeight="1" x14ac:dyDescent="0.25">
      <c r="A1510" s="356" t="s">
        <v>1192</v>
      </c>
      <c r="B1510" s="356"/>
      <c r="C1510" s="356"/>
      <c r="D1510" s="356"/>
      <c r="E1510" s="356"/>
      <c r="F1510" s="356"/>
      <c r="G1510" s="356"/>
      <c r="H1510" s="356"/>
      <c r="I1510" s="356"/>
      <c r="J1510" s="356"/>
      <c r="K1510" s="356"/>
      <c r="L1510" s="356"/>
      <c r="M1510" s="356"/>
      <c r="N1510" s="356"/>
      <c r="O1510" s="356"/>
      <c r="P1510" s="356"/>
      <c r="Q1510" s="356"/>
      <c r="R1510" s="356"/>
      <c r="S1510" s="356"/>
      <c r="T1510" s="356"/>
      <c r="U1510" s="356"/>
      <c r="V1510" s="356"/>
      <c r="W1510" s="356"/>
      <c r="X1510" s="356"/>
      <c r="Y1510" s="356"/>
      <c r="Z1510" s="356"/>
      <c r="AA1510" s="356"/>
      <c r="AB1510" s="356"/>
      <c r="AC1510" s="356"/>
      <c r="AD1510" s="310">
        <f>'Art. 121'!Q1448</f>
        <v>2</v>
      </c>
      <c r="AE1510" s="94">
        <f t="shared" si="260"/>
        <v>3.6075036075036079E-2</v>
      </c>
      <c r="AF1510">
        <f t="shared" si="261"/>
        <v>1</v>
      </c>
      <c r="AG1510" s="92">
        <f t="shared" si="262"/>
        <v>1</v>
      </c>
      <c r="AH1510" s="95">
        <f t="shared" si="263"/>
        <v>1</v>
      </c>
      <c r="AI1510" s="96">
        <f t="shared" si="264"/>
        <v>1.5873015873015872E-2</v>
      </c>
      <c r="AJ1510" s="96">
        <f t="shared" si="265"/>
        <v>1.5873015873015872E-2</v>
      </c>
      <c r="AK1510" s="96">
        <f t="shared" si="266"/>
        <v>3.6075036075036079E-2</v>
      </c>
    </row>
    <row r="1511" spans="1:37" ht="24.9" customHeight="1" x14ac:dyDescent="0.25">
      <c r="A1511" s="356" t="s">
        <v>1193</v>
      </c>
      <c r="B1511" s="356"/>
      <c r="C1511" s="356"/>
      <c r="D1511" s="356"/>
      <c r="E1511" s="356"/>
      <c r="F1511" s="356"/>
      <c r="G1511" s="356"/>
      <c r="H1511" s="356"/>
      <c r="I1511" s="356"/>
      <c r="J1511" s="356"/>
      <c r="K1511" s="356"/>
      <c r="L1511" s="356"/>
      <c r="M1511" s="356"/>
      <c r="N1511" s="356"/>
      <c r="O1511" s="356"/>
      <c r="P1511" s="356"/>
      <c r="Q1511" s="356"/>
      <c r="R1511" s="356"/>
      <c r="S1511" s="356"/>
      <c r="T1511" s="356"/>
      <c r="U1511" s="356"/>
      <c r="V1511" s="356"/>
      <c r="W1511" s="356"/>
      <c r="X1511" s="356"/>
      <c r="Y1511" s="356"/>
      <c r="Z1511" s="356"/>
      <c r="AA1511" s="356"/>
      <c r="AB1511" s="356"/>
      <c r="AC1511" s="356"/>
      <c r="AD1511" s="310">
        <f>'Art. 121'!Q1449</f>
        <v>2</v>
      </c>
      <c r="AE1511" s="94">
        <f t="shared" si="260"/>
        <v>3.6075036075036079E-2</v>
      </c>
      <c r="AF1511">
        <f t="shared" si="261"/>
        <v>1</v>
      </c>
      <c r="AG1511" s="92">
        <f t="shared" si="262"/>
        <v>1</v>
      </c>
      <c r="AH1511" s="95">
        <f t="shared" si="263"/>
        <v>1</v>
      </c>
      <c r="AI1511" s="96">
        <f t="shared" si="264"/>
        <v>1.5873015873015872E-2</v>
      </c>
      <c r="AJ1511" s="96">
        <f t="shared" si="265"/>
        <v>1.5873015873015872E-2</v>
      </c>
      <c r="AK1511" s="96">
        <f t="shared" si="266"/>
        <v>3.6075036075036079E-2</v>
      </c>
    </row>
    <row r="1512" spans="1:37" ht="24.9" customHeight="1" x14ac:dyDescent="0.25">
      <c r="A1512" s="356" t="s">
        <v>1194</v>
      </c>
      <c r="B1512" s="356"/>
      <c r="C1512" s="356"/>
      <c r="D1512" s="356"/>
      <c r="E1512" s="356"/>
      <c r="F1512" s="356"/>
      <c r="G1512" s="356"/>
      <c r="H1512" s="356"/>
      <c r="I1512" s="356"/>
      <c r="J1512" s="356"/>
      <c r="K1512" s="356"/>
      <c r="L1512" s="356"/>
      <c r="M1512" s="356"/>
      <c r="N1512" s="356"/>
      <c r="O1512" s="356"/>
      <c r="P1512" s="356"/>
      <c r="Q1512" s="356"/>
      <c r="R1512" s="356"/>
      <c r="S1512" s="356"/>
      <c r="T1512" s="356"/>
      <c r="U1512" s="356"/>
      <c r="V1512" s="356"/>
      <c r="W1512" s="356"/>
      <c r="X1512" s="356"/>
      <c r="Y1512" s="356"/>
      <c r="Z1512" s="356"/>
      <c r="AA1512" s="356"/>
      <c r="AB1512" s="356"/>
      <c r="AC1512" s="356"/>
      <c r="AD1512" s="310">
        <f>'Art. 121'!Q1450</f>
        <v>2</v>
      </c>
      <c r="AE1512" s="94">
        <f t="shared" si="260"/>
        <v>3.6075036075036079E-2</v>
      </c>
      <c r="AF1512">
        <f t="shared" si="261"/>
        <v>1</v>
      </c>
      <c r="AG1512" s="92">
        <f t="shared" si="262"/>
        <v>1</v>
      </c>
      <c r="AH1512" s="95">
        <f t="shared" si="263"/>
        <v>1</v>
      </c>
      <c r="AI1512" s="96">
        <f t="shared" si="264"/>
        <v>1.5873015873015872E-2</v>
      </c>
      <c r="AJ1512" s="96">
        <f t="shared" si="265"/>
        <v>1.5873015873015872E-2</v>
      </c>
      <c r="AK1512" s="96">
        <f t="shared" si="266"/>
        <v>3.6075036075036079E-2</v>
      </c>
    </row>
    <row r="1513" spans="1:37" ht="24.9" customHeight="1" x14ac:dyDescent="0.25">
      <c r="A1513" s="356" t="s">
        <v>1195</v>
      </c>
      <c r="B1513" s="356"/>
      <c r="C1513" s="356"/>
      <c r="D1513" s="356"/>
      <c r="E1513" s="356"/>
      <c r="F1513" s="356"/>
      <c r="G1513" s="356"/>
      <c r="H1513" s="356"/>
      <c r="I1513" s="356"/>
      <c r="J1513" s="356"/>
      <c r="K1513" s="356"/>
      <c r="L1513" s="356"/>
      <c r="M1513" s="356"/>
      <c r="N1513" s="356"/>
      <c r="O1513" s="356"/>
      <c r="P1513" s="356"/>
      <c r="Q1513" s="356"/>
      <c r="R1513" s="356"/>
      <c r="S1513" s="356"/>
      <c r="T1513" s="356"/>
      <c r="U1513" s="356"/>
      <c r="V1513" s="356"/>
      <c r="W1513" s="356"/>
      <c r="X1513" s="356"/>
      <c r="Y1513" s="356"/>
      <c r="Z1513" s="356"/>
      <c r="AA1513" s="356"/>
      <c r="AB1513" s="356"/>
      <c r="AC1513" s="356"/>
      <c r="AD1513" s="310">
        <f>'Art. 121'!Q1451</f>
        <v>2</v>
      </c>
      <c r="AE1513" s="94">
        <f t="shared" si="260"/>
        <v>3.6075036075036079E-2</v>
      </c>
      <c r="AF1513">
        <f t="shared" si="261"/>
        <v>1</v>
      </c>
      <c r="AG1513" s="92">
        <f t="shared" si="262"/>
        <v>1</v>
      </c>
      <c r="AH1513" s="95">
        <f t="shared" si="263"/>
        <v>1</v>
      </c>
      <c r="AI1513" s="96">
        <f t="shared" si="264"/>
        <v>1.5873015873015872E-2</v>
      </c>
      <c r="AJ1513" s="96">
        <f t="shared" si="265"/>
        <v>1.5873015873015872E-2</v>
      </c>
      <c r="AK1513" s="96">
        <f t="shared" si="266"/>
        <v>3.6075036075036079E-2</v>
      </c>
    </row>
    <row r="1514" spans="1:37" ht="24.9" customHeight="1" x14ac:dyDescent="0.25">
      <c r="A1514" s="356" t="s">
        <v>1196</v>
      </c>
      <c r="B1514" s="356"/>
      <c r="C1514" s="356"/>
      <c r="D1514" s="356"/>
      <c r="E1514" s="356"/>
      <c r="F1514" s="356"/>
      <c r="G1514" s="356"/>
      <c r="H1514" s="356"/>
      <c r="I1514" s="356"/>
      <c r="J1514" s="356"/>
      <c r="K1514" s="356"/>
      <c r="L1514" s="356"/>
      <c r="M1514" s="356"/>
      <c r="N1514" s="356"/>
      <c r="O1514" s="356"/>
      <c r="P1514" s="356"/>
      <c r="Q1514" s="356"/>
      <c r="R1514" s="356"/>
      <c r="S1514" s="356"/>
      <c r="T1514" s="356"/>
      <c r="U1514" s="356"/>
      <c r="V1514" s="356"/>
      <c r="W1514" s="356"/>
      <c r="X1514" s="356"/>
      <c r="Y1514" s="356"/>
      <c r="Z1514" s="356"/>
      <c r="AA1514" s="356"/>
      <c r="AB1514" s="356"/>
      <c r="AC1514" s="356"/>
      <c r="AD1514" s="310">
        <f>'Art. 121'!Q1452</f>
        <v>0</v>
      </c>
      <c r="AE1514" s="94">
        <f t="shared" si="260"/>
        <v>0</v>
      </c>
      <c r="AF1514">
        <f t="shared" si="261"/>
        <v>0</v>
      </c>
      <c r="AG1514" s="92">
        <f t="shared" si="262"/>
        <v>1</v>
      </c>
      <c r="AH1514" s="95">
        <f t="shared" si="263"/>
        <v>0</v>
      </c>
      <c r="AI1514" s="96">
        <f t="shared" si="264"/>
        <v>1.5873015873015872E-2</v>
      </c>
      <c r="AJ1514" s="96">
        <f t="shared" si="265"/>
        <v>0</v>
      </c>
      <c r="AK1514" s="96">
        <f t="shared" si="266"/>
        <v>0</v>
      </c>
    </row>
    <row r="1515" spans="1:37" ht="24.9" customHeight="1" x14ac:dyDescent="0.25">
      <c r="A1515" s="356" t="s">
        <v>1197</v>
      </c>
      <c r="B1515" s="356"/>
      <c r="C1515" s="356"/>
      <c r="D1515" s="356"/>
      <c r="E1515" s="356"/>
      <c r="F1515" s="356"/>
      <c r="G1515" s="356"/>
      <c r="H1515" s="356"/>
      <c r="I1515" s="356"/>
      <c r="J1515" s="356"/>
      <c r="K1515" s="356"/>
      <c r="L1515" s="356"/>
      <c r="M1515" s="356"/>
      <c r="N1515" s="356"/>
      <c r="O1515" s="356"/>
      <c r="P1515" s="356"/>
      <c r="Q1515" s="356"/>
      <c r="R1515" s="356"/>
      <c r="S1515" s="356"/>
      <c r="T1515" s="356"/>
      <c r="U1515" s="356"/>
      <c r="V1515" s="356"/>
      <c r="W1515" s="356"/>
      <c r="X1515" s="356"/>
      <c r="Y1515" s="356"/>
      <c r="Z1515" s="356"/>
      <c r="AA1515" s="356"/>
      <c r="AB1515" s="356"/>
      <c r="AC1515" s="356"/>
      <c r="AD1515" s="310">
        <f>'Art. 121'!Q1453</f>
        <v>2</v>
      </c>
      <c r="AE1515" s="94">
        <f t="shared" si="260"/>
        <v>3.6075036075036079E-2</v>
      </c>
      <c r="AF1515">
        <f t="shared" si="261"/>
        <v>1</v>
      </c>
      <c r="AG1515" s="92">
        <f t="shared" si="262"/>
        <v>1</v>
      </c>
      <c r="AH1515" s="95">
        <f t="shared" si="263"/>
        <v>1</v>
      </c>
      <c r="AI1515" s="96">
        <f t="shared" si="264"/>
        <v>1.5873015873015872E-2</v>
      </c>
      <c r="AJ1515" s="96">
        <f t="shared" si="265"/>
        <v>1.5873015873015872E-2</v>
      </c>
      <c r="AK1515" s="96">
        <f t="shared" si="266"/>
        <v>3.6075036075036079E-2</v>
      </c>
    </row>
    <row r="1516" spans="1:37" ht="24.9" customHeight="1" x14ac:dyDescent="0.25">
      <c r="A1516" s="356" t="s">
        <v>1198</v>
      </c>
      <c r="B1516" s="356"/>
      <c r="C1516" s="356"/>
      <c r="D1516" s="356"/>
      <c r="E1516" s="356"/>
      <c r="F1516" s="356"/>
      <c r="G1516" s="356"/>
      <c r="H1516" s="356"/>
      <c r="I1516" s="356"/>
      <c r="J1516" s="356"/>
      <c r="K1516" s="356"/>
      <c r="L1516" s="356"/>
      <c r="M1516" s="356"/>
      <c r="N1516" s="356"/>
      <c r="O1516" s="356"/>
      <c r="P1516" s="356"/>
      <c r="Q1516" s="356"/>
      <c r="R1516" s="356"/>
      <c r="S1516" s="356"/>
      <c r="T1516" s="356"/>
      <c r="U1516" s="356"/>
      <c r="V1516" s="356"/>
      <c r="W1516" s="356"/>
      <c r="X1516" s="356"/>
      <c r="Y1516" s="356"/>
      <c r="Z1516" s="356"/>
      <c r="AA1516" s="356"/>
      <c r="AB1516" s="356"/>
      <c r="AC1516" s="356"/>
      <c r="AD1516" s="310">
        <f>'Art. 121'!Q1454</f>
        <v>2</v>
      </c>
      <c r="AE1516" s="94">
        <f t="shared" si="260"/>
        <v>3.6075036075036079E-2</v>
      </c>
      <c r="AF1516">
        <f t="shared" si="261"/>
        <v>1</v>
      </c>
      <c r="AG1516" s="92">
        <f t="shared" si="262"/>
        <v>1</v>
      </c>
      <c r="AH1516" s="95">
        <f t="shared" si="263"/>
        <v>1</v>
      </c>
      <c r="AI1516" s="96">
        <f t="shared" si="264"/>
        <v>1.5873015873015872E-2</v>
      </c>
      <c r="AJ1516" s="96">
        <f t="shared" si="265"/>
        <v>1.5873015873015872E-2</v>
      </c>
      <c r="AK1516" s="96">
        <f t="shared" si="266"/>
        <v>3.6075036075036079E-2</v>
      </c>
    </row>
    <row r="1517" spans="1:37" ht="24.9" customHeight="1" x14ac:dyDescent="0.25">
      <c r="A1517" s="356" t="s">
        <v>1199</v>
      </c>
      <c r="B1517" s="356"/>
      <c r="C1517" s="356"/>
      <c r="D1517" s="356"/>
      <c r="E1517" s="356"/>
      <c r="F1517" s="356"/>
      <c r="G1517" s="356"/>
      <c r="H1517" s="356"/>
      <c r="I1517" s="356"/>
      <c r="J1517" s="356"/>
      <c r="K1517" s="356"/>
      <c r="L1517" s="356"/>
      <c r="M1517" s="356"/>
      <c r="N1517" s="356"/>
      <c r="O1517" s="356"/>
      <c r="P1517" s="356"/>
      <c r="Q1517" s="356"/>
      <c r="R1517" s="356"/>
      <c r="S1517" s="356"/>
      <c r="T1517" s="356"/>
      <c r="U1517" s="356"/>
      <c r="V1517" s="356"/>
      <c r="W1517" s="356"/>
      <c r="X1517" s="356"/>
      <c r="Y1517" s="356"/>
      <c r="Z1517" s="356"/>
      <c r="AA1517" s="356"/>
      <c r="AB1517" s="356"/>
      <c r="AC1517" s="356"/>
      <c r="AD1517" s="310">
        <f>'Art. 121'!Q1455</f>
        <v>2</v>
      </c>
      <c r="AE1517" s="94">
        <f t="shared" si="260"/>
        <v>3.6075036075036079E-2</v>
      </c>
      <c r="AF1517">
        <f t="shared" si="261"/>
        <v>1</v>
      </c>
      <c r="AG1517" s="92">
        <f t="shared" si="262"/>
        <v>1</v>
      </c>
      <c r="AH1517" s="95">
        <f t="shared" si="263"/>
        <v>1</v>
      </c>
      <c r="AI1517" s="96">
        <f t="shared" si="264"/>
        <v>1.5873015873015872E-2</v>
      </c>
      <c r="AJ1517" s="96">
        <f t="shared" si="265"/>
        <v>1.5873015873015872E-2</v>
      </c>
      <c r="AK1517" s="96">
        <f t="shared" si="266"/>
        <v>3.6075036075036079E-2</v>
      </c>
    </row>
    <row r="1518" spans="1:37" ht="24.9" customHeight="1" x14ac:dyDescent="0.25">
      <c r="A1518" s="356" t="s">
        <v>1200</v>
      </c>
      <c r="B1518" s="356"/>
      <c r="C1518" s="356"/>
      <c r="D1518" s="356"/>
      <c r="E1518" s="356"/>
      <c r="F1518" s="356"/>
      <c r="G1518" s="356"/>
      <c r="H1518" s="356"/>
      <c r="I1518" s="356"/>
      <c r="J1518" s="356"/>
      <c r="K1518" s="356"/>
      <c r="L1518" s="356"/>
      <c r="M1518" s="356"/>
      <c r="N1518" s="356"/>
      <c r="O1518" s="356"/>
      <c r="P1518" s="356"/>
      <c r="Q1518" s="356"/>
      <c r="R1518" s="356"/>
      <c r="S1518" s="356"/>
      <c r="T1518" s="356"/>
      <c r="U1518" s="356"/>
      <c r="V1518" s="356"/>
      <c r="W1518" s="356"/>
      <c r="X1518" s="356"/>
      <c r="Y1518" s="356"/>
      <c r="Z1518" s="356"/>
      <c r="AA1518" s="356"/>
      <c r="AB1518" s="356"/>
      <c r="AC1518" s="356"/>
      <c r="AD1518" s="310">
        <f>'Art. 121'!Q1456</f>
        <v>2</v>
      </c>
      <c r="AE1518" s="94">
        <f t="shared" si="260"/>
        <v>3.6075036075036079E-2</v>
      </c>
      <c r="AF1518">
        <f t="shared" si="261"/>
        <v>1</v>
      </c>
      <c r="AG1518" s="92">
        <f t="shared" si="262"/>
        <v>1</v>
      </c>
      <c r="AH1518" s="95">
        <f t="shared" si="263"/>
        <v>1</v>
      </c>
      <c r="AI1518" s="96">
        <f t="shared" si="264"/>
        <v>1.5873015873015872E-2</v>
      </c>
      <c r="AJ1518" s="96">
        <f t="shared" si="265"/>
        <v>1.5873015873015872E-2</v>
      </c>
      <c r="AK1518" s="96">
        <f t="shared" si="266"/>
        <v>3.6075036075036079E-2</v>
      </c>
    </row>
    <row r="1519" spans="1:37" ht="24.9" customHeight="1" x14ac:dyDescent="0.25">
      <c r="A1519" s="356" t="s">
        <v>1201</v>
      </c>
      <c r="B1519" s="356"/>
      <c r="C1519" s="356"/>
      <c r="D1519" s="356"/>
      <c r="E1519" s="356"/>
      <c r="F1519" s="356"/>
      <c r="G1519" s="356"/>
      <c r="H1519" s="356"/>
      <c r="I1519" s="356"/>
      <c r="J1519" s="356"/>
      <c r="K1519" s="356"/>
      <c r="L1519" s="356"/>
      <c r="M1519" s="356"/>
      <c r="N1519" s="356"/>
      <c r="O1519" s="356"/>
      <c r="P1519" s="356"/>
      <c r="Q1519" s="356"/>
      <c r="R1519" s="356"/>
      <c r="S1519" s="356"/>
      <c r="T1519" s="356"/>
      <c r="U1519" s="356"/>
      <c r="V1519" s="356"/>
      <c r="W1519" s="356"/>
      <c r="X1519" s="356"/>
      <c r="Y1519" s="356"/>
      <c r="Z1519" s="356"/>
      <c r="AA1519" s="356"/>
      <c r="AB1519" s="356"/>
      <c r="AC1519" s="356"/>
      <c r="AD1519" s="310">
        <f>'Art. 121'!Q1457</f>
        <v>2</v>
      </c>
      <c r="AE1519" s="94">
        <f t="shared" si="260"/>
        <v>3.6075036075036079E-2</v>
      </c>
      <c r="AF1519">
        <f t="shared" si="261"/>
        <v>1</v>
      </c>
      <c r="AG1519" s="92">
        <f t="shared" si="262"/>
        <v>1</v>
      </c>
      <c r="AH1519" s="95">
        <f t="shared" si="263"/>
        <v>1</v>
      </c>
      <c r="AI1519" s="96">
        <f t="shared" si="264"/>
        <v>1.5873015873015872E-2</v>
      </c>
      <c r="AJ1519" s="96">
        <f t="shared" si="265"/>
        <v>1.5873015873015872E-2</v>
      </c>
      <c r="AK1519" s="96">
        <f t="shared" si="266"/>
        <v>3.6075036075036079E-2</v>
      </c>
    </row>
    <row r="1520" spans="1:37" ht="24.9" customHeight="1" x14ac:dyDescent="0.25">
      <c r="A1520" s="356" t="s">
        <v>1202</v>
      </c>
      <c r="B1520" s="356"/>
      <c r="C1520" s="356"/>
      <c r="D1520" s="356"/>
      <c r="E1520" s="356"/>
      <c r="F1520" s="356"/>
      <c r="G1520" s="356"/>
      <c r="H1520" s="356"/>
      <c r="I1520" s="356"/>
      <c r="J1520" s="356"/>
      <c r="K1520" s="356"/>
      <c r="L1520" s="356"/>
      <c r="M1520" s="356"/>
      <c r="N1520" s="356"/>
      <c r="O1520" s="356"/>
      <c r="P1520" s="356"/>
      <c r="Q1520" s="356"/>
      <c r="R1520" s="356"/>
      <c r="S1520" s="356"/>
      <c r="T1520" s="356"/>
      <c r="U1520" s="356"/>
      <c r="V1520" s="356"/>
      <c r="W1520" s="356"/>
      <c r="X1520" s="356"/>
      <c r="Y1520" s="356"/>
      <c r="Z1520" s="356"/>
      <c r="AA1520" s="356"/>
      <c r="AB1520" s="356"/>
      <c r="AC1520" s="356"/>
      <c r="AD1520" s="310">
        <f>'Art. 121'!Q1458</f>
        <v>2</v>
      </c>
      <c r="AE1520" s="94">
        <f t="shared" si="260"/>
        <v>3.6075036075036079E-2</v>
      </c>
      <c r="AF1520">
        <f t="shared" si="261"/>
        <v>1</v>
      </c>
      <c r="AG1520" s="92">
        <f t="shared" si="262"/>
        <v>1</v>
      </c>
      <c r="AH1520" s="95">
        <f t="shared" si="263"/>
        <v>1</v>
      </c>
      <c r="AI1520" s="96">
        <f t="shared" si="264"/>
        <v>1.5873015873015872E-2</v>
      </c>
      <c r="AJ1520" s="96">
        <f t="shared" si="265"/>
        <v>1.5873015873015872E-2</v>
      </c>
      <c r="AK1520" s="96">
        <f t="shared" si="266"/>
        <v>3.6075036075036079E-2</v>
      </c>
    </row>
    <row r="1521" spans="1:37" ht="24.9" customHeight="1" x14ac:dyDescent="0.25">
      <c r="A1521" s="356" t="s">
        <v>1203</v>
      </c>
      <c r="B1521" s="356"/>
      <c r="C1521" s="356"/>
      <c r="D1521" s="356"/>
      <c r="E1521" s="356"/>
      <c r="F1521" s="356"/>
      <c r="G1521" s="356"/>
      <c r="H1521" s="356"/>
      <c r="I1521" s="356"/>
      <c r="J1521" s="356"/>
      <c r="K1521" s="356"/>
      <c r="L1521" s="356"/>
      <c r="M1521" s="356"/>
      <c r="N1521" s="356"/>
      <c r="O1521" s="356"/>
      <c r="P1521" s="356"/>
      <c r="Q1521" s="356"/>
      <c r="R1521" s="356"/>
      <c r="S1521" s="356"/>
      <c r="T1521" s="356"/>
      <c r="U1521" s="356"/>
      <c r="V1521" s="356"/>
      <c r="W1521" s="356"/>
      <c r="X1521" s="356"/>
      <c r="Y1521" s="356"/>
      <c r="Z1521" s="356"/>
      <c r="AA1521" s="356"/>
      <c r="AB1521" s="356"/>
      <c r="AC1521" s="356"/>
      <c r="AD1521" s="310">
        <f>'Art. 121'!Q1459</f>
        <v>2</v>
      </c>
      <c r="AE1521" s="94">
        <f t="shared" si="260"/>
        <v>3.6075036075036079E-2</v>
      </c>
      <c r="AF1521">
        <f t="shared" si="261"/>
        <v>1</v>
      </c>
      <c r="AG1521" s="92">
        <f t="shared" si="262"/>
        <v>1</v>
      </c>
      <c r="AH1521" s="95">
        <f t="shared" si="263"/>
        <v>1</v>
      </c>
      <c r="AI1521" s="96">
        <f t="shared" si="264"/>
        <v>1.5873015873015872E-2</v>
      </c>
      <c r="AJ1521" s="96">
        <f t="shared" si="265"/>
        <v>1.5873015873015872E-2</v>
      </c>
      <c r="AK1521" s="96">
        <f t="shared" si="266"/>
        <v>3.6075036075036079E-2</v>
      </c>
    </row>
    <row r="1522" spans="1:37" ht="24.9" customHeight="1" x14ac:dyDescent="0.25">
      <c r="A1522" s="356" t="s">
        <v>1204</v>
      </c>
      <c r="B1522" s="356"/>
      <c r="C1522" s="356"/>
      <c r="D1522" s="356"/>
      <c r="E1522" s="356"/>
      <c r="F1522" s="356"/>
      <c r="G1522" s="356"/>
      <c r="H1522" s="356"/>
      <c r="I1522" s="356"/>
      <c r="J1522" s="356"/>
      <c r="K1522" s="356"/>
      <c r="L1522" s="356"/>
      <c r="M1522" s="356"/>
      <c r="N1522" s="356"/>
      <c r="O1522" s="356"/>
      <c r="P1522" s="356"/>
      <c r="Q1522" s="356"/>
      <c r="R1522" s="356"/>
      <c r="S1522" s="356"/>
      <c r="T1522" s="356"/>
      <c r="U1522" s="356"/>
      <c r="V1522" s="356"/>
      <c r="W1522" s="356"/>
      <c r="X1522" s="356"/>
      <c r="Y1522" s="356"/>
      <c r="Z1522" s="356"/>
      <c r="AA1522" s="356"/>
      <c r="AB1522" s="356"/>
      <c r="AC1522" s="356"/>
      <c r="AD1522" s="310">
        <f>'Art. 121'!Q1460</f>
        <v>2</v>
      </c>
      <c r="AE1522" s="94">
        <f t="shared" si="260"/>
        <v>3.6075036075036079E-2</v>
      </c>
      <c r="AF1522">
        <f t="shared" si="261"/>
        <v>1</v>
      </c>
      <c r="AG1522" s="92">
        <f t="shared" si="262"/>
        <v>1</v>
      </c>
      <c r="AH1522" s="95">
        <f t="shared" si="263"/>
        <v>1</v>
      </c>
      <c r="AI1522" s="96">
        <f t="shared" si="264"/>
        <v>1.5873015873015872E-2</v>
      </c>
      <c r="AJ1522" s="96">
        <f t="shared" si="265"/>
        <v>1.5873015873015872E-2</v>
      </c>
      <c r="AK1522" s="96">
        <f t="shared" si="266"/>
        <v>3.6075036075036079E-2</v>
      </c>
    </row>
    <row r="1523" spans="1:37" ht="24.9" customHeight="1" x14ac:dyDescent="0.25">
      <c r="A1523" s="356" t="s">
        <v>1205</v>
      </c>
      <c r="B1523" s="356"/>
      <c r="C1523" s="356"/>
      <c r="D1523" s="356"/>
      <c r="E1523" s="356"/>
      <c r="F1523" s="356"/>
      <c r="G1523" s="356"/>
      <c r="H1523" s="356"/>
      <c r="I1523" s="356"/>
      <c r="J1523" s="356"/>
      <c r="K1523" s="356"/>
      <c r="L1523" s="356"/>
      <c r="M1523" s="356"/>
      <c r="N1523" s="356"/>
      <c r="O1523" s="356"/>
      <c r="P1523" s="356"/>
      <c r="Q1523" s="356"/>
      <c r="R1523" s="356"/>
      <c r="S1523" s="356"/>
      <c r="T1523" s="356"/>
      <c r="U1523" s="356"/>
      <c r="V1523" s="356"/>
      <c r="W1523" s="356"/>
      <c r="X1523" s="356"/>
      <c r="Y1523" s="356"/>
      <c r="Z1523" s="356"/>
      <c r="AA1523" s="356"/>
      <c r="AB1523" s="356"/>
      <c r="AC1523" s="356"/>
      <c r="AD1523" s="310">
        <f>'Art. 121'!Q1461</f>
        <v>2</v>
      </c>
      <c r="AE1523" s="94">
        <f t="shared" si="260"/>
        <v>3.6075036075036079E-2</v>
      </c>
      <c r="AF1523">
        <f t="shared" si="261"/>
        <v>1</v>
      </c>
      <c r="AG1523" s="92">
        <f t="shared" si="262"/>
        <v>1</v>
      </c>
      <c r="AH1523" s="95">
        <f t="shared" si="263"/>
        <v>1</v>
      </c>
      <c r="AI1523" s="96">
        <f t="shared" si="264"/>
        <v>1.5873015873015872E-2</v>
      </c>
      <c r="AJ1523" s="96">
        <f t="shared" si="265"/>
        <v>1.5873015873015872E-2</v>
      </c>
      <c r="AK1523" s="96">
        <f t="shared" si="266"/>
        <v>3.6075036075036079E-2</v>
      </c>
    </row>
    <row r="1524" spans="1:37" ht="24.9" customHeight="1" x14ac:dyDescent="0.25">
      <c r="A1524" s="356" t="s">
        <v>1206</v>
      </c>
      <c r="B1524" s="356"/>
      <c r="C1524" s="356"/>
      <c r="D1524" s="356"/>
      <c r="E1524" s="356"/>
      <c r="F1524" s="356"/>
      <c r="G1524" s="356"/>
      <c r="H1524" s="356"/>
      <c r="I1524" s="356"/>
      <c r="J1524" s="356"/>
      <c r="K1524" s="356"/>
      <c r="L1524" s="356"/>
      <c r="M1524" s="356"/>
      <c r="N1524" s="356"/>
      <c r="O1524" s="356"/>
      <c r="P1524" s="356"/>
      <c r="Q1524" s="356"/>
      <c r="R1524" s="356"/>
      <c r="S1524" s="356"/>
      <c r="T1524" s="356"/>
      <c r="U1524" s="356"/>
      <c r="V1524" s="356"/>
      <c r="W1524" s="356"/>
      <c r="X1524" s="356"/>
      <c r="Y1524" s="356"/>
      <c r="Z1524" s="356"/>
      <c r="AA1524" s="356"/>
      <c r="AB1524" s="356"/>
      <c r="AC1524" s="356"/>
      <c r="AD1524" s="310">
        <f>'Art. 121'!Q1462</f>
        <v>0</v>
      </c>
      <c r="AE1524" s="94">
        <f t="shared" si="260"/>
        <v>0</v>
      </c>
      <c r="AF1524">
        <f t="shared" si="261"/>
        <v>0</v>
      </c>
      <c r="AG1524" s="92">
        <f t="shared" si="262"/>
        <v>1</v>
      </c>
      <c r="AH1524" s="95">
        <f t="shared" si="263"/>
        <v>0</v>
      </c>
      <c r="AI1524" s="96">
        <f t="shared" si="264"/>
        <v>1.5873015873015872E-2</v>
      </c>
      <c r="AJ1524" s="96">
        <f t="shared" si="265"/>
        <v>0</v>
      </c>
      <c r="AK1524" s="96">
        <f t="shared" si="266"/>
        <v>0</v>
      </c>
    </row>
    <row r="1525" spans="1:37" ht="24.9" customHeight="1" x14ac:dyDescent="0.25">
      <c r="A1525" s="356" t="s">
        <v>1207</v>
      </c>
      <c r="B1525" s="356"/>
      <c r="C1525" s="356"/>
      <c r="D1525" s="356"/>
      <c r="E1525" s="356"/>
      <c r="F1525" s="356"/>
      <c r="G1525" s="356"/>
      <c r="H1525" s="356"/>
      <c r="I1525" s="356"/>
      <c r="J1525" s="356"/>
      <c r="K1525" s="356"/>
      <c r="L1525" s="356"/>
      <c r="M1525" s="356"/>
      <c r="N1525" s="356"/>
      <c r="O1525" s="356"/>
      <c r="P1525" s="356"/>
      <c r="Q1525" s="356"/>
      <c r="R1525" s="356"/>
      <c r="S1525" s="356"/>
      <c r="T1525" s="356"/>
      <c r="U1525" s="356"/>
      <c r="V1525" s="356"/>
      <c r="W1525" s="356"/>
      <c r="X1525" s="356"/>
      <c r="Y1525" s="356"/>
      <c r="Z1525" s="356"/>
      <c r="AA1525" s="356"/>
      <c r="AB1525" s="356"/>
      <c r="AC1525" s="356"/>
      <c r="AD1525" s="310">
        <f>'Art. 121'!Q1463</f>
        <v>2</v>
      </c>
      <c r="AE1525" s="94">
        <f t="shared" si="260"/>
        <v>3.6075036075036079E-2</v>
      </c>
      <c r="AF1525">
        <f t="shared" si="261"/>
        <v>1</v>
      </c>
      <c r="AG1525" s="92">
        <f t="shared" si="262"/>
        <v>1</v>
      </c>
      <c r="AH1525" s="95">
        <f t="shared" si="263"/>
        <v>1</v>
      </c>
      <c r="AI1525" s="96">
        <f t="shared" si="264"/>
        <v>1.5873015873015872E-2</v>
      </c>
      <c r="AJ1525" s="96">
        <f t="shared" si="265"/>
        <v>1.5873015873015872E-2</v>
      </c>
      <c r="AK1525" s="96">
        <f t="shared" si="266"/>
        <v>3.6075036075036079E-2</v>
      </c>
    </row>
    <row r="1526" spans="1:37" ht="24.9" customHeight="1" x14ac:dyDescent="0.25">
      <c r="A1526" s="356" t="s">
        <v>1208</v>
      </c>
      <c r="B1526" s="356"/>
      <c r="C1526" s="356"/>
      <c r="D1526" s="356"/>
      <c r="E1526" s="356"/>
      <c r="F1526" s="356"/>
      <c r="G1526" s="356"/>
      <c r="H1526" s="356"/>
      <c r="I1526" s="356"/>
      <c r="J1526" s="356"/>
      <c r="K1526" s="356"/>
      <c r="L1526" s="356"/>
      <c r="M1526" s="356"/>
      <c r="N1526" s="356"/>
      <c r="O1526" s="356"/>
      <c r="P1526" s="356"/>
      <c r="Q1526" s="356"/>
      <c r="R1526" s="356"/>
      <c r="S1526" s="356"/>
      <c r="T1526" s="356"/>
      <c r="U1526" s="356"/>
      <c r="V1526" s="356"/>
      <c r="W1526" s="356"/>
      <c r="X1526" s="356"/>
      <c r="Y1526" s="356"/>
      <c r="Z1526" s="356"/>
      <c r="AA1526" s="356"/>
      <c r="AB1526" s="356"/>
      <c r="AC1526" s="356"/>
      <c r="AD1526" s="310">
        <f>'Art. 121'!Q1464</f>
        <v>2</v>
      </c>
      <c r="AE1526" s="94">
        <f t="shared" si="260"/>
        <v>3.6075036075036079E-2</v>
      </c>
      <c r="AF1526">
        <f t="shared" si="261"/>
        <v>1</v>
      </c>
      <c r="AG1526" s="92">
        <f t="shared" si="262"/>
        <v>1</v>
      </c>
      <c r="AH1526" s="95">
        <f t="shared" si="263"/>
        <v>1</v>
      </c>
      <c r="AI1526" s="96">
        <f t="shared" si="264"/>
        <v>1.5873015873015872E-2</v>
      </c>
      <c r="AJ1526" s="96">
        <f t="shared" si="265"/>
        <v>1.5873015873015872E-2</v>
      </c>
      <c r="AK1526" s="96">
        <f t="shared" si="266"/>
        <v>3.6075036075036079E-2</v>
      </c>
    </row>
    <row r="1527" spans="1:37" ht="24.9" customHeight="1" x14ac:dyDescent="0.25">
      <c r="A1527" s="356" t="s">
        <v>1209</v>
      </c>
      <c r="B1527" s="356"/>
      <c r="C1527" s="356"/>
      <c r="D1527" s="356"/>
      <c r="E1527" s="356"/>
      <c r="F1527" s="356"/>
      <c r="G1527" s="356"/>
      <c r="H1527" s="356"/>
      <c r="I1527" s="356"/>
      <c r="J1527" s="356"/>
      <c r="K1527" s="356"/>
      <c r="L1527" s="356"/>
      <c r="M1527" s="356"/>
      <c r="N1527" s="356"/>
      <c r="O1527" s="356"/>
      <c r="P1527" s="356"/>
      <c r="Q1527" s="356"/>
      <c r="R1527" s="356"/>
      <c r="S1527" s="356"/>
      <c r="T1527" s="356"/>
      <c r="U1527" s="356"/>
      <c r="V1527" s="356"/>
      <c r="W1527" s="356"/>
      <c r="X1527" s="356"/>
      <c r="Y1527" s="356"/>
      <c r="Z1527" s="356"/>
      <c r="AA1527" s="356"/>
      <c r="AB1527" s="356"/>
      <c r="AC1527" s="356"/>
      <c r="AD1527" s="310">
        <f>'Art. 121'!Q1465</f>
        <v>0</v>
      </c>
      <c r="AE1527" s="94">
        <f t="shared" si="260"/>
        <v>0</v>
      </c>
      <c r="AF1527">
        <f t="shared" si="261"/>
        <v>0</v>
      </c>
      <c r="AG1527" s="92">
        <f t="shared" si="262"/>
        <v>1</v>
      </c>
      <c r="AH1527" s="95">
        <f t="shared" si="263"/>
        <v>0</v>
      </c>
      <c r="AI1527" s="96">
        <f t="shared" si="264"/>
        <v>1.5873015873015872E-2</v>
      </c>
      <c r="AJ1527" s="96">
        <f t="shared" si="265"/>
        <v>0</v>
      </c>
      <c r="AK1527" s="96">
        <f t="shared" si="266"/>
        <v>0</v>
      </c>
    </row>
    <row r="1528" spans="1:37" ht="24.9" customHeight="1" x14ac:dyDescent="0.25">
      <c r="A1528" s="356" t="s">
        <v>1210</v>
      </c>
      <c r="B1528" s="356"/>
      <c r="C1528" s="356"/>
      <c r="D1528" s="356"/>
      <c r="E1528" s="356"/>
      <c r="F1528" s="356"/>
      <c r="G1528" s="356"/>
      <c r="H1528" s="356"/>
      <c r="I1528" s="356"/>
      <c r="J1528" s="356"/>
      <c r="K1528" s="356"/>
      <c r="L1528" s="356"/>
      <c r="M1528" s="356"/>
      <c r="N1528" s="356"/>
      <c r="O1528" s="356"/>
      <c r="P1528" s="356"/>
      <c r="Q1528" s="356"/>
      <c r="R1528" s="356"/>
      <c r="S1528" s="356"/>
      <c r="T1528" s="356"/>
      <c r="U1528" s="356"/>
      <c r="V1528" s="356"/>
      <c r="W1528" s="356"/>
      <c r="X1528" s="356"/>
      <c r="Y1528" s="356"/>
      <c r="Z1528" s="356"/>
      <c r="AA1528" s="356"/>
      <c r="AB1528" s="356"/>
      <c r="AC1528" s="356"/>
      <c r="AD1528" s="310">
        <f>'Art. 121'!Q1466</f>
        <v>2</v>
      </c>
      <c r="AE1528" s="94">
        <f t="shared" si="260"/>
        <v>3.6075036075036079E-2</v>
      </c>
      <c r="AF1528">
        <f t="shared" si="261"/>
        <v>1</v>
      </c>
      <c r="AG1528" s="92">
        <f t="shared" si="262"/>
        <v>1</v>
      </c>
      <c r="AH1528" s="95">
        <f t="shared" si="263"/>
        <v>1</v>
      </c>
      <c r="AI1528" s="96">
        <f t="shared" si="264"/>
        <v>1.5873015873015872E-2</v>
      </c>
      <c r="AJ1528" s="96">
        <f t="shared" si="265"/>
        <v>1.5873015873015872E-2</v>
      </c>
      <c r="AK1528" s="96">
        <f t="shared" si="266"/>
        <v>3.6075036075036079E-2</v>
      </c>
    </row>
    <row r="1529" spans="1:37" ht="24.9" customHeight="1" x14ac:dyDescent="0.25">
      <c r="A1529" s="356" t="s">
        <v>1211</v>
      </c>
      <c r="B1529" s="356"/>
      <c r="C1529" s="356"/>
      <c r="D1529" s="356"/>
      <c r="E1529" s="356"/>
      <c r="F1529" s="356"/>
      <c r="G1529" s="356"/>
      <c r="H1529" s="356"/>
      <c r="I1529" s="356"/>
      <c r="J1529" s="356"/>
      <c r="K1529" s="356"/>
      <c r="L1529" s="356"/>
      <c r="M1529" s="356"/>
      <c r="N1529" s="356"/>
      <c r="O1529" s="356"/>
      <c r="P1529" s="356"/>
      <c r="Q1529" s="356"/>
      <c r="R1529" s="356"/>
      <c r="S1529" s="356"/>
      <c r="T1529" s="356"/>
      <c r="U1529" s="356"/>
      <c r="V1529" s="356"/>
      <c r="W1529" s="356"/>
      <c r="X1529" s="356"/>
      <c r="Y1529" s="356"/>
      <c r="Z1529" s="356"/>
      <c r="AA1529" s="356"/>
      <c r="AB1529" s="356"/>
      <c r="AC1529" s="356"/>
      <c r="AD1529" s="310">
        <f>'Art. 121'!Q1467</f>
        <v>2</v>
      </c>
      <c r="AE1529" s="94">
        <f t="shared" si="260"/>
        <v>3.6075036075036079E-2</v>
      </c>
      <c r="AF1529">
        <f t="shared" si="261"/>
        <v>1</v>
      </c>
      <c r="AG1529" s="92">
        <f t="shared" si="262"/>
        <v>1</v>
      </c>
      <c r="AH1529" s="95">
        <f t="shared" si="263"/>
        <v>1</v>
      </c>
      <c r="AI1529" s="96">
        <f t="shared" si="264"/>
        <v>1.5873015873015872E-2</v>
      </c>
      <c r="AJ1529" s="96">
        <f t="shared" si="265"/>
        <v>1.5873015873015872E-2</v>
      </c>
      <c r="AK1529" s="96">
        <f t="shared" si="266"/>
        <v>3.6075036075036079E-2</v>
      </c>
    </row>
    <row r="1530" spans="1:37" ht="24.9" customHeight="1" x14ac:dyDescent="0.25">
      <c r="A1530" s="356" t="s">
        <v>1212</v>
      </c>
      <c r="B1530" s="356"/>
      <c r="C1530" s="356"/>
      <c r="D1530" s="356"/>
      <c r="E1530" s="356"/>
      <c r="F1530" s="356"/>
      <c r="G1530" s="356"/>
      <c r="H1530" s="356"/>
      <c r="I1530" s="356"/>
      <c r="J1530" s="356"/>
      <c r="K1530" s="356"/>
      <c r="L1530" s="356"/>
      <c r="M1530" s="356"/>
      <c r="N1530" s="356"/>
      <c r="O1530" s="356"/>
      <c r="P1530" s="356"/>
      <c r="Q1530" s="356"/>
      <c r="R1530" s="356"/>
      <c r="S1530" s="356"/>
      <c r="T1530" s="356"/>
      <c r="U1530" s="356"/>
      <c r="V1530" s="356"/>
      <c r="W1530" s="356"/>
      <c r="X1530" s="356"/>
      <c r="Y1530" s="356"/>
      <c r="Z1530" s="356"/>
      <c r="AA1530" s="356"/>
      <c r="AB1530" s="356"/>
      <c r="AC1530" s="356"/>
      <c r="AD1530" s="310">
        <f>'Art. 121'!Q1468</f>
        <v>2</v>
      </c>
      <c r="AE1530" s="94">
        <f t="shared" si="260"/>
        <v>3.6075036075036079E-2</v>
      </c>
      <c r="AF1530">
        <f t="shared" si="261"/>
        <v>1</v>
      </c>
      <c r="AG1530" s="92">
        <f t="shared" si="262"/>
        <v>1</v>
      </c>
      <c r="AH1530" s="95">
        <f t="shared" si="263"/>
        <v>1</v>
      </c>
      <c r="AI1530" s="96">
        <f t="shared" si="264"/>
        <v>1.5873015873015872E-2</v>
      </c>
      <c r="AJ1530" s="96">
        <f t="shared" si="265"/>
        <v>1.5873015873015872E-2</v>
      </c>
      <c r="AK1530" s="96">
        <f t="shared" si="266"/>
        <v>3.6075036075036079E-2</v>
      </c>
    </row>
    <row r="1531" spans="1:37" ht="24.9" customHeight="1" x14ac:dyDescent="0.25">
      <c r="A1531" s="356" t="s">
        <v>1213</v>
      </c>
      <c r="B1531" s="356"/>
      <c r="C1531" s="356"/>
      <c r="D1531" s="356"/>
      <c r="E1531" s="356"/>
      <c r="F1531" s="356"/>
      <c r="G1531" s="356"/>
      <c r="H1531" s="356"/>
      <c r="I1531" s="356"/>
      <c r="J1531" s="356"/>
      <c r="K1531" s="356"/>
      <c r="L1531" s="356"/>
      <c r="M1531" s="356"/>
      <c r="N1531" s="356"/>
      <c r="O1531" s="356"/>
      <c r="P1531" s="356"/>
      <c r="Q1531" s="356"/>
      <c r="R1531" s="356"/>
      <c r="S1531" s="356"/>
      <c r="T1531" s="356"/>
      <c r="U1531" s="356"/>
      <c r="V1531" s="356"/>
      <c r="W1531" s="356"/>
      <c r="X1531" s="356"/>
      <c r="Y1531" s="356"/>
      <c r="Z1531" s="356"/>
      <c r="AA1531" s="356"/>
      <c r="AB1531" s="356"/>
      <c r="AC1531" s="356"/>
      <c r="AD1531" s="310">
        <f>'Art. 121'!Q1469</f>
        <v>2</v>
      </c>
      <c r="AE1531" s="94">
        <f t="shared" si="260"/>
        <v>3.6075036075036079E-2</v>
      </c>
      <c r="AF1531">
        <f t="shared" si="261"/>
        <v>1</v>
      </c>
      <c r="AG1531" s="92">
        <f t="shared" si="262"/>
        <v>1</v>
      </c>
      <c r="AH1531" s="95">
        <f t="shared" si="263"/>
        <v>1</v>
      </c>
      <c r="AI1531" s="96">
        <f t="shared" si="264"/>
        <v>1.5873015873015872E-2</v>
      </c>
      <c r="AJ1531" s="96">
        <f t="shared" si="265"/>
        <v>1.5873015873015872E-2</v>
      </c>
      <c r="AK1531" s="96">
        <f t="shared" si="266"/>
        <v>3.6075036075036079E-2</v>
      </c>
    </row>
    <row r="1532" spans="1:37" ht="24.9" customHeight="1" x14ac:dyDescent="0.25">
      <c r="A1532" s="356" t="s">
        <v>1214</v>
      </c>
      <c r="B1532" s="356"/>
      <c r="C1532" s="356"/>
      <c r="D1532" s="356"/>
      <c r="E1532" s="356"/>
      <c r="F1532" s="356"/>
      <c r="G1532" s="356"/>
      <c r="H1532" s="356"/>
      <c r="I1532" s="356"/>
      <c r="J1532" s="356"/>
      <c r="K1532" s="356"/>
      <c r="L1532" s="356"/>
      <c r="M1532" s="356"/>
      <c r="N1532" s="356"/>
      <c r="O1532" s="356"/>
      <c r="P1532" s="356"/>
      <c r="Q1532" s="356"/>
      <c r="R1532" s="356"/>
      <c r="S1532" s="356"/>
      <c r="T1532" s="356"/>
      <c r="U1532" s="356"/>
      <c r="V1532" s="356"/>
      <c r="W1532" s="356"/>
      <c r="X1532" s="356"/>
      <c r="Y1532" s="356"/>
      <c r="Z1532" s="356"/>
      <c r="AA1532" s="356"/>
      <c r="AB1532" s="356"/>
      <c r="AC1532" s="356"/>
      <c r="AD1532" s="310">
        <f>'Art. 121'!Q1470</f>
        <v>2</v>
      </c>
      <c r="AE1532" s="94">
        <f t="shared" si="260"/>
        <v>3.6075036075036079E-2</v>
      </c>
      <c r="AF1532">
        <f t="shared" si="261"/>
        <v>1</v>
      </c>
      <c r="AG1532" s="92">
        <f t="shared" si="262"/>
        <v>1</v>
      </c>
      <c r="AH1532" s="95">
        <f t="shared" si="263"/>
        <v>1</v>
      </c>
      <c r="AI1532" s="96">
        <f t="shared" si="264"/>
        <v>1.5873015873015872E-2</v>
      </c>
      <c r="AJ1532" s="96">
        <f t="shared" si="265"/>
        <v>1.5873015873015872E-2</v>
      </c>
      <c r="AK1532" s="96">
        <f t="shared" si="266"/>
        <v>3.6075036075036079E-2</v>
      </c>
    </row>
    <row r="1533" spans="1:37" ht="24.9" customHeight="1" x14ac:dyDescent="0.25">
      <c r="A1533" s="356" t="s">
        <v>1215</v>
      </c>
      <c r="B1533" s="356"/>
      <c r="C1533" s="356"/>
      <c r="D1533" s="356"/>
      <c r="E1533" s="356"/>
      <c r="F1533" s="356"/>
      <c r="G1533" s="356"/>
      <c r="H1533" s="356"/>
      <c r="I1533" s="356"/>
      <c r="J1533" s="356"/>
      <c r="K1533" s="356"/>
      <c r="L1533" s="356"/>
      <c r="M1533" s="356"/>
      <c r="N1533" s="356"/>
      <c r="O1533" s="356"/>
      <c r="P1533" s="356"/>
      <c r="Q1533" s="356"/>
      <c r="R1533" s="356"/>
      <c r="S1533" s="356"/>
      <c r="T1533" s="356"/>
      <c r="U1533" s="356"/>
      <c r="V1533" s="356"/>
      <c r="W1533" s="356"/>
      <c r="X1533" s="356"/>
      <c r="Y1533" s="356"/>
      <c r="Z1533" s="356"/>
      <c r="AA1533" s="356"/>
      <c r="AB1533" s="356"/>
      <c r="AC1533" s="356"/>
      <c r="AD1533" s="310">
        <f>'Art. 121'!Q1471</f>
        <v>2</v>
      </c>
      <c r="AE1533" s="94">
        <f t="shared" si="260"/>
        <v>3.6075036075036079E-2</v>
      </c>
      <c r="AF1533">
        <f t="shared" si="261"/>
        <v>1</v>
      </c>
      <c r="AG1533" s="92">
        <f t="shared" si="262"/>
        <v>1</v>
      </c>
      <c r="AH1533" s="95">
        <f t="shared" si="263"/>
        <v>1</v>
      </c>
      <c r="AI1533" s="96">
        <f t="shared" si="264"/>
        <v>1.5873015873015872E-2</v>
      </c>
      <c r="AJ1533" s="96">
        <f t="shared" si="265"/>
        <v>1.5873015873015872E-2</v>
      </c>
      <c r="AK1533" s="96">
        <f t="shared" si="266"/>
        <v>3.6075036075036079E-2</v>
      </c>
    </row>
    <row r="1534" spans="1:37" ht="24.9" customHeight="1" x14ac:dyDescent="0.25">
      <c r="A1534" s="356" t="s">
        <v>1216</v>
      </c>
      <c r="B1534" s="356"/>
      <c r="C1534" s="356"/>
      <c r="D1534" s="356"/>
      <c r="E1534" s="356"/>
      <c r="F1534" s="356"/>
      <c r="G1534" s="356"/>
      <c r="H1534" s="356"/>
      <c r="I1534" s="356"/>
      <c r="J1534" s="356"/>
      <c r="K1534" s="356"/>
      <c r="L1534" s="356"/>
      <c r="M1534" s="356"/>
      <c r="N1534" s="356"/>
      <c r="O1534" s="356"/>
      <c r="P1534" s="356"/>
      <c r="Q1534" s="356"/>
      <c r="R1534" s="356"/>
      <c r="S1534" s="356"/>
      <c r="T1534" s="356"/>
      <c r="U1534" s="356"/>
      <c r="V1534" s="356"/>
      <c r="W1534" s="356"/>
      <c r="X1534" s="356"/>
      <c r="Y1534" s="356"/>
      <c r="Z1534" s="356"/>
      <c r="AA1534" s="356"/>
      <c r="AB1534" s="356"/>
      <c r="AC1534" s="356"/>
      <c r="AD1534" s="310">
        <f>'Art. 121'!Q1472</f>
        <v>2</v>
      </c>
      <c r="AE1534" s="94">
        <f t="shared" si="260"/>
        <v>3.6075036075036079E-2</v>
      </c>
      <c r="AF1534">
        <f t="shared" si="261"/>
        <v>1</v>
      </c>
      <c r="AG1534" s="92">
        <f t="shared" si="262"/>
        <v>1</v>
      </c>
      <c r="AH1534" s="95">
        <f t="shared" si="263"/>
        <v>1</v>
      </c>
      <c r="AI1534" s="96">
        <f t="shared" si="264"/>
        <v>1.5873015873015872E-2</v>
      </c>
      <c r="AJ1534" s="96">
        <f t="shared" si="265"/>
        <v>1.5873015873015872E-2</v>
      </c>
      <c r="AK1534" s="96">
        <f t="shared" si="266"/>
        <v>3.6075036075036079E-2</v>
      </c>
    </row>
    <row r="1535" spans="1:37" ht="24.9" customHeight="1" x14ac:dyDescent="0.25">
      <c r="A1535" s="356" t="s">
        <v>1217</v>
      </c>
      <c r="B1535" s="356"/>
      <c r="C1535" s="356"/>
      <c r="D1535" s="356"/>
      <c r="E1535" s="356"/>
      <c r="F1535" s="356"/>
      <c r="G1535" s="356"/>
      <c r="H1535" s="356"/>
      <c r="I1535" s="356"/>
      <c r="J1535" s="356"/>
      <c r="K1535" s="356"/>
      <c r="L1535" s="356"/>
      <c r="M1535" s="356"/>
      <c r="N1535" s="356"/>
      <c r="O1535" s="356"/>
      <c r="P1535" s="356"/>
      <c r="Q1535" s="356"/>
      <c r="R1535" s="356"/>
      <c r="S1535" s="356"/>
      <c r="T1535" s="356"/>
      <c r="U1535" s="356"/>
      <c r="V1535" s="356"/>
      <c r="W1535" s="356"/>
      <c r="X1535" s="356"/>
      <c r="Y1535" s="356"/>
      <c r="Z1535" s="356"/>
      <c r="AA1535" s="356"/>
      <c r="AB1535" s="356"/>
      <c r="AC1535" s="356"/>
      <c r="AD1535" s="310">
        <f>'Art. 121'!Q1473</f>
        <v>2</v>
      </c>
      <c r="AE1535" s="94">
        <f t="shared" si="260"/>
        <v>3.6075036075036079E-2</v>
      </c>
      <c r="AF1535">
        <f t="shared" si="261"/>
        <v>1</v>
      </c>
      <c r="AG1535" s="92">
        <f t="shared" ref="AG1535:AG1565" si="267">IF(AND(AF1535&gt;=0,AF1535&lt;=1),1,"No aplica")</f>
        <v>1</v>
      </c>
      <c r="AH1535" s="95">
        <f t="shared" si="263"/>
        <v>1</v>
      </c>
      <c r="AI1535" s="96">
        <f t="shared" si="264"/>
        <v>1.5873015873015872E-2</v>
      </c>
      <c r="AJ1535" s="96">
        <f t="shared" si="265"/>
        <v>1.5873015873015872E-2</v>
      </c>
      <c r="AK1535" s="96">
        <f t="shared" si="266"/>
        <v>3.6075036075036079E-2</v>
      </c>
    </row>
    <row r="1536" spans="1:37" ht="24.9" customHeight="1" x14ac:dyDescent="0.25">
      <c r="A1536" s="356" t="s">
        <v>1218</v>
      </c>
      <c r="B1536" s="356"/>
      <c r="C1536" s="356"/>
      <c r="D1536" s="356"/>
      <c r="E1536" s="356"/>
      <c r="F1536" s="356"/>
      <c r="G1536" s="356"/>
      <c r="H1536" s="356"/>
      <c r="I1536" s="356"/>
      <c r="J1536" s="356"/>
      <c r="K1536" s="356"/>
      <c r="L1536" s="356"/>
      <c r="M1536" s="356"/>
      <c r="N1536" s="356"/>
      <c r="O1536" s="356"/>
      <c r="P1536" s="356"/>
      <c r="Q1536" s="356"/>
      <c r="R1536" s="356"/>
      <c r="S1536" s="356"/>
      <c r="T1536" s="356"/>
      <c r="U1536" s="356"/>
      <c r="V1536" s="356"/>
      <c r="W1536" s="356"/>
      <c r="X1536" s="356"/>
      <c r="Y1536" s="356"/>
      <c r="Z1536" s="356"/>
      <c r="AA1536" s="356"/>
      <c r="AB1536" s="356"/>
      <c r="AC1536" s="356"/>
      <c r="AD1536" s="310">
        <f>'Art. 121'!Q1474</f>
        <v>2</v>
      </c>
      <c r="AE1536" s="94">
        <f t="shared" si="260"/>
        <v>3.6075036075036079E-2</v>
      </c>
      <c r="AF1536">
        <f t="shared" si="261"/>
        <v>1</v>
      </c>
      <c r="AG1536" s="92">
        <f t="shared" si="267"/>
        <v>1</v>
      </c>
      <c r="AH1536" s="95">
        <f t="shared" si="263"/>
        <v>1</v>
      </c>
      <c r="AI1536" s="96">
        <f t="shared" si="264"/>
        <v>1.5873015873015872E-2</v>
      </c>
      <c r="AJ1536" s="96">
        <f t="shared" si="265"/>
        <v>1.5873015873015872E-2</v>
      </c>
      <c r="AK1536" s="96">
        <f t="shared" si="266"/>
        <v>3.6075036075036079E-2</v>
      </c>
    </row>
    <row r="1537" spans="1:37" ht="24.9" customHeight="1" x14ac:dyDescent="0.25">
      <c r="A1537" s="356" t="s">
        <v>1219</v>
      </c>
      <c r="B1537" s="356"/>
      <c r="C1537" s="356"/>
      <c r="D1537" s="356"/>
      <c r="E1537" s="356"/>
      <c r="F1537" s="356"/>
      <c r="G1537" s="356"/>
      <c r="H1537" s="356"/>
      <c r="I1537" s="356"/>
      <c r="J1537" s="356"/>
      <c r="K1537" s="356"/>
      <c r="L1537" s="356"/>
      <c r="M1537" s="356"/>
      <c r="N1537" s="356"/>
      <c r="O1537" s="356"/>
      <c r="P1537" s="356"/>
      <c r="Q1537" s="356"/>
      <c r="R1537" s="356"/>
      <c r="S1537" s="356"/>
      <c r="T1537" s="356"/>
      <c r="U1537" s="356"/>
      <c r="V1537" s="356"/>
      <c r="W1537" s="356"/>
      <c r="X1537" s="356"/>
      <c r="Y1537" s="356"/>
      <c r="Z1537" s="356"/>
      <c r="AA1537" s="356"/>
      <c r="AB1537" s="356"/>
      <c r="AC1537" s="356"/>
      <c r="AD1537" s="310">
        <f>'Art. 121'!Q1475</f>
        <v>2</v>
      </c>
      <c r="AE1537" s="94">
        <f t="shared" si="260"/>
        <v>3.6075036075036079E-2</v>
      </c>
      <c r="AF1537">
        <f t="shared" si="261"/>
        <v>1</v>
      </c>
      <c r="AG1537" s="92">
        <f t="shared" si="267"/>
        <v>1</v>
      </c>
      <c r="AH1537" s="95">
        <f t="shared" si="263"/>
        <v>1</v>
      </c>
      <c r="AI1537" s="96">
        <f t="shared" si="264"/>
        <v>1.5873015873015872E-2</v>
      </c>
      <c r="AJ1537" s="96">
        <f t="shared" si="265"/>
        <v>1.5873015873015872E-2</v>
      </c>
      <c r="AK1537" s="96">
        <f t="shared" si="266"/>
        <v>3.6075036075036079E-2</v>
      </c>
    </row>
    <row r="1538" spans="1:37" ht="24.9" customHeight="1" x14ac:dyDescent="0.25">
      <c r="A1538" s="356" t="s">
        <v>1220</v>
      </c>
      <c r="B1538" s="356"/>
      <c r="C1538" s="356"/>
      <c r="D1538" s="356"/>
      <c r="E1538" s="356"/>
      <c r="F1538" s="356"/>
      <c r="G1538" s="356"/>
      <c r="H1538" s="356"/>
      <c r="I1538" s="356"/>
      <c r="J1538" s="356"/>
      <c r="K1538" s="356"/>
      <c r="L1538" s="356"/>
      <c r="M1538" s="356"/>
      <c r="N1538" s="356"/>
      <c r="O1538" s="356"/>
      <c r="P1538" s="356"/>
      <c r="Q1538" s="356"/>
      <c r="R1538" s="356"/>
      <c r="S1538" s="356"/>
      <c r="T1538" s="356"/>
      <c r="U1538" s="356"/>
      <c r="V1538" s="356"/>
      <c r="W1538" s="356"/>
      <c r="X1538" s="356"/>
      <c r="Y1538" s="356"/>
      <c r="Z1538" s="356"/>
      <c r="AA1538" s="356"/>
      <c r="AB1538" s="356"/>
      <c r="AC1538" s="356"/>
      <c r="AD1538" s="310">
        <f>'Art. 121'!Q1476</f>
        <v>2</v>
      </c>
      <c r="AE1538" s="94">
        <f t="shared" si="260"/>
        <v>3.6075036075036079E-2</v>
      </c>
      <c r="AF1538">
        <f t="shared" si="261"/>
        <v>1</v>
      </c>
      <c r="AG1538" s="92">
        <f t="shared" si="267"/>
        <v>1</v>
      </c>
      <c r="AH1538" s="95">
        <f t="shared" si="263"/>
        <v>1</v>
      </c>
      <c r="AI1538" s="96">
        <f t="shared" si="264"/>
        <v>1.5873015873015872E-2</v>
      </c>
      <c r="AJ1538" s="96">
        <f t="shared" si="265"/>
        <v>1.5873015873015872E-2</v>
      </c>
      <c r="AK1538" s="96">
        <f t="shared" si="266"/>
        <v>3.6075036075036079E-2</v>
      </c>
    </row>
    <row r="1539" spans="1:37" ht="24.9" customHeight="1" x14ac:dyDescent="0.25">
      <c r="A1539" s="356" t="s">
        <v>1221</v>
      </c>
      <c r="B1539" s="356"/>
      <c r="C1539" s="356"/>
      <c r="D1539" s="356"/>
      <c r="E1539" s="356"/>
      <c r="F1539" s="356"/>
      <c r="G1539" s="356"/>
      <c r="H1539" s="356"/>
      <c r="I1539" s="356"/>
      <c r="J1539" s="356"/>
      <c r="K1539" s="356"/>
      <c r="L1539" s="356"/>
      <c r="M1539" s="356"/>
      <c r="N1539" s="356"/>
      <c r="O1539" s="356"/>
      <c r="P1539" s="356"/>
      <c r="Q1539" s="356"/>
      <c r="R1539" s="356"/>
      <c r="S1539" s="356"/>
      <c r="T1539" s="356"/>
      <c r="U1539" s="356"/>
      <c r="V1539" s="356"/>
      <c r="W1539" s="356"/>
      <c r="X1539" s="356"/>
      <c r="Y1539" s="356"/>
      <c r="Z1539" s="356"/>
      <c r="AA1539" s="356"/>
      <c r="AB1539" s="356"/>
      <c r="AC1539" s="356"/>
      <c r="AD1539" s="310">
        <f>'Art. 121'!Q1477</f>
        <v>2</v>
      </c>
      <c r="AE1539" s="94">
        <f t="shared" si="260"/>
        <v>3.6075036075036079E-2</v>
      </c>
      <c r="AF1539">
        <f t="shared" si="261"/>
        <v>1</v>
      </c>
      <c r="AG1539" s="92">
        <f t="shared" si="267"/>
        <v>1</v>
      </c>
      <c r="AH1539" s="95">
        <f t="shared" si="263"/>
        <v>1</v>
      </c>
      <c r="AI1539" s="96">
        <f t="shared" si="264"/>
        <v>1.5873015873015872E-2</v>
      </c>
      <c r="AJ1539" s="96">
        <f t="shared" si="265"/>
        <v>1.5873015873015872E-2</v>
      </c>
      <c r="AK1539" s="96">
        <f t="shared" si="266"/>
        <v>3.6075036075036079E-2</v>
      </c>
    </row>
    <row r="1540" spans="1:37" ht="24.9" customHeight="1" x14ac:dyDescent="0.25">
      <c r="A1540" s="356" t="s">
        <v>1222</v>
      </c>
      <c r="B1540" s="356"/>
      <c r="C1540" s="356"/>
      <c r="D1540" s="356"/>
      <c r="E1540" s="356"/>
      <c r="F1540" s="356"/>
      <c r="G1540" s="356"/>
      <c r="H1540" s="356"/>
      <c r="I1540" s="356"/>
      <c r="J1540" s="356"/>
      <c r="K1540" s="356"/>
      <c r="L1540" s="356"/>
      <c r="M1540" s="356"/>
      <c r="N1540" s="356"/>
      <c r="O1540" s="356"/>
      <c r="P1540" s="356"/>
      <c r="Q1540" s="356"/>
      <c r="R1540" s="356"/>
      <c r="S1540" s="356"/>
      <c r="T1540" s="356"/>
      <c r="U1540" s="356"/>
      <c r="V1540" s="356"/>
      <c r="W1540" s="356"/>
      <c r="X1540" s="356"/>
      <c r="Y1540" s="356"/>
      <c r="Z1540" s="356"/>
      <c r="AA1540" s="356"/>
      <c r="AB1540" s="356"/>
      <c r="AC1540" s="356"/>
      <c r="AD1540" s="310">
        <f>'Art. 121'!Q1478</f>
        <v>0</v>
      </c>
      <c r="AE1540" s="94">
        <f t="shared" si="260"/>
        <v>0</v>
      </c>
      <c r="AF1540">
        <f t="shared" si="261"/>
        <v>0</v>
      </c>
      <c r="AG1540" s="92">
        <f t="shared" si="267"/>
        <v>1</v>
      </c>
      <c r="AH1540" s="95">
        <f t="shared" si="263"/>
        <v>0</v>
      </c>
      <c r="AI1540" s="96">
        <f t="shared" si="264"/>
        <v>1.5873015873015872E-2</v>
      </c>
      <c r="AJ1540" s="96">
        <f t="shared" si="265"/>
        <v>0</v>
      </c>
      <c r="AK1540" s="96">
        <f t="shared" si="266"/>
        <v>0</v>
      </c>
    </row>
    <row r="1541" spans="1:37" ht="24.9" customHeight="1" x14ac:dyDescent="0.25">
      <c r="A1541" s="356" t="s">
        <v>1223</v>
      </c>
      <c r="B1541" s="356"/>
      <c r="C1541" s="356"/>
      <c r="D1541" s="356"/>
      <c r="E1541" s="356"/>
      <c r="F1541" s="356"/>
      <c r="G1541" s="356"/>
      <c r="H1541" s="356"/>
      <c r="I1541" s="356"/>
      <c r="J1541" s="356"/>
      <c r="K1541" s="356"/>
      <c r="L1541" s="356"/>
      <c r="M1541" s="356"/>
      <c r="N1541" s="356"/>
      <c r="O1541" s="356"/>
      <c r="P1541" s="356"/>
      <c r="Q1541" s="356"/>
      <c r="R1541" s="356"/>
      <c r="S1541" s="356"/>
      <c r="T1541" s="356"/>
      <c r="U1541" s="356"/>
      <c r="V1541" s="356"/>
      <c r="W1541" s="356"/>
      <c r="X1541" s="356"/>
      <c r="Y1541" s="356"/>
      <c r="Z1541" s="356"/>
      <c r="AA1541" s="356"/>
      <c r="AB1541" s="356"/>
      <c r="AC1541" s="356"/>
      <c r="AD1541" s="310">
        <f>'Art. 121'!Q1479</f>
        <v>0</v>
      </c>
      <c r="AE1541" s="94">
        <f t="shared" si="260"/>
        <v>0</v>
      </c>
      <c r="AF1541">
        <f t="shared" si="261"/>
        <v>0</v>
      </c>
      <c r="AG1541" s="92">
        <f t="shared" si="267"/>
        <v>1</v>
      </c>
      <c r="AH1541" s="95">
        <f t="shared" si="263"/>
        <v>0</v>
      </c>
      <c r="AI1541" s="96">
        <f t="shared" si="264"/>
        <v>1.5873015873015872E-2</v>
      </c>
      <c r="AJ1541" s="96">
        <f t="shared" si="265"/>
        <v>0</v>
      </c>
      <c r="AK1541" s="96">
        <f t="shared" si="266"/>
        <v>0</v>
      </c>
    </row>
    <row r="1542" spans="1:37" ht="24.9" customHeight="1" x14ac:dyDescent="0.25">
      <c r="A1542" s="356" t="s">
        <v>1224</v>
      </c>
      <c r="B1542" s="356"/>
      <c r="C1542" s="356"/>
      <c r="D1542" s="356"/>
      <c r="E1542" s="356"/>
      <c r="F1542" s="356"/>
      <c r="G1542" s="356"/>
      <c r="H1542" s="356"/>
      <c r="I1542" s="356"/>
      <c r="J1542" s="356"/>
      <c r="K1542" s="356"/>
      <c r="L1542" s="356"/>
      <c r="M1542" s="356"/>
      <c r="N1542" s="356"/>
      <c r="O1542" s="356"/>
      <c r="P1542" s="356"/>
      <c r="Q1542" s="356"/>
      <c r="R1542" s="356"/>
      <c r="S1542" s="356"/>
      <c r="T1542" s="356"/>
      <c r="U1542" s="356"/>
      <c r="V1542" s="356"/>
      <c r="W1542" s="356"/>
      <c r="X1542" s="356"/>
      <c r="Y1542" s="356"/>
      <c r="Z1542" s="356"/>
      <c r="AA1542" s="356"/>
      <c r="AB1542" s="356"/>
      <c r="AC1542" s="356"/>
      <c r="AD1542" s="310">
        <f>'Art. 121'!Q1480</f>
        <v>2</v>
      </c>
      <c r="AE1542" s="94">
        <f t="shared" si="260"/>
        <v>3.6075036075036079E-2</v>
      </c>
      <c r="AF1542">
        <f t="shared" si="261"/>
        <v>1</v>
      </c>
      <c r="AG1542" s="92">
        <f t="shared" si="267"/>
        <v>1</v>
      </c>
      <c r="AH1542" s="95">
        <f t="shared" si="263"/>
        <v>1</v>
      </c>
      <c r="AI1542" s="96">
        <f t="shared" si="264"/>
        <v>1.5873015873015872E-2</v>
      </c>
      <c r="AJ1542" s="96">
        <f t="shared" si="265"/>
        <v>1.5873015873015872E-2</v>
      </c>
      <c r="AK1542" s="96">
        <f t="shared" si="266"/>
        <v>3.6075036075036079E-2</v>
      </c>
    </row>
    <row r="1543" spans="1:37" ht="24.9" customHeight="1" x14ac:dyDescent="0.25">
      <c r="A1543" s="356" t="s">
        <v>1225</v>
      </c>
      <c r="B1543" s="356"/>
      <c r="C1543" s="356"/>
      <c r="D1543" s="356"/>
      <c r="E1543" s="356"/>
      <c r="F1543" s="356"/>
      <c r="G1543" s="356"/>
      <c r="H1543" s="356"/>
      <c r="I1543" s="356"/>
      <c r="J1543" s="356"/>
      <c r="K1543" s="356"/>
      <c r="L1543" s="356"/>
      <c r="M1543" s="356"/>
      <c r="N1543" s="356"/>
      <c r="O1543" s="356"/>
      <c r="P1543" s="356"/>
      <c r="Q1543" s="356"/>
      <c r="R1543" s="356"/>
      <c r="S1543" s="356"/>
      <c r="T1543" s="356"/>
      <c r="U1543" s="356"/>
      <c r="V1543" s="356"/>
      <c r="W1543" s="356"/>
      <c r="X1543" s="356"/>
      <c r="Y1543" s="356"/>
      <c r="Z1543" s="356"/>
      <c r="AA1543" s="356"/>
      <c r="AB1543" s="356"/>
      <c r="AC1543" s="356"/>
      <c r="AD1543" s="310">
        <f>'Art. 121'!Q1481</f>
        <v>2</v>
      </c>
      <c r="AE1543" s="94">
        <f t="shared" si="260"/>
        <v>3.6075036075036079E-2</v>
      </c>
      <c r="AF1543">
        <f t="shared" si="261"/>
        <v>1</v>
      </c>
      <c r="AG1543" s="92">
        <f t="shared" si="267"/>
        <v>1</v>
      </c>
      <c r="AH1543" s="95">
        <f t="shared" si="263"/>
        <v>1</v>
      </c>
      <c r="AI1543" s="96">
        <f t="shared" si="264"/>
        <v>1.5873015873015872E-2</v>
      </c>
      <c r="AJ1543" s="96">
        <f t="shared" si="265"/>
        <v>1.5873015873015872E-2</v>
      </c>
      <c r="AK1543" s="96">
        <f t="shared" si="266"/>
        <v>3.6075036075036079E-2</v>
      </c>
    </row>
    <row r="1544" spans="1:37" ht="24.9" customHeight="1" x14ac:dyDescent="0.25">
      <c r="A1544" s="356" t="s">
        <v>1226</v>
      </c>
      <c r="B1544" s="356"/>
      <c r="C1544" s="356"/>
      <c r="D1544" s="356"/>
      <c r="E1544" s="356"/>
      <c r="F1544" s="356"/>
      <c r="G1544" s="356"/>
      <c r="H1544" s="356"/>
      <c r="I1544" s="356"/>
      <c r="J1544" s="356"/>
      <c r="K1544" s="356"/>
      <c r="L1544" s="356"/>
      <c r="M1544" s="356"/>
      <c r="N1544" s="356"/>
      <c r="O1544" s="356"/>
      <c r="P1544" s="356"/>
      <c r="Q1544" s="356"/>
      <c r="R1544" s="356"/>
      <c r="S1544" s="356"/>
      <c r="T1544" s="356"/>
      <c r="U1544" s="356"/>
      <c r="V1544" s="356"/>
      <c r="W1544" s="356"/>
      <c r="X1544" s="356"/>
      <c r="Y1544" s="356"/>
      <c r="Z1544" s="356"/>
      <c r="AA1544" s="356"/>
      <c r="AB1544" s="356"/>
      <c r="AC1544" s="356"/>
      <c r="AD1544" s="310">
        <f>'Art. 121'!Q1482</f>
        <v>2</v>
      </c>
      <c r="AE1544" s="94">
        <f t="shared" si="260"/>
        <v>3.6075036075036079E-2</v>
      </c>
      <c r="AF1544">
        <f t="shared" si="261"/>
        <v>1</v>
      </c>
      <c r="AG1544" s="92">
        <f t="shared" si="267"/>
        <v>1</v>
      </c>
      <c r="AH1544" s="95">
        <f t="shared" si="263"/>
        <v>1</v>
      </c>
      <c r="AI1544" s="96">
        <f t="shared" si="264"/>
        <v>1.5873015873015872E-2</v>
      </c>
      <c r="AJ1544" s="96">
        <f t="shared" si="265"/>
        <v>1.5873015873015872E-2</v>
      </c>
      <c r="AK1544" s="96">
        <f t="shared" si="266"/>
        <v>3.6075036075036079E-2</v>
      </c>
    </row>
    <row r="1545" spans="1:37" ht="24.9" customHeight="1" x14ac:dyDescent="0.25">
      <c r="A1545" s="356" t="s">
        <v>1227</v>
      </c>
      <c r="B1545" s="356"/>
      <c r="C1545" s="356"/>
      <c r="D1545" s="356"/>
      <c r="E1545" s="356"/>
      <c r="F1545" s="356"/>
      <c r="G1545" s="356"/>
      <c r="H1545" s="356"/>
      <c r="I1545" s="356"/>
      <c r="J1545" s="356"/>
      <c r="K1545" s="356"/>
      <c r="L1545" s="356"/>
      <c r="M1545" s="356"/>
      <c r="N1545" s="356"/>
      <c r="O1545" s="356"/>
      <c r="P1545" s="356"/>
      <c r="Q1545" s="356"/>
      <c r="R1545" s="356"/>
      <c r="S1545" s="356"/>
      <c r="T1545" s="356"/>
      <c r="U1545" s="356"/>
      <c r="V1545" s="356"/>
      <c r="W1545" s="356"/>
      <c r="X1545" s="356"/>
      <c r="Y1545" s="356"/>
      <c r="Z1545" s="356"/>
      <c r="AA1545" s="356"/>
      <c r="AB1545" s="356"/>
      <c r="AC1545" s="356"/>
      <c r="AD1545" s="310">
        <f>'Art. 121'!Q1483</f>
        <v>2</v>
      </c>
      <c r="AE1545" s="94">
        <f t="shared" si="260"/>
        <v>3.6075036075036079E-2</v>
      </c>
      <c r="AF1545">
        <f t="shared" si="261"/>
        <v>1</v>
      </c>
      <c r="AG1545" s="92">
        <f t="shared" si="267"/>
        <v>1</v>
      </c>
      <c r="AH1545" s="95">
        <f t="shared" si="263"/>
        <v>1</v>
      </c>
      <c r="AI1545" s="96">
        <f t="shared" si="264"/>
        <v>1.5873015873015872E-2</v>
      </c>
      <c r="AJ1545" s="96">
        <f t="shared" si="265"/>
        <v>1.5873015873015872E-2</v>
      </c>
      <c r="AK1545" s="96">
        <f t="shared" si="266"/>
        <v>3.6075036075036079E-2</v>
      </c>
    </row>
    <row r="1546" spans="1:37" ht="24.9" customHeight="1" x14ac:dyDescent="0.25">
      <c r="A1546" s="356" t="s">
        <v>1228</v>
      </c>
      <c r="B1546" s="356"/>
      <c r="C1546" s="356"/>
      <c r="D1546" s="356"/>
      <c r="E1546" s="356"/>
      <c r="F1546" s="356"/>
      <c r="G1546" s="356"/>
      <c r="H1546" s="356"/>
      <c r="I1546" s="356"/>
      <c r="J1546" s="356"/>
      <c r="K1546" s="356"/>
      <c r="L1546" s="356"/>
      <c r="M1546" s="356"/>
      <c r="N1546" s="356"/>
      <c r="O1546" s="356"/>
      <c r="P1546" s="356"/>
      <c r="Q1546" s="356"/>
      <c r="R1546" s="356"/>
      <c r="S1546" s="356"/>
      <c r="T1546" s="356"/>
      <c r="U1546" s="356"/>
      <c r="V1546" s="356"/>
      <c r="W1546" s="356"/>
      <c r="X1546" s="356"/>
      <c r="Y1546" s="356"/>
      <c r="Z1546" s="356"/>
      <c r="AA1546" s="356"/>
      <c r="AB1546" s="356"/>
      <c r="AC1546" s="356"/>
      <c r="AD1546" s="310">
        <f>'Art. 121'!Q1484</f>
        <v>2</v>
      </c>
      <c r="AE1546" s="94">
        <f t="shared" si="260"/>
        <v>3.6075036075036079E-2</v>
      </c>
      <c r="AF1546">
        <f t="shared" si="261"/>
        <v>1</v>
      </c>
      <c r="AG1546" s="92">
        <f t="shared" si="267"/>
        <v>1</v>
      </c>
      <c r="AH1546" s="95">
        <f t="shared" si="263"/>
        <v>1</v>
      </c>
      <c r="AI1546" s="96">
        <f t="shared" si="264"/>
        <v>1.5873015873015872E-2</v>
      </c>
      <c r="AJ1546" s="96">
        <f t="shared" si="265"/>
        <v>1.5873015873015872E-2</v>
      </c>
      <c r="AK1546" s="96">
        <f t="shared" si="266"/>
        <v>3.6075036075036079E-2</v>
      </c>
    </row>
    <row r="1547" spans="1:37" ht="24.9" customHeight="1" x14ac:dyDescent="0.25">
      <c r="A1547" s="356" t="s">
        <v>1229</v>
      </c>
      <c r="B1547" s="356"/>
      <c r="C1547" s="356"/>
      <c r="D1547" s="356"/>
      <c r="E1547" s="356"/>
      <c r="F1547" s="356"/>
      <c r="G1547" s="356"/>
      <c r="H1547" s="356"/>
      <c r="I1547" s="356"/>
      <c r="J1547" s="356"/>
      <c r="K1547" s="356"/>
      <c r="L1547" s="356"/>
      <c r="M1547" s="356"/>
      <c r="N1547" s="356"/>
      <c r="O1547" s="356"/>
      <c r="P1547" s="356"/>
      <c r="Q1547" s="356"/>
      <c r="R1547" s="356"/>
      <c r="S1547" s="356"/>
      <c r="T1547" s="356"/>
      <c r="U1547" s="356"/>
      <c r="V1547" s="356"/>
      <c r="W1547" s="356"/>
      <c r="X1547" s="356"/>
      <c r="Y1547" s="356"/>
      <c r="Z1547" s="356"/>
      <c r="AA1547" s="356"/>
      <c r="AB1547" s="356"/>
      <c r="AC1547" s="356"/>
      <c r="AD1547" s="310">
        <f>'Art. 121'!Q1485</f>
        <v>2</v>
      </c>
      <c r="AE1547" s="94">
        <f t="shared" si="260"/>
        <v>3.6075036075036079E-2</v>
      </c>
      <c r="AF1547">
        <f t="shared" si="261"/>
        <v>1</v>
      </c>
      <c r="AG1547" s="92">
        <f t="shared" si="267"/>
        <v>1</v>
      </c>
      <c r="AH1547" s="95">
        <f t="shared" si="263"/>
        <v>1</v>
      </c>
      <c r="AI1547" s="96">
        <f t="shared" si="264"/>
        <v>1.5873015873015872E-2</v>
      </c>
      <c r="AJ1547" s="96">
        <f t="shared" si="265"/>
        <v>1.5873015873015872E-2</v>
      </c>
      <c r="AK1547" s="96">
        <f t="shared" si="266"/>
        <v>3.6075036075036079E-2</v>
      </c>
    </row>
    <row r="1548" spans="1:37" ht="24.9" customHeight="1" x14ac:dyDescent="0.25">
      <c r="A1548" s="356" t="s">
        <v>1230</v>
      </c>
      <c r="B1548" s="356"/>
      <c r="C1548" s="356"/>
      <c r="D1548" s="356"/>
      <c r="E1548" s="356"/>
      <c r="F1548" s="356"/>
      <c r="G1548" s="356"/>
      <c r="H1548" s="356"/>
      <c r="I1548" s="356"/>
      <c r="J1548" s="356"/>
      <c r="K1548" s="356"/>
      <c r="L1548" s="356"/>
      <c r="M1548" s="356"/>
      <c r="N1548" s="356"/>
      <c r="O1548" s="356"/>
      <c r="P1548" s="356"/>
      <c r="Q1548" s="356"/>
      <c r="R1548" s="356"/>
      <c r="S1548" s="356"/>
      <c r="T1548" s="356"/>
      <c r="U1548" s="356"/>
      <c r="V1548" s="356"/>
      <c r="W1548" s="356"/>
      <c r="X1548" s="356"/>
      <c r="Y1548" s="356"/>
      <c r="Z1548" s="356"/>
      <c r="AA1548" s="356"/>
      <c r="AB1548" s="356"/>
      <c r="AC1548" s="356"/>
      <c r="AD1548" s="310">
        <f>'Art. 121'!Q1486</f>
        <v>2</v>
      </c>
      <c r="AE1548" s="94">
        <f t="shared" si="260"/>
        <v>3.6075036075036079E-2</v>
      </c>
      <c r="AF1548">
        <f t="shared" si="261"/>
        <v>1</v>
      </c>
      <c r="AG1548" s="92">
        <f t="shared" si="267"/>
        <v>1</v>
      </c>
      <c r="AH1548" s="95">
        <f t="shared" si="263"/>
        <v>1</v>
      </c>
      <c r="AI1548" s="96">
        <f t="shared" si="264"/>
        <v>1.5873015873015872E-2</v>
      </c>
      <c r="AJ1548" s="96">
        <f t="shared" si="265"/>
        <v>1.5873015873015872E-2</v>
      </c>
      <c r="AK1548" s="96">
        <f t="shared" si="266"/>
        <v>3.6075036075036079E-2</v>
      </c>
    </row>
    <row r="1549" spans="1:37" ht="24.9" customHeight="1" x14ac:dyDescent="0.25">
      <c r="A1549" s="356" t="s">
        <v>1231</v>
      </c>
      <c r="B1549" s="356"/>
      <c r="C1549" s="356"/>
      <c r="D1549" s="356"/>
      <c r="E1549" s="356"/>
      <c r="F1549" s="356"/>
      <c r="G1549" s="356"/>
      <c r="H1549" s="356"/>
      <c r="I1549" s="356"/>
      <c r="J1549" s="356"/>
      <c r="K1549" s="356"/>
      <c r="L1549" s="356"/>
      <c r="M1549" s="356"/>
      <c r="N1549" s="356"/>
      <c r="O1549" s="356"/>
      <c r="P1549" s="356"/>
      <c r="Q1549" s="356"/>
      <c r="R1549" s="356"/>
      <c r="S1549" s="356"/>
      <c r="T1549" s="356"/>
      <c r="U1549" s="356"/>
      <c r="V1549" s="356"/>
      <c r="W1549" s="356"/>
      <c r="X1549" s="356"/>
      <c r="Y1549" s="356"/>
      <c r="Z1549" s="356"/>
      <c r="AA1549" s="356"/>
      <c r="AB1549" s="356"/>
      <c r="AC1549" s="356"/>
      <c r="AD1549" s="310">
        <f>'Art. 121'!Q1487</f>
        <v>2</v>
      </c>
      <c r="AE1549" s="94">
        <f t="shared" si="260"/>
        <v>3.6075036075036079E-2</v>
      </c>
      <c r="AF1549">
        <f t="shared" si="261"/>
        <v>1</v>
      </c>
      <c r="AG1549" s="92">
        <f t="shared" si="267"/>
        <v>1</v>
      </c>
      <c r="AH1549" s="95">
        <f t="shared" si="263"/>
        <v>1</v>
      </c>
      <c r="AI1549" s="96">
        <f t="shared" si="264"/>
        <v>1.5873015873015872E-2</v>
      </c>
      <c r="AJ1549" s="96">
        <f t="shared" si="265"/>
        <v>1.5873015873015872E-2</v>
      </c>
      <c r="AK1549" s="96">
        <f t="shared" si="266"/>
        <v>3.6075036075036079E-2</v>
      </c>
    </row>
    <row r="1550" spans="1:37" ht="24.9" customHeight="1" x14ac:dyDescent="0.25">
      <c r="A1550" s="356" t="s">
        <v>1232</v>
      </c>
      <c r="B1550" s="356"/>
      <c r="C1550" s="356"/>
      <c r="D1550" s="356"/>
      <c r="E1550" s="356"/>
      <c r="F1550" s="356"/>
      <c r="G1550" s="356"/>
      <c r="H1550" s="356"/>
      <c r="I1550" s="356"/>
      <c r="J1550" s="356"/>
      <c r="K1550" s="356"/>
      <c r="L1550" s="356"/>
      <c r="M1550" s="356"/>
      <c r="N1550" s="356"/>
      <c r="O1550" s="356"/>
      <c r="P1550" s="356"/>
      <c r="Q1550" s="356"/>
      <c r="R1550" s="356"/>
      <c r="S1550" s="356"/>
      <c r="T1550" s="356"/>
      <c r="U1550" s="356"/>
      <c r="V1550" s="356"/>
      <c r="W1550" s="356"/>
      <c r="X1550" s="356"/>
      <c r="Y1550" s="356"/>
      <c r="Z1550" s="356"/>
      <c r="AA1550" s="356"/>
      <c r="AB1550" s="356"/>
      <c r="AC1550" s="356"/>
      <c r="AD1550" s="310">
        <f>'Art. 121'!Q1488</f>
        <v>2</v>
      </c>
      <c r="AE1550" s="94">
        <f t="shared" si="260"/>
        <v>3.6075036075036079E-2</v>
      </c>
      <c r="AF1550">
        <f t="shared" si="261"/>
        <v>1</v>
      </c>
      <c r="AG1550" s="92">
        <f t="shared" si="267"/>
        <v>1</v>
      </c>
      <c r="AH1550" s="95">
        <f t="shared" si="263"/>
        <v>1</v>
      </c>
      <c r="AI1550" s="96">
        <f t="shared" si="264"/>
        <v>1.5873015873015872E-2</v>
      </c>
      <c r="AJ1550" s="96">
        <f t="shared" si="265"/>
        <v>1.5873015873015872E-2</v>
      </c>
      <c r="AK1550" s="96">
        <f t="shared" si="266"/>
        <v>3.6075036075036079E-2</v>
      </c>
    </row>
    <row r="1551" spans="1:37" ht="24.9" customHeight="1" x14ac:dyDescent="0.25">
      <c r="A1551" s="356" t="s">
        <v>1233</v>
      </c>
      <c r="B1551" s="356"/>
      <c r="C1551" s="356"/>
      <c r="D1551" s="356"/>
      <c r="E1551" s="356"/>
      <c r="F1551" s="356"/>
      <c r="G1551" s="356"/>
      <c r="H1551" s="356"/>
      <c r="I1551" s="356"/>
      <c r="J1551" s="356"/>
      <c r="K1551" s="356"/>
      <c r="L1551" s="356"/>
      <c r="M1551" s="356"/>
      <c r="N1551" s="356"/>
      <c r="O1551" s="356"/>
      <c r="P1551" s="356"/>
      <c r="Q1551" s="356"/>
      <c r="R1551" s="356"/>
      <c r="S1551" s="356"/>
      <c r="T1551" s="356"/>
      <c r="U1551" s="356"/>
      <c r="V1551" s="356"/>
      <c r="W1551" s="356"/>
      <c r="X1551" s="356"/>
      <c r="Y1551" s="356"/>
      <c r="Z1551" s="356"/>
      <c r="AA1551" s="356"/>
      <c r="AB1551" s="356"/>
      <c r="AC1551" s="356"/>
      <c r="AD1551" s="310">
        <f>'Art. 121'!Q1489</f>
        <v>0</v>
      </c>
      <c r="AE1551" s="94">
        <f t="shared" si="260"/>
        <v>0</v>
      </c>
      <c r="AF1551">
        <f t="shared" si="261"/>
        <v>0</v>
      </c>
      <c r="AG1551" s="92">
        <f t="shared" si="267"/>
        <v>1</v>
      </c>
      <c r="AH1551" s="95">
        <f t="shared" si="263"/>
        <v>0</v>
      </c>
      <c r="AI1551" s="96">
        <f t="shared" si="264"/>
        <v>1.5873015873015872E-2</v>
      </c>
      <c r="AJ1551" s="96">
        <f t="shared" si="265"/>
        <v>0</v>
      </c>
      <c r="AK1551" s="96">
        <f t="shared" si="266"/>
        <v>0</v>
      </c>
    </row>
    <row r="1552" spans="1:37" ht="24.9" customHeight="1" x14ac:dyDescent="0.25">
      <c r="A1552" s="356" t="s">
        <v>1234</v>
      </c>
      <c r="B1552" s="356"/>
      <c r="C1552" s="356"/>
      <c r="D1552" s="356"/>
      <c r="E1552" s="356"/>
      <c r="F1552" s="356"/>
      <c r="G1552" s="356"/>
      <c r="H1552" s="356"/>
      <c r="I1552" s="356"/>
      <c r="J1552" s="356"/>
      <c r="K1552" s="356"/>
      <c r="L1552" s="356"/>
      <c r="M1552" s="356"/>
      <c r="N1552" s="356"/>
      <c r="O1552" s="356"/>
      <c r="P1552" s="356"/>
      <c r="Q1552" s="356"/>
      <c r="R1552" s="356"/>
      <c r="S1552" s="356"/>
      <c r="T1552" s="356"/>
      <c r="U1552" s="356"/>
      <c r="V1552" s="356"/>
      <c r="W1552" s="356"/>
      <c r="X1552" s="356"/>
      <c r="Y1552" s="356"/>
      <c r="Z1552" s="356"/>
      <c r="AA1552" s="356"/>
      <c r="AB1552" s="356"/>
      <c r="AC1552" s="356"/>
      <c r="AD1552" s="310">
        <f>'Art. 121'!Q1490</f>
        <v>0</v>
      </c>
      <c r="AE1552" s="94">
        <f t="shared" si="260"/>
        <v>0</v>
      </c>
      <c r="AF1552">
        <f t="shared" si="261"/>
        <v>0</v>
      </c>
      <c r="AG1552" s="92">
        <f t="shared" si="267"/>
        <v>1</v>
      </c>
      <c r="AH1552" s="95">
        <f t="shared" si="263"/>
        <v>0</v>
      </c>
      <c r="AI1552" s="96">
        <f t="shared" si="264"/>
        <v>1.5873015873015872E-2</v>
      </c>
      <c r="AJ1552" s="96">
        <f t="shared" si="265"/>
        <v>0</v>
      </c>
      <c r="AK1552" s="96">
        <f t="shared" si="266"/>
        <v>0</v>
      </c>
    </row>
    <row r="1553" spans="1:37" ht="24.9" customHeight="1" x14ac:dyDescent="0.25">
      <c r="A1553" s="356" t="s">
        <v>1235</v>
      </c>
      <c r="B1553" s="356"/>
      <c r="C1553" s="356"/>
      <c r="D1553" s="356"/>
      <c r="E1553" s="356"/>
      <c r="F1553" s="356"/>
      <c r="G1553" s="356"/>
      <c r="H1553" s="356"/>
      <c r="I1553" s="356"/>
      <c r="J1553" s="356"/>
      <c r="K1553" s="356"/>
      <c r="L1553" s="356"/>
      <c r="M1553" s="356"/>
      <c r="N1553" s="356"/>
      <c r="O1553" s="356"/>
      <c r="P1553" s="356"/>
      <c r="Q1553" s="356"/>
      <c r="R1553" s="356"/>
      <c r="S1553" s="356"/>
      <c r="T1553" s="356"/>
      <c r="U1553" s="356"/>
      <c r="V1553" s="356"/>
      <c r="W1553" s="356"/>
      <c r="X1553" s="356"/>
      <c r="Y1553" s="356"/>
      <c r="Z1553" s="356"/>
      <c r="AA1553" s="356"/>
      <c r="AB1553" s="356"/>
      <c r="AC1553" s="356"/>
      <c r="AD1553" s="310">
        <f>'Art. 121'!Q1491</f>
        <v>2</v>
      </c>
      <c r="AE1553" s="94">
        <f t="shared" si="260"/>
        <v>3.6075036075036079E-2</v>
      </c>
      <c r="AF1553">
        <f t="shared" si="261"/>
        <v>1</v>
      </c>
      <c r="AG1553" s="92">
        <f t="shared" si="267"/>
        <v>1</v>
      </c>
      <c r="AH1553" s="95">
        <f t="shared" si="263"/>
        <v>1</v>
      </c>
      <c r="AI1553" s="96">
        <f t="shared" si="264"/>
        <v>1.5873015873015872E-2</v>
      </c>
      <c r="AJ1553" s="96">
        <f t="shared" si="265"/>
        <v>1.5873015873015872E-2</v>
      </c>
      <c r="AK1553" s="96">
        <f t="shared" si="266"/>
        <v>3.6075036075036079E-2</v>
      </c>
    </row>
    <row r="1554" spans="1:37" ht="24.9" customHeight="1" x14ac:dyDescent="0.25">
      <c r="A1554" s="356" t="s">
        <v>1236</v>
      </c>
      <c r="B1554" s="356"/>
      <c r="C1554" s="356"/>
      <c r="D1554" s="356"/>
      <c r="E1554" s="356"/>
      <c r="F1554" s="356"/>
      <c r="G1554" s="356"/>
      <c r="H1554" s="356"/>
      <c r="I1554" s="356"/>
      <c r="J1554" s="356"/>
      <c r="K1554" s="356"/>
      <c r="L1554" s="356"/>
      <c r="M1554" s="356"/>
      <c r="N1554" s="356"/>
      <c r="O1554" s="356"/>
      <c r="P1554" s="356"/>
      <c r="Q1554" s="356"/>
      <c r="R1554" s="356"/>
      <c r="S1554" s="356"/>
      <c r="T1554" s="356"/>
      <c r="U1554" s="356"/>
      <c r="V1554" s="356"/>
      <c r="W1554" s="356"/>
      <c r="X1554" s="356"/>
      <c r="Y1554" s="356"/>
      <c r="Z1554" s="356"/>
      <c r="AA1554" s="356"/>
      <c r="AB1554" s="356"/>
      <c r="AC1554" s="356"/>
      <c r="AD1554" s="310">
        <f>'Art. 121'!Q1492</f>
        <v>2</v>
      </c>
      <c r="AE1554" s="94">
        <f t="shared" si="260"/>
        <v>3.6075036075036079E-2</v>
      </c>
      <c r="AF1554">
        <f t="shared" si="261"/>
        <v>1</v>
      </c>
      <c r="AG1554" s="92">
        <f t="shared" si="267"/>
        <v>1</v>
      </c>
      <c r="AH1554" s="95">
        <f t="shared" si="263"/>
        <v>1</v>
      </c>
      <c r="AI1554" s="96">
        <f t="shared" si="264"/>
        <v>1.5873015873015872E-2</v>
      </c>
      <c r="AJ1554" s="96">
        <f t="shared" si="265"/>
        <v>1.5873015873015872E-2</v>
      </c>
      <c r="AK1554" s="96">
        <f t="shared" si="266"/>
        <v>3.6075036075036079E-2</v>
      </c>
    </row>
    <row r="1555" spans="1:37" ht="24.9" customHeight="1" x14ac:dyDescent="0.25">
      <c r="A1555" s="356" t="s">
        <v>1237</v>
      </c>
      <c r="B1555" s="356"/>
      <c r="C1555" s="356"/>
      <c r="D1555" s="356"/>
      <c r="E1555" s="356"/>
      <c r="F1555" s="356"/>
      <c r="G1555" s="356"/>
      <c r="H1555" s="356"/>
      <c r="I1555" s="356"/>
      <c r="J1555" s="356"/>
      <c r="K1555" s="356"/>
      <c r="L1555" s="356"/>
      <c r="M1555" s="356"/>
      <c r="N1555" s="356"/>
      <c r="O1555" s="356"/>
      <c r="P1555" s="356"/>
      <c r="Q1555" s="356"/>
      <c r="R1555" s="356"/>
      <c r="S1555" s="356"/>
      <c r="T1555" s="356"/>
      <c r="U1555" s="356"/>
      <c r="V1555" s="356"/>
      <c r="W1555" s="356"/>
      <c r="X1555" s="356"/>
      <c r="Y1555" s="356"/>
      <c r="Z1555" s="356"/>
      <c r="AA1555" s="356"/>
      <c r="AB1555" s="356"/>
      <c r="AC1555" s="356"/>
      <c r="AD1555" s="310">
        <f>'Art. 121'!Q1493</f>
        <v>2</v>
      </c>
      <c r="AE1555" s="94">
        <f t="shared" si="260"/>
        <v>3.6075036075036079E-2</v>
      </c>
      <c r="AF1555">
        <f t="shared" si="261"/>
        <v>1</v>
      </c>
      <c r="AG1555" s="92">
        <f t="shared" si="267"/>
        <v>1</v>
      </c>
      <c r="AH1555" s="95">
        <f t="shared" si="263"/>
        <v>1</v>
      </c>
      <c r="AI1555" s="96">
        <f t="shared" si="264"/>
        <v>1.5873015873015872E-2</v>
      </c>
      <c r="AJ1555" s="96">
        <f t="shared" si="265"/>
        <v>1.5873015873015872E-2</v>
      </c>
      <c r="AK1555" s="96">
        <f t="shared" si="266"/>
        <v>3.6075036075036079E-2</v>
      </c>
    </row>
    <row r="1556" spans="1:37" ht="24.9" customHeight="1" x14ac:dyDescent="0.25">
      <c r="A1556" s="356" t="s">
        <v>1238</v>
      </c>
      <c r="B1556" s="356"/>
      <c r="C1556" s="356"/>
      <c r="D1556" s="356"/>
      <c r="E1556" s="356"/>
      <c r="F1556" s="356"/>
      <c r="G1556" s="356"/>
      <c r="H1556" s="356"/>
      <c r="I1556" s="356"/>
      <c r="J1556" s="356"/>
      <c r="K1556" s="356"/>
      <c r="L1556" s="356"/>
      <c r="M1556" s="356"/>
      <c r="N1556" s="356"/>
      <c r="O1556" s="356"/>
      <c r="P1556" s="356"/>
      <c r="Q1556" s="356"/>
      <c r="R1556" s="356"/>
      <c r="S1556" s="356"/>
      <c r="T1556" s="356"/>
      <c r="U1556" s="356"/>
      <c r="V1556" s="356"/>
      <c r="W1556" s="356"/>
      <c r="X1556" s="356"/>
      <c r="Y1556" s="356"/>
      <c r="Z1556" s="356"/>
      <c r="AA1556" s="356"/>
      <c r="AB1556" s="356"/>
      <c r="AC1556" s="356"/>
      <c r="AD1556" s="310">
        <f>'Art. 121'!Q1494</f>
        <v>2</v>
      </c>
      <c r="AE1556" s="94">
        <f t="shared" si="260"/>
        <v>3.6075036075036079E-2</v>
      </c>
      <c r="AF1556">
        <f t="shared" si="261"/>
        <v>1</v>
      </c>
      <c r="AG1556" s="92">
        <f t="shared" si="267"/>
        <v>1</v>
      </c>
      <c r="AH1556" s="95">
        <f t="shared" si="263"/>
        <v>1</v>
      </c>
      <c r="AI1556" s="96">
        <f t="shared" si="264"/>
        <v>1.5873015873015872E-2</v>
      </c>
      <c r="AJ1556" s="96">
        <f t="shared" si="265"/>
        <v>1.5873015873015872E-2</v>
      </c>
      <c r="AK1556" s="96">
        <f t="shared" si="266"/>
        <v>3.6075036075036079E-2</v>
      </c>
    </row>
    <row r="1557" spans="1:37" ht="24.9" customHeight="1" x14ac:dyDescent="0.25">
      <c r="A1557" s="356" t="s">
        <v>1239</v>
      </c>
      <c r="B1557" s="356"/>
      <c r="C1557" s="356"/>
      <c r="D1557" s="356"/>
      <c r="E1557" s="356"/>
      <c r="F1557" s="356"/>
      <c r="G1557" s="356"/>
      <c r="H1557" s="356"/>
      <c r="I1557" s="356"/>
      <c r="J1557" s="356"/>
      <c r="K1557" s="356"/>
      <c r="L1557" s="356"/>
      <c r="M1557" s="356"/>
      <c r="N1557" s="356"/>
      <c r="O1557" s="356"/>
      <c r="P1557" s="356"/>
      <c r="Q1557" s="356"/>
      <c r="R1557" s="356"/>
      <c r="S1557" s="356"/>
      <c r="T1557" s="356"/>
      <c r="U1557" s="356"/>
      <c r="V1557" s="356"/>
      <c r="W1557" s="356"/>
      <c r="X1557" s="356"/>
      <c r="Y1557" s="356"/>
      <c r="Z1557" s="356"/>
      <c r="AA1557" s="356"/>
      <c r="AB1557" s="356"/>
      <c r="AC1557" s="356"/>
      <c r="AD1557" s="310">
        <f>'Art. 121'!Q1495</f>
        <v>2</v>
      </c>
      <c r="AE1557" s="94">
        <f t="shared" si="260"/>
        <v>3.6075036075036079E-2</v>
      </c>
      <c r="AF1557">
        <f t="shared" si="261"/>
        <v>1</v>
      </c>
      <c r="AG1557" s="92">
        <f t="shared" si="267"/>
        <v>1</v>
      </c>
      <c r="AH1557" s="95">
        <f t="shared" si="263"/>
        <v>1</v>
      </c>
      <c r="AI1557" s="96">
        <f t="shared" si="264"/>
        <v>1.5873015873015872E-2</v>
      </c>
      <c r="AJ1557" s="96">
        <f t="shared" si="265"/>
        <v>1.5873015873015872E-2</v>
      </c>
      <c r="AK1557" s="96">
        <f t="shared" si="266"/>
        <v>3.6075036075036079E-2</v>
      </c>
    </row>
    <row r="1558" spans="1:37" ht="24.9" customHeight="1" x14ac:dyDescent="0.25">
      <c r="A1558" s="356" t="s">
        <v>1240</v>
      </c>
      <c r="B1558" s="356"/>
      <c r="C1558" s="356"/>
      <c r="D1558" s="356"/>
      <c r="E1558" s="356"/>
      <c r="F1558" s="356"/>
      <c r="G1558" s="356"/>
      <c r="H1558" s="356"/>
      <c r="I1558" s="356"/>
      <c r="J1558" s="356"/>
      <c r="K1558" s="356"/>
      <c r="L1558" s="356"/>
      <c r="M1558" s="356"/>
      <c r="N1558" s="356"/>
      <c r="O1558" s="356"/>
      <c r="P1558" s="356"/>
      <c r="Q1558" s="356"/>
      <c r="R1558" s="356"/>
      <c r="S1558" s="356"/>
      <c r="T1558" s="356"/>
      <c r="U1558" s="356"/>
      <c r="V1558" s="356"/>
      <c r="W1558" s="356"/>
      <c r="X1558" s="356"/>
      <c r="Y1558" s="356"/>
      <c r="Z1558" s="356"/>
      <c r="AA1558" s="356"/>
      <c r="AB1558" s="356"/>
      <c r="AC1558" s="356"/>
      <c r="AD1558" s="310">
        <f>'Art. 121'!Q1496</f>
        <v>2</v>
      </c>
      <c r="AE1558" s="94">
        <f t="shared" si="260"/>
        <v>3.6075036075036079E-2</v>
      </c>
      <c r="AF1558">
        <f t="shared" si="261"/>
        <v>1</v>
      </c>
      <c r="AG1558" s="92">
        <f t="shared" si="267"/>
        <v>1</v>
      </c>
      <c r="AH1558" s="95">
        <f t="shared" si="263"/>
        <v>1</v>
      </c>
      <c r="AI1558" s="96">
        <f t="shared" si="264"/>
        <v>1.5873015873015872E-2</v>
      </c>
      <c r="AJ1558" s="96">
        <f t="shared" si="265"/>
        <v>1.5873015873015872E-2</v>
      </c>
      <c r="AK1558" s="96">
        <f t="shared" si="266"/>
        <v>3.6075036075036079E-2</v>
      </c>
    </row>
    <row r="1559" spans="1:37" ht="24.9" customHeight="1" x14ac:dyDescent="0.25">
      <c r="A1559" s="356" t="s">
        <v>1241</v>
      </c>
      <c r="B1559" s="356"/>
      <c r="C1559" s="356"/>
      <c r="D1559" s="356"/>
      <c r="E1559" s="356"/>
      <c r="F1559" s="356"/>
      <c r="G1559" s="356"/>
      <c r="H1559" s="356"/>
      <c r="I1559" s="356"/>
      <c r="J1559" s="356"/>
      <c r="K1559" s="356"/>
      <c r="L1559" s="356"/>
      <c r="M1559" s="356"/>
      <c r="N1559" s="356"/>
      <c r="O1559" s="356"/>
      <c r="P1559" s="356"/>
      <c r="Q1559" s="356"/>
      <c r="R1559" s="356"/>
      <c r="S1559" s="356"/>
      <c r="T1559" s="356"/>
      <c r="U1559" s="356"/>
      <c r="V1559" s="356"/>
      <c r="W1559" s="356"/>
      <c r="X1559" s="356"/>
      <c r="Y1559" s="356"/>
      <c r="Z1559" s="356"/>
      <c r="AA1559" s="356"/>
      <c r="AB1559" s="356"/>
      <c r="AC1559" s="356"/>
      <c r="AD1559" s="310">
        <f>'Art. 121'!Q1497</f>
        <v>2</v>
      </c>
      <c r="AE1559" s="94">
        <f t="shared" si="260"/>
        <v>3.6075036075036079E-2</v>
      </c>
      <c r="AF1559">
        <f t="shared" si="261"/>
        <v>1</v>
      </c>
      <c r="AG1559" s="92">
        <f t="shared" si="267"/>
        <v>1</v>
      </c>
      <c r="AH1559" s="95">
        <f t="shared" si="263"/>
        <v>1</v>
      </c>
      <c r="AI1559" s="96">
        <f t="shared" si="264"/>
        <v>1.5873015873015872E-2</v>
      </c>
      <c r="AJ1559" s="96">
        <f t="shared" si="265"/>
        <v>1.5873015873015872E-2</v>
      </c>
      <c r="AK1559" s="96">
        <f t="shared" si="266"/>
        <v>3.6075036075036079E-2</v>
      </c>
    </row>
    <row r="1560" spans="1:37" ht="24.9" customHeight="1" x14ac:dyDescent="0.25">
      <c r="A1560" s="356" t="s">
        <v>1242</v>
      </c>
      <c r="B1560" s="356"/>
      <c r="C1560" s="356"/>
      <c r="D1560" s="356"/>
      <c r="E1560" s="356"/>
      <c r="F1560" s="356"/>
      <c r="G1560" s="356"/>
      <c r="H1560" s="356"/>
      <c r="I1560" s="356"/>
      <c r="J1560" s="356"/>
      <c r="K1560" s="356"/>
      <c r="L1560" s="356"/>
      <c r="M1560" s="356"/>
      <c r="N1560" s="356"/>
      <c r="O1560" s="356"/>
      <c r="P1560" s="356"/>
      <c r="Q1560" s="356"/>
      <c r="R1560" s="356"/>
      <c r="S1560" s="356"/>
      <c r="T1560" s="356"/>
      <c r="U1560" s="356"/>
      <c r="V1560" s="356"/>
      <c r="W1560" s="356"/>
      <c r="X1560" s="356"/>
      <c r="Y1560" s="356"/>
      <c r="Z1560" s="356"/>
      <c r="AA1560" s="356"/>
      <c r="AB1560" s="356"/>
      <c r="AC1560" s="356"/>
      <c r="AD1560" s="310">
        <f>'Art. 121'!Q1498</f>
        <v>2</v>
      </c>
      <c r="AE1560" s="94">
        <f t="shared" si="260"/>
        <v>3.6075036075036079E-2</v>
      </c>
      <c r="AF1560">
        <f t="shared" si="261"/>
        <v>1</v>
      </c>
      <c r="AG1560" s="92">
        <f t="shared" si="267"/>
        <v>1</v>
      </c>
      <c r="AH1560" s="95">
        <f t="shared" si="263"/>
        <v>1</v>
      </c>
      <c r="AI1560" s="96">
        <f t="shared" si="264"/>
        <v>1.5873015873015872E-2</v>
      </c>
      <c r="AJ1560" s="96">
        <f t="shared" si="265"/>
        <v>1.5873015873015872E-2</v>
      </c>
      <c r="AK1560" s="96">
        <f t="shared" si="266"/>
        <v>3.6075036075036079E-2</v>
      </c>
    </row>
    <row r="1561" spans="1:37" ht="24.9" customHeight="1" x14ac:dyDescent="0.25">
      <c r="A1561" s="356" t="s">
        <v>1243</v>
      </c>
      <c r="B1561" s="356"/>
      <c r="C1561" s="356"/>
      <c r="D1561" s="356"/>
      <c r="E1561" s="356"/>
      <c r="F1561" s="356"/>
      <c r="G1561" s="356"/>
      <c r="H1561" s="356"/>
      <c r="I1561" s="356"/>
      <c r="J1561" s="356"/>
      <c r="K1561" s="356"/>
      <c r="L1561" s="356"/>
      <c r="M1561" s="356"/>
      <c r="N1561" s="356"/>
      <c r="O1561" s="356"/>
      <c r="P1561" s="356"/>
      <c r="Q1561" s="356"/>
      <c r="R1561" s="356"/>
      <c r="S1561" s="356"/>
      <c r="T1561" s="356"/>
      <c r="U1561" s="356"/>
      <c r="V1561" s="356"/>
      <c r="W1561" s="356"/>
      <c r="X1561" s="356"/>
      <c r="Y1561" s="356"/>
      <c r="Z1561" s="356"/>
      <c r="AA1561" s="356"/>
      <c r="AB1561" s="356"/>
      <c r="AC1561" s="356"/>
      <c r="AD1561" s="310">
        <f>'Art. 121'!Q1499</f>
        <v>2</v>
      </c>
      <c r="AE1561" s="94">
        <f t="shared" si="260"/>
        <v>3.6075036075036079E-2</v>
      </c>
      <c r="AF1561">
        <f t="shared" si="261"/>
        <v>1</v>
      </c>
      <c r="AG1561" s="92">
        <f t="shared" si="267"/>
        <v>1</v>
      </c>
      <c r="AH1561" s="95">
        <f t="shared" si="263"/>
        <v>1</v>
      </c>
      <c r="AI1561" s="96">
        <f t="shared" si="264"/>
        <v>1.5873015873015872E-2</v>
      </c>
      <c r="AJ1561" s="96">
        <f t="shared" si="265"/>
        <v>1.5873015873015872E-2</v>
      </c>
      <c r="AK1561" s="96">
        <f t="shared" si="266"/>
        <v>3.6075036075036079E-2</v>
      </c>
    </row>
    <row r="1562" spans="1:37" ht="24.9" customHeight="1" x14ac:dyDescent="0.25">
      <c r="A1562" s="356" t="s">
        <v>1244</v>
      </c>
      <c r="B1562" s="356"/>
      <c r="C1562" s="356"/>
      <c r="D1562" s="356"/>
      <c r="E1562" s="356"/>
      <c r="F1562" s="356"/>
      <c r="G1562" s="356"/>
      <c r="H1562" s="356"/>
      <c r="I1562" s="356"/>
      <c r="J1562" s="356"/>
      <c r="K1562" s="356"/>
      <c r="L1562" s="356"/>
      <c r="M1562" s="356"/>
      <c r="N1562" s="356"/>
      <c r="O1562" s="356"/>
      <c r="P1562" s="356"/>
      <c r="Q1562" s="356"/>
      <c r="R1562" s="356"/>
      <c r="S1562" s="356"/>
      <c r="T1562" s="356"/>
      <c r="U1562" s="356"/>
      <c r="V1562" s="356"/>
      <c r="W1562" s="356"/>
      <c r="X1562" s="356"/>
      <c r="Y1562" s="356"/>
      <c r="Z1562" s="356"/>
      <c r="AA1562" s="356"/>
      <c r="AB1562" s="356"/>
      <c r="AC1562" s="356"/>
      <c r="AD1562" s="310">
        <f>'Art. 121'!Q1500</f>
        <v>2</v>
      </c>
      <c r="AE1562" s="94">
        <f t="shared" si="260"/>
        <v>3.6075036075036079E-2</v>
      </c>
      <c r="AF1562">
        <f t="shared" si="261"/>
        <v>1</v>
      </c>
      <c r="AG1562" s="92">
        <f t="shared" si="267"/>
        <v>1</v>
      </c>
      <c r="AH1562" s="95">
        <f t="shared" si="263"/>
        <v>1</v>
      </c>
      <c r="AI1562" s="96">
        <f t="shared" si="264"/>
        <v>1.5873015873015872E-2</v>
      </c>
      <c r="AJ1562" s="96">
        <f t="shared" si="265"/>
        <v>1.5873015873015872E-2</v>
      </c>
      <c r="AK1562" s="96">
        <f t="shared" si="266"/>
        <v>3.6075036075036079E-2</v>
      </c>
    </row>
    <row r="1563" spans="1:37" ht="24.9" customHeight="1" x14ac:dyDescent="0.25">
      <c r="A1563" s="356" t="s">
        <v>1245</v>
      </c>
      <c r="B1563" s="356"/>
      <c r="C1563" s="356"/>
      <c r="D1563" s="356"/>
      <c r="E1563" s="356"/>
      <c r="F1563" s="356"/>
      <c r="G1563" s="356"/>
      <c r="H1563" s="356"/>
      <c r="I1563" s="356"/>
      <c r="J1563" s="356"/>
      <c r="K1563" s="356"/>
      <c r="L1563" s="356"/>
      <c r="M1563" s="356"/>
      <c r="N1563" s="356"/>
      <c r="O1563" s="356"/>
      <c r="P1563" s="356"/>
      <c r="Q1563" s="356"/>
      <c r="R1563" s="356"/>
      <c r="S1563" s="356"/>
      <c r="T1563" s="356"/>
      <c r="U1563" s="356"/>
      <c r="V1563" s="356"/>
      <c r="W1563" s="356"/>
      <c r="X1563" s="356"/>
      <c r="Y1563" s="356"/>
      <c r="Z1563" s="356"/>
      <c r="AA1563" s="356"/>
      <c r="AB1563" s="356"/>
      <c r="AC1563" s="356"/>
      <c r="AD1563" s="310">
        <f>'Art. 121'!Q1501</f>
        <v>2</v>
      </c>
      <c r="AE1563" s="94">
        <f t="shared" si="260"/>
        <v>3.6075036075036079E-2</v>
      </c>
      <c r="AF1563">
        <f t="shared" si="261"/>
        <v>1</v>
      </c>
      <c r="AG1563" s="92">
        <f t="shared" si="267"/>
        <v>1</v>
      </c>
      <c r="AH1563" s="95">
        <f t="shared" si="263"/>
        <v>1</v>
      </c>
      <c r="AI1563" s="96">
        <f t="shared" si="264"/>
        <v>1.5873015873015872E-2</v>
      </c>
      <c r="AJ1563" s="96">
        <f t="shared" si="265"/>
        <v>1.5873015873015872E-2</v>
      </c>
      <c r="AK1563" s="96">
        <f t="shared" si="266"/>
        <v>3.6075036075036079E-2</v>
      </c>
    </row>
    <row r="1564" spans="1:37" ht="24.9" customHeight="1" x14ac:dyDescent="0.25">
      <c r="A1564" s="356" t="s">
        <v>1246</v>
      </c>
      <c r="B1564" s="356"/>
      <c r="C1564" s="356"/>
      <c r="D1564" s="356"/>
      <c r="E1564" s="356"/>
      <c r="F1564" s="356"/>
      <c r="G1564" s="356"/>
      <c r="H1564" s="356"/>
      <c r="I1564" s="356"/>
      <c r="J1564" s="356"/>
      <c r="K1564" s="356"/>
      <c r="L1564" s="356"/>
      <c r="M1564" s="356"/>
      <c r="N1564" s="356"/>
      <c r="O1564" s="356"/>
      <c r="P1564" s="356"/>
      <c r="Q1564" s="356"/>
      <c r="R1564" s="356"/>
      <c r="S1564" s="356"/>
      <c r="T1564" s="356"/>
      <c r="U1564" s="356"/>
      <c r="V1564" s="356"/>
      <c r="W1564" s="356"/>
      <c r="X1564" s="356"/>
      <c r="Y1564" s="356"/>
      <c r="Z1564" s="356"/>
      <c r="AA1564" s="356"/>
      <c r="AB1564" s="356"/>
      <c r="AC1564" s="356"/>
      <c r="AD1564" s="310">
        <f>'Art. 121'!Q1502</f>
        <v>2</v>
      </c>
      <c r="AE1564" s="94">
        <f t="shared" si="260"/>
        <v>3.6075036075036079E-2</v>
      </c>
      <c r="AF1564">
        <f t="shared" si="261"/>
        <v>1</v>
      </c>
      <c r="AG1564" s="92">
        <f t="shared" si="267"/>
        <v>1</v>
      </c>
      <c r="AH1564" s="95">
        <f t="shared" si="263"/>
        <v>1</v>
      </c>
      <c r="AI1564" s="96">
        <f t="shared" si="264"/>
        <v>1.5873015873015872E-2</v>
      </c>
      <c r="AJ1564" s="96">
        <f t="shared" si="265"/>
        <v>1.5873015873015872E-2</v>
      </c>
      <c r="AK1564" s="96">
        <f t="shared" si="266"/>
        <v>3.6075036075036079E-2</v>
      </c>
    </row>
    <row r="1565" spans="1:37" ht="24.9" customHeight="1" x14ac:dyDescent="0.25">
      <c r="A1565" s="356" t="s">
        <v>1247</v>
      </c>
      <c r="B1565" s="356"/>
      <c r="C1565" s="356"/>
      <c r="D1565" s="356"/>
      <c r="E1565" s="356"/>
      <c r="F1565" s="356"/>
      <c r="G1565" s="356"/>
      <c r="H1565" s="356"/>
      <c r="I1565" s="356"/>
      <c r="J1565" s="356"/>
      <c r="K1565" s="356"/>
      <c r="L1565" s="356"/>
      <c r="M1565" s="356"/>
      <c r="N1565" s="356"/>
      <c r="O1565" s="356"/>
      <c r="P1565" s="356"/>
      <c r="Q1565" s="356"/>
      <c r="R1565" s="356"/>
      <c r="S1565" s="356"/>
      <c r="T1565" s="356"/>
      <c r="U1565" s="356"/>
      <c r="V1565" s="356"/>
      <c r="W1565" s="356"/>
      <c r="X1565" s="356"/>
      <c r="Y1565" s="356"/>
      <c r="Z1565" s="356"/>
      <c r="AA1565" s="356"/>
      <c r="AB1565" s="356"/>
      <c r="AC1565" s="356"/>
      <c r="AD1565" s="310">
        <f>'Art. 121'!Q1503</f>
        <v>2</v>
      </c>
      <c r="AE1565" s="94">
        <f t="shared" si="260"/>
        <v>3.6075036075036079E-2</v>
      </c>
      <c r="AF1565">
        <f t="shared" si="261"/>
        <v>1</v>
      </c>
      <c r="AG1565" s="92">
        <f t="shared" si="267"/>
        <v>1</v>
      </c>
      <c r="AH1565" s="95">
        <f t="shared" si="263"/>
        <v>1</v>
      </c>
      <c r="AI1565" s="96">
        <f t="shared" si="264"/>
        <v>1.5873015873015872E-2</v>
      </c>
      <c r="AJ1565" s="96">
        <f t="shared" si="265"/>
        <v>1.5873015873015872E-2</v>
      </c>
      <c r="AK1565" s="96">
        <f t="shared" si="266"/>
        <v>3.6075036075036079E-2</v>
      </c>
    </row>
    <row r="1566" spans="1:37" ht="24.9" customHeight="1" x14ac:dyDescent="0.25">
      <c r="A1566" s="383" t="s">
        <v>1815</v>
      </c>
      <c r="B1566" s="383"/>
      <c r="C1566" s="383"/>
      <c r="D1566" s="383"/>
      <c r="E1566" s="383"/>
      <c r="F1566" s="383"/>
      <c r="G1566" s="383"/>
      <c r="H1566" s="383"/>
      <c r="I1566" s="383"/>
      <c r="J1566" s="383"/>
      <c r="K1566" s="383"/>
      <c r="L1566" s="383"/>
      <c r="M1566" s="383"/>
      <c r="N1566" s="383"/>
      <c r="O1566" s="383"/>
      <c r="P1566" s="383"/>
      <c r="Q1566" s="383"/>
      <c r="R1566" s="383"/>
      <c r="S1566" s="383"/>
      <c r="T1566" s="383"/>
      <c r="U1566" s="383"/>
      <c r="V1566" s="383"/>
      <c r="W1566" s="383"/>
      <c r="X1566" s="383"/>
      <c r="Y1566" s="383"/>
      <c r="Z1566" s="383"/>
      <c r="AA1566" s="383"/>
      <c r="AB1566" s="383"/>
      <c r="AC1566" s="383"/>
      <c r="AD1566" s="383"/>
      <c r="AE1566" s="94">
        <f>SUM(AE1559:AE1565)</f>
        <v>0.2525252525252526</v>
      </c>
      <c r="AF1566" s="61"/>
      <c r="AG1566" s="97">
        <f>SUM(AG1503:AG1565)</f>
        <v>63</v>
      </c>
      <c r="AH1566" s="98"/>
      <c r="AI1566" s="99"/>
      <c r="AJ1566" s="99"/>
      <c r="AK1566" s="99"/>
    </row>
    <row r="1567" spans="1:37" ht="24.9" customHeight="1" x14ac:dyDescent="0.25">
      <c r="A1567" s="384" t="s">
        <v>1816</v>
      </c>
      <c r="B1567" s="384"/>
      <c r="C1567" s="384"/>
      <c r="D1567" s="384"/>
      <c r="E1567" s="384"/>
      <c r="F1567" s="384"/>
      <c r="G1567" s="384"/>
      <c r="H1567" s="384"/>
      <c r="I1567" s="384"/>
      <c r="J1567" s="384"/>
      <c r="K1567" s="384"/>
      <c r="L1567" s="384"/>
      <c r="M1567" s="384"/>
      <c r="N1567" s="384"/>
      <c r="O1567" s="384"/>
      <c r="P1567" s="384"/>
      <c r="Q1567" s="384"/>
      <c r="R1567" s="384"/>
      <c r="S1567" s="384"/>
      <c r="T1567" s="384"/>
      <c r="U1567" s="384"/>
      <c r="V1567" s="384"/>
      <c r="W1567" s="384"/>
      <c r="X1567" s="384"/>
      <c r="Y1567" s="384"/>
      <c r="Z1567" s="384"/>
      <c r="AA1567" s="384"/>
      <c r="AB1567" s="384"/>
      <c r="AC1567" s="384"/>
      <c r="AD1567" s="384"/>
      <c r="AE1567" s="94">
        <f>AE1566/$AE$23*100</f>
        <v>11.111111111111112</v>
      </c>
      <c r="AF1567" s="61"/>
      <c r="AG1567" s="97"/>
      <c r="AH1567" s="98"/>
      <c r="AI1567" s="99"/>
      <c r="AJ1567" s="99"/>
      <c r="AK1567" s="99"/>
    </row>
    <row r="1568" spans="1:37" ht="24.9" customHeight="1" x14ac:dyDescent="0.25">
      <c r="A1568" s="73"/>
      <c r="B1568" s="73"/>
      <c r="C1568" s="73"/>
      <c r="D1568" s="73"/>
      <c r="E1568" s="73"/>
      <c r="F1568" s="73"/>
      <c r="G1568" s="73"/>
      <c r="H1568" s="73"/>
      <c r="I1568" s="73"/>
      <c r="J1568" s="73"/>
      <c r="K1568" s="73"/>
      <c r="L1568" s="73"/>
      <c r="M1568" s="73"/>
      <c r="N1568" s="73"/>
      <c r="O1568" s="73"/>
      <c r="P1568" s="73"/>
      <c r="Q1568" s="100"/>
      <c r="R1568" s="73"/>
      <c r="S1568" s="73"/>
      <c r="T1568" s="73"/>
      <c r="U1568" s="73"/>
      <c r="V1568" s="73"/>
      <c r="W1568" s="73"/>
      <c r="X1568" s="73"/>
      <c r="Y1568" s="73"/>
      <c r="Z1568" s="73"/>
      <c r="AA1568" s="73"/>
      <c r="AB1568" s="73"/>
      <c r="AC1568" s="73"/>
      <c r="AD1568" s="101"/>
      <c r="AE1568" s="101"/>
    </row>
    <row r="1569" spans="1:37" ht="24.9" customHeight="1" x14ac:dyDescent="0.25">
      <c r="A1569" s="391" t="s">
        <v>198</v>
      </c>
      <c r="B1569" s="391"/>
      <c r="C1569" s="391"/>
      <c r="D1569" s="391"/>
      <c r="E1569" s="391"/>
      <c r="F1569" s="391"/>
      <c r="G1569" s="391"/>
      <c r="H1569" s="391"/>
      <c r="I1569" s="391"/>
      <c r="J1569" s="391"/>
      <c r="K1569" s="391"/>
      <c r="L1569" s="391"/>
      <c r="M1569" s="391"/>
      <c r="N1569" s="391"/>
      <c r="O1569" s="391"/>
      <c r="P1569" s="391"/>
      <c r="Q1569" s="391"/>
      <c r="R1569" s="391"/>
      <c r="S1569" s="391"/>
      <c r="T1569" s="391"/>
      <c r="U1569" s="391"/>
      <c r="V1569" s="391"/>
      <c r="W1569" s="391"/>
      <c r="X1569" s="391"/>
      <c r="Y1569" s="391"/>
      <c r="Z1569" s="391"/>
      <c r="AA1569" s="391"/>
      <c r="AB1569" s="391"/>
      <c r="AC1569" s="391"/>
      <c r="AD1569" s="112" t="s">
        <v>187</v>
      </c>
      <c r="AE1569" s="113" t="s">
        <v>7</v>
      </c>
      <c r="AF1569" s="92" t="s">
        <v>1666</v>
      </c>
      <c r="AG1569" s="92" t="s">
        <v>1667</v>
      </c>
      <c r="AH1569" s="92" t="s">
        <v>1668</v>
      </c>
      <c r="AI1569" s="93" t="s">
        <v>1669</v>
      </c>
      <c r="AJ1569" s="92"/>
      <c r="AK1569" s="93" t="s">
        <v>1670</v>
      </c>
    </row>
    <row r="1570" spans="1:37" ht="24.9" customHeight="1" x14ac:dyDescent="0.25">
      <c r="A1570" s="356" t="s">
        <v>1248</v>
      </c>
      <c r="B1570" s="356"/>
      <c r="C1570" s="356"/>
      <c r="D1570" s="356"/>
      <c r="E1570" s="356"/>
      <c r="F1570" s="356"/>
      <c r="G1570" s="356"/>
      <c r="H1570" s="356"/>
      <c r="I1570" s="356"/>
      <c r="J1570" s="356"/>
      <c r="K1570" s="356"/>
      <c r="L1570" s="356"/>
      <c r="M1570" s="356"/>
      <c r="N1570" s="356"/>
      <c r="O1570" s="356"/>
      <c r="P1570" s="356"/>
      <c r="Q1570" s="356"/>
      <c r="R1570" s="356"/>
      <c r="S1570" s="356"/>
      <c r="T1570" s="356"/>
      <c r="U1570" s="356"/>
      <c r="V1570" s="356"/>
      <c r="W1570" s="356"/>
      <c r="X1570" s="356"/>
      <c r="Y1570" s="356"/>
      <c r="Z1570" s="356"/>
      <c r="AA1570" s="356"/>
      <c r="AB1570" s="356"/>
      <c r="AC1570" s="356"/>
      <c r="AD1570" s="310">
        <f>'Art. 121'!Q1506</f>
        <v>2</v>
      </c>
      <c r="AE1570" s="94">
        <f>IF(AG1570=1,AK1570,AG1570)</f>
        <v>0.45454545454545459</v>
      </c>
      <c r="AF1570">
        <f>AD1570/2</f>
        <v>1</v>
      </c>
      <c r="AG1570" s="92">
        <f>IF(AND(AF1570&gt;=0,AF1570&lt;=1),1,"No aplica")</f>
        <v>1</v>
      </c>
      <c r="AH1570" s="95">
        <f>AD1570/(AG1570*2)</f>
        <v>1</v>
      </c>
      <c r="AI1570" s="96">
        <f>IF(AG1570=1,AG1570/$AG$1575,"No aplica")</f>
        <v>0.2</v>
      </c>
      <c r="AJ1570" s="96">
        <f>AF1570*AI1570</f>
        <v>0.2</v>
      </c>
      <c r="AK1570" s="96">
        <f>AJ1570*$AE$23</f>
        <v>0.45454545454545459</v>
      </c>
    </row>
    <row r="1571" spans="1:37" ht="24.9" customHeight="1" x14ac:dyDescent="0.25">
      <c r="A1571" s="356" t="s">
        <v>1249</v>
      </c>
      <c r="B1571" s="356"/>
      <c r="C1571" s="356"/>
      <c r="D1571" s="356"/>
      <c r="E1571" s="356"/>
      <c r="F1571" s="356"/>
      <c r="G1571" s="356"/>
      <c r="H1571" s="356"/>
      <c r="I1571" s="356"/>
      <c r="J1571" s="356"/>
      <c r="K1571" s="356"/>
      <c r="L1571" s="356"/>
      <c r="M1571" s="356"/>
      <c r="N1571" s="356"/>
      <c r="O1571" s="356"/>
      <c r="P1571" s="356"/>
      <c r="Q1571" s="356"/>
      <c r="R1571" s="356"/>
      <c r="S1571" s="356"/>
      <c r="T1571" s="356"/>
      <c r="U1571" s="356"/>
      <c r="V1571" s="356"/>
      <c r="W1571" s="356"/>
      <c r="X1571" s="356"/>
      <c r="Y1571" s="356"/>
      <c r="Z1571" s="356"/>
      <c r="AA1571" s="356"/>
      <c r="AB1571" s="356"/>
      <c r="AC1571" s="356"/>
      <c r="AD1571" s="310">
        <f>'Art. 121'!Q1507</f>
        <v>2</v>
      </c>
      <c r="AE1571" s="94">
        <f>IF(AG1571=1,AK1571,AG1571)</f>
        <v>0.45454545454545459</v>
      </c>
      <c r="AF1571">
        <f>AD1571/2</f>
        <v>1</v>
      </c>
      <c r="AG1571" s="92">
        <f>IF(AND(AF1571&gt;=0,AF1571&lt;=1),1,"No aplica")</f>
        <v>1</v>
      </c>
      <c r="AH1571" s="95">
        <f>AD1571/(AG1571*2)</f>
        <v>1</v>
      </c>
      <c r="AI1571" s="96">
        <f>IF(AG1571=1,AG1571/$AG$1575,"No aplica")</f>
        <v>0.2</v>
      </c>
      <c r="AJ1571" s="96">
        <f>AF1571*AI1571</f>
        <v>0.2</v>
      </c>
      <c r="AK1571" s="96">
        <f>AJ1571*$AE$23</f>
        <v>0.45454545454545459</v>
      </c>
    </row>
    <row r="1572" spans="1:37" ht="24.9" customHeight="1" x14ac:dyDescent="0.25">
      <c r="A1572" s="356" t="s">
        <v>1250</v>
      </c>
      <c r="B1572" s="356"/>
      <c r="C1572" s="356"/>
      <c r="D1572" s="356"/>
      <c r="E1572" s="356"/>
      <c r="F1572" s="356"/>
      <c r="G1572" s="356"/>
      <c r="H1572" s="356"/>
      <c r="I1572" s="356"/>
      <c r="J1572" s="356"/>
      <c r="K1572" s="356"/>
      <c r="L1572" s="356"/>
      <c r="M1572" s="356"/>
      <c r="N1572" s="356"/>
      <c r="O1572" s="356"/>
      <c r="P1572" s="356"/>
      <c r="Q1572" s="356"/>
      <c r="R1572" s="356"/>
      <c r="S1572" s="356"/>
      <c r="T1572" s="356"/>
      <c r="U1572" s="356"/>
      <c r="V1572" s="356"/>
      <c r="W1572" s="356"/>
      <c r="X1572" s="356"/>
      <c r="Y1572" s="356"/>
      <c r="Z1572" s="356"/>
      <c r="AA1572" s="356"/>
      <c r="AB1572" s="356"/>
      <c r="AC1572" s="356"/>
      <c r="AD1572" s="310">
        <f>'Art. 121'!Q1508</f>
        <v>2</v>
      </c>
      <c r="AE1572" s="94">
        <f>IF(AG1572=1,AK1572,AG1572)</f>
        <v>0.45454545454545459</v>
      </c>
      <c r="AF1572">
        <f>AD1572/2</f>
        <v>1</v>
      </c>
      <c r="AG1572" s="92">
        <f>IF(AND(AF1572&gt;=0,AF1572&lt;=1),1,"No aplica")</f>
        <v>1</v>
      </c>
      <c r="AH1572" s="95">
        <f>AD1572/(AG1572*2)</f>
        <v>1</v>
      </c>
      <c r="AI1572" s="96">
        <f>IF(AG1572=1,AG1572/$AG$1575,"No aplica")</f>
        <v>0.2</v>
      </c>
      <c r="AJ1572" s="96">
        <f>AF1572*AI1572</f>
        <v>0.2</v>
      </c>
      <c r="AK1572" s="96">
        <f>AJ1572*$AE$23</f>
        <v>0.45454545454545459</v>
      </c>
    </row>
    <row r="1573" spans="1:37" ht="24.9" customHeight="1" x14ac:dyDescent="0.25">
      <c r="A1573" s="356" t="s">
        <v>1251</v>
      </c>
      <c r="B1573" s="356"/>
      <c r="C1573" s="356"/>
      <c r="D1573" s="356"/>
      <c r="E1573" s="356"/>
      <c r="F1573" s="356"/>
      <c r="G1573" s="356"/>
      <c r="H1573" s="356"/>
      <c r="I1573" s="356"/>
      <c r="J1573" s="356"/>
      <c r="K1573" s="356"/>
      <c r="L1573" s="356"/>
      <c r="M1573" s="356"/>
      <c r="N1573" s="356"/>
      <c r="O1573" s="356"/>
      <c r="P1573" s="356"/>
      <c r="Q1573" s="356"/>
      <c r="R1573" s="356"/>
      <c r="S1573" s="356"/>
      <c r="T1573" s="356"/>
      <c r="U1573" s="356"/>
      <c r="V1573" s="356"/>
      <c r="W1573" s="356"/>
      <c r="X1573" s="356"/>
      <c r="Y1573" s="356"/>
      <c r="Z1573" s="356"/>
      <c r="AA1573" s="356"/>
      <c r="AB1573" s="356"/>
      <c r="AC1573" s="356"/>
      <c r="AD1573" s="310">
        <f>'Art. 121'!Q1509</f>
        <v>2</v>
      </c>
      <c r="AE1573" s="94">
        <f>IF(AG1573=1,AK1573,AG1573)</f>
        <v>0.45454545454545459</v>
      </c>
      <c r="AF1573">
        <f>AD1573/2</f>
        <v>1</v>
      </c>
      <c r="AG1573" s="92">
        <f>IF(AND(AF1573&gt;=0,AF1573&lt;=1),1,"No aplica")</f>
        <v>1</v>
      </c>
      <c r="AH1573" s="95">
        <f>AD1573/(AG1573*2)</f>
        <v>1</v>
      </c>
      <c r="AI1573" s="96">
        <f>IF(AG1573=1,AG1573/$AG$1575,"No aplica")</f>
        <v>0.2</v>
      </c>
      <c r="AJ1573" s="96">
        <f>AF1573*AI1573</f>
        <v>0.2</v>
      </c>
      <c r="AK1573" s="96">
        <f>AJ1573*$AE$23</f>
        <v>0.45454545454545459</v>
      </c>
    </row>
    <row r="1574" spans="1:37" ht="24.9" customHeight="1" x14ac:dyDescent="0.25">
      <c r="A1574" s="356" t="s">
        <v>1252</v>
      </c>
      <c r="B1574" s="356"/>
      <c r="C1574" s="356"/>
      <c r="D1574" s="356"/>
      <c r="E1574" s="356"/>
      <c r="F1574" s="356"/>
      <c r="G1574" s="356"/>
      <c r="H1574" s="356"/>
      <c r="I1574" s="356"/>
      <c r="J1574" s="356"/>
      <c r="K1574" s="356"/>
      <c r="L1574" s="356"/>
      <c r="M1574" s="356"/>
      <c r="N1574" s="356"/>
      <c r="O1574" s="356"/>
      <c r="P1574" s="356"/>
      <c r="Q1574" s="356"/>
      <c r="R1574" s="356"/>
      <c r="S1574" s="356"/>
      <c r="T1574" s="356"/>
      <c r="U1574" s="356"/>
      <c r="V1574" s="356"/>
      <c r="W1574" s="356"/>
      <c r="X1574" s="356"/>
      <c r="Y1574" s="356"/>
      <c r="Z1574" s="356"/>
      <c r="AA1574" s="356"/>
      <c r="AB1574" s="356"/>
      <c r="AC1574" s="356"/>
      <c r="AD1574" s="310">
        <f>'Art. 121'!Q1510</f>
        <v>2</v>
      </c>
      <c r="AE1574" s="94">
        <f>IF(AG1574=1,AK1574,AG1574)</f>
        <v>0.45454545454545459</v>
      </c>
      <c r="AF1574">
        <f>AD1574/2</f>
        <v>1</v>
      </c>
      <c r="AG1574" s="92">
        <f>IF(AND(AF1574&gt;=0,AF1574&lt;=1),1,"No aplica")</f>
        <v>1</v>
      </c>
      <c r="AH1574" s="95">
        <f>AD1574/(AG1574*2)</f>
        <v>1</v>
      </c>
      <c r="AI1574" s="96">
        <f>IF(AG1574=1,AG1574/$AG$1575,"No aplica")</f>
        <v>0.2</v>
      </c>
      <c r="AJ1574" s="96">
        <f>AF1574*AI1574</f>
        <v>0.2</v>
      </c>
      <c r="AK1574" s="96">
        <f>AJ1574*$AE$23</f>
        <v>0.45454545454545459</v>
      </c>
    </row>
    <row r="1575" spans="1:37" ht="24.9" customHeight="1" x14ac:dyDescent="0.25">
      <c r="A1575" s="383" t="s">
        <v>1817</v>
      </c>
      <c r="B1575" s="383"/>
      <c r="C1575" s="383"/>
      <c r="D1575" s="383"/>
      <c r="E1575" s="383"/>
      <c r="F1575" s="383"/>
      <c r="G1575" s="383"/>
      <c r="H1575" s="383"/>
      <c r="I1575" s="383"/>
      <c r="J1575" s="383"/>
      <c r="K1575" s="383"/>
      <c r="L1575" s="383"/>
      <c r="M1575" s="383"/>
      <c r="N1575" s="383"/>
      <c r="O1575" s="383"/>
      <c r="P1575" s="383"/>
      <c r="Q1575" s="383"/>
      <c r="R1575" s="383"/>
      <c r="S1575" s="383"/>
      <c r="T1575" s="383"/>
      <c r="U1575" s="383"/>
      <c r="V1575" s="383"/>
      <c r="W1575" s="383"/>
      <c r="X1575" s="383"/>
      <c r="Y1575" s="383"/>
      <c r="Z1575" s="383"/>
      <c r="AA1575" s="383"/>
      <c r="AB1575" s="383"/>
      <c r="AC1575" s="383"/>
      <c r="AD1575" s="383"/>
      <c r="AE1575" s="94">
        <f>SUM(AE1568:AE1574)</f>
        <v>2.2727272727272729</v>
      </c>
      <c r="AF1575" s="61"/>
      <c r="AG1575" s="97">
        <f>SUM(AG1570:AG1574)</f>
        <v>5</v>
      </c>
      <c r="AH1575" s="98"/>
      <c r="AI1575" s="99"/>
      <c r="AJ1575" s="99"/>
      <c r="AK1575" s="99"/>
    </row>
    <row r="1576" spans="1:37" ht="24.9" customHeight="1" x14ac:dyDescent="0.25">
      <c r="A1576" s="384" t="s">
        <v>1818</v>
      </c>
      <c r="B1576" s="384"/>
      <c r="C1576" s="384"/>
      <c r="D1576" s="384"/>
      <c r="E1576" s="384"/>
      <c r="F1576" s="384"/>
      <c r="G1576" s="384"/>
      <c r="H1576" s="384"/>
      <c r="I1576" s="384"/>
      <c r="J1576" s="384"/>
      <c r="K1576" s="384"/>
      <c r="L1576" s="384"/>
      <c r="M1576" s="384"/>
      <c r="N1576" s="384"/>
      <c r="O1576" s="384"/>
      <c r="P1576" s="384"/>
      <c r="Q1576" s="384"/>
      <c r="R1576" s="384"/>
      <c r="S1576" s="384"/>
      <c r="T1576" s="384"/>
      <c r="U1576" s="384"/>
      <c r="V1576" s="384"/>
      <c r="W1576" s="384"/>
      <c r="X1576" s="384"/>
      <c r="Y1576" s="384"/>
      <c r="Z1576" s="384"/>
      <c r="AA1576" s="384"/>
      <c r="AB1576" s="384"/>
      <c r="AC1576" s="384"/>
      <c r="AD1576" s="384"/>
      <c r="AE1576" s="94">
        <f>AE1575/$AE$23*100</f>
        <v>100</v>
      </c>
      <c r="AF1576" s="61"/>
      <c r="AG1576" s="97"/>
      <c r="AH1576" s="98"/>
      <c r="AI1576" s="99"/>
      <c r="AJ1576" s="99"/>
      <c r="AK1576" s="99"/>
    </row>
    <row r="1577" spans="1:37" ht="24.9" customHeight="1" x14ac:dyDescent="0.25">
      <c r="A1577" s="107"/>
      <c r="B1577" s="107"/>
      <c r="C1577" s="107"/>
      <c r="D1577" s="107"/>
      <c r="E1577" s="107"/>
      <c r="F1577" s="107"/>
      <c r="G1577" s="107"/>
      <c r="H1577" s="107"/>
      <c r="I1577" s="107"/>
      <c r="J1577" s="107"/>
      <c r="K1577" s="107"/>
      <c r="L1577" s="107"/>
      <c r="M1577" s="107"/>
      <c r="N1577" s="107"/>
      <c r="O1577" s="107"/>
      <c r="P1577" s="107"/>
      <c r="Q1577" s="100"/>
      <c r="R1577" s="107"/>
      <c r="S1577" s="107"/>
      <c r="T1577" s="107"/>
      <c r="U1577" s="107"/>
      <c r="V1577" s="107"/>
      <c r="W1577" s="107"/>
      <c r="X1577" s="107"/>
      <c r="Y1577" s="107"/>
      <c r="Z1577" s="107"/>
      <c r="AA1577" s="107"/>
      <c r="AB1577" s="107"/>
      <c r="AC1577" s="107"/>
      <c r="AD1577" s="101"/>
      <c r="AE1577" s="101"/>
    </row>
    <row r="1578" spans="1:37" ht="24.9" customHeight="1" x14ac:dyDescent="0.25">
      <c r="A1578" s="107"/>
      <c r="B1578" s="107"/>
      <c r="C1578" s="107"/>
      <c r="D1578" s="107"/>
      <c r="E1578" s="107"/>
      <c r="F1578" s="107"/>
      <c r="G1578" s="107"/>
      <c r="H1578" s="107"/>
      <c r="I1578" s="107"/>
      <c r="J1578" s="107"/>
      <c r="K1578" s="107"/>
      <c r="L1578" s="107"/>
      <c r="M1578" s="107"/>
      <c r="N1578" s="107"/>
      <c r="O1578" s="107"/>
      <c r="P1578" s="107"/>
      <c r="Q1578" s="100"/>
      <c r="R1578" s="107"/>
      <c r="S1578" s="107"/>
      <c r="T1578" s="107"/>
      <c r="U1578" s="107"/>
      <c r="V1578" s="107"/>
      <c r="W1578" s="107"/>
      <c r="X1578" s="107"/>
      <c r="Y1578" s="107"/>
      <c r="Z1578" s="107"/>
      <c r="AA1578" s="107"/>
      <c r="AB1578" s="107"/>
      <c r="AC1578" s="107"/>
      <c r="AD1578" s="101"/>
      <c r="AE1578" s="101"/>
    </row>
    <row r="1579" spans="1:37" ht="24.9" customHeight="1" x14ac:dyDescent="0.25">
      <c r="A1579" s="390" t="s">
        <v>1253</v>
      </c>
      <c r="B1579" s="390"/>
      <c r="C1579" s="390"/>
      <c r="D1579" s="390"/>
      <c r="E1579" s="390"/>
      <c r="F1579" s="390"/>
      <c r="G1579" s="390"/>
      <c r="H1579" s="390"/>
      <c r="I1579" s="390"/>
      <c r="J1579" s="390"/>
      <c r="K1579" s="390"/>
      <c r="L1579" s="390"/>
      <c r="M1579" s="390"/>
      <c r="N1579" s="390"/>
      <c r="O1579" s="390"/>
      <c r="P1579" s="390"/>
      <c r="Q1579" s="390"/>
      <c r="R1579" s="390"/>
      <c r="S1579" s="390"/>
      <c r="T1579" s="390"/>
      <c r="U1579" s="390"/>
      <c r="V1579" s="390"/>
      <c r="W1579" s="390"/>
      <c r="X1579" s="390"/>
      <c r="Y1579" s="390"/>
      <c r="Z1579" s="390"/>
      <c r="AA1579" s="390"/>
      <c r="AB1579" s="390"/>
      <c r="AC1579" s="390"/>
      <c r="AD1579" s="88"/>
      <c r="AE1579" s="88"/>
    </row>
    <row r="1580" spans="1:37" ht="24.9" customHeight="1" x14ac:dyDescent="0.25">
      <c r="A1580" s="109"/>
      <c r="B1580" s="110"/>
      <c r="C1580" s="110"/>
      <c r="D1580" s="110"/>
      <c r="E1580" s="110"/>
      <c r="F1580" s="110"/>
      <c r="G1580" s="110"/>
      <c r="H1580" s="110"/>
      <c r="I1580" s="110"/>
      <c r="J1580" s="110"/>
      <c r="K1580" s="110"/>
      <c r="L1580" s="110"/>
      <c r="M1580" s="110"/>
      <c r="N1580" s="110"/>
      <c r="O1580" s="110"/>
      <c r="P1580" s="110"/>
      <c r="Q1580" s="111"/>
      <c r="R1580" s="110"/>
      <c r="S1580" s="110"/>
      <c r="T1580" s="110"/>
      <c r="U1580" s="110"/>
      <c r="V1580" s="110"/>
      <c r="W1580" s="110"/>
      <c r="X1580" s="110"/>
      <c r="Y1580" s="110"/>
      <c r="Z1580" s="110"/>
      <c r="AA1580" s="110"/>
      <c r="AB1580" s="110"/>
      <c r="AC1580" s="110"/>
      <c r="AD1580" s="89"/>
      <c r="AE1580" s="89"/>
    </row>
    <row r="1581" spans="1:37" ht="24.9" customHeight="1" x14ac:dyDescent="0.25">
      <c r="A1581" s="73"/>
      <c r="B1581" s="73"/>
      <c r="C1581" s="73"/>
      <c r="D1581" s="73"/>
      <c r="E1581" s="73"/>
      <c r="F1581" s="73"/>
      <c r="G1581" s="73"/>
      <c r="H1581" s="73"/>
      <c r="I1581" s="73"/>
      <c r="J1581" s="73"/>
      <c r="K1581" s="73"/>
      <c r="L1581" s="73"/>
      <c r="M1581" s="73"/>
      <c r="N1581" s="73"/>
      <c r="O1581" s="73"/>
      <c r="P1581" s="73"/>
      <c r="Q1581" s="100"/>
      <c r="R1581" s="73"/>
      <c r="S1581" s="73"/>
      <c r="T1581" s="73"/>
      <c r="U1581" s="73"/>
      <c r="V1581" s="73"/>
      <c r="W1581" s="73"/>
      <c r="X1581" s="73"/>
      <c r="Y1581" s="73"/>
      <c r="Z1581" s="73"/>
      <c r="AA1581" s="73"/>
      <c r="AB1581" s="73"/>
      <c r="AC1581" s="73"/>
      <c r="AD1581" s="101"/>
      <c r="AE1581" s="101"/>
    </row>
    <row r="1582" spans="1:37" ht="24.9" customHeight="1" x14ac:dyDescent="0.25">
      <c r="A1582" s="387" t="s">
        <v>163</v>
      </c>
      <c r="B1582" s="387"/>
      <c r="C1582" s="387"/>
      <c r="D1582" s="387"/>
      <c r="E1582" s="387"/>
      <c r="F1582" s="387"/>
      <c r="G1582" s="387"/>
      <c r="H1582" s="387"/>
      <c r="I1582" s="387"/>
      <c r="J1582" s="387"/>
      <c r="K1582" s="387"/>
      <c r="L1582" s="387"/>
      <c r="M1582" s="387"/>
      <c r="N1582" s="387"/>
      <c r="O1582" s="387"/>
      <c r="P1582" s="387"/>
      <c r="Q1582" s="387"/>
      <c r="R1582" s="387"/>
      <c r="S1582" s="387"/>
      <c r="T1582" s="387"/>
      <c r="U1582" s="387"/>
      <c r="V1582" s="387"/>
      <c r="W1582" s="387"/>
      <c r="X1582" s="387"/>
      <c r="Y1582" s="387"/>
      <c r="Z1582" s="387"/>
      <c r="AA1582" s="387"/>
      <c r="AB1582" s="387"/>
      <c r="AC1582" s="387"/>
      <c r="AD1582" s="66" t="s">
        <v>187</v>
      </c>
      <c r="AE1582" s="306" t="s">
        <v>7</v>
      </c>
      <c r="AF1582" s="92" t="s">
        <v>1666</v>
      </c>
      <c r="AG1582" s="92" t="s">
        <v>1667</v>
      </c>
      <c r="AH1582" s="92" t="s">
        <v>1668</v>
      </c>
      <c r="AI1582" s="93" t="s">
        <v>1669</v>
      </c>
      <c r="AJ1582" s="92"/>
      <c r="AK1582" s="93" t="s">
        <v>1670</v>
      </c>
    </row>
    <row r="1583" spans="1:37" ht="24.9" customHeight="1" x14ac:dyDescent="0.25">
      <c r="A1583" s="356" t="s">
        <v>1025</v>
      </c>
      <c r="B1583" s="356"/>
      <c r="C1583" s="356"/>
      <c r="D1583" s="356"/>
      <c r="E1583" s="356"/>
      <c r="F1583" s="356"/>
      <c r="G1583" s="356"/>
      <c r="H1583" s="356"/>
      <c r="I1583" s="356"/>
      <c r="J1583" s="356"/>
      <c r="K1583" s="356"/>
      <c r="L1583" s="356"/>
      <c r="M1583" s="356"/>
      <c r="N1583" s="356"/>
      <c r="O1583" s="356"/>
      <c r="P1583" s="356"/>
      <c r="Q1583" s="356"/>
      <c r="R1583" s="356"/>
      <c r="S1583" s="356"/>
      <c r="T1583" s="356"/>
      <c r="U1583" s="356"/>
      <c r="V1583" s="356"/>
      <c r="W1583" s="356"/>
      <c r="X1583" s="356"/>
      <c r="Y1583" s="356"/>
      <c r="Z1583" s="356"/>
      <c r="AA1583" s="356"/>
      <c r="AB1583" s="356"/>
      <c r="AC1583" s="356"/>
      <c r="AD1583" s="310">
        <f>'Art. 121'!Q1519</f>
        <v>2</v>
      </c>
      <c r="AE1583" s="94">
        <f t="shared" ref="AE1583:AE1594" si="268">IF(AG1583=1,AK1583,AG1583)</f>
        <v>0.18939393939393939</v>
      </c>
      <c r="AF1583">
        <f t="shared" ref="AF1583:AF1594" si="269">AD1583/2</f>
        <v>1</v>
      </c>
      <c r="AG1583" s="92">
        <f t="shared" ref="AG1583:AG1594" si="270">IF(AND(AF1583&gt;=0,AF1583&lt;=1),1,"No aplica")</f>
        <v>1</v>
      </c>
      <c r="AH1583" s="95">
        <f t="shared" ref="AH1583:AH1594" si="271">AD1583/(AG1583*2)</f>
        <v>1</v>
      </c>
      <c r="AI1583" s="96">
        <f t="shared" ref="AI1583:AI1594" si="272">IF(AG1583=1,AG1583/$AG$1595,"No aplica")</f>
        <v>8.3333333333333329E-2</v>
      </c>
      <c r="AJ1583" s="96">
        <f t="shared" ref="AJ1583:AJ1594" si="273">AF1583*AI1583</f>
        <v>8.3333333333333329E-2</v>
      </c>
      <c r="AK1583" s="96">
        <f t="shared" ref="AK1583:AK1594" si="274">AJ1583*$AE$23</f>
        <v>0.18939393939393939</v>
      </c>
    </row>
    <row r="1584" spans="1:37" ht="24.9" customHeight="1" x14ac:dyDescent="0.25">
      <c r="A1584" s="356" t="s">
        <v>1053</v>
      </c>
      <c r="B1584" s="356"/>
      <c r="C1584" s="356"/>
      <c r="D1584" s="356"/>
      <c r="E1584" s="356"/>
      <c r="F1584" s="356"/>
      <c r="G1584" s="356"/>
      <c r="H1584" s="356"/>
      <c r="I1584" s="356"/>
      <c r="J1584" s="356"/>
      <c r="K1584" s="356"/>
      <c r="L1584" s="356"/>
      <c r="M1584" s="356"/>
      <c r="N1584" s="356"/>
      <c r="O1584" s="356"/>
      <c r="P1584" s="356"/>
      <c r="Q1584" s="356"/>
      <c r="R1584" s="356"/>
      <c r="S1584" s="356"/>
      <c r="T1584" s="356"/>
      <c r="U1584" s="356"/>
      <c r="V1584" s="356"/>
      <c r="W1584" s="356"/>
      <c r="X1584" s="356"/>
      <c r="Y1584" s="356"/>
      <c r="Z1584" s="356"/>
      <c r="AA1584" s="356"/>
      <c r="AB1584" s="356"/>
      <c r="AC1584" s="356"/>
      <c r="AD1584" s="310">
        <f>'Art. 121'!Q1520</f>
        <v>2</v>
      </c>
      <c r="AE1584" s="94">
        <f t="shared" si="268"/>
        <v>0.18939393939393939</v>
      </c>
      <c r="AF1584">
        <f t="shared" si="269"/>
        <v>1</v>
      </c>
      <c r="AG1584" s="92">
        <f t="shared" si="270"/>
        <v>1</v>
      </c>
      <c r="AH1584" s="95">
        <f t="shared" si="271"/>
        <v>1</v>
      </c>
      <c r="AI1584" s="96">
        <f t="shared" si="272"/>
        <v>8.3333333333333329E-2</v>
      </c>
      <c r="AJ1584" s="96">
        <f t="shared" si="273"/>
        <v>8.3333333333333329E-2</v>
      </c>
      <c r="AK1584" s="96">
        <f t="shared" si="274"/>
        <v>0.18939393939393939</v>
      </c>
    </row>
    <row r="1585" spans="1:37" ht="24.9" customHeight="1" x14ac:dyDescent="0.25">
      <c r="A1585" s="356" t="s">
        <v>1255</v>
      </c>
      <c r="B1585" s="356"/>
      <c r="C1585" s="356"/>
      <c r="D1585" s="356"/>
      <c r="E1585" s="356"/>
      <c r="F1585" s="356"/>
      <c r="G1585" s="356"/>
      <c r="H1585" s="356"/>
      <c r="I1585" s="356"/>
      <c r="J1585" s="356"/>
      <c r="K1585" s="356"/>
      <c r="L1585" s="356"/>
      <c r="M1585" s="356"/>
      <c r="N1585" s="356"/>
      <c r="O1585" s="356"/>
      <c r="P1585" s="356"/>
      <c r="Q1585" s="356"/>
      <c r="R1585" s="356"/>
      <c r="S1585" s="356"/>
      <c r="T1585" s="356"/>
      <c r="U1585" s="356"/>
      <c r="V1585" s="356"/>
      <c r="W1585" s="356"/>
      <c r="X1585" s="356"/>
      <c r="Y1585" s="356"/>
      <c r="Z1585" s="356"/>
      <c r="AA1585" s="356"/>
      <c r="AB1585" s="356"/>
      <c r="AC1585" s="356"/>
      <c r="AD1585" s="310">
        <f>'Art. 121'!Q1521</f>
        <v>2</v>
      </c>
      <c r="AE1585" s="94">
        <f t="shared" si="268"/>
        <v>0.18939393939393939</v>
      </c>
      <c r="AF1585">
        <f t="shared" si="269"/>
        <v>1</v>
      </c>
      <c r="AG1585" s="92">
        <f t="shared" si="270"/>
        <v>1</v>
      </c>
      <c r="AH1585" s="95">
        <f t="shared" si="271"/>
        <v>1</v>
      </c>
      <c r="AI1585" s="96">
        <f t="shared" si="272"/>
        <v>8.3333333333333329E-2</v>
      </c>
      <c r="AJ1585" s="96">
        <f t="shared" si="273"/>
        <v>8.3333333333333329E-2</v>
      </c>
      <c r="AK1585" s="96">
        <f t="shared" si="274"/>
        <v>0.18939393939393939</v>
      </c>
    </row>
    <row r="1586" spans="1:37" ht="24.9" customHeight="1" x14ac:dyDescent="0.25">
      <c r="A1586" s="356" t="s">
        <v>1256</v>
      </c>
      <c r="B1586" s="356"/>
      <c r="C1586" s="356"/>
      <c r="D1586" s="356"/>
      <c r="E1586" s="356"/>
      <c r="F1586" s="356"/>
      <c r="G1586" s="356"/>
      <c r="H1586" s="356"/>
      <c r="I1586" s="356"/>
      <c r="J1586" s="356"/>
      <c r="K1586" s="356"/>
      <c r="L1586" s="356"/>
      <c r="M1586" s="356"/>
      <c r="N1586" s="356"/>
      <c r="O1586" s="356"/>
      <c r="P1586" s="356"/>
      <c r="Q1586" s="356"/>
      <c r="R1586" s="356"/>
      <c r="S1586" s="356"/>
      <c r="T1586" s="356"/>
      <c r="U1586" s="356"/>
      <c r="V1586" s="356"/>
      <c r="W1586" s="356"/>
      <c r="X1586" s="356"/>
      <c r="Y1586" s="356"/>
      <c r="Z1586" s="356"/>
      <c r="AA1586" s="356"/>
      <c r="AB1586" s="356"/>
      <c r="AC1586" s="356"/>
      <c r="AD1586" s="310">
        <f>'Art. 121'!Q1522</f>
        <v>2</v>
      </c>
      <c r="AE1586" s="94">
        <f t="shared" si="268"/>
        <v>0.18939393939393939</v>
      </c>
      <c r="AF1586">
        <f t="shared" si="269"/>
        <v>1</v>
      </c>
      <c r="AG1586" s="92">
        <f t="shared" si="270"/>
        <v>1</v>
      </c>
      <c r="AH1586" s="95">
        <f t="shared" si="271"/>
        <v>1</v>
      </c>
      <c r="AI1586" s="96">
        <f t="shared" si="272"/>
        <v>8.3333333333333329E-2</v>
      </c>
      <c r="AJ1586" s="96">
        <f t="shared" si="273"/>
        <v>8.3333333333333329E-2</v>
      </c>
      <c r="AK1586" s="96">
        <f t="shared" si="274"/>
        <v>0.18939393939393939</v>
      </c>
    </row>
    <row r="1587" spans="1:37" ht="24.9" customHeight="1" x14ac:dyDescent="0.25">
      <c r="A1587" s="393" t="s">
        <v>1257</v>
      </c>
      <c r="B1587" s="393"/>
      <c r="C1587" s="393"/>
      <c r="D1587" s="393"/>
      <c r="E1587" s="393"/>
      <c r="F1587" s="393"/>
      <c r="G1587" s="393"/>
      <c r="H1587" s="393"/>
      <c r="I1587" s="393"/>
      <c r="J1587" s="393"/>
      <c r="K1587" s="393"/>
      <c r="L1587" s="393"/>
      <c r="M1587" s="393"/>
      <c r="N1587" s="393"/>
      <c r="O1587" s="393"/>
      <c r="P1587" s="393"/>
      <c r="Q1587" s="393"/>
      <c r="R1587" s="393"/>
      <c r="S1587" s="393"/>
      <c r="T1587" s="393"/>
      <c r="U1587" s="393"/>
      <c r="V1587" s="393"/>
      <c r="W1587" s="393"/>
      <c r="X1587" s="393"/>
      <c r="Y1587" s="393"/>
      <c r="Z1587" s="393"/>
      <c r="AA1587" s="393"/>
      <c r="AB1587" s="393"/>
      <c r="AC1587" s="393"/>
      <c r="AD1587" s="310">
        <f>'Art. 121'!Q1523</f>
        <v>2</v>
      </c>
      <c r="AE1587" s="94">
        <f t="shared" si="268"/>
        <v>0.18939393939393939</v>
      </c>
      <c r="AF1587">
        <f t="shared" si="269"/>
        <v>1</v>
      </c>
      <c r="AG1587" s="92">
        <f t="shared" si="270"/>
        <v>1</v>
      </c>
      <c r="AH1587" s="95">
        <f t="shared" si="271"/>
        <v>1</v>
      </c>
      <c r="AI1587" s="96">
        <f t="shared" si="272"/>
        <v>8.3333333333333329E-2</v>
      </c>
      <c r="AJ1587" s="96">
        <f t="shared" si="273"/>
        <v>8.3333333333333329E-2</v>
      </c>
      <c r="AK1587" s="96">
        <f t="shared" si="274"/>
        <v>0.18939393939393939</v>
      </c>
    </row>
    <row r="1588" spans="1:37" ht="24.9" customHeight="1" x14ac:dyDescent="0.25">
      <c r="A1588" s="393" t="s">
        <v>1258</v>
      </c>
      <c r="B1588" s="393"/>
      <c r="C1588" s="393"/>
      <c r="D1588" s="393"/>
      <c r="E1588" s="393"/>
      <c r="F1588" s="393"/>
      <c r="G1588" s="393"/>
      <c r="H1588" s="393"/>
      <c r="I1588" s="393"/>
      <c r="J1588" s="393"/>
      <c r="K1588" s="393"/>
      <c r="L1588" s="393"/>
      <c r="M1588" s="393"/>
      <c r="N1588" s="393"/>
      <c r="O1588" s="393"/>
      <c r="P1588" s="393"/>
      <c r="Q1588" s="393"/>
      <c r="R1588" s="393"/>
      <c r="S1588" s="393"/>
      <c r="T1588" s="393"/>
      <c r="U1588" s="393"/>
      <c r="V1588" s="393"/>
      <c r="W1588" s="393"/>
      <c r="X1588" s="393"/>
      <c r="Y1588" s="393"/>
      <c r="Z1588" s="393"/>
      <c r="AA1588" s="393"/>
      <c r="AB1588" s="393"/>
      <c r="AC1588" s="393"/>
      <c r="AD1588" s="310">
        <f>'Art. 121'!Q1524</f>
        <v>2</v>
      </c>
      <c r="AE1588" s="94">
        <f t="shared" si="268"/>
        <v>0.18939393939393939</v>
      </c>
      <c r="AF1588">
        <f t="shared" si="269"/>
        <v>1</v>
      </c>
      <c r="AG1588" s="92">
        <f t="shared" si="270"/>
        <v>1</v>
      </c>
      <c r="AH1588" s="95">
        <f t="shared" si="271"/>
        <v>1</v>
      </c>
      <c r="AI1588" s="96">
        <f t="shared" si="272"/>
        <v>8.3333333333333329E-2</v>
      </c>
      <c r="AJ1588" s="96">
        <f t="shared" si="273"/>
        <v>8.3333333333333329E-2</v>
      </c>
      <c r="AK1588" s="96">
        <f t="shared" si="274"/>
        <v>0.18939393939393939</v>
      </c>
    </row>
    <row r="1589" spans="1:37" ht="24.9" customHeight="1" x14ac:dyDescent="0.25">
      <c r="A1589" s="356" t="s">
        <v>1259</v>
      </c>
      <c r="B1589" s="356"/>
      <c r="C1589" s="356"/>
      <c r="D1589" s="356"/>
      <c r="E1589" s="356"/>
      <c r="F1589" s="356"/>
      <c r="G1589" s="356"/>
      <c r="H1589" s="356"/>
      <c r="I1589" s="356"/>
      <c r="J1589" s="356"/>
      <c r="K1589" s="356"/>
      <c r="L1589" s="356"/>
      <c r="M1589" s="356"/>
      <c r="N1589" s="356"/>
      <c r="O1589" s="356"/>
      <c r="P1589" s="356"/>
      <c r="Q1589" s="356"/>
      <c r="R1589" s="356"/>
      <c r="S1589" s="356"/>
      <c r="T1589" s="356"/>
      <c r="U1589" s="356"/>
      <c r="V1589" s="356"/>
      <c r="W1589" s="356"/>
      <c r="X1589" s="356"/>
      <c r="Y1589" s="356"/>
      <c r="Z1589" s="356"/>
      <c r="AA1589" s="356"/>
      <c r="AB1589" s="356"/>
      <c r="AC1589" s="356"/>
      <c r="AD1589" s="310">
        <f>'Art. 121'!Q1525</f>
        <v>2</v>
      </c>
      <c r="AE1589" s="94">
        <f t="shared" si="268"/>
        <v>0.18939393939393939</v>
      </c>
      <c r="AF1589">
        <f t="shared" si="269"/>
        <v>1</v>
      </c>
      <c r="AG1589" s="92">
        <f t="shared" si="270"/>
        <v>1</v>
      </c>
      <c r="AH1589" s="95">
        <f t="shared" si="271"/>
        <v>1</v>
      </c>
      <c r="AI1589" s="96">
        <f t="shared" si="272"/>
        <v>8.3333333333333329E-2</v>
      </c>
      <c r="AJ1589" s="96">
        <f t="shared" si="273"/>
        <v>8.3333333333333329E-2</v>
      </c>
      <c r="AK1589" s="96">
        <f t="shared" si="274"/>
        <v>0.18939393939393939</v>
      </c>
    </row>
    <row r="1590" spans="1:37" ht="24.9" customHeight="1" x14ac:dyDescent="0.25">
      <c r="A1590" s="356" t="s">
        <v>1260</v>
      </c>
      <c r="B1590" s="356"/>
      <c r="C1590" s="356"/>
      <c r="D1590" s="356"/>
      <c r="E1590" s="356"/>
      <c r="F1590" s="356"/>
      <c r="G1590" s="356"/>
      <c r="H1590" s="356"/>
      <c r="I1590" s="356"/>
      <c r="J1590" s="356"/>
      <c r="K1590" s="356"/>
      <c r="L1590" s="356"/>
      <c r="M1590" s="356"/>
      <c r="N1590" s="356"/>
      <c r="O1590" s="356"/>
      <c r="P1590" s="356"/>
      <c r="Q1590" s="356"/>
      <c r="R1590" s="356"/>
      <c r="S1590" s="356"/>
      <c r="T1590" s="356"/>
      <c r="U1590" s="356"/>
      <c r="V1590" s="356"/>
      <c r="W1590" s="356"/>
      <c r="X1590" s="356"/>
      <c r="Y1590" s="356"/>
      <c r="Z1590" s="356"/>
      <c r="AA1590" s="356"/>
      <c r="AB1590" s="356"/>
      <c r="AC1590" s="356"/>
      <c r="AD1590" s="310">
        <f>'Art. 121'!Q1526</f>
        <v>2</v>
      </c>
      <c r="AE1590" s="94">
        <f t="shared" si="268"/>
        <v>0.18939393939393939</v>
      </c>
      <c r="AF1590">
        <f t="shared" si="269"/>
        <v>1</v>
      </c>
      <c r="AG1590" s="92">
        <f t="shared" si="270"/>
        <v>1</v>
      </c>
      <c r="AH1590" s="95">
        <f t="shared" si="271"/>
        <v>1</v>
      </c>
      <c r="AI1590" s="96">
        <f t="shared" si="272"/>
        <v>8.3333333333333329E-2</v>
      </c>
      <c r="AJ1590" s="96">
        <f t="shared" si="273"/>
        <v>8.3333333333333329E-2</v>
      </c>
      <c r="AK1590" s="96">
        <f t="shared" si="274"/>
        <v>0.18939393939393939</v>
      </c>
    </row>
    <row r="1591" spans="1:37" ht="24.9" customHeight="1" x14ac:dyDescent="0.25">
      <c r="A1591" s="356" t="s">
        <v>1261</v>
      </c>
      <c r="B1591" s="356"/>
      <c r="C1591" s="356"/>
      <c r="D1591" s="356"/>
      <c r="E1591" s="356"/>
      <c r="F1591" s="356"/>
      <c r="G1591" s="356"/>
      <c r="H1591" s="356"/>
      <c r="I1591" s="356"/>
      <c r="J1591" s="356"/>
      <c r="K1591" s="356"/>
      <c r="L1591" s="356"/>
      <c r="M1591" s="356"/>
      <c r="N1591" s="356"/>
      <c r="O1591" s="356"/>
      <c r="P1591" s="356"/>
      <c r="Q1591" s="356"/>
      <c r="R1591" s="356"/>
      <c r="S1591" s="356"/>
      <c r="T1591" s="356"/>
      <c r="U1591" s="356"/>
      <c r="V1591" s="356"/>
      <c r="W1591" s="356"/>
      <c r="X1591" s="356"/>
      <c r="Y1591" s="356"/>
      <c r="Z1591" s="356"/>
      <c r="AA1591" s="356"/>
      <c r="AB1591" s="356"/>
      <c r="AC1591" s="356"/>
      <c r="AD1591" s="310">
        <f>'Art. 121'!Q1527</f>
        <v>2</v>
      </c>
      <c r="AE1591" s="94">
        <f t="shared" si="268"/>
        <v>0.18939393939393939</v>
      </c>
      <c r="AF1591">
        <f t="shared" si="269"/>
        <v>1</v>
      </c>
      <c r="AG1591" s="92">
        <f t="shared" si="270"/>
        <v>1</v>
      </c>
      <c r="AH1591" s="95">
        <f t="shared" si="271"/>
        <v>1</v>
      </c>
      <c r="AI1591" s="96">
        <f t="shared" si="272"/>
        <v>8.3333333333333329E-2</v>
      </c>
      <c r="AJ1591" s="96">
        <f t="shared" si="273"/>
        <v>8.3333333333333329E-2</v>
      </c>
      <c r="AK1591" s="96">
        <f t="shared" si="274"/>
        <v>0.18939393939393939</v>
      </c>
    </row>
    <row r="1592" spans="1:37" ht="24.9" customHeight="1" x14ac:dyDescent="0.25">
      <c r="A1592" s="356" t="s">
        <v>1262</v>
      </c>
      <c r="B1592" s="356"/>
      <c r="C1592" s="356"/>
      <c r="D1592" s="356"/>
      <c r="E1592" s="356"/>
      <c r="F1592" s="356"/>
      <c r="G1592" s="356"/>
      <c r="H1592" s="356"/>
      <c r="I1592" s="356"/>
      <c r="J1592" s="356"/>
      <c r="K1592" s="356"/>
      <c r="L1592" s="356"/>
      <c r="M1592" s="356"/>
      <c r="N1592" s="356"/>
      <c r="O1592" s="356"/>
      <c r="P1592" s="356"/>
      <c r="Q1592" s="356"/>
      <c r="R1592" s="356"/>
      <c r="S1592" s="356"/>
      <c r="T1592" s="356"/>
      <c r="U1592" s="356"/>
      <c r="V1592" s="356"/>
      <c r="W1592" s="356"/>
      <c r="X1592" s="356"/>
      <c r="Y1592" s="356"/>
      <c r="Z1592" s="356"/>
      <c r="AA1592" s="356"/>
      <c r="AB1592" s="356"/>
      <c r="AC1592" s="356"/>
      <c r="AD1592" s="310">
        <f>'Art. 121'!Q1528</f>
        <v>2</v>
      </c>
      <c r="AE1592" s="94">
        <f t="shared" si="268"/>
        <v>0.18939393939393939</v>
      </c>
      <c r="AF1592">
        <f t="shared" si="269"/>
        <v>1</v>
      </c>
      <c r="AG1592" s="92">
        <f t="shared" si="270"/>
        <v>1</v>
      </c>
      <c r="AH1592" s="95">
        <f t="shared" si="271"/>
        <v>1</v>
      </c>
      <c r="AI1592" s="96">
        <f t="shared" si="272"/>
        <v>8.3333333333333329E-2</v>
      </c>
      <c r="AJ1592" s="96">
        <f t="shared" si="273"/>
        <v>8.3333333333333329E-2</v>
      </c>
      <c r="AK1592" s="96">
        <f t="shared" si="274"/>
        <v>0.18939393939393939</v>
      </c>
    </row>
    <row r="1593" spans="1:37" ht="24.9" customHeight="1" x14ac:dyDescent="0.25">
      <c r="A1593" s="356" t="s">
        <v>1263</v>
      </c>
      <c r="B1593" s="356"/>
      <c r="C1593" s="356"/>
      <c r="D1593" s="356"/>
      <c r="E1593" s="356"/>
      <c r="F1593" s="356"/>
      <c r="G1593" s="356"/>
      <c r="H1593" s="356"/>
      <c r="I1593" s="356"/>
      <c r="J1593" s="356"/>
      <c r="K1593" s="356"/>
      <c r="L1593" s="356"/>
      <c r="M1593" s="356"/>
      <c r="N1593" s="356"/>
      <c r="O1593" s="356"/>
      <c r="P1593" s="356"/>
      <c r="Q1593" s="356"/>
      <c r="R1593" s="356"/>
      <c r="S1593" s="356"/>
      <c r="T1593" s="356"/>
      <c r="U1593" s="356"/>
      <c r="V1593" s="356"/>
      <c r="W1593" s="356"/>
      <c r="X1593" s="356"/>
      <c r="Y1593" s="356"/>
      <c r="Z1593" s="356"/>
      <c r="AA1593" s="356"/>
      <c r="AB1593" s="356"/>
      <c r="AC1593" s="356"/>
      <c r="AD1593" s="310">
        <f>'Art. 121'!Q1529</f>
        <v>2</v>
      </c>
      <c r="AE1593" s="94">
        <f t="shared" si="268"/>
        <v>0.18939393939393939</v>
      </c>
      <c r="AF1593">
        <f t="shared" si="269"/>
        <v>1</v>
      </c>
      <c r="AG1593" s="92">
        <f t="shared" si="270"/>
        <v>1</v>
      </c>
      <c r="AH1593" s="95">
        <f t="shared" si="271"/>
        <v>1</v>
      </c>
      <c r="AI1593" s="96">
        <f t="shared" si="272"/>
        <v>8.3333333333333329E-2</v>
      </c>
      <c r="AJ1593" s="96">
        <f t="shared" si="273"/>
        <v>8.3333333333333329E-2</v>
      </c>
      <c r="AK1593" s="96">
        <f t="shared" si="274"/>
        <v>0.18939393939393939</v>
      </c>
    </row>
    <row r="1594" spans="1:37" ht="24.9" customHeight="1" x14ac:dyDescent="0.25">
      <c r="A1594" s="393" t="s">
        <v>1264</v>
      </c>
      <c r="B1594" s="393"/>
      <c r="C1594" s="393"/>
      <c r="D1594" s="393"/>
      <c r="E1594" s="393"/>
      <c r="F1594" s="393"/>
      <c r="G1594" s="393"/>
      <c r="H1594" s="393"/>
      <c r="I1594" s="393"/>
      <c r="J1594" s="393"/>
      <c r="K1594" s="393"/>
      <c r="L1594" s="393"/>
      <c r="M1594" s="393"/>
      <c r="N1594" s="393"/>
      <c r="O1594" s="393"/>
      <c r="P1594" s="393"/>
      <c r="Q1594" s="393"/>
      <c r="R1594" s="393"/>
      <c r="S1594" s="393"/>
      <c r="T1594" s="393"/>
      <c r="U1594" s="393"/>
      <c r="V1594" s="393"/>
      <c r="W1594" s="393"/>
      <c r="X1594" s="393"/>
      <c r="Y1594" s="393"/>
      <c r="Z1594" s="393"/>
      <c r="AA1594" s="393"/>
      <c r="AB1594" s="393"/>
      <c r="AC1594" s="393"/>
      <c r="AD1594" s="310">
        <f>'Art. 121'!Q1530</f>
        <v>2</v>
      </c>
      <c r="AE1594" s="94">
        <f t="shared" si="268"/>
        <v>0.18939393939393939</v>
      </c>
      <c r="AF1594">
        <f t="shared" si="269"/>
        <v>1</v>
      </c>
      <c r="AG1594" s="92">
        <f t="shared" si="270"/>
        <v>1</v>
      </c>
      <c r="AH1594" s="95">
        <f t="shared" si="271"/>
        <v>1</v>
      </c>
      <c r="AI1594" s="96">
        <f t="shared" si="272"/>
        <v>8.3333333333333329E-2</v>
      </c>
      <c r="AJ1594" s="96">
        <f t="shared" si="273"/>
        <v>8.3333333333333329E-2</v>
      </c>
      <c r="AK1594" s="96">
        <f t="shared" si="274"/>
        <v>0.18939393939393939</v>
      </c>
    </row>
    <row r="1595" spans="1:37" ht="24.9" customHeight="1" x14ac:dyDescent="0.25">
      <c r="A1595" s="383" t="s">
        <v>1819</v>
      </c>
      <c r="B1595" s="383"/>
      <c r="C1595" s="383"/>
      <c r="D1595" s="383"/>
      <c r="E1595" s="383"/>
      <c r="F1595" s="383"/>
      <c r="G1595" s="383"/>
      <c r="H1595" s="383"/>
      <c r="I1595" s="383"/>
      <c r="J1595" s="383"/>
      <c r="K1595" s="383"/>
      <c r="L1595" s="383"/>
      <c r="M1595" s="383"/>
      <c r="N1595" s="383"/>
      <c r="O1595" s="383"/>
      <c r="P1595" s="383"/>
      <c r="Q1595" s="383"/>
      <c r="R1595" s="383"/>
      <c r="S1595" s="383"/>
      <c r="T1595" s="383"/>
      <c r="U1595" s="383"/>
      <c r="V1595" s="383"/>
      <c r="W1595" s="383"/>
      <c r="X1595" s="383"/>
      <c r="Y1595" s="383"/>
      <c r="Z1595" s="383"/>
      <c r="AA1595" s="383"/>
      <c r="AB1595" s="383"/>
      <c r="AC1595" s="383"/>
      <c r="AD1595" s="383"/>
      <c r="AE1595" s="94">
        <f>SUM(AE1588:AE1594)</f>
        <v>1.3257575757575759</v>
      </c>
      <c r="AF1595" s="61"/>
      <c r="AG1595" s="97">
        <f>SUM(AG1583:AG1594)</f>
        <v>12</v>
      </c>
      <c r="AH1595" s="98"/>
      <c r="AI1595" s="99"/>
      <c r="AJ1595" s="99"/>
      <c r="AK1595" s="99"/>
    </row>
    <row r="1596" spans="1:37" ht="24.9" customHeight="1" x14ac:dyDescent="0.25">
      <c r="A1596" s="384" t="s">
        <v>1820</v>
      </c>
      <c r="B1596" s="384"/>
      <c r="C1596" s="384"/>
      <c r="D1596" s="384"/>
      <c r="E1596" s="384"/>
      <c r="F1596" s="384"/>
      <c r="G1596" s="384"/>
      <c r="H1596" s="384"/>
      <c r="I1596" s="384"/>
      <c r="J1596" s="384"/>
      <c r="K1596" s="384"/>
      <c r="L1596" s="384"/>
      <c r="M1596" s="384"/>
      <c r="N1596" s="384"/>
      <c r="O1596" s="384"/>
      <c r="P1596" s="384"/>
      <c r="Q1596" s="384"/>
      <c r="R1596" s="384"/>
      <c r="S1596" s="384"/>
      <c r="T1596" s="384"/>
      <c r="U1596" s="384"/>
      <c r="V1596" s="384"/>
      <c r="W1596" s="384"/>
      <c r="X1596" s="384"/>
      <c r="Y1596" s="384"/>
      <c r="Z1596" s="384"/>
      <c r="AA1596" s="384"/>
      <c r="AB1596" s="384"/>
      <c r="AC1596" s="384"/>
      <c r="AD1596" s="384"/>
      <c r="AE1596" s="94">
        <f>AE1595/$AE$23*100</f>
        <v>58.333333333333336</v>
      </c>
      <c r="AF1596" s="61"/>
      <c r="AG1596" s="97"/>
      <c r="AH1596" s="98"/>
      <c r="AI1596" s="99"/>
      <c r="AJ1596" s="99"/>
      <c r="AK1596" s="99"/>
    </row>
    <row r="1597" spans="1:37" ht="24.9" customHeight="1" x14ac:dyDescent="0.25">
      <c r="A1597" s="73"/>
      <c r="B1597" s="73"/>
      <c r="C1597" s="73"/>
      <c r="D1597" s="73"/>
      <c r="E1597" s="73"/>
      <c r="F1597" s="73"/>
      <c r="G1597" s="73"/>
      <c r="H1597" s="73"/>
      <c r="I1597" s="73"/>
      <c r="J1597" s="73"/>
      <c r="K1597" s="73"/>
      <c r="L1597" s="73"/>
      <c r="M1597" s="73"/>
      <c r="N1597" s="73"/>
      <c r="O1597" s="73"/>
      <c r="P1597" s="73"/>
      <c r="Q1597" s="100"/>
      <c r="R1597" s="73"/>
      <c r="S1597" s="73"/>
      <c r="T1597" s="73"/>
      <c r="U1597" s="73"/>
      <c r="V1597" s="73"/>
      <c r="W1597" s="73"/>
      <c r="X1597" s="73"/>
      <c r="Y1597" s="73"/>
      <c r="Z1597" s="73"/>
      <c r="AA1597" s="73"/>
      <c r="AB1597" s="73"/>
      <c r="AC1597" s="73"/>
      <c r="AD1597" s="101"/>
      <c r="AE1597" s="101"/>
    </row>
    <row r="1598" spans="1:37" ht="24.9" customHeight="1" x14ac:dyDescent="0.25">
      <c r="A1598" s="391" t="s">
        <v>198</v>
      </c>
      <c r="B1598" s="391"/>
      <c r="C1598" s="391"/>
      <c r="D1598" s="391"/>
      <c r="E1598" s="391"/>
      <c r="F1598" s="391"/>
      <c r="G1598" s="391"/>
      <c r="H1598" s="391"/>
      <c r="I1598" s="391"/>
      <c r="J1598" s="391"/>
      <c r="K1598" s="391"/>
      <c r="L1598" s="391"/>
      <c r="M1598" s="391"/>
      <c r="N1598" s="391"/>
      <c r="O1598" s="391"/>
      <c r="P1598" s="391"/>
      <c r="Q1598" s="391"/>
      <c r="R1598" s="391"/>
      <c r="S1598" s="391"/>
      <c r="T1598" s="391"/>
      <c r="U1598" s="391"/>
      <c r="V1598" s="391"/>
      <c r="W1598" s="391"/>
      <c r="X1598" s="391"/>
      <c r="Y1598" s="391"/>
      <c r="Z1598" s="391"/>
      <c r="AA1598" s="391"/>
      <c r="AB1598" s="391"/>
      <c r="AC1598" s="391"/>
      <c r="AD1598" s="112" t="s">
        <v>187</v>
      </c>
      <c r="AE1598" s="113" t="s">
        <v>7</v>
      </c>
      <c r="AF1598" s="92" t="s">
        <v>1666</v>
      </c>
      <c r="AG1598" s="92" t="s">
        <v>1667</v>
      </c>
      <c r="AH1598" s="92" t="s">
        <v>1668</v>
      </c>
      <c r="AI1598" s="93" t="s">
        <v>1669</v>
      </c>
      <c r="AJ1598" s="92"/>
      <c r="AK1598" s="93" t="s">
        <v>1670</v>
      </c>
    </row>
    <row r="1599" spans="1:37" ht="24.9" customHeight="1" x14ac:dyDescent="0.25">
      <c r="A1599" s="356" t="s">
        <v>1265</v>
      </c>
      <c r="B1599" s="356"/>
      <c r="C1599" s="356"/>
      <c r="D1599" s="356"/>
      <c r="E1599" s="356"/>
      <c r="F1599" s="356"/>
      <c r="G1599" s="356"/>
      <c r="H1599" s="356"/>
      <c r="I1599" s="356"/>
      <c r="J1599" s="356"/>
      <c r="K1599" s="356"/>
      <c r="L1599" s="356"/>
      <c r="M1599" s="356"/>
      <c r="N1599" s="356"/>
      <c r="O1599" s="356"/>
      <c r="P1599" s="356"/>
      <c r="Q1599" s="356"/>
      <c r="R1599" s="356"/>
      <c r="S1599" s="356"/>
      <c r="T1599" s="356"/>
      <c r="U1599" s="356"/>
      <c r="V1599" s="356"/>
      <c r="W1599" s="356"/>
      <c r="X1599" s="356"/>
      <c r="Y1599" s="356"/>
      <c r="Z1599" s="356"/>
      <c r="AA1599" s="356"/>
      <c r="AB1599" s="356"/>
      <c r="AC1599" s="356"/>
      <c r="AD1599" s="310">
        <f>'Art. 121'!Q1533</f>
        <v>2</v>
      </c>
      <c r="AE1599" s="94">
        <f>IF(AG1599=1,AK1599,AG1599)</f>
        <v>0.45454545454545459</v>
      </c>
      <c r="AF1599">
        <f>AD1599/2</f>
        <v>1</v>
      </c>
      <c r="AG1599" s="92">
        <f>IF(AND(AF1599&gt;=0,AF1599&lt;=1),1,"No aplica")</f>
        <v>1</v>
      </c>
      <c r="AH1599" s="95">
        <f>AD1599/(AG1599*2)</f>
        <v>1</v>
      </c>
      <c r="AI1599" s="96">
        <f>IF(AG1599=1,AG1599/$AG$1604,"No aplica")</f>
        <v>0.2</v>
      </c>
      <c r="AJ1599" s="96">
        <f>AF1599*AI1599</f>
        <v>0.2</v>
      </c>
      <c r="AK1599" s="96">
        <f>AJ1599*$AE$23</f>
        <v>0.45454545454545459</v>
      </c>
    </row>
    <row r="1600" spans="1:37" ht="24.9" customHeight="1" x14ac:dyDescent="0.25">
      <c r="A1600" s="356" t="s">
        <v>1266</v>
      </c>
      <c r="B1600" s="356"/>
      <c r="C1600" s="356"/>
      <c r="D1600" s="356"/>
      <c r="E1600" s="356"/>
      <c r="F1600" s="356"/>
      <c r="G1600" s="356"/>
      <c r="H1600" s="356"/>
      <c r="I1600" s="356"/>
      <c r="J1600" s="356"/>
      <c r="K1600" s="356"/>
      <c r="L1600" s="356"/>
      <c r="M1600" s="356"/>
      <c r="N1600" s="356"/>
      <c r="O1600" s="356"/>
      <c r="P1600" s="356"/>
      <c r="Q1600" s="356"/>
      <c r="R1600" s="356"/>
      <c r="S1600" s="356"/>
      <c r="T1600" s="356"/>
      <c r="U1600" s="356"/>
      <c r="V1600" s="356"/>
      <c r="W1600" s="356"/>
      <c r="X1600" s="356"/>
      <c r="Y1600" s="356"/>
      <c r="Z1600" s="356"/>
      <c r="AA1600" s="356"/>
      <c r="AB1600" s="356"/>
      <c r="AC1600" s="356"/>
      <c r="AD1600" s="310">
        <f>'Art. 121'!Q1534</f>
        <v>2</v>
      </c>
      <c r="AE1600" s="94">
        <f>IF(AG1600=1,AK1600,AG1600)</f>
        <v>0.45454545454545459</v>
      </c>
      <c r="AF1600">
        <f>AD1600/2</f>
        <v>1</v>
      </c>
      <c r="AG1600" s="92">
        <f>IF(AND(AF1600&gt;=0,AF1600&lt;=1),1,"No aplica")</f>
        <v>1</v>
      </c>
      <c r="AH1600" s="95">
        <f>AD1600/(AG1600*2)</f>
        <v>1</v>
      </c>
      <c r="AI1600" s="96">
        <f>IF(AG1600=1,AG1600/$AG$1604,"No aplica")</f>
        <v>0.2</v>
      </c>
      <c r="AJ1600" s="96">
        <f>AF1600*AI1600</f>
        <v>0.2</v>
      </c>
      <c r="AK1600" s="96">
        <f>AJ1600*$AE$23</f>
        <v>0.45454545454545459</v>
      </c>
    </row>
    <row r="1601" spans="1:37" ht="24.9" customHeight="1" x14ac:dyDescent="0.25">
      <c r="A1601" s="356" t="s">
        <v>1267</v>
      </c>
      <c r="B1601" s="356"/>
      <c r="C1601" s="356"/>
      <c r="D1601" s="356"/>
      <c r="E1601" s="356"/>
      <c r="F1601" s="356"/>
      <c r="G1601" s="356"/>
      <c r="H1601" s="356"/>
      <c r="I1601" s="356"/>
      <c r="J1601" s="356"/>
      <c r="K1601" s="356"/>
      <c r="L1601" s="356"/>
      <c r="M1601" s="356"/>
      <c r="N1601" s="356"/>
      <c r="O1601" s="356"/>
      <c r="P1601" s="356"/>
      <c r="Q1601" s="356"/>
      <c r="R1601" s="356"/>
      <c r="S1601" s="356"/>
      <c r="T1601" s="356"/>
      <c r="U1601" s="356"/>
      <c r="V1601" s="356"/>
      <c r="W1601" s="356"/>
      <c r="X1601" s="356"/>
      <c r="Y1601" s="356"/>
      <c r="Z1601" s="356"/>
      <c r="AA1601" s="356"/>
      <c r="AB1601" s="356"/>
      <c r="AC1601" s="356"/>
      <c r="AD1601" s="310">
        <f>'Art. 121'!Q1535</f>
        <v>2</v>
      </c>
      <c r="AE1601" s="94">
        <f>IF(AG1601=1,AK1601,AG1601)</f>
        <v>0.45454545454545459</v>
      </c>
      <c r="AF1601">
        <f>AD1601/2</f>
        <v>1</v>
      </c>
      <c r="AG1601" s="92">
        <f>IF(AND(AF1601&gt;=0,AF1601&lt;=1),1,"No aplica")</f>
        <v>1</v>
      </c>
      <c r="AH1601" s="95">
        <f>AD1601/(AG1601*2)</f>
        <v>1</v>
      </c>
      <c r="AI1601" s="96">
        <f>IF(AG1601=1,AG1601/$AG$1604,"No aplica")</f>
        <v>0.2</v>
      </c>
      <c r="AJ1601" s="96">
        <f>AF1601*AI1601</f>
        <v>0.2</v>
      </c>
      <c r="AK1601" s="96">
        <f>AJ1601*$AE$23</f>
        <v>0.45454545454545459</v>
      </c>
    </row>
    <row r="1602" spans="1:37" ht="24.9" customHeight="1" x14ac:dyDescent="0.25">
      <c r="A1602" s="356" t="s">
        <v>1268</v>
      </c>
      <c r="B1602" s="356"/>
      <c r="C1602" s="356"/>
      <c r="D1602" s="356"/>
      <c r="E1602" s="356"/>
      <c r="F1602" s="356"/>
      <c r="G1602" s="356"/>
      <c r="H1602" s="356"/>
      <c r="I1602" s="356"/>
      <c r="J1602" s="356"/>
      <c r="K1602" s="356"/>
      <c r="L1602" s="356"/>
      <c r="M1602" s="356"/>
      <c r="N1602" s="356"/>
      <c r="O1602" s="356"/>
      <c r="P1602" s="356"/>
      <c r="Q1602" s="356"/>
      <c r="R1602" s="356"/>
      <c r="S1602" s="356"/>
      <c r="T1602" s="356"/>
      <c r="U1602" s="356"/>
      <c r="V1602" s="356"/>
      <c r="W1602" s="356"/>
      <c r="X1602" s="356"/>
      <c r="Y1602" s="356"/>
      <c r="Z1602" s="356"/>
      <c r="AA1602" s="356"/>
      <c r="AB1602" s="356"/>
      <c r="AC1602" s="356"/>
      <c r="AD1602" s="310">
        <f>'Art. 121'!Q1536</f>
        <v>2</v>
      </c>
      <c r="AE1602" s="94">
        <f>IF(AG1602=1,AK1602,AG1602)</f>
        <v>0.45454545454545459</v>
      </c>
      <c r="AF1602">
        <f>AD1602/2</f>
        <v>1</v>
      </c>
      <c r="AG1602" s="92">
        <f>IF(AND(AF1602&gt;=0,AF1602&lt;=1),1,"No aplica")</f>
        <v>1</v>
      </c>
      <c r="AH1602" s="95">
        <f>AD1602/(AG1602*2)</f>
        <v>1</v>
      </c>
      <c r="AI1602" s="96">
        <f>IF(AG1602=1,AG1602/$AG$1604,"No aplica")</f>
        <v>0.2</v>
      </c>
      <c r="AJ1602" s="96">
        <f>AF1602*AI1602</f>
        <v>0.2</v>
      </c>
      <c r="AK1602" s="96">
        <f>AJ1602*$AE$23</f>
        <v>0.45454545454545459</v>
      </c>
    </row>
    <row r="1603" spans="1:37" ht="24.9" customHeight="1" x14ac:dyDescent="0.25">
      <c r="A1603" s="356" t="s">
        <v>1269</v>
      </c>
      <c r="B1603" s="356"/>
      <c r="C1603" s="356"/>
      <c r="D1603" s="356"/>
      <c r="E1603" s="356"/>
      <c r="F1603" s="356"/>
      <c r="G1603" s="356"/>
      <c r="H1603" s="356"/>
      <c r="I1603" s="356"/>
      <c r="J1603" s="356"/>
      <c r="K1603" s="356"/>
      <c r="L1603" s="356"/>
      <c r="M1603" s="356"/>
      <c r="N1603" s="356"/>
      <c r="O1603" s="356"/>
      <c r="P1603" s="356"/>
      <c r="Q1603" s="356"/>
      <c r="R1603" s="356"/>
      <c r="S1603" s="356"/>
      <c r="T1603" s="356"/>
      <c r="U1603" s="356"/>
      <c r="V1603" s="356"/>
      <c r="W1603" s="356"/>
      <c r="X1603" s="356"/>
      <c r="Y1603" s="356"/>
      <c r="Z1603" s="356"/>
      <c r="AA1603" s="356"/>
      <c r="AB1603" s="356"/>
      <c r="AC1603" s="356"/>
      <c r="AD1603" s="310">
        <f>'Art. 121'!Q1537</f>
        <v>2</v>
      </c>
      <c r="AE1603" s="94">
        <f>IF(AG1603=1,AK1603,AG1603)</f>
        <v>0.45454545454545459</v>
      </c>
      <c r="AF1603">
        <f>AD1603/2</f>
        <v>1</v>
      </c>
      <c r="AG1603" s="92">
        <f>IF(AND(AF1603&gt;=0,AF1603&lt;=1),1,"No aplica")</f>
        <v>1</v>
      </c>
      <c r="AH1603" s="95">
        <f>AD1603/(AG1603*2)</f>
        <v>1</v>
      </c>
      <c r="AI1603" s="96">
        <f>IF(AG1603=1,AG1603/$AG$1604,"No aplica")</f>
        <v>0.2</v>
      </c>
      <c r="AJ1603" s="96">
        <f>AF1603*AI1603</f>
        <v>0.2</v>
      </c>
      <c r="AK1603" s="96">
        <f>AJ1603*$AE$23</f>
        <v>0.45454545454545459</v>
      </c>
    </row>
    <row r="1604" spans="1:37" ht="24.9" customHeight="1" x14ac:dyDescent="0.25">
      <c r="A1604" s="383" t="s">
        <v>1821</v>
      </c>
      <c r="B1604" s="383"/>
      <c r="C1604" s="383"/>
      <c r="D1604" s="383"/>
      <c r="E1604" s="383"/>
      <c r="F1604" s="383"/>
      <c r="G1604" s="383"/>
      <c r="H1604" s="383"/>
      <c r="I1604" s="383"/>
      <c r="J1604" s="383"/>
      <c r="K1604" s="383"/>
      <c r="L1604" s="383"/>
      <c r="M1604" s="383"/>
      <c r="N1604" s="383"/>
      <c r="O1604" s="383"/>
      <c r="P1604" s="383"/>
      <c r="Q1604" s="383"/>
      <c r="R1604" s="383"/>
      <c r="S1604" s="383"/>
      <c r="T1604" s="383"/>
      <c r="U1604" s="383"/>
      <c r="V1604" s="383"/>
      <c r="W1604" s="383"/>
      <c r="X1604" s="383"/>
      <c r="Y1604" s="383"/>
      <c r="Z1604" s="383"/>
      <c r="AA1604" s="383"/>
      <c r="AB1604" s="383"/>
      <c r="AC1604" s="383"/>
      <c r="AD1604" s="383"/>
      <c r="AE1604" s="94">
        <f>SUM(AE1597:AE1603)</f>
        <v>2.2727272727272729</v>
      </c>
      <c r="AF1604" s="61"/>
      <c r="AG1604" s="97">
        <f>SUM(AG1599:AG1603)</f>
        <v>5</v>
      </c>
      <c r="AH1604" s="98"/>
      <c r="AI1604" s="99"/>
      <c r="AJ1604" s="99"/>
      <c r="AK1604" s="99"/>
    </row>
    <row r="1605" spans="1:37" ht="24.9" customHeight="1" x14ac:dyDescent="0.25">
      <c r="A1605" s="384" t="s">
        <v>1822</v>
      </c>
      <c r="B1605" s="384"/>
      <c r="C1605" s="384"/>
      <c r="D1605" s="384"/>
      <c r="E1605" s="384"/>
      <c r="F1605" s="384"/>
      <c r="G1605" s="384"/>
      <c r="H1605" s="384"/>
      <c r="I1605" s="384"/>
      <c r="J1605" s="384"/>
      <c r="K1605" s="384"/>
      <c r="L1605" s="384"/>
      <c r="M1605" s="384"/>
      <c r="N1605" s="384"/>
      <c r="O1605" s="384"/>
      <c r="P1605" s="384"/>
      <c r="Q1605" s="384"/>
      <c r="R1605" s="384"/>
      <c r="S1605" s="384"/>
      <c r="T1605" s="384"/>
      <c r="U1605" s="384"/>
      <c r="V1605" s="384"/>
      <c r="W1605" s="384"/>
      <c r="X1605" s="384"/>
      <c r="Y1605" s="384"/>
      <c r="Z1605" s="384"/>
      <c r="AA1605" s="384"/>
      <c r="AB1605" s="384"/>
      <c r="AC1605" s="384"/>
      <c r="AD1605" s="384"/>
      <c r="AE1605" s="94">
        <f>AE1604/$AE$23*100</f>
        <v>100</v>
      </c>
      <c r="AF1605" s="61"/>
      <c r="AG1605" s="97"/>
      <c r="AH1605" s="98"/>
      <c r="AI1605" s="99"/>
      <c r="AJ1605" s="99"/>
      <c r="AK1605" s="99"/>
    </row>
    <row r="1606" spans="1:37" ht="24.9" customHeight="1" x14ac:dyDescent="0.25">
      <c r="A1606" s="107"/>
      <c r="B1606" s="107"/>
      <c r="C1606" s="107"/>
      <c r="D1606" s="107"/>
      <c r="E1606" s="107"/>
      <c r="F1606" s="107"/>
      <c r="G1606" s="107"/>
      <c r="H1606" s="107"/>
      <c r="I1606" s="107"/>
      <c r="J1606" s="107"/>
      <c r="K1606" s="107"/>
      <c r="L1606" s="107"/>
      <c r="M1606" s="107"/>
      <c r="N1606" s="107"/>
      <c r="O1606" s="107"/>
      <c r="P1606" s="107"/>
      <c r="Q1606" s="100"/>
      <c r="R1606" s="107"/>
      <c r="S1606" s="107"/>
      <c r="T1606" s="107"/>
      <c r="U1606" s="107"/>
      <c r="V1606" s="107"/>
      <c r="W1606" s="107"/>
      <c r="X1606" s="107"/>
      <c r="Y1606" s="107"/>
      <c r="Z1606" s="107"/>
      <c r="AA1606" s="107"/>
      <c r="AB1606" s="107"/>
      <c r="AC1606" s="107"/>
      <c r="AD1606" s="101"/>
      <c r="AE1606" s="101"/>
    </row>
    <row r="1607" spans="1:37" ht="24.9" customHeight="1" x14ac:dyDescent="0.25">
      <c r="A1607" s="107"/>
      <c r="B1607" s="107"/>
      <c r="C1607" s="107"/>
      <c r="D1607" s="107"/>
      <c r="E1607" s="107"/>
      <c r="F1607" s="107"/>
      <c r="G1607" s="107"/>
      <c r="H1607" s="107"/>
      <c r="I1607" s="107"/>
      <c r="J1607" s="107"/>
      <c r="K1607" s="107"/>
      <c r="L1607" s="107"/>
      <c r="M1607" s="107"/>
      <c r="N1607" s="107"/>
      <c r="O1607" s="107"/>
      <c r="P1607" s="107"/>
      <c r="Q1607" s="100"/>
      <c r="R1607" s="107"/>
      <c r="S1607" s="107"/>
      <c r="T1607" s="107"/>
      <c r="U1607" s="107"/>
      <c r="V1607" s="107"/>
      <c r="W1607" s="107"/>
      <c r="X1607" s="107"/>
      <c r="Y1607" s="107"/>
      <c r="Z1607" s="107"/>
      <c r="AA1607" s="107"/>
      <c r="AB1607" s="107"/>
      <c r="AC1607" s="107"/>
      <c r="AD1607" s="101"/>
      <c r="AE1607" s="101"/>
    </row>
    <row r="1608" spans="1:37" ht="24.9" customHeight="1" x14ac:dyDescent="0.25">
      <c r="A1608" s="390" t="s">
        <v>1270</v>
      </c>
      <c r="B1608" s="390"/>
      <c r="C1608" s="390"/>
      <c r="D1608" s="390"/>
      <c r="E1608" s="390"/>
      <c r="F1608" s="390"/>
      <c r="G1608" s="390"/>
      <c r="H1608" s="390"/>
      <c r="I1608" s="390"/>
      <c r="J1608" s="390"/>
      <c r="K1608" s="390"/>
      <c r="L1608" s="390"/>
      <c r="M1608" s="390"/>
      <c r="N1608" s="390"/>
      <c r="O1608" s="390"/>
      <c r="P1608" s="390"/>
      <c r="Q1608" s="390"/>
      <c r="R1608" s="390"/>
      <c r="S1608" s="390"/>
      <c r="T1608" s="390"/>
      <c r="U1608" s="390"/>
      <c r="V1608" s="390"/>
      <c r="W1608" s="390"/>
      <c r="X1608" s="390"/>
      <c r="Y1608" s="390"/>
      <c r="Z1608" s="390"/>
      <c r="AA1608" s="390"/>
      <c r="AB1608" s="390"/>
      <c r="AC1608" s="390"/>
      <c r="AD1608" s="88"/>
      <c r="AE1608" s="88"/>
    </row>
    <row r="1609" spans="1:37" ht="24.9" customHeight="1" x14ac:dyDescent="0.25">
      <c r="A1609" s="109"/>
      <c r="B1609" s="110"/>
      <c r="C1609" s="110"/>
      <c r="D1609" s="110"/>
      <c r="E1609" s="110"/>
      <c r="F1609" s="110"/>
      <c r="G1609" s="110"/>
      <c r="H1609" s="110"/>
      <c r="I1609" s="110"/>
      <c r="J1609" s="110"/>
      <c r="K1609" s="110"/>
      <c r="L1609" s="110"/>
      <c r="M1609" s="110"/>
      <c r="N1609" s="110"/>
      <c r="O1609" s="110"/>
      <c r="P1609" s="110"/>
      <c r="Q1609" s="111"/>
      <c r="R1609" s="110"/>
      <c r="S1609" s="110"/>
      <c r="T1609" s="110"/>
      <c r="U1609" s="110"/>
      <c r="V1609" s="110"/>
      <c r="W1609" s="110"/>
      <c r="X1609" s="110"/>
      <c r="Y1609" s="110"/>
      <c r="Z1609" s="110"/>
      <c r="AA1609" s="110"/>
      <c r="AB1609" s="110"/>
      <c r="AC1609" s="110"/>
      <c r="AD1609" s="89"/>
      <c r="AE1609" s="89"/>
    </row>
    <row r="1610" spans="1:37" ht="24.9" customHeight="1" x14ac:dyDescent="0.25">
      <c r="A1610" s="73"/>
      <c r="B1610" s="73"/>
      <c r="C1610" s="73"/>
      <c r="D1610" s="73"/>
      <c r="E1610" s="73"/>
      <c r="F1610" s="73"/>
      <c r="G1610" s="73"/>
      <c r="H1610" s="73"/>
      <c r="I1610" s="73"/>
      <c r="J1610" s="73"/>
      <c r="K1610" s="73"/>
      <c r="L1610" s="73"/>
      <c r="M1610" s="73"/>
      <c r="N1610" s="73"/>
      <c r="O1610" s="73"/>
      <c r="P1610" s="73"/>
      <c r="Q1610" s="100"/>
      <c r="R1610" s="73"/>
      <c r="S1610" s="73"/>
      <c r="T1610" s="73"/>
      <c r="U1610" s="73"/>
      <c r="V1610" s="73"/>
      <c r="W1610" s="73"/>
      <c r="X1610" s="73"/>
      <c r="Y1610" s="73"/>
      <c r="Z1610" s="73"/>
      <c r="AA1610" s="73"/>
      <c r="AB1610" s="73"/>
      <c r="AC1610" s="73"/>
      <c r="AD1610" s="101"/>
      <c r="AE1610" s="101"/>
    </row>
    <row r="1611" spans="1:37" ht="24.9" customHeight="1" x14ac:dyDescent="0.25">
      <c r="A1611" s="387" t="s">
        <v>163</v>
      </c>
      <c r="B1611" s="387"/>
      <c r="C1611" s="387"/>
      <c r="D1611" s="387"/>
      <c r="E1611" s="387"/>
      <c r="F1611" s="387"/>
      <c r="G1611" s="387"/>
      <c r="H1611" s="387"/>
      <c r="I1611" s="387"/>
      <c r="J1611" s="387"/>
      <c r="K1611" s="387"/>
      <c r="L1611" s="387"/>
      <c r="M1611" s="387"/>
      <c r="N1611" s="387"/>
      <c r="O1611" s="387"/>
      <c r="P1611" s="387"/>
      <c r="Q1611" s="387"/>
      <c r="R1611" s="387"/>
      <c r="S1611" s="387"/>
      <c r="T1611" s="387"/>
      <c r="U1611" s="387"/>
      <c r="V1611" s="387"/>
      <c r="W1611" s="387"/>
      <c r="X1611" s="387"/>
      <c r="Y1611" s="387"/>
      <c r="Z1611" s="387"/>
      <c r="AA1611" s="387"/>
      <c r="AB1611" s="387"/>
      <c r="AC1611" s="387"/>
      <c r="AD1611" s="66" t="s">
        <v>187</v>
      </c>
      <c r="AE1611" s="306" t="s">
        <v>7</v>
      </c>
      <c r="AF1611" s="92" t="s">
        <v>1666</v>
      </c>
      <c r="AG1611" s="92" t="s">
        <v>1667</v>
      </c>
      <c r="AH1611" s="92" t="s">
        <v>1668</v>
      </c>
      <c r="AI1611" s="93" t="s">
        <v>1669</v>
      </c>
      <c r="AJ1611" s="92"/>
      <c r="AK1611" s="93" t="s">
        <v>1670</v>
      </c>
    </row>
    <row r="1612" spans="1:37" ht="24.9" customHeight="1" x14ac:dyDescent="0.25">
      <c r="A1612" s="356" t="s">
        <v>1025</v>
      </c>
      <c r="B1612" s="356"/>
      <c r="C1612" s="356"/>
      <c r="D1612" s="356"/>
      <c r="E1612" s="356"/>
      <c r="F1612" s="356"/>
      <c r="G1612" s="356"/>
      <c r="H1612" s="356"/>
      <c r="I1612" s="356"/>
      <c r="J1612" s="356"/>
      <c r="K1612" s="356"/>
      <c r="L1612" s="356"/>
      <c r="M1612" s="356"/>
      <c r="N1612" s="356"/>
      <c r="O1612" s="356"/>
      <c r="P1612" s="356"/>
      <c r="Q1612" s="356"/>
      <c r="R1612" s="356"/>
      <c r="S1612" s="356"/>
      <c r="T1612" s="356"/>
      <c r="U1612" s="356"/>
      <c r="V1612" s="356"/>
      <c r="W1612" s="356"/>
      <c r="X1612" s="356"/>
      <c r="Y1612" s="356"/>
      <c r="Z1612" s="356"/>
      <c r="AA1612" s="356"/>
      <c r="AB1612" s="356"/>
      <c r="AC1612" s="356"/>
      <c r="AD1612" s="310">
        <f>'Art. 121'!Q1546</f>
        <v>2</v>
      </c>
      <c r="AE1612" s="94">
        <f t="shared" ref="AE1612:AE1621" si="275">IF(AG1612=1,AK1612,AG1612)</f>
        <v>0.22727272727272729</v>
      </c>
      <c r="AF1612">
        <f t="shared" ref="AF1612:AF1621" si="276">AD1612/2</f>
        <v>1</v>
      </c>
      <c r="AG1612" s="92">
        <f t="shared" ref="AG1612:AG1621" si="277">IF(AND(AF1612&gt;=0,AF1612&lt;=1),1,"No aplica")</f>
        <v>1</v>
      </c>
      <c r="AH1612" s="95">
        <f t="shared" ref="AH1612:AH1621" si="278">AD1612/(AG1612*2)</f>
        <v>1</v>
      </c>
      <c r="AI1612" s="96">
        <f t="shared" ref="AI1612:AI1621" si="279">IF(AG1612=1,AG1612/$AG$1622,"No aplica")</f>
        <v>0.1</v>
      </c>
      <c r="AJ1612" s="96">
        <f t="shared" ref="AJ1612:AJ1621" si="280">AF1612*AI1612</f>
        <v>0.1</v>
      </c>
      <c r="AK1612" s="96">
        <f t="shared" ref="AK1612:AK1621" si="281">AJ1612*$AE$23</f>
        <v>0.22727272727272729</v>
      </c>
    </row>
    <row r="1613" spans="1:37" ht="24.9" customHeight="1" x14ac:dyDescent="0.25">
      <c r="A1613" s="356" t="s">
        <v>1026</v>
      </c>
      <c r="B1613" s="356"/>
      <c r="C1613" s="356"/>
      <c r="D1613" s="356"/>
      <c r="E1613" s="356"/>
      <c r="F1613" s="356"/>
      <c r="G1613" s="356"/>
      <c r="H1613" s="356"/>
      <c r="I1613" s="356"/>
      <c r="J1613" s="356"/>
      <c r="K1613" s="356"/>
      <c r="L1613" s="356"/>
      <c r="M1613" s="356"/>
      <c r="N1613" s="356"/>
      <c r="O1613" s="356"/>
      <c r="P1613" s="356"/>
      <c r="Q1613" s="356"/>
      <c r="R1613" s="356"/>
      <c r="S1613" s="356"/>
      <c r="T1613" s="356"/>
      <c r="U1613" s="356"/>
      <c r="V1613" s="356"/>
      <c r="W1613" s="356"/>
      <c r="X1613" s="356"/>
      <c r="Y1613" s="356"/>
      <c r="Z1613" s="356"/>
      <c r="AA1613" s="356"/>
      <c r="AB1613" s="356"/>
      <c r="AC1613" s="356"/>
      <c r="AD1613" s="310">
        <f>'Art. 121'!Q1547</f>
        <v>2</v>
      </c>
      <c r="AE1613" s="94">
        <f t="shared" si="275"/>
        <v>0.22727272727272729</v>
      </c>
      <c r="AF1613">
        <f t="shared" si="276"/>
        <v>1</v>
      </c>
      <c r="AG1613" s="92">
        <f t="shared" si="277"/>
        <v>1</v>
      </c>
      <c r="AH1613" s="95">
        <f t="shared" si="278"/>
        <v>1</v>
      </c>
      <c r="AI1613" s="96">
        <f t="shared" si="279"/>
        <v>0.1</v>
      </c>
      <c r="AJ1613" s="96">
        <f t="shared" si="280"/>
        <v>0.1</v>
      </c>
      <c r="AK1613" s="96">
        <f t="shared" si="281"/>
        <v>0.22727272727272729</v>
      </c>
    </row>
    <row r="1614" spans="1:37" ht="24.9" customHeight="1" x14ac:dyDescent="0.25">
      <c r="A1614" s="356" t="s">
        <v>1271</v>
      </c>
      <c r="B1614" s="356"/>
      <c r="C1614" s="356"/>
      <c r="D1614" s="356"/>
      <c r="E1614" s="356"/>
      <c r="F1614" s="356"/>
      <c r="G1614" s="356"/>
      <c r="H1614" s="356"/>
      <c r="I1614" s="356"/>
      <c r="J1614" s="356"/>
      <c r="K1614" s="356"/>
      <c r="L1614" s="356"/>
      <c r="M1614" s="356"/>
      <c r="N1614" s="356"/>
      <c r="O1614" s="356"/>
      <c r="P1614" s="356"/>
      <c r="Q1614" s="356"/>
      <c r="R1614" s="356"/>
      <c r="S1614" s="356"/>
      <c r="T1614" s="356"/>
      <c r="U1614" s="356"/>
      <c r="V1614" s="356"/>
      <c r="W1614" s="356"/>
      <c r="X1614" s="356"/>
      <c r="Y1614" s="356"/>
      <c r="Z1614" s="356"/>
      <c r="AA1614" s="356"/>
      <c r="AB1614" s="356"/>
      <c r="AC1614" s="356"/>
      <c r="AD1614" s="310">
        <f>'Art. 121'!Q1548</f>
        <v>2</v>
      </c>
      <c r="AE1614" s="94">
        <f t="shared" si="275"/>
        <v>0.22727272727272729</v>
      </c>
      <c r="AF1614">
        <f t="shared" si="276"/>
        <v>1</v>
      </c>
      <c r="AG1614" s="92">
        <f t="shared" si="277"/>
        <v>1</v>
      </c>
      <c r="AH1614" s="95">
        <f t="shared" si="278"/>
        <v>1</v>
      </c>
      <c r="AI1614" s="96">
        <f t="shared" si="279"/>
        <v>0.1</v>
      </c>
      <c r="AJ1614" s="96">
        <f t="shared" si="280"/>
        <v>0.1</v>
      </c>
      <c r="AK1614" s="96">
        <f t="shared" si="281"/>
        <v>0.22727272727272729</v>
      </c>
    </row>
    <row r="1615" spans="1:37" ht="24.9" customHeight="1" x14ac:dyDescent="0.25">
      <c r="A1615" s="356" t="s">
        <v>1272</v>
      </c>
      <c r="B1615" s="356"/>
      <c r="C1615" s="356"/>
      <c r="D1615" s="356"/>
      <c r="E1615" s="356"/>
      <c r="F1615" s="356"/>
      <c r="G1615" s="356"/>
      <c r="H1615" s="356"/>
      <c r="I1615" s="356"/>
      <c r="J1615" s="356"/>
      <c r="K1615" s="356"/>
      <c r="L1615" s="356"/>
      <c r="M1615" s="356"/>
      <c r="N1615" s="356"/>
      <c r="O1615" s="356"/>
      <c r="P1615" s="356"/>
      <c r="Q1615" s="356"/>
      <c r="R1615" s="356"/>
      <c r="S1615" s="356"/>
      <c r="T1615" s="356"/>
      <c r="U1615" s="356"/>
      <c r="V1615" s="356"/>
      <c r="W1615" s="356"/>
      <c r="X1615" s="356"/>
      <c r="Y1615" s="356"/>
      <c r="Z1615" s="356"/>
      <c r="AA1615" s="356"/>
      <c r="AB1615" s="356"/>
      <c r="AC1615" s="356"/>
      <c r="AD1615" s="310">
        <f>'Art. 121'!Q1549</f>
        <v>2</v>
      </c>
      <c r="AE1615" s="94">
        <f t="shared" si="275"/>
        <v>0.22727272727272729</v>
      </c>
      <c r="AF1615">
        <f t="shared" si="276"/>
        <v>1</v>
      </c>
      <c r="AG1615" s="92">
        <f t="shared" si="277"/>
        <v>1</v>
      </c>
      <c r="AH1615" s="95">
        <f t="shared" si="278"/>
        <v>1</v>
      </c>
      <c r="AI1615" s="96">
        <f t="shared" si="279"/>
        <v>0.1</v>
      </c>
      <c r="AJ1615" s="96">
        <f t="shared" si="280"/>
        <v>0.1</v>
      </c>
      <c r="AK1615" s="96">
        <f t="shared" si="281"/>
        <v>0.22727272727272729</v>
      </c>
    </row>
    <row r="1616" spans="1:37" ht="24.9" customHeight="1" x14ac:dyDescent="0.25">
      <c r="A1616" s="393" t="s">
        <v>1273</v>
      </c>
      <c r="B1616" s="393"/>
      <c r="C1616" s="393"/>
      <c r="D1616" s="393"/>
      <c r="E1616" s="393"/>
      <c r="F1616" s="393"/>
      <c r="G1616" s="393"/>
      <c r="H1616" s="393"/>
      <c r="I1616" s="393"/>
      <c r="J1616" s="393"/>
      <c r="K1616" s="393"/>
      <c r="L1616" s="393"/>
      <c r="M1616" s="393"/>
      <c r="N1616" s="393"/>
      <c r="O1616" s="393"/>
      <c r="P1616" s="393"/>
      <c r="Q1616" s="393"/>
      <c r="R1616" s="393"/>
      <c r="S1616" s="393"/>
      <c r="T1616" s="393"/>
      <c r="U1616" s="393"/>
      <c r="V1616" s="393"/>
      <c r="W1616" s="393"/>
      <c r="X1616" s="393"/>
      <c r="Y1616" s="393"/>
      <c r="Z1616" s="393"/>
      <c r="AA1616" s="393"/>
      <c r="AB1616" s="393"/>
      <c r="AC1616" s="393"/>
      <c r="AD1616" s="310">
        <f>'Art. 121'!Q1550</f>
        <v>2</v>
      </c>
      <c r="AE1616" s="94">
        <f t="shared" si="275"/>
        <v>0.22727272727272729</v>
      </c>
      <c r="AF1616">
        <f t="shared" si="276"/>
        <v>1</v>
      </c>
      <c r="AG1616" s="92">
        <f t="shared" si="277"/>
        <v>1</v>
      </c>
      <c r="AH1616" s="95">
        <f t="shared" si="278"/>
        <v>1</v>
      </c>
      <c r="AI1616" s="96">
        <f t="shared" si="279"/>
        <v>0.1</v>
      </c>
      <c r="AJ1616" s="96">
        <f t="shared" si="280"/>
        <v>0.1</v>
      </c>
      <c r="AK1616" s="96">
        <f t="shared" si="281"/>
        <v>0.22727272727272729</v>
      </c>
    </row>
    <row r="1617" spans="1:37" ht="24.9" customHeight="1" x14ac:dyDescent="0.25">
      <c r="A1617" s="393" t="s">
        <v>1274</v>
      </c>
      <c r="B1617" s="393"/>
      <c r="C1617" s="393"/>
      <c r="D1617" s="393"/>
      <c r="E1617" s="393"/>
      <c r="F1617" s="393"/>
      <c r="G1617" s="393"/>
      <c r="H1617" s="393"/>
      <c r="I1617" s="393"/>
      <c r="J1617" s="393"/>
      <c r="K1617" s="393"/>
      <c r="L1617" s="393"/>
      <c r="M1617" s="393"/>
      <c r="N1617" s="393"/>
      <c r="O1617" s="393"/>
      <c r="P1617" s="393"/>
      <c r="Q1617" s="393"/>
      <c r="R1617" s="393"/>
      <c r="S1617" s="393"/>
      <c r="T1617" s="393"/>
      <c r="U1617" s="393"/>
      <c r="V1617" s="393"/>
      <c r="W1617" s="393"/>
      <c r="X1617" s="393"/>
      <c r="Y1617" s="393"/>
      <c r="Z1617" s="393"/>
      <c r="AA1617" s="393"/>
      <c r="AB1617" s="393"/>
      <c r="AC1617" s="393"/>
      <c r="AD1617" s="310">
        <f>'Art. 121'!Q1551</f>
        <v>2</v>
      </c>
      <c r="AE1617" s="94">
        <f t="shared" si="275"/>
        <v>0.22727272727272729</v>
      </c>
      <c r="AF1617">
        <f t="shared" si="276"/>
        <v>1</v>
      </c>
      <c r="AG1617" s="92">
        <f t="shared" si="277"/>
        <v>1</v>
      </c>
      <c r="AH1617" s="95">
        <f t="shared" si="278"/>
        <v>1</v>
      </c>
      <c r="AI1617" s="96">
        <f t="shared" si="279"/>
        <v>0.1</v>
      </c>
      <c r="AJ1617" s="96">
        <f t="shared" si="280"/>
        <v>0.1</v>
      </c>
      <c r="AK1617" s="96">
        <f t="shared" si="281"/>
        <v>0.22727272727272729</v>
      </c>
    </row>
    <row r="1618" spans="1:37" ht="24.9" customHeight="1" x14ac:dyDescent="0.25">
      <c r="A1618" s="356" t="s">
        <v>1275</v>
      </c>
      <c r="B1618" s="356"/>
      <c r="C1618" s="356"/>
      <c r="D1618" s="356"/>
      <c r="E1618" s="356"/>
      <c r="F1618" s="356"/>
      <c r="G1618" s="356"/>
      <c r="H1618" s="356"/>
      <c r="I1618" s="356"/>
      <c r="J1618" s="356"/>
      <c r="K1618" s="356"/>
      <c r="L1618" s="356"/>
      <c r="M1618" s="356"/>
      <c r="N1618" s="356"/>
      <c r="O1618" s="356"/>
      <c r="P1618" s="356"/>
      <c r="Q1618" s="356"/>
      <c r="R1618" s="356"/>
      <c r="S1618" s="356"/>
      <c r="T1618" s="356"/>
      <c r="U1618" s="356"/>
      <c r="V1618" s="356"/>
      <c r="W1618" s="356"/>
      <c r="X1618" s="356"/>
      <c r="Y1618" s="356"/>
      <c r="Z1618" s="356"/>
      <c r="AA1618" s="356"/>
      <c r="AB1618" s="356"/>
      <c r="AC1618" s="356"/>
      <c r="AD1618" s="310">
        <f>'Art. 121'!Q1552</f>
        <v>2</v>
      </c>
      <c r="AE1618" s="94">
        <f t="shared" si="275"/>
        <v>0.22727272727272729</v>
      </c>
      <c r="AF1618">
        <f t="shared" si="276"/>
        <v>1</v>
      </c>
      <c r="AG1618" s="92">
        <f t="shared" si="277"/>
        <v>1</v>
      </c>
      <c r="AH1618" s="95">
        <f t="shared" si="278"/>
        <v>1</v>
      </c>
      <c r="AI1618" s="96">
        <f t="shared" si="279"/>
        <v>0.1</v>
      </c>
      <c r="AJ1618" s="96">
        <f t="shared" si="280"/>
        <v>0.1</v>
      </c>
      <c r="AK1618" s="96">
        <f t="shared" si="281"/>
        <v>0.22727272727272729</v>
      </c>
    </row>
    <row r="1619" spans="1:37" ht="24.9" customHeight="1" x14ac:dyDescent="0.25">
      <c r="A1619" s="356" t="s">
        <v>1276</v>
      </c>
      <c r="B1619" s="356"/>
      <c r="C1619" s="356"/>
      <c r="D1619" s="356"/>
      <c r="E1619" s="356"/>
      <c r="F1619" s="356"/>
      <c r="G1619" s="356"/>
      <c r="H1619" s="356"/>
      <c r="I1619" s="356"/>
      <c r="J1619" s="356"/>
      <c r="K1619" s="356"/>
      <c r="L1619" s="356"/>
      <c r="M1619" s="356"/>
      <c r="N1619" s="356"/>
      <c r="O1619" s="356"/>
      <c r="P1619" s="356"/>
      <c r="Q1619" s="356"/>
      <c r="R1619" s="356"/>
      <c r="S1619" s="356"/>
      <c r="T1619" s="356"/>
      <c r="U1619" s="356"/>
      <c r="V1619" s="356"/>
      <c r="W1619" s="356"/>
      <c r="X1619" s="356"/>
      <c r="Y1619" s="356"/>
      <c r="Z1619" s="356"/>
      <c r="AA1619" s="356"/>
      <c r="AB1619" s="356"/>
      <c r="AC1619" s="356"/>
      <c r="AD1619" s="310">
        <f>'Art. 121'!Q1553</f>
        <v>2</v>
      </c>
      <c r="AE1619" s="94">
        <f t="shared" si="275"/>
        <v>0.22727272727272729</v>
      </c>
      <c r="AF1619">
        <f t="shared" si="276"/>
        <v>1</v>
      </c>
      <c r="AG1619" s="92">
        <f t="shared" si="277"/>
        <v>1</v>
      </c>
      <c r="AH1619" s="95">
        <f t="shared" si="278"/>
        <v>1</v>
      </c>
      <c r="AI1619" s="96">
        <f t="shared" si="279"/>
        <v>0.1</v>
      </c>
      <c r="AJ1619" s="96">
        <f t="shared" si="280"/>
        <v>0.1</v>
      </c>
      <c r="AK1619" s="96">
        <f t="shared" si="281"/>
        <v>0.22727272727272729</v>
      </c>
    </row>
    <row r="1620" spans="1:37" ht="24.9" customHeight="1" x14ac:dyDescent="0.25">
      <c r="A1620" s="356" t="s">
        <v>1277</v>
      </c>
      <c r="B1620" s="356"/>
      <c r="C1620" s="356"/>
      <c r="D1620" s="356"/>
      <c r="E1620" s="356"/>
      <c r="F1620" s="356"/>
      <c r="G1620" s="356"/>
      <c r="H1620" s="356"/>
      <c r="I1620" s="356"/>
      <c r="J1620" s="356"/>
      <c r="K1620" s="356"/>
      <c r="L1620" s="356"/>
      <c r="M1620" s="356"/>
      <c r="N1620" s="356"/>
      <c r="O1620" s="356"/>
      <c r="P1620" s="356"/>
      <c r="Q1620" s="356"/>
      <c r="R1620" s="356"/>
      <c r="S1620" s="356"/>
      <c r="T1620" s="356"/>
      <c r="U1620" s="356"/>
      <c r="V1620" s="356"/>
      <c r="W1620" s="356"/>
      <c r="X1620" s="356"/>
      <c r="Y1620" s="356"/>
      <c r="Z1620" s="356"/>
      <c r="AA1620" s="356"/>
      <c r="AB1620" s="356"/>
      <c r="AC1620" s="356"/>
      <c r="AD1620" s="310">
        <f>'Art. 121'!Q1554</f>
        <v>0</v>
      </c>
      <c r="AE1620" s="94">
        <f t="shared" si="275"/>
        <v>0</v>
      </c>
      <c r="AF1620">
        <f t="shared" si="276"/>
        <v>0</v>
      </c>
      <c r="AG1620" s="92">
        <f t="shared" si="277"/>
        <v>1</v>
      </c>
      <c r="AH1620" s="95">
        <f t="shared" si="278"/>
        <v>0</v>
      </c>
      <c r="AI1620" s="96">
        <f t="shared" si="279"/>
        <v>0.1</v>
      </c>
      <c r="AJ1620" s="96">
        <f t="shared" si="280"/>
        <v>0</v>
      </c>
      <c r="AK1620" s="96">
        <f t="shared" si="281"/>
        <v>0</v>
      </c>
    </row>
    <row r="1621" spans="1:37" ht="24.9" customHeight="1" x14ac:dyDescent="0.25">
      <c r="A1621" s="356" t="s">
        <v>1278</v>
      </c>
      <c r="B1621" s="356"/>
      <c r="C1621" s="356"/>
      <c r="D1621" s="356"/>
      <c r="E1621" s="356"/>
      <c r="F1621" s="356"/>
      <c r="G1621" s="356"/>
      <c r="H1621" s="356"/>
      <c r="I1621" s="356"/>
      <c r="J1621" s="356"/>
      <c r="K1621" s="356"/>
      <c r="L1621" s="356"/>
      <c r="M1621" s="356"/>
      <c r="N1621" s="356"/>
      <c r="O1621" s="356"/>
      <c r="P1621" s="356"/>
      <c r="Q1621" s="356"/>
      <c r="R1621" s="356"/>
      <c r="S1621" s="356"/>
      <c r="T1621" s="356"/>
      <c r="U1621" s="356"/>
      <c r="V1621" s="356"/>
      <c r="W1621" s="356"/>
      <c r="X1621" s="356"/>
      <c r="Y1621" s="356"/>
      <c r="Z1621" s="356"/>
      <c r="AA1621" s="356"/>
      <c r="AB1621" s="356"/>
      <c r="AC1621" s="356"/>
      <c r="AD1621" s="310">
        <f>'Art. 121'!Q1555</f>
        <v>2</v>
      </c>
      <c r="AE1621" s="94">
        <f t="shared" si="275"/>
        <v>0.22727272727272729</v>
      </c>
      <c r="AF1621">
        <f t="shared" si="276"/>
        <v>1</v>
      </c>
      <c r="AG1621" s="92">
        <f t="shared" si="277"/>
        <v>1</v>
      </c>
      <c r="AH1621" s="95">
        <f t="shared" si="278"/>
        <v>1</v>
      </c>
      <c r="AI1621" s="96">
        <f t="shared" si="279"/>
        <v>0.1</v>
      </c>
      <c r="AJ1621" s="96">
        <f t="shared" si="280"/>
        <v>0.1</v>
      </c>
      <c r="AK1621" s="96">
        <f t="shared" si="281"/>
        <v>0.22727272727272729</v>
      </c>
    </row>
    <row r="1622" spans="1:37" ht="24.9" customHeight="1" x14ac:dyDescent="0.25">
      <c r="A1622" s="383" t="s">
        <v>1823</v>
      </c>
      <c r="B1622" s="383"/>
      <c r="C1622" s="383"/>
      <c r="D1622" s="383"/>
      <c r="E1622" s="383"/>
      <c r="F1622" s="383"/>
      <c r="G1622" s="383"/>
      <c r="H1622" s="383"/>
      <c r="I1622" s="383"/>
      <c r="J1622" s="383"/>
      <c r="K1622" s="383"/>
      <c r="L1622" s="383"/>
      <c r="M1622" s="383"/>
      <c r="N1622" s="383"/>
      <c r="O1622" s="383"/>
      <c r="P1622" s="383"/>
      <c r="Q1622" s="383"/>
      <c r="R1622" s="383"/>
      <c r="S1622" s="383"/>
      <c r="T1622" s="383"/>
      <c r="U1622" s="383"/>
      <c r="V1622" s="383"/>
      <c r="W1622" s="383"/>
      <c r="X1622" s="383"/>
      <c r="Y1622" s="383"/>
      <c r="Z1622" s="383"/>
      <c r="AA1622" s="383"/>
      <c r="AB1622" s="383"/>
      <c r="AC1622" s="383"/>
      <c r="AD1622" s="383"/>
      <c r="AE1622" s="94">
        <f>SUM(AE1615:AE1621)</f>
        <v>1.3636363636363638</v>
      </c>
      <c r="AF1622" s="61"/>
      <c r="AG1622" s="97">
        <f>SUM(AG1612:AG1621)</f>
        <v>10</v>
      </c>
      <c r="AH1622" s="98"/>
      <c r="AI1622" s="99"/>
      <c r="AJ1622" s="99"/>
      <c r="AK1622" s="99"/>
    </row>
    <row r="1623" spans="1:37" ht="24.9" customHeight="1" x14ac:dyDescent="0.25">
      <c r="A1623" s="384" t="s">
        <v>1824</v>
      </c>
      <c r="B1623" s="384"/>
      <c r="C1623" s="384"/>
      <c r="D1623" s="384"/>
      <c r="E1623" s="384"/>
      <c r="F1623" s="384"/>
      <c r="G1623" s="384"/>
      <c r="H1623" s="384"/>
      <c r="I1623" s="384"/>
      <c r="J1623" s="384"/>
      <c r="K1623" s="384"/>
      <c r="L1623" s="384"/>
      <c r="M1623" s="384"/>
      <c r="N1623" s="384"/>
      <c r="O1623" s="384"/>
      <c r="P1623" s="384"/>
      <c r="Q1623" s="384"/>
      <c r="R1623" s="384"/>
      <c r="S1623" s="384"/>
      <c r="T1623" s="384"/>
      <c r="U1623" s="384"/>
      <c r="V1623" s="384"/>
      <c r="W1623" s="384"/>
      <c r="X1623" s="384"/>
      <c r="Y1623" s="384"/>
      <c r="Z1623" s="384"/>
      <c r="AA1623" s="384"/>
      <c r="AB1623" s="384"/>
      <c r="AC1623" s="384"/>
      <c r="AD1623" s="384"/>
      <c r="AE1623" s="94">
        <f>AE1622/$AE$23*100</f>
        <v>60</v>
      </c>
      <c r="AF1623" s="61"/>
      <c r="AG1623" s="97"/>
      <c r="AH1623" s="98"/>
      <c r="AI1623" s="99"/>
      <c r="AJ1623" s="99"/>
      <c r="AK1623" s="99"/>
    </row>
    <row r="1624" spans="1:37" ht="24.9" customHeight="1" x14ac:dyDescent="0.25">
      <c r="A1624" s="73"/>
      <c r="B1624" s="73"/>
      <c r="C1624" s="73"/>
      <c r="D1624" s="73"/>
      <c r="E1624" s="73"/>
      <c r="F1624" s="73"/>
      <c r="G1624" s="73"/>
      <c r="H1624" s="73"/>
      <c r="I1624" s="73"/>
      <c r="J1624" s="73"/>
      <c r="K1624" s="73"/>
      <c r="L1624" s="73"/>
      <c r="M1624" s="73"/>
      <c r="N1624" s="73"/>
      <c r="O1624" s="73"/>
      <c r="P1624" s="73"/>
      <c r="Q1624" s="100"/>
      <c r="R1624" s="73"/>
      <c r="S1624" s="73"/>
      <c r="T1624" s="73"/>
      <c r="U1624" s="73"/>
      <c r="V1624" s="73"/>
      <c r="W1624" s="73"/>
      <c r="X1624" s="73"/>
      <c r="Y1624" s="73"/>
      <c r="Z1624" s="73"/>
      <c r="AA1624" s="73"/>
      <c r="AB1624" s="73"/>
      <c r="AC1624" s="73"/>
      <c r="AD1624" s="101"/>
      <c r="AE1624" s="101"/>
    </row>
    <row r="1625" spans="1:37" ht="24.9" customHeight="1" x14ac:dyDescent="0.25">
      <c r="A1625" s="391" t="s">
        <v>198</v>
      </c>
      <c r="B1625" s="391"/>
      <c r="C1625" s="391"/>
      <c r="D1625" s="391"/>
      <c r="E1625" s="391"/>
      <c r="F1625" s="391"/>
      <c r="G1625" s="391"/>
      <c r="H1625" s="391"/>
      <c r="I1625" s="391"/>
      <c r="J1625" s="391"/>
      <c r="K1625" s="391"/>
      <c r="L1625" s="391"/>
      <c r="M1625" s="391"/>
      <c r="N1625" s="391"/>
      <c r="O1625" s="391"/>
      <c r="P1625" s="391"/>
      <c r="Q1625" s="391"/>
      <c r="R1625" s="391"/>
      <c r="S1625" s="391"/>
      <c r="T1625" s="391"/>
      <c r="U1625" s="391"/>
      <c r="V1625" s="391"/>
      <c r="W1625" s="391"/>
      <c r="X1625" s="391"/>
      <c r="Y1625" s="391"/>
      <c r="Z1625" s="391"/>
      <c r="AA1625" s="391"/>
      <c r="AB1625" s="391"/>
      <c r="AC1625" s="391"/>
      <c r="AD1625" s="112" t="s">
        <v>187</v>
      </c>
      <c r="AE1625" s="113" t="s">
        <v>7</v>
      </c>
      <c r="AF1625" s="92" t="s">
        <v>1666</v>
      </c>
      <c r="AG1625" s="92" t="s">
        <v>1667</v>
      </c>
      <c r="AH1625" s="92" t="s">
        <v>1668</v>
      </c>
      <c r="AI1625" s="93" t="s">
        <v>1669</v>
      </c>
      <c r="AJ1625" s="92"/>
      <c r="AK1625" s="93" t="s">
        <v>1670</v>
      </c>
    </row>
    <row r="1626" spans="1:37" ht="24.9" customHeight="1" x14ac:dyDescent="0.25">
      <c r="A1626" s="356" t="s">
        <v>1047</v>
      </c>
      <c r="B1626" s="356"/>
      <c r="C1626" s="356"/>
      <c r="D1626" s="356"/>
      <c r="E1626" s="356"/>
      <c r="F1626" s="356"/>
      <c r="G1626" s="356"/>
      <c r="H1626" s="356"/>
      <c r="I1626" s="356"/>
      <c r="J1626" s="356"/>
      <c r="K1626" s="356"/>
      <c r="L1626" s="356"/>
      <c r="M1626" s="356"/>
      <c r="N1626" s="356"/>
      <c r="O1626" s="356"/>
      <c r="P1626" s="356"/>
      <c r="Q1626" s="356"/>
      <c r="R1626" s="356"/>
      <c r="S1626" s="356"/>
      <c r="T1626" s="356"/>
      <c r="U1626" s="356"/>
      <c r="V1626" s="356"/>
      <c r="W1626" s="356"/>
      <c r="X1626" s="356"/>
      <c r="Y1626" s="356"/>
      <c r="Z1626" s="356"/>
      <c r="AA1626" s="356"/>
      <c r="AB1626" s="356"/>
      <c r="AC1626" s="356"/>
      <c r="AD1626" s="310">
        <f>'Art. 121'!Q1558</f>
        <v>2</v>
      </c>
      <c r="AE1626" s="94">
        <f>IF(AG1626=1,AK1626,AG1626)</f>
        <v>0.45454545454545459</v>
      </c>
      <c r="AF1626">
        <f>AD1626/2</f>
        <v>1</v>
      </c>
      <c r="AG1626" s="92">
        <f>IF(AND(AF1626&gt;=0,AF1626&lt;=1),1,"No aplica")</f>
        <v>1</v>
      </c>
      <c r="AH1626" s="95">
        <f>AD1626/(AG1626*2)</f>
        <v>1</v>
      </c>
      <c r="AI1626" s="96">
        <f>IF(AG1626=1,AG1626/$AG$1631,"No aplica")</f>
        <v>0.2</v>
      </c>
      <c r="AJ1626" s="96">
        <f>AF1626*AI1626</f>
        <v>0.2</v>
      </c>
      <c r="AK1626" s="96">
        <f>AJ1626*$AE$23</f>
        <v>0.45454545454545459</v>
      </c>
    </row>
    <row r="1627" spans="1:37" ht="24.9" customHeight="1" x14ac:dyDescent="0.25">
      <c r="A1627" s="356" t="s">
        <v>1048</v>
      </c>
      <c r="B1627" s="356"/>
      <c r="C1627" s="356"/>
      <c r="D1627" s="356"/>
      <c r="E1627" s="356"/>
      <c r="F1627" s="356"/>
      <c r="G1627" s="356"/>
      <c r="H1627" s="356"/>
      <c r="I1627" s="356"/>
      <c r="J1627" s="356"/>
      <c r="K1627" s="356"/>
      <c r="L1627" s="356"/>
      <c r="M1627" s="356"/>
      <c r="N1627" s="356"/>
      <c r="O1627" s="356"/>
      <c r="P1627" s="356"/>
      <c r="Q1627" s="356"/>
      <c r="R1627" s="356"/>
      <c r="S1627" s="356"/>
      <c r="T1627" s="356"/>
      <c r="U1627" s="356"/>
      <c r="V1627" s="356"/>
      <c r="W1627" s="356"/>
      <c r="X1627" s="356"/>
      <c r="Y1627" s="356"/>
      <c r="Z1627" s="356"/>
      <c r="AA1627" s="356"/>
      <c r="AB1627" s="356"/>
      <c r="AC1627" s="356"/>
      <c r="AD1627" s="310">
        <f>'Art. 121'!Q1559</f>
        <v>2</v>
      </c>
      <c r="AE1627" s="94">
        <f>IF(AG1627=1,AK1627,AG1627)</f>
        <v>0.45454545454545459</v>
      </c>
      <c r="AF1627">
        <f>AD1627/2</f>
        <v>1</v>
      </c>
      <c r="AG1627" s="92">
        <f>IF(AND(AF1627&gt;=0,AF1627&lt;=1),1,"No aplica")</f>
        <v>1</v>
      </c>
      <c r="AH1627" s="95">
        <f>AD1627/(AG1627*2)</f>
        <v>1</v>
      </c>
      <c r="AI1627" s="96">
        <f>IF(AG1627=1,AG1627/$AG$1631,"No aplica")</f>
        <v>0.2</v>
      </c>
      <c r="AJ1627" s="96">
        <f>AF1627*AI1627</f>
        <v>0.2</v>
      </c>
      <c r="AK1627" s="96">
        <f>AJ1627*$AE$23</f>
        <v>0.45454545454545459</v>
      </c>
    </row>
    <row r="1628" spans="1:37" ht="24.9" customHeight="1" x14ac:dyDescent="0.25">
      <c r="A1628" s="356" t="s">
        <v>1049</v>
      </c>
      <c r="B1628" s="356"/>
      <c r="C1628" s="356"/>
      <c r="D1628" s="356"/>
      <c r="E1628" s="356"/>
      <c r="F1628" s="356"/>
      <c r="G1628" s="356"/>
      <c r="H1628" s="356"/>
      <c r="I1628" s="356"/>
      <c r="J1628" s="356"/>
      <c r="K1628" s="356"/>
      <c r="L1628" s="356"/>
      <c r="M1628" s="356"/>
      <c r="N1628" s="356"/>
      <c r="O1628" s="356"/>
      <c r="P1628" s="356"/>
      <c r="Q1628" s="356"/>
      <c r="R1628" s="356"/>
      <c r="S1628" s="356"/>
      <c r="T1628" s="356"/>
      <c r="U1628" s="356"/>
      <c r="V1628" s="356"/>
      <c r="W1628" s="356"/>
      <c r="X1628" s="356"/>
      <c r="Y1628" s="356"/>
      <c r="Z1628" s="356"/>
      <c r="AA1628" s="356"/>
      <c r="AB1628" s="356"/>
      <c r="AC1628" s="356"/>
      <c r="AD1628" s="310">
        <f>'Art. 121'!Q1560</f>
        <v>2</v>
      </c>
      <c r="AE1628" s="94">
        <f>IF(AG1628=1,AK1628,AG1628)</f>
        <v>0.45454545454545459</v>
      </c>
      <c r="AF1628">
        <f>AD1628/2</f>
        <v>1</v>
      </c>
      <c r="AG1628" s="92">
        <f>IF(AND(AF1628&gt;=0,AF1628&lt;=1),1,"No aplica")</f>
        <v>1</v>
      </c>
      <c r="AH1628" s="95">
        <f>AD1628/(AG1628*2)</f>
        <v>1</v>
      </c>
      <c r="AI1628" s="96">
        <f>IF(AG1628=1,AG1628/$AG$1631,"No aplica")</f>
        <v>0.2</v>
      </c>
      <c r="AJ1628" s="96">
        <f>AF1628*AI1628</f>
        <v>0.2</v>
      </c>
      <c r="AK1628" s="96">
        <f>AJ1628*$AE$23</f>
        <v>0.45454545454545459</v>
      </c>
    </row>
    <row r="1629" spans="1:37" ht="24.9" customHeight="1" x14ac:dyDescent="0.25">
      <c r="A1629" s="356" t="s">
        <v>1050</v>
      </c>
      <c r="B1629" s="356"/>
      <c r="C1629" s="356"/>
      <c r="D1629" s="356"/>
      <c r="E1629" s="356"/>
      <c r="F1629" s="356"/>
      <c r="G1629" s="356"/>
      <c r="H1629" s="356"/>
      <c r="I1629" s="356"/>
      <c r="J1629" s="356"/>
      <c r="K1629" s="356"/>
      <c r="L1629" s="356"/>
      <c r="M1629" s="356"/>
      <c r="N1629" s="356"/>
      <c r="O1629" s="356"/>
      <c r="P1629" s="356"/>
      <c r="Q1629" s="356"/>
      <c r="R1629" s="356"/>
      <c r="S1629" s="356"/>
      <c r="T1629" s="356"/>
      <c r="U1629" s="356"/>
      <c r="V1629" s="356"/>
      <c r="W1629" s="356"/>
      <c r="X1629" s="356"/>
      <c r="Y1629" s="356"/>
      <c r="Z1629" s="356"/>
      <c r="AA1629" s="356"/>
      <c r="AB1629" s="356"/>
      <c r="AC1629" s="356"/>
      <c r="AD1629" s="310">
        <f>'Art. 121'!Q1561</f>
        <v>2</v>
      </c>
      <c r="AE1629" s="94">
        <f>IF(AG1629=1,AK1629,AG1629)</f>
        <v>0.45454545454545459</v>
      </c>
      <c r="AF1629">
        <f>AD1629/2</f>
        <v>1</v>
      </c>
      <c r="AG1629" s="92">
        <f>IF(AND(AF1629&gt;=0,AF1629&lt;=1),1,"No aplica")</f>
        <v>1</v>
      </c>
      <c r="AH1629" s="95">
        <f>AD1629/(AG1629*2)</f>
        <v>1</v>
      </c>
      <c r="AI1629" s="96">
        <f>IF(AG1629=1,AG1629/$AG$1631,"No aplica")</f>
        <v>0.2</v>
      </c>
      <c r="AJ1629" s="96">
        <f>AF1629*AI1629</f>
        <v>0.2</v>
      </c>
      <c r="AK1629" s="96">
        <f>AJ1629*$AE$23</f>
        <v>0.45454545454545459</v>
      </c>
    </row>
    <row r="1630" spans="1:37" ht="24.9" customHeight="1" x14ac:dyDescent="0.25">
      <c r="A1630" s="356" t="s">
        <v>1279</v>
      </c>
      <c r="B1630" s="356"/>
      <c r="C1630" s="356"/>
      <c r="D1630" s="356"/>
      <c r="E1630" s="356"/>
      <c r="F1630" s="356"/>
      <c r="G1630" s="356"/>
      <c r="H1630" s="356"/>
      <c r="I1630" s="356"/>
      <c r="J1630" s="356"/>
      <c r="K1630" s="356"/>
      <c r="L1630" s="356"/>
      <c r="M1630" s="356"/>
      <c r="N1630" s="356"/>
      <c r="O1630" s="356"/>
      <c r="P1630" s="356"/>
      <c r="Q1630" s="356"/>
      <c r="R1630" s="356"/>
      <c r="S1630" s="356"/>
      <c r="T1630" s="356"/>
      <c r="U1630" s="356"/>
      <c r="V1630" s="356"/>
      <c r="W1630" s="356"/>
      <c r="X1630" s="356"/>
      <c r="Y1630" s="356"/>
      <c r="Z1630" s="356"/>
      <c r="AA1630" s="356"/>
      <c r="AB1630" s="356"/>
      <c r="AC1630" s="356"/>
      <c r="AD1630" s="310">
        <f>'Art. 121'!Q1562</f>
        <v>2</v>
      </c>
      <c r="AE1630" s="94">
        <f>IF(AG1630=1,AK1630,AG1630)</f>
        <v>0.45454545454545459</v>
      </c>
      <c r="AF1630">
        <f>AD1630/2</f>
        <v>1</v>
      </c>
      <c r="AG1630" s="92">
        <f>IF(AND(AF1630&gt;=0,AF1630&lt;=1),1,"No aplica")</f>
        <v>1</v>
      </c>
      <c r="AH1630" s="95">
        <f>AD1630/(AG1630*2)</f>
        <v>1</v>
      </c>
      <c r="AI1630" s="96">
        <f>IF(AG1630=1,AG1630/$AG$1631,"No aplica")</f>
        <v>0.2</v>
      </c>
      <c r="AJ1630" s="96">
        <f>AF1630*AI1630</f>
        <v>0.2</v>
      </c>
      <c r="AK1630" s="96">
        <f>AJ1630*$AE$23</f>
        <v>0.45454545454545459</v>
      </c>
    </row>
    <row r="1631" spans="1:37" ht="24.9" customHeight="1" x14ac:dyDescent="0.25">
      <c r="A1631" s="383" t="s">
        <v>1825</v>
      </c>
      <c r="B1631" s="383"/>
      <c r="C1631" s="383"/>
      <c r="D1631" s="383"/>
      <c r="E1631" s="383"/>
      <c r="F1631" s="383"/>
      <c r="G1631" s="383"/>
      <c r="H1631" s="383"/>
      <c r="I1631" s="383"/>
      <c r="J1631" s="383"/>
      <c r="K1631" s="383"/>
      <c r="L1631" s="383"/>
      <c r="M1631" s="383"/>
      <c r="N1631" s="383"/>
      <c r="O1631" s="383"/>
      <c r="P1631" s="383"/>
      <c r="Q1631" s="383"/>
      <c r="R1631" s="383"/>
      <c r="S1631" s="383"/>
      <c r="T1631" s="383"/>
      <c r="U1631" s="383"/>
      <c r="V1631" s="383"/>
      <c r="W1631" s="383"/>
      <c r="X1631" s="383"/>
      <c r="Y1631" s="383"/>
      <c r="Z1631" s="383"/>
      <c r="AA1631" s="383"/>
      <c r="AB1631" s="383"/>
      <c r="AC1631" s="383"/>
      <c r="AD1631" s="383"/>
      <c r="AE1631" s="94">
        <f>SUM(AE1624:AE1630)</f>
        <v>2.2727272727272729</v>
      </c>
      <c r="AF1631" s="61"/>
      <c r="AG1631" s="97">
        <f>SUM(AG1626:AG1630)</f>
        <v>5</v>
      </c>
      <c r="AH1631" s="98"/>
      <c r="AI1631" s="99"/>
      <c r="AJ1631" s="99"/>
      <c r="AK1631" s="99"/>
    </row>
    <row r="1632" spans="1:37" ht="24.9" customHeight="1" x14ac:dyDescent="0.25">
      <c r="A1632" s="384" t="s">
        <v>1826</v>
      </c>
      <c r="B1632" s="384"/>
      <c r="C1632" s="384"/>
      <c r="D1632" s="384"/>
      <c r="E1632" s="384"/>
      <c r="F1632" s="384"/>
      <c r="G1632" s="384"/>
      <c r="H1632" s="384"/>
      <c r="I1632" s="384"/>
      <c r="J1632" s="384"/>
      <c r="K1632" s="384"/>
      <c r="L1632" s="384"/>
      <c r="M1632" s="384"/>
      <c r="N1632" s="384"/>
      <c r="O1632" s="384"/>
      <c r="P1632" s="384"/>
      <c r="Q1632" s="384"/>
      <c r="R1632" s="384"/>
      <c r="S1632" s="384"/>
      <c r="T1632" s="384"/>
      <c r="U1632" s="384"/>
      <c r="V1632" s="384"/>
      <c r="W1632" s="384"/>
      <c r="X1632" s="384"/>
      <c r="Y1632" s="384"/>
      <c r="Z1632" s="384"/>
      <c r="AA1632" s="384"/>
      <c r="AB1632" s="384"/>
      <c r="AC1632" s="384"/>
      <c r="AD1632" s="384"/>
      <c r="AE1632" s="94">
        <f>AE1631/$AE$23*100</f>
        <v>100</v>
      </c>
      <c r="AF1632" s="61"/>
      <c r="AG1632" s="97"/>
      <c r="AH1632" s="98"/>
      <c r="AI1632" s="99"/>
      <c r="AJ1632" s="99"/>
      <c r="AK1632" s="99"/>
    </row>
    <row r="1633" spans="1:37" ht="24.9" customHeight="1" x14ac:dyDescent="0.25">
      <c r="A1633" s="107"/>
      <c r="B1633" s="107"/>
      <c r="C1633" s="107"/>
      <c r="D1633" s="107"/>
      <c r="E1633" s="107"/>
      <c r="F1633" s="107"/>
      <c r="G1633" s="107"/>
      <c r="H1633" s="107"/>
      <c r="I1633" s="107"/>
      <c r="J1633" s="107"/>
      <c r="K1633" s="107"/>
      <c r="L1633" s="107"/>
      <c r="M1633" s="107"/>
      <c r="N1633" s="107"/>
      <c r="O1633" s="107"/>
      <c r="P1633" s="107"/>
      <c r="Q1633" s="100"/>
      <c r="R1633" s="107"/>
      <c r="S1633" s="107"/>
      <c r="T1633" s="107"/>
      <c r="U1633" s="107"/>
      <c r="V1633" s="107"/>
      <c r="W1633" s="107"/>
      <c r="X1633" s="107"/>
      <c r="Y1633" s="107"/>
      <c r="Z1633" s="107"/>
      <c r="AA1633" s="107"/>
      <c r="AB1633" s="107"/>
      <c r="AC1633" s="107"/>
      <c r="AD1633" s="101"/>
      <c r="AE1633" s="101"/>
    </row>
    <row r="1634" spans="1:37" ht="24.9" customHeight="1" x14ac:dyDescent="0.25">
      <c r="A1634" s="107"/>
      <c r="B1634" s="107"/>
      <c r="C1634" s="107"/>
      <c r="D1634" s="107"/>
      <c r="E1634" s="107"/>
      <c r="F1634" s="107"/>
      <c r="G1634" s="107"/>
      <c r="H1634" s="107"/>
      <c r="I1634" s="107"/>
      <c r="J1634" s="107"/>
      <c r="K1634" s="107"/>
      <c r="L1634" s="107"/>
      <c r="M1634" s="107"/>
      <c r="N1634" s="107"/>
      <c r="O1634" s="107"/>
      <c r="P1634" s="107"/>
      <c r="Q1634" s="100"/>
      <c r="R1634" s="107"/>
      <c r="S1634" s="107"/>
      <c r="T1634" s="107"/>
      <c r="U1634" s="107"/>
      <c r="V1634" s="107"/>
      <c r="W1634" s="107"/>
      <c r="X1634" s="107"/>
      <c r="Y1634" s="107"/>
      <c r="Z1634" s="107"/>
      <c r="AA1634" s="107"/>
      <c r="AB1634" s="107"/>
      <c r="AC1634" s="107"/>
      <c r="AD1634" s="101"/>
      <c r="AE1634" s="101"/>
    </row>
    <row r="1635" spans="1:37" ht="24.9" customHeight="1" x14ac:dyDescent="0.25">
      <c r="A1635" s="390" t="s">
        <v>1280</v>
      </c>
      <c r="B1635" s="390"/>
      <c r="C1635" s="390"/>
      <c r="D1635" s="390"/>
      <c r="E1635" s="390"/>
      <c r="F1635" s="390"/>
      <c r="G1635" s="390"/>
      <c r="H1635" s="390"/>
      <c r="I1635" s="390"/>
      <c r="J1635" s="390"/>
      <c r="K1635" s="390"/>
      <c r="L1635" s="390"/>
      <c r="M1635" s="390"/>
      <c r="N1635" s="390"/>
      <c r="O1635" s="390"/>
      <c r="P1635" s="390"/>
      <c r="Q1635" s="390"/>
      <c r="R1635" s="390"/>
      <c r="S1635" s="390"/>
      <c r="T1635" s="390"/>
      <c r="U1635" s="390"/>
      <c r="V1635" s="390"/>
      <c r="W1635" s="390"/>
      <c r="X1635" s="390"/>
      <c r="Y1635" s="390"/>
      <c r="Z1635" s="390"/>
      <c r="AA1635" s="390"/>
      <c r="AB1635" s="390"/>
      <c r="AC1635" s="390"/>
      <c r="AD1635" s="88"/>
      <c r="AE1635" s="88"/>
    </row>
    <row r="1636" spans="1:37" ht="24.9" customHeight="1" x14ac:dyDescent="0.25">
      <c r="A1636" s="109"/>
      <c r="B1636" s="110"/>
      <c r="C1636" s="110"/>
      <c r="D1636" s="110"/>
      <c r="E1636" s="110"/>
      <c r="F1636" s="110"/>
      <c r="G1636" s="110"/>
      <c r="H1636" s="110"/>
      <c r="I1636" s="110"/>
      <c r="J1636" s="110"/>
      <c r="K1636" s="110"/>
      <c r="L1636" s="110"/>
      <c r="M1636" s="110"/>
      <c r="N1636" s="110"/>
      <c r="O1636" s="110"/>
      <c r="P1636" s="110"/>
      <c r="Q1636" s="111"/>
      <c r="R1636" s="110"/>
      <c r="S1636" s="110"/>
      <c r="T1636" s="110"/>
      <c r="U1636" s="110"/>
      <c r="V1636" s="110"/>
      <c r="W1636" s="110"/>
      <c r="X1636" s="110"/>
      <c r="Y1636" s="110"/>
      <c r="Z1636" s="110"/>
      <c r="AA1636" s="110"/>
      <c r="AB1636" s="110"/>
      <c r="AC1636" s="110"/>
      <c r="AD1636" s="89"/>
      <c r="AE1636" s="89"/>
    </row>
    <row r="1637" spans="1:37" ht="24.9" customHeight="1" x14ac:dyDescent="0.25">
      <c r="A1637" s="73"/>
      <c r="B1637" s="73"/>
      <c r="C1637" s="73"/>
      <c r="D1637" s="73"/>
      <c r="E1637" s="73"/>
      <c r="F1637" s="73"/>
      <c r="G1637" s="73"/>
      <c r="H1637" s="73"/>
      <c r="I1637" s="73"/>
      <c r="J1637" s="73"/>
      <c r="K1637" s="73"/>
      <c r="L1637" s="73"/>
      <c r="M1637" s="73"/>
      <c r="N1637" s="73"/>
      <c r="O1637" s="73"/>
      <c r="P1637" s="73"/>
      <c r="Q1637" s="100"/>
      <c r="R1637" s="73"/>
      <c r="S1637" s="73"/>
      <c r="T1637" s="73"/>
      <c r="U1637" s="73"/>
      <c r="V1637" s="73"/>
      <c r="W1637" s="73"/>
      <c r="X1637" s="73"/>
      <c r="Y1637" s="73"/>
      <c r="Z1637" s="73"/>
      <c r="AA1637" s="73"/>
      <c r="AB1637" s="73"/>
      <c r="AC1637" s="73"/>
      <c r="AD1637" s="101"/>
      <c r="AE1637" s="101"/>
    </row>
    <row r="1638" spans="1:37" ht="24.9" customHeight="1" x14ac:dyDescent="0.25">
      <c r="A1638" s="387" t="s">
        <v>163</v>
      </c>
      <c r="B1638" s="387"/>
      <c r="C1638" s="387"/>
      <c r="D1638" s="387"/>
      <c r="E1638" s="387"/>
      <c r="F1638" s="387"/>
      <c r="G1638" s="387"/>
      <c r="H1638" s="387"/>
      <c r="I1638" s="387"/>
      <c r="J1638" s="387"/>
      <c r="K1638" s="387"/>
      <c r="L1638" s="387"/>
      <c r="M1638" s="387"/>
      <c r="N1638" s="387"/>
      <c r="O1638" s="387"/>
      <c r="P1638" s="387"/>
      <c r="Q1638" s="387"/>
      <c r="R1638" s="387"/>
      <c r="S1638" s="387"/>
      <c r="T1638" s="387"/>
      <c r="U1638" s="387"/>
      <c r="V1638" s="387"/>
      <c r="W1638" s="387"/>
      <c r="X1638" s="387"/>
      <c r="Y1638" s="387"/>
      <c r="Z1638" s="387"/>
      <c r="AA1638" s="387"/>
      <c r="AB1638" s="387"/>
      <c r="AC1638" s="387"/>
      <c r="AD1638" s="66" t="s">
        <v>187</v>
      </c>
      <c r="AE1638" s="306" t="s">
        <v>7</v>
      </c>
      <c r="AF1638" s="92" t="s">
        <v>1666</v>
      </c>
      <c r="AG1638" s="92" t="s">
        <v>1667</v>
      </c>
      <c r="AH1638" s="92" t="s">
        <v>1668</v>
      </c>
      <c r="AI1638" s="93" t="s">
        <v>1669</v>
      </c>
      <c r="AJ1638" s="92"/>
      <c r="AK1638" s="93" t="s">
        <v>1670</v>
      </c>
    </row>
    <row r="1639" spans="1:37" ht="24.9" customHeight="1" x14ac:dyDescent="0.25">
      <c r="A1639" s="356" t="s">
        <v>1025</v>
      </c>
      <c r="B1639" s="356"/>
      <c r="C1639" s="356"/>
      <c r="D1639" s="356"/>
      <c r="E1639" s="356"/>
      <c r="F1639" s="356"/>
      <c r="G1639" s="356"/>
      <c r="H1639" s="356"/>
      <c r="I1639" s="356"/>
      <c r="J1639" s="356"/>
      <c r="K1639" s="356"/>
      <c r="L1639" s="356"/>
      <c r="M1639" s="356"/>
      <c r="N1639" s="356"/>
      <c r="O1639" s="356"/>
      <c r="P1639" s="356"/>
      <c r="Q1639" s="356"/>
      <c r="R1639" s="356"/>
      <c r="S1639" s="356"/>
      <c r="T1639" s="356"/>
      <c r="U1639" s="356"/>
      <c r="V1639" s="356"/>
      <c r="W1639" s="356"/>
      <c r="X1639" s="356"/>
      <c r="Y1639" s="356"/>
      <c r="Z1639" s="356"/>
      <c r="AA1639" s="356"/>
      <c r="AB1639" s="356"/>
      <c r="AC1639" s="356"/>
      <c r="AD1639" s="310">
        <f>'Art. 121'!Q1571</f>
        <v>3</v>
      </c>
      <c r="AE1639" s="94" t="str">
        <f t="shared" ref="AE1639:AE1664" si="282">IF(AG1639=1,AK1639,AG1639)</f>
        <v>No aplica</v>
      </c>
      <c r="AF1639">
        <f t="shared" ref="AF1639:AF1664" si="283">AD1639/2</f>
        <v>1.5</v>
      </c>
      <c r="AG1639" s="92" t="str">
        <f t="shared" ref="AG1639:AG1664" si="284">IF(AND(AF1639&gt;=0,AF1639&lt;=1),1,"No aplica")</f>
        <v>No aplica</v>
      </c>
      <c r="AH1639" s="95" t="e">
        <f t="shared" ref="AH1639:AH1664" si="285">AD1639/(AG1639*2)</f>
        <v>#VALUE!</v>
      </c>
      <c r="AI1639" s="96" t="str">
        <f t="shared" ref="AI1639:AI1664" si="286">IF(AG1639=1,AG1639/$AG$1665,"No aplica")</f>
        <v>No aplica</v>
      </c>
      <c r="AJ1639" s="96" t="e">
        <f t="shared" ref="AJ1639:AJ1664" si="287">AF1639*AI1639</f>
        <v>#VALUE!</v>
      </c>
      <c r="AK1639" s="96" t="e">
        <f t="shared" ref="AK1639:AK1664" si="288">AJ1639*$AE$23</f>
        <v>#VALUE!</v>
      </c>
    </row>
    <row r="1640" spans="1:37" ht="24.9" customHeight="1" x14ac:dyDescent="0.25">
      <c r="A1640" s="356" t="s">
        <v>1026</v>
      </c>
      <c r="B1640" s="356"/>
      <c r="C1640" s="356"/>
      <c r="D1640" s="356"/>
      <c r="E1640" s="356"/>
      <c r="F1640" s="356"/>
      <c r="G1640" s="356"/>
      <c r="H1640" s="356"/>
      <c r="I1640" s="356"/>
      <c r="J1640" s="356"/>
      <c r="K1640" s="356"/>
      <c r="L1640" s="356"/>
      <c r="M1640" s="356"/>
      <c r="N1640" s="356"/>
      <c r="O1640" s="356"/>
      <c r="P1640" s="356"/>
      <c r="Q1640" s="356"/>
      <c r="R1640" s="356"/>
      <c r="S1640" s="356"/>
      <c r="T1640" s="356"/>
      <c r="U1640" s="356"/>
      <c r="V1640" s="356"/>
      <c r="W1640" s="356"/>
      <c r="X1640" s="356"/>
      <c r="Y1640" s="356"/>
      <c r="Z1640" s="356"/>
      <c r="AA1640" s="356"/>
      <c r="AB1640" s="356"/>
      <c r="AC1640" s="356"/>
      <c r="AD1640" s="310">
        <f>'Art. 121'!Q1572</f>
        <v>3</v>
      </c>
      <c r="AE1640" s="94" t="str">
        <f t="shared" si="282"/>
        <v>No aplica</v>
      </c>
      <c r="AF1640">
        <f t="shared" si="283"/>
        <v>1.5</v>
      </c>
      <c r="AG1640" s="92" t="str">
        <f t="shared" si="284"/>
        <v>No aplica</v>
      </c>
      <c r="AH1640" s="95" t="e">
        <f t="shared" si="285"/>
        <v>#VALUE!</v>
      </c>
      <c r="AI1640" s="96" t="str">
        <f t="shared" si="286"/>
        <v>No aplica</v>
      </c>
      <c r="AJ1640" s="96" t="e">
        <f t="shared" si="287"/>
        <v>#VALUE!</v>
      </c>
      <c r="AK1640" s="96" t="e">
        <f t="shared" si="288"/>
        <v>#VALUE!</v>
      </c>
    </row>
    <row r="1641" spans="1:37" ht="24.9" customHeight="1" x14ac:dyDescent="0.25">
      <c r="A1641" s="356" t="s">
        <v>1281</v>
      </c>
      <c r="B1641" s="356"/>
      <c r="C1641" s="356"/>
      <c r="D1641" s="356"/>
      <c r="E1641" s="356"/>
      <c r="F1641" s="356"/>
      <c r="G1641" s="356"/>
      <c r="H1641" s="356"/>
      <c r="I1641" s="356"/>
      <c r="J1641" s="356"/>
      <c r="K1641" s="356"/>
      <c r="L1641" s="356"/>
      <c r="M1641" s="356"/>
      <c r="N1641" s="356"/>
      <c r="O1641" s="356"/>
      <c r="P1641" s="356"/>
      <c r="Q1641" s="356"/>
      <c r="R1641" s="356"/>
      <c r="S1641" s="356"/>
      <c r="T1641" s="356"/>
      <c r="U1641" s="356"/>
      <c r="V1641" s="356"/>
      <c r="W1641" s="356"/>
      <c r="X1641" s="356"/>
      <c r="Y1641" s="356"/>
      <c r="Z1641" s="356"/>
      <c r="AA1641" s="356"/>
      <c r="AB1641" s="356"/>
      <c r="AC1641" s="356"/>
      <c r="AD1641" s="310">
        <f>'Art. 121'!Q1573</f>
        <v>3</v>
      </c>
      <c r="AE1641" s="94" t="str">
        <f t="shared" si="282"/>
        <v>No aplica</v>
      </c>
      <c r="AF1641">
        <f t="shared" si="283"/>
        <v>1.5</v>
      </c>
      <c r="AG1641" s="92" t="str">
        <f t="shared" si="284"/>
        <v>No aplica</v>
      </c>
      <c r="AH1641" s="95" t="e">
        <f t="shared" si="285"/>
        <v>#VALUE!</v>
      </c>
      <c r="AI1641" s="96" t="str">
        <f t="shared" si="286"/>
        <v>No aplica</v>
      </c>
      <c r="AJ1641" s="96" t="e">
        <f t="shared" si="287"/>
        <v>#VALUE!</v>
      </c>
      <c r="AK1641" s="96" t="e">
        <f t="shared" si="288"/>
        <v>#VALUE!</v>
      </c>
    </row>
    <row r="1642" spans="1:37" ht="24.9" customHeight="1" x14ac:dyDescent="0.25">
      <c r="A1642" s="356" t="s">
        <v>1282</v>
      </c>
      <c r="B1642" s="356"/>
      <c r="C1642" s="356"/>
      <c r="D1642" s="356"/>
      <c r="E1642" s="356"/>
      <c r="F1642" s="356"/>
      <c r="G1642" s="356"/>
      <c r="H1642" s="356"/>
      <c r="I1642" s="356"/>
      <c r="J1642" s="356"/>
      <c r="K1642" s="356"/>
      <c r="L1642" s="356"/>
      <c r="M1642" s="356"/>
      <c r="N1642" s="356"/>
      <c r="O1642" s="356"/>
      <c r="P1642" s="356"/>
      <c r="Q1642" s="356"/>
      <c r="R1642" s="356"/>
      <c r="S1642" s="356"/>
      <c r="T1642" s="356"/>
      <c r="U1642" s="356"/>
      <c r="V1642" s="356"/>
      <c r="W1642" s="356"/>
      <c r="X1642" s="356"/>
      <c r="Y1642" s="356"/>
      <c r="Z1642" s="356"/>
      <c r="AA1642" s="356"/>
      <c r="AB1642" s="356"/>
      <c r="AC1642" s="356"/>
      <c r="AD1642" s="310">
        <f>'Art. 121'!Q1574</f>
        <v>3</v>
      </c>
      <c r="AE1642" s="94" t="str">
        <f t="shared" si="282"/>
        <v>No aplica</v>
      </c>
      <c r="AF1642">
        <f t="shared" si="283"/>
        <v>1.5</v>
      </c>
      <c r="AG1642" s="92" t="str">
        <f t="shared" si="284"/>
        <v>No aplica</v>
      </c>
      <c r="AH1642" s="95" t="e">
        <f t="shared" si="285"/>
        <v>#VALUE!</v>
      </c>
      <c r="AI1642" s="96" t="str">
        <f t="shared" si="286"/>
        <v>No aplica</v>
      </c>
      <c r="AJ1642" s="96" t="e">
        <f t="shared" si="287"/>
        <v>#VALUE!</v>
      </c>
      <c r="AK1642" s="96" t="e">
        <f t="shared" si="288"/>
        <v>#VALUE!</v>
      </c>
    </row>
    <row r="1643" spans="1:37" ht="24.9" customHeight="1" x14ac:dyDescent="0.25">
      <c r="A1643" s="393" t="s">
        <v>1283</v>
      </c>
      <c r="B1643" s="393"/>
      <c r="C1643" s="393"/>
      <c r="D1643" s="393"/>
      <c r="E1643" s="393"/>
      <c r="F1643" s="393"/>
      <c r="G1643" s="393"/>
      <c r="H1643" s="393"/>
      <c r="I1643" s="393"/>
      <c r="J1643" s="393"/>
      <c r="K1643" s="393"/>
      <c r="L1643" s="393"/>
      <c r="M1643" s="393"/>
      <c r="N1643" s="393"/>
      <c r="O1643" s="393"/>
      <c r="P1643" s="393"/>
      <c r="Q1643" s="393"/>
      <c r="R1643" s="393"/>
      <c r="S1643" s="393"/>
      <c r="T1643" s="393"/>
      <c r="U1643" s="393"/>
      <c r="V1643" s="393"/>
      <c r="W1643" s="393"/>
      <c r="X1643" s="393"/>
      <c r="Y1643" s="393"/>
      <c r="Z1643" s="393"/>
      <c r="AA1643" s="393"/>
      <c r="AB1643" s="393"/>
      <c r="AC1643" s="393"/>
      <c r="AD1643" s="310">
        <f>'Art. 121'!Q1575</f>
        <v>3</v>
      </c>
      <c r="AE1643" s="94" t="str">
        <f t="shared" si="282"/>
        <v>No aplica</v>
      </c>
      <c r="AF1643">
        <f t="shared" si="283"/>
        <v>1.5</v>
      </c>
      <c r="AG1643" s="92" t="str">
        <f t="shared" si="284"/>
        <v>No aplica</v>
      </c>
      <c r="AH1643" s="95" t="e">
        <f t="shared" si="285"/>
        <v>#VALUE!</v>
      </c>
      <c r="AI1643" s="96" t="str">
        <f t="shared" si="286"/>
        <v>No aplica</v>
      </c>
      <c r="AJ1643" s="96" t="e">
        <f t="shared" si="287"/>
        <v>#VALUE!</v>
      </c>
      <c r="AK1643" s="96" t="e">
        <f t="shared" si="288"/>
        <v>#VALUE!</v>
      </c>
    </row>
    <row r="1644" spans="1:37" ht="24.9" customHeight="1" x14ac:dyDescent="0.25">
      <c r="A1644" s="393" t="s">
        <v>1284</v>
      </c>
      <c r="B1644" s="393"/>
      <c r="C1644" s="393"/>
      <c r="D1644" s="393"/>
      <c r="E1644" s="393"/>
      <c r="F1644" s="393"/>
      <c r="G1644" s="393"/>
      <c r="H1644" s="393"/>
      <c r="I1644" s="393"/>
      <c r="J1644" s="393"/>
      <c r="K1644" s="393"/>
      <c r="L1644" s="393"/>
      <c r="M1644" s="393"/>
      <c r="N1644" s="393"/>
      <c r="O1644" s="393"/>
      <c r="P1644" s="393"/>
      <c r="Q1644" s="393"/>
      <c r="R1644" s="393"/>
      <c r="S1644" s="393"/>
      <c r="T1644" s="393"/>
      <c r="U1644" s="393"/>
      <c r="V1644" s="393"/>
      <c r="W1644" s="393"/>
      <c r="X1644" s="393"/>
      <c r="Y1644" s="393"/>
      <c r="Z1644" s="393"/>
      <c r="AA1644" s="393"/>
      <c r="AB1644" s="393"/>
      <c r="AC1644" s="393"/>
      <c r="AD1644" s="310">
        <f>'Art. 121'!Q1576</f>
        <v>3</v>
      </c>
      <c r="AE1644" s="94" t="str">
        <f t="shared" si="282"/>
        <v>No aplica</v>
      </c>
      <c r="AF1644">
        <f t="shared" si="283"/>
        <v>1.5</v>
      </c>
      <c r="AG1644" s="92" t="str">
        <f t="shared" si="284"/>
        <v>No aplica</v>
      </c>
      <c r="AH1644" s="95" t="e">
        <f t="shared" si="285"/>
        <v>#VALUE!</v>
      </c>
      <c r="AI1644" s="96" t="str">
        <f t="shared" si="286"/>
        <v>No aplica</v>
      </c>
      <c r="AJ1644" s="96" t="e">
        <f t="shared" si="287"/>
        <v>#VALUE!</v>
      </c>
      <c r="AK1644" s="96" t="e">
        <f t="shared" si="288"/>
        <v>#VALUE!</v>
      </c>
    </row>
    <row r="1645" spans="1:37" ht="24.9" customHeight="1" x14ac:dyDescent="0.25">
      <c r="A1645" s="356" t="s">
        <v>1285</v>
      </c>
      <c r="B1645" s="356"/>
      <c r="C1645" s="356"/>
      <c r="D1645" s="356"/>
      <c r="E1645" s="356"/>
      <c r="F1645" s="356"/>
      <c r="G1645" s="356"/>
      <c r="H1645" s="356"/>
      <c r="I1645" s="356"/>
      <c r="J1645" s="356"/>
      <c r="K1645" s="356"/>
      <c r="L1645" s="356"/>
      <c r="M1645" s="356"/>
      <c r="N1645" s="356"/>
      <c r="O1645" s="356"/>
      <c r="P1645" s="356"/>
      <c r="Q1645" s="356"/>
      <c r="R1645" s="356"/>
      <c r="S1645" s="356"/>
      <c r="T1645" s="356"/>
      <c r="U1645" s="356"/>
      <c r="V1645" s="356"/>
      <c r="W1645" s="356"/>
      <c r="X1645" s="356"/>
      <c r="Y1645" s="356"/>
      <c r="Z1645" s="356"/>
      <c r="AA1645" s="356"/>
      <c r="AB1645" s="356"/>
      <c r="AC1645" s="356"/>
      <c r="AD1645" s="310">
        <f>'Art. 121'!Q1577</f>
        <v>3</v>
      </c>
      <c r="AE1645" s="94" t="str">
        <f t="shared" si="282"/>
        <v>No aplica</v>
      </c>
      <c r="AF1645">
        <f t="shared" si="283"/>
        <v>1.5</v>
      </c>
      <c r="AG1645" s="92" t="str">
        <f t="shared" si="284"/>
        <v>No aplica</v>
      </c>
      <c r="AH1645" s="95" t="e">
        <f t="shared" si="285"/>
        <v>#VALUE!</v>
      </c>
      <c r="AI1645" s="96" t="str">
        <f t="shared" si="286"/>
        <v>No aplica</v>
      </c>
      <c r="AJ1645" s="96" t="e">
        <f t="shared" si="287"/>
        <v>#VALUE!</v>
      </c>
      <c r="AK1645" s="96" t="e">
        <f t="shared" si="288"/>
        <v>#VALUE!</v>
      </c>
    </row>
    <row r="1646" spans="1:37" ht="24.9" customHeight="1" x14ac:dyDescent="0.25">
      <c r="A1646" s="356" t="s">
        <v>1286</v>
      </c>
      <c r="B1646" s="356"/>
      <c r="C1646" s="356"/>
      <c r="D1646" s="356"/>
      <c r="E1646" s="356"/>
      <c r="F1646" s="356"/>
      <c r="G1646" s="356"/>
      <c r="H1646" s="356"/>
      <c r="I1646" s="356"/>
      <c r="J1646" s="356"/>
      <c r="K1646" s="356"/>
      <c r="L1646" s="356"/>
      <c r="M1646" s="356"/>
      <c r="N1646" s="356"/>
      <c r="O1646" s="356"/>
      <c r="P1646" s="356"/>
      <c r="Q1646" s="356"/>
      <c r="R1646" s="356"/>
      <c r="S1646" s="356"/>
      <c r="T1646" s="356"/>
      <c r="U1646" s="356"/>
      <c r="V1646" s="356"/>
      <c r="W1646" s="356"/>
      <c r="X1646" s="356"/>
      <c r="Y1646" s="356"/>
      <c r="Z1646" s="356"/>
      <c r="AA1646" s="356"/>
      <c r="AB1646" s="356"/>
      <c r="AC1646" s="356"/>
      <c r="AD1646" s="310">
        <f>'Art. 121'!Q1578</f>
        <v>3</v>
      </c>
      <c r="AE1646" s="94" t="str">
        <f t="shared" si="282"/>
        <v>No aplica</v>
      </c>
      <c r="AF1646">
        <f t="shared" si="283"/>
        <v>1.5</v>
      </c>
      <c r="AG1646" s="92" t="str">
        <f t="shared" si="284"/>
        <v>No aplica</v>
      </c>
      <c r="AH1646" s="95" t="e">
        <f t="shared" si="285"/>
        <v>#VALUE!</v>
      </c>
      <c r="AI1646" s="96" t="str">
        <f t="shared" si="286"/>
        <v>No aplica</v>
      </c>
      <c r="AJ1646" s="96" t="e">
        <f t="shared" si="287"/>
        <v>#VALUE!</v>
      </c>
      <c r="AK1646" s="96" t="e">
        <f t="shared" si="288"/>
        <v>#VALUE!</v>
      </c>
    </row>
    <row r="1647" spans="1:37" ht="24.9" customHeight="1" x14ac:dyDescent="0.25">
      <c r="A1647" s="356" t="s">
        <v>1287</v>
      </c>
      <c r="B1647" s="356"/>
      <c r="C1647" s="356"/>
      <c r="D1647" s="356"/>
      <c r="E1647" s="356"/>
      <c r="F1647" s="356"/>
      <c r="G1647" s="356"/>
      <c r="H1647" s="356"/>
      <c r="I1647" s="356"/>
      <c r="J1647" s="356"/>
      <c r="K1647" s="356"/>
      <c r="L1647" s="356"/>
      <c r="M1647" s="356"/>
      <c r="N1647" s="356"/>
      <c r="O1647" s="356"/>
      <c r="P1647" s="356"/>
      <c r="Q1647" s="356"/>
      <c r="R1647" s="356"/>
      <c r="S1647" s="356"/>
      <c r="T1647" s="356"/>
      <c r="U1647" s="356"/>
      <c r="V1647" s="356"/>
      <c r="W1647" s="356"/>
      <c r="X1647" s="356"/>
      <c r="Y1647" s="356"/>
      <c r="Z1647" s="356"/>
      <c r="AA1647" s="356"/>
      <c r="AB1647" s="356"/>
      <c r="AC1647" s="356"/>
      <c r="AD1647" s="310">
        <f>'Art. 121'!Q1579</f>
        <v>3</v>
      </c>
      <c r="AE1647" s="94" t="str">
        <f t="shared" si="282"/>
        <v>No aplica</v>
      </c>
      <c r="AF1647">
        <f t="shared" si="283"/>
        <v>1.5</v>
      </c>
      <c r="AG1647" s="92" t="str">
        <f t="shared" si="284"/>
        <v>No aplica</v>
      </c>
      <c r="AH1647" s="95" t="e">
        <f t="shared" si="285"/>
        <v>#VALUE!</v>
      </c>
      <c r="AI1647" s="96" t="str">
        <f t="shared" si="286"/>
        <v>No aplica</v>
      </c>
      <c r="AJ1647" s="96" t="e">
        <f t="shared" si="287"/>
        <v>#VALUE!</v>
      </c>
      <c r="AK1647" s="96" t="e">
        <f t="shared" si="288"/>
        <v>#VALUE!</v>
      </c>
    </row>
    <row r="1648" spans="1:37" ht="24.9" customHeight="1" x14ac:dyDescent="0.25">
      <c r="A1648" s="356" t="s">
        <v>1288</v>
      </c>
      <c r="B1648" s="356"/>
      <c r="C1648" s="356"/>
      <c r="D1648" s="356"/>
      <c r="E1648" s="356"/>
      <c r="F1648" s="356"/>
      <c r="G1648" s="356"/>
      <c r="H1648" s="356"/>
      <c r="I1648" s="356"/>
      <c r="J1648" s="356"/>
      <c r="K1648" s="356"/>
      <c r="L1648" s="356"/>
      <c r="M1648" s="356"/>
      <c r="N1648" s="356"/>
      <c r="O1648" s="356"/>
      <c r="P1648" s="356"/>
      <c r="Q1648" s="356"/>
      <c r="R1648" s="356"/>
      <c r="S1648" s="356"/>
      <c r="T1648" s="356"/>
      <c r="U1648" s="356"/>
      <c r="V1648" s="356"/>
      <c r="W1648" s="356"/>
      <c r="X1648" s="356"/>
      <c r="Y1648" s="356"/>
      <c r="Z1648" s="356"/>
      <c r="AA1648" s="356"/>
      <c r="AB1648" s="356"/>
      <c r="AC1648" s="356"/>
      <c r="AD1648" s="310">
        <f>'Art. 121'!Q1580</f>
        <v>3</v>
      </c>
      <c r="AE1648" s="94" t="str">
        <f t="shared" si="282"/>
        <v>No aplica</v>
      </c>
      <c r="AF1648">
        <f t="shared" si="283"/>
        <v>1.5</v>
      </c>
      <c r="AG1648" s="92" t="str">
        <f t="shared" si="284"/>
        <v>No aplica</v>
      </c>
      <c r="AH1648" s="95" t="e">
        <f t="shared" si="285"/>
        <v>#VALUE!</v>
      </c>
      <c r="AI1648" s="96" t="str">
        <f t="shared" si="286"/>
        <v>No aplica</v>
      </c>
      <c r="AJ1648" s="96" t="e">
        <f t="shared" si="287"/>
        <v>#VALUE!</v>
      </c>
      <c r="AK1648" s="96" t="e">
        <f t="shared" si="288"/>
        <v>#VALUE!</v>
      </c>
    </row>
    <row r="1649" spans="1:37" ht="24.9" customHeight="1" x14ac:dyDescent="0.25">
      <c r="A1649" s="356" t="s">
        <v>1289</v>
      </c>
      <c r="B1649" s="356"/>
      <c r="C1649" s="356"/>
      <c r="D1649" s="356"/>
      <c r="E1649" s="356"/>
      <c r="F1649" s="356"/>
      <c r="G1649" s="356"/>
      <c r="H1649" s="356"/>
      <c r="I1649" s="356"/>
      <c r="J1649" s="356"/>
      <c r="K1649" s="356"/>
      <c r="L1649" s="356"/>
      <c r="M1649" s="356"/>
      <c r="N1649" s="356"/>
      <c r="O1649" s="356"/>
      <c r="P1649" s="356"/>
      <c r="Q1649" s="356"/>
      <c r="R1649" s="356"/>
      <c r="S1649" s="356"/>
      <c r="T1649" s="356"/>
      <c r="U1649" s="356"/>
      <c r="V1649" s="356"/>
      <c r="W1649" s="356"/>
      <c r="X1649" s="356"/>
      <c r="Y1649" s="356"/>
      <c r="Z1649" s="356"/>
      <c r="AA1649" s="356"/>
      <c r="AB1649" s="356"/>
      <c r="AC1649" s="356"/>
      <c r="AD1649" s="310">
        <f>'Art. 121'!Q1581</f>
        <v>3</v>
      </c>
      <c r="AE1649" s="94" t="str">
        <f t="shared" si="282"/>
        <v>No aplica</v>
      </c>
      <c r="AF1649">
        <f t="shared" si="283"/>
        <v>1.5</v>
      </c>
      <c r="AG1649" s="92" t="str">
        <f t="shared" si="284"/>
        <v>No aplica</v>
      </c>
      <c r="AH1649" s="95" t="e">
        <f t="shared" si="285"/>
        <v>#VALUE!</v>
      </c>
      <c r="AI1649" s="96" t="str">
        <f t="shared" si="286"/>
        <v>No aplica</v>
      </c>
      <c r="AJ1649" s="96" t="e">
        <f t="shared" si="287"/>
        <v>#VALUE!</v>
      </c>
      <c r="AK1649" s="96" t="e">
        <f t="shared" si="288"/>
        <v>#VALUE!</v>
      </c>
    </row>
    <row r="1650" spans="1:37" ht="24.9" customHeight="1" x14ac:dyDescent="0.25">
      <c r="A1650" s="393" t="s">
        <v>1290</v>
      </c>
      <c r="B1650" s="393"/>
      <c r="C1650" s="393"/>
      <c r="D1650" s="393"/>
      <c r="E1650" s="393"/>
      <c r="F1650" s="393"/>
      <c r="G1650" s="393"/>
      <c r="H1650" s="393"/>
      <c r="I1650" s="393"/>
      <c r="J1650" s="393"/>
      <c r="K1650" s="393"/>
      <c r="L1650" s="393"/>
      <c r="M1650" s="393"/>
      <c r="N1650" s="393"/>
      <c r="O1650" s="393"/>
      <c r="P1650" s="393"/>
      <c r="Q1650" s="393"/>
      <c r="R1650" s="393"/>
      <c r="S1650" s="393"/>
      <c r="T1650" s="393"/>
      <c r="U1650" s="393"/>
      <c r="V1650" s="393"/>
      <c r="W1650" s="393"/>
      <c r="X1650" s="393"/>
      <c r="Y1650" s="393"/>
      <c r="Z1650" s="393"/>
      <c r="AA1650" s="393"/>
      <c r="AB1650" s="393"/>
      <c r="AC1650" s="393"/>
      <c r="AD1650" s="310">
        <f>'Art. 121'!Q1582</f>
        <v>3</v>
      </c>
      <c r="AE1650" s="94" t="str">
        <f t="shared" si="282"/>
        <v>No aplica</v>
      </c>
      <c r="AF1650">
        <f t="shared" si="283"/>
        <v>1.5</v>
      </c>
      <c r="AG1650" s="92" t="str">
        <f t="shared" si="284"/>
        <v>No aplica</v>
      </c>
      <c r="AH1650" s="95" t="e">
        <f t="shared" si="285"/>
        <v>#VALUE!</v>
      </c>
      <c r="AI1650" s="96" t="str">
        <f t="shared" si="286"/>
        <v>No aplica</v>
      </c>
      <c r="AJ1650" s="96" t="e">
        <f t="shared" si="287"/>
        <v>#VALUE!</v>
      </c>
      <c r="AK1650" s="96" t="e">
        <f t="shared" si="288"/>
        <v>#VALUE!</v>
      </c>
    </row>
    <row r="1651" spans="1:37" ht="24.9" customHeight="1" x14ac:dyDescent="0.25">
      <c r="A1651" s="393" t="s">
        <v>1291</v>
      </c>
      <c r="B1651" s="393"/>
      <c r="C1651" s="393"/>
      <c r="D1651" s="393"/>
      <c r="E1651" s="393"/>
      <c r="F1651" s="393"/>
      <c r="G1651" s="393"/>
      <c r="H1651" s="393"/>
      <c r="I1651" s="393"/>
      <c r="J1651" s="393"/>
      <c r="K1651" s="393"/>
      <c r="L1651" s="393"/>
      <c r="M1651" s="393"/>
      <c r="N1651" s="393"/>
      <c r="O1651" s="393"/>
      <c r="P1651" s="393"/>
      <c r="Q1651" s="393"/>
      <c r="R1651" s="393"/>
      <c r="S1651" s="393"/>
      <c r="T1651" s="393"/>
      <c r="U1651" s="393"/>
      <c r="V1651" s="393"/>
      <c r="W1651" s="393"/>
      <c r="X1651" s="393"/>
      <c r="Y1651" s="393"/>
      <c r="Z1651" s="393"/>
      <c r="AA1651" s="393"/>
      <c r="AB1651" s="393"/>
      <c r="AC1651" s="393"/>
      <c r="AD1651" s="310">
        <f>'Art. 121'!Q1583</f>
        <v>3</v>
      </c>
      <c r="AE1651" s="94" t="str">
        <f t="shared" si="282"/>
        <v>No aplica</v>
      </c>
      <c r="AF1651">
        <f t="shared" si="283"/>
        <v>1.5</v>
      </c>
      <c r="AG1651" s="92" t="str">
        <f t="shared" si="284"/>
        <v>No aplica</v>
      </c>
      <c r="AH1651" s="95" t="e">
        <f t="shared" si="285"/>
        <v>#VALUE!</v>
      </c>
      <c r="AI1651" s="96" t="str">
        <f t="shared" si="286"/>
        <v>No aplica</v>
      </c>
      <c r="AJ1651" s="96" t="e">
        <f t="shared" si="287"/>
        <v>#VALUE!</v>
      </c>
      <c r="AK1651" s="96" t="e">
        <f t="shared" si="288"/>
        <v>#VALUE!</v>
      </c>
    </row>
    <row r="1652" spans="1:37" ht="24.9" customHeight="1" x14ac:dyDescent="0.25">
      <c r="A1652" s="356" t="s">
        <v>1292</v>
      </c>
      <c r="B1652" s="356"/>
      <c r="C1652" s="356"/>
      <c r="D1652" s="356"/>
      <c r="E1652" s="356"/>
      <c r="F1652" s="356"/>
      <c r="G1652" s="356"/>
      <c r="H1652" s="356"/>
      <c r="I1652" s="356"/>
      <c r="J1652" s="356"/>
      <c r="K1652" s="356"/>
      <c r="L1652" s="356"/>
      <c r="M1652" s="356"/>
      <c r="N1652" s="356"/>
      <c r="O1652" s="356"/>
      <c r="P1652" s="356"/>
      <c r="Q1652" s="356"/>
      <c r="R1652" s="356"/>
      <c r="S1652" s="356"/>
      <c r="T1652" s="356"/>
      <c r="U1652" s="356"/>
      <c r="V1652" s="356"/>
      <c r="W1652" s="356"/>
      <c r="X1652" s="356"/>
      <c r="Y1652" s="356"/>
      <c r="Z1652" s="356"/>
      <c r="AA1652" s="356"/>
      <c r="AB1652" s="356"/>
      <c r="AC1652" s="356"/>
      <c r="AD1652" s="310">
        <f>'Art. 121'!Q1584</f>
        <v>3</v>
      </c>
      <c r="AE1652" s="94" t="str">
        <f t="shared" si="282"/>
        <v>No aplica</v>
      </c>
      <c r="AF1652">
        <f t="shared" si="283"/>
        <v>1.5</v>
      </c>
      <c r="AG1652" s="92" t="str">
        <f t="shared" si="284"/>
        <v>No aplica</v>
      </c>
      <c r="AH1652" s="95" t="e">
        <f t="shared" si="285"/>
        <v>#VALUE!</v>
      </c>
      <c r="AI1652" s="96" t="str">
        <f t="shared" si="286"/>
        <v>No aplica</v>
      </c>
      <c r="AJ1652" s="96" t="e">
        <f t="shared" si="287"/>
        <v>#VALUE!</v>
      </c>
      <c r="AK1652" s="96" t="e">
        <f t="shared" si="288"/>
        <v>#VALUE!</v>
      </c>
    </row>
    <row r="1653" spans="1:37" ht="24.9" customHeight="1" x14ac:dyDescent="0.25">
      <c r="A1653" s="356" t="s">
        <v>1293</v>
      </c>
      <c r="B1653" s="356"/>
      <c r="C1653" s="356"/>
      <c r="D1653" s="356"/>
      <c r="E1653" s="356"/>
      <c r="F1653" s="356"/>
      <c r="G1653" s="356"/>
      <c r="H1653" s="356"/>
      <c r="I1653" s="356"/>
      <c r="J1653" s="356"/>
      <c r="K1653" s="356"/>
      <c r="L1653" s="356"/>
      <c r="M1653" s="356"/>
      <c r="N1653" s="356"/>
      <c r="O1653" s="356"/>
      <c r="P1653" s="356"/>
      <c r="Q1653" s="356"/>
      <c r="R1653" s="356"/>
      <c r="S1653" s="356"/>
      <c r="T1653" s="356"/>
      <c r="U1653" s="356"/>
      <c r="V1653" s="356"/>
      <c r="W1653" s="356"/>
      <c r="X1653" s="356"/>
      <c r="Y1653" s="356"/>
      <c r="Z1653" s="356"/>
      <c r="AA1653" s="356"/>
      <c r="AB1653" s="356"/>
      <c r="AC1653" s="356"/>
      <c r="AD1653" s="310">
        <f>'Art. 121'!Q1585</f>
        <v>3</v>
      </c>
      <c r="AE1653" s="94" t="str">
        <f t="shared" si="282"/>
        <v>No aplica</v>
      </c>
      <c r="AF1653">
        <f t="shared" si="283"/>
        <v>1.5</v>
      </c>
      <c r="AG1653" s="92" t="str">
        <f t="shared" si="284"/>
        <v>No aplica</v>
      </c>
      <c r="AH1653" s="95" t="e">
        <f t="shared" si="285"/>
        <v>#VALUE!</v>
      </c>
      <c r="AI1653" s="96" t="str">
        <f t="shared" si="286"/>
        <v>No aplica</v>
      </c>
      <c r="AJ1653" s="96" t="e">
        <f t="shared" si="287"/>
        <v>#VALUE!</v>
      </c>
      <c r="AK1653" s="96" t="e">
        <f t="shared" si="288"/>
        <v>#VALUE!</v>
      </c>
    </row>
    <row r="1654" spans="1:37" ht="24.9" customHeight="1" x14ac:dyDescent="0.25">
      <c r="A1654" s="356" t="s">
        <v>1294</v>
      </c>
      <c r="B1654" s="356"/>
      <c r="C1654" s="356"/>
      <c r="D1654" s="356"/>
      <c r="E1654" s="356"/>
      <c r="F1654" s="356"/>
      <c r="G1654" s="356"/>
      <c r="H1654" s="356"/>
      <c r="I1654" s="356"/>
      <c r="J1654" s="356"/>
      <c r="K1654" s="356"/>
      <c r="L1654" s="356"/>
      <c r="M1654" s="356"/>
      <c r="N1654" s="356"/>
      <c r="O1654" s="356"/>
      <c r="P1654" s="356"/>
      <c r="Q1654" s="356"/>
      <c r="R1654" s="356"/>
      <c r="S1654" s="356"/>
      <c r="T1654" s="356"/>
      <c r="U1654" s="356"/>
      <c r="V1654" s="356"/>
      <c r="W1654" s="356"/>
      <c r="X1654" s="356"/>
      <c r="Y1654" s="356"/>
      <c r="Z1654" s="356"/>
      <c r="AA1654" s="356"/>
      <c r="AB1654" s="356"/>
      <c r="AC1654" s="356"/>
      <c r="AD1654" s="310">
        <f>'Art. 121'!Q1586</f>
        <v>3</v>
      </c>
      <c r="AE1654" s="94" t="str">
        <f t="shared" si="282"/>
        <v>No aplica</v>
      </c>
      <c r="AF1654">
        <f t="shared" si="283"/>
        <v>1.5</v>
      </c>
      <c r="AG1654" s="92" t="str">
        <f t="shared" si="284"/>
        <v>No aplica</v>
      </c>
      <c r="AH1654" s="95" t="e">
        <f t="shared" si="285"/>
        <v>#VALUE!</v>
      </c>
      <c r="AI1654" s="96" t="str">
        <f t="shared" si="286"/>
        <v>No aplica</v>
      </c>
      <c r="AJ1654" s="96" t="e">
        <f t="shared" si="287"/>
        <v>#VALUE!</v>
      </c>
      <c r="AK1654" s="96" t="e">
        <f t="shared" si="288"/>
        <v>#VALUE!</v>
      </c>
    </row>
    <row r="1655" spans="1:37" ht="24.9" customHeight="1" x14ac:dyDescent="0.25">
      <c r="A1655" s="393" t="s">
        <v>1295</v>
      </c>
      <c r="B1655" s="393"/>
      <c r="C1655" s="393"/>
      <c r="D1655" s="393"/>
      <c r="E1655" s="393"/>
      <c r="F1655" s="393"/>
      <c r="G1655" s="393"/>
      <c r="H1655" s="393"/>
      <c r="I1655" s="393"/>
      <c r="J1655" s="393"/>
      <c r="K1655" s="393"/>
      <c r="L1655" s="393"/>
      <c r="M1655" s="393"/>
      <c r="N1655" s="393"/>
      <c r="O1655" s="393"/>
      <c r="P1655" s="393"/>
      <c r="Q1655" s="393"/>
      <c r="R1655" s="393"/>
      <c r="S1655" s="393"/>
      <c r="T1655" s="393"/>
      <c r="U1655" s="393"/>
      <c r="V1655" s="393"/>
      <c r="W1655" s="393"/>
      <c r="X1655" s="393"/>
      <c r="Y1655" s="393"/>
      <c r="Z1655" s="393"/>
      <c r="AA1655" s="393"/>
      <c r="AB1655" s="393"/>
      <c r="AC1655" s="393"/>
      <c r="AD1655" s="310">
        <f>'Art. 121'!Q1587</f>
        <v>3</v>
      </c>
      <c r="AE1655" s="94" t="str">
        <f t="shared" si="282"/>
        <v>No aplica</v>
      </c>
      <c r="AF1655">
        <f t="shared" si="283"/>
        <v>1.5</v>
      </c>
      <c r="AG1655" s="92" t="str">
        <f t="shared" si="284"/>
        <v>No aplica</v>
      </c>
      <c r="AH1655" s="95" t="e">
        <f t="shared" si="285"/>
        <v>#VALUE!</v>
      </c>
      <c r="AI1655" s="96" t="str">
        <f t="shared" si="286"/>
        <v>No aplica</v>
      </c>
      <c r="AJ1655" s="96" t="e">
        <f t="shared" si="287"/>
        <v>#VALUE!</v>
      </c>
      <c r="AK1655" s="96" t="e">
        <f t="shared" si="288"/>
        <v>#VALUE!</v>
      </c>
    </row>
    <row r="1656" spans="1:37" ht="24.9" customHeight="1" x14ac:dyDescent="0.25">
      <c r="A1656" s="356" t="s">
        <v>1296</v>
      </c>
      <c r="B1656" s="356"/>
      <c r="C1656" s="356"/>
      <c r="D1656" s="356"/>
      <c r="E1656" s="356"/>
      <c r="F1656" s="356"/>
      <c r="G1656" s="356"/>
      <c r="H1656" s="356"/>
      <c r="I1656" s="356"/>
      <c r="J1656" s="356"/>
      <c r="K1656" s="356"/>
      <c r="L1656" s="356"/>
      <c r="M1656" s="356"/>
      <c r="N1656" s="356"/>
      <c r="O1656" s="356"/>
      <c r="P1656" s="356"/>
      <c r="Q1656" s="356"/>
      <c r="R1656" s="356"/>
      <c r="S1656" s="356"/>
      <c r="T1656" s="356"/>
      <c r="U1656" s="356"/>
      <c r="V1656" s="356"/>
      <c r="W1656" s="356"/>
      <c r="X1656" s="356"/>
      <c r="Y1656" s="356"/>
      <c r="Z1656" s="356"/>
      <c r="AA1656" s="356"/>
      <c r="AB1656" s="356"/>
      <c r="AC1656" s="356"/>
      <c r="AD1656" s="310">
        <f>'Art. 121'!Q1588</f>
        <v>3</v>
      </c>
      <c r="AE1656" s="94" t="str">
        <f t="shared" si="282"/>
        <v>No aplica</v>
      </c>
      <c r="AF1656">
        <f t="shared" si="283"/>
        <v>1.5</v>
      </c>
      <c r="AG1656" s="92" t="str">
        <f t="shared" si="284"/>
        <v>No aplica</v>
      </c>
      <c r="AH1656" s="95" t="e">
        <f t="shared" si="285"/>
        <v>#VALUE!</v>
      </c>
      <c r="AI1656" s="96" t="str">
        <f t="shared" si="286"/>
        <v>No aplica</v>
      </c>
      <c r="AJ1656" s="96" t="e">
        <f t="shared" si="287"/>
        <v>#VALUE!</v>
      </c>
      <c r="AK1656" s="96" t="e">
        <f t="shared" si="288"/>
        <v>#VALUE!</v>
      </c>
    </row>
    <row r="1657" spans="1:37" ht="24.9" customHeight="1" x14ac:dyDescent="0.25">
      <c r="A1657" s="356" t="s">
        <v>1297</v>
      </c>
      <c r="B1657" s="356"/>
      <c r="C1657" s="356"/>
      <c r="D1657" s="356"/>
      <c r="E1657" s="356"/>
      <c r="F1657" s="356"/>
      <c r="G1657" s="356"/>
      <c r="H1657" s="356"/>
      <c r="I1657" s="356"/>
      <c r="J1657" s="356"/>
      <c r="K1657" s="356"/>
      <c r="L1657" s="356"/>
      <c r="M1657" s="356"/>
      <c r="N1657" s="356"/>
      <c r="O1657" s="356"/>
      <c r="P1657" s="356"/>
      <c r="Q1657" s="356"/>
      <c r="R1657" s="356"/>
      <c r="S1657" s="356"/>
      <c r="T1657" s="356"/>
      <c r="U1657" s="356"/>
      <c r="V1657" s="356"/>
      <c r="W1657" s="356"/>
      <c r="X1657" s="356"/>
      <c r="Y1657" s="356"/>
      <c r="Z1657" s="356"/>
      <c r="AA1657" s="356"/>
      <c r="AB1657" s="356"/>
      <c r="AC1657" s="356"/>
      <c r="AD1657" s="310">
        <f>'Art. 121'!Q1589</f>
        <v>3</v>
      </c>
      <c r="AE1657" s="94" t="str">
        <f t="shared" si="282"/>
        <v>No aplica</v>
      </c>
      <c r="AF1657">
        <f t="shared" si="283"/>
        <v>1.5</v>
      </c>
      <c r="AG1657" s="92" t="str">
        <f t="shared" si="284"/>
        <v>No aplica</v>
      </c>
      <c r="AH1657" s="95" t="e">
        <f t="shared" si="285"/>
        <v>#VALUE!</v>
      </c>
      <c r="AI1657" s="96" t="str">
        <f t="shared" si="286"/>
        <v>No aplica</v>
      </c>
      <c r="AJ1657" s="96" t="e">
        <f t="shared" si="287"/>
        <v>#VALUE!</v>
      </c>
      <c r="AK1657" s="96" t="e">
        <f t="shared" si="288"/>
        <v>#VALUE!</v>
      </c>
    </row>
    <row r="1658" spans="1:37" ht="24.9" customHeight="1" x14ac:dyDescent="0.25">
      <c r="A1658" s="356" t="s">
        <v>1298</v>
      </c>
      <c r="B1658" s="356"/>
      <c r="C1658" s="356"/>
      <c r="D1658" s="356"/>
      <c r="E1658" s="356"/>
      <c r="F1658" s="356"/>
      <c r="G1658" s="356"/>
      <c r="H1658" s="356"/>
      <c r="I1658" s="356"/>
      <c r="J1658" s="356"/>
      <c r="K1658" s="356"/>
      <c r="L1658" s="356"/>
      <c r="M1658" s="356"/>
      <c r="N1658" s="356"/>
      <c r="O1658" s="356"/>
      <c r="P1658" s="356"/>
      <c r="Q1658" s="356"/>
      <c r="R1658" s="356"/>
      <c r="S1658" s="356"/>
      <c r="T1658" s="356"/>
      <c r="U1658" s="356"/>
      <c r="V1658" s="356"/>
      <c r="W1658" s="356"/>
      <c r="X1658" s="356"/>
      <c r="Y1658" s="356"/>
      <c r="Z1658" s="356"/>
      <c r="AA1658" s="356"/>
      <c r="AB1658" s="356"/>
      <c r="AC1658" s="356"/>
      <c r="AD1658" s="310">
        <f>'Art. 121'!Q1590</f>
        <v>3</v>
      </c>
      <c r="AE1658" s="94" t="str">
        <f t="shared" si="282"/>
        <v>No aplica</v>
      </c>
      <c r="AF1658">
        <f t="shared" si="283"/>
        <v>1.5</v>
      </c>
      <c r="AG1658" s="92" t="str">
        <f t="shared" si="284"/>
        <v>No aplica</v>
      </c>
      <c r="AH1658" s="95" t="e">
        <f t="shared" si="285"/>
        <v>#VALUE!</v>
      </c>
      <c r="AI1658" s="96" t="str">
        <f t="shared" si="286"/>
        <v>No aplica</v>
      </c>
      <c r="AJ1658" s="96" t="e">
        <f t="shared" si="287"/>
        <v>#VALUE!</v>
      </c>
      <c r="AK1658" s="96" t="e">
        <f t="shared" si="288"/>
        <v>#VALUE!</v>
      </c>
    </row>
    <row r="1659" spans="1:37" ht="24.9" customHeight="1" x14ac:dyDescent="0.25">
      <c r="A1659" s="356" t="s">
        <v>1299</v>
      </c>
      <c r="B1659" s="356"/>
      <c r="C1659" s="356"/>
      <c r="D1659" s="356"/>
      <c r="E1659" s="356"/>
      <c r="F1659" s="356"/>
      <c r="G1659" s="356"/>
      <c r="H1659" s="356"/>
      <c r="I1659" s="356"/>
      <c r="J1659" s="356"/>
      <c r="K1659" s="356"/>
      <c r="L1659" s="356"/>
      <c r="M1659" s="356"/>
      <c r="N1659" s="356"/>
      <c r="O1659" s="356"/>
      <c r="P1659" s="356"/>
      <c r="Q1659" s="356"/>
      <c r="R1659" s="356"/>
      <c r="S1659" s="356"/>
      <c r="T1659" s="356"/>
      <c r="U1659" s="356"/>
      <c r="V1659" s="356"/>
      <c r="W1659" s="356"/>
      <c r="X1659" s="356"/>
      <c r="Y1659" s="356"/>
      <c r="Z1659" s="356"/>
      <c r="AA1659" s="356"/>
      <c r="AB1659" s="356"/>
      <c r="AC1659" s="356"/>
      <c r="AD1659" s="310">
        <f>'Art. 121'!Q1591</f>
        <v>3</v>
      </c>
      <c r="AE1659" s="94" t="str">
        <f t="shared" si="282"/>
        <v>No aplica</v>
      </c>
      <c r="AF1659">
        <f t="shared" si="283"/>
        <v>1.5</v>
      </c>
      <c r="AG1659" s="92" t="str">
        <f t="shared" si="284"/>
        <v>No aplica</v>
      </c>
      <c r="AH1659" s="95" t="e">
        <f t="shared" si="285"/>
        <v>#VALUE!</v>
      </c>
      <c r="AI1659" s="96" t="str">
        <f t="shared" si="286"/>
        <v>No aplica</v>
      </c>
      <c r="AJ1659" s="96" t="e">
        <f t="shared" si="287"/>
        <v>#VALUE!</v>
      </c>
      <c r="AK1659" s="96" t="e">
        <f t="shared" si="288"/>
        <v>#VALUE!</v>
      </c>
    </row>
    <row r="1660" spans="1:37" ht="24.9" customHeight="1" x14ac:dyDescent="0.25">
      <c r="A1660" s="393" t="s">
        <v>1300</v>
      </c>
      <c r="B1660" s="393"/>
      <c r="C1660" s="393"/>
      <c r="D1660" s="393"/>
      <c r="E1660" s="393"/>
      <c r="F1660" s="393"/>
      <c r="G1660" s="393"/>
      <c r="H1660" s="393"/>
      <c r="I1660" s="393"/>
      <c r="J1660" s="393"/>
      <c r="K1660" s="393"/>
      <c r="L1660" s="393"/>
      <c r="M1660" s="393"/>
      <c r="N1660" s="393"/>
      <c r="O1660" s="393"/>
      <c r="P1660" s="393"/>
      <c r="Q1660" s="393"/>
      <c r="R1660" s="393"/>
      <c r="S1660" s="393"/>
      <c r="T1660" s="393"/>
      <c r="U1660" s="393"/>
      <c r="V1660" s="393"/>
      <c r="W1660" s="393"/>
      <c r="X1660" s="393"/>
      <c r="Y1660" s="393"/>
      <c r="Z1660" s="393"/>
      <c r="AA1660" s="393"/>
      <c r="AB1660" s="393"/>
      <c r="AC1660" s="393"/>
      <c r="AD1660" s="310">
        <f>'Art. 121'!Q1592</f>
        <v>3</v>
      </c>
      <c r="AE1660" s="94" t="str">
        <f t="shared" si="282"/>
        <v>No aplica</v>
      </c>
      <c r="AF1660">
        <f t="shared" si="283"/>
        <v>1.5</v>
      </c>
      <c r="AG1660" s="92" t="str">
        <f t="shared" si="284"/>
        <v>No aplica</v>
      </c>
      <c r="AH1660" s="95" t="e">
        <f t="shared" si="285"/>
        <v>#VALUE!</v>
      </c>
      <c r="AI1660" s="96" t="str">
        <f t="shared" si="286"/>
        <v>No aplica</v>
      </c>
      <c r="AJ1660" s="96" t="e">
        <f t="shared" si="287"/>
        <v>#VALUE!</v>
      </c>
      <c r="AK1660" s="96" t="e">
        <f t="shared" si="288"/>
        <v>#VALUE!</v>
      </c>
    </row>
    <row r="1661" spans="1:37" ht="24.9" customHeight="1" x14ac:dyDescent="0.25">
      <c r="A1661" s="393" t="s">
        <v>1301</v>
      </c>
      <c r="B1661" s="393"/>
      <c r="C1661" s="393"/>
      <c r="D1661" s="393"/>
      <c r="E1661" s="393"/>
      <c r="F1661" s="393"/>
      <c r="G1661" s="393"/>
      <c r="H1661" s="393"/>
      <c r="I1661" s="393"/>
      <c r="J1661" s="393"/>
      <c r="K1661" s="393"/>
      <c r="L1661" s="393"/>
      <c r="M1661" s="393"/>
      <c r="N1661" s="393"/>
      <c r="O1661" s="393"/>
      <c r="P1661" s="393"/>
      <c r="Q1661" s="393"/>
      <c r="R1661" s="393"/>
      <c r="S1661" s="393"/>
      <c r="T1661" s="393"/>
      <c r="U1661" s="393"/>
      <c r="V1661" s="393"/>
      <c r="W1661" s="393"/>
      <c r="X1661" s="393"/>
      <c r="Y1661" s="393"/>
      <c r="Z1661" s="393"/>
      <c r="AA1661" s="393"/>
      <c r="AB1661" s="393"/>
      <c r="AC1661" s="393"/>
      <c r="AD1661" s="310">
        <f>'Art. 121'!Q1593</f>
        <v>3</v>
      </c>
      <c r="AE1661" s="94" t="str">
        <f t="shared" si="282"/>
        <v>No aplica</v>
      </c>
      <c r="AF1661">
        <f t="shared" si="283"/>
        <v>1.5</v>
      </c>
      <c r="AG1661" s="92" t="str">
        <f t="shared" si="284"/>
        <v>No aplica</v>
      </c>
      <c r="AH1661" s="95" t="e">
        <f t="shared" si="285"/>
        <v>#VALUE!</v>
      </c>
      <c r="AI1661" s="96" t="str">
        <f t="shared" si="286"/>
        <v>No aplica</v>
      </c>
      <c r="AJ1661" s="96" t="e">
        <f t="shared" si="287"/>
        <v>#VALUE!</v>
      </c>
      <c r="AK1661" s="96" t="e">
        <f t="shared" si="288"/>
        <v>#VALUE!</v>
      </c>
    </row>
    <row r="1662" spans="1:37" ht="24.9" customHeight="1" x14ac:dyDescent="0.25">
      <c r="A1662" s="356" t="s">
        <v>1302</v>
      </c>
      <c r="B1662" s="356"/>
      <c r="C1662" s="356"/>
      <c r="D1662" s="356"/>
      <c r="E1662" s="356"/>
      <c r="F1662" s="356"/>
      <c r="G1662" s="356"/>
      <c r="H1662" s="356"/>
      <c r="I1662" s="356"/>
      <c r="J1662" s="356"/>
      <c r="K1662" s="356"/>
      <c r="L1662" s="356"/>
      <c r="M1662" s="356"/>
      <c r="N1662" s="356"/>
      <c r="O1662" s="356"/>
      <c r="P1662" s="356"/>
      <c r="Q1662" s="356"/>
      <c r="R1662" s="356"/>
      <c r="S1662" s="356"/>
      <c r="T1662" s="356"/>
      <c r="U1662" s="356"/>
      <c r="V1662" s="356"/>
      <c r="W1662" s="356"/>
      <c r="X1662" s="356"/>
      <c r="Y1662" s="356"/>
      <c r="Z1662" s="356"/>
      <c r="AA1662" s="356"/>
      <c r="AB1662" s="356"/>
      <c r="AC1662" s="356"/>
      <c r="AD1662" s="310">
        <f>'Art. 121'!Q1594</f>
        <v>3</v>
      </c>
      <c r="AE1662" s="94" t="str">
        <f t="shared" si="282"/>
        <v>No aplica</v>
      </c>
      <c r="AF1662">
        <f t="shared" si="283"/>
        <v>1.5</v>
      </c>
      <c r="AG1662" s="92" t="str">
        <f t="shared" si="284"/>
        <v>No aplica</v>
      </c>
      <c r="AH1662" s="95" t="e">
        <f t="shared" si="285"/>
        <v>#VALUE!</v>
      </c>
      <c r="AI1662" s="96" t="str">
        <f t="shared" si="286"/>
        <v>No aplica</v>
      </c>
      <c r="AJ1662" s="96" t="e">
        <f t="shared" si="287"/>
        <v>#VALUE!</v>
      </c>
      <c r="AK1662" s="96" t="e">
        <f t="shared" si="288"/>
        <v>#VALUE!</v>
      </c>
    </row>
    <row r="1663" spans="1:37" ht="24.9" customHeight="1" x14ac:dyDescent="0.25">
      <c r="A1663" s="356" t="s">
        <v>1303</v>
      </c>
      <c r="B1663" s="356"/>
      <c r="C1663" s="356"/>
      <c r="D1663" s="356"/>
      <c r="E1663" s="356"/>
      <c r="F1663" s="356"/>
      <c r="G1663" s="356"/>
      <c r="H1663" s="356"/>
      <c r="I1663" s="356"/>
      <c r="J1663" s="356"/>
      <c r="K1663" s="356"/>
      <c r="L1663" s="356"/>
      <c r="M1663" s="356"/>
      <c r="N1663" s="356"/>
      <c r="O1663" s="356"/>
      <c r="P1663" s="356"/>
      <c r="Q1663" s="356"/>
      <c r="R1663" s="356"/>
      <c r="S1663" s="356"/>
      <c r="T1663" s="356"/>
      <c r="U1663" s="356"/>
      <c r="V1663" s="356"/>
      <c r="W1663" s="356"/>
      <c r="X1663" s="356"/>
      <c r="Y1663" s="356"/>
      <c r="Z1663" s="356"/>
      <c r="AA1663" s="356"/>
      <c r="AB1663" s="356"/>
      <c r="AC1663" s="356"/>
      <c r="AD1663" s="310">
        <f>'Art. 121'!Q1595</f>
        <v>3</v>
      </c>
      <c r="AE1663" s="94" t="str">
        <f t="shared" si="282"/>
        <v>No aplica</v>
      </c>
      <c r="AF1663">
        <f t="shared" si="283"/>
        <v>1.5</v>
      </c>
      <c r="AG1663" s="92" t="str">
        <f t="shared" si="284"/>
        <v>No aplica</v>
      </c>
      <c r="AH1663" s="95" t="e">
        <f t="shared" si="285"/>
        <v>#VALUE!</v>
      </c>
      <c r="AI1663" s="96" t="str">
        <f t="shared" si="286"/>
        <v>No aplica</v>
      </c>
      <c r="AJ1663" s="96" t="e">
        <f t="shared" si="287"/>
        <v>#VALUE!</v>
      </c>
      <c r="AK1663" s="96" t="e">
        <f t="shared" si="288"/>
        <v>#VALUE!</v>
      </c>
    </row>
    <row r="1664" spans="1:37" ht="24.9" customHeight="1" x14ac:dyDescent="0.25">
      <c r="A1664" s="356" t="s">
        <v>1304</v>
      </c>
      <c r="B1664" s="356"/>
      <c r="C1664" s="356"/>
      <c r="D1664" s="356"/>
      <c r="E1664" s="356"/>
      <c r="F1664" s="356"/>
      <c r="G1664" s="356"/>
      <c r="H1664" s="356"/>
      <c r="I1664" s="356"/>
      <c r="J1664" s="356"/>
      <c r="K1664" s="356"/>
      <c r="L1664" s="356"/>
      <c r="M1664" s="356"/>
      <c r="N1664" s="356"/>
      <c r="O1664" s="356"/>
      <c r="P1664" s="356"/>
      <c r="Q1664" s="356"/>
      <c r="R1664" s="356"/>
      <c r="S1664" s="356"/>
      <c r="T1664" s="356"/>
      <c r="U1664" s="356"/>
      <c r="V1664" s="356"/>
      <c r="W1664" s="356"/>
      <c r="X1664" s="356"/>
      <c r="Y1664" s="356"/>
      <c r="Z1664" s="356"/>
      <c r="AA1664" s="356"/>
      <c r="AB1664" s="356"/>
      <c r="AC1664" s="356"/>
      <c r="AD1664" s="310">
        <f>'Art. 121'!Q1596</f>
        <v>3</v>
      </c>
      <c r="AE1664" s="94" t="str">
        <f t="shared" si="282"/>
        <v>No aplica</v>
      </c>
      <c r="AF1664">
        <f t="shared" si="283"/>
        <v>1.5</v>
      </c>
      <c r="AG1664" s="92" t="str">
        <f t="shared" si="284"/>
        <v>No aplica</v>
      </c>
      <c r="AH1664" s="95" t="e">
        <f t="shared" si="285"/>
        <v>#VALUE!</v>
      </c>
      <c r="AI1664" s="96" t="str">
        <f t="shared" si="286"/>
        <v>No aplica</v>
      </c>
      <c r="AJ1664" s="96" t="e">
        <f t="shared" si="287"/>
        <v>#VALUE!</v>
      </c>
      <c r="AK1664" s="96" t="e">
        <f t="shared" si="288"/>
        <v>#VALUE!</v>
      </c>
    </row>
    <row r="1665" spans="1:37" ht="24.9" customHeight="1" x14ac:dyDescent="0.25">
      <c r="A1665" s="383" t="s">
        <v>1827</v>
      </c>
      <c r="B1665" s="383"/>
      <c r="C1665" s="383"/>
      <c r="D1665" s="383"/>
      <c r="E1665" s="383"/>
      <c r="F1665" s="383"/>
      <c r="G1665" s="383"/>
      <c r="H1665" s="383"/>
      <c r="I1665" s="383"/>
      <c r="J1665" s="383"/>
      <c r="K1665" s="383"/>
      <c r="L1665" s="383"/>
      <c r="M1665" s="383"/>
      <c r="N1665" s="383"/>
      <c r="O1665" s="383"/>
      <c r="P1665" s="383"/>
      <c r="Q1665" s="383"/>
      <c r="R1665" s="383"/>
      <c r="S1665" s="383"/>
      <c r="T1665" s="383"/>
      <c r="U1665" s="383"/>
      <c r="V1665" s="383"/>
      <c r="W1665" s="383"/>
      <c r="X1665" s="383"/>
      <c r="Y1665" s="383"/>
      <c r="Z1665" s="383"/>
      <c r="AA1665" s="383"/>
      <c r="AB1665" s="383"/>
      <c r="AC1665" s="383"/>
      <c r="AD1665" s="383"/>
      <c r="AE1665" s="94">
        <f>SUM(AE1658:AE1664)</f>
        <v>0</v>
      </c>
      <c r="AF1665" s="61"/>
      <c r="AG1665" s="97">
        <f>SUM(AG1639:AG1664)</f>
        <v>0</v>
      </c>
      <c r="AH1665" s="98"/>
      <c r="AI1665" s="99"/>
      <c r="AJ1665" s="99"/>
      <c r="AK1665" s="99"/>
    </row>
    <row r="1666" spans="1:37" ht="24.9" customHeight="1" x14ac:dyDescent="0.25">
      <c r="A1666" s="384" t="s">
        <v>1828</v>
      </c>
      <c r="B1666" s="384"/>
      <c r="C1666" s="384"/>
      <c r="D1666" s="384"/>
      <c r="E1666" s="384"/>
      <c r="F1666" s="384"/>
      <c r="G1666" s="384"/>
      <c r="H1666" s="384"/>
      <c r="I1666" s="384"/>
      <c r="J1666" s="384"/>
      <c r="K1666" s="384"/>
      <c r="L1666" s="384"/>
      <c r="M1666" s="384"/>
      <c r="N1666" s="384"/>
      <c r="O1666" s="384"/>
      <c r="P1666" s="384"/>
      <c r="Q1666" s="384"/>
      <c r="R1666" s="384"/>
      <c r="S1666" s="384"/>
      <c r="T1666" s="384"/>
      <c r="U1666" s="384"/>
      <c r="V1666" s="384"/>
      <c r="W1666" s="384"/>
      <c r="X1666" s="384"/>
      <c r="Y1666" s="384"/>
      <c r="Z1666" s="384"/>
      <c r="AA1666" s="384"/>
      <c r="AB1666" s="384"/>
      <c r="AC1666" s="384"/>
      <c r="AD1666" s="384"/>
      <c r="AE1666" s="94">
        <f>AE1665/$AE$23*100</f>
        <v>0</v>
      </c>
      <c r="AF1666" s="61"/>
      <c r="AG1666" s="97"/>
      <c r="AH1666" s="98"/>
      <c r="AI1666" s="99"/>
      <c r="AJ1666" s="99"/>
      <c r="AK1666" s="99"/>
    </row>
    <row r="1667" spans="1:37" ht="24.9" customHeight="1" x14ac:dyDescent="0.25">
      <c r="A1667" s="73"/>
      <c r="B1667" s="73"/>
      <c r="C1667" s="73"/>
      <c r="D1667" s="73"/>
      <c r="E1667" s="73"/>
      <c r="F1667" s="73"/>
      <c r="G1667" s="73"/>
      <c r="H1667" s="73"/>
      <c r="I1667" s="73"/>
      <c r="J1667" s="73"/>
      <c r="K1667" s="73"/>
      <c r="L1667" s="73"/>
      <c r="M1667" s="73"/>
      <c r="N1667" s="73"/>
      <c r="O1667" s="73"/>
      <c r="P1667" s="73"/>
      <c r="Q1667" s="100"/>
      <c r="R1667" s="73"/>
      <c r="S1667" s="73"/>
      <c r="T1667" s="73"/>
      <c r="U1667" s="73"/>
      <c r="V1667" s="73"/>
      <c r="W1667" s="73"/>
      <c r="X1667" s="73"/>
      <c r="Y1667" s="73"/>
      <c r="Z1667" s="73"/>
      <c r="AA1667" s="73"/>
      <c r="AB1667" s="73"/>
      <c r="AC1667" s="73"/>
      <c r="AD1667" s="101"/>
      <c r="AE1667" s="101"/>
    </row>
    <row r="1668" spans="1:37" ht="24.9" customHeight="1" x14ac:dyDescent="0.25">
      <c r="A1668" s="391" t="s">
        <v>198</v>
      </c>
      <c r="B1668" s="391"/>
      <c r="C1668" s="391"/>
      <c r="D1668" s="391"/>
      <c r="E1668" s="391"/>
      <c r="F1668" s="391"/>
      <c r="G1668" s="391"/>
      <c r="H1668" s="391"/>
      <c r="I1668" s="391"/>
      <c r="J1668" s="391"/>
      <c r="K1668" s="391"/>
      <c r="L1668" s="391"/>
      <c r="M1668" s="391"/>
      <c r="N1668" s="391"/>
      <c r="O1668" s="391"/>
      <c r="P1668" s="391"/>
      <c r="Q1668" s="391"/>
      <c r="R1668" s="391"/>
      <c r="S1668" s="391"/>
      <c r="T1668" s="391"/>
      <c r="U1668" s="391"/>
      <c r="V1668" s="391"/>
      <c r="W1668" s="391"/>
      <c r="X1668" s="391"/>
      <c r="Y1668" s="391"/>
      <c r="Z1668" s="391"/>
      <c r="AA1668" s="391"/>
      <c r="AB1668" s="391"/>
      <c r="AC1668" s="391"/>
      <c r="AD1668" s="112" t="s">
        <v>187</v>
      </c>
      <c r="AE1668" s="113" t="s">
        <v>7</v>
      </c>
      <c r="AF1668" s="92" t="s">
        <v>1666</v>
      </c>
      <c r="AG1668" s="92" t="s">
        <v>1667</v>
      </c>
      <c r="AH1668" s="92" t="s">
        <v>1668</v>
      </c>
      <c r="AI1668" s="93" t="s">
        <v>1669</v>
      </c>
      <c r="AJ1668" s="92"/>
      <c r="AK1668" s="93" t="s">
        <v>1670</v>
      </c>
    </row>
    <row r="1669" spans="1:37" ht="24.9" customHeight="1" x14ac:dyDescent="0.25">
      <c r="A1669" s="356" t="s">
        <v>1305</v>
      </c>
      <c r="B1669" s="356"/>
      <c r="C1669" s="356"/>
      <c r="D1669" s="356"/>
      <c r="E1669" s="356"/>
      <c r="F1669" s="356"/>
      <c r="G1669" s="356"/>
      <c r="H1669" s="356"/>
      <c r="I1669" s="356"/>
      <c r="J1669" s="356"/>
      <c r="K1669" s="356"/>
      <c r="L1669" s="356"/>
      <c r="M1669" s="356"/>
      <c r="N1669" s="356"/>
      <c r="O1669" s="356"/>
      <c r="P1669" s="356"/>
      <c r="Q1669" s="356"/>
      <c r="R1669" s="356"/>
      <c r="S1669" s="356"/>
      <c r="T1669" s="356"/>
      <c r="U1669" s="356"/>
      <c r="V1669" s="356"/>
      <c r="W1669" s="356"/>
      <c r="X1669" s="356"/>
      <c r="Y1669" s="356"/>
      <c r="Z1669" s="356"/>
      <c r="AA1669" s="356"/>
      <c r="AB1669" s="356"/>
      <c r="AC1669" s="356"/>
      <c r="AD1669" s="310">
        <f>'Art. 121'!Q1599</f>
        <v>3</v>
      </c>
      <c r="AE1669" s="94" t="str">
        <f>IF(AG1669=1,AK1669,AG1669)</f>
        <v>No aplica</v>
      </c>
      <c r="AF1669">
        <f>AD1669/2</f>
        <v>1.5</v>
      </c>
      <c r="AG1669" s="92" t="str">
        <f>IF(AND(AF1669&gt;=0,AF1669&lt;=1),1,"No aplica")</f>
        <v>No aplica</v>
      </c>
      <c r="AH1669" s="95" t="e">
        <f>AD1669/(AG1669*2)</f>
        <v>#VALUE!</v>
      </c>
      <c r="AI1669" s="96" t="str">
        <f>IF(AG1669=1,AG1669/$AG$1674,"No aplica")</f>
        <v>No aplica</v>
      </c>
      <c r="AJ1669" s="96" t="e">
        <f>AF1669*AI1669</f>
        <v>#VALUE!</v>
      </c>
      <c r="AK1669" s="96" t="e">
        <f>AJ1669*$AE$23</f>
        <v>#VALUE!</v>
      </c>
    </row>
    <row r="1670" spans="1:37" ht="24.9" customHeight="1" x14ac:dyDescent="0.25">
      <c r="A1670" s="356" t="s">
        <v>1306</v>
      </c>
      <c r="B1670" s="356"/>
      <c r="C1670" s="356"/>
      <c r="D1670" s="356"/>
      <c r="E1670" s="356"/>
      <c r="F1670" s="356"/>
      <c r="G1670" s="356"/>
      <c r="H1670" s="356"/>
      <c r="I1670" s="356"/>
      <c r="J1670" s="356"/>
      <c r="K1670" s="356"/>
      <c r="L1670" s="356"/>
      <c r="M1670" s="356"/>
      <c r="N1670" s="356"/>
      <c r="O1670" s="356"/>
      <c r="P1670" s="356"/>
      <c r="Q1670" s="356"/>
      <c r="R1670" s="356"/>
      <c r="S1670" s="356"/>
      <c r="T1670" s="356"/>
      <c r="U1670" s="356"/>
      <c r="V1670" s="356"/>
      <c r="W1670" s="356"/>
      <c r="X1670" s="356"/>
      <c r="Y1670" s="356"/>
      <c r="Z1670" s="356"/>
      <c r="AA1670" s="356"/>
      <c r="AB1670" s="356"/>
      <c r="AC1670" s="356"/>
      <c r="AD1670" s="310">
        <f>'Art. 121'!Q1600</f>
        <v>3</v>
      </c>
      <c r="AE1670" s="94" t="str">
        <f>IF(AG1670=1,AK1670,AG1670)</f>
        <v>No aplica</v>
      </c>
      <c r="AF1670">
        <f>AD1670/2</f>
        <v>1.5</v>
      </c>
      <c r="AG1670" s="92" t="str">
        <f>IF(AND(AF1670&gt;=0,AF1670&lt;=1),1,"No aplica")</f>
        <v>No aplica</v>
      </c>
      <c r="AH1670" s="95" t="e">
        <f>AD1670/(AG1670*2)</f>
        <v>#VALUE!</v>
      </c>
      <c r="AI1670" s="96" t="str">
        <f>IF(AG1670=1,AG1670/$AG$1674,"No aplica")</f>
        <v>No aplica</v>
      </c>
      <c r="AJ1670" s="96" t="e">
        <f>AF1670*AI1670</f>
        <v>#VALUE!</v>
      </c>
      <c r="AK1670" s="96" t="e">
        <f>AJ1670*$AE$23</f>
        <v>#VALUE!</v>
      </c>
    </row>
    <row r="1671" spans="1:37" ht="24.9" customHeight="1" x14ac:dyDescent="0.25">
      <c r="A1671" s="356" t="s">
        <v>1307</v>
      </c>
      <c r="B1671" s="356"/>
      <c r="C1671" s="356"/>
      <c r="D1671" s="356"/>
      <c r="E1671" s="356"/>
      <c r="F1671" s="356"/>
      <c r="G1671" s="356"/>
      <c r="H1671" s="356"/>
      <c r="I1671" s="356"/>
      <c r="J1671" s="356"/>
      <c r="K1671" s="356"/>
      <c r="L1671" s="356"/>
      <c r="M1671" s="356"/>
      <c r="N1671" s="356"/>
      <c r="O1671" s="356"/>
      <c r="P1671" s="356"/>
      <c r="Q1671" s="356"/>
      <c r="R1671" s="356"/>
      <c r="S1671" s="356"/>
      <c r="T1671" s="356"/>
      <c r="U1671" s="356"/>
      <c r="V1671" s="356"/>
      <c r="W1671" s="356"/>
      <c r="X1671" s="356"/>
      <c r="Y1671" s="356"/>
      <c r="Z1671" s="356"/>
      <c r="AA1671" s="356"/>
      <c r="AB1671" s="356"/>
      <c r="AC1671" s="356"/>
      <c r="AD1671" s="310">
        <f>'Art. 121'!Q1601</f>
        <v>3</v>
      </c>
      <c r="AE1671" s="94" t="str">
        <f>IF(AG1671=1,AK1671,AG1671)</f>
        <v>No aplica</v>
      </c>
      <c r="AF1671">
        <f>AD1671/2</f>
        <v>1.5</v>
      </c>
      <c r="AG1671" s="92" t="str">
        <f>IF(AND(AF1671&gt;=0,AF1671&lt;=1),1,"No aplica")</f>
        <v>No aplica</v>
      </c>
      <c r="AH1671" s="95" t="e">
        <f>AD1671/(AG1671*2)</f>
        <v>#VALUE!</v>
      </c>
      <c r="AI1671" s="96" t="str">
        <f>IF(AG1671=1,AG1671/$AG$1674,"No aplica")</f>
        <v>No aplica</v>
      </c>
      <c r="AJ1671" s="96" t="e">
        <f>AF1671*AI1671</f>
        <v>#VALUE!</v>
      </c>
      <c r="AK1671" s="96" t="e">
        <f>AJ1671*$AE$23</f>
        <v>#VALUE!</v>
      </c>
    </row>
    <row r="1672" spans="1:37" ht="24.9" customHeight="1" x14ac:dyDescent="0.25">
      <c r="A1672" s="356" t="s">
        <v>1308</v>
      </c>
      <c r="B1672" s="356"/>
      <c r="C1672" s="356"/>
      <c r="D1672" s="356"/>
      <c r="E1672" s="356"/>
      <c r="F1672" s="356"/>
      <c r="G1672" s="356"/>
      <c r="H1672" s="356"/>
      <c r="I1672" s="356"/>
      <c r="J1672" s="356"/>
      <c r="K1672" s="356"/>
      <c r="L1672" s="356"/>
      <c r="M1672" s="356"/>
      <c r="N1672" s="356"/>
      <c r="O1672" s="356"/>
      <c r="P1672" s="356"/>
      <c r="Q1672" s="356"/>
      <c r="R1672" s="356"/>
      <c r="S1672" s="356"/>
      <c r="T1672" s="356"/>
      <c r="U1672" s="356"/>
      <c r="V1672" s="356"/>
      <c r="W1672" s="356"/>
      <c r="X1672" s="356"/>
      <c r="Y1672" s="356"/>
      <c r="Z1672" s="356"/>
      <c r="AA1672" s="356"/>
      <c r="AB1672" s="356"/>
      <c r="AC1672" s="356"/>
      <c r="AD1672" s="310">
        <f>'Art. 121'!Q1602</f>
        <v>3</v>
      </c>
      <c r="AE1672" s="94" t="str">
        <f>IF(AG1672=1,AK1672,AG1672)</f>
        <v>No aplica</v>
      </c>
      <c r="AF1672">
        <f>AD1672/2</f>
        <v>1.5</v>
      </c>
      <c r="AG1672" s="92" t="str">
        <f>IF(AND(AF1672&gt;=0,AF1672&lt;=1),1,"No aplica")</f>
        <v>No aplica</v>
      </c>
      <c r="AH1672" s="95" t="e">
        <f>AD1672/(AG1672*2)</f>
        <v>#VALUE!</v>
      </c>
      <c r="AI1672" s="96" t="str">
        <f>IF(AG1672=1,AG1672/$AG$1674,"No aplica")</f>
        <v>No aplica</v>
      </c>
      <c r="AJ1672" s="96" t="e">
        <f>AF1672*AI1672</f>
        <v>#VALUE!</v>
      </c>
      <c r="AK1672" s="96" t="e">
        <f>AJ1672*$AE$23</f>
        <v>#VALUE!</v>
      </c>
    </row>
    <row r="1673" spans="1:37" ht="24.9" customHeight="1" x14ac:dyDescent="0.25">
      <c r="A1673" s="356" t="s">
        <v>1309</v>
      </c>
      <c r="B1673" s="356"/>
      <c r="C1673" s="356"/>
      <c r="D1673" s="356"/>
      <c r="E1673" s="356"/>
      <c r="F1673" s="356"/>
      <c r="G1673" s="356"/>
      <c r="H1673" s="356"/>
      <c r="I1673" s="356"/>
      <c r="J1673" s="356"/>
      <c r="K1673" s="356"/>
      <c r="L1673" s="356"/>
      <c r="M1673" s="356"/>
      <c r="N1673" s="356"/>
      <c r="O1673" s="356"/>
      <c r="P1673" s="356"/>
      <c r="Q1673" s="356"/>
      <c r="R1673" s="356"/>
      <c r="S1673" s="356"/>
      <c r="T1673" s="356"/>
      <c r="U1673" s="356"/>
      <c r="V1673" s="356"/>
      <c r="W1673" s="356"/>
      <c r="X1673" s="356"/>
      <c r="Y1673" s="356"/>
      <c r="Z1673" s="356"/>
      <c r="AA1673" s="356"/>
      <c r="AB1673" s="356"/>
      <c r="AC1673" s="356"/>
      <c r="AD1673" s="310">
        <f>'Art. 121'!Q1603</f>
        <v>3</v>
      </c>
      <c r="AE1673" s="94" t="str">
        <f>IF(AG1673=1,AK1673,AG1673)</f>
        <v>No aplica</v>
      </c>
      <c r="AF1673">
        <f>AD1673/2</f>
        <v>1.5</v>
      </c>
      <c r="AG1673" s="92" t="str">
        <f>IF(AND(AF1673&gt;=0,AF1673&lt;=1),1,"No aplica")</f>
        <v>No aplica</v>
      </c>
      <c r="AH1673" s="95" t="e">
        <f>AD1673/(AG1673*2)</f>
        <v>#VALUE!</v>
      </c>
      <c r="AI1673" s="96" t="str">
        <f>IF(AG1673=1,AG1673/$AG$1674,"No aplica")</f>
        <v>No aplica</v>
      </c>
      <c r="AJ1673" s="96" t="e">
        <f>AF1673*AI1673</f>
        <v>#VALUE!</v>
      </c>
      <c r="AK1673" s="96" t="e">
        <f>AJ1673*$AE$23</f>
        <v>#VALUE!</v>
      </c>
    </row>
    <row r="1674" spans="1:37" ht="24.9" customHeight="1" x14ac:dyDescent="0.25">
      <c r="A1674" s="383" t="s">
        <v>1829</v>
      </c>
      <c r="B1674" s="383"/>
      <c r="C1674" s="383"/>
      <c r="D1674" s="383"/>
      <c r="E1674" s="383"/>
      <c r="F1674" s="383"/>
      <c r="G1674" s="383"/>
      <c r="H1674" s="383"/>
      <c r="I1674" s="383"/>
      <c r="J1674" s="383"/>
      <c r="K1674" s="383"/>
      <c r="L1674" s="383"/>
      <c r="M1674" s="383"/>
      <c r="N1674" s="383"/>
      <c r="O1674" s="383"/>
      <c r="P1674" s="383"/>
      <c r="Q1674" s="383"/>
      <c r="R1674" s="383"/>
      <c r="S1674" s="383"/>
      <c r="T1674" s="383"/>
      <c r="U1674" s="383"/>
      <c r="V1674" s="383"/>
      <c r="W1674" s="383"/>
      <c r="X1674" s="383"/>
      <c r="Y1674" s="383"/>
      <c r="Z1674" s="383"/>
      <c r="AA1674" s="383"/>
      <c r="AB1674" s="383"/>
      <c r="AC1674" s="383"/>
      <c r="AD1674" s="383"/>
      <c r="AE1674" s="94">
        <f>SUM(AE1667:AE1673)</f>
        <v>0</v>
      </c>
      <c r="AF1674" s="61"/>
      <c r="AG1674" s="97">
        <f>SUM(AG1669:AG1673)</f>
        <v>0</v>
      </c>
      <c r="AH1674" s="98"/>
      <c r="AI1674" s="99"/>
      <c r="AJ1674" s="99"/>
      <c r="AK1674" s="99"/>
    </row>
    <row r="1675" spans="1:37" ht="24.9" customHeight="1" x14ac:dyDescent="0.25">
      <c r="A1675" s="384" t="s">
        <v>1830</v>
      </c>
      <c r="B1675" s="384"/>
      <c r="C1675" s="384"/>
      <c r="D1675" s="384"/>
      <c r="E1675" s="384"/>
      <c r="F1675" s="384"/>
      <c r="G1675" s="384"/>
      <c r="H1675" s="384"/>
      <c r="I1675" s="384"/>
      <c r="J1675" s="384"/>
      <c r="K1675" s="384"/>
      <c r="L1675" s="384"/>
      <c r="M1675" s="384"/>
      <c r="N1675" s="384"/>
      <c r="O1675" s="384"/>
      <c r="P1675" s="384"/>
      <c r="Q1675" s="384"/>
      <c r="R1675" s="384"/>
      <c r="S1675" s="384"/>
      <c r="T1675" s="384"/>
      <c r="U1675" s="384"/>
      <c r="V1675" s="384"/>
      <c r="W1675" s="384"/>
      <c r="X1675" s="384"/>
      <c r="Y1675" s="384"/>
      <c r="Z1675" s="384"/>
      <c r="AA1675" s="384"/>
      <c r="AB1675" s="384"/>
      <c r="AC1675" s="384"/>
      <c r="AD1675" s="384"/>
      <c r="AE1675" s="94">
        <f>AE1674/$AE$23*100</f>
        <v>0</v>
      </c>
      <c r="AF1675" s="61"/>
      <c r="AG1675" s="97"/>
      <c r="AH1675" s="98"/>
      <c r="AI1675" s="99"/>
      <c r="AJ1675" s="99"/>
      <c r="AK1675" s="99"/>
    </row>
    <row r="1676" spans="1:37" ht="24.9" customHeight="1" x14ac:dyDescent="0.25">
      <c r="A1676" s="107"/>
      <c r="B1676" s="107"/>
      <c r="C1676" s="107"/>
      <c r="D1676" s="107"/>
      <c r="E1676" s="107"/>
      <c r="F1676" s="107"/>
      <c r="G1676" s="107"/>
      <c r="H1676" s="107"/>
      <c r="I1676" s="107"/>
      <c r="J1676" s="107"/>
      <c r="K1676" s="107"/>
      <c r="L1676" s="107"/>
      <c r="M1676" s="107"/>
      <c r="N1676" s="107"/>
      <c r="O1676" s="107"/>
      <c r="P1676" s="107"/>
      <c r="Q1676" s="100"/>
      <c r="R1676" s="107"/>
      <c r="S1676" s="107"/>
      <c r="T1676" s="107"/>
      <c r="U1676" s="107"/>
      <c r="V1676" s="107"/>
      <c r="W1676" s="107"/>
      <c r="X1676" s="107"/>
      <c r="Y1676" s="107"/>
      <c r="Z1676" s="107"/>
      <c r="AA1676" s="107"/>
      <c r="AB1676" s="107"/>
      <c r="AC1676" s="107"/>
      <c r="AD1676" s="101"/>
      <c r="AE1676" s="101"/>
    </row>
    <row r="1677" spans="1:37" ht="24.9" customHeight="1" x14ac:dyDescent="0.25">
      <c r="A1677" s="107"/>
      <c r="B1677" s="107"/>
      <c r="C1677" s="107"/>
      <c r="D1677" s="107"/>
      <c r="E1677" s="107"/>
      <c r="F1677" s="107"/>
      <c r="G1677" s="107"/>
      <c r="H1677" s="107"/>
      <c r="I1677" s="107"/>
      <c r="J1677" s="107"/>
      <c r="K1677" s="107"/>
      <c r="L1677" s="107"/>
      <c r="M1677" s="107"/>
      <c r="N1677" s="107"/>
      <c r="O1677" s="107"/>
      <c r="P1677" s="107"/>
      <c r="Q1677" s="100"/>
      <c r="R1677" s="107"/>
      <c r="S1677" s="107"/>
      <c r="T1677" s="107"/>
      <c r="U1677" s="107"/>
      <c r="V1677" s="107"/>
      <c r="W1677" s="107"/>
      <c r="X1677" s="107"/>
      <c r="Y1677" s="107"/>
      <c r="Z1677" s="107"/>
      <c r="AA1677" s="107"/>
      <c r="AB1677" s="107"/>
      <c r="AC1677" s="107"/>
      <c r="AD1677" s="101"/>
      <c r="AE1677" s="101"/>
    </row>
    <row r="1678" spans="1:37" ht="24.9" customHeight="1" x14ac:dyDescent="0.25">
      <c r="A1678" s="390" t="s">
        <v>1310</v>
      </c>
      <c r="B1678" s="390"/>
      <c r="C1678" s="390"/>
      <c r="D1678" s="390"/>
      <c r="E1678" s="390"/>
      <c r="F1678" s="390"/>
      <c r="G1678" s="390"/>
      <c r="H1678" s="390"/>
      <c r="I1678" s="390"/>
      <c r="J1678" s="390"/>
      <c r="K1678" s="390"/>
      <c r="L1678" s="390"/>
      <c r="M1678" s="390"/>
      <c r="N1678" s="390"/>
      <c r="O1678" s="390"/>
      <c r="P1678" s="390"/>
      <c r="Q1678" s="390"/>
      <c r="R1678" s="390"/>
      <c r="S1678" s="390"/>
      <c r="T1678" s="390"/>
      <c r="U1678" s="390"/>
      <c r="V1678" s="390"/>
      <c r="W1678" s="390"/>
      <c r="X1678" s="390"/>
      <c r="Y1678" s="390"/>
      <c r="Z1678" s="390"/>
      <c r="AA1678" s="390"/>
      <c r="AB1678" s="390"/>
      <c r="AC1678" s="390"/>
      <c r="AD1678" s="88"/>
      <c r="AE1678" s="88"/>
    </row>
    <row r="1679" spans="1:37" ht="24.9" customHeight="1" x14ac:dyDescent="0.25">
      <c r="A1679" s="109"/>
      <c r="B1679" s="110"/>
      <c r="C1679" s="110"/>
      <c r="D1679" s="110"/>
      <c r="E1679" s="110"/>
      <c r="F1679" s="110"/>
      <c r="G1679" s="110"/>
      <c r="H1679" s="110"/>
      <c r="I1679" s="110"/>
      <c r="J1679" s="110"/>
      <c r="K1679" s="110"/>
      <c r="L1679" s="110"/>
      <c r="M1679" s="110"/>
      <c r="N1679" s="110"/>
      <c r="O1679" s="110"/>
      <c r="P1679" s="110"/>
      <c r="Q1679" s="111"/>
      <c r="R1679" s="110"/>
      <c r="S1679" s="110"/>
      <c r="T1679" s="110"/>
      <c r="U1679" s="110"/>
      <c r="V1679" s="110"/>
      <c r="W1679" s="110"/>
      <c r="X1679" s="110"/>
      <c r="Y1679" s="110"/>
      <c r="Z1679" s="110"/>
      <c r="AA1679" s="110"/>
      <c r="AB1679" s="110"/>
      <c r="AC1679" s="110"/>
      <c r="AD1679" s="89"/>
      <c r="AE1679" s="89"/>
    </row>
    <row r="1680" spans="1:37" ht="24.9" customHeight="1" x14ac:dyDescent="0.25">
      <c r="A1680" s="73"/>
      <c r="B1680" s="73"/>
      <c r="C1680" s="73"/>
      <c r="D1680" s="73"/>
      <c r="E1680" s="73"/>
      <c r="F1680" s="73"/>
      <c r="G1680" s="73"/>
      <c r="H1680" s="73"/>
      <c r="I1680" s="73"/>
      <c r="J1680" s="73"/>
      <c r="K1680" s="73"/>
      <c r="L1680" s="73"/>
      <c r="M1680" s="73"/>
      <c r="N1680" s="73"/>
      <c r="O1680" s="73"/>
      <c r="P1680" s="73"/>
      <c r="Q1680" s="100"/>
      <c r="R1680" s="73"/>
      <c r="S1680" s="73"/>
      <c r="T1680" s="73"/>
      <c r="U1680" s="73"/>
      <c r="V1680" s="73"/>
      <c r="W1680" s="73"/>
      <c r="X1680" s="73"/>
      <c r="Y1680" s="73"/>
      <c r="Z1680" s="73"/>
      <c r="AA1680" s="73"/>
      <c r="AB1680" s="73"/>
      <c r="AC1680" s="73"/>
      <c r="AD1680" s="101"/>
      <c r="AE1680" s="101"/>
    </row>
    <row r="1681" spans="1:37" ht="24.9" customHeight="1" x14ac:dyDescent="0.25">
      <c r="A1681" s="387" t="s">
        <v>163</v>
      </c>
      <c r="B1681" s="387"/>
      <c r="C1681" s="387"/>
      <c r="D1681" s="387"/>
      <c r="E1681" s="387"/>
      <c r="F1681" s="387"/>
      <c r="G1681" s="387"/>
      <c r="H1681" s="387"/>
      <c r="I1681" s="387"/>
      <c r="J1681" s="387"/>
      <c r="K1681" s="387"/>
      <c r="L1681" s="387"/>
      <c r="M1681" s="387"/>
      <c r="N1681" s="387"/>
      <c r="O1681" s="387"/>
      <c r="P1681" s="387"/>
      <c r="Q1681" s="387"/>
      <c r="R1681" s="387"/>
      <c r="S1681" s="387"/>
      <c r="T1681" s="387"/>
      <c r="U1681" s="387"/>
      <c r="V1681" s="387"/>
      <c r="W1681" s="387"/>
      <c r="X1681" s="387"/>
      <c r="Y1681" s="387"/>
      <c r="Z1681" s="387"/>
      <c r="AA1681" s="387"/>
      <c r="AB1681" s="387"/>
      <c r="AC1681" s="387"/>
      <c r="AD1681" s="66" t="s">
        <v>187</v>
      </c>
      <c r="AE1681" s="306" t="s">
        <v>7</v>
      </c>
      <c r="AF1681" s="92" t="s">
        <v>1666</v>
      </c>
      <c r="AG1681" s="92" t="s">
        <v>1667</v>
      </c>
      <c r="AH1681" s="92" t="s">
        <v>1668</v>
      </c>
      <c r="AI1681" s="93" t="s">
        <v>1669</v>
      </c>
      <c r="AJ1681" s="92"/>
      <c r="AK1681" s="93" t="s">
        <v>1670</v>
      </c>
    </row>
    <row r="1682" spans="1:37" ht="24.9" customHeight="1" x14ac:dyDescent="0.25">
      <c r="A1682" s="356" t="s">
        <v>1025</v>
      </c>
      <c r="B1682" s="356"/>
      <c r="C1682" s="356"/>
      <c r="D1682" s="356"/>
      <c r="E1682" s="356"/>
      <c r="F1682" s="356"/>
      <c r="G1682" s="356"/>
      <c r="H1682" s="356"/>
      <c r="I1682" s="356"/>
      <c r="J1682" s="356"/>
      <c r="K1682" s="356"/>
      <c r="L1682" s="356"/>
      <c r="M1682" s="356"/>
      <c r="N1682" s="356"/>
      <c r="O1682" s="356"/>
      <c r="P1682" s="356"/>
      <c r="Q1682" s="356"/>
      <c r="R1682" s="356"/>
      <c r="S1682" s="356"/>
      <c r="T1682" s="356"/>
      <c r="U1682" s="356"/>
      <c r="V1682" s="356"/>
      <c r="W1682" s="356"/>
      <c r="X1682" s="356"/>
      <c r="Y1682" s="356"/>
      <c r="Z1682" s="356"/>
      <c r="AA1682" s="356"/>
      <c r="AB1682" s="356"/>
      <c r="AC1682" s="356"/>
      <c r="AD1682" s="310">
        <f>'Art. 121'!Q1612</f>
        <v>3</v>
      </c>
      <c r="AE1682" s="94" t="str">
        <f t="shared" ref="AE1682:AE1730" si="289">IF(AG1682=1,AK1682,AG1682)</f>
        <v>No aplica</v>
      </c>
      <c r="AF1682">
        <f t="shared" ref="AF1682:AF1730" si="290">AD1682/2</f>
        <v>1.5</v>
      </c>
      <c r="AG1682" s="92" t="str">
        <f t="shared" ref="AG1682:AG1713" si="291">IF(AND(AF1682&gt;=0,AF1682&lt;=1),1,"No aplica")</f>
        <v>No aplica</v>
      </c>
      <c r="AH1682" s="95" t="e">
        <f t="shared" ref="AH1682:AH1730" si="292">AD1682/(AG1682*2)</f>
        <v>#VALUE!</v>
      </c>
      <c r="AI1682" s="96" t="str">
        <f t="shared" ref="AI1682:AI1730" si="293">IF(AG1682=1,AG1682/$AG$1731,"No aplica")</f>
        <v>No aplica</v>
      </c>
      <c r="AJ1682" s="96" t="e">
        <f t="shared" ref="AJ1682:AJ1730" si="294">AF1682*AI1682</f>
        <v>#VALUE!</v>
      </c>
      <c r="AK1682" s="96" t="e">
        <f t="shared" ref="AK1682:AK1730" si="295">AJ1682*$AE$23</f>
        <v>#VALUE!</v>
      </c>
    </row>
    <row r="1683" spans="1:37" ht="24.9" customHeight="1" x14ac:dyDescent="0.25">
      <c r="A1683" s="356" t="s">
        <v>1026</v>
      </c>
      <c r="B1683" s="356"/>
      <c r="C1683" s="356"/>
      <c r="D1683" s="356"/>
      <c r="E1683" s="356"/>
      <c r="F1683" s="356"/>
      <c r="G1683" s="356"/>
      <c r="H1683" s="356"/>
      <c r="I1683" s="356"/>
      <c r="J1683" s="356"/>
      <c r="K1683" s="356"/>
      <c r="L1683" s="356"/>
      <c r="M1683" s="356"/>
      <c r="N1683" s="356"/>
      <c r="O1683" s="356"/>
      <c r="P1683" s="356"/>
      <c r="Q1683" s="356"/>
      <c r="R1683" s="356"/>
      <c r="S1683" s="356"/>
      <c r="T1683" s="356"/>
      <c r="U1683" s="356"/>
      <c r="V1683" s="356"/>
      <c r="W1683" s="356"/>
      <c r="X1683" s="356"/>
      <c r="Y1683" s="356"/>
      <c r="Z1683" s="356"/>
      <c r="AA1683" s="356"/>
      <c r="AB1683" s="356"/>
      <c r="AC1683" s="356"/>
      <c r="AD1683" s="310">
        <f>'Art. 121'!Q1613</f>
        <v>3</v>
      </c>
      <c r="AE1683" s="94" t="str">
        <f t="shared" si="289"/>
        <v>No aplica</v>
      </c>
      <c r="AF1683">
        <f t="shared" si="290"/>
        <v>1.5</v>
      </c>
      <c r="AG1683" s="92" t="str">
        <f t="shared" si="291"/>
        <v>No aplica</v>
      </c>
      <c r="AH1683" s="95" t="e">
        <f t="shared" si="292"/>
        <v>#VALUE!</v>
      </c>
      <c r="AI1683" s="96" t="str">
        <f t="shared" si="293"/>
        <v>No aplica</v>
      </c>
      <c r="AJ1683" s="96" t="e">
        <f t="shared" si="294"/>
        <v>#VALUE!</v>
      </c>
      <c r="AK1683" s="96" t="e">
        <f t="shared" si="295"/>
        <v>#VALUE!</v>
      </c>
    </row>
    <row r="1684" spans="1:37" ht="24.9" customHeight="1" x14ac:dyDescent="0.25">
      <c r="A1684" s="356" t="s">
        <v>1311</v>
      </c>
      <c r="B1684" s="356"/>
      <c r="C1684" s="356"/>
      <c r="D1684" s="356"/>
      <c r="E1684" s="356"/>
      <c r="F1684" s="356"/>
      <c r="G1684" s="356"/>
      <c r="H1684" s="356"/>
      <c r="I1684" s="356"/>
      <c r="J1684" s="356"/>
      <c r="K1684" s="356"/>
      <c r="L1684" s="356"/>
      <c r="M1684" s="356"/>
      <c r="N1684" s="356"/>
      <c r="O1684" s="356"/>
      <c r="P1684" s="356"/>
      <c r="Q1684" s="356"/>
      <c r="R1684" s="356"/>
      <c r="S1684" s="356"/>
      <c r="T1684" s="356"/>
      <c r="U1684" s="356"/>
      <c r="V1684" s="356"/>
      <c r="W1684" s="356"/>
      <c r="X1684" s="356"/>
      <c r="Y1684" s="356"/>
      <c r="Z1684" s="356"/>
      <c r="AA1684" s="356"/>
      <c r="AB1684" s="356"/>
      <c r="AC1684" s="356"/>
      <c r="AD1684" s="310">
        <f>'Art. 121'!Q1614</f>
        <v>3</v>
      </c>
      <c r="AE1684" s="94" t="str">
        <f t="shared" si="289"/>
        <v>No aplica</v>
      </c>
      <c r="AF1684">
        <f t="shared" si="290"/>
        <v>1.5</v>
      </c>
      <c r="AG1684" s="92" t="str">
        <f t="shared" si="291"/>
        <v>No aplica</v>
      </c>
      <c r="AH1684" s="95" t="e">
        <f t="shared" si="292"/>
        <v>#VALUE!</v>
      </c>
      <c r="AI1684" s="96" t="str">
        <f t="shared" si="293"/>
        <v>No aplica</v>
      </c>
      <c r="AJ1684" s="96" t="e">
        <f t="shared" si="294"/>
        <v>#VALUE!</v>
      </c>
      <c r="AK1684" s="96" t="e">
        <f t="shared" si="295"/>
        <v>#VALUE!</v>
      </c>
    </row>
    <row r="1685" spans="1:37" ht="24.9" customHeight="1" x14ac:dyDescent="0.25">
      <c r="A1685" s="356" t="s">
        <v>1312</v>
      </c>
      <c r="B1685" s="356"/>
      <c r="C1685" s="356"/>
      <c r="D1685" s="356"/>
      <c r="E1685" s="356"/>
      <c r="F1685" s="356"/>
      <c r="G1685" s="356"/>
      <c r="H1685" s="356"/>
      <c r="I1685" s="356"/>
      <c r="J1685" s="356"/>
      <c r="K1685" s="356"/>
      <c r="L1685" s="356"/>
      <c r="M1685" s="356"/>
      <c r="N1685" s="356"/>
      <c r="O1685" s="356"/>
      <c r="P1685" s="356"/>
      <c r="Q1685" s="356"/>
      <c r="R1685" s="356"/>
      <c r="S1685" s="356"/>
      <c r="T1685" s="356"/>
      <c r="U1685" s="356"/>
      <c r="V1685" s="356"/>
      <c r="W1685" s="356"/>
      <c r="X1685" s="356"/>
      <c r="Y1685" s="356"/>
      <c r="Z1685" s="356"/>
      <c r="AA1685" s="356"/>
      <c r="AB1685" s="356"/>
      <c r="AC1685" s="356"/>
      <c r="AD1685" s="310">
        <f>'Art. 121'!Q1615</f>
        <v>3</v>
      </c>
      <c r="AE1685" s="94" t="str">
        <f t="shared" si="289"/>
        <v>No aplica</v>
      </c>
      <c r="AF1685">
        <f t="shared" si="290"/>
        <v>1.5</v>
      </c>
      <c r="AG1685" s="92" t="str">
        <f t="shared" si="291"/>
        <v>No aplica</v>
      </c>
      <c r="AH1685" s="95" t="e">
        <f t="shared" si="292"/>
        <v>#VALUE!</v>
      </c>
      <c r="AI1685" s="96" t="str">
        <f t="shared" si="293"/>
        <v>No aplica</v>
      </c>
      <c r="AJ1685" s="96" t="e">
        <f t="shared" si="294"/>
        <v>#VALUE!</v>
      </c>
      <c r="AK1685" s="96" t="e">
        <f t="shared" si="295"/>
        <v>#VALUE!</v>
      </c>
    </row>
    <row r="1686" spans="1:37" ht="24.9" customHeight="1" x14ac:dyDescent="0.25">
      <c r="A1686" s="393" t="s">
        <v>1313</v>
      </c>
      <c r="B1686" s="393"/>
      <c r="C1686" s="393"/>
      <c r="D1686" s="393"/>
      <c r="E1686" s="393"/>
      <c r="F1686" s="393"/>
      <c r="G1686" s="393"/>
      <c r="H1686" s="393"/>
      <c r="I1686" s="393"/>
      <c r="J1686" s="393"/>
      <c r="K1686" s="393"/>
      <c r="L1686" s="393"/>
      <c r="M1686" s="393"/>
      <c r="N1686" s="393"/>
      <c r="O1686" s="393"/>
      <c r="P1686" s="393"/>
      <c r="Q1686" s="393"/>
      <c r="R1686" s="393"/>
      <c r="S1686" s="393"/>
      <c r="T1686" s="393"/>
      <c r="U1686" s="393"/>
      <c r="V1686" s="393"/>
      <c r="W1686" s="393"/>
      <c r="X1686" s="393"/>
      <c r="Y1686" s="393"/>
      <c r="Z1686" s="393"/>
      <c r="AA1686" s="393"/>
      <c r="AB1686" s="393"/>
      <c r="AC1686" s="393"/>
      <c r="AD1686" s="310">
        <f>'Art. 121'!Q1616</f>
        <v>3</v>
      </c>
      <c r="AE1686" s="94" t="str">
        <f t="shared" si="289"/>
        <v>No aplica</v>
      </c>
      <c r="AF1686">
        <f t="shared" si="290"/>
        <v>1.5</v>
      </c>
      <c r="AG1686" s="92" t="str">
        <f t="shared" si="291"/>
        <v>No aplica</v>
      </c>
      <c r="AH1686" s="95" t="e">
        <f t="shared" si="292"/>
        <v>#VALUE!</v>
      </c>
      <c r="AI1686" s="96" t="str">
        <f t="shared" si="293"/>
        <v>No aplica</v>
      </c>
      <c r="AJ1686" s="96" t="e">
        <f t="shared" si="294"/>
        <v>#VALUE!</v>
      </c>
      <c r="AK1686" s="96" t="e">
        <f t="shared" si="295"/>
        <v>#VALUE!</v>
      </c>
    </row>
    <row r="1687" spans="1:37" ht="24.9" customHeight="1" x14ac:dyDescent="0.25">
      <c r="A1687" s="393" t="s">
        <v>1314</v>
      </c>
      <c r="B1687" s="393"/>
      <c r="C1687" s="393"/>
      <c r="D1687" s="393"/>
      <c r="E1687" s="393"/>
      <c r="F1687" s="393"/>
      <c r="G1687" s="393"/>
      <c r="H1687" s="393"/>
      <c r="I1687" s="393"/>
      <c r="J1687" s="393"/>
      <c r="K1687" s="393"/>
      <c r="L1687" s="393"/>
      <c r="M1687" s="393"/>
      <c r="N1687" s="393"/>
      <c r="O1687" s="393"/>
      <c r="P1687" s="393"/>
      <c r="Q1687" s="393"/>
      <c r="R1687" s="393"/>
      <c r="S1687" s="393"/>
      <c r="T1687" s="393"/>
      <c r="U1687" s="393"/>
      <c r="V1687" s="393"/>
      <c r="W1687" s="393"/>
      <c r="X1687" s="393"/>
      <c r="Y1687" s="393"/>
      <c r="Z1687" s="393"/>
      <c r="AA1687" s="393"/>
      <c r="AB1687" s="393"/>
      <c r="AC1687" s="393"/>
      <c r="AD1687" s="310">
        <f>'Art. 121'!Q1617</f>
        <v>3</v>
      </c>
      <c r="AE1687" s="94" t="str">
        <f t="shared" si="289"/>
        <v>No aplica</v>
      </c>
      <c r="AF1687">
        <f t="shared" si="290"/>
        <v>1.5</v>
      </c>
      <c r="AG1687" s="92" t="str">
        <f t="shared" si="291"/>
        <v>No aplica</v>
      </c>
      <c r="AH1687" s="95" t="e">
        <f t="shared" si="292"/>
        <v>#VALUE!</v>
      </c>
      <c r="AI1687" s="96" t="str">
        <f t="shared" si="293"/>
        <v>No aplica</v>
      </c>
      <c r="AJ1687" s="96" t="e">
        <f t="shared" si="294"/>
        <v>#VALUE!</v>
      </c>
      <c r="AK1687" s="96" t="e">
        <f t="shared" si="295"/>
        <v>#VALUE!</v>
      </c>
    </row>
    <row r="1688" spans="1:37" ht="24.9" customHeight="1" x14ac:dyDescent="0.25">
      <c r="A1688" s="356" t="s">
        <v>1315</v>
      </c>
      <c r="B1688" s="356"/>
      <c r="C1688" s="356"/>
      <c r="D1688" s="356"/>
      <c r="E1688" s="356"/>
      <c r="F1688" s="356"/>
      <c r="G1688" s="356"/>
      <c r="H1688" s="356"/>
      <c r="I1688" s="356"/>
      <c r="J1688" s="356"/>
      <c r="K1688" s="356"/>
      <c r="L1688" s="356"/>
      <c r="M1688" s="356"/>
      <c r="N1688" s="356"/>
      <c r="O1688" s="356"/>
      <c r="P1688" s="356"/>
      <c r="Q1688" s="356"/>
      <c r="R1688" s="356"/>
      <c r="S1688" s="356"/>
      <c r="T1688" s="356"/>
      <c r="U1688" s="356"/>
      <c r="V1688" s="356"/>
      <c r="W1688" s="356"/>
      <c r="X1688" s="356"/>
      <c r="Y1688" s="356"/>
      <c r="Z1688" s="356"/>
      <c r="AA1688" s="356"/>
      <c r="AB1688" s="356"/>
      <c r="AC1688" s="356"/>
      <c r="AD1688" s="310">
        <f>'Art. 121'!Q1618</f>
        <v>3</v>
      </c>
      <c r="AE1688" s="94" t="str">
        <f t="shared" si="289"/>
        <v>No aplica</v>
      </c>
      <c r="AF1688">
        <f t="shared" si="290"/>
        <v>1.5</v>
      </c>
      <c r="AG1688" s="92" t="str">
        <f t="shared" si="291"/>
        <v>No aplica</v>
      </c>
      <c r="AH1688" s="95" t="e">
        <f t="shared" si="292"/>
        <v>#VALUE!</v>
      </c>
      <c r="AI1688" s="96" t="str">
        <f t="shared" si="293"/>
        <v>No aplica</v>
      </c>
      <c r="AJ1688" s="96" t="e">
        <f t="shared" si="294"/>
        <v>#VALUE!</v>
      </c>
      <c r="AK1688" s="96" t="e">
        <f t="shared" si="295"/>
        <v>#VALUE!</v>
      </c>
    </row>
    <row r="1689" spans="1:37" ht="24.9" customHeight="1" x14ac:dyDescent="0.25">
      <c r="A1689" s="356" t="s">
        <v>1316</v>
      </c>
      <c r="B1689" s="356"/>
      <c r="C1689" s="356"/>
      <c r="D1689" s="356"/>
      <c r="E1689" s="356"/>
      <c r="F1689" s="356"/>
      <c r="G1689" s="356"/>
      <c r="H1689" s="356"/>
      <c r="I1689" s="356"/>
      <c r="J1689" s="356"/>
      <c r="K1689" s="356"/>
      <c r="L1689" s="356"/>
      <c r="M1689" s="356"/>
      <c r="N1689" s="356"/>
      <c r="O1689" s="356"/>
      <c r="P1689" s="356"/>
      <c r="Q1689" s="356"/>
      <c r="R1689" s="356"/>
      <c r="S1689" s="356"/>
      <c r="T1689" s="356"/>
      <c r="U1689" s="356"/>
      <c r="V1689" s="356"/>
      <c r="W1689" s="356"/>
      <c r="X1689" s="356"/>
      <c r="Y1689" s="356"/>
      <c r="Z1689" s="356"/>
      <c r="AA1689" s="356"/>
      <c r="AB1689" s="356"/>
      <c r="AC1689" s="356"/>
      <c r="AD1689" s="310">
        <f>'Art. 121'!Q1619</f>
        <v>3</v>
      </c>
      <c r="AE1689" s="94" t="str">
        <f t="shared" si="289"/>
        <v>No aplica</v>
      </c>
      <c r="AF1689">
        <f t="shared" si="290"/>
        <v>1.5</v>
      </c>
      <c r="AG1689" s="92" t="str">
        <f t="shared" si="291"/>
        <v>No aplica</v>
      </c>
      <c r="AH1689" s="95" t="e">
        <f t="shared" si="292"/>
        <v>#VALUE!</v>
      </c>
      <c r="AI1689" s="96" t="str">
        <f t="shared" si="293"/>
        <v>No aplica</v>
      </c>
      <c r="AJ1689" s="96" t="e">
        <f t="shared" si="294"/>
        <v>#VALUE!</v>
      </c>
      <c r="AK1689" s="96" t="e">
        <f t="shared" si="295"/>
        <v>#VALUE!</v>
      </c>
    </row>
    <row r="1690" spans="1:37" ht="24.9" customHeight="1" x14ac:dyDescent="0.25">
      <c r="A1690" s="356" t="s">
        <v>1317</v>
      </c>
      <c r="B1690" s="356"/>
      <c r="C1690" s="356"/>
      <c r="D1690" s="356"/>
      <c r="E1690" s="356"/>
      <c r="F1690" s="356"/>
      <c r="G1690" s="356"/>
      <c r="H1690" s="356"/>
      <c r="I1690" s="356"/>
      <c r="J1690" s="356"/>
      <c r="K1690" s="356"/>
      <c r="L1690" s="356"/>
      <c r="M1690" s="356"/>
      <c r="N1690" s="356"/>
      <c r="O1690" s="356"/>
      <c r="P1690" s="356"/>
      <c r="Q1690" s="356"/>
      <c r="R1690" s="356"/>
      <c r="S1690" s="356"/>
      <c r="T1690" s="356"/>
      <c r="U1690" s="356"/>
      <c r="V1690" s="356"/>
      <c r="W1690" s="356"/>
      <c r="X1690" s="356"/>
      <c r="Y1690" s="356"/>
      <c r="Z1690" s="356"/>
      <c r="AA1690" s="356"/>
      <c r="AB1690" s="356"/>
      <c r="AC1690" s="356"/>
      <c r="AD1690" s="310">
        <f>'Art. 121'!Q1620</f>
        <v>3</v>
      </c>
      <c r="AE1690" s="94" t="str">
        <f t="shared" si="289"/>
        <v>No aplica</v>
      </c>
      <c r="AF1690">
        <f t="shared" si="290"/>
        <v>1.5</v>
      </c>
      <c r="AG1690" s="92" t="str">
        <f t="shared" si="291"/>
        <v>No aplica</v>
      </c>
      <c r="AH1690" s="95" t="e">
        <f t="shared" si="292"/>
        <v>#VALUE!</v>
      </c>
      <c r="AI1690" s="96" t="str">
        <f t="shared" si="293"/>
        <v>No aplica</v>
      </c>
      <c r="AJ1690" s="96" t="e">
        <f t="shared" si="294"/>
        <v>#VALUE!</v>
      </c>
      <c r="AK1690" s="96" t="e">
        <f t="shared" si="295"/>
        <v>#VALUE!</v>
      </c>
    </row>
    <row r="1691" spans="1:37" ht="24.9" customHeight="1" x14ac:dyDescent="0.25">
      <c r="A1691" s="356" t="s">
        <v>1318</v>
      </c>
      <c r="B1691" s="356"/>
      <c r="C1691" s="356"/>
      <c r="D1691" s="356"/>
      <c r="E1691" s="356"/>
      <c r="F1691" s="356"/>
      <c r="G1691" s="356"/>
      <c r="H1691" s="356"/>
      <c r="I1691" s="356"/>
      <c r="J1691" s="356"/>
      <c r="K1691" s="356"/>
      <c r="L1691" s="356"/>
      <c r="M1691" s="356"/>
      <c r="N1691" s="356"/>
      <c r="O1691" s="356"/>
      <c r="P1691" s="356"/>
      <c r="Q1691" s="356"/>
      <c r="R1691" s="356"/>
      <c r="S1691" s="356"/>
      <c r="T1691" s="356"/>
      <c r="U1691" s="356"/>
      <c r="V1691" s="356"/>
      <c r="W1691" s="356"/>
      <c r="X1691" s="356"/>
      <c r="Y1691" s="356"/>
      <c r="Z1691" s="356"/>
      <c r="AA1691" s="356"/>
      <c r="AB1691" s="356"/>
      <c r="AC1691" s="356"/>
      <c r="AD1691" s="310">
        <f>'Art. 121'!Q1621</f>
        <v>3</v>
      </c>
      <c r="AE1691" s="94" t="str">
        <f t="shared" si="289"/>
        <v>No aplica</v>
      </c>
      <c r="AF1691">
        <f t="shared" si="290"/>
        <v>1.5</v>
      </c>
      <c r="AG1691" s="92" t="str">
        <f t="shared" si="291"/>
        <v>No aplica</v>
      </c>
      <c r="AH1691" s="95" t="e">
        <f t="shared" si="292"/>
        <v>#VALUE!</v>
      </c>
      <c r="AI1691" s="96" t="str">
        <f t="shared" si="293"/>
        <v>No aplica</v>
      </c>
      <c r="AJ1691" s="96" t="e">
        <f t="shared" si="294"/>
        <v>#VALUE!</v>
      </c>
      <c r="AK1691" s="96" t="e">
        <f t="shared" si="295"/>
        <v>#VALUE!</v>
      </c>
    </row>
    <row r="1692" spans="1:37" ht="24.9" customHeight="1" x14ac:dyDescent="0.25">
      <c r="A1692" s="356" t="s">
        <v>1319</v>
      </c>
      <c r="B1692" s="356"/>
      <c r="C1692" s="356"/>
      <c r="D1692" s="356"/>
      <c r="E1692" s="356"/>
      <c r="F1692" s="356"/>
      <c r="G1692" s="356"/>
      <c r="H1692" s="356"/>
      <c r="I1692" s="356"/>
      <c r="J1692" s="356"/>
      <c r="K1692" s="356"/>
      <c r="L1692" s="356"/>
      <c r="M1692" s="356"/>
      <c r="N1692" s="356"/>
      <c r="O1692" s="356"/>
      <c r="P1692" s="356"/>
      <c r="Q1692" s="356"/>
      <c r="R1692" s="356"/>
      <c r="S1692" s="356"/>
      <c r="T1692" s="356"/>
      <c r="U1692" s="356"/>
      <c r="V1692" s="356"/>
      <c r="W1692" s="356"/>
      <c r="X1692" s="356"/>
      <c r="Y1692" s="356"/>
      <c r="Z1692" s="356"/>
      <c r="AA1692" s="356"/>
      <c r="AB1692" s="356"/>
      <c r="AC1692" s="356"/>
      <c r="AD1692" s="310">
        <f>'Art. 121'!Q1622</f>
        <v>3</v>
      </c>
      <c r="AE1692" s="94" t="str">
        <f t="shared" si="289"/>
        <v>No aplica</v>
      </c>
      <c r="AF1692">
        <f t="shared" si="290"/>
        <v>1.5</v>
      </c>
      <c r="AG1692" s="92" t="str">
        <f t="shared" si="291"/>
        <v>No aplica</v>
      </c>
      <c r="AH1692" s="95" t="e">
        <f t="shared" si="292"/>
        <v>#VALUE!</v>
      </c>
      <c r="AI1692" s="96" t="str">
        <f t="shared" si="293"/>
        <v>No aplica</v>
      </c>
      <c r="AJ1692" s="96" t="e">
        <f t="shared" si="294"/>
        <v>#VALUE!</v>
      </c>
      <c r="AK1692" s="96" t="e">
        <f t="shared" si="295"/>
        <v>#VALUE!</v>
      </c>
    </row>
    <row r="1693" spans="1:37" ht="24.9" customHeight="1" x14ac:dyDescent="0.25">
      <c r="A1693" s="393" t="s">
        <v>1320</v>
      </c>
      <c r="B1693" s="393"/>
      <c r="C1693" s="393"/>
      <c r="D1693" s="393"/>
      <c r="E1693" s="393"/>
      <c r="F1693" s="393"/>
      <c r="G1693" s="393"/>
      <c r="H1693" s="393"/>
      <c r="I1693" s="393"/>
      <c r="J1693" s="393"/>
      <c r="K1693" s="393"/>
      <c r="L1693" s="393"/>
      <c r="M1693" s="393"/>
      <c r="N1693" s="393"/>
      <c r="O1693" s="393"/>
      <c r="P1693" s="393"/>
      <c r="Q1693" s="393"/>
      <c r="R1693" s="393"/>
      <c r="S1693" s="393"/>
      <c r="T1693" s="393"/>
      <c r="U1693" s="393"/>
      <c r="V1693" s="393"/>
      <c r="W1693" s="393"/>
      <c r="X1693" s="393"/>
      <c r="Y1693" s="393"/>
      <c r="Z1693" s="393"/>
      <c r="AA1693" s="393"/>
      <c r="AB1693" s="393"/>
      <c r="AC1693" s="393"/>
      <c r="AD1693" s="310">
        <f>'Art. 121'!Q1623</f>
        <v>3</v>
      </c>
      <c r="AE1693" s="94" t="str">
        <f t="shared" si="289"/>
        <v>No aplica</v>
      </c>
      <c r="AF1693">
        <f t="shared" si="290"/>
        <v>1.5</v>
      </c>
      <c r="AG1693" s="92" t="str">
        <f t="shared" si="291"/>
        <v>No aplica</v>
      </c>
      <c r="AH1693" s="95" t="e">
        <f t="shared" si="292"/>
        <v>#VALUE!</v>
      </c>
      <c r="AI1693" s="96" t="str">
        <f t="shared" si="293"/>
        <v>No aplica</v>
      </c>
      <c r="AJ1693" s="96" t="e">
        <f t="shared" si="294"/>
        <v>#VALUE!</v>
      </c>
      <c r="AK1693" s="96" t="e">
        <f t="shared" si="295"/>
        <v>#VALUE!</v>
      </c>
    </row>
    <row r="1694" spans="1:37" ht="24.9" customHeight="1" x14ac:dyDescent="0.25">
      <c r="A1694" s="393" t="s">
        <v>1321</v>
      </c>
      <c r="B1694" s="393"/>
      <c r="C1694" s="393"/>
      <c r="D1694" s="393"/>
      <c r="E1694" s="393"/>
      <c r="F1694" s="393"/>
      <c r="G1694" s="393"/>
      <c r="H1694" s="393"/>
      <c r="I1694" s="393"/>
      <c r="J1694" s="393"/>
      <c r="K1694" s="393"/>
      <c r="L1694" s="393"/>
      <c r="M1694" s="393"/>
      <c r="N1694" s="393"/>
      <c r="O1694" s="393"/>
      <c r="P1694" s="393"/>
      <c r="Q1694" s="393"/>
      <c r="R1694" s="393"/>
      <c r="S1694" s="393"/>
      <c r="T1694" s="393"/>
      <c r="U1694" s="393"/>
      <c r="V1694" s="393"/>
      <c r="W1694" s="393"/>
      <c r="X1694" s="393"/>
      <c r="Y1694" s="393"/>
      <c r="Z1694" s="393"/>
      <c r="AA1694" s="393"/>
      <c r="AB1694" s="393"/>
      <c r="AC1694" s="393"/>
      <c r="AD1694" s="310">
        <f>'Art. 121'!Q1624</f>
        <v>3</v>
      </c>
      <c r="AE1694" s="94" t="str">
        <f t="shared" si="289"/>
        <v>No aplica</v>
      </c>
      <c r="AF1694">
        <f t="shared" si="290"/>
        <v>1.5</v>
      </c>
      <c r="AG1694" s="92" t="str">
        <f t="shared" si="291"/>
        <v>No aplica</v>
      </c>
      <c r="AH1694" s="95" t="e">
        <f t="shared" si="292"/>
        <v>#VALUE!</v>
      </c>
      <c r="AI1694" s="96" t="str">
        <f t="shared" si="293"/>
        <v>No aplica</v>
      </c>
      <c r="AJ1694" s="96" t="e">
        <f t="shared" si="294"/>
        <v>#VALUE!</v>
      </c>
      <c r="AK1694" s="96" t="e">
        <f t="shared" si="295"/>
        <v>#VALUE!</v>
      </c>
    </row>
    <row r="1695" spans="1:37" ht="24.9" customHeight="1" x14ac:dyDescent="0.25">
      <c r="A1695" s="356" t="s">
        <v>1322</v>
      </c>
      <c r="B1695" s="356"/>
      <c r="C1695" s="356"/>
      <c r="D1695" s="356"/>
      <c r="E1695" s="356"/>
      <c r="F1695" s="356"/>
      <c r="G1695" s="356"/>
      <c r="H1695" s="356"/>
      <c r="I1695" s="356"/>
      <c r="J1695" s="356"/>
      <c r="K1695" s="356"/>
      <c r="L1695" s="356"/>
      <c r="M1695" s="356"/>
      <c r="N1695" s="356"/>
      <c r="O1695" s="356"/>
      <c r="P1695" s="356"/>
      <c r="Q1695" s="356"/>
      <c r="R1695" s="356"/>
      <c r="S1695" s="356"/>
      <c r="T1695" s="356"/>
      <c r="U1695" s="356"/>
      <c r="V1695" s="356"/>
      <c r="W1695" s="356"/>
      <c r="X1695" s="356"/>
      <c r="Y1695" s="356"/>
      <c r="Z1695" s="356"/>
      <c r="AA1695" s="356"/>
      <c r="AB1695" s="356"/>
      <c r="AC1695" s="356"/>
      <c r="AD1695" s="310">
        <f>'Art. 121'!Q1625</f>
        <v>3</v>
      </c>
      <c r="AE1695" s="94" t="str">
        <f t="shared" si="289"/>
        <v>No aplica</v>
      </c>
      <c r="AF1695">
        <f t="shared" si="290"/>
        <v>1.5</v>
      </c>
      <c r="AG1695" s="92" t="str">
        <f t="shared" si="291"/>
        <v>No aplica</v>
      </c>
      <c r="AH1695" s="95" t="e">
        <f t="shared" si="292"/>
        <v>#VALUE!</v>
      </c>
      <c r="AI1695" s="96" t="str">
        <f t="shared" si="293"/>
        <v>No aplica</v>
      </c>
      <c r="AJ1695" s="96" t="e">
        <f t="shared" si="294"/>
        <v>#VALUE!</v>
      </c>
      <c r="AK1695" s="96" t="e">
        <f t="shared" si="295"/>
        <v>#VALUE!</v>
      </c>
    </row>
    <row r="1696" spans="1:37" ht="24.9" customHeight="1" x14ac:dyDescent="0.25">
      <c r="A1696" s="356" t="s">
        <v>1323</v>
      </c>
      <c r="B1696" s="356"/>
      <c r="C1696" s="356"/>
      <c r="D1696" s="356"/>
      <c r="E1696" s="356"/>
      <c r="F1696" s="356"/>
      <c r="G1696" s="356"/>
      <c r="H1696" s="356"/>
      <c r="I1696" s="356"/>
      <c r="J1696" s="356"/>
      <c r="K1696" s="356"/>
      <c r="L1696" s="356"/>
      <c r="M1696" s="356"/>
      <c r="N1696" s="356"/>
      <c r="O1696" s="356"/>
      <c r="P1696" s="356"/>
      <c r="Q1696" s="356"/>
      <c r="R1696" s="356"/>
      <c r="S1696" s="356"/>
      <c r="T1696" s="356"/>
      <c r="U1696" s="356"/>
      <c r="V1696" s="356"/>
      <c r="W1696" s="356"/>
      <c r="X1696" s="356"/>
      <c r="Y1696" s="356"/>
      <c r="Z1696" s="356"/>
      <c r="AA1696" s="356"/>
      <c r="AB1696" s="356"/>
      <c r="AC1696" s="356"/>
      <c r="AD1696" s="310">
        <f>'Art. 121'!Q1626</f>
        <v>3</v>
      </c>
      <c r="AE1696" s="94" t="str">
        <f t="shared" si="289"/>
        <v>No aplica</v>
      </c>
      <c r="AF1696">
        <f t="shared" si="290"/>
        <v>1.5</v>
      </c>
      <c r="AG1696" s="92" t="str">
        <f t="shared" si="291"/>
        <v>No aplica</v>
      </c>
      <c r="AH1696" s="95" t="e">
        <f t="shared" si="292"/>
        <v>#VALUE!</v>
      </c>
      <c r="AI1696" s="96" t="str">
        <f t="shared" si="293"/>
        <v>No aplica</v>
      </c>
      <c r="AJ1696" s="96" t="e">
        <f t="shared" si="294"/>
        <v>#VALUE!</v>
      </c>
      <c r="AK1696" s="96" t="e">
        <f t="shared" si="295"/>
        <v>#VALUE!</v>
      </c>
    </row>
    <row r="1697" spans="1:37" ht="24.9" customHeight="1" x14ac:dyDescent="0.25">
      <c r="A1697" s="356" t="s">
        <v>1324</v>
      </c>
      <c r="B1697" s="356"/>
      <c r="C1697" s="356"/>
      <c r="D1697" s="356"/>
      <c r="E1697" s="356"/>
      <c r="F1697" s="356"/>
      <c r="G1697" s="356"/>
      <c r="H1697" s="356"/>
      <c r="I1697" s="356"/>
      <c r="J1697" s="356"/>
      <c r="K1697" s="356"/>
      <c r="L1697" s="356"/>
      <c r="M1697" s="356"/>
      <c r="N1697" s="356"/>
      <c r="O1697" s="356"/>
      <c r="P1697" s="356"/>
      <c r="Q1697" s="356"/>
      <c r="R1697" s="356"/>
      <c r="S1697" s="356"/>
      <c r="T1697" s="356"/>
      <c r="U1697" s="356"/>
      <c r="V1697" s="356"/>
      <c r="W1697" s="356"/>
      <c r="X1697" s="356"/>
      <c r="Y1697" s="356"/>
      <c r="Z1697" s="356"/>
      <c r="AA1697" s="356"/>
      <c r="AB1697" s="356"/>
      <c r="AC1697" s="356"/>
      <c r="AD1697" s="310">
        <f>'Art. 121'!Q1627</f>
        <v>3</v>
      </c>
      <c r="AE1697" s="94" t="str">
        <f t="shared" si="289"/>
        <v>No aplica</v>
      </c>
      <c r="AF1697">
        <f t="shared" si="290"/>
        <v>1.5</v>
      </c>
      <c r="AG1697" s="92" t="str">
        <f t="shared" si="291"/>
        <v>No aplica</v>
      </c>
      <c r="AH1697" s="95" t="e">
        <f t="shared" si="292"/>
        <v>#VALUE!</v>
      </c>
      <c r="AI1697" s="96" t="str">
        <f t="shared" si="293"/>
        <v>No aplica</v>
      </c>
      <c r="AJ1697" s="96" t="e">
        <f t="shared" si="294"/>
        <v>#VALUE!</v>
      </c>
      <c r="AK1697" s="96" t="e">
        <f t="shared" si="295"/>
        <v>#VALUE!</v>
      </c>
    </row>
    <row r="1698" spans="1:37" ht="24.9" customHeight="1" x14ac:dyDescent="0.25">
      <c r="A1698" s="393" t="s">
        <v>1325</v>
      </c>
      <c r="B1698" s="393"/>
      <c r="C1698" s="393"/>
      <c r="D1698" s="393"/>
      <c r="E1698" s="393"/>
      <c r="F1698" s="393"/>
      <c r="G1698" s="393"/>
      <c r="H1698" s="393"/>
      <c r="I1698" s="393"/>
      <c r="J1698" s="393"/>
      <c r="K1698" s="393"/>
      <c r="L1698" s="393"/>
      <c r="M1698" s="393"/>
      <c r="N1698" s="393"/>
      <c r="O1698" s="393"/>
      <c r="P1698" s="393"/>
      <c r="Q1698" s="393"/>
      <c r="R1698" s="393"/>
      <c r="S1698" s="393"/>
      <c r="T1698" s="393"/>
      <c r="U1698" s="393"/>
      <c r="V1698" s="393"/>
      <c r="W1698" s="393"/>
      <c r="X1698" s="393"/>
      <c r="Y1698" s="393"/>
      <c r="Z1698" s="393"/>
      <c r="AA1698" s="393"/>
      <c r="AB1698" s="393"/>
      <c r="AC1698" s="393"/>
      <c r="AD1698" s="310">
        <f>'Art. 121'!Q1628</f>
        <v>3</v>
      </c>
      <c r="AE1698" s="94" t="str">
        <f t="shared" si="289"/>
        <v>No aplica</v>
      </c>
      <c r="AF1698">
        <f t="shared" si="290"/>
        <v>1.5</v>
      </c>
      <c r="AG1698" s="92" t="str">
        <f t="shared" si="291"/>
        <v>No aplica</v>
      </c>
      <c r="AH1698" s="95" t="e">
        <f t="shared" si="292"/>
        <v>#VALUE!</v>
      </c>
      <c r="AI1698" s="96" t="str">
        <f t="shared" si="293"/>
        <v>No aplica</v>
      </c>
      <c r="AJ1698" s="96" t="e">
        <f t="shared" si="294"/>
        <v>#VALUE!</v>
      </c>
      <c r="AK1698" s="96" t="e">
        <f t="shared" si="295"/>
        <v>#VALUE!</v>
      </c>
    </row>
    <row r="1699" spans="1:37" ht="24.9" customHeight="1" x14ac:dyDescent="0.25">
      <c r="A1699" s="356" t="s">
        <v>1326</v>
      </c>
      <c r="B1699" s="356"/>
      <c r="C1699" s="356"/>
      <c r="D1699" s="356"/>
      <c r="E1699" s="356"/>
      <c r="F1699" s="356"/>
      <c r="G1699" s="356"/>
      <c r="H1699" s="356"/>
      <c r="I1699" s="356"/>
      <c r="J1699" s="356"/>
      <c r="K1699" s="356"/>
      <c r="L1699" s="356"/>
      <c r="M1699" s="356"/>
      <c r="N1699" s="356"/>
      <c r="O1699" s="356"/>
      <c r="P1699" s="356"/>
      <c r="Q1699" s="356"/>
      <c r="R1699" s="356"/>
      <c r="S1699" s="356"/>
      <c r="T1699" s="356"/>
      <c r="U1699" s="356"/>
      <c r="V1699" s="356"/>
      <c r="W1699" s="356"/>
      <c r="X1699" s="356"/>
      <c r="Y1699" s="356"/>
      <c r="Z1699" s="356"/>
      <c r="AA1699" s="356"/>
      <c r="AB1699" s="356"/>
      <c r="AC1699" s="356"/>
      <c r="AD1699" s="310">
        <f>'Art. 121'!Q1629</f>
        <v>3</v>
      </c>
      <c r="AE1699" s="94" t="str">
        <f t="shared" si="289"/>
        <v>No aplica</v>
      </c>
      <c r="AF1699">
        <f t="shared" si="290"/>
        <v>1.5</v>
      </c>
      <c r="AG1699" s="92" t="str">
        <f t="shared" si="291"/>
        <v>No aplica</v>
      </c>
      <c r="AH1699" s="95" t="e">
        <f t="shared" si="292"/>
        <v>#VALUE!</v>
      </c>
      <c r="AI1699" s="96" t="str">
        <f t="shared" si="293"/>
        <v>No aplica</v>
      </c>
      <c r="AJ1699" s="96" t="e">
        <f t="shared" si="294"/>
        <v>#VALUE!</v>
      </c>
      <c r="AK1699" s="96" t="e">
        <f t="shared" si="295"/>
        <v>#VALUE!</v>
      </c>
    </row>
    <row r="1700" spans="1:37" ht="24.9" customHeight="1" x14ac:dyDescent="0.25">
      <c r="A1700" s="356" t="s">
        <v>1327</v>
      </c>
      <c r="B1700" s="356"/>
      <c r="C1700" s="356"/>
      <c r="D1700" s="356"/>
      <c r="E1700" s="356"/>
      <c r="F1700" s="356"/>
      <c r="G1700" s="356"/>
      <c r="H1700" s="356"/>
      <c r="I1700" s="356"/>
      <c r="J1700" s="356"/>
      <c r="K1700" s="356"/>
      <c r="L1700" s="356"/>
      <c r="M1700" s="356"/>
      <c r="N1700" s="356"/>
      <c r="O1700" s="356"/>
      <c r="P1700" s="356"/>
      <c r="Q1700" s="356"/>
      <c r="R1700" s="356"/>
      <c r="S1700" s="356"/>
      <c r="T1700" s="356"/>
      <c r="U1700" s="356"/>
      <c r="V1700" s="356"/>
      <c r="W1700" s="356"/>
      <c r="X1700" s="356"/>
      <c r="Y1700" s="356"/>
      <c r="Z1700" s="356"/>
      <c r="AA1700" s="356"/>
      <c r="AB1700" s="356"/>
      <c r="AC1700" s="356"/>
      <c r="AD1700" s="310">
        <f>'Art. 121'!Q1630</f>
        <v>3</v>
      </c>
      <c r="AE1700" s="94" t="str">
        <f t="shared" si="289"/>
        <v>No aplica</v>
      </c>
      <c r="AF1700">
        <f t="shared" si="290"/>
        <v>1.5</v>
      </c>
      <c r="AG1700" s="92" t="str">
        <f t="shared" si="291"/>
        <v>No aplica</v>
      </c>
      <c r="AH1700" s="95" t="e">
        <f t="shared" si="292"/>
        <v>#VALUE!</v>
      </c>
      <c r="AI1700" s="96" t="str">
        <f t="shared" si="293"/>
        <v>No aplica</v>
      </c>
      <c r="AJ1700" s="96" t="e">
        <f t="shared" si="294"/>
        <v>#VALUE!</v>
      </c>
      <c r="AK1700" s="96" t="e">
        <f t="shared" si="295"/>
        <v>#VALUE!</v>
      </c>
    </row>
    <row r="1701" spans="1:37" ht="24.9" customHeight="1" x14ac:dyDescent="0.25">
      <c r="A1701" s="356" t="s">
        <v>1328</v>
      </c>
      <c r="B1701" s="356"/>
      <c r="C1701" s="356"/>
      <c r="D1701" s="356"/>
      <c r="E1701" s="356"/>
      <c r="F1701" s="356"/>
      <c r="G1701" s="356"/>
      <c r="H1701" s="356"/>
      <c r="I1701" s="356"/>
      <c r="J1701" s="356"/>
      <c r="K1701" s="356"/>
      <c r="L1701" s="356"/>
      <c r="M1701" s="356"/>
      <c r="N1701" s="356"/>
      <c r="O1701" s="356"/>
      <c r="P1701" s="356"/>
      <c r="Q1701" s="356"/>
      <c r="R1701" s="356"/>
      <c r="S1701" s="356"/>
      <c r="T1701" s="356"/>
      <c r="U1701" s="356"/>
      <c r="V1701" s="356"/>
      <c r="W1701" s="356"/>
      <c r="X1701" s="356"/>
      <c r="Y1701" s="356"/>
      <c r="Z1701" s="356"/>
      <c r="AA1701" s="356"/>
      <c r="AB1701" s="356"/>
      <c r="AC1701" s="356"/>
      <c r="AD1701" s="310">
        <f>'Art. 121'!Q1631</f>
        <v>3</v>
      </c>
      <c r="AE1701" s="94" t="str">
        <f t="shared" si="289"/>
        <v>No aplica</v>
      </c>
      <c r="AF1701">
        <f t="shared" si="290"/>
        <v>1.5</v>
      </c>
      <c r="AG1701" s="92" t="str">
        <f t="shared" si="291"/>
        <v>No aplica</v>
      </c>
      <c r="AH1701" s="95" t="e">
        <f t="shared" si="292"/>
        <v>#VALUE!</v>
      </c>
      <c r="AI1701" s="96" t="str">
        <f t="shared" si="293"/>
        <v>No aplica</v>
      </c>
      <c r="AJ1701" s="96" t="e">
        <f t="shared" si="294"/>
        <v>#VALUE!</v>
      </c>
      <c r="AK1701" s="96" t="e">
        <f t="shared" si="295"/>
        <v>#VALUE!</v>
      </c>
    </row>
    <row r="1702" spans="1:37" ht="24.9" customHeight="1" x14ac:dyDescent="0.25">
      <c r="A1702" s="356" t="s">
        <v>1329</v>
      </c>
      <c r="B1702" s="356"/>
      <c r="C1702" s="356"/>
      <c r="D1702" s="356"/>
      <c r="E1702" s="356"/>
      <c r="F1702" s="356"/>
      <c r="G1702" s="356"/>
      <c r="H1702" s="356"/>
      <c r="I1702" s="356"/>
      <c r="J1702" s="356"/>
      <c r="K1702" s="356"/>
      <c r="L1702" s="356"/>
      <c r="M1702" s="356"/>
      <c r="N1702" s="356"/>
      <c r="O1702" s="356"/>
      <c r="P1702" s="356"/>
      <c r="Q1702" s="356"/>
      <c r="R1702" s="356"/>
      <c r="S1702" s="356"/>
      <c r="T1702" s="356"/>
      <c r="U1702" s="356"/>
      <c r="V1702" s="356"/>
      <c r="W1702" s="356"/>
      <c r="X1702" s="356"/>
      <c r="Y1702" s="356"/>
      <c r="Z1702" s="356"/>
      <c r="AA1702" s="356"/>
      <c r="AB1702" s="356"/>
      <c r="AC1702" s="356"/>
      <c r="AD1702" s="310">
        <f>'Art. 121'!Q1632</f>
        <v>3</v>
      </c>
      <c r="AE1702" s="94" t="str">
        <f t="shared" si="289"/>
        <v>No aplica</v>
      </c>
      <c r="AF1702">
        <f t="shared" si="290"/>
        <v>1.5</v>
      </c>
      <c r="AG1702" s="92" t="str">
        <f t="shared" si="291"/>
        <v>No aplica</v>
      </c>
      <c r="AH1702" s="95" t="e">
        <f t="shared" si="292"/>
        <v>#VALUE!</v>
      </c>
      <c r="AI1702" s="96" t="str">
        <f t="shared" si="293"/>
        <v>No aplica</v>
      </c>
      <c r="AJ1702" s="96" t="e">
        <f t="shared" si="294"/>
        <v>#VALUE!</v>
      </c>
      <c r="AK1702" s="96" t="e">
        <f t="shared" si="295"/>
        <v>#VALUE!</v>
      </c>
    </row>
    <row r="1703" spans="1:37" ht="24.9" customHeight="1" x14ac:dyDescent="0.25">
      <c r="A1703" s="393" t="s">
        <v>1330</v>
      </c>
      <c r="B1703" s="393"/>
      <c r="C1703" s="393"/>
      <c r="D1703" s="393"/>
      <c r="E1703" s="393"/>
      <c r="F1703" s="393"/>
      <c r="G1703" s="393"/>
      <c r="H1703" s="393"/>
      <c r="I1703" s="393"/>
      <c r="J1703" s="393"/>
      <c r="K1703" s="393"/>
      <c r="L1703" s="393"/>
      <c r="M1703" s="393"/>
      <c r="N1703" s="393"/>
      <c r="O1703" s="393"/>
      <c r="P1703" s="393"/>
      <c r="Q1703" s="393"/>
      <c r="R1703" s="393"/>
      <c r="S1703" s="393"/>
      <c r="T1703" s="393"/>
      <c r="U1703" s="393"/>
      <c r="V1703" s="393"/>
      <c r="W1703" s="393"/>
      <c r="X1703" s="393"/>
      <c r="Y1703" s="393"/>
      <c r="Z1703" s="393"/>
      <c r="AA1703" s="393"/>
      <c r="AB1703" s="393"/>
      <c r="AC1703" s="393"/>
      <c r="AD1703" s="310">
        <f>'Art. 121'!Q1633</f>
        <v>3</v>
      </c>
      <c r="AE1703" s="94" t="str">
        <f t="shared" si="289"/>
        <v>No aplica</v>
      </c>
      <c r="AF1703">
        <f t="shared" si="290"/>
        <v>1.5</v>
      </c>
      <c r="AG1703" s="92" t="str">
        <f t="shared" si="291"/>
        <v>No aplica</v>
      </c>
      <c r="AH1703" s="95" t="e">
        <f t="shared" si="292"/>
        <v>#VALUE!</v>
      </c>
      <c r="AI1703" s="96" t="str">
        <f t="shared" si="293"/>
        <v>No aplica</v>
      </c>
      <c r="AJ1703" s="96" t="e">
        <f t="shared" si="294"/>
        <v>#VALUE!</v>
      </c>
      <c r="AK1703" s="96" t="e">
        <f t="shared" si="295"/>
        <v>#VALUE!</v>
      </c>
    </row>
    <row r="1704" spans="1:37" ht="24.9" customHeight="1" x14ac:dyDescent="0.25">
      <c r="A1704" s="393" t="s">
        <v>1331</v>
      </c>
      <c r="B1704" s="393"/>
      <c r="C1704" s="393"/>
      <c r="D1704" s="393"/>
      <c r="E1704" s="393"/>
      <c r="F1704" s="393"/>
      <c r="G1704" s="393"/>
      <c r="H1704" s="393"/>
      <c r="I1704" s="393"/>
      <c r="J1704" s="393"/>
      <c r="K1704" s="393"/>
      <c r="L1704" s="393"/>
      <c r="M1704" s="393"/>
      <c r="N1704" s="393"/>
      <c r="O1704" s="393"/>
      <c r="P1704" s="393"/>
      <c r="Q1704" s="393"/>
      <c r="R1704" s="393"/>
      <c r="S1704" s="393"/>
      <c r="T1704" s="393"/>
      <c r="U1704" s="393"/>
      <c r="V1704" s="393"/>
      <c r="W1704" s="393"/>
      <c r="X1704" s="393"/>
      <c r="Y1704" s="393"/>
      <c r="Z1704" s="393"/>
      <c r="AA1704" s="393"/>
      <c r="AB1704" s="393"/>
      <c r="AC1704" s="393"/>
      <c r="AD1704" s="310">
        <f>'Art. 121'!Q1634</f>
        <v>3</v>
      </c>
      <c r="AE1704" s="94" t="str">
        <f t="shared" si="289"/>
        <v>No aplica</v>
      </c>
      <c r="AF1704">
        <f t="shared" si="290"/>
        <v>1.5</v>
      </c>
      <c r="AG1704" s="92" t="str">
        <f t="shared" si="291"/>
        <v>No aplica</v>
      </c>
      <c r="AH1704" s="95" t="e">
        <f t="shared" si="292"/>
        <v>#VALUE!</v>
      </c>
      <c r="AI1704" s="96" t="str">
        <f t="shared" si="293"/>
        <v>No aplica</v>
      </c>
      <c r="AJ1704" s="96" t="e">
        <f t="shared" si="294"/>
        <v>#VALUE!</v>
      </c>
      <c r="AK1704" s="96" t="e">
        <f t="shared" si="295"/>
        <v>#VALUE!</v>
      </c>
    </row>
    <row r="1705" spans="1:37" ht="24.9" customHeight="1" x14ac:dyDescent="0.25">
      <c r="A1705" s="356" t="s">
        <v>1332</v>
      </c>
      <c r="B1705" s="356"/>
      <c r="C1705" s="356"/>
      <c r="D1705" s="356"/>
      <c r="E1705" s="356"/>
      <c r="F1705" s="356"/>
      <c r="G1705" s="356"/>
      <c r="H1705" s="356"/>
      <c r="I1705" s="356"/>
      <c r="J1705" s="356"/>
      <c r="K1705" s="356"/>
      <c r="L1705" s="356"/>
      <c r="M1705" s="356"/>
      <c r="N1705" s="356"/>
      <c r="O1705" s="356"/>
      <c r="P1705" s="356"/>
      <c r="Q1705" s="356"/>
      <c r="R1705" s="356"/>
      <c r="S1705" s="356"/>
      <c r="T1705" s="356"/>
      <c r="U1705" s="356"/>
      <c r="V1705" s="356"/>
      <c r="W1705" s="356"/>
      <c r="X1705" s="356"/>
      <c r="Y1705" s="356"/>
      <c r="Z1705" s="356"/>
      <c r="AA1705" s="356"/>
      <c r="AB1705" s="356"/>
      <c r="AC1705" s="356"/>
      <c r="AD1705" s="310">
        <f>'Art. 121'!Q1635</f>
        <v>3</v>
      </c>
      <c r="AE1705" s="94" t="str">
        <f t="shared" si="289"/>
        <v>No aplica</v>
      </c>
      <c r="AF1705">
        <f t="shared" si="290"/>
        <v>1.5</v>
      </c>
      <c r="AG1705" s="92" t="str">
        <f t="shared" si="291"/>
        <v>No aplica</v>
      </c>
      <c r="AH1705" s="95" t="e">
        <f t="shared" si="292"/>
        <v>#VALUE!</v>
      </c>
      <c r="AI1705" s="96" t="str">
        <f t="shared" si="293"/>
        <v>No aplica</v>
      </c>
      <c r="AJ1705" s="96" t="e">
        <f t="shared" si="294"/>
        <v>#VALUE!</v>
      </c>
      <c r="AK1705" s="96" t="e">
        <f t="shared" si="295"/>
        <v>#VALUE!</v>
      </c>
    </row>
    <row r="1706" spans="1:37" ht="24.9" customHeight="1" x14ac:dyDescent="0.25">
      <c r="A1706" s="356" t="s">
        <v>1333</v>
      </c>
      <c r="B1706" s="356"/>
      <c r="C1706" s="356"/>
      <c r="D1706" s="356"/>
      <c r="E1706" s="356"/>
      <c r="F1706" s="356"/>
      <c r="G1706" s="356"/>
      <c r="H1706" s="356"/>
      <c r="I1706" s="356"/>
      <c r="J1706" s="356"/>
      <c r="K1706" s="356"/>
      <c r="L1706" s="356"/>
      <c r="M1706" s="356"/>
      <c r="N1706" s="356"/>
      <c r="O1706" s="356"/>
      <c r="P1706" s="356"/>
      <c r="Q1706" s="356"/>
      <c r="R1706" s="356"/>
      <c r="S1706" s="356"/>
      <c r="T1706" s="356"/>
      <c r="U1706" s="356"/>
      <c r="V1706" s="356"/>
      <c r="W1706" s="356"/>
      <c r="X1706" s="356"/>
      <c r="Y1706" s="356"/>
      <c r="Z1706" s="356"/>
      <c r="AA1706" s="356"/>
      <c r="AB1706" s="356"/>
      <c r="AC1706" s="356"/>
      <c r="AD1706" s="310">
        <f>'Art. 121'!Q1636</f>
        <v>3</v>
      </c>
      <c r="AE1706" s="94" t="str">
        <f t="shared" si="289"/>
        <v>No aplica</v>
      </c>
      <c r="AF1706">
        <f t="shared" si="290"/>
        <v>1.5</v>
      </c>
      <c r="AG1706" s="92" t="str">
        <f t="shared" si="291"/>
        <v>No aplica</v>
      </c>
      <c r="AH1706" s="95" t="e">
        <f t="shared" si="292"/>
        <v>#VALUE!</v>
      </c>
      <c r="AI1706" s="96" t="str">
        <f t="shared" si="293"/>
        <v>No aplica</v>
      </c>
      <c r="AJ1706" s="96" t="e">
        <f t="shared" si="294"/>
        <v>#VALUE!</v>
      </c>
      <c r="AK1706" s="96" t="e">
        <f t="shared" si="295"/>
        <v>#VALUE!</v>
      </c>
    </row>
    <row r="1707" spans="1:37" ht="24.9" customHeight="1" x14ac:dyDescent="0.25">
      <c r="A1707" s="356" t="s">
        <v>1334</v>
      </c>
      <c r="B1707" s="356"/>
      <c r="C1707" s="356"/>
      <c r="D1707" s="356"/>
      <c r="E1707" s="356"/>
      <c r="F1707" s="356"/>
      <c r="G1707" s="356"/>
      <c r="H1707" s="356"/>
      <c r="I1707" s="356"/>
      <c r="J1707" s="356"/>
      <c r="K1707" s="356"/>
      <c r="L1707" s="356"/>
      <c r="M1707" s="356"/>
      <c r="N1707" s="356"/>
      <c r="O1707" s="356"/>
      <c r="P1707" s="356"/>
      <c r="Q1707" s="356"/>
      <c r="R1707" s="356"/>
      <c r="S1707" s="356"/>
      <c r="T1707" s="356"/>
      <c r="U1707" s="356"/>
      <c r="V1707" s="356"/>
      <c r="W1707" s="356"/>
      <c r="X1707" s="356"/>
      <c r="Y1707" s="356"/>
      <c r="Z1707" s="356"/>
      <c r="AA1707" s="356"/>
      <c r="AB1707" s="356"/>
      <c r="AC1707" s="356"/>
      <c r="AD1707" s="310">
        <f>'Art. 121'!Q1637</f>
        <v>3</v>
      </c>
      <c r="AE1707" s="94" t="str">
        <f t="shared" si="289"/>
        <v>No aplica</v>
      </c>
      <c r="AF1707">
        <f t="shared" si="290"/>
        <v>1.5</v>
      </c>
      <c r="AG1707" s="92" t="str">
        <f t="shared" si="291"/>
        <v>No aplica</v>
      </c>
      <c r="AH1707" s="95" t="e">
        <f t="shared" si="292"/>
        <v>#VALUE!</v>
      </c>
      <c r="AI1707" s="96" t="str">
        <f t="shared" si="293"/>
        <v>No aplica</v>
      </c>
      <c r="AJ1707" s="96" t="e">
        <f t="shared" si="294"/>
        <v>#VALUE!</v>
      </c>
      <c r="AK1707" s="96" t="e">
        <f t="shared" si="295"/>
        <v>#VALUE!</v>
      </c>
    </row>
    <row r="1708" spans="1:37" ht="24.9" customHeight="1" x14ac:dyDescent="0.25">
      <c r="A1708" s="356" t="s">
        <v>1335</v>
      </c>
      <c r="B1708" s="356"/>
      <c r="C1708" s="356"/>
      <c r="D1708" s="356"/>
      <c r="E1708" s="356"/>
      <c r="F1708" s="356"/>
      <c r="G1708" s="356"/>
      <c r="H1708" s="356"/>
      <c r="I1708" s="356"/>
      <c r="J1708" s="356"/>
      <c r="K1708" s="356"/>
      <c r="L1708" s="356"/>
      <c r="M1708" s="356"/>
      <c r="N1708" s="356"/>
      <c r="O1708" s="356"/>
      <c r="P1708" s="356"/>
      <c r="Q1708" s="356"/>
      <c r="R1708" s="356"/>
      <c r="S1708" s="356"/>
      <c r="T1708" s="356"/>
      <c r="U1708" s="356"/>
      <c r="V1708" s="356"/>
      <c r="W1708" s="356"/>
      <c r="X1708" s="356"/>
      <c r="Y1708" s="356"/>
      <c r="Z1708" s="356"/>
      <c r="AA1708" s="356"/>
      <c r="AB1708" s="356"/>
      <c r="AC1708" s="356"/>
      <c r="AD1708" s="310">
        <f>'Art. 121'!Q1638</f>
        <v>3</v>
      </c>
      <c r="AE1708" s="94" t="str">
        <f t="shared" si="289"/>
        <v>No aplica</v>
      </c>
      <c r="AF1708">
        <f t="shared" si="290"/>
        <v>1.5</v>
      </c>
      <c r="AG1708" s="92" t="str">
        <f t="shared" si="291"/>
        <v>No aplica</v>
      </c>
      <c r="AH1708" s="95" t="e">
        <f t="shared" si="292"/>
        <v>#VALUE!</v>
      </c>
      <c r="AI1708" s="96" t="str">
        <f t="shared" si="293"/>
        <v>No aplica</v>
      </c>
      <c r="AJ1708" s="96" t="e">
        <f t="shared" si="294"/>
        <v>#VALUE!</v>
      </c>
      <c r="AK1708" s="96" t="e">
        <f t="shared" si="295"/>
        <v>#VALUE!</v>
      </c>
    </row>
    <row r="1709" spans="1:37" ht="24.9" customHeight="1" x14ac:dyDescent="0.25">
      <c r="A1709" s="356" t="s">
        <v>1336</v>
      </c>
      <c r="B1709" s="356"/>
      <c r="C1709" s="356"/>
      <c r="D1709" s="356"/>
      <c r="E1709" s="356"/>
      <c r="F1709" s="356"/>
      <c r="G1709" s="356"/>
      <c r="H1709" s="356"/>
      <c r="I1709" s="356"/>
      <c r="J1709" s="356"/>
      <c r="K1709" s="356"/>
      <c r="L1709" s="356"/>
      <c r="M1709" s="356"/>
      <c r="N1709" s="356"/>
      <c r="O1709" s="356"/>
      <c r="P1709" s="356"/>
      <c r="Q1709" s="356"/>
      <c r="R1709" s="356"/>
      <c r="S1709" s="356"/>
      <c r="T1709" s="356"/>
      <c r="U1709" s="356"/>
      <c r="V1709" s="356"/>
      <c r="W1709" s="356"/>
      <c r="X1709" s="356"/>
      <c r="Y1709" s="356"/>
      <c r="Z1709" s="356"/>
      <c r="AA1709" s="356"/>
      <c r="AB1709" s="356"/>
      <c r="AC1709" s="356"/>
      <c r="AD1709" s="310">
        <f>'Art. 121'!Q1639</f>
        <v>3</v>
      </c>
      <c r="AE1709" s="94" t="str">
        <f t="shared" si="289"/>
        <v>No aplica</v>
      </c>
      <c r="AF1709">
        <f t="shared" si="290"/>
        <v>1.5</v>
      </c>
      <c r="AG1709" s="92" t="str">
        <f t="shared" si="291"/>
        <v>No aplica</v>
      </c>
      <c r="AH1709" s="95" t="e">
        <f t="shared" si="292"/>
        <v>#VALUE!</v>
      </c>
      <c r="AI1709" s="96" t="str">
        <f t="shared" si="293"/>
        <v>No aplica</v>
      </c>
      <c r="AJ1709" s="96" t="e">
        <f t="shared" si="294"/>
        <v>#VALUE!</v>
      </c>
      <c r="AK1709" s="96" t="e">
        <f t="shared" si="295"/>
        <v>#VALUE!</v>
      </c>
    </row>
    <row r="1710" spans="1:37" ht="24.9" customHeight="1" x14ac:dyDescent="0.25">
      <c r="A1710" s="393" t="s">
        <v>1337</v>
      </c>
      <c r="B1710" s="393"/>
      <c r="C1710" s="393"/>
      <c r="D1710" s="393"/>
      <c r="E1710" s="393"/>
      <c r="F1710" s="393"/>
      <c r="G1710" s="393"/>
      <c r="H1710" s="393"/>
      <c r="I1710" s="393"/>
      <c r="J1710" s="393"/>
      <c r="K1710" s="393"/>
      <c r="L1710" s="393"/>
      <c r="M1710" s="393"/>
      <c r="N1710" s="393"/>
      <c r="O1710" s="393"/>
      <c r="P1710" s="393"/>
      <c r="Q1710" s="393"/>
      <c r="R1710" s="393"/>
      <c r="S1710" s="393"/>
      <c r="T1710" s="393"/>
      <c r="U1710" s="393"/>
      <c r="V1710" s="393"/>
      <c r="W1710" s="393"/>
      <c r="X1710" s="393"/>
      <c r="Y1710" s="393"/>
      <c r="Z1710" s="393"/>
      <c r="AA1710" s="393"/>
      <c r="AB1710" s="393"/>
      <c r="AC1710" s="393"/>
      <c r="AD1710" s="310">
        <f>'Art. 121'!Q1640</f>
        <v>3</v>
      </c>
      <c r="AE1710" s="94" t="str">
        <f t="shared" si="289"/>
        <v>No aplica</v>
      </c>
      <c r="AF1710">
        <f t="shared" si="290"/>
        <v>1.5</v>
      </c>
      <c r="AG1710" s="92" t="str">
        <f t="shared" si="291"/>
        <v>No aplica</v>
      </c>
      <c r="AH1710" s="95" t="e">
        <f t="shared" si="292"/>
        <v>#VALUE!</v>
      </c>
      <c r="AI1710" s="96" t="str">
        <f t="shared" si="293"/>
        <v>No aplica</v>
      </c>
      <c r="AJ1710" s="96" t="e">
        <f t="shared" si="294"/>
        <v>#VALUE!</v>
      </c>
      <c r="AK1710" s="96" t="e">
        <f t="shared" si="295"/>
        <v>#VALUE!</v>
      </c>
    </row>
    <row r="1711" spans="1:37" ht="24.9" customHeight="1" x14ac:dyDescent="0.25">
      <c r="A1711" s="393" t="s">
        <v>1338</v>
      </c>
      <c r="B1711" s="393"/>
      <c r="C1711" s="393"/>
      <c r="D1711" s="393"/>
      <c r="E1711" s="393"/>
      <c r="F1711" s="393"/>
      <c r="G1711" s="393"/>
      <c r="H1711" s="393"/>
      <c r="I1711" s="393"/>
      <c r="J1711" s="393"/>
      <c r="K1711" s="393"/>
      <c r="L1711" s="393"/>
      <c r="M1711" s="393"/>
      <c r="N1711" s="393"/>
      <c r="O1711" s="393"/>
      <c r="P1711" s="393"/>
      <c r="Q1711" s="393"/>
      <c r="R1711" s="393"/>
      <c r="S1711" s="393"/>
      <c r="T1711" s="393"/>
      <c r="U1711" s="393"/>
      <c r="V1711" s="393"/>
      <c r="W1711" s="393"/>
      <c r="X1711" s="393"/>
      <c r="Y1711" s="393"/>
      <c r="Z1711" s="393"/>
      <c r="AA1711" s="393"/>
      <c r="AB1711" s="393"/>
      <c r="AC1711" s="393"/>
      <c r="AD1711" s="310">
        <f>'Art. 121'!Q1641</f>
        <v>3</v>
      </c>
      <c r="AE1711" s="94" t="str">
        <f t="shared" si="289"/>
        <v>No aplica</v>
      </c>
      <c r="AF1711">
        <f t="shared" si="290"/>
        <v>1.5</v>
      </c>
      <c r="AG1711" s="92" t="str">
        <f t="shared" si="291"/>
        <v>No aplica</v>
      </c>
      <c r="AH1711" s="95" t="e">
        <f t="shared" si="292"/>
        <v>#VALUE!</v>
      </c>
      <c r="AI1711" s="96" t="str">
        <f t="shared" si="293"/>
        <v>No aplica</v>
      </c>
      <c r="AJ1711" s="96" t="e">
        <f t="shared" si="294"/>
        <v>#VALUE!</v>
      </c>
      <c r="AK1711" s="96" t="e">
        <f t="shared" si="295"/>
        <v>#VALUE!</v>
      </c>
    </row>
    <row r="1712" spans="1:37" ht="24.9" customHeight="1" x14ac:dyDescent="0.25">
      <c r="A1712" s="356" t="s">
        <v>1339</v>
      </c>
      <c r="B1712" s="356"/>
      <c r="C1712" s="356"/>
      <c r="D1712" s="356"/>
      <c r="E1712" s="356"/>
      <c r="F1712" s="356"/>
      <c r="G1712" s="356"/>
      <c r="H1712" s="356"/>
      <c r="I1712" s="356"/>
      <c r="J1712" s="356"/>
      <c r="K1712" s="356"/>
      <c r="L1712" s="356"/>
      <c r="M1712" s="356"/>
      <c r="N1712" s="356"/>
      <c r="O1712" s="356"/>
      <c r="P1712" s="356"/>
      <c r="Q1712" s="356"/>
      <c r="R1712" s="356"/>
      <c r="S1712" s="356"/>
      <c r="T1712" s="356"/>
      <c r="U1712" s="356"/>
      <c r="V1712" s="356"/>
      <c r="W1712" s="356"/>
      <c r="X1712" s="356"/>
      <c r="Y1712" s="356"/>
      <c r="Z1712" s="356"/>
      <c r="AA1712" s="356"/>
      <c r="AB1712" s="356"/>
      <c r="AC1712" s="356"/>
      <c r="AD1712" s="310">
        <f>'Art. 121'!Q1642</f>
        <v>3</v>
      </c>
      <c r="AE1712" s="94" t="str">
        <f t="shared" si="289"/>
        <v>No aplica</v>
      </c>
      <c r="AF1712">
        <f t="shared" si="290"/>
        <v>1.5</v>
      </c>
      <c r="AG1712" s="92" t="str">
        <f t="shared" si="291"/>
        <v>No aplica</v>
      </c>
      <c r="AH1712" s="95" t="e">
        <f t="shared" si="292"/>
        <v>#VALUE!</v>
      </c>
      <c r="AI1712" s="96" t="str">
        <f t="shared" si="293"/>
        <v>No aplica</v>
      </c>
      <c r="AJ1712" s="96" t="e">
        <f t="shared" si="294"/>
        <v>#VALUE!</v>
      </c>
      <c r="AK1712" s="96" t="e">
        <f t="shared" si="295"/>
        <v>#VALUE!</v>
      </c>
    </row>
    <row r="1713" spans="1:37" ht="24.9" customHeight="1" x14ac:dyDescent="0.25">
      <c r="A1713" s="356" t="s">
        <v>1340</v>
      </c>
      <c r="B1713" s="356"/>
      <c r="C1713" s="356"/>
      <c r="D1713" s="356"/>
      <c r="E1713" s="356"/>
      <c r="F1713" s="356"/>
      <c r="G1713" s="356"/>
      <c r="H1713" s="356"/>
      <c r="I1713" s="356"/>
      <c r="J1713" s="356"/>
      <c r="K1713" s="356"/>
      <c r="L1713" s="356"/>
      <c r="M1713" s="356"/>
      <c r="N1713" s="356"/>
      <c r="O1713" s="356"/>
      <c r="P1713" s="356"/>
      <c r="Q1713" s="356"/>
      <c r="R1713" s="356"/>
      <c r="S1713" s="356"/>
      <c r="T1713" s="356"/>
      <c r="U1713" s="356"/>
      <c r="V1713" s="356"/>
      <c r="W1713" s="356"/>
      <c r="X1713" s="356"/>
      <c r="Y1713" s="356"/>
      <c r="Z1713" s="356"/>
      <c r="AA1713" s="356"/>
      <c r="AB1713" s="356"/>
      <c r="AC1713" s="356"/>
      <c r="AD1713" s="310">
        <f>'Art. 121'!Q1643</f>
        <v>3</v>
      </c>
      <c r="AE1713" s="94" t="str">
        <f t="shared" si="289"/>
        <v>No aplica</v>
      </c>
      <c r="AF1713">
        <f t="shared" si="290"/>
        <v>1.5</v>
      </c>
      <c r="AG1713" s="92" t="str">
        <f t="shared" si="291"/>
        <v>No aplica</v>
      </c>
      <c r="AH1713" s="95" t="e">
        <f t="shared" si="292"/>
        <v>#VALUE!</v>
      </c>
      <c r="AI1713" s="96" t="str">
        <f t="shared" si="293"/>
        <v>No aplica</v>
      </c>
      <c r="AJ1713" s="96" t="e">
        <f t="shared" si="294"/>
        <v>#VALUE!</v>
      </c>
      <c r="AK1713" s="96" t="e">
        <f t="shared" si="295"/>
        <v>#VALUE!</v>
      </c>
    </row>
    <row r="1714" spans="1:37" ht="24.9" customHeight="1" x14ac:dyDescent="0.25">
      <c r="A1714" s="356" t="s">
        <v>1341</v>
      </c>
      <c r="B1714" s="356"/>
      <c r="C1714" s="356"/>
      <c r="D1714" s="356"/>
      <c r="E1714" s="356"/>
      <c r="F1714" s="356"/>
      <c r="G1714" s="356"/>
      <c r="H1714" s="356"/>
      <c r="I1714" s="356"/>
      <c r="J1714" s="356"/>
      <c r="K1714" s="356"/>
      <c r="L1714" s="356"/>
      <c r="M1714" s="356"/>
      <c r="N1714" s="356"/>
      <c r="O1714" s="356"/>
      <c r="P1714" s="356"/>
      <c r="Q1714" s="356"/>
      <c r="R1714" s="356"/>
      <c r="S1714" s="356"/>
      <c r="T1714" s="356"/>
      <c r="U1714" s="356"/>
      <c r="V1714" s="356"/>
      <c r="W1714" s="356"/>
      <c r="X1714" s="356"/>
      <c r="Y1714" s="356"/>
      <c r="Z1714" s="356"/>
      <c r="AA1714" s="356"/>
      <c r="AB1714" s="356"/>
      <c r="AC1714" s="356"/>
      <c r="AD1714" s="310">
        <f>'Art. 121'!Q1644</f>
        <v>3</v>
      </c>
      <c r="AE1714" s="94" t="str">
        <f t="shared" si="289"/>
        <v>No aplica</v>
      </c>
      <c r="AF1714">
        <f t="shared" si="290"/>
        <v>1.5</v>
      </c>
      <c r="AG1714" s="92" t="str">
        <f t="shared" ref="AG1714:AG1730" si="296">IF(AND(AF1714&gt;=0,AF1714&lt;=1),1,"No aplica")</f>
        <v>No aplica</v>
      </c>
      <c r="AH1714" s="95" t="e">
        <f t="shared" si="292"/>
        <v>#VALUE!</v>
      </c>
      <c r="AI1714" s="96" t="str">
        <f t="shared" si="293"/>
        <v>No aplica</v>
      </c>
      <c r="AJ1714" s="96" t="e">
        <f t="shared" si="294"/>
        <v>#VALUE!</v>
      </c>
      <c r="AK1714" s="96" t="e">
        <f t="shared" si="295"/>
        <v>#VALUE!</v>
      </c>
    </row>
    <row r="1715" spans="1:37" ht="24.9" customHeight="1" x14ac:dyDescent="0.25">
      <c r="A1715" s="393" t="s">
        <v>1342</v>
      </c>
      <c r="B1715" s="393"/>
      <c r="C1715" s="393"/>
      <c r="D1715" s="393"/>
      <c r="E1715" s="393"/>
      <c r="F1715" s="393"/>
      <c r="G1715" s="393"/>
      <c r="H1715" s="393"/>
      <c r="I1715" s="393"/>
      <c r="J1715" s="393"/>
      <c r="K1715" s="393"/>
      <c r="L1715" s="393"/>
      <c r="M1715" s="393"/>
      <c r="N1715" s="393"/>
      <c r="O1715" s="393"/>
      <c r="P1715" s="393"/>
      <c r="Q1715" s="393"/>
      <c r="R1715" s="393"/>
      <c r="S1715" s="393"/>
      <c r="T1715" s="393"/>
      <c r="U1715" s="393"/>
      <c r="V1715" s="393"/>
      <c r="W1715" s="393"/>
      <c r="X1715" s="393"/>
      <c r="Y1715" s="393"/>
      <c r="Z1715" s="393"/>
      <c r="AA1715" s="393"/>
      <c r="AB1715" s="393"/>
      <c r="AC1715" s="393"/>
      <c r="AD1715" s="310">
        <f>'Art. 121'!Q1645</f>
        <v>3</v>
      </c>
      <c r="AE1715" s="94" t="str">
        <f t="shared" si="289"/>
        <v>No aplica</v>
      </c>
      <c r="AF1715">
        <f t="shared" si="290"/>
        <v>1.5</v>
      </c>
      <c r="AG1715" s="92" t="str">
        <f t="shared" si="296"/>
        <v>No aplica</v>
      </c>
      <c r="AH1715" s="95" t="e">
        <f t="shared" si="292"/>
        <v>#VALUE!</v>
      </c>
      <c r="AI1715" s="96" t="str">
        <f t="shared" si="293"/>
        <v>No aplica</v>
      </c>
      <c r="AJ1715" s="96" t="e">
        <f t="shared" si="294"/>
        <v>#VALUE!</v>
      </c>
      <c r="AK1715" s="96" t="e">
        <f t="shared" si="295"/>
        <v>#VALUE!</v>
      </c>
    </row>
    <row r="1716" spans="1:37" ht="24.9" customHeight="1" x14ac:dyDescent="0.25">
      <c r="A1716" s="356" t="s">
        <v>1343</v>
      </c>
      <c r="B1716" s="356"/>
      <c r="C1716" s="356"/>
      <c r="D1716" s="356"/>
      <c r="E1716" s="356"/>
      <c r="F1716" s="356"/>
      <c r="G1716" s="356"/>
      <c r="H1716" s="356"/>
      <c r="I1716" s="356"/>
      <c r="J1716" s="356"/>
      <c r="K1716" s="356"/>
      <c r="L1716" s="356"/>
      <c r="M1716" s="356"/>
      <c r="N1716" s="356"/>
      <c r="O1716" s="356"/>
      <c r="P1716" s="356"/>
      <c r="Q1716" s="356"/>
      <c r="R1716" s="356"/>
      <c r="S1716" s="356"/>
      <c r="T1716" s="356"/>
      <c r="U1716" s="356"/>
      <c r="V1716" s="356"/>
      <c r="W1716" s="356"/>
      <c r="X1716" s="356"/>
      <c r="Y1716" s="356"/>
      <c r="Z1716" s="356"/>
      <c r="AA1716" s="356"/>
      <c r="AB1716" s="356"/>
      <c r="AC1716" s="356"/>
      <c r="AD1716" s="310">
        <f>'Art. 121'!Q1646</f>
        <v>3</v>
      </c>
      <c r="AE1716" s="94" t="str">
        <f t="shared" si="289"/>
        <v>No aplica</v>
      </c>
      <c r="AF1716">
        <f t="shared" si="290"/>
        <v>1.5</v>
      </c>
      <c r="AG1716" s="92" t="str">
        <f t="shared" si="296"/>
        <v>No aplica</v>
      </c>
      <c r="AH1716" s="95" t="e">
        <f t="shared" si="292"/>
        <v>#VALUE!</v>
      </c>
      <c r="AI1716" s="96" t="str">
        <f t="shared" si="293"/>
        <v>No aplica</v>
      </c>
      <c r="AJ1716" s="96" t="e">
        <f t="shared" si="294"/>
        <v>#VALUE!</v>
      </c>
      <c r="AK1716" s="96" t="e">
        <f t="shared" si="295"/>
        <v>#VALUE!</v>
      </c>
    </row>
    <row r="1717" spans="1:37" ht="24.9" customHeight="1" x14ac:dyDescent="0.25">
      <c r="A1717" s="356" t="s">
        <v>1344</v>
      </c>
      <c r="B1717" s="356"/>
      <c r="C1717" s="356"/>
      <c r="D1717" s="356"/>
      <c r="E1717" s="356"/>
      <c r="F1717" s="356"/>
      <c r="G1717" s="356"/>
      <c r="H1717" s="356"/>
      <c r="I1717" s="356"/>
      <c r="J1717" s="356"/>
      <c r="K1717" s="356"/>
      <c r="L1717" s="356"/>
      <c r="M1717" s="356"/>
      <c r="N1717" s="356"/>
      <c r="O1717" s="356"/>
      <c r="P1717" s="356"/>
      <c r="Q1717" s="356"/>
      <c r="R1717" s="356"/>
      <c r="S1717" s="356"/>
      <c r="T1717" s="356"/>
      <c r="U1717" s="356"/>
      <c r="V1717" s="356"/>
      <c r="W1717" s="356"/>
      <c r="X1717" s="356"/>
      <c r="Y1717" s="356"/>
      <c r="Z1717" s="356"/>
      <c r="AA1717" s="356"/>
      <c r="AB1717" s="356"/>
      <c r="AC1717" s="356"/>
      <c r="AD1717" s="310">
        <f>'Art. 121'!Q1647</f>
        <v>3</v>
      </c>
      <c r="AE1717" s="94" t="str">
        <f t="shared" si="289"/>
        <v>No aplica</v>
      </c>
      <c r="AF1717">
        <f t="shared" si="290"/>
        <v>1.5</v>
      </c>
      <c r="AG1717" s="92" t="str">
        <f t="shared" si="296"/>
        <v>No aplica</v>
      </c>
      <c r="AH1717" s="95" t="e">
        <f t="shared" si="292"/>
        <v>#VALUE!</v>
      </c>
      <c r="AI1717" s="96" t="str">
        <f t="shared" si="293"/>
        <v>No aplica</v>
      </c>
      <c r="AJ1717" s="96" t="e">
        <f t="shared" si="294"/>
        <v>#VALUE!</v>
      </c>
      <c r="AK1717" s="96" t="e">
        <f t="shared" si="295"/>
        <v>#VALUE!</v>
      </c>
    </row>
    <row r="1718" spans="1:37" ht="24.9" customHeight="1" x14ac:dyDescent="0.25">
      <c r="A1718" s="393" t="s">
        <v>1345</v>
      </c>
      <c r="B1718" s="393"/>
      <c r="C1718" s="393"/>
      <c r="D1718" s="393"/>
      <c r="E1718" s="393"/>
      <c r="F1718" s="393"/>
      <c r="G1718" s="393"/>
      <c r="H1718" s="393"/>
      <c r="I1718" s="393"/>
      <c r="J1718" s="393"/>
      <c r="K1718" s="393"/>
      <c r="L1718" s="393"/>
      <c r="M1718" s="393"/>
      <c r="N1718" s="393"/>
      <c r="O1718" s="393"/>
      <c r="P1718" s="393"/>
      <c r="Q1718" s="393"/>
      <c r="R1718" s="393"/>
      <c r="S1718" s="393"/>
      <c r="T1718" s="393"/>
      <c r="U1718" s="393"/>
      <c r="V1718" s="393"/>
      <c r="W1718" s="393"/>
      <c r="X1718" s="393"/>
      <c r="Y1718" s="393"/>
      <c r="Z1718" s="393"/>
      <c r="AA1718" s="393"/>
      <c r="AB1718" s="393"/>
      <c r="AC1718" s="393"/>
      <c r="AD1718" s="310">
        <f>'Art. 121'!Q1648</f>
        <v>3</v>
      </c>
      <c r="AE1718" s="94" t="str">
        <f t="shared" si="289"/>
        <v>No aplica</v>
      </c>
      <c r="AF1718">
        <f t="shared" si="290"/>
        <v>1.5</v>
      </c>
      <c r="AG1718" s="92" t="str">
        <f t="shared" si="296"/>
        <v>No aplica</v>
      </c>
      <c r="AH1718" s="95" t="e">
        <f t="shared" si="292"/>
        <v>#VALUE!</v>
      </c>
      <c r="AI1718" s="96" t="str">
        <f t="shared" si="293"/>
        <v>No aplica</v>
      </c>
      <c r="AJ1718" s="96" t="e">
        <f t="shared" si="294"/>
        <v>#VALUE!</v>
      </c>
      <c r="AK1718" s="96" t="e">
        <f t="shared" si="295"/>
        <v>#VALUE!</v>
      </c>
    </row>
    <row r="1719" spans="1:37" ht="24.9" customHeight="1" x14ac:dyDescent="0.25">
      <c r="A1719" s="393" t="s">
        <v>1346</v>
      </c>
      <c r="B1719" s="393"/>
      <c r="C1719" s="393"/>
      <c r="D1719" s="393"/>
      <c r="E1719" s="393"/>
      <c r="F1719" s="393"/>
      <c r="G1719" s="393"/>
      <c r="H1719" s="393"/>
      <c r="I1719" s="393"/>
      <c r="J1719" s="393"/>
      <c r="K1719" s="393"/>
      <c r="L1719" s="393"/>
      <c r="M1719" s="393"/>
      <c r="N1719" s="393"/>
      <c r="O1719" s="393"/>
      <c r="P1719" s="393"/>
      <c r="Q1719" s="393"/>
      <c r="R1719" s="393"/>
      <c r="S1719" s="393"/>
      <c r="T1719" s="393"/>
      <c r="U1719" s="393"/>
      <c r="V1719" s="393"/>
      <c r="W1719" s="393"/>
      <c r="X1719" s="393"/>
      <c r="Y1719" s="393"/>
      <c r="Z1719" s="393"/>
      <c r="AA1719" s="393"/>
      <c r="AB1719" s="393"/>
      <c r="AC1719" s="393"/>
      <c r="AD1719" s="310">
        <f>'Art. 121'!Q1649</f>
        <v>3</v>
      </c>
      <c r="AE1719" s="94" t="str">
        <f t="shared" si="289"/>
        <v>No aplica</v>
      </c>
      <c r="AF1719">
        <f t="shared" si="290"/>
        <v>1.5</v>
      </c>
      <c r="AG1719" s="92" t="str">
        <f t="shared" si="296"/>
        <v>No aplica</v>
      </c>
      <c r="AH1719" s="95" t="e">
        <f t="shared" si="292"/>
        <v>#VALUE!</v>
      </c>
      <c r="AI1719" s="96" t="str">
        <f t="shared" si="293"/>
        <v>No aplica</v>
      </c>
      <c r="AJ1719" s="96" t="e">
        <f t="shared" si="294"/>
        <v>#VALUE!</v>
      </c>
      <c r="AK1719" s="96" t="e">
        <f t="shared" si="295"/>
        <v>#VALUE!</v>
      </c>
    </row>
    <row r="1720" spans="1:37" ht="24.9" customHeight="1" x14ac:dyDescent="0.25">
      <c r="A1720" s="356" t="s">
        <v>1347</v>
      </c>
      <c r="B1720" s="356"/>
      <c r="C1720" s="356"/>
      <c r="D1720" s="356"/>
      <c r="E1720" s="356"/>
      <c r="F1720" s="356"/>
      <c r="G1720" s="356"/>
      <c r="H1720" s="356"/>
      <c r="I1720" s="356"/>
      <c r="J1720" s="356"/>
      <c r="K1720" s="356"/>
      <c r="L1720" s="356"/>
      <c r="M1720" s="356"/>
      <c r="N1720" s="356"/>
      <c r="O1720" s="356"/>
      <c r="P1720" s="356"/>
      <c r="Q1720" s="356"/>
      <c r="R1720" s="356"/>
      <c r="S1720" s="356"/>
      <c r="T1720" s="356"/>
      <c r="U1720" s="356"/>
      <c r="V1720" s="356"/>
      <c r="W1720" s="356"/>
      <c r="X1720" s="356"/>
      <c r="Y1720" s="356"/>
      <c r="Z1720" s="356"/>
      <c r="AA1720" s="356"/>
      <c r="AB1720" s="356"/>
      <c r="AC1720" s="356"/>
      <c r="AD1720" s="310">
        <f>'Art. 121'!Q1650</f>
        <v>3</v>
      </c>
      <c r="AE1720" s="94" t="str">
        <f t="shared" si="289"/>
        <v>No aplica</v>
      </c>
      <c r="AF1720">
        <f t="shared" si="290"/>
        <v>1.5</v>
      </c>
      <c r="AG1720" s="92" t="str">
        <f t="shared" si="296"/>
        <v>No aplica</v>
      </c>
      <c r="AH1720" s="95" t="e">
        <f t="shared" si="292"/>
        <v>#VALUE!</v>
      </c>
      <c r="AI1720" s="96" t="str">
        <f t="shared" si="293"/>
        <v>No aplica</v>
      </c>
      <c r="AJ1720" s="96" t="e">
        <f t="shared" si="294"/>
        <v>#VALUE!</v>
      </c>
      <c r="AK1720" s="96" t="e">
        <f t="shared" si="295"/>
        <v>#VALUE!</v>
      </c>
    </row>
    <row r="1721" spans="1:37" ht="24.9" customHeight="1" x14ac:dyDescent="0.25">
      <c r="A1721" s="356" t="s">
        <v>1348</v>
      </c>
      <c r="B1721" s="356"/>
      <c r="C1721" s="356"/>
      <c r="D1721" s="356"/>
      <c r="E1721" s="356"/>
      <c r="F1721" s="356"/>
      <c r="G1721" s="356"/>
      <c r="H1721" s="356"/>
      <c r="I1721" s="356"/>
      <c r="J1721" s="356"/>
      <c r="K1721" s="356"/>
      <c r="L1721" s="356"/>
      <c r="M1721" s="356"/>
      <c r="N1721" s="356"/>
      <c r="O1721" s="356"/>
      <c r="P1721" s="356"/>
      <c r="Q1721" s="356"/>
      <c r="R1721" s="356"/>
      <c r="S1721" s="356"/>
      <c r="T1721" s="356"/>
      <c r="U1721" s="356"/>
      <c r="V1721" s="356"/>
      <c r="W1721" s="356"/>
      <c r="X1721" s="356"/>
      <c r="Y1721" s="356"/>
      <c r="Z1721" s="356"/>
      <c r="AA1721" s="356"/>
      <c r="AB1721" s="356"/>
      <c r="AC1721" s="356"/>
      <c r="AD1721" s="310">
        <f>'Art. 121'!Q1651</f>
        <v>3</v>
      </c>
      <c r="AE1721" s="94" t="str">
        <f t="shared" si="289"/>
        <v>No aplica</v>
      </c>
      <c r="AF1721">
        <f t="shared" si="290"/>
        <v>1.5</v>
      </c>
      <c r="AG1721" s="92" t="str">
        <f t="shared" si="296"/>
        <v>No aplica</v>
      </c>
      <c r="AH1721" s="95" t="e">
        <f t="shared" si="292"/>
        <v>#VALUE!</v>
      </c>
      <c r="AI1721" s="96" t="str">
        <f t="shared" si="293"/>
        <v>No aplica</v>
      </c>
      <c r="AJ1721" s="96" t="e">
        <f t="shared" si="294"/>
        <v>#VALUE!</v>
      </c>
      <c r="AK1721" s="96" t="e">
        <f t="shared" si="295"/>
        <v>#VALUE!</v>
      </c>
    </row>
    <row r="1722" spans="1:37" ht="24.9" customHeight="1" x14ac:dyDescent="0.25">
      <c r="A1722" s="356" t="s">
        <v>1349</v>
      </c>
      <c r="B1722" s="356"/>
      <c r="C1722" s="356"/>
      <c r="D1722" s="356"/>
      <c r="E1722" s="356"/>
      <c r="F1722" s="356"/>
      <c r="G1722" s="356"/>
      <c r="H1722" s="356"/>
      <c r="I1722" s="356"/>
      <c r="J1722" s="356"/>
      <c r="K1722" s="356"/>
      <c r="L1722" s="356"/>
      <c r="M1722" s="356"/>
      <c r="N1722" s="356"/>
      <c r="O1722" s="356"/>
      <c r="P1722" s="356"/>
      <c r="Q1722" s="356"/>
      <c r="R1722" s="356"/>
      <c r="S1722" s="356"/>
      <c r="T1722" s="356"/>
      <c r="U1722" s="356"/>
      <c r="V1722" s="356"/>
      <c r="W1722" s="356"/>
      <c r="X1722" s="356"/>
      <c r="Y1722" s="356"/>
      <c r="Z1722" s="356"/>
      <c r="AA1722" s="356"/>
      <c r="AB1722" s="356"/>
      <c r="AC1722" s="356"/>
      <c r="AD1722" s="310">
        <f>'Art. 121'!Q1652</f>
        <v>3</v>
      </c>
      <c r="AE1722" s="94" t="str">
        <f t="shared" si="289"/>
        <v>No aplica</v>
      </c>
      <c r="AF1722">
        <f t="shared" si="290"/>
        <v>1.5</v>
      </c>
      <c r="AG1722" s="92" t="str">
        <f t="shared" si="296"/>
        <v>No aplica</v>
      </c>
      <c r="AH1722" s="95" t="e">
        <f t="shared" si="292"/>
        <v>#VALUE!</v>
      </c>
      <c r="AI1722" s="96" t="str">
        <f t="shared" si="293"/>
        <v>No aplica</v>
      </c>
      <c r="AJ1722" s="96" t="e">
        <f t="shared" si="294"/>
        <v>#VALUE!</v>
      </c>
      <c r="AK1722" s="96" t="e">
        <f t="shared" si="295"/>
        <v>#VALUE!</v>
      </c>
    </row>
    <row r="1723" spans="1:37" ht="24.9" customHeight="1" x14ac:dyDescent="0.25">
      <c r="A1723" s="393" t="s">
        <v>1350</v>
      </c>
      <c r="B1723" s="393"/>
      <c r="C1723" s="393"/>
      <c r="D1723" s="393"/>
      <c r="E1723" s="393"/>
      <c r="F1723" s="393"/>
      <c r="G1723" s="393"/>
      <c r="H1723" s="393"/>
      <c r="I1723" s="393"/>
      <c r="J1723" s="393"/>
      <c r="K1723" s="393"/>
      <c r="L1723" s="393"/>
      <c r="M1723" s="393"/>
      <c r="N1723" s="393"/>
      <c r="O1723" s="393"/>
      <c r="P1723" s="393"/>
      <c r="Q1723" s="393"/>
      <c r="R1723" s="393"/>
      <c r="S1723" s="393"/>
      <c r="T1723" s="393"/>
      <c r="U1723" s="393"/>
      <c r="V1723" s="393"/>
      <c r="W1723" s="393"/>
      <c r="X1723" s="393"/>
      <c r="Y1723" s="393"/>
      <c r="Z1723" s="393"/>
      <c r="AA1723" s="393"/>
      <c r="AB1723" s="393"/>
      <c r="AC1723" s="393"/>
      <c r="AD1723" s="310">
        <f>'Art. 121'!Q1653</f>
        <v>3</v>
      </c>
      <c r="AE1723" s="94" t="str">
        <f t="shared" si="289"/>
        <v>No aplica</v>
      </c>
      <c r="AF1723">
        <f t="shared" si="290"/>
        <v>1.5</v>
      </c>
      <c r="AG1723" s="92" t="str">
        <f t="shared" si="296"/>
        <v>No aplica</v>
      </c>
      <c r="AH1723" s="95" t="e">
        <f t="shared" si="292"/>
        <v>#VALUE!</v>
      </c>
      <c r="AI1723" s="96" t="str">
        <f t="shared" si="293"/>
        <v>No aplica</v>
      </c>
      <c r="AJ1723" s="96" t="e">
        <f t="shared" si="294"/>
        <v>#VALUE!</v>
      </c>
      <c r="AK1723" s="96" t="e">
        <f t="shared" si="295"/>
        <v>#VALUE!</v>
      </c>
    </row>
    <row r="1724" spans="1:37" ht="24.9" customHeight="1" x14ac:dyDescent="0.25">
      <c r="A1724" s="356" t="s">
        <v>1351</v>
      </c>
      <c r="B1724" s="356"/>
      <c r="C1724" s="356"/>
      <c r="D1724" s="356"/>
      <c r="E1724" s="356"/>
      <c r="F1724" s="356"/>
      <c r="G1724" s="356"/>
      <c r="H1724" s="356"/>
      <c r="I1724" s="356"/>
      <c r="J1724" s="356"/>
      <c r="K1724" s="356"/>
      <c r="L1724" s="356"/>
      <c r="M1724" s="356"/>
      <c r="N1724" s="356"/>
      <c r="O1724" s="356"/>
      <c r="P1724" s="356"/>
      <c r="Q1724" s="356"/>
      <c r="R1724" s="356"/>
      <c r="S1724" s="356"/>
      <c r="T1724" s="356"/>
      <c r="U1724" s="356"/>
      <c r="V1724" s="356"/>
      <c r="W1724" s="356"/>
      <c r="X1724" s="356"/>
      <c r="Y1724" s="356"/>
      <c r="Z1724" s="356"/>
      <c r="AA1724" s="356"/>
      <c r="AB1724" s="356"/>
      <c r="AC1724" s="356"/>
      <c r="AD1724" s="310">
        <f>'Art. 121'!Q1654</f>
        <v>3</v>
      </c>
      <c r="AE1724" s="94" t="str">
        <f t="shared" si="289"/>
        <v>No aplica</v>
      </c>
      <c r="AF1724">
        <f t="shared" si="290"/>
        <v>1.5</v>
      </c>
      <c r="AG1724" s="92" t="str">
        <f t="shared" si="296"/>
        <v>No aplica</v>
      </c>
      <c r="AH1724" s="95" t="e">
        <f t="shared" si="292"/>
        <v>#VALUE!</v>
      </c>
      <c r="AI1724" s="96" t="str">
        <f t="shared" si="293"/>
        <v>No aplica</v>
      </c>
      <c r="AJ1724" s="96" t="e">
        <f t="shared" si="294"/>
        <v>#VALUE!</v>
      </c>
      <c r="AK1724" s="96" t="e">
        <f t="shared" si="295"/>
        <v>#VALUE!</v>
      </c>
    </row>
    <row r="1725" spans="1:37" ht="24.9" customHeight="1" x14ac:dyDescent="0.25">
      <c r="A1725" s="393" t="s">
        <v>1352</v>
      </c>
      <c r="B1725" s="393"/>
      <c r="C1725" s="393"/>
      <c r="D1725" s="393"/>
      <c r="E1725" s="393"/>
      <c r="F1725" s="393"/>
      <c r="G1725" s="393"/>
      <c r="H1725" s="393"/>
      <c r="I1725" s="393"/>
      <c r="J1725" s="393"/>
      <c r="K1725" s="393"/>
      <c r="L1725" s="393"/>
      <c r="M1725" s="393"/>
      <c r="N1725" s="393"/>
      <c r="O1725" s="393"/>
      <c r="P1725" s="393"/>
      <c r="Q1725" s="393"/>
      <c r="R1725" s="393"/>
      <c r="S1725" s="393"/>
      <c r="T1725" s="393"/>
      <c r="U1725" s="393"/>
      <c r="V1725" s="393"/>
      <c r="W1725" s="393"/>
      <c r="X1725" s="393"/>
      <c r="Y1725" s="393"/>
      <c r="Z1725" s="393"/>
      <c r="AA1725" s="393"/>
      <c r="AB1725" s="393"/>
      <c r="AC1725" s="393"/>
      <c r="AD1725" s="310">
        <f>'Art. 121'!Q1655</f>
        <v>3</v>
      </c>
      <c r="AE1725" s="94" t="str">
        <f t="shared" si="289"/>
        <v>No aplica</v>
      </c>
      <c r="AF1725">
        <f t="shared" si="290"/>
        <v>1.5</v>
      </c>
      <c r="AG1725" s="92" t="str">
        <f t="shared" si="296"/>
        <v>No aplica</v>
      </c>
      <c r="AH1725" s="95" t="e">
        <f t="shared" si="292"/>
        <v>#VALUE!</v>
      </c>
      <c r="AI1725" s="96" t="str">
        <f t="shared" si="293"/>
        <v>No aplica</v>
      </c>
      <c r="AJ1725" s="96" t="e">
        <f t="shared" si="294"/>
        <v>#VALUE!</v>
      </c>
      <c r="AK1725" s="96" t="e">
        <f t="shared" si="295"/>
        <v>#VALUE!</v>
      </c>
    </row>
    <row r="1726" spans="1:37" ht="24.9" customHeight="1" x14ac:dyDescent="0.25">
      <c r="A1726" s="356" t="s">
        <v>1353</v>
      </c>
      <c r="B1726" s="356"/>
      <c r="C1726" s="356"/>
      <c r="D1726" s="356"/>
      <c r="E1726" s="356"/>
      <c r="F1726" s="356"/>
      <c r="G1726" s="356"/>
      <c r="H1726" s="356"/>
      <c r="I1726" s="356"/>
      <c r="J1726" s="356"/>
      <c r="K1726" s="356"/>
      <c r="L1726" s="356"/>
      <c r="M1726" s="356"/>
      <c r="N1726" s="356"/>
      <c r="O1726" s="356"/>
      <c r="P1726" s="356"/>
      <c r="Q1726" s="356"/>
      <c r="R1726" s="356"/>
      <c r="S1726" s="356"/>
      <c r="T1726" s="356"/>
      <c r="U1726" s="356"/>
      <c r="V1726" s="356"/>
      <c r="W1726" s="356"/>
      <c r="X1726" s="356"/>
      <c r="Y1726" s="356"/>
      <c r="Z1726" s="356"/>
      <c r="AA1726" s="356"/>
      <c r="AB1726" s="356"/>
      <c r="AC1726" s="356"/>
      <c r="AD1726" s="310">
        <f>'Art. 121'!Q1656</f>
        <v>3</v>
      </c>
      <c r="AE1726" s="94" t="str">
        <f t="shared" si="289"/>
        <v>No aplica</v>
      </c>
      <c r="AF1726">
        <f t="shared" si="290"/>
        <v>1.5</v>
      </c>
      <c r="AG1726" s="92" t="str">
        <f t="shared" si="296"/>
        <v>No aplica</v>
      </c>
      <c r="AH1726" s="95" t="e">
        <f t="shared" si="292"/>
        <v>#VALUE!</v>
      </c>
      <c r="AI1726" s="96" t="str">
        <f t="shared" si="293"/>
        <v>No aplica</v>
      </c>
      <c r="AJ1726" s="96" t="e">
        <f t="shared" si="294"/>
        <v>#VALUE!</v>
      </c>
      <c r="AK1726" s="96" t="e">
        <f t="shared" si="295"/>
        <v>#VALUE!</v>
      </c>
    </row>
    <row r="1727" spans="1:37" ht="24.9" customHeight="1" x14ac:dyDescent="0.25">
      <c r="A1727" s="356" t="s">
        <v>1354</v>
      </c>
      <c r="B1727" s="356"/>
      <c r="C1727" s="356"/>
      <c r="D1727" s="356"/>
      <c r="E1727" s="356"/>
      <c r="F1727" s="356"/>
      <c r="G1727" s="356"/>
      <c r="H1727" s="356"/>
      <c r="I1727" s="356"/>
      <c r="J1727" s="356"/>
      <c r="K1727" s="356"/>
      <c r="L1727" s="356"/>
      <c r="M1727" s="356"/>
      <c r="N1727" s="356"/>
      <c r="O1727" s="356"/>
      <c r="P1727" s="356"/>
      <c r="Q1727" s="356"/>
      <c r="R1727" s="356"/>
      <c r="S1727" s="356"/>
      <c r="T1727" s="356"/>
      <c r="U1727" s="356"/>
      <c r="V1727" s="356"/>
      <c r="W1727" s="356"/>
      <c r="X1727" s="356"/>
      <c r="Y1727" s="356"/>
      <c r="Z1727" s="356"/>
      <c r="AA1727" s="356"/>
      <c r="AB1727" s="356"/>
      <c r="AC1727" s="356"/>
      <c r="AD1727" s="310">
        <f>'Art. 121'!Q1657</f>
        <v>3</v>
      </c>
      <c r="AE1727" s="94" t="str">
        <f t="shared" si="289"/>
        <v>No aplica</v>
      </c>
      <c r="AF1727">
        <f t="shared" si="290"/>
        <v>1.5</v>
      </c>
      <c r="AG1727" s="92" t="str">
        <f t="shared" si="296"/>
        <v>No aplica</v>
      </c>
      <c r="AH1727" s="95" t="e">
        <f t="shared" si="292"/>
        <v>#VALUE!</v>
      </c>
      <c r="AI1727" s="96" t="str">
        <f t="shared" si="293"/>
        <v>No aplica</v>
      </c>
      <c r="AJ1727" s="96" t="e">
        <f t="shared" si="294"/>
        <v>#VALUE!</v>
      </c>
      <c r="AK1727" s="96" t="e">
        <f t="shared" si="295"/>
        <v>#VALUE!</v>
      </c>
    </row>
    <row r="1728" spans="1:37" ht="24.9" customHeight="1" x14ac:dyDescent="0.25">
      <c r="A1728" s="393" t="s">
        <v>1355</v>
      </c>
      <c r="B1728" s="393"/>
      <c r="C1728" s="393"/>
      <c r="D1728" s="393"/>
      <c r="E1728" s="393"/>
      <c r="F1728" s="393"/>
      <c r="G1728" s="393"/>
      <c r="H1728" s="393"/>
      <c r="I1728" s="393"/>
      <c r="J1728" s="393"/>
      <c r="K1728" s="393"/>
      <c r="L1728" s="393"/>
      <c r="M1728" s="393"/>
      <c r="N1728" s="393"/>
      <c r="O1728" s="393"/>
      <c r="P1728" s="393"/>
      <c r="Q1728" s="393"/>
      <c r="R1728" s="393"/>
      <c r="S1728" s="393"/>
      <c r="T1728" s="393"/>
      <c r="U1728" s="393"/>
      <c r="V1728" s="393"/>
      <c r="W1728" s="393"/>
      <c r="X1728" s="393"/>
      <c r="Y1728" s="393"/>
      <c r="Z1728" s="393"/>
      <c r="AA1728" s="393"/>
      <c r="AB1728" s="393"/>
      <c r="AC1728" s="393"/>
      <c r="AD1728" s="310">
        <f>'Art. 121'!Q1658</f>
        <v>3</v>
      </c>
      <c r="AE1728" s="94" t="str">
        <f t="shared" si="289"/>
        <v>No aplica</v>
      </c>
      <c r="AF1728">
        <f t="shared" si="290"/>
        <v>1.5</v>
      </c>
      <c r="AG1728" s="92" t="str">
        <f t="shared" si="296"/>
        <v>No aplica</v>
      </c>
      <c r="AH1728" s="95" t="e">
        <f t="shared" si="292"/>
        <v>#VALUE!</v>
      </c>
      <c r="AI1728" s="96" t="str">
        <f t="shared" si="293"/>
        <v>No aplica</v>
      </c>
      <c r="AJ1728" s="96" t="e">
        <f t="shared" si="294"/>
        <v>#VALUE!</v>
      </c>
      <c r="AK1728" s="96" t="e">
        <f t="shared" si="295"/>
        <v>#VALUE!</v>
      </c>
    </row>
    <row r="1729" spans="1:37" ht="24.9" customHeight="1" x14ac:dyDescent="0.25">
      <c r="A1729" s="356" t="s">
        <v>1356</v>
      </c>
      <c r="B1729" s="356"/>
      <c r="C1729" s="356"/>
      <c r="D1729" s="356"/>
      <c r="E1729" s="356"/>
      <c r="F1729" s="356"/>
      <c r="G1729" s="356"/>
      <c r="H1729" s="356"/>
      <c r="I1729" s="356"/>
      <c r="J1729" s="356"/>
      <c r="K1729" s="356"/>
      <c r="L1729" s="356"/>
      <c r="M1729" s="356"/>
      <c r="N1729" s="356"/>
      <c r="O1729" s="356"/>
      <c r="P1729" s="356"/>
      <c r="Q1729" s="356"/>
      <c r="R1729" s="356"/>
      <c r="S1729" s="356"/>
      <c r="T1729" s="356"/>
      <c r="U1729" s="356"/>
      <c r="V1729" s="356"/>
      <c r="W1729" s="356"/>
      <c r="X1729" s="356"/>
      <c r="Y1729" s="356"/>
      <c r="Z1729" s="356"/>
      <c r="AA1729" s="356"/>
      <c r="AB1729" s="356"/>
      <c r="AC1729" s="356"/>
      <c r="AD1729" s="310">
        <f>'Art. 121'!Q1659</f>
        <v>3</v>
      </c>
      <c r="AE1729" s="94" t="str">
        <f t="shared" si="289"/>
        <v>No aplica</v>
      </c>
      <c r="AF1729">
        <f t="shared" si="290"/>
        <v>1.5</v>
      </c>
      <c r="AG1729" s="92" t="str">
        <f t="shared" si="296"/>
        <v>No aplica</v>
      </c>
      <c r="AH1729" s="95" t="e">
        <f t="shared" si="292"/>
        <v>#VALUE!</v>
      </c>
      <c r="AI1729" s="96" t="str">
        <f t="shared" si="293"/>
        <v>No aplica</v>
      </c>
      <c r="AJ1729" s="96" t="e">
        <f t="shared" si="294"/>
        <v>#VALUE!</v>
      </c>
      <c r="AK1729" s="96" t="e">
        <f t="shared" si="295"/>
        <v>#VALUE!</v>
      </c>
    </row>
    <row r="1730" spans="1:37" ht="24.9" customHeight="1" x14ac:dyDescent="0.25">
      <c r="A1730" s="393" t="s">
        <v>1357</v>
      </c>
      <c r="B1730" s="393"/>
      <c r="C1730" s="393"/>
      <c r="D1730" s="393"/>
      <c r="E1730" s="393"/>
      <c r="F1730" s="393"/>
      <c r="G1730" s="393"/>
      <c r="H1730" s="393"/>
      <c r="I1730" s="393"/>
      <c r="J1730" s="393"/>
      <c r="K1730" s="393"/>
      <c r="L1730" s="393"/>
      <c r="M1730" s="393"/>
      <c r="N1730" s="393"/>
      <c r="O1730" s="393"/>
      <c r="P1730" s="393"/>
      <c r="Q1730" s="393"/>
      <c r="R1730" s="393"/>
      <c r="S1730" s="393"/>
      <c r="T1730" s="393"/>
      <c r="U1730" s="393"/>
      <c r="V1730" s="393"/>
      <c r="W1730" s="393"/>
      <c r="X1730" s="393"/>
      <c r="Y1730" s="393"/>
      <c r="Z1730" s="393"/>
      <c r="AA1730" s="393"/>
      <c r="AB1730" s="393"/>
      <c r="AC1730" s="393"/>
      <c r="AD1730" s="310">
        <f>'Art. 121'!Q1660</f>
        <v>3</v>
      </c>
      <c r="AE1730" s="94" t="str">
        <f t="shared" si="289"/>
        <v>No aplica</v>
      </c>
      <c r="AF1730">
        <f t="shared" si="290"/>
        <v>1.5</v>
      </c>
      <c r="AG1730" s="92" t="str">
        <f t="shared" si="296"/>
        <v>No aplica</v>
      </c>
      <c r="AH1730" s="95" t="e">
        <f t="shared" si="292"/>
        <v>#VALUE!</v>
      </c>
      <c r="AI1730" s="96" t="str">
        <f t="shared" si="293"/>
        <v>No aplica</v>
      </c>
      <c r="AJ1730" s="96" t="e">
        <f t="shared" si="294"/>
        <v>#VALUE!</v>
      </c>
      <c r="AK1730" s="96" t="e">
        <f t="shared" si="295"/>
        <v>#VALUE!</v>
      </c>
    </row>
    <row r="1731" spans="1:37" ht="24.9" customHeight="1" x14ac:dyDescent="0.25">
      <c r="A1731" s="383" t="s">
        <v>1831</v>
      </c>
      <c r="B1731" s="383"/>
      <c r="C1731" s="383"/>
      <c r="D1731" s="383"/>
      <c r="E1731" s="383"/>
      <c r="F1731" s="383"/>
      <c r="G1731" s="383"/>
      <c r="H1731" s="383"/>
      <c r="I1731" s="383"/>
      <c r="J1731" s="383"/>
      <c r="K1731" s="383"/>
      <c r="L1731" s="383"/>
      <c r="M1731" s="383"/>
      <c r="N1731" s="383"/>
      <c r="O1731" s="383"/>
      <c r="P1731" s="383"/>
      <c r="Q1731" s="383"/>
      <c r="R1731" s="383"/>
      <c r="S1731" s="383"/>
      <c r="T1731" s="383"/>
      <c r="U1731" s="383"/>
      <c r="V1731" s="383"/>
      <c r="W1731" s="383"/>
      <c r="X1731" s="383"/>
      <c r="Y1731" s="383"/>
      <c r="Z1731" s="383"/>
      <c r="AA1731" s="383"/>
      <c r="AB1731" s="383"/>
      <c r="AC1731" s="383"/>
      <c r="AD1731" s="383"/>
      <c r="AE1731" s="94">
        <f>SUM(AE1724:AE1730)</f>
        <v>0</v>
      </c>
      <c r="AF1731" s="61"/>
      <c r="AG1731" s="97">
        <f>SUM(AG1682:AG1730)</f>
        <v>0</v>
      </c>
      <c r="AH1731" s="98"/>
      <c r="AI1731" s="99"/>
      <c r="AJ1731" s="99"/>
      <c r="AK1731" s="99"/>
    </row>
    <row r="1732" spans="1:37" ht="24.9" customHeight="1" x14ac:dyDescent="0.25">
      <c r="A1732" s="384" t="s">
        <v>1832</v>
      </c>
      <c r="B1732" s="384"/>
      <c r="C1732" s="384"/>
      <c r="D1732" s="384"/>
      <c r="E1732" s="384"/>
      <c r="F1732" s="384"/>
      <c r="G1732" s="384"/>
      <c r="H1732" s="384"/>
      <c r="I1732" s="384"/>
      <c r="J1732" s="384"/>
      <c r="K1732" s="384"/>
      <c r="L1732" s="384"/>
      <c r="M1732" s="384"/>
      <c r="N1732" s="384"/>
      <c r="O1732" s="384"/>
      <c r="P1732" s="384"/>
      <c r="Q1732" s="384"/>
      <c r="R1732" s="384"/>
      <c r="S1732" s="384"/>
      <c r="T1732" s="384"/>
      <c r="U1732" s="384"/>
      <c r="V1732" s="384"/>
      <c r="W1732" s="384"/>
      <c r="X1732" s="384"/>
      <c r="Y1732" s="384"/>
      <c r="Z1732" s="384"/>
      <c r="AA1732" s="384"/>
      <c r="AB1732" s="384"/>
      <c r="AC1732" s="384"/>
      <c r="AD1732" s="384"/>
      <c r="AE1732" s="94">
        <f>AE1731/$AE$23*100</f>
        <v>0</v>
      </c>
      <c r="AF1732" s="61"/>
      <c r="AG1732" s="97"/>
      <c r="AH1732" s="98"/>
      <c r="AI1732" s="99"/>
      <c r="AJ1732" s="99"/>
      <c r="AK1732" s="99"/>
    </row>
    <row r="1733" spans="1:37" ht="24.9" customHeight="1" x14ac:dyDescent="0.25">
      <c r="A1733" s="73"/>
      <c r="B1733" s="73"/>
      <c r="C1733" s="73"/>
      <c r="D1733" s="73"/>
      <c r="E1733" s="73"/>
      <c r="F1733" s="73"/>
      <c r="G1733" s="73"/>
      <c r="H1733" s="73"/>
      <c r="I1733" s="73"/>
      <c r="J1733" s="73"/>
      <c r="K1733" s="73"/>
      <c r="L1733" s="73"/>
      <c r="M1733" s="73"/>
      <c r="N1733" s="73"/>
      <c r="O1733" s="73"/>
      <c r="P1733" s="73"/>
      <c r="Q1733" s="100"/>
      <c r="R1733" s="73"/>
      <c r="S1733" s="73"/>
      <c r="T1733" s="73"/>
      <c r="U1733" s="73"/>
      <c r="V1733" s="73"/>
      <c r="W1733" s="73"/>
      <c r="X1733" s="73"/>
      <c r="Y1733" s="73"/>
      <c r="Z1733" s="73"/>
      <c r="AA1733" s="73"/>
      <c r="AB1733" s="73"/>
      <c r="AC1733" s="73"/>
      <c r="AD1733" s="101"/>
      <c r="AE1733" s="101"/>
    </row>
    <row r="1734" spans="1:37" ht="24.9" customHeight="1" x14ac:dyDescent="0.25">
      <c r="A1734" s="391" t="s">
        <v>198</v>
      </c>
      <c r="B1734" s="391"/>
      <c r="C1734" s="391"/>
      <c r="D1734" s="391"/>
      <c r="E1734" s="391"/>
      <c r="F1734" s="391"/>
      <c r="G1734" s="391"/>
      <c r="H1734" s="391"/>
      <c r="I1734" s="391"/>
      <c r="J1734" s="391"/>
      <c r="K1734" s="391"/>
      <c r="L1734" s="391"/>
      <c r="M1734" s="391"/>
      <c r="N1734" s="391"/>
      <c r="O1734" s="391"/>
      <c r="P1734" s="391"/>
      <c r="Q1734" s="391"/>
      <c r="R1734" s="391"/>
      <c r="S1734" s="391"/>
      <c r="T1734" s="391"/>
      <c r="U1734" s="391"/>
      <c r="V1734" s="391"/>
      <c r="W1734" s="391"/>
      <c r="X1734" s="391"/>
      <c r="Y1734" s="391"/>
      <c r="Z1734" s="391"/>
      <c r="AA1734" s="391"/>
      <c r="AB1734" s="391"/>
      <c r="AC1734" s="391"/>
      <c r="AD1734" s="112" t="s">
        <v>187</v>
      </c>
      <c r="AE1734" s="113" t="s">
        <v>7</v>
      </c>
      <c r="AF1734" s="92" t="s">
        <v>1666</v>
      </c>
      <c r="AG1734" s="92" t="s">
        <v>1667</v>
      </c>
      <c r="AH1734" s="92" t="s">
        <v>1668</v>
      </c>
      <c r="AI1734" s="93" t="s">
        <v>1669</v>
      </c>
      <c r="AJ1734" s="92"/>
      <c r="AK1734" s="93" t="s">
        <v>1670</v>
      </c>
    </row>
    <row r="1735" spans="1:37" ht="24.9" customHeight="1" x14ac:dyDescent="0.25">
      <c r="A1735" s="356" t="s">
        <v>1358</v>
      </c>
      <c r="B1735" s="356"/>
      <c r="C1735" s="356"/>
      <c r="D1735" s="356"/>
      <c r="E1735" s="356"/>
      <c r="F1735" s="356"/>
      <c r="G1735" s="356"/>
      <c r="H1735" s="356"/>
      <c r="I1735" s="356"/>
      <c r="J1735" s="356"/>
      <c r="K1735" s="356"/>
      <c r="L1735" s="356"/>
      <c r="M1735" s="356"/>
      <c r="N1735" s="356"/>
      <c r="O1735" s="356"/>
      <c r="P1735" s="356"/>
      <c r="Q1735" s="356"/>
      <c r="R1735" s="356"/>
      <c r="S1735" s="356"/>
      <c r="T1735" s="356"/>
      <c r="U1735" s="356"/>
      <c r="V1735" s="356"/>
      <c r="W1735" s="356"/>
      <c r="X1735" s="356"/>
      <c r="Y1735" s="356"/>
      <c r="Z1735" s="356"/>
      <c r="AA1735" s="356"/>
      <c r="AB1735" s="356"/>
      <c r="AC1735" s="356"/>
      <c r="AD1735" s="310">
        <f>'Art. 121'!Q1663</f>
        <v>3</v>
      </c>
      <c r="AE1735" s="94" t="str">
        <f>IF(AG1735=1,AK1735,AG1735)</f>
        <v>No aplica</v>
      </c>
      <c r="AF1735">
        <f>AD1735/2</f>
        <v>1.5</v>
      </c>
      <c r="AG1735" s="92" t="str">
        <f>IF(AND(AF1735&gt;=0,AF1735&lt;=1),1,"No aplica")</f>
        <v>No aplica</v>
      </c>
      <c r="AH1735" s="95" t="e">
        <f>AD1735/(AG1735*2)</f>
        <v>#VALUE!</v>
      </c>
      <c r="AI1735" s="96" t="str">
        <f>IF(AG1735=1,AG1735/$AG$1740,"No aplica")</f>
        <v>No aplica</v>
      </c>
      <c r="AJ1735" s="96" t="e">
        <f>AF1735*AI1735</f>
        <v>#VALUE!</v>
      </c>
      <c r="AK1735" s="96" t="e">
        <f>AJ1735*$AE$23</f>
        <v>#VALUE!</v>
      </c>
    </row>
    <row r="1736" spans="1:37" ht="24.9" customHeight="1" x14ac:dyDescent="0.25">
      <c r="A1736" s="356" t="s">
        <v>1359</v>
      </c>
      <c r="B1736" s="356"/>
      <c r="C1736" s="356"/>
      <c r="D1736" s="356"/>
      <c r="E1736" s="356"/>
      <c r="F1736" s="356"/>
      <c r="G1736" s="356"/>
      <c r="H1736" s="356"/>
      <c r="I1736" s="356"/>
      <c r="J1736" s="356"/>
      <c r="K1736" s="356"/>
      <c r="L1736" s="356"/>
      <c r="M1736" s="356"/>
      <c r="N1736" s="356"/>
      <c r="O1736" s="356"/>
      <c r="P1736" s="356"/>
      <c r="Q1736" s="356"/>
      <c r="R1736" s="356"/>
      <c r="S1736" s="356"/>
      <c r="T1736" s="356"/>
      <c r="U1736" s="356"/>
      <c r="V1736" s="356"/>
      <c r="W1736" s="356"/>
      <c r="X1736" s="356"/>
      <c r="Y1736" s="356"/>
      <c r="Z1736" s="356"/>
      <c r="AA1736" s="356"/>
      <c r="AB1736" s="356"/>
      <c r="AC1736" s="356"/>
      <c r="AD1736" s="310">
        <f>'Art. 121'!Q1664</f>
        <v>3</v>
      </c>
      <c r="AE1736" s="94" t="str">
        <f>IF(AG1736=1,AK1736,AG1736)</f>
        <v>No aplica</v>
      </c>
      <c r="AF1736">
        <f>AD1736/2</f>
        <v>1.5</v>
      </c>
      <c r="AG1736" s="92" t="str">
        <f>IF(AND(AF1736&gt;=0,AF1736&lt;=1),1,"No aplica")</f>
        <v>No aplica</v>
      </c>
      <c r="AH1736" s="95" t="e">
        <f>AD1736/(AG1736*2)</f>
        <v>#VALUE!</v>
      </c>
      <c r="AI1736" s="96" t="str">
        <f>IF(AG1736=1,AG1736/$AG$1740,"No aplica")</f>
        <v>No aplica</v>
      </c>
      <c r="AJ1736" s="96" t="e">
        <f>AF1736*AI1736</f>
        <v>#VALUE!</v>
      </c>
      <c r="AK1736" s="96" t="e">
        <f>AJ1736*$AE$23</f>
        <v>#VALUE!</v>
      </c>
    </row>
    <row r="1737" spans="1:37" ht="24.9" customHeight="1" x14ac:dyDescent="0.25">
      <c r="A1737" s="356" t="s">
        <v>1360</v>
      </c>
      <c r="B1737" s="356"/>
      <c r="C1737" s="356"/>
      <c r="D1737" s="356"/>
      <c r="E1737" s="356"/>
      <c r="F1737" s="356"/>
      <c r="G1737" s="356"/>
      <c r="H1737" s="356"/>
      <c r="I1737" s="356"/>
      <c r="J1737" s="356"/>
      <c r="K1737" s="356"/>
      <c r="L1737" s="356"/>
      <c r="M1737" s="356"/>
      <c r="N1737" s="356"/>
      <c r="O1737" s="356"/>
      <c r="P1737" s="356"/>
      <c r="Q1737" s="356"/>
      <c r="R1737" s="356"/>
      <c r="S1737" s="356"/>
      <c r="T1737" s="356"/>
      <c r="U1737" s="356"/>
      <c r="V1737" s="356"/>
      <c r="W1737" s="356"/>
      <c r="X1737" s="356"/>
      <c r="Y1737" s="356"/>
      <c r="Z1737" s="356"/>
      <c r="AA1737" s="356"/>
      <c r="AB1737" s="356"/>
      <c r="AC1737" s="356"/>
      <c r="AD1737" s="310">
        <f>'Art. 121'!Q1665</f>
        <v>3</v>
      </c>
      <c r="AE1737" s="94" t="str">
        <f>IF(AG1737=1,AK1737,AG1737)</f>
        <v>No aplica</v>
      </c>
      <c r="AF1737">
        <f>AD1737/2</f>
        <v>1.5</v>
      </c>
      <c r="AG1737" s="92" t="str">
        <f>IF(AND(AF1737&gt;=0,AF1737&lt;=1),1,"No aplica")</f>
        <v>No aplica</v>
      </c>
      <c r="AH1737" s="95" t="e">
        <f>AD1737/(AG1737*2)</f>
        <v>#VALUE!</v>
      </c>
      <c r="AI1737" s="96" t="str">
        <f>IF(AG1737=1,AG1737/$AG$1740,"No aplica")</f>
        <v>No aplica</v>
      </c>
      <c r="AJ1737" s="96" t="e">
        <f>AF1737*AI1737</f>
        <v>#VALUE!</v>
      </c>
      <c r="AK1737" s="96" t="e">
        <f>AJ1737*$AE$23</f>
        <v>#VALUE!</v>
      </c>
    </row>
    <row r="1738" spans="1:37" ht="24.9" customHeight="1" x14ac:dyDescent="0.25">
      <c r="A1738" s="356" t="s">
        <v>1361</v>
      </c>
      <c r="B1738" s="356"/>
      <c r="C1738" s="356"/>
      <c r="D1738" s="356"/>
      <c r="E1738" s="356"/>
      <c r="F1738" s="356"/>
      <c r="G1738" s="356"/>
      <c r="H1738" s="356"/>
      <c r="I1738" s="356"/>
      <c r="J1738" s="356"/>
      <c r="K1738" s="356"/>
      <c r="L1738" s="356"/>
      <c r="M1738" s="356"/>
      <c r="N1738" s="356"/>
      <c r="O1738" s="356"/>
      <c r="P1738" s="356"/>
      <c r="Q1738" s="356"/>
      <c r="R1738" s="356"/>
      <c r="S1738" s="356"/>
      <c r="T1738" s="356"/>
      <c r="U1738" s="356"/>
      <c r="V1738" s="356"/>
      <c r="W1738" s="356"/>
      <c r="X1738" s="356"/>
      <c r="Y1738" s="356"/>
      <c r="Z1738" s="356"/>
      <c r="AA1738" s="356"/>
      <c r="AB1738" s="356"/>
      <c r="AC1738" s="356"/>
      <c r="AD1738" s="310">
        <f>'Art. 121'!Q1666</f>
        <v>3</v>
      </c>
      <c r="AE1738" s="94" t="str">
        <f>IF(AG1738=1,AK1738,AG1738)</f>
        <v>No aplica</v>
      </c>
      <c r="AF1738">
        <f>AD1738/2</f>
        <v>1.5</v>
      </c>
      <c r="AG1738" s="92" t="str">
        <f>IF(AND(AF1738&gt;=0,AF1738&lt;=1),1,"No aplica")</f>
        <v>No aplica</v>
      </c>
      <c r="AH1738" s="95" t="e">
        <f>AD1738/(AG1738*2)</f>
        <v>#VALUE!</v>
      </c>
      <c r="AI1738" s="96" t="str">
        <f>IF(AG1738=1,AG1738/$AG$1740,"No aplica")</f>
        <v>No aplica</v>
      </c>
      <c r="AJ1738" s="96" t="e">
        <f>AF1738*AI1738</f>
        <v>#VALUE!</v>
      </c>
      <c r="AK1738" s="96" t="e">
        <f>AJ1738*$AE$23</f>
        <v>#VALUE!</v>
      </c>
    </row>
    <row r="1739" spans="1:37" ht="24.9" customHeight="1" x14ac:dyDescent="0.25">
      <c r="A1739" s="356" t="s">
        <v>1362</v>
      </c>
      <c r="B1739" s="356"/>
      <c r="C1739" s="356"/>
      <c r="D1739" s="356"/>
      <c r="E1739" s="356"/>
      <c r="F1739" s="356"/>
      <c r="G1739" s="356"/>
      <c r="H1739" s="356"/>
      <c r="I1739" s="356"/>
      <c r="J1739" s="356"/>
      <c r="K1739" s="356"/>
      <c r="L1739" s="356"/>
      <c r="M1739" s="356"/>
      <c r="N1739" s="356"/>
      <c r="O1739" s="356"/>
      <c r="P1739" s="356"/>
      <c r="Q1739" s="356"/>
      <c r="R1739" s="356"/>
      <c r="S1739" s="356"/>
      <c r="T1739" s="356"/>
      <c r="U1739" s="356"/>
      <c r="V1739" s="356"/>
      <c r="W1739" s="356"/>
      <c r="X1739" s="356"/>
      <c r="Y1739" s="356"/>
      <c r="Z1739" s="356"/>
      <c r="AA1739" s="356"/>
      <c r="AB1739" s="356"/>
      <c r="AC1739" s="356"/>
      <c r="AD1739" s="310">
        <f>'Art. 121'!Q1667</f>
        <v>3</v>
      </c>
      <c r="AE1739" s="94" t="str">
        <f>IF(AG1739=1,AK1739,AG1739)</f>
        <v>No aplica</v>
      </c>
      <c r="AF1739">
        <f>AD1739/2</f>
        <v>1.5</v>
      </c>
      <c r="AG1739" s="92" t="str">
        <f>IF(AND(AF1739&gt;=0,AF1739&lt;=1),1,"No aplica")</f>
        <v>No aplica</v>
      </c>
      <c r="AH1739" s="95" t="e">
        <f>AD1739/(AG1739*2)</f>
        <v>#VALUE!</v>
      </c>
      <c r="AI1739" s="96" t="str">
        <f>IF(AG1739=1,AG1739/$AG$1740,"No aplica")</f>
        <v>No aplica</v>
      </c>
      <c r="AJ1739" s="96" t="e">
        <f>AF1739*AI1739</f>
        <v>#VALUE!</v>
      </c>
      <c r="AK1739" s="96" t="e">
        <f>AJ1739*$AE$23</f>
        <v>#VALUE!</v>
      </c>
    </row>
    <row r="1740" spans="1:37" ht="24.9" customHeight="1" x14ac:dyDescent="0.25">
      <c r="A1740" s="383" t="s">
        <v>1833</v>
      </c>
      <c r="B1740" s="383"/>
      <c r="C1740" s="383"/>
      <c r="D1740" s="383"/>
      <c r="E1740" s="383"/>
      <c r="F1740" s="383"/>
      <c r="G1740" s="383"/>
      <c r="H1740" s="383"/>
      <c r="I1740" s="383"/>
      <c r="J1740" s="383"/>
      <c r="K1740" s="383"/>
      <c r="L1740" s="383"/>
      <c r="M1740" s="383"/>
      <c r="N1740" s="383"/>
      <c r="O1740" s="383"/>
      <c r="P1740" s="383"/>
      <c r="Q1740" s="383"/>
      <c r="R1740" s="383"/>
      <c r="S1740" s="383"/>
      <c r="T1740" s="383"/>
      <c r="U1740" s="383"/>
      <c r="V1740" s="383"/>
      <c r="W1740" s="383"/>
      <c r="X1740" s="383"/>
      <c r="Y1740" s="383"/>
      <c r="Z1740" s="383"/>
      <c r="AA1740" s="383"/>
      <c r="AB1740" s="383"/>
      <c r="AC1740" s="383"/>
      <c r="AD1740" s="383"/>
      <c r="AE1740" s="94">
        <f>SUM(AE1733:AE1739)</f>
        <v>0</v>
      </c>
      <c r="AF1740" s="61"/>
      <c r="AG1740" s="97">
        <f>SUM(AG1735:AG1739)</f>
        <v>0</v>
      </c>
      <c r="AH1740" s="98"/>
      <c r="AI1740" s="99"/>
      <c r="AJ1740" s="99"/>
      <c r="AK1740" s="99"/>
    </row>
    <row r="1741" spans="1:37" ht="24.9" customHeight="1" x14ac:dyDescent="0.25">
      <c r="A1741" s="384" t="s">
        <v>1834</v>
      </c>
      <c r="B1741" s="384"/>
      <c r="C1741" s="384"/>
      <c r="D1741" s="384"/>
      <c r="E1741" s="384"/>
      <c r="F1741" s="384"/>
      <c r="G1741" s="384"/>
      <c r="H1741" s="384"/>
      <c r="I1741" s="384"/>
      <c r="J1741" s="384"/>
      <c r="K1741" s="384"/>
      <c r="L1741" s="384"/>
      <c r="M1741" s="384"/>
      <c r="N1741" s="384"/>
      <c r="O1741" s="384"/>
      <c r="P1741" s="384"/>
      <c r="Q1741" s="384"/>
      <c r="R1741" s="384"/>
      <c r="S1741" s="384"/>
      <c r="T1741" s="384"/>
      <c r="U1741" s="384"/>
      <c r="V1741" s="384"/>
      <c r="W1741" s="384"/>
      <c r="X1741" s="384"/>
      <c r="Y1741" s="384"/>
      <c r="Z1741" s="384"/>
      <c r="AA1741" s="384"/>
      <c r="AB1741" s="384"/>
      <c r="AC1741" s="384"/>
      <c r="AD1741" s="384"/>
      <c r="AE1741" s="94">
        <f>AE1740/$AE$23*100</f>
        <v>0</v>
      </c>
      <c r="AF1741" s="61"/>
      <c r="AG1741" s="97"/>
      <c r="AH1741" s="98"/>
      <c r="AI1741" s="99"/>
      <c r="AJ1741" s="99"/>
      <c r="AK1741" s="99"/>
    </row>
    <row r="1742" spans="1:37" ht="24.9" customHeight="1" x14ac:dyDescent="0.25">
      <c r="A1742" s="107"/>
      <c r="B1742" s="107"/>
      <c r="C1742" s="107"/>
      <c r="D1742" s="107"/>
      <c r="E1742" s="107"/>
      <c r="F1742" s="107"/>
      <c r="G1742" s="107"/>
      <c r="H1742" s="107"/>
      <c r="I1742" s="107"/>
      <c r="J1742" s="107"/>
      <c r="K1742" s="107"/>
      <c r="L1742" s="107"/>
      <c r="M1742" s="107"/>
      <c r="N1742" s="107"/>
      <c r="O1742" s="107"/>
      <c r="P1742" s="107"/>
      <c r="Q1742" s="100"/>
      <c r="R1742" s="107"/>
      <c r="S1742" s="107"/>
      <c r="T1742" s="107"/>
      <c r="U1742" s="107"/>
      <c r="V1742" s="107"/>
      <c r="W1742" s="107"/>
      <c r="X1742" s="107"/>
      <c r="Y1742" s="107"/>
      <c r="Z1742" s="107"/>
      <c r="AA1742" s="107"/>
      <c r="AB1742" s="107"/>
      <c r="AC1742" s="107"/>
      <c r="AD1742" s="101"/>
      <c r="AE1742" s="101"/>
    </row>
    <row r="1743" spans="1:37" ht="24.9" customHeight="1" x14ac:dyDescent="0.25">
      <c r="A1743" s="107"/>
      <c r="B1743" s="107"/>
      <c r="C1743" s="107"/>
      <c r="D1743" s="107"/>
      <c r="E1743" s="107"/>
      <c r="F1743" s="107"/>
      <c r="G1743" s="107"/>
      <c r="H1743" s="107"/>
      <c r="I1743" s="107"/>
      <c r="J1743" s="107"/>
      <c r="K1743" s="107"/>
      <c r="L1743" s="107"/>
      <c r="M1743" s="107"/>
      <c r="N1743" s="107"/>
      <c r="O1743" s="107"/>
      <c r="P1743" s="107"/>
      <c r="Q1743" s="100"/>
      <c r="R1743" s="107"/>
      <c r="S1743" s="107"/>
      <c r="T1743" s="107"/>
      <c r="U1743" s="107"/>
      <c r="V1743" s="107"/>
      <c r="W1743" s="107"/>
      <c r="X1743" s="107"/>
      <c r="Y1743" s="107"/>
      <c r="Z1743" s="107"/>
      <c r="AA1743" s="107"/>
      <c r="AB1743" s="107"/>
      <c r="AC1743" s="107"/>
      <c r="AD1743" s="101"/>
      <c r="AE1743" s="101"/>
    </row>
    <row r="1744" spans="1:37" ht="24.9" customHeight="1" x14ac:dyDescent="0.25">
      <c r="A1744" s="390" t="s">
        <v>1363</v>
      </c>
      <c r="B1744" s="390"/>
      <c r="C1744" s="390"/>
      <c r="D1744" s="390"/>
      <c r="E1744" s="390"/>
      <c r="F1744" s="390"/>
      <c r="G1744" s="390"/>
      <c r="H1744" s="390"/>
      <c r="I1744" s="390"/>
      <c r="J1744" s="390"/>
      <c r="K1744" s="390"/>
      <c r="L1744" s="390"/>
      <c r="M1744" s="390"/>
      <c r="N1744" s="390"/>
      <c r="O1744" s="390"/>
      <c r="P1744" s="390"/>
      <c r="Q1744" s="390"/>
      <c r="R1744" s="390"/>
      <c r="S1744" s="390"/>
      <c r="T1744" s="390"/>
      <c r="U1744" s="390"/>
      <c r="V1744" s="390"/>
      <c r="W1744" s="390"/>
      <c r="X1744" s="390"/>
      <c r="Y1744" s="390"/>
      <c r="Z1744" s="390"/>
      <c r="AA1744" s="390"/>
      <c r="AB1744" s="390"/>
      <c r="AC1744" s="390"/>
      <c r="AD1744" s="88"/>
      <c r="AE1744" s="88"/>
    </row>
    <row r="1745" spans="1:37" ht="24.9" customHeight="1" x14ac:dyDescent="0.25">
      <c r="A1745" s="109"/>
      <c r="B1745" s="110"/>
      <c r="C1745" s="110"/>
      <c r="D1745" s="110"/>
      <c r="E1745" s="110"/>
      <c r="F1745" s="110"/>
      <c r="G1745" s="110"/>
      <c r="H1745" s="110"/>
      <c r="I1745" s="110"/>
      <c r="J1745" s="110"/>
      <c r="K1745" s="110"/>
      <c r="L1745" s="110"/>
      <c r="M1745" s="110"/>
      <c r="N1745" s="110"/>
      <c r="O1745" s="110"/>
      <c r="P1745" s="110"/>
      <c r="Q1745" s="111"/>
      <c r="R1745" s="110"/>
      <c r="S1745" s="110"/>
      <c r="T1745" s="110"/>
      <c r="U1745" s="110"/>
      <c r="V1745" s="110"/>
      <c r="W1745" s="110"/>
      <c r="X1745" s="110"/>
      <c r="Y1745" s="110"/>
      <c r="Z1745" s="110"/>
      <c r="AA1745" s="110"/>
      <c r="AB1745" s="110"/>
      <c r="AC1745" s="110"/>
      <c r="AD1745" s="89"/>
      <c r="AE1745" s="89"/>
    </row>
    <row r="1746" spans="1:37" ht="24.9" customHeight="1" x14ac:dyDescent="0.25">
      <c r="A1746" s="73"/>
      <c r="B1746" s="73"/>
      <c r="C1746" s="73"/>
      <c r="D1746" s="73"/>
      <c r="E1746" s="73"/>
      <c r="F1746" s="73"/>
      <c r="G1746" s="73"/>
      <c r="H1746" s="73"/>
      <c r="I1746" s="73"/>
      <c r="J1746" s="73"/>
      <c r="K1746" s="73"/>
      <c r="L1746" s="73"/>
      <c r="M1746" s="73"/>
      <c r="N1746" s="73"/>
      <c r="O1746" s="73"/>
      <c r="P1746" s="73"/>
      <c r="Q1746" s="100"/>
      <c r="R1746" s="73"/>
      <c r="S1746" s="73"/>
      <c r="T1746" s="73"/>
      <c r="U1746" s="73"/>
      <c r="V1746" s="73"/>
      <c r="W1746" s="73"/>
      <c r="X1746" s="73"/>
      <c r="Y1746" s="73"/>
      <c r="Z1746" s="73"/>
      <c r="AA1746" s="73"/>
      <c r="AB1746" s="73"/>
      <c r="AC1746" s="73"/>
      <c r="AD1746" s="101"/>
      <c r="AE1746" s="101"/>
    </row>
    <row r="1747" spans="1:37" ht="24.9" customHeight="1" x14ac:dyDescent="0.25">
      <c r="A1747" s="387" t="s">
        <v>163</v>
      </c>
      <c r="B1747" s="387"/>
      <c r="C1747" s="387"/>
      <c r="D1747" s="387"/>
      <c r="E1747" s="387"/>
      <c r="F1747" s="387"/>
      <c r="G1747" s="387"/>
      <c r="H1747" s="387"/>
      <c r="I1747" s="387"/>
      <c r="J1747" s="387"/>
      <c r="K1747" s="387"/>
      <c r="L1747" s="387"/>
      <c r="M1747" s="387"/>
      <c r="N1747" s="387"/>
      <c r="O1747" s="387"/>
      <c r="P1747" s="387"/>
      <c r="Q1747" s="387"/>
      <c r="R1747" s="387"/>
      <c r="S1747" s="387"/>
      <c r="T1747" s="387"/>
      <c r="U1747" s="387"/>
      <c r="V1747" s="387"/>
      <c r="W1747" s="387"/>
      <c r="X1747" s="387"/>
      <c r="Y1747" s="387"/>
      <c r="Z1747" s="387"/>
      <c r="AA1747" s="387"/>
      <c r="AB1747" s="387"/>
      <c r="AC1747" s="387"/>
      <c r="AD1747" s="66" t="s">
        <v>187</v>
      </c>
      <c r="AE1747" s="306" t="s">
        <v>7</v>
      </c>
      <c r="AF1747" s="92" t="s">
        <v>1666</v>
      </c>
      <c r="AG1747" s="92" t="s">
        <v>1667</v>
      </c>
      <c r="AH1747" s="92" t="s">
        <v>1668</v>
      </c>
      <c r="AI1747" s="93" t="s">
        <v>1669</v>
      </c>
      <c r="AJ1747" s="92"/>
      <c r="AK1747" s="93" t="s">
        <v>1670</v>
      </c>
    </row>
    <row r="1748" spans="1:37" ht="24.9" customHeight="1" x14ac:dyDescent="0.25">
      <c r="A1748" s="356" t="s">
        <v>1025</v>
      </c>
      <c r="B1748" s="356"/>
      <c r="C1748" s="356"/>
      <c r="D1748" s="356"/>
      <c r="E1748" s="356"/>
      <c r="F1748" s="356"/>
      <c r="G1748" s="356"/>
      <c r="H1748" s="356"/>
      <c r="I1748" s="356"/>
      <c r="J1748" s="356"/>
      <c r="K1748" s="356"/>
      <c r="L1748" s="356"/>
      <c r="M1748" s="356"/>
      <c r="N1748" s="356"/>
      <c r="O1748" s="356"/>
      <c r="P1748" s="356"/>
      <c r="Q1748" s="356"/>
      <c r="R1748" s="356"/>
      <c r="S1748" s="356"/>
      <c r="T1748" s="356"/>
      <c r="U1748" s="356"/>
      <c r="V1748" s="356"/>
      <c r="W1748" s="356"/>
      <c r="X1748" s="356"/>
      <c r="Y1748" s="356"/>
      <c r="Z1748" s="356"/>
      <c r="AA1748" s="356"/>
      <c r="AB1748" s="356"/>
      <c r="AC1748" s="356"/>
      <c r="AD1748" s="310">
        <f>'Art. 121'!Q1676</f>
        <v>3</v>
      </c>
      <c r="AE1748" s="94" t="str">
        <f t="shared" ref="AE1748:AE1755" si="297">IF(AG1748=1,AK1748,AG1748)</f>
        <v>No aplica</v>
      </c>
      <c r="AF1748">
        <f t="shared" ref="AF1748:AF1755" si="298">AD1748/2</f>
        <v>1.5</v>
      </c>
      <c r="AG1748" s="92" t="str">
        <f t="shared" ref="AG1748:AG1755" si="299">IF(AND(AF1748&gt;=0,AF1748&lt;=1),1,"No aplica")</f>
        <v>No aplica</v>
      </c>
      <c r="AH1748" s="95" t="e">
        <f t="shared" ref="AH1748:AH1755" si="300">AD1748/(AG1748*2)</f>
        <v>#VALUE!</v>
      </c>
      <c r="AI1748" s="96" t="str">
        <f t="shared" ref="AI1748:AI1755" si="301">IF(AG1748=1,AG1748/$AG$1756,"No aplica")</f>
        <v>No aplica</v>
      </c>
      <c r="AJ1748" s="96" t="e">
        <f t="shared" ref="AJ1748:AJ1755" si="302">AF1748*AI1748</f>
        <v>#VALUE!</v>
      </c>
      <c r="AK1748" s="96" t="e">
        <f t="shared" ref="AK1748:AK1755" si="303">AJ1748*$AE$23</f>
        <v>#VALUE!</v>
      </c>
    </row>
    <row r="1749" spans="1:37" ht="24.9" customHeight="1" x14ac:dyDescent="0.25">
      <c r="A1749" s="356" t="s">
        <v>1026</v>
      </c>
      <c r="B1749" s="356"/>
      <c r="C1749" s="356"/>
      <c r="D1749" s="356"/>
      <c r="E1749" s="356"/>
      <c r="F1749" s="356"/>
      <c r="G1749" s="356"/>
      <c r="H1749" s="356"/>
      <c r="I1749" s="356"/>
      <c r="J1749" s="356"/>
      <c r="K1749" s="356"/>
      <c r="L1749" s="356"/>
      <c r="M1749" s="356"/>
      <c r="N1749" s="356"/>
      <c r="O1749" s="356"/>
      <c r="P1749" s="356"/>
      <c r="Q1749" s="356"/>
      <c r="R1749" s="356"/>
      <c r="S1749" s="356"/>
      <c r="T1749" s="356"/>
      <c r="U1749" s="356"/>
      <c r="V1749" s="356"/>
      <c r="W1749" s="356"/>
      <c r="X1749" s="356"/>
      <c r="Y1749" s="356"/>
      <c r="Z1749" s="356"/>
      <c r="AA1749" s="356"/>
      <c r="AB1749" s="356"/>
      <c r="AC1749" s="356"/>
      <c r="AD1749" s="310">
        <f>'Art. 121'!Q1677</f>
        <v>3</v>
      </c>
      <c r="AE1749" s="94" t="str">
        <f t="shared" si="297"/>
        <v>No aplica</v>
      </c>
      <c r="AF1749">
        <f t="shared" si="298"/>
        <v>1.5</v>
      </c>
      <c r="AG1749" s="92" t="str">
        <f t="shared" si="299"/>
        <v>No aplica</v>
      </c>
      <c r="AH1749" s="95" t="e">
        <f t="shared" si="300"/>
        <v>#VALUE!</v>
      </c>
      <c r="AI1749" s="96" t="str">
        <f t="shared" si="301"/>
        <v>No aplica</v>
      </c>
      <c r="AJ1749" s="96" t="e">
        <f t="shared" si="302"/>
        <v>#VALUE!</v>
      </c>
      <c r="AK1749" s="96" t="e">
        <f t="shared" si="303"/>
        <v>#VALUE!</v>
      </c>
    </row>
    <row r="1750" spans="1:37" ht="24.9" customHeight="1" x14ac:dyDescent="0.25">
      <c r="A1750" s="356" t="s">
        <v>1364</v>
      </c>
      <c r="B1750" s="356"/>
      <c r="C1750" s="356"/>
      <c r="D1750" s="356"/>
      <c r="E1750" s="356"/>
      <c r="F1750" s="356"/>
      <c r="G1750" s="356"/>
      <c r="H1750" s="356"/>
      <c r="I1750" s="356"/>
      <c r="J1750" s="356"/>
      <c r="K1750" s="356"/>
      <c r="L1750" s="356"/>
      <c r="M1750" s="356"/>
      <c r="N1750" s="356"/>
      <c r="O1750" s="356"/>
      <c r="P1750" s="356"/>
      <c r="Q1750" s="356"/>
      <c r="R1750" s="356"/>
      <c r="S1750" s="356"/>
      <c r="T1750" s="356"/>
      <c r="U1750" s="356"/>
      <c r="V1750" s="356"/>
      <c r="W1750" s="356"/>
      <c r="X1750" s="356"/>
      <c r="Y1750" s="356"/>
      <c r="Z1750" s="356"/>
      <c r="AA1750" s="356"/>
      <c r="AB1750" s="356"/>
      <c r="AC1750" s="356"/>
      <c r="AD1750" s="310">
        <f>'Art. 121'!Q1678</f>
        <v>3</v>
      </c>
      <c r="AE1750" s="94" t="str">
        <f t="shared" si="297"/>
        <v>No aplica</v>
      </c>
      <c r="AF1750">
        <f t="shared" si="298"/>
        <v>1.5</v>
      </c>
      <c r="AG1750" s="92" t="str">
        <f t="shared" si="299"/>
        <v>No aplica</v>
      </c>
      <c r="AH1750" s="95" t="e">
        <f t="shared" si="300"/>
        <v>#VALUE!</v>
      </c>
      <c r="AI1750" s="96" t="str">
        <f t="shared" si="301"/>
        <v>No aplica</v>
      </c>
      <c r="AJ1750" s="96" t="e">
        <f t="shared" si="302"/>
        <v>#VALUE!</v>
      </c>
      <c r="AK1750" s="96" t="e">
        <f t="shared" si="303"/>
        <v>#VALUE!</v>
      </c>
    </row>
    <row r="1751" spans="1:37" ht="24.9" customHeight="1" x14ac:dyDescent="0.25">
      <c r="A1751" s="356" t="s">
        <v>1365</v>
      </c>
      <c r="B1751" s="356"/>
      <c r="C1751" s="356"/>
      <c r="D1751" s="356"/>
      <c r="E1751" s="356"/>
      <c r="F1751" s="356"/>
      <c r="G1751" s="356"/>
      <c r="H1751" s="356"/>
      <c r="I1751" s="356"/>
      <c r="J1751" s="356"/>
      <c r="K1751" s="356"/>
      <c r="L1751" s="356"/>
      <c r="M1751" s="356"/>
      <c r="N1751" s="356"/>
      <c r="O1751" s="356"/>
      <c r="P1751" s="356"/>
      <c r="Q1751" s="356"/>
      <c r="R1751" s="356"/>
      <c r="S1751" s="356"/>
      <c r="T1751" s="356"/>
      <c r="U1751" s="356"/>
      <c r="V1751" s="356"/>
      <c r="W1751" s="356"/>
      <c r="X1751" s="356"/>
      <c r="Y1751" s="356"/>
      <c r="Z1751" s="356"/>
      <c r="AA1751" s="356"/>
      <c r="AB1751" s="356"/>
      <c r="AC1751" s="356"/>
      <c r="AD1751" s="310">
        <f>'Art. 121'!Q1679</f>
        <v>3</v>
      </c>
      <c r="AE1751" s="94" t="str">
        <f t="shared" si="297"/>
        <v>No aplica</v>
      </c>
      <c r="AF1751">
        <f t="shared" si="298"/>
        <v>1.5</v>
      </c>
      <c r="AG1751" s="92" t="str">
        <f t="shared" si="299"/>
        <v>No aplica</v>
      </c>
      <c r="AH1751" s="95" t="e">
        <f t="shared" si="300"/>
        <v>#VALUE!</v>
      </c>
      <c r="AI1751" s="96" t="str">
        <f t="shared" si="301"/>
        <v>No aplica</v>
      </c>
      <c r="AJ1751" s="96" t="e">
        <f t="shared" si="302"/>
        <v>#VALUE!</v>
      </c>
      <c r="AK1751" s="96" t="e">
        <f t="shared" si="303"/>
        <v>#VALUE!</v>
      </c>
    </row>
    <row r="1752" spans="1:37" ht="24.9" customHeight="1" x14ac:dyDescent="0.25">
      <c r="A1752" s="393" t="s">
        <v>1366</v>
      </c>
      <c r="B1752" s="393"/>
      <c r="C1752" s="393"/>
      <c r="D1752" s="393"/>
      <c r="E1752" s="393"/>
      <c r="F1752" s="393"/>
      <c r="G1752" s="393"/>
      <c r="H1752" s="393"/>
      <c r="I1752" s="393"/>
      <c r="J1752" s="393"/>
      <c r="K1752" s="393"/>
      <c r="L1752" s="393"/>
      <c r="M1752" s="393"/>
      <c r="N1752" s="393"/>
      <c r="O1752" s="393"/>
      <c r="P1752" s="393"/>
      <c r="Q1752" s="393"/>
      <c r="R1752" s="393"/>
      <c r="S1752" s="393"/>
      <c r="T1752" s="393"/>
      <c r="U1752" s="393"/>
      <c r="V1752" s="393"/>
      <c r="W1752" s="393"/>
      <c r="X1752" s="393"/>
      <c r="Y1752" s="393"/>
      <c r="Z1752" s="393"/>
      <c r="AA1752" s="393"/>
      <c r="AB1752" s="393"/>
      <c r="AC1752" s="393"/>
      <c r="AD1752" s="310">
        <f>'Art. 121'!Q1680</f>
        <v>3</v>
      </c>
      <c r="AE1752" s="94" t="str">
        <f t="shared" si="297"/>
        <v>No aplica</v>
      </c>
      <c r="AF1752">
        <f t="shared" si="298"/>
        <v>1.5</v>
      </c>
      <c r="AG1752" s="92" t="str">
        <f t="shared" si="299"/>
        <v>No aplica</v>
      </c>
      <c r="AH1752" s="95" t="e">
        <f t="shared" si="300"/>
        <v>#VALUE!</v>
      </c>
      <c r="AI1752" s="96" t="str">
        <f t="shared" si="301"/>
        <v>No aplica</v>
      </c>
      <c r="AJ1752" s="96" t="e">
        <f t="shared" si="302"/>
        <v>#VALUE!</v>
      </c>
      <c r="AK1752" s="96" t="e">
        <f t="shared" si="303"/>
        <v>#VALUE!</v>
      </c>
    </row>
    <row r="1753" spans="1:37" ht="24.9" customHeight="1" x14ac:dyDescent="0.25">
      <c r="A1753" s="393" t="s">
        <v>1367</v>
      </c>
      <c r="B1753" s="393"/>
      <c r="C1753" s="393"/>
      <c r="D1753" s="393"/>
      <c r="E1753" s="393"/>
      <c r="F1753" s="393"/>
      <c r="G1753" s="393"/>
      <c r="H1753" s="393"/>
      <c r="I1753" s="393"/>
      <c r="J1753" s="393"/>
      <c r="K1753" s="393"/>
      <c r="L1753" s="393"/>
      <c r="M1753" s="393"/>
      <c r="N1753" s="393"/>
      <c r="O1753" s="393"/>
      <c r="P1753" s="393"/>
      <c r="Q1753" s="393"/>
      <c r="R1753" s="393"/>
      <c r="S1753" s="393"/>
      <c r="T1753" s="393"/>
      <c r="U1753" s="393"/>
      <c r="V1753" s="393"/>
      <c r="W1753" s="393"/>
      <c r="X1753" s="393"/>
      <c r="Y1753" s="393"/>
      <c r="Z1753" s="393"/>
      <c r="AA1753" s="393"/>
      <c r="AB1753" s="393"/>
      <c r="AC1753" s="393"/>
      <c r="AD1753" s="310">
        <f>'Art. 121'!Q1681</f>
        <v>3</v>
      </c>
      <c r="AE1753" s="94" t="str">
        <f t="shared" si="297"/>
        <v>No aplica</v>
      </c>
      <c r="AF1753">
        <f t="shared" si="298"/>
        <v>1.5</v>
      </c>
      <c r="AG1753" s="92" t="str">
        <f t="shared" si="299"/>
        <v>No aplica</v>
      </c>
      <c r="AH1753" s="95" t="e">
        <f t="shared" si="300"/>
        <v>#VALUE!</v>
      </c>
      <c r="AI1753" s="96" t="str">
        <f t="shared" si="301"/>
        <v>No aplica</v>
      </c>
      <c r="AJ1753" s="96" t="e">
        <f t="shared" si="302"/>
        <v>#VALUE!</v>
      </c>
      <c r="AK1753" s="96" t="e">
        <f t="shared" si="303"/>
        <v>#VALUE!</v>
      </c>
    </row>
    <row r="1754" spans="1:37" ht="24.9" customHeight="1" x14ac:dyDescent="0.25">
      <c r="A1754" s="356" t="s">
        <v>1368</v>
      </c>
      <c r="B1754" s="356"/>
      <c r="C1754" s="356"/>
      <c r="D1754" s="356"/>
      <c r="E1754" s="356"/>
      <c r="F1754" s="356"/>
      <c r="G1754" s="356"/>
      <c r="H1754" s="356"/>
      <c r="I1754" s="356"/>
      <c r="J1754" s="356"/>
      <c r="K1754" s="356"/>
      <c r="L1754" s="356"/>
      <c r="M1754" s="356"/>
      <c r="N1754" s="356"/>
      <c r="O1754" s="356"/>
      <c r="P1754" s="356"/>
      <c r="Q1754" s="356"/>
      <c r="R1754" s="356"/>
      <c r="S1754" s="356"/>
      <c r="T1754" s="356"/>
      <c r="U1754" s="356"/>
      <c r="V1754" s="356"/>
      <c r="W1754" s="356"/>
      <c r="X1754" s="356"/>
      <c r="Y1754" s="356"/>
      <c r="Z1754" s="356"/>
      <c r="AA1754" s="356"/>
      <c r="AB1754" s="356"/>
      <c r="AC1754" s="356"/>
      <c r="AD1754" s="310">
        <f>'Art. 121'!Q1682</f>
        <v>3</v>
      </c>
      <c r="AE1754" s="94" t="str">
        <f t="shared" si="297"/>
        <v>No aplica</v>
      </c>
      <c r="AF1754">
        <f t="shared" si="298"/>
        <v>1.5</v>
      </c>
      <c r="AG1754" s="92" t="str">
        <f t="shared" si="299"/>
        <v>No aplica</v>
      </c>
      <c r="AH1754" s="95" t="e">
        <f t="shared" si="300"/>
        <v>#VALUE!</v>
      </c>
      <c r="AI1754" s="96" t="str">
        <f t="shared" si="301"/>
        <v>No aplica</v>
      </c>
      <c r="AJ1754" s="96" t="e">
        <f t="shared" si="302"/>
        <v>#VALUE!</v>
      </c>
      <c r="AK1754" s="96" t="e">
        <f t="shared" si="303"/>
        <v>#VALUE!</v>
      </c>
    </row>
    <row r="1755" spans="1:37" ht="24.9" customHeight="1" x14ac:dyDescent="0.25">
      <c r="A1755" s="356" t="s">
        <v>1369</v>
      </c>
      <c r="B1755" s="356"/>
      <c r="C1755" s="356"/>
      <c r="D1755" s="356"/>
      <c r="E1755" s="356"/>
      <c r="F1755" s="356"/>
      <c r="G1755" s="356"/>
      <c r="H1755" s="356"/>
      <c r="I1755" s="356"/>
      <c r="J1755" s="356"/>
      <c r="K1755" s="356"/>
      <c r="L1755" s="356"/>
      <c r="M1755" s="356"/>
      <c r="N1755" s="356"/>
      <c r="O1755" s="356"/>
      <c r="P1755" s="356"/>
      <c r="Q1755" s="356"/>
      <c r="R1755" s="356"/>
      <c r="S1755" s="356"/>
      <c r="T1755" s="356"/>
      <c r="U1755" s="356"/>
      <c r="V1755" s="356"/>
      <c r="W1755" s="356"/>
      <c r="X1755" s="356"/>
      <c r="Y1755" s="356"/>
      <c r="Z1755" s="356"/>
      <c r="AA1755" s="356"/>
      <c r="AB1755" s="356"/>
      <c r="AC1755" s="356"/>
      <c r="AD1755" s="310">
        <f>'Art. 121'!Q1683</f>
        <v>3</v>
      </c>
      <c r="AE1755" s="94" t="str">
        <f t="shared" si="297"/>
        <v>No aplica</v>
      </c>
      <c r="AF1755">
        <f t="shared" si="298"/>
        <v>1.5</v>
      </c>
      <c r="AG1755" s="92" t="str">
        <f t="shared" si="299"/>
        <v>No aplica</v>
      </c>
      <c r="AH1755" s="95" t="e">
        <f t="shared" si="300"/>
        <v>#VALUE!</v>
      </c>
      <c r="AI1755" s="96" t="str">
        <f t="shared" si="301"/>
        <v>No aplica</v>
      </c>
      <c r="AJ1755" s="96" t="e">
        <f t="shared" si="302"/>
        <v>#VALUE!</v>
      </c>
      <c r="AK1755" s="96" t="e">
        <f t="shared" si="303"/>
        <v>#VALUE!</v>
      </c>
    </row>
    <row r="1756" spans="1:37" ht="24.9" customHeight="1" x14ac:dyDescent="0.25">
      <c r="A1756" s="383" t="s">
        <v>1835</v>
      </c>
      <c r="B1756" s="383"/>
      <c r="C1756" s="383"/>
      <c r="D1756" s="383"/>
      <c r="E1756" s="383"/>
      <c r="F1756" s="383"/>
      <c r="G1756" s="383"/>
      <c r="H1756" s="383"/>
      <c r="I1756" s="383"/>
      <c r="J1756" s="383"/>
      <c r="K1756" s="383"/>
      <c r="L1756" s="383"/>
      <c r="M1756" s="383"/>
      <c r="N1756" s="383"/>
      <c r="O1756" s="383"/>
      <c r="P1756" s="383"/>
      <c r="Q1756" s="383"/>
      <c r="R1756" s="383"/>
      <c r="S1756" s="383"/>
      <c r="T1756" s="383"/>
      <c r="U1756" s="383"/>
      <c r="V1756" s="383"/>
      <c r="W1756" s="383"/>
      <c r="X1756" s="383"/>
      <c r="Y1756" s="383"/>
      <c r="Z1756" s="383"/>
      <c r="AA1756" s="383"/>
      <c r="AB1756" s="383"/>
      <c r="AC1756" s="383"/>
      <c r="AD1756" s="383"/>
      <c r="AE1756" s="94">
        <f>SUM(AE1749:AE1755)</f>
        <v>0</v>
      </c>
      <c r="AF1756" s="61"/>
      <c r="AG1756" s="97">
        <f>SUM(AG1748:AG1755)</f>
        <v>0</v>
      </c>
      <c r="AH1756" s="98"/>
      <c r="AI1756" s="99"/>
      <c r="AJ1756" s="99"/>
      <c r="AK1756" s="99"/>
    </row>
    <row r="1757" spans="1:37" ht="24.9" customHeight="1" x14ac:dyDescent="0.25">
      <c r="A1757" s="384" t="s">
        <v>1836</v>
      </c>
      <c r="B1757" s="384"/>
      <c r="C1757" s="384"/>
      <c r="D1757" s="384"/>
      <c r="E1757" s="384"/>
      <c r="F1757" s="384"/>
      <c r="G1757" s="384"/>
      <c r="H1757" s="384"/>
      <c r="I1757" s="384"/>
      <c r="J1757" s="384"/>
      <c r="K1757" s="384"/>
      <c r="L1757" s="384"/>
      <c r="M1757" s="384"/>
      <c r="N1757" s="384"/>
      <c r="O1757" s="384"/>
      <c r="P1757" s="384"/>
      <c r="Q1757" s="384"/>
      <c r="R1757" s="384"/>
      <c r="S1757" s="384"/>
      <c r="T1757" s="384"/>
      <c r="U1757" s="384"/>
      <c r="V1757" s="384"/>
      <c r="W1757" s="384"/>
      <c r="X1757" s="384"/>
      <c r="Y1757" s="384"/>
      <c r="Z1757" s="384"/>
      <c r="AA1757" s="384"/>
      <c r="AB1757" s="384"/>
      <c r="AC1757" s="384"/>
      <c r="AD1757" s="384"/>
      <c r="AE1757" s="94">
        <f>AE1756/$AE$23*100</f>
        <v>0</v>
      </c>
      <c r="AF1757" s="61"/>
      <c r="AG1757" s="97"/>
      <c r="AH1757" s="98"/>
      <c r="AI1757" s="99"/>
      <c r="AJ1757" s="99"/>
      <c r="AK1757" s="99"/>
    </row>
    <row r="1758" spans="1:37" ht="24.9" customHeight="1" x14ac:dyDescent="0.25">
      <c r="A1758" s="73"/>
      <c r="B1758" s="73"/>
      <c r="C1758" s="73"/>
      <c r="D1758" s="73"/>
      <c r="E1758" s="73"/>
      <c r="F1758" s="73"/>
      <c r="G1758" s="73"/>
      <c r="H1758" s="73"/>
      <c r="I1758" s="73"/>
      <c r="J1758" s="73"/>
      <c r="K1758" s="73"/>
      <c r="L1758" s="73"/>
      <c r="M1758" s="73"/>
      <c r="N1758" s="73"/>
      <c r="O1758" s="73"/>
      <c r="P1758" s="73"/>
      <c r="Q1758" s="100"/>
      <c r="R1758" s="73"/>
      <c r="S1758" s="73"/>
      <c r="T1758" s="73"/>
      <c r="U1758" s="73"/>
      <c r="V1758" s="73"/>
      <c r="W1758" s="73"/>
      <c r="X1758" s="73"/>
      <c r="Y1758" s="73"/>
      <c r="Z1758" s="73"/>
      <c r="AA1758" s="73"/>
      <c r="AB1758" s="73"/>
      <c r="AC1758" s="73"/>
      <c r="AD1758" s="101"/>
      <c r="AE1758" s="101"/>
    </row>
    <row r="1759" spans="1:37" ht="24.9" customHeight="1" x14ac:dyDescent="0.25">
      <c r="A1759" s="391" t="s">
        <v>198</v>
      </c>
      <c r="B1759" s="391"/>
      <c r="C1759" s="391"/>
      <c r="D1759" s="391"/>
      <c r="E1759" s="391"/>
      <c r="F1759" s="391"/>
      <c r="G1759" s="391"/>
      <c r="H1759" s="391"/>
      <c r="I1759" s="391"/>
      <c r="J1759" s="391"/>
      <c r="K1759" s="391"/>
      <c r="L1759" s="391"/>
      <c r="M1759" s="391"/>
      <c r="N1759" s="391"/>
      <c r="O1759" s="391"/>
      <c r="P1759" s="391"/>
      <c r="Q1759" s="391"/>
      <c r="R1759" s="391"/>
      <c r="S1759" s="391"/>
      <c r="T1759" s="391"/>
      <c r="U1759" s="391"/>
      <c r="V1759" s="391"/>
      <c r="W1759" s="391"/>
      <c r="X1759" s="391"/>
      <c r="Y1759" s="391"/>
      <c r="Z1759" s="391"/>
      <c r="AA1759" s="391"/>
      <c r="AB1759" s="391"/>
      <c r="AC1759" s="391"/>
      <c r="AD1759" s="112" t="s">
        <v>187</v>
      </c>
      <c r="AE1759" s="113" t="s">
        <v>7</v>
      </c>
      <c r="AF1759" s="92" t="s">
        <v>1666</v>
      </c>
      <c r="AG1759" s="92" t="s">
        <v>1667</v>
      </c>
      <c r="AH1759" s="92" t="s">
        <v>1668</v>
      </c>
      <c r="AI1759" s="93" t="s">
        <v>1669</v>
      </c>
      <c r="AJ1759" s="92"/>
      <c r="AK1759" s="93" t="s">
        <v>1670</v>
      </c>
    </row>
    <row r="1760" spans="1:37" ht="24.9" customHeight="1" x14ac:dyDescent="0.25">
      <c r="A1760" s="356" t="s">
        <v>1033</v>
      </c>
      <c r="B1760" s="356"/>
      <c r="C1760" s="356"/>
      <c r="D1760" s="356"/>
      <c r="E1760" s="356"/>
      <c r="F1760" s="356"/>
      <c r="G1760" s="356"/>
      <c r="H1760" s="356"/>
      <c r="I1760" s="356"/>
      <c r="J1760" s="356"/>
      <c r="K1760" s="356"/>
      <c r="L1760" s="356"/>
      <c r="M1760" s="356"/>
      <c r="N1760" s="356"/>
      <c r="O1760" s="356"/>
      <c r="P1760" s="356"/>
      <c r="Q1760" s="356"/>
      <c r="R1760" s="356"/>
      <c r="S1760" s="356"/>
      <c r="T1760" s="356"/>
      <c r="U1760" s="356"/>
      <c r="V1760" s="356"/>
      <c r="W1760" s="356"/>
      <c r="X1760" s="356"/>
      <c r="Y1760" s="356"/>
      <c r="Z1760" s="356"/>
      <c r="AA1760" s="356"/>
      <c r="AB1760" s="356"/>
      <c r="AC1760" s="356"/>
      <c r="AD1760" s="310">
        <f>'Art. 121'!Q1686</f>
        <v>3</v>
      </c>
      <c r="AE1760" s="94" t="str">
        <f>IF(AG1760=1,AK1760,AG1760)</f>
        <v>No aplica</v>
      </c>
      <c r="AF1760">
        <f>AD1760/2</f>
        <v>1.5</v>
      </c>
      <c r="AG1760" s="92" t="str">
        <f>IF(AND(AF1760&gt;=0,AF1760&lt;=1),1,"No aplica")</f>
        <v>No aplica</v>
      </c>
      <c r="AH1760" s="95" t="e">
        <f>AD1760/(AG1760*2)</f>
        <v>#VALUE!</v>
      </c>
      <c r="AI1760" s="96" t="str">
        <f>IF(AG1760=1,AG1760/$AG$1765,"No aplica")</f>
        <v>No aplica</v>
      </c>
      <c r="AJ1760" s="96" t="e">
        <f>AF1760*AI1760</f>
        <v>#VALUE!</v>
      </c>
      <c r="AK1760" s="96" t="e">
        <f>AJ1760*$AE$23</f>
        <v>#VALUE!</v>
      </c>
    </row>
    <row r="1761" spans="1:37" ht="24.9" customHeight="1" x14ac:dyDescent="0.25">
      <c r="A1761" s="356" t="s">
        <v>1034</v>
      </c>
      <c r="B1761" s="356"/>
      <c r="C1761" s="356"/>
      <c r="D1761" s="356"/>
      <c r="E1761" s="356"/>
      <c r="F1761" s="356"/>
      <c r="G1761" s="356"/>
      <c r="H1761" s="356"/>
      <c r="I1761" s="356"/>
      <c r="J1761" s="356"/>
      <c r="K1761" s="356"/>
      <c r="L1761" s="356"/>
      <c r="M1761" s="356"/>
      <c r="N1761" s="356"/>
      <c r="O1761" s="356"/>
      <c r="P1761" s="356"/>
      <c r="Q1761" s="356"/>
      <c r="R1761" s="356"/>
      <c r="S1761" s="356"/>
      <c r="T1761" s="356"/>
      <c r="U1761" s="356"/>
      <c r="V1761" s="356"/>
      <c r="W1761" s="356"/>
      <c r="X1761" s="356"/>
      <c r="Y1761" s="356"/>
      <c r="Z1761" s="356"/>
      <c r="AA1761" s="356"/>
      <c r="AB1761" s="356"/>
      <c r="AC1761" s="356"/>
      <c r="AD1761" s="310">
        <f>'Art. 121'!Q1687</f>
        <v>3</v>
      </c>
      <c r="AE1761" s="94" t="str">
        <f>IF(AG1761=1,AK1761,AG1761)</f>
        <v>No aplica</v>
      </c>
      <c r="AF1761">
        <f>AD1761/2</f>
        <v>1.5</v>
      </c>
      <c r="AG1761" s="92" t="str">
        <f>IF(AND(AF1761&gt;=0,AF1761&lt;=1),1,"No aplica")</f>
        <v>No aplica</v>
      </c>
      <c r="AH1761" s="95" t="e">
        <f>AD1761/(AG1761*2)</f>
        <v>#VALUE!</v>
      </c>
      <c r="AI1761" s="96" t="str">
        <f>IF(AG1761=1,AG1761/$AG$1765,"No aplica")</f>
        <v>No aplica</v>
      </c>
      <c r="AJ1761" s="96" t="e">
        <f>AF1761*AI1761</f>
        <v>#VALUE!</v>
      </c>
      <c r="AK1761" s="96" t="e">
        <f>AJ1761*$AE$23</f>
        <v>#VALUE!</v>
      </c>
    </row>
    <row r="1762" spans="1:37" ht="24.9" customHeight="1" x14ac:dyDescent="0.25">
      <c r="A1762" s="356" t="s">
        <v>1035</v>
      </c>
      <c r="B1762" s="356"/>
      <c r="C1762" s="356"/>
      <c r="D1762" s="356"/>
      <c r="E1762" s="356"/>
      <c r="F1762" s="356"/>
      <c r="G1762" s="356"/>
      <c r="H1762" s="356"/>
      <c r="I1762" s="356"/>
      <c r="J1762" s="356"/>
      <c r="K1762" s="356"/>
      <c r="L1762" s="356"/>
      <c r="M1762" s="356"/>
      <c r="N1762" s="356"/>
      <c r="O1762" s="356"/>
      <c r="P1762" s="356"/>
      <c r="Q1762" s="356"/>
      <c r="R1762" s="356"/>
      <c r="S1762" s="356"/>
      <c r="T1762" s="356"/>
      <c r="U1762" s="356"/>
      <c r="V1762" s="356"/>
      <c r="W1762" s="356"/>
      <c r="X1762" s="356"/>
      <c r="Y1762" s="356"/>
      <c r="Z1762" s="356"/>
      <c r="AA1762" s="356"/>
      <c r="AB1762" s="356"/>
      <c r="AC1762" s="356"/>
      <c r="AD1762" s="310">
        <f>'Art. 121'!Q1688</f>
        <v>3</v>
      </c>
      <c r="AE1762" s="94" t="str">
        <f>IF(AG1762=1,AK1762,AG1762)</f>
        <v>No aplica</v>
      </c>
      <c r="AF1762">
        <f>AD1762/2</f>
        <v>1.5</v>
      </c>
      <c r="AG1762" s="92" t="str">
        <f>IF(AND(AF1762&gt;=0,AF1762&lt;=1),1,"No aplica")</f>
        <v>No aplica</v>
      </c>
      <c r="AH1762" s="95" t="e">
        <f>AD1762/(AG1762*2)</f>
        <v>#VALUE!</v>
      </c>
      <c r="AI1762" s="96" t="str">
        <f>IF(AG1762=1,AG1762/$AG$1765,"No aplica")</f>
        <v>No aplica</v>
      </c>
      <c r="AJ1762" s="96" t="e">
        <f>AF1762*AI1762</f>
        <v>#VALUE!</v>
      </c>
      <c r="AK1762" s="96" t="e">
        <f>AJ1762*$AE$23</f>
        <v>#VALUE!</v>
      </c>
    </row>
    <row r="1763" spans="1:37" ht="24.9" customHeight="1" x14ac:dyDescent="0.25">
      <c r="A1763" s="356" t="s">
        <v>1036</v>
      </c>
      <c r="B1763" s="356"/>
      <c r="C1763" s="356"/>
      <c r="D1763" s="356"/>
      <c r="E1763" s="356"/>
      <c r="F1763" s="356"/>
      <c r="G1763" s="356"/>
      <c r="H1763" s="356"/>
      <c r="I1763" s="356"/>
      <c r="J1763" s="356"/>
      <c r="K1763" s="356"/>
      <c r="L1763" s="356"/>
      <c r="M1763" s="356"/>
      <c r="N1763" s="356"/>
      <c r="O1763" s="356"/>
      <c r="P1763" s="356"/>
      <c r="Q1763" s="356"/>
      <c r="R1763" s="356"/>
      <c r="S1763" s="356"/>
      <c r="T1763" s="356"/>
      <c r="U1763" s="356"/>
      <c r="V1763" s="356"/>
      <c r="W1763" s="356"/>
      <c r="X1763" s="356"/>
      <c r="Y1763" s="356"/>
      <c r="Z1763" s="356"/>
      <c r="AA1763" s="356"/>
      <c r="AB1763" s="356"/>
      <c r="AC1763" s="356"/>
      <c r="AD1763" s="310">
        <f>'Art. 121'!Q1689</f>
        <v>3</v>
      </c>
      <c r="AE1763" s="94" t="str">
        <f>IF(AG1763=1,AK1763,AG1763)</f>
        <v>No aplica</v>
      </c>
      <c r="AF1763">
        <f>AD1763/2</f>
        <v>1.5</v>
      </c>
      <c r="AG1763" s="92" t="str">
        <f>IF(AND(AF1763&gt;=0,AF1763&lt;=1),1,"No aplica")</f>
        <v>No aplica</v>
      </c>
      <c r="AH1763" s="95" t="e">
        <f>AD1763/(AG1763*2)</f>
        <v>#VALUE!</v>
      </c>
      <c r="AI1763" s="96" t="str">
        <f>IF(AG1763=1,AG1763/$AG$1765,"No aplica")</f>
        <v>No aplica</v>
      </c>
      <c r="AJ1763" s="96" t="e">
        <f>AF1763*AI1763</f>
        <v>#VALUE!</v>
      </c>
      <c r="AK1763" s="96" t="e">
        <f>AJ1763*$AE$23</f>
        <v>#VALUE!</v>
      </c>
    </row>
    <row r="1764" spans="1:37" ht="24.9" customHeight="1" x14ac:dyDescent="0.25">
      <c r="A1764" s="356" t="s">
        <v>1370</v>
      </c>
      <c r="B1764" s="356"/>
      <c r="C1764" s="356"/>
      <c r="D1764" s="356"/>
      <c r="E1764" s="356"/>
      <c r="F1764" s="356"/>
      <c r="G1764" s="356"/>
      <c r="H1764" s="356"/>
      <c r="I1764" s="356"/>
      <c r="J1764" s="356"/>
      <c r="K1764" s="356"/>
      <c r="L1764" s="356"/>
      <c r="M1764" s="356"/>
      <c r="N1764" s="356"/>
      <c r="O1764" s="356"/>
      <c r="P1764" s="356"/>
      <c r="Q1764" s="356"/>
      <c r="R1764" s="356"/>
      <c r="S1764" s="356"/>
      <c r="T1764" s="356"/>
      <c r="U1764" s="356"/>
      <c r="V1764" s="356"/>
      <c r="W1764" s="356"/>
      <c r="X1764" s="356"/>
      <c r="Y1764" s="356"/>
      <c r="Z1764" s="356"/>
      <c r="AA1764" s="356"/>
      <c r="AB1764" s="356"/>
      <c r="AC1764" s="356"/>
      <c r="AD1764" s="310">
        <f>'Art. 121'!Q1690</f>
        <v>3</v>
      </c>
      <c r="AE1764" s="94" t="str">
        <f>IF(AG1764=1,AK1764,AG1764)</f>
        <v>No aplica</v>
      </c>
      <c r="AF1764">
        <f>AD1764/2</f>
        <v>1.5</v>
      </c>
      <c r="AG1764" s="92" t="str">
        <f>IF(AND(AF1764&gt;=0,AF1764&lt;=1),1,"No aplica")</f>
        <v>No aplica</v>
      </c>
      <c r="AH1764" s="95" t="e">
        <f>AD1764/(AG1764*2)</f>
        <v>#VALUE!</v>
      </c>
      <c r="AI1764" s="96" t="str">
        <f>IF(AG1764=1,AG1764/$AG$1765,"No aplica")</f>
        <v>No aplica</v>
      </c>
      <c r="AJ1764" s="96" t="e">
        <f>AF1764*AI1764</f>
        <v>#VALUE!</v>
      </c>
      <c r="AK1764" s="96" t="e">
        <f>AJ1764*$AE$23</f>
        <v>#VALUE!</v>
      </c>
    </row>
    <row r="1765" spans="1:37" ht="24.9" customHeight="1" x14ac:dyDescent="0.25">
      <c r="A1765" s="383" t="s">
        <v>1837</v>
      </c>
      <c r="B1765" s="383"/>
      <c r="C1765" s="383"/>
      <c r="D1765" s="383"/>
      <c r="E1765" s="383"/>
      <c r="F1765" s="383"/>
      <c r="G1765" s="383"/>
      <c r="H1765" s="383"/>
      <c r="I1765" s="383"/>
      <c r="J1765" s="383"/>
      <c r="K1765" s="383"/>
      <c r="L1765" s="383"/>
      <c r="M1765" s="383"/>
      <c r="N1765" s="383"/>
      <c r="O1765" s="383"/>
      <c r="P1765" s="383"/>
      <c r="Q1765" s="383"/>
      <c r="R1765" s="383"/>
      <c r="S1765" s="383"/>
      <c r="T1765" s="383"/>
      <c r="U1765" s="383"/>
      <c r="V1765" s="383"/>
      <c r="W1765" s="383"/>
      <c r="X1765" s="383"/>
      <c r="Y1765" s="383"/>
      <c r="Z1765" s="383"/>
      <c r="AA1765" s="383"/>
      <c r="AB1765" s="383"/>
      <c r="AC1765" s="383"/>
      <c r="AD1765" s="383"/>
      <c r="AE1765" s="94">
        <f>SUM(AE1758:AE1764)</f>
        <v>0</v>
      </c>
      <c r="AF1765" s="61"/>
      <c r="AG1765" s="97">
        <f>SUM(AG1760:AG1764)</f>
        <v>0</v>
      </c>
      <c r="AH1765" s="98"/>
      <c r="AI1765" s="99"/>
      <c r="AJ1765" s="99"/>
      <c r="AK1765" s="99"/>
    </row>
    <row r="1766" spans="1:37" ht="24.9" customHeight="1" x14ac:dyDescent="0.25">
      <c r="A1766" s="384" t="s">
        <v>1838</v>
      </c>
      <c r="B1766" s="384"/>
      <c r="C1766" s="384"/>
      <c r="D1766" s="384"/>
      <c r="E1766" s="384"/>
      <c r="F1766" s="384"/>
      <c r="G1766" s="384"/>
      <c r="H1766" s="384"/>
      <c r="I1766" s="384"/>
      <c r="J1766" s="384"/>
      <c r="K1766" s="384"/>
      <c r="L1766" s="384"/>
      <c r="M1766" s="384"/>
      <c r="N1766" s="384"/>
      <c r="O1766" s="384"/>
      <c r="P1766" s="384"/>
      <c r="Q1766" s="384"/>
      <c r="R1766" s="384"/>
      <c r="S1766" s="384"/>
      <c r="T1766" s="384"/>
      <c r="U1766" s="384"/>
      <c r="V1766" s="384"/>
      <c r="W1766" s="384"/>
      <c r="X1766" s="384"/>
      <c r="Y1766" s="384"/>
      <c r="Z1766" s="384"/>
      <c r="AA1766" s="384"/>
      <c r="AB1766" s="384"/>
      <c r="AC1766" s="384"/>
      <c r="AD1766" s="384"/>
      <c r="AE1766" s="94">
        <f>AE1765/$AE$23*100</f>
        <v>0</v>
      </c>
      <c r="AF1766" s="61"/>
      <c r="AG1766" s="97"/>
      <c r="AH1766" s="98"/>
      <c r="AI1766" s="99"/>
      <c r="AJ1766" s="99"/>
      <c r="AK1766" s="99"/>
    </row>
    <row r="1767" spans="1:37" ht="24.9" customHeight="1" x14ac:dyDescent="0.25">
      <c r="A1767" s="107"/>
      <c r="B1767" s="107"/>
      <c r="C1767" s="107"/>
      <c r="D1767" s="107"/>
      <c r="E1767" s="107"/>
      <c r="F1767" s="107"/>
      <c r="G1767" s="107"/>
      <c r="H1767" s="107"/>
      <c r="I1767" s="107"/>
      <c r="J1767" s="107"/>
      <c r="K1767" s="107"/>
      <c r="L1767" s="107"/>
      <c r="M1767" s="107"/>
      <c r="N1767" s="107"/>
      <c r="O1767" s="107"/>
      <c r="P1767" s="107"/>
      <c r="Q1767" s="100"/>
      <c r="R1767" s="107"/>
      <c r="S1767" s="107"/>
      <c r="T1767" s="107"/>
      <c r="U1767" s="107"/>
      <c r="V1767" s="107"/>
      <c r="W1767" s="107"/>
      <c r="X1767" s="107"/>
      <c r="Y1767" s="107"/>
      <c r="Z1767" s="107"/>
      <c r="AA1767" s="107"/>
      <c r="AB1767" s="107"/>
      <c r="AC1767" s="107"/>
      <c r="AD1767" s="101"/>
      <c r="AE1767" s="101"/>
    </row>
    <row r="1768" spans="1:37" ht="24.9" customHeight="1" x14ac:dyDescent="0.25">
      <c r="A1768" s="107"/>
      <c r="B1768" s="107"/>
      <c r="C1768" s="107"/>
      <c r="D1768" s="107"/>
      <c r="E1768" s="107"/>
      <c r="F1768" s="107"/>
      <c r="G1768" s="107"/>
      <c r="H1768" s="107"/>
      <c r="I1768" s="107"/>
      <c r="J1768" s="107"/>
      <c r="K1768" s="107"/>
      <c r="L1768" s="107"/>
      <c r="M1768" s="107"/>
      <c r="N1768" s="107"/>
      <c r="O1768" s="107"/>
      <c r="P1768" s="107"/>
      <c r="Q1768" s="100"/>
      <c r="R1768" s="107"/>
      <c r="S1768" s="107"/>
      <c r="T1768" s="107"/>
      <c r="U1768" s="107"/>
      <c r="V1768" s="107"/>
      <c r="W1768" s="107"/>
      <c r="X1768" s="107"/>
      <c r="Y1768" s="107"/>
      <c r="Z1768" s="107"/>
      <c r="AA1768" s="107"/>
      <c r="AB1768" s="107"/>
      <c r="AC1768" s="107"/>
      <c r="AD1768" s="101"/>
      <c r="AE1768" s="101"/>
    </row>
    <row r="1769" spans="1:37" ht="24.9" customHeight="1" x14ac:dyDescent="0.25">
      <c r="A1769" s="390" t="s">
        <v>1371</v>
      </c>
      <c r="B1769" s="390"/>
      <c r="C1769" s="390"/>
      <c r="D1769" s="390"/>
      <c r="E1769" s="390"/>
      <c r="F1769" s="390"/>
      <c r="G1769" s="390"/>
      <c r="H1769" s="390"/>
      <c r="I1769" s="390"/>
      <c r="J1769" s="390"/>
      <c r="K1769" s="390"/>
      <c r="L1769" s="390"/>
      <c r="M1769" s="390"/>
      <c r="N1769" s="390"/>
      <c r="O1769" s="390"/>
      <c r="P1769" s="390"/>
      <c r="Q1769" s="390"/>
      <c r="R1769" s="390"/>
      <c r="S1769" s="390"/>
      <c r="T1769" s="390"/>
      <c r="U1769" s="390"/>
      <c r="V1769" s="390"/>
      <c r="W1769" s="390"/>
      <c r="X1769" s="390"/>
      <c r="Y1769" s="390"/>
      <c r="Z1769" s="390"/>
      <c r="AA1769" s="390"/>
      <c r="AB1769" s="390"/>
      <c r="AC1769" s="390"/>
      <c r="AD1769" s="88"/>
      <c r="AE1769" s="88"/>
    </row>
    <row r="1770" spans="1:37" ht="24.9" customHeight="1" x14ac:dyDescent="0.25">
      <c r="A1770" s="109"/>
      <c r="B1770" s="110"/>
      <c r="C1770" s="110"/>
      <c r="D1770" s="110"/>
      <c r="E1770" s="110"/>
      <c r="F1770" s="110"/>
      <c r="G1770" s="110"/>
      <c r="H1770" s="110"/>
      <c r="I1770" s="110"/>
      <c r="J1770" s="110"/>
      <c r="K1770" s="110"/>
      <c r="L1770" s="110"/>
      <c r="M1770" s="110"/>
      <c r="N1770" s="110"/>
      <c r="O1770" s="110"/>
      <c r="P1770" s="110"/>
      <c r="Q1770" s="111"/>
      <c r="R1770" s="110"/>
      <c r="S1770" s="110"/>
      <c r="T1770" s="110"/>
      <c r="U1770" s="110"/>
      <c r="V1770" s="110"/>
      <c r="W1770" s="110"/>
      <c r="X1770" s="110"/>
      <c r="Y1770" s="110"/>
      <c r="Z1770" s="110"/>
      <c r="AA1770" s="110"/>
      <c r="AB1770" s="110"/>
      <c r="AC1770" s="110"/>
      <c r="AD1770" s="89"/>
      <c r="AE1770" s="89"/>
    </row>
    <row r="1771" spans="1:37" ht="24.9" customHeight="1" x14ac:dyDescent="0.25">
      <c r="A1771" s="73"/>
      <c r="B1771" s="73"/>
      <c r="C1771" s="73"/>
      <c r="D1771" s="73"/>
      <c r="E1771" s="73"/>
      <c r="F1771" s="73"/>
      <c r="G1771" s="73"/>
      <c r="H1771" s="73"/>
      <c r="I1771" s="73"/>
      <c r="J1771" s="73"/>
      <c r="K1771" s="73"/>
      <c r="L1771" s="73"/>
      <c r="M1771" s="73"/>
      <c r="N1771" s="73"/>
      <c r="O1771" s="73"/>
      <c r="P1771" s="73"/>
      <c r="Q1771" s="100"/>
      <c r="R1771" s="73"/>
      <c r="S1771" s="73"/>
      <c r="T1771" s="73"/>
      <c r="U1771" s="73"/>
      <c r="V1771" s="73"/>
      <c r="W1771" s="73"/>
      <c r="X1771" s="73"/>
      <c r="Y1771" s="73"/>
      <c r="Z1771" s="73"/>
      <c r="AA1771" s="73"/>
      <c r="AB1771" s="73"/>
      <c r="AC1771" s="73"/>
      <c r="AD1771" s="101"/>
      <c r="AE1771" s="101"/>
    </row>
    <row r="1772" spans="1:37" ht="24.9" customHeight="1" x14ac:dyDescent="0.25">
      <c r="A1772" s="387" t="s">
        <v>163</v>
      </c>
      <c r="B1772" s="387"/>
      <c r="C1772" s="387"/>
      <c r="D1772" s="387"/>
      <c r="E1772" s="387"/>
      <c r="F1772" s="387"/>
      <c r="G1772" s="387"/>
      <c r="H1772" s="387"/>
      <c r="I1772" s="387"/>
      <c r="J1772" s="387"/>
      <c r="K1772" s="387"/>
      <c r="L1772" s="387"/>
      <c r="M1772" s="387"/>
      <c r="N1772" s="387"/>
      <c r="O1772" s="387"/>
      <c r="P1772" s="387"/>
      <c r="Q1772" s="387"/>
      <c r="R1772" s="387"/>
      <c r="S1772" s="387"/>
      <c r="T1772" s="387"/>
      <c r="U1772" s="387"/>
      <c r="V1772" s="387"/>
      <c r="W1772" s="387"/>
      <c r="X1772" s="387"/>
      <c r="Y1772" s="387"/>
      <c r="Z1772" s="387"/>
      <c r="AA1772" s="387"/>
      <c r="AB1772" s="387"/>
      <c r="AC1772" s="387"/>
      <c r="AD1772" s="66" t="s">
        <v>187</v>
      </c>
      <c r="AE1772" s="306" t="s">
        <v>7</v>
      </c>
      <c r="AF1772" s="92" t="s">
        <v>1666</v>
      </c>
      <c r="AG1772" s="92" t="s">
        <v>1667</v>
      </c>
      <c r="AH1772" s="92" t="s">
        <v>1668</v>
      </c>
      <c r="AI1772" s="93" t="s">
        <v>1669</v>
      </c>
      <c r="AJ1772" s="92"/>
      <c r="AK1772" s="93" t="s">
        <v>1670</v>
      </c>
    </row>
    <row r="1773" spans="1:37" ht="24.9" customHeight="1" x14ac:dyDescent="0.25">
      <c r="A1773" s="356" t="s">
        <v>1025</v>
      </c>
      <c r="B1773" s="356"/>
      <c r="C1773" s="356"/>
      <c r="D1773" s="356"/>
      <c r="E1773" s="356"/>
      <c r="F1773" s="356"/>
      <c r="G1773" s="356"/>
      <c r="H1773" s="356"/>
      <c r="I1773" s="356"/>
      <c r="J1773" s="356"/>
      <c r="K1773" s="356"/>
      <c r="L1773" s="356"/>
      <c r="M1773" s="356"/>
      <c r="N1773" s="356"/>
      <c r="O1773" s="356"/>
      <c r="P1773" s="356"/>
      <c r="Q1773" s="356"/>
      <c r="R1773" s="356"/>
      <c r="S1773" s="356"/>
      <c r="T1773" s="356"/>
      <c r="U1773" s="356"/>
      <c r="V1773" s="356"/>
      <c r="W1773" s="356"/>
      <c r="X1773" s="356"/>
      <c r="Y1773" s="356"/>
      <c r="Z1773" s="356"/>
      <c r="AA1773" s="356"/>
      <c r="AB1773" s="356"/>
      <c r="AC1773" s="356"/>
      <c r="AD1773" s="310">
        <f>'Art. 121'!Q1699</f>
        <v>2</v>
      </c>
      <c r="AE1773" s="94">
        <f t="shared" ref="AE1773:AE1811" si="304">IF(AG1773=1,AK1773,AG1773)</f>
        <v>5.8275058275058279E-2</v>
      </c>
      <c r="AF1773">
        <f t="shared" ref="AF1773:AF1811" si="305">AD1773/2</f>
        <v>1</v>
      </c>
      <c r="AG1773" s="92">
        <f t="shared" ref="AG1773:AG1811" si="306">IF(AND(AF1773&gt;=0,AF1773&lt;=1),1,"No aplica")</f>
        <v>1</v>
      </c>
      <c r="AH1773" s="95">
        <f t="shared" ref="AH1773:AH1811" si="307">AD1773/(AG1773*2)</f>
        <v>1</v>
      </c>
      <c r="AI1773" s="96">
        <f t="shared" ref="AI1773:AI1811" si="308">IF(AG1773=1,AG1773/$AG$1812,"No aplica")</f>
        <v>2.564102564102564E-2</v>
      </c>
      <c r="AJ1773" s="96">
        <f t="shared" ref="AJ1773:AJ1811" si="309">AF1773*AI1773</f>
        <v>2.564102564102564E-2</v>
      </c>
      <c r="AK1773" s="96">
        <f t="shared" ref="AK1773:AK1811" si="310">AJ1773*$AE$23</f>
        <v>5.8275058275058279E-2</v>
      </c>
    </row>
    <row r="1774" spans="1:37" ht="24.9" customHeight="1" x14ac:dyDescent="0.25">
      <c r="A1774" s="356" t="s">
        <v>1026</v>
      </c>
      <c r="B1774" s="356"/>
      <c r="C1774" s="356"/>
      <c r="D1774" s="356"/>
      <c r="E1774" s="356"/>
      <c r="F1774" s="356"/>
      <c r="G1774" s="356"/>
      <c r="H1774" s="356"/>
      <c r="I1774" s="356"/>
      <c r="J1774" s="356"/>
      <c r="K1774" s="356"/>
      <c r="L1774" s="356"/>
      <c r="M1774" s="356"/>
      <c r="N1774" s="356"/>
      <c r="O1774" s="356"/>
      <c r="P1774" s="356"/>
      <c r="Q1774" s="356"/>
      <c r="R1774" s="356"/>
      <c r="S1774" s="356"/>
      <c r="T1774" s="356"/>
      <c r="U1774" s="356"/>
      <c r="V1774" s="356"/>
      <c r="W1774" s="356"/>
      <c r="X1774" s="356"/>
      <c r="Y1774" s="356"/>
      <c r="Z1774" s="356"/>
      <c r="AA1774" s="356"/>
      <c r="AB1774" s="356"/>
      <c r="AC1774" s="356"/>
      <c r="AD1774" s="310">
        <f>'Art. 121'!Q1700</f>
        <v>2</v>
      </c>
      <c r="AE1774" s="94">
        <f t="shared" si="304"/>
        <v>5.8275058275058279E-2</v>
      </c>
      <c r="AF1774">
        <f t="shared" si="305"/>
        <v>1</v>
      </c>
      <c r="AG1774" s="92">
        <f t="shared" si="306"/>
        <v>1</v>
      </c>
      <c r="AH1774" s="95">
        <f t="shared" si="307"/>
        <v>1</v>
      </c>
      <c r="AI1774" s="96">
        <f t="shared" si="308"/>
        <v>2.564102564102564E-2</v>
      </c>
      <c r="AJ1774" s="96">
        <f t="shared" si="309"/>
        <v>2.564102564102564E-2</v>
      </c>
      <c r="AK1774" s="96">
        <f t="shared" si="310"/>
        <v>5.8275058275058279E-2</v>
      </c>
    </row>
    <row r="1775" spans="1:37" ht="24.9" customHeight="1" x14ac:dyDescent="0.25">
      <c r="A1775" s="356" t="s">
        <v>1372</v>
      </c>
      <c r="B1775" s="356"/>
      <c r="C1775" s="356"/>
      <c r="D1775" s="356"/>
      <c r="E1775" s="356"/>
      <c r="F1775" s="356"/>
      <c r="G1775" s="356"/>
      <c r="H1775" s="356"/>
      <c r="I1775" s="356"/>
      <c r="J1775" s="356"/>
      <c r="K1775" s="356"/>
      <c r="L1775" s="356"/>
      <c r="M1775" s="356"/>
      <c r="N1775" s="356"/>
      <c r="O1775" s="356"/>
      <c r="P1775" s="356"/>
      <c r="Q1775" s="356"/>
      <c r="R1775" s="356"/>
      <c r="S1775" s="356"/>
      <c r="T1775" s="356"/>
      <c r="U1775" s="356"/>
      <c r="V1775" s="356"/>
      <c r="W1775" s="356"/>
      <c r="X1775" s="356"/>
      <c r="Y1775" s="356"/>
      <c r="Z1775" s="356"/>
      <c r="AA1775" s="356"/>
      <c r="AB1775" s="356"/>
      <c r="AC1775" s="356"/>
      <c r="AD1775" s="310">
        <f>'Art. 121'!Q1701</f>
        <v>2</v>
      </c>
      <c r="AE1775" s="94">
        <f t="shared" si="304"/>
        <v>5.8275058275058279E-2</v>
      </c>
      <c r="AF1775">
        <f t="shared" si="305"/>
        <v>1</v>
      </c>
      <c r="AG1775" s="92">
        <f t="shared" si="306"/>
        <v>1</v>
      </c>
      <c r="AH1775" s="95">
        <f t="shared" si="307"/>
        <v>1</v>
      </c>
      <c r="AI1775" s="96">
        <f t="shared" si="308"/>
        <v>2.564102564102564E-2</v>
      </c>
      <c r="AJ1775" s="96">
        <f t="shared" si="309"/>
        <v>2.564102564102564E-2</v>
      </c>
      <c r="AK1775" s="96">
        <f t="shared" si="310"/>
        <v>5.8275058275058279E-2</v>
      </c>
    </row>
    <row r="1776" spans="1:37" ht="24.9" customHeight="1" x14ac:dyDescent="0.25">
      <c r="A1776" s="356" t="s">
        <v>1373</v>
      </c>
      <c r="B1776" s="356"/>
      <c r="C1776" s="356"/>
      <c r="D1776" s="356"/>
      <c r="E1776" s="356"/>
      <c r="F1776" s="356"/>
      <c r="G1776" s="356"/>
      <c r="H1776" s="356"/>
      <c r="I1776" s="356"/>
      <c r="J1776" s="356"/>
      <c r="K1776" s="356"/>
      <c r="L1776" s="356"/>
      <c r="M1776" s="356"/>
      <c r="N1776" s="356"/>
      <c r="O1776" s="356"/>
      <c r="P1776" s="356"/>
      <c r="Q1776" s="356"/>
      <c r="R1776" s="356"/>
      <c r="S1776" s="356"/>
      <c r="T1776" s="356"/>
      <c r="U1776" s="356"/>
      <c r="V1776" s="356"/>
      <c r="W1776" s="356"/>
      <c r="X1776" s="356"/>
      <c r="Y1776" s="356"/>
      <c r="Z1776" s="356"/>
      <c r="AA1776" s="356"/>
      <c r="AB1776" s="356"/>
      <c r="AC1776" s="356"/>
      <c r="AD1776" s="310">
        <f>'Art. 121'!Q1702</f>
        <v>2</v>
      </c>
      <c r="AE1776" s="94">
        <f t="shared" si="304"/>
        <v>5.8275058275058279E-2</v>
      </c>
      <c r="AF1776">
        <f t="shared" si="305"/>
        <v>1</v>
      </c>
      <c r="AG1776" s="92">
        <f t="shared" si="306"/>
        <v>1</v>
      </c>
      <c r="AH1776" s="95">
        <f t="shared" si="307"/>
        <v>1</v>
      </c>
      <c r="AI1776" s="96">
        <f t="shared" si="308"/>
        <v>2.564102564102564E-2</v>
      </c>
      <c r="AJ1776" s="96">
        <f t="shared" si="309"/>
        <v>2.564102564102564E-2</v>
      </c>
      <c r="AK1776" s="96">
        <f t="shared" si="310"/>
        <v>5.8275058275058279E-2</v>
      </c>
    </row>
    <row r="1777" spans="1:37" ht="24.9" customHeight="1" x14ac:dyDescent="0.25">
      <c r="A1777" s="393" t="s">
        <v>1374</v>
      </c>
      <c r="B1777" s="393"/>
      <c r="C1777" s="393"/>
      <c r="D1777" s="393"/>
      <c r="E1777" s="393"/>
      <c r="F1777" s="393"/>
      <c r="G1777" s="393"/>
      <c r="H1777" s="393"/>
      <c r="I1777" s="393"/>
      <c r="J1777" s="393"/>
      <c r="K1777" s="393"/>
      <c r="L1777" s="393"/>
      <c r="M1777" s="393"/>
      <c r="N1777" s="393"/>
      <c r="O1777" s="393"/>
      <c r="P1777" s="393"/>
      <c r="Q1777" s="393"/>
      <c r="R1777" s="393"/>
      <c r="S1777" s="393"/>
      <c r="T1777" s="393"/>
      <c r="U1777" s="393"/>
      <c r="V1777" s="393"/>
      <c r="W1777" s="393"/>
      <c r="X1777" s="393"/>
      <c r="Y1777" s="393"/>
      <c r="Z1777" s="393"/>
      <c r="AA1777" s="393"/>
      <c r="AB1777" s="393"/>
      <c r="AC1777" s="393"/>
      <c r="AD1777" s="310">
        <f>'Art. 121'!Q1703</f>
        <v>2</v>
      </c>
      <c r="AE1777" s="94">
        <f t="shared" si="304"/>
        <v>5.8275058275058279E-2</v>
      </c>
      <c r="AF1777">
        <f t="shared" si="305"/>
        <v>1</v>
      </c>
      <c r="AG1777" s="92">
        <f t="shared" si="306"/>
        <v>1</v>
      </c>
      <c r="AH1777" s="95">
        <f t="shared" si="307"/>
        <v>1</v>
      </c>
      <c r="AI1777" s="96">
        <f t="shared" si="308"/>
        <v>2.564102564102564E-2</v>
      </c>
      <c r="AJ1777" s="96">
        <f t="shared" si="309"/>
        <v>2.564102564102564E-2</v>
      </c>
      <c r="AK1777" s="96">
        <f t="shared" si="310"/>
        <v>5.8275058275058279E-2</v>
      </c>
    </row>
    <row r="1778" spans="1:37" ht="24.9" customHeight="1" x14ac:dyDescent="0.25">
      <c r="A1778" s="393" t="s">
        <v>1375</v>
      </c>
      <c r="B1778" s="393"/>
      <c r="C1778" s="393"/>
      <c r="D1778" s="393"/>
      <c r="E1778" s="393"/>
      <c r="F1778" s="393"/>
      <c r="G1778" s="393"/>
      <c r="H1778" s="393"/>
      <c r="I1778" s="393"/>
      <c r="J1778" s="393"/>
      <c r="K1778" s="393"/>
      <c r="L1778" s="393"/>
      <c r="M1778" s="393"/>
      <c r="N1778" s="393"/>
      <c r="O1778" s="393"/>
      <c r="P1778" s="393"/>
      <c r="Q1778" s="393"/>
      <c r="R1778" s="393"/>
      <c r="S1778" s="393"/>
      <c r="T1778" s="393"/>
      <c r="U1778" s="393"/>
      <c r="V1778" s="393"/>
      <c r="W1778" s="393"/>
      <c r="X1778" s="393"/>
      <c r="Y1778" s="393"/>
      <c r="Z1778" s="393"/>
      <c r="AA1778" s="393"/>
      <c r="AB1778" s="393"/>
      <c r="AC1778" s="393"/>
      <c r="AD1778" s="310">
        <f>'Art. 121'!Q1704</f>
        <v>2</v>
      </c>
      <c r="AE1778" s="94">
        <f t="shared" si="304"/>
        <v>5.8275058275058279E-2</v>
      </c>
      <c r="AF1778">
        <f t="shared" si="305"/>
        <v>1</v>
      </c>
      <c r="AG1778" s="92">
        <f t="shared" si="306"/>
        <v>1</v>
      </c>
      <c r="AH1778" s="95">
        <f t="shared" si="307"/>
        <v>1</v>
      </c>
      <c r="AI1778" s="96">
        <f t="shared" si="308"/>
        <v>2.564102564102564E-2</v>
      </c>
      <c r="AJ1778" s="96">
        <f t="shared" si="309"/>
        <v>2.564102564102564E-2</v>
      </c>
      <c r="AK1778" s="96">
        <f t="shared" si="310"/>
        <v>5.8275058275058279E-2</v>
      </c>
    </row>
    <row r="1779" spans="1:37" ht="24.9" customHeight="1" x14ac:dyDescent="0.25">
      <c r="A1779" s="356" t="s">
        <v>1376</v>
      </c>
      <c r="B1779" s="356"/>
      <c r="C1779" s="356"/>
      <c r="D1779" s="356"/>
      <c r="E1779" s="356"/>
      <c r="F1779" s="356"/>
      <c r="G1779" s="356"/>
      <c r="H1779" s="356"/>
      <c r="I1779" s="356"/>
      <c r="J1779" s="356"/>
      <c r="K1779" s="356"/>
      <c r="L1779" s="356"/>
      <c r="M1779" s="356"/>
      <c r="N1779" s="356"/>
      <c r="O1779" s="356"/>
      <c r="P1779" s="356"/>
      <c r="Q1779" s="356"/>
      <c r="R1779" s="356"/>
      <c r="S1779" s="356"/>
      <c r="T1779" s="356"/>
      <c r="U1779" s="356"/>
      <c r="V1779" s="356"/>
      <c r="W1779" s="356"/>
      <c r="X1779" s="356"/>
      <c r="Y1779" s="356"/>
      <c r="Z1779" s="356"/>
      <c r="AA1779" s="356"/>
      <c r="AB1779" s="356"/>
      <c r="AC1779" s="356"/>
      <c r="AD1779" s="310">
        <f>'Art. 121'!Q1705</f>
        <v>2</v>
      </c>
      <c r="AE1779" s="94">
        <f t="shared" si="304"/>
        <v>5.8275058275058279E-2</v>
      </c>
      <c r="AF1779">
        <f t="shared" si="305"/>
        <v>1</v>
      </c>
      <c r="AG1779" s="92">
        <f t="shared" si="306"/>
        <v>1</v>
      </c>
      <c r="AH1779" s="95">
        <f t="shared" si="307"/>
        <v>1</v>
      </c>
      <c r="AI1779" s="96">
        <f t="shared" si="308"/>
        <v>2.564102564102564E-2</v>
      </c>
      <c r="AJ1779" s="96">
        <f t="shared" si="309"/>
        <v>2.564102564102564E-2</v>
      </c>
      <c r="AK1779" s="96">
        <f t="shared" si="310"/>
        <v>5.8275058275058279E-2</v>
      </c>
    </row>
    <row r="1780" spans="1:37" ht="24.9" customHeight="1" x14ac:dyDescent="0.25">
      <c r="A1780" s="356" t="s">
        <v>1377</v>
      </c>
      <c r="B1780" s="356"/>
      <c r="C1780" s="356"/>
      <c r="D1780" s="356"/>
      <c r="E1780" s="356"/>
      <c r="F1780" s="356"/>
      <c r="G1780" s="356"/>
      <c r="H1780" s="356"/>
      <c r="I1780" s="356"/>
      <c r="J1780" s="356"/>
      <c r="K1780" s="356"/>
      <c r="L1780" s="356"/>
      <c r="M1780" s="356"/>
      <c r="N1780" s="356"/>
      <c r="O1780" s="356"/>
      <c r="P1780" s="356"/>
      <c r="Q1780" s="356"/>
      <c r="R1780" s="356"/>
      <c r="S1780" s="356"/>
      <c r="T1780" s="356"/>
      <c r="U1780" s="356"/>
      <c r="V1780" s="356"/>
      <c r="W1780" s="356"/>
      <c r="X1780" s="356"/>
      <c r="Y1780" s="356"/>
      <c r="Z1780" s="356"/>
      <c r="AA1780" s="356"/>
      <c r="AB1780" s="356"/>
      <c r="AC1780" s="356"/>
      <c r="AD1780" s="310">
        <f>'Art. 121'!Q1706</f>
        <v>2</v>
      </c>
      <c r="AE1780" s="94">
        <f t="shared" si="304"/>
        <v>5.8275058275058279E-2</v>
      </c>
      <c r="AF1780">
        <f t="shared" si="305"/>
        <v>1</v>
      </c>
      <c r="AG1780" s="92">
        <f t="shared" si="306"/>
        <v>1</v>
      </c>
      <c r="AH1780" s="95">
        <f t="shared" si="307"/>
        <v>1</v>
      </c>
      <c r="AI1780" s="96">
        <f t="shared" si="308"/>
        <v>2.564102564102564E-2</v>
      </c>
      <c r="AJ1780" s="96">
        <f t="shared" si="309"/>
        <v>2.564102564102564E-2</v>
      </c>
      <c r="AK1780" s="96">
        <f t="shared" si="310"/>
        <v>5.8275058275058279E-2</v>
      </c>
    </row>
    <row r="1781" spans="1:37" ht="24.9" customHeight="1" x14ac:dyDescent="0.25">
      <c r="A1781" s="356" t="s">
        <v>1378</v>
      </c>
      <c r="B1781" s="356"/>
      <c r="C1781" s="356"/>
      <c r="D1781" s="356"/>
      <c r="E1781" s="356"/>
      <c r="F1781" s="356"/>
      <c r="G1781" s="356"/>
      <c r="H1781" s="356"/>
      <c r="I1781" s="356"/>
      <c r="J1781" s="356"/>
      <c r="K1781" s="356"/>
      <c r="L1781" s="356"/>
      <c r="M1781" s="356"/>
      <c r="N1781" s="356"/>
      <c r="O1781" s="356"/>
      <c r="P1781" s="356"/>
      <c r="Q1781" s="356"/>
      <c r="R1781" s="356"/>
      <c r="S1781" s="356"/>
      <c r="T1781" s="356"/>
      <c r="U1781" s="356"/>
      <c r="V1781" s="356"/>
      <c r="W1781" s="356"/>
      <c r="X1781" s="356"/>
      <c r="Y1781" s="356"/>
      <c r="Z1781" s="356"/>
      <c r="AA1781" s="356"/>
      <c r="AB1781" s="356"/>
      <c r="AC1781" s="356"/>
      <c r="AD1781" s="310">
        <f>'Art. 121'!Q1707</f>
        <v>2</v>
      </c>
      <c r="AE1781" s="94">
        <f t="shared" si="304"/>
        <v>5.8275058275058279E-2</v>
      </c>
      <c r="AF1781">
        <f t="shared" si="305"/>
        <v>1</v>
      </c>
      <c r="AG1781" s="92">
        <f t="shared" si="306"/>
        <v>1</v>
      </c>
      <c r="AH1781" s="95">
        <f t="shared" si="307"/>
        <v>1</v>
      </c>
      <c r="AI1781" s="96">
        <f t="shared" si="308"/>
        <v>2.564102564102564E-2</v>
      </c>
      <c r="AJ1781" s="96">
        <f t="shared" si="309"/>
        <v>2.564102564102564E-2</v>
      </c>
      <c r="AK1781" s="96">
        <f t="shared" si="310"/>
        <v>5.8275058275058279E-2</v>
      </c>
    </row>
    <row r="1782" spans="1:37" ht="24.9" customHeight="1" x14ac:dyDescent="0.25">
      <c r="A1782" s="356" t="s">
        <v>1379</v>
      </c>
      <c r="B1782" s="356"/>
      <c r="C1782" s="356"/>
      <c r="D1782" s="356"/>
      <c r="E1782" s="356"/>
      <c r="F1782" s="356"/>
      <c r="G1782" s="356"/>
      <c r="H1782" s="356"/>
      <c r="I1782" s="356"/>
      <c r="J1782" s="356"/>
      <c r="K1782" s="356"/>
      <c r="L1782" s="356"/>
      <c r="M1782" s="356"/>
      <c r="N1782" s="356"/>
      <c r="O1782" s="356"/>
      <c r="P1782" s="356"/>
      <c r="Q1782" s="356"/>
      <c r="R1782" s="356"/>
      <c r="S1782" s="356"/>
      <c r="T1782" s="356"/>
      <c r="U1782" s="356"/>
      <c r="V1782" s="356"/>
      <c r="W1782" s="356"/>
      <c r="X1782" s="356"/>
      <c r="Y1782" s="356"/>
      <c r="Z1782" s="356"/>
      <c r="AA1782" s="356"/>
      <c r="AB1782" s="356"/>
      <c r="AC1782" s="356"/>
      <c r="AD1782" s="310">
        <f>'Art. 121'!Q1708</f>
        <v>2</v>
      </c>
      <c r="AE1782" s="94">
        <f t="shared" si="304"/>
        <v>5.8275058275058279E-2</v>
      </c>
      <c r="AF1782">
        <f t="shared" si="305"/>
        <v>1</v>
      </c>
      <c r="AG1782" s="92">
        <f t="shared" si="306"/>
        <v>1</v>
      </c>
      <c r="AH1782" s="95">
        <f t="shared" si="307"/>
        <v>1</v>
      </c>
      <c r="AI1782" s="96">
        <f t="shared" si="308"/>
        <v>2.564102564102564E-2</v>
      </c>
      <c r="AJ1782" s="96">
        <f t="shared" si="309"/>
        <v>2.564102564102564E-2</v>
      </c>
      <c r="AK1782" s="96">
        <f t="shared" si="310"/>
        <v>5.8275058275058279E-2</v>
      </c>
    </row>
    <row r="1783" spans="1:37" ht="24.9" customHeight="1" x14ac:dyDescent="0.25">
      <c r="A1783" s="356" t="s">
        <v>1380</v>
      </c>
      <c r="B1783" s="356"/>
      <c r="C1783" s="356"/>
      <c r="D1783" s="356"/>
      <c r="E1783" s="356"/>
      <c r="F1783" s="356"/>
      <c r="G1783" s="356"/>
      <c r="H1783" s="356"/>
      <c r="I1783" s="356"/>
      <c r="J1783" s="356"/>
      <c r="K1783" s="356"/>
      <c r="L1783" s="356"/>
      <c r="M1783" s="356"/>
      <c r="N1783" s="356"/>
      <c r="O1783" s="356"/>
      <c r="P1783" s="356"/>
      <c r="Q1783" s="356"/>
      <c r="R1783" s="356"/>
      <c r="S1783" s="356"/>
      <c r="T1783" s="356"/>
      <c r="U1783" s="356"/>
      <c r="V1783" s="356"/>
      <c r="W1783" s="356"/>
      <c r="X1783" s="356"/>
      <c r="Y1783" s="356"/>
      <c r="Z1783" s="356"/>
      <c r="AA1783" s="356"/>
      <c r="AB1783" s="356"/>
      <c r="AC1783" s="356"/>
      <c r="AD1783" s="310">
        <f>'Art. 121'!Q1709</f>
        <v>0</v>
      </c>
      <c r="AE1783" s="94">
        <f t="shared" si="304"/>
        <v>0</v>
      </c>
      <c r="AF1783">
        <f t="shared" si="305"/>
        <v>0</v>
      </c>
      <c r="AG1783" s="92">
        <f t="shared" si="306"/>
        <v>1</v>
      </c>
      <c r="AH1783" s="95">
        <f t="shared" si="307"/>
        <v>0</v>
      </c>
      <c r="AI1783" s="96">
        <f t="shared" si="308"/>
        <v>2.564102564102564E-2</v>
      </c>
      <c r="AJ1783" s="96">
        <f t="shared" si="309"/>
        <v>0</v>
      </c>
      <c r="AK1783" s="96">
        <f t="shared" si="310"/>
        <v>0</v>
      </c>
    </row>
    <row r="1784" spans="1:37" ht="24.9" customHeight="1" x14ac:dyDescent="0.25">
      <c r="A1784" s="393" t="s">
        <v>1381</v>
      </c>
      <c r="B1784" s="393"/>
      <c r="C1784" s="393"/>
      <c r="D1784" s="393"/>
      <c r="E1784" s="393"/>
      <c r="F1784" s="393"/>
      <c r="G1784" s="393"/>
      <c r="H1784" s="393"/>
      <c r="I1784" s="393"/>
      <c r="J1784" s="393"/>
      <c r="K1784" s="393"/>
      <c r="L1784" s="393"/>
      <c r="M1784" s="393"/>
      <c r="N1784" s="393"/>
      <c r="O1784" s="393"/>
      <c r="P1784" s="393"/>
      <c r="Q1784" s="393"/>
      <c r="R1784" s="393"/>
      <c r="S1784" s="393"/>
      <c r="T1784" s="393"/>
      <c r="U1784" s="393"/>
      <c r="V1784" s="393"/>
      <c r="W1784" s="393"/>
      <c r="X1784" s="393"/>
      <c r="Y1784" s="393"/>
      <c r="Z1784" s="393"/>
      <c r="AA1784" s="393"/>
      <c r="AB1784" s="393"/>
      <c r="AC1784" s="393"/>
      <c r="AD1784" s="310">
        <f>'Art. 121'!Q1710</f>
        <v>2</v>
      </c>
      <c r="AE1784" s="94">
        <f t="shared" si="304"/>
        <v>5.8275058275058279E-2</v>
      </c>
      <c r="AF1784">
        <f t="shared" si="305"/>
        <v>1</v>
      </c>
      <c r="AG1784" s="92">
        <f t="shared" si="306"/>
        <v>1</v>
      </c>
      <c r="AH1784" s="95">
        <f t="shared" si="307"/>
        <v>1</v>
      </c>
      <c r="AI1784" s="96">
        <f t="shared" si="308"/>
        <v>2.564102564102564E-2</v>
      </c>
      <c r="AJ1784" s="96">
        <f t="shared" si="309"/>
        <v>2.564102564102564E-2</v>
      </c>
      <c r="AK1784" s="96">
        <f t="shared" si="310"/>
        <v>5.8275058275058279E-2</v>
      </c>
    </row>
    <row r="1785" spans="1:37" ht="24.9" customHeight="1" x14ac:dyDescent="0.25">
      <c r="A1785" s="393" t="s">
        <v>1382</v>
      </c>
      <c r="B1785" s="393"/>
      <c r="C1785" s="393"/>
      <c r="D1785" s="393"/>
      <c r="E1785" s="393"/>
      <c r="F1785" s="393"/>
      <c r="G1785" s="393"/>
      <c r="H1785" s="393"/>
      <c r="I1785" s="393"/>
      <c r="J1785" s="393"/>
      <c r="K1785" s="393"/>
      <c r="L1785" s="393"/>
      <c r="M1785" s="393"/>
      <c r="N1785" s="393"/>
      <c r="O1785" s="393"/>
      <c r="P1785" s="393"/>
      <c r="Q1785" s="393"/>
      <c r="R1785" s="393"/>
      <c r="S1785" s="393"/>
      <c r="T1785" s="393"/>
      <c r="U1785" s="393"/>
      <c r="V1785" s="393"/>
      <c r="W1785" s="393"/>
      <c r="X1785" s="393"/>
      <c r="Y1785" s="393"/>
      <c r="Z1785" s="393"/>
      <c r="AA1785" s="393"/>
      <c r="AB1785" s="393"/>
      <c r="AC1785" s="393"/>
      <c r="AD1785" s="310">
        <f>'Art. 121'!Q1711</f>
        <v>2</v>
      </c>
      <c r="AE1785" s="94">
        <f t="shared" si="304"/>
        <v>5.8275058275058279E-2</v>
      </c>
      <c r="AF1785">
        <f t="shared" si="305"/>
        <v>1</v>
      </c>
      <c r="AG1785" s="92">
        <f t="shared" si="306"/>
        <v>1</v>
      </c>
      <c r="AH1785" s="95">
        <f t="shared" si="307"/>
        <v>1</v>
      </c>
      <c r="AI1785" s="96">
        <f t="shared" si="308"/>
        <v>2.564102564102564E-2</v>
      </c>
      <c r="AJ1785" s="96">
        <f t="shared" si="309"/>
        <v>2.564102564102564E-2</v>
      </c>
      <c r="AK1785" s="96">
        <f t="shared" si="310"/>
        <v>5.8275058275058279E-2</v>
      </c>
    </row>
    <row r="1786" spans="1:37" ht="24.9" customHeight="1" x14ac:dyDescent="0.25">
      <c r="A1786" s="356" t="s">
        <v>1383</v>
      </c>
      <c r="B1786" s="356"/>
      <c r="C1786" s="356"/>
      <c r="D1786" s="356"/>
      <c r="E1786" s="356"/>
      <c r="F1786" s="356"/>
      <c r="G1786" s="356"/>
      <c r="H1786" s="356"/>
      <c r="I1786" s="356"/>
      <c r="J1786" s="356"/>
      <c r="K1786" s="356"/>
      <c r="L1786" s="356"/>
      <c r="M1786" s="356"/>
      <c r="N1786" s="356"/>
      <c r="O1786" s="356"/>
      <c r="P1786" s="356"/>
      <c r="Q1786" s="356"/>
      <c r="R1786" s="356"/>
      <c r="S1786" s="356"/>
      <c r="T1786" s="356"/>
      <c r="U1786" s="356"/>
      <c r="V1786" s="356"/>
      <c r="W1786" s="356"/>
      <c r="X1786" s="356"/>
      <c r="Y1786" s="356"/>
      <c r="Z1786" s="356"/>
      <c r="AA1786" s="356"/>
      <c r="AB1786" s="356"/>
      <c r="AC1786" s="356"/>
      <c r="AD1786" s="310">
        <f>'Art. 121'!Q1712</f>
        <v>2</v>
      </c>
      <c r="AE1786" s="94">
        <f t="shared" si="304"/>
        <v>5.8275058275058279E-2</v>
      </c>
      <c r="AF1786">
        <f t="shared" si="305"/>
        <v>1</v>
      </c>
      <c r="AG1786" s="92">
        <f t="shared" si="306"/>
        <v>1</v>
      </c>
      <c r="AH1786" s="95">
        <f t="shared" si="307"/>
        <v>1</v>
      </c>
      <c r="AI1786" s="96">
        <f t="shared" si="308"/>
        <v>2.564102564102564E-2</v>
      </c>
      <c r="AJ1786" s="96">
        <f t="shared" si="309"/>
        <v>2.564102564102564E-2</v>
      </c>
      <c r="AK1786" s="96">
        <f t="shared" si="310"/>
        <v>5.8275058275058279E-2</v>
      </c>
    </row>
    <row r="1787" spans="1:37" ht="24.9" customHeight="1" x14ac:dyDescent="0.25">
      <c r="A1787" s="356" t="s">
        <v>1384</v>
      </c>
      <c r="B1787" s="356"/>
      <c r="C1787" s="356"/>
      <c r="D1787" s="356"/>
      <c r="E1787" s="356"/>
      <c r="F1787" s="356"/>
      <c r="G1787" s="356"/>
      <c r="H1787" s="356"/>
      <c r="I1787" s="356"/>
      <c r="J1787" s="356"/>
      <c r="K1787" s="356"/>
      <c r="L1787" s="356"/>
      <c r="M1787" s="356"/>
      <c r="N1787" s="356"/>
      <c r="O1787" s="356"/>
      <c r="P1787" s="356"/>
      <c r="Q1787" s="356"/>
      <c r="R1787" s="356"/>
      <c r="S1787" s="356"/>
      <c r="T1787" s="356"/>
      <c r="U1787" s="356"/>
      <c r="V1787" s="356"/>
      <c r="W1787" s="356"/>
      <c r="X1787" s="356"/>
      <c r="Y1787" s="356"/>
      <c r="Z1787" s="356"/>
      <c r="AA1787" s="356"/>
      <c r="AB1787" s="356"/>
      <c r="AC1787" s="356"/>
      <c r="AD1787" s="310">
        <f>'Art. 121'!Q1713</f>
        <v>2</v>
      </c>
      <c r="AE1787" s="94">
        <f t="shared" si="304"/>
        <v>5.8275058275058279E-2</v>
      </c>
      <c r="AF1787">
        <f t="shared" si="305"/>
        <v>1</v>
      </c>
      <c r="AG1787" s="92">
        <f t="shared" si="306"/>
        <v>1</v>
      </c>
      <c r="AH1787" s="95">
        <f t="shared" si="307"/>
        <v>1</v>
      </c>
      <c r="AI1787" s="96">
        <f t="shared" si="308"/>
        <v>2.564102564102564E-2</v>
      </c>
      <c r="AJ1787" s="96">
        <f t="shared" si="309"/>
        <v>2.564102564102564E-2</v>
      </c>
      <c r="AK1787" s="96">
        <f t="shared" si="310"/>
        <v>5.8275058275058279E-2</v>
      </c>
    </row>
    <row r="1788" spans="1:37" ht="24.9" customHeight="1" x14ac:dyDescent="0.25">
      <c r="A1788" s="356" t="s">
        <v>1385</v>
      </c>
      <c r="B1788" s="356"/>
      <c r="C1788" s="356"/>
      <c r="D1788" s="356"/>
      <c r="E1788" s="356"/>
      <c r="F1788" s="356"/>
      <c r="G1788" s="356"/>
      <c r="H1788" s="356"/>
      <c r="I1788" s="356"/>
      <c r="J1788" s="356"/>
      <c r="K1788" s="356"/>
      <c r="L1788" s="356"/>
      <c r="M1788" s="356"/>
      <c r="N1788" s="356"/>
      <c r="O1788" s="356"/>
      <c r="P1788" s="356"/>
      <c r="Q1788" s="356"/>
      <c r="R1788" s="356"/>
      <c r="S1788" s="356"/>
      <c r="T1788" s="356"/>
      <c r="U1788" s="356"/>
      <c r="V1788" s="356"/>
      <c r="W1788" s="356"/>
      <c r="X1788" s="356"/>
      <c r="Y1788" s="356"/>
      <c r="Z1788" s="356"/>
      <c r="AA1788" s="356"/>
      <c r="AB1788" s="356"/>
      <c r="AC1788" s="356"/>
      <c r="AD1788" s="310">
        <f>'Art. 121'!Q1714</f>
        <v>2</v>
      </c>
      <c r="AE1788" s="94">
        <f t="shared" si="304"/>
        <v>5.8275058275058279E-2</v>
      </c>
      <c r="AF1788">
        <f t="shared" si="305"/>
        <v>1</v>
      </c>
      <c r="AG1788" s="92">
        <f t="shared" si="306"/>
        <v>1</v>
      </c>
      <c r="AH1788" s="95">
        <f t="shared" si="307"/>
        <v>1</v>
      </c>
      <c r="AI1788" s="96">
        <f t="shared" si="308"/>
        <v>2.564102564102564E-2</v>
      </c>
      <c r="AJ1788" s="96">
        <f t="shared" si="309"/>
        <v>2.564102564102564E-2</v>
      </c>
      <c r="AK1788" s="96">
        <f t="shared" si="310"/>
        <v>5.8275058275058279E-2</v>
      </c>
    </row>
    <row r="1789" spans="1:37" ht="24.9" customHeight="1" x14ac:dyDescent="0.25">
      <c r="A1789" s="393" t="s">
        <v>1386</v>
      </c>
      <c r="B1789" s="393"/>
      <c r="C1789" s="393"/>
      <c r="D1789" s="393"/>
      <c r="E1789" s="393"/>
      <c r="F1789" s="393"/>
      <c r="G1789" s="393"/>
      <c r="H1789" s="393"/>
      <c r="I1789" s="393"/>
      <c r="J1789" s="393"/>
      <c r="K1789" s="393"/>
      <c r="L1789" s="393"/>
      <c r="M1789" s="393"/>
      <c r="N1789" s="393"/>
      <c r="O1789" s="393"/>
      <c r="P1789" s="393"/>
      <c r="Q1789" s="393"/>
      <c r="R1789" s="393"/>
      <c r="S1789" s="393"/>
      <c r="T1789" s="393"/>
      <c r="U1789" s="393"/>
      <c r="V1789" s="393"/>
      <c r="W1789" s="393"/>
      <c r="X1789" s="393"/>
      <c r="Y1789" s="393"/>
      <c r="Z1789" s="393"/>
      <c r="AA1789" s="393"/>
      <c r="AB1789" s="393"/>
      <c r="AC1789" s="393"/>
      <c r="AD1789" s="310">
        <f>'Art. 121'!Q1715</f>
        <v>2</v>
      </c>
      <c r="AE1789" s="94">
        <f t="shared" si="304"/>
        <v>5.8275058275058279E-2</v>
      </c>
      <c r="AF1789">
        <f t="shared" si="305"/>
        <v>1</v>
      </c>
      <c r="AG1789" s="92">
        <f t="shared" si="306"/>
        <v>1</v>
      </c>
      <c r="AH1789" s="95">
        <f t="shared" si="307"/>
        <v>1</v>
      </c>
      <c r="AI1789" s="96">
        <f t="shared" si="308"/>
        <v>2.564102564102564E-2</v>
      </c>
      <c r="AJ1789" s="96">
        <f t="shared" si="309"/>
        <v>2.564102564102564E-2</v>
      </c>
      <c r="AK1789" s="96">
        <f t="shared" si="310"/>
        <v>5.8275058275058279E-2</v>
      </c>
    </row>
    <row r="1790" spans="1:37" ht="24.9" customHeight="1" x14ac:dyDescent="0.25">
      <c r="A1790" s="393" t="s">
        <v>1387</v>
      </c>
      <c r="B1790" s="393"/>
      <c r="C1790" s="393"/>
      <c r="D1790" s="393"/>
      <c r="E1790" s="393"/>
      <c r="F1790" s="393"/>
      <c r="G1790" s="393"/>
      <c r="H1790" s="393"/>
      <c r="I1790" s="393"/>
      <c r="J1790" s="393"/>
      <c r="K1790" s="393"/>
      <c r="L1790" s="393"/>
      <c r="M1790" s="393"/>
      <c r="N1790" s="393"/>
      <c r="O1790" s="393"/>
      <c r="P1790" s="393"/>
      <c r="Q1790" s="393"/>
      <c r="R1790" s="393"/>
      <c r="S1790" s="393"/>
      <c r="T1790" s="393"/>
      <c r="U1790" s="393"/>
      <c r="V1790" s="393"/>
      <c r="W1790" s="393"/>
      <c r="X1790" s="393"/>
      <c r="Y1790" s="393"/>
      <c r="Z1790" s="393"/>
      <c r="AA1790" s="393"/>
      <c r="AB1790" s="393"/>
      <c r="AC1790" s="393"/>
      <c r="AD1790" s="310">
        <f>'Art. 121'!Q1716</f>
        <v>2</v>
      </c>
      <c r="AE1790" s="94">
        <f t="shared" si="304"/>
        <v>5.8275058275058279E-2</v>
      </c>
      <c r="AF1790">
        <f t="shared" si="305"/>
        <v>1</v>
      </c>
      <c r="AG1790" s="92">
        <f t="shared" si="306"/>
        <v>1</v>
      </c>
      <c r="AH1790" s="95">
        <f t="shared" si="307"/>
        <v>1</v>
      </c>
      <c r="AI1790" s="96">
        <f t="shared" si="308"/>
        <v>2.564102564102564E-2</v>
      </c>
      <c r="AJ1790" s="96">
        <f t="shared" si="309"/>
        <v>2.564102564102564E-2</v>
      </c>
      <c r="AK1790" s="96">
        <f t="shared" si="310"/>
        <v>5.8275058275058279E-2</v>
      </c>
    </row>
    <row r="1791" spans="1:37" ht="24.9" customHeight="1" x14ac:dyDescent="0.25">
      <c r="A1791" s="356" t="s">
        <v>1388</v>
      </c>
      <c r="B1791" s="356"/>
      <c r="C1791" s="356"/>
      <c r="D1791" s="356"/>
      <c r="E1791" s="356"/>
      <c r="F1791" s="356"/>
      <c r="G1791" s="356"/>
      <c r="H1791" s="356"/>
      <c r="I1791" s="356"/>
      <c r="J1791" s="356"/>
      <c r="K1791" s="356"/>
      <c r="L1791" s="356"/>
      <c r="M1791" s="356"/>
      <c r="N1791" s="356"/>
      <c r="O1791" s="356"/>
      <c r="P1791" s="356"/>
      <c r="Q1791" s="356"/>
      <c r="R1791" s="356"/>
      <c r="S1791" s="356"/>
      <c r="T1791" s="356"/>
      <c r="U1791" s="356"/>
      <c r="V1791" s="356"/>
      <c r="W1791" s="356"/>
      <c r="X1791" s="356"/>
      <c r="Y1791" s="356"/>
      <c r="Z1791" s="356"/>
      <c r="AA1791" s="356"/>
      <c r="AB1791" s="356"/>
      <c r="AC1791" s="356"/>
      <c r="AD1791" s="310">
        <f>'Art. 121'!Q1717</f>
        <v>2</v>
      </c>
      <c r="AE1791" s="94">
        <f t="shared" si="304"/>
        <v>5.8275058275058279E-2</v>
      </c>
      <c r="AF1791">
        <f t="shared" si="305"/>
        <v>1</v>
      </c>
      <c r="AG1791" s="92">
        <f t="shared" si="306"/>
        <v>1</v>
      </c>
      <c r="AH1791" s="95">
        <f t="shared" si="307"/>
        <v>1</v>
      </c>
      <c r="AI1791" s="96">
        <f t="shared" si="308"/>
        <v>2.564102564102564E-2</v>
      </c>
      <c r="AJ1791" s="96">
        <f t="shared" si="309"/>
        <v>2.564102564102564E-2</v>
      </c>
      <c r="AK1791" s="96">
        <f t="shared" si="310"/>
        <v>5.8275058275058279E-2</v>
      </c>
    </row>
    <row r="1792" spans="1:37" ht="24.9" customHeight="1" x14ac:dyDescent="0.25">
      <c r="A1792" s="356" t="s">
        <v>1389</v>
      </c>
      <c r="B1792" s="356"/>
      <c r="C1792" s="356"/>
      <c r="D1792" s="356"/>
      <c r="E1792" s="356"/>
      <c r="F1792" s="356"/>
      <c r="G1792" s="356"/>
      <c r="H1792" s="356"/>
      <c r="I1792" s="356"/>
      <c r="J1792" s="356"/>
      <c r="K1792" s="356"/>
      <c r="L1792" s="356"/>
      <c r="M1792" s="356"/>
      <c r="N1792" s="356"/>
      <c r="O1792" s="356"/>
      <c r="P1792" s="356"/>
      <c r="Q1792" s="356"/>
      <c r="R1792" s="356"/>
      <c r="S1792" s="356"/>
      <c r="T1792" s="356"/>
      <c r="U1792" s="356"/>
      <c r="V1792" s="356"/>
      <c r="W1792" s="356"/>
      <c r="X1792" s="356"/>
      <c r="Y1792" s="356"/>
      <c r="Z1792" s="356"/>
      <c r="AA1792" s="356"/>
      <c r="AB1792" s="356"/>
      <c r="AC1792" s="356"/>
      <c r="AD1792" s="310">
        <f>'Art. 121'!Q1718</f>
        <v>2</v>
      </c>
      <c r="AE1792" s="94">
        <f t="shared" si="304"/>
        <v>5.8275058275058279E-2</v>
      </c>
      <c r="AF1792">
        <f t="shared" si="305"/>
        <v>1</v>
      </c>
      <c r="AG1792" s="92">
        <f t="shared" si="306"/>
        <v>1</v>
      </c>
      <c r="AH1792" s="95">
        <f t="shared" si="307"/>
        <v>1</v>
      </c>
      <c r="AI1792" s="96">
        <f t="shared" si="308"/>
        <v>2.564102564102564E-2</v>
      </c>
      <c r="AJ1792" s="96">
        <f t="shared" si="309"/>
        <v>2.564102564102564E-2</v>
      </c>
      <c r="AK1792" s="96">
        <f t="shared" si="310"/>
        <v>5.8275058275058279E-2</v>
      </c>
    </row>
    <row r="1793" spans="1:37" ht="24.9" customHeight="1" x14ac:dyDescent="0.25">
      <c r="A1793" s="356" t="s">
        <v>1390</v>
      </c>
      <c r="B1793" s="356"/>
      <c r="C1793" s="356"/>
      <c r="D1793" s="356"/>
      <c r="E1793" s="356"/>
      <c r="F1793" s="356"/>
      <c r="G1793" s="356"/>
      <c r="H1793" s="356"/>
      <c r="I1793" s="356"/>
      <c r="J1793" s="356"/>
      <c r="K1793" s="356"/>
      <c r="L1793" s="356"/>
      <c r="M1793" s="356"/>
      <c r="N1793" s="356"/>
      <c r="O1793" s="356"/>
      <c r="P1793" s="356"/>
      <c r="Q1793" s="356"/>
      <c r="R1793" s="356"/>
      <c r="S1793" s="356"/>
      <c r="T1793" s="356"/>
      <c r="U1793" s="356"/>
      <c r="V1793" s="356"/>
      <c r="W1793" s="356"/>
      <c r="X1793" s="356"/>
      <c r="Y1793" s="356"/>
      <c r="Z1793" s="356"/>
      <c r="AA1793" s="356"/>
      <c r="AB1793" s="356"/>
      <c r="AC1793" s="356"/>
      <c r="AD1793" s="310">
        <f>'Art. 121'!Q1719</f>
        <v>2</v>
      </c>
      <c r="AE1793" s="94">
        <f t="shared" si="304"/>
        <v>5.8275058275058279E-2</v>
      </c>
      <c r="AF1793">
        <f t="shared" si="305"/>
        <v>1</v>
      </c>
      <c r="AG1793" s="92">
        <f t="shared" si="306"/>
        <v>1</v>
      </c>
      <c r="AH1793" s="95">
        <f t="shared" si="307"/>
        <v>1</v>
      </c>
      <c r="AI1793" s="96">
        <f t="shared" si="308"/>
        <v>2.564102564102564E-2</v>
      </c>
      <c r="AJ1793" s="96">
        <f t="shared" si="309"/>
        <v>2.564102564102564E-2</v>
      </c>
      <c r="AK1793" s="96">
        <f t="shared" si="310"/>
        <v>5.8275058275058279E-2</v>
      </c>
    </row>
    <row r="1794" spans="1:37" ht="24.9" customHeight="1" x14ac:dyDescent="0.25">
      <c r="A1794" s="393" t="s">
        <v>1391</v>
      </c>
      <c r="B1794" s="393"/>
      <c r="C1794" s="393"/>
      <c r="D1794" s="393"/>
      <c r="E1794" s="393"/>
      <c r="F1794" s="393"/>
      <c r="G1794" s="393"/>
      <c r="H1794" s="393"/>
      <c r="I1794" s="393"/>
      <c r="J1794" s="393"/>
      <c r="K1794" s="393"/>
      <c r="L1794" s="393"/>
      <c r="M1794" s="393"/>
      <c r="N1794" s="393"/>
      <c r="O1794" s="393"/>
      <c r="P1794" s="393"/>
      <c r="Q1794" s="393"/>
      <c r="R1794" s="393"/>
      <c r="S1794" s="393"/>
      <c r="T1794" s="393"/>
      <c r="U1794" s="393"/>
      <c r="V1794" s="393"/>
      <c r="W1794" s="393"/>
      <c r="X1794" s="393"/>
      <c r="Y1794" s="393"/>
      <c r="Z1794" s="393"/>
      <c r="AA1794" s="393"/>
      <c r="AB1794" s="393"/>
      <c r="AC1794" s="393"/>
      <c r="AD1794" s="310">
        <f>'Art. 121'!Q1720</f>
        <v>2</v>
      </c>
      <c r="AE1794" s="94">
        <f t="shared" si="304"/>
        <v>5.8275058275058279E-2</v>
      </c>
      <c r="AF1794">
        <f t="shared" si="305"/>
        <v>1</v>
      </c>
      <c r="AG1794" s="92">
        <f t="shared" si="306"/>
        <v>1</v>
      </c>
      <c r="AH1794" s="95">
        <f t="shared" si="307"/>
        <v>1</v>
      </c>
      <c r="AI1794" s="96">
        <f t="shared" si="308"/>
        <v>2.564102564102564E-2</v>
      </c>
      <c r="AJ1794" s="96">
        <f t="shared" si="309"/>
        <v>2.564102564102564E-2</v>
      </c>
      <c r="AK1794" s="96">
        <f t="shared" si="310"/>
        <v>5.8275058275058279E-2</v>
      </c>
    </row>
    <row r="1795" spans="1:37" ht="24.9" customHeight="1" x14ac:dyDescent="0.25">
      <c r="A1795" s="393" t="s">
        <v>1392</v>
      </c>
      <c r="B1795" s="393"/>
      <c r="C1795" s="393"/>
      <c r="D1795" s="393"/>
      <c r="E1795" s="393"/>
      <c r="F1795" s="393"/>
      <c r="G1795" s="393"/>
      <c r="H1795" s="393"/>
      <c r="I1795" s="393"/>
      <c r="J1795" s="393"/>
      <c r="K1795" s="393"/>
      <c r="L1795" s="393"/>
      <c r="M1795" s="393"/>
      <c r="N1795" s="393"/>
      <c r="O1795" s="393"/>
      <c r="P1795" s="393"/>
      <c r="Q1795" s="393"/>
      <c r="R1795" s="393"/>
      <c r="S1795" s="393"/>
      <c r="T1795" s="393"/>
      <c r="U1795" s="393"/>
      <c r="V1795" s="393"/>
      <c r="W1795" s="393"/>
      <c r="X1795" s="393"/>
      <c r="Y1795" s="393"/>
      <c r="Z1795" s="393"/>
      <c r="AA1795" s="393"/>
      <c r="AB1795" s="393"/>
      <c r="AC1795" s="393"/>
      <c r="AD1795" s="310">
        <f>'Art. 121'!Q1721</f>
        <v>2</v>
      </c>
      <c r="AE1795" s="94">
        <f t="shared" si="304"/>
        <v>5.8275058275058279E-2</v>
      </c>
      <c r="AF1795">
        <f t="shared" si="305"/>
        <v>1</v>
      </c>
      <c r="AG1795" s="92">
        <f t="shared" si="306"/>
        <v>1</v>
      </c>
      <c r="AH1795" s="95">
        <f t="shared" si="307"/>
        <v>1</v>
      </c>
      <c r="AI1795" s="96">
        <f t="shared" si="308"/>
        <v>2.564102564102564E-2</v>
      </c>
      <c r="AJ1795" s="96">
        <f t="shared" si="309"/>
        <v>2.564102564102564E-2</v>
      </c>
      <c r="AK1795" s="96">
        <f t="shared" si="310"/>
        <v>5.8275058275058279E-2</v>
      </c>
    </row>
    <row r="1796" spans="1:37" ht="24.9" customHeight="1" x14ac:dyDescent="0.25">
      <c r="A1796" s="356" t="s">
        <v>1393</v>
      </c>
      <c r="B1796" s="356"/>
      <c r="C1796" s="356"/>
      <c r="D1796" s="356"/>
      <c r="E1796" s="356"/>
      <c r="F1796" s="356"/>
      <c r="G1796" s="356"/>
      <c r="H1796" s="356"/>
      <c r="I1796" s="356"/>
      <c r="J1796" s="356"/>
      <c r="K1796" s="356"/>
      <c r="L1796" s="356"/>
      <c r="M1796" s="356"/>
      <c r="N1796" s="356"/>
      <c r="O1796" s="356"/>
      <c r="P1796" s="356"/>
      <c r="Q1796" s="356"/>
      <c r="R1796" s="356"/>
      <c r="S1796" s="356"/>
      <c r="T1796" s="356"/>
      <c r="U1796" s="356"/>
      <c r="V1796" s="356"/>
      <c r="W1796" s="356"/>
      <c r="X1796" s="356"/>
      <c r="Y1796" s="356"/>
      <c r="Z1796" s="356"/>
      <c r="AA1796" s="356"/>
      <c r="AB1796" s="356"/>
      <c r="AC1796" s="356"/>
      <c r="AD1796" s="310">
        <f>'Art. 121'!Q1722</f>
        <v>2</v>
      </c>
      <c r="AE1796" s="94">
        <f t="shared" si="304"/>
        <v>5.8275058275058279E-2</v>
      </c>
      <c r="AF1796">
        <f t="shared" si="305"/>
        <v>1</v>
      </c>
      <c r="AG1796" s="92">
        <f t="shared" si="306"/>
        <v>1</v>
      </c>
      <c r="AH1796" s="95">
        <f t="shared" si="307"/>
        <v>1</v>
      </c>
      <c r="AI1796" s="96">
        <f t="shared" si="308"/>
        <v>2.564102564102564E-2</v>
      </c>
      <c r="AJ1796" s="96">
        <f t="shared" si="309"/>
        <v>2.564102564102564E-2</v>
      </c>
      <c r="AK1796" s="96">
        <f t="shared" si="310"/>
        <v>5.8275058275058279E-2</v>
      </c>
    </row>
    <row r="1797" spans="1:37" ht="24.9" customHeight="1" x14ac:dyDescent="0.25">
      <c r="A1797" s="356" t="s">
        <v>1394</v>
      </c>
      <c r="B1797" s="356"/>
      <c r="C1797" s="356"/>
      <c r="D1797" s="356"/>
      <c r="E1797" s="356"/>
      <c r="F1797" s="356"/>
      <c r="G1797" s="356"/>
      <c r="H1797" s="356"/>
      <c r="I1797" s="356"/>
      <c r="J1797" s="356"/>
      <c r="K1797" s="356"/>
      <c r="L1797" s="356"/>
      <c r="M1797" s="356"/>
      <c r="N1797" s="356"/>
      <c r="O1797" s="356"/>
      <c r="P1797" s="356"/>
      <c r="Q1797" s="356"/>
      <c r="R1797" s="356"/>
      <c r="S1797" s="356"/>
      <c r="T1797" s="356"/>
      <c r="U1797" s="356"/>
      <c r="V1797" s="356"/>
      <c r="W1797" s="356"/>
      <c r="X1797" s="356"/>
      <c r="Y1797" s="356"/>
      <c r="Z1797" s="356"/>
      <c r="AA1797" s="356"/>
      <c r="AB1797" s="356"/>
      <c r="AC1797" s="356"/>
      <c r="AD1797" s="310">
        <f>'Art. 121'!Q1723</f>
        <v>2</v>
      </c>
      <c r="AE1797" s="94">
        <f t="shared" si="304"/>
        <v>5.8275058275058279E-2</v>
      </c>
      <c r="AF1797">
        <f t="shared" si="305"/>
        <v>1</v>
      </c>
      <c r="AG1797" s="92">
        <f t="shared" si="306"/>
        <v>1</v>
      </c>
      <c r="AH1797" s="95">
        <f t="shared" si="307"/>
        <v>1</v>
      </c>
      <c r="AI1797" s="96">
        <f t="shared" si="308"/>
        <v>2.564102564102564E-2</v>
      </c>
      <c r="AJ1797" s="96">
        <f t="shared" si="309"/>
        <v>2.564102564102564E-2</v>
      </c>
      <c r="AK1797" s="96">
        <f t="shared" si="310"/>
        <v>5.8275058275058279E-2</v>
      </c>
    </row>
    <row r="1798" spans="1:37" ht="24.9" customHeight="1" x14ac:dyDescent="0.25">
      <c r="A1798" s="356" t="s">
        <v>1395</v>
      </c>
      <c r="B1798" s="356"/>
      <c r="C1798" s="356"/>
      <c r="D1798" s="356"/>
      <c r="E1798" s="356"/>
      <c r="F1798" s="356"/>
      <c r="G1798" s="356"/>
      <c r="H1798" s="356"/>
      <c r="I1798" s="356"/>
      <c r="J1798" s="356"/>
      <c r="K1798" s="356"/>
      <c r="L1798" s="356"/>
      <c r="M1798" s="356"/>
      <c r="N1798" s="356"/>
      <c r="O1798" s="356"/>
      <c r="P1798" s="356"/>
      <c r="Q1798" s="356"/>
      <c r="R1798" s="356"/>
      <c r="S1798" s="356"/>
      <c r="T1798" s="356"/>
      <c r="U1798" s="356"/>
      <c r="V1798" s="356"/>
      <c r="W1798" s="356"/>
      <c r="X1798" s="356"/>
      <c r="Y1798" s="356"/>
      <c r="Z1798" s="356"/>
      <c r="AA1798" s="356"/>
      <c r="AB1798" s="356"/>
      <c r="AC1798" s="356"/>
      <c r="AD1798" s="310">
        <f>'Art. 121'!Q1724</f>
        <v>2</v>
      </c>
      <c r="AE1798" s="94">
        <f t="shared" si="304"/>
        <v>5.8275058275058279E-2</v>
      </c>
      <c r="AF1798">
        <f t="shared" si="305"/>
        <v>1</v>
      </c>
      <c r="AG1798" s="92">
        <f t="shared" si="306"/>
        <v>1</v>
      </c>
      <c r="AH1798" s="95">
        <f t="shared" si="307"/>
        <v>1</v>
      </c>
      <c r="AI1798" s="96">
        <f t="shared" si="308"/>
        <v>2.564102564102564E-2</v>
      </c>
      <c r="AJ1798" s="96">
        <f t="shared" si="309"/>
        <v>2.564102564102564E-2</v>
      </c>
      <c r="AK1798" s="96">
        <f t="shared" si="310"/>
        <v>5.8275058275058279E-2</v>
      </c>
    </row>
    <row r="1799" spans="1:37" ht="24.9" customHeight="1" x14ac:dyDescent="0.25">
      <c r="A1799" s="393" t="s">
        <v>1396</v>
      </c>
      <c r="B1799" s="393"/>
      <c r="C1799" s="393"/>
      <c r="D1799" s="393"/>
      <c r="E1799" s="393"/>
      <c r="F1799" s="393"/>
      <c r="G1799" s="393"/>
      <c r="H1799" s="393"/>
      <c r="I1799" s="393"/>
      <c r="J1799" s="393"/>
      <c r="K1799" s="393"/>
      <c r="L1799" s="393"/>
      <c r="M1799" s="393"/>
      <c r="N1799" s="393"/>
      <c r="O1799" s="393"/>
      <c r="P1799" s="393"/>
      <c r="Q1799" s="393"/>
      <c r="R1799" s="393"/>
      <c r="S1799" s="393"/>
      <c r="T1799" s="393"/>
      <c r="U1799" s="393"/>
      <c r="V1799" s="393"/>
      <c r="W1799" s="393"/>
      <c r="X1799" s="393"/>
      <c r="Y1799" s="393"/>
      <c r="Z1799" s="393"/>
      <c r="AA1799" s="393"/>
      <c r="AB1799" s="393"/>
      <c r="AC1799" s="393"/>
      <c r="AD1799" s="310">
        <f>'Art. 121'!Q1725</f>
        <v>0</v>
      </c>
      <c r="AE1799" s="94">
        <f t="shared" si="304"/>
        <v>0</v>
      </c>
      <c r="AF1799">
        <f t="shared" si="305"/>
        <v>0</v>
      </c>
      <c r="AG1799" s="92">
        <f t="shared" si="306"/>
        <v>1</v>
      </c>
      <c r="AH1799" s="95">
        <f t="shared" si="307"/>
        <v>0</v>
      </c>
      <c r="AI1799" s="96">
        <f t="shared" si="308"/>
        <v>2.564102564102564E-2</v>
      </c>
      <c r="AJ1799" s="96">
        <f t="shared" si="309"/>
        <v>0</v>
      </c>
      <c r="AK1799" s="96">
        <f t="shared" si="310"/>
        <v>0</v>
      </c>
    </row>
    <row r="1800" spans="1:37" ht="24.9" customHeight="1" x14ac:dyDescent="0.25">
      <c r="A1800" s="356" t="s">
        <v>1397</v>
      </c>
      <c r="B1800" s="356"/>
      <c r="C1800" s="356"/>
      <c r="D1800" s="356"/>
      <c r="E1800" s="356"/>
      <c r="F1800" s="356"/>
      <c r="G1800" s="356"/>
      <c r="H1800" s="356"/>
      <c r="I1800" s="356"/>
      <c r="J1800" s="356"/>
      <c r="K1800" s="356"/>
      <c r="L1800" s="356"/>
      <c r="M1800" s="356"/>
      <c r="N1800" s="356"/>
      <c r="O1800" s="356"/>
      <c r="P1800" s="356"/>
      <c r="Q1800" s="356"/>
      <c r="R1800" s="356"/>
      <c r="S1800" s="356"/>
      <c r="T1800" s="356"/>
      <c r="U1800" s="356"/>
      <c r="V1800" s="356"/>
      <c r="W1800" s="356"/>
      <c r="X1800" s="356"/>
      <c r="Y1800" s="356"/>
      <c r="Z1800" s="356"/>
      <c r="AA1800" s="356"/>
      <c r="AB1800" s="356"/>
      <c r="AC1800" s="356"/>
      <c r="AD1800" s="310">
        <f>'Art. 121'!Q1726</f>
        <v>2</v>
      </c>
      <c r="AE1800" s="94">
        <f t="shared" si="304"/>
        <v>5.8275058275058279E-2</v>
      </c>
      <c r="AF1800">
        <f t="shared" si="305"/>
        <v>1</v>
      </c>
      <c r="AG1800" s="92">
        <f t="shared" si="306"/>
        <v>1</v>
      </c>
      <c r="AH1800" s="95">
        <f t="shared" si="307"/>
        <v>1</v>
      </c>
      <c r="AI1800" s="96">
        <f t="shared" si="308"/>
        <v>2.564102564102564E-2</v>
      </c>
      <c r="AJ1800" s="96">
        <f t="shared" si="309"/>
        <v>2.564102564102564E-2</v>
      </c>
      <c r="AK1800" s="96">
        <f t="shared" si="310"/>
        <v>5.8275058275058279E-2</v>
      </c>
    </row>
    <row r="1801" spans="1:37" ht="24.9" customHeight="1" x14ac:dyDescent="0.25">
      <c r="A1801" s="356" t="s">
        <v>1398</v>
      </c>
      <c r="B1801" s="356"/>
      <c r="C1801" s="356"/>
      <c r="D1801" s="356"/>
      <c r="E1801" s="356"/>
      <c r="F1801" s="356"/>
      <c r="G1801" s="356"/>
      <c r="H1801" s="356"/>
      <c r="I1801" s="356"/>
      <c r="J1801" s="356"/>
      <c r="K1801" s="356"/>
      <c r="L1801" s="356"/>
      <c r="M1801" s="356"/>
      <c r="N1801" s="356"/>
      <c r="O1801" s="356"/>
      <c r="P1801" s="356"/>
      <c r="Q1801" s="356"/>
      <c r="R1801" s="356"/>
      <c r="S1801" s="356"/>
      <c r="T1801" s="356"/>
      <c r="U1801" s="356"/>
      <c r="V1801" s="356"/>
      <c r="W1801" s="356"/>
      <c r="X1801" s="356"/>
      <c r="Y1801" s="356"/>
      <c r="Z1801" s="356"/>
      <c r="AA1801" s="356"/>
      <c r="AB1801" s="356"/>
      <c r="AC1801" s="356"/>
      <c r="AD1801" s="310">
        <f>'Art. 121'!Q1727</f>
        <v>2</v>
      </c>
      <c r="AE1801" s="94">
        <f t="shared" si="304"/>
        <v>5.8275058275058279E-2</v>
      </c>
      <c r="AF1801">
        <f t="shared" si="305"/>
        <v>1</v>
      </c>
      <c r="AG1801" s="92">
        <f t="shared" si="306"/>
        <v>1</v>
      </c>
      <c r="AH1801" s="95">
        <f t="shared" si="307"/>
        <v>1</v>
      </c>
      <c r="AI1801" s="96">
        <f t="shared" si="308"/>
        <v>2.564102564102564E-2</v>
      </c>
      <c r="AJ1801" s="96">
        <f t="shared" si="309"/>
        <v>2.564102564102564E-2</v>
      </c>
      <c r="AK1801" s="96">
        <f t="shared" si="310"/>
        <v>5.8275058275058279E-2</v>
      </c>
    </row>
    <row r="1802" spans="1:37" ht="24.9" customHeight="1" x14ac:dyDescent="0.25">
      <c r="A1802" s="356" t="s">
        <v>1399</v>
      </c>
      <c r="B1802" s="356"/>
      <c r="C1802" s="356"/>
      <c r="D1802" s="356"/>
      <c r="E1802" s="356"/>
      <c r="F1802" s="356"/>
      <c r="G1802" s="356"/>
      <c r="H1802" s="356"/>
      <c r="I1802" s="356"/>
      <c r="J1802" s="356"/>
      <c r="K1802" s="356"/>
      <c r="L1802" s="356"/>
      <c r="M1802" s="356"/>
      <c r="N1802" s="356"/>
      <c r="O1802" s="356"/>
      <c r="P1802" s="356"/>
      <c r="Q1802" s="356"/>
      <c r="R1802" s="356"/>
      <c r="S1802" s="356"/>
      <c r="T1802" s="356"/>
      <c r="U1802" s="356"/>
      <c r="V1802" s="356"/>
      <c r="W1802" s="356"/>
      <c r="X1802" s="356"/>
      <c r="Y1802" s="356"/>
      <c r="Z1802" s="356"/>
      <c r="AA1802" s="356"/>
      <c r="AB1802" s="356"/>
      <c r="AC1802" s="356"/>
      <c r="AD1802" s="310">
        <f>'Art. 121'!Q1728</f>
        <v>2</v>
      </c>
      <c r="AE1802" s="94">
        <f t="shared" si="304"/>
        <v>5.8275058275058279E-2</v>
      </c>
      <c r="AF1802">
        <f t="shared" si="305"/>
        <v>1</v>
      </c>
      <c r="AG1802" s="92">
        <f t="shared" si="306"/>
        <v>1</v>
      </c>
      <c r="AH1802" s="95">
        <f t="shared" si="307"/>
        <v>1</v>
      </c>
      <c r="AI1802" s="96">
        <f t="shared" si="308"/>
        <v>2.564102564102564E-2</v>
      </c>
      <c r="AJ1802" s="96">
        <f t="shared" si="309"/>
        <v>2.564102564102564E-2</v>
      </c>
      <c r="AK1802" s="96">
        <f t="shared" si="310"/>
        <v>5.8275058275058279E-2</v>
      </c>
    </row>
    <row r="1803" spans="1:37" ht="24.9" customHeight="1" x14ac:dyDescent="0.25">
      <c r="A1803" s="393" t="s">
        <v>1400</v>
      </c>
      <c r="B1803" s="393"/>
      <c r="C1803" s="393"/>
      <c r="D1803" s="393"/>
      <c r="E1803" s="393"/>
      <c r="F1803" s="393"/>
      <c r="G1803" s="393"/>
      <c r="H1803" s="393"/>
      <c r="I1803" s="393"/>
      <c r="J1803" s="393"/>
      <c r="K1803" s="393"/>
      <c r="L1803" s="393"/>
      <c r="M1803" s="393"/>
      <c r="N1803" s="393"/>
      <c r="O1803" s="393"/>
      <c r="P1803" s="393"/>
      <c r="Q1803" s="393"/>
      <c r="R1803" s="393"/>
      <c r="S1803" s="393"/>
      <c r="T1803" s="393"/>
      <c r="U1803" s="393"/>
      <c r="V1803" s="393"/>
      <c r="W1803" s="393"/>
      <c r="X1803" s="393"/>
      <c r="Y1803" s="393"/>
      <c r="Z1803" s="393"/>
      <c r="AA1803" s="393"/>
      <c r="AB1803" s="393"/>
      <c r="AC1803" s="393"/>
      <c r="AD1803" s="310">
        <f>'Art. 121'!Q1729</f>
        <v>2</v>
      </c>
      <c r="AE1803" s="94">
        <f t="shared" si="304"/>
        <v>5.8275058275058279E-2</v>
      </c>
      <c r="AF1803">
        <f t="shared" si="305"/>
        <v>1</v>
      </c>
      <c r="AG1803" s="92">
        <f t="shared" si="306"/>
        <v>1</v>
      </c>
      <c r="AH1803" s="95">
        <f t="shared" si="307"/>
        <v>1</v>
      </c>
      <c r="AI1803" s="96">
        <f t="shared" si="308"/>
        <v>2.564102564102564E-2</v>
      </c>
      <c r="AJ1803" s="96">
        <f t="shared" si="309"/>
        <v>2.564102564102564E-2</v>
      </c>
      <c r="AK1803" s="96">
        <f t="shared" si="310"/>
        <v>5.8275058275058279E-2</v>
      </c>
    </row>
    <row r="1804" spans="1:37" ht="24.9" customHeight="1" x14ac:dyDescent="0.25">
      <c r="A1804" s="356" t="s">
        <v>1401</v>
      </c>
      <c r="B1804" s="356"/>
      <c r="C1804" s="356"/>
      <c r="D1804" s="356"/>
      <c r="E1804" s="356"/>
      <c r="F1804" s="356"/>
      <c r="G1804" s="356"/>
      <c r="H1804" s="356"/>
      <c r="I1804" s="356"/>
      <c r="J1804" s="356"/>
      <c r="K1804" s="356"/>
      <c r="L1804" s="356"/>
      <c r="M1804" s="356"/>
      <c r="N1804" s="356"/>
      <c r="O1804" s="356"/>
      <c r="P1804" s="356"/>
      <c r="Q1804" s="356"/>
      <c r="R1804" s="356"/>
      <c r="S1804" s="356"/>
      <c r="T1804" s="356"/>
      <c r="U1804" s="356"/>
      <c r="V1804" s="356"/>
      <c r="W1804" s="356"/>
      <c r="X1804" s="356"/>
      <c r="Y1804" s="356"/>
      <c r="Z1804" s="356"/>
      <c r="AA1804" s="356"/>
      <c r="AB1804" s="356"/>
      <c r="AC1804" s="356"/>
      <c r="AD1804" s="310">
        <f>'Art. 121'!Q1730</f>
        <v>2</v>
      </c>
      <c r="AE1804" s="94">
        <f t="shared" si="304"/>
        <v>5.8275058275058279E-2</v>
      </c>
      <c r="AF1804">
        <f t="shared" si="305"/>
        <v>1</v>
      </c>
      <c r="AG1804" s="92">
        <f t="shared" si="306"/>
        <v>1</v>
      </c>
      <c r="AH1804" s="95">
        <f t="shared" si="307"/>
        <v>1</v>
      </c>
      <c r="AI1804" s="96">
        <f t="shared" si="308"/>
        <v>2.564102564102564E-2</v>
      </c>
      <c r="AJ1804" s="96">
        <f t="shared" si="309"/>
        <v>2.564102564102564E-2</v>
      </c>
      <c r="AK1804" s="96">
        <f t="shared" si="310"/>
        <v>5.8275058275058279E-2</v>
      </c>
    </row>
    <row r="1805" spans="1:37" ht="24.9" customHeight="1" x14ac:dyDescent="0.25">
      <c r="A1805" s="356" t="s">
        <v>1402</v>
      </c>
      <c r="B1805" s="356"/>
      <c r="C1805" s="356"/>
      <c r="D1805" s="356"/>
      <c r="E1805" s="356"/>
      <c r="F1805" s="356"/>
      <c r="G1805" s="356"/>
      <c r="H1805" s="356"/>
      <c r="I1805" s="356"/>
      <c r="J1805" s="356"/>
      <c r="K1805" s="356"/>
      <c r="L1805" s="356"/>
      <c r="M1805" s="356"/>
      <c r="N1805" s="356"/>
      <c r="O1805" s="356"/>
      <c r="P1805" s="356"/>
      <c r="Q1805" s="356"/>
      <c r="R1805" s="356"/>
      <c r="S1805" s="356"/>
      <c r="T1805" s="356"/>
      <c r="U1805" s="356"/>
      <c r="V1805" s="356"/>
      <c r="W1805" s="356"/>
      <c r="X1805" s="356"/>
      <c r="Y1805" s="356"/>
      <c r="Z1805" s="356"/>
      <c r="AA1805" s="356"/>
      <c r="AB1805" s="356"/>
      <c r="AC1805" s="356"/>
      <c r="AD1805" s="310">
        <f>'Art. 121'!Q1731</f>
        <v>2</v>
      </c>
      <c r="AE1805" s="94">
        <f t="shared" si="304"/>
        <v>5.8275058275058279E-2</v>
      </c>
      <c r="AF1805">
        <f t="shared" si="305"/>
        <v>1</v>
      </c>
      <c r="AG1805" s="92">
        <f t="shared" si="306"/>
        <v>1</v>
      </c>
      <c r="AH1805" s="95">
        <f t="shared" si="307"/>
        <v>1</v>
      </c>
      <c r="AI1805" s="96">
        <f t="shared" si="308"/>
        <v>2.564102564102564E-2</v>
      </c>
      <c r="AJ1805" s="96">
        <f t="shared" si="309"/>
        <v>2.564102564102564E-2</v>
      </c>
      <c r="AK1805" s="96">
        <f t="shared" si="310"/>
        <v>5.8275058275058279E-2</v>
      </c>
    </row>
    <row r="1806" spans="1:37" ht="24.9" customHeight="1" x14ac:dyDescent="0.25">
      <c r="A1806" s="356" t="s">
        <v>1403</v>
      </c>
      <c r="B1806" s="356"/>
      <c r="C1806" s="356"/>
      <c r="D1806" s="356"/>
      <c r="E1806" s="356"/>
      <c r="F1806" s="356"/>
      <c r="G1806" s="356"/>
      <c r="H1806" s="356"/>
      <c r="I1806" s="356"/>
      <c r="J1806" s="356"/>
      <c r="K1806" s="356"/>
      <c r="L1806" s="356"/>
      <c r="M1806" s="356"/>
      <c r="N1806" s="356"/>
      <c r="O1806" s="356"/>
      <c r="P1806" s="356"/>
      <c r="Q1806" s="356"/>
      <c r="R1806" s="356"/>
      <c r="S1806" s="356"/>
      <c r="T1806" s="356"/>
      <c r="U1806" s="356"/>
      <c r="V1806" s="356"/>
      <c r="W1806" s="356"/>
      <c r="X1806" s="356"/>
      <c r="Y1806" s="356"/>
      <c r="Z1806" s="356"/>
      <c r="AA1806" s="356"/>
      <c r="AB1806" s="356"/>
      <c r="AC1806" s="356"/>
      <c r="AD1806" s="310">
        <f>'Art. 121'!Q1732</f>
        <v>2</v>
      </c>
      <c r="AE1806" s="94">
        <f t="shared" si="304"/>
        <v>5.8275058275058279E-2</v>
      </c>
      <c r="AF1806">
        <f t="shared" si="305"/>
        <v>1</v>
      </c>
      <c r="AG1806" s="92">
        <f t="shared" si="306"/>
        <v>1</v>
      </c>
      <c r="AH1806" s="95">
        <f t="shared" si="307"/>
        <v>1</v>
      </c>
      <c r="AI1806" s="96">
        <f t="shared" si="308"/>
        <v>2.564102564102564E-2</v>
      </c>
      <c r="AJ1806" s="96">
        <f t="shared" si="309"/>
        <v>2.564102564102564E-2</v>
      </c>
      <c r="AK1806" s="96">
        <f t="shared" si="310"/>
        <v>5.8275058275058279E-2</v>
      </c>
    </row>
    <row r="1807" spans="1:37" ht="24.9" customHeight="1" x14ac:dyDescent="0.25">
      <c r="A1807" s="393" t="s">
        <v>1219</v>
      </c>
      <c r="B1807" s="393"/>
      <c r="C1807" s="393"/>
      <c r="D1807" s="393"/>
      <c r="E1807" s="393"/>
      <c r="F1807" s="393"/>
      <c r="G1807" s="393"/>
      <c r="H1807" s="393"/>
      <c r="I1807" s="393"/>
      <c r="J1807" s="393"/>
      <c r="K1807" s="393"/>
      <c r="L1807" s="393"/>
      <c r="M1807" s="393"/>
      <c r="N1807" s="393"/>
      <c r="O1807" s="393"/>
      <c r="P1807" s="393"/>
      <c r="Q1807" s="393"/>
      <c r="R1807" s="393"/>
      <c r="S1807" s="393"/>
      <c r="T1807" s="393"/>
      <c r="U1807" s="393"/>
      <c r="V1807" s="393"/>
      <c r="W1807" s="393"/>
      <c r="X1807" s="393"/>
      <c r="Y1807" s="393"/>
      <c r="Z1807" s="393"/>
      <c r="AA1807" s="393"/>
      <c r="AB1807" s="393"/>
      <c r="AC1807" s="393"/>
      <c r="AD1807" s="310">
        <f>'Art. 121'!Q1733</f>
        <v>2</v>
      </c>
      <c r="AE1807" s="94">
        <f t="shared" si="304"/>
        <v>5.8275058275058279E-2</v>
      </c>
      <c r="AF1807">
        <f t="shared" si="305"/>
        <v>1</v>
      </c>
      <c r="AG1807" s="92">
        <f t="shared" si="306"/>
        <v>1</v>
      </c>
      <c r="AH1807" s="95">
        <f t="shared" si="307"/>
        <v>1</v>
      </c>
      <c r="AI1807" s="96">
        <f t="shared" si="308"/>
        <v>2.564102564102564E-2</v>
      </c>
      <c r="AJ1807" s="96">
        <f t="shared" si="309"/>
        <v>2.564102564102564E-2</v>
      </c>
      <c r="AK1807" s="96">
        <f t="shared" si="310"/>
        <v>5.8275058275058279E-2</v>
      </c>
    </row>
    <row r="1808" spans="1:37" ht="24.9" customHeight="1" x14ac:dyDescent="0.25">
      <c r="A1808" s="356" t="s">
        <v>1404</v>
      </c>
      <c r="B1808" s="356"/>
      <c r="C1808" s="356"/>
      <c r="D1808" s="356"/>
      <c r="E1808" s="356"/>
      <c r="F1808" s="356"/>
      <c r="G1808" s="356"/>
      <c r="H1808" s="356"/>
      <c r="I1808" s="356"/>
      <c r="J1808" s="356"/>
      <c r="K1808" s="356"/>
      <c r="L1808" s="356"/>
      <c r="M1808" s="356"/>
      <c r="N1808" s="356"/>
      <c r="O1808" s="356"/>
      <c r="P1808" s="356"/>
      <c r="Q1808" s="356"/>
      <c r="R1808" s="356"/>
      <c r="S1808" s="356"/>
      <c r="T1808" s="356"/>
      <c r="U1808" s="356"/>
      <c r="V1808" s="356"/>
      <c r="W1808" s="356"/>
      <c r="X1808" s="356"/>
      <c r="Y1808" s="356"/>
      <c r="Z1808" s="356"/>
      <c r="AA1808" s="356"/>
      <c r="AB1808" s="356"/>
      <c r="AC1808" s="356"/>
      <c r="AD1808" s="310">
        <f>'Art. 121'!Q1734</f>
        <v>2</v>
      </c>
      <c r="AE1808" s="94">
        <f t="shared" si="304"/>
        <v>5.8275058275058279E-2</v>
      </c>
      <c r="AF1808">
        <f t="shared" si="305"/>
        <v>1</v>
      </c>
      <c r="AG1808" s="92">
        <f t="shared" si="306"/>
        <v>1</v>
      </c>
      <c r="AH1808" s="95">
        <f t="shared" si="307"/>
        <v>1</v>
      </c>
      <c r="AI1808" s="96">
        <f t="shared" si="308"/>
        <v>2.564102564102564E-2</v>
      </c>
      <c r="AJ1808" s="96">
        <f t="shared" si="309"/>
        <v>2.564102564102564E-2</v>
      </c>
      <c r="AK1808" s="96">
        <f t="shared" si="310"/>
        <v>5.8275058275058279E-2</v>
      </c>
    </row>
    <row r="1809" spans="1:37" ht="24.9" customHeight="1" x14ac:dyDescent="0.25">
      <c r="A1809" s="356" t="s">
        <v>1405</v>
      </c>
      <c r="B1809" s="356"/>
      <c r="C1809" s="356"/>
      <c r="D1809" s="356"/>
      <c r="E1809" s="356"/>
      <c r="F1809" s="356"/>
      <c r="G1809" s="356"/>
      <c r="H1809" s="356"/>
      <c r="I1809" s="356"/>
      <c r="J1809" s="356"/>
      <c r="K1809" s="356"/>
      <c r="L1809" s="356"/>
      <c r="M1809" s="356"/>
      <c r="N1809" s="356"/>
      <c r="O1809" s="356"/>
      <c r="P1809" s="356"/>
      <c r="Q1809" s="356"/>
      <c r="R1809" s="356"/>
      <c r="S1809" s="356"/>
      <c r="T1809" s="356"/>
      <c r="U1809" s="356"/>
      <c r="V1809" s="356"/>
      <c r="W1809" s="356"/>
      <c r="X1809" s="356"/>
      <c r="Y1809" s="356"/>
      <c r="Z1809" s="356"/>
      <c r="AA1809" s="356"/>
      <c r="AB1809" s="356"/>
      <c r="AC1809" s="356"/>
      <c r="AD1809" s="310">
        <f>'Art. 121'!Q1735</f>
        <v>2</v>
      </c>
      <c r="AE1809" s="94">
        <f t="shared" si="304"/>
        <v>5.8275058275058279E-2</v>
      </c>
      <c r="AF1809">
        <f t="shared" si="305"/>
        <v>1</v>
      </c>
      <c r="AG1809" s="92">
        <f t="shared" si="306"/>
        <v>1</v>
      </c>
      <c r="AH1809" s="95">
        <f t="shared" si="307"/>
        <v>1</v>
      </c>
      <c r="AI1809" s="96">
        <f t="shared" si="308"/>
        <v>2.564102564102564E-2</v>
      </c>
      <c r="AJ1809" s="96">
        <f t="shared" si="309"/>
        <v>2.564102564102564E-2</v>
      </c>
      <c r="AK1809" s="96">
        <f t="shared" si="310"/>
        <v>5.8275058275058279E-2</v>
      </c>
    </row>
    <row r="1810" spans="1:37" ht="24.9" customHeight="1" x14ac:dyDescent="0.25">
      <c r="A1810" s="356" t="s">
        <v>1406</v>
      </c>
      <c r="B1810" s="356"/>
      <c r="C1810" s="356"/>
      <c r="D1810" s="356"/>
      <c r="E1810" s="356"/>
      <c r="F1810" s="356"/>
      <c r="G1810" s="356"/>
      <c r="H1810" s="356"/>
      <c r="I1810" s="356"/>
      <c r="J1810" s="356"/>
      <c r="K1810" s="356"/>
      <c r="L1810" s="356"/>
      <c r="M1810" s="356"/>
      <c r="N1810" s="356"/>
      <c r="O1810" s="356"/>
      <c r="P1810" s="356"/>
      <c r="Q1810" s="356"/>
      <c r="R1810" s="356"/>
      <c r="S1810" s="356"/>
      <c r="T1810" s="356"/>
      <c r="U1810" s="356"/>
      <c r="V1810" s="356"/>
      <c r="W1810" s="356"/>
      <c r="X1810" s="356"/>
      <c r="Y1810" s="356"/>
      <c r="Z1810" s="356"/>
      <c r="AA1810" s="356"/>
      <c r="AB1810" s="356"/>
      <c r="AC1810" s="356"/>
      <c r="AD1810" s="310">
        <f>'Art. 121'!Q1736</f>
        <v>2</v>
      </c>
      <c r="AE1810" s="94">
        <f t="shared" si="304"/>
        <v>5.8275058275058279E-2</v>
      </c>
      <c r="AF1810">
        <f t="shared" si="305"/>
        <v>1</v>
      </c>
      <c r="AG1810" s="92">
        <f t="shared" si="306"/>
        <v>1</v>
      </c>
      <c r="AH1810" s="95">
        <f t="shared" si="307"/>
        <v>1</v>
      </c>
      <c r="AI1810" s="96">
        <f t="shared" si="308"/>
        <v>2.564102564102564E-2</v>
      </c>
      <c r="AJ1810" s="96">
        <f t="shared" si="309"/>
        <v>2.564102564102564E-2</v>
      </c>
      <c r="AK1810" s="96">
        <f t="shared" si="310"/>
        <v>5.8275058275058279E-2</v>
      </c>
    </row>
    <row r="1811" spans="1:37" ht="24.9" customHeight="1" x14ac:dyDescent="0.25">
      <c r="A1811" s="393" t="s">
        <v>1407</v>
      </c>
      <c r="B1811" s="393"/>
      <c r="C1811" s="393"/>
      <c r="D1811" s="393"/>
      <c r="E1811" s="393"/>
      <c r="F1811" s="393"/>
      <c r="G1811" s="393"/>
      <c r="H1811" s="393"/>
      <c r="I1811" s="393"/>
      <c r="J1811" s="393"/>
      <c r="K1811" s="393"/>
      <c r="L1811" s="393"/>
      <c r="M1811" s="393"/>
      <c r="N1811" s="393"/>
      <c r="O1811" s="393"/>
      <c r="P1811" s="393"/>
      <c r="Q1811" s="393"/>
      <c r="R1811" s="393"/>
      <c r="S1811" s="393"/>
      <c r="T1811" s="393"/>
      <c r="U1811" s="393"/>
      <c r="V1811" s="393"/>
      <c r="W1811" s="393"/>
      <c r="X1811" s="393"/>
      <c r="Y1811" s="393"/>
      <c r="Z1811" s="393"/>
      <c r="AA1811" s="393"/>
      <c r="AB1811" s="393"/>
      <c r="AC1811" s="393"/>
      <c r="AD1811" s="310">
        <f>'Art. 121'!Q1737</f>
        <v>0</v>
      </c>
      <c r="AE1811" s="94">
        <f t="shared" si="304"/>
        <v>0</v>
      </c>
      <c r="AF1811">
        <f t="shared" si="305"/>
        <v>0</v>
      </c>
      <c r="AG1811" s="92">
        <f t="shared" si="306"/>
        <v>1</v>
      </c>
      <c r="AH1811" s="95">
        <f t="shared" si="307"/>
        <v>0</v>
      </c>
      <c r="AI1811" s="96">
        <f t="shared" si="308"/>
        <v>2.564102564102564E-2</v>
      </c>
      <c r="AJ1811" s="96">
        <f t="shared" si="309"/>
        <v>0</v>
      </c>
      <c r="AK1811" s="96">
        <f t="shared" si="310"/>
        <v>0</v>
      </c>
    </row>
    <row r="1812" spans="1:37" ht="24.9" customHeight="1" x14ac:dyDescent="0.25">
      <c r="A1812" s="383" t="s">
        <v>1835</v>
      </c>
      <c r="B1812" s="383"/>
      <c r="C1812" s="383"/>
      <c r="D1812" s="383"/>
      <c r="E1812" s="383"/>
      <c r="F1812" s="383"/>
      <c r="G1812" s="383"/>
      <c r="H1812" s="383"/>
      <c r="I1812" s="383"/>
      <c r="J1812" s="383"/>
      <c r="K1812" s="383"/>
      <c r="L1812" s="383"/>
      <c r="M1812" s="383"/>
      <c r="N1812" s="383"/>
      <c r="O1812" s="383"/>
      <c r="P1812" s="383"/>
      <c r="Q1812" s="383"/>
      <c r="R1812" s="383"/>
      <c r="S1812" s="383"/>
      <c r="T1812" s="383"/>
      <c r="U1812" s="383"/>
      <c r="V1812" s="383"/>
      <c r="W1812" s="383"/>
      <c r="X1812" s="383"/>
      <c r="Y1812" s="383"/>
      <c r="Z1812" s="383"/>
      <c r="AA1812" s="383"/>
      <c r="AB1812" s="383"/>
      <c r="AC1812" s="383"/>
      <c r="AD1812" s="383"/>
      <c r="AE1812" s="94">
        <f>SUM(AE1805:AE1811)</f>
        <v>0.34965034965034969</v>
      </c>
      <c r="AF1812" s="61"/>
      <c r="AG1812" s="97">
        <f>SUM(AG1773:AG1811)</f>
        <v>39</v>
      </c>
      <c r="AH1812" s="98"/>
      <c r="AI1812" s="99"/>
      <c r="AJ1812" s="99"/>
      <c r="AK1812" s="99"/>
    </row>
    <row r="1813" spans="1:37" ht="24.9" customHeight="1" x14ac:dyDescent="0.25">
      <c r="A1813" s="384" t="s">
        <v>1836</v>
      </c>
      <c r="B1813" s="384"/>
      <c r="C1813" s="384"/>
      <c r="D1813" s="384"/>
      <c r="E1813" s="384"/>
      <c r="F1813" s="384"/>
      <c r="G1813" s="384"/>
      <c r="H1813" s="384"/>
      <c r="I1813" s="384"/>
      <c r="J1813" s="384"/>
      <c r="K1813" s="384"/>
      <c r="L1813" s="384"/>
      <c r="M1813" s="384"/>
      <c r="N1813" s="384"/>
      <c r="O1813" s="384"/>
      <c r="P1813" s="384"/>
      <c r="Q1813" s="384"/>
      <c r="R1813" s="384"/>
      <c r="S1813" s="384"/>
      <c r="T1813" s="384"/>
      <c r="U1813" s="384"/>
      <c r="V1813" s="384"/>
      <c r="W1813" s="384"/>
      <c r="X1813" s="384"/>
      <c r="Y1813" s="384"/>
      <c r="Z1813" s="384"/>
      <c r="AA1813" s="384"/>
      <c r="AB1813" s="384"/>
      <c r="AC1813" s="384"/>
      <c r="AD1813" s="384"/>
      <c r="AE1813" s="94">
        <f>AE1812/$AE$23*100</f>
        <v>15.384615384615385</v>
      </c>
      <c r="AF1813" s="61"/>
      <c r="AG1813" s="97"/>
      <c r="AH1813" s="98"/>
      <c r="AI1813" s="99"/>
      <c r="AJ1813" s="99"/>
      <c r="AK1813" s="99"/>
    </row>
    <row r="1814" spans="1:37" ht="24.9" customHeight="1" x14ac:dyDescent="0.25">
      <c r="A1814" s="73"/>
      <c r="B1814" s="73"/>
      <c r="C1814" s="73"/>
      <c r="D1814" s="73"/>
      <c r="E1814" s="73"/>
      <c r="F1814" s="73"/>
      <c r="G1814" s="73"/>
      <c r="H1814" s="73"/>
      <c r="I1814" s="73"/>
      <c r="J1814" s="73"/>
      <c r="K1814" s="73"/>
      <c r="L1814" s="73"/>
      <c r="M1814" s="73"/>
      <c r="N1814" s="73"/>
      <c r="O1814" s="73"/>
      <c r="P1814" s="73"/>
      <c r="Q1814" s="100"/>
      <c r="R1814" s="73"/>
      <c r="S1814" s="73"/>
      <c r="T1814" s="73"/>
      <c r="U1814" s="73"/>
      <c r="V1814" s="73"/>
      <c r="W1814" s="73"/>
      <c r="X1814" s="73"/>
      <c r="Y1814" s="73"/>
      <c r="Z1814" s="73"/>
      <c r="AA1814" s="73"/>
      <c r="AB1814" s="73"/>
      <c r="AC1814" s="73"/>
      <c r="AD1814" s="101"/>
      <c r="AE1814" s="101"/>
    </row>
    <row r="1815" spans="1:37" ht="24.9" customHeight="1" x14ac:dyDescent="0.25">
      <c r="A1815" s="391" t="s">
        <v>198</v>
      </c>
      <c r="B1815" s="391"/>
      <c r="C1815" s="391"/>
      <c r="D1815" s="391"/>
      <c r="E1815" s="391"/>
      <c r="F1815" s="391"/>
      <c r="G1815" s="391"/>
      <c r="H1815" s="391"/>
      <c r="I1815" s="391"/>
      <c r="J1815" s="391"/>
      <c r="K1815" s="391"/>
      <c r="L1815" s="391"/>
      <c r="M1815" s="391"/>
      <c r="N1815" s="391"/>
      <c r="O1815" s="391"/>
      <c r="P1815" s="391"/>
      <c r="Q1815" s="391"/>
      <c r="R1815" s="391"/>
      <c r="S1815" s="391"/>
      <c r="T1815" s="391"/>
      <c r="U1815" s="391"/>
      <c r="V1815" s="391"/>
      <c r="W1815" s="391"/>
      <c r="X1815" s="391"/>
      <c r="Y1815" s="391"/>
      <c r="Z1815" s="391"/>
      <c r="AA1815" s="391"/>
      <c r="AB1815" s="391"/>
      <c r="AC1815" s="391"/>
      <c r="AD1815" s="112" t="s">
        <v>187</v>
      </c>
      <c r="AE1815" s="113" t="s">
        <v>7</v>
      </c>
      <c r="AF1815" s="92" t="s">
        <v>1666</v>
      </c>
      <c r="AG1815" s="92" t="s">
        <v>1667</v>
      </c>
      <c r="AH1815" s="92" t="s">
        <v>1668</v>
      </c>
      <c r="AI1815" s="93" t="s">
        <v>1669</v>
      </c>
      <c r="AJ1815" s="92"/>
      <c r="AK1815" s="93" t="s">
        <v>1670</v>
      </c>
    </row>
    <row r="1816" spans="1:37" ht="24.9" customHeight="1" x14ac:dyDescent="0.25">
      <c r="A1816" s="356" t="s">
        <v>1408</v>
      </c>
      <c r="B1816" s="356"/>
      <c r="C1816" s="356"/>
      <c r="D1816" s="356"/>
      <c r="E1816" s="356"/>
      <c r="F1816" s="356"/>
      <c r="G1816" s="356"/>
      <c r="H1816" s="356"/>
      <c r="I1816" s="356"/>
      <c r="J1816" s="356"/>
      <c r="K1816" s="356"/>
      <c r="L1816" s="356"/>
      <c r="M1816" s="356"/>
      <c r="N1816" s="356"/>
      <c r="O1816" s="356"/>
      <c r="P1816" s="356"/>
      <c r="Q1816" s="356"/>
      <c r="R1816" s="356"/>
      <c r="S1816" s="356"/>
      <c r="T1816" s="356"/>
      <c r="U1816" s="356"/>
      <c r="V1816" s="356"/>
      <c r="W1816" s="356"/>
      <c r="X1816" s="356"/>
      <c r="Y1816" s="356"/>
      <c r="Z1816" s="356"/>
      <c r="AA1816" s="356"/>
      <c r="AB1816" s="356"/>
      <c r="AC1816" s="356"/>
      <c r="AD1816" s="310">
        <f>'Art. 121'!Q1740</f>
        <v>2</v>
      </c>
      <c r="AE1816" s="94">
        <f>IF(AG1816=1,AK1816,AG1816)</f>
        <v>0.45454545454545459</v>
      </c>
      <c r="AF1816">
        <f>AD1816/2</f>
        <v>1</v>
      </c>
      <c r="AG1816" s="92">
        <f>IF(AND(AF1816&gt;=0,AF1816&lt;=1),1,"No aplica")</f>
        <v>1</v>
      </c>
      <c r="AH1816" s="95">
        <f>AD1816/(AG1816*2)</f>
        <v>1</v>
      </c>
      <c r="AI1816" s="96">
        <f>IF(AG1816=1,AG1816/$AG$1821,"No aplica")</f>
        <v>0.2</v>
      </c>
      <c r="AJ1816" s="96">
        <f>AF1816*AI1816</f>
        <v>0.2</v>
      </c>
      <c r="AK1816" s="96">
        <f>AJ1816*$AE$23</f>
        <v>0.45454545454545459</v>
      </c>
    </row>
    <row r="1817" spans="1:37" ht="24.9" customHeight="1" x14ac:dyDescent="0.25">
      <c r="A1817" s="356" t="s">
        <v>1409</v>
      </c>
      <c r="B1817" s="356"/>
      <c r="C1817" s="356"/>
      <c r="D1817" s="356"/>
      <c r="E1817" s="356"/>
      <c r="F1817" s="356"/>
      <c r="G1817" s="356"/>
      <c r="H1817" s="356"/>
      <c r="I1817" s="356"/>
      <c r="J1817" s="356"/>
      <c r="K1817" s="356"/>
      <c r="L1817" s="356"/>
      <c r="M1817" s="356"/>
      <c r="N1817" s="356"/>
      <c r="O1817" s="356"/>
      <c r="P1817" s="356"/>
      <c r="Q1817" s="356"/>
      <c r="R1817" s="356"/>
      <c r="S1817" s="356"/>
      <c r="T1817" s="356"/>
      <c r="U1817" s="356"/>
      <c r="V1817" s="356"/>
      <c r="W1817" s="356"/>
      <c r="X1817" s="356"/>
      <c r="Y1817" s="356"/>
      <c r="Z1817" s="356"/>
      <c r="AA1817" s="356"/>
      <c r="AB1817" s="356"/>
      <c r="AC1817" s="356"/>
      <c r="AD1817" s="310">
        <f>'Art. 121'!Q1741</f>
        <v>2</v>
      </c>
      <c r="AE1817" s="94">
        <f>IF(AG1817=1,AK1817,AG1817)</f>
        <v>0.45454545454545459</v>
      </c>
      <c r="AF1817">
        <f>AD1817/2</f>
        <v>1</v>
      </c>
      <c r="AG1817" s="92">
        <f>IF(AND(AF1817&gt;=0,AF1817&lt;=1),1,"No aplica")</f>
        <v>1</v>
      </c>
      <c r="AH1817" s="95">
        <f>AD1817/(AG1817*2)</f>
        <v>1</v>
      </c>
      <c r="AI1817" s="96">
        <f>IF(AG1817=1,AG1817/$AG$1821,"No aplica")</f>
        <v>0.2</v>
      </c>
      <c r="AJ1817" s="96">
        <f>AF1817*AI1817</f>
        <v>0.2</v>
      </c>
      <c r="AK1817" s="96">
        <f>AJ1817*$AE$23</f>
        <v>0.45454545454545459</v>
      </c>
    </row>
    <row r="1818" spans="1:37" ht="24.9" customHeight="1" x14ac:dyDescent="0.25">
      <c r="A1818" s="356" t="s">
        <v>1410</v>
      </c>
      <c r="B1818" s="356"/>
      <c r="C1818" s="356"/>
      <c r="D1818" s="356"/>
      <c r="E1818" s="356"/>
      <c r="F1818" s="356"/>
      <c r="G1818" s="356"/>
      <c r="H1818" s="356"/>
      <c r="I1818" s="356"/>
      <c r="J1818" s="356"/>
      <c r="K1818" s="356"/>
      <c r="L1818" s="356"/>
      <c r="M1818" s="356"/>
      <c r="N1818" s="356"/>
      <c r="O1818" s="356"/>
      <c r="P1818" s="356"/>
      <c r="Q1818" s="356"/>
      <c r="R1818" s="356"/>
      <c r="S1818" s="356"/>
      <c r="T1818" s="356"/>
      <c r="U1818" s="356"/>
      <c r="V1818" s="356"/>
      <c r="W1818" s="356"/>
      <c r="X1818" s="356"/>
      <c r="Y1818" s="356"/>
      <c r="Z1818" s="356"/>
      <c r="AA1818" s="356"/>
      <c r="AB1818" s="356"/>
      <c r="AC1818" s="356"/>
      <c r="AD1818" s="310">
        <f>'Art. 121'!Q1742</f>
        <v>2</v>
      </c>
      <c r="AE1818" s="94">
        <f>IF(AG1818=1,AK1818,AG1818)</f>
        <v>0.45454545454545459</v>
      </c>
      <c r="AF1818">
        <f>AD1818/2</f>
        <v>1</v>
      </c>
      <c r="AG1818" s="92">
        <f>IF(AND(AF1818&gt;=0,AF1818&lt;=1),1,"No aplica")</f>
        <v>1</v>
      </c>
      <c r="AH1818" s="95">
        <f>AD1818/(AG1818*2)</f>
        <v>1</v>
      </c>
      <c r="AI1818" s="96">
        <f>IF(AG1818=1,AG1818/$AG$1821,"No aplica")</f>
        <v>0.2</v>
      </c>
      <c r="AJ1818" s="96">
        <f>AF1818*AI1818</f>
        <v>0.2</v>
      </c>
      <c r="AK1818" s="96">
        <f>AJ1818*$AE$23</f>
        <v>0.45454545454545459</v>
      </c>
    </row>
    <row r="1819" spans="1:37" ht="24.9" customHeight="1" x14ac:dyDescent="0.25">
      <c r="A1819" s="356" t="s">
        <v>1411</v>
      </c>
      <c r="B1819" s="356"/>
      <c r="C1819" s="356"/>
      <c r="D1819" s="356"/>
      <c r="E1819" s="356"/>
      <c r="F1819" s="356"/>
      <c r="G1819" s="356"/>
      <c r="H1819" s="356"/>
      <c r="I1819" s="356"/>
      <c r="J1819" s="356"/>
      <c r="K1819" s="356"/>
      <c r="L1819" s="356"/>
      <c r="M1819" s="356"/>
      <c r="N1819" s="356"/>
      <c r="O1819" s="356"/>
      <c r="P1819" s="356"/>
      <c r="Q1819" s="356"/>
      <c r="R1819" s="356"/>
      <c r="S1819" s="356"/>
      <c r="T1819" s="356"/>
      <c r="U1819" s="356"/>
      <c r="V1819" s="356"/>
      <c r="W1819" s="356"/>
      <c r="X1819" s="356"/>
      <c r="Y1819" s="356"/>
      <c r="Z1819" s="356"/>
      <c r="AA1819" s="356"/>
      <c r="AB1819" s="356"/>
      <c r="AC1819" s="356"/>
      <c r="AD1819" s="310">
        <f>'Art. 121'!Q1743</f>
        <v>2</v>
      </c>
      <c r="AE1819" s="94">
        <f>IF(AG1819=1,AK1819,AG1819)</f>
        <v>0.45454545454545459</v>
      </c>
      <c r="AF1819">
        <f>AD1819/2</f>
        <v>1</v>
      </c>
      <c r="AG1819" s="92">
        <f>IF(AND(AF1819&gt;=0,AF1819&lt;=1),1,"No aplica")</f>
        <v>1</v>
      </c>
      <c r="AH1819" s="95">
        <f>AD1819/(AG1819*2)</f>
        <v>1</v>
      </c>
      <c r="AI1819" s="96">
        <f>IF(AG1819=1,AG1819/$AG$1821,"No aplica")</f>
        <v>0.2</v>
      </c>
      <c r="AJ1819" s="96">
        <f>AF1819*AI1819</f>
        <v>0.2</v>
      </c>
      <c r="AK1819" s="96">
        <f>AJ1819*$AE$23</f>
        <v>0.45454545454545459</v>
      </c>
    </row>
    <row r="1820" spans="1:37" ht="24.9" customHeight="1" x14ac:dyDescent="0.25">
      <c r="A1820" s="356" t="s">
        <v>1412</v>
      </c>
      <c r="B1820" s="356"/>
      <c r="C1820" s="356"/>
      <c r="D1820" s="356"/>
      <c r="E1820" s="356"/>
      <c r="F1820" s="356"/>
      <c r="G1820" s="356"/>
      <c r="H1820" s="356"/>
      <c r="I1820" s="356"/>
      <c r="J1820" s="356"/>
      <c r="K1820" s="356"/>
      <c r="L1820" s="356"/>
      <c r="M1820" s="356"/>
      <c r="N1820" s="356"/>
      <c r="O1820" s="356"/>
      <c r="P1820" s="356"/>
      <c r="Q1820" s="356"/>
      <c r="R1820" s="356"/>
      <c r="S1820" s="356"/>
      <c r="T1820" s="356"/>
      <c r="U1820" s="356"/>
      <c r="V1820" s="356"/>
      <c r="W1820" s="356"/>
      <c r="X1820" s="356"/>
      <c r="Y1820" s="356"/>
      <c r="Z1820" s="356"/>
      <c r="AA1820" s="356"/>
      <c r="AB1820" s="356"/>
      <c r="AC1820" s="356"/>
      <c r="AD1820" s="310">
        <f>'Art. 121'!Q1744</f>
        <v>2</v>
      </c>
      <c r="AE1820" s="94">
        <f>IF(AG1820=1,AK1820,AG1820)</f>
        <v>0.45454545454545459</v>
      </c>
      <c r="AF1820">
        <f>AD1820/2</f>
        <v>1</v>
      </c>
      <c r="AG1820" s="92">
        <f>IF(AND(AF1820&gt;=0,AF1820&lt;=1),1,"No aplica")</f>
        <v>1</v>
      </c>
      <c r="AH1820" s="95">
        <f>AD1820/(AG1820*2)</f>
        <v>1</v>
      </c>
      <c r="AI1820" s="96">
        <f>IF(AG1820=1,AG1820/$AG$1821,"No aplica")</f>
        <v>0.2</v>
      </c>
      <c r="AJ1820" s="96">
        <f>AF1820*AI1820</f>
        <v>0.2</v>
      </c>
      <c r="AK1820" s="96">
        <f>AJ1820*$AE$23</f>
        <v>0.45454545454545459</v>
      </c>
    </row>
    <row r="1821" spans="1:37" ht="24.9" customHeight="1" x14ac:dyDescent="0.25">
      <c r="A1821" s="383" t="s">
        <v>1837</v>
      </c>
      <c r="B1821" s="383"/>
      <c r="C1821" s="383"/>
      <c r="D1821" s="383"/>
      <c r="E1821" s="383"/>
      <c r="F1821" s="383"/>
      <c r="G1821" s="383"/>
      <c r="H1821" s="383"/>
      <c r="I1821" s="383"/>
      <c r="J1821" s="383"/>
      <c r="K1821" s="383"/>
      <c r="L1821" s="383"/>
      <c r="M1821" s="383"/>
      <c r="N1821" s="383"/>
      <c r="O1821" s="383"/>
      <c r="P1821" s="383"/>
      <c r="Q1821" s="383"/>
      <c r="R1821" s="383"/>
      <c r="S1821" s="383"/>
      <c r="T1821" s="383"/>
      <c r="U1821" s="383"/>
      <c r="V1821" s="383"/>
      <c r="W1821" s="383"/>
      <c r="X1821" s="383"/>
      <c r="Y1821" s="383"/>
      <c r="Z1821" s="383"/>
      <c r="AA1821" s="383"/>
      <c r="AB1821" s="383"/>
      <c r="AC1821" s="383"/>
      <c r="AD1821" s="383"/>
      <c r="AE1821" s="94">
        <f>SUM(AE1814:AE1820)</f>
        <v>2.2727272727272729</v>
      </c>
      <c r="AF1821" s="61"/>
      <c r="AG1821" s="97">
        <f>SUM(AG1816:AG1820)</f>
        <v>5</v>
      </c>
      <c r="AH1821" s="98"/>
      <c r="AI1821" s="99"/>
      <c r="AJ1821" s="99"/>
      <c r="AK1821" s="99"/>
    </row>
    <row r="1822" spans="1:37" ht="24.9" customHeight="1" x14ac:dyDescent="0.25">
      <c r="A1822" s="384" t="s">
        <v>1838</v>
      </c>
      <c r="B1822" s="384"/>
      <c r="C1822" s="384"/>
      <c r="D1822" s="384"/>
      <c r="E1822" s="384"/>
      <c r="F1822" s="384"/>
      <c r="G1822" s="384"/>
      <c r="H1822" s="384"/>
      <c r="I1822" s="384"/>
      <c r="J1822" s="384"/>
      <c r="K1822" s="384"/>
      <c r="L1822" s="384"/>
      <c r="M1822" s="384"/>
      <c r="N1822" s="384"/>
      <c r="O1822" s="384"/>
      <c r="P1822" s="384"/>
      <c r="Q1822" s="384"/>
      <c r="R1822" s="384"/>
      <c r="S1822" s="384"/>
      <c r="T1822" s="384"/>
      <c r="U1822" s="384"/>
      <c r="V1822" s="384"/>
      <c r="W1822" s="384"/>
      <c r="X1822" s="384"/>
      <c r="Y1822" s="384"/>
      <c r="Z1822" s="384"/>
      <c r="AA1822" s="384"/>
      <c r="AB1822" s="384"/>
      <c r="AC1822" s="384"/>
      <c r="AD1822" s="384"/>
      <c r="AE1822" s="94">
        <f>AE1821/$AE$23*100</f>
        <v>100</v>
      </c>
      <c r="AF1822" s="61"/>
      <c r="AG1822" s="97"/>
      <c r="AH1822" s="98"/>
      <c r="AI1822" s="99"/>
      <c r="AJ1822" s="99"/>
      <c r="AK1822" s="99"/>
    </row>
    <row r="1823" spans="1:37" ht="24.9" customHeight="1" x14ac:dyDescent="0.25">
      <c r="A1823" s="107"/>
      <c r="B1823" s="107"/>
      <c r="C1823" s="107"/>
      <c r="D1823" s="107"/>
      <c r="E1823" s="107"/>
      <c r="F1823" s="107"/>
      <c r="G1823" s="107"/>
      <c r="H1823" s="107"/>
      <c r="I1823" s="107"/>
      <c r="J1823" s="107"/>
      <c r="K1823" s="107"/>
      <c r="L1823" s="107"/>
      <c r="M1823" s="107"/>
      <c r="N1823" s="107"/>
      <c r="O1823" s="107"/>
      <c r="P1823" s="107"/>
      <c r="Q1823" s="100"/>
      <c r="R1823" s="107"/>
      <c r="S1823" s="107"/>
      <c r="T1823" s="107"/>
      <c r="U1823" s="107"/>
      <c r="V1823" s="107"/>
      <c r="W1823" s="107"/>
      <c r="X1823" s="107"/>
      <c r="Y1823" s="107"/>
      <c r="Z1823" s="107"/>
      <c r="AA1823" s="107"/>
      <c r="AB1823" s="107"/>
      <c r="AC1823" s="107"/>
      <c r="AD1823" s="101"/>
      <c r="AE1823" s="101"/>
    </row>
    <row r="1824" spans="1:37" ht="24.9" customHeight="1" x14ac:dyDescent="0.25">
      <c r="A1824" s="107"/>
      <c r="B1824" s="107"/>
      <c r="C1824" s="107"/>
      <c r="D1824" s="107"/>
      <c r="E1824" s="107"/>
      <c r="F1824" s="107"/>
      <c r="G1824" s="107"/>
      <c r="H1824" s="107"/>
      <c r="I1824" s="107"/>
      <c r="J1824" s="107"/>
      <c r="K1824" s="107"/>
      <c r="L1824" s="107"/>
      <c r="M1824" s="107"/>
      <c r="N1824" s="107"/>
      <c r="O1824" s="107"/>
      <c r="P1824" s="107"/>
      <c r="Q1824" s="100"/>
      <c r="R1824" s="107"/>
      <c r="S1824" s="107"/>
      <c r="T1824" s="107"/>
      <c r="U1824" s="107"/>
      <c r="V1824" s="107"/>
      <c r="W1824" s="107"/>
      <c r="X1824" s="107"/>
      <c r="Y1824" s="107"/>
      <c r="Z1824" s="107"/>
      <c r="AA1824" s="107"/>
      <c r="AB1824" s="107"/>
      <c r="AC1824" s="107"/>
      <c r="AD1824" s="101"/>
      <c r="AE1824" s="101"/>
    </row>
    <row r="1825" spans="1:37" ht="24.9" customHeight="1" x14ac:dyDescent="0.25">
      <c r="A1825" s="390" t="s">
        <v>1413</v>
      </c>
      <c r="B1825" s="390"/>
      <c r="C1825" s="390"/>
      <c r="D1825" s="390"/>
      <c r="E1825" s="390"/>
      <c r="F1825" s="390"/>
      <c r="G1825" s="390"/>
      <c r="H1825" s="390"/>
      <c r="I1825" s="390"/>
      <c r="J1825" s="390"/>
      <c r="K1825" s="390"/>
      <c r="L1825" s="390"/>
      <c r="M1825" s="390"/>
      <c r="N1825" s="390"/>
      <c r="O1825" s="390"/>
      <c r="P1825" s="390"/>
      <c r="Q1825" s="390"/>
      <c r="R1825" s="390"/>
      <c r="S1825" s="390"/>
      <c r="T1825" s="390"/>
      <c r="U1825" s="390"/>
      <c r="V1825" s="390"/>
      <c r="W1825" s="390"/>
      <c r="X1825" s="390"/>
      <c r="Y1825" s="390"/>
      <c r="Z1825" s="390"/>
      <c r="AA1825" s="390"/>
      <c r="AB1825" s="390"/>
      <c r="AC1825" s="390"/>
      <c r="AD1825" s="88"/>
      <c r="AE1825" s="88"/>
    </row>
    <row r="1826" spans="1:37" ht="24.9" customHeight="1" x14ac:dyDescent="0.25">
      <c r="A1826" s="109"/>
      <c r="B1826" s="110"/>
      <c r="C1826" s="110"/>
      <c r="D1826" s="110"/>
      <c r="E1826" s="110"/>
      <c r="F1826" s="110"/>
      <c r="G1826" s="110"/>
      <c r="H1826" s="110"/>
      <c r="I1826" s="110"/>
      <c r="J1826" s="110"/>
      <c r="K1826" s="110"/>
      <c r="L1826" s="110"/>
      <c r="M1826" s="110"/>
      <c r="N1826" s="110"/>
      <c r="O1826" s="110"/>
      <c r="P1826" s="110"/>
      <c r="Q1826" s="111"/>
      <c r="R1826" s="110"/>
      <c r="S1826" s="110"/>
      <c r="T1826" s="110"/>
      <c r="U1826" s="110"/>
      <c r="V1826" s="110"/>
      <c r="W1826" s="110"/>
      <c r="X1826" s="110"/>
      <c r="Y1826" s="110"/>
      <c r="Z1826" s="110"/>
      <c r="AA1826" s="110"/>
      <c r="AB1826" s="110"/>
      <c r="AC1826" s="110"/>
      <c r="AD1826" s="89"/>
      <c r="AE1826" s="89"/>
    </row>
    <row r="1827" spans="1:37" ht="24.9" customHeight="1" x14ac:dyDescent="0.25">
      <c r="A1827" s="73"/>
      <c r="B1827" s="73"/>
      <c r="C1827" s="73"/>
      <c r="D1827" s="73"/>
      <c r="E1827" s="73"/>
      <c r="F1827" s="73"/>
      <c r="G1827" s="73"/>
      <c r="H1827" s="73"/>
      <c r="I1827" s="73"/>
      <c r="J1827" s="73"/>
      <c r="K1827" s="73"/>
      <c r="L1827" s="73"/>
      <c r="M1827" s="73"/>
      <c r="N1827" s="73"/>
      <c r="O1827" s="73"/>
      <c r="P1827" s="73"/>
      <c r="Q1827" s="100"/>
      <c r="R1827" s="73"/>
      <c r="S1827" s="73"/>
      <c r="T1827" s="73"/>
      <c r="U1827" s="73"/>
      <c r="V1827" s="73"/>
      <c r="W1827" s="73"/>
      <c r="X1827" s="73"/>
      <c r="Y1827" s="73"/>
      <c r="Z1827" s="73"/>
      <c r="AA1827" s="73"/>
      <c r="AB1827" s="73"/>
      <c r="AC1827" s="73"/>
      <c r="AD1827" s="101"/>
      <c r="AE1827" s="101"/>
    </row>
    <row r="1828" spans="1:37" ht="24.9" customHeight="1" x14ac:dyDescent="0.25">
      <c r="A1828" s="387" t="s">
        <v>163</v>
      </c>
      <c r="B1828" s="387"/>
      <c r="C1828" s="387"/>
      <c r="D1828" s="387"/>
      <c r="E1828" s="387"/>
      <c r="F1828" s="387"/>
      <c r="G1828" s="387"/>
      <c r="H1828" s="387"/>
      <c r="I1828" s="387"/>
      <c r="J1828" s="387"/>
      <c r="K1828" s="387"/>
      <c r="L1828" s="387"/>
      <c r="M1828" s="387"/>
      <c r="N1828" s="387"/>
      <c r="O1828" s="387"/>
      <c r="P1828" s="387"/>
      <c r="Q1828" s="387"/>
      <c r="R1828" s="387"/>
      <c r="S1828" s="387"/>
      <c r="T1828" s="387"/>
      <c r="U1828" s="387"/>
      <c r="V1828" s="387"/>
      <c r="W1828" s="387"/>
      <c r="X1828" s="387"/>
      <c r="Y1828" s="387"/>
      <c r="Z1828" s="387"/>
      <c r="AA1828" s="387"/>
      <c r="AB1828" s="387"/>
      <c r="AC1828" s="387"/>
      <c r="AD1828" s="66" t="s">
        <v>187</v>
      </c>
      <c r="AE1828" s="306" t="s">
        <v>7</v>
      </c>
      <c r="AF1828" s="92" t="s">
        <v>1666</v>
      </c>
      <c r="AG1828" s="92" t="s">
        <v>1667</v>
      </c>
      <c r="AH1828" s="92" t="s">
        <v>1668</v>
      </c>
      <c r="AI1828" s="93" t="s">
        <v>1669</v>
      </c>
      <c r="AJ1828" s="92"/>
      <c r="AK1828" s="93" t="s">
        <v>1670</v>
      </c>
    </row>
    <row r="1829" spans="1:37" ht="24.9" customHeight="1" x14ac:dyDescent="0.25">
      <c r="A1829" s="356" t="s">
        <v>1025</v>
      </c>
      <c r="B1829" s="356"/>
      <c r="C1829" s="356"/>
      <c r="D1829" s="356"/>
      <c r="E1829" s="356"/>
      <c r="F1829" s="356"/>
      <c r="G1829" s="356"/>
      <c r="H1829" s="356"/>
      <c r="I1829" s="356"/>
      <c r="J1829" s="356"/>
      <c r="K1829" s="356"/>
      <c r="L1829" s="356"/>
      <c r="M1829" s="356"/>
      <c r="N1829" s="356"/>
      <c r="O1829" s="356"/>
      <c r="P1829" s="356"/>
      <c r="Q1829" s="356"/>
      <c r="R1829" s="356"/>
      <c r="S1829" s="356"/>
      <c r="T1829" s="356"/>
      <c r="U1829" s="356"/>
      <c r="V1829" s="356"/>
      <c r="W1829" s="356"/>
      <c r="X1829" s="356"/>
      <c r="Y1829" s="356"/>
      <c r="Z1829" s="356"/>
      <c r="AA1829" s="356"/>
      <c r="AB1829" s="356"/>
      <c r="AC1829" s="356"/>
      <c r="AD1829" s="310">
        <f>'Art. 121'!Q1753</f>
        <v>3</v>
      </c>
      <c r="AE1829" s="94" t="str">
        <f t="shared" ref="AE1829:AE1839" si="311">IF(AG1829=1,AK1829,AG1829)</f>
        <v>No aplica</v>
      </c>
      <c r="AF1829">
        <f t="shared" ref="AF1829:AF1839" si="312">AD1829/2</f>
        <v>1.5</v>
      </c>
      <c r="AG1829" s="92" t="str">
        <f t="shared" ref="AG1829:AG1839" si="313">IF(AND(AF1829&gt;=0,AF1829&lt;=1),1,"No aplica")</f>
        <v>No aplica</v>
      </c>
      <c r="AH1829" s="95" t="e">
        <f t="shared" ref="AH1829:AH1839" si="314">AD1829/(AG1829*2)</f>
        <v>#VALUE!</v>
      </c>
      <c r="AI1829" s="96" t="str">
        <f t="shared" ref="AI1829:AI1839" si="315">IF(AG1829=1,AG1829/$AG$1840,"No aplica")</f>
        <v>No aplica</v>
      </c>
      <c r="AJ1829" s="96" t="e">
        <f t="shared" ref="AJ1829:AJ1839" si="316">AF1829*AI1829</f>
        <v>#VALUE!</v>
      </c>
      <c r="AK1829" s="96" t="e">
        <f t="shared" ref="AK1829:AK1839" si="317">AJ1829*$AE$23</f>
        <v>#VALUE!</v>
      </c>
    </row>
    <row r="1830" spans="1:37" ht="24.9" customHeight="1" x14ac:dyDescent="0.25">
      <c r="A1830" s="356" t="s">
        <v>1026</v>
      </c>
      <c r="B1830" s="356"/>
      <c r="C1830" s="356"/>
      <c r="D1830" s="356"/>
      <c r="E1830" s="356"/>
      <c r="F1830" s="356"/>
      <c r="G1830" s="356"/>
      <c r="H1830" s="356"/>
      <c r="I1830" s="356"/>
      <c r="J1830" s="356"/>
      <c r="K1830" s="356"/>
      <c r="L1830" s="356"/>
      <c r="M1830" s="356"/>
      <c r="N1830" s="356"/>
      <c r="O1830" s="356"/>
      <c r="P1830" s="356"/>
      <c r="Q1830" s="356"/>
      <c r="R1830" s="356"/>
      <c r="S1830" s="356"/>
      <c r="T1830" s="356"/>
      <c r="U1830" s="356"/>
      <c r="V1830" s="356"/>
      <c r="W1830" s="356"/>
      <c r="X1830" s="356"/>
      <c r="Y1830" s="356"/>
      <c r="Z1830" s="356"/>
      <c r="AA1830" s="356"/>
      <c r="AB1830" s="356"/>
      <c r="AC1830" s="356"/>
      <c r="AD1830" s="310">
        <f>'Art. 121'!Q1754</f>
        <v>3</v>
      </c>
      <c r="AE1830" s="94" t="str">
        <f t="shared" si="311"/>
        <v>No aplica</v>
      </c>
      <c r="AF1830">
        <f t="shared" si="312"/>
        <v>1.5</v>
      </c>
      <c r="AG1830" s="92" t="str">
        <f t="shared" si="313"/>
        <v>No aplica</v>
      </c>
      <c r="AH1830" s="95" t="e">
        <f t="shared" si="314"/>
        <v>#VALUE!</v>
      </c>
      <c r="AI1830" s="96" t="str">
        <f t="shared" si="315"/>
        <v>No aplica</v>
      </c>
      <c r="AJ1830" s="96" t="e">
        <f t="shared" si="316"/>
        <v>#VALUE!</v>
      </c>
      <c r="AK1830" s="96" t="e">
        <f t="shared" si="317"/>
        <v>#VALUE!</v>
      </c>
    </row>
    <row r="1831" spans="1:37" ht="24.9" customHeight="1" x14ac:dyDescent="0.25">
      <c r="A1831" s="356" t="s">
        <v>1414</v>
      </c>
      <c r="B1831" s="356"/>
      <c r="C1831" s="356"/>
      <c r="D1831" s="356"/>
      <c r="E1831" s="356"/>
      <c r="F1831" s="356"/>
      <c r="G1831" s="356"/>
      <c r="H1831" s="356"/>
      <c r="I1831" s="356"/>
      <c r="J1831" s="356"/>
      <c r="K1831" s="356"/>
      <c r="L1831" s="356"/>
      <c r="M1831" s="356"/>
      <c r="N1831" s="356"/>
      <c r="O1831" s="356"/>
      <c r="P1831" s="356"/>
      <c r="Q1831" s="356"/>
      <c r="R1831" s="356"/>
      <c r="S1831" s="356"/>
      <c r="T1831" s="356"/>
      <c r="U1831" s="356"/>
      <c r="V1831" s="356"/>
      <c r="W1831" s="356"/>
      <c r="X1831" s="356"/>
      <c r="Y1831" s="356"/>
      <c r="Z1831" s="356"/>
      <c r="AA1831" s="356"/>
      <c r="AB1831" s="356"/>
      <c r="AC1831" s="356"/>
      <c r="AD1831" s="310">
        <f>'Art. 121'!Q1755</f>
        <v>3</v>
      </c>
      <c r="AE1831" s="94" t="str">
        <f t="shared" si="311"/>
        <v>No aplica</v>
      </c>
      <c r="AF1831">
        <f t="shared" si="312"/>
        <v>1.5</v>
      </c>
      <c r="AG1831" s="92" t="str">
        <f t="shared" si="313"/>
        <v>No aplica</v>
      </c>
      <c r="AH1831" s="95" t="e">
        <f t="shared" si="314"/>
        <v>#VALUE!</v>
      </c>
      <c r="AI1831" s="96" t="str">
        <f t="shared" si="315"/>
        <v>No aplica</v>
      </c>
      <c r="AJ1831" s="96" t="e">
        <f t="shared" si="316"/>
        <v>#VALUE!</v>
      </c>
      <c r="AK1831" s="96" t="e">
        <f t="shared" si="317"/>
        <v>#VALUE!</v>
      </c>
    </row>
    <row r="1832" spans="1:37" ht="24.9" customHeight="1" x14ac:dyDescent="0.25">
      <c r="A1832" s="356" t="s">
        <v>1415</v>
      </c>
      <c r="B1832" s="356"/>
      <c r="C1832" s="356"/>
      <c r="D1832" s="356"/>
      <c r="E1832" s="356"/>
      <c r="F1832" s="356"/>
      <c r="G1832" s="356"/>
      <c r="H1832" s="356"/>
      <c r="I1832" s="356"/>
      <c r="J1832" s="356"/>
      <c r="K1832" s="356"/>
      <c r="L1832" s="356"/>
      <c r="M1832" s="356"/>
      <c r="N1832" s="356"/>
      <c r="O1832" s="356"/>
      <c r="P1832" s="356"/>
      <c r="Q1832" s="356"/>
      <c r="R1832" s="356"/>
      <c r="S1832" s="356"/>
      <c r="T1832" s="356"/>
      <c r="U1832" s="356"/>
      <c r="V1832" s="356"/>
      <c r="W1832" s="356"/>
      <c r="X1832" s="356"/>
      <c r="Y1832" s="356"/>
      <c r="Z1832" s="356"/>
      <c r="AA1832" s="356"/>
      <c r="AB1832" s="356"/>
      <c r="AC1832" s="356"/>
      <c r="AD1832" s="310">
        <f>'Art. 121'!Q1756</f>
        <v>3</v>
      </c>
      <c r="AE1832" s="94" t="str">
        <f t="shared" si="311"/>
        <v>No aplica</v>
      </c>
      <c r="AF1832">
        <f t="shared" si="312"/>
        <v>1.5</v>
      </c>
      <c r="AG1832" s="92" t="str">
        <f t="shared" si="313"/>
        <v>No aplica</v>
      </c>
      <c r="AH1832" s="95" t="e">
        <f t="shared" si="314"/>
        <v>#VALUE!</v>
      </c>
      <c r="AI1832" s="96" t="str">
        <f t="shared" si="315"/>
        <v>No aplica</v>
      </c>
      <c r="AJ1832" s="96" t="e">
        <f t="shared" si="316"/>
        <v>#VALUE!</v>
      </c>
      <c r="AK1832" s="96" t="e">
        <f t="shared" si="317"/>
        <v>#VALUE!</v>
      </c>
    </row>
    <row r="1833" spans="1:37" ht="24.9" customHeight="1" x14ac:dyDescent="0.25">
      <c r="A1833" s="393" t="s">
        <v>1416</v>
      </c>
      <c r="B1833" s="393"/>
      <c r="C1833" s="393"/>
      <c r="D1833" s="393"/>
      <c r="E1833" s="393"/>
      <c r="F1833" s="393"/>
      <c r="G1833" s="393"/>
      <c r="H1833" s="393"/>
      <c r="I1833" s="393"/>
      <c r="J1833" s="393"/>
      <c r="K1833" s="393"/>
      <c r="L1833" s="393"/>
      <c r="M1833" s="393"/>
      <c r="N1833" s="393"/>
      <c r="O1833" s="393"/>
      <c r="P1833" s="393"/>
      <c r="Q1833" s="393"/>
      <c r="R1833" s="393"/>
      <c r="S1833" s="393"/>
      <c r="T1833" s="393"/>
      <c r="U1833" s="393"/>
      <c r="V1833" s="393"/>
      <c r="W1833" s="393"/>
      <c r="X1833" s="393"/>
      <c r="Y1833" s="393"/>
      <c r="Z1833" s="393"/>
      <c r="AA1833" s="393"/>
      <c r="AB1833" s="393"/>
      <c r="AC1833" s="393"/>
      <c r="AD1833" s="310">
        <f>'Art. 121'!Q1757</f>
        <v>3</v>
      </c>
      <c r="AE1833" s="94" t="str">
        <f t="shared" si="311"/>
        <v>No aplica</v>
      </c>
      <c r="AF1833">
        <f t="shared" si="312"/>
        <v>1.5</v>
      </c>
      <c r="AG1833" s="92" t="str">
        <f t="shared" si="313"/>
        <v>No aplica</v>
      </c>
      <c r="AH1833" s="95" t="e">
        <f t="shared" si="314"/>
        <v>#VALUE!</v>
      </c>
      <c r="AI1833" s="96" t="str">
        <f t="shared" si="315"/>
        <v>No aplica</v>
      </c>
      <c r="AJ1833" s="96" t="e">
        <f t="shared" si="316"/>
        <v>#VALUE!</v>
      </c>
      <c r="AK1833" s="96" t="e">
        <f t="shared" si="317"/>
        <v>#VALUE!</v>
      </c>
    </row>
    <row r="1834" spans="1:37" ht="24.9" customHeight="1" x14ac:dyDescent="0.25">
      <c r="A1834" s="393" t="s">
        <v>1417</v>
      </c>
      <c r="B1834" s="393"/>
      <c r="C1834" s="393"/>
      <c r="D1834" s="393"/>
      <c r="E1834" s="393"/>
      <c r="F1834" s="393"/>
      <c r="G1834" s="393"/>
      <c r="H1834" s="393"/>
      <c r="I1834" s="393"/>
      <c r="J1834" s="393"/>
      <c r="K1834" s="393"/>
      <c r="L1834" s="393"/>
      <c r="M1834" s="393"/>
      <c r="N1834" s="393"/>
      <c r="O1834" s="393"/>
      <c r="P1834" s="393"/>
      <c r="Q1834" s="393"/>
      <c r="R1834" s="393"/>
      <c r="S1834" s="393"/>
      <c r="T1834" s="393"/>
      <c r="U1834" s="393"/>
      <c r="V1834" s="393"/>
      <c r="W1834" s="393"/>
      <c r="X1834" s="393"/>
      <c r="Y1834" s="393"/>
      <c r="Z1834" s="393"/>
      <c r="AA1834" s="393"/>
      <c r="AB1834" s="393"/>
      <c r="AC1834" s="393"/>
      <c r="AD1834" s="310">
        <f>'Art. 121'!Q1758</f>
        <v>3</v>
      </c>
      <c r="AE1834" s="94" t="str">
        <f t="shared" si="311"/>
        <v>No aplica</v>
      </c>
      <c r="AF1834">
        <f t="shared" si="312"/>
        <v>1.5</v>
      </c>
      <c r="AG1834" s="92" t="str">
        <f t="shared" si="313"/>
        <v>No aplica</v>
      </c>
      <c r="AH1834" s="95" t="e">
        <f t="shared" si="314"/>
        <v>#VALUE!</v>
      </c>
      <c r="AI1834" s="96" t="str">
        <f t="shared" si="315"/>
        <v>No aplica</v>
      </c>
      <c r="AJ1834" s="96" t="e">
        <f t="shared" si="316"/>
        <v>#VALUE!</v>
      </c>
      <c r="AK1834" s="96" t="e">
        <f t="shared" si="317"/>
        <v>#VALUE!</v>
      </c>
    </row>
    <row r="1835" spans="1:37" ht="24.9" customHeight="1" x14ac:dyDescent="0.25">
      <c r="A1835" s="356" t="s">
        <v>1418</v>
      </c>
      <c r="B1835" s="356"/>
      <c r="C1835" s="356"/>
      <c r="D1835" s="356"/>
      <c r="E1835" s="356"/>
      <c r="F1835" s="356"/>
      <c r="G1835" s="356"/>
      <c r="H1835" s="356"/>
      <c r="I1835" s="356"/>
      <c r="J1835" s="356"/>
      <c r="K1835" s="356"/>
      <c r="L1835" s="356"/>
      <c r="M1835" s="356"/>
      <c r="N1835" s="356"/>
      <c r="O1835" s="356"/>
      <c r="P1835" s="356"/>
      <c r="Q1835" s="356"/>
      <c r="R1835" s="356"/>
      <c r="S1835" s="356"/>
      <c r="T1835" s="356"/>
      <c r="U1835" s="356"/>
      <c r="V1835" s="356"/>
      <c r="W1835" s="356"/>
      <c r="X1835" s="356"/>
      <c r="Y1835" s="356"/>
      <c r="Z1835" s="356"/>
      <c r="AA1835" s="356"/>
      <c r="AB1835" s="356"/>
      <c r="AC1835" s="356"/>
      <c r="AD1835" s="310">
        <f>'Art. 121'!Q1759</f>
        <v>3</v>
      </c>
      <c r="AE1835" s="94" t="str">
        <f t="shared" si="311"/>
        <v>No aplica</v>
      </c>
      <c r="AF1835">
        <f t="shared" si="312"/>
        <v>1.5</v>
      </c>
      <c r="AG1835" s="92" t="str">
        <f t="shared" si="313"/>
        <v>No aplica</v>
      </c>
      <c r="AH1835" s="95" t="e">
        <f t="shared" si="314"/>
        <v>#VALUE!</v>
      </c>
      <c r="AI1835" s="96" t="str">
        <f t="shared" si="315"/>
        <v>No aplica</v>
      </c>
      <c r="AJ1835" s="96" t="e">
        <f t="shared" si="316"/>
        <v>#VALUE!</v>
      </c>
      <c r="AK1835" s="96" t="e">
        <f t="shared" si="317"/>
        <v>#VALUE!</v>
      </c>
    </row>
    <row r="1836" spans="1:37" ht="24.9" customHeight="1" x14ac:dyDescent="0.25">
      <c r="A1836" s="356" t="s">
        <v>1419</v>
      </c>
      <c r="B1836" s="356"/>
      <c r="C1836" s="356"/>
      <c r="D1836" s="356"/>
      <c r="E1836" s="356"/>
      <c r="F1836" s="356"/>
      <c r="G1836" s="356"/>
      <c r="H1836" s="356"/>
      <c r="I1836" s="356"/>
      <c r="J1836" s="356"/>
      <c r="K1836" s="356"/>
      <c r="L1836" s="356"/>
      <c r="M1836" s="356"/>
      <c r="N1836" s="356"/>
      <c r="O1836" s="356"/>
      <c r="P1836" s="356"/>
      <c r="Q1836" s="356"/>
      <c r="R1836" s="356"/>
      <c r="S1836" s="356"/>
      <c r="T1836" s="356"/>
      <c r="U1836" s="356"/>
      <c r="V1836" s="356"/>
      <c r="W1836" s="356"/>
      <c r="X1836" s="356"/>
      <c r="Y1836" s="356"/>
      <c r="Z1836" s="356"/>
      <c r="AA1836" s="356"/>
      <c r="AB1836" s="356"/>
      <c r="AC1836" s="356"/>
      <c r="AD1836" s="310">
        <f>'Art. 121'!Q1760</f>
        <v>3</v>
      </c>
      <c r="AE1836" s="94" t="str">
        <f t="shared" si="311"/>
        <v>No aplica</v>
      </c>
      <c r="AF1836">
        <f t="shared" si="312"/>
        <v>1.5</v>
      </c>
      <c r="AG1836" s="92" t="str">
        <f t="shared" si="313"/>
        <v>No aplica</v>
      </c>
      <c r="AH1836" s="95" t="e">
        <f t="shared" si="314"/>
        <v>#VALUE!</v>
      </c>
      <c r="AI1836" s="96" t="str">
        <f t="shared" si="315"/>
        <v>No aplica</v>
      </c>
      <c r="AJ1836" s="96" t="e">
        <f t="shared" si="316"/>
        <v>#VALUE!</v>
      </c>
      <c r="AK1836" s="96" t="e">
        <f t="shared" si="317"/>
        <v>#VALUE!</v>
      </c>
    </row>
    <row r="1837" spans="1:37" ht="24.9" customHeight="1" x14ac:dyDescent="0.25">
      <c r="A1837" s="356" t="s">
        <v>1420</v>
      </c>
      <c r="B1837" s="356"/>
      <c r="C1837" s="356"/>
      <c r="D1837" s="356"/>
      <c r="E1837" s="356"/>
      <c r="F1837" s="356"/>
      <c r="G1837" s="356"/>
      <c r="H1837" s="356"/>
      <c r="I1837" s="356"/>
      <c r="J1837" s="356"/>
      <c r="K1837" s="356"/>
      <c r="L1837" s="356"/>
      <c r="M1837" s="356"/>
      <c r="N1837" s="356"/>
      <c r="O1837" s="356"/>
      <c r="P1837" s="356"/>
      <c r="Q1837" s="356"/>
      <c r="R1837" s="356"/>
      <c r="S1837" s="356"/>
      <c r="T1837" s="356"/>
      <c r="U1837" s="356"/>
      <c r="V1837" s="356"/>
      <c r="W1837" s="356"/>
      <c r="X1837" s="356"/>
      <c r="Y1837" s="356"/>
      <c r="Z1837" s="356"/>
      <c r="AA1837" s="356"/>
      <c r="AB1837" s="356"/>
      <c r="AC1837" s="356"/>
      <c r="AD1837" s="310">
        <f>'Art. 121'!Q1761</f>
        <v>3</v>
      </c>
      <c r="AE1837" s="94" t="str">
        <f t="shared" si="311"/>
        <v>No aplica</v>
      </c>
      <c r="AF1837">
        <f t="shared" si="312"/>
        <v>1.5</v>
      </c>
      <c r="AG1837" s="92" t="str">
        <f t="shared" si="313"/>
        <v>No aplica</v>
      </c>
      <c r="AH1837" s="95" t="e">
        <f t="shared" si="314"/>
        <v>#VALUE!</v>
      </c>
      <c r="AI1837" s="96" t="str">
        <f t="shared" si="315"/>
        <v>No aplica</v>
      </c>
      <c r="AJ1837" s="96" t="e">
        <f t="shared" si="316"/>
        <v>#VALUE!</v>
      </c>
      <c r="AK1837" s="96" t="e">
        <f t="shared" si="317"/>
        <v>#VALUE!</v>
      </c>
    </row>
    <row r="1838" spans="1:37" ht="24.9" customHeight="1" x14ac:dyDescent="0.25">
      <c r="A1838" s="356" t="s">
        <v>1421</v>
      </c>
      <c r="B1838" s="356"/>
      <c r="C1838" s="356"/>
      <c r="D1838" s="356"/>
      <c r="E1838" s="356"/>
      <c r="F1838" s="356"/>
      <c r="G1838" s="356"/>
      <c r="H1838" s="356"/>
      <c r="I1838" s="356"/>
      <c r="J1838" s="356"/>
      <c r="K1838" s="356"/>
      <c r="L1838" s="356"/>
      <c r="M1838" s="356"/>
      <c r="N1838" s="356"/>
      <c r="O1838" s="356"/>
      <c r="P1838" s="356"/>
      <c r="Q1838" s="356"/>
      <c r="R1838" s="356"/>
      <c r="S1838" s="356"/>
      <c r="T1838" s="356"/>
      <c r="U1838" s="356"/>
      <c r="V1838" s="356"/>
      <c r="W1838" s="356"/>
      <c r="X1838" s="356"/>
      <c r="Y1838" s="356"/>
      <c r="Z1838" s="356"/>
      <c r="AA1838" s="356"/>
      <c r="AB1838" s="356"/>
      <c r="AC1838" s="356"/>
      <c r="AD1838" s="310">
        <f>'Art. 121'!Q1762</f>
        <v>3</v>
      </c>
      <c r="AE1838" s="94" t="str">
        <f t="shared" si="311"/>
        <v>No aplica</v>
      </c>
      <c r="AF1838">
        <f t="shared" si="312"/>
        <v>1.5</v>
      </c>
      <c r="AG1838" s="92" t="str">
        <f t="shared" si="313"/>
        <v>No aplica</v>
      </c>
      <c r="AH1838" s="95" t="e">
        <f t="shared" si="314"/>
        <v>#VALUE!</v>
      </c>
      <c r="AI1838" s="96" t="str">
        <f t="shared" si="315"/>
        <v>No aplica</v>
      </c>
      <c r="AJ1838" s="96" t="e">
        <f t="shared" si="316"/>
        <v>#VALUE!</v>
      </c>
      <c r="AK1838" s="96" t="e">
        <f t="shared" si="317"/>
        <v>#VALUE!</v>
      </c>
    </row>
    <row r="1839" spans="1:37" ht="24.9" customHeight="1" x14ac:dyDescent="0.25">
      <c r="A1839" s="356" t="s">
        <v>1422</v>
      </c>
      <c r="B1839" s="356"/>
      <c r="C1839" s="356"/>
      <c r="D1839" s="356"/>
      <c r="E1839" s="356"/>
      <c r="F1839" s="356"/>
      <c r="G1839" s="356"/>
      <c r="H1839" s="356"/>
      <c r="I1839" s="356"/>
      <c r="J1839" s="356"/>
      <c r="K1839" s="356"/>
      <c r="L1839" s="356"/>
      <c r="M1839" s="356"/>
      <c r="N1839" s="356"/>
      <c r="O1839" s="356"/>
      <c r="P1839" s="356"/>
      <c r="Q1839" s="356"/>
      <c r="R1839" s="356"/>
      <c r="S1839" s="356"/>
      <c r="T1839" s="356"/>
      <c r="U1839" s="356"/>
      <c r="V1839" s="356"/>
      <c r="W1839" s="356"/>
      <c r="X1839" s="356"/>
      <c r="Y1839" s="356"/>
      <c r="Z1839" s="356"/>
      <c r="AA1839" s="356"/>
      <c r="AB1839" s="356"/>
      <c r="AC1839" s="356"/>
      <c r="AD1839" s="310">
        <f>'Art. 121'!Q1763</f>
        <v>3</v>
      </c>
      <c r="AE1839" s="94" t="str">
        <f t="shared" si="311"/>
        <v>No aplica</v>
      </c>
      <c r="AF1839">
        <f t="shared" si="312"/>
        <v>1.5</v>
      </c>
      <c r="AG1839" s="92" t="str">
        <f t="shared" si="313"/>
        <v>No aplica</v>
      </c>
      <c r="AH1839" s="95" t="e">
        <f t="shared" si="314"/>
        <v>#VALUE!</v>
      </c>
      <c r="AI1839" s="96" t="str">
        <f t="shared" si="315"/>
        <v>No aplica</v>
      </c>
      <c r="AJ1839" s="96" t="e">
        <f t="shared" si="316"/>
        <v>#VALUE!</v>
      </c>
      <c r="AK1839" s="96" t="e">
        <f t="shared" si="317"/>
        <v>#VALUE!</v>
      </c>
    </row>
    <row r="1840" spans="1:37" ht="24.9" customHeight="1" x14ac:dyDescent="0.25">
      <c r="A1840" s="383" t="s">
        <v>1839</v>
      </c>
      <c r="B1840" s="383"/>
      <c r="C1840" s="383"/>
      <c r="D1840" s="383"/>
      <c r="E1840" s="383"/>
      <c r="F1840" s="383"/>
      <c r="G1840" s="383"/>
      <c r="H1840" s="383"/>
      <c r="I1840" s="383"/>
      <c r="J1840" s="383"/>
      <c r="K1840" s="383"/>
      <c r="L1840" s="383"/>
      <c r="M1840" s="383"/>
      <c r="N1840" s="383"/>
      <c r="O1840" s="383"/>
      <c r="P1840" s="383"/>
      <c r="Q1840" s="383"/>
      <c r="R1840" s="383"/>
      <c r="S1840" s="383"/>
      <c r="T1840" s="383"/>
      <c r="U1840" s="383"/>
      <c r="V1840" s="383"/>
      <c r="W1840" s="383"/>
      <c r="X1840" s="383"/>
      <c r="Y1840" s="383"/>
      <c r="Z1840" s="383"/>
      <c r="AA1840" s="383"/>
      <c r="AB1840" s="383"/>
      <c r="AC1840" s="383"/>
      <c r="AD1840" s="383"/>
      <c r="AE1840" s="94">
        <f>SUM(AE1833:AE1839)</f>
        <v>0</v>
      </c>
      <c r="AF1840" s="61"/>
      <c r="AG1840" s="97">
        <f>SUM(AG1829:AG1839)</f>
        <v>0</v>
      </c>
      <c r="AH1840" s="98"/>
      <c r="AI1840" s="99"/>
      <c r="AJ1840" s="99"/>
      <c r="AK1840" s="99"/>
    </row>
    <row r="1841" spans="1:37" ht="24.9" customHeight="1" x14ac:dyDescent="0.25">
      <c r="A1841" s="384" t="s">
        <v>1840</v>
      </c>
      <c r="B1841" s="384"/>
      <c r="C1841" s="384"/>
      <c r="D1841" s="384"/>
      <c r="E1841" s="384"/>
      <c r="F1841" s="384"/>
      <c r="G1841" s="384"/>
      <c r="H1841" s="384"/>
      <c r="I1841" s="384"/>
      <c r="J1841" s="384"/>
      <c r="K1841" s="384"/>
      <c r="L1841" s="384"/>
      <c r="M1841" s="384"/>
      <c r="N1841" s="384"/>
      <c r="O1841" s="384"/>
      <c r="P1841" s="384"/>
      <c r="Q1841" s="384"/>
      <c r="R1841" s="384"/>
      <c r="S1841" s="384"/>
      <c r="T1841" s="384"/>
      <c r="U1841" s="384"/>
      <c r="V1841" s="384"/>
      <c r="W1841" s="384"/>
      <c r="X1841" s="384"/>
      <c r="Y1841" s="384"/>
      <c r="Z1841" s="384"/>
      <c r="AA1841" s="384"/>
      <c r="AB1841" s="384"/>
      <c r="AC1841" s="384"/>
      <c r="AD1841" s="384"/>
      <c r="AE1841" s="94">
        <f>AE1840/$AE$23*100</f>
        <v>0</v>
      </c>
      <c r="AF1841" s="61"/>
      <c r="AG1841" s="97"/>
      <c r="AH1841" s="98"/>
      <c r="AI1841" s="99"/>
      <c r="AJ1841" s="99"/>
      <c r="AK1841" s="99"/>
    </row>
    <row r="1842" spans="1:37" ht="24.9" customHeight="1" x14ac:dyDescent="0.25">
      <c r="A1842" s="73"/>
      <c r="B1842" s="73"/>
      <c r="C1842" s="73"/>
      <c r="D1842" s="73"/>
      <c r="E1842" s="73"/>
      <c r="F1842" s="73"/>
      <c r="G1842" s="73"/>
      <c r="H1842" s="73"/>
      <c r="I1842" s="73"/>
      <c r="J1842" s="73"/>
      <c r="K1842" s="73"/>
      <c r="L1842" s="73"/>
      <c r="M1842" s="73"/>
      <c r="N1842" s="73"/>
      <c r="O1842" s="73"/>
      <c r="P1842" s="73"/>
      <c r="Q1842" s="100"/>
      <c r="R1842" s="73"/>
      <c r="S1842" s="73"/>
      <c r="T1842" s="73"/>
      <c r="U1842" s="73"/>
      <c r="V1842" s="73"/>
      <c r="W1842" s="73"/>
      <c r="X1842" s="73"/>
      <c r="Y1842" s="73"/>
      <c r="Z1842" s="73"/>
      <c r="AA1842" s="73"/>
      <c r="AB1842" s="73"/>
      <c r="AC1842" s="73"/>
      <c r="AD1842" s="101"/>
      <c r="AE1842" s="101"/>
    </row>
    <row r="1843" spans="1:37" ht="24.9" customHeight="1" x14ac:dyDescent="0.25">
      <c r="A1843" s="391" t="s">
        <v>163</v>
      </c>
      <c r="B1843" s="391"/>
      <c r="C1843" s="391"/>
      <c r="D1843" s="391"/>
      <c r="E1843" s="391"/>
      <c r="F1843" s="391"/>
      <c r="G1843" s="391"/>
      <c r="H1843" s="391"/>
      <c r="I1843" s="391"/>
      <c r="J1843" s="391"/>
      <c r="K1843" s="391"/>
      <c r="L1843" s="391"/>
      <c r="M1843" s="391"/>
      <c r="N1843" s="391"/>
      <c r="O1843" s="391"/>
      <c r="P1843" s="391"/>
      <c r="Q1843" s="391"/>
      <c r="R1843" s="391"/>
      <c r="S1843" s="391"/>
      <c r="T1843" s="391"/>
      <c r="U1843" s="391"/>
      <c r="V1843" s="391"/>
      <c r="W1843" s="391"/>
      <c r="X1843" s="391"/>
      <c r="Y1843" s="391"/>
      <c r="Z1843" s="391"/>
      <c r="AA1843" s="391"/>
      <c r="AB1843" s="391"/>
      <c r="AC1843" s="391"/>
      <c r="AD1843" s="112" t="s">
        <v>187</v>
      </c>
      <c r="AE1843" s="113" t="s">
        <v>7</v>
      </c>
      <c r="AF1843" s="92" t="s">
        <v>1666</v>
      </c>
      <c r="AG1843" s="92" t="s">
        <v>1667</v>
      </c>
      <c r="AH1843" s="92" t="s">
        <v>1668</v>
      </c>
      <c r="AI1843" s="93" t="s">
        <v>1669</v>
      </c>
      <c r="AJ1843" s="92"/>
      <c r="AK1843" s="93" t="s">
        <v>1670</v>
      </c>
    </row>
    <row r="1844" spans="1:37" ht="24.9" customHeight="1" x14ac:dyDescent="0.25">
      <c r="A1844" s="356" t="s">
        <v>1423</v>
      </c>
      <c r="B1844" s="356"/>
      <c r="C1844" s="356"/>
      <c r="D1844" s="356"/>
      <c r="E1844" s="356"/>
      <c r="F1844" s="356"/>
      <c r="G1844" s="356"/>
      <c r="H1844" s="356"/>
      <c r="I1844" s="356"/>
      <c r="J1844" s="356"/>
      <c r="K1844" s="356"/>
      <c r="L1844" s="356"/>
      <c r="M1844" s="356"/>
      <c r="N1844" s="356"/>
      <c r="O1844" s="356"/>
      <c r="P1844" s="356"/>
      <c r="Q1844" s="356"/>
      <c r="R1844" s="356"/>
      <c r="S1844" s="356"/>
      <c r="T1844" s="356"/>
      <c r="U1844" s="356"/>
      <c r="V1844" s="356"/>
      <c r="W1844" s="356"/>
      <c r="X1844" s="356"/>
      <c r="Y1844" s="356"/>
      <c r="Z1844" s="356"/>
      <c r="AA1844" s="356"/>
      <c r="AB1844" s="356"/>
      <c r="AC1844" s="356"/>
      <c r="AD1844" s="310">
        <f>'Art. 121'!Q1766</f>
        <v>3</v>
      </c>
      <c r="AE1844" s="94" t="str">
        <f>IF(AG1844=1,AK1844,AG1844)</f>
        <v>No aplica</v>
      </c>
      <c r="AF1844">
        <f>AD1844/2</f>
        <v>1.5</v>
      </c>
      <c r="AG1844" s="92" t="str">
        <f>IF(AND(AF1844&gt;=0,AF1844&lt;=1),1,"No aplica")</f>
        <v>No aplica</v>
      </c>
      <c r="AH1844" s="95" t="e">
        <f>AD1844/(AG1844*2)</f>
        <v>#VALUE!</v>
      </c>
      <c r="AI1844" s="96" t="str">
        <f>IF(AG1844=1,AG1844/$AG$1849,"No aplica")</f>
        <v>No aplica</v>
      </c>
      <c r="AJ1844" s="96" t="e">
        <f>AF1844*AI1844</f>
        <v>#VALUE!</v>
      </c>
      <c r="AK1844" s="96" t="e">
        <f>AJ1844*$AE$23</f>
        <v>#VALUE!</v>
      </c>
    </row>
    <row r="1845" spans="1:37" ht="24.9" customHeight="1" x14ac:dyDescent="0.25">
      <c r="A1845" s="356" t="s">
        <v>1424</v>
      </c>
      <c r="B1845" s="356"/>
      <c r="C1845" s="356"/>
      <c r="D1845" s="356"/>
      <c r="E1845" s="356"/>
      <c r="F1845" s="356"/>
      <c r="G1845" s="356"/>
      <c r="H1845" s="356"/>
      <c r="I1845" s="356"/>
      <c r="J1845" s="356"/>
      <c r="K1845" s="356"/>
      <c r="L1845" s="356"/>
      <c r="M1845" s="356"/>
      <c r="N1845" s="356"/>
      <c r="O1845" s="356"/>
      <c r="P1845" s="356"/>
      <c r="Q1845" s="356"/>
      <c r="R1845" s="356"/>
      <c r="S1845" s="356"/>
      <c r="T1845" s="356"/>
      <c r="U1845" s="356"/>
      <c r="V1845" s="356"/>
      <c r="W1845" s="356"/>
      <c r="X1845" s="356"/>
      <c r="Y1845" s="356"/>
      <c r="Z1845" s="356"/>
      <c r="AA1845" s="356"/>
      <c r="AB1845" s="356"/>
      <c r="AC1845" s="356"/>
      <c r="AD1845" s="310">
        <f>'Art. 121'!Q1767</f>
        <v>3</v>
      </c>
      <c r="AE1845" s="94" t="str">
        <f>IF(AG1845=1,AK1845,AG1845)</f>
        <v>No aplica</v>
      </c>
      <c r="AF1845">
        <f>AD1845/2</f>
        <v>1.5</v>
      </c>
      <c r="AG1845" s="92" t="str">
        <f>IF(AND(AF1845&gt;=0,AF1845&lt;=1),1,"No aplica")</f>
        <v>No aplica</v>
      </c>
      <c r="AH1845" s="95" t="e">
        <f>AD1845/(AG1845*2)</f>
        <v>#VALUE!</v>
      </c>
      <c r="AI1845" s="96" t="str">
        <f>IF(AG1845=1,AG1845/$AG$1849,"No aplica")</f>
        <v>No aplica</v>
      </c>
      <c r="AJ1845" s="96" t="e">
        <f>AF1845*AI1845</f>
        <v>#VALUE!</v>
      </c>
      <c r="AK1845" s="96" t="e">
        <f>AJ1845*$AE$23</f>
        <v>#VALUE!</v>
      </c>
    </row>
    <row r="1846" spans="1:37" ht="24.9" customHeight="1" x14ac:dyDescent="0.25">
      <c r="A1846" s="356" t="s">
        <v>1425</v>
      </c>
      <c r="B1846" s="356"/>
      <c r="C1846" s="356"/>
      <c r="D1846" s="356"/>
      <c r="E1846" s="356"/>
      <c r="F1846" s="356"/>
      <c r="G1846" s="356"/>
      <c r="H1846" s="356"/>
      <c r="I1846" s="356"/>
      <c r="J1846" s="356"/>
      <c r="K1846" s="356"/>
      <c r="L1846" s="356"/>
      <c r="M1846" s="356"/>
      <c r="N1846" s="356"/>
      <c r="O1846" s="356"/>
      <c r="P1846" s="356"/>
      <c r="Q1846" s="356"/>
      <c r="R1846" s="356"/>
      <c r="S1846" s="356"/>
      <c r="T1846" s="356"/>
      <c r="U1846" s="356"/>
      <c r="V1846" s="356"/>
      <c r="W1846" s="356"/>
      <c r="X1846" s="356"/>
      <c r="Y1846" s="356"/>
      <c r="Z1846" s="356"/>
      <c r="AA1846" s="356"/>
      <c r="AB1846" s="356"/>
      <c r="AC1846" s="356"/>
      <c r="AD1846" s="310">
        <f>'Art. 121'!Q1768</f>
        <v>3</v>
      </c>
      <c r="AE1846" s="94" t="str">
        <f>IF(AG1846=1,AK1846,AG1846)</f>
        <v>No aplica</v>
      </c>
      <c r="AF1846">
        <f>AD1846/2</f>
        <v>1.5</v>
      </c>
      <c r="AG1846" s="92" t="str">
        <f>IF(AND(AF1846&gt;=0,AF1846&lt;=1),1,"No aplica")</f>
        <v>No aplica</v>
      </c>
      <c r="AH1846" s="95" t="e">
        <f>AD1846/(AG1846*2)</f>
        <v>#VALUE!</v>
      </c>
      <c r="AI1846" s="96" t="str">
        <f>IF(AG1846=1,AG1846/$AG$1849,"No aplica")</f>
        <v>No aplica</v>
      </c>
      <c r="AJ1846" s="96" t="e">
        <f>AF1846*AI1846</f>
        <v>#VALUE!</v>
      </c>
      <c r="AK1846" s="96" t="e">
        <f>AJ1846*$AE$23</f>
        <v>#VALUE!</v>
      </c>
    </row>
    <row r="1847" spans="1:37" ht="24.9" customHeight="1" x14ac:dyDescent="0.25">
      <c r="A1847" s="356" t="s">
        <v>1426</v>
      </c>
      <c r="B1847" s="356"/>
      <c r="C1847" s="356"/>
      <c r="D1847" s="356"/>
      <c r="E1847" s="356"/>
      <c r="F1847" s="356"/>
      <c r="G1847" s="356"/>
      <c r="H1847" s="356"/>
      <c r="I1847" s="356"/>
      <c r="J1847" s="356"/>
      <c r="K1847" s="356"/>
      <c r="L1847" s="356"/>
      <c r="M1847" s="356"/>
      <c r="N1847" s="356"/>
      <c r="O1847" s="356"/>
      <c r="P1847" s="356"/>
      <c r="Q1847" s="356"/>
      <c r="R1847" s="356"/>
      <c r="S1847" s="356"/>
      <c r="T1847" s="356"/>
      <c r="U1847" s="356"/>
      <c r="V1847" s="356"/>
      <c r="W1847" s="356"/>
      <c r="X1847" s="356"/>
      <c r="Y1847" s="356"/>
      <c r="Z1847" s="356"/>
      <c r="AA1847" s="356"/>
      <c r="AB1847" s="356"/>
      <c r="AC1847" s="356"/>
      <c r="AD1847" s="310">
        <f>'Art. 121'!Q1769</f>
        <v>3</v>
      </c>
      <c r="AE1847" s="94" t="str">
        <f>IF(AG1847=1,AK1847,AG1847)</f>
        <v>No aplica</v>
      </c>
      <c r="AF1847">
        <f>AD1847/2</f>
        <v>1.5</v>
      </c>
      <c r="AG1847" s="92" t="str">
        <f>IF(AND(AF1847&gt;=0,AF1847&lt;=1),1,"No aplica")</f>
        <v>No aplica</v>
      </c>
      <c r="AH1847" s="95" t="e">
        <f>AD1847/(AG1847*2)</f>
        <v>#VALUE!</v>
      </c>
      <c r="AI1847" s="96" t="str">
        <f>IF(AG1847=1,AG1847/$AG$1849,"No aplica")</f>
        <v>No aplica</v>
      </c>
      <c r="AJ1847" s="96" t="e">
        <f>AF1847*AI1847</f>
        <v>#VALUE!</v>
      </c>
      <c r="AK1847" s="96" t="e">
        <f>AJ1847*$AE$23</f>
        <v>#VALUE!</v>
      </c>
    </row>
    <row r="1848" spans="1:37" ht="24.9" customHeight="1" x14ac:dyDescent="0.25">
      <c r="A1848" s="356" t="s">
        <v>1427</v>
      </c>
      <c r="B1848" s="356"/>
      <c r="C1848" s="356"/>
      <c r="D1848" s="356"/>
      <c r="E1848" s="356"/>
      <c r="F1848" s="356"/>
      <c r="G1848" s="356"/>
      <c r="H1848" s="356"/>
      <c r="I1848" s="356"/>
      <c r="J1848" s="356"/>
      <c r="K1848" s="356"/>
      <c r="L1848" s="356"/>
      <c r="M1848" s="356"/>
      <c r="N1848" s="356"/>
      <c r="O1848" s="356"/>
      <c r="P1848" s="356"/>
      <c r="Q1848" s="356"/>
      <c r="R1848" s="356"/>
      <c r="S1848" s="356"/>
      <c r="T1848" s="356"/>
      <c r="U1848" s="356"/>
      <c r="V1848" s="356"/>
      <c r="W1848" s="356"/>
      <c r="X1848" s="356"/>
      <c r="Y1848" s="356"/>
      <c r="Z1848" s="356"/>
      <c r="AA1848" s="356"/>
      <c r="AB1848" s="356"/>
      <c r="AC1848" s="356"/>
      <c r="AD1848" s="310">
        <f>'Art. 121'!Q1770</f>
        <v>3</v>
      </c>
      <c r="AE1848" s="94" t="str">
        <f>IF(AG1848=1,AK1848,AG1848)</f>
        <v>No aplica</v>
      </c>
      <c r="AF1848">
        <f>AD1848/2</f>
        <v>1.5</v>
      </c>
      <c r="AG1848" s="92" t="str">
        <f>IF(AND(AF1848&gt;=0,AF1848&lt;=1),1,"No aplica")</f>
        <v>No aplica</v>
      </c>
      <c r="AH1848" s="95" t="e">
        <f>AD1848/(AG1848*2)</f>
        <v>#VALUE!</v>
      </c>
      <c r="AI1848" s="96" t="str">
        <f>IF(AG1848=1,AG1848/$AG$1849,"No aplica")</f>
        <v>No aplica</v>
      </c>
      <c r="AJ1848" s="96" t="e">
        <f>AF1848*AI1848</f>
        <v>#VALUE!</v>
      </c>
      <c r="AK1848" s="96" t="e">
        <f>AJ1848*$AE$23</f>
        <v>#VALUE!</v>
      </c>
    </row>
    <row r="1849" spans="1:37" ht="24.9" customHeight="1" x14ac:dyDescent="0.25">
      <c r="A1849" s="383" t="s">
        <v>1841</v>
      </c>
      <c r="B1849" s="383"/>
      <c r="C1849" s="383"/>
      <c r="D1849" s="383"/>
      <c r="E1849" s="383"/>
      <c r="F1849" s="383"/>
      <c r="G1849" s="383"/>
      <c r="H1849" s="383"/>
      <c r="I1849" s="383"/>
      <c r="J1849" s="383"/>
      <c r="K1849" s="383"/>
      <c r="L1849" s="383"/>
      <c r="M1849" s="383"/>
      <c r="N1849" s="383"/>
      <c r="O1849" s="383"/>
      <c r="P1849" s="383"/>
      <c r="Q1849" s="383"/>
      <c r="R1849" s="383"/>
      <c r="S1849" s="383"/>
      <c r="T1849" s="383"/>
      <c r="U1849" s="383"/>
      <c r="V1849" s="383"/>
      <c r="W1849" s="383"/>
      <c r="X1849" s="383"/>
      <c r="Y1849" s="383"/>
      <c r="Z1849" s="383"/>
      <c r="AA1849" s="383"/>
      <c r="AB1849" s="383"/>
      <c r="AC1849" s="383"/>
      <c r="AD1849" s="383"/>
      <c r="AE1849" s="94">
        <f>SUM(AE1842:AE1848)</f>
        <v>0</v>
      </c>
      <c r="AF1849" s="61"/>
      <c r="AG1849" s="97">
        <f>SUM(AG1844:AG1848)</f>
        <v>0</v>
      </c>
      <c r="AH1849" s="98"/>
      <c r="AI1849" s="99"/>
      <c r="AJ1849" s="99"/>
      <c r="AK1849" s="99"/>
    </row>
    <row r="1850" spans="1:37" ht="24.9" customHeight="1" x14ac:dyDescent="0.25">
      <c r="A1850" s="384" t="s">
        <v>1842</v>
      </c>
      <c r="B1850" s="384"/>
      <c r="C1850" s="384"/>
      <c r="D1850" s="384"/>
      <c r="E1850" s="384"/>
      <c r="F1850" s="384"/>
      <c r="G1850" s="384"/>
      <c r="H1850" s="384"/>
      <c r="I1850" s="384"/>
      <c r="J1850" s="384"/>
      <c r="K1850" s="384"/>
      <c r="L1850" s="384"/>
      <c r="M1850" s="384"/>
      <c r="N1850" s="384"/>
      <c r="O1850" s="384"/>
      <c r="P1850" s="384"/>
      <c r="Q1850" s="384"/>
      <c r="R1850" s="384"/>
      <c r="S1850" s="384"/>
      <c r="T1850" s="384"/>
      <c r="U1850" s="384"/>
      <c r="V1850" s="384"/>
      <c r="W1850" s="384"/>
      <c r="X1850" s="384"/>
      <c r="Y1850" s="384"/>
      <c r="Z1850" s="384"/>
      <c r="AA1850" s="384"/>
      <c r="AB1850" s="384"/>
      <c r="AC1850" s="384"/>
      <c r="AD1850" s="384"/>
      <c r="AE1850" s="94">
        <f>AE1849/$AE$23*100</f>
        <v>0</v>
      </c>
      <c r="AF1850" s="61"/>
      <c r="AG1850" s="97"/>
      <c r="AH1850" s="98"/>
      <c r="AI1850" s="99"/>
      <c r="AJ1850" s="99"/>
      <c r="AK1850" s="99"/>
    </row>
    <row r="1851" spans="1:37" ht="24.9" customHeight="1" x14ac:dyDescent="0.25">
      <c r="A1851" s="107"/>
      <c r="B1851" s="107"/>
      <c r="C1851" s="107"/>
      <c r="D1851" s="107"/>
      <c r="E1851" s="107"/>
      <c r="F1851" s="107"/>
      <c r="G1851" s="107"/>
      <c r="H1851" s="107"/>
      <c r="I1851" s="107"/>
      <c r="J1851" s="107"/>
      <c r="K1851" s="107"/>
      <c r="L1851" s="107"/>
      <c r="M1851" s="107"/>
      <c r="N1851" s="107"/>
      <c r="O1851" s="107"/>
      <c r="P1851" s="107"/>
      <c r="Q1851" s="100"/>
      <c r="R1851" s="107"/>
      <c r="S1851" s="107"/>
      <c r="T1851" s="107"/>
      <c r="U1851" s="107"/>
      <c r="V1851" s="107"/>
      <c r="W1851" s="107"/>
      <c r="X1851" s="107"/>
      <c r="Y1851" s="107"/>
      <c r="Z1851" s="107"/>
      <c r="AA1851" s="107"/>
      <c r="AB1851" s="107"/>
      <c r="AC1851" s="107"/>
      <c r="AD1851" s="101"/>
      <c r="AE1851" s="101"/>
    </row>
    <row r="1852" spans="1:37" ht="24.9" customHeight="1" x14ac:dyDescent="0.25">
      <c r="A1852" s="107"/>
      <c r="B1852" s="107"/>
      <c r="C1852" s="107"/>
      <c r="D1852" s="107"/>
      <c r="E1852" s="107"/>
      <c r="F1852" s="107"/>
      <c r="G1852" s="107"/>
      <c r="H1852" s="107"/>
      <c r="I1852" s="107"/>
      <c r="J1852" s="107"/>
      <c r="K1852" s="107"/>
      <c r="L1852" s="107"/>
      <c r="M1852" s="107"/>
      <c r="N1852" s="107"/>
      <c r="O1852" s="107"/>
      <c r="P1852" s="107"/>
      <c r="Q1852" s="100"/>
      <c r="R1852" s="107"/>
      <c r="S1852" s="107"/>
      <c r="T1852" s="107"/>
      <c r="U1852" s="107"/>
      <c r="V1852" s="107"/>
      <c r="W1852" s="107"/>
      <c r="X1852" s="107"/>
      <c r="Y1852" s="107"/>
      <c r="Z1852" s="107"/>
      <c r="AA1852" s="107"/>
      <c r="AB1852" s="107"/>
      <c r="AC1852" s="107"/>
      <c r="AD1852" s="101"/>
      <c r="AE1852" s="101"/>
    </row>
    <row r="1853" spans="1:37" ht="24.9" customHeight="1" x14ac:dyDescent="0.25">
      <c r="A1853" s="390" t="s">
        <v>1428</v>
      </c>
      <c r="B1853" s="390"/>
      <c r="C1853" s="390"/>
      <c r="D1853" s="390"/>
      <c r="E1853" s="390"/>
      <c r="F1853" s="390"/>
      <c r="G1853" s="390"/>
      <c r="H1853" s="390"/>
      <c r="I1853" s="390"/>
      <c r="J1853" s="390"/>
      <c r="K1853" s="390"/>
      <c r="L1853" s="390"/>
      <c r="M1853" s="390"/>
      <c r="N1853" s="390"/>
      <c r="O1853" s="390"/>
      <c r="P1853" s="390"/>
      <c r="Q1853" s="390"/>
      <c r="R1853" s="390"/>
      <c r="S1853" s="390"/>
      <c r="T1853" s="390"/>
      <c r="U1853" s="390"/>
      <c r="V1853" s="390"/>
      <c r="W1853" s="390"/>
      <c r="X1853" s="390"/>
      <c r="Y1853" s="390"/>
      <c r="Z1853" s="390"/>
      <c r="AA1853" s="390"/>
      <c r="AB1853" s="390"/>
      <c r="AC1853" s="390"/>
      <c r="AD1853" s="88"/>
      <c r="AE1853" s="88"/>
    </row>
    <row r="1854" spans="1:37" ht="24.9" customHeight="1" x14ac:dyDescent="0.25">
      <c r="A1854" s="109"/>
      <c r="B1854" s="110"/>
      <c r="C1854" s="110"/>
      <c r="D1854" s="110"/>
      <c r="E1854" s="110"/>
      <c r="F1854" s="110"/>
      <c r="G1854" s="110"/>
      <c r="H1854" s="110"/>
      <c r="I1854" s="110"/>
      <c r="J1854" s="110"/>
      <c r="K1854" s="110"/>
      <c r="L1854" s="110"/>
      <c r="M1854" s="110"/>
      <c r="N1854" s="110"/>
      <c r="O1854" s="110"/>
      <c r="P1854" s="110"/>
      <c r="Q1854" s="111"/>
      <c r="R1854" s="110"/>
      <c r="S1854" s="110"/>
      <c r="T1854" s="110"/>
      <c r="U1854" s="110"/>
      <c r="V1854" s="110"/>
      <c r="W1854" s="110"/>
      <c r="X1854" s="110"/>
      <c r="Y1854" s="110"/>
      <c r="Z1854" s="110"/>
      <c r="AA1854" s="110"/>
      <c r="AB1854" s="110"/>
      <c r="AC1854" s="110"/>
      <c r="AD1854" s="89"/>
      <c r="AE1854" s="89"/>
    </row>
    <row r="1855" spans="1:37" ht="24.9" customHeight="1" x14ac:dyDescent="0.25">
      <c r="A1855" s="73"/>
      <c r="B1855" s="73"/>
      <c r="C1855" s="73"/>
      <c r="D1855" s="73"/>
      <c r="E1855" s="73"/>
      <c r="F1855" s="73"/>
      <c r="G1855" s="73"/>
      <c r="H1855" s="73"/>
      <c r="I1855" s="73"/>
      <c r="J1855" s="73"/>
      <c r="K1855" s="73"/>
      <c r="L1855" s="73"/>
      <c r="M1855" s="73"/>
      <c r="N1855" s="73"/>
      <c r="O1855" s="73"/>
      <c r="P1855" s="73"/>
      <c r="Q1855" s="100"/>
      <c r="R1855" s="73"/>
      <c r="S1855" s="73"/>
      <c r="T1855" s="73"/>
      <c r="U1855" s="73"/>
      <c r="V1855" s="73"/>
      <c r="W1855" s="73"/>
      <c r="X1855" s="73"/>
      <c r="Y1855" s="73"/>
      <c r="Z1855" s="73"/>
      <c r="AA1855" s="73"/>
      <c r="AB1855" s="73"/>
      <c r="AC1855" s="73"/>
      <c r="AD1855" s="101"/>
      <c r="AE1855" s="101"/>
    </row>
    <row r="1856" spans="1:37" ht="24.9" customHeight="1" x14ac:dyDescent="0.25">
      <c r="A1856" s="387" t="s">
        <v>163</v>
      </c>
      <c r="B1856" s="387"/>
      <c r="C1856" s="387"/>
      <c r="D1856" s="387"/>
      <c r="E1856" s="387"/>
      <c r="F1856" s="387"/>
      <c r="G1856" s="387"/>
      <c r="H1856" s="387"/>
      <c r="I1856" s="387"/>
      <c r="J1856" s="387"/>
      <c r="K1856" s="387"/>
      <c r="L1856" s="387"/>
      <c r="M1856" s="387"/>
      <c r="N1856" s="387"/>
      <c r="O1856" s="387"/>
      <c r="P1856" s="387"/>
      <c r="Q1856" s="387"/>
      <c r="R1856" s="387"/>
      <c r="S1856" s="387"/>
      <c r="T1856" s="387"/>
      <c r="U1856" s="387"/>
      <c r="V1856" s="387"/>
      <c r="W1856" s="387"/>
      <c r="X1856" s="387"/>
      <c r="Y1856" s="387"/>
      <c r="Z1856" s="387"/>
      <c r="AA1856" s="387"/>
      <c r="AB1856" s="387"/>
      <c r="AC1856" s="387"/>
      <c r="AD1856" s="66" t="s">
        <v>187</v>
      </c>
      <c r="AE1856" s="306" t="s">
        <v>7</v>
      </c>
      <c r="AF1856" s="92" t="s">
        <v>1666</v>
      </c>
      <c r="AG1856" s="92" t="s">
        <v>1667</v>
      </c>
      <c r="AH1856" s="92" t="s">
        <v>1668</v>
      </c>
      <c r="AI1856" s="93" t="s">
        <v>1669</v>
      </c>
      <c r="AJ1856" s="92"/>
      <c r="AK1856" s="93" t="s">
        <v>1670</v>
      </c>
    </row>
    <row r="1857" spans="1:37" ht="24.9" customHeight="1" x14ac:dyDescent="0.25">
      <c r="A1857" s="356" t="s">
        <v>1429</v>
      </c>
      <c r="B1857" s="356"/>
      <c r="C1857" s="356"/>
      <c r="D1857" s="356"/>
      <c r="E1857" s="356"/>
      <c r="F1857" s="356"/>
      <c r="G1857" s="356"/>
      <c r="H1857" s="356"/>
      <c r="I1857" s="356"/>
      <c r="J1857" s="356"/>
      <c r="K1857" s="356"/>
      <c r="L1857" s="356"/>
      <c r="M1857" s="356"/>
      <c r="N1857" s="356"/>
      <c r="O1857" s="356"/>
      <c r="P1857" s="356"/>
      <c r="Q1857" s="356"/>
      <c r="R1857" s="356"/>
      <c r="S1857" s="356"/>
      <c r="T1857" s="356"/>
      <c r="U1857" s="356"/>
      <c r="V1857" s="356"/>
      <c r="W1857" s="356"/>
      <c r="X1857" s="356"/>
      <c r="Y1857" s="356"/>
      <c r="Z1857" s="356"/>
      <c r="AA1857" s="356"/>
      <c r="AB1857" s="356"/>
      <c r="AC1857" s="356"/>
      <c r="AD1857" s="310">
        <f>'Art. 121'!Q1779</f>
        <v>3</v>
      </c>
      <c r="AE1857" s="94" t="str">
        <f t="shared" ref="AE1857:AE1872" si="318">IF(AG1857=1,AK1857,AG1857)</f>
        <v>No aplica</v>
      </c>
      <c r="AF1857">
        <f t="shared" ref="AF1857:AF1872" si="319">AD1857/2</f>
        <v>1.5</v>
      </c>
      <c r="AG1857" s="92" t="str">
        <f t="shared" ref="AG1857:AG1872" si="320">IF(AND(AF1857&gt;=0,AF1857&lt;=1),1,"No aplica")</f>
        <v>No aplica</v>
      </c>
      <c r="AH1857" s="95" t="e">
        <f t="shared" ref="AH1857:AH1872" si="321">AD1857/(AG1857*2)</f>
        <v>#VALUE!</v>
      </c>
      <c r="AI1857" s="96" t="str">
        <f t="shared" ref="AI1857:AI1872" si="322">IF(AG1857=1,AG1857/$AG$1873,"No aplica")</f>
        <v>No aplica</v>
      </c>
      <c r="AJ1857" s="96" t="e">
        <f t="shared" ref="AJ1857:AJ1872" si="323">AF1857*AI1857</f>
        <v>#VALUE!</v>
      </c>
      <c r="AK1857" s="96" t="e">
        <f t="shared" ref="AK1857:AK1872" si="324">AJ1857*$AE$23</f>
        <v>#VALUE!</v>
      </c>
    </row>
    <row r="1858" spans="1:37" ht="24.9" customHeight="1" x14ac:dyDescent="0.25">
      <c r="A1858" s="356" t="s">
        <v>1430</v>
      </c>
      <c r="B1858" s="356"/>
      <c r="C1858" s="356"/>
      <c r="D1858" s="356"/>
      <c r="E1858" s="356"/>
      <c r="F1858" s="356"/>
      <c r="G1858" s="356"/>
      <c r="H1858" s="356"/>
      <c r="I1858" s="356"/>
      <c r="J1858" s="356"/>
      <c r="K1858" s="356"/>
      <c r="L1858" s="356"/>
      <c r="M1858" s="356"/>
      <c r="N1858" s="356"/>
      <c r="O1858" s="356"/>
      <c r="P1858" s="356"/>
      <c r="Q1858" s="356"/>
      <c r="R1858" s="356"/>
      <c r="S1858" s="356"/>
      <c r="T1858" s="356"/>
      <c r="U1858" s="356"/>
      <c r="V1858" s="356"/>
      <c r="W1858" s="356"/>
      <c r="X1858" s="356"/>
      <c r="Y1858" s="356"/>
      <c r="Z1858" s="356"/>
      <c r="AA1858" s="356"/>
      <c r="AB1858" s="356"/>
      <c r="AC1858" s="356"/>
      <c r="AD1858" s="310">
        <f>'Art. 121'!Q1780</f>
        <v>3</v>
      </c>
      <c r="AE1858" s="94" t="str">
        <f t="shared" si="318"/>
        <v>No aplica</v>
      </c>
      <c r="AF1858">
        <f t="shared" si="319"/>
        <v>1.5</v>
      </c>
      <c r="AG1858" s="92" t="str">
        <f t="shared" si="320"/>
        <v>No aplica</v>
      </c>
      <c r="AH1858" s="95" t="e">
        <f t="shared" si="321"/>
        <v>#VALUE!</v>
      </c>
      <c r="AI1858" s="96" t="str">
        <f t="shared" si="322"/>
        <v>No aplica</v>
      </c>
      <c r="AJ1858" s="96" t="e">
        <f t="shared" si="323"/>
        <v>#VALUE!</v>
      </c>
      <c r="AK1858" s="96" t="e">
        <f t="shared" si="324"/>
        <v>#VALUE!</v>
      </c>
    </row>
    <row r="1859" spans="1:37" ht="24.9" customHeight="1" x14ac:dyDescent="0.25">
      <c r="A1859" s="356" t="s">
        <v>1431</v>
      </c>
      <c r="B1859" s="356"/>
      <c r="C1859" s="356"/>
      <c r="D1859" s="356"/>
      <c r="E1859" s="356"/>
      <c r="F1859" s="356"/>
      <c r="G1859" s="356"/>
      <c r="H1859" s="356"/>
      <c r="I1859" s="356"/>
      <c r="J1859" s="356"/>
      <c r="K1859" s="356"/>
      <c r="L1859" s="356"/>
      <c r="M1859" s="356"/>
      <c r="N1859" s="356"/>
      <c r="O1859" s="356"/>
      <c r="P1859" s="356"/>
      <c r="Q1859" s="356"/>
      <c r="R1859" s="356"/>
      <c r="S1859" s="356"/>
      <c r="T1859" s="356"/>
      <c r="U1859" s="356"/>
      <c r="V1859" s="356"/>
      <c r="W1859" s="356"/>
      <c r="X1859" s="356"/>
      <c r="Y1859" s="356"/>
      <c r="Z1859" s="356"/>
      <c r="AA1859" s="356"/>
      <c r="AB1859" s="356"/>
      <c r="AC1859" s="356"/>
      <c r="AD1859" s="310">
        <f>'Art. 121'!Q1781</f>
        <v>3</v>
      </c>
      <c r="AE1859" s="94" t="str">
        <f t="shared" si="318"/>
        <v>No aplica</v>
      </c>
      <c r="AF1859">
        <f t="shared" si="319"/>
        <v>1.5</v>
      </c>
      <c r="AG1859" s="92" t="str">
        <f t="shared" si="320"/>
        <v>No aplica</v>
      </c>
      <c r="AH1859" s="95" t="e">
        <f t="shared" si="321"/>
        <v>#VALUE!</v>
      </c>
      <c r="AI1859" s="96" t="str">
        <f t="shared" si="322"/>
        <v>No aplica</v>
      </c>
      <c r="AJ1859" s="96" t="e">
        <f t="shared" si="323"/>
        <v>#VALUE!</v>
      </c>
      <c r="AK1859" s="96" t="e">
        <f t="shared" si="324"/>
        <v>#VALUE!</v>
      </c>
    </row>
    <row r="1860" spans="1:37" ht="24.9" customHeight="1" x14ac:dyDescent="0.25">
      <c r="A1860" s="356" t="s">
        <v>1432</v>
      </c>
      <c r="B1860" s="356"/>
      <c r="C1860" s="356"/>
      <c r="D1860" s="356"/>
      <c r="E1860" s="356"/>
      <c r="F1860" s="356"/>
      <c r="G1860" s="356"/>
      <c r="H1860" s="356"/>
      <c r="I1860" s="356"/>
      <c r="J1860" s="356"/>
      <c r="K1860" s="356"/>
      <c r="L1860" s="356"/>
      <c r="M1860" s="356"/>
      <c r="N1860" s="356"/>
      <c r="O1860" s="356"/>
      <c r="P1860" s="356"/>
      <c r="Q1860" s="356"/>
      <c r="R1860" s="356"/>
      <c r="S1860" s="356"/>
      <c r="T1860" s="356"/>
      <c r="U1860" s="356"/>
      <c r="V1860" s="356"/>
      <c r="W1860" s="356"/>
      <c r="X1860" s="356"/>
      <c r="Y1860" s="356"/>
      <c r="Z1860" s="356"/>
      <c r="AA1860" s="356"/>
      <c r="AB1860" s="356"/>
      <c r="AC1860" s="356"/>
      <c r="AD1860" s="310">
        <f>'Art. 121'!Q1782</f>
        <v>3</v>
      </c>
      <c r="AE1860" s="94" t="str">
        <f t="shared" si="318"/>
        <v>No aplica</v>
      </c>
      <c r="AF1860">
        <f t="shared" si="319"/>
        <v>1.5</v>
      </c>
      <c r="AG1860" s="92" t="str">
        <f t="shared" si="320"/>
        <v>No aplica</v>
      </c>
      <c r="AH1860" s="95" t="e">
        <f t="shared" si="321"/>
        <v>#VALUE!</v>
      </c>
      <c r="AI1860" s="96" t="str">
        <f t="shared" si="322"/>
        <v>No aplica</v>
      </c>
      <c r="AJ1860" s="96" t="e">
        <f t="shared" si="323"/>
        <v>#VALUE!</v>
      </c>
      <c r="AK1860" s="96" t="e">
        <f t="shared" si="324"/>
        <v>#VALUE!</v>
      </c>
    </row>
    <row r="1861" spans="1:37" ht="24.9" customHeight="1" x14ac:dyDescent="0.25">
      <c r="A1861" s="393" t="s">
        <v>1433</v>
      </c>
      <c r="B1861" s="393"/>
      <c r="C1861" s="393"/>
      <c r="D1861" s="393"/>
      <c r="E1861" s="393"/>
      <c r="F1861" s="393"/>
      <c r="G1861" s="393"/>
      <c r="H1861" s="393"/>
      <c r="I1861" s="393"/>
      <c r="J1861" s="393"/>
      <c r="K1861" s="393"/>
      <c r="L1861" s="393"/>
      <c r="M1861" s="393"/>
      <c r="N1861" s="393"/>
      <c r="O1861" s="393"/>
      <c r="P1861" s="393"/>
      <c r="Q1861" s="393"/>
      <c r="R1861" s="393"/>
      <c r="S1861" s="393"/>
      <c r="T1861" s="393"/>
      <c r="U1861" s="393"/>
      <c r="V1861" s="393"/>
      <c r="W1861" s="393"/>
      <c r="X1861" s="393"/>
      <c r="Y1861" s="393"/>
      <c r="Z1861" s="393"/>
      <c r="AA1861" s="393"/>
      <c r="AB1861" s="393"/>
      <c r="AC1861" s="393"/>
      <c r="AD1861" s="310">
        <f>'Art. 121'!Q1783</f>
        <v>3</v>
      </c>
      <c r="AE1861" s="94" t="str">
        <f t="shared" si="318"/>
        <v>No aplica</v>
      </c>
      <c r="AF1861">
        <f t="shared" si="319"/>
        <v>1.5</v>
      </c>
      <c r="AG1861" s="92" t="str">
        <f t="shared" si="320"/>
        <v>No aplica</v>
      </c>
      <c r="AH1861" s="95" t="e">
        <f t="shared" si="321"/>
        <v>#VALUE!</v>
      </c>
      <c r="AI1861" s="96" t="str">
        <f t="shared" si="322"/>
        <v>No aplica</v>
      </c>
      <c r="AJ1861" s="96" t="e">
        <f t="shared" si="323"/>
        <v>#VALUE!</v>
      </c>
      <c r="AK1861" s="96" t="e">
        <f t="shared" si="324"/>
        <v>#VALUE!</v>
      </c>
    </row>
    <row r="1862" spans="1:37" ht="24.9" customHeight="1" x14ac:dyDescent="0.25">
      <c r="A1862" s="393" t="s">
        <v>1434</v>
      </c>
      <c r="B1862" s="393"/>
      <c r="C1862" s="393"/>
      <c r="D1862" s="393"/>
      <c r="E1862" s="393"/>
      <c r="F1862" s="393"/>
      <c r="G1862" s="393"/>
      <c r="H1862" s="393"/>
      <c r="I1862" s="393"/>
      <c r="J1862" s="393"/>
      <c r="K1862" s="393"/>
      <c r="L1862" s="393"/>
      <c r="M1862" s="393"/>
      <c r="N1862" s="393"/>
      <c r="O1862" s="393"/>
      <c r="P1862" s="393"/>
      <c r="Q1862" s="393"/>
      <c r="R1862" s="393"/>
      <c r="S1862" s="393"/>
      <c r="T1862" s="393"/>
      <c r="U1862" s="393"/>
      <c r="V1862" s="393"/>
      <c r="W1862" s="393"/>
      <c r="X1862" s="393"/>
      <c r="Y1862" s="393"/>
      <c r="Z1862" s="393"/>
      <c r="AA1862" s="393"/>
      <c r="AB1862" s="393"/>
      <c r="AC1862" s="393"/>
      <c r="AD1862" s="310">
        <f>'Art. 121'!Q1784</f>
        <v>3</v>
      </c>
      <c r="AE1862" s="94" t="str">
        <f t="shared" si="318"/>
        <v>No aplica</v>
      </c>
      <c r="AF1862">
        <f t="shared" si="319"/>
        <v>1.5</v>
      </c>
      <c r="AG1862" s="92" t="str">
        <f t="shared" si="320"/>
        <v>No aplica</v>
      </c>
      <c r="AH1862" s="95" t="e">
        <f t="shared" si="321"/>
        <v>#VALUE!</v>
      </c>
      <c r="AI1862" s="96" t="str">
        <f t="shared" si="322"/>
        <v>No aplica</v>
      </c>
      <c r="AJ1862" s="96" t="e">
        <f t="shared" si="323"/>
        <v>#VALUE!</v>
      </c>
      <c r="AK1862" s="96" t="e">
        <f t="shared" si="324"/>
        <v>#VALUE!</v>
      </c>
    </row>
    <row r="1863" spans="1:37" ht="24.9" customHeight="1" x14ac:dyDescent="0.25">
      <c r="A1863" s="356" t="s">
        <v>1435</v>
      </c>
      <c r="B1863" s="356"/>
      <c r="C1863" s="356"/>
      <c r="D1863" s="356"/>
      <c r="E1863" s="356"/>
      <c r="F1863" s="356"/>
      <c r="G1863" s="356"/>
      <c r="H1863" s="356"/>
      <c r="I1863" s="356"/>
      <c r="J1863" s="356"/>
      <c r="K1863" s="356"/>
      <c r="L1863" s="356"/>
      <c r="M1863" s="356"/>
      <c r="N1863" s="356"/>
      <c r="O1863" s="356"/>
      <c r="P1863" s="356"/>
      <c r="Q1863" s="356"/>
      <c r="R1863" s="356"/>
      <c r="S1863" s="356"/>
      <c r="T1863" s="356"/>
      <c r="U1863" s="356"/>
      <c r="V1863" s="356"/>
      <c r="W1863" s="356"/>
      <c r="X1863" s="356"/>
      <c r="Y1863" s="356"/>
      <c r="Z1863" s="356"/>
      <c r="AA1863" s="356"/>
      <c r="AB1863" s="356"/>
      <c r="AC1863" s="356"/>
      <c r="AD1863" s="310">
        <f>'Art. 121'!Q1785</f>
        <v>3</v>
      </c>
      <c r="AE1863" s="94" t="str">
        <f t="shared" si="318"/>
        <v>No aplica</v>
      </c>
      <c r="AF1863">
        <f t="shared" si="319"/>
        <v>1.5</v>
      </c>
      <c r="AG1863" s="92" t="str">
        <f t="shared" si="320"/>
        <v>No aplica</v>
      </c>
      <c r="AH1863" s="95" t="e">
        <f t="shared" si="321"/>
        <v>#VALUE!</v>
      </c>
      <c r="AI1863" s="96" t="str">
        <f t="shared" si="322"/>
        <v>No aplica</v>
      </c>
      <c r="AJ1863" s="96" t="e">
        <f t="shared" si="323"/>
        <v>#VALUE!</v>
      </c>
      <c r="AK1863" s="96" t="e">
        <f t="shared" si="324"/>
        <v>#VALUE!</v>
      </c>
    </row>
    <row r="1864" spans="1:37" ht="24.9" customHeight="1" x14ac:dyDescent="0.25">
      <c r="A1864" s="356" t="s">
        <v>1436</v>
      </c>
      <c r="B1864" s="356"/>
      <c r="C1864" s="356"/>
      <c r="D1864" s="356"/>
      <c r="E1864" s="356"/>
      <c r="F1864" s="356"/>
      <c r="G1864" s="356"/>
      <c r="H1864" s="356"/>
      <c r="I1864" s="356"/>
      <c r="J1864" s="356"/>
      <c r="K1864" s="356"/>
      <c r="L1864" s="356"/>
      <c r="M1864" s="356"/>
      <c r="N1864" s="356"/>
      <c r="O1864" s="356"/>
      <c r="P1864" s="356"/>
      <c r="Q1864" s="356"/>
      <c r="R1864" s="356"/>
      <c r="S1864" s="356"/>
      <c r="T1864" s="356"/>
      <c r="U1864" s="356"/>
      <c r="V1864" s="356"/>
      <c r="W1864" s="356"/>
      <c r="X1864" s="356"/>
      <c r="Y1864" s="356"/>
      <c r="Z1864" s="356"/>
      <c r="AA1864" s="356"/>
      <c r="AB1864" s="356"/>
      <c r="AC1864" s="356"/>
      <c r="AD1864" s="310">
        <f>'Art. 121'!Q1786</f>
        <v>3</v>
      </c>
      <c r="AE1864" s="94" t="str">
        <f t="shared" si="318"/>
        <v>No aplica</v>
      </c>
      <c r="AF1864">
        <f t="shared" si="319"/>
        <v>1.5</v>
      </c>
      <c r="AG1864" s="92" t="str">
        <f t="shared" si="320"/>
        <v>No aplica</v>
      </c>
      <c r="AH1864" s="95" t="e">
        <f t="shared" si="321"/>
        <v>#VALUE!</v>
      </c>
      <c r="AI1864" s="96" t="str">
        <f t="shared" si="322"/>
        <v>No aplica</v>
      </c>
      <c r="AJ1864" s="96" t="e">
        <f t="shared" si="323"/>
        <v>#VALUE!</v>
      </c>
      <c r="AK1864" s="96" t="e">
        <f t="shared" si="324"/>
        <v>#VALUE!</v>
      </c>
    </row>
    <row r="1865" spans="1:37" ht="24.9" customHeight="1" x14ac:dyDescent="0.25">
      <c r="A1865" s="356" t="s">
        <v>1437</v>
      </c>
      <c r="B1865" s="356"/>
      <c r="C1865" s="356"/>
      <c r="D1865" s="356"/>
      <c r="E1865" s="356"/>
      <c r="F1865" s="356"/>
      <c r="G1865" s="356"/>
      <c r="H1865" s="356"/>
      <c r="I1865" s="356"/>
      <c r="J1865" s="356"/>
      <c r="K1865" s="356"/>
      <c r="L1865" s="356"/>
      <c r="M1865" s="356"/>
      <c r="N1865" s="356"/>
      <c r="O1865" s="356"/>
      <c r="P1865" s="356"/>
      <c r="Q1865" s="356"/>
      <c r="R1865" s="356"/>
      <c r="S1865" s="356"/>
      <c r="T1865" s="356"/>
      <c r="U1865" s="356"/>
      <c r="V1865" s="356"/>
      <c r="W1865" s="356"/>
      <c r="X1865" s="356"/>
      <c r="Y1865" s="356"/>
      <c r="Z1865" s="356"/>
      <c r="AA1865" s="356"/>
      <c r="AB1865" s="356"/>
      <c r="AC1865" s="356"/>
      <c r="AD1865" s="310">
        <f>'Art. 121'!Q1787</f>
        <v>3</v>
      </c>
      <c r="AE1865" s="94" t="str">
        <f t="shared" si="318"/>
        <v>No aplica</v>
      </c>
      <c r="AF1865">
        <f t="shared" si="319"/>
        <v>1.5</v>
      </c>
      <c r="AG1865" s="92" t="str">
        <f t="shared" si="320"/>
        <v>No aplica</v>
      </c>
      <c r="AH1865" s="95" t="e">
        <f t="shared" si="321"/>
        <v>#VALUE!</v>
      </c>
      <c r="AI1865" s="96" t="str">
        <f t="shared" si="322"/>
        <v>No aplica</v>
      </c>
      <c r="AJ1865" s="96" t="e">
        <f t="shared" si="323"/>
        <v>#VALUE!</v>
      </c>
      <c r="AK1865" s="96" t="e">
        <f t="shared" si="324"/>
        <v>#VALUE!</v>
      </c>
    </row>
    <row r="1866" spans="1:37" ht="24.9" customHeight="1" x14ac:dyDescent="0.25">
      <c r="A1866" s="356" t="s">
        <v>1438</v>
      </c>
      <c r="B1866" s="356"/>
      <c r="C1866" s="356"/>
      <c r="D1866" s="356"/>
      <c r="E1866" s="356"/>
      <c r="F1866" s="356"/>
      <c r="G1866" s="356"/>
      <c r="H1866" s="356"/>
      <c r="I1866" s="356"/>
      <c r="J1866" s="356"/>
      <c r="K1866" s="356"/>
      <c r="L1866" s="356"/>
      <c r="M1866" s="356"/>
      <c r="N1866" s="356"/>
      <c r="O1866" s="356"/>
      <c r="P1866" s="356"/>
      <c r="Q1866" s="356"/>
      <c r="R1866" s="356"/>
      <c r="S1866" s="356"/>
      <c r="T1866" s="356"/>
      <c r="U1866" s="356"/>
      <c r="V1866" s="356"/>
      <c r="W1866" s="356"/>
      <c r="X1866" s="356"/>
      <c r="Y1866" s="356"/>
      <c r="Z1866" s="356"/>
      <c r="AA1866" s="356"/>
      <c r="AB1866" s="356"/>
      <c r="AC1866" s="356"/>
      <c r="AD1866" s="310">
        <f>'Art. 121'!Q1788</f>
        <v>3</v>
      </c>
      <c r="AE1866" s="94" t="str">
        <f t="shared" si="318"/>
        <v>No aplica</v>
      </c>
      <c r="AF1866">
        <f t="shared" si="319"/>
        <v>1.5</v>
      </c>
      <c r="AG1866" s="92" t="str">
        <f t="shared" si="320"/>
        <v>No aplica</v>
      </c>
      <c r="AH1866" s="95" t="e">
        <f t="shared" si="321"/>
        <v>#VALUE!</v>
      </c>
      <c r="AI1866" s="96" t="str">
        <f t="shared" si="322"/>
        <v>No aplica</v>
      </c>
      <c r="AJ1866" s="96" t="e">
        <f t="shared" si="323"/>
        <v>#VALUE!</v>
      </c>
      <c r="AK1866" s="96" t="e">
        <f t="shared" si="324"/>
        <v>#VALUE!</v>
      </c>
    </row>
    <row r="1867" spans="1:37" ht="24.9" customHeight="1" x14ac:dyDescent="0.25">
      <c r="A1867" s="356" t="s">
        <v>1439</v>
      </c>
      <c r="B1867" s="356"/>
      <c r="C1867" s="356"/>
      <c r="D1867" s="356"/>
      <c r="E1867" s="356"/>
      <c r="F1867" s="356"/>
      <c r="G1867" s="356"/>
      <c r="H1867" s="356"/>
      <c r="I1867" s="356"/>
      <c r="J1867" s="356"/>
      <c r="K1867" s="356"/>
      <c r="L1867" s="356"/>
      <c r="M1867" s="356"/>
      <c r="N1867" s="356"/>
      <c r="O1867" s="356"/>
      <c r="P1867" s="356"/>
      <c r="Q1867" s="356"/>
      <c r="R1867" s="356"/>
      <c r="S1867" s="356"/>
      <c r="T1867" s="356"/>
      <c r="U1867" s="356"/>
      <c r="V1867" s="356"/>
      <c r="W1867" s="356"/>
      <c r="X1867" s="356"/>
      <c r="Y1867" s="356"/>
      <c r="Z1867" s="356"/>
      <c r="AA1867" s="356"/>
      <c r="AB1867" s="356"/>
      <c r="AC1867" s="356"/>
      <c r="AD1867" s="310">
        <f>'Art. 121'!Q1789</f>
        <v>3</v>
      </c>
      <c r="AE1867" s="94" t="str">
        <f t="shared" si="318"/>
        <v>No aplica</v>
      </c>
      <c r="AF1867">
        <f t="shared" si="319"/>
        <v>1.5</v>
      </c>
      <c r="AG1867" s="92" t="str">
        <f t="shared" si="320"/>
        <v>No aplica</v>
      </c>
      <c r="AH1867" s="95" t="e">
        <f t="shared" si="321"/>
        <v>#VALUE!</v>
      </c>
      <c r="AI1867" s="96" t="str">
        <f t="shared" si="322"/>
        <v>No aplica</v>
      </c>
      <c r="AJ1867" s="96" t="e">
        <f t="shared" si="323"/>
        <v>#VALUE!</v>
      </c>
      <c r="AK1867" s="96" t="e">
        <f t="shared" si="324"/>
        <v>#VALUE!</v>
      </c>
    </row>
    <row r="1868" spans="1:37" ht="24.9" customHeight="1" x14ac:dyDescent="0.25">
      <c r="A1868" s="393" t="s">
        <v>1440</v>
      </c>
      <c r="B1868" s="393"/>
      <c r="C1868" s="393"/>
      <c r="D1868" s="393"/>
      <c r="E1868" s="393"/>
      <c r="F1868" s="393"/>
      <c r="G1868" s="393"/>
      <c r="H1868" s="393"/>
      <c r="I1868" s="393"/>
      <c r="J1868" s="393"/>
      <c r="K1868" s="393"/>
      <c r="L1868" s="393"/>
      <c r="M1868" s="393"/>
      <c r="N1868" s="393"/>
      <c r="O1868" s="393"/>
      <c r="P1868" s="393"/>
      <c r="Q1868" s="393"/>
      <c r="R1868" s="393"/>
      <c r="S1868" s="393"/>
      <c r="T1868" s="393"/>
      <c r="U1868" s="393"/>
      <c r="V1868" s="393"/>
      <c r="W1868" s="393"/>
      <c r="X1868" s="393"/>
      <c r="Y1868" s="393"/>
      <c r="Z1868" s="393"/>
      <c r="AA1868" s="393"/>
      <c r="AB1868" s="393"/>
      <c r="AC1868" s="393"/>
      <c r="AD1868" s="310">
        <f>'Art. 121'!Q1790</f>
        <v>3</v>
      </c>
      <c r="AE1868" s="94" t="str">
        <f t="shared" si="318"/>
        <v>No aplica</v>
      </c>
      <c r="AF1868">
        <f t="shared" si="319"/>
        <v>1.5</v>
      </c>
      <c r="AG1868" s="92" t="str">
        <f t="shared" si="320"/>
        <v>No aplica</v>
      </c>
      <c r="AH1868" s="95" t="e">
        <f t="shared" si="321"/>
        <v>#VALUE!</v>
      </c>
      <c r="AI1868" s="96" t="str">
        <f t="shared" si="322"/>
        <v>No aplica</v>
      </c>
      <c r="AJ1868" s="96" t="e">
        <f t="shared" si="323"/>
        <v>#VALUE!</v>
      </c>
      <c r="AK1868" s="96" t="e">
        <f t="shared" si="324"/>
        <v>#VALUE!</v>
      </c>
    </row>
    <row r="1869" spans="1:37" ht="24.9" customHeight="1" x14ac:dyDescent="0.25">
      <c r="A1869" s="393" t="s">
        <v>1441</v>
      </c>
      <c r="B1869" s="393"/>
      <c r="C1869" s="393"/>
      <c r="D1869" s="393"/>
      <c r="E1869" s="393"/>
      <c r="F1869" s="393"/>
      <c r="G1869" s="393"/>
      <c r="H1869" s="393"/>
      <c r="I1869" s="393"/>
      <c r="J1869" s="393"/>
      <c r="K1869" s="393"/>
      <c r="L1869" s="393"/>
      <c r="M1869" s="393"/>
      <c r="N1869" s="393"/>
      <c r="O1869" s="393"/>
      <c r="P1869" s="393"/>
      <c r="Q1869" s="393"/>
      <c r="R1869" s="393"/>
      <c r="S1869" s="393"/>
      <c r="T1869" s="393"/>
      <c r="U1869" s="393"/>
      <c r="V1869" s="393"/>
      <c r="W1869" s="393"/>
      <c r="X1869" s="393"/>
      <c r="Y1869" s="393"/>
      <c r="Z1869" s="393"/>
      <c r="AA1869" s="393"/>
      <c r="AB1869" s="393"/>
      <c r="AC1869" s="393"/>
      <c r="AD1869" s="310">
        <f>'Art. 121'!Q1791</f>
        <v>3</v>
      </c>
      <c r="AE1869" s="94" t="str">
        <f t="shared" si="318"/>
        <v>No aplica</v>
      </c>
      <c r="AF1869">
        <f t="shared" si="319"/>
        <v>1.5</v>
      </c>
      <c r="AG1869" s="92" t="str">
        <f t="shared" si="320"/>
        <v>No aplica</v>
      </c>
      <c r="AH1869" s="95" t="e">
        <f t="shared" si="321"/>
        <v>#VALUE!</v>
      </c>
      <c r="AI1869" s="96" t="str">
        <f t="shared" si="322"/>
        <v>No aplica</v>
      </c>
      <c r="AJ1869" s="96" t="e">
        <f t="shared" si="323"/>
        <v>#VALUE!</v>
      </c>
      <c r="AK1869" s="96" t="e">
        <f t="shared" si="324"/>
        <v>#VALUE!</v>
      </c>
    </row>
    <row r="1870" spans="1:37" ht="24.9" customHeight="1" x14ac:dyDescent="0.25">
      <c r="A1870" s="356" t="s">
        <v>1442</v>
      </c>
      <c r="B1870" s="356"/>
      <c r="C1870" s="356"/>
      <c r="D1870" s="356"/>
      <c r="E1870" s="356"/>
      <c r="F1870" s="356"/>
      <c r="G1870" s="356"/>
      <c r="H1870" s="356"/>
      <c r="I1870" s="356"/>
      <c r="J1870" s="356"/>
      <c r="K1870" s="356"/>
      <c r="L1870" s="356"/>
      <c r="M1870" s="356"/>
      <c r="N1870" s="356"/>
      <c r="O1870" s="356"/>
      <c r="P1870" s="356"/>
      <c r="Q1870" s="356"/>
      <c r="R1870" s="356"/>
      <c r="S1870" s="356"/>
      <c r="T1870" s="356"/>
      <c r="U1870" s="356"/>
      <c r="V1870" s="356"/>
      <c r="W1870" s="356"/>
      <c r="X1870" s="356"/>
      <c r="Y1870" s="356"/>
      <c r="Z1870" s="356"/>
      <c r="AA1870" s="356"/>
      <c r="AB1870" s="356"/>
      <c r="AC1870" s="356"/>
      <c r="AD1870" s="310">
        <f>'Art. 121'!Q1792</f>
        <v>3</v>
      </c>
      <c r="AE1870" s="94" t="str">
        <f t="shared" si="318"/>
        <v>No aplica</v>
      </c>
      <c r="AF1870">
        <f t="shared" si="319"/>
        <v>1.5</v>
      </c>
      <c r="AG1870" s="92" t="str">
        <f t="shared" si="320"/>
        <v>No aplica</v>
      </c>
      <c r="AH1870" s="95" t="e">
        <f t="shared" si="321"/>
        <v>#VALUE!</v>
      </c>
      <c r="AI1870" s="96" t="str">
        <f t="shared" si="322"/>
        <v>No aplica</v>
      </c>
      <c r="AJ1870" s="96" t="e">
        <f t="shared" si="323"/>
        <v>#VALUE!</v>
      </c>
      <c r="AK1870" s="96" t="e">
        <f t="shared" si="324"/>
        <v>#VALUE!</v>
      </c>
    </row>
    <row r="1871" spans="1:37" ht="24.9" customHeight="1" x14ac:dyDescent="0.25">
      <c r="A1871" s="356" t="s">
        <v>1443</v>
      </c>
      <c r="B1871" s="356"/>
      <c r="C1871" s="356"/>
      <c r="D1871" s="356"/>
      <c r="E1871" s="356"/>
      <c r="F1871" s="356"/>
      <c r="G1871" s="356"/>
      <c r="H1871" s="356"/>
      <c r="I1871" s="356"/>
      <c r="J1871" s="356"/>
      <c r="K1871" s="356"/>
      <c r="L1871" s="356"/>
      <c r="M1871" s="356"/>
      <c r="N1871" s="356"/>
      <c r="O1871" s="356"/>
      <c r="P1871" s="356"/>
      <c r="Q1871" s="356"/>
      <c r="R1871" s="356"/>
      <c r="S1871" s="356"/>
      <c r="T1871" s="356"/>
      <c r="U1871" s="356"/>
      <c r="V1871" s="356"/>
      <c r="W1871" s="356"/>
      <c r="X1871" s="356"/>
      <c r="Y1871" s="356"/>
      <c r="Z1871" s="356"/>
      <c r="AA1871" s="356"/>
      <c r="AB1871" s="356"/>
      <c r="AC1871" s="356"/>
      <c r="AD1871" s="310">
        <f>'Art. 121'!Q1793</f>
        <v>3</v>
      </c>
      <c r="AE1871" s="94" t="str">
        <f t="shared" si="318"/>
        <v>No aplica</v>
      </c>
      <c r="AF1871">
        <f t="shared" si="319"/>
        <v>1.5</v>
      </c>
      <c r="AG1871" s="92" t="str">
        <f t="shared" si="320"/>
        <v>No aplica</v>
      </c>
      <c r="AH1871" s="95" t="e">
        <f t="shared" si="321"/>
        <v>#VALUE!</v>
      </c>
      <c r="AI1871" s="96" t="str">
        <f t="shared" si="322"/>
        <v>No aplica</v>
      </c>
      <c r="AJ1871" s="96" t="e">
        <f t="shared" si="323"/>
        <v>#VALUE!</v>
      </c>
      <c r="AK1871" s="96" t="e">
        <f t="shared" si="324"/>
        <v>#VALUE!</v>
      </c>
    </row>
    <row r="1872" spans="1:37" ht="24.9" customHeight="1" x14ac:dyDescent="0.25">
      <c r="A1872" s="356" t="s">
        <v>1444</v>
      </c>
      <c r="B1872" s="356"/>
      <c r="C1872" s="356"/>
      <c r="D1872" s="356"/>
      <c r="E1872" s="356"/>
      <c r="F1872" s="356"/>
      <c r="G1872" s="356"/>
      <c r="H1872" s="356"/>
      <c r="I1872" s="356"/>
      <c r="J1872" s="356"/>
      <c r="K1872" s="356"/>
      <c r="L1872" s="356"/>
      <c r="M1872" s="356"/>
      <c r="N1872" s="356"/>
      <c r="O1872" s="356"/>
      <c r="P1872" s="356"/>
      <c r="Q1872" s="356"/>
      <c r="R1872" s="356"/>
      <c r="S1872" s="356"/>
      <c r="T1872" s="356"/>
      <c r="U1872" s="356"/>
      <c r="V1872" s="356"/>
      <c r="W1872" s="356"/>
      <c r="X1872" s="356"/>
      <c r="Y1872" s="356"/>
      <c r="Z1872" s="356"/>
      <c r="AA1872" s="356"/>
      <c r="AB1872" s="356"/>
      <c r="AC1872" s="356"/>
      <c r="AD1872" s="310">
        <f>'Art. 121'!Q1794</f>
        <v>3</v>
      </c>
      <c r="AE1872" s="94" t="str">
        <f t="shared" si="318"/>
        <v>No aplica</v>
      </c>
      <c r="AF1872">
        <f t="shared" si="319"/>
        <v>1.5</v>
      </c>
      <c r="AG1872" s="92" t="str">
        <f t="shared" si="320"/>
        <v>No aplica</v>
      </c>
      <c r="AH1872" s="95" t="e">
        <f t="shared" si="321"/>
        <v>#VALUE!</v>
      </c>
      <c r="AI1872" s="96" t="str">
        <f t="shared" si="322"/>
        <v>No aplica</v>
      </c>
      <c r="AJ1872" s="96" t="e">
        <f t="shared" si="323"/>
        <v>#VALUE!</v>
      </c>
      <c r="AK1872" s="96" t="e">
        <f t="shared" si="324"/>
        <v>#VALUE!</v>
      </c>
    </row>
    <row r="1873" spans="1:37" ht="24.9" customHeight="1" x14ac:dyDescent="0.25">
      <c r="A1873" s="383" t="s">
        <v>1843</v>
      </c>
      <c r="B1873" s="383"/>
      <c r="C1873" s="383"/>
      <c r="D1873" s="383"/>
      <c r="E1873" s="383"/>
      <c r="F1873" s="383"/>
      <c r="G1873" s="383"/>
      <c r="H1873" s="383"/>
      <c r="I1873" s="383"/>
      <c r="J1873" s="383"/>
      <c r="K1873" s="383"/>
      <c r="L1873" s="383"/>
      <c r="M1873" s="383"/>
      <c r="N1873" s="383"/>
      <c r="O1873" s="383"/>
      <c r="P1873" s="383"/>
      <c r="Q1873" s="383"/>
      <c r="R1873" s="383"/>
      <c r="S1873" s="383"/>
      <c r="T1873" s="383"/>
      <c r="U1873" s="383"/>
      <c r="V1873" s="383"/>
      <c r="W1873" s="383"/>
      <c r="X1873" s="383"/>
      <c r="Y1873" s="383"/>
      <c r="Z1873" s="383"/>
      <c r="AA1873" s="383"/>
      <c r="AB1873" s="383"/>
      <c r="AC1873" s="383"/>
      <c r="AD1873" s="383"/>
      <c r="AE1873" s="94">
        <f>SUM(AE1866:AE1872)</f>
        <v>0</v>
      </c>
      <c r="AF1873" s="61"/>
      <c r="AG1873" s="97">
        <f>SUM(AG1857:AG1872)</f>
        <v>0</v>
      </c>
      <c r="AH1873" s="98"/>
      <c r="AI1873" s="99"/>
      <c r="AJ1873" s="99"/>
      <c r="AK1873" s="99"/>
    </row>
    <row r="1874" spans="1:37" ht="24.9" customHeight="1" x14ac:dyDescent="0.25">
      <c r="A1874" s="384" t="s">
        <v>1844</v>
      </c>
      <c r="B1874" s="384"/>
      <c r="C1874" s="384"/>
      <c r="D1874" s="384"/>
      <c r="E1874" s="384"/>
      <c r="F1874" s="384"/>
      <c r="G1874" s="384"/>
      <c r="H1874" s="384"/>
      <c r="I1874" s="384"/>
      <c r="J1874" s="384"/>
      <c r="K1874" s="384"/>
      <c r="L1874" s="384"/>
      <c r="M1874" s="384"/>
      <c r="N1874" s="384"/>
      <c r="O1874" s="384"/>
      <c r="P1874" s="384"/>
      <c r="Q1874" s="384"/>
      <c r="R1874" s="384"/>
      <c r="S1874" s="384"/>
      <c r="T1874" s="384"/>
      <c r="U1874" s="384"/>
      <c r="V1874" s="384"/>
      <c r="W1874" s="384"/>
      <c r="X1874" s="384"/>
      <c r="Y1874" s="384"/>
      <c r="Z1874" s="384"/>
      <c r="AA1874" s="384"/>
      <c r="AB1874" s="384"/>
      <c r="AC1874" s="384"/>
      <c r="AD1874" s="384"/>
      <c r="AE1874" s="94">
        <f>AE1873/$AE$23*100</f>
        <v>0</v>
      </c>
      <c r="AF1874" s="61"/>
      <c r="AG1874" s="97"/>
      <c r="AH1874" s="98"/>
      <c r="AI1874" s="99"/>
      <c r="AJ1874" s="99"/>
      <c r="AK1874" s="99"/>
    </row>
    <row r="1875" spans="1:37" ht="24.9" customHeight="1" x14ac:dyDescent="0.25">
      <c r="A1875" s="73"/>
      <c r="B1875" s="73"/>
      <c r="C1875" s="73"/>
      <c r="D1875" s="73"/>
      <c r="E1875" s="73"/>
      <c r="F1875" s="73"/>
      <c r="G1875" s="73"/>
      <c r="H1875" s="73"/>
      <c r="I1875" s="73"/>
      <c r="J1875" s="73"/>
      <c r="K1875" s="73"/>
      <c r="L1875" s="73"/>
      <c r="M1875" s="73"/>
      <c r="N1875" s="73"/>
      <c r="O1875" s="73"/>
      <c r="P1875" s="73"/>
      <c r="Q1875" s="100"/>
      <c r="R1875" s="73"/>
      <c r="S1875" s="73"/>
      <c r="T1875" s="73"/>
      <c r="U1875" s="73"/>
      <c r="V1875" s="73"/>
      <c r="W1875" s="73"/>
      <c r="X1875" s="73"/>
      <c r="Y1875" s="73"/>
      <c r="Z1875" s="73"/>
      <c r="AA1875" s="73"/>
      <c r="AB1875" s="73"/>
      <c r="AC1875" s="73"/>
      <c r="AD1875" s="101"/>
      <c r="AE1875" s="101"/>
    </row>
    <row r="1876" spans="1:37" ht="24.9" customHeight="1" x14ac:dyDescent="0.25">
      <c r="A1876" s="391" t="s">
        <v>198</v>
      </c>
      <c r="B1876" s="391"/>
      <c r="C1876" s="391"/>
      <c r="D1876" s="391"/>
      <c r="E1876" s="391"/>
      <c r="F1876" s="391"/>
      <c r="G1876" s="391"/>
      <c r="H1876" s="391"/>
      <c r="I1876" s="391"/>
      <c r="J1876" s="391"/>
      <c r="K1876" s="391"/>
      <c r="L1876" s="391"/>
      <c r="M1876" s="391"/>
      <c r="N1876" s="391"/>
      <c r="O1876" s="391"/>
      <c r="P1876" s="391"/>
      <c r="Q1876" s="391"/>
      <c r="R1876" s="391"/>
      <c r="S1876" s="391"/>
      <c r="T1876" s="391"/>
      <c r="U1876" s="391"/>
      <c r="V1876" s="391"/>
      <c r="W1876" s="391"/>
      <c r="X1876" s="391"/>
      <c r="Y1876" s="391"/>
      <c r="Z1876" s="391"/>
      <c r="AA1876" s="391"/>
      <c r="AB1876" s="391"/>
      <c r="AC1876" s="391"/>
      <c r="AD1876" s="112" t="s">
        <v>187</v>
      </c>
      <c r="AE1876" s="113" t="s">
        <v>7</v>
      </c>
      <c r="AF1876" s="92" t="s">
        <v>1666</v>
      </c>
      <c r="AG1876" s="92" t="s">
        <v>1667</v>
      </c>
      <c r="AH1876" s="92" t="s">
        <v>1668</v>
      </c>
      <c r="AI1876" s="93" t="s">
        <v>1669</v>
      </c>
      <c r="AJ1876" s="92"/>
      <c r="AK1876" s="93" t="s">
        <v>1670</v>
      </c>
    </row>
    <row r="1877" spans="1:37" ht="24.9" customHeight="1" x14ac:dyDescent="0.25">
      <c r="A1877" s="356" t="s">
        <v>1445</v>
      </c>
      <c r="B1877" s="356"/>
      <c r="C1877" s="356"/>
      <c r="D1877" s="356"/>
      <c r="E1877" s="356"/>
      <c r="F1877" s="356"/>
      <c r="G1877" s="356"/>
      <c r="H1877" s="356"/>
      <c r="I1877" s="356"/>
      <c r="J1877" s="356"/>
      <c r="K1877" s="356"/>
      <c r="L1877" s="356"/>
      <c r="M1877" s="356"/>
      <c r="N1877" s="356"/>
      <c r="O1877" s="356"/>
      <c r="P1877" s="356"/>
      <c r="Q1877" s="356"/>
      <c r="R1877" s="356"/>
      <c r="S1877" s="356"/>
      <c r="T1877" s="356"/>
      <c r="U1877" s="356"/>
      <c r="V1877" s="356"/>
      <c r="W1877" s="356"/>
      <c r="X1877" s="356"/>
      <c r="Y1877" s="356"/>
      <c r="Z1877" s="356"/>
      <c r="AA1877" s="356"/>
      <c r="AB1877" s="356"/>
      <c r="AC1877" s="356"/>
      <c r="AD1877" s="310">
        <f>'Art. 121'!Q1797</f>
        <v>3</v>
      </c>
      <c r="AE1877" s="94" t="str">
        <f>IF(AG1877=1,AK1877,AG1877)</f>
        <v>No aplica</v>
      </c>
      <c r="AF1877">
        <f>AD1877/2</f>
        <v>1.5</v>
      </c>
      <c r="AG1877" s="92" t="str">
        <f>IF(AND(AF1877&gt;=0,AF1877&lt;=1),1,"No aplica")</f>
        <v>No aplica</v>
      </c>
      <c r="AH1877" s="95" t="e">
        <f>AD1877/(AG1877*2)</f>
        <v>#VALUE!</v>
      </c>
      <c r="AI1877" s="96" t="str">
        <f>IF(AG1877=1,AG1877/$AG$1882,"No aplica")</f>
        <v>No aplica</v>
      </c>
      <c r="AJ1877" s="96" t="e">
        <f>AF1877*AI1877</f>
        <v>#VALUE!</v>
      </c>
      <c r="AK1877" s="96" t="e">
        <f>AJ1877*$AE$23</f>
        <v>#VALUE!</v>
      </c>
    </row>
    <row r="1878" spans="1:37" ht="24.9" customHeight="1" x14ac:dyDescent="0.25">
      <c r="A1878" s="356" t="s">
        <v>1446</v>
      </c>
      <c r="B1878" s="356"/>
      <c r="C1878" s="356"/>
      <c r="D1878" s="356"/>
      <c r="E1878" s="356"/>
      <c r="F1878" s="356"/>
      <c r="G1878" s="356"/>
      <c r="H1878" s="356"/>
      <c r="I1878" s="356"/>
      <c r="J1878" s="356"/>
      <c r="K1878" s="356"/>
      <c r="L1878" s="356"/>
      <c r="M1878" s="356"/>
      <c r="N1878" s="356"/>
      <c r="O1878" s="356"/>
      <c r="P1878" s="356"/>
      <c r="Q1878" s="356"/>
      <c r="R1878" s="356"/>
      <c r="S1878" s="356"/>
      <c r="T1878" s="356"/>
      <c r="U1878" s="356"/>
      <c r="V1878" s="356"/>
      <c r="W1878" s="356"/>
      <c r="X1878" s="356"/>
      <c r="Y1878" s="356"/>
      <c r="Z1878" s="356"/>
      <c r="AA1878" s="356"/>
      <c r="AB1878" s="356"/>
      <c r="AC1878" s="356"/>
      <c r="AD1878" s="310">
        <f>'Art. 121'!Q1798</f>
        <v>3</v>
      </c>
      <c r="AE1878" s="94" t="str">
        <f>IF(AG1878=1,AK1878,AG1878)</f>
        <v>No aplica</v>
      </c>
      <c r="AF1878">
        <f>AD1878/2</f>
        <v>1.5</v>
      </c>
      <c r="AG1878" s="92" t="str">
        <f>IF(AND(AF1878&gt;=0,AF1878&lt;=1),1,"No aplica")</f>
        <v>No aplica</v>
      </c>
      <c r="AH1878" s="95" t="e">
        <f>AD1878/(AG1878*2)</f>
        <v>#VALUE!</v>
      </c>
      <c r="AI1878" s="96" t="str">
        <f>IF(AG1878=1,AG1878/$AG$1882,"No aplica")</f>
        <v>No aplica</v>
      </c>
      <c r="AJ1878" s="96" t="e">
        <f>AF1878*AI1878</f>
        <v>#VALUE!</v>
      </c>
      <c r="AK1878" s="96" t="e">
        <f>AJ1878*$AE$23</f>
        <v>#VALUE!</v>
      </c>
    </row>
    <row r="1879" spans="1:37" ht="24.9" customHeight="1" x14ac:dyDescent="0.25">
      <c r="A1879" s="356" t="s">
        <v>1447</v>
      </c>
      <c r="B1879" s="356"/>
      <c r="C1879" s="356"/>
      <c r="D1879" s="356"/>
      <c r="E1879" s="356"/>
      <c r="F1879" s="356"/>
      <c r="G1879" s="356"/>
      <c r="H1879" s="356"/>
      <c r="I1879" s="356"/>
      <c r="J1879" s="356"/>
      <c r="K1879" s="356"/>
      <c r="L1879" s="356"/>
      <c r="M1879" s="356"/>
      <c r="N1879" s="356"/>
      <c r="O1879" s="356"/>
      <c r="P1879" s="356"/>
      <c r="Q1879" s="356"/>
      <c r="R1879" s="356"/>
      <c r="S1879" s="356"/>
      <c r="T1879" s="356"/>
      <c r="U1879" s="356"/>
      <c r="V1879" s="356"/>
      <c r="W1879" s="356"/>
      <c r="X1879" s="356"/>
      <c r="Y1879" s="356"/>
      <c r="Z1879" s="356"/>
      <c r="AA1879" s="356"/>
      <c r="AB1879" s="356"/>
      <c r="AC1879" s="356"/>
      <c r="AD1879" s="310">
        <f>'Art. 121'!Q1799</f>
        <v>3</v>
      </c>
      <c r="AE1879" s="94" t="str">
        <f>IF(AG1879=1,AK1879,AG1879)</f>
        <v>No aplica</v>
      </c>
      <c r="AF1879">
        <f>AD1879/2</f>
        <v>1.5</v>
      </c>
      <c r="AG1879" s="92" t="str">
        <f>IF(AND(AF1879&gt;=0,AF1879&lt;=1),1,"No aplica")</f>
        <v>No aplica</v>
      </c>
      <c r="AH1879" s="95" t="e">
        <f>AD1879/(AG1879*2)</f>
        <v>#VALUE!</v>
      </c>
      <c r="AI1879" s="96" t="str">
        <f>IF(AG1879=1,AG1879/$AG$1882,"No aplica")</f>
        <v>No aplica</v>
      </c>
      <c r="AJ1879" s="96" t="e">
        <f>AF1879*AI1879</f>
        <v>#VALUE!</v>
      </c>
      <c r="AK1879" s="96" t="e">
        <f>AJ1879*$AE$23</f>
        <v>#VALUE!</v>
      </c>
    </row>
    <row r="1880" spans="1:37" ht="24.9" customHeight="1" x14ac:dyDescent="0.25">
      <c r="A1880" s="356" t="s">
        <v>1448</v>
      </c>
      <c r="B1880" s="356"/>
      <c r="C1880" s="356"/>
      <c r="D1880" s="356"/>
      <c r="E1880" s="356"/>
      <c r="F1880" s="356"/>
      <c r="G1880" s="356"/>
      <c r="H1880" s="356"/>
      <c r="I1880" s="356"/>
      <c r="J1880" s="356"/>
      <c r="K1880" s="356"/>
      <c r="L1880" s="356"/>
      <c r="M1880" s="356"/>
      <c r="N1880" s="356"/>
      <c r="O1880" s="356"/>
      <c r="P1880" s="356"/>
      <c r="Q1880" s="356"/>
      <c r="R1880" s="356"/>
      <c r="S1880" s="356"/>
      <c r="T1880" s="356"/>
      <c r="U1880" s="356"/>
      <c r="V1880" s="356"/>
      <c r="W1880" s="356"/>
      <c r="X1880" s="356"/>
      <c r="Y1880" s="356"/>
      <c r="Z1880" s="356"/>
      <c r="AA1880" s="356"/>
      <c r="AB1880" s="356"/>
      <c r="AC1880" s="356"/>
      <c r="AD1880" s="310">
        <f>'Art. 121'!Q1800</f>
        <v>3</v>
      </c>
      <c r="AE1880" s="94" t="str">
        <f>IF(AG1880=1,AK1880,AG1880)</f>
        <v>No aplica</v>
      </c>
      <c r="AF1880">
        <f>AD1880/2</f>
        <v>1.5</v>
      </c>
      <c r="AG1880" s="92" t="str">
        <f>IF(AND(AF1880&gt;=0,AF1880&lt;=1),1,"No aplica")</f>
        <v>No aplica</v>
      </c>
      <c r="AH1880" s="95" t="e">
        <f>AD1880/(AG1880*2)</f>
        <v>#VALUE!</v>
      </c>
      <c r="AI1880" s="96" t="str">
        <f>IF(AG1880=1,AG1880/$AG$1882,"No aplica")</f>
        <v>No aplica</v>
      </c>
      <c r="AJ1880" s="96" t="e">
        <f>AF1880*AI1880</f>
        <v>#VALUE!</v>
      </c>
      <c r="AK1880" s="96" t="e">
        <f>AJ1880*$AE$23</f>
        <v>#VALUE!</v>
      </c>
    </row>
    <row r="1881" spans="1:37" ht="24.9" customHeight="1" x14ac:dyDescent="0.25">
      <c r="A1881" s="356" t="s">
        <v>1449</v>
      </c>
      <c r="B1881" s="356"/>
      <c r="C1881" s="356"/>
      <c r="D1881" s="356"/>
      <c r="E1881" s="356"/>
      <c r="F1881" s="356"/>
      <c r="G1881" s="356"/>
      <c r="H1881" s="356"/>
      <c r="I1881" s="356"/>
      <c r="J1881" s="356"/>
      <c r="K1881" s="356"/>
      <c r="L1881" s="356"/>
      <c r="M1881" s="356"/>
      <c r="N1881" s="356"/>
      <c r="O1881" s="356"/>
      <c r="P1881" s="356"/>
      <c r="Q1881" s="356"/>
      <c r="R1881" s="356"/>
      <c r="S1881" s="356"/>
      <c r="T1881" s="356"/>
      <c r="U1881" s="356"/>
      <c r="V1881" s="356"/>
      <c r="W1881" s="356"/>
      <c r="X1881" s="356"/>
      <c r="Y1881" s="356"/>
      <c r="Z1881" s="356"/>
      <c r="AA1881" s="356"/>
      <c r="AB1881" s="356"/>
      <c r="AC1881" s="356"/>
      <c r="AD1881" s="310">
        <f>'Art. 121'!Q1801</f>
        <v>3</v>
      </c>
      <c r="AE1881" s="94" t="str">
        <f>IF(AG1881=1,AK1881,AG1881)</f>
        <v>No aplica</v>
      </c>
      <c r="AF1881">
        <f>AD1881/2</f>
        <v>1.5</v>
      </c>
      <c r="AG1881" s="92" t="str">
        <f>IF(AND(AF1881&gt;=0,AF1881&lt;=1),1,"No aplica")</f>
        <v>No aplica</v>
      </c>
      <c r="AH1881" s="95" t="e">
        <f>AD1881/(AG1881*2)</f>
        <v>#VALUE!</v>
      </c>
      <c r="AI1881" s="96" t="str">
        <f>IF(AG1881=1,AG1881/$AG$1882,"No aplica")</f>
        <v>No aplica</v>
      </c>
      <c r="AJ1881" s="96" t="e">
        <f>AF1881*AI1881</f>
        <v>#VALUE!</v>
      </c>
      <c r="AK1881" s="96" t="e">
        <f>AJ1881*$AE$23</f>
        <v>#VALUE!</v>
      </c>
    </row>
    <row r="1882" spans="1:37" ht="24.9" customHeight="1" x14ac:dyDescent="0.25">
      <c r="A1882" s="383" t="s">
        <v>1845</v>
      </c>
      <c r="B1882" s="383"/>
      <c r="C1882" s="383"/>
      <c r="D1882" s="383"/>
      <c r="E1882" s="383"/>
      <c r="F1882" s="383"/>
      <c r="G1882" s="383"/>
      <c r="H1882" s="383"/>
      <c r="I1882" s="383"/>
      <c r="J1882" s="383"/>
      <c r="K1882" s="383"/>
      <c r="L1882" s="383"/>
      <c r="M1882" s="383"/>
      <c r="N1882" s="383"/>
      <c r="O1882" s="383"/>
      <c r="P1882" s="383"/>
      <c r="Q1882" s="383"/>
      <c r="R1882" s="383"/>
      <c r="S1882" s="383"/>
      <c r="T1882" s="383"/>
      <c r="U1882" s="383"/>
      <c r="V1882" s="383"/>
      <c r="W1882" s="383"/>
      <c r="X1882" s="383"/>
      <c r="Y1882" s="383"/>
      <c r="Z1882" s="383"/>
      <c r="AA1882" s="383"/>
      <c r="AB1882" s="383"/>
      <c r="AC1882" s="383"/>
      <c r="AD1882" s="383"/>
      <c r="AE1882" s="94">
        <f>SUM(AE1875:AE1881)</f>
        <v>0</v>
      </c>
      <c r="AF1882" s="61"/>
      <c r="AG1882" s="97">
        <f>SUM(AG1877:AG1881)</f>
        <v>0</v>
      </c>
      <c r="AH1882" s="98"/>
      <c r="AI1882" s="99"/>
      <c r="AJ1882" s="99"/>
      <c r="AK1882" s="99"/>
    </row>
    <row r="1883" spans="1:37" ht="24.9" customHeight="1" x14ac:dyDescent="0.25">
      <c r="A1883" s="384" t="s">
        <v>1846</v>
      </c>
      <c r="B1883" s="384"/>
      <c r="C1883" s="384"/>
      <c r="D1883" s="384"/>
      <c r="E1883" s="384"/>
      <c r="F1883" s="384"/>
      <c r="G1883" s="384"/>
      <c r="H1883" s="384"/>
      <c r="I1883" s="384"/>
      <c r="J1883" s="384"/>
      <c r="K1883" s="384"/>
      <c r="L1883" s="384"/>
      <c r="M1883" s="384"/>
      <c r="N1883" s="384"/>
      <c r="O1883" s="384"/>
      <c r="P1883" s="384"/>
      <c r="Q1883" s="384"/>
      <c r="R1883" s="384"/>
      <c r="S1883" s="384"/>
      <c r="T1883" s="384"/>
      <c r="U1883" s="384"/>
      <c r="V1883" s="384"/>
      <c r="W1883" s="384"/>
      <c r="X1883" s="384"/>
      <c r="Y1883" s="384"/>
      <c r="Z1883" s="384"/>
      <c r="AA1883" s="384"/>
      <c r="AB1883" s="384"/>
      <c r="AC1883" s="384"/>
      <c r="AD1883" s="384"/>
      <c r="AE1883" s="94">
        <f>AE1882/$AE$23*100</f>
        <v>0</v>
      </c>
      <c r="AF1883" s="61"/>
      <c r="AG1883" s="97"/>
      <c r="AH1883" s="98"/>
      <c r="AI1883" s="99"/>
      <c r="AJ1883" s="99"/>
      <c r="AK1883" s="99"/>
    </row>
    <row r="1884" spans="1:37" ht="24.9" customHeight="1" x14ac:dyDescent="0.25">
      <c r="A1884" s="107"/>
      <c r="B1884" s="107"/>
      <c r="C1884" s="107"/>
      <c r="D1884" s="107"/>
      <c r="E1884" s="107"/>
      <c r="F1884" s="107"/>
      <c r="G1884" s="107"/>
      <c r="H1884" s="107"/>
      <c r="I1884" s="107"/>
      <c r="J1884" s="107"/>
      <c r="K1884" s="107"/>
      <c r="L1884" s="107"/>
      <c r="M1884" s="107"/>
      <c r="N1884" s="107"/>
      <c r="O1884" s="107"/>
      <c r="P1884" s="107"/>
      <c r="Q1884" s="100"/>
      <c r="R1884" s="107"/>
      <c r="S1884" s="107"/>
      <c r="T1884" s="107"/>
      <c r="U1884" s="107"/>
      <c r="V1884" s="107"/>
      <c r="W1884" s="107"/>
      <c r="X1884" s="107"/>
      <c r="Y1884" s="107"/>
      <c r="Z1884" s="107"/>
      <c r="AA1884" s="107"/>
      <c r="AB1884" s="107"/>
      <c r="AC1884" s="107"/>
      <c r="AD1884" s="101"/>
      <c r="AE1884" s="101"/>
    </row>
    <row r="1885" spans="1:37" ht="24.9" customHeight="1" x14ac:dyDescent="0.25">
      <c r="A1885" s="107"/>
      <c r="B1885" s="107"/>
      <c r="C1885" s="107"/>
      <c r="D1885" s="107"/>
      <c r="E1885" s="107"/>
      <c r="F1885" s="107"/>
      <c r="G1885" s="107"/>
      <c r="H1885" s="107"/>
      <c r="I1885" s="107"/>
      <c r="J1885" s="107"/>
      <c r="K1885" s="107"/>
      <c r="L1885" s="107"/>
      <c r="M1885" s="107"/>
      <c r="N1885" s="107"/>
      <c r="O1885" s="107"/>
      <c r="P1885" s="107"/>
      <c r="Q1885" s="100"/>
      <c r="R1885" s="107"/>
      <c r="S1885" s="107"/>
      <c r="T1885" s="107"/>
      <c r="U1885" s="107"/>
      <c r="V1885" s="107"/>
      <c r="W1885" s="107"/>
      <c r="X1885" s="107"/>
      <c r="Y1885" s="107"/>
      <c r="Z1885" s="107"/>
      <c r="AA1885" s="107"/>
      <c r="AB1885" s="107"/>
      <c r="AC1885" s="107"/>
      <c r="AD1885" s="101"/>
      <c r="AE1885" s="101"/>
    </row>
    <row r="1886" spans="1:37" ht="24.9" customHeight="1" x14ac:dyDescent="0.25">
      <c r="A1886" s="390" t="s">
        <v>1450</v>
      </c>
      <c r="B1886" s="390"/>
      <c r="C1886" s="390"/>
      <c r="D1886" s="390"/>
      <c r="E1886" s="390"/>
      <c r="F1886" s="390"/>
      <c r="G1886" s="390"/>
      <c r="H1886" s="390"/>
      <c r="I1886" s="390"/>
      <c r="J1886" s="390"/>
      <c r="K1886" s="390"/>
      <c r="L1886" s="390"/>
      <c r="M1886" s="390"/>
      <c r="N1886" s="390"/>
      <c r="O1886" s="390"/>
      <c r="P1886" s="390"/>
      <c r="Q1886" s="390"/>
      <c r="R1886" s="390"/>
      <c r="S1886" s="390"/>
      <c r="T1886" s="390"/>
      <c r="U1886" s="390"/>
      <c r="V1886" s="390"/>
      <c r="W1886" s="390"/>
      <c r="X1886" s="390"/>
      <c r="Y1886" s="390"/>
      <c r="Z1886" s="390"/>
      <c r="AA1886" s="390"/>
      <c r="AB1886" s="390"/>
      <c r="AC1886" s="390"/>
      <c r="AD1886" s="88"/>
      <c r="AE1886" s="88"/>
    </row>
    <row r="1887" spans="1:37" ht="24.9" customHeight="1" x14ac:dyDescent="0.25">
      <c r="A1887" s="109"/>
      <c r="B1887" s="110"/>
      <c r="C1887" s="110"/>
      <c r="D1887" s="110"/>
      <c r="E1887" s="110"/>
      <c r="F1887" s="110"/>
      <c r="G1887" s="110"/>
      <c r="H1887" s="110"/>
      <c r="I1887" s="110"/>
      <c r="J1887" s="110"/>
      <c r="K1887" s="110"/>
      <c r="L1887" s="110"/>
      <c r="M1887" s="110"/>
      <c r="N1887" s="110"/>
      <c r="O1887" s="110"/>
      <c r="P1887" s="110"/>
      <c r="Q1887" s="111"/>
      <c r="R1887" s="110"/>
      <c r="S1887" s="110"/>
      <c r="T1887" s="110"/>
      <c r="U1887" s="110"/>
      <c r="V1887" s="110"/>
      <c r="W1887" s="110"/>
      <c r="X1887" s="110"/>
      <c r="Y1887" s="110"/>
      <c r="Z1887" s="110"/>
      <c r="AA1887" s="110"/>
      <c r="AB1887" s="110"/>
      <c r="AC1887" s="110"/>
      <c r="AD1887" s="89"/>
      <c r="AE1887" s="89"/>
    </row>
    <row r="1888" spans="1:37" ht="24.9" customHeight="1" x14ac:dyDescent="0.25">
      <c r="A1888" s="73"/>
      <c r="B1888" s="73"/>
      <c r="C1888" s="73"/>
      <c r="D1888" s="73"/>
      <c r="E1888" s="73"/>
      <c r="F1888" s="73"/>
      <c r="G1888" s="73"/>
      <c r="H1888" s="73"/>
      <c r="I1888" s="73"/>
      <c r="J1888" s="73"/>
      <c r="K1888" s="73"/>
      <c r="L1888" s="73"/>
      <c r="M1888" s="73"/>
      <c r="N1888" s="73"/>
      <c r="O1888" s="73"/>
      <c r="P1888" s="73"/>
      <c r="Q1888" s="100"/>
      <c r="R1888" s="73"/>
      <c r="S1888" s="73"/>
      <c r="T1888" s="73"/>
      <c r="U1888" s="73"/>
      <c r="V1888" s="73"/>
      <c r="W1888" s="73"/>
      <c r="X1888" s="73"/>
      <c r="Y1888" s="73"/>
      <c r="Z1888" s="73"/>
      <c r="AA1888" s="73"/>
      <c r="AB1888" s="73"/>
      <c r="AC1888" s="73"/>
      <c r="AD1888" s="101"/>
      <c r="AE1888" s="101"/>
    </row>
    <row r="1889" spans="1:37" ht="24.9" customHeight="1" x14ac:dyDescent="0.25">
      <c r="A1889" s="387" t="s">
        <v>163</v>
      </c>
      <c r="B1889" s="387"/>
      <c r="C1889" s="387"/>
      <c r="D1889" s="387"/>
      <c r="E1889" s="387"/>
      <c r="F1889" s="387"/>
      <c r="G1889" s="387"/>
      <c r="H1889" s="387"/>
      <c r="I1889" s="387"/>
      <c r="J1889" s="387"/>
      <c r="K1889" s="387"/>
      <c r="L1889" s="387"/>
      <c r="M1889" s="387"/>
      <c r="N1889" s="387"/>
      <c r="O1889" s="387"/>
      <c r="P1889" s="387"/>
      <c r="Q1889" s="387"/>
      <c r="R1889" s="387"/>
      <c r="S1889" s="387"/>
      <c r="T1889" s="387"/>
      <c r="U1889" s="387"/>
      <c r="V1889" s="387"/>
      <c r="W1889" s="387"/>
      <c r="X1889" s="387"/>
      <c r="Y1889" s="387"/>
      <c r="Z1889" s="387"/>
      <c r="AA1889" s="387"/>
      <c r="AB1889" s="387"/>
      <c r="AC1889" s="387"/>
      <c r="AD1889" s="66" t="s">
        <v>187</v>
      </c>
      <c r="AE1889" s="306" t="s">
        <v>7</v>
      </c>
      <c r="AF1889" s="92" t="s">
        <v>1666</v>
      </c>
      <c r="AG1889" s="92" t="s">
        <v>1667</v>
      </c>
      <c r="AH1889" s="92" t="s">
        <v>1668</v>
      </c>
      <c r="AI1889" s="93" t="s">
        <v>1669</v>
      </c>
      <c r="AJ1889" s="92"/>
      <c r="AK1889" s="93" t="s">
        <v>1670</v>
      </c>
    </row>
    <row r="1890" spans="1:37" ht="24.9" customHeight="1" x14ac:dyDescent="0.25">
      <c r="A1890" s="356" t="s">
        <v>1451</v>
      </c>
      <c r="B1890" s="356"/>
      <c r="C1890" s="356"/>
      <c r="D1890" s="356"/>
      <c r="E1890" s="356"/>
      <c r="F1890" s="356"/>
      <c r="G1890" s="356"/>
      <c r="H1890" s="356"/>
      <c r="I1890" s="356"/>
      <c r="J1890" s="356"/>
      <c r="K1890" s="356"/>
      <c r="L1890" s="356"/>
      <c r="M1890" s="356"/>
      <c r="N1890" s="356"/>
      <c r="O1890" s="356"/>
      <c r="P1890" s="356"/>
      <c r="Q1890" s="356"/>
      <c r="R1890" s="356"/>
      <c r="S1890" s="356"/>
      <c r="T1890" s="356"/>
      <c r="U1890" s="356"/>
      <c r="V1890" s="356"/>
      <c r="W1890" s="356"/>
      <c r="X1890" s="356"/>
      <c r="Y1890" s="356"/>
      <c r="Z1890" s="356"/>
      <c r="AA1890" s="356"/>
      <c r="AB1890" s="356"/>
      <c r="AC1890" s="356"/>
      <c r="AD1890" s="310">
        <f>'Art. 121'!Q1810</f>
        <v>2</v>
      </c>
      <c r="AE1890" s="94">
        <f t="shared" ref="AE1890:AE1900" si="325">IF(AG1890=1,AK1890,AG1890)</f>
        <v>0.56818181818181823</v>
      </c>
      <c r="AF1890">
        <f t="shared" ref="AF1890:AF1900" si="326">AD1890/2</f>
        <v>1</v>
      </c>
      <c r="AG1890" s="92">
        <f t="shared" ref="AG1890:AG1900" si="327">IF(AND(AF1890&gt;=0,AF1890&lt;=1),1,"No aplica")</f>
        <v>1</v>
      </c>
      <c r="AH1890" s="95">
        <f t="shared" ref="AH1890:AH1900" si="328">AD1890/(AG1890*2)</f>
        <v>1</v>
      </c>
      <c r="AI1890" s="96">
        <f t="shared" ref="AI1890:AI1900" si="329">IF(AG1890=1,AG1890/$AG$1901,"No aplica")</f>
        <v>0.25</v>
      </c>
      <c r="AJ1890" s="96">
        <f t="shared" ref="AJ1890:AJ1900" si="330">AF1890*AI1890</f>
        <v>0.25</v>
      </c>
      <c r="AK1890" s="96">
        <f t="shared" ref="AK1890:AK1900" si="331">AJ1890*$AE$23</f>
        <v>0.56818181818181823</v>
      </c>
    </row>
    <row r="1891" spans="1:37" ht="24.9" customHeight="1" x14ac:dyDescent="0.25">
      <c r="A1891" s="356" t="s">
        <v>1452</v>
      </c>
      <c r="B1891" s="356"/>
      <c r="C1891" s="356"/>
      <c r="D1891" s="356"/>
      <c r="E1891" s="356"/>
      <c r="F1891" s="356"/>
      <c r="G1891" s="356"/>
      <c r="H1891" s="356"/>
      <c r="I1891" s="356"/>
      <c r="J1891" s="356"/>
      <c r="K1891" s="356"/>
      <c r="L1891" s="356"/>
      <c r="M1891" s="356"/>
      <c r="N1891" s="356"/>
      <c r="O1891" s="356"/>
      <c r="P1891" s="356"/>
      <c r="Q1891" s="356"/>
      <c r="R1891" s="356"/>
      <c r="S1891" s="356"/>
      <c r="T1891" s="356"/>
      <c r="U1891" s="356"/>
      <c r="V1891" s="356"/>
      <c r="W1891" s="356"/>
      <c r="X1891" s="356"/>
      <c r="Y1891" s="356"/>
      <c r="Z1891" s="356"/>
      <c r="AA1891" s="356"/>
      <c r="AB1891" s="356"/>
      <c r="AC1891" s="356"/>
      <c r="AD1891" s="310">
        <f>'Art. 121'!Q1811</f>
        <v>2</v>
      </c>
      <c r="AE1891" s="94">
        <f t="shared" si="325"/>
        <v>0.56818181818181823</v>
      </c>
      <c r="AF1891">
        <f t="shared" si="326"/>
        <v>1</v>
      </c>
      <c r="AG1891" s="92">
        <f t="shared" si="327"/>
        <v>1</v>
      </c>
      <c r="AH1891" s="95">
        <f t="shared" si="328"/>
        <v>1</v>
      </c>
      <c r="AI1891" s="96">
        <f t="shared" si="329"/>
        <v>0.25</v>
      </c>
      <c r="AJ1891" s="96">
        <f t="shared" si="330"/>
        <v>0.25</v>
      </c>
      <c r="AK1891" s="96">
        <f t="shared" si="331"/>
        <v>0.56818181818181823</v>
      </c>
    </row>
    <row r="1892" spans="1:37" ht="24.9" customHeight="1" x14ac:dyDescent="0.25">
      <c r="A1892" s="356" t="s">
        <v>1453</v>
      </c>
      <c r="B1892" s="356"/>
      <c r="C1892" s="356"/>
      <c r="D1892" s="356"/>
      <c r="E1892" s="356"/>
      <c r="F1892" s="356"/>
      <c r="G1892" s="356"/>
      <c r="H1892" s="356"/>
      <c r="I1892" s="356"/>
      <c r="J1892" s="356"/>
      <c r="K1892" s="356"/>
      <c r="L1892" s="356"/>
      <c r="M1892" s="356"/>
      <c r="N1892" s="356"/>
      <c r="O1892" s="356"/>
      <c r="P1892" s="356"/>
      <c r="Q1892" s="356"/>
      <c r="R1892" s="356"/>
      <c r="S1892" s="356"/>
      <c r="T1892" s="356"/>
      <c r="U1892" s="356"/>
      <c r="V1892" s="356"/>
      <c r="W1892" s="356"/>
      <c r="X1892" s="356"/>
      <c r="Y1892" s="356"/>
      <c r="Z1892" s="356"/>
      <c r="AA1892" s="356"/>
      <c r="AB1892" s="356"/>
      <c r="AC1892" s="356"/>
      <c r="AD1892" s="310">
        <f>'Art. 121'!Q1812</f>
        <v>2</v>
      </c>
      <c r="AE1892" s="94">
        <f t="shared" si="325"/>
        <v>0.56818181818181823</v>
      </c>
      <c r="AF1892">
        <f t="shared" si="326"/>
        <v>1</v>
      </c>
      <c r="AG1892" s="92">
        <f t="shared" si="327"/>
        <v>1</v>
      </c>
      <c r="AH1892" s="95">
        <f t="shared" si="328"/>
        <v>1</v>
      </c>
      <c r="AI1892" s="96">
        <f t="shared" si="329"/>
        <v>0.25</v>
      </c>
      <c r="AJ1892" s="96">
        <f t="shared" si="330"/>
        <v>0.25</v>
      </c>
      <c r="AK1892" s="96">
        <f t="shared" si="331"/>
        <v>0.56818181818181823</v>
      </c>
    </row>
    <row r="1893" spans="1:37" ht="24.9" customHeight="1" x14ac:dyDescent="0.25">
      <c r="A1893" s="356" t="s">
        <v>1454</v>
      </c>
      <c r="B1893" s="356"/>
      <c r="C1893" s="356"/>
      <c r="D1893" s="356"/>
      <c r="E1893" s="356"/>
      <c r="F1893" s="356"/>
      <c r="G1893" s="356"/>
      <c r="H1893" s="356"/>
      <c r="I1893" s="356"/>
      <c r="J1893" s="356"/>
      <c r="K1893" s="356"/>
      <c r="L1893" s="356"/>
      <c r="M1893" s="356"/>
      <c r="N1893" s="356"/>
      <c r="O1893" s="356"/>
      <c r="P1893" s="356"/>
      <c r="Q1893" s="356"/>
      <c r="R1893" s="356"/>
      <c r="S1893" s="356"/>
      <c r="T1893" s="356"/>
      <c r="U1893" s="356"/>
      <c r="V1893" s="356"/>
      <c r="W1893" s="356"/>
      <c r="X1893" s="356"/>
      <c r="Y1893" s="356"/>
      <c r="Z1893" s="356"/>
      <c r="AA1893" s="356"/>
      <c r="AB1893" s="356"/>
      <c r="AC1893" s="356"/>
      <c r="AD1893" s="310">
        <f>'Art. 121'!Q1813</f>
        <v>2</v>
      </c>
      <c r="AE1893" s="94">
        <f t="shared" si="325"/>
        <v>0.56818181818181823</v>
      </c>
      <c r="AF1893">
        <f t="shared" si="326"/>
        <v>1</v>
      </c>
      <c r="AG1893" s="92">
        <f t="shared" si="327"/>
        <v>1</v>
      </c>
      <c r="AH1893" s="95">
        <f t="shared" si="328"/>
        <v>1</v>
      </c>
      <c r="AI1893" s="96">
        <f t="shared" si="329"/>
        <v>0.25</v>
      </c>
      <c r="AJ1893" s="96">
        <f t="shared" si="330"/>
        <v>0.25</v>
      </c>
      <c r="AK1893" s="96">
        <f t="shared" si="331"/>
        <v>0.56818181818181823</v>
      </c>
    </row>
    <row r="1894" spans="1:37" ht="24.9" customHeight="1" x14ac:dyDescent="0.25">
      <c r="A1894" s="393" t="s">
        <v>1455</v>
      </c>
      <c r="B1894" s="393"/>
      <c r="C1894" s="393"/>
      <c r="D1894" s="393"/>
      <c r="E1894" s="393"/>
      <c r="F1894" s="393"/>
      <c r="G1894" s="393"/>
      <c r="H1894" s="393"/>
      <c r="I1894" s="393"/>
      <c r="J1894" s="393"/>
      <c r="K1894" s="393"/>
      <c r="L1894" s="393"/>
      <c r="M1894" s="393"/>
      <c r="N1894" s="393"/>
      <c r="O1894" s="393"/>
      <c r="P1894" s="393"/>
      <c r="Q1894" s="393"/>
      <c r="R1894" s="393"/>
      <c r="S1894" s="393"/>
      <c r="T1894" s="393"/>
      <c r="U1894" s="393"/>
      <c r="V1894" s="393"/>
      <c r="W1894" s="393"/>
      <c r="X1894" s="393"/>
      <c r="Y1894" s="393"/>
      <c r="Z1894" s="393"/>
      <c r="AA1894" s="393"/>
      <c r="AB1894" s="393"/>
      <c r="AC1894" s="393"/>
      <c r="AD1894" s="310">
        <f>'Art. 121'!Q1814</f>
        <v>3</v>
      </c>
      <c r="AE1894" s="94" t="str">
        <f t="shared" si="325"/>
        <v>No aplica</v>
      </c>
      <c r="AF1894">
        <f t="shared" si="326"/>
        <v>1.5</v>
      </c>
      <c r="AG1894" s="92" t="str">
        <f t="shared" si="327"/>
        <v>No aplica</v>
      </c>
      <c r="AH1894" s="95" t="e">
        <f t="shared" si="328"/>
        <v>#VALUE!</v>
      </c>
      <c r="AI1894" s="96" t="str">
        <f t="shared" si="329"/>
        <v>No aplica</v>
      </c>
      <c r="AJ1894" s="96" t="e">
        <f t="shared" si="330"/>
        <v>#VALUE!</v>
      </c>
      <c r="AK1894" s="96" t="e">
        <f t="shared" si="331"/>
        <v>#VALUE!</v>
      </c>
    </row>
    <row r="1895" spans="1:37" ht="24.9" customHeight="1" x14ac:dyDescent="0.25">
      <c r="A1895" s="393" t="s">
        <v>1456</v>
      </c>
      <c r="B1895" s="393"/>
      <c r="C1895" s="393"/>
      <c r="D1895" s="393"/>
      <c r="E1895" s="393"/>
      <c r="F1895" s="393"/>
      <c r="G1895" s="393"/>
      <c r="H1895" s="393"/>
      <c r="I1895" s="393"/>
      <c r="J1895" s="393"/>
      <c r="K1895" s="393"/>
      <c r="L1895" s="393"/>
      <c r="M1895" s="393"/>
      <c r="N1895" s="393"/>
      <c r="O1895" s="393"/>
      <c r="P1895" s="393"/>
      <c r="Q1895" s="393"/>
      <c r="R1895" s="393"/>
      <c r="S1895" s="393"/>
      <c r="T1895" s="393"/>
      <c r="U1895" s="393"/>
      <c r="V1895" s="393"/>
      <c r="W1895" s="393"/>
      <c r="X1895" s="393"/>
      <c r="Y1895" s="393"/>
      <c r="Z1895" s="393"/>
      <c r="AA1895" s="393"/>
      <c r="AB1895" s="393"/>
      <c r="AC1895" s="393"/>
      <c r="AD1895" s="310">
        <f>'Art. 121'!Q1815</f>
        <v>3</v>
      </c>
      <c r="AE1895" s="94" t="str">
        <f t="shared" si="325"/>
        <v>No aplica</v>
      </c>
      <c r="AF1895">
        <f t="shared" si="326"/>
        <v>1.5</v>
      </c>
      <c r="AG1895" s="92" t="str">
        <f t="shared" si="327"/>
        <v>No aplica</v>
      </c>
      <c r="AH1895" s="95" t="e">
        <f t="shared" si="328"/>
        <v>#VALUE!</v>
      </c>
      <c r="AI1895" s="96" t="str">
        <f t="shared" si="329"/>
        <v>No aplica</v>
      </c>
      <c r="AJ1895" s="96" t="e">
        <f t="shared" si="330"/>
        <v>#VALUE!</v>
      </c>
      <c r="AK1895" s="96" t="e">
        <f t="shared" si="331"/>
        <v>#VALUE!</v>
      </c>
    </row>
    <row r="1896" spans="1:37" ht="24.9" customHeight="1" x14ac:dyDescent="0.25">
      <c r="A1896" s="356" t="s">
        <v>1457</v>
      </c>
      <c r="B1896" s="356"/>
      <c r="C1896" s="356"/>
      <c r="D1896" s="356"/>
      <c r="E1896" s="356"/>
      <c r="F1896" s="356"/>
      <c r="G1896" s="356"/>
      <c r="H1896" s="356"/>
      <c r="I1896" s="356"/>
      <c r="J1896" s="356"/>
      <c r="K1896" s="356"/>
      <c r="L1896" s="356"/>
      <c r="M1896" s="356"/>
      <c r="N1896" s="356"/>
      <c r="O1896" s="356"/>
      <c r="P1896" s="356"/>
      <c r="Q1896" s="356"/>
      <c r="R1896" s="356"/>
      <c r="S1896" s="356"/>
      <c r="T1896" s="356"/>
      <c r="U1896" s="356"/>
      <c r="V1896" s="356"/>
      <c r="W1896" s="356"/>
      <c r="X1896" s="356"/>
      <c r="Y1896" s="356"/>
      <c r="Z1896" s="356"/>
      <c r="AA1896" s="356"/>
      <c r="AB1896" s="356"/>
      <c r="AC1896" s="356"/>
      <c r="AD1896" s="310">
        <f>'Art. 121'!Q1816</f>
        <v>3</v>
      </c>
      <c r="AE1896" s="94" t="str">
        <f t="shared" si="325"/>
        <v>No aplica</v>
      </c>
      <c r="AF1896">
        <f t="shared" si="326"/>
        <v>1.5</v>
      </c>
      <c r="AG1896" s="92" t="str">
        <f t="shared" si="327"/>
        <v>No aplica</v>
      </c>
      <c r="AH1896" s="95" t="e">
        <f t="shared" si="328"/>
        <v>#VALUE!</v>
      </c>
      <c r="AI1896" s="96" t="str">
        <f t="shared" si="329"/>
        <v>No aplica</v>
      </c>
      <c r="AJ1896" s="96" t="e">
        <f t="shared" si="330"/>
        <v>#VALUE!</v>
      </c>
      <c r="AK1896" s="96" t="e">
        <f t="shared" si="331"/>
        <v>#VALUE!</v>
      </c>
    </row>
    <row r="1897" spans="1:37" ht="24.9" customHeight="1" x14ac:dyDescent="0.25">
      <c r="A1897" s="356" t="s">
        <v>1458</v>
      </c>
      <c r="B1897" s="356"/>
      <c r="C1897" s="356"/>
      <c r="D1897" s="356"/>
      <c r="E1897" s="356"/>
      <c r="F1897" s="356"/>
      <c r="G1897" s="356"/>
      <c r="H1897" s="356"/>
      <c r="I1897" s="356"/>
      <c r="J1897" s="356"/>
      <c r="K1897" s="356"/>
      <c r="L1897" s="356"/>
      <c r="M1897" s="356"/>
      <c r="N1897" s="356"/>
      <c r="O1897" s="356"/>
      <c r="P1897" s="356"/>
      <c r="Q1897" s="356"/>
      <c r="R1897" s="356"/>
      <c r="S1897" s="356"/>
      <c r="T1897" s="356"/>
      <c r="U1897" s="356"/>
      <c r="V1897" s="356"/>
      <c r="W1897" s="356"/>
      <c r="X1897" s="356"/>
      <c r="Y1897" s="356"/>
      <c r="Z1897" s="356"/>
      <c r="AA1897" s="356"/>
      <c r="AB1897" s="356"/>
      <c r="AC1897" s="356"/>
      <c r="AD1897" s="310">
        <f>'Art. 121'!Q1817</f>
        <v>3</v>
      </c>
      <c r="AE1897" s="94" t="str">
        <f t="shared" si="325"/>
        <v>No aplica</v>
      </c>
      <c r="AF1897">
        <f t="shared" si="326"/>
        <v>1.5</v>
      </c>
      <c r="AG1897" s="92" t="str">
        <f t="shared" si="327"/>
        <v>No aplica</v>
      </c>
      <c r="AH1897" s="95" t="e">
        <f t="shared" si="328"/>
        <v>#VALUE!</v>
      </c>
      <c r="AI1897" s="96" t="str">
        <f t="shared" si="329"/>
        <v>No aplica</v>
      </c>
      <c r="AJ1897" s="96" t="e">
        <f t="shared" si="330"/>
        <v>#VALUE!</v>
      </c>
      <c r="AK1897" s="96" t="e">
        <f t="shared" si="331"/>
        <v>#VALUE!</v>
      </c>
    </row>
    <row r="1898" spans="1:37" ht="24.9" customHeight="1" x14ac:dyDescent="0.25">
      <c r="A1898" s="356" t="s">
        <v>1459</v>
      </c>
      <c r="B1898" s="356"/>
      <c r="C1898" s="356"/>
      <c r="D1898" s="356"/>
      <c r="E1898" s="356"/>
      <c r="F1898" s="356"/>
      <c r="G1898" s="356"/>
      <c r="H1898" s="356"/>
      <c r="I1898" s="356"/>
      <c r="J1898" s="356"/>
      <c r="K1898" s="356"/>
      <c r="L1898" s="356"/>
      <c r="M1898" s="356"/>
      <c r="N1898" s="356"/>
      <c r="O1898" s="356"/>
      <c r="P1898" s="356"/>
      <c r="Q1898" s="356"/>
      <c r="R1898" s="356"/>
      <c r="S1898" s="356"/>
      <c r="T1898" s="356"/>
      <c r="U1898" s="356"/>
      <c r="V1898" s="356"/>
      <c r="W1898" s="356"/>
      <c r="X1898" s="356"/>
      <c r="Y1898" s="356"/>
      <c r="Z1898" s="356"/>
      <c r="AA1898" s="356"/>
      <c r="AB1898" s="356"/>
      <c r="AC1898" s="356"/>
      <c r="AD1898" s="310">
        <f>'Art. 121'!Q1818</f>
        <v>3</v>
      </c>
      <c r="AE1898" s="94" t="str">
        <f t="shared" si="325"/>
        <v>No aplica</v>
      </c>
      <c r="AF1898">
        <f t="shared" si="326"/>
        <v>1.5</v>
      </c>
      <c r="AG1898" s="92" t="str">
        <f t="shared" si="327"/>
        <v>No aplica</v>
      </c>
      <c r="AH1898" s="95" t="e">
        <f t="shared" si="328"/>
        <v>#VALUE!</v>
      </c>
      <c r="AI1898" s="96" t="str">
        <f t="shared" si="329"/>
        <v>No aplica</v>
      </c>
      <c r="AJ1898" s="96" t="e">
        <f t="shared" si="330"/>
        <v>#VALUE!</v>
      </c>
      <c r="AK1898" s="96" t="e">
        <f t="shared" si="331"/>
        <v>#VALUE!</v>
      </c>
    </row>
    <row r="1899" spans="1:37" ht="24.9" customHeight="1" x14ac:dyDescent="0.25">
      <c r="A1899" s="356" t="s">
        <v>1460</v>
      </c>
      <c r="B1899" s="356"/>
      <c r="C1899" s="356"/>
      <c r="D1899" s="356"/>
      <c r="E1899" s="356"/>
      <c r="F1899" s="356"/>
      <c r="G1899" s="356"/>
      <c r="H1899" s="356"/>
      <c r="I1899" s="356"/>
      <c r="J1899" s="356"/>
      <c r="K1899" s="356"/>
      <c r="L1899" s="356"/>
      <c r="M1899" s="356"/>
      <c r="N1899" s="356"/>
      <c r="O1899" s="356"/>
      <c r="P1899" s="356"/>
      <c r="Q1899" s="356"/>
      <c r="R1899" s="356"/>
      <c r="S1899" s="356"/>
      <c r="T1899" s="356"/>
      <c r="U1899" s="356"/>
      <c r="V1899" s="356"/>
      <c r="W1899" s="356"/>
      <c r="X1899" s="356"/>
      <c r="Y1899" s="356"/>
      <c r="Z1899" s="356"/>
      <c r="AA1899" s="356"/>
      <c r="AB1899" s="356"/>
      <c r="AC1899" s="356"/>
      <c r="AD1899" s="310">
        <f>'Art. 121'!Q1819</f>
        <v>3</v>
      </c>
      <c r="AE1899" s="94" t="str">
        <f t="shared" si="325"/>
        <v>No aplica</v>
      </c>
      <c r="AF1899">
        <f t="shared" si="326"/>
        <v>1.5</v>
      </c>
      <c r="AG1899" s="92" t="str">
        <f t="shared" si="327"/>
        <v>No aplica</v>
      </c>
      <c r="AH1899" s="95" t="e">
        <f t="shared" si="328"/>
        <v>#VALUE!</v>
      </c>
      <c r="AI1899" s="96" t="str">
        <f t="shared" si="329"/>
        <v>No aplica</v>
      </c>
      <c r="AJ1899" s="96" t="e">
        <f t="shared" si="330"/>
        <v>#VALUE!</v>
      </c>
      <c r="AK1899" s="96" t="e">
        <f t="shared" si="331"/>
        <v>#VALUE!</v>
      </c>
    </row>
    <row r="1900" spans="1:37" ht="24.9" customHeight="1" x14ac:dyDescent="0.25">
      <c r="A1900" s="356" t="s">
        <v>1461</v>
      </c>
      <c r="B1900" s="356"/>
      <c r="C1900" s="356"/>
      <c r="D1900" s="356"/>
      <c r="E1900" s="356"/>
      <c r="F1900" s="356"/>
      <c r="G1900" s="356"/>
      <c r="H1900" s="356"/>
      <c r="I1900" s="356"/>
      <c r="J1900" s="356"/>
      <c r="K1900" s="356"/>
      <c r="L1900" s="356"/>
      <c r="M1900" s="356"/>
      <c r="N1900" s="356"/>
      <c r="O1900" s="356"/>
      <c r="P1900" s="356"/>
      <c r="Q1900" s="356"/>
      <c r="R1900" s="356"/>
      <c r="S1900" s="356"/>
      <c r="T1900" s="356"/>
      <c r="U1900" s="356"/>
      <c r="V1900" s="356"/>
      <c r="W1900" s="356"/>
      <c r="X1900" s="356"/>
      <c r="Y1900" s="356"/>
      <c r="Z1900" s="356"/>
      <c r="AA1900" s="356"/>
      <c r="AB1900" s="356"/>
      <c r="AC1900" s="356"/>
      <c r="AD1900" s="310">
        <f>'Art. 121'!Q1820</f>
        <v>3</v>
      </c>
      <c r="AE1900" s="94" t="str">
        <f t="shared" si="325"/>
        <v>No aplica</v>
      </c>
      <c r="AF1900">
        <f t="shared" si="326"/>
        <v>1.5</v>
      </c>
      <c r="AG1900" s="92" t="str">
        <f t="shared" si="327"/>
        <v>No aplica</v>
      </c>
      <c r="AH1900" s="95" t="e">
        <f t="shared" si="328"/>
        <v>#VALUE!</v>
      </c>
      <c r="AI1900" s="96" t="str">
        <f t="shared" si="329"/>
        <v>No aplica</v>
      </c>
      <c r="AJ1900" s="96" t="e">
        <f t="shared" si="330"/>
        <v>#VALUE!</v>
      </c>
      <c r="AK1900" s="96" t="e">
        <f t="shared" si="331"/>
        <v>#VALUE!</v>
      </c>
    </row>
    <row r="1901" spans="1:37" ht="24.9" customHeight="1" x14ac:dyDescent="0.25">
      <c r="A1901" s="383" t="s">
        <v>1847</v>
      </c>
      <c r="B1901" s="383"/>
      <c r="C1901" s="383"/>
      <c r="D1901" s="383"/>
      <c r="E1901" s="383"/>
      <c r="F1901" s="383"/>
      <c r="G1901" s="383"/>
      <c r="H1901" s="383"/>
      <c r="I1901" s="383"/>
      <c r="J1901" s="383"/>
      <c r="K1901" s="383"/>
      <c r="L1901" s="383"/>
      <c r="M1901" s="383"/>
      <c r="N1901" s="383"/>
      <c r="O1901" s="383"/>
      <c r="P1901" s="383"/>
      <c r="Q1901" s="383"/>
      <c r="R1901" s="383"/>
      <c r="S1901" s="383"/>
      <c r="T1901" s="383"/>
      <c r="U1901" s="383"/>
      <c r="V1901" s="383"/>
      <c r="W1901" s="383"/>
      <c r="X1901" s="383"/>
      <c r="Y1901" s="383"/>
      <c r="Z1901" s="383"/>
      <c r="AA1901" s="383"/>
      <c r="AB1901" s="383"/>
      <c r="AC1901" s="383"/>
      <c r="AD1901" s="383"/>
      <c r="AE1901" s="94">
        <f>SUM(AE1894:AE1900)</f>
        <v>0</v>
      </c>
      <c r="AF1901" s="61"/>
      <c r="AG1901" s="97">
        <f>SUM(AG1890:AG1900)</f>
        <v>4</v>
      </c>
      <c r="AH1901" s="98"/>
      <c r="AI1901" s="99"/>
      <c r="AJ1901" s="99"/>
      <c r="AK1901" s="99"/>
    </row>
    <row r="1902" spans="1:37" ht="24.9" customHeight="1" x14ac:dyDescent="0.25">
      <c r="A1902" s="384" t="s">
        <v>1848</v>
      </c>
      <c r="B1902" s="384"/>
      <c r="C1902" s="384"/>
      <c r="D1902" s="384"/>
      <c r="E1902" s="384"/>
      <c r="F1902" s="384"/>
      <c r="G1902" s="384"/>
      <c r="H1902" s="384"/>
      <c r="I1902" s="384"/>
      <c r="J1902" s="384"/>
      <c r="K1902" s="384"/>
      <c r="L1902" s="384"/>
      <c r="M1902" s="384"/>
      <c r="N1902" s="384"/>
      <c r="O1902" s="384"/>
      <c r="P1902" s="384"/>
      <c r="Q1902" s="384"/>
      <c r="R1902" s="384"/>
      <c r="S1902" s="384"/>
      <c r="T1902" s="384"/>
      <c r="U1902" s="384"/>
      <c r="V1902" s="384"/>
      <c r="W1902" s="384"/>
      <c r="X1902" s="384"/>
      <c r="Y1902" s="384"/>
      <c r="Z1902" s="384"/>
      <c r="AA1902" s="384"/>
      <c r="AB1902" s="384"/>
      <c r="AC1902" s="384"/>
      <c r="AD1902" s="384"/>
      <c r="AE1902" s="94">
        <f>AE1901/$AE$23*100</f>
        <v>0</v>
      </c>
      <c r="AF1902" s="61"/>
      <c r="AG1902" s="97"/>
      <c r="AH1902" s="98"/>
      <c r="AI1902" s="99"/>
      <c r="AJ1902" s="99"/>
      <c r="AK1902" s="99"/>
    </row>
    <row r="1903" spans="1:37" ht="24.9" customHeight="1" x14ac:dyDescent="0.25">
      <c r="A1903" s="73"/>
      <c r="B1903" s="73"/>
      <c r="C1903" s="73"/>
      <c r="D1903" s="73"/>
      <c r="E1903" s="73"/>
      <c r="F1903" s="73"/>
      <c r="G1903" s="73"/>
      <c r="H1903" s="73"/>
      <c r="I1903" s="73"/>
      <c r="J1903" s="73"/>
      <c r="K1903" s="73"/>
      <c r="L1903" s="73"/>
      <c r="M1903" s="73"/>
      <c r="N1903" s="73"/>
      <c r="O1903" s="73"/>
      <c r="P1903" s="73"/>
      <c r="Q1903" s="100"/>
      <c r="R1903" s="73"/>
      <c r="S1903" s="73"/>
      <c r="T1903" s="73"/>
      <c r="U1903" s="73"/>
      <c r="V1903" s="73"/>
      <c r="W1903" s="73"/>
      <c r="X1903" s="73"/>
      <c r="Y1903" s="73"/>
      <c r="Z1903" s="73"/>
      <c r="AA1903" s="73"/>
      <c r="AB1903" s="73"/>
      <c r="AC1903" s="73"/>
      <c r="AD1903" s="101"/>
      <c r="AE1903" s="101"/>
    </row>
    <row r="1904" spans="1:37" ht="24.9" customHeight="1" x14ac:dyDescent="0.25">
      <c r="A1904" s="391" t="s">
        <v>198</v>
      </c>
      <c r="B1904" s="391"/>
      <c r="C1904" s="391"/>
      <c r="D1904" s="391"/>
      <c r="E1904" s="391"/>
      <c r="F1904" s="391"/>
      <c r="G1904" s="391"/>
      <c r="H1904" s="391"/>
      <c r="I1904" s="391"/>
      <c r="J1904" s="391"/>
      <c r="K1904" s="391"/>
      <c r="L1904" s="391"/>
      <c r="M1904" s="391"/>
      <c r="N1904" s="391"/>
      <c r="O1904" s="391"/>
      <c r="P1904" s="391"/>
      <c r="Q1904" s="391"/>
      <c r="R1904" s="391"/>
      <c r="S1904" s="391"/>
      <c r="T1904" s="391"/>
      <c r="U1904" s="391"/>
      <c r="V1904" s="391"/>
      <c r="W1904" s="391"/>
      <c r="X1904" s="391"/>
      <c r="Y1904" s="391"/>
      <c r="Z1904" s="391"/>
      <c r="AA1904" s="391"/>
      <c r="AB1904" s="391"/>
      <c r="AC1904" s="391"/>
      <c r="AD1904" s="112" t="s">
        <v>187</v>
      </c>
      <c r="AE1904" s="113" t="s">
        <v>7</v>
      </c>
      <c r="AF1904" s="92" t="s">
        <v>1666</v>
      </c>
      <c r="AG1904" s="92" t="s">
        <v>1667</v>
      </c>
      <c r="AH1904" s="92" t="s">
        <v>1668</v>
      </c>
      <c r="AI1904" s="93" t="s">
        <v>1669</v>
      </c>
      <c r="AJ1904" s="92"/>
      <c r="AK1904" s="93" t="s">
        <v>1670</v>
      </c>
    </row>
    <row r="1905" spans="1:37" ht="24.9" customHeight="1" x14ac:dyDescent="0.25">
      <c r="A1905" s="356" t="s">
        <v>1423</v>
      </c>
      <c r="B1905" s="356"/>
      <c r="C1905" s="356"/>
      <c r="D1905" s="356"/>
      <c r="E1905" s="356"/>
      <c r="F1905" s="356"/>
      <c r="G1905" s="356"/>
      <c r="H1905" s="356"/>
      <c r="I1905" s="356"/>
      <c r="J1905" s="356"/>
      <c r="K1905" s="356"/>
      <c r="L1905" s="356"/>
      <c r="M1905" s="356"/>
      <c r="N1905" s="356"/>
      <c r="O1905" s="356"/>
      <c r="P1905" s="356"/>
      <c r="Q1905" s="356"/>
      <c r="R1905" s="356"/>
      <c r="S1905" s="356"/>
      <c r="T1905" s="356"/>
      <c r="U1905" s="356"/>
      <c r="V1905" s="356"/>
      <c r="W1905" s="356"/>
      <c r="X1905" s="356"/>
      <c r="Y1905" s="356"/>
      <c r="Z1905" s="356"/>
      <c r="AA1905" s="356"/>
      <c r="AB1905" s="356"/>
      <c r="AC1905" s="356"/>
      <c r="AD1905" s="310">
        <f>'Art. 121'!Q1823</f>
        <v>2</v>
      </c>
      <c r="AE1905" s="94">
        <f>IF(AG1905=1,AK1905,AG1905)</f>
        <v>0.45454545454545459</v>
      </c>
      <c r="AF1905">
        <f>AD1905/2</f>
        <v>1</v>
      </c>
      <c r="AG1905" s="92">
        <f>IF(AND(AF1905&gt;=0,AF1905&lt;=1),1,"No aplica")</f>
        <v>1</v>
      </c>
      <c r="AH1905" s="95">
        <f>AD1905/(AG1905*2)</f>
        <v>1</v>
      </c>
      <c r="AI1905" s="96">
        <f>IF(AG1905=1,AG1905/$AG$1910,"No aplica")</f>
        <v>0.2</v>
      </c>
      <c r="AJ1905" s="96">
        <f>AF1905*AI1905</f>
        <v>0.2</v>
      </c>
      <c r="AK1905" s="96">
        <f>AJ1905*$AE$23</f>
        <v>0.45454545454545459</v>
      </c>
    </row>
    <row r="1906" spans="1:37" ht="24.9" customHeight="1" x14ac:dyDescent="0.25">
      <c r="A1906" s="356" t="s">
        <v>1424</v>
      </c>
      <c r="B1906" s="356"/>
      <c r="C1906" s="356"/>
      <c r="D1906" s="356"/>
      <c r="E1906" s="356"/>
      <c r="F1906" s="356"/>
      <c r="G1906" s="356"/>
      <c r="H1906" s="356"/>
      <c r="I1906" s="356"/>
      <c r="J1906" s="356"/>
      <c r="K1906" s="356"/>
      <c r="L1906" s="356"/>
      <c r="M1906" s="356"/>
      <c r="N1906" s="356"/>
      <c r="O1906" s="356"/>
      <c r="P1906" s="356"/>
      <c r="Q1906" s="356"/>
      <c r="R1906" s="356"/>
      <c r="S1906" s="356"/>
      <c r="T1906" s="356"/>
      <c r="U1906" s="356"/>
      <c r="V1906" s="356"/>
      <c r="W1906" s="356"/>
      <c r="X1906" s="356"/>
      <c r="Y1906" s="356"/>
      <c r="Z1906" s="356"/>
      <c r="AA1906" s="356"/>
      <c r="AB1906" s="356"/>
      <c r="AC1906" s="356"/>
      <c r="AD1906" s="310">
        <f>'Art. 121'!Q1824</f>
        <v>2</v>
      </c>
      <c r="AE1906" s="94">
        <f>IF(AG1906=1,AK1906,AG1906)</f>
        <v>0.45454545454545459</v>
      </c>
      <c r="AF1906">
        <f>AD1906/2</f>
        <v>1</v>
      </c>
      <c r="AG1906" s="92">
        <f>IF(AND(AF1906&gt;=0,AF1906&lt;=1),1,"No aplica")</f>
        <v>1</v>
      </c>
      <c r="AH1906" s="95">
        <f>AD1906/(AG1906*2)</f>
        <v>1</v>
      </c>
      <c r="AI1906" s="96">
        <f>IF(AG1906=1,AG1906/$AG$1910,"No aplica")</f>
        <v>0.2</v>
      </c>
      <c r="AJ1906" s="96">
        <f>AF1906*AI1906</f>
        <v>0.2</v>
      </c>
      <c r="AK1906" s="96">
        <f>AJ1906*$AE$23</f>
        <v>0.45454545454545459</v>
      </c>
    </row>
    <row r="1907" spans="1:37" ht="24.9" customHeight="1" x14ac:dyDescent="0.25">
      <c r="A1907" s="356" t="s">
        <v>1425</v>
      </c>
      <c r="B1907" s="356"/>
      <c r="C1907" s="356"/>
      <c r="D1907" s="356"/>
      <c r="E1907" s="356"/>
      <c r="F1907" s="356"/>
      <c r="G1907" s="356"/>
      <c r="H1907" s="356"/>
      <c r="I1907" s="356"/>
      <c r="J1907" s="356"/>
      <c r="K1907" s="356"/>
      <c r="L1907" s="356"/>
      <c r="M1907" s="356"/>
      <c r="N1907" s="356"/>
      <c r="O1907" s="356"/>
      <c r="P1907" s="356"/>
      <c r="Q1907" s="356"/>
      <c r="R1907" s="356"/>
      <c r="S1907" s="356"/>
      <c r="T1907" s="356"/>
      <c r="U1907" s="356"/>
      <c r="V1907" s="356"/>
      <c r="W1907" s="356"/>
      <c r="X1907" s="356"/>
      <c r="Y1907" s="356"/>
      <c r="Z1907" s="356"/>
      <c r="AA1907" s="356"/>
      <c r="AB1907" s="356"/>
      <c r="AC1907" s="356"/>
      <c r="AD1907" s="310">
        <f>'Art. 121'!Q1825</f>
        <v>2</v>
      </c>
      <c r="AE1907" s="94">
        <f>IF(AG1907=1,AK1907,AG1907)</f>
        <v>0.45454545454545459</v>
      </c>
      <c r="AF1907">
        <f>AD1907/2</f>
        <v>1</v>
      </c>
      <c r="AG1907" s="92">
        <f>IF(AND(AF1907&gt;=0,AF1907&lt;=1),1,"No aplica")</f>
        <v>1</v>
      </c>
      <c r="AH1907" s="95">
        <f>AD1907/(AG1907*2)</f>
        <v>1</v>
      </c>
      <c r="AI1907" s="96">
        <f>IF(AG1907=1,AG1907/$AG$1910,"No aplica")</f>
        <v>0.2</v>
      </c>
      <c r="AJ1907" s="96">
        <f>AF1907*AI1907</f>
        <v>0.2</v>
      </c>
      <c r="AK1907" s="96">
        <f>AJ1907*$AE$23</f>
        <v>0.45454545454545459</v>
      </c>
    </row>
    <row r="1908" spans="1:37" ht="24.9" customHeight="1" x14ac:dyDescent="0.25">
      <c r="A1908" s="356" t="s">
        <v>1426</v>
      </c>
      <c r="B1908" s="356"/>
      <c r="C1908" s="356"/>
      <c r="D1908" s="356"/>
      <c r="E1908" s="356"/>
      <c r="F1908" s="356"/>
      <c r="G1908" s="356"/>
      <c r="H1908" s="356"/>
      <c r="I1908" s="356"/>
      <c r="J1908" s="356"/>
      <c r="K1908" s="356"/>
      <c r="L1908" s="356"/>
      <c r="M1908" s="356"/>
      <c r="N1908" s="356"/>
      <c r="O1908" s="356"/>
      <c r="P1908" s="356"/>
      <c r="Q1908" s="356"/>
      <c r="R1908" s="356"/>
      <c r="S1908" s="356"/>
      <c r="T1908" s="356"/>
      <c r="U1908" s="356"/>
      <c r="V1908" s="356"/>
      <c r="W1908" s="356"/>
      <c r="X1908" s="356"/>
      <c r="Y1908" s="356"/>
      <c r="Z1908" s="356"/>
      <c r="AA1908" s="356"/>
      <c r="AB1908" s="356"/>
      <c r="AC1908" s="356"/>
      <c r="AD1908" s="310">
        <f>'Art. 121'!Q1826</f>
        <v>2</v>
      </c>
      <c r="AE1908" s="94">
        <f>IF(AG1908=1,AK1908,AG1908)</f>
        <v>0.45454545454545459</v>
      </c>
      <c r="AF1908">
        <f>AD1908/2</f>
        <v>1</v>
      </c>
      <c r="AG1908" s="92">
        <f>IF(AND(AF1908&gt;=0,AF1908&lt;=1),1,"No aplica")</f>
        <v>1</v>
      </c>
      <c r="AH1908" s="95">
        <f>AD1908/(AG1908*2)</f>
        <v>1</v>
      </c>
      <c r="AI1908" s="96">
        <f>IF(AG1908=1,AG1908/$AG$1910,"No aplica")</f>
        <v>0.2</v>
      </c>
      <c r="AJ1908" s="96">
        <f>AF1908*AI1908</f>
        <v>0.2</v>
      </c>
      <c r="AK1908" s="96">
        <f>AJ1908*$AE$23</f>
        <v>0.45454545454545459</v>
      </c>
    </row>
    <row r="1909" spans="1:37" ht="24.9" customHeight="1" x14ac:dyDescent="0.25">
      <c r="A1909" s="356" t="s">
        <v>1462</v>
      </c>
      <c r="B1909" s="356"/>
      <c r="C1909" s="356"/>
      <c r="D1909" s="356"/>
      <c r="E1909" s="356"/>
      <c r="F1909" s="356"/>
      <c r="G1909" s="356"/>
      <c r="H1909" s="356"/>
      <c r="I1909" s="356"/>
      <c r="J1909" s="356"/>
      <c r="K1909" s="356"/>
      <c r="L1909" s="356"/>
      <c r="M1909" s="356"/>
      <c r="N1909" s="356"/>
      <c r="O1909" s="356"/>
      <c r="P1909" s="356"/>
      <c r="Q1909" s="356"/>
      <c r="R1909" s="356"/>
      <c r="S1909" s="356"/>
      <c r="T1909" s="356"/>
      <c r="U1909" s="356"/>
      <c r="V1909" s="356"/>
      <c r="W1909" s="356"/>
      <c r="X1909" s="356"/>
      <c r="Y1909" s="356"/>
      <c r="Z1909" s="356"/>
      <c r="AA1909" s="356"/>
      <c r="AB1909" s="356"/>
      <c r="AC1909" s="356"/>
      <c r="AD1909" s="310">
        <f>'Art. 121'!Q1827</f>
        <v>2</v>
      </c>
      <c r="AE1909" s="94">
        <f>IF(AG1909=1,AK1909,AG1909)</f>
        <v>0.45454545454545459</v>
      </c>
      <c r="AF1909">
        <f>AD1909/2</f>
        <v>1</v>
      </c>
      <c r="AG1909" s="92">
        <f>IF(AND(AF1909&gt;=0,AF1909&lt;=1),1,"No aplica")</f>
        <v>1</v>
      </c>
      <c r="AH1909" s="95">
        <f>AD1909/(AG1909*2)</f>
        <v>1</v>
      </c>
      <c r="AI1909" s="96">
        <f>IF(AG1909=1,AG1909/$AG$1910,"No aplica")</f>
        <v>0.2</v>
      </c>
      <c r="AJ1909" s="96">
        <f>AF1909*AI1909</f>
        <v>0.2</v>
      </c>
      <c r="AK1909" s="96">
        <f>AJ1909*$AE$23</f>
        <v>0.45454545454545459</v>
      </c>
    </row>
    <row r="1910" spans="1:37" ht="24.9" customHeight="1" x14ac:dyDescent="0.25">
      <c r="A1910" s="383" t="s">
        <v>1849</v>
      </c>
      <c r="B1910" s="383"/>
      <c r="C1910" s="383"/>
      <c r="D1910" s="383"/>
      <c r="E1910" s="383"/>
      <c r="F1910" s="383"/>
      <c r="G1910" s="383"/>
      <c r="H1910" s="383"/>
      <c r="I1910" s="383"/>
      <c r="J1910" s="383"/>
      <c r="K1910" s="383"/>
      <c r="L1910" s="383"/>
      <c r="M1910" s="383"/>
      <c r="N1910" s="383"/>
      <c r="O1910" s="383"/>
      <c r="P1910" s="383"/>
      <c r="Q1910" s="383"/>
      <c r="R1910" s="383"/>
      <c r="S1910" s="383"/>
      <c r="T1910" s="383"/>
      <c r="U1910" s="383"/>
      <c r="V1910" s="383"/>
      <c r="W1910" s="383"/>
      <c r="X1910" s="383"/>
      <c r="Y1910" s="383"/>
      <c r="Z1910" s="383"/>
      <c r="AA1910" s="383"/>
      <c r="AB1910" s="383"/>
      <c r="AC1910" s="383"/>
      <c r="AD1910" s="383"/>
      <c r="AE1910" s="94">
        <f>SUM(AE1903:AE1909)</f>
        <v>2.2727272727272729</v>
      </c>
      <c r="AF1910" s="61"/>
      <c r="AG1910" s="97">
        <f>SUM(AG1905:AG1909)</f>
        <v>5</v>
      </c>
      <c r="AH1910" s="98"/>
      <c r="AI1910" s="99"/>
      <c r="AJ1910" s="99"/>
      <c r="AK1910" s="99"/>
    </row>
    <row r="1911" spans="1:37" ht="24.9" customHeight="1" x14ac:dyDescent="0.25">
      <c r="A1911" s="384" t="s">
        <v>1850</v>
      </c>
      <c r="B1911" s="384"/>
      <c r="C1911" s="384"/>
      <c r="D1911" s="384"/>
      <c r="E1911" s="384"/>
      <c r="F1911" s="384"/>
      <c r="G1911" s="384"/>
      <c r="H1911" s="384"/>
      <c r="I1911" s="384"/>
      <c r="J1911" s="384"/>
      <c r="K1911" s="384"/>
      <c r="L1911" s="384"/>
      <c r="M1911" s="384"/>
      <c r="N1911" s="384"/>
      <c r="O1911" s="384"/>
      <c r="P1911" s="384"/>
      <c r="Q1911" s="384"/>
      <c r="R1911" s="384"/>
      <c r="S1911" s="384"/>
      <c r="T1911" s="384"/>
      <c r="U1911" s="384"/>
      <c r="V1911" s="384"/>
      <c r="W1911" s="384"/>
      <c r="X1911" s="384"/>
      <c r="Y1911" s="384"/>
      <c r="Z1911" s="384"/>
      <c r="AA1911" s="384"/>
      <c r="AB1911" s="384"/>
      <c r="AC1911" s="384"/>
      <c r="AD1911" s="384"/>
      <c r="AE1911" s="94">
        <f>AE1910/$AE$23*100</f>
        <v>100</v>
      </c>
      <c r="AF1911" s="61"/>
      <c r="AG1911" s="97"/>
      <c r="AH1911" s="98"/>
      <c r="AI1911" s="99"/>
      <c r="AJ1911" s="99"/>
      <c r="AK1911" s="99"/>
    </row>
    <row r="1912" spans="1:37" ht="24.9" customHeight="1" x14ac:dyDescent="0.25">
      <c r="A1912" s="107"/>
      <c r="B1912" s="107"/>
      <c r="C1912" s="107"/>
      <c r="D1912" s="107"/>
      <c r="E1912" s="107"/>
      <c r="F1912" s="107"/>
      <c r="G1912" s="107"/>
      <c r="H1912" s="107"/>
      <c r="I1912" s="107"/>
      <c r="J1912" s="107"/>
      <c r="K1912" s="107"/>
      <c r="L1912" s="107"/>
      <c r="M1912" s="107"/>
      <c r="N1912" s="107"/>
      <c r="O1912" s="107"/>
      <c r="P1912" s="107"/>
      <c r="Q1912" s="100"/>
      <c r="R1912" s="107"/>
      <c r="S1912" s="107"/>
      <c r="T1912" s="107"/>
      <c r="U1912" s="107"/>
      <c r="V1912" s="107"/>
      <c r="W1912" s="107"/>
      <c r="X1912" s="107"/>
      <c r="Y1912" s="107"/>
      <c r="Z1912" s="107"/>
      <c r="AA1912" s="107"/>
      <c r="AB1912" s="107"/>
      <c r="AC1912" s="107"/>
      <c r="AD1912" s="101"/>
      <c r="AE1912" s="101"/>
    </row>
    <row r="1913" spans="1:37" ht="24.9" customHeight="1" x14ac:dyDescent="0.25">
      <c r="A1913" s="107"/>
      <c r="B1913" s="107"/>
      <c r="C1913" s="107"/>
      <c r="D1913" s="107"/>
      <c r="E1913" s="107"/>
      <c r="F1913" s="107"/>
      <c r="G1913" s="107"/>
      <c r="H1913" s="107"/>
      <c r="I1913" s="107"/>
      <c r="J1913" s="107"/>
      <c r="K1913" s="107"/>
      <c r="L1913" s="107"/>
      <c r="M1913" s="107"/>
      <c r="N1913" s="107"/>
      <c r="O1913" s="107"/>
      <c r="P1913" s="107"/>
      <c r="Q1913" s="100"/>
      <c r="R1913" s="107"/>
      <c r="S1913" s="107"/>
      <c r="T1913" s="107"/>
      <c r="U1913" s="107"/>
      <c r="V1913" s="107"/>
      <c r="W1913" s="107"/>
      <c r="X1913" s="107"/>
      <c r="Y1913" s="107"/>
      <c r="Z1913" s="107"/>
      <c r="AA1913" s="107"/>
      <c r="AB1913" s="107"/>
      <c r="AC1913" s="107"/>
      <c r="AD1913" s="101"/>
      <c r="AE1913" s="101"/>
    </row>
    <row r="1914" spans="1:37" ht="24.9" customHeight="1" x14ac:dyDescent="0.25">
      <c r="A1914" s="390" t="s">
        <v>1463</v>
      </c>
      <c r="B1914" s="390"/>
      <c r="C1914" s="390"/>
      <c r="D1914" s="390"/>
      <c r="E1914" s="390"/>
      <c r="F1914" s="390"/>
      <c r="G1914" s="390"/>
      <c r="H1914" s="390"/>
      <c r="I1914" s="390"/>
      <c r="J1914" s="390"/>
      <c r="K1914" s="390"/>
      <c r="L1914" s="390"/>
      <c r="M1914" s="390"/>
      <c r="N1914" s="390"/>
      <c r="O1914" s="390"/>
      <c r="P1914" s="390"/>
      <c r="Q1914" s="390"/>
      <c r="R1914" s="390"/>
      <c r="S1914" s="390"/>
      <c r="T1914" s="390"/>
      <c r="U1914" s="390"/>
      <c r="V1914" s="390"/>
      <c r="W1914" s="390"/>
      <c r="X1914" s="390"/>
      <c r="Y1914" s="390"/>
      <c r="Z1914" s="390"/>
      <c r="AA1914" s="390"/>
      <c r="AB1914" s="390"/>
      <c r="AC1914" s="390"/>
      <c r="AD1914" s="88"/>
      <c r="AE1914" s="88"/>
    </row>
    <row r="1915" spans="1:37" ht="24.9" customHeight="1" x14ac:dyDescent="0.25">
      <c r="A1915" s="109"/>
      <c r="B1915" s="110"/>
      <c r="C1915" s="110"/>
      <c r="D1915" s="110"/>
      <c r="E1915" s="110"/>
      <c r="F1915" s="110"/>
      <c r="G1915" s="110"/>
      <c r="H1915" s="110"/>
      <c r="I1915" s="110"/>
      <c r="J1915" s="110"/>
      <c r="K1915" s="110"/>
      <c r="L1915" s="110"/>
      <c r="M1915" s="110"/>
      <c r="N1915" s="110"/>
      <c r="O1915" s="110"/>
      <c r="P1915" s="110"/>
      <c r="Q1915" s="111"/>
      <c r="R1915" s="110"/>
      <c r="S1915" s="110"/>
      <c r="T1915" s="110"/>
      <c r="U1915" s="110"/>
      <c r="V1915" s="110"/>
      <c r="W1915" s="110"/>
      <c r="X1915" s="110"/>
      <c r="Y1915" s="110"/>
      <c r="Z1915" s="110"/>
      <c r="AA1915" s="110"/>
      <c r="AB1915" s="110"/>
      <c r="AC1915" s="110"/>
      <c r="AD1915" s="89"/>
      <c r="AE1915" s="89"/>
    </row>
    <row r="1916" spans="1:37" ht="24.9" customHeight="1" x14ac:dyDescent="0.25">
      <c r="A1916" s="73"/>
      <c r="B1916" s="73"/>
      <c r="C1916" s="73"/>
      <c r="D1916" s="73"/>
      <c r="E1916" s="73"/>
      <c r="F1916" s="73"/>
      <c r="G1916" s="73"/>
      <c r="H1916" s="73"/>
      <c r="I1916" s="73"/>
      <c r="J1916" s="73"/>
      <c r="K1916" s="73"/>
      <c r="L1916" s="73"/>
      <c r="M1916" s="73"/>
      <c r="N1916" s="73"/>
      <c r="O1916" s="73"/>
      <c r="P1916" s="73"/>
      <c r="Q1916" s="100"/>
      <c r="R1916" s="73"/>
      <c r="S1916" s="73"/>
      <c r="T1916" s="73"/>
      <c r="U1916" s="73"/>
      <c r="V1916" s="73"/>
      <c r="W1916" s="73"/>
      <c r="X1916" s="73"/>
      <c r="Y1916" s="73"/>
      <c r="Z1916" s="73"/>
      <c r="AA1916" s="73"/>
      <c r="AB1916" s="73"/>
      <c r="AC1916" s="73"/>
      <c r="AD1916" s="101"/>
      <c r="AE1916" s="101"/>
    </row>
    <row r="1917" spans="1:37" ht="24.9" customHeight="1" x14ac:dyDescent="0.25">
      <c r="A1917" s="387" t="s">
        <v>163</v>
      </c>
      <c r="B1917" s="387"/>
      <c r="C1917" s="387"/>
      <c r="D1917" s="387"/>
      <c r="E1917" s="387"/>
      <c r="F1917" s="387"/>
      <c r="G1917" s="387"/>
      <c r="H1917" s="387"/>
      <c r="I1917" s="387"/>
      <c r="J1917" s="387"/>
      <c r="K1917" s="387"/>
      <c r="L1917" s="387"/>
      <c r="M1917" s="387"/>
      <c r="N1917" s="387"/>
      <c r="O1917" s="387"/>
      <c r="P1917" s="387"/>
      <c r="Q1917" s="387"/>
      <c r="R1917" s="387"/>
      <c r="S1917" s="387"/>
      <c r="T1917" s="387"/>
      <c r="U1917" s="387"/>
      <c r="V1917" s="387"/>
      <c r="W1917" s="387"/>
      <c r="X1917" s="387"/>
      <c r="Y1917" s="387"/>
      <c r="Z1917" s="387"/>
      <c r="AA1917" s="387"/>
      <c r="AB1917" s="387"/>
      <c r="AC1917" s="387"/>
      <c r="AD1917" s="66" t="s">
        <v>187</v>
      </c>
      <c r="AE1917" s="306" t="s">
        <v>7</v>
      </c>
      <c r="AF1917" s="92" t="s">
        <v>1666</v>
      </c>
      <c r="AG1917" s="92" t="s">
        <v>1667</v>
      </c>
      <c r="AH1917" s="92" t="s">
        <v>1668</v>
      </c>
      <c r="AI1917" s="93" t="s">
        <v>1669</v>
      </c>
      <c r="AJ1917" s="92"/>
      <c r="AK1917" s="93" t="s">
        <v>1670</v>
      </c>
    </row>
    <row r="1918" spans="1:37" ht="24.9" customHeight="1" x14ac:dyDescent="0.25">
      <c r="A1918" s="356" t="s">
        <v>1025</v>
      </c>
      <c r="B1918" s="356"/>
      <c r="C1918" s="356"/>
      <c r="D1918" s="356"/>
      <c r="E1918" s="356"/>
      <c r="F1918" s="356"/>
      <c r="G1918" s="356"/>
      <c r="H1918" s="356"/>
      <c r="I1918" s="356"/>
      <c r="J1918" s="356"/>
      <c r="K1918" s="356"/>
      <c r="L1918" s="356"/>
      <c r="M1918" s="356"/>
      <c r="N1918" s="356"/>
      <c r="O1918" s="356"/>
      <c r="P1918" s="356"/>
      <c r="Q1918" s="356"/>
      <c r="R1918" s="356"/>
      <c r="S1918" s="356"/>
      <c r="T1918" s="356"/>
      <c r="U1918" s="356"/>
      <c r="V1918" s="356"/>
      <c r="W1918" s="356"/>
      <c r="X1918" s="356"/>
      <c r="Y1918" s="356"/>
      <c r="Z1918" s="356"/>
      <c r="AA1918" s="356"/>
      <c r="AB1918" s="356"/>
      <c r="AC1918" s="356"/>
      <c r="AD1918" s="310">
        <f>'Art. 121'!Q1836</f>
        <v>2</v>
      </c>
      <c r="AE1918" s="94">
        <f t="shared" ref="AE1918:AE1934" si="332">IF(AG1918=1,AK1918,AG1918)</f>
        <v>0.13368983957219252</v>
      </c>
      <c r="AF1918">
        <f t="shared" ref="AF1918:AF1934" si="333">AD1918/2</f>
        <v>1</v>
      </c>
      <c r="AG1918" s="92">
        <f t="shared" ref="AG1918:AG1934" si="334">IF(AND(AF1918&gt;=0,AF1918&lt;=1),1,"No aplica")</f>
        <v>1</v>
      </c>
      <c r="AH1918" s="95">
        <f t="shared" ref="AH1918:AH1934" si="335">AD1918/(AG1918*2)</f>
        <v>1</v>
      </c>
      <c r="AI1918" s="96">
        <f t="shared" ref="AI1918:AI1934" si="336">IF(AG1918=1,AG1918/$AG$1935,"No aplica")</f>
        <v>5.8823529411764705E-2</v>
      </c>
      <c r="AJ1918" s="96">
        <f t="shared" ref="AJ1918:AJ1934" si="337">AF1918*AI1918</f>
        <v>5.8823529411764705E-2</v>
      </c>
      <c r="AK1918" s="96">
        <f t="shared" ref="AK1918:AK1934" si="338">AJ1918*$AE$23</f>
        <v>0.13368983957219252</v>
      </c>
    </row>
    <row r="1919" spans="1:37" ht="24.9" customHeight="1" x14ac:dyDescent="0.25">
      <c r="A1919" s="356" t="s">
        <v>1026</v>
      </c>
      <c r="B1919" s="356"/>
      <c r="C1919" s="356"/>
      <c r="D1919" s="356"/>
      <c r="E1919" s="356"/>
      <c r="F1919" s="356"/>
      <c r="G1919" s="356"/>
      <c r="H1919" s="356"/>
      <c r="I1919" s="356"/>
      <c r="J1919" s="356"/>
      <c r="K1919" s="356"/>
      <c r="L1919" s="356"/>
      <c r="M1919" s="356"/>
      <c r="N1919" s="356"/>
      <c r="O1919" s="356"/>
      <c r="P1919" s="356"/>
      <c r="Q1919" s="356"/>
      <c r="R1919" s="356"/>
      <c r="S1919" s="356"/>
      <c r="T1919" s="356"/>
      <c r="U1919" s="356"/>
      <c r="V1919" s="356"/>
      <c r="W1919" s="356"/>
      <c r="X1919" s="356"/>
      <c r="Y1919" s="356"/>
      <c r="Z1919" s="356"/>
      <c r="AA1919" s="356"/>
      <c r="AB1919" s="356"/>
      <c r="AC1919" s="356"/>
      <c r="AD1919" s="310">
        <f>'Art. 121'!Q1837</f>
        <v>2</v>
      </c>
      <c r="AE1919" s="94">
        <f t="shared" si="332"/>
        <v>0.13368983957219252</v>
      </c>
      <c r="AF1919">
        <f t="shared" si="333"/>
        <v>1</v>
      </c>
      <c r="AG1919" s="92">
        <f t="shared" si="334"/>
        <v>1</v>
      </c>
      <c r="AH1919" s="95">
        <f t="shared" si="335"/>
        <v>1</v>
      </c>
      <c r="AI1919" s="96">
        <f t="shared" si="336"/>
        <v>5.8823529411764705E-2</v>
      </c>
      <c r="AJ1919" s="96">
        <f t="shared" si="337"/>
        <v>5.8823529411764705E-2</v>
      </c>
      <c r="AK1919" s="96">
        <f t="shared" si="338"/>
        <v>0.13368983957219252</v>
      </c>
    </row>
    <row r="1920" spans="1:37" ht="24.9" customHeight="1" x14ac:dyDescent="0.25">
      <c r="A1920" s="356" t="s">
        <v>1464</v>
      </c>
      <c r="B1920" s="356"/>
      <c r="C1920" s="356"/>
      <c r="D1920" s="356"/>
      <c r="E1920" s="356"/>
      <c r="F1920" s="356"/>
      <c r="G1920" s="356"/>
      <c r="H1920" s="356"/>
      <c r="I1920" s="356"/>
      <c r="J1920" s="356"/>
      <c r="K1920" s="356"/>
      <c r="L1920" s="356"/>
      <c r="M1920" s="356"/>
      <c r="N1920" s="356"/>
      <c r="O1920" s="356"/>
      <c r="P1920" s="356"/>
      <c r="Q1920" s="356"/>
      <c r="R1920" s="356"/>
      <c r="S1920" s="356"/>
      <c r="T1920" s="356"/>
      <c r="U1920" s="356"/>
      <c r="V1920" s="356"/>
      <c r="W1920" s="356"/>
      <c r="X1920" s="356"/>
      <c r="Y1920" s="356"/>
      <c r="Z1920" s="356"/>
      <c r="AA1920" s="356"/>
      <c r="AB1920" s="356"/>
      <c r="AC1920" s="356"/>
      <c r="AD1920" s="310">
        <f>'Art. 121'!Q1838</f>
        <v>2</v>
      </c>
      <c r="AE1920" s="94">
        <f t="shared" si="332"/>
        <v>0.13368983957219252</v>
      </c>
      <c r="AF1920">
        <f t="shared" si="333"/>
        <v>1</v>
      </c>
      <c r="AG1920" s="92">
        <f t="shared" si="334"/>
        <v>1</v>
      </c>
      <c r="AH1920" s="95">
        <f t="shared" si="335"/>
        <v>1</v>
      </c>
      <c r="AI1920" s="96">
        <f t="shared" si="336"/>
        <v>5.8823529411764705E-2</v>
      </c>
      <c r="AJ1920" s="96">
        <f t="shared" si="337"/>
        <v>5.8823529411764705E-2</v>
      </c>
      <c r="AK1920" s="96">
        <f t="shared" si="338"/>
        <v>0.13368983957219252</v>
      </c>
    </row>
    <row r="1921" spans="1:37" ht="24.9" customHeight="1" x14ac:dyDescent="0.25">
      <c r="A1921" s="356" t="s">
        <v>1465</v>
      </c>
      <c r="B1921" s="356"/>
      <c r="C1921" s="356"/>
      <c r="D1921" s="356"/>
      <c r="E1921" s="356"/>
      <c r="F1921" s="356"/>
      <c r="G1921" s="356"/>
      <c r="H1921" s="356"/>
      <c r="I1921" s="356"/>
      <c r="J1921" s="356"/>
      <c r="K1921" s="356"/>
      <c r="L1921" s="356"/>
      <c r="M1921" s="356"/>
      <c r="N1921" s="356"/>
      <c r="O1921" s="356"/>
      <c r="P1921" s="356"/>
      <c r="Q1921" s="356"/>
      <c r="R1921" s="356"/>
      <c r="S1921" s="356"/>
      <c r="T1921" s="356"/>
      <c r="U1921" s="356"/>
      <c r="V1921" s="356"/>
      <c r="W1921" s="356"/>
      <c r="X1921" s="356"/>
      <c r="Y1921" s="356"/>
      <c r="Z1921" s="356"/>
      <c r="AA1921" s="356"/>
      <c r="AB1921" s="356"/>
      <c r="AC1921" s="356"/>
      <c r="AD1921" s="310">
        <f>'Art. 121'!Q1839</f>
        <v>2</v>
      </c>
      <c r="AE1921" s="94">
        <f t="shared" si="332"/>
        <v>0.13368983957219252</v>
      </c>
      <c r="AF1921">
        <f t="shared" si="333"/>
        <v>1</v>
      </c>
      <c r="AG1921" s="92">
        <f t="shared" si="334"/>
        <v>1</v>
      </c>
      <c r="AH1921" s="95">
        <f t="shared" si="335"/>
        <v>1</v>
      </c>
      <c r="AI1921" s="96">
        <f t="shared" si="336"/>
        <v>5.8823529411764705E-2</v>
      </c>
      <c r="AJ1921" s="96">
        <f t="shared" si="337"/>
        <v>5.8823529411764705E-2</v>
      </c>
      <c r="AK1921" s="96">
        <f t="shared" si="338"/>
        <v>0.13368983957219252</v>
      </c>
    </row>
    <row r="1922" spans="1:37" ht="24.9" customHeight="1" x14ac:dyDescent="0.25">
      <c r="A1922" s="393" t="s">
        <v>1466</v>
      </c>
      <c r="B1922" s="393"/>
      <c r="C1922" s="393"/>
      <c r="D1922" s="393"/>
      <c r="E1922" s="393"/>
      <c r="F1922" s="393"/>
      <c r="G1922" s="393"/>
      <c r="H1922" s="393"/>
      <c r="I1922" s="393"/>
      <c r="J1922" s="393"/>
      <c r="K1922" s="393"/>
      <c r="L1922" s="393"/>
      <c r="M1922" s="393"/>
      <c r="N1922" s="393"/>
      <c r="O1922" s="393"/>
      <c r="P1922" s="393"/>
      <c r="Q1922" s="393"/>
      <c r="R1922" s="393"/>
      <c r="S1922" s="393"/>
      <c r="T1922" s="393"/>
      <c r="U1922" s="393"/>
      <c r="V1922" s="393"/>
      <c r="W1922" s="393"/>
      <c r="X1922" s="393"/>
      <c r="Y1922" s="393"/>
      <c r="Z1922" s="393"/>
      <c r="AA1922" s="393"/>
      <c r="AB1922" s="393"/>
      <c r="AC1922" s="393"/>
      <c r="AD1922" s="310">
        <f>'Art. 121'!Q1840</f>
        <v>2</v>
      </c>
      <c r="AE1922" s="94">
        <f t="shared" si="332"/>
        <v>0.13368983957219252</v>
      </c>
      <c r="AF1922">
        <f t="shared" si="333"/>
        <v>1</v>
      </c>
      <c r="AG1922" s="92">
        <f t="shared" si="334"/>
        <v>1</v>
      </c>
      <c r="AH1922" s="95">
        <f t="shared" si="335"/>
        <v>1</v>
      </c>
      <c r="AI1922" s="96">
        <f t="shared" si="336"/>
        <v>5.8823529411764705E-2</v>
      </c>
      <c r="AJ1922" s="96">
        <f t="shared" si="337"/>
        <v>5.8823529411764705E-2</v>
      </c>
      <c r="AK1922" s="96">
        <f t="shared" si="338"/>
        <v>0.13368983957219252</v>
      </c>
    </row>
    <row r="1923" spans="1:37" ht="24.9" customHeight="1" x14ac:dyDescent="0.25">
      <c r="A1923" s="393" t="s">
        <v>1467</v>
      </c>
      <c r="B1923" s="393"/>
      <c r="C1923" s="393"/>
      <c r="D1923" s="393"/>
      <c r="E1923" s="393"/>
      <c r="F1923" s="393"/>
      <c r="G1923" s="393"/>
      <c r="H1923" s="393"/>
      <c r="I1923" s="393"/>
      <c r="J1923" s="393"/>
      <c r="K1923" s="393"/>
      <c r="L1923" s="393"/>
      <c r="M1923" s="393"/>
      <c r="N1923" s="393"/>
      <c r="O1923" s="393"/>
      <c r="P1923" s="393"/>
      <c r="Q1923" s="393"/>
      <c r="R1923" s="393"/>
      <c r="S1923" s="393"/>
      <c r="T1923" s="393"/>
      <c r="U1923" s="393"/>
      <c r="V1923" s="393"/>
      <c r="W1923" s="393"/>
      <c r="X1923" s="393"/>
      <c r="Y1923" s="393"/>
      <c r="Z1923" s="393"/>
      <c r="AA1923" s="393"/>
      <c r="AB1923" s="393"/>
      <c r="AC1923" s="393"/>
      <c r="AD1923" s="310">
        <f>'Art. 121'!Q1841</f>
        <v>2</v>
      </c>
      <c r="AE1923" s="94">
        <f t="shared" si="332"/>
        <v>0.13368983957219252</v>
      </c>
      <c r="AF1923">
        <f t="shared" si="333"/>
        <v>1</v>
      </c>
      <c r="AG1923" s="92">
        <f t="shared" si="334"/>
        <v>1</v>
      </c>
      <c r="AH1923" s="95">
        <f t="shared" si="335"/>
        <v>1</v>
      </c>
      <c r="AI1923" s="96">
        <f t="shared" si="336"/>
        <v>5.8823529411764705E-2</v>
      </c>
      <c r="AJ1923" s="96">
        <f t="shared" si="337"/>
        <v>5.8823529411764705E-2</v>
      </c>
      <c r="AK1923" s="96">
        <f t="shared" si="338"/>
        <v>0.13368983957219252</v>
      </c>
    </row>
    <row r="1924" spans="1:37" ht="24.9" customHeight="1" x14ac:dyDescent="0.25">
      <c r="A1924" s="356" t="s">
        <v>1468</v>
      </c>
      <c r="B1924" s="356"/>
      <c r="C1924" s="356"/>
      <c r="D1924" s="356"/>
      <c r="E1924" s="356"/>
      <c r="F1924" s="356"/>
      <c r="G1924" s="356"/>
      <c r="H1924" s="356"/>
      <c r="I1924" s="356"/>
      <c r="J1924" s="356"/>
      <c r="K1924" s="356"/>
      <c r="L1924" s="356"/>
      <c r="M1924" s="356"/>
      <c r="N1924" s="356"/>
      <c r="O1924" s="356"/>
      <c r="P1924" s="356"/>
      <c r="Q1924" s="356"/>
      <c r="R1924" s="356"/>
      <c r="S1924" s="356"/>
      <c r="T1924" s="356"/>
      <c r="U1924" s="356"/>
      <c r="V1924" s="356"/>
      <c r="W1924" s="356"/>
      <c r="X1924" s="356"/>
      <c r="Y1924" s="356"/>
      <c r="Z1924" s="356"/>
      <c r="AA1924" s="356"/>
      <c r="AB1924" s="356"/>
      <c r="AC1924" s="356"/>
      <c r="AD1924" s="310">
        <f>'Art. 121'!Q1842</f>
        <v>2</v>
      </c>
      <c r="AE1924" s="94">
        <f t="shared" si="332"/>
        <v>0.13368983957219252</v>
      </c>
      <c r="AF1924">
        <f t="shared" si="333"/>
        <v>1</v>
      </c>
      <c r="AG1924" s="92">
        <f t="shared" si="334"/>
        <v>1</v>
      </c>
      <c r="AH1924" s="95">
        <f t="shared" si="335"/>
        <v>1</v>
      </c>
      <c r="AI1924" s="96">
        <f t="shared" si="336"/>
        <v>5.8823529411764705E-2</v>
      </c>
      <c r="AJ1924" s="96">
        <f t="shared" si="337"/>
        <v>5.8823529411764705E-2</v>
      </c>
      <c r="AK1924" s="96">
        <f t="shared" si="338"/>
        <v>0.13368983957219252</v>
      </c>
    </row>
    <row r="1925" spans="1:37" ht="24.9" customHeight="1" x14ac:dyDescent="0.25">
      <c r="A1925" s="356" t="s">
        <v>1469</v>
      </c>
      <c r="B1925" s="356"/>
      <c r="C1925" s="356"/>
      <c r="D1925" s="356"/>
      <c r="E1925" s="356"/>
      <c r="F1925" s="356"/>
      <c r="G1925" s="356"/>
      <c r="H1925" s="356"/>
      <c r="I1925" s="356"/>
      <c r="J1925" s="356"/>
      <c r="K1925" s="356"/>
      <c r="L1925" s="356"/>
      <c r="M1925" s="356"/>
      <c r="N1925" s="356"/>
      <c r="O1925" s="356"/>
      <c r="P1925" s="356"/>
      <c r="Q1925" s="356"/>
      <c r="R1925" s="356"/>
      <c r="S1925" s="356"/>
      <c r="T1925" s="356"/>
      <c r="U1925" s="356"/>
      <c r="V1925" s="356"/>
      <c r="W1925" s="356"/>
      <c r="X1925" s="356"/>
      <c r="Y1925" s="356"/>
      <c r="Z1925" s="356"/>
      <c r="AA1925" s="356"/>
      <c r="AB1925" s="356"/>
      <c r="AC1925" s="356"/>
      <c r="AD1925" s="310">
        <f>'Art. 121'!Q1843</f>
        <v>2</v>
      </c>
      <c r="AE1925" s="94">
        <f t="shared" si="332"/>
        <v>0.13368983957219252</v>
      </c>
      <c r="AF1925">
        <f t="shared" si="333"/>
        <v>1</v>
      </c>
      <c r="AG1925" s="92">
        <f t="shared" si="334"/>
        <v>1</v>
      </c>
      <c r="AH1925" s="95">
        <f t="shared" si="335"/>
        <v>1</v>
      </c>
      <c r="AI1925" s="96">
        <f t="shared" si="336"/>
        <v>5.8823529411764705E-2</v>
      </c>
      <c r="AJ1925" s="96">
        <f t="shared" si="337"/>
        <v>5.8823529411764705E-2</v>
      </c>
      <c r="AK1925" s="96">
        <f t="shared" si="338"/>
        <v>0.13368983957219252</v>
      </c>
    </row>
    <row r="1926" spans="1:37" ht="24.9" customHeight="1" x14ac:dyDescent="0.25">
      <c r="A1926" s="356" t="s">
        <v>1470</v>
      </c>
      <c r="B1926" s="356"/>
      <c r="C1926" s="356"/>
      <c r="D1926" s="356"/>
      <c r="E1926" s="356"/>
      <c r="F1926" s="356"/>
      <c r="G1926" s="356"/>
      <c r="H1926" s="356"/>
      <c r="I1926" s="356"/>
      <c r="J1926" s="356"/>
      <c r="K1926" s="356"/>
      <c r="L1926" s="356"/>
      <c r="M1926" s="356"/>
      <c r="N1926" s="356"/>
      <c r="O1926" s="356"/>
      <c r="P1926" s="356"/>
      <c r="Q1926" s="356"/>
      <c r="R1926" s="356"/>
      <c r="S1926" s="356"/>
      <c r="T1926" s="356"/>
      <c r="U1926" s="356"/>
      <c r="V1926" s="356"/>
      <c r="W1926" s="356"/>
      <c r="X1926" s="356"/>
      <c r="Y1926" s="356"/>
      <c r="Z1926" s="356"/>
      <c r="AA1926" s="356"/>
      <c r="AB1926" s="356"/>
      <c r="AC1926" s="356"/>
      <c r="AD1926" s="310">
        <f>'Art. 121'!Q1844</f>
        <v>0</v>
      </c>
      <c r="AE1926" s="94">
        <f t="shared" si="332"/>
        <v>0</v>
      </c>
      <c r="AF1926">
        <f t="shared" si="333"/>
        <v>0</v>
      </c>
      <c r="AG1926" s="92">
        <f t="shared" si="334"/>
        <v>1</v>
      </c>
      <c r="AH1926" s="95">
        <f t="shared" si="335"/>
        <v>0</v>
      </c>
      <c r="AI1926" s="96">
        <f t="shared" si="336"/>
        <v>5.8823529411764705E-2</v>
      </c>
      <c r="AJ1926" s="96">
        <f t="shared" si="337"/>
        <v>0</v>
      </c>
      <c r="AK1926" s="96">
        <f t="shared" si="338"/>
        <v>0</v>
      </c>
    </row>
    <row r="1927" spans="1:37" ht="24.9" customHeight="1" x14ac:dyDescent="0.25">
      <c r="A1927" s="356" t="s">
        <v>1471</v>
      </c>
      <c r="B1927" s="356"/>
      <c r="C1927" s="356"/>
      <c r="D1927" s="356"/>
      <c r="E1927" s="356"/>
      <c r="F1927" s="356"/>
      <c r="G1927" s="356"/>
      <c r="H1927" s="356"/>
      <c r="I1927" s="356"/>
      <c r="J1927" s="356"/>
      <c r="K1927" s="356"/>
      <c r="L1927" s="356"/>
      <c r="M1927" s="356"/>
      <c r="N1927" s="356"/>
      <c r="O1927" s="356"/>
      <c r="P1927" s="356"/>
      <c r="Q1927" s="356"/>
      <c r="R1927" s="356"/>
      <c r="S1927" s="356"/>
      <c r="T1927" s="356"/>
      <c r="U1927" s="356"/>
      <c r="V1927" s="356"/>
      <c r="W1927" s="356"/>
      <c r="X1927" s="356"/>
      <c r="Y1927" s="356"/>
      <c r="Z1927" s="356"/>
      <c r="AA1927" s="356"/>
      <c r="AB1927" s="356"/>
      <c r="AC1927" s="356"/>
      <c r="AD1927" s="310">
        <f>'Art. 121'!Q1845</f>
        <v>2</v>
      </c>
      <c r="AE1927" s="94">
        <f t="shared" si="332"/>
        <v>0.13368983957219252</v>
      </c>
      <c r="AF1927">
        <f t="shared" si="333"/>
        <v>1</v>
      </c>
      <c r="AG1927" s="92">
        <f t="shared" si="334"/>
        <v>1</v>
      </c>
      <c r="AH1927" s="95">
        <f t="shared" si="335"/>
        <v>1</v>
      </c>
      <c r="AI1927" s="96">
        <f t="shared" si="336"/>
        <v>5.8823529411764705E-2</v>
      </c>
      <c r="AJ1927" s="96">
        <f t="shared" si="337"/>
        <v>5.8823529411764705E-2</v>
      </c>
      <c r="AK1927" s="96">
        <f t="shared" si="338"/>
        <v>0.13368983957219252</v>
      </c>
    </row>
    <row r="1928" spans="1:37" ht="24.9" customHeight="1" x14ac:dyDescent="0.25">
      <c r="A1928" s="356" t="s">
        <v>1472</v>
      </c>
      <c r="B1928" s="356"/>
      <c r="C1928" s="356"/>
      <c r="D1928" s="356"/>
      <c r="E1928" s="356"/>
      <c r="F1928" s="356"/>
      <c r="G1928" s="356"/>
      <c r="H1928" s="356"/>
      <c r="I1928" s="356"/>
      <c r="J1928" s="356"/>
      <c r="K1928" s="356"/>
      <c r="L1928" s="356"/>
      <c r="M1928" s="356"/>
      <c r="N1928" s="356"/>
      <c r="O1928" s="356"/>
      <c r="P1928" s="356"/>
      <c r="Q1928" s="356"/>
      <c r="R1928" s="356"/>
      <c r="S1928" s="356"/>
      <c r="T1928" s="356"/>
      <c r="U1928" s="356"/>
      <c r="V1928" s="356"/>
      <c r="W1928" s="356"/>
      <c r="X1928" s="356"/>
      <c r="Y1928" s="356"/>
      <c r="Z1928" s="356"/>
      <c r="AA1928" s="356"/>
      <c r="AB1928" s="356"/>
      <c r="AC1928" s="356"/>
      <c r="AD1928" s="310">
        <f>'Art. 121'!Q1846</f>
        <v>2</v>
      </c>
      <c r="AE1928" s="94">
        <f t="shared" si="332"/>
        <v>0.13368983957219252</v>
      </c>
      <c r="AF1928">
        <f t="shared" si="333"/>
        <v>1</v>
      </c>
      <c r="AG1928" s="92">
        <f t="shared" si="334"/>
        <v>1</v>
      </c>
      <c r="AH1928" s="95">
        <f t="shared" si="335"/>
        <v>1</v>
      </c>
      <c r="AI1928" s="96">
        <f t="shared" si="336"/>
        <v>5.8823529411764705E-2</v>
      </c>
      <c r="AJ1928" s="96">
        <f t="shared" si="337"/>
        <v>5.8823529411764705E-2</v>
      </c>
      <c r="AK1928" s="96">
        <f t="shared" si="338"/>
        <v>0.13368983957219252</v>
      </c>
    </row>
    <row r="1929" spans="1:37" ht="24.9" customHeight="1" x14ac:dyDescent="0.25">
      <c r="A1929" s="393" t="s">
        <v>1473</v>
      </c>
      <c r="B1929" s="393"/>
      <c r="C1929" s="393"/>
      <c r="D1929" s="393"/>
      <c r="E1929" s="393"/>
      <c r="F1929" s="393"/>
      <c r="G1929" s="393"/>
      <c r="H1929" s="393"/>
      <c r="I1929" s="393"/>
      <c r="J1929" s="393"/>
      <c r="K1929" s="393"/>
      <c r="L1929" s="393"/>
      <c r="M1929" s="393"/>
      <c r="N1929" s="393"/>
      <c r="O1929" s="393"/>
      <c r="P1929" s="393"/>
      <c r="Q1929" s="393"/>
      <c r="R1929" s="393"/>
      <c r="S1929" s="393"/>
      <c r="T1929" s="393"/>
      <c r="U1929" s="393"/>
      <c r="V1929" s="393"/>
      <c r="W1929" s="393"/>
      <c r="X1929" s="393"/>
      <c r="Y1929" s="393"/>
      <c r="Z1929" s="393"/>
      <c r="AA1929" s="393"/>
      <c r="AB1929" s="393"/>
      <c r="AC1929" s="393"/>
      <c r="AD1929" s="310">
        <f>'Art. 121'!Q1847</f>
        <v>2</v>
      </c>
      <c r="AE1929" s="94">
        <f t="shared" si="332"/>
        <v>0.13368983957219252</v>
      </c>
      <c r="AF1929">
        <f t="shared" si="333"/>
        <v>1</v>
      </c>
      <c r="AG1929" s="92">
        <f t="shared" si="334"/>
        <v>1</v>
      </c>
      <c r="AH1929" s="95">
        <f t="shared" si="335"/>
        <v>1</v>
      </c>
      <c r="AI1929" s="96">
        <f t="shared" si="336"/>
        <v>5.8823529411764705E-2</v>
      </c>
      <c r="AJ1929" s="96">
        <f t="shared" si="337"/>
        <v>5.8823529411764705E-2</v>
      </c>
      <c r="AK1929" s="96">
        <f t="shared" si="338"/>
        <v>0.13368983957219252</v>
      </c>
    </row>
    <row r="1930" spans="1:37" ht="24.9" customHeight="1" x14ac:dyDescent="0.25">
      <c r="A1930" s="393" t="s">
        <v>1474</v>
      </c>
      <c r="B1930" s="393"/>
      <c r="C1930" s="393"/>
      <c r="D1930" s="393"/>
      <c r="E1930" s="393"/>
      <c r="F1930" s="393"/>
      <c r="G1930" s="393"/>
      <c r="H1930" s="393"/>
      <c r="I1930" s="393"/>
      <c r="J1930" s="393"/>
      <c r="K1930" s="393"/>
      <c r="L1930" s="393"/>
      <c r="M1930" s="393"/>
      <c r="N1930" s="393"/>
      <c r="O1930" s="393"/>
      <c r="P1930" s="393"/>
      <c r="Q1930" s="393"/>
      <c r="R1930" s="393"/>
      <c r="S1930" s="393"/>
      <c r="T1930" s="393"/>
      <c r="U1930" s="393"/>
      <c r="V1930" s="393"/>
      <c r="W1930" s="393"/>
      <c r="X1930" s="393"/>
      <c r="Y1930" s="393"/>
      <c r="Z1930" s="393"/>
      <c r="AA1930" s="393"/>
      <c r="AB1930" s="393"/>
      <c r="AC1930" s="393"/>
      <c r="AD1930" s="310">
        <f>'Art. 121'!Q1848</f>
        <v>2</v>
      </c>
      <c r="AE1930" s="94">
        <f t="shared" si="332"/>
        <v>0.13368983957219252</v>
      </c>
      <c r="AF1930">
        <f t="shared" si="333"/>
        <v>1</v>
      </c>
      <c r="AG1930" s="92">
        <f t="shared" si="334"/>
        <v>1</v>
      </c>
      <c r="AH1930" s="95">
        <f t="shared" si="335"/>
        <v>1</v>
      </c>
      <c r="AI1930" s="96">
        <f t="shared" si="336"/>
        <v>5.8823529411764705E-2</v>
      </c>
      <c r="AJ1930" s="96">
        <f t="shared" si="337"/>
        <v>5.8823529411764705E-2</v>
      </c>
      <c r="AK1930" s="96">
        <f t="shared" si="338"/>
        <v>0.13368983957219252</v>
      </c>
    </row>
    <row r="1931" spans="1:37" ht="24.9" customHeight="1" x14ac:dyDescent="0.25">
      <c r="A1931" s="356" t="s">
        <v>1475</v>
      </c>
      <c r="B1931" s="356"/>
      <c r="C1931" s="356"/>
      <c r="D1931" s="356"/>
      <c r="E1931" s="356"/>
      <c r="F1931" s="356"/>
      <c r="G1931" s="356"/>
      <c r="H1931" s="356"/>
      <c r="I1931" s="356"/>
      <c r="J1931" s="356"/>
      <c r="K1931" s="356"/>
      <c r="L1931" s="356"/>
      <c r="M1931" s="356"/>
      <c r="N1931" s="356"/>
      <c r="O1931" s="356"/>
      <c r="P1931" s="356"/>
      <c r="Q1931" s="356"/>
      <c r="R1931" s="356"/>
      <c r="S1931" s="356"/>
      <c r="T1931" s="356"/>
      <c r="U1931" s="356"/>
      <c r="V1931" s="356"/>
      <c r="W1931" s="356"/>
      <c r="X1931" s="356"/>
      <c r="Y1931" s="356"/>
      <c r="Z1931" s="356"/>
      <c r="AA1931" s="356"/>
      <c r="AB1931" s="356"/>
      <c r="AC1931" s="356"/>
      <c r="AD1931" s="310">
        <f>'Art. 121'!Q1849</f>
        <v>2</v>
      </c>
      <c r="AE1931" s="94">
        <f t="shared" si="332"/>
        <v>0.13368983957219252</v>
      </c>
      <c r="AF1931">
        <f t="shared" si="333"/>
        <v>1</v>
      </c>
      <c r="AG1931" s="92">
        <f t="shared" si="334"/>
        <v>1</v>
      </c>
      <c r="AH1931" s="95">
        <f t="shared" si="335"/>
        <v>1</v>
      </c>
      <c r="AI1931" s="96">
        <f t="shared" si="336"/>
        <v>5.8823529411764705E-2</v>
      </c>
      <c r="AJ1931" s="96">
        <f t="shared" si="337"/>
        <v>5.8823529411764705E-2</v>
      </c>
      <c r="AK1931" s="96">
        <f t="shared" si="338"/>
        <v>0.13368983957219252</v>
      </c>
    </row>
    <row r="1932" spans="1:37" ht="24.9" customHeight="1" x14ac:dyDescent="0.25">
      <c r="A1932" s="356" t="s">
        <v>1476</v>
      </c>
      <c r="B1932" s="356"/>
      <c r="C1932" s="356"/>
      <c r="D1932" s="356"/>
      <c r="E1932" s="356"/>
      <c r="F1932" s="356"/>
      <c r="G1932" s="356"/>
      <c r="H1932" s="356"/>
      <c r="I1932" s="356"/>
      <c r="J1932" s="356"/>
      <c r="K1932" s="356"/>
      <c r="L1932" s="356"/>
      <c r="M1932" s="356"/>
      <c r="N1932" s="356"/>
      <c r="O1932" s="356"/>
      <c r="P1932" s="356"/>
      <c r="Q1932" s="356"/>
      <c r="R1932" s="356"/>
      <c r="S1932" s="356"/>
      <c r="T1932" s="356"/>
      <c r="U1932" s="356"/>
      <c r="V1932" s="356"/>
      <c r="W1932" s="356"/>
      <c r="X1932" s="356"/>
      <c r="Y1932" s="356"/>
      <c r="Z1932" s="356"/>
      <c r="AA1932" s="356"/>
      <c r="AB1932" s="356"/>
      <c r="AC1932" s="356"/>
      <c r="AD1932" s="310">
        <f>'Art. 121'!Q1850</f>
        <v>2</v>
      </c>
      <c r="AE1932" s="94">
        <f t="shared" si="332"/>
        <v>0.13368983957219252</v>
      </c>
      <c r="AF1932">
        <f t="shared" si="333"/>
        <v>1</v>
      </c>
      <c r="AG1932" s="92">
        <f t="shared" si="334"/>
        <v>1</v>
      </c>
      <c r="AH1932" s="95">
        <f t="shared" si="335"/>
        <v>1</v>
      </c>
      <c r="AI1932" s="96">
        <f t="shared" si="336"/>
        <v>5.8823529411764705E-2</v>
      </c>
      <c r="AJ1932" s="96">
        <f t="shared" si="337"/>
        <v>5.8823529411764705E-2</v>
      </c>
      <c r="AK1932" s="96">
        <f t="shared" si="338"/>
        <v>0.13368983957219252</v>
      </c>
    </row>
    <row r="1933" spans="1:37" ht="24.9" customHeight="1" x14ac:dyDescent="0.25">
      <c r="A1933" s="356" t="s">
        <v>1477</v>
      </c>
      <c r="B1933" s="356"/>
      <c r="C1933" s="356"/>
      <c r="D1933" s="356"/>
      <c r="E1933" s="356"/>
      <c r="F1933" s="356"/>
      <c r="G1933" s="356"/>
      <c r="H1933" s="356"/>
      <c r="I1933" s="356"/>
      <c r="J1933" s="356"/>
      <c r="K1933" s="356"/>
      <c r="L1933" s="356"/>
      <c r="M1933" s="356"/>
      <c r="N1933" s="356"/>
      <c r="O1933" s="356"/>
      <c r="P1933" s="356"/>
      <c r="Q1933" s="356"/>
      <c r="R1933" s="356"/>
      <c r="S1933" s="356"/>
      <c r="T1933" s="356"/>
      <c r="U1933" s="356"/>
      <c r="V1933" s="356"/>
      <c r="W1933" s="356"/>
      <c r="X1933" s="356"/>
      <c r="Y1933" s="356"/>
      <c r="Z1933" s="356"/>
      <c r="AA1933" s="356"/>
      <c r="AB1933" s="356"/>
      <c r="AC1933" s="356"/>
      <c r="AD1933" s="310">
        <f>'Art. 121'!Q1851</f>
        <v>2</v>
      </c>
      <c r="AE1933" s="94">
        <f t="shared" si="332"/>
        <v>0.13368983957219252</v>
      </c>
      <c r="AF1933">
        <f t="shared" si="333"/>
        <v>1</v>
      </c>
      <c r="AG1933" s="92">
        <f t="shared" si="334"/>
        <v>1</v>
      </c>
      <c r="AH1933" s="95">
        <f t="shared" si="335"/>
        <v>1</v>
      </c>
      <c r="AI1933" s="96">
        <f t="shared" si="336"/>
        <v>5.8823529411764705E-2</v>
      </c>
      <c r="AJ1933" s="96">
        <f t="shared" si="337"/>
        <v>5.8823529411764705E-2</v>
      </c>
      <c r="AK1933" s="96">
        <f t="shared" si="338"/>
        <v>0.13368983957219252</v>
      </c>
    </row>
    <row r="1934" spans="1:37" ht="24.9" customHeight="1" x14ac:dyDescent="0.25">
      <c r="A1934" s="356" t="s">
        <v>1478</v>
      </c>
      <c r="B1934" s="356"/>
      <c r="C1934" s="356"/>
      <c r="D1934" s="356"/>
      <c r="E1934" s="356"/>
      <c r="F1934" s="356"/>
      <c r="G1934" s="356"/>
      <c r="H1934" s="356"/>
      <c r="I1934" s="356"/>
      <c r="J1934" s="356"/>
      <c r="K1934" s="356"/>
      <c r="L1934" s="356"/>
      <c r="M1934" s="356"/>
      <c r="N1934" s="356"/>
      <c r="O1934" s="356"/>
      <c r="P1934" s="356"/>
      <c r="Q1934" s="356"/>
      <c r="R1934" s="356"/>
      <c r="S1934" s="356"/>
      <c r="T1934" s="356"/>
      <c r="U1934" s="356"/>
      <c r="V1934" s="356"/>
      <c r="W1934" s="356"/>
      <c r="X1934" s="356"/>
      <c r="Y1934" s="356"/>
      <c r="Z1934" s="356"/>
      <c r="AA1934" s="356"/>
      <c r="AB1934" s="356"/>
      <c r="AC1934" s="356"/>
      <c r="AD1934" s="310">
        <f>'Art. 121'!Q1852</f>
        <v>2</v>
      </c>
      <c r="AE1934" s="94">
        <f t="shared" si="332"/>
        <v>0.13368983957219252</v>
      </c>
      <c r="AF1934">
        <f t="shared" si="333"/>
        <v>1</v>
      </c>
      <c r="AG1934" s="92">
        <f t="shared" si="334"/>
        <v>1</v>
      </c>
      <c r="AH1934" s="95">
        <f t="shared" si="335"/>
        <v>1</v>
      </c>
      <c r="AI1934" s="96">
        <f t="shared" si="336"/>
        <v>5.8823529411764705E-2</v>
      </c>
      <c r="AJ1934" s="96">
        <f t="shared" si="337"/>
        <v>5.8823529411764705E-2</v>
      </c>
      <c r="AK1934" s="96">
        <f t="shared" si="338"/>
        <v>0.13368983957219252</v>
      </c>
    </row>
    <row r="1935" spans="1:37" ht="24.9" customHeight="1" x14ac:dyDescent="0.25">
      <c r="A1935" s="383" t="s">
        <v>1851</v>
      </c>
      <c r="B1935" s="383"/>
      <c r="C1935" s="383"/>
      <c r="D1935" s="383"/>
      <c r="E1935" s="383"/>
      <c r="F1935" s="383"/>
      <c r="G1935" s="383"/>
      <c r="H1935" s="383"/>
      <c r="I1935" s="383"/>
      <c r="J1935" s="383"/>
      <c r="K1935" s="383"/>
      <c r="L1935" s="383"/>
      <c r="M1935" s="383"/>
      <c r="N1935" s="383"/>
      <c r="O1935" s="383"/>
      <c r="P1935" s="383"/>
      <c r="Q1935" s="383"/>
      <c r="R1935" s="383"/>
      <c r="S1935" s="383"/>
      <c r="T1935" s="383"/>
      <c r="U1935" s="383"/>
      <c r="V1935" s="383"/>
      <c r="W1935" s="383"/>
      <c r="X1935" s="383"/>
      <c r="Y1935" s="383"/>
      <c r="Z1935" s="383"/>
      <c r="AA1935" s="383"/>
      <c r="AB1935" s="383"/>
      <c r="AC1935" s="383"/>
      <c r="AD1935" s="383"/>
      <c r="AE1935" s="94">
        <f>SUM(AE1928:AE1934)</f>
        <v>0.93582887700534756</v>
      </c>
      <c r="AF1935" s="61"/>
      <c r="AG1935" s="97">
        <f>SUM(AG1918:AG1934)</f>
        <v>17</v>
      </c>
      <c r="AH1935" s="98"/>
      <c r="AI1935" s="99"/>
      <c r="AJ1935" s="99"/>
      <c r="AK1935" s="99"/>
    </row>
    <row r="1936" spans="1:37" ht="24.9" customHeight="1" x14ac:dyDescent="0.25">
      <c r="A1936" s="384" t="s">
        <v>1852</v>
      </c>
      <c r="B1936" s="384"/>
      <c r="C1936" s="384"/>
      <c r="D1936" s="384"/>
      <c r="E1936" s="384"/>
      <c r="F1936" s="384"/>
      <c r="G1936" s="384"/>
      <c r="H1936" s="384"/>
      <c r="I1936" s="384"/>
      <c r="J1936" s="384"/>
      <c r="K1936" s="384"/>
      <c r="L1936" s="384"/>
      <c r="M1936" s="384"/>
      <c r="N1936" s="384"/>
      <c r="O1936" s="384"/>
      <c r="P1936" s="384"/>
      <c r="Q1936" s="384"/>
      <c r="R1936" s="384"/>
      <c r="S1936" s="384"/>
      <c r="T1936" s="384"/>
      <c r="U1936" s="384"/>
      <c r="V1936" s="384"/>
      <c r="W1936" s="384"/>
      <c r="X1936" s="384"/>
      <c r="Y1936" s="384"/>
      <c r="Z1936" s="384"/>
      <c r="AA1936" s="384"/>
      <c r="AB1936" s="384"/>
      <c r="AC1936" s="384"/>
      <c r="AD1936" s="384"/>
      <c r="AE1936" s="94">
        <f>AE1935/$AE$23*100</f>
        <v>41.17647058823529</v>
      </c>
      <c r="AF1936" s="61"/>
      <c r="AG1936" s="97"/>
      <c r="AH1936" s="98"/>
      <c r="AI1936" s="99"/>
      <c r="AJ1936" s="99"/>
      <c r="AK1936" s="99"/>
    </row>
    <row r="1937" spans="1:37" ht="24.9" customHeight="1" x14ac:dyDescent="0.25">
      <c r="A1937" s="73"/>
      <c r="B1937" s="73"/>
      <c r="C1937" s="73"/>
      <c r="D1937" s="73"/>
      <c r="E1937" s="73"/>
      <c r="F1937" s="73"/>
      <c r="G1937" s="73"/>
      <c r="H1937" s="73"/>
      <c r="I1937" s="73"/>
      <c r="J1937" s="73"/>
      <c r="K1937" s="73"/>
      <c r="L1937" s="73"/>
      <c r="M1937" s="73"/>
      <c r="N1937" s="73"/>
      <c r="O1937" s="73"/>
      <c r="P1937" s="73"/>
      <c r="Q1937" s="100"/>
      <c r="R1937" s="73"/>
      <c r="S1937" s="73"/>
      <c r="T1937" s="73"/>
      <c r="U1937" s="73"/>
      <c r="V1937" s="73"/>
      <c r="W1937" s="73"/>
      <c r="X1937" s="73"/>
      <c r="Y1937" s="73"/>
      <c r="Z1937" s="73"/>
      <c r="AA1937" s="73"/>
      <c r="AB1937" s="73"/>
      <c r="AC1937" s="73"/>
      <c r="AD1937" s="101"/>
      <c r="AE1937" s="101"/>
    </row>
    <row r="1938" spans="1:37" ht="24.9" customHeight="1" x14ac:dyDescent="0.25">
      <c r="A1938" s="391" t="s">
        <v>198</v>
      </c>
      <c r="B1938" s="391"/>
      <c r="C1938" s="391"/>
      <c r="D1938" s="391"/>
      <c r="E1938" s="391"/>
      <c r="F1938" s="391"/>
      <c r="G1938" s="391"/>
      <c r="H1938" s="391"/>
      <c r="I1938" s="391"/>
      <c r="J1938" s="391"/>
      <c r="K1938" s="391"/>
      <c r="L1938" s="391"/>
      <c r="M1938" s="391"/>
      <c r="N1938" s="391"/>
      <c r="O1938" s="391"/>
      <c r="P1938" s="391"/>
      <c r="Q1938" s="391"/>
      <c r="R1938" s="391"/>
      <c r="S1938" s="391"/>
      <c r="T1938" s="391"/>
      <c r="U1938" s="391"/>
      <c r="V1938" s="391"/>
      <c r="W1938" s="391"/>
      <c r="X1938" s="391"/>
      <c r="Y1938" s="391"/>
      <c r="Z1938" s="391"/>
      <c r="AA1938" s="391"/>
      <c r="AB1938" s="391"/>
      <c r="AC1938" s="391"/>
      <c r="AD1938" s="112" t="s">
        <v>187</v>
      </c>
      <c r="AE1938" s="113" t="s">
        <v>7</v>
      </c>
      <c r="AF1938" s="92" t="s">
        <v>1666</v>
      </c>
      <c r="AG1938" s="92" t="s">
        <v>1667</v>
      </c>
      <c r="AH1938" s="92" t="s">
        <v>1668</v>
      </c>
      <c r="AI1938" s="93" t="s">
        <v>1669</v>
      </c>
      <c r="AJ1938" s="92"/>
      <c r="AK1938" s="93" t="s">
        <v>1670</v>
      </c>
    </row>
    <row r="1939" spans="1:37" ht="24.9" customHeight="1" x14ac:dyDescent="0.25">
      <c r="A1939" s="356" t="s">
        <v>1479</v>
      </c>
      <c r="B1939" s="356"/>
      <c r="C1939" s="356"/>
      <c r="D1939" s="356"/>
      <c r="E1939" s="356"/>
      <c r="F1939" s="356"/>
      <c r="G1939" s="356"/>
      <c r="H1939" s="356"/>
      <c r="I1939" s="356"/>
      <c r="J1939" s="356"/>
      <c r="K1939" s="356"/>
      <c r="L1939" s="356"/>
      <c r="M1939" s="356"/>
      <c r="N1939" s="356"/>
      <c r="O1939" s="356"/>
      <c r="P1939" s="356"/>
      <c r="Q1939" s="356"/>
      <c r="R1939" s="356"/>
      <c r="S1939" s="356"/>
      <c r="T1939" s="356"/>
      <c r="U1939" s="356"/>
      <c r="V1939" s="356"/>
      <c r="W1939" s="356"/>
      <c r="X1939" s="356"/>
      <c r="Y1939" s="356"/>
      <c r="Z1939" s="356"/>
      <c r="AA1939" s="356"/>
      <c r="AB1939" s="356"/>
      <c r="AC1939" s="356"/>
      <c r="AD1939" s="310">
        <f>'Art. 121'!Q1855</f>
        <v>2</v>
      </c>
      <c r="AE1939" s="94">
        <f>IF(AG1939=1,AK1939,AG1939)</f>
        <v>0.45454545454545459</v>
      </c>
      <c r="AF1939">
        <f>AD1939/2</f>
        <v>1</v>
      </c>
      <c r="AG1939" s="92">
        <f>IF(AND(AF1939&gt;=0,AF1939&lt;=1),1,"No aplica")</f>
        <v>1</v>
      </c>
      <c r="AH1939" s="95">
        <f>AD1939/(AG1939*2)</f>
        <v>1</v>
      </c>
      <c r="AI1939" s="96">
        <f>IF(AG1939=1,AG1939/$AG$1944,"No aplica")</f>
        <v>0.2</v>
      </c>
      <c r="AJ1939" s="96">
        <f>AF1939*AI1939</f>
        <v>0.2</v>
      </c>
      <c r="AK1939" s="96">
        <f>AJ1939*$AE$23</f>
        <v>0.45454545454545459</v>
      </c>
    </row>
    <row r="1940" spans="1:37" ht="24.9" customHeight="1" x14ac:dyDescent="0.25">
      <c r="A1940" s="356" t="s">
        <v>1480</v>
      </c>
      <c r="B1940" s="356"/>
      <c r="C1940" s="356"/>
      <c r="D1940" s="356"/>
      <c r="E1940" s="356"/>
      <c r="F1940" s="356"/>
      <c r="G1940" s="356"/>
      <c r="H1940" s="356"/>
      <c r="I1940" s="356"/>
      <c r="J1940" s="356"/>
      <c r="K1940" s="356"/>
      <c r="L1940" s="356"/>
      <c r="M1940" s="356"/>
      <c r="N1940" s="356"/>
      <c r="O1940" s="356"/>
      <c r="P1940" s="356"/>
      <c r="Q1940" s="356"/>
      <c r="R1940" s="356"/>
      <c r="S1940" s="356"/>
      <c r="T1940" s="356"/>
      <c r="U1940" s="356"/>
      <c r="V1940" s="356"/>
      <c r="W1940" s="356"/>
      <c r="X1940" s="356"/>
      <c r="Y1940" s="356"/>
      <c r="Z1940" s="356"/>
      <c r="AA1940" s="356"/>
      <c r="AB1940" s="356"/>
      <c r="AC1940" s="356"/>
      <c r="AD1940" s="310">
        <f>'Art. 121'!Q1856</f>
        <v>2</v>
      </c>
      <c r="AE1940" s="94">
        <f>IF(AG1940=1,AK1940,AG1940)</f>
        <v>0.45454545454545459</v>
      </c>
      <c r="AF1940">
        <f>AD1940/2</f>
        <v>1</v>
      </c>
      <c r="AG1940" s="92">
        <f>IF(AND(AF1940&gt;=0,AF1940&lt;=1),1,"No aplica")</f>
        <v>1</v>
      </c>
      <c r="AH1940" s="95">
        <f>AD1940/(AG1940*2)</f>
        <v>1</v>
      </c>
      <c r="AI1940" s="96">
        <f>IF(AG1940=1,AG1940/$AG$1944,"No aplica")</f>
        <v>0.2</v>
      </c>
      <c r="AJ1940" s="96">
        <f>AF1940*AI1940</f>
        <v>0.2</v>
      </c>
      <c r="AK1940" s="96">
        <f>AJ1940*$AE$23</f>
        <v>0.45454545454545459</v>
      </c>
    </row>
    <row r="1941" spans="1:37" ht="24.9" customHeight="1" x14ac:dyDescent="0.25">
      <c r="A1941" s="356" t="s">
        <v>1481</v>
      </c>
      <c r="B1941" s="356"/>
      <c r="C1941" s="356"/>
      <c r="D1941" s="356"/>
      <c r="E1941" s="356"/>
      <c r="F1941" s="356"/>
      <c r="G1941" s="356"/>
      <c r="H1941" s="356"/>
      <c r="I1941" s="356"/>
      <c r="J1941" s="356"/>
      <c r="K1941" s="356"/>
      <c r="L1941" s="356"/>
      <c r="M1941" s="356"/>
      <c r="N1941" s="356"/>
      <c r="O1941" s="356"/>
      <c r="P1941" s="356"/>
      <c r="Q1941" s="356"/>
      <c r="R1941" s="356"/>
      <c r="S1941" s="356"/>
      <c r="T1941" s="356"/>
      <c r="U1941" s="356"/>
      <c r="V1941" s="356"/>
      <c r="W1941" s="356"/>
      <c r="X1941" s="356"/>
      <c r="Y1941" s="356"/>
      <c r="Z1941" s="356"/>
      <c r="AA1941" s="356"/>
      <c r="AB1941" s="356"/>
      <c r="AC1941" s="356"/>
      <c r="AD1941" s="310">
        <f>'Art. 121'!Q1857</f>
        <v>2</v>
      </c>
      <c r="AE1941" s="94">
        <f>IF(AG1941=1,AK1941,AG1941)</f>
        <v>0.45454545454545459</v>
      </c>
      <c r="AF1941">
        <f>AD1941/2</f>
        <v>1</v>
      </c>
      <c r="AG1941" s="92">
        <f>IF(AND(AF1941&gt;=0,AF1941&lt;=1),1,"No aplica")</f>
        <v>1</v>
      </c>
      <c r="AH1941" s="95">
        <f>AD1941/(AG1941*2)</f>
        <v>1</v>
      </c>
      <c r="AI1941" s="96">
        <f>IF(AG1941=1,AG1941/$AG$1944,"No aplica")</f>
        <v>0.2</v>
      </c>
      <c r="AJ1941" s="96">
        <f>AF1941*AI1941</f>
        <v>0.2</v>
      </c>
      <c r="AK1941" s="96">
        <f>AJ1941*$AE$23</f>
        <v>0.45454545454545459</v>
      </c>
    </row>
    <row r="1942" spans="1:37" ht="24.9" customHeight="1" x14ac:dyDescent="0.25">
      <c r="A1942" s="356" t="s">
        <v>1482</v>
      </c>
      <c r="B1942" s="356"/>
      <c r="C1942" s="356"/>
      <c r="D1942" s="356"/>
      <c r="E1942" s="356"/>
      <c r="F1942" s="356"/>
      <c r="G1942" s="356"/>
      <c r="H1942" s="356"/>
      <c r="I1942" s="356"/>
      <c r="J1942" s="356"/>
      <c r="K1942" s="356"/>
      <c r="L1942" s="356"/>
      <c r="M1942" s="356"/>
      <c r="N1942" s="356"/>
      <c r="O1942" s="356"/>
      <c r="P1942" s="356"/>
      <c r="Q1942" s="356"/>
      <c r="R1942" s="356"/>
      <c r="S1942" s="356"/>
      <c r="T1942" s="356"/>
      <c r="U1942" s="356"/>
      <c r="V1942" s="356"/>
      <c r="W1942" s="356"/>
      <c r="X1942" s="356"/>
      <c r="Y1942" s="356"/>
      <c r="Z1942" s="356"/>
      <c r="AA1942" s="356"/>
      <c r="AB1942" s="356"/>
      <c r="AC1942" s="356"/>
      <c r="AD1942" s="310">
        <f>'Art. 121'!Q1858</f>
        <v>2</v>
      </c>
      <c r="AE1942" s="94">
        <f>IF(AG1942=1,AK1942,AG1942)</f>
        <v>0.45454545454545459</v>
      </c>
      <c r="AF1942">
        <f>AD1942/2</f>
        <v>1</v>
      </c>
      <c r="AG1942" s="92">
        <f>IF(AND(AF1942&gt;=0,AF1942&lt;=1),1,"No aplica")</f>
        <v>1</v>
      </c>
      <c r="AH1942" s="95">
        <f>AD1942/(AG1942*2)</f>
        <v>1</v>
      </c>
      <c r="AI1942" s="96">
        <f>IF(AG1942=1,AG1942/$AG$1944,"No aplica")</f>
        <v>0.2</v>
      </c>
      <c r="AJ1942" s="96">
        <f>AF1942*AI1942</f>
        <v>0.2</v>
      </c>
      <c r="AK1942" s="96">
        <f>AJ1942*$AE$23</f>
        <v>0.45454545454545459</v>
      </c>
    </row>
    <row r="1943" spans="1:37" ht="24.9" customHeight="1" x14ac:dyDescent="0.25">
      <c r="A1943" s="356" t="s">
        <v>1483</v>
      </c>
      <c r="B1943" s="356"/>
      <c r="C1943" s="356"/>
      <c r="D1943" s="356"/>
      <c r="E1943" s="356"/>
      <c r="F1943" s="356"/>
      <c r="G1943" s="356"/>
      <c r="H1943" s="356"/>
      <c r="I1943" s="356"/>
      <c r="J1943" s="356"/>
      <c r="K1943" s="356"/>
      <c r="L1943" s="356"/>
      <c r="M1943" s="356"/>
      <c r="N1943" s="356"/>
      <c r="O1943" s="356"/>
      <c r="P1943" s="356"/>
      <c r="Q1943" s="356"/>
      <c r="R1943" s="356"/>
      <c r="S1943" s="356"/>
      <c r="T1943" s="356"/>
      <c r="U1943" s="356"/>
      <c r="V1943" s="356"/>
      <c r="W1943" s="356"/>
      <c r="X1943" s="356"/>
      <c r="Y1943" s="356"/>
      <c r="Z1943" s="356"/>
      <c r="AA1943" s="356"/>
      <c r="AB1943" s="356"/>
      <c r="AC1943" s="356"/>
      <c r="AD1943" s="310">
        <f>'Art. 121'!Q1859</f>
        <v>2</v>
      </c>
      <c r="AE1943" s="94">
        <f>IF(AG1943=1,AK1943,AG1943)</f>
        <v>0.45454545454545459</v>
      </c>
      <c r="AF1943">
        <f>AD1943/2</f>
        <v>1</v>
      </c>
      <c r="AG1943" s="92">
        <f>IF(AND(AF1943&gt;=0,AF1943&lt;=1),1,"No aplica")</f>
        <v>1</v>
      </c>
      <c r="AH1943" s="95">
        <f>AD1943/(AG1943*2)</f>
        <v>1</v>
      </c>
      <c r="AI1943" s="96">
        <f>IF(AG1943=1,AG1943/$AG$1944,"No aplica")</f>
        <v>0.2</v>
      </c>
      <c r="AJ1943" s="96">
        <f>AF1943*AI1943</f>
        <v>0.2</v>
      </c>
      <c r="AK1943" s="96">
        <f>AJ1943*$AE$23</f>
        <v>0.45454545454545459</v>
      </c>
    </row>
    <row r="1944" spans="1:37" ht="24.9" customHeight="1" x14ac:dyDescent="0.25">
      <c r="A1944" s="383" t="s">
        <v>1853</v>
      </c>
      <c r="B1944" s="383"/>
      <c r="C1944" s="383"/>
      <c r="D1944" s="383"/>
      <c r="E1944" s="383"/>
      <c r="F1944" s="383"/>
      <c r="G1944" s="383"/>
      <c r="H1944" s="383"/>
      <c r="I1944" s="383"/>
      <c r="J1944" s="383"/>
      <c r="K1944" s="383"/>
      <c r="L1944" s="383"/>
      <c r="M1944" s="383"/>
      <c r="N1944" s="383"/>
      <c r="O1944" s="383"/>
      <c r="P1944" s="383"/>
      <c r="Q1944" s="383"/>
      <c r="R1944" s="383"/>
      <c r="S1944" s="383"/>
      <c r="T1944" s="383"/>
      <c r="U1944" s="383"/>
      <c r="V1944" s="383"/>
      <c r="W1944" s="383"/>
      <c r="X1944" s="383"/>
      <c r="Y1944" s="383"/>
      <c r="Z1944" s="383"/>
      <c r="AA1944" s="383"/>
      <c r="AB1944" s="383"/>
      <c r="AC1944" s="383"/>
      <c r="AD1944" s="383"/>
      <c r="AE1944" s="94">
        <f>SUM(AE1937:AE1943)</f>
        <v>2.2727272727272729</v>
      </c>
      <c r="AF1944" s="61"/>
      <c r="AG1944" s="97">
        <f>SUM(AG1939:AG1943)</f>
        <v>5</v>
      </c>
      <c r="AH1944" s="98"/>
      <c r="AI1944" s="99"/>
      <c r="AJ1944" s="99"/>
      <c r="AK1944" s="99"/>
    </row>
    <row r="1945" spans="1:37" ht="24.9" customHeight="1" x14ac:dyDescent="0.25">
      <c r="A1945" s="384" t="s">
        <v>1854</v>
      </c>
      <c r="B1945" s="384"/>
      <c r="C1945" s="384"/>
      <c r="D1945" s="384"/>
      <c r="E1945" s="384"/>
      <c r="F1945" s="384"/>
      <c r="G1945" s="384"/>
      <c r="H1945" s="384"/>
      <c r="I1945" s="384"/>
      <c r="J1945" s="384"/>
      <c r="K1945" s="384"/>
      <c r="L1945" s="384"/>
      <c r="M1945" s="384"/>
      <c r="N1945" s="384"/>
      <c r="O1945" s="384"/>
      <c r="P1945" s="384"/>
      <c r="Q1945" s="384"/>
      <c r="R1945" s="384"/>
      <c r="S1945" s="384"/>
      <c r="T1945" s="384"/>
      <c r="U1945" s="384"/>
      <c r="V1945" s="384"/>
      <c r="W1945" s="384"/>
      <c r="X1945" s="384"/>
      <c r="Y1945" s="384"/>
      <c r="Z1945" s="384"/>
      <c r="AA1945" s="384"/>
      <c r="AB1945" s="384"/>
      <c r="AC1945" s="384"/>
      <c r="AD1945" s="384"/>
      <c r="AE1945" s="94">
        <f>AE1944/$AE$23*100</f>
        <v>100</v>
      </c>
      <c r="AF1945" s="61"/>
      <c r="AG1945" s="97"/>
      <c r="AH1945" s="98"/>
      <c r="AI1945" s="99"/>
      <c r="AJ1945" s="99"/>
      <c r="AK1945" s="99"/>
    </row>
    <row r="1946" spans="1:37" ht="24.9" customHeight="1" x14ac:dyDescent="0.25">
      <c r="A1946" s="107"/>
      <c r="B1946" s="107"/>
      <c r="C1946" s="107"/>
      <c r="D1946" s="107"/>
      <c r="E1946" s="107"/>
      <c r="F1946" s="107"/>
      <c r="G1946" s="107"/>
      <c r="H1946" s="107"/>
      <c r="I1946" s="107"/>
      <c r="J1946" s="107"/>
      <c r="K1946" s="107"/>
      <c r="L1946" s="107"/>
      <c r="M1946" s="107"/>
      <c r="N1946" s="107"/>
      <c r="O1946" s="107"/>
      <c r="P1946" s="107"/>
      <c r="Q1946" s="100"/>
      <c r="R1946" s="107"/>
      <c r="S1946" s="107"/>
      <c r="T1946" s="107"/>
      <c r="U1946" s="107"/>
      <c r="V1946" s="107"/>
      <c r="W1946" s="107"/>
      <c r="X1946" s="107"/>
      <c r="Y1946" s="107"/>
      <c r="Z1946" s="107"/>
      <c r="AA1946" s="107"/>
      <c r="AB1946" s="107"/>
      <c r="AC1946" s="107"/>
      <c r="AD1946" s="101"/>
      <c r="AE1946" s="101"/>
    </row>
    <row r="1947" spans="1:37" ht="24.9" customHeight="1" x14ac:dyDescent="0.25">
      <c r="A1947" s="107"/>
      <c r="B1947" s="107"/>
      <c r="C1947" s="107"/>
      <c r="D1947" s="107"/>
      <c r="E1947" s="107"/>
      <c r="F1947" s="107"/>
      <c r="G1947" s="107"/>
      <c r="H1947" s="107"/>
      <c r="I1947" s="107"/>
      <c r="J1947" s="107"/>
      <c r="K1947" s="107"/>
      <c r="L1947" s="107"/>
      <c r="M1947" s="107"/>
      <c r="N1947" s="107"/>
      <c r="O1947" s="107"/>
      <c r="P1947" s="107"/>
      <c r="Q1947" s="100"/>
      <c r="R1947" s="107"/>
      <c r="S1947" s="107"/>
      <c r="T1947" s="107"/>
      <c r="U1947" s="107"/>
      <c r="V1947" s="107"/>
      <c r="W1947" s="107"/>
      <c r="X1947" s="107"/>
      <c r="Y1947" s="107"/>
      <c r="Z1947" s="107"/>
      <c r="AA1947" s="107"/>
      <c r="AB1947" s="107"/>
      <c r="AC1947" s="107"/>
      <c r="AD1947" s="101"/>
      <c r="AE1947" s="101"/>
    </row>
    <row r="1948" spans="1:37" ht="24.9" customHeight="1" x14ac:dyDescent="0.25">
      <c r="A1948" s="390" t="s">
        <v>1484</v>
      </c>
      <c r="B1948" s="390"/>
      <c r="C1948" s="390"/>
      <c r="D1948" s="390"/>
      <c r="E1948" s="390"/>
      <c r="F1948" s="390"/>
      <c r="G1948" s="390"/>
      <c r="H1948" s="390"/>
      <c r="I1948" s="390"/>
      <c r="J1948" s="390"/>
      <c r="K1948" s="390"/>
      <c r="L1948" s="390"/>
      <c r="M1948" s="390"/>
      <c r="N1948" s="390"/>
      <c r="O1948" s="390"/>
      <c r="P1948" s="390"/>
      <c r="Q1948" s="390"/>
      <c r="R1948" s="390"/>
      <c r="S1948" s="390"/>
      <c r="T1948" s="390"/>
      <c r="U1948" s="390"/>
      <c r="V1948" s="390"/>
      <c r="W1948" s="390"/>
      <c r="X1948" s="390"/>
      <c r="Y1948" s="390"/>
      <c r="Z1948" s="390"/>
      <c r="AA1948" s="390"/>
      <c r="AB1948" s="390"/>
      <c r="AC1948" s="390"/>
      <c r="AD1948" s="88"/>
      <c r="AE1948" s="88"/>
    </row>
    <row r="1949" spans="1:37" ht="24.9" customHeight="1" x14ac:dyDescent="0.25">
      <c r="A1949" s="109"/>
      <c r="B1949" s="110"/>
      <c r="C1949" s="110"/>
      <c r="D1949" s="110"/>
      <c r="E1949" s="110"/>
      <c r="F1949" s="110"/>
      <c r="G1949" s="110"/>
      <c r="H1949" s="110"/>
      <c r="I1949" s="110"/>
      <c r="J1949" s="110"/>
      <c r="K1949" s="110"/>
      <c r="L1949" s="110"/>
      <c r="M1949" s="110"/>
      <c r="N1949" s="110"/>
      <c r="O1949" s="110"/>
      <c r="P1949" s="110"/>
      <c r="Q1949" s="111"/>
      <c r="R1949" s="110"/>
      <c r="S1949" s="110"/>
      <c r="T1949" s="110"/>
      <c r="U1949" s="110"/>
      <c r="V1949" s="110"/>
      <c r="W1949" s="110"/>
      <c r="X1949" s="110"/>
      <c r="Y1949" s="110"/>
      <c r="Z1949" s="110"/>
      <c r="AA1949" s="110"/>
      <c r="AB1949" s="110"/>
      <c r="AC1949" s="110"/>
      <c r="AD1949" s="89"/>
      <c r="AE1949" s="89"/>
    </row>
    <row r="1950" spans="1:37" ht="24.9" customHeight="1" x14ac:dyDescent="0.25">
      <c r="A1950" s="73"/>
      <c r="B1950" s="73"/>
      <c r="C1950" s="73"/>
      <c r="D1950" s="73"/>
      <c r="E1950" s="73"/>
      <c r="F1950" s="73"/>
      <c r="G1950" s="73"/>
      <c r="H1950" s="73"/>
      <c r="I1950" s="73"/>
      <c r="J1950" s="73"/>
      <c r="K1950" s="73"/>
      <c r="L1950" s="73"/>
      <c r="M1950" s="73"/>
      <c r="N1950" s="73"/>
      <c r="O1950" s="73"/>
      <c r="P1950" s="73"/>
      <c r="Q1950" s="100"/>
      <c r="R1950" s="73"/>
      <c r="S1950" s="73"/>
      <c r="T1950" s="73"/>
      <c r="U1950" s="73"/>
      <c r="V1950" s="73"/>
      <c r="W1950" s="73"/>
      <c r="X1950" s="73"/>
      <c r="Y1950" s="73"/>
      <c r="Z1950" s="73"/>
      <c r="AA1950" s="73"/>
      <c r="AB1950" s="73"/>
      <c r="AC1950" s="73"/>
      <c r="AD1950" s="101"/>
      <c r="AE1950" s="101"/>
    </row>
    <row r="1951" spans="1:37" ht="24.9" customHeight="1" x14ac:dyDescent="0.25">
      <c r="A1951" s="387" t="s">
        <v>163</v>
      </c>
      <c r="B1951" s="387"/>
      <c r="C1951" s="387"/>
      <c r="D1951" s="387"/>
      <c r="E1951" s="387"/>
      <c r="F1951" s="387"/>
      <c r="G1951" s="387"/>
      <c r="H1951" s="387"/>
      <c r="I1951" s="387"/>
      <c r="J1951" s="387"/>
      <c r="K1951" s="387"/>
      <c r="L1951" s="387"/>
      <c r="M1951" s="387"/>
      <c r="N1951" s="387"/>
      <c r="O1951" s="387"/>
      <c r="P1951" s="387"/>
      <c r="Q1951" s="387"/>
      <c r="R1951" s="387"/>
      <c r="S1951" s="387"/>
      <c r="T1951" s="387"/>
      <c r="U1951" s="387"/>
      <c r="V1951" s="387"/>
      <c r="W1951" s="387"/>
      <c r="X1951" s="387"/>
      <c r="Y1951" s="387"/>
      <c r="Z1951" s="387"/>
      <c r="AA1951" s="387"/>
      <c r="AB1951" s="387"/>
      <c r="AC1951" s="387"/>
      <c r="AD1951" s="66" t="s">
        <v>187</v>
      </c>
      <c r="AE1951" s="306" t="s">
        <v>7</v>
      </c>
      <c r="AF1951" s="92" t="s">
        <v>1666</v>
      </c>
      <c r="AG1951" s="92" t="s">
        <v>1667</v>
      </c>
      <c r="AH1951" s="92" t="s">
        <v>1668</v>
      </c>
      <c r="AI1951" s="93" t="s">
        <v>1669</v>
      </c>
      <c r="AJ1951" s="92"/>
      <c r="AK1951" s="93" t="s">
        <v>1670</v>
      </c>
    </row>
    <row r="1952" spans="1:37" ht="24.9" customHeight="1" x14ac:dyDescent="0.25">
      <c r="A1952" s="356" t="s">
        <v>1025</v>
      </c>
      <c r="B1952" s="356"/>
      <c r="C1952" s="356"/>
      <c r="D1952" s="356"/>
      <c r="E1952" s="356"/>
      <c r="F1952" s="356"/>
      <c r="G1952" s="356"/>
      <c r="H1952" s="356"/>
      <c r="I1952" s="356"/>
      <c r="J1952" s="356"/>
      <c r="K1952" s="356"/>
      <c r="L1952" s="356"/>
      <c r="M1952" s="356"/>
      <c r="N1952" s="356"/>
      <c r="O1952" s="356"/>
      <c r="P1952" s="356"/>
      <c r="Q1952" s="356"/>
      <c r="R1952" s="356"/>
      <c r="S1952" s="356"/>
      <c r="T1952" s="356"/>
      <c r="U1952" s="356"/>
      <c r="V1952" s="356"/>
      <c r="W1952" s="356"/>
      <c r="X1952" s="356"/>
      <c r="Y1952" s="356"/>
      <c r="Z1952" s="356"/>
      <c r="AA1952" s="356"/>
      <c r="AB1952" s="356"/>
      <c r="AC1952" s="356"/>
      <c r="AD1952" s="310">
        <f>'Art. 121'!Q1868</f>
        <v>3</v>
      </c>
      <c r="AE1952" s="94" t="str">
        <f t="shared" ref="AE1952:AE1974" si="339">IF(AG1952=1,AK1952,AG1952)</f>
        <v>No aplica</v>
      </c>
      <c r="AF1952">
        <f t="shared" ref="AF1952:AF1974" si="340">AD1952/2</f>
        <v>1.5</v>
      </c>
      <c r="AG1952" s="92" t="str">
        <f t="shared" ref="AG1952:AG1974" si="341">IF(AND(AF1952&gt;=0,AF1952&lt;=1),1,"No aplica")</f>
        <v>No aplica</v>
      </c>
      <c r="AH1952" s="95" t="e">
        <f t="shared" ref="AH1952:AH1974" si="342">AD1952/(AG1952*2)</f>
        <v>#VALUE!</v>
      </c>
      <c r="AI1952" s="96" t="str">
        <f t="shared" ref="AI1952:AI1974" si="343">IF(AG1952=1,AG1952/$AG$1975,"No aplica")</f>
        <v>No aplica</v>
      </c>
      <c r="AJ1952" s="96" t="e">
        <f t="shared" ref="AJ1952:AJ1974" si="344">AF1952*AI1952</f>
        <v>#VALUE!</v>
      </c>
      <c r="AK1952" s="96" t="e">
        <f t="shared" ref="AK1952:AK1974" si="345">AJ1952*$AE$23</f>
        <v>#VALUE!</v>
      </c>
    </row>
    <row r="1953" spans="1:37" ht="24.9" customHeight="1" x14ac:dyDescent="0.25">
      <c r="A1953" s="356" t="s">
        <v>1053</v>
      </c>
      <c r="B1953" s="356"/>
      <c r="C1953" s="356"/>
      <c r="D1953" s="356"/>
      <c r="E1953" s="356"/>
      <c r="F1953" s="356"/>
      <c r="G1953" s="356"/>
      <c r="H1953" s="356"/>
      <c r="I1953" s="356"/>
      <c r="J1953" s="356"/>
      <c r="K1953" s="356"/>
      <c r="L1953" s="356"/>
      <c r="M1953" s="356"/>
      <c r="N1953" s="356"/>
      <c r="O1953" s="356"/>
      <c r="P1953" s="356"/>
      <c r="Q1953" s="356"/>
      <c r="R1953" s="356"/>
      <c r="S1953" s="356"/>
      <c r="T1953" s="356"/>
      <c r="U1953" s="356"/>
      <c r="V1953" s="356"/>
      <c r="W1953" s="356"/>
      <c r="X1953" s="356"/>
      <c r="Y1953" s="356"/>
      <c r="Z1953" s="356"/>
      <c r="AA1953" s="356"/>
      <c r="AB1953" s="356"/>
      <c r="AC1953" s="356"/>
      <c r="AD1953" s="310">
        <f>'Art. 121'!Q1869</f>
        <v>3</v>
      </c>
      <c r="AE1953" s="94" t="str">
        <f t="shared" si="339"/>
        <v>No aplica</v>
      </c>
      <c r="AF1953">
        <f t="shared" si="340"/>
        <v>1.5</v>
      </c>
      <c r="AG1953" s="92" t="str">
        <f t="shared" si="341"/>
        <v>No aplica</v>
      </c>
      <c r="AH1953" s="95" t="e">
        <f t="shared" si="342"/>
        <v>#VALUE!</v>
      </c>
      <c r="AI1953" s="96" t="str">
        <f t="shared" si="343"/>
        <v>No aplica</v>
      </c>
      <c r="AJ1953" s="96" t="e">
        <f t="shared" si="344"/>
        <v>#VALUE!</v>
      </c>
      <c r="AK1953" s="96" t="e">
        <f t="shared" si="345"/>
        <v>#VALUE!</v>
      </c>
    </row>
    <row r="1954" spans="1:37" ht="24.9" customHeight="1" x14ac:dyDescent="0.25">
      <c r="A1954" s="356" t="s">
        <v>1485</v>
      </c>
      <c r="B1954" s="356"/>
      <c r="C1954" s="356"/>
      <c r="D1954" s="356"/>
      <c r="E1954" s="356"/>
      <c r="F1954" s="356"/>
      <c r="G1954" s="356"/>
      <c r="H1954" s="356"/>
      <c r="I1954" s="356"/>
      <c r="J1954" s="356"/>
      <c r="K1954" s="356"/>
      <c r="L1954" s="356"/>
      <c r="M1954" s="356"/>
      <c r="N1954" s="356"/>
      <c r="O1954" s="356"/>
      <c r="P1954" s="356"/>
      <c r="Q1954" s="356"/>
      <c r="R1954" s="356"/>
      <c r="S1954" s="356"/>
      <c r="T1954" s="356"/>
      <c r="U1954" s="356"/>
      <c r="V1954" s="356"/>
      <c r="W1954" s="356"/>
      <c r="X1954" s="356"/>
      <c r="Y1954" s="356"/>
      <c r="Z1954" s="356"/>
      <c r="AA1954" s="356"/>
      <c r="AB1954" s="356"/>
      <c r="AC1954" s="356"/>
      <c r="AD1954" s="310">
        <f>'Art. 121'!Q1870</f>
        <v>3</v>
      </c>
      <c r="AE1954" s="94" t="str">
        <f t="shared" si="339"/>
        <v>No aplica</v>
      </c>
      <c r="AF1954">
        <f t="shared" si="340"/>
        <v>1.5</v>
      </c>
      <c r="AG1954" s="92" t="str">
        <f t="shared" si="341"/>
        <v>No aplica</v>
      </c>
      <c r="AH1954" s="95" t="e">
        <f t="shared" si="342"/>
        <v>#VALUE!</v>
      </c>
      <c r="AI1954" s="96" t="str">
        <f t="shared" si="343"/>
        <v>No aplica</v>
      </c>
      <c r="AJ1954" s="96" t="e">
        <f t="shared" si="344"/>
        <v>#VALUE!</v>
      </c>
      <c r="AK1954" s="96" t="e">
        <f t="shared" si="345"/>
        <v>#VALUE!</v>
      </c>
    </row>
    <row r="1955" spans="1:37" ht="24.9" customHeight="1" x14ac:dyDescent="0.25">
      <c r="A1955" s="356" t="s">
        <v>1486</v>
      </c>
      <c r="B1955" s="356"/>
      <c r="C1955" s="356"/>
      <c r="D1955" s="356"/>
      <c r="E1955" s="356"/>
      <c r="F1955" s="356"/>
      <c r="G1955" s="356"/>
      <c r="H1955" s="356"/>
      <c r="I1955" s="356"/>
      <c r="J1955" s="356"/>
      <c r="K1955" s="356"/>
      <c r="L1955" s="356"/>
      <c r="M1955" s="356"/>
      <c r="N1955" s="356"/>
      <c r="O1955" s="356"/>
      <c r="P1955" s="356"/>
      <c r="Q1955" s="356"/>
      <c r="R1955" s="356"/>
      <c r="S1955" s="356"/>
      <c r="T1955" s="356"/>
      <c r="U1955" s="356"/>
      <c r="V1955" s="356"/>
      <c r="W1955" s="356"/>
      <c r="X1955" s="356"/>
      <c r="Y1955" s="356"/>
      <c r="Z1955" s="356"/>
      <c r="AA1955" s="356"/>
      <c r="AB1955" s="356"/>
      <c r="AC1955" s="356"/>
      <c r="AD1955" s="310">
        <f>'Art. 121'!Q1871</f>
        <v>3</v>
      </c>
      <c r="AE1955" s="94" t="str">
        <f t="shared" si="339"/>
        <v>No aplica</v>
      </c>
      <c r="AF1955">
        <f t="shared" si="340"/>
        <v>1.5</v>
      </c>
      <c r="AG1955" s="92" t="str">
        <f t="shared" si="341"/>
        <v>No aplica</v>
      </c>
      <c r="AH1955" s="95" t="e">
        <f t="shared" si="342"/>
        <v>#VALUE!</v>
      </c>
      <c r="AI1955" s="96" t="str">
        <f t="shared" si="343"/>
        <v>No aplica</v>
      </c>
      <c r="AJ1955" s="96" t="e">
        <f t="shared" si="344"/>
        <v>#VALUE!</v>
      </c>
      <c r="AK1955" s="96" t="e">
        <f t="shared" si="345"/>
        <v>#VALUE!</v>
      </c>
    </row>
    <row r="1956" spans="1:37" ht="24.9" customHeight="1" x14ac:dyDescent="0.25">
      <c r="A1956" s="393" t="s">
        <v>1487</v>
      </c>
      <c r="B1956" s="393"/>
      <c r="C1956" s="393"/>
      <c r="D1956" s="393"/>
      <c r="E1956" s="393"/>
      <c r="F1956" s="393"/>
      <c r="G1956" s="393"/>
      <c r="H1956" s="393"/>
      <c r="I1956" s="393"/>
      <c r="J1956" s="393"/>
      <c r="K1956" s="393"/>
      <c r="L1956" s="393"/>
      <c r="M1956" s="393"/>
      <c r="N1956" s="393"/>
      <c r="O1956" s="393"/>
      <c r="P1956" s="393"/>
      <c r="Q1956" s="393"/>
      <c r="R1956" s="393"/>
      <c r="S1956" s="393"/>
      <c r="T1956" s="393"/>
      <c r="U1956" s="393"/>
      <c r="V1956" s="393"/>
      <c r="W1956" s="393"/>
      <c r="X1956" s="393"/>
      <c r="Y1956" s="393"/>
      <c r="Z1956" s="393"/>
      <c r="AA1956" s="393"/>
      <c r="AB1956" s="393"/>
      <c r="AC1956" s="393"/>
      <c r="AD1956" s="310">
        <f>'Art. 121'!Q1872</f>
        <v>3</v>
      </c>
      <c r="AE1956" s="94" t="str">
        <f t="shared" si="339"/>
        <v>No aplica</v>
      </c>
      <c r="AF1956">
        <f t="shared" si="340"/>
        <v>1.5</v>
      </c>
      <c r="AG1956" s="92" t="str">
        <f t="shared" si="341"/>
        <v>No aplica</v>
      </c>
      <c r="AH1956" s="95" t="e">
        <f t="shared" si="342"/>
        <v>#VALUE!</v>
      </c>
      <c r="AI1956" s="96" t="str">
        <f t="shared" si="343"/>
        <v>No aplica</v>
      </c>
      <c r="AJ1956" s="96" t="e">
        <f t="shared" si="344"/>
        <v>#VALUE!</v>
      </c>
      <c r="AK1956" s="96" t="e">
        <f t="shared" si="345"/>
        <v>#VALUE!</v>
      </c>
    </row>
    <row r="1957" spans="1:37" ht="24.9" customHeight="1" x14ac:dyDescent="0.25">
      <c r="A1957" s="393" t="s">
        <v>1488</v>
      </c>
      <c r="B1957" s="393"/>
      <c r="C1957" s="393"/>
      <c r="D1957" s="393"/>
      <c r="E1957" s="393"/>
      <c r="F1957" s="393"/>
      <c r="G1957" s="393"/>
      <c r="H1957" s="393"/>
      <c r="I1957" s="393"/>
      <c r="J1957" s="393"/>
      <c r="K1957" s="393"/>
      <c r="L1957" s="393"/>
      <c r="M1957" s="393"/>
      <c r="N1957" s="393"/>
      <c r="O1957" s="393"/>
      <c r="P1957" s="393"/>
      <c r="Q1957" s="393"/>
      <c r="R1957" s="393"/>
      <c r="S1957" s="393"/>
      <c r="T1957" s="393"/>
      <c r="U1957" s="393"/>
      <c r="V1957" s="393"/>
      <c r="W1957" s="393"/>
      <c r="X1957" s="393"/>
      <c r="Y1957" s="393"/>
      <c r="Z1957" s="393"/>
      <c r="AA1957" s="393"/>
      <c r="AB1957" s="393"/>
      <c r="AC1957" s="393"/>
      <c r="AD1957" s="310">
        <f>'Art. 121'!Q1873</f>
        <v>3</v>
      </c>
      <c r="AE1957" s="94" t="str">
        <f t="shared" si="339"/>
        <v>No aplica</v>
      </c>
      <c r="AF1957">
        <f t="shared" si="340"/>
        <v>1.5</v>
      </c>
      <c r="AG1957" s="92" t="str">
        <f t="shared" si="341"/>
        <v>No aplica</v>
      </c>
      <c r="AH1957" s="95" t="e">
        <f t="shared" si="342"/>
        <v>#VALUE!</v>
      </c>
      <c r="AI1957" s="96" t="str">
        <f t="shared" si="343"/>
        <v>No aplica</v>
      </c>
      <c r="AJ1957" s="96" t="e">
        <f t="shared" si="344"/>
        <v>#VALUE!</v>
      </c>
      <c r="AK1957" s="96" t="e">
        <f t="shared" si="345"/>
        <v>#VALUE!</v>
      </c>
    </row>
    <row r="1958" spans="1:37" ht="24.9" customHeight="1" x14ac:dyDescent="0.25">
      <c r="A1958" s="356" t="s">
        <v>1489</v>
      </c>
      <c r="B1958" s="356"/>
      <c r="C1958" s="356"/>
      <c r="D1958" s="356"/>
      <c r="E1958" s="356"/>
      <c r="F1958" s="356"/>
      <c r="G1958" s="356"/>
      <c r="H1958" s="356"/>
      <c r="I1958" s="356"/>
      <c r="J1958" s="356"/>
      <c r="K1958" s="356"/>
      <c r="L1958" s="356"/>
      <c r="M1958" s="356"/>
      <c r="N1958" s="356"/>
      <c r="O1958" s="356"/>
      <c r="P1958" s="356"/>
      <c r="Q1958" s="356"/>
      <c r="R1958" s="356"/>
      <c r="S1958" s="356"/>
      <c r="T1958" s="356"/>
      <c r="U1958" s="356"/>
      <c r="V1958" s="356"/>
      <c r="W1958" s="356"/>
      <c r="X1958" s="356"/>
      <c r="Y1958" s="356"/>
      <c r="Z1958" s="356"/>
      <c r="AA1958" s="356"/>
      <c r="AB1958" s="356"/>
      <c r="AC1958" s="356"/>
      <c r="AD1958" s="310">
        <f>'Art. 121'!Q1874</f>
        <v>3</v>
      </c>
      <c r="AE1958" s="94" t="str">
        <f t="shared" si="339"/>
        <v>No aplica</v>
      </c>
      <c r="AF1958">
        <f t="shared" si="340"/>
        <v>1.5</v>
      </c>
      <c r="AG1958" s="92" t="str">
        <f t="shared" si="341"/>
        <v>No aplica</v>
      </c>
      <c r="AH1958" s="95" t="e">
        <f t="shared" si="342"/>
        <v>#VALUE!</v>
      </c>
      <c r="AI1958" s="96" t="str">
        <f t="shared" si="343"/>
        <v>No aplica</v>
      </c>
      <c r="AJ1958" s="96" t="e">
        <f t="shared" si="344"/>
        <v>#VALUE!</v>
      </c>
      <c r="AK1958" s="96" t="e">
        <f t="shared" si="345"/>
        <v>#VALUE!</v>
      </c>
    </row>
    <row r="1959" spans="1:37" ht="24.9" customHeight="1" x14ac:dyDescent="0.25">
      <c r="A1959" s="356" t="s">
        <v>1490</v>
      </c>
      <c r="B1959" s="356"/>
      <c r="C1959" s="356"/>
      <c r="D1959" s="356"/>
      <c r="E1959" s="356"/>
      <c r="F1959" s="356"/>
      <c r="G1959" s="356"/>
      <c r="H1959" s="356"/>
      <c r="I1959" s="356"/>
      <c r="J1959" s="356"/>
      <c r="K1959" s="356"/>
      <c r="L1959" s="356"/>
      <c r="M1959" s="356"/>
      <c r="N1959" s="356"/>
      <c r="O1959" s="356"/>
      <c r="P1959" s="356"/>
      <c r="Q1959" s="356"/>
      <c r="R1959" s="356"/>
      <c r="S1959" s="356"/>
      <c r="T1959" s="356"/>
      <c r="U1959" s="356"/>
      <c r="V1959" s="356"/>
      <c r="W1959" s="356"/>
      <c r="X1959" s="356"/>
      <c r="Y1959" s="356"/>
      <c r="Z1959" s="356"/>
      <c r="AA1959" s="356"/>
      <c r="AB1959" s="356"/>
      <c r="AC1959" s="356"/>
      <c r="AD1959" s="310">
        <f>'Art. 121'!Q1875</f>
        <v>3</v>
      </c>
      <c r="AE1959" s="94" t="str">
        <f t="shared" si="339"/>
        <v>No aplica</v>
      </c>
      <c r="AF1959">
        <f t="shared" si="340"/>
        <v>1.5</v>
      </c>
      <c r="AG1959" s="92" t="str">
        <f t="shared" si="341"/>
        <v>No aplica</v>
      </c>
      <c r="AH1959" s="95" t="e">
        <f t="shared" si="342"/>
        <v>#VALUE!</v>
      </c>
      <c r="AI1959" s="96" t="str">
        <f t="shared" si="343"/>
        <v>No aplica</v>
      </c>
      <c r="AJ1959" s="96" t="e">
        <f t="shared" si="344"/>
        <v>#VALUE!</v>
      </c>
      <c r="AK1959" s="96" t="e">
        <f t="shared" si="345"/>
        <v>#VALUE!</v>
      </c>
    </row>
    <row r="1960" spans="1:37" ht="24.9" customHeight="1" x14ac:dyDescent="0.25">
      <c r="A1960" s="356" t="s">
        <v>1491</v>
      </c>
      <c r="B1960" s="356"/>
      <c r="C1960" s="356"/>
      <c r="D1960" s="356"/>
      <c r="E1960" s="356"/>
      <c r="F1960" s="356"/>
      <c r="G1960" s="356"/>
      <c r="H1960" s="356"/>
      <c r="I1960" s="356"/>
      <c r="J1960" s="356"/>
      <c r="K1960" s="356"/>
      <c r="L1960" s="356"/>
      <c r="M1960" s="356"/>
      <c r="N1960" s="356"/>
      <c r="O1960" s="356"/>
      <c r="P1960" s="356"/>
      <c r="Q1960" s="356"/>
      <c r="R1960" s="356"/>
      <c r="S1960" s="356"/>
      <c r="T1960" s="356"/>
      <c r="U1960" s="356"/>
      <c r="V1960" s="356"/>
      <c r="W1960" s="356"/>
      <c r="X1960" s="356"/>
      <c r="Y1960" s="356"/>
      <c r="Z1960" s="356"/>
      <c r="AA1960" s="356"/>
      <c r="AB1960" s="356"/>
      <c r="AC1960" s="356"/>
      <c r="AD1960" s="310">
        <f>'Art. 121'!Q1876</f>
        <v>3</v>
      </c>
      <c r="AE1960" s="94" t="str">
        <f t="shared" si="339"/>
        <v>No aplica</v>
      </c>
      <c r="AF1960">
        <f t="shared" si="340"/>
        <v>1.5</v>
      </c>
      <c r="AG1960" s="92" t="str">
        <f t="shared" si="341"/>
        <v>No aplica</v>
      </c>
      <c r="AH1960" s="95" t="e">
        <f t="shared" si="342"/>
        <v>#VALUE!</v>
      </c>
      <c r="AI1960" s="96" t="str">
        <f t="shared" si="343"/>
        <v>No aplica</v>
      </c>
      <c r="AJ1960" s="96" t="e">
        <f t="shared" si="344"/>
        <v>#VALUE!</v>
      </c>
      <c r="AK1960" s="96" t="e">
        <f t="shared" si="345"/>
        <v>#VALUE!</v>
      </c>
    </row>
    <row r="1961" spans="1:37" ht="24.9" customHeight="1" x14ac:dyDescent="0.25">
      <c r="A1961" s="356" t="s">
        <v>1492</v>
      </c>
      <c r="B1961" s="356"/>
      <c r="C1961" s="356"/>
      <c r="D1961" s="356"/>
      <c r="E1961" s="356"/>
      <c r="F1961" s="356"/>
      <c r="G1961" s="356"/>
      <c r="H1961" s="356"/>
      <c r="I1961" s="356"/>
      <c r="J1961" s="356"/>
      <c r="K1961" s="356"/>
      <c r="L1961" s="356"/>
      <c r="M1961" s="356"/>
      <c r="N1961" s="356"/>
      <c r="O1961" s="356"/>
      <c r="P1961" s="356"/>
      <c r="Q1961" s="356"/>
      <c r="R1961" s="356"/>
      <c r="S1961" s="356"/>
      <c r="T1961" s="356"/>
      <c r="U1961" s="356"/>
      <c r="V1961" s="356"/>
      <c r="W1961" s="356"/>
      <c r="X1961" s="356"/>
      <c r="Y1961" s="356"/>
      <c r="Z1961" s="356"/>
      <c r="AA1961" s="356"/>
      <c r="AB1961" s="356"/>
      <c r="AC1961" s="356"/>
      <c r="AD1961" s="310">
        <f>'Art. 121'!Q1877</f>
        <v>3</v>
      </c>
      <c r="AE1961" s="94" t="str">
        <f t="shared" si="339"/>
        <v>No aplica</v>
      </c>
      <c r="AF1961">
        <f t="shared" si="340"/>
        <v>1.5</v>
      </c>
      <c r="AG1961" s="92" t="str">
        <f t="shared" si="341"/>
        <v>No aplica</v>
      </c>
      <c r="AH1961" s="95" t="e">
        <f t="shared" si="342"/>
        <v>#VALUE!</v>
      </c>
      <c r="AI1961" s="96" t="str">
        <f t="shared" si="343"/>
        <v>No aplica</v>
      </c>
      <c r="AJ1961" s="96" t="e">
        <f t="shared" si="344"/>
        <v>#VALUE!</v>
      </c>
      <c r="AK1961" s="96" t="e">
        <f t="shared" si="345"/>
        <v>#VALUE!</v>
      </c>
    </row>
    <row r="1962" spans="1:37" ht="24.9" customHeight="1" x14ac:dyDescent="0.25">
      <c r="A1962" s="356" t="s">
        <v>1493</v>
      </c>
      <c r="B1962" s="356"/>
      <c r="C1962" s="356"/>
      <c r="D1962" s="356"/>
      <c r="E1962" s="356"/>
      <c r="F1962" s="356"/>
      <c r="G1962" s="356"/>
      <c r="H1962" s="356"/>
      <c r="I1962" s="356"/>
      <c r="J1962" s="356"/>
      <c r="K1962" s="356"/>
      <c r="L1962" s="356"/>
      <c r="M1962" s="356"/>
      <c r="N1962" s="356"/>
      <c r="O1962" s="356"/>
      <c r="P1962" s="356"/>
      <c r="Q1962" s="356"/>
      <c r="R1962" s="356"/>
      <c r="S1962" s="356"/>
      <c r="T1962" s="356"/>
      <c r="U1962" s="356"/>
      <c r="V1962" s="356"/>
      <c r="W1962" s="356"/>
      <c r="X1962" s="356"/>
      <c r="Y1962" s="356"/>
      <c r="Z1962" s="356"/>
      <c r="AA1962" s="356"/>
      <c r="AB1962" s="356"/>
      <c r="AC1962" s="356"/>
      <c r="AD1962" s="310">
        <f>'Art. 121'!Q1878</f>
        <v>3</v>
      </c>
      <c r="AE1962" s="94" t="str">
        <f t="shared" si="339"/>
        <v>No aplica</v>
      </c>
      <c r="AF1962">
        <f t="shared" si="340"/>
        <v>1.5</v>
      </c>
      <c r="AG1962" s="92" t="str">
        <f t="shared" si="341"/>
        <v>No aplica</v>
      </c>
      <c r="AH1962" s="95" t="e">
        <f t="shared" si="342"/>
        <v>#VALUE!</v>
      </c>
      <c r="AI1962" s="96" t="str">
        <f t="shared" si="343"/>
        <v>No aplica</v>
      </c>
      <c r="AJ1962" s="96" t="e">
        <f t="shared" si="344"/>
        <v>#VALUE!</v>
      </c>
      <c r="AK1962" s="96" t="e">
        <f t="shared" si="345"/>
        <v>#VALUE!</v>
      </c>
    </row>
    <row r="1963" spans="1:37" ht="24.9" customHeight="1" x14ac:dyDescent="0.25">
      <c r="A1963" s="393" t="s">
        <v>1494</v>
      </c>
      <c r="B1963" s="393"/>
      <c r="C1963" s="393"/>
      <c r="D1963" s="393"/>
      <c r="E1963" s="393"/>
      <c r="F1963" s="393"/>
      <c r="G1963" s="393"/>
      <c r="H1963" s="393"/>
      <c r="I1963" s="393"/>
      <c r="J1963" s="393"/>
      <c r="K1963" s="393"/>
      <c r="L1963" s="393"/>
      <c r="M1963" s="393"/>
      <c r="N1963" s="393"/>
      <c r="O1963" s="393"/>
      <c r="P1963" s="393"/>
      <c r="Q1963" s="393"/>
      <c r="R1963" s="393"/>
      <c r="S1963" s="393"/>
      <c r="T1963" s="393"/>
      <c r="U1963" s="393"/>
      <c r="V1963" s="393"/>
      <c r="W1963" s="393"/>
      <c r="X1963" s="393"/>
      <c r="Y1963" s="393"/>
      <c r="Z1963" s="393"/>
      <c r="AA1963" s="393"/>
      <c r="AB1963" s="393"/>
      <c r="AC1963" s="393"/>
      <c r="AD1963" s="310">
        <f>'Art. 121'!Q1879</f>
        <v>3</v>
      </c>
      <c r="AE1963" s="94" t="str">
        <f t="shared" si="339"/>
        <v>No aplica</v>
      </c>
      <c r="AF1963">
        <f t="shared" si="340"/>
        <v>1.5</v>
      </c>
      <c r="AG1963" s="92" t="str">
        <f t="shared" si="341"/>
        <v>No aplica</v>
      </c>
      <c r="AH1963" s="95" t="e">
        <f t="shared" si="342"/>
        <v>#VALUE!</v>
      </c>
      <c r="AI1963" s="96" t="str">
        <f t="shared" si="343"/>
        <v>No aplica</v>
      </c>
      <c r="AJ1963" s="96" t="e">
        <f t="shared" si="344"/>
        <v>#VALUE!</v>
      </c>
      <c r="AK1963" s="96" t="e">
        <f t="shared" si="345"/>
        <v>#VALUE!</v>
      </c>
    </row>
    <row r="1964" spans="1:37" ht="24.9" customHeight="1" x14ac:dyDescent="0.25">
      <c r="A1964" s="393" t="s">
        <v>1495</v>
      </c>
      <c r="B1964" s="393"/>
      <c r="C1964" s="393"/>
      <c r="D1964" s="393"/>
      <c r="E1964" s="393"/>
      <c r="F1964" s="393"/>
      <c r="G1964" s="393"/>
      <c r="H1964" s="393"/>
      <c r="I1964" s="393"/>
      <c r="J1964" s="393"/>
      <c r="K1964" s="393"/>
      <c r="L1964" s="393"/>
      <c r="M1964" s="393"/>
      <c r="N1964" s="393"/>
      <c r="O1964" s="393"/>
      <c r="P1964" s="393"/>
      <c r="Q1964" s="393"/>
      <c r="R1964" s="393"/>
      <c r="S1964" s="393"/>
      <c r="T1964" s="393"/>
      <c r="U1964" s="393"/>
      <c r="V1964" s="393"/>
      <c r="W1964" s="393"/>
      <c r="X1964" s="393"/>
      <c r="Y1964" s="393"/>
      <c r="Z1964" s="393"/>
      <c r="AA1964" s="393"/>
      <c r="AB1964" s="393"/>
      <c r="AC1964" s="393"/>
      <c r="AD1964" s="310">
        <f>'Art. 121'!Q1880</f>
        <v>3</v>
      </c>
      <c r="AE1964" s="94" t="str">
        <f t="shared" si="339"/>
        <v>No aplica</v>
      </c>
      <c r="AF1964">
        <f t="shared" si="340"/>
        <v>1.5</v>
      </c>
      <c r="AG1964" s="92" t="str">
        <f t="shared" si="341"/>
        <v>No aplica</v>
      </c>
      <c r="AH1964" s="95" t="e">
        <f t="shared" si="342"/>
        <v>#VALUE!</v>
      </c>
      <c r="AI1964" s="96" t="str">
        <f t="shared" si="343"/>
        <v>No aplica</v>
      </c>
      <c r="AJ1964" s="96" t="e">
        <f t="shared" si="344"/>
        <v>#VALUE!</v>
      </c>
      <c r="AK1964" s="96" t="e">
        <f t="shared" si="345"/>
        <v>#VALUE!</v>
      </c>
    </row>
    <row r="1965" spans="1:37" ht="24.9" customHeight="1" x14ac:dyDescent="0.25">
      <c r="A1965" s="356" t="s">
        <v>1496</v>
      </c>
      <c r="B1965" s="356"/>
      <c r="C1965" s="356"/>
      <c r="D1965" s="356"/>
      <c r="E1965" s="356"/>
      <c r="F1965" s="356"/>
      <c r="G1965" s="356"/>
      <c r="H1965" s="356"/>
      <c r="I1965" s="356"/>
      <c r="J1965" s="356"/>
      <c r="K1965" s="356"/>
      <c r="L1965" s="356"/>
      <c r="M1965" s="356"/>
      <c r="N1965" s="356"/>
      <c r="O1965" s="356"/>
      <c r="P1965" s="356"/>
      <c r="Q1965" s="356"/>
      <c r="R1965" s="356"/>
      <c r="S1965" s="356"/>
      <c r="T1965" s="356"/>
      <c r="U1965" s="356"/>
      <c r="V1965" s="356"/>
      <c r="W1965" s="356"/>
      <c r="X1965" s="356"/>
      <c r="Y1965" s="356"/>
      <c r="Z1965" s="356"/>
      <c r="AA1965" s="356"/>
      <c r="AB1965" s="356"/>
      <c r="AC1965" s="356"/>
      <c r="AD1965" s="310">
        <f>'Art. 121'!Q1881</f>
        <v>3</v>
      </c>
      <c r="AE1965" s="94" t="str">
        <f t="shared" si="339"/>
        <v>No aplica</v>
      </c>
      <c r="AF1965">
        <f t="shared" si="340"/>
        <v>1.5</v>
      </c>
      <c r="AG1965" s="92" t="str">
        <f t="shared" si="341"/>
        <v>No aplica</v>
      </c>
      <c r="AH1965" s="95" t="e">
        <f t="shared" si="342"/>
        <v>#VALUE!</v>
      </c>
      <c r="AI1965" s="96" t="str">
        <f t="shared" si="343"/>
        <v>No aplica</v>
      </c>
      <c r="AJ1965" s="96" t="e">
        <f t="shared" si="344"/>
        <v>#VALUE!</v>
      </c>
      <c r="AK1965" s="96" t="e">
        <f t="shared" si="345"/>
        <v>#VALUE!</v>
      </c>
    </row>
    <row r="1966" spans="1:37" ht="24.9" customHeight="1" x14ac:dyDescent="0.25">
      <c r="A1966" s="356" t="s">
        <v>1497</v>
      </c>
      <c r="B1966" s="356"/>
      <c r="C1966" s="356"/>
      <c r="D1966" s="356"/>
      <c r="E1966" s="356"/>
      <c r="F1966" s="356"/>
      <c r="G1966" s="356"/>
      <c r="H1966" s="356"/>
      <c r="I1966" s="356"/>
      <c r="J1966" s="356"/>
      <c r="K1966" s="356"/>
      <c r="L1966" s="356"/>
      <c r="M1966" s="356"/>
      <c r="N1966" s="356"/>
      <c r="O1966" s="356"/>
      <c r="P1966" s="356"/>
      <c r="Q1966" s="356"/>
      <c r="R1966" s="356"/>
      <c r="S1966" s="356"/>
      <c r="T1966" s="356"/>
      <c r="U1966" s="356"/>
      <c r="V1966" s="356"/>
      <c r="W1966" s="356"/>
      <c r="X1966" s="356"/>
      <c r="Y1966" s="356"/>
      <c r="Z1966" s="356"/>
      <c r="AA1966" s="356"/>
      <c r="AB1966" s="356"/>
      <c r="AC1966" s="356"/>
      <c r="AD1966" s="310">
        <f>'Art. 121'!Q1882</f>
        <v>3</v>
      </c>
      <c r="AE1966" s="94" t="str">
        <f t="shared" si="339"/>
        <v>No aplica</v>
      </c>
      <c r="AF1966">
        <f t="shared" si="340"/>
        <v>1.5</v>
      </c>
      <c r="AG1966" s="92" t="str">
        <f t="shared" si="341"/>
        <v>No aplica</v>
      </c>
      <c r="AH1966" s="95" t="e">
        <f t="shared" si="342"/>
        <v>#VALUE!</v>
      </c>
      <c r="AI1966" s="96" t="str">
        <f t="shared" si="343"/>
        <v>No aplica</v>
      </c>
      <c r="AJ1966" s="96" t="e">
        <f t="shared" si="344"/>
        <v>#VALUE!</v>
      </c>
      <c r="AK1966" s="96" t="e">
        <f t="shared" si="345"/>
        <v>#VALUE!</v>
      </c>
    </row>
    <row r="1967" spans="1:37" ht="24.9" customHeight="1" x14ac:dyDescent="0.25">
      <c r="A1967" s="356" t="s">
        <v>1498</v>
      </c>
      <c r="B1967" s="356"/>
      <c r="C1967" s="356"/>
      <c r="D1967" s="356"/>
      <c r="E1967" s="356"/>
      <c r="F1967" s="356"/>
      <c r="G1967" s="356"/>
      <c r="H1967" s="356"/>
      <c r="I1967" s="356"/>
      <c r="J1967" s="356"/>
      <c r="K1967" s="356"/>
      <c r="L1967" s="356"/>
      <c r="M1967" s="356"/>
      <c r="N1967" s="356"/>
      <c r="O1967" s="356"/>
      <c r="P1967" s="356"/>
      <c r="Q1967" s="356"/>
      <c r="R1967" s="356"/>
      <c r="S1967" s="356"/>
      <c r="T1967" s="356"/>
      <c r="U1967" s="356"/>
      <c r="V1967" s="356"/>
      <c r="W1967" s="356"/>
      <c r="X1967" s="356"/>
      <c r="Y1967" s="356"/>
      <c r="Z1967" s="356"/>
      <c r="AA1967" s="356"/>
      <c r="AB1967" s="356"/>
      <c r="AC1967" s="356"/>
      <c r="AD1967" s="310">
        <f>'Art. 121'!Q1883</f>
        <v>3</v>
      </c>
      <c r="AE1967" s="94" t="str">
        <f t="shared" si="339"/>
        <v>No aplica</v>
      </c>
      <c r="AF1967">
        <f t="shared" si="340"/>
        <v>1.5</v>
      </c>
      <c r="AG1967" s="92" t="str">
        <f t="shared" si="341"/>
        <v>No aplica</v>
      </c>
      <c r="AH1967" s="95" t="e">
        <f t="shared" si="342"/>
        <v>#VALUE!</v>
      </c>
      <c r="AI1967" s="96" t="str">
        <f t="shared" si="343"/>
        <v>No aplica</v>
      </c>
      <c r="AJ1967" s="96" t="e">
        <f t="shared" si="344"/>
        <v>#VALUE!</v>
      </c>
      <c r="AK1967" s="96" t="e">
        <f t="shared" si="345"/>
        <v>#VALUE!</v>
      </c>
    </row>
    <row r="1968" spans="1:37" ht="24.9" customHeight="1" x14ac:dyDescent="0.25">
      <c r="A1968" s="393" t="s">
        <v>1499</v>
      </c>
      <c r="B1968" s="393"/>
      <c r="C1968" s="393"/>
      <c r="D1968" s="393"/>
      <c r="E1968" s="393"/>
      <c r="F1968" s="393"/>
      <c r="G1968" s="393"/>
      <c r="H1968" s="393"/>
      <c r="I1968" s="393"/>
      <c r="J1968" s="393"/>
      <c r="K1968" s="393"/>
      <c r="L1968" s="393"/>
      <c r="M1968" s="393"/>
      <c r="N1968" s="393"/>
      <c r="O1968" s="393"/>
      <c r="P1968" s="393"/>
      <c r="Q1968" s="393"/>
      <c r="R1968" s="393"/>
      <c r="S1968" s="393"/>
      <c r="T1968" s="393"/>
      <c r="U1968" s="393"/>
      <c r="V1968" s="393"/>
      <c r="W1968" s="393"/>
      <c r="X1968" s="393"/>
      <c r="Y1968" s="393"/>
      <c r="Z1968" s="393"/>
      <c r="AA1968" s="393"/>
      <c r="AB1968" s="393"/>
      <c r="AC1968" s="393"/>
      <c r="AD1968" s="310">
        <f>'Art. 121'!Q1884</f>
        <v>3</v>
      </c>
      <c r="AE1968" s="94" t="str">
        <f t="shared" si="339"/>
        <v>No aplica</v>
      </c>
      <c r="AF1968">
        <f t="shared" si="340"/>
        <v>1.5</v>
      </c>
      <c r="AG1968" s="92" t="str">
        <f t="shared" si="341"/>
        <v>No aplica</v>
      </c>
      <c r="AH1968" s="95" t="e">
        <f t="shared" si="342"/>
        <v>#VALUE!</v>
      </c>
      <c r="AI1968" s="96" t="str">
        <f t="shared" si="343"/>
        <v>No aplica</v>
      </c>
      <c r="AJ1968" s="96" t="e">
        <f t="shared" si="344"/>
        <v>#VALUE!</v>
      </c>
      <c r="AK1968" s="96" t="e">
        <f t="shared" si="345"/>
        <v>#VALUE!</v>
      </c>
    </row>
    <row r="1969" spans="1:37" ht="24.9" customHeight="1" x14ac:dyDescent="0.25">
      <c r="A1969" s="393" t="s">
        <v>1500</v>
      </c>
      <c r="B1969" s="393"/>
      <c r="C1969" s="393"/>
      <c r="D1969" s="393"/>
      <c r="E1969" s="393"/>
      <c r="F1969" s="393"/>
      <c r="G1969" s="393"/>
      <c r="H1969" s="393"/>
      <c r="I1969" s="393"/>
      <c r="J1969" s="393"/>
      <c r="K1969" s="393"/>
      <c r="L1969" s="393"/>
      <c r="M1969" s="393"/>
      <c r="N1969" s="393"/>
      <c r="O1969" s="393"/>
      <c r="P1969" s="393"/>
      <c r="Q1969" s="393"/>
      <c r="R1969" s="393"/>
      <c r="S1969" s="393"/>
      <c r="T1969" s="393"/>
      <c r="U1969" s="393"/>
      <c r="V1969" s="393"/>
      <c r="W1969" s="393"/>
      <c r="X1969" s="393"/>
      <c r="Y1969" s="393"/>
      <c r="Z1969" s="393"/>
      <c r="AA1969" s="393"/>
      <c r="AB1969" s="393"/>
      <c r="AC1969" s="393"/>
      <c r="AD1969" s="310">
        <f>'Art. 121'!Q1885</f>
        <v>3</v>
      </c>
      <c r="AE1969" s="94" t="str">
        <f t="shared" si="339"/>
        <v>No aplica</v>
      </c>
      <c r="AF1969">
        <f t="shared" si="340"/>
        <v>1.5</v>
      </c>
      <c r="AG1969" s="92" t="str">
        <f t="shared" si="341"/>
        <v>No aplica</v>
      </c>
      <c r="AH1969" s="95" t="e">
        <f t="shared" si="342"/>
        <v>#VALUE!</v>
      </c>
      <c r="AI1969" s="96" t="str">
        <f t="shared" si="343"/>
        <v>No aplica</v>
      </c>
      <c r="AJ1969" s="96" t="e">
        <f t="shared" si="344"/>
        <v>#VALUE!</v>
      </c>
      <c r="AK1969" s="96" t="e">
        <f t="shared" si="345"/>
        <v>#VALUE!</v>
      </c>
    </row>
    <row r="1970" spans="1:37" ht="24.9" customHeight="1" x14ac:dyDescent="0.25">
      <c r="A1970" s="356" t="s">
        <v>1501</v>
      </c>
      <c r="B1970" s="356"/>
      <c r="C1970" s="356"/>
      <c r="D1970" s="356"/>
      <c r="E1970" s="356"/>
      <c r="F1970" s="356"/>
      <c r="G1970" s="356"/>
      <c r="H1970" s="356"/>
      <c r="I1970" s="356"/>
      <c r="J1970" s="356"/>
      <c r="K1970" s="356"/>
      <c r="L1970" s="356"/>
      <c r="M1970" s="356"/>
      <c r="N1970" s="356"/>
      <c r="O1970" s="356"/>
      <c r="P1970" s="356"/>
      <c r="Q1970" s="356"/>
      <c r="R1970" s="356"/>
      <c r="S1970" s="356"/>
      <c r="T1970" s="356"/>
      <c r="U1970" s="356"/>
      <c r="V1970" s="356"/>
      <c r="W1970" s="356"/>
      <c r="X1970" s="356"/>
      <c r="Y1970" s="356"/>
      <c r="Z1970" s="356"/>
      <c r="AA1970" s="356"/>
      <c r="AB1970" s="356"/>
      <c r="AC1970" s="356"/>
      <c r="AD1970" s="310">
        <f>'Art. 121'!Q1886</f>
        <v>3</v>
      </c>
      <c r="AE1970" s="94" t="str">
        <f t="shared" si="339"/>
        <v>No aplica</v>
      </c>
      <c r="AF1970">
        <f t="shared" si="340"/>
        <v>1.5</v>
      </c>
      <c r="AG1970" s="92" t="str">
        <f t="shared" si="341"/>
        <v>No aplica</v>
      </c>
      <c r="AH1970" s="95" t="e">
        <f t="shared" si="342"/>
        <v>#VALUE!</v>
      </c>
      <c r="AI1970" s="96" t="str">
        <f t="shared" si="343"/>
        <v>No aplica</v>
      </c>
      <c r="AJ1970" s="96" t="e">
        <f t="shared" si="344"/>
        <v>#VALUE!</v>
      </c>
      <c r="AK1970" s="96" t="e">
        <f t="shared" si="345"/>
        <v>#VALUE!</v>
      </c>
    </row>
    <row r="1971" spans="1:37" ht="24.9" customHeight="1" x14ac:dyDescent="0.25">
      <c r="A1971" s="356" t="s">
        <v>1502</v>
      </c>
      <c r="B1971" s="356"/>
      <c r="C1971" s="356"/>
      <c r="D1971" s="356"/>
      <c r="E1971" s="356"/>
      <c r="F1971" s="356"/>
      <c r="G1971" s="356"/>
      <c r="H1971" s="356"/>
      <c r="I1971" s="356"/>
      <c r="J1971" s="356"/>
      <c r="K1971" s="356"/>
      <c r="L1971" s="356"/>
      <c r="M1971" s="356"/>
      <c r="N1971" s="356"/>
      <c r="O1971" s="356"/>
      <c r="P1971" s="356"/>
      <c r="Q1971" s="356"/>
      <c r="R1971" s="356"/>
      <c r="S1971" s="356"/>
      <c r="T1971" s="356"/>
      <c r="U1971" s="356"/>
      <c r="V1971" s="356"/>
      <c r="W1971" s="356"/>
      <c r="X1971" s="356"/>
      <c r="Y1971" s="356"/>
      <c r="Z1971" s="356"/>
      <c r="AA1971" s="356"/>
      <c r="AB1971" s="356"/>
      <c r="AC1971" s="356"/>
      <c r="AD1971" s="310">
        <f>'Art. 121'!Q1887</f>
        <v>3</v>
      </c>
      <c r="AE1971" s="94" t="str">
        <f t="shared" si="339"/>
        <v>No aplica</v>
      </c>
      <c r="AF1971">
        <f t="shared" si="340"/>
        <v>1.5</v>
      </c>
      <c r="AG1971" s="92" t="str">
        <f t="shared" si="341"/>
        <v>No aplica</v>
      </c>
      <c r="AH1971" s="95" t="e">
        <f t="shared" si="342"/>
        <v>#VALUE!</v>
      </c>
      <c r="AI1971" s="96" t="str">
        <f t="shared" si="343"/>
        <v>No aplica</v>
      </c>
      <c r="AJ1971" s="96" t="e">
        <f t="shared" si="344"/>
        <v>#VALUE!</v>
      </c>
      <c r="AK1971" s="96" t="e">
        <f t="shared" si="345"/>
        <v>#VALUE!</v>
      </c>
    </row>
    <row r="1972" spans="1:37" ht="24.9" customHeight="1" x14ac:dyDescent="0.25">
      <c r="A1972" s="356" t="s">
        <v>1503</v>
      </c>
      <c r="B1972" s="356"/>
      <c r="C1972" s="356"/>
      <c r="D1972" s="356"/>
      <c r="E1972" s="356"/>
      <c r="F1972" s="356"/>
      <c r="G1972" s="356"/>
      <c r="H1972" s="356"/>
      <c r="I1972" s="356"/>
      <c r="J1972" s="356"/>
      <c r="K1972" s="356"/>
      <c r="L1972" s="356"/>
      <c r="M1972" s="356"/>
      <c r="N1972" s="356"/>
      <c r="O1972" s="356"/>
      <c r="P1972" s="356"/>
      <c r="Q1972" s="356"/>
      <c r="R1972" s="356"/>
      <c r="S1972" s="356"/>
      <c r="T1972" s="356"/>
      <c r="U1972" s="356"/>
      <c r="V1972" s="356"/>
      <c r="W1972" s="356"/>
      <c r="X1972" s="356"/>
      <c r="Y1972" s="356"/>
      <c r="Z1972" s="356"/>
      <c r="AA1972" s="356"/>
      <c r="AB1972" s="356"/>
      <c r="AC1972" s="356"/>
      <c r="AD1972" s="310">
        <f>'Art. 121'!Q1888</f>
        <v>3</v>
      </c>
      <c r="AE1972" s="94" t="str">
        <f t="shared" si="339"/>
        <v>No aplica</v>
      </c>
      <c r="AF1972">
        <f t="shared" si="340"/>
        <v>1.5</v>
      </c>
      <c r="AG1972" s="92" t="str">
        <f t="shared" si="341"/>
        <v>No aplica</v>
      </c>
      <c r="AH1972" s="95" t="e">
        <f t="shared" si="342"/>
        <v>#VALUE!</v>
      </c>
      <c r="AI1972" s="96" t="str">
        <f t="shared" si="343"/>
        <v>No aplica</v>
      </c>
      <c r="AJ1972" s="96" t="e">
        <f t="shared" si="344"/>
        <v>#VALUE!</v>
      </c>
      <c r="AK1972" s="96" t="e">
        <f t="shared" si="345"/>
        <v>#VALUE!</v>
      </c>
    </row>
    <row r="1973" spans="1:37" ht="24.9" customHeight="1" x14ac:dyDescent="0.25">
      <c r="A1973" s="356" t="s">
        <v>1504</v>
      </c>
      <c r="B1973" s="356"/>
      <c r="C1973" s="356"/>
      <c r="D1973" s="356"/>
      <c r="E1973" s="356"/>
      <c r="F1973" s="356"/>
      <c r="G1973" s="356"/>
      <c r="H1973" s="356"/>
      <c r="I1973" s="356"/>
      <c r="J1973" s="356"/>
      <c r="K1973" s="356"/>
      <c r="L1973" s="356"/>
      <c r="M1973" s="356"/>
      <c r="N1973" s="356"/>
      <c r="O1973" s="356"/>
      <c r="P1973" s="356"/>
      <c r="Q1973" s="356"/>
      <c r="R1973" s="356"/>
      <c r="S1973" s="356"/>
      <c r="T1973" s="356"/>
      <c r="U1973" s="356"/>
      <c r="V1973" s="356"/>
      <c r="W1973" s="356"/>
      <c r="X1973" s="356"/>
      <c r="Y1973" s="356"/>
      <c r="Z1973" s="356"/>
      <c r="AA1973" s="356"/>
      <c r="AB1973" s="356"/>
      <c r="AC1973" s="356"/>
      <c r="AD1973" s="310">
        <f>'Art. 121'!Q1889</f>
        <v>3</v>
      </c>
      <c r="AE1973" s="94" t="str">
        <f t="shared" si="339"/>
        <v>No aplica</v>
      </c>
      <c r="AF1973">
        <f t="shared" si="340"/>
        <v>1.5</v>
      </c>
      <c r="AG1973" s="92" t="str">
        <f t="shared" si="341"/>
        <v>No aplica</v>
      </c>
      <c r="AH1973" s="95" t="e">
        <f t="shared" si="342"/>
        <v>#VALUE!</v>
      </c>
      <c r="AI1973" s="96" t="str">
        <f t="shared" si="343"/>
        <v>No aplica</v>
      </c>
      <c r="AJ1973" s="96" t="e">
        <f t="shared" si="344"/>
        <v>#VALUE!</v>
      </c>
      <c r="AK1973" s="96" t="e">
        <f t="shared" si="345"/>
        <v>#VALUE!</v>
      </c>
    </row>
    <row r="1974" spans="1:37" ht="24.9" customHeight="1" x14ac:dyDescent="0.25">
      <c r="A1974" s="356" t="s">
        <v>1505</v>
      </c>
      <c r="B1974" s="356"/>
      <c r="C1974" s="356"/>
      <c r="D1974" s="356"/>
      <c r="E1974" s="356"/>
      <c r="F1974" s="356"/>
      <c r="G1974" s="356"/>
      <c r="H1974" s="356"/>
      <c r="I1974" s="356"/>
      <c r="J1974" s="356"/>
      <c r="K1974" s="356"/>
      <c r="L1974" s="356"/>
      <c r="M1974" s="356"/>
      <c r="N1974" s="356"/>
      <c r="O1974" s="356"/>
      <c r="P1974" s="356"/>
      <c r="Q1974" s="356"/>
      <c r="R1974" s="356"/>
      <c r="S1974" s="356"/>
      <c r="T1974" s="356"/>
      <c r="U1974" s="356"/>
      <c r="V1974" s="356"/>
      <c r="W1974" s="356"/>
      <c r="X1974" s="356"/>
      <c r="Y1974" s="356"/>
      <c r="Z1974" s="356"/>
      <c r="AA1974" s="356"/>
      <c r="AB1974" s="356"/>
      <c r="AC1974" s="356"/>
      <c r="AD1974" s="310">
        <f>'Art. 121'!Q1890</f>
        <v>3</v>
      </c>
      <c r="AE1974" s="94" t="str">
        <f t="shared" si="339"/>
        <v>No aplica</v>
      </c>
      <c r="AF1974">
        <f t="shared" si="340"/>
        <v>1.5</v>
      </c>
      <c r="AG1974" s="92" t="str">
        <f t="shared" si="341"/>
        <v>No aplica</v>
      </c>
      <c r="AH1974" s="95" t="e">
        <f t="shared" si="342"/>
        <v>#VALUE!</v>
      </c>
      <c r="AI1974" s="96" t="str">
        <f t="shared" si="343"/>
        <v>No aplica</v>
      </c>
      <c r="AJ1974" s="96" t="e">
        <f t="shared" si="344"/>
        <v>#VALUE!</v>
      </c>
      <c r="AK1974" s="96" t="e">
        <f t="shared" si="345"/>
        <v>#VALUE!</v>
      </c>
    </row>
    <row r="1975" spans="1:37" ht="24.9" customHeight="1" x14ac:dyDescent="0.25">
      <c r="A1975" s="383" t="s">
        <v>1855</v>
      </c>
      <c r="B1975" s="383"/>
      <c r="C1975" s="383"/>
      <c r="D1975" s="383"/>
      <c r="E1975" s="383"/>
      <c r="F1975" s="383"/>
      <c r="G1975" s="383"/>
      <c r="H1975" s="383"/>
      <c r="I1975" s="383"/>
      <c r="J1975" s="383"/>
      <c r="K1975" s="383"/>
      <c r="L1975" s="383"/>
      <c r="M1975" s="383"/>
      <c r="N1975" s="383"/>
      <c r="O1975" s="383"/>
      <c r="P1975" s="383"/>
      <c r="Q1975" s="383"/>
      <c r="R1975" s="383"/>
      <c r="S1975" s="383"/>
      <c r="T1975" s="383"/>
      <c r="U1975" s="383"/>
      <c r="V1975" s="383"/>
      <c r="W1975" s="383"/>
      <c r="X1975" s="383"/>
      <c r="Y1975" s="383"/>
      <c r="Z1975" s="383"/>
      <c r="AA1975" s="383"/>
      <c r="AB1975" s="383"/>
      <c r="AC1975" s="383"/>
      <c r="AD1975" s="383"/>
      <c r="AE1975" s="94">
        <f>SUM(AE1968:AE1974)</f>
        <v>0</v>
      </c>
      <c r="AF1975" s="61"/>
      <c r="AG1975" s="97">
        <f>SUM(AG1952:AG1974)</f>
        <v>0</v>
      </c>
      <c r="AH1975" s="98"/>
      <c r="AI1975" s="99"/>
      <c r="AJ1975" s="99"/>
      <c r="AK1975" s="99"/>
    </row>
    <row r="1976" spans="1:37" ht="24.9" customHeight="1" x14ac:dyDescent="0.25">
      <c r="A1976" s="384" t="s">
        <v>1856</v>
      </c>
      <c r="B1976" s="384"/>
      <c r="C1976" s="384"/>
      <c r="D1976" s="384"/>
      <c r="E1976" s="384"/>
      <c r="F1976" s="384"/>
      <c r="G1976" s="384"/>
      <c r="H1976" s="384"/>
      <c r="I1976" s="384"/>
      <c r="J1976" s="384"/>
      <c r="K1976" s="384"/>
      <c r="L1976" s="384"/>
      <c r="M1976" s="384"/>
      <c r="N1976" s="384"/>
      <c r="O1976" s="384"/>
      <c r="P1976" s="384"/>
      <c r="Q1976" s="384"/>
      <c r="R1976" s="384"/>
      <c r="S1976" s="384"/>
      <c r="T1976" s="384"/>
      <c r="U1976" s="384"/>
      <c r="V1976" s="384"/>
      <c r="W1976" s="384"/>
      <c r="X1976" s="384"/>
      <c r="Y1976" s="384"/>
      <c r="Z1976" s="384"/>
      <c r="AA1976" s="384"/>
      <c r="AB1976" s="384"/>
      <c r="AC1976" s="384"/>
      <c r="AD1976" s="384"/>
      <c r="AE1976" s="94">
        <f>AE1975/$AE$23*100</f>
        <v>0</v>
      </c>
      <c r="AF1976" s="61"/>
      <c r="AG1976" s="97"/>
      <c r="AH1976" s="98"/>
      <c r="AI1976" s="99"/>
      <c r="AJ1976" s="99"/>
      <c r="AK1976" s="99"/>
    </row>
    <row r="1977" spans="1:37" ht="24.9" customHeight="1" x14ac:dyDescent="0.25">
      <c r="A1977" s="73"/>
      <c r="B1977" s="73"/>
      <c r="C1977" s="73"/>
      <c r="D1977" s="73"/>
      <c r="E1977" s="73"/>
      <c r="F1977" s="73"/>
      <c r="G1977" s="73"/>
      <c r="H1977" s="73"/>
      <c r="I1977" s="73"/>
      <c r="J1977" s="73"/>
      <c r="K1977" s="73"/>
      <c r="L1977" s="73"/>
      <c r="M1977" s="73"/>
      <c r="N1977" s="73"/>
      <c r="O1977" s="73"/>
      <c r="P1977" s="73"/>
      <c r="Q1977" s="100"/>
      <c r="R1977" s="73"/>
      <c r="S1977" s="73"/>
      <c r="T1977" s="73"/>
      <c r="U1977" s="73"/>
      <c r="V1977" s="73"/>
      <c r="W1977" s="73"/>
      <c r="X1977" s="73"/>
      <c r="Y1977" s="73"/>
      <c r="Z1977" s="73"/>
      <c r="AA1977" s="73"/>
      <c r="AB1977" s="73"/>
      <c r="AC1977" s="73"/>
      <c r="AD1977" s="101"/>
      <c r="AE1977" s="101"/>
    </row>
    <row r="1978" spans="1:37" ht="24.9" customHeight="1" x14ac:dyDescent="0.25">
      <c r="A1978" s="391" t="s">
        <v>198</v>
      </c>
      <c r="B1978" s="391"/>
      <c r="C1978" s="391"/>
      <c r="D1978" s="391"/>
      <c r="E1978" s="391"/>
      <c r="F1978" s="391"/>
      <c r="G1978" s="391"/>
      <c r="H1978" s="391"/>
      <c r="I1978" s="391"/>
      <c r="J1978" s="391"/>
      <c r="K1978" s="391"/>
      <c r="L1978" s="391"/>
      <c r="M1978" s="391"/>
      <c r="N1978" s="391"/>
      <c r="O1978" s="391"/>
      <c r="P1978" s="391"/>
      <c r="Q1978" s="391"/>
      <c r="R1978" s="391"/>
      <c r="S1978" s="391"/>
      <c r="T1978" s="391"/>
      <c r="U1978" s="391"/>
      <c r="V1978" s="391"/>
      <c r="W1978" s="391"/>
      <c r="X1978" s="391"/>
      <c r="Y1978" s="391"/>
      <c r="Z1978" s="391"/>
      <c r="AA1978" s="391"/>
      <c r="AB1978" s="391"/>
      <c r="AC1978" s="391"/>
      <c r="AD1978" s="112" t="s">
        <v>187</v>
      </c>
      <c r="AE1978" s="113" t="s">
        <v>7</v>
      </c>
      <c r="AF1978" s="92" t="s">
        <v>1666</v>
      </c>
      <c r="AG1978" s="92" t="s">
        <v>1667</v>
      </c>
      <c r="AH1978" s="92" t="s">
        <v>1668</v>
      </c>
      <c r="AI1978" s="93" t="s">
        <v>1669</v>
      </c>
      <c r="AJ1978" s="92"/>
      <c r="AK1978" s="93" t="s">
        <v>1670</v>
      </c>
    </row>
    <row r="1979" spans="1:37" ht="24.9" customHeight="1" x14ac:dyDescent="0.25">
      <c r="A1979" s="356" t="s">
        <v>1100</v>
      </c>
      <c r="B1979" s="356"/>
      <c r="C1979" s="356"/>
      <c r="D1979" s="356"/>
      <c r="E1979" s="356"/>
      <c r="F1979" s="356"/>
      <c r="G1979" s="356"/>
      <c r="H1979" s="356"/>
      <c r="I1979" s="356"/>
      <c r="J1979" s="356"/>
      <c r="K1979" s="356"/>
      <c r="L1979" s="356"/>
      <c r="M1979" s="356"/>
      <c r="N1979" s="356"/>
      <c r="O1979" s="356"/>
      <c r="P1979" s="356"/>
      <c r="Q1979" s="356"/>
      <c r="R1979" s="356"/>
      <c r="S1979" s="356"/>
      <c r="T1979" s="356"/>
      <c r="U1979" s="356"/>
      <c r="V1979" s="356"/>
      <c r="W1979" s="356"/>
      <c r="X1979" s="356"/>
      <c r="Y1979" s="356"/>
      <c r="Z1979" s="356"/>
      <c r="AA1979" s="356"/>
      <c r="AB1979" s="356"/>
      <c r="AC1979" s="356"/>
      <c r="AD1979" s="310">
        <f>'Art. 121'!Q1893</f>
        <v>3</v>
      </c>
      <c r="AE1979" s="94" t="str">
        <f>IF(AG1979=1,AK1979,AG1979)</f>
        <v>No aplica</v>
      </c>
      <c r="AF1979">
        <f>AD1979/2</f>
        <v>1.5</v>
      </c>
      <c r="AG1979" s="92" t="str">
        <f>IF(AND(AF1979&gt;=0,AF1979&lt;=1),1,"No aplica")</f>
        <v>No aplica</v>
      </c>
      <c r="AH1979" s="95" t="e">
        <f>AD1979/(AG1979*2)</f>
        <v>#VALUE!</v>
      </c>
      <c r="AI1979" s="96" t="str">
        <f>IF(AG1979=1,AG1979/$AG$1984,"No aplica")</f>
        <v>No aplica</v>
      </c>
      <c r="AJ1979" s="96" t="e">
        <f>AF1979*AI1979</f>
        <v>#VALUE!</v>
      </c>
      <c r="AK1979" s="96" t="e">
        <f>AJ1979*$AE$23</f>
        <v>#VALUE!</v>
      </c>
    </row>
    <row r="1980" spans="1:37" ht="24.9" customHeight="1" x14ac:dyDescent="0.25">
      <c r="A1980" s="356" t="s">
        <v>1101</v>
      </c>
      <c r="B1980" s="356"/>
      <c r="C1980" s="356"/>
      <c r="D1980" s="356"/>
      <c r="E1980" s="356"/>
      <c r="F1980" s="356"/>
      <c r="G1980" s="356"/>
      <c r="H1980" s="356"/>
      <c r="I1980" s="356"/>
      <c r="J1980" s="356"/>
      <c r="K1980" s="356"/>
      <c r="L1980" s="356"/>
      <c r="M1980" s="356"/>
      <c r="N1980" s="356"/>
      <c r="O1980" s="356"/>
      <c r="P1980" s="356"/>
      <c r="Q1980" s="356"/>
      <c r="R1980" s="356"/>
      <c r="S1980" s="356"/>
      <c r="T1980" s="356"/>
      <c r="U1980" s="356"/>
      <c r="V1980" s="356"/>
      <c r="W1980" s="356"/>
      <c r="X1980" s="356"/>
      <c r="Y1980" s="356"/>
      <c r="Z1980" s="356"/>
      <c r="AA1980" s="356"/>
      <c r="AB1980" s="356"/>
      <c r="AC1980" s="356"/>
      <c r="AD1980" s="310">
        <f>'Art. 121'!Q1894</f>
        <v>3</v>
      </c>
      <c r="AE1980" s="94" t="str">
        <f>IF(AG1980=1,AK1980,AG1980)</f>
        <v>No aplica</v>
      </c>
      <c r="AF1980">
        <f>AD1980/2</f>
        <v>1.5</v>
      </c>
      <c r="AG1980" s="92" t="str">
        <f>IF(AND(AF1980&gt;=0,AF1980&lt;=1),1,"No aplica")</f>
        <v>No aplica</v>
      </c>
      <c r="AH1980" s="95" t="e">
        <f>AD1980/(AG1980*2)</f>
        <v>#VALUE!</v>
      </c>
      <c r="AI1980" s="96" t="str">
        <f>IF(AG1980=1,AG1980/$AG$1984,"No aplica")</f>
        <v>No aplica</v>
      </c>
      <c r="AJ1980" s="96" t="e">
        <f>AF1980*AI1980</f>
        <v>#VALUE!</v>
      </c>
      <c r="AK1980" s="96" t="e">
        <f>AJ1980*$AE$23</f>
        <v>#VALUE!</v>
      </c>
    </row>
    <row r="1981" spans="1:37" ht="24.9" customHeight="1" x14ac:dyDescent="0.25">
      <c r="A1981" s="356" t="s">
        <v>1102</v>
      </c>
      <c r="B1981" s="356"/>
      <c r="C1981" s="356"/>
      <c r="D1981" s="356"/>
      <c r="E1981" s="356"/>
      <c r="F1981" s="356"/>
      <c r="G1981" s="356"/>
      <c r="H1981" s="356"/>
      <c r="I1981" s="356"/>
      <c r="J1981" s="356"/>
      <c r="K1981" s="356"/>
      <c r="L1981" s="356"/>
      <c r="M1981" s="356"/>
      <c r="N1981" s="356"/>
      <c r="O1981" s="356"/>
      <c r="P1981" s="356"/>
      <c r="Q1981" s="356"/>
      <c r="R1981" s="356"/>
      <c r="S1981" s="356"/>
      <c r="T1981" s="356"/>
      <c r="U1981" s="356"/>
      <c r="V1981" s="356"/>
      <c r="W1981" s="356"/>
      <c r="X1981" s="356"/>
      <c r="Y1981" s="356"/>
      <c r="Z1981" s="356"/>
      <c r="AA1981" s="356"/>
      <c r="AB1981" s="356"/>
      <c r="AC1981" s="356"/>
      <c r="AD1981" s="310">
        <f>'Art. 121'!Q1895</f>
        <v>3</v>
      </c>
      <c r="AE1981" s="94" t="str">
        <f>IF(AG1981=1,AK1981,AG1981)</f>
        <v>No aplica</v>
      </c>
      <c r="AF1981">
        <f>AD1981/2</f>
        <v>1.5</v>
      </c>
      <c r="AG1981" s="92" t="str">
        <f>IF(AND(AF1981&gt;=0,AF1981&lt;=1),1,"No aplica")</f>
        <v>No aplica</v>
      </c>
      <c r="AH1981" s="95" t="e">
        <f>AD1981/(AG1981*2)</f>
        <v>#VALUE!</v>
      </c>
      <c r="AI1981" s="96" t="str">
        <f>IF(AG1981=1,AG1981/$AG$1984,"No aplica")</f>
        <v>No aplica</v>
      </c>
      <c r="AJ1981" s="96" t="e">
        <f>AF1981*AI1981</f>
        <v>#VALUE!</v>
      </c>
      <c r="AK1981" s="96" t="e">
        <f>AJ1981*$AE$23</f>
        <v>#VALUE!</v>
      </c>
    </row>
    <row r="1982" spans="1:37" ht="24.9" customHeight="1" x14ac:dyDescent="0.25">
      <c r="A1982" s="356" t="s">
        <v>1103</v>
      </c>
      <c r="B1982" s="356"/>
      <c r="C1982" s="356"/>
      <c r="D1982" s="356"/>
      <c r="E1982" s="356"/>
      <c r="F1982" s="356"/>
      <c r="G1982" s="356"/>
      <c r="H1982" s="356"/>
      <c r="I1982" s="356"/>
      <c r="J1982" s="356"/>
      <c r="K1982" s="356"/>
      <c r="L1982" s="356"/>
      <c r="M1982" s="356"/>
      <c r="N1982" s="356"/>
      <c r="O1982" s="356"/>
      <c r="P1982" s="356"/>
      <c r="Q1982" s="356"/>
      <c r="R1982" s="356"/>
      <c r="S1982" s="356"/>
      <c r="T1982" s="356"/>
      <c r="U1982" s="356"/>
      <c r="V1982" s="356"/>
      <c r="W1982" s="356"/>
      <c r="X1982" s="356"/>
      <c r="Y1982" s="356"/>
      <c r="Z1982" s="356"/>
      <c r="AA1982" s="356"/>
      <c r="AB1982" s="356"/>
      <c r="AC1982" s="356"/>
      <c r="AD1982" s="310">
        <f>'Art. 121'!Q1896</f>
        <v>3</v>
      </c>
      <c r="AE1982" s="94" t="str">
        <f>IF(AG1982=1,AK1982,AG1982)</f>
        <v>No aplica</v>
      </c>
      <c r="AF1982">
        <f>AD1982/2</f>
        <v>1.5</v>
      </c>
      <c r="AG1982" s="92" t="str">
        <f>IF(AND(AF1982&gt;=0,AF1982&lt;=1),1,"No aplica")</f>
        <v>No aplica</v>
      </c>
      <c r="AH1982" s="95" t="e">
        <f>AD1982/(AG1982*2)</f>
        <v>#VALUE!</v>
      </c>
      <c r="AI1982" s="96" t="str">
        <f>IF(AG1982=1,AG1982/$AG$1984,"No aplica")</f>
        <v>No aplica</v>
      </c>
      <c r="AJ1982" s="96" t="e">
        <f>AF1982*AI1982</f>
        <v>#VALUE!</v>
      </c>
      <c r="AK1982" s="96" t="e">
        <f>AJ1982*$AE$23</f>
        <v>#VALUE!</v>
      </c>
    </row>
    <row r="1983" spans="1:37" ht="24.9" customHeight="1" x14ac:dyDescent="0.25">
      <c r="A1983" s="356" t="s">
        <v>1506</v>
      </c>
      <c r="B1983" s="356"/>
      <c r="C1983" s="356"/>
      <c r="D1983" s="356"/>
      <c r="E1983" s="356"/>
      <c r="F1983" s="356"/>
      <c r="G1983" s="356"/>
      <c r="H1983" s="356"/>
      <c r="I1983" s="356"/>
      <c r="J1983" s="356"/>
      <c r="K1983" s="356"/>
      <c r="L1983" s="356"/>
      <c r="M1983" s="356"/>
      <c r="N1983" s="356"/>
      <c r="O1983" s="356"/>
      <c r="P1983" s="356"/>
      <c r="Q1983" s="356"/>
      <c r="R1983" s="356"/>
      <c r="S1983" s="356"/>
      <c r="T1983" s="356"/>
      <c r="U1983" s="356"/>
      <c r="V1983" s="356"/>
      <c r="W1983" s="356"/>
      <c r="X1983" s="356"/>
      <c r="Y1983" s="356"/>
      <c r="Z1983" s="356"/>
      <c r="AA1983" s="356"/>
      <c r="AB1983" s="356"/>
      <c r="AC1983" s="356"/>
      <c r="AD1983" s="310">
        <f>'Art. 121'!Q1897</f>
        <v>3</v>
      </c>
      <c r="AE1983" s="94" t="str">
        <f>IF(AG1983=1,AK1983,AG1983)</f>
        <v>No aplica</v>
      </c>
      <c r="AF1983">
        <f>AD1983/2</f>
        <v>1.5</v>
      </c>
      <c r="AG1983" s="92" t="str">
        <f>IF(AND(AF1983&gt;=0,AF1983&lt;=1),1,"No aplica")</f>
        <v>No aplica</v>
      </c>
      <c r="AH1983" s="95" t="e">
        <f>AD1983/(AG1983*2)</f>
        <v>#VALUE!</v>
      </c>
      <c r="AI1983" s="96" t="str">
        <f>IF(AG1983=1,AG1983/$AG$1984,"No aplica")</f>
        <v>No aplica</v>
      </c>
      <c r="AJ1983" s="96" t="e">
        <f>AF1983*AI1983</f>
        <v>#VALUE!</v>
      </c>
      <c r="AK1983" s="96" t="e">
        <f>AJ1983*$AE$23</f>
        <v>#VALUE!</v>
      </c>
    </row>
    <row r="1984" spans="1:37" ht="24.9" customHeight="1" x14ac:dyDescent="0.25">
      <c r="A1984" s="383" t="s">
        <v>1857</v>
      </c>
      <c r="B1984" s="383"/>
      <c r="C1984" s="383"/>
      <c r="D1984" s="383"/>
      <c r="E1984" s="383"/>
      <c r="F1984" s="383"/>
      <c r="G1984" s="383"/>
      <c r="H1984" s="383"/>
      <c r="I1984" s="383"/>
      <c r="J1984" s="383"/>
      <c r="K1984" s="383"/>
      <c r="L1984" s="383"/>
      <c r="M1984" s="383"/>
      <c r="N1984" s="383"/>
      <c r="O1984" s="383"/>
      <c r="P1984" s="383"/>
      <c r="Q1984" s="383"/>
      <c r="R1984" s="383"/>
      <c r="S1984" s="383"/>
      <c r="T1984" s="383"/>
      <c r="U1984" s="383"/>
      <c r="V1984" s="383"/>
      <c r="W1984" s="383"/>
      <c r="X1984" s="383"/>
      <c r="Y1984" s="383"/>
      <c r="Z1984" s="383"/>
      <c r="AA1984" s="383"/>
      <c r="AB1984" s="383"/>
      <c r="AC1984" s="383"/>
      <c r="AD1984" s="383"/>
      <c r="AE1984" s="94">
        <f>SUM(AE1977:AE1983)</f>
        <v>0</v>
      </c>
      <c r="AF1984" s="61"/>
      <c r="AG1984" s="97">
        <f>SUM(AG1979:AG1983)</f>
        <v>0</v>
      </c>
      <c r="AH1984" s="98"/>
      <c r="AI1984" s="99"/>
      <c r="AJ1984" s="99"/>
      <c r="AK1984" s="99"/>
    </row>
    <row r="1985" spans="1:37" ht="24.9" customHeight="1" x14ac:dyDescent="0.25">
      <c r="A1985" s="384" t="s">
        <v>1858</v>
      </c>
      <c r="B1985" s="384"/>
      <c r="C1985" s="384"/>
      <c r="D1985" s="384"/>
      <c r="E1985" s="384"/>
      <c r="F1985" s="384"/>
      <c r="G1985" s="384"/>
      <c r="H1985" s="384"/>
      <c r="I1985" s="384"/>
      <c r="J1985" s="384"/>
      <c r="K1985" s="384"/>
      <c r="L1985" s="384"/>
      <c r="M1985" s="384"/>
      <c r="N1985" s="384"/>
      <c r="O1985" s="384"/>
      <c r="P1985" s="384"/>
      <c r="Q1985" s="384"/>
      <c r="R1985" s="384"/>
      <c r="S1985" s="384"/>
      <c r="T1985" s="384"/>
      <c r="U1985" s="384"/>
      <c r="V1985" s="384"/>
      <c r="W1985" s="384"/>
      <c r="X1985" s="384"/>
      <c r="Y1985" s="384"/>
      <c r="Z1985" s="384"/>
      <c r="AA1985" s="384"/>
      <c r="AB1985" s="384"/>
      <c r="AC1985" s="384"/>
      <c r="AD1985" s="384"/>
      <c r="AE1985" s="94">
        <f>AE1984/$AE$23*100</f>
        <v>0</v>
      </c>
      <c r="AF1985" s="61"/>
      <c r="AG1985" s="97"/>
      <c r="AH1985" s="98"/>
      <c r="AI1985" s="99"/>
      <c r="AJ1985" s="99"/>
      <c r="AK1985" s="99"/>
    </row>
    <row r="1986" spans="1:37" ht="24.9" customHeight="1" x14ac:dyDescent="0.25">
      <c r="A1986" s="107"/>
      <c r="B1986" s="107"/>
      <c r="C1986" s="107"/>
      <c r="D1986" s="107"/>
      <c r="E1986" s="107"/>
      <c r="F1986" s="107"/>
      <c r="G1986" s="107"/>
      <c r="H1986" s="107"/>
      <c r="I1986" s="107"/>
      <c r="J1986" s="107"/>
      <c r="K1986" s="107"/>
      <c r="L1986" s="107"/>
      <c r="M1986" s="107"/>
      <c r="N1986" s="107"/>
      <c r="O1986" s="107"/>
      <c r="P1986" s="107"/>
      <c r="Q1986" s="100"/>
      <c r="R1986" s="107"/>
      <c r="S1986" s="107"/>
      <c r="T1986" s="107"/>
      <c r="U1986" s="107"/>
      <c r="V1986" s="107"/>
      <c r="W1986" s="107"/>
      <c r="X1986" s="107"/>
      <c r="Y1986" s="107"/>
      <c r="Z1986" s="107"/>
      <c r="AA1986" s="107"/>
      <c r="AB1986" s="107"/>
      <c r="AC1986" s="107"/>
      <c r="AD1986" s="101"/>
      <c r="AE1986" s="101"/>
    </row>
    <row r="1987" spans="1:37" ht="24.9" customHeight="1" x14ac:dyDescent="0.25">
      <c r="A1987" s="107"/>
      <c r="B1987" s="107"/>
      <c r="C1987" s="107"/>
      <c r="D1987" s="107"/>
      <c r="E1987" s="107"/>
      <c r="F1987" s="107"/>
      <c r="G1987" s="107"/>
      <c r="H1987" s="107"/>
      <c r="I1987" s="107"/>
      <c r="J1987" s="107"/>
      <c r="K1987" s="107"/>
      <c r="L1987" s="107"/>
      <c r="M1987" s="107"/>
      <c r="N1987" s="107"/>
      <c r="O1987" s="107"/>
      <c r="P1987" s="107"/>
      <c r="Q1987" s="100"/>
      <c r="R1987" s="107"/>
      <c r="S1987" s="107"/>
      <c r="T1987" s="107"/>
      <c r="U1987" s="107"/>
      <c r="V1987" s="107"/>
      <c r="W1987" s="107"/>
      <c r="X1987" s="107"/>
      <c r="Y1987" s="107"/>
      <c r="Z1987" s="107"/>
      <c r="AA1987" s="107"/>
      <c r="AB1987" s="107"/>
      <c r="AC1987" s="107"/>
      <c r="AD1987" s="101"/>
      <c r="AE1987" s="101"/>
    </row>
    <row r="1988" spans="1:37" ht="24.9" customHeight="1" x14ac:dyDescent="0.25">
      <c r="A1988" s="390" t="s">
        <v>1507</v>
      </c>
      <c r="B1988" s="390"/>
      <c r="C1988" s="390"/>
      <c r="D1988" s="390"/>
      <c r="E1988" s="390"/>
      <c r="F1988" s="390"/>
      <c r="G1988" s="390"/>
      <c r="H1988" s="390"/>
      <c r="I1988" s="390"/>
      <c r="J1988" s="390"/>
      <c r="K1988" s="390"/>
      <c r="L1988" s="390"/>
      <c r="M1988" s="390"/>
      <c r="N1988" s="390"/>
      <c r="O1988" s="390"/>
      <c r="P1988" s="390"/>
      <c r="Q1988" s="390"/>
      <c r="R1988" s="390"/>
      <c r="S1988" s="390"/>
      <c r="T1988" s="390"/>
      <c r="U1988" s="390"/>
      <c r="V1988" s="390"/>
      <c r="W1988" s="390"/>
      <c r="X1988" s="390"/>
      <c r="Y1988" s="390"/>
      <c r="Z1988" s="390"/>
      <c r="AA1988" s="390"/>
      <c r="AB1988" s="390"/>
      <c r="AC1988" s="390"/>
      <c r="AD1988" s="88"/>
      <c r="AE1988" s="88"/>
    </row>
    <row r="1989" spans="1:37" ht="24.9" customHeight="1" x14ac:dyDescent="0.25">
      <c r="A1989" s="109"/>
      <c r="B1989" s="110"/>
      <c r="C1989" s="110"/>
      <c r="D1989" s="110"/>
      <c r="E1989" s="110"/>
      <c r="F1989" s="110"/>
      <c r="G1989" s="110"/>
      <c r="H1989" s="110"/>
      <c r="I1989" s="110"/>
      <c r="J1989" s="110"/>
      <c r="K1989" s="110"/>
      <c r="L1989" s="110"/>
      <c r="M1989" s="110"/>
      <c r="N1989" s="110"/>
      <c r="O1989" s="110"/>
      <c r="P1989" s="110"/>
      <c r="Q1989" s="111"/>
      <c r="R1989" s="110"/>
      <c r="S1989" s="110"/>
      <c r="T1989" s="110"/>
      <c r="U1989" s="110"/>
      <c r="V1989" s="110"/>
      <c r="W1989" s="110"/>
      <c r="X1989" s="110"/>
      <c r="Y1989" s="110"/>
      <c r="Z1989" s="110"/>
      <c r="AA1989" s="110"/>
      <c r="AB1989" s="110"/>
      <c r="AC1989" s="110"/>
      <c r="AD1989" s="89"/>
      <c r="AE1989" s="89"/>
    </row>
    <row r="1990" spans="1:37" ht="24.9" customHeight="1" x14ac:dyDescent="0.25">
      <c r="A1990" s="73"/>
      <c r="B1990" s="73"/>
      <c r="C1990" s="73"/>
      <c r="D1990" s="73"/>
      <c r="E1990" s="73"/>
      <c r="F1990" s="73"/>
      <c r="G1990" s="73"/>
      <c r="H1990" s="73"/>
      <c r="I1990" s="73"/>
      <c r="J1990" s="73"/>
      <c r="K1990" s="73"/>
      <c r="L1990" s="73"/>
      <c r="M1990" s="73"/>
      <c r="N1990" s="73"/>
      <c r="O1990" s="73"/>
      <c r="P1990" s="73"/>
      <c r="Q1990" s="100"/>
      <c r="R1990" s="73"/>
      <c r="S1990" s="73"/>
      <c r="T1990" s="73"/>
      <c r="U1990" s="73"/>
      <c r="V1990" s="73"/>
      <c r="W1990" s="73"/>
      <c r="X1990" s="73"/>
      <c r="Y1990" s="73"/>
      <c r="Z1990" s="73"/>
      <c r="AA1990" s="73"/>
      <c r="AB1990" s="73"/>
      <c r="AC1990" s="73"/>
      <c r="AD1990" s="101"/>
      <c r="AE1990" s="101"/>
    </row>
    <row r="1991" spans="1:37" ht="24.9" customHeight="1" x14ac:dyDescent="0.25">
      <c r="A1991" s="387" t="s">
        <v>163</v>
      </c>
      <c r="B1991" s="387"/>
      <c r="C1991" s="387"/>
      <c r="D1991" s="387"/>
      <c r="E1991" s="387"/>
      <c r="F1991" s="387"/>
      <c r="G1991" s="387"/>
      <c r="H1991" s="387"/>
      <c r="I1991" s="387"/>
      <c r="J1991" s="387"/>
      <c r="K1991" s="387"/>
      <c r="L1991" s="387"/>
      <c r="M1991" s="387"/>
      <c r="N1991" s="387"/>
      <c r="O1991" s="387"/>
      <c r="P1991" s="387"/>
      <c r="Q1991" s="387"/>
      <c r="R1991" s="387"/>
      <c r="S1991" s="387"/>
      <c r="T1991" s="387"/>
      <c r="U1991" s="387"/>
      <c r="V1991" s="387"/>
      <c r="W1991" s="387"/>
      <c r="X1991" s="387"/>
      <c r="Y1991" s="387"/>
      <c r="Z1991" s="387"/>
      <c r="AA1991" s="387"/>
      <c r="AB1991" s="387"/>
      <c r="AC1991" s="387"/>
      <c r="AD1991" s="66" t="s">
        <v>187</v>
      </c>
      <c r="AE1991" s="306" t="s">
        <v>7</v>
      </c>
      <c r="AF1991" s="92" t="s">
        <v>1666</v>
      </c>
      <c r="AG1991" s="92" t="s">
        <v>1667</v>
      </c>
      <c r="AH1991" s="92" t="s">
        <v>1668</v>
      </c>
      <c r="AI1991" s="93" t="s">
        <v>1669</v>
      </c>
      <c r="AJ1991" s="92"/>
      <c r="AK1991" s="93" t="s">
        <v>1670</v>
      </c>
    </row>
    <row r="1992" spans="1:37" ht="24.9" customHeight="1" x14ac:dyDescent="0.25">
      <c r="A1992" s="356" t="s">
        <v>1025</v>
      </c>
      <c r="B1992" s="356"/>
      <c r="C1992" s="356"/>
      <c r="D1992" s="356"/>
      <c r="E1992" s="356"/>
      <c r="F1992" s="356"/>
      <c r="G1992" s="356"/>
      <c r="H1992" s="356"/>
      <c r="I1992" s="356"/>
      <c r="J1992" s="356"/>
      <c r="K1992" s="356"/>
      <c r="L1992" s="356"/>
      <c r="M1992" s="356"/>
      <c r="N1992" s="356"/>
      <c r="O1992" s="356"/>
      <c r="P1992" s="356"/>
      <c r="Q1992" s="356"/>
      <c r="R1992" s="356"/>
      <c r="S1992" s="356"/>
      <c r="T1992" s="356"/>
      <c r="U1992" s="356"/>
      <c r="V1992" s="356"/>
      <c r="W1992" s="356"/>
      <c r="X1992" s="356"/>
      <c r="Y1992" s="356"/>
      <c r="Z1992" s="356"/>
      <c r="AA1992" s="356"/>
      <c r="AB1992" s="356"/>
      <c r="AC1992" s="356"/>
      <c r="AD1992" s="310">
        <f>'Art. 121'!Q1906</f>
        <v>2</v>
      </c>
      <c r="AE1992" s="94">
        <f t="shared" ref="AE1992:AE1998" si="346">IF(AG1992=1,AK1992,AG1992)</f>
        <v>0.32467532467532467</v>
      </c>
      <c r="AF1992">
        <f t="shared" ref="AF1992:AF1998" si="347">AD1992/2</f>
        <v>1</v>
      </c>
      <c r="AG1992" s="92">
        <f t="shared" ref="AG1992:AG1998" si="348">IF(AND(AF1992&gt;=0,AF1992&lt;=1),1,"No aplica")</f>
        <v>1</v>
      </c>
      <c r="AH1992" s="95">
        <f t="shared" ref="AH1992:AH1998" si="349">AD1992/(AG1992*2)</f>
        <v>1</v>
      </c>
      <c r="AI1992" s="96">
        <f t="shared" ref="AI1992:AI1998" si="350">IF(AG1992=1,AG1992/$AG$1999,"No aplica")</f>
        <v>0.14285714285714285</v>
      </c>
      <c r="AJ1992" s="96">
        <f t="shared" ref="AJ1992:AJ1998" si="351">AF1992*AI1992</f>
        <v>0.14285714285714285</v>
      </c>
      <c r="AK1992" s="96">
        <f t="shared" ref="AK1992:AK1998" si="352">AJ1992*$AE$23</f>
        <v>0.32467532467532467</v>
      </c>
    </row>
    <row r="1993" spans="1:37" ht="24.9" customHeight="1" x14ac:dyDescent="0.25">
      <c r="A1993" s="356" t="s">
        <v>1026</v>
      </c>
      <c r="B1993" s="356"/>
      <c r="C1993" s="356"/>
      <c r="D1993" s="356"/>
      <c r="E1993" s="356"/>
      <c r="F1993" s="356"/>
      <c r="G1993" s="356"/>
      <c r="H1993" s="356"/>
      <c r="I1993" s="356"/>
      <c r="J1993" s="356"/>
      <c r="K1993" s="356"/>
      <c r="L1993" s="356"/>
      <c r="M1993" s="356"/>
      <c r="N1993" s="356"/>
      <c r="O1993" s="356"/>
      <c r="P1993" s="356"/>
      <c r="Q1993" s="356"/>
      <c r="R1993" s="356"/>
      <c r="S1993" s="356"/>
      <c r="T1993" s="356"/>
      <c r="U1993" s="356"/>
      <c r="V1993" s="356"/>
      <c r="W1993" s="356"/>
      <c r="X1993" s="356"/>
      <c r="Y1993" s="356"/>
      <c r="Z1993" s="356"/>
      <c r="AA1993" s="356"/>
      <c r="AB1993" s="356"/>
      <c r="AC1993" s="356"/>
      <c r="AD1993" s="310">
        <f>'Art. 121'!Q1907</f>
        <v>2</v>
      </c>
      <c r="AE1993" s="94">
        <f t="shared" si="346"/>
        <v>0.32467532467532467</v>
      </c>
      <c r="AF1993">
        <f t="shared" si="347"/>
        <v>1</v>
      </c>
      <c r="AG1993" s="92">
        <f t="shared" si="348"/>
        <v>1</v>
      </c>
      <c r="AH1993" s="95">
        <f t="shared" si="349"/>
        <v>1</v>
      </c>
      <c r="AI1993" s="96">
        <f t="shared" si="350"/>
        <v>0.14285714285714285</v>
      </c>
      <c r="AJ1993" s="96">
        <f t="shared" si="351"/>
        <v>0.14285714285714285</v>
      </c>
      <c r="AK1993" s="96">
        <f t="shared" si="352"/>
        <v>0.32467532467532467</v>
      </c>
    </row>
    <row r="1994" spans="1:37" ht="24.9" customHeight="1" x14ac:dyDescent="0.25">
      <c r="A1994" s="356" t="s">
        <v>1508</v>
      </c>
      <c r="B1994" s="356"/>
      <c r="C1994" s="356"/>
      <c r="D1994" s="356"/>
      <c r="E1994" s="356"/>
      <c r="F1994" s="356"/>
      <c r="G1994" s="356"/>
      <c r="H1994" s="356"/>
      <c r="I1994" s="356"/>
      <c r="J1994" s="356"/>
      <c r="K1994" s="356"/>
      <c r="L1994" s="356"/>
      <c r="M1994" s="356"/>
      <c r="N1994" s="356"/>
      <c r="O1994" s="356"/>
      <c r="P1994" s="356"/>
      <c r="Q1994" s="356"/>
      <c r="R1994" s="356"/>
      <c r="S1994" s="356"/>
      <c r="T1994" s="356"/>
      <c r="U1994" s="356"/>
      <c r="V1994" s="356"/>
      <c r="W1994" s="356"/>
      <c r="X1994" s="356"/>
      <c r="Y1994" s="356"/>
      <c r="Z1994" s="356"/>
      <c r="AA1994" s="356"/>
      <c r="AB1994" s="356"/>
      <c r="AC1994" s="356"/>
      <c r="AD1994" s="310">
        <f>'Art. 121'!Q1908</f>
        <v>2</v>
      </c>
      <c r="AE1994" s="94">
        <f t="shared" si="346"/>
        <v>0.32467532467532467</v>
      </c>
      <c r="AF1994">
        <f t="shared" si="347"/>
        <v>1</v>
      </c>
      <c r="AG1994" s="92">
        <f t="shared" si="348"/>
        <v>1</v>
      </c>
      <c r="AH1994" s="95">
        <f t="shared" si="349"/>
        <v>1</v>
      </c>
      <c r="AI1994" s="96">
        <f t="shared" si="350"/>
        <v>0.14285714285714285</v>
      </c>
      <c r="AJ1994" s="96">
        <f t="shared" si="351"/>
        <v>0.14285714285714285</v>
      </c>
      <c r="AK1994" s="96">
        <f t="shared" si="352"/>
        <v>0.32467532467532467</v>
      </c>
    </row>
    <row r="1995" spans="1:37" ht="24.9" customHeight="1" x14ac:dyDescent="0.25">
      <c r="A1995" s="356" t="s">
        <v>1509</v>
      </c>
      <c r="B1995" s="356"/>
      <c r="C1995" s="356"/>
      <c r="D1995" s="356"/>
      <c r="E1995" s="356"/>
      <c r="F1995" s="356"/>
      <c r="G1995" s="356"/>
      <c r="H1995" s="356"/>
      <c r="I1995" s="356"/>
      <c r="J1995" s="356"/>
      <c r="K1995" s="356"/>
      <c r="L1995" s="356"/>
      <c r="M1995" s="356"/>
      <c r="N1995" s="356"/>
      <c r="O1995" s="356"/>
      <c r="P1995" s="356"/>
      <c r="Q1995" s="356"/>
      <c r="R1995" s="356"/>
      <c r="S1995" s="356"/>
      <c r="T1995" s="356"/>
      <c r="U1995" s="356"/>
      <c r="V1995" s="356"/>
      <c r="W1995" s="356"/>
      <c r="X1995" s="356"/>
      <c r="Y1995" s="356"/>
      <c r="Z1995" s="356"/>
      <c r="AA1995" s="356"/>
      <c r="AB1995" s="356"/>
      <c r="AC1995" s="356"/>
      <c r="AD1995" s="310">
        <f>'Art. 121'!Q1909</f>
        <v>0</v>
      </c>
      <c r="AE1995" s="94">
        <f t="shared" si="346"/>
        <v>0</v>
      </c>
      <c r="AF1995">
        <f t="shared" si="347"/>
        <v>0</v>
      </c>
      <c r="AG1995" s="92">
        <f t="shared" si="348"/>
        <v>1</v>
      </c>
      <c r="AH1995" s="95">
        <f t="shared" si="349"/>
        <v>0</v>
      </c>
      <c r="AI1995" s="96">
        <f t="shared" si="350"/>
        <v>0.14285714285714285</v>
      </c>
      <c r="AJ1995" s="96">
        <f t="shared" si="351"/>
        <v>0</v>
      </c>
      <c r="AK1995" s="96">
        <f t="shared" si="352"/>
        <v>0</v>
      </c>
    </row>
    <row r="1996" spans="1:37" ht="24.9" customHeight="1" x14ac:dyDescent="0.25">
      <c r="A1996" s="393" t="s">
        <v>1510</v>
      </c>
      <c r="B1996" s="393"/>
      <c r="C1996" s="393"/>
      <c r="D1996" s="393"/>
      <c r="E1996" s="393"/>
      <c r="F1996" s="393"/>
      <c r="G1996" s="393"/>
      <c r="H1996" s="393"/>
      <c r="I1996" s="393"/>
      <c r="J1996" s="393"/>
      <c r="K1996" s="393"/>
      <c r="L1996" s="393"/>
      <c r="M1996" s="393"/>
      <c r="N1996" s="393"/>
      <c r="O1996" s="393"/>
      <c r="P1996" s="393"/>
      <c r="Q1996" s="393"/>
      <c r="R1996" s="393"/>
      <c r="S1996" s="393"/>
      <c r="T1996" s="393"/>
      <c r="U1996" s="393"/>
      <c r="V1996" s="393"/>
      <c r="W1996" s="393"/>
      <c r="X1996" s="393"/>
      <c r="Y1996" s="393"/>
      <c r="Z1996" s="393"/>
      <c r="AA1996" s="393"/>
      <c r="AB1996" s="393"/>
      <c r="AC1996" s="393"/>
      <c r="AD1996" s="310">
        <f>'Art. 121'!Q1910</f>
        <v>2</v>
      </c>
      <c r="AE1996" s="94">
        <f t="shared" si="346"/>
        <v>0.32467532467532467</v>
      </c>
      <c r="AF1996">
        <f t="shared" si="347"/>
        <v>1</v>
      </c>
      <c r="AG1996" s="92">
        <f t="shared" si="348"/>
        <v>1</v>
      </c>
      <c r="AH1996" s="95">
        <f t="shared" si="349"/>
        <v>1</v>
      </c>
      <c r="AI1996" s="96">
        <f t="shared" si="350"/>
        <v>0.14285714285714285</v>
      </c>
      <c r="AJ1996" s="96">
        <f t="shared" si="351"/>
        <v>0.14285714285714285</v>
      </c>
      <c r="AK1996" s="96">
        <f t="shared" si="352"/>
        <v>0.32467532467532467</v>
      </c>
    </row>
    <row r="1997" spans="1:37" ht="24.9" customHeight="1" x14ac:dyDescent="0.25">
      <c r="A1997" s="393" t="s">
        <v>1511</v>
      </c>
      <c r="B1997" s="393"/>
      <c r="C1997" s="393"/>
      <c r="D1997" s="393"/>
      <c r="E1997" s="393"/>
      <c r="F1997" s="393"/>
      <c r="G1997" s="393"/>
      <c r="H1997" s="393"/>
      <c r="I1997" s="393"/>
      <c r="J1997" s="393"/>
      <c r="K1997" s="393"/>
      <c r="L1997" s="393"/>
      <c r="M1997" s="393"/>
      <c r="N1997" s="393"/>
      <c r="O1997" s="393"/>
      <c r="P1997" s="393"/>
      <c r="Q1997" s="393"/>
      <c r="R1997" s="393"/>
      <c r="S1997" s="393"/>
      <c r="T1997" s="393"/>
      <c r="U1997" s="393"/>
      <c r="V1997" s="393"/>
      <c r="W1997" s="393"/>
      <c r="X1997" s="393"/>
      <c r="Y1997" s="393"/>
      <c r="Z1997" s="393"/>
      <c r="AA1997" s="393"/>
      <c r="AB1997" s="393"/>
      <c r="AC1997" s="393"/>
      <c r="AD1997" s="310">
        <f>'Art. 121'!Q1911</f>
        <v>2</v>
      </c>
      <c r="AE1997" s="94">
        <f t="shared" si="346"/>
        <v>0.32467532467532467</v>
      </c>
      <c r="AF1997">
        <f t="shared" si="347"/>
        <v>1</v>
      </c>
      <c r="AG1997" s="92">
        <f t="shared" si="348"/>
        <v>1</v>
      </c>
      <c r="AH1997" s="95">
        <f t="shared" si="349"/>
        <v>1</v>
      </c>
      <c r="AI1997" s="96">
        <f t="shared" si="350"/>
        <v>0.14285714285714285</v>
      </c>
      <c r="AJ1997" s="96">
        <f t="shared" si="351"/>
        <v>0.14285714285714285</v>
      </c>
      <c r="AK1997" s="96">
        <f t="shared" si="352"/>
        <v>0.32467532467532467</v>
      </c>
    </row>
    <row r="1998" spans="1:37" ht="24.9" customHeight="1" x14ac:dyDescent="0.25">
      <c r="A1998" s="356" t="s">
        <v>1512</v>
      </c>
      <c r="B1998" s="356"/>
      <c r="C1998" s="356"/>
      <c r="D1998" s="356"/>
      <c r="E1998" s="356"/>
      <c r="F1998" s="356"/>
      <c r="G1998" s="356"/>
      <c r="H1998" s="356"/>
      <c r="I1998" s="356"/>
      <c r="J1998" s="356"/>
      <c r="K1998" s="356"/>
      <c r="L1998" s="356"/>
      <c r="M1998" s="356"/>
      <c r="N1998" s="356"/>
      <c r="O1998" s="356"/>
      <c r="P1998" s="356"/>
      <c r="Q1998" s="356"/>
      <c r="R1998" s="356"/>
      <c r="S1998" s="356"/>
      <c r="T1998" s="356"/>
      <c r="U1998" s="356"/>
      <c r="V1998" s="356"/>
      <c r="W1998" s="356"/>
      <c r="X1998" s="356"/>
      <c r="Y1998" s="356"/>
      <c r="Z1998" s="356"/>
      <c r="AA1998" s="356"/>
      <c r="AB1998" s="356"/>
      <c r="AC1998" s="356"/>
      <c r="AD1998" s="310">
        <f>'Art. 121'!Q1912</f>
        <v>2</v>
      </c>
      <c r="AE1998" s="94">
        <f t="shared" si="346"/>
        <v>0.32467532467532467</v>
      </c>
      <c r="AF1998">
        <f t="shared" si="347"/>
        <v>1</v>
      </c>
      <c r="AG1998" s="92">
        <f t="shared" si="348"/>
        <v>1</v>
      </c>
      <c r="AH1998" s="95">
        <f t="shared" si="349"/>
        <v>1</v>
      </c>
      <c r="AI1998" s="96">
        <f t="shared" si="350"/>
        <v>0.14285714285714285</v>
      </c>
      <c r="AJ1998" s="96">
        <f t="shared" si="351"/>
        <v>0.14285714285714285</v>
      </c>
      <c r="AK1998" s="96">
        <f t="shared" si="352"/>
        <v>0.32467532467532467</v>
      </c>
    </row>
    <row r="1999" spans="1:37" ht="24.9" customHeight="1" x14ac:dyDescent="0.25">
      <c r="A1999" s="383" t="s">
        <v>1859</v>
      </c>
      <c r="B1999" s="383"/>
      <c r="C1999" s="383"/>
      <c r="D1999" s="383"/>
      <c r="E1999" s="383"/>
      <c r="F1999" s="383"/>
      <c r="G1999" s="383"/>
      <c r="H1999" s="383"/>
      <c r="I1999" s="383"/>
      <c r="J1999" s="383"/>
      <c r="K1999" s="383"/>
      <c r="L1999" s="383"/>
      <c r="M1999" s="383"/>
      <c r="N1999" s="383"/>
      <c r="O1999" s="383"/>
      <c r="P1999" s="383"/>
      <c r="Q1999" s="383"/>
      <c r="R1999" s="383"/>
      <c r="S1999" s="383"/>
      <c r="T1999" s="383"/>
      <c r="U1999" s="383"/>
      <c r="V1999" s="383"/>
      <c r="W1999" s="383"/>
      <c r="X1999" s="383"/>
      <c r="Y1999" s="383"/>
      <c r="Z1999" s="383"/>
      <c r="AA1999" s="383"/>
      <c r="AB1999" s="383"/>
      <c r="AC1999" s="383"/>
      <c r="AD1999" s="383"/>
      <c r="AE1999" s="94">
        <f>SUM(AE1992:AE1998)</f>
        <v>1.948051948051948</v>
      </c>
      <c r="AF1999" s="61"/>
      <c r="AG1999" s="97">
        <f>SUM(AG1992:AG1998)</f>
        <v>7</v>
      </c>
      <c r="AH1999" s="98"/>
      <c r="AI1999" s="99"/>
      <c r="AJ1999" s="99"/>
      <c r="AK1999" s="99"/>
    </row>
    <row r="2000" spans="1:37" ht="24.9" customHeight="1" x14ac:dyDescent="0.25">
      <c r="A2000" s="384" t="s">
        <v>1860</v>
      </c>
      <c r="B2000" s="384"/>
      <c r="C2000" s="384"/>
      <c r="D2000" s="384"/>
      <c r="E2000" s="384"/>
      <c r="F2000" s="384"/>
      <c r="G2000" s="384"/>
      <c r="H2000" s="384"/>
      <c r="I2000" s="384"/>
      <c r="J2000" s="384"/>
      <c r="K2000" s="384"/>
      <c r="L2000" s="384"/>
      <c r="M2000" s="384"/>
      <c r="N2000" s="384"/>
      <c r="O2000" s="384"/>
      <c r="P2000" s="384"/>
      <c r="Q2000" s="384"/>
      <c r="R2000" s="384"/>
      <c r="S2000" s="384"/>
      <c r="T2000" s="384"/>
      <c r="U2000" s="384"/>
      <c r="V2000" s="384"/>
      <c r="W2000" s="384"/>
      <c r="X2000" s="384"/>
      <c r="Y2000" s="384"/>
      <c r="Z2000" s="384"/>
      <c r="AA2000" s="384"/>
      <c r="AB2000" s="384"/>
      <c r="AC2000" s="384"/>
      <c r="AD2000" s="384"/>
      <c r="AE2000" s="94">
        <f>AE1999/$AE$23*100</f>
        <v>85.714285714285708</v>
      </c>
      <c r="AF2000" s="61"/>
      <c r="AG2000" s="97"/>
      <c r="AH2000" s="98"/>
      <c r="AI2000" s="99"/>
      <c r="AJ2000" s="99"/>
      <c r="AK2000" s="99"/>
    </row>
    <row r="2001" spans="1:37" ht="24.9" customHeight="1" x14ac:dyDescent="0.25">
      <c r="A2001" s="73"/>
      <c r="B2001" s="73"/>
      <c r="C2001" s="73"/>
      <c r="D2001" s="73"/>
      <c r="E2001" s="73"/>
      <c r="F2001" s="73"/>
      <c r="G2001" s="73"/>
      <c r="H2001" s="73"/>
      <c r="I2001" s="73"/>
      <c r="J2001" s="73"/>
      <c r="K2001" s="73"/>
      <c r="L2001" s="73"/>
      <c r="M2001" s="73"/>
      <c r="N2001" s="73"/>
      <c r="O2001" s="73"/>
      <c r="P2001" s="73"/>
      <c r="Q2001" s="100"/>
      <c r="R2001" s="73"/>
      <c r="S2001" s="73"/>
      <c r="T2001" s="73"/>
      <c r="U2001" s="73"/>
      <c r="V2001" s="73"/>
      <c r="W2001" s="73"/>
      <c r="X2001" s="73"/>
      <c r="Y2001" s="73"/>
      <c r="Z2001" s="73"/>
      <c r="AA2001" s="73"/>
      <c r="AB2001" s="73"/>
      <c r="AC2001" s="73"/>
      <c r="AD2001" s="101"/>
      <c r="AE2001" s="101"/>
    </row>
    <row r="2002" spans="1:37" ht="24.9" customHeight="1" x14ac:dyDescent="0.25">
      <c r="A2002" s="391" t="s">
        <v>198</v>
      </c>
      <c r="B2002" s="391"/>
      <c r="C2002" s="391"/>
      <c r="D2002" s="391"/>
      <c r="E2002" s="391"/>
      <c r="F2002" s="391"/>
      <c r="G2002" s="391"/>
      <c r="H2002" s="391"/>
      <c r="I2002" s="391"/>
      <c r="J2002" s="391"/>
      <c r="K2002" s="391"/>
      <c r="L2002" s="391"/>
      <c r="M2002" s="391"/>
      <c r="N2002" s="391"/>
      <c r="O2002" s="391"/>
      <c r="P2002" s="391"/>
      <c r="Q2002" s="391"/>
      <c r="R2002" s="391"/>
      <c r="S2002" s="391"/>
      <c r="T2002" s="391"/>
      <c r="U2002" s="391"/>
      <c r="V2002" s="391"/>
      <c r="W2002" s="391"/>
      <c r="X2002" s="391"/>
      <c r="Y2002" s="391"/>
      <c r="Z2002" s="391"/>
      <c r="AA2002" s="391"/>
      <c r="AB2002" s="391"/>
      <c r="AC2002" s="391"/>
      <c r="AD2002" s="112" t="s">
        <v>187</v>
      </c>
      <c r="AE2002" s="113" t="s">
        <v>7</v>
      </c>
      <c r="AF2002" s="92" t="s">
        <v>1666</v>
      </c>
      <c r="AG2002" s="92" t="s">
        <v>1667</v>
      </c>
      <c r="AH2002" s="92" t="s">
        <v>1668</v>
      </c>
      <c r="AI2002" s="93" t="s">
        <v>1669</v>
      </c>
      <c r="AJ2002" s="92"/>
      <c r="AK2002" s="93" t="s">
        <v>1670</v>
      </c>
    </row>
    <row r="2003" spans="1:37" ht="24.9" customHeight="1" x14ac:dyDescent="0.25">
      <c r="A2003" s="356" t="s">
        <v>1513</v>
      </c>
      <c r="B2003" s="356"/>
      <c r="C2003" s="356"/>
      <c r="D2003" s="356"/>
      <c r="E2003" s="356"/>
      <c r="F2003" s="356"/>
      <c r="G2003" s="356"/>
      <c r="H2003" s="356"/>
      <c r="I2003" s="356"/>
      <c r="J2003" s="356"/>
      <c r="K2003" s="356"/>
      <c r="L2003" s="356"/>
      <c r="M2003" s="356"/>
      <c r="N2003" s="356"/>
      <c r="O2003" s="356"/>
      <c r="P2003" s="356"/>
      <c r="Q2003" s="356"/>
      <c r="R2003" s="356"/>
      <c r="S2003" s="356"/>
      <c r="T2003" s="356"/>
      <c r="U2003" s="356"/>
      <c r="V2003" s="356"/>
      <c r="W2003" s="356"/>
      <c r="X2003" s="356"/>
      <c r="Y2003" s="356"/>
      <c r="Z2003" s="356"/>
      <c r="AA2003" s="356"/>
      <c r="AB2003" s="356"/>
      <c r="AC2003" s="356"/>
      <c r="AD2003" s="310">
        <f>'Art. 121'!Q1915</f>
        <v>2</v>
      </c>
      <c r="AE2003" s="94">
        <f>IF(AG2003=1,AK2003,AG2003)</f>
        <v>0.45454545454545459</v>
      </c>
      <c r="AF2003">
        <f>AD2003/2</f>
        <v>1</v>
      </c>
      <c r="AG2003" s="92">
        <f>IF(AND(AF2003&gt;=0,AF2003&lt;=1),1,"No aplica")</f>
        <v>1</v>
      </c>
      <c r="AH2003" s="95">
        <f>AD2003/(AG2003*2)</f>
        <v>1</v>
      </c>
      <c r="AI2003" s="96">
        <f>IF(AG2003=1,AG2003/$AG$2008,"No aplica")</f>
        <v>0.2</v>
      </c>
      <c r="AJ2003" s="96">
        <f>AF2003*AI2003</f>
        <v>0.2</v>
      </c>
      <c r="AK2003" s="96">
        <f>AJ2003*$AE$23</f>
        <v>0.45454545454545459</v>
      </c>
    </row>
    <row r="2004" spans="1:37" ht="24.9" customHeight="1" x14ac:dyDescent="0.25">
      <c r="A2004" s="356" t="s">
        <v>1514</v>
      </c>
      <c r="B2004" s="356"/>
      <c r="C2004" s="356"/>
      <c r="D2004" s="356"/>
      <c r="E2004" s="356"/>
      <c r="F2004" s="356"/>
      <c r="G2004" s="356"/>
      <c r="H2004" s="356"/>
      <c r="I2004" s="356"/>
      <c r="J2004" s="356"/>
      <c r="K2004" s="356"/>
      <c r="L2004" s="356"/>
      <c r="M2004" s="356"/>
      <c r="N2004" s="356"/>
      <c r="O2004" s="356"/>
      <c r="P2004" s="356"/>
      <c r="Q2004" s="356"/>
      <c r="R2004" s="356"/>
      <c r="S2004" s="356"/>
      <c r="T2004" s="356"/>
      <c r="U2004" s="356"/>
      <c r="V2004" s="356"/>
      <c r="W2004" s="356"/>
      <c r="X2004" s="356"/>
      <c r="Y2004" s="356"/>
      <c r="Z2004" s="356"/>
      <c r="AA2004" s="356"/>
      <c r="AB2004" s="356"/>
      <c r="AC2004" s="356"/>
      <c r="AD2004" s="310">
        <f>'Art. 121'!Q1916</f>
        <v>2</v>
      </c>
      <c r="AE2004" s="94">
        <f>IF(AG2004=1,AK2004,AG2004)</f>
        <v>0.45454545454545459</v>
      </c>
      <c r="AF2004">
        <f>AD2004/2</f>
        <v>1</v>
      </c>
      <c r="AG2004" s="92">
        <f>IF(AND(AF2004&gt;=0,AF2004&lt;=1),1,"No aplica")</f>
        <v>1</v>
      </c>
      <c r="AH2004" s="95">
        <f>AD2004/(AG2004*2)</f>
        <v>1</v>
      </c>
      <c r="AI2004" s="96">
        <f>IF(AG2004=1,AG2004/$AG$2008,"No aplica")</f>
        <v>0.2</v>
      </c>
      <c r="AJ2004" s="96">
        <f>AF2004*AI2004</f>
        <v>0.2</v>
      </c>
      <c r="AK2004" s="96">
        <f>AJ2004*$AE$23</f>
        <v>0.45454545454545459</v>
      </c>
    </row>
    <row r="2005" spans="1:37" ht="24.9" customHeight="1" x14ac:dyDescent="0.25">
      <c r="A2005" s="356" t="s">
        <v>1515</v>
      </c>
      <c r="B2005" s="356"/>
      <c r="C2005" s="356"/>
      <c r="D2005" s="356"/>
      <c r="E2005" s="356"/>
      <c r="F2005" s="356"/>
      <c r="G2005" s="356"/>
      <c r="H2005" s="356"/>
      <c r="I2005" s="356"/>
      <c r="J2005" s="356"/>
      <c r="K2005" s="356"/>
      <c r="L2005" s="356"/>
      <c r="M2005" s="356"/>
      <c r="N2005" s="356"/>
      <c r="O2005" s="356"/>
      <c r="P2005" s="356"/>
      <c r="Q2005" s="356"/>
      <c r="R2005" s="356"/>
      <c r="S2005" s="356"/>
      <c r="T2005" s="356"/>
      <c r="U2005" s="356"/>
      <c r="V2005" s="356"/>
      <c r="W2005" s="356"/>
      <c r="X2005" s="356"/>
      <c r="Y2005" s="356"/>
      <c r="Z2005" s="356"/>
      <c r="AA2005" s="356"/>
      <c r="AB2005" s="356"/>
      <c r="AC2005" s="356"/>
      <c r="AD2005" s="310">
        <f>'Art. 121'!Q1917</f>
        <v>2</v>
      </c>
      <c r="AE2005" s="94">
        <f>IF(AG2005=1,AK2005,AG2005)</f>
        <v>0.45454545454545459</v>
      </c>
      <c r="AF2005">
        <f>AD2005/2</f>
        <v>1</v>
      </c>
      <c r="AG2005" s="92">
        <f>IF(AND(AF2005&gt;=0,AF2005&lt;=1),1,"No aplica")</f>
        <v>1</v>
      </c>
      <c r="AH2005" s="95">
        <f>AD2005/(AG2005*2)</f>
        <v>1</v>
      </c>
      <c r="AI2005" s="96">
        <f>IF(AG2005=1,AG2005/$AG$2008,"No aplica")</f>
        <v>0.2</v>
      </c>
      <c r="AJ2005" s="96">
        <f>AF2005*AI2005</f>
        <v>0.2</v>
      </c>
      <c r="AK2005" s="96">
        <f>AJ2005*$AE$23</f>
        <v>0.45454545454545459</v>
      </c>
    </row>
    <row r="2006" spans="1:37" ht="24.9" customHeight="1" x14ac:dyDescent="0.25">
      <c r="A2006" s="356" t="s">
        <v>1516</v>
      </c>
      <c r="B2006" s="356"/>
      <c r="C2006" s="356"/>
      <c r="D2006" s="356"/>
      <c r="E2006" s="356"/>
      <c r="F2006" s="356"/>
      <c r="G2006" s="356"/>
      <c r="H2006" s="356"/>
      <c r="I2006" s="356"/>
      <c r="J2006" s="356"/>
      <c r="K2006" s="356"/>
      <c r="L2006" s="356"/>
      <c r="M2006" s="356"/>
      <c r="N2006" s="356"/>
      <c r="O2006" s="356"/>
      <c r="P2006" s="356"/>
      <c r="Q2006" s="356"/>
      <c r="R2006" s="356"/>
      <c r="S2006" s="356"/>
      <c r="T2006" s="356"/>
      <c r="U2006" s="356"/>
      <c r="V2006" s="356"/>
      <c r="W2006" s="356"/>
      <c r="X2006" s="356"/>
      <c r="Y2006" s="356"/>
      <c r="Z2006" s="356"/>
      <c r="AA2006" s="356"/>
      <c r="AB2006" s="356"/>
      <c r="AC2006" s="356"/>
      <c r="AD2006" s="310">
        <f>'Art. 121'!Q1918</f>
        <v>2</v>
      </c>
      <c r="AE2006" s="94">
        <f>IF(AG2006=1,AK2006,AG2006)</f>
        <v>0.45454545454545459</v>
      </c>
      <c r="AF2006">
        <f>AD2006/2</f>
        <v>1</v>
      </c>
      <c r="AG2006" s="92">
        <f>IF(AND(AF2006&gt;=0,AF2006&lt;=1),1,"No aplica")</f>
        <v>1</v>
      </c>
      <c r="AH2006" s="95">
        <f>AD2006/(AG2006*2)</f>
        <v>1</v>
      </c>
      <c r="AI2006" s="96">
        <f>IF(AG2006=1,AG2006/$AG$2008,"No aplica")</f>
        <v>0.2</v>
      </c>
      <c r="AJ2006" s="96">
        <f>AF2006*AI2006</f>
        <v>0.2</v>
      </c>
      <c r="AK2006" s="96">
        <f>AJ2006*$AE$23</f>
        <v>0.45454545454545459</v>
      </c>
    </row>
    <row r="2007" spans="1:37" ht="24.9" customHeight="1" x14ac:dyDescent="0.25">
      <c r="A2007" s="356" t="s">
        <v>1517</v>
      </c>
      <c r="B2007" s="356"/>
      <c r="C2007" s="356"/>
      <c r="D2007" s="356"/>
      <c r="E2007" s="356"/>
      <c r="F2007" s="356"/>
      <c r="G2007" s="356"/>
      <c r="H2007" s="356"/>
      <c r="I2007" s="356"/>
      <c r="J2007" s="356"/>
      <c r="K2007" s="356"/>
      <c r="L2007" s="356"/>
      <c r="M2007" s="356"/>
      <c r="N2007" s="356"/>
      <c r="O2007" s="356"/>
      <c r="P2007" s="356"/>
      <c r="Q2007" s="356"/>
      <c r="R2007" s="356"/>
      <c r="S2007" s="356"/>
      <c r="T2007" s="356"/>
      <c r="U2007" s="356"/>
      <c r="V2007" s="356"/>
      <c r="W2007" s="356"/>
      <c r="X2007" s="356"/>
      <c r="Y2007" s="356"/>
      <c r="Z2007" s="356"/>
      <c r="AA2007" s="356"/>
      <c r="AB2007" s="356"/>
      <c r="AC2007" s="356"/>
      <c r="AD2007" s="310">
        <f>'Art. 121'!Q1919</f>
        <v>2</v>
      </c>
      <c r="AE2007" s="94">
        <f>IF(AG2007=1,AK2007,AG2007)</f>
        <v>0.45454545454545459</v>
      </c>
      <c r="AF2007">
        <f>AD2007/2</f>
        <v>1</v>
      </c>
      <c r="AG2007" s="92">
        <f>IF(AND(AF2007&gt;=0,AF2007&lt;=1),1,"No aplica")</f>
        <v>1</v>
      </c>
      <c r="AH2007" s="95">
        <f>AD2007/(AG2007*2)</f>
        <v>1</v>
      </c>
      <c r="AI2007" s="96">
        <f>IF(AG2007=1,AG2007/$AG$2008,"No aplica")</f>
        <v>0.2</v>
      </c>
      <c r="AJ2007" s="96">
        <f>AF2007*AI2007</f>
        <v>0.2</v>
      </c>
      <c r="AK2007" s="96">
        <f>AJ2007*$AE$23</f>
        <v>0.45454545454545459</v>
      </c>
    </row>
    <row r="2008" spans="1:37" ht="24.9" customHeight="1" x14ac:dyDescent="0.25">
      <c r="A2008" s="383" t="s">
        <v>1861</v>
      </c>
      <c r="B2008" s="383"/>
      <c r="C2008" s="383"/>
      <c r="D2008" s="383"/>
      <c r="E2008" s="383"/>
      <c r="F2008" s="383"/>
      <c r="G2008" s="383"/>
      <c r="H2008" s="383"/>
      <c r="I2008" s="383"/>
      <c r="J2008" s="383"/>
      <c r="K2008" s="383"/>
      <c r="L2008" s="383"/>
      <c r="M2008" s="383"/>
      <c r="N2008" s="383"/>
      <c r="O2008" s="383"/>
      <c r="P2008" s="383"/>
      <c r="Q2008" s="383"/>
      <c r="R2008" s="383"/>
      <c r="S2008" s="383"/>
      <c r="T2008" s="383"/>
      <c r="U2008" s="383"/>
      <c r="V2008" s="383"/>
      <c r="W2008" s="383"/>
      <c r="X2008" s="383"/>
      <c r="Y2008" s="383"/>
      <c r="Z2008" s="383"/>
      <c r="AA2008" s="383"/>
      <c r="AB2008" s="383"/>
      <c r="AC2008" s="383"/>
      <c r="AD2008" s="383"/>
      <c r="AE2008" s="94">
        <f>SUM(AE2001:AE2007)</f>
        <v>2.2727272727272729</v>
      </c>
      <c r="AF2008" s="61"/>
      <c r="AG2008" s="97">
        <f>SUM(AG2003:AG2007)</f>
        <v>5</v>
      </c>
      <c r="AH2008" s="98"/>
      <c r="AI2008" s="99"/>
      <c r="AJ2008" s="99"/>
      <c r="AK2008" s="99"/>
    </row>
    <row r="2009" spans="1:37" ht="24.9" customHeight="1" x14ac:dyDescent="0.25">
      <c r="A2009" s="384" t="s">
        <v>1862</v>
      </c>
      <c r="B2009" s="384"/>
      <c r="C2009" s="384"/>
      <c r="D2009" s="384"/>
      <c r="E2009" s="384"/>
      <c r="F2009" s="384"/>
      <c r="G2009" s="384"/>
      <c r="H2009" s="384"/>
      <c r="I2009" s="384"/>
      <c r="J2009" s="384"/>
      <c r="K2009" s="384"/>
      <c r="L2009" s="384"/>
      <c r="M2009" s="384"/>
      <c r="N2009" s="384"/>
      <c r="O2009" s="384"/>
      <c r="P2009" s="384"/>
      <c r="Q2009" s="384"/>
      <c r="R2009" s="384"/>
      <c r="S2009" s="384"/>
      <c r="T2009" s="384"/>
      <c r="U2009" s="384"/>
      <c r="V2009" s="384"/>
      <c r="W2009" s="384"/>
      <c r="X2009" s="384"/>
      <c r="Y2009" s="384"/>
      <c r="Z2009" s="384"/>
      <c r="AA2009" s="384"/>
      <c r="AB2009" s="384"/>
      <c r="AC2009" s="384"/>
      <c r="AD2009" s="384"/>
      <c r="AE2009" s="94">
        <f>AE2008/$AE$23*100</f>
        <v>100</v>
      </c>
      <c r="AF2009" s="61"/>
      <c r="AG2009" s="97"/>
      <c r="AH2009" s="98"/>
      <c r="AI2009" s="99"/>
      <c r="AJ2009" s="99"/>
      <c r="AK2009" s="99"/>
    </row>
    <row r="2010" spans="1:37" ht="24.9" customHeight="1" x14ac:dyDescent="0.25">
      <c r="A2010" s="107"/>
      <c r="B2010" s="107"/>
      <c r="C2010" s="107"/>
      <c r="D2010" s="107"/>
      <c r="E2010" s="107"/>
      <c r="F2010" s="107"/>
      <c r="G2010" s="107"/>
      <c r="H2010" s="107"/>
      <c r="I2010" s="107"/>
      <c r="J2010" s="107"/>
      <c r="K2010" s="107"/>
      <c r="L2010" s="107"/>
      <c r="M2010" s="107"/>
      <c r="N2010" s="107"/>
      <c r="O2010" s="107"/>
      <c r="P2010" s="107"/>
      <c r="Q2010" s="100"/>
      <c r="R2010" s="107"/>
      <c r="S2010" s="107"/>
      <c r="T2010" s="107"/>
      <c r="U2010" s="107"/>
      <c r="V2010" s="107"/>
      <c r="W2010" s="107"/>
      <c r="X2010" s="107"/>
      <c r="Y2010" s="107"/>
      <c r="Z2010" s="107"/>
      <c r="AA2010" s="107"/>
      <c r="AB2010" s="107"/>
      <c r="AC2010" s="107"/>
      <c r="AD2010" s="101"/>
      <c r="AE2010" s="101"/>
    </row>
    <row r="2011" spans="1:37" ht="24.9" customHeight="1" x14ac:dyDescent="0.25">
      <c r="A2011" s="107"/>
      <c r="B2011" s="107"/>
      <c r="C2011" s="107"/>
      <c r="D2011" s="107"/>
      <c r="E2011" s="107"/>
      <c r="F2011" s="107"/>
      <c r="G2011" s="107"/>
      <c r="H2011" s="107"/>
      <c r="I2011" s="107"/>
      <c r="J2011" s="107"/>
      <c r="K2011" s="107"/>
      <c r="L2011" s="107"/>
      <c r="M2011" s="107"/>
      <c r="N2011" s="107"/>
      <c r="O2011" s="107"/>
      <c r="P2011" s="107"/>
      <c r="Q2011" s="100"/>
      <c r="R2011" s="107"/>
      <c r="S2011" s="107"/>
      <c r="T2011" s="107"/>
      <c r="U2011" s="107"/>
      <c r="V2011" s="107"/>
      <c r="W2011" s="107"/>
      <c r="X2011" s="107"/>
      <c r="Y2011" s="107"/>
      <c r="Z2011" s="107"/>
      <c r="AA2011" s="107"/>
      <c r="AB2011" s="107"/>
      <c r="AC2011" s="107"/>
      <c r="AD2011" s="101"/>
      <c r="AE2011" s="101"/>
    </row>
    <row r="2012" spans="1:37" ht="24.9" customHeight="1" x14ac:dyDescent="0.25">
      <c r="A2012" s="390" t="s">
        <v>1518</v>
      </c>
      <c r="B2012" s="390"/>
      <c r="C2012" s="390"/>
      <c r="D2012" s="390"/>
      <c r="E2012" s="390"/>
      <c r="F2012" s="390"/>
      <c r="G2012" s="390"/>
      <c r="H2012" s="390"/>
      <c r="I2012" s="390"/>
      <c r="J2012" s="390"/>
      <c r="K2012" s="390"/>
      <c r="L2012" s="390"/>
      <c r="M2012" s="390"/>
      <c r="N2012" s="390"/>
      <c r="O2012" s="390"/>
      <c r="P2012" s="390"/>
      <c r="Q2012" s="390"/>
      <c r="R2012" s="390"/>
      <c r="S2012" s="390"/>
      <c r="T2012" s="390"/>
      <c r="U2012" s="390"/>
      <c r="V2012" s="390"/>
      <c r="W2012" s="390"/>
      <c r="X2012" s="390"/>
      <c r="Y2012" s="390"/>
      <c r="Z2012" s="390"/>
      <c r="AA2012" s="390"/>
      <c r="AB2012" s="390"/>
      <c r="AC2012" s="390"/>
      <c r="AD2012" s="88"/>
      <c r="AE2012" s="88"/>
    </row>
    <row r="2013" spans="1:37" ht="24.9" customHeight="1" x14ac:dyDescent="0.25">
      <c r="A2013" s="109"/>
      <c r="B2013" s="110"/>
      <c r="C2013" s="110"/>
      <c r="D2013" s="110"/>
      <c r="E2013" s="110"/>
      <c r="F2013" s="110"/>
      <c r="G2013" s="110"/>
      <c r="H2013" s="110"/>
      <c r="I2013" s="110"/>
      <c r="J2013" s="110"/>
      <c r="K2013" s="110"/>
      <c r="L2013" s="110"/>
      <c r="M2013" s="110"/>
      <c r="N2013" s="110"/>
      <c r="O2013" s="110"/>
      <c r="P2013" s="110"/>
      <c r="Q2013" s="111"/>
      <c r="R2013" s="110"/>
      <c r="S2013" s="110"/>
      <c r="T2013" s="110"/>
      <c r="U2013" s="110"/>
      <c r="V2013" s="110"/>
      <c r="W2013" s="110"/>
      <c r="X2013" s="110"/>
      <c r="Y2013" s="110"/>
      <c r="Z2013" s="110"/>
      <c r="AA2013" s="110"/>
      <c r="AB2013" s="110"/>
      <c r="AC2013" s="110"/>
      <c r="AD2013" s="89"/>
      <c r="AE2013" s="89"/>
    </row>
    <row r="2014" spans="1:37" ht="24.9" customHeight="1" x14ac:dyDescent="0.25">
      <c r="A2014" s="73"/>
      <c r="B2014" s="73"/>
      <c r="C2014" s="73"/>
      <c r="D2014" s="73"/>
      <c r="E2014" s="73"/>
      <c r="F2014" s="73"/>
      <c r="G2014" s="73"/>
      <c r="H2014" s="73"/>
      <c r="I2014" s="73"/>
      <c r="J2014" s="73"/>
      <c r="K2014" s="73"/>
      <c r="L2014" s="73"/>
      <c r="M2014" s="73"/>
      <c r="N2014" s="73"/>
      <c r="O2014" s="73"/>
      <c r="P2014" s="73"/>
      <c r="Q2014" s="100"/>
      <c r="R2014" s="73"/>
      <c r="S2014" s="73"/>
      <c r="T2014" s="73"/>
      <c r="U2014" s="73"/>
      <c r="V2014" s="73"/>
      <c r="W2014" s="73"/>
      <c r="X2014" s="73"/>
      <c r="Y2014" s="73"/>
      <c r="Z2014" s="73"/>
      <c r="AA2014" s="73"/>
      <c r="AB2014" s="73"/>
      <c r="AC2014" s="73"/>
      <c r="AD2014" s="101"/>
      <c r="AE2014" s="101"/>
    </row>
    <row r="2015" spans="1:37" ht="24.9" customHeight="1" x14ac:dyDescent="0.25">
      <c r="A2015" s="387" t="s">
        <v>163</v>
      </c>
      <c r="B2015" s="387"/>
      <c r="C2015" s="387"/>
      <c r="D2015" s="387"/>
      <c r="E2015" s="387"/>
      <c r="F2015" s="387"/>
      <c r="G2015" s="387"/>
      <c r="H2015" s="387"/>
      <c r="I2015" s="387"/>
      <c r="J2015" s="387"/>
      <c r="K2015" s="387"/>
      <c r="L2015" s="387"/>
      <c r="M2015" s="387"/>
      <c r="N2015" s="387"/>
      <c r="O2015" s="387"/>
      <c r="P2015" s="387"/>
      <c r="Q2015" s="387"/>
      <c r="R2015" s="387"/>
      <c r="S2015" s="387"/>
      <c r="T2015" s="387"/>
      <c r="U2015" s="387"/>
      <c r="V2015" s="387"/>
      <c r="W2015" s="387"/>
      <c r="X2015" s="387"/>
      <c r="Y2015" s="387"/>
      <c r="Z2015" s="387"/>
      <c r="AA2015" s="387"/>
      <c r="AB2015" s="387"/>
      <c r="AC2015" s="387"/>
      <c r="AD2015" s="66" t="s">
        <v>187</v>
      </c>
      <c r="AE2015" s="306" t="s">
        <v>7</v>
      </c>
      <c r="AF2015" s="92" t="s">
        <v>1666</v>
      </c>
      <c r="AG2015" s="92" t="s">
        <v>1667</v>
      </c>
      <c r="AH2015" s="92" t="s">
        <v>1668</v>
      </c>
      <c r="AI2015" s="93" t="s">
        <v>1669</v>
      </c>
      <c r="AJ2015" s="92"/>
      <c r="AK2015" s="93" t="s">
        <v>1670</v>
      </c>
    </row>
    <row r="2016" spans="1:37" ht="24.9" customHeight="1" x14ac:dyDescent="0.25">
      <c r="A2016" s="356" t="s">
        <v>1025</v>
      </c>
      <c r="B2016" s="356"/>
      <c r="C2016" s="356"/>
      <c r="D2016" s="356"/>
      <c r="E2016" s="356"/>
      <c r="F2016" s="356"/>
      <c r="G2016" s="356"/>
      <c r="H2016" s="356"/>
      <c r="I2016" s="356"/>
      <c r="J2016" s="356"/>
      <c r="K2016" s="356"/>
      <c r="L2016" s="356"/>
      <c r="M2016" s="356"/>
      <c r="N2016" s="356"/>
      <c r="O2016" s="356"/>
      <c r="P2016" s="356"/>
      <c r="Q2016" s="356"/>
      <c r="R2016" s="356"/>
      <c r="S2016" s="356"/>
      <c r="T2016" s="356"/>
      <c r="U2016" s="356"/>
      <c r="V2016" s="356"/>
      <c r="W2016" s="356"/>
      <c r="X2016" s="356"/>
      <c r="Y2016" s="356"/>
      <c r="Z2016" s="356"/>
      <c r="AA2016" s="356"/>
      <c r="AB2016" s="356"/>
      <c r="AC2016" s="356"/>
      <c r="AD2016" s="310">
        <f>'Art. 121'!Q1928</f>
        <v>2</v>
      </c>
      <c r="AE2016" s="94">
        <f t="shared" ref="AE2016:AE2031" si="353">IF(AG2016=1,AK2016,AG2016)</f>
        <v>0.14204545454545456</v>
      </c>
      <c r="AF2016">
        <f t="shared" ref="AF2016:AF2031" si="354">AD2016/2</f>
        <v>1</v>
      </c>
      <c r="AG2016" s="92">
        <f t="shared" ref="AG2016:AG2031" si="355">IF(AND(AF2016&gt;=0,AF2016&lt;=1),1,"No aplica")</f>
        <v>1</v>
      </c>
      <c r="AH2016" s="95">
        <f t="shared" ref="AH2016:AH2031" si="356">AD2016/(AG2016*2)</f>
        <v>1</v>
      </c>
      <c r="AI2016" s="96">
        <f t="shared" ref="AI2016:AI2031" si="357">IF(AG2016=1,AG2016/$AG$2032,"No aplica")</f>
        <v>6.25E-2</v>
      </c>
      <c r="AJ2016" s="96">
        <f t="shared" ref="AJ2016:AJ2031" si="358">AF2016*AI2016</f>
        <v>6.25E-2</v>
      </c>
      <c r="AK2016" s="96">
        <f t="shared" ref="AK2016:AK2031" si="359">AJ2016*$AE$23</f>
        <v>0.14204545454545456</v>
      </c>
    </row>
    <row r="2017" spans="1:37" ht="24.9" customHeight="1" x14ac:dyDescent="0.25">
      <c r="A2017" s="356" t="s">
        <v>1026</v>
      </c>
      <c r="B2017" s="356"/>
      <c r="C2017" s="356"/>
      <c r="D2017" s="356"/>
      <c r="E2017" s="356"/>
      <c r="F2017" s="356"/>
      <c r="G2017" s="356"/>
      <c r="H2017" s="356"/>
      <c r="I2017" s="356"/>
      <c r="J2017" s="356"/>
      <c r="K2017" s="356"/>
      <c r="L2017" s="356"/>
      <c r="M2017" s="356"/>
      <c r="N2017" s="356"/>
      <c r="O2017" s="356"/>
      <c r="P2017" s="356"/>
      <c r="Q2017" s="356"/>
      <c r="R2017" s="356"/>
      <c r="S2017" s="356"/>
      <c r="T2017" s="356"/>
      <c r="U2017" s="356"/>
      <c r="V2017" s="356"/>
      <c r="W2017" s="356"/>
      <c r="X2017" s="356"/>
      <c r="Y2017" s="356"/>
      <c r="Z2017" s="356"/>
      <c r="AA2017" s="356"/>
      <c r="AB2017" s="356"/>
      <c r="AC2017" s="356"/>
      <c r="AD2017" s="310">
        <f>'Art. 121'!Q1929</f>
        <v>2</v>
      </c>
      <c r="AE2017" s="94">
        <f t="shared" si="353"/>
        <v>0.14204545454545456</v>
      </c>
      <c r="AF2017">
        <f t="shared" si="354"/>
        <v>1</v>
      </c>
      <c r="AG2017" s="92">
        <f t="shared" si="355"/>
        <v>1</v>
      </c>
      <c r="AH2017" s="95">
        <f t="shared" si="356"/>
        <v>1</v>
      </c>
      <c r="AI2017" s="96">
        <f t="shared" si="357"/>
        <v>6.25E-2</v>
      </c>
      <c r="AJ2017" s="96">
        <f t="shared" si="358"/>
        <v>6.25E-2</v>
      </c>
      <c r="AK2017" s="96">
        <f t="shared" si="359"/>
        <v>0.14204545454545456</v>
      </c>
    </row>
    <row r="2018" spans="1:37" ht="24.9" customHeight="1" x14ac:dyDescent="0.25">
      <c r="A2018" s="356" t="s">
        <v>1519</v>
      </c>
      <c r="B2018" s="356"/>
      <c r="C2018" s="356"/>
      <c r="D2018" s="356"/>
      <c r="E2018" s="356"/>
      <c r="F2018" s="356"/>
      <c r="G2018" s="356"/>
      <c r="H2018" s="356"/>
      <c r="I2018" s="356"/>
      <c r="J2018" s="356"/>
      <c r="K2018" s="356"/>
      <c r="L2018" s="356"/>
      <c r="M2018" s="356"/>
      <c r="N2018" s="356"/>
      <c r="O2018" s="356"/>
      <c r="P2018" s="356"/>
      <c r="Q2018" s="356"/>
      <c r="R2018" s="356"/>
      <c r="S2018" s="356"/>
      <c r="T2018" s="356"/>
      <c r="U2018" s="356"/>
      <c r="V2018" s="356"/>
      <c r="W2018" s="356"/>
      <c r="X2018" s="356"/>
      <c r="Y2018" s="356"/>
      <c r="Z2018" s="356"/>
      <c r="AA2018" s="356"/>
      <c r="AB2018" s="356"/>
      <c r="AC2018" s="356"/>
      <c r="AD2018" s="310">
        <f>'Art. 121'!Q1930</f>
        <v>2</v>
      </c>
      <c r="AE2018" s="94">
        <f t="shared" si="353"/>
        <v>0.14204545454545456</v>
      </c>
      <c r="AF2018">
        <f t="shared" si="354"/>
        <v>1</v>
      </c>
      <c r="AG2018" s="92">
        <f t="shared" si="355"/>
        <v>1</v>
      </c>
      <c r="AH2018" s="95">
        <f t="shared" si="356"/>
        <v>1</v>
      </c>
      <c r="AI2018" s="96">
        <f t="shared" si="357"/>
        <v>6.25E-2</v>
      </c>
      <c r="AJ2018" s="96">
        <f t="shared" si="358"/>
        <v>6.25E-2</v>
      </c>
      <c r="AK2018" s="96">
        <f t="shared" si="359"/>
        <v>0.14204545454545456</v>
      </c>
    </row>
    <row r="2019" spans="1:37" ht="24.9" customHeight="1" x14ac:dyDescent="0.25">
      <c r="A2019" s="356" t="s">
        <v>1520</v>
      </c>
      <c r="B2019" s="356"/>
      <c r="C2019" s="356"/>
      <c r="D2019" s="356"/>
      <c r="E2019" s="356"/>
      <c r="F2019" s="356"/>
      <c r="G2019" s="356"/>
      <c r="H2019" s="356"/>
      <c r="I2019" s="356"/>
      <c r="J2019" s="356"/>
      <c r="K2019" s="356"/>
      <c r="L2019" s="356"/>
      <c r="M2019" s="356"/>
      <c r="N2019" s="356"/>
      <c r="O2019" s="356"/>
      <c r="P2019" s="356"/>
      <c r="Q2019" s="356"/>
      <c r="R2019" s="356"/>
      <c r="S2019" s="356"/>
      <c r="T2019" s="356"/>
      <c r="U2019" s="356"/>
      <c r="V2019" s="356"/>
      <c r="W2019" s="356"/>
      <c r="X2019" s="356"/>
      <c r="Y2019" s="356"/>
      <c r="Z2019" s="356"/>
      <c r="AA2019" s="356"/>
      <c r="AB2019" s="356"/>
      <c r="AC2019" s="356"/>
      <c r="AD2019" s="310">
        <f>'Art. 121'!Q1931</f>
        <v>2</v>
      </c>
      <c r="AE2019" s="94">
        <f t="shared" si="353"/>
        <v>0.14204545454545456</v>
      </c>
      <c r="AF2019">
        <f t="shared" si="354"/>
        <v>1</v>
      </c>
      <c r="AG2019" s="92">
        <f t="shared" si="355"/>
        <v>1</v>
      </c>
      <c r="AH2019" s="95">
        <f t="shared" si="356"/>
        <v>1</v>
      </c>
      <c r="AI2019" s="96">
        <f t="shared" si="357"/>
        <v>6.25E-2</v>
      </c>
      <c r="AJ2019" s="96">
        <f t="shared" si="358"/>
        <v>6.25E-2</v>
      </c>
      <c r="AK2019" s="96">
        <f t="shared" si="359"/>
        <v>0.14204545454545456</v>
      </c>
    </row>
    <row r="2020" spans="1:37" ht="24.9" customHeight="1" x14ac:dyDescent="0.25">
      <c r="A2020" s="393" t="s">
        <v>1521</v>
      </c>
      <c r="B2020" s="393"/>
      <c r="C2020" s="393"/>
      <c r="D2020" s="393"/>
      <c r="E2020" s="393"/>
      <c r="F2020" s="393"/>
      <c r="G2020" s="393"/>
      <c r="H2020" s="393"/>
      <c r="I2020" s="393"/>
      <c r="J2020" s="393"/>
      <c r="K2020" s="393"/>
      <c r="L2020" s="393"/>
      <c r="M2020" s="393"/>
      <c r="N2020" s="393"/>
      <c r="O2020" s="393"/>
      <c r="P2020" s="393"/>
      <c r="Q2020" s="393"/>
      <c r="R2020" s="393"/>
      <c r="S2020" s="393"/>
      <c r="T2020" s="393"/>
      <c r="U2020" s="393"/>
      <c r="V2020" s="393"/>
      <c r="W2020" s="393"/>
      <c r="X2020" s="393"/>
      <c r="Y2020" s="393"/>
      <c r="Z2020" s="393"/>
      <c r="AA2020" s="393"/>
      <c r="AB2020" s="393"/>
      <c r="AC2020" s="393"/>
      <c r="AD2020" s="310">
        <f>'Art. 121'!Q1932</f>
        <v>2</v>
      </c>
      <c r="AE2020" s="94">
        <f t="shared" si="353"/>
        <v>0.14204545454545456</v>
      </c>
      <c r="AF2020">
        <f t="shared" si="354"/>
        <v>1</v>
      </c>
      <c r="AG2020" s="92">
        <f t="shared" si="355"/>
        <v>1</v>
      </c>
      <c r="AH2020" s="95">
        <f t="shared" si="356"/>
        <v>1</v>
      </c>
      <c r="AI2020" s="96">
        <f t="shared" si="357"/>
        <v>6.25E-2</v>
      </c>
      <c r="AJ2020" s="96">
        <f t="shared" si="358"/>
        <v>6.25E-2</v>
      </c>
      <c r="AK2020" s="96">
        <f t="shared" si="359"/>
        <v>0.14204545454545456</v>
      </c>
    </row>
    <row r="2021" spans="1:37" ht="24.9" customHeight="1" x14ac:dyDescent="0.25">
      <c r="A2021" s="393" t="s">
        <v>1522</v>
      </c>
      <c r="B2021" s="393"/>
      <c r="C2021" s="393"/>
      <c r="D2021" s="393"/>
      <c r="E2021" s="393"/>
      <c r="F2021" s="393"/>
      <c r="G2021" s="393"/>
      <c r="H2021" s="393"/>
      <c r="I2021" s="393"/>
      <c r="J2021" s="393"/>
      <c r="K2021" s="393"/>
      <c r="L2021" s="393"/>
      <c r="M2021" s="393"/>
      <c r="N2021" s="393"/>
      <c r="O2021" s="393"/>
      <c r="P2021" s="393"/>
      <c r="Q2021" s="393"/>
      <c r="R2021" s="393"/>
      <c r="S2021" s="393"/>
      <c r="T2021" s="393"/>
      <c r="U2021" s="393"/>
      <c r="V2021" s="393"/>
      <c r="W2021" s="393"/>
      <c r="X2021" s="393"/>
      <c r="Y2021" s="393"/>
      <c r="Z2021" s="393"/>
      <c r="AA2021" s="393"/>
      <c r="AB2021" s="393"/>
      <c r="AC2021" s="393"/>
      <c r="AD2021" s="310">
        <f>'Art. 121'!Q1933</f>
        <v>2</v>
      </c>
      <c r="AE2021" s="94">
        <f t="shared" si="353"/>
        <v>0.14204545454545456</v>
      </c>
      <c r="AF2021">
        <f t="shared" si="354"/>
        <v>1</v>
      </c>
      <c r="AG2021" s="92">
        <f t="shared" si="355"/>
        <v>1</v>
      </c>
      <c r="AH2021" s="95">
        <f t="shared" si="356"/>
        <v>1</v>
      </c>
      <c r="AI2021" s="96">
        <f t="shared" si="357"/>
        <v>6.25E-2</v>
      </c>
      <c r="AJ2021" s="96">
        <f t="shared" si="358"/>
        <v>6.25E-2</v>
      </c>
      <c r="AK2021" s="96">
        <f t="shared" si="359"/>
        <v>0.14204545454545456</v>
      </c>
    </row>
    <row r="2022" spans="1:37" ht="24.9" customHeight="1" x14ac:dyDescent="0.25">
      <c r="A2022" s="356" t="s">
        <v>1523</v>
      </c>
      <c r="B2022" s="356"/>
      <c r="C2022" s="356"/>
      <c r="D2022" s="356"/>
      <c r="E2022" s="356"/>
      <c r="F2022" s="356"/>
      <c r="G2022" s="356"/>
      <c r="H2022" s="356"/>
      <c r="I2022" s="356"/>
      <c r="J2022" s="356"/>
      <c r="K2022" s="356"/>
      <c r="L2022" s="356"/>
      <c r="M2022" s="356"/>
      <c r="N2022" s="356"/>
      <c r="O2022" s="356"/>
      <c r="P2022" s="356"/>
      <c r="Q2022" s="356"/>
      <c r="R2022" s="356"/>
      <c r="S2022" s="356"/>
      <c r="T2022" s="356"/>
      <c r="U2022" s="356"/>
      <c r="V2022" s="356"/>
      <c r="W2022" s="356"/>
      <c r="X2022" s="356"/>
      <c r="Y2022" s="356"/>
      <c r="Z2022" s="356"/>
      <c r="AA2022" s="356"/>
      <c r="AB2022" s="356"/>
      <c r="AC2022" s="356"/>
      <c r="AD2022" s="310">
        <f>'Art. 121'!Q1934</f>
        <v>2</v>
      </c>
      <c r="AE2022" s="94">
        <f t="shared" si="353"/>
        <v>0.14204545454545456</v>
      </c>
      <c r="AF2022">
        <f t="shared" si="354"/>
        <v>1</v>
      </c>
      <c r="AG2022" s="92">
        <f t="shared" si="355"/>
        <v>1</v>
      </c>
      <c r="AH2022" s="95">
        <f t="shared" si="356"/>
        <v>1</v>
      </c>
      <c r="AI2022" s="96">
        <f t="shared" si="357"/>
        <v>6.25E-2</v>
      </c>
      <c r="AJ2022" s="96">
        <f t="shared" si="358"/>
        <v>6.25E-2</v>
      </c>
      <c r="AK2022" s="96">
        <f t="shared" si="359"/>
        <v>0.14204545454545456</v>
      </c>
    </row>
    <row r="2023" spans="1:37" ht="24.9" customHeight="1" x14ac:dyDescent="0.25">
      <c r="A2023" s="356" t="s">
        <v>1524</v>
      </c>
      <c r="B2023" s="356"/>
      <c r="C2023" s="356"/>
      <c r="D2023" s="356"/>
      <c r="E2023" s="356"/>
      <c r="F2023" s="356"/>
      <c r="G2023" s="356"/>
      <c r="H2023" s="356"/>
      <c r="I2023" s="356"/>
      <c r="J2023" s="356"/>
      <c r="K2023" s="356"/>
      <c r="L2023" s="356"/>
      <c r="M2023" s="356"/>
      <c r="N2023" s="356"/>
      <c r="O2023" s="356"/>
      <c r="P2023" s="356"/>
      <c r="Q2023" s="356"/>
      <c r="R2023" s="356"/>
      <c r="S2023" s="356"/>
      <c r="T2023" s="356"/>
      <c r="U2023" s="356"/>
      <c r="V2023" s="356"/>
      <c r="W2023" s="356"/>
      <c r="X2023" s="356"/>
      <c r="Y2023" s="356"/>
      <c r="Z2023" s="356"/>
      <c r="AA2023" s="356"/>
      <c r="AB2023" s="356"/>
      <c r="AC2023" s="356"/>
      <c r="AD2023" s="310">
        <f>'Art. 121'!Q1935</f>
        <v>2</v>
      </c>
      <c r="AE2023" s="94">
        <f t="shared" si="353"/>
        <v>0.14204545454545456</v>
      </c>
      <c r="AF2023">
        <f t="shared" si="354"/>
        <v>1</v>
      </c>
      <c r="AG2023" s="92">
        <f t="shared" si="355"/>
        <v>1</v>
      </c>
      <c r="AH2023" s="95">
        <f t="shared" si="356"/>
        <v>1</v>
      </c>
      <c r="AI2023" s="96">
        <f t="shared" si="357"/>
        <v>6.25E-2</v>
      </c>
      <c r="AJ2023" s="96">
        <f t="shared" si="358"/>
        <v>6.25E-2</v>
      </c>
      <c r="AK2023" s="96">
        <f t="shared" si="359"/>
        <v>0.14204545454545456</v>
      </c>
    </row>
    <row r="2024" spans="1:37" ht="24.9" customHeight="1" x14ac:dyDescent="0.25">
      <c r="A2024" s="356" t="s">
        <v>1525</v>
      </c>
      <c r="B2024" s="356"/>
      <c r="C2024" s="356"/>
      <c r="D2024" s="356"/>
      <c r="E2024" s="356"/>
      <c r="F2024" s="356"/>
      <c r="G2024" s="356"/>
      <c r="H2024" s="356"/>
      <c r="I2024" s="356"/>
      <c r="J2024" s="356"/>
      <c r="K2024" s="356"/>
      <c r="L2024" s="356"/>
      <c r="M2024" s="356"/>
      <c r="N2024" s="356"/>
      <c r="O2024" s="356"/>
      <c r="P2024" s="356"/>
      <c r="Q2024" s="356"/>
      <c r="R2024" s="356"/>
      <c r="S2024" s="356"/>
      <c r="T2024" s="356"/>
      <c r="U2024" s="356"/>
      <c r="V2024" s="356"/>
      <c r="W2024" s="356"/>
      <c r="X2024" s="356"/>
      <c r="Y2024" s="356"/>
      <c r="Z2024" s="356"/>
      <c r="AA2024" s="356"/>
      <c r="AB2024" s="356"/>
      <c r="AC2024" s="356"/>
      <c r="AD2024" s="310">
        <f>'Art. 121'!Q1936</f>
        <v>0</v>
      </c>
      <c r="AE2024" s="94">
        <f t="shared" si="353"/>
        <v>0</v>
      </c>
      <c r="AF2024">
        <f t="shared" si="354"/>
        <v>0</v>
      </c>
      <c r="AG2024" s="92">
        <f t="shared" si="355"/>
        <v>1</v>
      </c>
      <c r="AH2024" s="95">
        <f t="shared" si="356"/>
        <v>0</v>
      </c>
      <c r="AI2024" s="96">
        <f t="shared" si="357"/>
        <v>6.25E-2</v>
      </c>
      <c r="AJ2024" s="96">
        <f t="shared" si="358"/>
        <v>0</v>
      </c>
      <c r="AK2024" s="96">
        <f t="shared" si="359"/>
        <v>0</v>
      </c>
    </row>
    <row r="2025" spans="1:37" ht="24.9" customHeight="1" x14ac:dyDescent="0.25">
      <c r="A2025" s="356" t="s">
        <v>1526</v>
      </c>
      <c r="B2025" s="356"/>
      <c r="C2025" s="356"/>
      <c r="D2025" s="356"/>
      <c r="E2025" s="356"/>
      <c r="F2025" s="356"/>
      <c r="G2025" s="356"/>
      <c r="H2025" s="356"/>
      <c r="I2025" s="356"/>
      <c r="J2025" s="356"/>
      <c r="K2025" s="356"/>
      <c r="L2025" s="356"/>
      <c r="M2025" s="356"/>
      <c r="N2025" s="356"/>
      <c r="O2025" s="356"/>
      <c r="P2025" s="356"/>
      <c r="Q2025" s="356"/>
      <c r="R2025" s="356"/>
      <c r="S2025" s="356"/>
      <c r="T2025" s="356"/>
      <c r="U2025" s="356"/>
      <c r="V2025" s="356"/>
      <c r="W2025" s="356"/>
      <c r="X2025" s="356"/>
      <c r="Y2025" s="356"/>
      <c r="Z2025" s="356"/>
      <c r="AA2025" s="356"/>
      <c r="AB2025" s="356"/>
      <c r="AC2025" s="356"/>
      <c r="AD2025" s="310">
        <f>'Art. 121'!Q1937</f>
        <v>2</v>
      </c>
      <c r="AE2025" s="94">
        <f t="shared" si="353"/>
        <v>0.14204545454545456</v>
      </c>
      <c r="AF2025">
        <f t="shared" si="354"/>
        <v>1</v>
      </c>
      <c r="AG2025" s="92">
        <f t="shared" si="355"/>
        <v>1</v>
      </c>
      <c r="AH2025" s="95">
        <f t="shared" si="356"/>
        <v>1</v>
      </c>
      <c r="AI2025" s="96">
        <f t="shared" si="357"/>
        <v>6.25E-2</v>
      </c>
      <c r="AJ2025" s="96">
        <f t="shared" si="358"/>
        <v>6.25E-2</v>
      </c>
      <c r="AK2025" s="96">
        <f t="shared" si="359"/>
        <v>0.14204545454545456</v>
      </c>
    </row>
    <row r="2026" spans="1:37" ht="24.9" customHeight="1" x14ac:dyDescent="0.25">
      <c r="A2026" s="356" t="s">
        <v>1527</v>
      </c>
      <c r="B2026" s="356"/>
      <c r="C2026" s="356"/>
      <c r="D2026" s="356"/>
      <c r="E2026" s="356"/>
      <c r="F2026" s="356"/>
      <c r="G2026" s="356"/>
      <c r="H2026" s="356"/>
      <c r="I2026" s="356"/>
      <c r="J2026" s="356"/>
      <c r="K2026" s="356"/>
      <c r="L2026" s="356"/>
      <c r="M2026" s="356"/>
      <c r="N2026" s="356"/>
      <c r="O2026" s="356"/>
      <c r="P2026" s="356"/>
      <c r="Q2026" s="356"/>
      <c r="R2026" s="356"/>
      <c r="S2026" s="356"/>
      <c r="T2026" s="356"/>
      <c r="U2026" s="356"/>
      <c r="V2026" s="356"/>
      <c r="W2026" s="356"/>
      <c r="X2026" s="356"/>
      <c r="Y2026" s="356"/>
      <c r="Z2026" s="356"/>
      <c r="AA2026" s="356"/>
      <c r="AB2026" s="356"/>
      <c r="AC2026" s="356"/>
      <c r="AD2026" s="310">
        <f>'Art. 121'!Q1938</f>
        <v>2</v>
      </c>
      <c r="AE2026" s="94">
        <f t="shared" si="353"/>
        <v>0.14204545454545456</v>
      </c>
      <c r="AF2026">
        <f t="shared" si="354"/>
        <v>1</v>
      </c>
      <c r="AG2026" s="92">
        <f t="shared" si="355"/>
        <v>1</v>
      </c>
      <c r="AH2026" s="95">
        <f t="shared" si="356"/>
        <v>1</v>
      </c>
      <c r="AI2026" s="96">
        <f t="shared" si="357"/>
        <v>6.25E-2</v>
      </c>
      <c r="AJ2026" s="96">
        <f t="shared" si="358"/>
        <v>6.25E-2</v>
      </c>
      <c r="AK2026" s="96">
        <f t="shared" si="359"/>
        <v>0.14204545454545456</v>
      </c>
    </row>
    <row r="2027" spans="1:37" ht="24.9" customHeight="1" x14ac:dyDescent="0.25">
      <c r="A2027" s="393" t="s">
        <v>1528</v>
      </c>
      <c r="B2027" s="393"/>
      <c r="C2027" s="393"/>
      <c r="D2027" s="393"/>
      <c r="E2027" s="393"/>
      <c r="F2027" s="393"/>
      <c r="G2027" s="393"/>
      <c r="H2027" s="393"/>
      <c r="I2027" s="393"/>
      <c r="J2027" s="393"/>
      <c r="K2027" s="393"/>
      <c r="L2027" s="393"/>
      <c r="M2027" s="393"/>
      <c r="N2027" s="393"/>
      <c r="O2027" s="393"/>
      <c r="P2027" s="393"/>
      <c r="Q2027" s="393"/>
      <c r="R2027" s="393"/>
      <c r="S2027" s="393"/>
      <c r="T2027" s="393"/>
      <c r="U2027" s="393"/>
      <c r="V2027" s="393"/>
      <c r="W2027" s="393"/>
      <c r="X2027" s="393"/>
      <c r="Y2027" s="393"/>
      <c r="Z2027" s="393"/>
      <c r="AA2027" s="393"/>
      <c r="AB2027" s="393"/>
      <c r="AC2027" s="393"/>
      <c r="AD2027" s="310">
        <f>'Art. 121'!Q1939</f>
        <v>2</v>
      </c>
      <c r="AE2027" s="94">
        <f t="shared" si="353"/>
        <v>0.14204545454545456</v>
      </c>
      <c r="AF2027">
        <f t="shared" si="354"/>
        <v>1</v>
      </c>
      <c r="AG2027" s="92">
        <f t="shared" si="355"/>
        <v>1</v>
      </c>
      <c r="AH2027" s="95">
        <f t="shared" si="356"/>
        <v>1</v>
      </c>
      <c r="AI2027" s="96">
        <f t="shared" si="357"/>
        <v>6.25E-2</v>
      </c>
      <c r="AJ2027" s="96">
        <f t="shared" si="358"/>
        <v>6.25E-2</v>
      </c>
      <c r="AK2027" s="96">
        <f t="shared" si="359"/>
        <v>0.14204545454545456</v>
      </c>
    </row>
    <row r="2028" spans="1:37" ht="24.9" customHeight="1" x14ac:dyDescent="0.25">
      <c r="A2028" s="393" t="s">
        <v>1529</v>
      </c>
      <c r="B2028" s="393"/>
      <c r="C2028" s="393"/>
      <c r="D2028" s="393"/>
      <c r="E2028" s="393"/>
      <c r="F2028" s="393"/>
      <c r="G2028" s="393"/>
      <c r="H2028" s="393"/>
      <c r="I2028" s="393"/>
      <c r="J2028" s="393"/>
      <c r="K2028" s="393"/>
      <c r="L2028" s="393"/>
      <c r="M2028" s="393"/>
      <c r="N2028" s="393"/>
      <c r="O2028" s="393"/>
      <c r="P2028" s="393"/>
      <c r="Q2028" s="393"/>
      <c r="R2028" s="393"/>
      <c r="S2028" s="393"/>
      <c r="T2028" s="393"/>
      <c r="U2028" s="393"/>
      <c r="V2028" s="393"/>
      <c r="W2028" s="393"/>
      <c r="X2028" s="393"/>
      <c r="Y2028" s="393"/>
      <c r="Z2028" s="393"/>
      <c r="AA2028" s="393"/>
      <c r="AB2028" s="393"/>
      <c r="AC2028" s="393"/>
      <c r="AD2028" s="310">
        <f>'Art. 121'!Q1940</f>
        <v>2</v>
      </c>
      <c r="AE2028" s="94">
        <f t="shared" si="353"/>
        <v>0.14204545454545456</v>
      </c>
      <c r="AF2028">
        <f t="shared" si="354"/>
        <v>1</v>
      </c>
      <c r="AG2028" s="92">
        <f t="shared" si="355"/>
        <v>1</v>
      </c>
      <c r="AH2028" s="95">
        <f t="shared" si="356"/>
        <v>1</v>
      </c>
      <c r="AI2028" s="96">
        <f t="shared" si="357"/>
        <v>6.25E-2</v>
      </c>
      <c r="AJ2028" s="96">
        <f t="shared" si="358"/>
        <v>6.25E-2</v>
      </c>
      <c r="AK2028" s="96">
        <f t="shared" si="359"/>
        <v>0.14204545454545456</v>
      </c>
    </row>
    <row r="2029" spans="1:37" ht="24.9" customHeight="1" x14ac:dyDescent="0.25">
      <c r="A2029" s="356" t="s">
        <v>1530</v>
      </c>
      <c r="B2029" s="356"/>
      <c r="C2029" s="356"/>
      <c r="D2029" s="356"/>
      <c r="E2029" s="356"/>
      <c r="F2029" s="356"/>
      <c r="G2029" s="356"/>
      <c r="H2029" s="356"/>
      <c r="I2029" s="356"/>
      <c r="J2029" s="356"/>
      <c r="K2029" s="356"/>
      <c r="L2029" s="356"/>
      <c r="M2029" s="356"/>
      <c r="N2029" s="356"/>
      <c r="O2029" s="356"/>
      <c r="P2029" s="356"/>
      <c r="Q2029" s="356"/>
      <c r="R2029" s="356"/>
      <c r="S2029" s="356"/>
      <c r="T2029" s="356"/>
      <c r="U2029" s="356"/>
      <c r="V2029" s="356"/>
      <c r="W2029" s="356"/>
      <c r="X2029" s="356"/>
      <c r="Y2029" s="356"/>
      <c r="Z2029" s="356"/>
      <c r="AA2029" s="356"/>
      <c r="AB2029" s="356"/>
      <c r="AC2029" s="356"/>
      <c r="AD2029" s="310">
        <f>'Art. 121'!Q1941</f>
        <v>2</v>
      </c>
      <c r="AE2029" s="94">
        <f t="shared" si="353"/>
        <v>0.14204545454545456</v>
      </c>
      <c r="AF2029">
        <f t="shared" si="354"/>
        <v>1</v>
      </c>
      <c r="AG2029" s="92">
        <f t="shared" si="355"/>
        <v>1</v>
      </c>
      <c r="AH2029" s="95">
        <f t="shared" si="356"/>
        <v>1</v>
      </c>
      <c r="AI2029" s="96">
        <f t="shared" si="357"/>
        <v>6.25E-2</v>
      </c>
      <c r="AJ2029" s="96">
        <f t="shared" si="358"/>
        <v>6.25E-2</v>
      </c>
      <c r="AK2029" s="96">
        <f t="shared" si="359"/>
        <v>0.14204545454545456</v>
      </c>
    </row>
    <row r="2030" spans="1:37" ht="24.9" customHeight="1" x14ac:dyDescent="0.25">
      <c r="A2030" s="356" t="s">
        <v>1531</v>
      </c>
      <c r="B2030" s="356"/>
      <c r="C2030" s="356"/>
      <c r="D2030" s="356"/>
      <c r="E2030" s="356"/>
      <c r="F2030" s="356"/>
      <c r="G2030" s="356"/>
      <c r="H2030" s="356"/>
      <c r="I2030" s="356"/>
      <c r="J2030" s="356"/>
      <c r="K2030" s="356"/>
      <c r="L2030" s="356"/>
      <c r="M2030" s="356"/>
      <c r="N2030" s="356"/>
      <c r="O2030" s="356"/>
      <c r="P2030" s="356"/>
      <c r="Q2030" s="356"/>
      <c r="R2030" s="356"/>
      <c r="S2030" s="356"/>
      <c r="T2030" s="356"/>
      <c r="U2030" s="356"/>
      <c r="V2030" s="356"/>
      <c r="W2030" s="356"/>
      <c r="X2030" s="356"/>
      <c r="Y2030" s="356"/>
      <c r="Z2030" s="356"/>
      <c r="AA2030" s="356"/>
      <c r="AB2030" s="356"/>
      <c r="AC2030" s="356"/>
      <c r="AD2030" s="310">
        <f>'Art. 121'!Q1942</f>
        <v>2</v>
      </c>
      <c r="AE2030" s="94">
        <f t="shared" si="353"/>
        <v>0.14204545454545456</v>
      </c>
      <c r="AF2030">
        <f t="shared" si="354"/>
        <v>1</v>
      </c>
      <c r="AG2030" s="92">
        <f t="shared" si="355"/>
        <v>1</v>
      </c>
      <c r="AH2030" s="95">
        <f t="shared" si="356"/>
        <v>1</v>
      </c>
      <c r="AI2030" s="96">
        <f t="shared" si="357"/>
        <v>6.25E-2</v>
      </c>
      <c r="AJ2030" s="96">
        <f t="shared" si="358"/>
        <v>6.25E-2</v>
      </c>
      <c r="AK2030" s="96">
        <f t="shared" si="359"/>
        <v>0.14204545454545456</v>
      </c>
    </row>
    <row r="2031" spans="1:37" ht="24.9" customHeight="1" x14ac:dyDescent="0.25">
      <c r="A2031" s="356" t="s">
        <v>1532</v>
      </c>
      <c r="B2031" s="356"/>
      <c r="C2031" s="356"/>
      <c r="D2031" s="356"/>
      <c r="E2031" s="356"/>
      <c r="F2031" s="356"/>
      <c r="G2031" s="356"/>
      <c r="H2031" s="356"/>
      <c r="I2031" s="356"/>
      <c r="J2031" s="356"/>
      <c r="K2031" s="356"/>
      <c r="L2031" s="356"/>
      <c r="M2031" s="356"/>
      <c r="N2031" s="356"/>
      <c r="O2031" s="356"/>
      <c r="P2031" s="356"/>
      <c r="Q2031" s="356"/>
      <c r="R2031" s="356"/>
      <c r="S2031" s="356"/>
      <c r="T2031" s="356"/>
      <c r="U2031" s="356"/>
      <c r="V2031" s="356"/>
      <c r="W2031" s="356"/>
      <c r="X2031" s="356"/>
      <c r="Y2031" s="356"/>
      <c r="Z2031" s="356"/>
      <c r="AA2031" s="356"/>
      <c r="AB2031" s="356"/>
      <c r="AC2031" s="356"/>
      <c r="AD2031" s="310">
        <f>'Art. 121'!Q1943</f>
        <v>0</v>
      </c>
      <c r="AE2031" s="94">
        <f t="shared" si="353"/>
        <v>0</v>
      </c>
      <c r="AF2031">
        <f t="shared" si="354"/>
        <v>0</v>
      </c>
      <c r="AG2031" s="92">
        <f t="shared" si="355"/>
        <v>1</v>
      </c>
      <c r="AH2031" s="95">
        <f t="shared" si="356"/>
        <v>0</v>
      </c>
      <c r="AI2031" s="96">
        <f t="shared" si="357"/>
        <v>6.25E-2</v>
      </c>
      <c r="AJ2031" s="96">
        <f t="shared" si="358"/>
        <v>0</v>
      </c>
      <c r="AK2031" s="96">
        <f t="shared" si="359"/>
        <v>0</v>
      </c>
    </row>
    <row r="2032" spans="1:37" ht="24.9" customHeight="1" x14ac:dyDescent="0.25">
      <c r="A2032" s="383" t="s">
        <v>1863</v>
      </c>
      <c r="B2032" s="383"/>
      <c r="C2032" s="383"/>
      <c r="D2032" s="383"/>
      <c r="E2032" s="383"/>
      <c r="F2032" s="383"/>
      <c r="G2032" s="383"/>
      <c r="H2032" s="383"/>
      <c r="I2032" s="383"/>
      <c r="J2032" s="383"/>
      <c r="K2032" s="383"/>
      <c r="L2032" s="383"/>
      <c r="M2032" s="383"/>
      <c r="N2032" s="383"/>
      <c r="O2032" s="383"/>
      <c r="P2032" s="383"/>
      <c r="Q2032" s="383"/>
      <c r="R2032" s="383"/>
      <c r="S2032" s="383"/>
      <c r="T2032" s="383"/>
      <c r="U2032" s="383"/>
      <c r="V2032" s="383"/>
      <c r="W2032" s="383"/>
      <c r="X2032" s="383"/>
      <c r="Y2032" s="383"/>
      <c r="Z2032" s="383"/>
      <c r="AA2032" s="383"/>
      <c r="AB2032" s="383"/>
      <c r="AC2032" s="383"/>
      <c r="AD2032" s="383"/>
      <c r="AE2032" s="94">
        <f>SUM(AE2025:AE2031)</f>
        <v>0.8522727272727274</v>
      </c>
      <c r="AF2032" s="61"/>
      <c r="AG2032" s="97">
        <f>SUM(AG2016:AG2031)</f>
        <v>16</v>
      </c>
      <c r="AH2032" s="98"/>
      <c r="AI2032" s="99"/>
      <c r="AJ2032" s="99"/>
      <c r="AK2032" s="99"/>
    </row>
    <row r="2033" spans="1:37" ht="24.9" customHeight="1" x14ac:dyDescent="0.25">
      <c r="A2033" s="384" t="s">
        <v>1864</v>
      </c>
      <c r="B2033" s="384"/>
      <c r="C2033" s="384"/>
      <c r="D2033" s="384"/>
      <c r="E2033" s="384"/>
      <c r="F2033" s="384"/>
      <c r="G2033" s="384"/>
      <c r="H2033" s="384"/>
      <c r="I2033" s="384"/>
      <c r="J2033" s="384"/>
      <c r="K2033" s="384"/>
      <c r="L2033" s="384"/>
      <c r="M2033" s="384"/>
      <c r="N2033" s="384"/>
      <c r="O2033" s="384"/>
      <c r="P2033" s="384"/>
      <c r="Q2033" s="384"/>
      <c r="R2033" s="384"/>
      <c r="S2033" s="384"/>
      <c r="T2033" s="384"/>
      <c r="U2033" s="384"/>
      <c r="V2033" s="384"/>
      <c r="W2033" s="384"/>
      <c r="X2033" s="384"/>
      <c r="Y2033" s="384"/>
      <c r="Z2033" s="384"/>
      <c r="AA2033" s="384"/>
      <c r="AB2033" s="384"/>
      <c r="AC2033" s="384"/>
      <c r="AD2033" s="384"/>
      <c r="AE2033" s="94">
        <f>AE2032/$AE$23*100</f>
        <v>37.5</v>
      </c>
      <c r="AF2033" s="61"/>
      <c r="AG2033" s="97"/>
      <c r="AH2033" s="98"/>
      <c r="AI2033" s="99"/>
      <c r="AJ2033" s="99"/>
      <c r="AK2033" s="99"/>
    </row>
    <row r="2034" spans="1:37" ht="24.9" customHeight="1" x14ac:dyDescent="0.25">
      <c r="A2034" s="73"/>
      <c r="B2034" s="73"/>
      <c r="C2034" s="73"/>
      <c r="D2034" s="73"/>
      <c r="E2034" s="73"/>
      <c r="F2034" s="73"/>
      <c r="G2034" s="73"/>
      <c r="H2034" s="73"/>
      <c r="I2034" s="73"/>
      <c r="J2034" s="73"/>
      <c r="K2034" s="73"/>
      <c r="L2034" s="73"/>
      <c r="M2034" s="73"/>
      <c r="N2034" s="73"/>
      <c r="O2034" s="73"/>
      <c r="P2034" s="73"/>
      <c r="Q2034" s="100"/>
      <c r="R2034" s="73"/>
      <c r="S2034" s="73"/>
      <c r="T2034" s="73"/>
      <c r="U2034" s="73"/>
      <c r="V2034" s="73"/>
      <c r="W2034" s="73"/>
      <c r="X2034" s="73"/>
      <c r="Y2034" s="73"/>
      <c r="Z2034" s="73"/>
      <c r="AA2034" s="73"/>
      <c r="AB2034" s="73"/>
      <c r="AC2034" s="73"/>
      <c r="AD2034" s="101"/>
      <c r="AE2034" s="101"/>
    </row>
    <row r="2035" spans="1:37" ht="24.9" customHeight="1" x14ac:dyDescent="0.25">
      <c r="A2035" s="391" t="s">
        <v>198</v>
      </c>
      <c r="B2035" s="391"/>
      <c r="C2035" s="391"/>
      <c r="D2035" s="391"/>
      <c r="E2035" s="391"/>
      <c r="F2035" s="391"/>
      <c r="G2035" s="391"/>
      <c r="H2035" s="391"/>
      <c r="I2035" s="391"/>
      <c r="J2035" s="391"/>
      <c r="K2035" s="391"/>
      <c r="L2035" s="391"/>
      <c r="M2035" s="391"/>
      <c r="N2035" s="391"/>
      <c r="O2035" s="391"/>
      <c r="P2035" s="391"/>
      <c r="Q2035" s="391"/>
      <c r="R2035" s="391"/>
      <c r="S2035" s="391"/>
      <c r="T2035" s="391"/>
      <c r="U2035" s="391"/>
      <c r="V2035" s="391"/>
      <c r="W2035" s="391"/>
      <c r="X2035" s="391"/>
      <c r="Y2035" s="391"/>
      <c r="Z2035" s="391"/>
      <c r="AA2035" s="391"/>
      <c r="AB2035" s="391"/>
      <c r="AC2035" s="391"/>
      <c r="AD2035" s="112" t="s">
        <v>187</v>
      </c>
      <c r="AE2035" s="113" t="s">
        <v>7</v>
      </c>
      <c r="AF2035" s="92" t="s">
        <v>1666</v>
      </c>
      <c r="AG2035" s="92" t="s">
        <v>1667</v>
      </c>
      <c r="AH2035" s="92" t="s">
        <v>1668</v>
      </c>
      <c r="AI2035" s="93" t="s">
        <v>1669</v>
      </c>
      <c r="AJ2035" s="92"/>
      <c r="AK2035" s="93" t="s">
        <v>1670</v>
      </c>
    </row>
    <row r="2036" spans="1:37" ht="24.9" customHeight="1" x14ac:dyDescent="0.25">
      <c r="A2036" s="356" t="s">
        <v>1445</v>
      </c>
      <c r="B2036" s="356"/>
      <c r="C2036" s="356"/>
      <c r="D2036" s="356"/>
      <c r="E2036" s="356"/>
      <c r="F2036" s="356"/>
      <c r="G2036" s="356"/>
      <c r="H2036" s="356"/>
      <c r="I2036" s="356"/>
      <c r="J2036" s="356"/>
      <c r="K2036" s="356"/>
      <c r="L2036" s="356"/>
      <c r="M2036" s="356"/>
      <c r="N2036" s="356"/>
      <c r="O2036" s="356"/>
      <c r="P2036" s="356"/>
      <c r="Q2036" s="356"/>
      <c r="R2036" s="356"/>
      <c r="S2036" s="356"/>
      <c r="T2036" s="356"/>
      <c r="U2036" s="356"/>
      <c r="V2036" s="356"/>
      <c r="W2036" s="356"/>
      <c r="X2036" s="356"/>
      <c r="Y2036" s="356"/>
      <c r="Z2036" s="356"/>
      <c r="AA2036" s="356"/>
      <c r="AB2036" s="356"/>
      <c r="AC2036" s="356"/>
      <c r="AD2036" s="310">
        <f>'Art. 121'!Q1946</f>
        <v>2</v>
      </c>
      <c r="AE2036" s="94">
        <f>IF(AG2036=1,AK2036,AG2036)</f>
        <v>0.45454545454545459</v>
      </c>
      <c r="AF2036">
        <f>AD2036/2</f>
        <v>1</v>
      </c>
      <c r="AG2036" s="92">
        <f>IF(AND(AF2036&gt;=0,AF2036&lt;=1),1,"No aplica")</f>
        <v>1</v>
      </c>
      <c r="AH2036" s="95">
        <f>AD2036/(AG2036*2)</f>
        <v>1</v>
      </c>
      <c r="AI2036" s="96">
        <f>IF(AG2036=1,AG2036/$AG$2041,"No aplica")</f>
        <v>0.2</v>
      </c>
      <c r="AJ2036" s="96">
        <f>AF2036*AI2036</f>
        <v>0.2</v>
      </c>
      <c r="AK2036" s="96">
        <f>AJ2036*$AE$23</f>
        <v>0.45454545454545459</v>
      </c>
    </row>
    <row r="2037" spans="1:37" ht="24.9" customHeight="1" x14ac:dyDescent="0.25">
      <c r="A2037" s="356" t="s">
        <v>1446</v>
      </c>
      <c r="B2037" s="356"/>
      <c r="C2037" s="356"/>
      <c r="D2037" s="356"/>
      <c r="E2037" s="356"/>
      <c r="F2037" s="356"/>
      <c r="G2037" s="356"/>
      <c r="H2037" s="356"/>
      <c r="I2037" s="356"/>
      <c r="J2037" s="356"/>
      <c r="K2037" s="356"/>
      <c r="L2037" s="356"/>
      <c r="M2037" s="356"/>
      <c r="N2037" s="356"/>
      <c r="O2037" s="356"/>
      <c r="P2037" s="356"/>
      <c r="Q2037" s="356"/>
      <c r="R2037" s="356"/>
      <c r="S2037" s="356"/>
      <c r="T2037" s="356"/>
      <c r="U2037" s="356"/>
      <c r="V2037" s="356"/>
      <c r="W2037" s="356"/>
      <c r="X2037" s="356"/>
      <c r="Y2037" s="356"/>
      <c r="Z2037" s="356"/>
      <c r="AA2037" s="356"/>
      <c r="AB2037" s="356"/>
      <c r="AC2037" s="356"/>
      <c r="AD2037" s="310">
        <f>'Art. 121'!Q1947</f>
        <v>2</v>
      </c>
      <c r="AE2037" s="94">
        <f>IF(AG2037=1,AK2037,AG2037)</f>
        <v>0.45454545454545459</v>
      </c>
      <c r="AF2037">
        <f>AD2037/2</f>
        <v>1</v>
      </c>
      <c r="AG2037" s="92">
        <f>IF(AND(AF2037&gt;=0,AF2037&lt;=1),1,"No aplica")</f>
        <v>1</v>
      </c>
      <c r="AH2037" s="95">
        <f>AD2037/(AG2037*2)</f>
        <v>1</v>
      </c>
      <c r="AI2037" s="96">
        <f>IF(AG2037=1,AG2037/$AG$2041,"No aplica")</f>
        <v>0.2</v>
      </c>
      <c r="AJ2037" s="96">
        <f>AF2037*AI2037</f>
        <v>0.2</v>
      </c>
      <c r="AK2037" s="96">
        <f>AJ2037*$AE$23</f>
        <v>0.45454545454545459</v>
      </c>
    </row>
    <row r="2038" spans="1:37" ht="24.9" customHeight="1" x14ac:dyDescent="0.25">
      <c r="A2038" s="356" t="s">
        <v>1447</v>
      </c>
      <c r="B2038" s="356"/>
      <c r="C2038" s="356"/>
      <c r="D2038" s="356"/>
      <c r="E2038" s="356"/>
      <c r="F2038" s="356"/>
      <c r="G2038" s="356"/>
      <c r="H2038" s="356"/>
      <c r="I2038" s="356"/>
      <c r="J2038" s="356"/>
      <c r="K2038" s="356"/>
      <c r="L2038" s="356"/>
      <c r="M2038" s="356"/>
      <c r="N2038" s="356"/>
      <c r="O2038" s="356"/>
      <c r="P2038" s="356"/>
      <c r="Q2038" s="356"/>
      <c r="R2038" s="356"/>
      <c r="S2038" s="356"/>
      <c r="T2038" s="356"/>
      <c r="U2038" s="356"/>
      <c r="V2038" s="356"/>
      <c r="W2038" s="356"/>
      <c r="X2038" s="356"/>
      <c r="Y2038" s="356"/>
      <c r="Z2038" s="356"/>
      <c r="AA2038" s="356"/>
      <c r="AB2038" s="356"/>
      <c r="AC2038" s="356"/>
      <c r="AD2038" s="310">
        <f>'Art. 121'!Q1948</f>
        <v>2</v>
      </c>
      <c r="AE2038" s="94">
        <f>IF(AG2038=1,AK2038,AG2038)</f>
        <v>0.45454545454545459</v>
      </c>
      <c r="AF2038">
        <f>AD2038/2</f>
        <v>1</v>
      </c>
      <c r="AG2038" s="92">
        <f>IF(AND(AF2038&gt;=0,AF2038&lt;=1),1,"No aplica")</f>
        <v>1</v>
      </c>
      <c r="AH2038" s="95">
        <f>AD2038/(AG2038*2)</f>
        <v>1</v>
      </c>
      <c r="AI2038" s="96">
        <f>IF(AG2038=1,AG2038/$AG$2041,"No aplica")</f>
        <v>0.2</v>
      </c>
      <c r="AJ2038" s="96">
        <f>AF2038*AI2038</f>
        <v>0.2</v>
      </c>
      <c r="AK2038" s="96">
        <f>AJ2038*$AE$23</f>
        <v>0.45454545454545459</v>
      </c>
    </row>
    <row r="2039" spans="1:37" ht="24.9" customHeight="1" x14ac:dyDescent="0.25">
      <c r="A2039" s="356" t="s">
        <v>1448</v>
      </c>
      <c r="B2039" s="356"/>
      <c r="C2039" s="356"/>
      <c r="D2039" s="356"/>
      <c r="E2039" s="356"/>
      <c r="F2039" s="356"/>
      <c r="G2039" s="356"/>
      <c r="H2039" s="356"/>
      <c r="I2039" s="356"/>
      <c r="J2039" s="356"/>
      <c r="K2039" s="356"/>
      <c r="L2039" s="356"/>
      <c r="M2039" s="356"/>
      <c r="N2039" s="356"/>
      <c r="O2039" s="356"/>
      <c r="P2039" s="356"/>
      <c r="Q2039" s="356"/>
      <c r="R2039" s="356"/>
      <c r="S2039" s="356"/>
      <c r="T2039" s="356"/>
      <c r="U2039" s="356"/>
      <c r="V2039" s="356"/>
      <c r="W2039" s="356"/>
      <c r="X2039" s="356"/>
      <c r="Y2039" s="356"/>
      <c r="Z2039" s="356"/>
      <c r="AA2039" s="356"/>
      <c r="AB2039" s="356"/>
      <c r="AC2039" s="356"/>
      <c r="AD2039" s="310">
        <f>'Art. 121'!Q1949</f>
        <v>2</v>
      </c>
      <c r="AE2039" s="94">
        <f>IF(AG2039=1,AK2039,AG2039)</f>
        <v>0.45454545454545459</v>
      </c>
      <c r="AF2039">
        <f>AD2039/2</f>
        <v>1</v>
      </c>
      <c r="AG2039" s="92">
        <f>IF(AND(AF2039&gt;=0,AF2039&lt;=1),1,"No aplica")</f>
        <v>1</v>
      </c>
      <c r="AH2039" s="95">
        <f>AD2039/(AG2039*2)</f>
        <v>1</v>
      </c>
      <c r="AI2039" s="96">
        <f>IF(AG2039=1,AG2039/$AG$2041,"No aplica")</f>
        <v>0.2</v>
      </c>
      <c r="AJ2039" s="96">
        <f>AF2039*AI2039</f>
        <v>0.2</v>
      </c>
      <c r="AK2039" s="96">
        <f>AJ2039*$AE$23</f>
        <v>0.45454545454545459</v>
      </c>
    </row>
    <row r="2040" spans="1:37" ht="24.9" customHeight="1" x14ac:dyDescent="0.25">
      <c r="A2040" s="356" t="s">
        <v>1533</v>
      </c>
      <c r="B2040" s="356"/>
      <c r="C2040" s="356"/>
      <c r="D2040" s="356"/>
      <c r="E2040" s="356"/>
      <c r="F2040" s="356"/>
      <c r="G2040" s="356"/>
      <c r="H2040" s="356"/>
      <c r="I2040" s="356"/>
      <c r="J2040" s="356"/>
      <c r="K2040" s="356"/>
      <c r="L2040" s="356"/>
      <c r="M2040" s="356"/>
      <c r="N2040" s="356"/>
      <c r="O2040" s="356"/>
      <c r="P2040" s="356"/>
      <c r="Q2040" s="356"/>
      <c r="R2040" s="356"/>
      <c r="S2040" s="356"/>
      <c r="T2040" s="356"/>
      <c r="U2040" s="356"/>
      <c r="V2040" s="356"/>
      <c r="W2040" s="356"/>
      <c r="X2040" s="356"/>
      <c r="Y2040" s="356"/>
      <c r="Z2040" s="356"/>
      <c r="AA2040" s="356"/>
      <c r="AB2040" s="356"/>
      <c r="AC2040" s="356"/>
      <c r="AD2040" s="310">
        <f>'Art. 121'!Q1950</f>
        <v>2</v>
      </c>
      <c r="AE2040" s="94">
        <f>IF(AG2040=1,AK2040,AG2040)</f>
        <v>0.45454545454545459</v>
      </c>
      <c r="AF2040">
        <f>AD2040/2</f>
        <v>1</v>
      </c>
      <c r="AG2040" s="92">
        <f>IF(AND(AF2040&gt;=0,AF2040&lt;=1),1,"No aplica")</f>
        <v>1</v>
      </c>
      <c r="AH2040" s="95">
        <f>AD2040/(AG2040*2)</f>
        <v>1</v>
      </c>
      <c r="AI2040" s="96">
        <f>IF(AG2040=1,AG2040/$AG$2041,"No aplica")</f>
        <v>0.2</v>
      </c>
      <c r="AJ2040" s="96">
        <f>AF2040*AI2040</f>
        <v>0.2</v>
      </c>
      <c r="AK2040" s="96">
        <f>AJ2040*$AE$23</f>
        <v>0.45454545454545459</v>
      </c>
    </row>
    <row r="2041" spans="1:37" ht="24.9" customHeight="1" x14ac:dyDescent="0.25">
      <c r="A2041" s="383" t="s">
        <v>1865</v>
      </c>
      <c r="B2041" s="383"/>
      <c r="C2041" s="383"/>
      <c r="D2041" s="383"/>
      <c r="E2041" s="383"/>
      <c r="F2041" s="383"/>
      <c r="G2041" s="383"/>
      <c r="H2041" s="383"/>
      <c r="I2041" s="383"/>
      <c r="J2041" s="383"/>
      <c r="K2041" s="383"/>
      <c r="L2041" s="383"/>
      <c r="M2041" s="383"/>
      <c r="N2041" s="383"/>
      <c r="O2041" s="383"/>
      <c r="P2041" s="383"/>
      <c r="Q2041" s="383"/>
      <c r="R2041" s="383"/>
      <c r="S2041" s="383"/>
      <c r="T2041" s="383"/>
      <c r="U2041" s="383"/>
      <c r="V2041" s="383"/>
      <c r="W2041" s="383"/>
      <c r="X2041" s="383"/>
      <c r="Y2041" s="383"/>
      <c r="Z2041" s="383"/>
      <c r="AA2041" s="383"/>
      <c r="AB2041" s="383"/>
      <c r="AC2041" s="383"/>
      <c r="AD2041" s="383"/>
      <c r="AE2041" s="94">
        <f>SUM(AE2034:AE2040)</f>
        <v>2.2727272727272729</v>
      </c>
      <c r="AF2041" s="61"/>
      <c r="AG2041" s="97">
        <f>SUM(AG2036:AG2040)</f>
        <v>5</v>
      </c>
      <c r="AH2041" s="98"/>
      <c r="AI2041" s="99"/>
      <c r="AJ2041" s="99"/>
      <c r="AK2041" s="99"/>
    </row>
    <row r="2042" spans="1:37" ht="24.9" customHeight="1" x14ac:dyDescent="0.25">
      <c r="A2042" s="384" t="s">
        <v>1866</v>
      </c>
      <c r="B2042" s="384"/>
      <c r="C2042" s="384"/>
      <c r="D2042" s="384"/>
      <c r="E2042" s="384"/>
      <c r="F2042" s="384"/>
      <c r="G2042" s="384"/>
      <c r="H2042" s="384"/>
      <c r="I2042" s="384"/>
      <c r="J2042" s="384"/>
      <c r="K2042" s="384"/>
      <c r="L2042" s="384"/>
      <c r="M2042" s="384"/>
      <c r="N2042" s="384"/>
      <c r="O2042" s="384"/>
      <c r="P2042" s="384"/>
      <c r="Q2042" s="384"/>
      <c r="R2042" s="384"/>
      <c r="S2042" s="384"/>
      <c r="T2042" s="384"/>
      <c r="U2042" s="384"/>
      <c r="V2042" s="384"/>
      <c r="W2042" s="384"/>
      <c r="X2042" s="384"/>
      <c r="Y2042" s="384"/>
      <c r="Z2042" s="384"/>
      <c r="AA2042" s="384"/>
      <c r="AB2042" s="384"/>
      <c r="AC2042" s="384"/>
      <c r="AD2042" s="384"/>
      <c r="AE2042" s="94">
        <f>AE2041/$AE$23*100</f>
        <v>100</v>
      </c>
      <c r="AF2042" s="61"/>
      <c r="AG2042" s="97"/>
      <c r="AH2042" s="98"/>
      <c r="AI2042" s="99"/>
      <c r="AJ2042" s="99"/>
      <c r="AK2042" s="99"/>
    </row>
    <row r="2043" spans="1:37" ht="24.9" customHeight="1" x14ac:dyDescent="0.25">
      <c r="A2043" s="107"/>
      <c r="B2043" s="107"/>
      <c r="C2043" s="107"/>
      <c r="D2043" s="107"/>
      <c r="E2043" s="107"/>
      <c r="F2043" s="107"/>
      <c r="G2043" s="107"/>
      <c r="H2043" s="107"/>
      <c r="I2043" s="107"/>
      <c r="J2043" s="107"/>
      <c r="K2043" s="107"/>
      <c r="L2043" s="107"/>
      <c r="M2043" s="107"/>
      <c r="N2043" s="107"/>
      <c r="O2043" s="107"/>
      <c r="P2043" s="107"/>
      <c r="Q2043" s="100"/>
      <c r="R2043" s="107"/>
      <c r="S2043" s="107"/>
      <c r="T2043" s="107"/>
      <c r="U2043" s="107"/>
      <c r="V2043" s="107"/>
      <c r="W2043" s="107"/>
      <c r="X2043" s="107"/>
      <c r="Y2043" s="107"/>
      <c r="Z2043" s="107"/>
      <c r="AA2043" s="107"/>
      <c r="AB2043" s="107"/>
      <c r="AC2043" s="107"/>
      <c r="AD2043" s="101"/>
      <c r="AE2043" s="101"/>
    </row>
    <row r="2044" spans="1:37" ht="24.9" customHeight="1" x14ac:dyDescent="0.25">
      <c r="A2044" s="107"/>
      <c r="B2044" s="107"/>
      <c r="C2044" s="107"/>
      <c r="D2044" s="107"/>
      <c r="E2044" s="107"/>
      <c r="F2044" s="107"/>
      <c r="G2044" s="107"/>
      <c r="H2044" s="107"/>
      <c r="I2044" s="107"/>
      <c r="J2044" s="107"/>
      <c r="K2044" s="107"/>
      <c r="L2044" s="107"/>
      <c r="M2044" s="107"/>
      <c r="N2044" s="107"/>
      <c r="O2044" s="107"/>
      <c r="P2044" s="107"/>
      <c r="Q2044" s="100"/>
      <c r="R2044" s="107"/>
      <c r="S2044" s="107"/>
      <c r="T2044" s="107"/>
      <c r="U2044" s="107"/>
      <c r="V2044" s="107"/>
      <c r="W2044" s="107"/>
      <c r="X2044" s="107"/>
      <c r="Y2044" s="107"/>
      <c r="Z2044" s="107"/>
      <c r="AA2044" s="107"/>
      <c r="AB2044" s="107"/>
      <c r="AC2044" s="107"/>
      <c r="AD2044" s="101"/>
      <c r="AE2044" s="101"/>
    </row>
    <row r="2045" spans="1:37" ht="24.9" customHeight="1" x14ac:dyDescent="0.25">
      <c r="A2045" s="390" t="s">
        <v>1534</v>
      </c>
      <c r="B2045" s="390"/>
      <c r="C2045" s="390"/>
      <c r="D2045" s="390"/>
      <c r="E2045" s="390"/>
      <c r="F2045" s="390"/>
      <c r="G2045" s="390"/>
      <c r="H2045" s="390"/>
      <c r="I2045" s="390"/>
      <c r="J2045" s="390"/>
      <c r="K2045" s="390"/>
      <c r="L2045" s="390"/>
      <c r="M2045" s="390"/>
      <c r="N2045" s="390"/>
      <c r="O2045" s="390"/>
      <c r="P2045" s="390"/>
      <c r="Q2045" s="390"/>
      <c r="R2045" s="390"/>
      <c r="S2045" s="390"/>
      <c r="T2045" s="390"/>
      <c r="U2045" s="390"/>
      <c r="V2045" s="390"/>
      <c r="W2045" s="390"/>
      <c r="X2045" s="390"/>
      <c r="Y2045" s="390"/>
      <c r="Z2045" s="390"/>
      <c r="AA2045" s="390"/>
      <c r="AB2045" s="390"/>
      <c r="AC2045" s="390"/>
      <c r="AD2045" s="88"/>
      <c r="AE2045" s="88"/>
    </row>
    <row r="2046" spans="1:37" ht="24.9" customHeight="1" x14ac:dyDescent="0.25">
      <c r="A2046" s="109"/>
      <c r="B2046" s="110"/>
      <c r="C2046" s="110"/>
      <c r="D2046" s="110"/>
      <c r="E2046" s="110"/>
      <c r="F2046" s="110"/>
      <c r="G2046" s="110"/>
      <c r="H2046" s="110"/>
      <c r="I2046" s="110"/>
      <c r="J2046" s="110"/>
      <c r="K2046" s="110"/>
      <c r="L2046" s="110"/>
      <c r="M2046" s="110"/>
      <c r="N2046" s="110"/>
      <c r="O2046" s="110"/>
      <c r="P2046" s="110"/>
      <c r="Q2046" s="111"/>
      <c r="R2046" s="110"/>
      <c r="S2046" s="110"/>
      <c r="T2046" s="110"/>
      <c r="U2046" s="110"/>
      <c r="V2046" s="110"/>
      <c r="W2046" s="110"/>
      <c r="X2046" s="110"/>
      <c r="Y2046" s="110"/>
      <c r="Z2046" s="110"/>
      <c r="AA2046" s="110"/>
      <c r="AB2046" s="110"/>
      <c r="AC2046" s="110"/>
      <c r="AD2046" s="89"/>
      <c r="AE2046" s="89"/>
    </row>
    <row r="2047" spans="1:37" ht="24.9" customHeight="1" x14ac:dyDescent="0.25">
      <c r="A2047" s="73"/>
      <c r="B2047" s="73"/>
      <c r="C2047" s="73"/>
      <c r="D2047" s="73"/>
      <c r="E2047" s="73"/>
      <c r="F2047" s="73"/>
      <c r="G2047" s="73"/>
      <c r="H2047" s="73"/>
      <c r="I2047" s="73"/>
      <c r="J2047" s="73"/>
      <c r="K2047" s="73"/>
      <c r="L2047" s="73"/>
      <c r="M2047" s="73"/>
      <c r="N2047" s="73"/>
      <c r="O2047" s="73"/>
      <c r="P2047" s="73"/>
      <c r="Q2047" s="100"/>
      <c r="R2047" s="73"/>
      <c r="S2047" s="73"/>
      <c r="T2047" s="73"/>
      <c r="U2047" s="73"/>
      <c r="V2047" s="73"/>
      <c r="W2047" s="73"/>
      <c r="X2047" s="73"/>
      <c r="Y2047" s="73"/>
      <c r="Z2047" s="73"/>
      <c r="AA2047" s="73"/>
      <c r="AB2047" s="73"/>
      <c r="AC2047" s="73"/>
      <c r="AD2047" s="101"/>
      <c r="AE2047" s="101"/>
    </row>
    <row r="2048" spans="1:37" ht="24.9" customHeight="1" x14ac:dyDescent="0.25">
      <c r="A2048" s="387" t="s">
        <v>163</v>
      </c>
      <c r="B2048" s="387"/>
      <c r="C2048" s="387"/>
      <c r="D2048" s="387"/>
      <c r="E2048" s="387"/>
      <c r="F2048" s="387"/>
      <c r="G2048" s="387"/>
      <c r="H2048" s="387"/>
      <c r="I2048" s="387"/>
      <c r="J2048" s="387"/>
      <c r="K2048" s="387"/>
      <c r="L2048" s="387"/>
      <c r="M2048" s="387"/>
      <c r="N2048" s="387"/>
      <c r="O2048" s="387"/>
      <c r="P2048" s="387"/>
      <c r="Q2048" s="387"/>
      <c r="R2048" s="387"/>
      <c r="S2048" s="387"/>
      <c r="T2048" s="387"/>
      <c r="U2048" s="387"/>
      <c r="V2048" s="387"/>
      <c r="W2048" s="387"/>
      <c r="X2048" s="387"/>
      <c r="Y2048" s="387"/>
      <c r="Z2048" s="387"/>
      <c r="AA2048" s="387"/>
      <c r="AB2048" s="387"/>
      <c r="AC2048" s="387"/>
      <c r="AD2048" s="66" t="s">
        <v>187</v>
      </c>
      <c r="AE2048" s="306" t="s">
        <v>7</v>
      </c>
      <c r="AF2048" s="92" t="s">
        <v>1666</v>
      </c>
      <c r="AG2048" s="92" t="s">
        <v>1667</v>
      </c>
      <c r="AH2048" s="92" t="s">
        <v>1668</v>
      </c>
      <c r="AI2048" s="93" t="s">
        <v>1669</v>
      </c>
      <c r="AJ2048" s="92"/>
      <c r="AK2048" s="93" t="s">
        <v>1670</v>
      </c>
    </row>
    <row r="2049" spans="1:37" ht="24.9" customHeight="1" x14ac:dyDescent="0.25">
      <c r="A2049" s="356" t="s">
        <v>1535</v>
      </c>
      <c r="B2049" s="356"/>
      <c r="C2049" s="356"/>
      <c r="D2049" s="356"/>
      <c r="E2049" s="356"/>
      <c r="F2049" s="356"/>
      <c r="G2049" s="356"/>
      <c r="H2049" s="356"/>
      <c r="I2049" s="356"/>
      <c r="J2049" s="356"/>
      <c r="K2049" s="356"/>
      <c r="L2049" s="356"/>
      <c r="M2049" s="356"/>
      <c r="N2049" s="356"/>
      <c r="O2049" s="356"/>
      <c r="P2049" s="356"/>
      <c r="Q2049" s="356"/>
      <c r="R2049" s="356"/>
      <c r="S2049" s="356"/>
      <c r="T2049" s="356"/>
      <c r="U2049" s="356"/>
      <c r="V2049" s="356"/>
      <c r="W2049" s="356"/>
      <c r="X2049" s="356"/>
      <c r="Y2049" s="356"/>
      <c r="Z2049" s="356"/>
      <c r="AA2049" s="356"/>
      <c r="AB2049" s="356"/>
      <c r="AC2049" s="356"/>
      <c r="AD2049" s="310">
        <f>'Art. 121'!Q1959</f>
        <v>3</v>
      </c>
      <c r="AE2049" s="94" t="str">
        <f t="shared" ref="AE2049:AE2067" si="360">IF(AG2049=1,AK2049,AG2049)</f>
        <v>No aplica</v>
      </c>
      <c r="AF2049">
        <f t="shared" ref="AF2049:AF2067" si="361">AD2049/2</f>
        <v>1.5</v>
      </c>
      <c r="AG2049" s="92" t="str">
        <f t="shared" ref="AG2049:AG2067" si="362">IF(AND(AF2049&gt;=0,AF2049&lt;=1),1,"No aplica")</f>
        <v>No aplica</v>
      </c>
      <c r="AH2049" s="95" t="e">
        <f t="shared" ref="AH2049:AH2067" si="363">AD2049/(AG2049*2)</f>
        <v>#VALUE!</v>
      </c>
      <c r="AI2049" s="96" t="str">
        <f t="shared" ref="AI2049:AI2067" si="364">IF(AG2049=1,AG2049/$AG$2068,"No aplica")</f>
        <v>No aplica</v>
      </c>
      <c r="AJ2049" s="96" t="e">
        <f t="shared" ref="AJ2049:AJ2067" si="365">AF2049*AI2049</f>
        <v>#VALUE!</v>
      </c>
      <c r="AK2049" s="96" t="e">
        <f t="shared" ref="AK2049:AK2067" si="366">AJ2049*$AE$23</f>
        <v>#VALUE!</v>
      </c>
    </row>
    <row r="2050" spans="1:37" ht="24.9" customHeight="1" x14ac:dyDescent="0.25">
      <c r="A2050" s="356" t="s">
        <v>1430</v>
      </c>
      <c r="B2050" s="356"/>
      <c r="C2050" s="356"/>
      <c r="D2050" s="356"/>
      <c r="E2050" s="356"/>
      <c r="F2050" s="356"/>
      <c r="G2050" s="356"/>
      <c r="H2050" s="356"/>
      <c r="I2050" s="356"/>
      <c r="J2050" s="356"/>
      <c r="K2050" s="356"/>
      <c r="L2050" s="356"/>
      <c r="M2050" s="356"/>
      <c r="N2050" s="356"/>
      <c r="O2050" s="356"/>
      <c r="P2050" s="356"/>
      <c r="Q2050" s="356"/>
      <c r="R2050" s="356"/>
      <c r="S2050" s="356"/>
      <c r="T2050" s="356"/>
      <c r="U2050" s="356"/>
      <c r="V2050" s="356"/>
      <c r="W2050" s="356"/>
      <c r="X2050" s="356"/>
      <c r="Y2050" s="356"/>
      <c r="Z2050" s="356"/>
      <c r="AA2050" s="356"/>
      <c r="AB2050" s="356"/>
      <c r="AC2050" s="356"/>
      <c r="AD2050" s="310">
        <f>'Art. 121'!Q1960</f>
        <v>3</v>
      </c>
      <c r="AE2050" s="94" t="str">
        <f t="shared" si="360"/>
        <v>No aplica</v>
      </c>
      <c r="AF2050">
        <f t="shared" si="361"/>
        <v>1.5</v>
      </c>
      <c r="AG2050" s="92" t="str">
        <f t="shared" si="362"/>
        <v>No aplica</v>
      </c>
      <c r="AH2050" s="95" t="e">
        <f t="shared" si="363"/>
        <v>#VALUE!</v>
      </c>
      <c r="AI2050" s="96" t="str">
        <f t="shared" si="364"/>
        <v>No aplica</v>
      </c>
      <c r="AJ2050" s="96" t="e">
        <f t="shared" si="365"/>
        <v>#VALUE!</v>
      </c>
      <c r="AK2050" s="96" t="e">
        <f t="shared" si="366"/>
        <v>#VALUE!</v>
      </c>
    </row>
    <row r="2051" spans="1:37" ht="24.9" customHeight="1" x14ac:dyDescent="0.25">
      <c r="A2051" s="356" t="s">
        <v>1536</v>
      </c>
      <c r="B2051" s="356"/>
      <c r="C2051" s="356"/>
      <c r="D2051" s="356"/>
      <c r="E2051" s="356"/>
      <c r="F2051" s="356"/>
      <c r="G2051" s="356"/>
      <c r="H2051" s="356"/>
      <c r="I2051" s="356"/>
      <c r="J2051" s="356"/>
      <c r="K2051" s="356"/>
      <c r="L2051" s="356"/>
      <c r="M2051" s="356"/>
      <c r="N2051" s="356"/>
      <c r="O2051" s="356"/>
      <c r="P2051" s="356"/>
      <c r="Q2051" s="356"/>
      <c r="R2051" s="356"/>
      <c r="S2051" s="356"/>
      <c r="T2051" s="356"/>
      <c r="U2051" s="356"/>
      <c r="V2051" s="356"/>
      <c r="W2051" s="356"/>
      <c r="X2051" s="356"/>
      <c r="Y2051" s="356"/>
      <c r="Z2051" s="356"/>
      <c r="AA2051" s="356"/>
      <c r="AB2051" s="356"/>
      <c r="AC2051" s="356"/>
      <c r="AD2051" s="310">
        <f>'Art. 121'!Q1961</f>
        <v>3</v>
      </c>
      <c r="AE2051" s="94" t="str">
        <f t="shared" si="360"/>
        <v>No aplica</v>
      </c>
      <c r="AF2051">
        <f t="shared" si="361"/>
        <v>1.5</v>
      </c>
      <c r="AG2051" s="92" t="str">
        <f t="shared" si="362"/>
        <v>No aplica</v>
      </c>
      <c r="AH2051" s="95" t="e">
        <f t="shared" si="363"/>
        <v>#VALUE!</v>
      </c>
      <c r="AI2051" s="96" t="str">
        <f t="shared" si="364"/>
        <v>No aplica</v>
      </c>
      <c r="AJ2051" s="96" t="e">
        <f t="shared" si="365"/>
        <v>#VALUE!</v>
      </c>
      <c r="AK2051" s="96" t="e">
        <f t="shared" si="366"/>
        <v>#VALUE!</v>
      </c>
    </row>
    <row r="2052" spans="1:37" ht="24.9" customHeight="1" x14ac:dyDescent="0.25">
      <c r="A2052" s="356" t="s">
        <v>1537</v>
      </c>
      <c r="B2052" s="356"/>
      <c r="C2052" s="356"/>
      <c r="D2052" s="356"/>
      <c r="E2052" s="356"/>
      <c r="F2052" s="356"/>
      <c r="G2052" s="356"/>
      <c r="H2052" s="356"/>
      <c r="I2052" s="356"/>
      <c r="J2052" s="356"/>
      <c r="K2052" s="356"/>
      <c r="L2052" s="356"/>
      <c r="M2052" s="356"/>
      <c r="N2052" s="356"/>
      <c r="O2052" s="356"/>
      <c r="P2052" s="356"/>
      <c r="Q2052" s="356"/>
      <c r="R2052" s="356"/>
      <c r="S2052" s="356"/>
      <c r="T2052" s="356"/>
      <c r="U2052" s="356"/>
      <c r="V2052" s="356"/>
      <c r="W2052" s="356"/>
      <c r="X2052" s="356"/>
      <c r="Y2052" s="356"/>
      <c r="Z2052" s="356"/>
      <c r="AA2052" s="356"/>
      <c r="AB2052" s="356"/>
      <c r="AC2052" s="356"/>
      <c r="AD2052" s="310">
        <f>'Art. 121'!Q1962</f>
        <v>3</v>
      </c>
      <c r="AE2052" s="94" t="str">
        <f t="shared" si="360"/>
        <v>No aplica</v>
      </c>
      <c r="AF2052">
        <f t="shared" si="361"/>
        <v>1.5</v>
      </c>
      <c r="AG2052" s="92" t="str">
        <f t="shared" si="362"/>
        <v>No aplica</v>
      </c>
      <c r="AH2052" s="95" t="e">
        <f t="shared" si="363"/>
        <v>#VALUE!</v>
      </c>
      <c r="AI2052" s="96" t="str">
        <f t="shared" si="364"/>
        <v>No aplica</v>
      </c>
      <c r="AJ2052" s="96" t="e">
        <f t="shared" si="365"/>
        <v>#VALUE!</v>
      </c>
      <c r="AK2052" s="96" t="e">
        <f t="shared" si="366"/>
        <v>#VALUE!</v>
      </c>
    </row>
    <row r="2053" spans="1:37" ht="24.9" customHeight="1" x14ac:dyDescent="0.25">
      <c r="A2053" s="393" t="s">
        <v>1538</v>
      </c>
      <c r="B2053" s="393"/>
      <c r="C2053" s="393"/>
      <c r="D2053" s="393"/>
      <c r="E2053" s="393"/>
      <c r="F2053" s="393"/>
      <c r="G2053" s="393"/>
      <c r="H2053" s="393"/>
      <c r="I2053" s="393"/>
      <c r="J2053" s="393"/>
      <c r="K2053" s="393"/>
      <c r="L2053" s="393"/>
      <c r="M2053" s="393"/>
      <c r="N2053" s="393"/>
      <c r="O2053" s="393"/>
      <c r="P2053" s="393"/>
      <c r="Q2053" s="393"/>
      <c r="R2053" s="393"/>
      <c r="S2053" s="393"/>
      <c r="T2053" s="393"/>
      <c r="U2053" s="393"/>
      <c r="V2053" s="393"/>
      <c r="W2053" s="393"/>
      <c r="X2053" s="393"/>
      <c r="Y2053" s="393"/>
      <c r="Z2053" s="393"/>
      <c r="AA2053" s="393"/>
      <c r="AB2053" s="393"/>
      <c r="AC2053" s="393"/>
      <c r="AD2053" s="310">
        <f>'Art. 121'!Q1963</f>
        <v>3</v>
      </c>
      <c r="AE2053" s="94" t="str">
        <f t="shared" si="360"/>
        <v>No aplica</v>
      </c>
      <c r="AF2053">
        <f t="shared" si="361"/>
        <v>1.5</v>
      </c>
      <c r="AG2053" s="92" t="str">
        <f t="shared" si="362"/>
        <v>No aplica</v>
      </c>
      <c r="AH2053" s="95" t="e">
        <f t="shared" si="363"/>
        <v>#VALUE!</v>
      </c>
      <c r="AI2053" s="96" t="str">
        <f t="shared" si="364"/>
        <v>No aplica</v>
      </c>
      <c r="AJ2053" s="96" t="e">
        <f t="shared" si="365"/>
        <v>#VALUE!</v>
      </c>
      <c r="AK2053" s="96" t="e">
        <f t="shared" si="366"/>
        <v>#VALUE!</v>
      </c>
    </row>
    <row r="2054" spans="1:37" ht="24.9" customHeight="1" x14ac:dyDescent="0.25">
      <c r="A2054" s="393" t="s">
        <v>1539</v>
      </c>
      <c r="B2054" s="393"/>
      <c r="C2054" s="393"/>
      <c r="D2054" s="393"/>
      <c r="E2054" s="393"/>
      <c r="F2054" s="393"/>
      <c r="G2054" s="393"/>
      <c r="H2054" s="393"/>
      <c r="I2054" s="393"/>
      <c r="J2054" s="393"/>
      <c r="K2054" s="393"/>
      <c r="L2054" s="393"/>
      <c r="M2054" s="393"/>
      <c r="N2054" s="393"/>
      <c r="O2054" s="393"/>
      <c r="P2054" s="393"/>
      <c r="Q2054" s="393"/>
      <c r="R2054" s="393"/>
      <c r="S2054" s="393"/>
      <c r="T2054" s="393"/>
      <c r="U2054" s="393"/>
      <c r="V2054" s="393"/>
      <c r="W2054" s="393"/>
      <c r="X2054" s="393"/>
      <c r="Y2054" s="393"/>
      <c r="Z2054" s="393"/>
      <c r="AA2054" s="393"/>
      <c r="AB2054" s="393"/>
      <c r="AC2054" s="393"/>
      <c r="AD2054" s="310">
        <f>'Art. 121'!Q1964</f>
        <v>3</v>
      </c>
      <c r="AE2054" s="94" t="str">
        <f t="shared" si="360"/>
        <v>No aplica</v>
      </c>
      <c r="AF2054">
        <f t="shared" si="361"/>
        <v>1.5</v>
      </c>
      <c r="AG2054" s="92" t="str">
        <f t="shared" si="362"/>
        <v>No aplica</v>
      </c>
      <c r="AH2054" s="95" t="e">
        <f t="shared" si="363"/>
        <v>#VALUE!</v>
      </c>
      <c r="AI2054" s="96" t="str">
        <f t="shared" si="364"/>
        <v>No aplica</v>
      </c>
      <c r="AJ2054" s="96" t="e">
        <f t="shared" si="365"/>
        <v>#VALUE!</v>
      </c>
      <c r="AK2054" s="96" t="e">
        <f t="shared" si="366"/>
        <v>#VALUE!</v>
      </c>
    </row>
    <row r="2055" spans="1:37" ht="24.9" customHeight="1" x14ac:dyDescent="0.25">
      <c r="A2055" s="356" t="s">
        <v>1540</v>
      </c>
      <c r="B2055" s="356"/>
      <c r="C2055" s="356"/>
      <c r="D2055" s="356"/>
      <c r="E2055" s="356"/>
      <c r="F2055" s="356"/>
      <c r="G2055" s="356"/>
      <c r="H2055" s="356"/>
      <c r="I2055" s="356"/>
      <c r="J2055" s="356"/>
      <c r="K2055" s="356"/>
      <c r="L2055" s="356"/>
      <c r="M2055" s="356"/>
      <c r="N2055" s="356"/>
      <c r="O2055" s="356"/>
      <c r="P2055" s="356"/>
      <c r="Q2055" s="356"/>
      <c r="R2055" s="356"/>
      <c r="S2055" s="356"/>
      <c r="T2055" s="356"/>
      <c r="U2055" s="356"/>
      <c r="V2055" s="356"/>
      <c r="W2055" s="356"/>
      <c r="X2055" s="356"/>
      <c r="Y2055" s="356"/>
      <c r="Z2055" s="356"/>
      <c r="AA2055" s="356"/>
      <c r="AB2055" s="356"/>
      <c r="AC2055" s="356"/>
      <c r="AD2055" s="310">
        <f>'Art. 121'!Q1965</f>
        <v>3</v>
      </c>
      <c r="AE2055" s="94" t="str">
        <f t="shared" si="360"/>
        <v>No aplica</v>
      </c>
      <c r="AF2055">
        <f t="shared" si="361"/>
        <v>1.5</v>
      </c>
      <c r="AG2055" s="92" t="str">
        <f t="shared" si="362"/>
        <v>No aplica</v>
      </c>
      <c r="AH2055" s="95" t="e">
        <f t="shared" si="363"/>
        <v>#VALUE!</v>
      </c>
      <c r="AI2055" s="96" t="str">
        <f t="shared" si="364"/>
        <v>No aplica</v>
      </c>
      <c r="AJ2055" s="96" t="e">
        <f t="shared" si="365"/>
        <v>#VALUE!</v>
      </c>
      <c r="AK2055" s="96" t="e">
        <f t="shared" si="366"/>
        <v>#VALUE!</v>
      </c>
    </row>
    <row r="2056" spans="1:37" ht="24.9" customHeight="1" x14ac:dyDescent="0.25">
      <c r="A2056" s="356" t="s">
        <v>1541</v>
      </c>
      <c r="B2056" s="356"/>
      <c r="C2056" s="356"/>
      <c r="D2056" s="356"/>
      <c r="E2056" s="356"/>
      <c r="F2056" s="356"/>
      <c r="G2056" s="356"/>
      <c r="H2056" s="356"/>
      <c r="I2056" s="356"/>
      <c r="J2056" s="356"/>
      <c r="K2056" s="356"/>
      <c r="L2056" s="356"/>
      <c r="M2056" s="356"/>
      <c r="N2056" s="356"/>
      <c r="O2056" s="356"/>
      <c r="P2056" s="356"/>
      <c r="Q2056" s="356"/>
      <c r="R2056" s="356"/>
      <c r="S2056" s="356"/>
      <c r="T2056" s="356"/>
      <c r="U2056" s="356"/>
      <c r="V2056" s="356"/>
      <c r="W2056" s="356"/>
      <c r="X2056" s="356"/>
      <c r="Y2056" s="356"/>
      <c r="Z2056" s="356"/>
      <c r="AA2056" s="356"/>
      <c r="AB2056" s="356"/>
      <c r="AC2056" s="356"/>
      <c r="AD2056" s="310">
        <f>'Art. 121'!Q1966</f>
        <v>3</v>
      </c>
      <c r="AE2056" s="94" t="str">
        <f t="shared" si="360"/>
        <v>No aplica</v>
      </c>
      <c r="AF2056">
        <f t="shared" si="361"/>
        <v>1.5</v>
      </c>
      <c r="AG2056" s="92" t="str">
        <f t="shared" si="362"/>
        <v>No aplica</v>
      </c>
      <c r="AH2056" s="95" t="e">
        <f t="shared" si="363"/>
        <v>#VALUE!</v>
      </c>
      <c r="AI2056" s="96" t="str">
        <f t="shared" si="364"/>
        <v>No aplica</v>
      </c>
      <c r="AJ2056" s="96" t="e">
        <f t="shared" si="365"/>
        <v>#VALUE!</v>
      </c>
      <c r="AK2056" s="96" t="e">
        <f t="shared" si="366"/>
        <v>#VALUE!</v>
      </c>
    </row>
    <row r="2057" spans="1:37" ht="24.9" customHeight="1" x14ac:dyDescent="0.25">
      <c r="A2057" s="356" t="s">
        <v>1542</v>
      </c>
      <c r="B2057" s="356"/>
      <c r="C2057" s="356"/>
      <c r="D2057" s="356"/>
      <c r="E2057" s="356"/>
      <c r="F2057" s="356"/>
      <c r="G2057" s="356"/>
      <c r="H2057" s="356"/>
      <c r="I2057" s="356"/>
      <c r="J2057" s="356"/>
      <c r="K2057" s="356"/>
      <c r="L2057" s="356"/>
      <c r="M2057" s="356"/>
      <c r="N2057" s="356"/>
      <c r="O2057" s="356"/>
      <c r="P2057" s="356"/>
      <c r="Q2057" s="356"/>
      <c r="R2057" s="356"/>
      <c r="S2057" s="356"/>
      <c r="T2057" s="356"/>
      <c r="U2057" s="356"/>
      <c r="V2057" s="356"/>
      <c r="W2057" s="356"/>
      <c r="X2057" s="356"/>
      <c r="Y2057" s="356"/>
      <c r="Z2057" s="356"/>
      <c r="AA2057" s="356"/>
      <c r="AB2057" s="356"/>
      <c r="AC2057" s="356"/>
      <c r="AD2057" s="310">
        <f>'Art. 121'!Q1967</f>
        <v>3</v>
      </c>
      <c r="AE2057" s="94" t="str">
        <f t="shared" si="360"/>
        <v>No aplica</v>
      </c>
      <c r="AF2057">
        <f t="shared" si="361"/>
        <v>1.5</v>
      </c>
      <c r="AG2057" s="92" t="str">
        <f t="shared" si="362"/>
        <v>No aplica</v>
      </c>
      <c r="AH2057" s="95" t="e">
        <f t="shared" si="363"/>
        <v>#VALUE!</v>
      </c>
      <c r="AI2057" s="96" t="str">
        <f t="shared" si="364"/>
        <v>No aplica</v>
      </c>
      <c r="AJ2057" s="96" t="e">
        <f t="shared" si="365"/>
        <v>#VALUE!</v>
      </c>
      <c r="AK2057" s="96" t="e">
        <f t="shared" si="366"/>
        <v>#VALUE!</v>
      </c>
    </row>
    <row r="2058" spans="1:37" ht="24.9" customHeight="1" x14ac:dyDescent="0.25">
      <c r="A2058" s="356" t="s">
        <v>1543</v>
      </c>
      <c r="B2058" s="356"/>
      <c r="C2058" s="356"/>
      <c r="D2058" s="356"/>
      <c r="E2058" s="356"/>
      <c r="F2058" s="356"/>
      <c r="G2058" s="356"/>
      <c r="H2058" s="356"/>
      <c r="I2058" s="356"/>
      <c r="J2058" s="356"/>
      <c r="K2058" s="356"/>
      <c r="L2058" s="356"/>
      <c r="M2058" s="356"/>
      <c r="N2058" s="356"/>
      <c r="O2058" s="356"/>
      <c r="P2058" s="356"/>
      <c r="Q2058" s="356"/>
      <c r="R2058" s="356"/>
      <c r="S2058" s="356"/>
      <c r="T2058" s="356"/>
      <c r="U2058" s="356"/>
      <c r="V2058" s="356"/>
      <c r="W2058" s="356"/>
      <c r="X2058" s="356"/>
      <c r="Y2058" s="356"/>
      <c r="Z2058" s="356"/>
      <c r="AA2058" s="356"/>
      <c r="AB2058" s="356"/>
      <c r="AC2058" s="356"/>
      <c r="AD2058" s="310">
        <f>'Art. 121'!Q1968</f>
        <v>3</v>
      </c>
      <c r="AE2058" s="94" t="str">
        <f t="shared" si="360"/>
        <v>No aplica</v>
      </c>
      <c r="AF2058">
        <f t="shared" si="361"/>
        <v>1.5</v>
      </c>
      <c r="AG2058" s="92" t="str">
        <f t="shared" si="362"/>
        <v>No aplica</v>
      </c>
      <c r="AH2058" s="95" t="e">
        <f t="shared" si="363"/>
        <v>#VALUE!</v>
      </c>
      <c r="AI2058" s="96" t="str">
        <f t="shared" si="364"/>
        <v>No aplica</v>
      </c>
      <c r="AJ2058" s="96" t="e">
        <f t="shared" si="365"/>
        <v>#VALUE!</v>
      </c>
      <c r="AK2058" s="96" t="e">
        <f t="shared" si="366"/>
        <v>#VALUE!</v>
      </c>
    </row>
    <row r="2059" spans="1:37" ht="24.9" customHeight="1" x14ac:dyDescent="0.25">
      <c r="A2059" s="356" t="s">
        <v>1544</v>
      </c>
      <c r="B2059" s="356"/>
      <c r="C2059" s="356"/>
      <c r="D2059" s="356"/>
      <c r="E2059" s="356"/>
      <c r="F2059" s="356"/>
      <c r="G2059" s="356"/>
      <c r="H2059" s="356"/>
      <c r="I2059" s="356"/>
      <c r="J2059" s="356"/>
      <c r="K2059" s="356"/>
      <c r="L2059" s="356"/>
      <c r="M2059" s="356"/>
      <c r="N2059" s="356"/>
      <c r="O2059" s="356"/>
      <c r="P2059" s="356"/>
      <c r="Q2059" s="356"/>
      <c r="R2059" s="356"/>
      <c r="S2059" s="356"/>
      <c r="T2059" s="356"/>
      <c r="U2059" s="356"/>
      <c r="V2059" s="356"/>
      <c r="W2059" s="356"/>
      <c r="X2059" s="356"/>
      <c r="Y2059" s="356"/>
      <c r="Z2059" s="356"/>
      <c r="AA2059" s="356"/>
      <c r="AB2059" s="356"/>
      <c r="AC2059" s="356"/>
      <c r="AD2059" s="310">
        <f>'Art. 121'!Q1969</f>
        <v>3</v>
      </c>
      <c r="AE2059" s="94" t="str">
        <f t="shared" si="360"/>
        <v>No aplica</v>
      </c>
      <c r="AF2059">
        <f t="shared" si="361"/>
        <v>1.5</v>
      </c>
      <c r="AG2059" s="92" t="str">
        <f t="shared" si="362"/>
        <v>No aplica</v>
      </c>
      <c r="AH2059" s="95" t="e">
        <f t="shared" si="363"/>
        <v>#VALUE!</v>
      </c>
      <c r="AI2059" s="96" t="str">
        <f t="shared" si="364"/>
        <v>No aplica</v>
      </c>
      <c r="AJ2059" s="96" t="e">
        <f t="shared" si="365"/>
        <v>#VALUE!</v>
      </c>
      <c r="AK2059" s="96" t="e">
        <f t="shared" si="366"/>
        <v>#VALUE!</v>
      </c>
    </row>
    <row r="2060" spans="1:37" ht="24.9" customHeight="1" x14ac:dyDescent="0.25">
      <c r="A2060" s="393" t="s">
        <v>1545</v>
      </c>
      <c r="B2060" s="393"/>
      <c r="C2060" s="393"/>
      <c r="D2060" s="393"/>
      <c r="E2060" s="393"/>
      <c r="F2060" s="393"/>
      <c r="G2060" s="393"/>
      <c r="H2060" s="393"/>
      <c r="I2060" s="393"/>
      <c r="J2060" s="393"/>
      <c r="K2060" s="393"/>
      <c r="L2060" s="393"/>
      <c r="M2060" s="393"/>
      <c r="N2060" s="393"/>
      <c r="O2060" s="393"/>
      <c r="P2060" s="393"/>
      <c r="Q2060" s="393"/>
      <c r="R2060" s="393"/>
      <c r="S2060" s="393"/>
      <c r="T2060" s="393"/>
      <c r="U2060" s="393"/>
      <c r="V2060" s="393"/>
      <c r="W2060" s="393"/>
      <c r="X2060" s="393"/>
      <c r="Y2060" s="393"/>
      <c r="Z2060" s="393"/>
      <c r="AA2060" s="393"/>
      <c r="AB2060" s="393"/>
      <c r="AC2060" s="393"/>
      <c r="AD2060" s="310">
        <f>'Art. 121'!Q1970</f>
        <v>3</v>
      </c>
      <c r="AE2060" s="94" t="str">
        <f t="shared" si="360"/>
        <v>No aplica</v>
      </c>
      <c r="AF2060">
        <f t="shared" si="361"/>
        <v>1.5</v>
      </c>
      <c r="AG2060" s="92" t="str">
        <f t="shared" si="362"/>
        <v>No aplica</v>
      </c>
      <c r="AH2060" s="95" t="e">
        <f t="shared" si="363"/>
        <v>#VALUE!</v>
      </c>
      <c r="AI2060" s="96" t="str">
        <f t="shared" si="364"/>
        <v>No aplica</v>
      </c>
      <c r="AJ2060" s="96" t="e">
        <f t="shared" si="365"/>
        <v>#VALUE!</v>
      </c>
      <c r="AK2060" s="96" t="e">
        <f t="shared" si="366"/>
        <v>#VALUE!</v>
      </c>
    </row>
    <row r="2061" spans="1:37" ht="24.9" customHeight="1" x14ac:dyDescent="0.25">
      <c r="A2061" s="393" t="s">
        <v>1546</v>
      </c>
      <c r="B2061" s="393"/>
      <c r="C2061" s="393"/>
      <c r="D2061" s="393"/>
      <c r="E2061" s="393"/>
      <c r="F2061" s="393"/>
      <c r="G2061" s="393"/>
      <c r="H2061" s="393"/>
      <c r="I2061" s="393"/>
      <c r="J2061" s="393"/>
      <c r="K2061" s="393"/>
      <c r="L2061" s="393"/>
      <c r="M2061" s="393"/>
      <c r="N2061" s="393"/>
      <c r="O2061" s="393"/>
      <c r="P2061" s="393"/>
      <c r="Q2061" s="393"/>
      <c r="R2061" s="393"/>
      <c r="S2061" s="393"/>
      <c r="T2061" s="393"/>
      <c r="U2061" s="393"/>
      <c r="V2061" s="393"/>
      <c r="W2061" s="393"/>
      <c r="X2061" s="393"/>
      <c r="Y2061" s="393"/>
      <c r="Z2061" s="393"/>
      <c r="AA2061" s="393"/>
      <c r="AB2061" s="393"/>
      <c r="AC2061" s="393"/>
      <c r="AD2061" s="310">
        <f>'Art. 121'!Q1971</f>
        <v>3</v>
      </c>
      <c r="AE2061" s="94" t="str">
        <f t="shared" si="360"/>
        <v>No aplica</v>
      </c>
      <c r="AF2061">
        <f t="shared" si="361"/>
        <v>1.5</v>
      </c>
      <c r="AG2061" s="92" t="str">
        <f t="shared" si="362"/>
        <v>No aplica</v>
      </c>
      <c r="AH2061" s="95" t="e">
        <f t="shared" si="363"/>
        <v>#VALUE!</v>
      </c>
      <c r="AI2061" s="96" t="str">
        <f t="shared" si="364"/>
        <v>No aplica</v>
      </c>
      <c r="AJ2061" s="96" t="e">
        <f t="shared" si="365"/>
        <v>#VALUE!</v>
      </c>
      <c r="AK2061" s="96" t="e">
        <f t="shared" si="366"/>
        <v>#VALUE!</v>
      </c>
    </row>
    <row r="2062" spans="1:37" ht="24.9" customHeight="1" x14ac:dyDescent="0.25">
      <c r="A2062" s="356" t="s">
        <v>1547</v>
      </c>
      <c r="B2062" s="356"/>
      <c r="C2062" s="356"/>
      <c r="D2062" s="356"/>
      <c r="E2062" s="356"/>
      <c r="F2062" s="356"/>
      <c r="G2062" s="356"/>
      <c r="H2062" s="356"/>
      <c r="I2062" s="356"/>
      <c r="J2062" s="356"/>
      <c r="K2062" s="356"/>
      <c r="L2062" s="356"/>
      <c r="M2062" s="356"/>
      <c r="N2062" s="356"/>
      <c r="O2062" s="356"/>
      <c r="P2062" s="356"/>
      <c r="Q2062" s="356"/>
      <c r="R2062" s="356"/>
      <c r="S2062" s="356"/>
      <c r="T2062" s="356"/>
      <c r="U2062" s="356"/>
      <c r="V2062" s="356"/>
      <c r="W2062" s="356"/>
      <c r="X2062" s="356"/>
      <c r="Y2062" s="356"/>
      <c r="Z2062" s="356"/>
      <c r="AA2062" s="356"/>
      <c r="AB2062" s="356"/>
      <c r="AC2062" s="356"/>
      <c r="AD2062" s="310">
        <f>'Art. 121'!Q1972</f>
        <v>3</v>
      </c>
      <c r="AE2062" s="94" t="str">
        <f t="shared" si="360"/>
        <v>No aplica</v>
      </c>
      <c r="AF2062">
        <f t="shared" si="361"/>
        <v>1.5</v>
      </c>
      <c r="AG2062" s="92" t="str">
        <f t="shared" si="362"/>
        <v>No aplica</v>
      </c>
      <c r="AH2062" s="95" t="e">
        <f t="shared" si="363"/>
        <v>#VALUE!</v>
      </c>
      <c r="AI2062" s="96" t="str">
        <f t="shared" si="364"/>
        <v>No aplica</v>
      </c>
      <c r="AJ2062" s="96" t="e">
        <f t="shared" si="365"/>
        <v>#VALUE!</v>
      </c>
      <c r="AK2062" s="96" t="e">
        <f t="shared" si="366"/>
        <v>#VALUE!</v>
      </c>
    </row>
    <row r="2063" spans="1:37" ht="24.9" customHeight="1" x14ac:dyDescent="0.25">
      <c r="A2063" s="356" t="s">
        <v>1548</v>
      </c>
      <c r="B2063" s="356"/>
      <c r="C2063" s="356"/>
      <c r="D2063" s="356"/>
      <c r="E2063" s="356"/>
      <c r="F2063" s="356"/>
      <c r="G2063" s="356"/>
      <c r="H2063" s="356"/>
      <c r="I2063" s="356"/>
      <c r="J2063" s="356"/>
      <c r="K2063" s="356"/>
      <c r="L2063" s="356"/>
      <c r="M2063" s="356"/>
      <c r="N2063" s="356"/>
      <c r="O2063" s="356"/>
      <c r="P2063" s="356"/>
      <c r="Q2063" s="356"/>
      <c r="R2063" s="356"/>
      <c r="S2063" s="356"/>
      <c r="T2063" s="356"/>
      <c r="U2063" s="356"/>
      <c r="V2063" s="356"/>
      <c r="W2063" s="356"/>
      <c r="X2063" s="356"/>
      <c r="Y2063" s="356"/>
      <c r="Z2063" s="356"/>
      <c r="AA2063" s="356"/>
      <c r="AB2063" s="356"/>
      <c r="AC2063" s="356"/>
      <c r="AD2063" s="310">
        <f>'Art. 121'!Q1973</f>
        <v>3</v>
      </c>
      <c r="AE2063" s="94" t="str">
        <f t="shared" si="360"/>
        <v>No aplica</v>
      </c>
      <c r="AF2063">
        <f t="shared" si="361"/>
        <v>1.5</v>
      </c>
      <c r="AG2063" s="92" t="str">
        <f t="shared" si="362"/>
        <v>No aplica</v>
      </c>
      <c r="AH2063" s="95" t="e">
        <f t="shared" si="363"/>
        <v>#VALUE!</v>
      </c>
      <c r="AI2063" s="96" t="str">
        <f t="shared" si="364"/>
        <v>No aplica</v>
      </c>
      <c r="AJ2063" s="96" t="e">
        <f t="shared" si="365"/>
        <v>#VALUE!</v>
      </c>
      <c r="AK2063" s="96" t="e">
        <f t="shared" si="366"/>
        <v>#VALUE!</v>
      </c>
    </row>
    <row r="2064" spans="1:37" ht="24.9" customHeight="1" x14ac:dyDescent="0.25">
      <c r="A2064" s="356" t="s">
        <v>1549</v>
      </c>
      <c r="B2064" s="356"/>
      <c r="C2064" s="356"/>
      <c r="D2064" s="356"/>
      <c r="E2064" s="356"/>
      <c r="F2064" s="356"/>
      <c r="G2064" s="356"/>
      <c r="H2064" s="356"/>
      <c r="I2064" s="356"/>
      <c r="J2064" s="356"/>
      <c r="K2064" s="356"/>
      <c r="L2064" s="356"/>
      <c r="M2064" s="356"/>
      <c r="N2064" s="356"/>
      <c r="O2064" s="356"/>
      <c r="P2064" s="356"/>
      <c r="Q2064" s="356"/>
      <c r="R2064" s="356"/>
      <c r="S2064" s="356"/>
      <c r="T2064" s="356"/>
      <c r="U2064" s="356"/>
      <c r="V2064" s="356"/>
      <c r="W2064" s="356"/>
      <c r="X2064" s="356"/>
      <c r="Y2064" s="356"/>
      <c r="Z2064" s="356"/>
      <c r="AA2064" s="356"/>
      <c r="AB2064" s="356"/>
      <c r="AC2064" s="356"/>
      <c r="AD2064" s="310">
        <f>'Art. 121'!Q1974</f>
        <v>3</v>
      </c>
      <c r="AE2064" s="94" t="str">
        <f t="shared" si="360"/>
        <v>No aplica</v>
      </c>
      <c r="AF2064">
        <f t="shared" si="361"/>
        <v>1.5</v>
      </c>
      <c r="AG2064" s="92" t="str">
        <f t="shared" si="362"/>
        <v>No aplica</v>
      </c>
      <c r="AH2064" s="95" t="e">
        <f t="shared" si="363"/>
        <v>#VALUE!</v>
      </c>
      <c r="AI2064" s="96" t="str">
        <f t="shared" si="364"/>
        <v>No aplica</v>
      </c>
      <c r="AJ2064" s="96" t="e">
        <f t="shared" si="365"/>
        <v>#VALUE!</v>
      </c>
      <c r="AK2064" s="96" t="e">
        <f t="shared" si="366"/>
        <v>#VALUE!</v>
      </c>
    </row>
    <row r="2065" spans="1:37" ht="24.9" customHeight="1" x14ac:dyDescent="0.25">
      <c r="A2065" s="393" t="s">
        <v>1550</v>
      </c>
      <c r="B2065" s="393"/>
      <c r="C2065" s="393"/>
      <c r="D2065" s="393"/>
      <c r="E2065" s="393"/>
      <c r="F2065" s="393"/>
      <c r="G2065" s="393"/>
      <c r="H2065" s="393"/>
      <c r="I2065" s="393"/>
      <c r="J2065" s="393"/>
      <c r="K2065" s="393"/>
      <c r="L2065" s="393"/>
      <c r="M2065" s="393"/>
      <c r="N2065" s="393"/>
      <c r="O2065" s="393"/>
      <c r="P2065" s="393"/>
      <c r="Q2065" s="393"/>
      <c r="R2065" s="393"/>
      <c r="S2065" s="393"/>
      <c r="T2065" s="393"/>
      <c r="U2065" s="393"/>
      <c r="V2065" s="393"/>
      <c r="W2065" s="393"/>
      <c r="X2065" s="393"/>
      <c r="Y2065" s="393"/>
      <c r="Z2065" s="393"/>
      <c r="AA2065" s="393"/>
      <c r="AB2065" s="393"/>
      <c r="AC2065" s="393"/>
      <c r="AD2065" s="310">
        <f>'Art. 121'!Q1975</f>
        <v>2</v>
      </c>
      <c r="AE2065" s="94">
        <f t="shared" si="360"/>
        <v>0.75757575757575757</v>
      </c>
      <c r="AF2065">
        <f t="shared" si="361"/>
        <v>1</v>
      </c>
      <c r="AG2065" s="92">
        <f t="shared" si="362"/>
        <v>1</v>
      </c>
      <c r="AH2065" s="95">
        <f t="shared" si="363"/>
        <v>1</v>
      </c>
      <c r="AI2065" s="96">
        <f t="shared" si="364"/>
        <v>0.33333333333333331</v>
      </c>
      <c r="AJ2065" s="96">
        <f t="shared" si="365"/>
        <v>0.33333333333333331</v>
      </c>
      <c r="AK2065" s="96">
        <f t="shared" si="366"/>
        <v>0.75757575757575757</v>
      </c>
    </row>
    <row r="2066" spans="1:37" ht="24.9" customHeight="1" x14ac:dyDescent="0.25">
      <c r="A2066" s="356" t="s">
        <v>1551</v>
      </c>
      <c r="B2066" s="356"/>
      <c r="C2066" s="356"/>
      <c r="D2066" s="356"/>
      <c r="E2066" s="356"/>
      <c r="F2066" s="356"/>
      <c r="G2066" s="356"/>
      <c r="H2066" s="356"/>
      <c r="I2066" s="356"/>
      <c r="J2066" s="356"/>
      <c r="K2066" s="356"/>
      <c r="L2066" s="356"/>
      <c r="M2066" s="356"/>
      <c r="N2066" s="356"/>
      <c r="O2066" s="356"/>
      <c r="P2066" s="356"/>
      <c r="Q2066" s="356"/>
      <c r="R2066" s="356"/>
      <c r="S2066" s="356"/>
      <c r="T2066" s="356"/>
      <c r="U2066" s="356"/>
      <c r="V2066" s="356"/>
      <c r="W2066" s="356"/>
      <c r="X2066" s="356"/>
      <c r="Y2066" s="356"/>
      <c r="Z2066" s="356"/>
      <c r="AA2066" s="356"/>
      <c r="AB2066" s="356"/>
      <c r="AC2066" s="356"/>
      <c r="AD2066" s="310">
        <f>'Art. 121'!Q1976</f>
        <v>2</v>
      </c>
      <c r="AE2066" s="94">
        <f t="shared" si="360"/>
        <v>0.75757575757575757</v>
      </c>
      <c r="AF2066">
        <f t="shared" si="361"/>
        <v>1</v>
      </c>
      <c r="AG2066" s="92">
        <f t="shared" si="362"/>
        <v>1</v>
      </c>
      <c r="AH2066" s="95">
        <f t="shared" si="363"/>
        <v>1</v>
      </c>
      <c r="AI2066" s="96">
        <f t="shared" si="364"/>
        <v>0.33333333333333331</v>
      </c>
      <c r="AJ2066" s="96">
        <f t="shared" si="365"/>
        <v>0.33333333333333331</v>
      </c>
      <c r="AK2066" s="96">
        <f t="shared" si="366"/>
        <v>0.75757575757575757</v>
      </c>
    </row>
    <row r="2067" spans="1:37" ht="24.9" customHeight="1" x14ac:dyDescent="0.25">
      <c r="A2067" s="356" t="s">
        <v>1552</v>
      </c>
      <c r="B2067" s="356"/>
      <c r="C2067" s="356"/>
      <c r="D2067" s="356"/>
      <c r="E2067" s="356"/>
      <c r="F2067" s="356"/>
      <c r="G2067" s="356"/>
      <c r="H2067" s="356"/>
      <c r="I2067" s="356"/>
      <c r="J2067" s="356"/>
      <c r="K2067" s="356"/>
      <c r="L2067" s="356"/>
      <c r="M2067" s="356"/>
      <c r="N2067" s="356"/>
      <c r="O2067" s="356"/>
      <c r="P2067" s="356"/>
      <c r="Q2067" s="356"/>
      <c r="R2067" s="356"/>
      <c r="S2067" s="356"/>
      <c r="T2067" s="356"/>
      <c r="U2067" s="356"/>
      <c r="V2067" s="356"/>
      <c r="W2067" s="356"/>
      <c r="X2067" s="356"/>
      <c r="Y2067" s="356"/>
      <c r="Z2067" s="356"/>
      <c r="AA2067" s="356"/>
      <c r="AB2067" s="356"/>
      <c r="AC2067" s="356"/>
      <c r="AD2067" s="310">
        <f>'Art. 121'!Q1977</f>
        <v>2</v>
      </c>
      <c r="AE2067" s="94">
        <f t="shared" si="360"/>
        <v>0.75757575757575757</v>
      </c>
      <c r="AF2067">
        <f t="shared" si="361"/>
        <v>1</v>
      </c>
      <c r="AG2067" s="92">
        <f t="shared" si="362"/>
        <v>1</v>
      </c>
      <c r="AH2067" s="95">
        <f t="shared" si="363"/>
        <v>1</v>
      </c>
      <c r="AI2067" s="96">
        <f t="shared" si="364"/>
        <v>0.33333333333333331</v>
      </c>
      <c r="AJ2067" s="96">
        <f t="shared" si="365"/>
        <v>0.33333333333333331</v>
      </c>
      <c r="AK2067" s="96">
        <f t="shared" si="366"/>
        <v>0.75757575757575757</v>
      </c>
    </row>
    <row r="2068" spans="1:37" ht="24.9" customHeight="1" x14ac:dyDescent="0.25">
      <c r="A2068" s="383" t="s">
        <v>1867</v>
      </c>
      <c r="B2068" s="383"/>
      <c r="C2068" s="383"/>
      <c r="D2068" s="383"/>
      <c r="E2068" s="383"/>
      <c r="F2068" s="383"/>
      <c r="G2068" s="383"/>
      <c r="H2068" s="383"/>
      <c r="I2068" s="383"/>
      <c r="J2068" s="383"/>
      <c r="K2068" s="383"/>
      <c r="L2068" s="383"/>
      <c r="M2068" s="383"/>
      <c r="N2068" s="383"/>
      <c r="O2068" s="383"/>
      <c r="P2068" s="383"/>
      <c r="Q2068" s="383"/>
      <c r="R2068" s="383"/>
      <c r="S2068" s="383"/>
      <c r="T2068" s="383"/>
      <c r="U2068" s="383"/>
      <c r="V2068" s="383"/>
      <c r="W2068" s="383"/>
      <c r="X2068" s="383"/>
      <c r="Y2068" s="383"/>
      <c r="Z2068" s="383"/>
      <c r="AA2068" s="383"/>
      <c r="AB2068" s="383"/>
      <c r="AC2068" s="383"/>
      <c r="AD2068" s="383"/>
      <c r="AE2068" s="94">
        <f>SUM(AE2061:AE2067)</f>
        <v>2.2727272727272725</v>
      </c>
      <c r="AF2068" s="61"/>
      <c r="AG2068" s="97">
        <f>SUM(AG2049:AG2067)</f>
        <v>3</v>
      </c>
      <c r="AH2068" s="98"/>
      <c r="AI2068" s="99"/>
      <c r="AJ2068" s="99"/>
      <c r="AK2068" s="99"/>
    </row>
    <row r="2069" spans="1:37" ht="24.9" customHeight="1" x14ac:dyDescent="0.25">
      <c r="A2069" s="384" t="s">
        <v>1868</v>
      </c>
      <c r="B2069" s="384"/>
      <c r="C2069" s="384"/>
      <c r="D2069" s="384"/>
      <c r="E2069" s="384"/>
      <c r="F2069" s="384"/>
      <c r="G2069" s="384"/>
      <c r="H2069" s="384"/>
      <c r="I2069" s="384"/>
      <c r="J2069" s="384"/>
      <c r="K2069" s="384"/>
      <c r="L2069" s="384"/>
      <c r="M2069" s="384"/>
      <c r="N2069" s="384"/>
      <c r="O2069" s="384"/>
      <c r="P2069" s="384"/>
      <c r="Q2069" s="384"/>
      <c r="R2069" s="384"/>
      <c r="S2069" s="384"/>
      <c r="T2069" s="384"/>
      <c r="U2069" s="384"/>
      <c r="V2069" s="384"/>
      <c r="W2069" s="384"/>
      <c r="X2069" s="384"/>
      <c r="Y2069" s="384"/>
      <c r="Z2069" s="384"/>
      <c r="AA2069" s="384"/>
      <c r="AB2069" s="384"/>
      <c r="AC2069" s="384"/>
      <c r="AD2069" s="384"/>
      <c r="AE2069" s="94">
        <f>AE2068/$AE$23*100</f>
        <v>99.999999999999972</v>
      </c>
      <c r="AF2069" s="61"/>
      <c r="AG2069" s="97"/>
      <c r="AH2069" s="98"/>
      <c r="AI2069" s="99"/>
      <c r="AJ2069" s="99"/>
      <c r="AK2069" s="99"/>
    </row>
    <row r="2070" spans="1:37" ht="24.9" customHeight="1" x14ac:dyDescent="0.25">
      <c r="A2070" s="73"/>
      <c r="B2070" s="73"/>
      <c r="C2070" s="73"/>
      <c r="D2070" s="73"/>
      <c r="E2070" s="73"/>
      <c r="F2070" s="73"/>
      <c r="G2070" s="73"/>
      <c r="H2070" s="73"/>
      <c r="I2070" s="73"/>
      <c r="J2070" s="73"/>
      <c r="K2070" s="73"/>
      <c r="L2070" s="73"/>
      <c r="M2070" s="73"/>
      <c r="N2070" s="73"/>
      <c r="O2070" s="73"/>
      <c r="P2070" s="73"/>
      <c r="Q2070" s="100"/>
      <c r="R2070" s="73"/>
      <c r="S2070" s="73"/>
      <c r="T2070" s="73"/>
      <c r="U2070" s="73"/>
      <c r="V2070" s="73"/>
      <c r="W2070" s="73"/>
      <c r="X2070" s="73"/>
      <c r="Y2070" s="73"/>
      <c r="Z2070" s="73"/>
      <c r="AA2070" s="73"/>
      <c r="AB2070" s="73"/>
      <c r="AC2070" s="73"/>
      <c r="AD2070" s="101"/>
      <c r="AE2070" s="101"/>
    </row>
    <row r="2071" spans="1:37" ht="24.9" customHeight="1" x14ac:dyDescent="0.25">
      <c r="A2071" s="391" t="s">
        <v>198</v>
      </c>
      <c r="B2071" s="391"/>
      <c r="C2071" s="391"/>
      <c r="D2071" s="391"/>
      <c r="E2071" s="391"/>
      <c r="F2071" s="391"/>
      <c r="G2071" s="391"/>
      <c r="H2071" s="391"/>
      <c r="I2071" s="391"/>
      <c r="J2071" s="391"/>
      <c r="K2071" s="391"/>
      <c r="L2071" s="391"/>
      <c r="M2071" s="391"/>
      <c r="N2071" s="391"/>
      <c r="O2071" s="391"/>
      <c r="P2071" s="391"/>
      <c r="Q2071" s="391"/>
      <c r="R2071" s="391"/>
      <c r="S2071" s="391"/>
      <c r="T2071" s="391"/>
      <c r="U2071" s="391"/>
      <c r="V2071" s="391"/>
      <c r="W2071" s="391"/>
      <c r="X2071" s="391"/>
      <c r="Y2071" s="391"/>
      <c r="Z2071" s="391"/>
      <c r="AA2071" s="391"/>
      <c r="AB2071" s="391"/>
      <c r="AC2071" s="391"/>
      <c r="AD2071" s="112" t="s">
        <v>187</v>
      </c>
      <c r="AE2071" s="113" t="s">
        <v>7</v>
      </c>
      <c r="AF2071" s="92" t="s">
        <v>1666</v>
      </c>
      <c r="AG2071" s="92" t="s">
        <v>1667</v>
      </c>
      <c r="AH2071" s="92" t="s">
        <v>1668</v>
      </c>
      <c r="AI2071" s="93" t="s">
        <v>1669</v>
      </c>
      <c r="AJ2071" s="92"/>
      <c r="AK2071" s="93" t="s">
        <v>1670</v>
      </c>
    </row>
    <row r="2072" spans="1:37" ht="24.9" customHeight="1" x14ac:dyDescent="0.25">
      <c r="A2072" s="356" t="s">
        <v>1553</v>
      </c>
      <c r="B2072" s="356"/>
      <c r="C2072" s="356"/>
      <c r="D2072" s="356"/>
      <c r="E2072" s="356"/>
      <c r="F2072" s="356"/>
      <c r="G2072" s="356"/>
      <c r="H2072" s="356"/>
      <c r="I2072" s="356"/>
      <c r="J2072" s="356"/>
      <c r="K2072" s="356"/>
      <c r="L2072" s="356"/>
      <c r="M2072" s="356"/>
      <c r="N2072" s="356"/>
      <c r="O2072" s="356"/>
      <c r="P2072" s="356"/>
      <c r="Q2072" s="356"/>
      <c r="R2072" s="356"/>
      <c r="S2072" s="356"/>
      <c r="T2072" s="356"/>
      <c r="U2072" s="356"/>
      <c r="V2072" s="356"/>
      <c r="W2072" s="356"/>
      <c r="X2072" s="356"/>
      <c r="Y2072" s="356"/>
      <c r="Z2072" s="356"/>
      <c r="AA2072" s="356"/>
      <c r="AB2072" s="356"/>
      <c r="AC2072" s="356"/>
      <c r="AD2072" s="310">
        <f>'Art. 121'!Q1980</f>
        <v>2</v>
      </c>
      <c r="AE2072" s="94">
        <f>IF(AG2072=1,AK2072,AG2072)</f>
        <v>0.45454545454545459</v>
      </c>
      <c r="AF2072">
        <f>AD2072/2</f>
        <v>1</v>
      </c>
      <c r="AG2072" s="92">
        <f>IF(AND(AF2072&gt;=0,AF2072&lt;=1),1,"No aplica")</f>
        <v>1</v>
      </c>
      <c r="AH2072" s="95">
        <f>AD2072/(AG2072*2)</f>
        <v>1</v>
      </c>
      <c r="AI2072" s="96">
        <f>IF(AG2072=1,AG2072/$AG$2077,"No aplica")</f>
        <v>0.2</v>
      </c>
      <c r="AJ2072" s="96">
        <f>AF2072*AI2072</f>
        <v>0.2</v>
      </c>
      <c r="AK2072" s="96">
        <f>AJ2072*$AE$23</f>
        <v>0.45454545454545459</v>
      </c>
    </row>
    <row r="2073" spans="1:37" ht="24.9" customHeight="1" x14ac:dyDescent="0.25">
      <c r="A2073" s="356" t="s">
        <v>1554</v>
      </c>
      <c r="B2073" s="356"/>
      <c r="C2073" s="356"/>
      <c r="D2073" s="356"/>
      <c r="E2073" s="356"/>
      <c r="F2073" s="356"/>
      <c r="G2073" s="356"/>
      <c r="H2073" s="356"/>
      <c r="I2073" s="356"/>
      <c r="J2073" s="356"/>
      <c r="K2073" s="356"/>
      <c r="L2073" s="356"/>
      <c r="M2073" s="356"/>
      <c r="N2073" s="356"/>
      <c r="O2073" s="356"/>
      <c r="P2073" s="356"/>
      <c r="Q2073" s="356"/>
      <c r="R2073" s="356"/>
      <c r="S2073" s="356"/>
      <c r="T2073" s="356"/>
      <c r="U2073" s="356"/>
      <c r="V2073" s="356"/>
      <c r="W2073" s="356"/>
      <c r="X2073" s="356"/>
      <c r="Y2073" s="356"/>
      <c r="Z2073" s="356"/>
      <c r="AA2073" s="356"/>
      <c r="AB2073" s="356"/>
      <c r="AC2073" s="356"/>
      <c r="AD2073" s="310">
        <f>'Art. 121'!Q1981</f>
        <v>2</v>
      </c>
      <c r="AE2073" s="94">
        <f>IF(AG2073=1,AK2073,AG2073)</f>
        <v>0.45454545454545459</v>
      </c>
      <c r="AF2073">
        <f>AD2073/2</f>
        <v>1</v>
      </c>
      <c r="AG2073" s="92">
        <f>IF(AND(AF2073&gt;=0,AF2073&lt;=1),1,"No aplica")</f>
        <v>1</v>
      </c>
      <c r="AH2073" s="95">
        <f>AD2073/(AG2073*2)</f>
        <v>1</v>
      </c>
      <c r="AI2073" s="96">
        <f>IF(AG2073=1,AG2073/$AG$2077,"No aplica")</f>
        <v>0.2</v>
      </c>
      <c r="AJ2073" s="96">
        <f>AF2073*AI2073</f>
        <v>0.2</v>
      </c>
      <c r="AK2073" s="96">
        <f>AJ2073*$AE$23</f>
        <v>0.45454545454545459</v>
      </c>
    </row>
    <row r="2074" spans="1:37" ht="24.9" customHeight="1" x14ac:dyDescent="0.25">
      <c r="A2074" s="356" t="s">
        <v>1555</v>
      </c>
      <c r="B2074" s="356"/>
      <c r="C2074" s="356"/>
      <c r="D2074" s="356"/>
      <c r="E2074" s="356"/>
      <c r="F2074" s="356"/>
      <c r="G2074" s="356"/>
      <c r="H2074" s="356"/>
      <c r="I2074" s="356"/>
      <c r="J2074" s="356"/>
      <c r="K2074" s="356"/>
      <c r="L2074" s="356"/>
      <c r="M2074" s="356"/>
      <c r="N2074" s="356"/>
      <c r="O2074" s="356"/>
      <c r="P2074" s="356"/>
      <c r="Q2074" s="356"/>
      <c r="R2074" s="356"/>
      <c r="S2074" s="356"/>
      <c r="T2074" s="356"/>
      <c r="U2074" s="356"/>
      <c r="V2074" s="356"/>
      <c r="W2074" s="356"/>
      <c r="X2074" s="356"/>
      <c r="Y2074" s="356"/>
      <c r="Z2074" s="356"/>
      <c r="AA2074" s="356"/>
      <c r="AB2074" s="356"/>
      <c r="AC2074" s="356"/>
      <c r="AD2074" s="310">
        <f>'Art. 121'!Q1982</f>
        <v>2</v>
      </c>
      <c r="AE2074" s="94">
        <f>IF(AG2074=1,AK2074,AG2074)</f>
        <v>0.45454545454545459</v>
      </c>
      <c r="AF2074">
        <f>AD2074/2</f>
        <v>1</v>
      </c>
      <c r="AG2074" s="92">
        <f>IF(AND(AF2074&gt;=0,AF2074&lt;=1),1,"No aplica")</f>
        <v>1</v>
      </c>
      <c r="AH2074" s="95">
        <f>AD2074/(AG2074*2)</f>
        <v>1</v>
      </c>
      <c r="AI2074" s="96">
        <f>IF(AG2074=1,AG2074/$AG$2077,"No aplica")</f>
        <v>0.2</v>
      </c>
      <c r="AJ2074" s="96">
        <f>AF2074*AI2074</f>
        <v>0.2</v>
      </c>
      <c r="AK2074" s="96">
        <f>AJ2074*$AE$23</f>
        <v>0.45454545454545459</v>
      </c>
    </row>
    <row r="2075" spans="1:37" ht="24.9" customHeight="1" x14ac:dyDescent="0.25">
      <c r="A2075" s="356" t="s">
        <v>1556</v>
      </c>
      <c r="B2075" s="356"/>
      <c r="C2075" s="356"/>
      <c r="D2075" s="356"/>
      <c r="E2075" s="356"/>
      <c r="F2075" s="356"/>
      <c r="G2075" s="356"/>
      <c r="H2075" s="356"/>
      <c r="I2075" s="356"/>
      <c r="J2075" s="356"/>
      <c r="K2075" s="356"/>
      <c r="L2075" s="356"/>
      <c r="M2075" s="356"/>
      <c r="N2075" s="356"/>
      <c r="O2075" s="356"/>
      <c r="P2075" s="356"/>
      <c r="Q2075" s="356"/>
      <c r="R2075" s="356"/>
      <c r="S2075" s="356"/>
      <c r="T2075" s="356"/>
      <c r="U2075" s="356"/>
      <c r="V2075" s="356"/>
      <c r="W2075" s="356"/>
      <c r="X2075" s="356"/>
      <c r="Y2075" s="356"/>
      <c r="Z2075" s="356"/>
      <c r="AA2075" s="356"/>
      <c r="AB2075" s="356"/>
      <c r="AC2075" s="356"/>
      <c r="AD2075" s="310">
        <f>'Art. 121'!Q1983</f>
        <v>2</v>
      </c>
      <c r="AE2075" s="94">
        <f>IF(AG2075=1,AK2075,AG2075)</f>
        <v>0.45454545454545459</v>
      </c>
      <c r="AF2075">
        <f>AD2075/2</f>
        <v>1</v>
      </c>
      <c r="AG2075" s="92">
        <f>IF(AND(AF2075&gt;=0,AF2075&lt;=1),1,"No aplica")</f>
        <v>1</v>
      </c>
      <c r="AH2075" s="95">
        <f>AD2075/(AG2075*2)</f>
        <v>1</v>
      </c>
      <c r="AI2075" s="96">
        <f>IF(AG2075=1,AG2075/$AG$2077,"No aplica")</f>
        <v>0.2</v>
      </c>
      <c r="AJ2075" s="96">
        <f>AF2075*AI2075</f>
        <v>0.2</v>
      </c>
      <c r="AK2075" s="96">
        <f>AJ2075*$AE$23</f>
        <v>0.45454545454545459</v>
      </c>
    </row>
    <row r="2076" spans="1:37" ht="24.9" customHeight="1" x14ac:dyDescent="0.25">
      <c r="A2076" s="356" t="s">
        <v>1557</v>
      </c>
      <c r="B2076" s="356"/>
      <c r="C2076" s="356"/>
      <c r="D2076" s="356"/>
      <c r="E2076" s="356"/>
      <c r="F2076" s="356"/>
      <c r="G2076" s="356"/>
      <c r="H2076" s="356"/>
      <c r="I2076" s="356"/>
      <c r="J2076" s="356"/>
      <c r="K2076" s="356"/>
      <c r="L2076" s="356"/>
      <c r="M2076" s="356"/>
      <c r="N2076" s="356"/>
      <c r="O2076" s="356"/>
      <c r="P2076" s="356"/>
      <c r="Q2076" s="356"/>
      <c r="R2076" s="356"/>
      <c r="S2076" s="356"/>
      <c r="T2076" s="356"/>
      <c r="U2076" s="356"/>
      <c r="V2076" s="356"/>
      <c r="W2076" s="356"/>
      <c r="X2076" s="356"/>
      <c r="Y2076" s="356"/>
      <c r="Z2076" s="356"/>
      <c r="AA2076" s="356"/>
      <c r="AB2076" s="356"/>
      <c r="AC2076" s="356"/>
      <c r="AD2076" s="310">
        <f>'Art. 121'!Q1984</f>
        <v>2</v>
      </c>
      <c r="AE2076" s="94">
        <f>IF(AG2076=1,AK2076,AG2076)</f>
        <v>0.45454545454545459</v>
      </c>
      <c r="AF2076">
        <f>AD2076/2</f>
        <v>1</v>
      </c>
      <c r="AG2076" s="92">
        <f>IF(AND(AF2076&gt;=0,AF2076&lt;=1),1,"No aplica")</f>
        <v>1</v>
      </c>
      <c r="AH2076" s="95">
        <f>AD2076/(AG2076*2)</f>
        <v>1</v>
      </c>
      <c r="AI2076" s="96">
        <f>IF(AG2076=1,AG2076/$AG$2077,"No aplica")</f>
        <v>0.2</v>
      </c>
      <c r="AJ2076" s="96">
        <f>AF2076*AI2076</f>
        <v>0.2</v>
      </c>
      <c r="AK2076" s="96">
        <f>AJ2076*$AE$23</f>
        <v>0.45454545454545459</v>
      </c>
    </row>
    <row r="2077" spans="1:37" ht="24.9" customHeight="1" x14ac:dyDescent="0.25">
      <c r="A2077" s="383" t="s">
        <v>1869</v>
      </c>
      <c r="B2077" s="383"/>
      <c r="C2077" s="383"/>
      <c r="D2077" s="383"/>
      <c r="E2077" s="383"/>
      <c r="F2077" s="383"/>
      <c r="G2077" s="383"/>
      <c r="H2077" s="383"/>
      <c r="I2077" s="383"/>
      <c r="J2077" s="383"/>
      <c r="K2077" s="383"/>
      <c r="L2077" s="383"/>
      <c r="M2077" s="383"/>
      <c r="N2077" s="383"/>
      <c r="O2077" s="383"/>
      <c r="P2077" s="383"/>
      <c r="Q2077" s="383"/>
      <c r="R2077" s="383"/>
      <c r="S2077" s="383"/>
      <c r="T2077" s="383"/>
      <c r="U2077" s="383"/>
      <c r="V2077" s="383"/>
      <c r="W2077" s="383"/>
      <c r="X2077" s="383"/>
      <c r="Y2077" s="383"/>
      <c r="Z2077" s="383"/>
      <c r="AA2077" s="383"/>
      <c r="AB2077" s="383"/>
      <c r="AC2077" s="383"/>
      <c r="AD2077" s="383"/>
      <c r="AE2077" s="94">
        <f>SUM(AE2070:AE2076)</f>
        <v>2.2727272727272729</v>
      </c>
      <c r="AF2077" s="61"/>
      <c r="AG2077" s="97">
        <f>SUM(AG2072:AG2076)</f>
        <v>5</v>
      </c>
      <c r="AH2077" s="98"/>
      <c r="AI2077" s="99"/>
      <c r="AJ2077" s="99"/>
      <c r="AK2077" s="99"/>
    </row>
    <row r="2078" spans="1:37" ht="24.9" customHeight="1" x14ac:dyDescent="0.25">
      <c r="A2078" s="384" t="s">
        <v>1870</v>
      </c>
      <c r="B2078" s="384"/>
      <c r="C2078" s="384"/>
      <c r="D2078" s="384"/>
      <c r="E2078" s="384"/>
      <c r="F2078" s="384"/>
      <c r="G2078" s="384"/>
      <c r="H2078" s="384"/>
      <c r="I2078" s="384"/>
      <c r="J2078" s="384"/>
      <c r="K2078" s="384"/>
      <c r="L2078" s="384"/>
      <c r="M2078" s="384"/>
      <c r="N2078" s="384"/>
      <c r="O2078" s="384"/>
      <c r="P2078" s="384"/>
      <c r="Q2078" s="384"/>
      <c r="R2078" s="384"/>
      <c r="S2078" s="384"/>
      <c r="T2078" s="384"/>
      <c r="U2078" s="384"/>
      <c r="V2078" s="384"/>
      <c r="W2078" s="384"/>
      <c r="X2078" s="384"/>
      <c r="Y2078" s="384"/>
      <c r="Z2078" s="384"/>
      <c r="AA2078" s="384"/>
      <c r="AB2078" s="384"/>
      <c r="AC2078" s="384"/>
      <c r="AD2078" s="384"/>
      <c r="AE2078" s="94">
        <f>AE2077/$AE$23*100</f>
        <v>100</v>
      </c>
      <c r="AF2078" s="61"/>
      <c r="AG2078" s="97"/>
      <c r="AH2078" s="98"/>
      <c r="AI2078" s="99"/>
      <c r="AJ2078" s="99"/>
      <c r="AK2078" s="99"/>
    </row>
    <row r="2079" spans="1:37" ht="24.9" customHeight="1" x14ac:dyDescent="0.25">
      <c r="A2079" s="107"/>
      <c r="B2079" s="107"/>
      <c r="C2079" s="107"/>
      <c r="D2079" s="107"/>
      <c r="E2079" s="107"/>
      <c r="F2079" s="107"/>
      <c r="G2079" s="107"/>
      <c r="H2079" s="107"/>
      <c r="I2079" s="107"/>
      <c r="J2079" s="107"/>
      <c r="K2079" s="107"/>
      <c r="L2079" s="107"/>
      <c r="M2079" s="107"/>
      <c r="N2079" s="107"/>
      <c r="O2079" s="107"/>
      <c r="P2079" s="107"/>
      <c r="Q2079" s="100"/>
      <c r="R2079" s="107"/>
      <c r="S2079" s="107"/>
      <c r="T2079" s="107"/>
      <c r="U2079" s="107"/>
      <c r="V2079" s="107"/>
      <c r="W2079" s="107"/>
      <c r="X2079" s="107"/>
      <c r="Y2079" s="107"/>
      <c r="Z2079" s="107"/>
      <c r="AA2079" s="107"/>
      <c r="AB2079" s="107"/>
      <c r="AC2079" s="107"/>
      <c r="AD2079" s="101"/>
      <c r="AE2079" s="101"/>
    </row>
    <row r="2080" spans="1:37" ht="24.9" customHeight="1" x14ac:dyDescent="0.25">
      <c r="A2080" s="107"/>
      <c r="B2080" s="107"/>
      <c r="C2080" s="107"/>
      <c r="D2080" s="107"/>
      <c r="E2080" s="107"/>
      <c r="F2080" s="107"/>
      <c r="G2080" s="107"/>
      <c r="H2080" s="107"/>
      <c r="I2080" s="107"/>
      <c r="J2080" s="107"/>
      <c r="K2080" s="107"/>
      <c r="L2080" s="107"/>
      <c r="M2080" s="107"/>
      <c r="N2080" s="107"/>
      <c r="O2080" s="107"/>
      <c r="P2080" s="107"/>
      <c r="Q2080" s="100"/>
      <c r="R2080" s="107"/>
      <c r="S2080" s="107"/>
      <c r="T2080" s="107"/>
      <c r="U2080" s="107"/>
      <c r="V2080" s="107"/>
      <c r="W2080" s="107"/>
      <c r="X2080" s="107"/>
      <c r="Y2080" s="107"/>
      <c r="Z2080" s="107"/>
      <c r="AA2080" s="107"/>
      <c r="AB2080" s="107"/>
      <c r="AC2080" s="107"/>
      <c r="AD2080" s="101"/>
      <c r="AE2080" s="101"/>
    </row>
    <row r="2081" spans="1:37" ht="24.9" customHeight="1" x14ac:dyDescent="0.25">
      <c r="A2081" s="390" t="s">
        <v>1558</v>
      </c>
      <c r="B2081" s="390"/>
      <c r="C2081" s="390"/>
      <c r="D2081" s="390"/>
      <c r="E2081" s="390"/>
      <c r="F2081" s="390"/>
      <c r="G2081" s="390"/>
      <c r="H2081" s="390"/>
      <c r="I2081" s="390"/>
      <c r="J2081" s="390"/>
      <c r="K2081" s="390"/>
      <c r="L2081" s="390"/>
      <c r="M2081" s="390"/>
      <c r="N2081" s="390"/>
      <c r="O2081" s="390"/>
      <c r="P2081" s="390"/>
      <c r="Q2081" s="390"/>
      <c r="R2081" s="390"/>
      <c r="S2081" s="390"/>
      <c r="T2081" s="390"/>
      <c r="U2081" s="390"/>
      <c r="V2081" s="390"/>
      <c r="W2081" s="390"/>
      <c r="X2081" s="390"/>
      <c r="Y2081" s="390"/>
      <c r="Z2081" s="390"/>
      <c r="AA2081" s="390"/>
      <c r="AB2081" s="390"/>
      <c r="AC2081" s="390"/>
      <c r="AD2081" s="88"/>
      <c r="AE2081" s="88"/>
    </row>
    <row r="2082" spans="1:37" ht="24.9" customHeight="1" x14ac:dyDescent="0.25">
      <c r="A2082" s="109"/>
      <c r="B2082" s="110"/>
      <c r="C2082" s="110"/>
      <c r="D2082" s="110"/>
      <c r="E2082" s="110"/>
      <c r="F2082" s="110"/>
      <c r="G2082" s="110"/>
      <c r="H2082" s="110"/>
      <c r="I2082" s="110"/>
      <c r="J2082" s="110"/>
      <c r="K2082" s="110"/>
      <c r="L2082" s="110"/>
      <c r="M2082" s="110"/>
      <c r="N2082" s="110"/>
      <c r="O2082" s="110"/>
      <c r="P2082" s="110"/>
      <c r="Q2082" s="111"/>
      <c r="R2082" s="110"/>
      <c r="S2082" s="110"/>
      <c r="T2082" s="110"/>
      <c r="U2082" s="110"/>
      <c r="V2082" s="110"/>
      <c r="W2082" s="110"/>
      <c r="X2082" s="110"/>
      <c r="Y2082" s="110"/>
      <c r="Z2082" s="110"/>
      <c r="AA2082" s="110"/>
      <c r="AB2082" s="110"/>
      <c r="AC2082" s="110"/>
      <c r="AD2082" s="89"/>
      <c r="AE2082" s="89"/>
    </row>
    <row r="2083" spans="1:37" ht="24.9" customHeight="1" x14ac:dyDescent="0.25">
      <c r="A2083" s="73"/>
      <c r="B2083" s="73"/>
      <c r="C2083" s="73"/>
      <c r="D2083" s="73"/>
      <c r="E2083" s="73"/>
      <c r="F2083" s="73"/>
      <c r="G2083" s="73"/>
      <c r="H2083" s="73"/>
      <c r="I2083" s="73"/>
      <c r="J2083" s="73"/>
      <c r="K2083" s="73"/>
      <c r="L2083" s="73"/>
      <c r="M2083" s="73"/>
      <c r="N2083" s="73"/>
      <c r="O2083" s="73"/>
      <c r="P2083" s="73"/>
      <c r="Q2083" s="100"/>
      <c r="R2083" s="73"/>
      <c r="S2083" s="73"/>
      <c r="T2083" s="73"/>
      <c r="U2083" s="73"/>
      <c r="V2083" s="73"/>
      <c r="W2083" s="73"/>
      <c r="X2083" s="73"/>
      <c r="Y2083" s="73"/>
      <c r="Z2083" s="73"/>
      <c r="AA2083" s="73"/>
      <c r="AB2083" s="73"/>
      <c r="AC2083" s="73"/>
      <c r="AD2083" s="101"/>
      <c r="AE2083" s="101"/>
    </row>
    <row r="2084" spans="1:37" ht="24.9" customHeight="1" x14ac:dyDescent="0.25">
      <c r="A2084" s="387" t="s">
        <v>163</v>
      </c>
      <c r="B2084" s="387"/>
      <c r="C2084" s="387"/>
      <c r="D2084" s="387"/>
      <c r="E2084" s="387"/>
      <c r="F2084" s="387"/>
      <c r="G2084" s="387"/>
      <c r="H2084" s="387"/>
      <c r="I2084" s="387"/>
      <c r="J2084" s="387"/>
      <c r="K2084" s="387"/>
      <c r="L2084" s="387"/>
      <c r="M2084" s="387"/>
      <c r="N2084" s="387"/>
      <c r="O2084" s="387"/>
      <c r="P2084" s="387"/>
      <c r="Q2084" s="387"/>
      <c r="R2084" s="387"/>
      <c r="S2084" s="387"/>
      <c r="T2084" s="387"/>
      <c r="U2084" s="387"/>
      <c r="V2084" s="387"/>
      <c r="W2084" s="387"/>
      <c r="X2084" s="387"/>
      <c r="Y2084" s="387"/>
      <c r="Z2084" s="387"/>
      <c r="AA2084" s="387"/>
      <c r="AB2084" s="387"/>
      <c r="AC2084" s="387"/>
      <c r="AD2084" s="66" t="s">
        <v>187</v>
      </c>
      <c r="AE2084" s="306" t="s">
        <v>7</v>
      </c>
      <c r="AF2084" s="92" t="s">
        <v>1666</v>
      </c>
      <c r="AG2084" s="92" t="s">
        <v>1667</v>
      </c>
      <c r="AH2084" s="92" t="s">
        <v>1668</v>
      </c>
      <c r="AI2084" s="93" t="s">
        <v>1669</v>
      </c>
      <c r="AJ2084" s="92"/>
      <c r="AK2084" s="93" t="s">
        <v>1670</v>
      </c>
    </row>
    <row r="2085" spans="1:37" ht="24.9" customHeight="1" x14ac:dyDescent="0.25">
      <c r="A2085" s="356" t="s">
        <v>1559</v>
      </c>
      <c r="B2085" s="356"/>
      <c r="C2085" s="356"/>
      <c r="D2085" s="356"/>
      <c r="E2085" s="356"/>
      <c r="F2085" s="356"/>
      <c r="G2085" s="356"/>
      <c r="H2085" s="356"/>
      <c r="I2085" s="356"/>
      <c r="J2085" s="356"/>
      <c r="K2085" s="356"/>
      <c r="L2085" s="356"/>
      <c r="M2085" s="356"/>
      <c r="N2085" s="356"/>
      <c r="O2085" s="356"/>
      <c r="P2085" s="356"/>
      <c r="Q2085" s="356"/>
      <c r="R2085" s="356"/>
      <c r="S2085" s="356"/>
      <c r="T2085" s="356"/>
      <c r="U2085" s="356"/>
      <c r="V2085" s="356"/>
      <c r="W2085" s="356"/>
      <c r="X2085" s="356"/>
      <c r="Y2085" s="356"/>
      <c r="Z2085" s="356"/>
      <c r="AA2085" s="356"/>
      <c r="AB2085" s="356"/>
      <c r="AC2085" s="356"/>
      <c r="AD2085" s="310">
        <f>'Art. 121'!Q1993</f>
        <v>2</v>
      </c>
      <c r="AE2085" s="94">
        <f t="shared" ref="AE2085:AE2099" si="367">IF(AG2085=1,AK2085,AG2085)</f>
        <v>0.15151515151515152</v>
      </c>
      <c r="AF2085">
        <f t="shared" ref="AF2085:AF2099" si="368">AD2085/2</f>
        <v>1</v>
      </c>
      <c r="AG2085" s="92">
        <f t="shared" ref="AG2085:AG2099" si="369">IF(AND(AF2085&gt;=0,AF2085&lt;=1),1,"No aplica")</f>
        <v>1</v>
      </c>
      <c r="AH2085" s="95">
        <f t="shared" ref="AH2085:AH2099" si="370">AD2085/(AG2085*2)</f>
        <v>1</v>
      </c>
      <c r="AI2085" s="96">
        <f t="shared" ref="AI2085:AI2099" si="371">IF(AG2085=1,AG2085/$AG$2100,"No aplica")</f>
        <v>6.6666666666666666E-2</v>
      </c>
      <c r="AJ2085" s="96">
        <f t="shared" ref="AJ2085:AJ2099" si="372">AF2085*AI2085</f>
        <v>6.6666666666666666E-2</v>
      </c>
      <c r="AK2085" s="96">
        <f t="shared" ref="AK2085:AK2099" si="373">AJ2085*$AE$23</f>
        <v>0.15151515151515152</v>
      </c>
    </row>
    <row r="2086" spans="1:37" ht="24.9" customHeight="1" x14ac:dyDescent="0.25">
      <c r="A2086" s="356" t="s">
        <v>1026</v>
      </c>
      <c r="B2086" s="356"/>
      <c r="C2086" s="356"/>
      <c r="D2086" s="356"/>
      <c r="E2086" s="356"/>
      <c r="F2086" s="356"/>
      <c r="G2086" s="356"/>
      <c r="H2086" s="356"/>
      <c r="I2086" s="356"/>
      <c r="J2086" s="356"/>
      <c r="K2086" s="356"/>
      <c r="L2086" s="356"/>
      <c r="M2086" s="356"/>
      <c r="N2086" s="356"/>
      <c r="O2086" s="356"/>
      <c r="P2086" s="356"/>
      <c r="Q2086" s="356"/>
      <c r="R2086" s="356"/>
      <c r="S2086" s="356"/>
      <c r="T2086" s="356"/>
      <c r="U2086" s="356"/>
      <c r="V2086" s="356"/>
      <c r="W2086" s="356"/>
      <c r="X2086" s="356"/>
      <c r="Y2086" s="356"/>
      <c r="Z2086" s="356"/>
      <c r="AA2086" s="356"/>
      <c r="AB2086" s="356"/>
      <c r="AC2086" s="356"/>
      <c r="AD2086" s="310">
        <f>'Art. 121'!Q1994</f>
        <v>2</v>
      </c>
      <c r="AE2086" s="94">
        <f t="shared" si="367"/>
        <v>0.15151515151515152</v>
      </c>
      <c r="AF2086">
        <f t="shared" si="368"/>
        <v>1</v>
      </c>
      <c r="AG2086" s="92">
        <f t="shared" si="369"/>
        <v>1</v>
      </c>
      <c r="AH2086" s="95">
        <f t="shared" si="370"/>
        <v>1</v>
      </c>
      <c r="AI2086" s="96">
        <f t="shared" si="371"/>
        <v>6.6666666666666666E-2</v>
      </c>
      <c r="AJ2086" s="96">
        <f t="shared" si="372"/>
        <v>6.6666666666666666E-2</v>
      </c>
      <c r="AK2086" s="96">
        <f t="shared" si="373"/>
        <v>0.15151515151515152</v>
      </c>
    </row>
    <row r="2087" spans="1:37" ht="24.9" customHeight="1" x14ac:dyDescent="0.25">
      <c r="A2087" s="356" t="s">
        <v>1560</v>
      </c>
      <c r="B2087" s="356"/>
      <c r="C2087" s="356"/>
      <c r="D2087" s="356"/>
      <c r="E2087" s="356"/>
      <c r="F2087" s="356"/>
      <c r="G2087" s="356"/>
      <c r="H2087" s="356"/>
      <c r="I2087" s="356"/>
      <c r="J2087" s="356"/>
      <c r="K2087" s="356"/>
      <c r="L2087" s="356"/>
      <c r="M2087" s="356"/>
      <c r="N2087" s="356"/>
      <c r="O2087" s="356"/>
      <c r="P2087" s="356"/>
      <c r="Q2087" s="356"/>
      <c r="R2087" s="356"/>
      <c r="S2087" s="356"/>
      <c r="T2087" s="356"/>
      <c r="U2087" s="356"/>
      <c r="V2087" s="356"/>
      <c r="W2087" s="356"/>
      <c r="X2087" s="356"/>
      <c r="Y2087" s="356"/>
      <c r="Z2087" s="356"/>
      <c r="AA2087" s="356"/>
      <c r="AB2087" s="356"/>
      <c r="AC2087" s="356"/>
      <c r="AD2087" s="310">
        <f>'Art. 121'!Q1995</f>
        <v>2</v>
      </c>
      <c r="AE2087" s="94">
        <f t="shared" si="367"/>
        <v>0.15151515151515152</v>
      </c>
      <c r="AF2087">
        <f t="shared" si="368"/>
        <v>1</v>
      </c>
      <c r="AG2087" s="92">
        <f t="shared" si="369"/>
        <v>1</v>
      </c>
      <c r="AH2087" s="95">
        <f t="shared" si="370"/>
        <v>1</v>
      </c>
      <c r="AI2087" s="96">
        <f t="shared" si="371"/>
        <v>6.6666666666666666E-2</v>
      </c>
      <c r="AJ2087" s="96">
        <f t="shared" si="372"/>
        <v>6.6666666666666666E-2</v>
      </c>
      <c r="AK2087" s="96">
        <f t="shared" si="373"/>
        <v>0.15151515151515152</v>
      </c>
    </row>
    <row r="2088" spans="1:37" ht="24.9" customHeight="1" x14ac:dyDescent="0.25">
      <c r="A2088" s="356" t="s">
        <v>1561</v>
      </c>
      <c r="B2088" s="356"/>
      <c r="C2088" s="356"/>
      <c r="D2088" s="356"/>
      <c r="E2088" s="356"/>
      <c r="F2088" s="356"/>
      <c r="G2088" s="356"/>
      <c r="H2088" s="356"/>
      <c r="I2088" s="356"/>
      <c r="J2088" s="356"/>
      <c r="K2088" s="356"/>
      <c r="L2088" s="356"/>
      <c r="M2088" s="356"/>
      <c r="N2088" s="356"/>
      <c r="O2088" s="356"/>
      <c r="P2088" s="356"/>
      <c r="Q2088" s="356"/>
      <c r="R2088" s="356"/>
      <c r="S2088" s="356"/>
      <c r="T2088" s="356"/>
      <c r="U2088" s="356"/>
      <c r="V2088" s="356"/>
      <c r="W2088" s="356"/>
      <c r="X2088" s="356"/>
      <c r="Y2088" s="356"/>
      <c r="Z2088" s="356"/>
      <c r="AA2088" s="356"/>
      <c r="AB2088" s="356"/>
      <c r="AC2088" s="356"/>
      <c r="AD2088" s="310">
        <f>'Art. 121'!Q1996</f>
        <v>2</v>
      </c>
      <c r="AE2088" s="94">
        <f t="shared" si="367"/>
        <v>0.15151515151515152</v>
      </c>
      <c r="AF2088">
        <f t="shared" si="368"/>
        <v>1</v>
      </c>
      <c r="AG2088" s="92">
        <f t="shared" si="369"/>
        <v>1</v>
      </c>
      <c r="AH2088" s="95">
        <f t="shared" si="370"/>
        <v>1</v>
      </c>
      <c r="AI2088" s="96">
        <f t="shared" si="371"/>
        <v>6.6666666666666666E-2</v>
      </c>
      <c r="AJ2088" s="96">
        <f t="shared" si="372"/>
        <v>6.6666666666666666E-2</v>
      </c>
      <c r="AK2088" s="96">
        <f t="shared" si="373"/>
        <v>0.15151515151515152</v>
      </c>
    </row>
    <row r="2089" spans="1:37" ht="24.9" customHeight="1" x14ac:dyDescent="0.25">
      <c r="A2089" s="393" t="s">
        <v>1562</v>
      </c>
      <c r="B2089" s="393"/>
      <c r="C2089" s="393"/>
      <c r="D2089" s="393"/>
      <c r="E2089" s="393"/>
      <c r="F2089" s="393"/>
      <c r="G2089" s="393"/>
      <c r="H2089" s="393"/>
      <c r="I2089" s="393"/>
      <c r="J2089" s="393"/>
      <c r="K2089" s="393"/>
      <c r="L2089" s="393"/>
      <c r="M2089" s="393"/>
      <c r="N2089" s="393"/>
      <c r="O2089" s="393"/>
      <c r="P2089" s="393"/>
      <c r="Q2089" s="393"/>
      <c r="R2089" s="393"/>
      <c r="S2089" s="393"/>
      <c r="T2089" s="393"/>
      <c r="U2089" s="393"/>
      <c r="V2089" s="393"/>
      <c r="W2089" s="393"/>
      <c r="X2089" s="393"/>
      <c r="Y2089" s="393"/>
      <c r="Z2089" s="393"/>
      <c r="AA2089" s="393"/>
      <c r="AB2089" s="393"/>
      <c r="AC2089" s="393"/>
      <c r="AD2089" s="310">
        <f>'Art. 121'!Q1997</f>
        <v>0</v>
      </c>
      <c r="AE2089" s="94">
        <f t="shared" si="367"/>
        <v>0</v>
      </c>
      <c r="AF2089">
        <f t="shared" si="368"/>
        <v>0</v>
      </c>
      <c r="AG2089" s="92">
        <f t="shared" si="369"/>
        <v>1</v>
      </c>
      <c r="AH2089" s="95">
        <f t="shared" si="370"/>
        <v>0</v>
      </c>
      <c r="AI2089" s="96">
        <f t="shared" si="371"/>
        <v>6.6666666666666666E-2</v>
      </c>
      <c r="AJ2089" s="96">
        <f t="shared" si="372"/>
        <v>0</v>
      </c>
      <c r="AK2089" s="96">
        <f t="shared" si="373"/>
        <v>0</v>
      </c>
    </row>
    <row r="2090" spans="1:37" ht="24.9" customHeight="1" x14ac:dyDescent="0.25">
      <c r="A2090" s="393" t="s">
        <v>1563</v>
      </c>
      <c r="B2090" s="393"/>
      <c r="C2090" s="393"/>
      <c r="D2090" s="393"/>
      <c r="E2090" s="393"/>
      <c r="F2090" s="393"/>
      <c r="G2090" s="393"/>
      <c r="H2090" s="393"/>
      <c r="I2090" s="393"/>
      <c r="J2090" s="393"/>
      <c r="K2090" s="393"/>
      <c r="L2090" s="393"/>
      <c r="M2090" s="393"/>
      <c r="N2090" s="393"/>
      <c r="O2090" s="393"/>
      <c r="P2090" s="393"/>
      <c r="Q2090" s="393"/>
      <c r="R2090" s="393"/>
      <c r="S2090" s="393"/>
      <c r="T2090" s="393"/>
      <c r="U2090" s="393"/>
      <c r="V2090" s="393"/>
      <c r="W2090" s="393"/>
      <c r="X2090" s="393"/>
      <c r="Y2090" s="393"/>
      <c r="Z2090" s="393"/>
      <c r="AA2090" s="393"/>
      <c r="AB2090" s="393"/>
      <c r="AC2090" s="393"/>
      <c r="AD2090" s="310">
        <f>'Art. 121'!Q1998</f>
        <v>2</v>
      </c>
      <c r="AE2090" s="94">
        <f t="shared" si="367"/>
        <v>0.15151515151515152</v>
      </c>
      <c r="AF2090">
        <f t="shared" si="368"/>
        <v>1</v>
      </c>
      <c r="AG2090" s="92">
        <f t="shared" si="369"/>
        <v>1</v>
      </c>
      <c r="AH2090" s="95">
        <f t="shared" si="370"/>
        <v>1</v>
      </c>
      <c r="AI2090" s="96">
        <f t="shared" si="371"/>
        <v>6.6666666666666666E-2</v>
      </c>
      <c r="AJ2090" s="96">
        <f t="shared" si="372"/>
        <v>6.6666666666666666E-2</v>
      </c>
      <c r="AK2090" s="96">
        <f t="shared" si="373"/>
        <v>0.15151515151515152</v>
      </c>
    </row>
    <row r="2091" spans="1:37" ht="24.9" customHeight="1" x14ac:dyDescent="0.25">
      <c r="A2091" s="356" t="s">
        <v>1418</v>
      </c>
      <c r="B2091" s="356"/>
      <c r="C2091" s="356"/>
      <c r="D2091" s="356"/>
      <c r="E2091" s="356"/>
      <c r="F2091" s="356"/>
      <c r="G2091" s="356"/>
      <c r="H2091" s="356"/>
      <c r="I2091" s="356"/>
      <c r="J2091" s="356"/>
      <c r="K2091" s="356"/>
      <c r="L2091" s="356"/>
      <c r="M2091" s="356"/>
      <c r="N2091" s="356"/>
      <c r="O2091" s="356"/>
      <c r="P2091" s="356"/>
      <c r="Q2091" s="356"/>
      <c r="R2091" s="356"/>
      <c r="S2091" s="356"/>
      <c r="T2091" s="356"/>
      <c r="U2091" s="356"/>
      <c r="V2091" s="356"/>
      <c r="W2091" s="356"/>
      <c r="X2091" s="356"/>
      <c r="Y2091" s="356"/>
      <c r="Z2091" s="356"/>
      <c r="AA2091" s="356"/>
      <c r="AB2091" s="356"/>
      <c r="AC2091" s="356"/>
      <c r="AD2091" s="310">
        <f>'Art. 121'!Q1999</f>
        <v>2</v>
      </c>
      <c r="AE2091" s="94">
        <f t="shared" si="367"/>
        <v>0.15151515151515152</v>
      </c>
      <c r="AF2091">
        <f t="shared" si="368"/>
        <v>1</v>
      </c>
      <c r="AG2091" s="92">
        <f t="shared" si="369"/>
        <v>1</v>
      </c>
      <c r="AH2091" s="95">
        <f t="shared" si="370"/>
        <v>1</v>
      </c>
      <c r="AI2091" s="96">
        <f t="shared" si="371"/>
        <v>6.6666666666666666E-2</v>
      </c>
      <c r="AJ2091" s="96">
        <f t="shared" si="372"/>
        <v>6.6666666666666666E-2</v>
      </c>
      <c r="AK2091" s="96">
        <f t="shared" si="373"/>
        <v>0.15151515151515152</v>
      </c>
    </row>
    <row r="2092" spans="1:37" ht="24.9" customHeight="1" x14ac:dyDescent="0.25">
      <c r="A2092" s="356" t="s">
        <v>1564</v>
      </c>
      <c r="B2092" s="356"/>
      <c r="C2092" s="356"/>
      <c r="D2092" s="356"/>
      <c r="E2092" s="356"/>
      <c r="F2092" s="356"/>
      <c r="G2092" s="356"/>
      <c r="H2092" s="356"/>
      <c r="I2092" s="356"/>
      <c r="J2092" s="356"/>
      <c r="K2092" s="356"/>
      <c r="L2092" s="356"/>
      <c r="M2092" s="356"/>
      <c r="N2092" s="356"/>
      <c r="O2092" s="356"/>
      <c r="P2092" s="356"/>
      <c r="Q2092" s="356"/>
      <c r="R2092" s="356"/>
      <c r="S2092" s="356"/>
      <c r="T2092" s="356"/>
      <c r="U2092" s="356"/>
      <c r="V2092" s="356"/>
      <c r="W2092" s="356"/>
      <c r="X2092" s="356"/>
      <c r="Y2092" s="356"/>
      <c r="Z2092" s="356"/>
      <c r="AA2092" s="356"/>
      <c r="AB2092" s="356"/>
      <c r="AC2092" s="356"/>
      <c r="AD2092" s="310">
        <f>'Art. 121'!Q2000</f>
        <v>2</v>
      </c>
      <c r="AE2092" s="94">
        <f t="shared" si="367"/>
        <v>0.15151515151515152</v>
      </c>
      <c r="AF2092">
        <f t="shared" si="368"/>
        <v>1</v>
      </c>
      <c r="AG2092" s="92">
        <f t="shared" si="369"/>
        <v>1</v>
      </c>
      <c r="AH2092" s="95">
        <f t="shared" si="370"/>
        <v>1</v>
      </c>
      <c r="AI2092" s="96">
        <f t="shared" si="371"/>
        <v>6.6666666666666666E-2</v>
      </c>
      <c r="AJ2092" s="96">
        <f t="shared" si="372"/>
        <v>6.6666666666666666E-2</v>
      </c>
      <c r="AK2092" s="96">
        <f t="shared" si="373"/>
        <v>0.15151515151515152</v>
      </c>
    </row>
    <row r="2093" spans="1:37" ht="24.9" customHeight="1" x14ac:dyDescent="0.25">
      <c r="A2093" s="356" t="s">
        <v>1565</v>
      </c>
      <c r="B2093" s="356"/>
      <c r="C2093" s="356"/>
      <c r="D2093" s="356"/>
      <c r="E2093" s="356"/>
      <c r="F2093" s="356"/>
      <c r="G2093" s="356"/>
      <c r="H2093" s="356"/>
      <c r="I2093" s="356"/>
      <c r="J2093" s="356"/>
      <c r="K2093" s="356"/>
      <c r="L2093" s="356"/>
      <c r="M2093" s="356"/>
      <c r="N2093" s="356"/>
      <c r="O2093" s="356"/>
      <c r="P2093" s="356"/>
      <c r="Q2093" s="356"/>
      <c r="R2093" s="356"/>
      <c r="S2093" s="356"/>
      <c r="T2093" s="356"/>
      <c r="U2093" s="356"/>
      <c r="V2093" s="356"/>
      <c r="W2093" s="356"/>
      <c r="X2093" s="356"/>
      <c r="Y2093" s="356"/>
      <c r="Z2093" s="356"/>
      <c r="AA2093" s="356"/>
      <c r="AB2093" s="356"/>
      <c r="AC2093" s="356"/>
      <c r="AD2093" s="310">
        <f>'Art. 121'!Q2001</f>
        <v>2</v>
      </c>
      <c r="AE2093" s="94">
        <f t="shared" si="367"/>
        <v>0.15151515151515152</v>
      </c>
      <c r="AF2093">
        <f t="shared" si="368"/>
        <v>1</v>
      </c>
      <c r="AG2093" s="92">
        <f t="shared" si="369"/>
        <v>1</v>
      </c>
      <c r="AH2093" s="95">
        <f t="shared" si="370"/>
        <v>1</v>
      </c>
      <c r="AI2093" s="96">
        <f t="shared" si="371"/>
        <v>6.6666666666666666E-2</v>
      </c>
      <c r="AJ2093" s="96">
        <f t="shared" si="372"/>
        <v>6.6666666666666666E-2</v>
      </c>
      <c r="AK2093" s="96">
        <f t="shared" si="373"/>
        <v>0.15151515151515152</v>
      </c>
    </row>
    <row r="2094" spans="1:37" ht="24.9" customHeight="1" x14ac:dyDescent="0.25">
      <c r="A2094" s="356" t="s">
        <v>1566</v>
      </c>
      <c r="B2094" s="356"/>
      <c r="C2094" s="356"/>
      <c r="D2094" s="356"/>
      <c r="E2094" s="356"/>
      <c r="F2094" s="356"/>
      <c r="G2094" s="356"/>
      <c r="H2094" s="356"/>
      <c r="I2094" s="356"/>
      <c r="J2094" s="356"/>
      <c r="K2094" s="356"/>
      <c r="L2094" s="356"/>
      <c r="M2094" s="356"/>
      <c r="N2094" s="356"/>
      <c r="O2094" s="356"/>
      <c r="P2094" s="356"/>
      <c r="Q2094" s="356"/>
      <c r="R2094" s="356"/>
      <c r="S2094" s="356"/>
      <c r="T2094" s="356"/>
      <c r="U2094" s="356"/>
      <c r="V2094" s="356"/>
      <c r="W2094" s="356"/>
      <c r="X2094" s="356"/>
      <c r="Y2094" s="356"/>
      <c r="Z2094" s="356"/>
      <c r="AA2094" s="356"/>
      <c r="AB2094" s="356"/>
      <c r="AC2094" s="356"/>
      <c r="AD2094" s="310">
        <f>'Art. 121'!Q2002</f>
        <v>2</v>
      </c>
      <c r="AE2094" s="94">
        <f t="shared" si="367"/>
        <v>0.15151515151515152</v>
      </c>
      <c r="AF2094">
        <f t="shared" si="368"/>
        <v>1</v>
      </c>
      <c r="AG2094" s="92">
        <f t="shared" si="369"/>
        <v>1</v>
      </c>
      <c r="AH2094" s="95">
        <f t="shared" si="370"/>
        <v>1</v>
      </c>
      <c r="AI2094" s="96">
        <f t="shared" si="371"/>
        <v>6.6666666666666666E-2</v>
      </c>
      <c r="AJ2094" s="96">
        <f t="shared" si="372"/>
        <v>6.6666666666666666E-2</v>
      </c>
      <c r="AK2094" s="96">
        <f t="shared" si="373"/>
        <v>0.15151515151515152</v>
      </c>
    </row>
    <row r="2095" spans="1:37" ht="24.9" customHeight="1" x14ac:dyDescent="0.25">
      <c r="A2095" s="356" t="s">
        <v>1567</v>
      </c>
      <c r="B2095" s="356"/>
      <c r="C2095" s="356"/>
      <c r="D2095" s="356"/>
      <c r="E2095" s="356"/>
      <c r="F2095" s="356"/>
      <c r="G2095" s="356"/>
      <c r="H2095" s="356"/>
      <c r="I2095" s="356"/>
      <c r="J2095" s="356"/>
      <c r="K2095" s="356"/>
      <c r="L2095" s="356"/>
      <c r="M2095" s="356"/>
      <c r="N2095" s="356"/>
      <c r="O2095" s="356"/>
      <c r="P2095" s="356"/>
      <c r="Q2095" s="356"/>
      <c r="R2095" s="356"/>
      <c r="S2095" s="356"/>
      <c r="T2095" s="356"/>
      <c r="U2095" s="356"/>
      <c r="V2095" s="356"/>
      <c r="W2095" s="356"/>
      <c r="X2095" s="356"/>
      <c r="Y2095" s="356"/>
      <c r="Z2095" s="356"/>
      <c r="AA2095" s="356"/>
      <c r="AB2095" s="356"/>
      <c r="AC2095" s="356"/>
      <c r="AD2095" s="310">
        <f>'Art. 121'!Q2003</f>
        <v>0</v>
      </c>
      <c r="AE2095" s="94">
        <f t="shared" si="367"/>
        <v>0</v>
      </c>
      <c r="AF2095">
        <f t="shared" si="368"/>
        <v>0</v>
      </c>
      <c r="AG2095" s="92">
        <f t="shared" si="369"/>
        <v>1</v>
      </c>
      <c r="AH2095" s="95">
        <f t="shared" si="370"/>
        <v>0</v>
      </c>
      <c r="AI2095" s="96">
        <f t="shared" si="371"/>
        <v>6.6666666666666666E-2</v>
      </c>
      <c r="AJ2095" s="96">
        <f t="shared" si="372"/>
        <v>0</v>
      </c>
      <c r="AK2095" s="96">
        <f t="shared" si="373"/>
        <v>0</v>
      </c>
    </row>
    <row r="2096" spans="1:37" ht="24.9" customHeight="1" x14ac:dyDescent="0.25">
      <c r="A2096" s="393" t="s">
        <v>1568</v>
      </c>
      <c r="B2096" s="393"/>
      <c r="C2096" s="393"/>
      <c r="D2096" s="393"/>
      <c r="E2096" s="393"/>
      <c r="F2096" s="393"/>
      <c r="G2096" s="393"/>
      <c r="H2096" s="393"/>
      <c r="I2096" s="393"/>
      <c r="J2096" s="393"/>
      <c r="K2096" s="393"/>
      <c r="L2096" s="393"/>
      <c r="M2096" s="393"/>
      <c r="N2096" s="393"/>
      <c r="O2096" s="393"/>
      <c r="P2096" s="393"/>
      <c r="Q2096" s="393"/>
      <c r="R2096" s="393"/>
      <c r="S2096" s="393"/>
      <c r="T2096" s="393"/>
      <c r="U2096" s="393"/>
      <c r="V2096" s="393"/>
      <c r="W2096" s="393"/>
      <c r="X2096" s="393"/>
      <c r="Y2096" s="393"/>
      <c r="Z2096" s="393"/>
      <c r="AA2096" s="393"/>
      <c r="AB2096" s="393"/>
      <c r="AC2096" s="393"/>
      <c r="AD2096" s="310">
        <f>'Art. 121'!Q2004</f>
        <v>2</v>
      </c>
      <c r="AE2096" s="94">
        <f t="shared" si="367"/>
        <v>0.15151515151515152</v>
      </c>
      <c r="AF2096">
        <f t="shared" si="368"/>
        <v>1</v>
      </c>
      <c r="AG2096" s="92">
        <f t="shared" si="369"/>
        <v>1</v>
      </c>
      <c r="AH2096" s="95">
        <f t="shared" si="370"/>
        <v>1</v>
      </c>
      <c r="AI2096" s="96">
        <f t="shared" si="371"/>
        <v>6.6666666666666666E-2</v>
      </c>
      <c r="AJ2096" s="96">
        <f t="shared" si="372"/>
        <v>6.6666666666666666E-2</v>
      </c>
      <c r="AK2096" s="96">
        <f t="shared" si="373"/>
        <v>0.15151515151515152</v>
      </c>
    </row>
    <row r="2097" spans="1:37" ht="24.9" customHeight="1" x14ac:dyDescent="0.25">
      <c r="A2097" s="393" t="s">
        <v>1569</v>
      </c>
      <c r="B2097" s="393"/>
      <c r="C2097" s="393"/>
      <c r="D2097" s="393"/>
      <c r="E2097" s="393"/>
      <c r="F2097" s="393"/>
      <c r="G2097" s="393"/>
      <c r="H2097" s="393"/>
      <c r="I2097" s="393"/>
      <c r="J2097" s="393"/>
      <c r="K2097" s="393"/>
      <c r="L2097" s="393"/>
      <c r="M2097" s="393"/>
      <c r="N2097" s="393"/>
      <c r="O2097" s="393"/>
      <c r="P2097" s="393"/>
      <c r="Q2097" s="393"/>
      <c r="R2097" s="393"/>
      <c r="S2097" s="393"/>
      <c r="T2097" s="393"/>
      <c r="U2097" s="393"/>
      <c r="V2097" s="393"/>
      <c r="W2097" s="393"/>
      <c r="X2097" s="393"/>
      <c r="Y2097" s="393"/>
      <c r="Z2097" s="393"/>
      <c r="AA2097" s="393"/>
      <c r="AB2097" s="393"/>
      <c r="AC2097" s="393"/>
      <c r="AD2097" s="310">
        <f>'Art. 121'!Q2005</f>
        <v>2</v>
      </c>
      <c r="AE2097" s="94">
        <f t="shared" si="367"/>
        <v>0.15151515151515152</v>
      </c>
      <c r="AF2097">
        <f t="shared" si="368"/>
        <v>1</v>
      </c>
      <c r="AG2097" s="92">
        <f t="shared" si="369"/>
        <v>1</v>
      </c>
      <c r="AH2097" s="95">
        <f t="shared" si="370"/>
        <v>1</v>
      </c>
      <c r="AI2097" s="96">
        <f t="shared" si="371"/>
        <v>6.6666666666666666E-2</v>
      </c>
      <c r="AJ2097" s="96">
        <f t="shared" si="372"/>
        <v>6.6666666666666666E-2</v>
      </c>
      <c r="AK2097" s="96">
        <f t="shared" si="373"/>
        <v>0.15151515151515152</v>
      </c>
    </row>
    <row r="2098" spans="1:37" ht="24.9" customHeight="1" x14ac:dyDescent="0.25">
      <c r="A2098" s="356" t="s">
        <v>1570</v>
      </c>
      <c r="B2098" s="356"/>
      <c r="C2098" s="356"/>
      <c r="D2098" s="356"/>
      <c r="E2098" s="356"/>
      <c r="F2098" s="356"/>
      <c r="G2098" s="356"/>
      <c r="H2098" s="356"/>
      <c r="I2098" s="356"/>
      <c r="J2098" s="356"/>
      <c r="K2098" s="356"/>
      <c r="L2098" s="356"/>
      <c r="M2098" s="356"/>
      <c r="N2098" s="356"/>
      <c r="O2098" s="356"/>
      <c r="P2098" s="356"/>
      <c r="Q2098" s="356"/>
      <c r="R2098" s="356"/>
      <c r="S2098" s="356"/>
      <c r="T2098" s="356"/>
      <c r="U2098" s="356"/>
      <c r="V2098" s="356"/>
      <c r="W2098" s="356"/>
      <c r="X2098" s="356"/>
      <c r="Y2098" s="356"/>
      <c r="Z2098" s="356"/>
      <c r="AA2098" s="356"/>
      <c r="AB2098" s="356"/>
      <c r="AC2098" s="356"/>
      <c r="AD2098" s="310">
        <f>'Art. 121'!Q2006</f>
        <v>2</v>
      </c>
      <c r="AE2098" s="94">
        <f t="shared" si="367"/>
        <v>0.15151515151515152</v>
      </c>
      <c r="AF2098">
        <f t="shared" si="368"/>
        <v>1</v>
      </c>
      <c r="AG2098" s="92">
        <f t="shared" si="369"/>
        <v>1</v>
      </c>
      <c r="AH2098" s="95">
        <f t="shared" si="370"/>
        <v>1</v>
      </c>
      <c r="AI2098" s="96">
        <f t="shared" si="371"/>
        <v>6.6666666666666666E-2</v>
      </c>
      <c r="AJ2098" s="96">
        <f t="shared" si="372"/>
        <v>6.6666666666666666E-2</v>
      </c>
      <c r="AK2098" s="96">
        <f t="shared" si="373"/>
        <v>0.15151515151515152</v>
      </c>
    </row>
    <row r="2099" spans="1:37" ht="24.9" customHeight="1" x14ac:dyDescent="0.25">
      <c r="A2099" s="356" t="s">
        <v>1571</v>
      </c>
      <c r="B2099" s="356"/>
      <c r="C2099" s="356"/>
      <c r="D2099" s="356"/>
      <c r="E2099" s="356"/>
      <c r="F2099" s="356"/>
      <c r="G2099" s="356"/>
      <c r="H2099" s="356"/>
      <c r="I2099" s="356"/>
      <c r="J2099" s="356"/>
      <c r="K2099" s="356"/>
      <c r="L2099" s="356"/>
      <c r="M2099" s="356"/>
      <c r="N2099" s="356"/>
      <c r="O2099" s="356"/>
      <c r="P2099" s="356"/>
      <c r="Q2099" s="356"/>
      <c r="R2099" s="356"/>
      <c r="S2099" s="356"/>
      <c r="T2099" s="356"/>
      <c r="U2099" s="356"/>
      <c r="V2099" s="356"/>
      <c r="W2099" s="356"/>
      <c r="X2099" s="356"/>
      <c r="Y2099" s="356"/>
      <c r="Z2099" s="356"/>
      <c r="AA2099" s="356"/>
      <c r="AB2099" s="356"/>
      <c r="AC2099" s="356"/>
      <c r="AD2099" s="310">
        <f>'Art. 121'!Q2007</f>
        <v>0</v>
      </c>
      <c r="AE2099" s="94">
        <f t="shared" si="367"/>
        <v>0</v>
      </c>
      <c r="AF2099">
        <f t="shared" si="368"/>
        <v>0</v>
      </c>
      <c r="AG2099" s="92">
        <f t="shared" si="369"/>
        <v>1</v>
      </c>
      <c r="AH2099" s="95">
        <f t="shared" si="370"/>
        <v>0</v>
      </c>
      <c r="AI2099" s="96">
        <f t="shared" si="371"/>
        <v>6.6666666666666666E-2</v>
      </c>
      <c r="AJ2099" s="96">
        <f t="shared" si="372"/>
        <v>0</v>
      </c>
      <c r="AK2099" s="96">
        <f t="shared" si="373"/>
        <v>0</v>
      </c>
    </row>
    <row r="2100" spans="1:37" ht="24.9" customHeight="1" x14ac:dyDescent="0.25">
      <c r="A2100" s="383" t="s">
        <v>1871</v>
      </c>
      <c r="B2100" s="383"/>
      <c r="C2100" s="383"/>
      <c r="D2100" s="383"/>
      <c r="E2100" s="383"/>
      <c r="F2100" s="383"/>
      <c r="G2100" s="383"/>
      <c r="H2100" s="383"/>
      <c r="I2100" s="383"/>
      <c r="J2100" s="383"/>
      <c r="K2100" s="383"/>
      <c r="L2100" s="383"/>
      <c r="M2100" s="383"/>
      <c r="N2100" s="383"/>
      <c r="O2100" s="383"/>
      <c r="P2100" s="383"/>
      <c r="Q2100" s="383"/>
      <c r="R2100" s="383"/>
      <c r="S2100" s="383"/>
      <c r="T2100" s="383"/>
      <c r="U2100" s="383"/>
      <c r="V2100" s="383"/>
      <c r="W2100" s="383"/>
      <c r="X2100" s="383"/>
      <c r="Y2100" s="383"/>
      <c r="Z2100" s="383"/>
      <c r="AA2100" s="383"/>
      <c r="AB2100" s="383"/>
      <c r="AC2100" s="383"/>
      <c r="AD2100" s="383"/>
      <c r="AE2100" s="94">
        <f>SUM(AE2093:AE2099)</f>
        <v>0.75757575757575757</v>
      </c>
      <c r="AF2100" s="61"/>
      <c r="AG2100" s="97">
        <f>SUM(AG2085:AG2099)</f>
        <v>15</v>
      </c>
      <c r="AH2100" s="98"/>
      <c r="AI2100" s="99"/>
      <c r="AJ2100" s="99"/>
      <c r="AK2100" s="99"/>
    </row>
    <row r="2101" spans="1:37" ht="24.9" customHeight="1" x14ac:dyDescent="0.25">
      <c r="A2101" s="384" t="s">
        <v>1872</v>
      </c>
      <c r="B2101" s="384"/>
      <c r="C2101" s="384"/>
      <c r="D2101" s="384"/>
      <c r="E2101" s="384"/>
      <c r="F2101" s="384"/>
      <c r="G2101" s="384"/>
      <c r="H2101" s="384"/>
      <c r="I2101" s="384"/>
      <c r="J2101" s="384"/>
      <c r="K2101" s="384"/>
      <c r="L2101" s="384"/>
      <c r="M2101" s="384"/>
      <c r="N2101" s="384"/>
      <c r="O2101" s="384"/>
      <c r="P2101" s="384"/>
      <c r="Q2101" s="384"/>
      <c r="R2101" s="384"/>
      <c r="S2101" s="384"/>
      <c r="T2101" s="384"/>
      <c r="U2101" s="384"/>
      <c r="V2101" s="384"/>
      <c r="W2101" s="384"/>
      <c r="X2101" s="384"/>
      <c r="Y2101" s="384"/>
      <c r="Z2101" s="384"/>
      <c r="AA2101" s="384"/>
      <c r="AB2101" s="384"/>
      <c r="AC2101" s="384"/>
      <c r="AD2101" s="384"/>
      <c r="AE2101" s="94">
        <f>AE2100/$AE$23*100</f>
        <v>33.333333333333329</v>
      </c>
      <c r="AF2101" s="61"/>
      <c r="AG2101" s="97"/>
      <c r="AH2101" s="98"/>
      <c r="AI2101" s="99"/>
      <c r="AJ2101" s="99"/>
      <c r="AK2101" s="99"/>
    </row>
    <row r="2102" spans="1:37" ht="24.9" customHeight="1" x14ac:dyDescent="0.25">
      <c r="A2102" s="73"/>
      <c r="B2102" s="73"/>
      <c r="C2102" s="73"/>
      <c r="D2102" s="73"/>
      <c r="E2102" s="73"/>
      <c r="F2102" s="73"/>
      <c r="G2102" s="73"/>
      <c r="H2102" s="73"/>
      <c r="I2102" s="73"/>
      <c r="J2102" s="73"/>
      <c r="K2102" s="73"/>
      <c r="L2102" s="73"/>
      <c r="M2102" s="73"/>
      <c r="N2102" s="73"/>
      <c r="O2102" s="73"/>
      <c r="P2102" s="73"/>
      <c r="Q2102" s="100"/>
      <c r="R2102" s="73"/>
      <c r="S2102" s="73"/>
      <c r="T2102" s="73"/>
      <c r="U2102" s="73"/>
      <c r="V2102" s="73"/>
      <c r="W2102" s="73"/>
      <c r="X2102" s="73"/>
      <c r="Y2102" s="73"/>
      <c r="Z2102" s="73"/>
      <c r="AA2102" s="73"/>
      <c r="AB2102" s="73"/>
      <c r="AC2102" s="73"/>
      <c r="AD2102" s="101"/>
      <c r="AE2102" s="101"/>
    </row>
    <row r="2103" spans="1:37" ht="24.9" customHeight="1" x14ac:dyDescent="0.25">
      <c r="A2103" s="391" t="s">
        <v>198</v>
      </c>
      <c r="B2103" s="391"/>
      <c r="C2103" s="391"/>
      <c r="D2103" s="391"/>
      <c r="E2103" s="391"/>
      <c r="F2103" s="391"/>
      <c r="G2103" s="391"/>
      <c r="H2103" s="391"/>
      <c r="I2103" s="391"/>
      <c r="J2103" s="391"/>
      <c r="K2103" s="391"/>
      <c r="L2103" s="391"/>
      <c r="M2103" s="391"/>
      <c r="N2103" s="391"/>
      <c r="O2103" s="391"/>
      <c r="P2103" s="391"/>
      <c r="Q2103" s="391"/>
      <c r="R2103" s="391"/>
      <c r="S2103" s="391"/>
      <c r="T2103" s="391"/>
      <c r="U2103" s="391"/>
      <c r="V2103" s="391"/>
      <c r="W2103" s="391"/>
      <c r="X2103" s="391"/>
      <c r="Y2103" s="391"/>
      <c r="Z2103" s="391"/>
      <c r="AA2103" s="391"/>
      <c r="AB2103" s="391"/>
      <c r="AC2103" s="391"/>
      <c r="AD2103" s="112" t="s">
        <v>187</v>
      </c>
      <c r="AE2103" s="113" t="s">
        <v>7</v>
      </c>
      <c r="AF2103" s="92" t="s">
        <v>1666</v>
      </c>
      <c r="AG2103" s="92" t="s">
        <v>1667</v>
      </c>
      <c r="AH2103" s="92" t="s">
        <v>1668</v>
      </c>
      <c r="AI2103" s="93" t="s">
        <v>1669</v>
      </c>
      <c r="AJ2103" s="92"/>
      <c r="AK2103" s="93" t="s">
        <v>1670</v>
      </c>
    </row>
    <row r="2104" spans="1:37" ht="24.9" customHeight="1" x14ac:dyDescent="0.25">
      <c r="A2104" s="356" t="s">
        <v>1572</v>
      </c>
      <c r="B2104" s="356"/>
      <c r="C2104" s="356"/>
      <c r="D2104" s="356"/>
      <c r="E2104" s="356"/>
      <c r="F2104" s="356"/>
      <c r="G2104" s="356"/>
      <c r="H2104" s="356"/>
      <c r="I2104" s="356"/>
      <c r="J2104" s="356"/>
      <c r="K2104" s="356"/>
      <c r="L2104" s="356"/>
      <c r="M2104" s="356"/>
      <c r="N2104" s="356"/>
      <c r="O2104" s="356"/>
      <c r="P2104" s="356"/>
      <c r="Q2104" s="356"/>
      <c r="R2104" s="356"/>
      <c r="S2104" s="356"/>
      <c r="T2104" s="356"/>
      <c r="U2104" s="356"/>
      <c r="V2104" s="356"/>
      <c r="W2104" s="356"/>
      <c r="X2104" s="356"/>
      <c r="Y2104" s="356"/>
      <c r="Z2104" s="356"/>
      <c r="AA2104" s="356"/>
      <c r="AB2104" s="356"/>
      <c r="AC2104" s="356"/>
      <c r="AD2104" s="310">
        <f>'Art. 121'!Q2010</f>
        <v>2</v>
      </c>
      <c r="AE2104" s="94">
        <f>IF(AG2104=1,AK2104,AG2104)</f>
        <v>0.45454545454545459</v>
      </c>
      <c r="AF2104">
        <f>AD2104/2</f>
        <v>1</v>
      </c>
      <c r="AG2104" s="92">
        <f>IF(AND(AF2104&gt;=0,AF2104&lt;=1),1,"No aplica")</f>
        <v>1</v>
      </c>
      <c r="AH2104" s="95">
        <f>AD2104/(AG2104*2)</f>
        <v>1</v>
      </c>
      <c r="AI2104" s="96">
        <f>IF(AG2104=1,AG2104/$AG$2109,"No aplica")</f>
        <v>0.2</v>
      </c>
      <c r="AJ2104" s="96">
        <f>AF2104*AI2104</f>
        <v>0.2</v>
      </c>
      <c r="AK2104" s="96">
        <f>AJ2104*$AE$23</f>
        <v>0.45454545454545459</v>
      </c>
    </row>
    <row r="2105" spans="1:37" ht="24.9" customHeight="1" x14ac:dyDescent="0.25">
      <c r="A2105" s="356" t="s">
        <v>1573</v>
      </c>
      <c r="B2105" s="356"/>
      <c r="C2105" s="356"/>
      <c r="D2105" s="356"/>
      <c r="E2105" s="356"/>
      <c r="F2105" s="356"/>
      <c r="G2105" s="356"/>
      <c r="H2105" s="356"/>
      <c r="I2105" s="356"/>
      <c r="J2105" s="356"/>
      <c r="K2105" s="356"/>
      <c r="L2105" s="356"/>
      <c r="M2105" s="356"/>
      <c r="N2105" s="356"/>
      <c r="O2105" s="356"/>
      <c r="P2105" s="356"/>
      <c r="Q2105" s="356"/>
      <c r="R2105" s="356"/>
      <c r="S2105" s="356"/>
      <c r="T2105" s="356"/>
      <c r="U2105" s="356"/>
      <c r="V2105" s="356"/>
      <c r="W2105" s="356"/>
      <c r="X2105" s="356"/>
      <c r="Y2105" s="356"/>
      <c r="Z2105" s="356"/>
      <c r="AA2105" s="356"/>
      <c r="AB2105" s="356"/>
      <c r="AC2105" s="356"/>
      <c r="AD2105" s="310">
        <f>'Art. 121'!Q2011</f>
        <v>2</v>
      </c>
      <c r="AE2105" s="94">
        <f>IF(AG2105=1,AK2105,AG2105)</f>
        <v>0.45454545454545459</v>
      </c>
      <c r="AF2105">
        <f>AD2105/2</f>
        <v>1</v>
      </c>
      <c r="AG2105" s="92">
        <f>IF(AND(AF2105&gt;=0,AF2105&lt;=1),1,"No aplica")</f>
        <v>1</v>
      </c>
      <c r="AH2105" s="95">
        <f>AD2105/(AG2105*2)</f>
        <v>1</v>
      </c>
      <c r="AI2105" s="96">
        <f>IF(AG2105=1,AG2105/$AG$2109,"No aplica")</f>
        <v>0.2</v>
      </c>
      <c r="AJ2105" s="96">
        <f>AF2105*AI2105</f>
        <v>0.2</v>
      </c>
      <c r="AK2105" s="96">
        <f>AJ2105*$AE$23</f>
        <v>0.45454545454545459</v>
      </c>
    </row>
    <row r="2106" spans="1:37" ht="24.9" customHeight="1" x14ac:dyDescent="0.25">
      <c r="A2106" s="356" t="s">
        <v>1574</v>
      </c>
      <c r="B2106" s="356"/>
      <c r="C2106" s="356"/>
      <c r="D2106" s="356"/>
      <c r="E2106" s="356"/>
      <c r="F2106" s="356"/>
      <c r="G2106" s="356"/>
      <c r="H2106" s="356"/>
      <c r="I2106" s="356"/>
      <c r="J2106" s="356"/>
      <c r="K2106" s="356"/>
      <c r="L2106" s="356"/>
      <c r="M2106" s="356"/>
      <c r="N2106" s="356"/>
      <c r="O2106" s="356"/>
      <c r="P2106" s="356"/>
      <c r="Q2106" s="356"/>
      <c r="R2106" s="356"/>
      <c r="S2106" s="356"/>
      <c r="T2106" s="356"/>
      <c r="U2106" s="356"/>
      <c r="V2106" s="356"/>
      <c r="W2106" s="356"/>
      <c r="X2106" s="356"/>
      <c r="Y2106" s="356"/>
      <c r="Z2106" s="356"/>
      <c r="AA2106" s="356"/>
      <c r="AB2106" s="356"/>
      <c r="AC2106" s="356"/>
      <c r="AD2106" s="310">
        <f>'Art. 121'!Q2012</f>
        <v>2</v>
      </c>
      <c r="AE2106" s="94">
        <f>IF(AG2106=1,AK2106,AG2106)</f>
        <v>0.45454545454545459</v>
      </c>
      <c r="AF2106">
        <f>AD2106/2</f>
        <v>1</v>
      </c>
      <c r="AG2106" s="92">
        <f>IF(AND(AF2106&gt;=0,AF2106&lt;=1),1,"No aplica")</f>
        <v>1</v>
      </c>
      <c r="AH2106" s="95">
        <f>AD2106/(AG2106*2)</f>
        <v>1</v>
      </c>
      <c r="AI2106" s="96">
        <f>IF(AG2106=1,AG2106/$AG$2109,"No aplica")</f>
        <v>0.2</v>
      </c>
      <c r="AJ2106" s="96">
        <f>AF2106*AI2106</f>
        <v>0.2</v>
      </c>
      <c r="AK2106" s="96">
        <f>AJ2106*$AE$23</f>
        <v>0.45454545454545459</v>
      </c>
    </row>
    <row r="2107" spans="1:37" ht="24.9" customHeight="1" x14ac:dyDescent="0.25">
      <c r="A2107" s="356" t="s">
        <v>1575</v>
      </c>
      <c r="B2107" s="356"/>
      <c r="C2107" s="356"/>
      <c r="D2107" s="356"/>
      <c r="E2107" s="356"/>
      <c r="F2107" s="356"/>
      <c r="G2107" s="356"/>
      <c r="H2107" s="356"/>
      <c r="I2107" s="356"/>
      <c r="J2107" s="356"/>
      <c r="K2107" s="356"/>
      <c r="L2107" s="356"/>
      <c r="M2107" s="356"/>
      <c r="N2107" s="356"/>
      <c r="O2107" s="356"/>
      <c r="P2107" s="356"/>
      <c r="Q2107" s="356"/>
      <c r="R2107" s="356"/>
      <c r="S2107" s="356"/>
      <c r="T2107" s="356"/>
      <c r="U2107" s="356"/>
      <c r="V2107" s="356"/>
      <c r="W2107" s="356"/>
      <c r="X2107" s="356"/>
      <c r="Y2107" s="356"/>
      <c r="Z2107" s="356"/>
      <c r="AA2107" s="356"/>
      <c r="AB2107" s="356"/>
      <c r="AC2107" s="356"/>
      <c r="AD2107" s="310">
        <f>'Art. 121'!Q2013</f>
        <v>2</v>
      </c>
      <c r="AE2107" s="94">
        <f>IF(AG2107=1,AK2107,AG2107)</f>
        <v>0.45454545454545459</v>
      </c>
      <c r="AF2107">
        <f>AD2107/2</f>
        <v>1</v>
      </c>
      <c r="AG2107" s="92">
        <f>IF(AND(AF2107&gt;=0,AF2107&lt;=1),1,"No aplica")</f>
        <v>1</v>
      </c>
      <c r="AH2107" s="95">
        <f>AD2107/(AG2107*2)</f>
        <v>1</v>
      </c>
      <c r="AI2107" s="96">
        <f>IF(AG2107=1,AG2107/$AG$2109,"No aplica")</f>
        <v>0.2</v>
      </c>
      <c r="AJ2107" s="96">
        <f>AF2107*AI2107</f>
        <v>0.2</v>
      </c>
      <c r="AK2107" s="96">
        <f>AJ2107*$AE$23</f>
        <v>0.45454545454545459</v>
      </c>
    </row>
    <row r="2108" spans="1:37" ht="24.9" customHeight="1" x14ac:dyDescent="0.25">
      <c r="A2108" s="356" t="s">
        <v>1576</v>
      </c>
      <c r="B2108" s="356"/>
      <c r="C2108" s="356"/>
      <c r="D2108" s="356"/>
      <c r="E2108" s="356"/>
      <c r="F2108" s="356"/>
      <c r="G2108" s="356"/>
      <c r="H2108" s="356"/>
      <c r="I2108" s="356"/>
      <c r="J2108" s="356"/>
      <c r="K2108" s="356"/>
      <c r="L2108" s="356"/>
      <c r="M2108" s="356"/>
      <c r="N2108" s="356"/>
      <c r="O2108" s="356"/>
      <c r="P2108" s="356"/>
      <c r="Q2108" s="356"/>
      <c r="R2108" s="356"/>
      <c r="S2108" s="356"/>
      <c r="T2108" s="356"/>
      <c r="U2108" s="356"/>
      <c r="V2108" s="356"/>
      <c r="W2108" s="356"/>
      <c r="X2108" s="356"/>
      <c r="Y2108" s="356"/>
      <c r="Z2108" s="356"/>
      <c r="AA2108" s="356"/>
      <c r="AB2108" s="356"/>
      <c r="AC2108" s="356"/>
      <c r="AD2108" s="310">
        <f>'Art. 121'!Q2014</f>
        <v>2</v>
      </c>
      <c r="AE2108" s="94">
        <f>IF(AG2108=1,AK2108,AG2108)</f>
        <v>0.45454545454545459</v>
      </c>
      <c r="AF2108">
        <f>AD2108/2</f>
        <v>1</v>
      </c>
      <c r="AG2108" s="92">
        <f>IF(AND(AF2108&gt;=0,AF2108&lt;=1),1,"No aplica")</f>
        <v>1</v>
      </c>
      <c r="AH2108" s="95">
        <f>AD2108/(AG2108*2)</f>
        <v>1</v>
      </c>
      <c r="AI2108" s="96">
        <f>IF(AG2108=1,AG2108/$AG$2109,"No aplica")</f>
        <v>0.2</v>
      </c>
      <c r="AJ2108" s="96">
        <f>AF2108*AI2108</f>
        <v>0.2</v>
      </c>
      <c r="AK2108" s="96">
        <f>AJ2108*$AE$23</f>
        <v>0.45454545454545459</v>
      </c>
    </row>
    <row r="2109" spans="1:37" ht="24.9" customHeight="1" x14ac:dyDescent="0.25">
      <c r="A2109" s="383" t="s">
        <v>1873</v>
      </c>
      <c r="B2109" s="383"/>
      <c r="C2109" s="383"/>
      <c r="D2109" s="383"/>
      <c r="E2109" s="383"/>
      <c r="F2109" s="383"/>
      <c r="G2109" s="383"/>
      <c r="H2109" s="383"/>
      <c r="I2109" s="383"/>
      <c r="J2109" s="383"/>
      <c r="K2109" s="383"/>
      <c r="L2109" s="383"/>
      <c r="M2109" s="383"/>
      <c r="N2109" s="383"/>
      <c r="O2109" s="383"/>
      <c r="P2109" s="383"/>
      <c r="Q2109" s="383"/>
      <c r="R2109" s="383"/>
      <c r="S2109" s="383"/>
      <c r="T2109" s="383"/>
      <c r="U2109" s="383"/>
      <c r="V2109" s="383"/>
      <c r="W2109" s="383"/>
      <c r="X2109" s="383"/>
      <c r="Y2109" s="383"/>
      <c r="Z2109" s="383"/>
      <c r="AA2109" s="383"/>
      <c r="AB2109" s="383"/>
      <c r="AC2109" s="383"/>
      <c r="AD2109" s="383"/>
      <c r="AE2109" s="94">
        <f>SUM(AE2102:AE2108)</f>
        <v>2.2727272727272729</v>
      </c>
      <c r="AF2109" s="61"/>
      <c r="AG2109" s="97">
        <f>SUM(AG2104:AG2108)</f>
        <v>5</v>
      </c>
      <c r="AH2109" s="98"/>
      <c r="AI2109" s="99"/>
      <c r="AJ2109" s="99"/>
      <c r="AK2109" s="99"/>
    </row>
    <row r="2110" spans="1:37" ht="24.9" customHeight="1" x14ac:dyDescent="0.25">
      <c r="A2110" s="384" t="s">
        <v>1874</v>
      </c>
      <c r="B2110" s="384"/>
      <c r="C2110" s="384"/>
      <c r="D2110" s="384"/>
      <c r="E2110" s="384"/>
      <c r="F2110" s="384"/>
      <c r="G2110" s="384"/>
      <c r="H2110" s="384"/>
      <c r="I2110" s="384"/>
      <c r="J2110" s="384"/>
      <c r="K2110" s="384"/>
      <c r="L2110" s="384"/>
      <c r="M2110" s="384"/>
      <c r="N2110" s="384"/>
      <c r="O2110" s="384"/>
      <c r="P2110" s="384"/>
      <c r="Q2110" s="384"/>
      <c r="R2110" s="384"/>
      <c r="S2110" s="384"/>
      <c r="T2110" s="384"/>
      <c r="U2110" s="384"/>
      <c r="V2110" s="384"/>
      <c r="W2110" s="384"/>
      <c r="X2110" s="384"/>
      <c r="Y2110" s="384"/>
      <c r="Z2110" s="384"/>
      <c r="AA2110" s="384"/>
      <c r="AB2110" s="384"/>
      <c r="AC2110" s="384"/>
      <c r="AD2110" s="384"/>
      <c r="AE2110" s="94">
        <f>AE2109/$AE$23*100</f>
        <v>100</v>
      </c>
      <c r="AF2110" s="61"/>
      <c r="AG2110" s="97"/>
      <c r="AH2110" s="98"/>
      <c r="AI2110" s="99"/>
      <c r="AJ2110" s="99"/>
      <c r="AK2110" s="99"/>
    </row>
    <row r="2111" spans="1:37" ht="24.9" customHeight="1" x14ac:dyDescent="0.25">
      <c r="A2111" s="107"/>
      <c r="B2111" s="107"/>
      <c r="C2111" s="107"/>
      <c r="D2111" s="107"/>
      <c r="E2111" s="107"/>
      <c r="F2111" s="107"/>
      <c r="G2111" s="107"/>
      <c r="H2111" s="107"/>
      <c r="I2111" s="107"/>
      <c r="J2111" s="107"/>
      <c r="K2111" s="107"/>
      <c r="L2111" s="107"/>
      <c r="M2111" s="107"/>
      <c r="N2111" s="107"/>
      <c r="O2111" s="107"/>
      <c r="P2111" s="107"/>
      <c r="Q2111" s="100"/>
      <c r="R2111" s="107"/>
      <c r="S2111" s="107"/>
      <c r="T2111" s="107"/>
      <c r="U2111" s="107"/>
      <c r="V2111" s="107"/>
      <c r="W2111" s="107"/>
      <c r="X2111" s="107"/>
      <c r="Y2111" s="107"/>
      <c r="Z2111" s="107"/>
      <c r="AA2111" s="107"/>
      <c r="AB2111" s="107"/>
      <c r="AC2111" s="107"/>
      <c r="AD2111" s="101"/>
      <c r="AE2111" s="101"/>
    </row>
    <row r="2112" spans="1:37" ht="24.9" customHeight="1" x14ac:dyDescent="0.25">
      <c r="A2112" s="107"/>
      <c r="B2112" s="107"/>
      <c r="C2112" s="107"/>
      <c r="D2112" s="107"/>
      <c r="E2112" s="107"/>
      <c r="F2112" s="107"/>
      <c r="G2112" s="107"/>
      <c r="H2112" s="107"/>
      <c r="I2112" s="107"/>
      <c r="J2112" s="107"/>
      <c r="K2112" s="107"/>
      <c r="L2112" s="107"/>
      <c r="M2112" s="107"/>
      <c r="N2112" s="107"/>
      <c r="O2112" s="107"/>
      <c r="P2112" s="107"/>
      <c r="Q2112" s="100"/>
      <c r="R2112" s="107"/>
      <c r="S2112" s="107"/>
      <c r="T2112" s="107"/>
      <c r="U2112" s="107"/>
      <c r="V2112" s="107"/>
      <c r="W2112" s="107"/>
      <c r="X2112" s="107"/>
      <c r="Y2112" s="107"/>
      <c r="Z2112" s="107"/>
      <c r="AA2112" s="107"/>
      <c r="AB2112" s="107"/>
      <c r="AC2112" s="107"/>
      <c r="AD2112" s="101"/>
      <c r="AE2112" s="101"/>
    </row>
    <row r="2113" spans="1:37" ht="24.9" customHeight="1" x14ac:dyDescent="0.25">
      <c r="A2113" s="390" t="s">
        <v>1577</v>
      </c>
      <c r="B2113" s="390"/>
      <c r="C2113" s="390"/>
      <c r="D2113" s="390"/>
      <c r="E2113" s="390"/>
      <c r="F2113" s="390"/>
      <c r="G2113" s="390"/>
      <c r="H2113" s="390"/>
      <c r="I2113" s="390"/>
      <c r="J2113" s="390"/>
      <c r="K2113" s="390"/>
      <c r="L2113" s="390"/>
      <c r="M2113" s="390"/>
      <c r="N2113" s="390"/>
      <c r="O2113" s="390"/>
      <c r="P2113" s="390"/>
      <c r="Q2113" s="390"/>
      <c r="R2113" s="390"/>
      <c r="S2113" s="390"/>
      <c r="T2113" s="390"/>
      <c r="U2113" s="390"/>
      <c r="V2113" s="390"/>
      <c r="W2113" s="390"/>
      <c r="X2113" s="390"/>
      <c r="Y2113" s="390"/>
      <c r="Z2113" s="390"/>
      <c r="AA2113" s="390"/>
      <c r="AB2113" s="390"/>
      <c r="AC2113" s="390"/>
      <c r="AD2113" s="88"/>
      <c r="AE2113" s="88"/>
    </row>
    <row r="2114" spans="1:37" ht="24.9" customHeight="1" x14ac:dyDescent="0.25">
      <c r="A2114" s="109"/>
      <c r="B2114" s="110"/>
      <c r="C2114" s="110"/>
      <c r="D2114" s="110"/>
      <c r="E2114" s="110"/>
      <c r="F2114" s="110"/>
      <c r="G2114" s="110"/>
      <c r="H2114" s="110"/>
      <c r="I2114" s="110"/>
      <c r="J2114" s="110"/>
      <c r="K2114" s="110"/>
      <c r="L2114" s="110"/>
      <c r="M2114" s="110"/>
      <c r="N2114" s="110"/>
      <c r="O2114" s="110"/>
      <c r="P2114" s="110"/>
      <c r="Q2114" s="111"/>
      <c r="R2114" s="110"/>
      <c r="S2114" s="110"/>
      <c r="T2114" s="110"/>
      <c r="U2114" s="110"/>
      <c r="V2114" s="110"/>
      <c r="W2114" s="110"/>
      <c r="X2114" s="110"/>
      <c r="Y2114" s="110"/>
      <c r="Z2114" s="110"/>
      <c r="AA2114" s="110"/>
      <c r="AB2114" s="110"/>
      <c r="AC2114" s="110"/>
      <c r="AD2114" s="89"/>
      <c r="AE2114" s="89"/>
    </row>
    <row r="2115" spans="1:37" ht="24.9" customHeight="1" x14ac:dyDescent="0.25">
      <c r="A2115" s="73"/>
      <c r="B2115" s="73"/>
      <c r="C2115" s="73"/>
      <c r="D2115" s="73"/>
      <c r="E2115" s="73"/>
      <c r="F2115" s="73"/>
      <c r="G2115" s="73"/>
      <c r="H2115" s="73"/>
      <c r="I2115" s="73"/>
      <c r="J2115" s="73"/>
      <c r="K2115" s="73"/>
      <c r="L2115" s="73"/>
      <c r="M2115" s="73"/>
      <c r="N2115" s="73"/>
      <c r="O2115" s="73"/>
      <c r="P2115" s="73"/>
      <c r="Q2115" s="100"/>
      <c r="R2115" s="73"/>
      <c r="S2115" s="73"/>
      <c r="T2115" s="73"/>
      <c r="U2115" s="73"/>
      <c r="V2115" s="73"/>
      <c r="W2115" s="73"/>
      <c r="X2115" s="73"/>
      <c r="Y2115" s="73"/>
      <c r="Z2115" s="73"/>
      <c r="AA2115" s="73"/>
      <c r="AB2115" s="73"/>
      <c r="AC2115" s="73"/>
      <c r="AD2115" s="101"/>
      <c r="AE2115" s="101"/>
    </row>
    <row r="2116" spans="1:37" ht="24.9" customHeight="1" x14ac:dyDescent="0.25">
      <c r="A2116" s="387" t="s">
        <v>163</v>
      </c>
      <c r="B2116" s="387"/>
      <c r="C2116" s="387"/>
      <c r="D2116" s="387"/>
      <c r="E2116" s="387"/>
      <c r="F2116" s="387"/>
      <c r="G2116" s="387"/>
      <c r="H2116" s="387"/>
      <c r="I2116" s="387"/>
      <c r="J2116" s="387"/>
      <c r="K2116" s="387"/>
      <c r="L2116" s="387"/>
      <c r="M2116" s="387"/>
      <c r="N2116" s="387"/>
      <c r="O2116" s="387"/>
      <c r="P2116" s="387"/>
      <c r="Q2116" s="387"/>
      <c r="R2116" s="387"/>
      <c r="S2116" s="387"/>
      <c r="T2116" s="387"/>
      <c r="U2116" s="387"/>
      <c r="V2116" s="387"/>
      <c r="W2116" s="387"/>
      <c r="X2116" s="387"/>
      <c r="Y2116" s="387"/>
      <c r="Z2116" s="387"/>
      <c r="AA2116" s="387"/>
      <c r="AB2116" s="387"/>
      <c r="AC2116" s="387"/>
      <c r="AD2116" s="66" t="s">
        <v>187</v>
      </c>
      <c r="AE2116" s="306" t="s">
        <v>7</v>
      </c>
      <c r="AF2116" s="92" t="s">
        <v>1666</v>
      </c>
      <c r="AG2116" s="92" t="s">
        <v>1667</v>
      </c>
      <c r="AH2116" s="92" t="s">
        <v>1668</v>
      </c>
      <c r="AI2116" s="93" t="s">
        <v>1669</v>
      </c>
      <c r="AJ2116" s="92"/>
      <c r="AK2116" s="93" t="s">
        <v>1670</v>
      </c>
    </row>
    <row r="2117" spans="1:37" ht="24.9" customHeight="1" x14ac:dyDescent="0.25">
      <c r="A2117" s="356" t="s">
        <v>1025</v>
      </c>
      <c r="B2117" s="356"/>
      <c r="C2117" s="356"/>
      <c r="D2117" s="356"/>
      <c r="E2117" s="356"/>
      <c r="F2117" s="356"/>
      <c r="G2117" s="356"/>
      <c r="H2117" s="356"/>
      <c r="I2117" s="356"/>
      <c r="J2117" s="356"/>
      <c r="K2117" s="356"/>
      <c r="L2117" s="356"/>
      <c r="M2117" s="356"/>
      <c r="N2117" s="356"/>
      <c r="O2117" s="356"/>
      <c r="P2117" s="356"/>
      <c r="Q2117" s="356"/>
      <c r="R2117" s="356"/>
      <c r="S2117" s="356"/>
      <c r="T2117" s="356"/>
      <c r="U2117" s="356"/>
      <c r="V2117" s="356"/>
      <c r="W2117" s="356"/>
      <c r="X2117" s="356"/>
      <c r="Y2117" s="356"/>
      <c r="Z2117" s="356"/>
      <c r="AA2117" s="356"/>
      <c r="AB2117" s="356"/>
      <c r="AC2117" s="356"/>
      <c r="AD2117" s="310">
        <f>'Art. 121'!Q2023</f>
        <v>2</v>
      </c>
      <c r="AE2117" s="94">
        <f t="shared" ref="AE2117:AE2130" si="374">IF(AG2117=1,AK2117,AG2117)</f>
        <v>0.16233766233766234</v>
      </c>
      <c r="AF2117">
        <f t="shared" ref="AF2117:AF2130" si="375">AD2117/2</f>
        <v>1</v>
      </c>
      <c r="AG2117" s="92">
        <f t="shared" ref="AG2117:AG2130" si="376">IF(AND(AF2117&gt;=0,AF2117&lt;=1),1,"No aplica")</f>
        <v>1</v>
      </c>
      <c r="AH2117" s="95">
        <f t="shared" ref="AH2117:AH2130" si="377">AD2117/(AG2117*2)</f>
        <v>1</v>
      </c>
      <c r="AI2117" s="96">
        <f t="shared" ref="AI2117:AI2130" si="378">IF(AG2117=1,AG2117/$AG$2131,"No aplica")</f>
        <v>7.1428571428571425E-2</v>
      </c>
      <c r="AJ2117" s="96">
        <f t="shared" ref="AJ2117:AJ2130" si="379">AF2117*AI2117</f>
        <v>7.1428571428571425E-2</v>
      </c>
      <c r="AK2117" s="96">
        <f t="shared" ref="AK2117:AK2130" si="380">AJ2117*$AE$23</f>
        <v>0.16233766233766234</v>
      </c>
    </row>
    <row r="2118" spans="1:37" ht="24.9" customHeight="1" x14ac:dyDescent="0.25">
      <c r="A2118" s="356" t="s">
        <v>1053</v>
      </c>
      <c r="B2118" s="356"/>
      <c r="C2118" s="356"/>
      <c r="D2118" s="356"/>
      <c r="E2118" s="356"/>
      <c r="F2118" s="356"/>
      <c r="G2118" s="356"/>
      <c r="H2118" s="356"/>
      <c r="I2118" s="356"/>
      <c r="J2118" s="356"/>
      <c r="K2118" s="356"/>
      <c r="L2118" s="356"/>
      <c r="M2118" s="356"/>
      <c r="N2118" s="356"/>
      <c r="O2118" s="356"/>
      <c r="P2118" s="356"/>
      <c r="Q2118" s="356"/>
      <c r="R2118" s="356"/>
      <c r="S2118" s="356"/>
      <c r="T2118" s="356"/>
      <c r="U2118" s="356"/>
      <c r="V2118" s="356"/>
      <c r="W2118" s="356"/>
      <c r="X2118" s="356"/>
      <c r="Y2118" s="356"/>
      <c r="Z2118" s="356"/>
      <c r="AA2118" s="356"/>
      <c r="AB2118" s="356"/>
      <c r="AC2118" s="356"/>
      <c r="AD2118" s="310">
        <f>'Art. 121'!Q2024</f>
        <v>2</v>
      </c>
      <c r="AE2118" s="94">
        <f t="shared" si="374"/>
        <v>0.16233766233766234</v>
      </c>
      <c r="AF2118">
        <f t="shared" si="375"/>
        <v>1</v>
      </c>
      <c r="AG2118" s="92">
        <f t="shared" si="376"/>
        <v>1</v>
      </c>
      <c r="AH2118" s="95">
        <f t="shared" si="377"/>
        <v>1</v>
      </c>
      <c r="AI2118" s="96">
        <f t="shared" si="378"/>
        <v>7.1428571428571425E-2</v>
      </c>
      <c r="AJ2118" s="96">
        <f t="shared" si="379"/>
        <v>7.1428571428571425E-2</v>
      </c>
      <c r="AK2118" s="96">
        <f t="shared" si="380"/>
        <v>0.16233766233766234</v>
      </c>
    </row>
    <row r="2119" spans="1:37" ht="24.9" customHeight="1" x14ac:dyDescent="0.25">
      <c r="A2119" s="356" t="s">
        <v>1578</v>
      </c>
      <c r="B2119" s="356"/>
      <c r="C2119" s="356"/>
      <c r="D2119" s="356"/>
      <c r="E2119" s="356"/>
      <c r="F2119" s="356"/>
      <c r="G2119" s="356"/>
      <c r="H2119" s="356"/>
      <c r="I2119" s="356"/>
      <c r="J2119" s="356"/>
      <c r="K2119" s="356"/>
      <c r="L2119" s="356"/>
      <c r="M2119" s="356"/>
      <c r="N2119" s="356"/>
      <c r="O2119" s="356"/>
      <c r="P2119" s="356"/>
      <c r="Q2119" s="356"/>
      <c r="R2119" s="356"/>
      <c r="S2119" s="356"/>
      <c r="T2119" s="356"/>
      <c r="U2119" s="356"/>
      <c r="V2119" s="356"/>
      <c r="W2119" s="356"/>
      <c r="X2119" s="356"/>
      <c r="Y2119" s="356"/>
      <c r="Z2119" s="356"/>
      <c r="AA2119" s="356"/>
      <c r="AB2119" s="356"/>
      <c r="AC2119" s="356"/>
      <c r="AD2119" s="310">
        <f>'Art. 121'!Q2025</f>
        <v>2</v>
      </c>
      <c r="AE2119" s="94">
        <f t="shared" si="374"/>
        <v>0.16233766233766234</v>
      </c>
      <c r="AF2119">
        <f t="shared" si="375"/>
        <v>1</v>
      </c>
      <c r="AG2119" s="92">
        <f t="shared" si="376"/>
        <v>1</v>
      </c>
      <c r="AH2119" s="95">
        <f t="shared" si="377"/>
        <v>1</v>
      </c>
      <c r="AI2119" s="96">
        <f t="shared" si="378"/>
        <v>7.1428571428571425E-2</v>
      </c>
      <c r="AJ2119" s="96">
        <f t="shared" si="379"/>
        <v>7.1428571428571425E-2</v>
      </c>
      <c r="AK2119" s="96">
        <f t="shared" si="380"/>
        <v>0.16233766233766234</v>
      </c>
    </row>
    <row r="2120" spans="1:37" ht="24.9" customHeight="1" x14ac:dyDescent="0.25">
      <c r="A2120" s="356" t="s">
        <v>1579</v>
      </c>
      <c r="B2120" s="356"/>
      <c r="C2120" s="356"/>
      <c r="D2120" s="356"/>
      <c r="E2120" s="356"/>
      <c r="F2120" s="356"/>
      <c r="G2120" s="356"/>
      <c r="H2120" s="356"/>
      <c r="I2120" s="356"/>
      <c r="J2120" s="356"/>
      <c r="K2120" s="356"/>
      <c r="L2120" s="356"/>
      <c r="M2120" s="356"/>
      <c r="N2120" s="356"/>
      <c r="O2120" s="356"/>
      <c r="P2120" s="356"/>
      <c r="Q2120" s="356"/>
      <c r="R2120" s="356"/>
      <c r="S2120" s="356"/>
      <c r="T2120" s="356"/>
      <c r="U2120" s="356"/>
      <c r="V2120" s="356"/>
      <c r="W2120" s="356"/>
      <c r="X2120" s="356"/>
      <c r="Y2120" s="356"/>
      <c r="Z2120" s="356"/>
      <c r="AA2120" s="356"/>
      <c r="AB2120" s="356"/>
      <c r="AC2120" s="356"/>
      <c r="AD2120" s="310">
        <f>'Art. 121'!Q2026</f>
        <v>2</v>
      </c>
      <c r="AE2120" s="94">
        <f t="shared" si="374"/>
        <v>0.16233766233766234</v>
      </c>
      <c r="AF2120">
        <f t="shared" si="375"/>
        <v>1</v>
      </c>
      <c r="AG2120" s="92">
        <f t="shared" si="376"/>
        <v>1</v>
      </c>
      <c r="AH2120" s="95">
        <f t="shared" si="377"/>
        <v>1</v>
      </c>
      <c r="AI2120" s="96">
        <f t="shared" si="378"/>
        <v>7.1428571428571425E-2</v>
      </c>
      <c r="AJ2120" s="96">
        <f t="shared" si="379"/>
        <v>7.1428571428571425E-2</v>
      </c>
      <c r="AK2120" s="96">
        <f t="shared" si="380"/>
        <v>0.16233766233766234</v>
      </c>
    </row>
    <row r="2121" spans="1:37" ht="24.9" customHeight="1" x14ac:dyDescent="0.25">
      <c r="A2121" s="393" t="s">
        <v>1580</v>
      </c>
      <c r="B2121" s="393"/>
      <c r="C2121" s="393"/>
      <c r="D2121" s="393"/>
      <c r="E2121" s="393"/>
      <c r="F2121" s="393"/>
      <c r="G2121" s="393"/>
      <c r="H2121" s="393"/>
      <c r="I2121" s="393"/>
      <c r="J2121" s="393"/>
      <c r="K2121" s="393"/>
      <c r="L2121" s="393"/>
      <c r="M2121" s="393"/>
      <c r="N2121" s="393"/>
      <c r="O2121" s="393"/>
      <c r="P2121" s="393"/>
      <c r="Q2121" s="393"/>
      <c r="R2121" s="393"/>
      <c r="S2121" s="393"/>
      <c r="T2121" s="393"/>
      <c r="U2121" s="393"/>
      <c r="V2121" s="393"/>
      <c r="W2121" s="393"/>
      <c r="X2121" s="393"/>
      <c r="Y2121" s="393"/>
      <c r="Z2121" s="393"/>
      <c r="AA2121" s="393"/>
      <c r="AB2121" s="393"/>
      <c r="AC2121" s="393"/>
      <c r="AD2121" s="310">
        <f>'Art. 121'!Q2027</f>
        <v>2</v>
      </c>
      <c r="AE2121" s="94">
        <f t="shared" si="374"/>
        <v>0.16233766233766234</v>
      </c>
      <c r="AF2121">
        <f t="shared" si="375"/>
        <v>1</v>
      </c>
      <c r="AG2121" s="92">
        <f t="shared" si="376"/>
        <v>1</v>
      </c>
      <c r="AH2121" s="95">
        <f t="shared" si="377"/>
        <v>1</v>
      </c>
      <c r="AI2121" s="96">
        <f t="shared" si="378"/>
        <v>7.1428571428571425E-2</v>
      </c>
      <c r="AJ2121" s="96">
        <f t="shared" si="379"/>
        <v>7.1428571428571425E-2</v>
      </c>
      <c r="AK2121" s="96">
        <f t="shared" si="380"/>
        <v>0.16233766233766234</v>
      </c>
    </row>
    <row r="2122" spans="1:37" ht="24.9" customHeight="1" x14ac:dyDescent="0.25">
      <c r="A2122" s="393" t="s">
        <v>1581</v>
      </c>
      <c r="B2122" s="393"/>
      <c r="C2122" s="393"/>
      <c r="D2122" s="393"/>
      <c r="E2122" s="393"/>
      <c r="F2122" s="393"/>
      <c r="G2122" s="393"/>
      <c r="H2122" s="393"/>
      <c r="I2122" s="393"/>
      <c r="J2122" s="393"/>
      <c r="K2122" s="393"/>
      <c r="L2122" s="393"/>
      <c r="M2122" s="393"/>
      <c r="N2122" s="393"/>
      <c r="O2122" s="393"/>
      <c r="P2122" s="393"/>
      <c r="Q2122" s="393"/>
      <c r="R2122" s="393"/>
      <c r="S2122" s="393"/>
      <c r="T2122" s="393"/>
      <c r="U2122" s="393"/>
      <c r="V2122" s="393"/>
      <c r="W2122" s="393"/>
      <c r="X2122" s="393"/>
      <c r="Y2122" s="393"/>
      <c r="Z2122" s="393"/>
      <c r="AA2122" s="393"/>
      <c r="AB2122" s="393"/>
      <c r="AC2122" s="393"/>
      <c r="AD2122" s="310">
        <f>'Art. 121'!Q2028</f>
        <v>2</v>
      </c>
      <c r="AE2122" s="94">
        <f t="shared" si="374"/>
        <v>0.16233766233766234</v>
      </c>
      <c r="AF2122">
        <f t="shared" si="375"/>
        <v>1</v>
      </c>
      <c r="AG2122" s="92">
        <f t="shared" si="376"/>
        <v>1</v>
      </c>
      <c r="AH2122" s="95">
        <f t="shared" si="377"/>
        <v>1</v>
      </c>
      <c r="AI2122" s="96">
        <f t="shared" si="378"/>
        <v>7.1428571428571425E-2</v>
      </c>
      <c r="AJ2122" s="96">
        <f t="shared" si="379"/>
        <v>7.1428571428571425E-2</v>
      </c>
      <c r="AK2122" s="96">
        <f t="shared" si="380"/>
        <v>0.16233766233766234</v>
      </c>
    </row>
    <row r="2123" spans="1:37" ht="24.9" customHeight="1" x14ac:dyDescent="0.25">
      <c r="A2123" s="356" t="s">
        <v>1582</v>
      </c>
      <c r="B2123" s="356"/>
      <c r="C2123" s="356"/>
      <c r="D2123" s="356"/>
      <c r="E2123" s="356"/>
      <c r="F2123" s="356"/>
      <c r="G2123" s="356"/>
      <c r="H2123" s="356"/>
      <c r="I2123" s="356"/>
      <c r="J2123" s="356"/>
      <c r="K2123" s="356"/>
      <c r="L2123" s="356"/>
      <c r="M2123" s="356"/>
      <c r="N2123" s="356"/>
      <c r="O2123" s="356"/>
      <c r="P2123" s="356"/>
      <c r="Q2123" s="356"/>
      <c r="R2123" s="356"/>
      <c r="S2123" s="356"/>
      <c r="T2123" s="356"/>
      <c r="U2123" s="356"/>
      <c r="V2123" s="356"/>
      <c r="W2123" s="356"/>
      <c r="X2123" s="356"/>
      <c r="Y2123" s="356"/>
      <c r="Z2123" s="356"/>
      <c r="AA2123" s="356"/>
      <c r="AB2123" s="356"/>
      <c r="AC2123" s="356"/>
      <c r="AD2123" s="310">
        <f>'Art. 121'!Q2029</f>
        <v>2</v>
      </c>
      <c r="AE2123" s="94">
        <f t="shared" si="374"/>
        <v>0.16233766233766234</v>
      </c>
      <c r="AF2123">
        <f t="shared" si="375"/>
        <v>1</v>
      </c>
      <c r="AG2123" s="92">
        <f t="shared" si="376"/>
        <v>1</v>
      </c>
      <c r="AH2123" s="95">
        <f t="shared" si="377"/>
        <v>1</v>
      </c>
      <c r="AI2123" s="96">
        <f t="shared" si="378"/>
        <v>7.1428571428571425E-2</v>
      </c>
      <c r="AJ2123" s="96">
        <f t="shared" si="379"/>
        <v>7.1428571428571425E-2</v>
      </c>
      <c r="AK2123" s="96">
        <f t="shared" si="380"/>
        <v>0.16233766233766234</v>
      </c>
    </row>
    <row r="2124" spans="1:37" ht="24.9" customHeight="1" x14ac:dyDescent="0.25">
      <c r="A2124" s="356" t="s">
        <v>1583</v>
      </c>
      <c r="B2124" s="356"/>
      <c r="C2124" s="356"/>
      <c r="D2124" s="356"/>
      <c r="E2124" s="356"/>
      <c r="F2124" s="356"/>
      <c r="G2124" s="356"/>
      <c r="H2124" s="356"/>
      <c r="I2124" s="356"/>
      <c r="J2124" s="356"/>
      <c r="K2124" s="356"/>
      <c r="L2124" s="356"/>
      <c r="M2124" s="356"/>
      <c r="N2124" s="356"/>
      <c r="O2124" s="356"/>
      <c r="P2124" s="356"/>
      <c r="Q2124" s="356"/>
      <c r="R2124" s="356"/>
      <c r="S2124" s="356"/>
      <c r="T2124" s="356"/>
      <c r="U2124" s="356"/>
      <c r="V2124" s="356"/>
      <c r="W2124" s="356"/>
      <c r="X2124" s="356"/>
      <c r="Y2124" s="356"/>
      <c r="Z2124" s="356"/>
      <c r="AA2124" s="356"/>
      <c r="AB2124" s="356"/>
      <c r="AC2124" s="356"/>
      <c r="AD2124" s="310">
        <f>'Art. 121'!Q2030</f>
        <v>2</v>
      </c>
      <c r="AE2124" s="94">
        <f t="shared" si="374"/>
        <v>0.16233766233766234</v>
      </c>
      <c r="AF2124">
        <f t="shared" si="375"/>
        <v>1</v>
      </c>
      <c r="AG2124" s="92">
        <f t="shared" si="376"/>
        <v>1</v>
      </c>
      <c r="AH2124" s="95">
        <f t="shared" si="377"/>
        <v>1</v>
      </c>
      <c r="AI2124" s="96">
        <f t="shared" si="378"/>
        <v>7.1428571428571425E-2</v>
      </c>
      <c r="AJ2124" s="96">
        <f t="shared" si="379"/>
        <v>7.1428571428571425E-2</v>
      </c>
      <c r="AK2124" s="96">
        <f t="shared" si="380"/>
        <v>0.16233766233766234</v>
      </c>
    </row>
    <row r="2125" spans="1:37" ht="24.9" customHeight="1" x14ac:dyDescent="0.25">
      <c r="A2125" s="356" t="s">
        <v>1584</v>
      </c>
      <c r="B2125" s="356"/>
      <c r="C2125" s="356"/>
      <c r="D2125" s="356"/>
      <c r="E2125" s="356"/>
      <c r="F2125" s="356"/>
      <c r="G2125" s="356"/>
      <c r="H2125" s="356"/>
      <c r="I2125" s="356"/>
      <c r="J2125" s="356"/>
      <c r="K2125" s="356"/>
      <c r="L2125" s="356"/>
      <c r="M2125" s="356"/>
      <c r="N2125" s="356"/>
      <c r="O2125" s="356"/>
      <c r="P2125" s="356"/>
      <c r="Q2125" s="356"/>
      <c r="R2125" s="356"/>
      <c r="S2125" s="356"/>
      <c r="T2125" s="356"/>
      <c r="U2125" s="356"/>
      <c r="V2125" s="356"/>
      <c r="W2125" s="356"/>
      <c r="X2125" s="356"/>
      <c r="Y2125" s="356"/>
      <c r="Z2125" s="356"/>
      <c r="AA2125" s="356"/>
      <c r="AB2125" s="356"/>
      <c r="AC2125" s="356"/>
      <c r="AD2125" s="310">
        <f>'Art. 121'!Q2031</f>
        <v>2</v>
      </c>
      <c r="AE2125" s="94">
        <f t="shared" si="374"/>
        <v>0.16233766233766234</v>
      </c>
      <c r="AF2125">
        <f t="shared" si="375"/>
        <v>1</v>
      </c>
      <c r="AG2125" s="92">
        <f t="shared" si="376"/>
        <v>1</v>
      </c>
      <c r="AH2125" s="95">
        <f t="shared" si="377"/>
        <v>1</v>
      </c>
      <c r="AI2125" s="96">
        <f t="shared" si="378"/>
        <v>7.1428571428571425E-2</v>
      </c>
      <c r="AJ2125" s="96">
        <f t="shared" si="379"/>
        <v>7.1428571428571425E-2</v>
      </c>
      <c r="AK2125" s="96">
        <f t="shared" si="380"/>
        <v>0.16233766233766234</v>
      </c>
    </row>
    <row r="2126" spans="1:37" ht="24.9" customHeight="1" x14ac:dyDescent="0.25">
      <c r="A2126" s="356" t="s">
        <v>1585</v>
      </c>
      <c r="B2126" s="356"/>
      <c r="C2126" s="356"/>
      <c r="D2126" s="356"/>
      <c r="E2126" s="356"/>
      <c r="F2126" s="356"/>
      <c r="G2126" s="356"/>
      <c r="H2126" s="356"/>
      <c r="I2126" s="356"/>
      <c r="J2126" s="356"/>
      <c r="K2126" s="356"/>
      <c r="L2126" s="356"/>
      <c r="M2126" s="356"/>
      <c r="N2126" s="356"/>
      <c r="O2126" s="356"/>
      <c r="P2126" s="356"/>
      <c r="Q2126" s="356"/>
      <c r="R2126" s="356"/>
      <c r="S2126" s="356"/>
      <c r="T2126" s="356"/>
      <c r="U2126" s="356"/>
      <c r="V2126" s="356"/>
      <c r="W2126" s="356"/>
      <c r="X2126" s="356"/>
      <c r="Y2126" s="356"/>
      <c r="Z2126" s="356"/>
      <c r="AA2126" s="356"/>
      <c r="AB2126" s="356"/>
      <c r="AC2126" s="356"/>
      <c r="AD2126" s="310">
        <f>'Art. 121'!Q2032</f>
        <v>2</v>
      </c>
      <c r="AE2126" s="94">
        <f t="shared" si="374"/>
        <v>0.16233766233766234</v>
      </c>
      <c r="AF2126">
        <f t="shared" si="375"/>
        <v>1</v>
      </c>
      <c r="AG2126" s="92">
        <f t="shared" si="376"/>
        <v>1</v>
      </c>
      <c r="AH2126" s="95">
        <f t="shared" si="377"/>
        <v>1</v>
      </c>
      <c r="AI2126" s="96">
        <f t="shared" si="378"/>
        <v>7.1428571428571425E-2</v>
      </c>
      <c r="AJ2126" s="96">
        <f t="shared" si="379"/>
        <v>7.1428571428571425E-2</v>
      </c>
      <c r="AK2126" s="96">
        <f t="shared" si="380"/>
        <v>0.16233766233766234</v>
      </c>
    </row>
    <row r="2127" spans="1:37" ht="24.9" customHeight="1" x14ac:dyDescent="0.25">
      <c r="A2127" s="356" t="s">
        <v>1586</v>
      </c>
      <c r="B2127" s="356"/>
      <c r="C2127" s="356"/>
      <c r="D2127" s="356"/>
      <c r="E2127" s="356"/>
      <c r="F2127" s="356"/>
      <c r="G2127" s="356"/>
      <c r="H2127" s="356"/>
      <c r="I2127" s="356"/>
      <c r="J2127" s="356"/>
      <c r="K2127" s="356"/>
      <c r="L2127" s="356"/>
      <c r="M2127" s="356"/>
      <c r="N2127" s="356"/>
      <c r="O2127" s="356"/>
      <c r="P2127" s="356"/>
      <c r="Q2127" s="356"/>
      <c r="R2127" s="356"/>
      <c r="S2127" s="356"/>
      <c r="T2127" s="356"/>
      <c r="U2127" s="356"/>
      <c r="V2127" s="356"/>
      <c r="W2127" s="356"/>
      <c r="X2127" s="356"/>
      <c r="Y2127" s="356"/>
      <c r="Z2127" s="356"/>
      <c r="AA2127" s="356"/>
      <c r="AB2127" s="356"/>
      <c r="AC2127" s="356"/>
      <c r="AD2127" s="310">
        <f>'Art. 121'!Q2033</f>
        <v>2</v>
      </c>
      <c r="AE2127" s="94">
        <f t="shared" si="374"/>
        <v>0.16233766233766234</v>
      </c>
      <c r="AF2127">
        <f t="shared" si="375"/>
        <v>1</v>
      </c>
      <c r="AG2127" s="92">
        <f t="shared" si="376"/>
        <v>1</v>
      </c>
      <c r="AH2127" s="95">
        <f t="shared" si="377"/>
        <v>1</v>
      </c>
      <c r="AI2127" s="96">
        <f t="shared" si="378"/>
        <v>7.1428571428571425E-2</v>
      </c>
      <c r="AJ2127" s="96">
        <f t="shared" si="379"/>
        <v>7.1428571428571425E-2</v>
      </c>
      <c r="AK2127" s="96">
        <f t="shared" si="380"/>
        <v>0.16233766233766234</v>
      </c>
    </row>
    <row r="2128" spans="1:37" ht="24.9" customHeight="1" x14ac:dyDescent="0.25">
      <c r="A2128" s="393" t="s">
        <v>1587</v>
      </c>
      <c r="B2128" s="393"/>
      <c r="C2128" s="393"/>
      <c r="D2128" s="393"/>
      <c r="E2128" s="393"/>
      <c r="F2128" s="393"/>
      <c r="G2128" s="393"/>
      <c r="H2128" s="393"/>
      <c r="I2128" s="393"/>
      <c r="J2128" s="393"/>
      <c r="K2128" s="393"/>
      <c r="L2128" s="393"/>
      <c r="M2128" s="393"/>
      <c r="N2128" s="393"/>
      <c r="O2128" s="393"/>
      <c r="P2128" s="393"/>
      <c r="Q2128" s="393"/>
      <c r="R2128" s="393"/>
      <c r="S2128" s="393"/>
      <c r="T2128" s="393"/>
      <c r="U2128" s="393"/>
      <c r="V2128" s="393"/>
      <c r="W2128" s="393"/>
      <c r="X2128" s="393"/>
      <c r="Y2128" s="393"/>
      <c r="Z2128" s="393"/>
      <c r="AA2128" s="393"/>
      <c r="AB2128" s="393"/>
      <c r="AC2128" s="393"/>
      <c r="AD2128" s="310">
        <f>'Art. 121'!Q2034</f>
        <v>2</v>
      </c>
      <c r="AE2128" s="94">
        <f t="shared" si="374"/>
        <v>0.16233766233766234</v>
      </c>
      <c r="AF2128">
        <f t="shared" si="375"/>
        <v>1</v>
      </c>
      <c r="AG2128" s="92">
        <f t="shared" si="376"/>
        <v>1</v>
      </c>
      <c r="AH2128" s="95">
        <f t="shared" si="377"/>
        <v>1</v>
      </c>
      <c r="AI2128" s="96">
        <f t="shared" si="378"/>
        <v>7.1428571428571425E-2</v>
      </c>
      <c r="AJ2128" s="96">
        <f t="shared" si="379"/>
        <v>7.1428571428571425E-2</v>
      </c>
      <c r="AK2128" s="96">
        <f t="shared" si="380"/>
        <v>0.16233766233766234</v>
      </c>
    </row>
    <row r="2129" spans="1:37" ht="24.9" customHeight="1" x14ac:dyDescent="0.25">
      <c r="A2129" s="393" t="s">
        <v>1588</v>
      </c>
      <c r="B2129" s="393"/>
      <c r="C2129" s="393"/>
      <c r="D2129" s="393"/>
      <c r="E2129" s="393"/>
      <c r="F2129" s="393"/>
      <c r="G2129" s="393"/>
      <c r="H2129" s="393"/>
      <c r="I2129" s="393"/>
      <c r="J2129" s="393"/>
      <c r="K2129" s="393"/>
      <c r="L2129" s="393"/>
      <c r="M2129" s="393"/>
      <c r="N2129" s="393"/>
      <c r="O2129" s="393"/>
      <c r="P2129" s="393"/>
      <c r="Q2129" s="393"/>
      <c r="R2129" s="393"/>
      <c r="S2129" s="393"/>
      <c r="T2129" s="393"/>
      <c r="U2129" s="393"/>
      <c r="V2129" s="393"/>
      <c r="W2129" s="393"/>
      <c r="X2129" s="393"/>
      <c r="Y2129" s="393"/>
      <c r="Z2129" s="393"/>
      <c r="AA2129" s="393"/>
      <c r="AB2129" s="393"/>
      <c r="AC2129" s="393"/>
      <c r="AD2129" s="310">
        <f>'Art. 121'!Q2035</f>
        <v>0</v>
      </c>
      <c r="AE2129" s="94">
        <f t="shared" si="374"/>
        <v>0</v>
      </c>
      <c r="AF2129">
        <f t="shared" si="375"/>
        <v>0</v>
      </c>
      <c r="AG2129" s="92">
        <f t="shared" si="376"/>
        <v>1</v>
      </c>
      <c r="AH2129" s="95">
        <f t="shared" si="377"/>
        <v>0</v>
      </c>
      <c r="AI2129" s="96">
        <f t="shared" si="378"/>
        <v>7.1428571428571425E-2</v>
      </c>
      <c r="AJ2129" s="96">
        <f t="shared" si="379"/>
        <v>0</v>
      </c>
      <c r="AK2129" s="96">
        <f t="shared" si="380"/>
        <v>0</v>
      </c>
    </row>
    <row r="2130" spans="1:37" ht="24.9" customHeight="1" x14ac:dyDescent="0.25">
      <c r="A2130" s="356" t="s">
        <v>1589</v>
      </c>
      <c r="B2130" s="356"/>
      <c r="C2130" s="356"/>
      <c r="D2130" s="356"/>
      <c r="E2130" s="356"/>
      <c r="F2130" s="356"/>
      <c r="G2130" s="356"/>
      <c r="H2130" s="356"/>
      <c r="I2130" s="356"/>
      <c r="J2130" s="356"/>
      <c r="K2130" s="356"/>
      <c r="L2130" s="356"/>
      <c r="M2130" s="356"/>
      <c r="N2130" s="356"/>
      <c r="O2130" s="356"/>
      <c r="P2130" s="356"/>
      <c r="Q2130" s="356"/>
      <c r="R2130" s="356"/>
      <c r="S2130" s="356"/>
      <c r="T2130" s="356"/>
      <c r="U2130" s="356"/>
      <c r="V2130" s="356"/>
      <c r="W2130" s="356"/>
      <c r="X2130" s="356"/>
      <c r="Y2130" s="356"/>
      <c r="Z2130" s="356"/>
      <c r="AA2130" s="356"/>
      <c r="AB2130" s="356"/>
      <c r="AC2130" s="356"/>
      <c r="AD2130" s="310">
        <f>'Art. 121'!Q2036</f>
        <v>0</v>
      </c>
      <c r="AE2130" s="94">
        <f t="shared" si="374"/>
        <v>0</v>
      </c>
      <c r="AF2130">
        <f t="shared" si="375"/>
        <v>0</v>
      </c>
      <c r="AG2130" s="92">
        <f t="shared" si="376"/>
        <v>1</v>
      </c>
      <c r="AH2130" s="95">
        <f t="shared" si="377"/>
        <v>0</v>
      </c>
      <c r="AI2130" s="96">
        <f t="shared" si="378"/>
        <v>7.1428571428571425E-2</v>
      </c>
      <c r="AJ2130" s="96">
        <f t="shared" si="379"/>
        <v>0</v>
      </c>
      <c r="AK2130" s="96">
        <f t="shared" si="380"/>
        <v>0</v>
      </c>
    </row>
    <row r="2131" spans="1:37" ht="24.9" customHeight="1" x14ac:dyDescent="0.25">
      <c r="A2131" s="383" t="s">
        <v>1875</v>
      </c>
      <c r="B2131" s="383"/>
      <c r="C2131" s="383"/>
      <c r="D2131" s="383"/>
      <c r="E2131" s="383"/>
      <c r="F2131" s="383"/>
      <c r="G2131" s="383"/>
      <c r="H2131" s="383"/>
      <c r="I2131" s="383"/>
      <c r="J2131" s="383"/>
      <c r="K2131" s="383"/>
      <c r="L2131" s="383"/>
      <c r="M2131" s="383"/>
      <c r="N2131" s="383"/>
      <c r="O2131" s="383"/>
      <c r="P2131" s="383"/>
      <c r="Q2131" s="383"/>
      <c r="R2131" s="383"/>
      <c r="S2131" s="383"/>
      <c r="T2131" s="383"/>
      <c r="U2131" s="383"/>
      <c r="V2131" s="383"/>
      <c r="W2131" s="383"/>
      <c r="X2131" s="383"/>
      <c r="Y2131" s="383"/>
      <c r="Z2131" s="383"/>
      <c r="AA2131" s="383"/>
      <c r="AB2131" s="383"/>
      <c r="AC2131" s="383"/>
      <c r="AD2131" s="383"/>
      <c r="AE2131" s="94">
        <f>SUM(AE2124:AE2130)</f>
        <v>0.81168831168831168</v>
      </c>
      <c r="AF2131" s="61"/>
      <c r="AG2131" s="97">
        <f>SUM(AG2117:AG2130)</f>
        <v>14</v>
      </c>
      <c r="AH2131" s="98"/>
      <c r="AI2131" s="99"/>
      <c r="AJ2131" s="99"/>
      <c r="AK2131" s="99"/>
    </row>
    <row r="2132" spans="1:37" ht="24.9" customHeight="1" x14ac:dyDescent="0.25">
      <c r="A2132" s="384" t="s">
        <v>1876</v>
      </c>
      <c r="B2132" s="384"/>
      <c r="C2132" s="384"/>
      <c r="D2132" s="384"/>
      <c r="E2132" s="384"/>
      <c r="F2132" s="384"/>
      <c r="G2132" s="384"/>
      <c r="H2132" s="384"/>
      <c r="I2132" s="384"/>
      <c r="J2132" s="384"/>
      <c r="K2132" s="384"/>
      <c r="L2132" s="384"/>
      <c r="M2132" s="384"/>
      <c r="N2132" s="384"/>
      <c r="O2132" s="384"/>
      <c r="P2132" s="384"/>
      <c r="Q2132" s="384"/>
      <c r="R2132" s="384"/>
      <c r="S2132" s="384"/>
      <c r="T2132" s="384"/>
      <c r="U2132" s="384"/>
      <c r="V2132" s="384"/>
      <c r="W2132" s="384"/>
      <c r="X2132" s="384"/>
      <c r="Y2132" s="384"/>
      <c r="Z2132" s="384"/>
      <c r="AA2132" s="384"/>
      <c r="AB2132" s="384"/>
      <c r="AC2132" s="384"/>
      <c r="AD2132" s="384"/>
      <c r="AE2132" s="94">
        <f>AE2131/$AE$23*100</f>
        <v>35.714285714285708</v>
      </c>
      <c r="AF2132" s="61"/>
      <c r="AG2132" s="97"/>
      <c r="AH2132" s="98"/>
      <c r="AI2132" s="99"/>
      <c r="AJ2132" s="99"/>
      <c r="AK2132" s="99"/>
    </row>
    <row r="2133" spans="1:37" ht="24.9" customHeight="1" x14ac:dyDescent="0.25">
      <c r="A2133" s="73"/>
      <c r="B2133" s="73"/>
      <c r="C2133" s="73"/>
      <c r="D2133" s="73"/>
      <c r="E2133" s="73"/>
      <c r="F2133" s="73"/>
      <c r="G2133" s="73"/>
      <c r="H2133" s="73"/>
      <c r="I2133" s="73"/>
      <c r="J2133" s="73"/>
      <c r="K2133" s="73"/>
      <c r="L2133" s="73"/>
      <c r="M2133" s="73"/>
      <c r="N2133" s="73"/>
      <c r="O2133" s="73"/>
      <c r="P2133" s="73"/>
      <c r="Q2133" s="100"/>
      <c r="R2133" s="73"/>
      <c r="S2133" s="73"/>
      <c r="T2133" s="73"/>
      <c r="U2133" s="73"/>
      <c r="V2133" s="73"/>
      <c r="W2133" s="73"/>
      <c r="X2133" s="73"/>
      <c r="Y2133" s="73"/>
      <c r="Z2133" s="73"/>
      <c r="AA2133" s="73"/>
      <c r="AB2133" s="73"/>
      <c r="AC2133" s="73"/>
      <c r="AD2133" s="101"/>
      <c r="AE2133" s="101"/>
    </row>
    <row r="2134" spans="1:37" ht="24.9" customHeight="1" x14ac:dyDescent="0.25">
      <c r="A2134" s="391" t="s">
        <v>198</v>
      </c>
      <c r="B2134" s="391"/>
      <c r="C2134" s="391"/>
      <c r="D2134" s="391"/>
      <c r="E2134" s="391"/>
      <c r="F2134" s="391"/>
      <c r="G2134" s="391"/>
      <c r="H2134" s="391"/>
      <c r="I2134" s="391"/>
      <c r="J2134" s="391"/>
      <c r="K2134" s="391"/>
      <c r="L2134" s="391"/>
      <c r="M2134" s="391"/>
      <c r="N2134" s="391"/>
      <c r="O2134" s="391"/>
      <c r="P2134" s="391"/>
      <c r="Q2134" s="391"/>
      <c r="R2134" s="391"/>
      <c r="S2134" s="391"/>
      <c r="T2134" s="391"/>
      <c r="U2134" s="391"/>
      <c r="V2134" s="391"/>
      <c r="W2134" s="391"/>
      <c r="X2134" s="391"/>
      <c r="Y2134" s="391"/>
      <c r="Z2134" s="391"/>
      <c r="AA2134" s="391"/>
      <c r="AB2134" s="391"/>
      <c r="AC2134" s="391"/>
      <c r="AD2134" s="112" t="s">
        <v>187</v>
      </c>
      <c r="AE2134" s="113" t="s">
        <v>7</v>
      </c>
      <c r="AF2134" s="92" t="s">
        <v>1666</v>
      </c>
      <c r="AG2134" s="92" t="s">
        <v>1667</v>
      </c>
      <c r="AH2134" s="92" t="s">
        <v>1668</v>
      </c>
      <c r="AI2134" s="93" t="s">
        <v>1669</v>
      </c>
      <c r="AJ2134" s="92"/>
      <c r="AK2134" s="93" t="s">
        <v>1670</v>
      </c>
    </row>
    <row r="2135" spans="1:37" ht="24.9" customHeight="1" x14ac:dyDescent="0.25">
      <c r="A2135" s="356" t="s">
        <v>1118</v>
      </c>
      <c r="B2135" s="356"/>
      <c r="C2135" s="356"/>
      <c r="D2135" s="356"/>
      <c r="E2135" s="356"/>
      <c r="F2135" s="356"/>
      <c r="G2135" s="356"/>
      <c r="H2135" s="356"/>
      <c r="I2135" s="356"/>
      <c r="J2135" s="356"/>
      <c r="K2135" s="356"/>
      <c r="L2135" s="356"/>
      <c r="M2135" s="356"/>
      <c r="N2135" s="356"/>
      <c r="O2135" s="356"/>
      <c r="P2135" s="356"/>
      <c r="Q2135" s="356"/>
      <c r="R2135" s="356"/>
      <c r="S2135" s="356"/>
      <c r="T2135" s="356"/>
      <c r="U2135" s="356"/>
      <c r="V2135" s="356"/>
      <c r="W2135" s="356"/>
      <c r="X2135" s="356"/>
      <c r="Y2135" s="356"/>
      <c r="Z2135" s="356"/>
      <c r="AA2135" s="356"/>
      <c r="AB2135" s="356"/>
      <c r="AC2135" s="356"/>
      <c r="AD2135" s="310">
        <f>'Art. 121'!Q2039</f>
        <v>2</v>
      </c>
      <c r="AE2135" s="94">
        <f>IF(AG2135=1,AK2135,AG2135)</f>
        <v>0.45454545454545459</v>
      </c>
      <c r="AF2135">
        <f>AD2135/2</f>
        <v>1</v>
      </c>
      <c r="AG2135" s="92">
        <f>IF(AND(AF2135&gt;=0,AF2135&lt;=1),1,"No aplica")</f>
        <v>1</v>
      </c>
      <c r="AH2135" s="95">
        <f>AD2135/(AG2135*2)</f>
        <v>1</v>
      </c>
      <c r="AI2135" s="96">
        <f>IF(AG2135=1,AG2135/$AG$2140,"No aplica")</f>
        <v>0.2</v>
      </c>
      <c r="AJ2135" s="96">
        <f>AF2135*AI2135</f>
        <v>0.2</v>
      </c>
      <c r="AK2135" s="96">
        <f>AJ2135*$AE$23</f>
        <v>0.45454545454545459</v>
      </c>
    </row>
    <row r="2136" spans="1:37" ht="24.9" customHeight="1" x14ac:dyDescent="0.25">
      <c r="A2136" s="356" t="s">
        <v>1119</v>
      </c>
      <c r="B2136" s="356"/>
      <c r="C2136" s="356"/>
      <c r="D2136" s="356"/>
      <c r="E2136" s="356"/>
      <c r="F2136" s="356"/>
      <c r="G2136" s="356"/>
      <c r="H2136" s="356"/>
      <c r="I2136" s="356"/>
      <c r="J2136" s="356"/>
      <c r="K2136" s="356"/>
      <c r="L2136" s="356"/>
      <c r="M2136" s="356"/>
      <c r="N2136" s="356"/>
      <c r="O2136" s="356"/>
      <c r="P2136" s="356"/>
      <c r="Q2136" s="356"/>
      <c r="R2136" s="356"/>
      <c r="S2136" s="356"/>
      <c r="T2136" s="356"/>
      <c r="U2136" s="356"/>
      <c r="V2136" s="356"/>
      <c r="W2136" s="356"/>
      <c r="X2136" s="356"/>
      <c r="Y2136" s="356"/>
      <c r="Z2136" s="356"/>
      <c r="AA2136" s="356"/>
      <c r="AB2136" s="356"/>
      <c r="AC2136" s="356"/>
      <c r="AD2136" s="310">
        <f>'Art. 121'!Q2040</f>
        <v>2</v>
      </c>
      <c r="AE2136" s="94">
        <f>IF(AG2136=1,AK2136,AG2136)</f>
        <v>0.45454545454545459</v>
      </c>
      <c r="AF2136">
        <f>AD2136/2</f>
        <v>1</v>
      </c>
      <c r="AG2136" s="92">
        <f>IF(AND(AF2136&gt;=0,AF2136&lt;=1),1,"No aplica")</f>
        <v>1</v>
      </c>
      <c r="AH2136" s="95">
        <f>AD2136/(AG2136*2)</f>
        <v>1</v>
      </c>
      <c r="AI2136" s="96">
        <f>IF(AG2136=1,AG2136/$AG$2140,"No aplica")</f>
        <v>0.2</v>
      </c>
      <c r="AJ2136" s="96">
        <f>AF2136*AI2136</f>
        <v>0.2</v>
      </c>
      <c r="AK2136" s="96">
        <f>AJ2136*$AE$23</f>
        <v>0.45454545454545459</v>
      </c>
    </row>
    <row r="2137" spans="1:37" ht="24.9" customHeight="1" x14ac:dyDescent="0.25">
      <c r="A2137" s="356" t="s">
        <v>1120</v>
      </c>
      <c r="B2137" s="356"/>
      <c r="C2137" s="356"/>
      <c r="D2137" s="356"/>
      <c r="E2137" s="356"/>
      <c r="F2137" s="356"/>
      <c r="G2137" s="356"/>
      <c r="H2137" s="356"/>
      <c r="I2137" s="356"/>
      <c r="J2137" s="356"/>
      <c r="K2137" s="356"/>
      <c r="L2137" s="356"/>
      <c r="M2137" s="356"/>
      <c r="N2137" s="356"/>
      <c r="O2137" s="356"/>
      <c r="P2137" s="356"/>
      <c r="Q2137" s="356"/>
      <c r="R2137" s="356"/>
      <c r="S2137" s="356"/>
      <c r="T2137" s="356"/>
      <c r="U2137" s="356"/>
      <c r="V2137" s="356"/>
      <c r="W2137" s="356"/>
      <c r="X2137" s="356"/>
      <c r="Y2137" s="356"/>
      <c r="Z2137" s="356"/>
      <c r="AA2137" s="356"/>
      <c r="AB2137" s="356"/>
      <c r="AC2137" s="356"/>
      <c r="AD2137" s="310">
        <f>'Art. 121'!Q2041</f>
        <v>2</v>
      </c>
      <c r="AE2137" s="94">
        <f>IF(AG2137=1,AK2137,AG2137)</f>
        <v>0.45454545454545459</v>
      </c>
      <c r="AF2137">
        <f>AD2137/2</f>
        <v>1</v>
      </c>
      <c r="AG2137" s="92">
        <f>IF(AND(AF2137&gt;=0,AF2137&lt;=1),1,"No aplica")</f>
        <v>1</v>
      </c>
      <c r="AH2137" s="95">
        <f>AD2137/(AG2137*2)</f>
        <v>1</v>
      </c>
      <c r="AI2137" s="96">
        <f>IF(AG2137=1,AG2137/$AG$2140,"No aplica")</f>
        <v>0.2</v>
      </c>
      <c r="AJ2137" s="96">
        <f>AF2137*AI2137</f>
        <v>0.2</v>
      </c>
      <c r="AK2137" s="96">
        <f>AJ2137*$AE$23</f>
        <v>0.45454545454545459</v>
      </c>
    </row>
    <row r="2138" spans="1:37" ht="24.9" customHeight="1" x14ac:dyDescent="0.25">
      <c r="A2138" s="356" t="s">
        <v>1121</v>
      </c>
      <c r="B2138" s="356"/>
      <c r="C2138" s="356"/>
      <c r="D2138" s="356"/>
      <c r="E2138" s="356"/>
      <c r="F2138" s="356"/>
      <c r="G2138" s="356"/>
      <c r="H2138" s="356"/>
      <c r="I2138" s="356"/>
      <c r="J2138" s="356"/>
      <c r="K2138" s="356"/>
      <c r="L2138" s="356"/>
      <c r="M2138" s="356"/>
      <c r="N2138" s="356"/>
      <c r="O2138" s="356"/>
      <c r="P2138" s="356"/>
      <c r="Q2138" s="356"/>
      <c r="R2138" s="356"/>
      <c r="S2138" s="356"/>
      <c r="T2138" s="356"/>
      <c r="U2138" s="356"/>
      <c r="V2138" s="356"/>
      <c r="W2138" s="356"/>
      <c r="X2138" s="356"/>
      <c r="Y2138" s="356"/>
      <c r="Z2138" s="356"/>
      <c r="AA2138" s="356"/>
      <c r="AB2138" s="356"/>
      <c r="AC2138" s="356"/>
      <c r="AD2138" s="310">
        <f>'Art. 121'!Q2042</f>
        <v>2</v>
      </c>
      <c r="AE2138" s="94">
        <f>IF(AG2138=1,AK2138,AG2138)</f>
        <v>0.45454545454545459</v>
      </c>
      <c r="AF2138">
        <f>AD2138/2</f>
        <v>1</v>
      </c>
      <c r="AG2138" s="92">
        <f>IF(AND(AF2138&gt;=0,AF2138&lt;=1),1,"No aplica")</f>
        <v>1</v>
      </c>
      <c r="AH2138" s="95">
        <f>AD2138/(AG2138*2)</f>
        <v>1</v>
      </c>
      <c r="AI2138" s="96">
        <f>IF(AG2138=1,AG2138/$AG$2140,"No aplica")</f>
        <v>0.2</v>
      </c>
      <c r="AJ2138" s="96">
        <f>AF2138*AI2138</f>
        <v>0.2</v>
      </c>
      <c r="AK2138" s="96">
        <f>AJ2138*$AE$23</f>
        <v>0.45454545454545459</v>
      </c>
    </row>
    <row r="2139" spans="1:37" ht="24.9" customHeight="1" x14ac:dyDescent="0.25">
      <c r="A2139" s="356" t="s">
        <v>1590</v>
      </c>
      <c r="B2139" s="356"/>
      <c r="C2139" s="356"/>
      <c r="D2139" s="356"/>
      <c r="E2139" s="356"/>
      <c r="F2139" s="356"/>
      <c r="G2139" s="356"/>
      <c r="H2139" s="356"/>
      <c r="I2139" s="356"/>
      <c r="J2139" s="356"/>
      <c r="K2139" s="356"/>
      <c r="L2139" s="356"/>
      <c r="M2139" s="356"/>
      <c r="N2139" s="356"/>
      <c r="O2139" s="356"/>
      <c r="P2139" s="356"/>
      <c r="Q2139" s="356"/>
      <c r="R2139" s="356"/>
      <c r="S2139" s="356"/>
      <c r="T2139" s="356"/>
      <c r="U2139" s="356"/>
      <c r="V2139" s="356"/>
      <c r="W2139" s="356"/>
      <c r="X2139" s="356"/>
      <c r="Y2139" s="356"/>
      <c r="Z2139" s="356"/>
      <c r="AA2139" s="356"/>
      <c r="AB2139" s="356"/>
      <c r="AC2139" s="356"/>
      <c r="AD2139" s="310">
        <f>'Art. 121'!Q2043</f>
        <v>2</v>
      </c>
      <c r="AE2139" s="94">
        <f>IF(AG2139=1,AK2139,AG2139)</f>
        <v>0.45454545454545459</v>
      </c>
      <c r="AF2139">
        <f>AD2139/2</f>
        <v>1</v>
      </c>
      <c r="AG2139" s="92">
        <f>IF(AND(AF2139&gt;=0,AF2139&lt;=1),1,"No aplica")</f>
        <v>1</v>
      </c>
      <c r="AH2139" s="95">
        <f>AD2139/(AG2139*2)</f>
        <v>1</v>
      </c>
      <c r="AI2139" s="96">
        <f>IF(AG2139=1,AG2139/$AG$2140,"No aplica")</f>
        <v>0.2</v>
      </c>
      <c r="AJ2139" s="96">
        <f>AF2139*AI2139</f>
        <v>0.2</v>
      </c>
      <c r="AK2139" s="96">
        <f>AJ2139*$AE$23</f>
        <v>0.45454545454545459</v>
      </c>
    </row>
    <row r="2140" spans="1:37" ht="24.9" customHeight="1" x14ac:dyDescent="0.25">
      <c r="A2140" s="383" t="s">
        <v>1877</v>
      </c>
      <c r="B2140" s="383"/>
      <c r="C2140" s="383"/>
      <c r="D2140" s="383"/>
      <c r="E2140" s="383"/>
      <c r="F2140" s="383"/>
      <c r="G2140" s="383"/>
      <c r="H2140" s="383"/>
      <c r="I2140" s="383"/>
      <c r="J2140" s="383"/>
      <c r="K2140" s="383"/>
      <c r="L2140" s="383"/>
      <c r="M2140" s="383"/>
      <c r="N2140" s="383"/>
      <c r="O2140" s="383"/>
      <c r="P2140" s="383"/>
      <c r="Q2140" s="383"/>
      <c r="R2140" s="383"/>
      <c r="S2140" s="383"/>
      <c r="T2140" s="383"/>
      <c r="U2140" s="383"/>
      <c r="V2140" s="383"/>
      <c r="W2140" s="383"/>
      <c r="X2140" s="383"/>
      <c r="Y2140" s="383"/>
      <c r="Z2140" s="383"/>
      <c r="AA2140" s="383"/>
      <c r="AB2140" s="383"/>
      <c r="AC2140" s="383"/>
      <c r="AD2140" s="383"/>
      <c r="AE2140" s="94">
        <f>SUM(AE2133:AE2139)</f>
        <v>2.2727272727272729</v>
      </c>
      <c r="AF2140" s="61"/>
      <c r="AG2140" s="97">
        <f>SUM(AG2135:AG2139)</f>
        <v>5</v>
      </c>
      <c r="AH2140" s="98"/>
      <c r="AI2140" s="99"/>
      <c r="AJ2140" s="99"/>
      <c r="AK2140" s="99"/>
    </row>
    <row r="2141" spans="1:37" ht="24.9" customHeight="1" x14ac:dyDescent="0.25">
      <c r="A2141" s="384" t="s">
        <v>1878</v>
      </c>
      <c r="B2141" s="384"/>
      <c r="C2141" s="384"/>
      <c r="D2141" s="384"/>
      <c r="E2141" s="384"/>
      <c r="F2141" s="384"/>
      <c r="G2141" s="384"/>
      <c r="H2141" s="384"/>
      <c r="I2141" s="384"/>
      <c r="J2141" s="384"/>
      <c r="K2141" s="384"/>
      <c r="L2141" s="384"/>
      <c r="M2141" s="384"/>
      <c r="N2141" s="384"/>
      <c r="O2141" s="384"/>
      <c r="P2141" s="384"/>
      <c r="Q2141" s="384"/>
      <c r="R2141" s="384"/>
      <c r="S2141" s="384"/>
      <c r="T2141" s="384"/>
      <c r="U2141" s="384"/>
      <c r="V2141" s="384"/>
      <c r="W2141" s="384"/>
      <c r="X2141" s="384"/>
      <c r="Y2141" s="384"/>
      <c r="Z2141" s="384"/>
      <c r="AA2141" s="384"/>
      <c r="AB2141" s="384"/>
      <c r="AC2141" s="384"/>
      <c r="AD2141" s="384"/>
      <c r="AE2141" s="94">
        <f>AE2140/$AE$23*100</f>
        <v>100</v>
      </c>
      <c r="AF2141" s="61"/>
      <c r="AG2141" s="97"/>
      <c r="AH2141" s="98"/>
      <c r="AI2141" s="99"/>
      <c r="AJ2141" s="99"/>
      <c r="AK2141" s="99"/>
    </row>
    <row r="2142" spans="1:37" ht="24.9" customHeight="1" x14ac:dyDescent="0.25">
      <c r="A2142" s="107"/>
      <c r="B2142" s="107"/>
      <c r="C2142" s="107"/>
      <c r="D2142" s="107"/>
      <c r="E2142" s="107"/>
      <c r="F2142" s="107"/>
      <c r="G2142" s="107"/>
      <c r="H2142" s="107"/>
      <c r="I2142" s="107"/>
      <c r="J2142" s="107"/>
      <c r="K2142" s="107"/>
      <c r="L2142" s="107"/>
      <c r="M2142" s="107"/>
      <c r="N2142" s="107"/>
      <c r="O2142" s="107"/>
      <c r="P2142" s="107"/>
      <c r="Q2142" s="100"/>
      <c r="R2142" s="107"/>
      <c r="S2142" s="107"/>
      <c r="T2142" s="107"/>
      <c r="U2142" s="107"/>
      <c r="V2142" s="107"/>
      <c r="W2142" s="107"/>
      <c r="X2142" s="107"/>
      <c r="Y2142" s="107"/>
      <c r="Z2142" s="107"/>
      <c r="AA2142" s="107"/>
      <c r="AB2142" s="107"/>
      <c r="AC2142" s="107"/>
      <c r="AD2142" s="101"/>
      <c r="AE2142" s="101"/>
    </row>
    <row r="2143" spans="1:37" ht="24.9" customHeight="1" x14ac:dyDescent="0.25">
      <c r="A2143" s="107"/>
      <c r="B2143" s="107"/>
      <c r="C2143" s="107"/>
      <c r="D2143" s="107"/>
      <c r="E2143" s="107"/>
      <c r="F2143" s="107"/>
      <c r="G2143" s="107"/>
      <c r="H2143" s="107"/>
      <c r="I2143" s="107"/>
      <c r="J2143" s="107"/>
      <c r="K2143" s="107"/>
      <c r="L2143" s="107"/>
      <c r="M2143" s="107"/>
      <c r="N2143" s="107"/>
      <c r="O2143" s="107"/>
      <c r="P2143" s="107"/>
      <c r="Q2143" s="100"/>
      <c r="R2143" s="107"/>
      <c r="S2143" s="107"/>
      <c r="T2143" s="107"/>
      <c r="U2143" s="107"/>
      <c r="V2143" s="107"/>
      <c r="W2143" s="107"/>
      <c r="X2143" s="107"/>
      <c r="Y2143" s="107"/>
      <c r="Z2143" s="107"/>
      <c r="AA2143" s="107"/>
      <c r="AB2143" s="107"/>
      <c r="AC2143" s="107"/>
      <c r="AD2143" s="101"/>
      <c r="AE2143" s="101"/>
    </row>
    <row r="2144" spans="1:37" ht="24.9" customHeight="1" x14ac:dyDescent="0.25">
      <c r="A2144" s="390" t="s">
        <v>1591</v>
      </c>
      <c r="B2144" s="390"/>
      <c r="C2144" s="390"/>
      <c r="D2144" s="390"/>
      <c r="E2144" s="390"/>
      <c r="F2144" s="390"/>
      <c r="G2144" s="390"/>
      <c r="H2144" s="390"/>
      <c r="I2144" s="390"/>
      <c r="J2144" s="390"/>
      <c r="K2144" s="390"/>
      <c r="L2144" s="390"/>
      <c r="M2144" s="390"/>
      <c r="N2144" s="390"/>
      <c r="O2144" s="390"/>
      <c r="P2144" s="390"/>
      <c r="Q2144" s="390"/>
      <c r="R2144" s="390"/>
      <c r="S2144" s="390"/>
      <c r="T2144" s="390"/>
      <c r="U2144" s="390"/>
      <c r="V2144" s="390"/>
      <c r="W2144" s="390"/>
      <c r="X2144" s="390"/>
      <c r="Y2144" s="390"/>
      <c r="Z2144" s="390"/>
      <c r="AA2144" s="390"/>
      <c r="AB2144" s="390"/>
      <c r="AC2144" s="390"/>
      <c r="AD2144" s="88"/>
      <c r="AE2144" s="88"/>
    </row>
    <row r="2145" spans="1:37" ht="24.9" customHeight="1" x14ac:dyDescent="0.25">
      <c r="A2145" s="109"/>
      <c r="B2145" s="110"/>
      <c r="C2145" s="110"/>
      <c r="D2145" s="110"/>
      <c r="E2145" s="110"/>
      <c r="F2145" s="110"/>
      <c r="G2145" s="110"/>
      <c r="H2145" s="110"/>
      <c r="I2145" s="110"/>
      <c r="J2145" s="110"/>
      <c r="K2145" s="110"/>
      <c r="L2145" s="110"/>
      <c r="M2145" s="110"/>
      <c r="N2145" s="110"/>
      <c r="O2145" s="110"/>
      <c r="P2145" s="110"/>
      <c r="Q2145" s="111"/>
      <c r="R2145" s="110"/>
      <c r="S2145" s="110"/>
      <c r="T2145" s="110"/>
      <c r="U2145" s="110"/>
      <c r="V2145" s="110"/>
      <c r="W2145" s="110"/>
      <c r="X2145" s="110"/>
      <c r="Y2145" s="110"/>
      <c r="Z2145" s="110"/>
      <c r="AA2145" s="110"/>
      <c r="AB2145" s="110"/>
      <c r="AC2145" s="110"/>
      <c r="AD2145" s="89"/>
      <c r="AE2145" s="89"/>
    </row>
    <row r="2146" spans="1:37" ht="24.9" customHeight="1" x14ac:dyDescent="0.25">
      <c r="A2146" s="73"/>
      <c r="B2146" s="73"/>
      <c r="C2146" s="73"/>
      <c r="D2146" s="73"/>
      <c r="E2146" s="73"/>
      <c r="F2146" s="73"/>
      <c r="G2146" s="73"/>
      <c r="H2146" s="73"/>
      <c r="I2146" s="73"/>
      <c r="J2146" s="73"/>
      <c r="K2146" s="73"/>
      <c r="L2146" s="73"/>
      <c r="M2146" s="73"/>
      <c r="N2146" s="73"/>
      <c r="O2146" s="73"/>
      <c r="P2146" s="73"/>
      <c r="Q2146" s="100"/>
      <c r="R2146" s="73"/>
      <c r="S2146" s="73"/>
      <c r="T2146" s="73"/>
      <c r="U2146" s="73"/>
      <c r="V2146" s="73"/>
      <c r="W2146" s="73"/>
      <c r="X2146" s="73"/>
      <c r="Y2146" s="73"/>
      <c r="Z2146" s="73"/>
      <c r="AA2146" s="73"/>
      <c r="AB2146" s="73"/>
      <c r="AC2146" s="73"/>
      <c r="AD2146" s="101"/>
      <c r="AE2146" s="101"/>
    </row>
    <row r="2147" spans="1:37" ht="24.9" customHeight="1" x14ac:dyDescent="0.25">
      <c r="A2147" s="387" t="s">
        <v>163</v>
      </c>
      <c r="B2147" s="387"/>
      <c r="C2147" s="387"/>
      <c r="D2147" s="387"/>
      <c r="E2147" s="387"/>
      <c r="F2147" s="387"/>
      <c r="G2147" s="387"/>
      <c r="H2147" s="387"/>
      <c r="I2147" s="387"/>
      <c r="J2147" s="387"/>
      <c r="K2147" s="387"/>
      <c r="L2147" s="387"/>
      <c r="M2147" s="387"/>
      <c r="N2147" s="387"/>
      <c r="O2147" s="387"/>
      <c r="P2147" s="387"/>
      <c r="Q2147" s="387"/>
      <c r="R2147" s="387"/>
      <c r="S2147" s="387"/>
      <c r="T2147" s="387"/>
      <c r="U2147" s="387"/>
      <c r="V2147" s="387"/>
      <c r="W2147" s="387"/>
      <c r="X2147" s="387"/>
      <c r="Y2147" s="387"/>
      <c r="Z2147" s="387"/>
      <c r="AA2147" s="387"/>
      <c r="AB2147" s="387"/>
      <c r="AC2147" s="387"/>
      <c r="AD2147" s="66" t="s">
        <v>187</v>
      </c>
      <c r="AE2147" s="306" t="s">
        <v>7</v>
      </c>
      <c r="AF2147" s="92" t="s">
        <v>1666</v>
      </c>
      <c r="AG2147" s="92" t="s">
        <v>1667</v>
      </c>
      <c r="AH2147" s="92" t="s">
        <v>1668</v>
      </c>
      <c r="AI2147" s="93" t="s">
        <v>1669</v>
      </c>
      <c r="AJ2147" s="92"/>
      <c r="AK2147" s="93" t="s">
        <v>1670</v>
      </c>
    </row>
    <row r="2148" spans="1:37" ht="24.9" customHeight="1" x14ac:dyDescent="0.25">
      <c r="A2148" s="356" t="s">
        <v>1025</v>
      </c>
      <c r="B2148" s="356"/>
      <c r="C2148" s="356"/>
      <c r="D2148" s="356"/>
      <c r="E2148" s="356"/>
      <c r="F2148" s="356"/>
      <c r="G2148" s="356"/>
      <c r="H2148" s="356"/>
      <c r="I2148" s="356"/>
      <c r="J2148" s="356"/>
      <c r="K2148" s="356"/>
      <c r="L2148" s="356"/>
      <c r="M2148" s="356"/>
      <c r="N2148" s="356"/>
      <c r="O2148" s="356"/>
      <c r="P2148" s="356"/>
      <c r="Q2148" s="356"/>
      <c r="R2148" s="356"/>
      <c r="S2148" s="356"/>
      <c r="T2148" s="356"/>
      <c r="U2148" s="356"/>
      <c r="V2148" s="356"/>
      <c r="W2148" s="356"/>
      <c r="X2148" s="356"/>
      <c r="Y2148" s="356"/>
      <c r="Z2148" s="356"/>
      <c r="AA2148" s="356"/>
      <c r="AB2148" s="356"/>
      <c r="AC2148" s="356"/>
      <c r="AD2148" s="310">
        <f>'Art. 121'!Q2052</f>
        <v>3</v>
      </c>
      <c r="AE2148" s="94" t="str">
        <f t="shared" ref="AE2148:AE2163" si="381">IF(AG2148=1,AK2148,AG2148)</f>
        <v>No aplica</v>
      </c>
      <c r="AF2148">
        <f t="shared" ref="AF2148:AF2163" si="382">AD2148/2</f>
        <v>1.5</v>
      </c>
      <c r="AG2148" s="92" t="str">
        <f t="shared" ref="AG2148:AG2163" si="383">IF(AND(AF2148&gt;=0,AF2148&lt;=1),1,"No aplica")</f>
        <v>No aplica</v>
      </c>
      <c r="AH2148" s="95" t="e">
        <f t="shared" ref="AH2148:AH2163" si="384">AD2148/(AG2148*2)</f>
        <v>#VALUE!</v>
      </c>
      <c r="AI2148" s="96" t="str">
        <f t="shared" ref="AI2148:AI2163" si="385">IF(AG2148=1,AG2148/$AG$2164,"No aplica")</f>
        <v>No aplica</v>
      </c>
      <c r="AJ2148" s="96" t="e">
        <f t="shared" ref="AJ2148:AJ2163" si="386">AF2148*AI2148</f>
        <v>#VALUE!</v>
      </c>
      <c r="AK2148" s="96" t="e">
        <f t="shared" ref="AK2148:AK2163" si="387">AJ2148*$AE$23</f>
        <v>#VALUE!</v>
      </c>
    </row>
    <row r="2149" spans="1:37" ht="24.9" customHeight="1" x14ac:dyDescent="0.25">
      <c r="A2149" s="356" t="s">
        <v>1026</v>
      </c>
      <c r="B2149" s="356"/>
      <c r="C2149" s="356"/>
      <c r="D2149" s="356"/>
      <c r="E2149" s="356"/>
      <c r="F2149" s="356"/>
      <c r="G2149" s="356"/>
      <c r="H2149" s="356"/>
      <c r="I2149" s="356"/>
      <c r="J2149" s="356"/>
      <c r="K2149" s="356"/>
      <c r="L2149" s="356"/>
      <c r="M2149" s="356"/>
      <c r="N2149" s="356"/>
      <c r="O2149" s="356"/>
      <c r="P2149" s="356"/>
      <c r="Q2149" s="356"/>
      <c r="R2149" s="356"/>
      <c r="S2149" s="356"/>
      <c r="T2149" s="356"/>
      <c r="U2149" s="356"/>
      <c r="V2149" s="356"/>
      <c r="W2149" s="356"/>
      <c r="X2149" s="356"/>
      <c r="Y2149" s="356"/>
      <c r="Z2149" s="356"/>
      <c r="AA2149" s="356"/>
      <c r="AB2149" s="356"/>
      <c r="AC2149" s="356"/>
      <c r="AD2149" s="310">
        <f>'Art. 121'!Q2053</f>
        <v>3</v>
      </c>
      <c r="AE2149" s="94" t="str">
        <f t="shared" si="381"/>
        <v>No aplica</v>
      </c>
      <c r="AF2149">
        <f t="shared" si="382"/>
        <v>1.5</v>
      </c>
      <c r="AG2149" s="92" t="str">
        <f t="shared" si="383"/>
        <v>No aplica</v>
      </c>
      <c r="AH2149" s="95" t="e">
        <f t="shared" si="384"/>
        <v>#VALUE!</v>
      </c>
      <c r="AI2149" s="96" t="str">
        <f t="shared" si="385"/>
        <v>No aplica</v>
      </c>
      <c r="AJ2149" s="96" t="e">
        <f t="shared" si="386"/>
        <v>#VALUE!</v>
      </c>
      <c r="AK2149" s="96" t="e">
        <f t="shared" si="387"/>
        <v>#VALUE!</v>
      </c>
    </row>
    <row r="2150" spans="1:37" ht="24.9" customHeight="1" x14ac:dyDescent="0.25">
      <c r="A2150" s="356" t="s">
        <v>1592</v>
      </c>
      <c r="B2150" s="356"/>
      <c r="C2150" s="356"/>
      <c r="D2150" s="356"/>
      <c r="E2150" s="356"/>
      <c r="F2150" s="356"/>
      <c r="G2150" s="356"/>
      <c r="H2150" s="356"/>
      <c r="I2150" s="356"/>
      <c r="J2150" s="356"/>
      <c r="K2150" s="356"/>
      <c r="L2150" s="356"/>
      <c r="M2150" s="356"/>
      <c r="N2150" s="356"/>
      <c r="O2150" s="356"/>
      <c r="P2150" s="356"/>
      <c r="Q2150" s="356"/>
      <c r="R2150" s="356"/>
      <c r="S2150" s="356"/>
      <c r="T2150" s="356"/>
      <c r="U2150" s="356"/>
      <c r="V2150" s="356"/>
      <c r="W2150" s="356"/>
      <c r="X2150" s="356"/>
      <c r="Y2150" s="356"/>
      <c r="Z2150" s="356"/>
      <c r="AA2150" s="356"/>
      <c r="AB2150" s="356"/>
      <c r="AC2150" s="356"/>
      <c r="AD2150" s="310">
        <f>'Art. 121'!Q2054</f>
        <v>3</v>
      </c>
      <c r="AE2150" s="94" t="str">
        <f t="shared" si="381"/>
        <v>No aplica</v>
      </c>
      <c r="AF2150">
        <f t="shared" si="382"/>
        <v>1.5</v>
      </c>
      <c r="AG2150" s="92" t="str">
        <f t="shared" si="383"/>
        <v>No aplica</v>
      </c>
      <c r="AH2150" s="95" t="e">
        <f t="shared" si="384"/>
        <v>#VALUE!</v>
      </c>
      <c r="AI2150" s="96" t="str">
        <f t="shared" si="385"/>
        <v>No aplica</v>
      </c>
      <c r="AJ2150" s="96" t="e">
        <f t="shared" si="386"/>
        <v>#VALUE!</v>
      </c>
      <c r="AK2150" s="96" t="e">
        <f t="shared" si="387"/>
        <v>#VALUE!</v>
      </c>
    </row>
    <row r="2151" spans="1:37" ht="24.9" customHeight="1" x14ac:dyDescent="0.25">
      <c r="A2151" s="356" t="s">
        <v>1593</v>
      </c>
      <c r="B2151" s="356"/>
      <c r="C2151" s="356"/>
      <c r="D2151" s="356"/>
      <c r="E2151" s="356"/>
      <c r="F2151" s="356"/>
      <c r="G2151" s="356"/>
      <c r="H2151" s="356"/>
      <c r="I2151" s="356"/>
      <c r="J2151" s="356"/>
      <c r="K2151" s="356"/>
      <c r="L2151" s="356"/>
      <c r="M2151" s="356"/>
      <c r="N2151" s="356"/>
      <c r="O2151" s="356"/>
      <c r="P2151" s="356"/>
      <c r="Q2151" s="356"/>
      <c r="R2151" s="356"/>
      <c r="S2151" s="356"/>
      <c r="T2151" s="356"/>
      <c r="U2151" s="356"/>
      <c r="V2151" s="356"/>
      <c r="W2151" s="356"/>
      <c r="X2151" s="356"/>
      <c r="Y2151" s="356"/>
      <c r="Z2151" s="356"/>
      <c r="AA2151" s="356"/>
      <c r="AB2151" s="356"/>
      <c r="AC2151" s="356"/>
      <c r="AD2151" s="310">
        <f>'Art. 121'!Q2055</f>
        <v>3</v>
      </c>
      <c r="AE2151" s="94" t="str">
        <f t="shared" si="381"/>
        <v>No aplica</v>
      </c>
      <c r="AF2151">
        <f t="shared" si="382"/>
        <v>1.5</v>
      </c>
      <c r="AG2151" s="92" t="str">
        <f t="shared" si="383"/>
        <v>No aplica</v>
      </c>
      <c r="AH2151" s="95" t="e">
        <f t="shared" si="384"/>
        <v>#VALUE!</v>
      </c>
      <c r="AI2151" s="96" t="str">
        <f t="shared" si="385"/>
        <v>No aplica</v>
      </c>
      <c r="AJ2151" s="96" t="e">
        <f t="shared" si="386"/>
        <v>#VALUE!</v>
      </c>
      <c r="AK2151" s="96" t="e">
        <f t="shared" si="387"/>
        <v>#VALUE!</v>
      </c>
    </row>
    <row r="2152" spans="1:37" ht="24.9" customHeight="1" x14ac:dyDescent="0.25">
      <c r="A2152" s="393" t="s">
        <v>1594</v>
      </c>
      <c r="B2152" s="393"/>
      <c r="C2152" s="393"/>
      <c r="D2152" s="393"/>
      <c r="E2152" s="393"/>
      <c r="F2152" s="393"/>
      <c r="G2152" s="393"/>
      <c r="H2152" s="393"/>
      <c r="I2152" s="393"/>
      <c r="J2152" s="393"/>
      <c r="K2152" s="393"/>
      <c r="L2152" s="393"/>
      <c r="M2152" s="393"/>
      <c r="N2152" s="393"/>
      <c r="O2152" s="393"/>
      <c r="P2152" s="393"/>
      <c r="Q2152" s="393"/>
      <c r="R2152" s="393"/>
      <c r="S2152" s="393"/>
      <c r="T2152" s="393"/>
      <c r="U2152" s="393"/>
      <c r="V2152" s="393"/>
      <c r="W2152" s="393"/>
      <c r="X2152" s="393"/>
      <c r="Y2152" s="393"/>
      <c r="Z2152" s="393"/>
      <c r="AA2152" s="393"/>
      <c r="AB2152" s="393"/>
      <c r="AC2152" s="393"/>
      <c r="AD2152" s="310">
        <f>'Art. 121'!Q2056</f>
        <v>3</v>
      </c>
      <c r="AE2152" s="94" t="str">
        <f t="shared" si="381"/>
        <v>No aplica</v>
      </c>
      <c r="AF2152">
        <f t="shared" si="382"/>
        <v>1.5</v>
      </c>
      <c r="AG2152" s="92" t="str">
        <f t="shared" si="383"/>
        <v>No aplica</v>
      </c>
      <c r="AH2152" s="95" t="e">
        <f t="shared" si="384"/>
        <v>#VALUE!</v>
      </c>
      <c r="AI2152" s="96" t="str">
        <f t="shared" si="385"/>
        <v>No aplica</v>
      </c>
      <c r="AJ2152" s="96" t="e">
        <f t="shared" si="386"/>
        <v>#VALUE!</v>
      </c>
      <c r="AK2152" s="96" t="e">
        <f t="shared" si="387"/>
        <v>#VALUE!</v>
      </c>
    </row>
    <row r="2153" spans="1:37" ht="24.9" customHeight="1" x14ac:dyDescent="0.25">
      <c r="A2153" s="393" t="s">
        <v>1595</v>
      </c>
      <c r="B2153" s="393"/>
      <c r="C2153" s="393"/>
      <c r="D2153" s="393"/>
      <c r="E2153" s="393"/>
      <c r="F2153" s="393"/>
      <c r="G2153" s="393"/>
      <c r="H2153" s="393"/>
      <c r="I2153" s="393"/>
      <c r="J2153" s="393"/>
      <c r="K2153" s="393"/>
      <c r="L2153" s="393"/>
      <c r="M2153" s="393"/>
      <c r="N2153" s="393"/>
      <c r="O2153" s="393"/>
      <c r="P2153" s="393"/>
      <c r="Q2153" s="393"/>
      <c r="R2153" s="393"/>
      <c r="S2153" s="393"/>
      <c r="T2153" s="393"/>
      <c r="U2153" s="393"/>
      <c r="V2153" s="393"/>
      <c r="W2153" s="393"/>
      <c r="X2153" s="393"/>
      <c r="Y2153" s="393"/>
      <c r="Z2153" s="393"/>
      <c r="AA2153" s="393"/>
      <c r="AB2153" s="393"/>
      <c r="AC2153" s="393"/>
      <c r="AD2153" s="310">
        <f>'Art. 121'!Q2057</f>
        <v>3</v>
      </c>
      <c r="AE2153" s="94" t="str">
        <f t="shared" si="381"/>
        <v>No aplica</v>
      </c>
      <c r="AF2153">
        <f t="shared" si="382"/>
        <v>1.5</v>
      </c>
      <c r="AG2153" s="92" t="str">
        <f t="shared" si="383"/>
        <v>No aplica</v>
      </c>
      <c r="AH2153" s="95" t="e">
        <f t="shared" si="384"/>
        <v>#VALUE!</v>
      </c>
      <c r="AI2153" s="96" t="str">
        <f t="shared" si="385"/>
        <v>No aplica</v>
      </c>
      <c r="AJ2153" s="96" t="e">
        <f t="shared" si="386"/>
        <v>#VALUE!</v>
      </c>
      <c r="AK2153" s="96" t="e">
        <f t="shared" si="387"/>
        <v>#VALUE!</v>
      </c>
    </row>
    <row r="2154" spans="1:37" ht="24.9" customHeight="1" x14ac:dyDescent="0.25">
      <c r="A2154" s="356" t="s">
        <v>1596</v>
      </c>
      <c r="B2154" s="356"/>
      <c r="C2154" s="356"/>
      <c r="D2154" s="356"/>
      <c r="E2154" s="356"/>
      <c r="F2154" s="356"/>
      <c r="G2154" s="356"/>
      <c r="H2154" s="356"/>
      <c r="I2154" s="356"/>
      <c r="J2154" s="356"/>
      <c r="K2154" s="356"/>
      <c r="L2154" s="356"/>
      <c r="M2154" s="356"/>
      <c r="N2154" s="356"/>
      <c r="O2154" s="356"/>
      <c r="P2154" s="356"/>
      <c r="Q2154" s="356"/>
      <c r="R2154" s="356"/>
      <c r="S2154" s="356"/>
      <c r="T2154" s="356"/>
      <c r="U2154" s="356"/>
      <c r="V2154" s="356"/>
      <c r="W2154" s="356"/>
      <c r="X2154" s="356"/>
      <c r="Y2154" s="356"/>
      <c r="Z2154" s="356"/>
      <c r="AA2154" s="356"/>
      <c r="AB2154" s="356"/>
      <c r="AC2154" s="356"/>
      <c r="AD2154" s="310">
        <f>'Art. 121'!Q2058</f>
        <v>3</v>
      </c>
      <c r="AE2154" s="94" t="str">
        <f t="shared" si="381"/>
        <v>No aplica</v>
      </c>
      <c r="AF2154">
        <f t="shared" si="382"/>
        <v>1.5</v>
      </c>
      <c r="AG2154" s="92" t="str">
        <f t="shared" si="383"/>
        <v>No aplica</v>
      </c>
      <c r="AH2154" s="95" t="e">
        <f t="shared" si="384"/>
        <v>#VALUE!</v>
      </c>
      <c r="AI2154" s="96" t="str">
        <f t="shared" si="385"/>
        <v>No aplica</v>
      </c>
      <c r="AJ2154" s="96" t="e">
        <f t="shared" si="386"/>
        <v>#VALUE!</v>
      </c>
      <c r="AK2154" s="96" t="e">
        <f t="shared" si="387"/>
        <v>#VALUE!</v>
      </c>
    </row>
    <row r="2155" spans="1:37" ht="24.9" customHeight="1" x14ac:dyDescent="0.25">
      <c r="A2155" s="356" t="s">
        <v>1597</v>
      </c>
      <c r="B2155" s="356"/>
      <c r="C2155" s="356"/>
      <c r="D2155" s="356"/>
      <c r="E2155" s="356"/>
      <c r="F2155" s="356"/>
      <c r="G2155" s="356"/>
      <c r="H2155" s="356"/>
      <c r="I2155" s="356"/>
      <c r="J2155" s="356"/>
      <c r="K2155" s="356"/>
      <c r="L2155" s="356"/>
      <c r="M2155" s="356"/>
      <c r="N2155" s="356"/>
      <c r="O2155" s="356"/>
      <c r="P2155" s="356"/>
      <c r="Q2155" s="356"/>
      <c r="R2155" s="356"/>
      <c r="S2155" s="356"/>
      <c r="T2155" s="356"/>
      <c r="U2155" s="356"/>
      <c r="V2155" s="356"/>
      <c r="W2155" s="356"/>
      <c r="X2155" s="356"/>
      <c r="Y2155" s="356"/>
      <c r="Z2155" s="356"/>
      <c r="AA2155" s="356"/>
      <c r="AB2155" s="356"/>
      <c r="AC2155" s="356"/>
      <c r="AD2155" s="310">
        <f>'Art. 121'!Q2059</f>
        <v>3</v>
      </c>
      <c r="AE2155" s="94" t="str">
        <f t="shared" si="381"/>
        <v>No aplica</v>
      </c>
      <c r="AF2155">
        <f t="shared" si="382"/>
        <v>1.5</v>
      </c>
      <c r="AG2155" s="92" t="str">
        <f t="shared" si="383"/>
        <v>No aplica</v>
      </c>
      <c r="AH2155" s="95" t="e">
        <f t="shared" si="384"/>
        <v>#VALUE!</v>
      </c>
      <c r="AI2155" s="96" t="str">
        <f t="shared" si="385"/>
        <v>No aplica</v>
      </c>
      <c r="AJ2155" s="96" t="e">
        <f t="shared" si="386"/>
        <v>#VALUE!</v>
      </c>
      <c r="AK2155" s="96" t="e">
        <f t="shared" si="387"/>
        <v>#VALUE!</v>
      </c>
    </row>
    <row r="2156" spans="1:37" ht="24.9" customHeight="1" x14ac:dyDescent="0.25">
      <c r="A2156" s="356" t="s">
        <v>1598</v>
      </c>
      <c r="B2156" s="356"/>
      <c r="C2156" s="356"/>
      <c r="D2156" s="356"/>
      <c r="E2156" s="356"/>
      <c r="F2156" s="356"/>
      <c r="G2156" s="356"/>
      <c r="H2156" s="356"/>
      <c r="I2156" s="356"/>
      <c r="J2156" s="356"/>
      <c r="K2156" s="356"/>
      <c r="L2156" s="356"/>
      <c r="M2156" s="356"/>
      <c r="N2156" s="356"/>
      <c r="O2156" s="356"/>
      <c r="P2156" s="356"/>
      <c r="Q2156" s="356"/>
      <c r="R2156" s="356"/>
      <c r="S2156" s="356"/>
      <c r="T2156" s="356"/>
      <c r="U2156" s="356"/>
      <c r="V2156" s="356"/>
      <c r="W2156" s="356"/>
      <c r="X2156" s="356"/>
      <c r="Y2156" s="356"/>
      <c r="Z2156" s="356"/>
      <c r="AA2156" s="356"/>
      <c r="AB2156" s="356"/>
      <c r="AC2156" s="356"/>
      <c r="AD2156" s="310">
        <f>'Art. 121'!Q2060</f>
        <v>3</v>
      </c>
      <c r="AE2156" s="94" t="str">
        <f t="shared" si="381"/>
        <v>No aplica</v>
      </c>
      <c r="AF2156">
        <f t="shared" si="382"/>
        <v>1.5</v>
      </c>
      <c r="AG2156" s="92" t="str">
        <f t="shared" si="383"/>
        <v>No aplica</v>
      </c>
      <c r="AH2156" s="95" t="e">
        <f t="shared" si="384"/>
        <v>#VALUE!</v>
      </c>
      <c r="AI2156" s="96" t="str">
        <f t="shared" si="385"/>
        <v>No aplica</v>
      </c>
      <c r="AJ2156" s="96" t="e">
        <f t="shared" si="386"/>
        <v>#VALUE!</v>
      </c>
      <c r="AK2156" s="96" t="e">
        <f t="shared" si="387"/>
        <v>#VALUE!</v>
      </c>
    </row>
    <row r="2157" spans="1:37" ht="24.9" customHeight="1" x14ac:dyDescent="0.25">
      <c r="A2157" s="356" t="s">
        <v>1599</v>
      </c>
      <c r="B2157" s="356"/>
      <c r="C2157" s="356"/>
      <c r="D2157" s="356"/>
      <c r="E2157" s="356"/>
      <c r="F2157" s="356"/>
      <c r="G2157" s="356"/>
      <c r="H2157" s="356"/>
      <c r="I2157" s="356"/>
      <c r="J2157" s="356"/>
      <c r="K2157" s="356"/>
      <c r="L2157" s="356"/>
      <c r="M2157" s="356"/>
      <c r="N2157" s="356"/>
      <c r="O2157" s="356"/>
      <c r="P2157" s="356"/>
      <c r="Q2157" s="356"/>
      <c r="R2157" s="356"/>
      <c r="S2157" s="356"/>
      <c r="T2157" s="356"/>
      <c r="U2157" s="356"/>
      <c r="V2157" s="356"/>
      <c r="W2157" s="356"/>
      <c r="X2157" s="356"/>
      <c r="Y2157" s="356"/>
      <c r="Z2157" s="356"/>
      <c r="AA2157" s="356"/>
      <c r="AB2157" s="356"/>
      <c r="AC2157" s="356"/>
      <c r="AD2157" s="310">
        <f>'Art. 121'!Q2061</f>
        <v>3</v>
      </c>
      <c r="AE2157" s="94" t="str">
        <f t="shared" si="381"/>
        <v>No aplica</v>
      </c>
      <c r="AF2157">
        <f t="shared" si="382"/>
        <v>1.5</v>
      </c>
      <c r="AG2157" s="92" t="str">
        <f t="shared" si="383"/>
        <v>No aplica</v>
      </c>
      <c r="AH2157" s="95" t="e">
        <f t="shared" si="384"/>
        <v>#VALUE!</v>
      </c>
      <c r="AI2157" s="96" t="str">
        <f t="shared" si="385"/>
        <v>No aplica</v>
      </c>
      <c r="AJ2157" s="96" t="e">
        <f t="shared" si="386"/>
        <v>#VALUE!</v>
      </c>
      <c r="AK2157" s="96" t="e">
        <f t="shared" si="387"/>
        <v>#VALUE!</v>
      </c>
    </row>
    <row r="2158" spans="1:37" ht="24.9" customHeight="1" x14ac:dyDescent="0.25">
      <c r="A2158" s="356" t="s">
        <v>1600</v>
      </c>
      <c r="B2158" s="356"/>
      <c r="C2158" s="356"/>
      <c r="D2158" s="356"/>
      <c r="E2158" s="356"/>
      <c r="F2158" s="356"/>
      <c r="G2158" s="356"/>
      <c r="H2158" s="356"/>
      <c r="I2158" s="356"/>
      <c r="J2158" s="356"/>
      <c r="K2158" s="356"/>
      <c r="L2158" s="356"/>
      <c r="M2158" s="356"/>
      <c r="N2158" s="356"/>
      <c r="O2158" s="356"/>
      <c r="P2158" s="356"/>
      <c r="Q2158" s="356"/>
      <c r="R2158" s="356"/>
      <c r="S2158" s="356"/>
      <c r="T2158" s="356"/>
      <c r="U2158" s="356"/>
      <c r="V2158" s="356"/>
      <c r="W2158" s="356"/>
      <c r="X2158" s="356"/>
      <c r="Y2158" s="356"/>
      <c r="Z2158" s="356"/>
      <c r="AA2158" s="356"/>
      <c r="AB2158" s="356"/>
      <c r="AC2158" s="356"/>
      <c r="AD2158" s="310">
        <f>'Art. 121'!Q2062</f>
        <v>3</v>
      </c>
      <c r="AE2158" s="94" t="str">
        <f t="shared" si="381"/>
        <v>No aplica</v>
      </c>
      <c r="AF2158">
        <f t="shared" si="382"/>
        <v>1.5</v>
      </c>
      <c r="AG2158" s="92" t="str">
        <f t="shared" si="383"/>
        <v>No aplica</v>
      </c>
      <c r="AH2158" s="95" t="e">
        <f t="shared" si="384"/>
        <v>#VALUE!</v>
      </c>
      <c r="AI2158" s="96" t="str">
        <f t="shared" si="385"/>
        <v>No aplica</v>
      </c>
      <c r="AJ2158" s="96" t="e">
        <f t="shared" si="386"/>
        <v>#VALUE!</v>
      </c>
      <c r="AK2158" s="96" t="e">
        <f t="shared" si="387"/>
        <v>#VALUE!</v>
      </c>
    </row>
    <row r="2159" spans="1:37" ht="24.9" customHeight="1" x14ac:dyDescent="0.25">
      <c r="A2159" s="393" t="s">
        <v>1601</v>
      </c>
      <c r="B2159" s="393"/>
      <c r="C2159" s="393"/>
      <c r="D2159" s="393"/>
      <c r="E2159" s="393"/>
      <c r="F2159" s="393"/>
      <c r="G2159" s="393"/>
      <c r="H2159" s="393"/>
      <c r="I2159" s="393"/>
      <c r="J2159" s="393"/>
      <c r="K2159" s="393"/>
      <c r="L2159" s="393"/>
      <c r="M2159" s="393"/>
      <c r="N2159" s="393"/>
      <c r="O2159" s="393"/>
      <c r="P2159" s="393"/>
      <c r="Q2159" s="393"/>
      <c r="R2159" s="393"/>
      <c r="S2159" s="393"/>
      <c r="T2159" s="393"/>
      <c r="U2159" s="393"/>
      <c r="V2159" s="393"/>
      <c r="W2159" s="393"/>
      <c r="X2159" s="393"/>
      <c r="Y2159" s="393"/>
      <c r="Z2159" s="393"/>
      <c r="AA2159" s="393"/>
      <c r="AB2159" s="393"/>
      <c r="AC2159" s="393"/>
      <c r="AD2159" s="310">
        <f>'Art. 121'!Q2063</f>
        <v>3</v>
      </c>
      <c r="AE2159" s="94" t="str">
        <f t="shared" si="381"/>
        <v>No aplica</v>
      </c>
      <c r="AF2159">
        <f t="shared" si="382"/>
        <v>1.5</v>
      </c>
      <c r="AG2159" s="92" t="str">
        <f t="shared" si="383"/>
        <v>No aplica</v>
      </c>
      <c r="AH2159" s="95" t="e">
        <f t="shared" si="384"/>
        <v>#VALUE!</v>
      </c>
      <c r="AI2159" s="96" t="str">
        <f t="shared" si="385"/>
        <v>No aplica</v>
      </c>
      <c r="AJ2159" s="96" t="e">
        <f t="shared" si="386"/>
        <v>#VALUE!</v>
      </c>
      <c r="AK2159" s="96" t="e">
        <f t="shared" si="387"/>
        <v>#VALUE!</v>
      </c>
    </row>
    <row r="2160" spans="1:37" ht="24.9" customHeight="1" x14ac:dyDescent="0.25">
      <c r="A2160" s="393" t="s">
        <v>1602</v>
      </c>
      <c r="B2160" s="393"/>
      <c r="C2160" s="393"/>
      <c r="D2160" s="393"/>
      <c r="E2160" s="393"/>
      <c r="F2160" s="393"/>
      <c r="G2160" s="393"/>
      <c r="H2160" s="393"/>
      <c r="I2160" s="393"/>
      <c r="J2160" s="393"/>
      <c r="K2160" s="393"/>
      <c r="L2160" s="393"/>
      <c r="M2160" s="393"/>
      <c r="N2160" s="393"/>
      <c r="O2160" s="393"/>
      <c r="P2160" s="393"/>
      <c r="Q2160" s="393"/>
      <c r="R2160" s="393"/>
      <c r="S2160" s="393"/>
      <c r="T2160" s="393"/>
      <c r="U2160" s="393"/>
      <c r="V2160" s="393"/>
      <c r="W2160" s="393"/>
      <c r="X2160" s="393"/>
      <c r="Y2160" s="393"/>
      <c r="Z2160" s="393"/>
      <c r="AA2160" s="393"/>
      <c r="AB2160" s="393"/>
      <c r="AC2160" s="393"/>
      <c r="AD2160" s="310">
        <f>'Art. 121'!Q2064</f>
        <v>3</v>
      </c>
      <c r="AE2160" s="94" t="str">
        <f t="shared" si="381"/>
        <v>No aplica</v>
      </c>
      <c r="AF2160">
        <f t="shared" si="382"/>
        <v>1.5</v>
      </c>
      <c r="AG2160" s="92" t="str">
        <f t="shared" si="383"/>
        <v>No aplica</v>
      </c>
      <c r="AH2160" s="95" t="e">
        <f t="shared" si="384"/>
        <v>#VALUE!</v>
      </c>
      <c r="AI2160" s="96" t="str">
        <f t="shared" si="385"/>
        <v>No aplica</v>
      </c>
      <c r="AJ2160" s="96" t="e">
        <f t="shared" si="386"/>
        <v>#VALUE!</v>
      </c>
      <c r="AK2160" s="96" t="e">
        <f t="shared" si="387"/>
        <v>#VALUE!</v>
      </c>
    </row>
    <row r="2161" spans="1:37" ht="24.9" customHeight="1" x14ac:dyDescent="0.25">
      <c r="A2161" s="356" t="s">
        <v>1603</v>
      </c>
      <c r="B2161" s="356"/>
      <c r="C2161" s="356"/>
      <c r="D2161" s="356"/>
      <c r="E2161" s="356"/>
      <c r="F2161" s="356"/>
      <c r="G2161" s="356"/>
      <c r="H2161" s="356"/>
      <c r="I2161" s="356"/>
      <c r="J2161" s="356"/>
      <c r="K2161" s="356"/>
      <c r="L2161" s="356"/>
      <c r="M2161" s="356"/>
      <c r="N2161" s="356"/>
      <c r="O2161" s="356"/>
      <c r="P2161" s="356"/>
      <c r="Q2161" s="356"/>
      <c r="R2161" s="356"/>
      <c r="S2161" s="356"/>
      <c r="T2161" s="356"/>
      <c r="U2161" s="356"/>
      <c r="V2161" s="356"/>
      <c r="W2161" s="356"/>
      <c r="X2161" s="356"/>
      <c r="Y2161" s="356"/>
      <c r="Z2161" s="356"/>
      <c r="AA2161" s="356"/>
      <c r="AB2161" s="356"/>
      <c r="AC2161" s="356"/>
      <c r="AD2161" s="310">
        <f>'Art. 121'!Q2065</f>
        <v>3</v>
      </c>
      <c r="AE2161" s="94" t="str">
        <f t="shared" si="381"/>
        <v>No aplica</v>
      </c>
      <c r="AF2161">
        <f t="shared" si="382"/>
        <v>1.5</v>
      </c>
      <c r="AG2161" s="92" t="str">
        <f t="shared" si="383"/>
        <v>No aplica</v>
      </c>
      <c r="AH2161" s="95" t="e">
        <f t="shared" si="384"/>
        <v>#VALUE!</v>
      </c>
      <c r="AI2161" s="96" t="str">
        <f t="shared" si="385"/>
        <v>No aplica</v>
      </c>
      <c r="AJ2161" s="96" t="e">
        <f t="shared" si="386"/>
        <v>#VALUE!</v>
      </c>
      <c r="AK2161" s="96" t="e">
        <f t="shared" si="387"/>
        <v>#VALUE!</v>
      </c>
    </row>
    <row r="2162" spans="1:37" ht="24.9" customHeight="1" x14ac:dyDescent="0.25">
      <c r="A2162" s="356" t="s">
        <v>1604</v>
      </c>
      <c r="B2162" s="356"/>
      <c r="C2162" s="356"/>
      <c r="D2162" s="356"/>
      <c r="E2162" s="356"/>
      <c r="F2162" s="356"/>
      <c r="G2162" s="356"/>
      <c r="H2162" s="356"/>
      <c r="I2162" s="356"/>
      <c r="J2162" s="356"/>
      <c r="K2162" s="356"/>
      <c r="L2162" s="356"/>
      <c r="M2162" s="356"/>
      <c r="N2162" s="356"/>
      <c r="O2162" s="356"/>
      <c r="P2162" s="356"/>
      <c r="Q2162" s="356"/>
      <c r="R2162" s="356"/>
      <c r="S2162" s="356"/>
      <c r="T2162" s="356"/>
      <c r="U2162" s="356"/>
      <c r="V2162" s="356"/>
      <c r="W2162" s="356"/>
      <c r="X2162" s="356"/>
      <c r="Y2162" s="356"/>
      <c r="Z2162" s="356"/>
      <c r="AA2162" s="356"/>
      <c r="AB2162" s="356"/>
      <c r="AC2162" s="356"/>
      <c r="AD2162" s="310">
        <f>'Art. 121'!Q2066</f>
        <v>3</v>
      </c>
      <c r="AE2162" s="94" t="str">
        <f t="shared" si="381"/>
        <v>No aplica</v>
      </c>
      <c r="AF2162">
        <f t="shared" si="382"/>
        <v>1.5</v>
      </c>
      <c r="AG2162" s="92" t="str">
        <f t="shared" si="383"/>
        <v>No aplica</v>
      </c>
      <c r="AH2162" s="95" t="e">
        <f t="shared" si="384"/>
        <v>#VALUE!</v>
      </c>
      <c r="AI2162" s="96" t="str">
        <f t="shared" si="385"/>
        <v>No aplica</v>
      </c>
      <c r="AJ2162" s="96" t="e">
        <f t="shared" si="386"/>
        <v>#VALUE!</v>
      </c>
      <c r="AK2162" s="96" t="e">
        <f t="shared" si="387"/>
        <v>#VALUE!</v>
      </c>
    </row>
    <row r="2163" spans="1:37" ht="24.9" customHeight="1" x14ac:dyDescent="0.25">
      <c r="A2163" s="356" t="s">
        <v>1605</v>
      </c>
      <c r="B2163" s="356"/>
      <c r="C2163" s="356"/>
      <c r="D2163" s="356"/>
      <c r="E2163" s="356"/>
      <c r="F2163" s="356"/>
      <c r="G2163" s="356"/>
      <c r="H2163" s="356"/>
      <c r="I2163" s="356"/>
      <c r="J2163" s="356"/>
      <c r="K2163" s="356"/>
      <c r="L2163" s="356"/>
      <c r="M2163" s="356"/>
      <c r="N2163" s="356"/>
      <c r="O2163" s="356"/>
      <c r="P2163" s="356"/>
      <c r="Q2163" s="356"/>
      <c r="R2163" s="356"/>
      <c r="S2163" s="356"/>
      <c r="T2163" s="356"/>
      <c r="U2163" s="356"/>
      <c r="V2163" s="356"/>
      <c r="W2163" s="356"/>
      <c r="X2163" s="356"/>
      <c r="Y2163" s="356"/>
      <c r="Z2163" s="356"/>
      <c r="AA2163" s="356"/>
      <c r="AB2163" s="356"/>
      <c r="AC2163" s="356"/>
      <c r="AD2163" s="310">
        <f>'Art. 121'!Q2067</f>
        <v>3</v>
      </c>
      <c r="AE2163" s="94" t="str">
        <f t="shared" si="381"/>
        <v>No aplica</v>
      </c>
      <c r="AF2163">
        <f t="shared" si="382"/>
        <v>1.5</v>
      </c>
      <c r="AG2163" s="92" t="str">
        <f t="shared" si="383"/>
        <v>No aplica</v>
      </c>
      <c r="AH2163" s="95" t="e">
        <f t="shared" si="384"/>
        <v>#VALUE!</v>
      </c>
      <c r="AI2163" s="96" t="str">
        <f t="shared" si="385"/>
        <v>No aplica</v>
      </c>
      <c r="AJ2163" s="96" t="e">
        <f t="shared" si="386"/>
        <v>#VALUE!</v>
      </c>
      <c r="AK2163" s="96" t="e">
        <f t="shared" si="387"/>
        <v>#VALUE!</v>
      </c>
    </row>
    <row r="2164" spans="1:37" ht="24.9" customHeight="1" x14ac:dyDescent="0.25">
      <c r="A2164" s="383" t="s">
        <v>1879</v>
      </c>
      <c r="B2164" s="383"/>
      <c r="C2164" s="383"/>
      <c r="D2164" s="383"/>
      <c r="E2164" s="383"/>
      <c r="F2164" s="383"/>
      <c r="G2164" s="383"/>
      <c r="H2164" s="383"/>
      <c r="I2164" s="383"/>
      <c r="J2164" s="383"/>
      <c r="K2164" s="383"/>
      <c r="L2164" s="383"/>
      <c r="M2164" s="383"/>
      <c r="N2164" s="383"/>
      <c r="O2164" s="383"/>
      <c r="P2164" s="383"/>
      <c r="Q2164" s="383"/>
      <c r="R2164" s="383"/>
      <c r="S2164" s="383"/>
      <c r="T2164" s="383"/>
      <c r="U2164" s="383"/>
      <c r="V2164" s="383"/>
      <c r="W2164" s="383"/>
      <c r="X2164" s="383"/>
      <c r="Y2164" s="383"/>
      <c r="Z2164" s="383"/>
      <c r="AA2164" s="383"/>
      <c r="AB2164" s="383"/>
      <c r="AC2164" s="383"/>
      <c r="AD2164" s="383"/>
      <c r="AE2164" s="94">
        <f>SUM(AE2157:AE2163)</f>
        <v>0</v>
      </c>
      <c r="AF2164" s="61"/>
      <c r="AG2164" s="97">
        <f>SUM(AG2148:AG2163)</f>
        <v>0</v>
      </c>
      <c r="AH2164" s="98"/>
      <c r="AI2164" s="99"/>
      <c r="AJ2164" s="99"/>
      <c r="AK2164" s="99"/>
    </row>
    <row r="2165" spans="1:37" ht="24.9" customHeight="1" x14ac:dyDescent="0.25">
      <c r="A2165" s="384" t="s">
        <v>1880</v>
      </c>
      <c r="B2165" s="384"/>
      <c r="C2165" s="384"/>
      <c r="D2165" s="384"/>
      <c r="E2165" s="384"/>
      <c r="F2165" s="384"/>
      <c r="G2165" s="384"/>
      <c r="H2165" s="384"/>
      <c r="I2165" s="384"/>
      <c r="J2165" s="384"/>
      <c r="K2165" s="384"/>
      <c r="L2165" s="384"/>
      <c r="M2165" s="384"/>
      <c r="N2165" s="384"/>
      <c r="O2165" s="384"/>
      <c r="P2165" s="384"/>
      <c r="Q2165" s="384"/>
      <c r="R2165" s="384"/>
      <c r="S2165" s="384"/>
      <c r="T2165" s="384"/>
      <c r="U2165" s="384"/>
      <c r="V2165" s="384"/>
      <c r="W2165" s="384"/>
      <c r="X2165" s="384"/>
      <c r="Y2165" s="384"/>
      <c r="Z2165" s="384"/>
      <c r="AA2165" s="384"/>
      <c r="AB2165" s="384"/>
      <c r="AC2165" s="384"/>
      <c r="AD2165" s="384"/>
      <c r="AE2165" s="94">
        <f>AE2164/$AE$23*100</f>
        <v>0</v>
      </c>
      <c r="AF2165" s="61"/>
      <c r="AG2165" s="97"/>
      <c r="AH2165" s="98"/>
      <c r="AI2165" s="99"/>
      <c r="AJ2165" s="99"/>
      <c r="AK2165" s="99"/>
    </row>
    <row r="2166" spans="1:37" ht="24.9" customHeight="1" x14ac:dyDescent="0.25">
      <c r="A2166" s="73"/>
      <c r="B2166" s="73"/>
      <c r="C2166" s="73"/>
      <c r="D2166" s="73"/>
      <c r="E2166" s="73"/>
      <c r="F2166" s="73"/>
      <c r="G2166" s="73"/>
      <c r="H2166" s="73"/>
      <c r="I2166" s="73"/>
      <c r="J2166" s="73"/>
      <c r="K2166" s="73"/>
      <c r="L2166" s="73"/>
      <c r="M2166" s="73"/>
      <c r="N2166" s="73"/>
      <c r="O2166" s="73"/>
      <c r="P2166" s="73"/>
      <c r="Q2166" s="100"/>
      <c r="R2166" s="73"/>
      <c r="S2166" s="73"/>
      <c r="T2166" s="73"/>
      <c r="U2166" s="73"/>
      <c r="V2166" s="73"/>
      <c r="W2166" s="73"/>
      <c r="X2166" s="73"/>
      <c r="Y2166" s="73"/>
      <c r="Z2166" s="73"/>
      <c r="AA2166" s="73"/>
      <c r="AB2166" s="73"/>
      <c r="AC2166" s="73"/>
      <c r="AD2166" s="101"/>
      <c r="AE2166" s="101"/>
    </row>
    <row r="2167" spans="1:37" ht="24.9" customHeight="1" x14ac:dyDescent="0.25">
      <c r="A2167" s="391" t="s">
        <v>198</v>
      </c>
      <c r="B2167" s="391"/>
      <c r="C2167" s="391"/>
      <c r="D2167" s="391"/>
      <c r="E2167" s="391"/>
      <c r="F2167" s="391"/>
      <c r="G2167" s="391"/>
      <c r="H2167" s="391"/>
      <c r="I2167" s="391"/>
      <c r="J2167" s="391"/>
      <c r="K2167" s="391"/>
      <c r="L2167" s="391"/>
      <c r="M2167" s="391"/>
      <c r="N2167" s="391"/>
      <c r="O2167" s="391"/>
      <c r="P2167" s="391"/>
      <c r="Q2167" s="391"/>
      <c r="R2167" s="391"/>
      <c r="S2167" s="391"/>
      <c r="T2167" s="391"/>
      <c r="U2167" s="391"/>
      <c r="V2167" s="391"/>
      <c r="W2167" s="391"/>
      <c r="X2167" s="391"/>
      <c r="Y2167" s="391"/>
      <c r="Z2167" s="391"/>
      <c r="AA2167" s="391"/>
      <c r="AB2167" s="391"/>
      <c r="AC2167" s="391"/>
      <c r="AD2167" s="112" t="s">
        <v>187</v>
      </c>
      <c r="AE2167" s="113" t="s">
        <v>7</v>
      </c>
      <c r="AF2167" s="92" t="s">
        <v>1666</v>
      </c>
      <c r="AG2167" s="92" t="s">
        <v>1667</v>
      </c>
      <c r="AH2167" s="92" t="s">
        <v>1668</v>
      </c>
      <c r="AI2167" s="93" t="s">
        <v>1669</v>
      </c>
      <c r="AJ2167" s="92"/>
      <c r="AK2167" s="93" t="s">
        <v>1670</v>
      </c>
    </row>
    <row r="2168" spans="1:37" ht="24.9" customHeight="1" x14ac:dyDescent="0.25">
      <c r="A2168" s="356" t="s">
        <v>1445</v>
      </c>
      <c r="B2168" s="356"/>
      <c r="C2168" s="356"/>
      <c r="D2168" s="356"/>
      <c r="E2168" s="356"/>
      <c r="F2168" s="356"/>
      <c r="G2168" s="356"/>
      <c r="H2168" s="356"/>
      <c r="I2168" s="356"/>
      <c r="J2168" s="356"/>
      <c r="K2168" s="356"/>
      <c r="L2168" s="356"/>
      <c r="M2168" s="356"/>
      <c r="N2168" s="356"/>
      <c r="O2168" s="356"/>
      <c r="P2168" s="356"/>
      <c r="Q2168" s="356"/>
      <c r="R2168" s="356"/>
      <c r="S2168" s="356"/>
      <c r="T2168" s="356"/>
      <c r="U2168" s="356"/>
      <c r="V2168" s="356"/>
      <c r="W2168" s="356"/>
      <c r="X2168" s="356"/>
      <c r="Y2168" s="356"/>
      <c r="Z2168" s="356"/>
      <c r="AA2168" s="356"/>
      <c r="AB2168" s="356"/>
      <c r="AC2168" s="356"/>
      <c r="AD2168" s="310">
        <f>'Art. 121'!Q2070</f>
        <v>3</v>
      </c>
      <c r="AE2168" s="94" t="str">
        <f>IF(AG2168=1,AK2168,AG2168)</f>
        <v>No aplica</v>
      </c>
      <c r="AF2168">
        <f>AD2168/2</f>
        <v>1.5</v>
      </c>
      <c r="AG2168" s="92" t="str">
        <f>IF(AND(AF2168&gt;=0,AF2168&lt;=1),1,"No aplica")</f>
        <v>No aplica</v>
      </c>
      <c r="AH2168" s="95" t="e">
        <f>AD2168/(AG2168*2)</f>
        <v>#VALUE!</v>
      </c>
      <c r="AI2168" s="96" t="str">
        <f>IF(AG2168=1,AG2168/$AG$2173,"No aplica")</f>
        <v>No aplica</v>
      </c>
      <c r="AJ2168" s="96" t="e">
        <f>AF2168*AI2168</f>
        <v>#VALUE!</v>
      </c>
      <c r="AK2168" s="96" t="e">
        <f>AJ2168*$AE$23</f>
        <v>#VALUE!</v>
      </c>
    </row>
    <row r="2169" spans="1:37" ht="24.9" customHeight="1" x14ac:dyDescent="0.25">
      <c r="A2169" s="356" t="s">
        <v>1446</v>
      </c>
      <c r="B2169" s="356"/>
      <c r="C2169" s="356"/>
      <c r="D2169" s="356"/>
      <c r="E2169" s="356"/>
      <c r="F2169" s="356"/>
      <c r="G2169" s="356"/>
      <c r="H2169" s="356"/>
      <c r="I2169" s="356"/>
      <c r="J2169" s="356"/>
      <c r="K2169" s="356"/>
      <c r="L2169" s="356"/>
      <c r="M2169" s="356"/>
      <c r="N2169" s="356"/>
      <c r="O2169" s="356"/>
      <c r="P2169" s="356"/>
      <c r="Q2169" s="356"/>
      <c r="R2169" s="356"/>
      <c r="S2169" s="356"/>
      <c r="T2169" s="356"/>
      <c r="U2169" s="356"/>
      <c r="V2169" s="356"/>
      <c r="W2169" s="356"/>
      <c r="X2169" s="356"/>
      <c r="Y2169" s="356"/>
      <c r="Z2169" s="356"/>
      <c r="AA2169" s="356"/>
      <c r="AB2169" s="356"/>
      <c r="AC2169" s="356"/>
      <c r="AD2169" s="310">
        <f>'Art. 121'!Q2071</f>
        <v>3</v>
      </c>
      <c r="AE2169" s="94" t="str">
        <f>IF(AG2169=1,AK2169,AG2169)</f>
        <v>No aplica</v>
      </c>
      <c r="AF2169">
        <f>AD2169/2</f>
        <v>1.5</v>
      </c>
      <c r="AG2169" s="92" t="str">
        <f>IF(AND(AF2169&gt;=0,AF2169&lt;=1),1,"No aplica")</f>
        <v>No aplica</v>
      </c>
      <c r="AH2169" s="95" t="e">
        <f>AD2169/(AG2169*2)</f>
        <v>#VALUE!</v>
      </c>
      <c r="AI2169" s="96" t="str">
        <f>IF(AG2169=1,AG2169/$AG$2173,"No aplica")</f>
        <v>No aplica</v>
      </c>
      <c r="AJ2169" s="96" t="e">
        <f>AF2169*AI2169</f>
        <v>#VALUE!</v>
      </c>
      <c r="AK2169" s="96" t="e">
        <f>AJ2169*$AE$23</f>
        <v>#VALUE!</v>
      </c>
    </row>
    <row r="2170" spans="1:37" ht="24.9" customHeight="1" x14ac:dyDescent="0.25">
      <c r="A2170" s="356" t="s">
        <v>1447</v>
      </c>
      <c r="B2170" s="356"/>
      <c r="C2170" s="356"/>
      <c r="D2170" s="356"/>
      <c r="E2170" s="356"/>
      <c r="F2170" s="356"/>
      <c r="G2170" s="356"/>
      <c r="H2170" s="356"/>
      <c r="I2170" s="356"/>
      <c r="J2170" s="356"/>
      <c r="K2170" s="356"/>
      <c r="L2170" s="356"/>
      <c r="M2170" s="356"/>
      <c r="N2170" s="356"/>
      <c r="O2170" s="356"/>
      <c r="P2170" s="356"/>
      <c r="Q2170" s="356"/>
      <c r="R2170" s="356"/>
      <c r="S2170" s="356"/>
      <c r="T2170" s="356"/>
      <c r="U2170" s="356"/>
      <c r="V2170" s="356"/>
      <c r="W2170" s="356"/>
      <c r="X2170" s="356"/>
      <c r="Y2170" s="356"/>
      <c r="Z2170" s="356"/>
      <c r="AA2170" s="356"/>
      <c r="AB2170" s="356"/>
      <c r="AC2170" s="356"/>
      <c r="AD2170" s="310">
        <f>'Art. 121'!Q2072</f>
        <v>3</v>
      </c>
      <c r="AE2170" s="94" t="str">
        <f>IF(AG2170=1,AK2170,AG2170)</f>
        <v>No aplica</v>
      </c>
      <c r="AF2170">
        <f>AD2170/2</f>
        <v>1.5</v>
      </c>
      <c r="AG2170" s="92" t="str">
        <f>IF(AND(AF2170&gt;=0,AF2170&lt;=1),1,"No aplica")</f>
        <v>No aplica</v>
      </c>
      <c r="AH2170" s="95" t="e">
        <f>AD2170/(AG2170*2)</f>
        <v>#VALUE!</v>
      </c>
      <c r="AI2170" s="96" t="str">
        <f>IF(AG2170=1,AG2170/$AG$2173,"No aplica")</f>
        <v>No aplica</v>
      </c>
      <c r="AJ2170" s="96" t="e">
        <f>AF2170*AI2170</f>
        <v>#VALUE!</v>
      </c>
      <c r="AK2170" s="96" t="e">
        <f>AJ2170*$AE$23</f>
        <v>#VALUE!</v>
      </c>
    </row>
    <row r="2171" spans="1:37" ht="24.9" customHeight="1" x14ac:dyDescent="0.25">
      <c r="A2171" s="356" t="s">
        <v>1448</v>
      </c>
      <c r="B2171" s="356"/>
      <c r="C2171" s="356"/>
      <c r="D2171" s="356"/>
      <c r="E2171" s="356"/>
      <c r="F2171" s="356"/>
      <c r="G2171" s="356"/>
      <c r="H2171" s="356"/>
      <c r="I2171" s="356"/>
      <c r="J2171" s="356"/>
      <c r="K2171" s="356"/>
      <c r="L2171" s="356"/>
      <c r="M2171" s="356"/>
      <c r="N2171" s="356"/>
      <c r="O2171" s="356"/>
      <c r="P2171" s="356"/>
      <c r="Q2171" s="356"/>
      <c r="R2171" s="356"/>
      <c r="S2171" s="356"/>
      <c r="T2171" s="356"/>
      <c r="U2171" s="356"/>
      <c r="V2171" s="356"/>
      <c r="W2171" s="356"/>
      <c r="X2171" s="356"/>
      <c r="Y2171" s="356"/>
      <c r="Z2171" s="356"/>
      <c r="AA2171" s="356"/>
      <c r="AB2171" s="356"/>
      <c r="AC2171" s="356"/>
      <c r="AD2171" s="310">
        <f>'Art. 121'!Q2073</f>
        <v>3</v>
      </c>
      <c r="AE2171" s="94" t="str">
        <f>IF(AG2171=1,AK2171,AG2171)</f>
        <v>No aplica</v>
      </c>
      <c r="AF2171">
        <f>AD2171/2</f>
        <v>1.5</v>
      </c>
      <c r="AG2171" s="92" t="str">
        <f>IF(AND(AF2171&gt;=0,AF2171&lt;=1),1,"No aplica")</f>
        <v>No aplica</v>
      </c>
      <c r="AH2171" s="95" t="e">
        <f>AD2171/(AG2171*2)</f>
        <v>#VALUE!</v>
      </c>
      <c r="AI2171" s="96" t="str">
        <f>IF(AG2171=1,AG2171/$AG$2173,"No aplica")</f>
        <v>No aplica</v>
      </c>
      <c r="AJ2171" s="96" t="e">
        <f>AF2171*AI2171</f>
        <v>#VALUE!</v>
      </c>
      <c r="AK2171" s="96" t="e">
        <f>AJ2171*$AE$23</f>
        <v>#VALUE!</v>
      </c>
    </row>
    <row r="2172" spans="1:37" ht="24.9" customHeight="1" x14ac:dyDescent="0.25">
      <c r="A2172" s="356" t="s">
        <v>1606</v>
      </c>
      <c r="B2172" s="356"/>
      <c r="C2172" s="356"/>
      <c r="D2172" s="356"/>
      <c r="E2172" s="356"/>
      <c r="F2172" s="356"/>
      <c r="G2172" s="356"/>
      <c r="H2172" s="356"/>
      <c r="I2172" s="356"/>
      <c r="J2172" s="356"/>
      <c r="K2172" s="356"/>
      <c r="L2172" s="356"/>
      <c r="M2172" s="356"/>
      <c r="N2172" s="356"/>
      <c r="O2172" s="356"/>
      <c r="P2172" s="356"/>
      <c r="Q2172" s="356"/>
      <c r="R2172" s="356"/>
      <c r="S2172" s="356"/>
      <c r="T2172" s="356"/>
      <c r="U2172" s="356"/>
      <c r="V2172" s="356"/>
      <c r="W2172" s="356"/>
      <c r="X2172" s="356"/>
      <c r="Y2172" s="356"/>
      <c r="Z2172" s="356"/>
      <c r="AA2172" s="356"/>
      <c r="AB2172" s="356"/>
      <c r="AC2172" s="356"/>
      <c r="AD2172" s="310">
        <f>'Art. 121'!Q2074</f>
        <v>3</v>
      </c>
      <c r="AE2172" s="94" t="str">
        <f>IF(AG2172=1,AK2172,AG2172)</f>
        <v>No aplica</v>
      </c>
      <c r="AF2172">
        <f>AD2172/2</f>
        <v>1.5</v>
      </c>
      <c r="AG2172" s="92" t="str">
        <f>IF(AND(AF2172&gt;=0,AF2172&lt;=1),1,"No aplica")</f>
        <v>No aplica</v>
      </c>
      <c r="AH2172" s="95" t="e">
        <f>AD2172/(AG2172*2)</f>
        <v>#VALUE!</v>
      </c>
      <c r="AI2172" s="96" t="str">
        <f>IF(AG2172=1,AG2172/$AG$2173,"No aplica")</f>
        <v>No aplica</v>
      </c>
      <c r="AJ2172" s="96" t="e">
        <f>AF2172*AI2172</f>
        <v>#VALUE!</v>
      </c>
      <c r="AK2172" s="96" t="e">
        <f>AJ2172*$AE$23</f>
        <v>#VALUE!</v>
      </c>
    </row>
    <row r="2173" spans="1:37" ht="24.9" customHeight="1" x14ac:dyDescent="0.25">
      <c r="A2173" s="384" t="s">
        <v>1881</v>
      </c>
      <c r="B2173" s="384"/>
      <c r="C2173" s="384"/>
      <c r="D2173" s="384"/>
      <c r="E2173" s="384"/>
      <c r="F2173" s="384"/>
      <c r="G2173" s="384"/>
      <c r="H2173" s="384"/>
      <c r="I2173" s="384"/>
      <c r="J2173" s="384"/>
      <c r="K2173" s="384"/>
      <c r="L2173" s="384"/>
      <c r="M2173" s="384"/>
      <c r="N2173" s="384"/>
      <c r="O2173" s="384"/>
      <c r="P2173" s="384"/>
      <c r="Q2173" s="384"/>
      <c r="R2173" s="384"/>
      <c r="S2173" s="384"/>
      <c r="T2173" s="384"/>
      <c r="U2173" s="384"/>
      <c r="V2173" s="384"/>
      <c r="W2173" s="384"/>
      <c r="X2173" s="384"/>
      <c r="Y2173" s="384"/>
      <c r="Z2173" s="384"/>
      <c r="AA2173" s="384"/>
      <c r="AB2173" s="384"/>
      <c r="AC2173" s="384"/>
      <c r="AD2173" s="384"/>
      <c r="AE2173" s="94">
        <f>SUM(AE2166:AE2172)</f>
        <v>0</v>
      </c>
      <c r="AF2173" s="61"/>
      <c r="AG2173" s="97">
        <f>SUM(AG2168:AG2172)</f>
        <v>0</v>
      </c>
      <c r="AH2173" s="98"/>
      <c r="AI2173" s="99"/>
      <c r="AJ2173" s="99"/>
      <c r="AK2173" s="99"/>
    </row>
    <row r="2174" spans="1:37" ht="24.9" customHeight="1" x14ac:dyDescent="0.25">
      <c r="A2174" s="384" t="s">
        <v>1882</v>
      </c>
      <c r="B2174" s="384"/>
      <c r="C2174" s="384"/>
      <c r="D2174" s="384"/>
      <c r="E2174" s="384"/>
      <c r="F2174" s="384"/>
      <c r="G2174" s="384"/>
      <c r="H2174" s="384"/>
      <c r="I2174" s="384"/>
      <c r="J2174" s="384"/>
      <c r="K2174" s="384"/>
      <c r="L2174" s="384"/>
      <c r="M2174" s="384"/>
      <c r="N2174" s="384"/>
      <c r="O2174" s="384"/>
      <c r="P2174" s="384"/>
      <c r="Q2174" s="384"/>
      <c r="R2174" s="384"/>
      <c r="S2174" s="384"/>
      <c r="T2174" s="384"/>
      <c r="U2174" s="384"/>
      <c r="V2174" s="384"/>
      <c r="W2174" s="384"/>
      <c r="X2174" s="384"/>
      <c r="Y2174" s="384"/>
      <c r="Z2174" s="384"/>
      <c r="AA2174" s="384"/>
      <c r="AB2174" s="384"/>
      <c r="AC2174" s="384"/>
      <c r="AD2174" s="384"/>
      <c r="AE2174" s="94">
        <f>AE2173/$AE$23*100</f>
        <v>0</v>
      </c>
      <c r="AF2174" s="61"/>
      <c r="AG2174" s="97"/>
      <c r="AH2174" s="98"/>
      <c r="AI2174" s="99"/>
      <c r="AJ2174" s="99"/>
      <c r="AK2174" s="99"/>
    </row>
    <row r="2176" spans="1:37" s="60" customFormat="1" ht="15" customHeight="1" x14ac:dyDescent="0.25">
      <c r="A2176" s="74"/>
      <c r="B2176" s="74"/>
      <c r="C2176" s="74"/>
      <c r="D2176" s="74"/>
      <c r="E2176" s="74"/>
      <c r="F2176" s="74"/>
      <c r="G2176" s="74"/>
      <c r="H2176" s="74"/>
      <c r="I2176" s="74"/>
      <c r="J2176" s="74"/>
      <c r="K2176" s="74"/>
      <c r="L2176" s="74"/>
      <c r="M2176" s="74"/>
      <c r="N2176" s="74"/>
      <c r="O2176" s="74"/>
      <c r="P2176" s="74"/>
      <c r="Q2176" s="74"/>
      <c r="R2176" s="74"/>
      <c r="S2176" s="74"/>
      <c r="T2176" s="74"/>
      <c r="U2176" s="74"/>
      <c r="V2176" s="74"/>
      <c r="W2176" s="74"/>
      <c r="X2176" s="74"/>
      <c r="Y2176" s="74"/>
      <c r="Z2176" s="74"/>
      <c r="AA2176" s="74"/>
      <c r="AB2176" s="74"/>
      <c r="AC2176" s="74"/>
      <c r="AD2176" s="114" t="s">
        <v>1883</v>
      </c>
      <c r="AE2176" s="115">
        <f>AG2176+AH2176</f>
        <v>45.319601649259297</v>
      </c>
      <c r="AF2176" s="74"/>
      <c r="AG2176" s="11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43.955965285622931</v>
      </c>
      <c r="AH2176" s="117">
        <f>SUM(AI2176:AJ2176)</f>
        <v>1.3636363636363638</v>
      </c>
      <c r="AI2176" s="117">
        <f>IF(I11=1,AE215,0)</f>
        <v>0</v>
      </c>
      <c r="AJ2176" s="117">
        <f>IF(N15=1,AE1622,0)</f>
        <v>1.3636363636363638</v>
      </c>
      <c r="AK2176" s="117"/>
    </row>
    <row r="2177" spans="1:37" s="60" customFormat="1" ht="15" customHeight="1" x14ac:dyDescent="0.25">
      <c r="A2177" s="74"/>
      <c r="B2177" s="74"/>
      <c r="C2177" s="74"/>
      <c r="D2177" s="74"/>
      <c r="E2177" s="74"/>
      <c r="F2177" s="74"/>
      <c r="G2177" s="74"/>
      <c r="H2177" s="74"/>
      <c r="I2177" s="74"/>
      <c r="J2177" s="74"/>
      <c r="K2177" s="74"/>
      <c r="L2177" s="74"/>
      <c r="M2177" s="74"/>
      <c r="N2177" s="74"/>
      <c r="O2177" s="74"/>
      <c r="P2177" s="74"/>
      <c r="Q2177" s="74"/>
      <c r="R2177" s="74"/>
      <c r="S2177" s="74"/>
      <c r="T2177" s="74"/>
      <c r="U2177" s="74"/>
      <c r="V2177" s="74"/>
      <c r="W2177" s="74"/>
      <c r="X2177" s="74"/>
      <c r="Y2177" s="74"/>
      <c r="Z2177" s="74"/>
      <c r="AA2177" s="74"/>
      <c r="AB2177" s="74"/>
      <c r="AC2177" s="74"/>
      <c r="AD2177" s="118"/>
      <c r="AE2177" s="119"/>
      <c r="AF2177" s="74"/>
      <c r="AG2177" s="117"/>
      <c r="AH2177" s="117"/>
      <c r="AI2177" s="74"/>
      <c r="AJ2177" s="117"/>
      <c r="AK2177" s="117"/>
    </row>
    <row r="2178" spans="1:37" s="60" customFormat="1" ht="15" customHeight="1" x14ac:dyDescent="0.25">
      <c r="A2178" s="74"/>
      <c r="B2178" s="74"/>
      <c r="C2178" s="74"/>
      <c r="D2178" s="74"/>
      <c r="E2178" s="74"/>
      <c r="F2178" s="74"/>
      <c r="G2178" s="74"/>
      <c r="H2178" s="74"/>
      <c r="I2178" s="74"/>
      <c r="J2178" s="74"/>
      <c r="K2178" s="74"/>
      <c r="L2178" s="74"/>
      <c r="M2178" s="74"/>
      <c r="N2178" s="74"/>
      <c r="O2178" s="74"/>
      <c r="P2178" s="74"/>
      <c r="Q2178" s="74"/>
      <c r="R2178" s="74"/>
      <c r="S2178" s="74"/>
      <c r="T2178" s="74"/>
      <c r="U2178" s="74"/>
      <c r="V2178" s="74"/>
      <c r="W2178" s="74"/>
      <c r="X2178" s="74"/>
      <c r="Y2178" s="74"/>
      <c r="Z2178" s="74"/>
      <c r="AA2178" s="74"/>
      <c r="AB2178" s="74"/>
      <c r="AC2178" s="74"/>
      <c r="AD2178" s="114" t="s">
        <v>1884</v>
      </c>
      <c r="AE2178" s="115">
        <f>AG2178+AH2178</f>
        <v>101.75324675324666</v>
      </c>
      <c r="AF2178" s="74"/>
      <c r="AG2178" s="11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99.480519480519391</v>
      </c>
      <c r="AH2178" s="117">
        <f>SUM(AI2178:AJ2178)</f>
        <v>2.2727272727272729</v>
      </c>
      <c r="AI2178" s="117">
        <f>IF(I11=1,AE224,0)</f>
        <v>0</v>
      </c>
      <c r="AJ2178" s="117">
        <f>IF(N15=1,AE1631,0)</f>
        <v>2.2727272727272729</v>
      </c>
      <c r="AK2178" s="117"/>
    </row>
    <row r="2179" spans="1:37" s="60" customFormat="1" ht="15" customHeight="1" x14ac:dyDescent="0.25">
      <c r="A2179" s="74"/>
      <c r="B2179" s="74"/>
      <c r="C2179" s="74"/>
      <c r="D2179" s="74"/>
      <c r="E2179" s="74"/>
      <c r="F2179" s="74"/>
      <c r="G2179" s="74"/>
      <c r="H2179" s="74"/>
      <c r="I2179" s="74"/>
      <c r="J2179" s="74"/>
      <c r="K2179" s="74"/>
      <c r="L2179" s="74"/>
      <c r="M2179" s="74"/>
      <c r="N2179" s="74"/>
      <c r="O2179" s="74"/>
      <c r="P2179" s="74"/>
      <c r="Q2179" s="74"/>
      <c r="R2179" s="74"/>
      <c r="S2179" s="74"/>
      <c r="T2179" s="74"/>
      <c r="U2179" s="74"/>
      <c r="V2179" s="74"/>
      <c r="W2179" s="74"/>
      <c r="X2179" s="74"/>
      <c r="Y2179" s="74"/>
      <c r="Z2179" s="74"/>
      <c r="AA2179" s="74"/>
      <c r="AB2179" s="74"/>
      <c r="AC2179" s="74"/>
      <c r="AD2179" s="120"/>
      <c r="AE2179" s="121"/>
      <c r="AF2179" s="74"/>
      <c r="AG2179" s="122"/>
      <c r="AH2179" s="117"/>
      <c r="AI2179" s="74"/>
      <c r="AJ2179" s="74"/>
      <c r="AK2179" s="74"/>
    </row>
    <row r="2180" spans="1:37" s="60" customFormat="1" ht="15" customHeight="1" x14ac:dyDescent="0.25">
      <c r="A2180" s="74"/>
      <c r="B2180" s="74"/>
      <c r="C2180" s="74"/>
      <c r="D2180" s="74"/>
      <c r="E2180" s="74"/>
      <c r="F2180" s="74"/>
      <c r="G2180" s="74"/>
      <c r="H2180" s="74"/>
      <c r="I2180" s="74"/>
      <c r="J2180" s="74"/>
      <c r="K2180" s="74"/>
      <c r="L2180" s="74"/>
      <c r="M2180" s="74"/>
      <c r="N2180" s="74"/>
      <c r="O2180" s="74"/>
      <c r="P2180" s="74"/>
      <c r="Q2180" s="74"/>
      <c r="R2180" s="74"/>
      <c r="S2180" s="74"/>
      <c r="T2180" s="74"/>
      <c r="U2180" s="74"/>
      <c r="V2180" s="74"/>
      <c r="W2180" s="74"/>
      <c r="X2180" s="74"/>
      <c r="Y2180" s="74"/>
      <c r="Z2180" s="74"/>
      <c r="AA2180" s="74"/>
      <c r="AB2180" s="74"/>
      <c r="AC2180" s="74"/>
      <c r="AD2180" s="114" t="s">
        <v>1885</v>
      </c>
      <c r="AE2180" s="115">
        <f>(AE2176*0.8)+(AE2178*0.2)</f>
        <v>56.606330670056771</v>
      </c>
      <c r="AF2180" s="74"/>
      <c r="AG2180" s="122"/>
      <c r="AH2180" s="74"/>
      <c r="AI2180" s="74"/>
      <c r="AJ2180" s="74"/>
      <c r="AK2180" s="74"/>
    </row>
  </sheetData>
  <sheetProtection algorithmName="SHA-512" hashValue="Dz5wzuxUWBGIkI+JDshfZiplcqgI78uwYU10+UQWPeil8hbwqwCJBdmJcbSfbtQYsSYOFafgRRC3/WzxBl0+Zg==" saltValue="NKGH3tfYvSL7S/GyiA4rgA=="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135"/>
  <dimension ref="A1:W34"/>
  <sheetViews>
    <sheetView showGridLines="0" topLeftCell="A13" zoomScale="75" zoomScaleNormal="75" zoomScalePageLayoutView="75" workbookViewId="0">
      <selection activeCell="A7" sqref="A7:R7"/>
    </sheetView>
  </sheetViews>
  <sheetFormatPr baseColWidth="10" defaultColWidth="10.88671875" defaultRowHeight="15" customHeight="1" x14ac:dyDescent="0.25"/>
  <cols>
    <col min="1" max="16" width="7.6640625" style="60" customWidth="1"/>
    <col min="17" max="18" width="12.6640625" style="60" customWidth="1"/>
    <col min="19" max="16384" width="10.88671875" style="60"/>
  </cols>
  <sheetData>
    <row r="1" spans="1:23" ht="15" customHeight="1" x14ac:dyDescent="0.25">
      <c r="A1" s="82"/>
      <c r="B1" s="82"/>
      <c r="C1" s="82"/>
      <c r="D1" s="82"/>
      <c r="E1" s="82"/>
      <c r="F1" s="82"/>
      <c r="G1" s="82"/>
      <c r="H1" s="82"/>
      <c r="I1" s="82"/>
      <c r="J1" s="82"/>
      <c r="K1" s="82"/>
      <c r="L1" s="82"/>
      <c r="M1" s="82"/>
      <c r="N1" s="82"/>
      <c r="O1" s="82"/>
      <c r="P1" s="82"/>
      <c r="Q1" s="82"/>
      <c r="R1" s="82"/>
      <c r="S1" s="61"/>
      <c r="T1" s="97"/>
      <c r="U1" s="61"/>
      <c r="V1" s="61"/>
      <c r="W1" s="61"/>
    </row>
    <row r="2" spans="1:23" ht="15" customHeight="1" x14ac:dyDescent="0.25">
      <c r="A2" s="378" t="s">
        <v>2737</v>
      </c>
      <c r="B2" s="378"/>
      <c r="C2" s="378"/>
      <c r="D2" s="378"/>
      <c r="E2" s="378"/>
      <c r="F2" s="378"/>
      <c r="G2" s="378"/>
      <c r="H2" s="378"/>
      <c r="I2" s="378"/>
      <c r="J2" s="378"/>
      <c r="K2" s="378"/>
      <c r="L2" s="378"/>
      <c r="M2" s="378"/>
      <c r="N2" s="378"/>
      <c r="O2" s="378"/>
      <c r="P2" s="378"/>
      <c r="Q2" s="378"/>
      <c r="R2" s="61"/>
      <c r="S2" s="61"/>
      <c r="T2" s="97"/>
      <c r="U2" s="61"/>
      <c r="V2" s="61"/>
      <c r="W2" s="61"/>
    </row>
    <row r="3" spans="1:23" ht="15" customHeight="1" x14ac:dyDescent="0.25">
      <c r="A3" s="378" t="s">
        <v>5</v>
      </c>
      <c r="B3" s="378"/>
      <c r="C3" s="378"/>
      <c r="D3" s="378"/>
      <c r="E3" s="378"/>
      <c r="F3" s="378"/>
      <c r="G3" s="378"/>
      <c r="H3" s="378"/>
      <c r="I3" s="378"/>
      <c r="J3" s="378"/>
      <c r="K3" s="378"/>
      <c r="L3" s="378"/>
      <c r="M3" s="378"/>
      <c r="N3" s="378"/>
      <c r="O3" s="378"/>
      <c r="P3" s="378"/>
      <c r="Q3" s="378"/>
      <c r="R3" s="61"/>
      <c r="S3" s="61"/>
      <c r="T3" s="97"/>
      <c r="U3" s="61"/>
      <c r="V3" s="61"/>
      <c r="W3" s="61"/>
    </row>
    <row r="4" spans="1:23" ht="15" customHeight="1" x14ac:dyDescent="0.25">
      <c r="A4" s="61"/>
      <c r="B4" s="61"/>
      <c r="C4" s="61"/>
      <c r="D4" s="61"/>
      <c r="E4" s="61"/>
      <c r="F4" s="61"/>
      <c r="G4" s="61"/>
      <c r="H4" s="61"/>
      <c r="I4" s="61"/>
      <c r="J4" s="61"/>
      <c r="K4" s="61"/>
      <c r="L4" s="61"/>
      <c r="M4" s="61"/>
      <c r="N4" s="61"/>
      <c r="O4" s="61"/>
      <c r="P4" s="61"/>
      <c r="Q4" s="61"/>
      <c r="R4" s="61"/>
      <c r="S4" s="61"/>
      <c r="T4" s="97"/>
      <c r="U4" s="61"/>
      <c r="V4" s="61"/>
      <c r="W4" s="61"/>
    </row>
    <row r="5" spans="1:23" ht="15" customHeight="1" x14ac:dyDescent="0.25">
      <c r="A5" s="183"/>
      <c r="B5" s="379" t="str">
        <f>IGOT!C5</f>
        <v>Planta Productora de Mezclas Asfálticas.</v>
      </c>
      <c r="C5" s="379"/>
      <c r="D5" s="379"/>
      <c r="E5" s="379"/>
      <c r="F5" s="379"/>
      <c r="G5" s="379"/>
      <c r="H5" s="379"/>
      <c r="I5" s="379"/>
      <c r="J5" s="379"/>
      <c r="K5" s="379"/>
      <c r="L5" s="379"/>
      <c r="M5" s="379"/>
      <c r="N5" s="379"/>
      <c r="O5" s="379"/>
      <c r="P5" s="379"/>
      <c r="Q5" s="184"/>
      <c r="R5" s="186"/>
      <c r="S5" s="186"/>
      <c r="T5" s="187"/>
      <c r="U5" s="186"/>
      <c r="V5" s="186"/>
      <c r="W5" s="186"/>
    </row>
    <row r="6" spans="1:23" ht="15" customHeight="1" x14ac:dyDescent="0.25">
      <c r="A6" s="189"/>
      <c r="B6" s="189"/>
      <c r="C6" s="189"/>
      <c r="D6" s="189"/>
      <c r="E6" s="183"/>
      <c r="F6" s="190"/>
      <c r="G6" s="190"/>
      <c r="H6" s="190"/>
      <c r="I6" s="190"/>
      <c r="J6" s="190"/>
      <c r="K6" s="190"/>
      <c r="L6" s="190"/>
      <c r="M6" s="190"/>
      <c r="N6" s="190"/>
      <c r="O6" s="190"/>
      <c r="P6" s="190"/>
      <c r="Q6" s="190"/>
      <c r="R6" s="190"/>
      <c r="S6" s="186"/>
      <c r="T6" s="187"/>
      <c r="U6" s="186"/>
      <c r="V6" s="186"/>
      <c r="W6" s="186"/>
    </row>
    <row r="7" spans="1:23" ht="30.75" customHeight="1" x14ac:dyDescent="0.25">
      <c r="A7" s="473" t="s">
        <v>2738</v>
      </c>
      <c r="B7" s="473"/>
      <c r="C7" s="473"/>
      <c r="D7" s="473"/>
      <c r="E7" s="473"/>
      <c r="F7" s="473"/>
      <c r="G7" s="473"/>
      <c r="H7" s="473"/>
      <c r="I7" s="473"/>
      <c r="J7" s="473"/>
      <c r="K7" s="473"/>
      <c r="L7" s="473"/>
      <c r="M7" s="473"/>
      <c r="N7" s="473"/>
      <c r="O7" s="473"/>
      <c r="P7" s="473"/>
      <c r="Q7" s="473"/>
      <c r="R7" s="473"/>
      <c r="S7" s="271"/>
      <c r="T7" s="271"/>
      <c r="U7" s="271"/>
      <c r="V7" s="271"/>
      <c r="W7" s="271"/>
    </row>
    <row r="8" spans="1:23" ht="15" customHeight="1" x14ac:dyDescent="0.25">
      <c r="A8" s="61"/>
      <c r="B8" s="61"/>
      <c r="C8" s="61"/>
      <c r="D8" s="61"/>
      <c r="E8" s="61"/>
      <c r="F8" s="61"/>
      <c r="G8" s="61"/>
      <c r="H8" s="61"/>
      <c r="I8" s="61"/>
      <c r="J8" s="61"/>
      <c r="K8" s="61"/>
      <c r="L8" s="61"/>
      <c r="M8" s="61"/>
      <c r="N8" s="61"/>
      <c r="O8" s="61"/>
      <c r="P8" s="61"/>
      <c r="Q8" s="61"/>
      <c r="R8" s="61"/>
      <c r="S8" s="61"/>
      <c r="T8" s="97"/>
      <c r="U8" s="61"/>
      <c r="V8" s="61"/>
      <c r="W8" s="61"/>
    </row>
    <row r="9" spans="1:23" ht="15" customHeight="1" x14ac:dyDescent="0.25">
      <c r="A9" s="225"/>
      <c r="B9" s="225"/>
      <c r="C9" s="225"/>
      <c r="D9" s="225"/>
      <c r="E9" s="225"/>
      <c r="F9" s="225"/>
      <c r="G9" s="225"/>
      <c r="H9" s="225"/>
      <c r="I9" s="225"/>
      <c r="J9" s="225"/>
      <c r="K9" s="225"/>
      <c r="L9" s="225"/>
      <c r="M9" s="225"/>
      <c r="N9" s="225"/>
      <c r="O9" s="225"/>
      <c r="P9" s="225"/>
      <c r="Q9" s="61"/>
      <c r="R9" s="267">
        <f>T18</f>
        <v>0</v>
      </c>
      <c r="S9" s="258"/>
      <c r="T9" s="92"/>
      <c r="U9" s="258"/>
      <c r="V9" s="258"/>
      <c r="W9" s="258"/>
    </row>
    <row r="10" spans="1:23" ht="15" customHeight="1" x14ac:dyDescent="0.25">
      <c r="A10" s="462" t="s">
        <v>163</v>
      </c>
      <c r="B10" s="462"/>
      <c r="C10" s="462"/>
      <c r="D10" s="462"/>
      <c r="E10" s="462"/>
      <c r="F10" s="462"/>
      <c r="G10" s="462"/>
      <c r="H10" s="462"/>
      <c r="I10" s="462"/>
      <c r="J10" s="462"/>
      <c r="K10" s="462"/>
      <c r="L10" s="462"/>
      <c r="M10" s="462"/>
      <c r="N10" s="462"/>
      <c r="O10" s="462"/>
      <c r="P10" s="462"/>
      <c r="Q10" s="226" t="s">
        <v>187</v>
      </c>
      <c r="R10" s="259" t="s">
        <v>7</v>
      </c>
      <c r="S10" s="92" t="s">
        <v>1666</v>
      </c>
      <c r="T10" s="92" t="s">
        <v>1667</v>
      </c>
      <c r="U10" s="92" t="s">
        <v>1668</v>
      </c>
      <c r="V10" s="93" t="s">
        <v>1669</v>
      </c>
      <c r="W10" s="92"/>
    </row>
    <row r="11" spans="1:23" ht="30" customHeight="1" x14ac:dyDescent="0.25">
      <c r="A11" s="475" t="s">
        <v>2725</v>
      </c>
      <c r="B11" s="475"/>
      <c r="C11" s="475"/>
      <c r="D11" s="475"/>
      <c r="E11" s="475"/>
      <c r="F11" s="475"/>
      <c r="G11" s="475"/>
      <c r="H11" s="475"/>
      <c r="I11" s="475"/>
      <c r="J11" s="475"/>
      <c r="K11" s="475"/>
      <c r="L11" s="475"/>
      <c r="M11" s="475"/>
      <c r="N11" s="475"/>
      <c r="O11" s="475"/>
      <c r="P11" s="475"/>
      <c r="Q11" s="228">
        <f>'Art. 147'!Q35</f>
        <v>3</v>
      </c>
      <c r="R11" s="157" t="str">
        <f t="shared" ref="R11:R17" si="0">IF(T11=1,W11,T11)</f>
        <v>No aplica</v>
      </c>
      <c r="S11" s="92" t="str">
        <f t="shared" ref="S11:S17" si="1">IF(Q11=2,1,IF(Q11=1,0.5,IF(Q11=0,0," ")))</f>
        <v xml:space="preserve"> </v>
      </c>
      <c r="T11" s="92" t="str">
        <f t="shared" ref="T11:T17" si="2">IF(AND(S11&gt;=0,S11&lt;=1),1,"No aplica")</f>
        <v>No aplica</v>
      </c>
      <c r="U11" s="191" t="e">
        <f t="shared" ref="U11:U17" si="3">Q11/(T11*2)</f>
        <v>#VALUE!</v>
      </c>
      <c r="V11" s="260" t="str">
        <f t="shared" ref="V11:V17" si="4">IF(T11=1,T11/$T$18,"No aplica")</f>
        <v>No aplica</v>
      </c>
      <c r="W11" s="260" t="e">
        <f t="shared" ref="W11:W17" si="5">(S11*V11)*100</f>
        <v>#VALUE!</v>
      </c>
    </row>
    <row r="12" spans="1:23" ht="30" customHeight="1" x14ac:dyDescent="0.25">
      <c r="A12" s="475" t="s">
        <v>2739</v>
      </c>
      <c r="B12" s="475"/>
      <c r="C12" s="475"/>
      <c r="D12" s="475"/>
      <c r="E12" s="475"/>
      <c r="F12" s="475"/>
      <c r="G12" s="475"/>
      <c r="H12" s="475"/>
      <c r="I12" s="475"/>
      <c r="J12" s="475"/>
      <c r="K12" s="475"/>
      <c r="L12" s="475"/>
      <c r="M12" s="475"/>
      <c r="N12" s="475"/>
      <c r="O12" s="475"/>
      <c r="P12" s="475"/>
      <c r="Q12" s="228">
        <f>'Art. 147'!Q36</f>
        <v>3</v>
      </c>
      <c r="R12" s="157" t="str">
        <f t="shared" si="0"/>
        <v>No aplica</v>
      </c>
      <c r="S12" s="92" t="str">
        <f t="shared" si="1"/>
        <v xml:space="preserve"> </v>
      </c>
      <c r="T12" s="92" t="str">
        <f t="shared" si="2"/>
        <v>No aplica</v>
      </c>
      <c r="U12" s="191" t="e">
        <f t="shared" si="3"/>
        <v>#VALUE!</v>
      </c>
      <c r="V12" s="260" t="str">
        <f t="shared" si="4"/>
        <v>No aplica</v>
      </c>
      <c r="W12" s="260" t="e">
        <f t="shared" si="5"/>
        <v>#VALUE!</v>
      </c>
    </row>
    <row r="13" spans="1:23" ht="30" customHeight="1" x14ac:dyDescent="0.25">
      <c r="A13" s="475" t="s">
        <v>2727</v>
      </c>
      <c r="B13" s="475"/>
      <c r="C13" s="475"/>
      <c r="D13" s="475"/>
      <c r="E13" s="475"/>
      <c r="F13" s="475"/>
      <c r="G13" s="475"/>
      <c r="H13" s="475"/>
      <c r="I13" s="475"/>
      <c r="J13" s="475"/>
      <c r="K13" s="475"/>
      <c r="L13" s="475"/>
      <c r="M13" s="475"/>
      <c r="N13" s="475"/>
      <c r="O13" s="475"/>
      <c r="P13" s="475"/>
      <c r="Q13" s="228">
        <f>'Art. 147'!Q37</f>
        <v>3</v>
      </c>
      <c r="R13" s="157" t="str">
        <f t="shared" si="0"/>
        <v>No aplica</v>
      </c>
      <c r="S13" s="92" t="str">
        <f t="shared" si="1"/>
        <v xml:space="preserve"> </v>
      </c>
      <c r="T13" s="92" t="str">
        <f t="shared" si="2"/>
        <v>No aplica</v>
      </c>
      <c r="U13" s="191" t="e">
        <f t="shared" si="3"/>
        <v>#VALUE!</v>
      </c>
      <c r="V13" s="260" t="str">
        <f t="shared" si="4"/>
        <v>No aplica</v>
      </c>
      <c r="W13" s="260" t="e">
        <f t="shared" si="5"/>
        <v>#VALUE!</v>
      </c>
    </row>
    <row r="14" spans="1:23" ht="30" customHeight="1" x14ac:dyDescent="0.25">
      <c r="A14" s="475" t="s">
        <v>2728</v>
      </c>
      <c r="B14" s="475"/>
      <c r="C14" s="475"/>
      <c r="D14" s="475"/>
      <c r="E14" s="475"/>
      <c r="F14" s="475"/>
      <c r="G14" s="475"/>
      <c r="H14" s="475"/>
      <c r="I14" s="475"/>
      <c r="J14" s="475"/>
      <c r="K14" s="475"/>
      <c r="L14" s="475"/>
      <c r="M14" s="475"/>
      <c r="N14" s="475"/>
      <c r="O14" s="475"/>
      <c r="P14" s="475"/>
      <c r="Q14" s="228">
        <f>'Art. 147'!Q38</f>
        <v>3</v>
      </c>
      <c r="R14" s="157" t="str">
        <f t="shared" si="0"/>
        <v>No aplica</v>
      </c>
      <c r="S14" s="92" t="str">
        <f t="shared" si="1"/>
        <v xml:space="preserve"> </v>
      </c>
      <c r="T14" s="92" t="str">
        <f t="shared" si="2"/>
        <v>No aplica</v>
      </c>
      <c r="U14" s="191" t="e">
        <f t="shared" si="3"/>
        <v>#VALUE!</v>
      </c>
      <c r="V14" s="260" t="str">
        <f t="shared" si="4"/>
        <v>No aplica</v>
      </c>
      <c r="W14" s="260" t="e">
        <f t="shared" si="5"/>
        <v>#VALUE!</v>
      </c>
    </row>
    <row r="15" spans="1:23" ht="30" customHeight="1" x14ac:dyDescent="0.25">
      <c r="A15" s="475" t="s">
        <v>2729</v>
      </c>
      <c r="B15" s="475"/>
      <c r="C15" s="475"/>
      <c r="D15" s="475"/>
      <c r="E15" s="475"/>
      <c r="F15" s="475"/>
      <c r="G15" s="475"/>
      <c r="H15" s="475"/>
      <c r="I15" s="475"/>
      <c r="J15" s="475"/>
      <c r="K15" s="475"/>
      <c r="L15" s="475"/>
      <c r="M15" s="475"/>
      <c r="N15" s="475"/>
      <c r="O15" s="475"/>
      <c r="P15" s="475"/>
      <c r="Q15" s="228">
        <f>'Art. 147'!Q39</f>
        <v>3</v>
      </c>
      <c r="R15" s="157" t="str">
        <f t="shared" si="0"/>
        <v>No aplica</v>
      </c>
      <c r="S15" s="92" t="str">
        <f t="shared" si="1"/>
        <v xml:space="preserve"> </v>
      </c>
      <c r="T15" s="92" t="str">
        <f t="shared" si="2"/>
        <v>No aplica</v>
      </c>
      <c r="U15" s="191" t="e">
        <f t="shared" si="3"/>
        <v>#VALUE!</v>
      </c>
      <c r="V15" s="260" t="str">
        <f t="shared" si="4"/>
        <v>No aplica</v>
      </c>
      <c r="W15" s="260" t="e">
        <f t="shared" si="5"/>
        <v>#VALUE!</v>
      </c>
    </row>
    <row r="16" spans="1:23" ht="30" customHeight="1" x14ac:dyDescent="0.25">
      <c r="A16" s="476" t="s">
        <v>2730</v>
      </c>
      <c r="B16" s="476"/>
      <c r="C16" s="476"/>
      <c r="D16" s="476"/>
      <c r="E16" s="476"/>
      <c r="F16" s="476"/>
      <c r="G16" s="476"/>
      <c r="H16" s="476"/>
      <c r="I16" s="476"/>
      <c r="J16" s="476"/>
      <c r="K16" s="476"/>
      <c r="L16" s="476"/>
      <c r="M16" s="476"/>
      <c r="N16" s="476"/>
      <c r="O16" s="476"/>
      <c r="P16" s="476"/>
      <c r="Q16" s="228">
        <f>'Art. 147'!Q40</f>
        <v>3</v>
      </c>
      <c r="R16" s="157" t="str">
        <f t="shared" si="0"/>
        <v>No aplica</v>
      </c>
      <c r="S16" s="92" t="str">
        <f t="shared" si="1"/>
        <v xml:space="preserve"> </v>
      </c>
      <c r="T16" s="92" t="str">
        <f t="shared" si="2"/>
        <v>No aplica</v>
      </c>
      <c r="U16" s="191" t="e">
        <f t="shared" si="3"/>
        <v>#VALUE!</v>
      </c>
      <c r="V16" s="260" t="str">
        <f t="shared" si="4"/>
        <v>No aplica</v>
      </c>
      <c r="W16" s="260" t="e">
        <f t="shared" si="5"/>
        <v>#VALUE!</v>
      </c>
    </row>
    <row r="17" spans="1:23" ht="30" customHeight="1" x14ac:dyDescent="0.25">
      <c r="A17" s="475" t="s">
        <v>2731</v>
      </c>
      <c r="B17" s="475"/>
      <c r="C17" s="475"/>
      <c r="D17" s="475"/>
      <c r="E17" s="475"/>
      <c r="F17" s="475"/>
      <c r="G17" s="475"/>
      <c r="H17" s="475"/>
      <c r="I17" s="475"/>
      <c r="J17" s="475"/>
      <c r="K17" s="475"/>
      <c r="L17" s="475"/>
      <c r="M17" s="475"/>
      <c r="N17" s="475"/>
      <c r="O17" s="475"/>
      <c r="P17" s="475"/>
      <c r="Q17" s="228">
        <f>'Art. 147'!Q41</f>
        <v>3</v>
      </c>
      <c r="R17" s="157" t="str">
        <f t="shared" si="0"/>
        <v>No aplica</v>
      </c>
      <c r="S17" s="92" t="str">
        <f t="shared" si="1"/>
        <v xml:space="preserve"> </v>
      </c>
      <c r="T17" s="92" t="str">
        <f t="shared" si="2"/>
        <v>No aplica</v>
      </c>
      <c r="U17" s="191" t="e">
        <f t="shared" si="3"/>
        <v>#VALUE!</v>
      </c>
      <c r="V17" s="260" t="str">
        <f t="shared" si="4"/>
        <v>No aplica</v>
      </c>
      <c r="W17" s="260" t="e">
        <f t="shared" si="5"/>
        <v>#VALUE!</v>
      </c>
    </row>
    <row r="18" spans="1:23" ht="30" customHeight="1" x14ac:dyDescent="0.25">
      <c r="A18" s="406" t="s">
        <v>2740</v>
      </c>
      <c r="B18" s="406"/>
      <c r="C18" s="406"/>
      <c r="D18" s="406"/>
      <c r="E18" s="406"/>
      <c r="F18" s="406"/>
      <c r="G18" s="406"/>
      <c r="H18" s="406"/>
      <c r="I18" s="406"/>
      <c r="J18" s="406"/>
      <c r="K18" s="406"/>
      <c r="L18" s="406"/>
      <c r="M18" s="406"/>
      <c r="N18" s="406"/>
      <c r="O18" s="406"/>
      <c r="P18" s="406"/>
      <c r="Q18" s="406"/>
      <c r="R18" s="157">
        <f>SUM(R11:R17)</f>
        <v>0</v>
      </c>
      <c r="S18" s="61"/>
      <c r="T18" s="97">
        <f>SUM(T11:T17)</f>
        <v>0</v>
      </c>
      <c r="U18" s="98"/>
      <c r="V18" s="99"/>
      <c r="W18" s="99"/>
    </row>
    <row r="19" spans="1:23" ht="15" customHeight="1" x14ac:dyDescent="0.25">
      <c r="A19" s="61"/>
      <c r="B19" s="61"/>
      <c r="C19" s="61"/>
      <c r="D19" s="61"/>
      <c r="E19" s="61"/>
      <c r="F19" s="61"/>
      <c r="G19" s="61"/>
      <c r="H19" s="61"/>
      <c r="I19" s="61"/>
      <c r="J19" s="61"/>
      <c r="K19" s="61"/>
      <c r="L19" s="61"/>
      <c r="M19" s="61"/>
      <c r="N19" s="61"/>
      <c r="O19" s="61"/>
      <c r="P19" s="61"/>
      <c r="Q19" s="61"/>
      <c r="R19" s="61"/>
      <c r="S19" s="61"/>
      <c r="T19" s="97"/>
      <c r="U19" s="98"/>
      <c r="V19" s="99"/>
      <c r="W19" s="99"/>
    </row>
    <row r="20" spans="1:23" ht="15" customHeight="1" x14ac:dyDescent="0.25">
      <c r="A20" s="472" t="s">
        <v>198</v>
      </c>
      <c r="B20" s="472"/>
      <c r="C20" s="472"/>
      <c r="D20" s="472"/>
      <c r="E20" s="472"/>
      <c r="F20" s="472"/>
      <c r="G20" s="472"/>
      <c r="H20" s="472"/>
      <c r="I20" s="472"/>
      <c r="J20" s="472"/>
      <c r="K20" s="472"/>
      <c r="L20" s="472"/>
      <c r="M20" s="472"/>
      <c r="N20" s="472"/>
      <c r="O20" s="472"/>
      <c r="P20" s="472"/>
      <c r="Q20" s="231" t="s">
        <v>187</v>
      </c>
      <c r="R20" s="261" t="s">
        <v>7</v>
      </c>
      <c r="S20" s="61"/>
      <c r="T20" s="97"/>
      <c r="U20" s="98"/>
      <c r="V20" s="99"/>
      <c r="W20" s="99"/>
    </row>
    <row r="21" spans="1:23" ht="30" customHeight="1" x14ac:dyDescent="0.25">
      <c r="A21" s="452" t="s">
        <v>2725</v>
      </c>
      <c r="B21" s="452"/>
      <c r="C21" s="452"/>
      <c r="D21" s="452"/>
      <c r="E21" s="452"/>
      <c r="F21" s="452"/>
      <c r="G21" s="452"/>
      <c r="H21" s="452"/>
      <c r="I21" s="452"/>
      <c r="J21" s="452"/>
      <c r="K21" s="452"/>
      <c r="L21" s="452"/>
      <c r="M21" s="452"/>
      <c r="N21" s="452"/>
      <c r="O21" s="452"/>
      <c r="P21" s="452"/>
      <c r="Q21" s="262">
        <f>'Art. 147'!Q35</f>
        <v>3</v>
      </c>
      <c r="R21" s="157" t="str">
        <f t="shared" ref="R21:R27" si="6">IF(T21=1,W21,T21)</f>
        <v>No aplica</v>
      </c>
      <c r="S21" s="92" t="str">
        <f t="shared" ref="S21:S27" si="7">IF(Q21=2,1,IF(Q21=1,0.5,IF(Q21=0,0," ")))</f>
        <v xml:space="preserve"> </v>
      </c>
      <c r="T21" s="92" t="str">
        <f t="shared" ref="T21:T27" si="8">IF(AND(S21&gt;=0,S21&lt;=1),1,"No aplica")</f>
        <v>No aplica</v>
      </c>
      <c r="U21" s="191" t="e">
        <f t="shared" ref="U21:U27" si="9">Q21/(T21*2)</f>
        <v>#VALUE!</v>
      </c>
      <c r="V21" s="260" t="str">
        <f t="shared" ref="V21:V27" si="10">IF(T21=1,T21/$T$28,"No aplica")</f>
        <v>No aplica</v>
      </c>
      <c r="W21" s="260" t="e">
        <f t="shared" ref="W21:W27" si="11">(S21*V21)*100</f>
        <v>#VALUE!</v>
      </c>
    </row>
    <row r="22" spans="1:23" ht="30" customHeight="1" x14ac:dyDescent="0.25">
      <c r="A22" s="452" t="s">
        <v>2726</v>
      </c>
      <c r="B22" s="452"/>
      <c r="C22" s="452"/>
      <c r="D22" s="452"/>
      <c r="E22" s="452"/>
      <c r="F22" s="452"/>
      <c r="G22" s="452"/>
      <c r="H22" s="452"/>
      <c r="I22" s="452"/>
      <c r="J22" s="452"/>
      <c r="K22" s="452"/>
      <c r="L22" s="452"/>
      <c r="M22" s="452"/>
      <c r="N22" s="452"/>
      <c r="O22" s="452"/>
      <c r="P22" s="452"/>
      <c r="Q22" s="262">
        <f>'Art. 147'!Q36</f>
        <v>3</v>
      </c>
      <c r="R22" s="157" t="str">
        <f t="shared" si="6"/>
        <v>No aplica</v>
      </c>
      <c r="S22" s="92" t="str">
        <f t="shared" si="7"/>
        <v xml:space="preserve"> </v>
      </c>
      <c r="T22" s="92" t="str">
        <f t="shared" si="8"/>
        <v>No aplica</v>
      </c>
      <c r="U22" s="191" t="e">
        <f t="shared" si="9"/>
        <v>#VALUE!</v>
      </c>
      <c r="V22" s="260" t="str">
        <f t="shared" si="10"/>
        <v>No aplica</v>
      </c>
      <c r="W22" s="260" t="e">
        <f t="shared" si="11"/>
        <v>#VALUE!</v>
      </c>
    </row>
    <row r="23" spans="1:23" ht="30" customHeight="1" x14ac:dyDescent="0.25">
      <c r="A23" s="452" t="s">
        <v>2727</v>
      </c>
      <c r="B23" s="452"/>
      <c r="C23" s="452"/>
      <c r="D23" s="452"/>
      <c r="E23" s="452"/>
      <c r="F23" s="452"/>
      <c r="G23" s="452"/>
      <c r="H23" s="452"/>
      <c r="I23" s="452"/>
      <c r="J23" s="452"/>
      <c r="K23" s="452"/>
      <c r="L23" s="452"/>
      <c r="M23" s="452"/>
      <c r="N23" s="452"/>
      <c r="O23" s="452"/>
      <c r="P23" s="452"/>
      <c r="Q23" s="262">
        <f>'Art. 147'!Q37</f>
        <v>3</v>
      </c>
      <c r="R23" s="157" t="str">
        <f t="shared" si="6"/>
        <v>No aplica</v>
      </c>
      <c r="S23" s="92" t="str">
        <f t="shared" si="7"/>
        <v xml:space="preserve"> </v>
      </c>
      <c r="T23" s="92" t="str">
        <f t="shared" si="8"/>
        <v>No aplica</v>
      </c>
      <c r="U23" s="191" t="e">
        <f t="shared" si="9"/>
        <v>#VALUE!</v>
      </c>
      <c r="V23" s="260" t="str">
        <f t="shared" si="10"/>
        <v>No aplica</v>
      </c>
      <c r="W23" s="260" t="e">
        <f t="shared" si="11"/>
        <v>#VALUE!</v>
      </c>
    </row>
    <row r="24" spans="1:23" ht="30" customHeight="1" x14ac:dyDescent="0.25">
      <c r="A24" s="452" t="s">
        <v>2728</v>
      </c>
      <c r="B24" s="452"/>
      <c r="C24" s="452"/>
      <c r="D24" s="452"/>
      <c r="E24" s="452"/>
      <c r="F24" s="452"/>
      <c r="G24" s="452"/>
      <c r="H24" s="452"/>
      <c r="I24" s="452"/>
      <c r="J24" s="452"/>
      <c r="K24" s="452"/>
      <c r="L24" s="452"/>
      <c r="M24" s="452"/>
      <c r="N24" s="452"/>
      <c r="O24" s="452"/>
      <c r="P24" s="452"/>
      <c r="Q24" s="262">
        <f>'Art. 147'!Q38</f>
        <v>3</v>
      </c>
      <c r="R24" s="157" t="str">
        <f t="shared" si="6"/>
        <v>No aplica</v>
      </c>
      <c r="S24" s="92" t="str">
        <f t="shared" si="7"/>
        <v xml:space="preserve"> </v>
      </c>
      <c r="T24" s="92" t="str">
        <f t="shared" si="8"/>
        <v>No aplica</v>
      </c>
      <c r="U24" s="191" t="e">
        <f t="shared" si="9"/>
        <v>#VALUE!</v>
      </c>
      <c r="V24" s="260" t="str">
        <f t="shared" si="10"/>
        <v>No aplica</v>
      </c>
      <c r="W24" s="260" t="e">
        <f t="shared" si="11"/>
        <v>#VALUE!</v>
      </c>
    </row>
    <row r="25" spans="1:23" ht="30" customHeight="1" x14ac:dyDescent="0.25">
      <c r="A25" s="452" t="s">
        <v>2729</v>
      </c>
      <c r="B25" s="452"/>
      <c r="C25" s="452"/>
      <c r="D25" s="452"/>
      <c r="E25" s="452"/>
      <c r="F25" s="452"/>
      <c r="G25" s="452"/>
      <c r="H25" s="452"/>
      <c r="I25" s="452"/>
      <c r="J25" s="452"/>
      <c r="K25" s="452"/>
      <c r="L25" s="452"/>
      <c r="M25" s="452"/>
      <c r="N25" s="452"/>
      <c r="O25" s="452"/>
      <c r="P25" s="452"/>
      <c r="Q25" s="262">
        <f>'Art. 147'!Q39</f>
        <v>3</v>
      </c>
      <c r="R25" s="157" t="str">
        <f t="shared" si="6"/>
        <v>No aplica</v>
      </c>
      <c r="S25" s="92" t="str">
        <f t="shared" si="7"/>
        <v xml:space="preserve"> </v>
      </c>
      <c r="T25" s="92" t="str">
        <f t="shared" si="8"/>
        <v>No aplica</v>
      </c>
      <c r="U25" s="191" t="e">
        <f t="shared" si="9"/>
        <v>#VALUE!</v>
      </c>
      <c r="V25" s="260" t="str">
        <f t="shared" si="10"/>
        <v>No aplica</v>
      </c>
      <c r="W25" s="260" t="e">
        <f t="shared" si="11"/>
        <v>#VALUE!</v>
      </c>
    </row>
    <row r="26" spans="1:23" ht="30" customHeight="1" x14ac:dyDescent="0.25">
      <c r="A26" s="452" t="s">
        <v>2730</v>
      </c>
      <c r="B26" s="452"/>
      <c r="C26" s="452"/>
      <c r="D26" s="452"/>
      <c r="E26" s="452"/>
      <c r="F26" s="452"/>
      <c r="G26" s="452"/>
      <c r="H26" s="452"/>
      <c r="I26" s="452"/>
      <c r="J26" s="452"/>
      <c r="K26" s="452"/>
      <c r="L26" s="452"/>
      <c r="M26" s="452"/>
      <c r="N26" s="452"/>
      <c r="O26" s="452"/>
      <c r="P26" s="452"/>
      <c r="Q26" s="262">
        <f>'Art. 147'!Q40</f>
        <v>3</v>
      </c>
      <c r="R26" s="157" t="str">
        <f t="shared" si="6"/>
        <v>No aplica</v>
      </c>
      <c r="S26" s="92" t="str">
        <f t="shared" si="7"/>
        <v xml:space="preserve"> </v>
      </c>
      <c r="T26" s="92" t="str">
        <f t="shared" si="8"/>
        <v>No aplica</v>
      </c>
      <c r="U26" s="191" t="e">
        <f t="shared" si="9"/>
        <v>#VALUE!</v>
      </c>
      <c r="V26" s="260" t="str">
        <f t="shared" si="10"/>
        <v>No aplica</v>
      </c>
      <c r="W26" s="260" t="e">
        <f t="shared" si="11"/>
        <v>#VALUE!</v>
      </c>
    </row>
    <row r="27" spans="1:23" ht="30" customHeight="1" x14ac:dyDescent="0.25">
      <c r="A27" s="452" t="s">
        <v>2731</v>
      </c>
      <c r="B27" s="452"/>
      <c r="C27" s="452"/>
      <c r="D27" s="452"/>
      <c r="E27" s="452"/>
      <c r="F27" s="452"/>
      <c r="G27" s="452"/>
      <c r="H27" s="452"/>
      <c r="I27" s="452"/>
      <c r="J27" s="452"/>
      <c r="K27" s="452"/>
      <c r="L27" s="452"/>
      <c r="M27" s="452"/>
      <c r="N27" s="452"/>
      <c r="O27" s="452"/>
      <c r="P27" s="452"/>
      <c r="Q27" s="262">
        <f>'Art. 147'!Q41</f>
        <v>3</v>
      </c>
      <c r="R27" s="157" t="str">
        <f t="shared" si="6"/>
        <v>No aplica</v>
      </c>
      <c r="S27" s="92" t="str">
        <f t="shared" si="7"/>
        <v xml:space="preserve"> </v>
      </c>
      <c r="T27" s="92" t="str">
        <f t="shared" si="8"/>
        <v>No aplica</v>
      </c>
      <c r="U27" s="191" t="e">
        <f t="shared" si="9"/>
        <v>#VALUE!</v>
      </c>
      <c r="V27" s="260" t="str">
        <f t="shared" si="10"/>
        <v>No aplica</v>
      </c>
      <c r="W27" s="260" t="e">
        <f t="shared" si="11"/>
        <v>#VALUE!</v>
      </c>
    </row>
    <row r="28" spans="1:23" ht="30" customHeight="1" x14ac:dyDescent="0.25">
      <c r="A28" s="471" t="s">
        <v>2741</v>
      </c>
      <c r="B28" s="471"/>
      <c r="C28" s="471"/>
      <c r="D28" s="471"/>
      <c r="E28" s="471"/>
      <c r="F28" s="471"/>
      <c r="G28" s="471"/>
      <c r="H28" s="471"/>
      <c r="I28" s="471"/>
      <c r="J28" s="471"/>
      <c r="K28" s="471"/>
      <c r="L28" s="471"/>
      <c r="M28" s="471"/>
      <c r="N28" s="471"/>
      <c r="O28" s="471"/>
      <c r="P28" s="471"/>
      <c r="Q28" s="471"/>
      <c r="R28" s="157">
        <f>SUM(R21:R27)</f>
        <v>0</v>
      </c>
      <c r="S28" s="61"/>
      <c r="T28" s="97">
        <f>SUM(T21:T27)</f>
        <v>0</v>
      </c>
      <c r="U28" s="98"/>
      <c r="V28" s="99"/>
      <c r="W28" s="99"/>
    </row>
    <row r="29" spans="1:23" ht="15" customHeight="1" x14ac:dyDescent="0.25">
      <c r="A29" s="266"/>
      <c r="B29" s="266"/>
      <c r="C29" s="266"/>
      <c r="D29" s="266"/>
      <c r="E29" s="266"/>
      <c r="F29" s="266"/>
      <c r="G29" s="266"/>
      <c r="H29" s="266"/>
      <c r="I29" s="266"/>
      <c r="J29" s="266"/>
      <c r="K29" s="266"/>
      <c r="L29" s="266"/>
      <c r="M29" s="266"/>
      <c r="N29" s="266"/>
      <c r="O29" s="266"/>
      <c r="P29" s="266"/>
      <c r="Q29" s="266"/>
      <c r="R29" s="266"/>
      <c r="S29" s="61"/>
      <c r="T29" s="97"/>
      <c r="U29" s="61"/>
      <c r="V29" s="61"/>
      <c r="W29" s="61"/>
    </row>
    <row r="30" spans="1:23" ht="15" customHeight="1" x14ac:dyDescent="0.25">
      <c r="A30" s="61"/>
      <c r="B30" s="61"/>
      <c r="C30" s="61"/>
      <c r="D30" s="61"/>
      <c r="E30" s="61"/>
      <c r="F30" s="61"/>
      <c r="G30" s="61"/>
      <c r="H30" s="61"/>
      <c r="I30" s="61"/>
      <c r="J30" s="61"/>
      <c r="K30" s="61"/>
      <c r="L30" s="61"/>
      <c r="M30" s="61"/>
      <c r="N30" s="61"/>
      <c r="O30" s="61"/>
      <c r="P30" s="61"/>
      <c r="Q30" s="114" t="s">
        <v>2742</v>
      </c>
      <c r="R30" s="237">
        <f>R18</f>
        <v>0</v>
      </c>
      <c r="S30" s="61"/>
      <c r="T30" s="116"/>
      <c r="U30" s="116"/>
      <c r="W30" s="117"/>
    </row>
    <row r="31" spans="1:23" ht="15" customHeight="1" x14ac:dyDescent="0.25">
      <c r="A31" s="61"/>
      <c r="B31" s="61"/>
      <c r="C31" s="61"/>
      <c r="D31" s="61"/>
      <c r="E31" s="61"/>
      <c r="F31" s="61"/>
      <c r="G31" s="61"/>
      <c r="H31" s="61"/>
      <c r="I31" s="61"/>
      <c r="J31" s="61"/>
      <c r="K31" s="61"/>
      <c r="L31" s="61"/>
      <c r="M31" s="61"/>
      <c r="N31" s="61"/>
      <c r="O31" s="61"/>
      <c r="P31" s="61"/>
      <c r="Q31" s="118"/>
      <c r="R31" s="270"/>
      <c r="S31" s="61"/>
      <c r="T31" s="117"/>
      <c r="U31" s="117"/>
      <c r="V31" s="61"/>
      <c r="W31" s="117"/>
    </row>
    <row r="32" spans="1:23" ht="15" customHeight="1" x14ac:dyDescent="0.25">
      <c r="A32" s="61"/>
      <c r="B32" s="61"/>
      <c r="C32" s="61"/>
      <c r="D32" s="61"/>
      <c r="E32" s="61"/>
      <c r="F32" s="61"/>
      <c r="G32" s="61"/>
      <c r="H32" s="61"/>
      <c r="I32" s="61"/>
      <c r="J32" s="61"/>
      <c r="K32" s="61"/>
      <c r="L32" s="61"/>
      <c r="M32" s="61"/>
      <c r="N32" s="61"/>
      <c r="O32" s="61"/>
      <c r="P32" s="61"/>
      <c r="Q32" s="114" t="s">
        <v>2743</v>
      </c>
      <c r="R32" s="237">
        <f>R28</f>
        <v>0</v>
      </c>
      <c r="S32" s="61"/>
      <c r="T32" s="116"/>
      <c r="U32" s="116"/>
      <c r="V32" s="117"/>
      <c r="W32" s="117"/>
    </row>
    <row r="33" spans="1:23" ht="15" customHeight="1" x14ac:dyDescent="0.25">
      <c r="A33" s="61"/>
      <c r="B33" s="61"/>
      <c r="C33" s="61"/>
      <c r="D33" s="61"/>
      <c r="E33" s="61"/>
      <c r="F33" s="61"/>
      <c r="G33" s="61"/>
      <c r="H33" s="61"/>
      <c r="I33" s="61"/>
      <c r="J33" s="61"/>
      <c r="K33" s="61"/>
      <c r="L33" s="61"/>
      <c r="M33" s="61"/>
      <c r="N33" s="61"/>
      <c r="O33" s="61"/>
      <c r="P33" s="61"/>
      <c r="Q33" s="258"/>
      <c r="R33" s="258"/>
      <c r="S33" s="61"/>
      <c r="T33" s="97"/>
      <c r="U33" s="61"/>
      <c r="V33" s="61"/>
      <c r="W33" s="61"/>
    </row>
    <row r="34" spans="1:23" ht="15" customHeight="1" x14ac:dyDescent="0.25">
      <c r="A34" s="61"/>
      <c r="B34" s="61"/>
      <c r="C34" s="61"/>
      <c r="D34" s="61"/>
      <c r="E34" s="61"/>
      <c r="F34" s="61"/>
      <c r="G34" s="61"/>
      <c r="H34" s="61"/>
      <c r="I34" s="61"/>
      <c r="J34" s="61"/>
      <c r="K34" s="61"/>
      <c r="L34" s="61"/>
      <c r="M34" s="61"/>
      <c r="N34" s="61"/>
      <c r="O34" s="61"/>
      <c r="P34" s="61"/>
      <c r="Q34" s="114" t="s">
        <v>2744</v>
      </c>
      <c r="R34" s="237">
        <f>(R30*0.8)+(R32*0.2)</f>
        <v>0</v>
      </c>
      <c r="S34" s="61"/>
      <c r="T34" s="97"/>
      <c r="U34" s="61"/>
      <c r="V34" s="61"/>
      <c r="W34" s="61"/>
    </row>
  </sheetData>
  <sheetProtection algorithmName="SHA-512" hashValue="wFrejIzBd+j9c+yW9QrBgGAW7Fx5OoRs/hd9J8ukgoWRWUhpRvji1LSA7wlFWwjHuBXnaJSkSaVIC0YjsSHZDw==" saltValue="frzMSAsRH39zgfSZQ1apWQ==" spinCount="100000" sheet="1" objects="1" scenarios="1" selectLockedCells="1" selectUnlockedCells="1"/>
  <mergeCells count="22">
    <mergeCell ref="A25:P25"/>
    <mergeCell ref="A26:P26"/>
    <mergeCell ref="A27:P27"/>
    <mergeCell ref="A28:Q28"/>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31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136"/>
  <dimension ref="A1:W34"/>
  <sheetViews>
    <sheetView showGridLines="0" topLeftCell="A13" zoomScale="75" zoomScaleNormal="75" zoomScalePageLayoutView="75" workbookViewId="0">
      <selection activeCell="A7" sqref="A7:R7"/>
    </sheetView>
  </sheetViews>
  <sheetFormatPr baseColWidth="10" defaultColWidth="10.88671875" defaultRowHeight="15" customHeight="1" x14ac:dyDescent="0.25"/>
  <cols>
    <col min="1" max="16" width="7.6640625" style="60" customWidth="1"/>
    <col min="17" max="18" width="12.6640625" style="60" customWidth="1"/>
    <col min="19" max="16384" width="10.88671875" style="60"/>
  </cols>
  <sheetData>
    <row r="1" spans="1:23" ht="15" customHeight="1" x14ac:dyDescent="0.25">
      <c r="A1" s="82"/>
      <c r="B1" s="82"/>
      <c r="C1" s="82"/>
      <c r="D1" s="82"/>
      <c r="E1" s="82"/>
      <c r="F1" s="82"/>
      <c r="G1" s="82"/>
      <c r="H1" s="82"/>
      <c r="I1" s="82"/>
      <c r="J1" s="82"/>
      <c r="K1" s="82"/>
      <c r="L1" s="82"/>
      <c r="M1" s="82"/>
      <c r="N1" s="82"/>
      <c r="O1" s="82"/>
      <c r="P1" s="82"/>
      <c r="Q1" s="82"/>
      <c r="R1" s="82"/>
      <c r="S1" s="61"/>
      <c r="T1" s="97"/>
      <c r="U1" s="61"/>
      <c r="V1" s="61"/>
      <c r="W1" s="61"/>
    </row>
    <row r="2" spans="1:23" ht="15" customHeight="1" x14ac:dyDescent="0.25">
      <c r="A2" s="378" t="s">
        <v>2737</v>
      </c>
      <c r="B2" s="378"/>
      <c r="C2" s="378"/>
      <c r="D2" s="378"/>
      <c r="E2" s="378"/>
      <c r="F2" s="378"/>
      <c r="G2" s="378"/>
      <c r="H2" s="378"/>
      <c r="I2" s="378"/>
      <c r="J2" s="378"/>
      <c r="K2" s="378"/>
      <c r="L2" s="378"/>
      <c r="M2" s="378"/>
      <c r="N2" s="378"/>
      <c r="O2" s="378"/>
      <c r="P2" s="378"/>
      <c r="Q2" s="378"/>
      <c r="R2" s="61"/>
      <c r="S2" s="61"/>
      <c r="T2" s="97"/>
      <c r="U2" s="61"/>
      <c r="V2" s="61"/>
      <c r="W2" s="61"/>
    </row>
    <row r="3" spans="1:23" ht="15" customHeight="1" x14ac:dyDescent="0.25">
      <c r="A3" s="378" t="s">
        <v>167</v>
      </c>
      <c r="B3" s="378"/>
      <c r="C3" s="378"/>
      <c r="D3" s="378"/>
      <c r="E3" s="378"/>
      <c r="F3" s="378"/>
      <c r="G3" s="378"/>
      <c r="H3" s="378"/>
      <c r="I3" s="378"/>
      <c r="J3" s="378"/>
      <c r="K3" s="378"/>
      <c r="L3" s="378"/>
      <c r="M3" s="378"/>
      <c r="N3" s="378"/>
      <c r="O3" s="378"/>
      <c r="P3" s="378"/>
      <c r="Q3" s="378"/>
      <c r="R3" s="61"/>
      <c r="S3" s="61"/>
      <c r="T3" s="97"/>
      <c r="U3" s="61"/>
      <c r="V3" s="61"/>
      <c r="W3" s="61"/>
    </row>
    <row r="4" spans="1:23" ht="15" customHeight="1" x14ac:dyDescent="0.25">
      <c r="A4" s="61"/>
      <c r="B4" s="61"/>
      <c r="C4" s="61"/>
      <c r="D4" s="61"/>
      <c r="E4" s="61"/>
      <c r="F4" s="61"/>
      <c r="G4" s="61"/>
      <c r="H4" s="61"/>
      <c r="I4" s="61"/>
      <c r="J4" s="61"/>
      <c r="K4" s="61"/>
      <c r="L4" s="61"/>
      <c r="M4" s="61"/>
      <c r="N4" s="61"/>
      <c r="O4" s="61"/>
      <c r="P4" s="61"/>
      <c r="Q4" s="61"/>
      <c r="R4" s="61"/>
      <c r="S4" s="61"/>
      <c r="T4" s="97"/>
      <c r="U4" s="61"/>
      <c r="V4" s="61"/>
      <c r="W4" s="61"/>
    </row>
    <row r="5" spans="1:23" ht="15" customHeight="1" x14ac:dyDescent="0.25">
      <c r="A5" s="183"/>
      <c r="B5" s="379" t="str">
        <f>IGOT!C5</f>
        <v>Planta Productora de Mezclas Asfálticas.</v>
      </c>
      <c r="C5" s="379"/>
      <c r="D5" s="379"/>
      <c r="E5" s="379"/>
      <c r="F5" s="379"/>
      <c r="G5" s="379"/>
      <c r="H5" s="379"/>
      <c r="I5" s="379"/>
      <c r="J5" s="379"/>
      <c r="K5" s="379"/>
      <c r="L5" s="379"/>
      <c r="M5" s="379"/>
      <c r="N5" s="379"/>
      <c r="O5" s="379"/>
      <c r="P5" s="379"/>
      <c r="Q5" s="184"/>
      <c r="R5" s="186"/>
      <c r="S5" s="186"/>
      <c r="T5" s="187"/>
      <c r="U5" s="186"/>
      <c r="V5" s="186"/>
      <c r="W5" s="186"/>
    </row>
    <row r="6" spans="1:23" ht="15" customHeight="1" x14ac:dyDescent="0.25">
      <c r="A6" s="189"/>
      <c r="B6" s="189"/>
      <c r="C6" s="189"/>
      <c r="D6" s="189"/>
      <c r="E6" s="183"/>
      <c r="F6" s="190"/>
      <c r="G6" s="190"/>
      <c r="H6" s="190"/>
      <c r="I6" s="190"/>
      <c r="J6" s="190"/>
      <c r="K6" s="190"/>
      <c r="L6" s="190"/>
      <c r="M6" s="190"/>
      <c r="N6" s="190"/>
      <c r="O6" s="190"/>
      <c r="P6" s="190"/>
      <c r="Q6" s="190"/>
      <c r="R6" s="190"/>
      <c r="S6" s="186"/>
      <c r="T6" s="187"/>
      <c r="U6" s="186"/>
      <c r="V6" s="186"/>
      <c r="W6" s="186"/>
    </row>
    <row r="7" spans="1:23" ht="30.75" customHeight="1" x14ac:dyDescent="0.25">
      <c r="A7" s="473" t="s">
        <v>2738</v>
      </c>
      <c r="B7" s="473"/>
      <c r="C7" s="473"/>
      <c r="D7" s="473"/>
      <c r="E7" s="473"/>
      <c r="F7" s="473"/>
      <c r="G7" s="473"/>
      <c r="H7" s="473"/>
      <c r="I7" s="473"/>
      <c r="J7" s="473"/>
      <c r="K7" s="473"/>
      <c r="L7" s="473"/>
      <c r="M7" s="473"/>
      <c r="N7" s="473"/>
      <c r="O7" s="473"/>
      <c r="P7" s="473"/>
      <c r="Q7" s="473"/>
      <c r="R7" s="473"/>
      <c r="S7" s="271"/>
      <c r="T7" s="271"/>
      <c r="U7" s="271"/>
      <c r="V7" s="271"/>
      <c r="W7" s="271"/>
    </row>
    <row r="8" spans="1:23" ht="15" customHeight="1" x14ac:dyDescent="0.25">
      <c r="A8" s="61"/>
      <c r="B8" s="61"/>
      <c r="C8" s="61"/>
      <c r="D8" s="61"/>
      <c r="E8" s="61"/>
      <c r="F8" s="61"/>
      <c r="G8" s="61"/>
      <c r="H8" s="61"/>
      <c r="I8" s="61"/>
      <c r="J8" s="61"/>
      <c r="K8" s="61"/>
      <c r="L8" s="61"/>
      <c r="M8" s="61"/>
      <c r="N8" s="61"/>
      <c r="O8" s="61"/>
      <c r="P8" s="61"/>
      <c r="Q8" s="61"/>
      <c r="R8" s="61"/>
      <c r="S8" s="61"/>
      <c r="T8" s="97"/>
      <c r="U8" s="61"/>
      <c r="V8" s="61"/>
      <c r="W8" s="61"/>
    </row>
    <row r="9" spans="1:23" ht="15" customHeight="1" x14ac:dyDescent="0.25">
      <c r="A9" s="225"/>
      <c r="B9" s="225"/>
      <c r="C9" s="225"/>
      <c r="D9" s="225"/>
      <c r="E9" s="225"/>
      <c r="F9" s="225"/>
      <c r="G9" s="225"/>
      <c r="H9" s="225"/>
      <c r="I9" s="225"/>
      <c r="J9" s="225"/>
      <c r="K9" s="225"/>
      <c r="L9" s="225"/>
      <c r="M9" s="225"/>
      <c r="N9" s="225"/>
      <c r="O9" s="225"/>
      <c r="P9" s="225"/>
      <c r="Q9" s="61"/>
      <c r="R9" s="267">
        <f>T18</f>
        <v>0</v>
      </c>
      <c r="S9" s="258"/>
      <c r="T9" s="92"/>
      <c r="U9" s="258"/>
      <c r="V9" s="258"/>
      <c r="W9" s="258"/>
    </row>
    <row r="10" spans="1:23" ht="15" customHeight="1" x14ac:dyDescent="0.25">
      <c r="A10" s="462" t="s">
        <v>163</v>
      </c>
      <c r="B10" s="462"/>
      <c r="C10" s="462"/>
      <c r="D10" s="462"/>
      <c r="E10" s="462"/>
      <c r="F10" s="462"/>
      <c r="G10" s="462"/>
      <c r="H10" s="462"/>
      <c r="I10" s="462"/>
      <c r="J10" s="462"/>
      <c r="K10" s="462"/>
      <c r="L10" s="462"/>
      <c r="M10" s="462"/>
      <c r="N10" s="462"/>
      <c r="O10" s="462"/>
      <c r="P10" s="462"/>
      <c r="Q10" s="226" t="s">
        <v>187</v>
      </c>
      <c r="R10" s="259" t="s">
        <v>7</v>
      </c>
      <c r="S10" s="92" t="s">
        <v>1666</v>
      </c>
      <c r="T10" s="92" t="s">
        <v>1667</v>
      </c>
      <c r="U10" s="92" t="s">
        <v>1668</v>
      </c>
      <c r="V10" s="93" t="s">
        <v>1669</v>
      </c>
      <c r="W10" s="92"/>
    </row>
    <row r="11" spans="1:23" ht="30" customHeight="1" x14ac:dyDescent="0.25">
      <c r="A11" s="475" t="s">
        <v>2725</v>
      </c>
      <c r="B11" s="475"/>
      <c r="C11" s="475"/>
      <c r="D11" s="475"/>
      <c r="E11" s="475"/>
      <c r="F11" s="475"/>
      <c r="G11" s="475"/>
      <c r="H11" s="475"/>
      <c r="I11" s="475"/>
      <c r="J11" s="475"/>
      <c r="K11" s="475"/>
      <c r="L11" s="475"/>
      <c r="M11" s="475"/>
      <c r="N11" s="475"/>
      <c r="O11" s="475"/>
      <c r="P11" s="475"/>
      <c r="Q11" s="228">
        <f>'Art. 147'!AF35</f>
        <v>3</v>
      </c>
      <c r="R11" s="157" t="str">
        <f t="shared" ref="R11:R17" si="0">IF(T11=1,W11,T11)</f>
        <v>No aplica</v>
      </c>
      <c r="S11" s="92" t="str">
        <f t="shared" ref="S11:S17" si="1">IF(Q11=2,1,IF(Q11=1,0.5,IF(Q11=0,0," ")))</f>
        <v xml:space="preserve"> </v>
      </c>
      <c r="T11" s="92" t="str">
        <f t="shared" ref="T11:T17" si="2">IF(AND(S11&gt;=0,S11&lt;=1),1,"No aplica")</f>
        <v>No aplica</v>
      </c>
      <c r="U11" s="191" t="e">
        <f t="shared" ref="U11:U17" si="3">Q11/(T11*2)</f>
        <v>#VALUE!</v>
      </c>
      <c r="V11" s="260" t="str">
        <f t="shared" ref="V11:V17" si="4">IF(T11=1,T11/$T$18,"No aplica")</f>
        <v>No aplica</v>
      </c>
      <c r="W11" s="260" t="e">
        <f t="shared" ref="W11:W17" si="5">(S11*V11)*100</f>
        <v>#VALUE!</v>
      </c>
    </row>
    <row r="12" spans="1:23" ht="30" customHeight="1" x14ac:dyDescent="0.25">
      <c r="A12" s="475" t="s">
        <v>2739</v>
      </c>
      <c r="B12" s="475"/>
      <c r="C12" s="475"/>
      <c r="D12" s="475"/>
      <c r="E12" s="475"/>
      <c r="F12" s="475"/>
      <c r="G12" s="475"/>
      <c r="H12" s="475"/>
      <c r="I12" s="475"/>
      <c r="J12" s="475"/>
      <c r="K12" s="475"/>
      <c r="L12" s="475"/>
      <c r="M12" s="475"/>
      <c r="N12" s="475"/>
      <c r="O12" s="475"/>
      <c r="P12" s="475"/>
      <c r="Q12" s="228">
        <f>'Art. 147'!AF36</f>
        <v>3</v>
      </c>
      <c r="R12" s="157" t="str">
        <f t="shared" si="0"/>
        <v>No aplica</v>
      </c>
      <c r="S12" s="92" t="str">
        <f t="shared" si="1"/>
        <v xml:space="preserve"> </v>
      </c>
      <c r="T12" s="92" t="str">
        <f t="shared" si="2"/>
        <v>No aplica</v>
      </c>
      <c r="U12" s="191" t="e">
        <f t="shared" si="3"/>
        <v>#VALUE!</v>
      </c>
      <c r="V12" s="260" t="str">
        <f t="shared" si="4"/>
        <v>No aplica</v>
      </c>
      <c r="W12" s="260" t="e">
        <f t="shared" si="5"/>
        <v>#VALUE!</v>
      </c>
    </row>
    <row r="13" spans="1:23" ht="30" customHeight="1" x14ac:dyDescent="0.25">
      <c r="A13" s="475" t="s">
        <v>2727</v>
      </c>
      <c r="B13" s="475"/>
      <c r="C13" s="475"/>
      <c r="D13" s="475"/>
      <c r="E13" s="475"/>
      <c r="F13" s="475"/>
      <c r="G13" s="475"/>
      <c r="H13" s="475"/>
      <c r="I13" s="475"/>
      <c r="J13" s="475"/>
      <c r="K13" s="475"/>
      <c r="L13" s="475"/>
      <c r="M13" s="475"/>
      <c r="N13" s="475"/>
      <c r="O13" s="475"/>
      <c r="P13" s="475"/>
      <c r="Q13" s="228">
        <f>'Art. 147'!AF37</f>
        <v>3</v>
      </c>
      <c r="R13" s="157" t="str">
        <f t="shared" si="0"/>
        <v>No aplica</v>
      </c>
      <c r="S13" s="92" t="str">
        <f t="shared" si="1"/>
        <v xml:space="preserve"> </v>
      </c>
      <c r="T13" s="92" t="str">
        <f t="shared" si="2"/>
        <v>No aplica</v>
      </c>
      <c r="U13" s="191" t="e">
        <f t="shared" si="3"/>
        <v>#VALUE!</v>
      </c>
      <c r="V13" s="260" t="str">
        <f t="shared" si="4"/>
        <v>No aplica</v>
      </c>
      <c r="W13" s="260" t="e">
        <f t="shared" si="5"/>
        <v>#VALUE!</v>
      </c>
    </row>
    <row r="14" spans="1:23" ht="30" customHeight="1" x14ac:dyDescent="0.25">
      <c r="A14" s="475" t="s">
        <v>2728</v>
      </c>
      <c r="B14" s="475"/>
      <c r="C14" s="475"/>
      <c r="D14" s="475"/>
      <c r="E14" s="475"/>
      <c r="F14" s="475"/>
      <c r="G14" s="475"/>
      <c r="H14" s="475"/>
      <c r="I14" s="475"/>
      <c r="J14" s="475"/>
      <c r="K14" s="475"/>
      <c r="L14" s="475"/>
      <c r="M14" s="475"/>
      <c r="N14" s="475"/>
      <c r="O14" s="475"/>
      <c r="P14" s="475"/>
      <c r="Q14" s="228">
        <f>'Art. 147'!AF38</f>
        <v>3</v>
      </c>
      <c r="R14" s="157" t="str">
        <f t="shared" si="0"/>
        <v>No aplica</v>
      </c>
      <c r="S14" s="92" t="str">
        <f t="shared" si="1"/>
        <v xml:space="preserve"> </v>
      </c>
      <c r="T14" s="92" t="str">
        <f t="shared" si="2"/>
        <v>No aplica</v>
      </c>
      <c r="U14" s="191" t="e">
        <f t="shared" si="3"/>
        <v>#VALUE!</v>
      </c>
      <c r="V14" s="260" t="str">
        <f t="shared" si="4"/>
        <v>No aplica</v>
      </c>
      <c r="W14" s="260" t="e">
        <f t="shared" si="5"/>
        <v>#VALUE!</v>
      </c>
    </row>
    <row r="15" spans="1:23" ht="30" customHeight="1" x14ac:dyDescent="0.25">
      <c r="A15" s="475" t="s">
        <v>2729</v>
      </c>
      <c r="B15" s="475"/>
      <c r="C15" s="475"/>
      <c r="D15" s="475"/>
      <c r="E15" s="475"/>
      <c r="F15" s="475"/>
      <c r="G15" s="475"/>
      <c r="H15" s="475"/>
      <c r="I15" s="475"/>
      <c r="J15" s="475"/>
      <c r="K15" s="475"/>
      <c r="L15" s="475"/>
      <c r="M15" s="475"/>
      <c r="N15" s="475"/>
      <c r="O15" s="475"/>
      <c r="P15" s="475"/>
      <c r="Q15" s="228">
        <f>'Art. 147'!AF39</f>
        <v>3</v>
      </c>
      <c r="R15" s="157" t="str">
        <f t="shared" si="0"/>
        <v>No aplica</v>
      </c>
      <c r="S15" s="92" t="str">
        <f t="shared" si="1"/>
        <v xml:space="preserve"> </v>
      </c>
      <c r="T15" s="92" t="str">
        <f t="shared" si="2"/>
        <v>No aplica</v>
      </c>
      <c r="U15" s="191" t="e">
        <f t="shared" si="3"/>
        <v>#VALUE!</v>
      </c>
      <c r="V15" s="260" t="str">
        <f t="shared" si="4"/>
        <v>No aplica</v>
      </c>
      <c r="W15" s="260" t="e">
        <f t="shared" si="5"/>
        <v>#VALUE!</v>
      </c>
    </row>
    <row r="16" spans="1:23" ht="30" customHeight="1" x14ac:dyDescent="0.25">
      <c r="A16" s="476" t="s">
        <v>2730</v>
      </c>
      <c r="B16" s="476"/>
      <c r="C16" s="476"/>
      <c r="D16" s="476"/>
      <c r="E16" s="476"/>
      <c r="F16" s="476"/>
      <c r="G16" s="476"/>
      <c r="H16" s="476"/>
      <c r="I16" s="476"/>
      <c r="J16" s="476"/>
      <c r="K16" s="476"/>
      <c r="L16" s="476"/>
      <c r="M16" s="476"/>
      <c r="N16" s="476"/>
      <c r="O16" s="476"/>
      <c r="P16" s="476"/>
      <c r="Q16" s="228">
        <f>'Art. 147'!AF40</f>
        <v>3</v>
      </c>
      <c r="R16" s="157" t="str">
        <f t="shared" si="0"/>
        <v>No aplica</v>
      </c>
      <c r="S16" s="92" t="str">
        <f t="shared" si="1"/>
        <v xml:space="preserve"> </v>
      </c>
      <c r="T16" s="92" t="str">
        <f t="shared" si="2"/>
        <v>No aplica</v>
      </c>
      <c r="U16" s="191" t="e">
        <f t="shared" si="3"/>
        <v>#VALUE!</v>
      </c>
      <c r="V16" s="260" t="str">
        <f t="shared" si="4"/>
        <v>No aplica</v>
      </c>
      <c r="W16" s="260" t="e">
        <f t="shared" si="5"/>
        <v>#VALUE!</v>
      </c>
    </row>
    <row r="17" spans="1:23" ht="30" customHeight="1" x14ac:dyDescent="0.25">
      <c r="A17" s="475" t="s">
        <v>2731</v>
      </c>
      <c r="B17" s="475"/>
      <c r="C17" s="475"/>
      <c r="D17" s="475"/>
      <c r="E17" s="475"/>
      <c r="F17" s="475"/>
      <c r="G17" s="475"/>
      <c r="H17" s="475"/>
      <c r="I17" s="475"/>
      <c r="J17" s="475"/>
      <c r="K17" s="475"/>
      <c r="L17" s="475"/>
      <c r="M17" s="475"/>
      <c r="N17" s="475"/>
      <c r="O17" s="475"/>
      <c r="P17" s="475"/>
      <c r="Q17" s="228">
        <f>'Art. 147'!AF41</f>
        <v>3</v>
      </c>
      <c r="R17" s="157" t="str">
        <f t="shared" si="0"/>
        <v>No aplica</v>
      </c>
      <c r="S17" s="92" t="str">
        <f t="shared" si="1"/>
        <v xml:space="preserve"> </v>
      </c>
      <c r="T17" s="92" t="str">
        <f t="shared" si="2"/>
        <v>No aplica</v>
      </c>
      <c r="U17" s="191" t="e">
        <f t="shared" si="3"/>
        <v>#VALUE!</v>
      </c>
      <c r="V17" s="260" t="str">
        <f t="shared" si="4"/>
        <v>No aplica</v>
      </c>
      <c r="W17" s="260" t="e">
        <f t="shared" si="5"/>
        <v>#VALUE!</v>
      </c>
    </row>
    <row r="18" spans="1:23" ht="30" customHeight="1" x14ac:dyDescent="0.25">
      <c r="A18" s="406" t="s">
        <v>2740</v>
      </c>
      <c r="B18" s="406"/>
      <c r="C18" s="406"/>
      <c r="D18" s="406"/>
      <c r="E18" s="406"/>
      <c r="F18" s="406"/>
      <c r="G18" s="406"/>
      <c r="H18" s="406"/>
      <c r="I18" s="406"/>
      <c r="J18" s="406"/>
      <c r="K18" s="406"/>
      <c r="L18" s="406"/>
      <c r="M18" s="406"/>
      <c r="N18" s="406"/>
      <c r="O18" s="406"/>
      <c r="P18" s="406"/>
      <c r="Q18" s="406"/>
      <c r="R18" s="157">
        <f>SUM(R11:R17)</f>
        <v>0</v>
      </c>
      <c r="S18" s="61"/>
      <c r="T18" s="97">
        <f>SUM(T11:T17)</f>
        <v>0</v>
      </c>
      <c r="U18" s="98"/>
      <c r="V18" s="99"/>
      <c r="W18" s="99"/>
    </row>
    <row r="19" spans="1:23" ht="15" customHeight="1" x14ac:dyDescent="0.25">
      <c r="A19" s="61"/>
      <c r="B19" s="61"/>
      <c r="C19" s="61"/>
      <c r="D19" s="61"/>
      <c r="E19" s="61"/>
      <c r="F19" s="61"/>
      <c r="G19" s="61"/>
      <c r="H19" s="61"/>
      <c r="I19" s="61"/>
      <c r="J19" s="61"/>
      <c r="K19" s="61"/>
      <c r="L19" s="61"/>
      <c r="M19" s="61"/>
      <c r="N19" s="61"/>
      <c r="O19" s="61"/>
      <c r="P19" s="61"/>
      <c r="Q19" s="61"/>
      <c r="R19" s="61"/>
      <c r="S19" s="61"/>
      <c r="T19" s="97"/>
      <c r="U19" s="98"/>
      <c r="V19" s="99"/>
      <c r="W19" s="99"/>
    </row>
    <row r="20" spans="1:23" ht="15" customHeight="1" x14ac:dyDescent="0.25">
      <c r="A20" s="472" t="s">
        <v>198</v>
      </c>
      <c r="B20" s="472"/>
      <c r="C20" s="472"/>
      <c r="D20" s="472"/>
      <c r="E20" s="472"/>
      <c r="F20" s="472"/>
      <c r="G20" s="472"/>
      <c r="H20" s="472"/>
      <c r="I20" s="472"/>
      <c r="J20" s="472"/>
      <c r="K20" s="472"/>
      <c r="L20" s="472"/>
      <c r="M20" s="472"/>
      <c r="N20" s="472"/>
      <c r="O20" s="472"/>
      <c r="P20" s="472"/>
      <c r="Q20" s="231" t="s">
        <v>187</v>
      </c>
      <c r="R20" s="261" t="s">
        <v>7</v>
      </c>
      <c r="S20" s="61"/>
      <c r="T20" s="97"/>
      <c r="U20" s="98"/>
      <c r="V20" s="99"/>
      <c r="W20" s="99"/>
    </row>
    <row r="21" spans="1:23" ht="30" customHeight="1" x14ac:dyDescent="0.25">
      <c r="A21" s="452" t="s">
        <v>2725</v>
      </c>
      <c r="B21" s="452"/>
      <c r="C21" s="452"/>
      <c r="D21" s="452"/>
      <c r="E21" s="452"/>
      <c r="F21" s="452"/>
      <c r="G21" s="452"/>
      <c r="H21" s="452"/>
      <c r="I21" s="452"/>
      <c r="J21" s="452"/>
      <c r="K21" s="452"/>
      <c r="L21" s="452"/>
      <c r="M21" s="452"/>
      <c r="N21" s="452"/>
      <c r="O21" s="452"/>
      <c r="P21" s="452"/>
      <c r="Q21" s="262">
        <f>'Art. 147'!AF35</f>
        <v>3</v>
      </c>
      <c r="R21" s="157" t="str">
        <f t="shared" ref="R21:R27" si="6">IF(T21=1,W21,T21)</f>
        <v>No aplica</v>
      </c>
      <c r="S21" s="92" t="str">
        <f t="shared" ref="S21:S27" si="7">IF(Q21=2,1,IF(Q21=1,0.5,IF(Q21=0,0," ")))</f>
        <v xml:space="preserve"> </v>
      </c>
      <c r="T21" s="92" t="str">
        <f t="shared" ref="T21:T27" si="8">IF(AND(S21&gt;=0,S21&lt;=1),1,"No aplica")</f>
        <v>No aplica</v>
      </c>
      <c r="U21" s="191" t="e">
        <f t="shared" ref="U21:U27" si="9">Q21/(T21*2)</f>
        <v>#VALUE!</v>
      </c>
      <c r="V21" s="260" t="str">
        <f t="shared" ref="V21:V27" si="10">IF(T21=1,T21/$T$28,"No aplica")</f>
        <v>No aplica</v>
      </c>
      <c r="W21" s="260" t="e">
        <f t="shared" ref="W21:W27" si="11">(S21*V21)*100</f>
        <v>#VALUE!</v>
      </c>
    </row>
    <row r="22" spans="1:23" ht="30" customHeight="1" x14ac:dyDescent="0.25">
      <c r="A22" s="452" t="s">
        <v>2726</v>
      </c>
      <c r="B22" s="452"/>
      <c r="C22" s="452"/>
      <c r="D22" s="452"/>
      <c r="E22" s="452"/>
      <c r="F22" s="452"/>
      <c r="G22" s="452"/>
      <c r="H22" s="452"/>
      <c r="I22" s="452"/>
      <c r="J22" s="452"/>
      <c r="K22" s="452"/>
      <c r="L22" s="452"/>
      <c r="M22" s="452"/>
      <c r="N22" s="452"/>
      <c r="O22" s="452"/>
      <c r="P22" s="452"/>
      <c r="Q22" s="262">
        <f>'Art. 147'!AF36</f>
        <v>3</v>
      </c>
      <c r="R22" s="157" t="str">
        <f t="shared" si="6"/>
        <v>No aplica</v>
      </c>
      <c r="S22" s="92" t="str">
        <f t="shared" si="7"/>
        <v xml:space="preserve"> </v>
      </c>
      <c r="T22" s="92" t="str">
        <f t="shared" si="8"/>
        <v>No aplica</v>
      </c>
      <c r="U22" s="191" t="e">
        <f t="shared" si="9"/>
        <v>#VALUE!</v>
      </c>
      <c r="V22" s="260" t="str">
        <f t="shared" si="10"/>
        <v>No aplica</v>
      </c>
      <c r="W22" s="260" t="e">
        <f t="shared" si="11"/>
        <v>#VALUE!</v>
      </c>
    </row>
    <row r="23" spans="1:23" ht="30" customHeight="1" x14ac:dyDescent="0.25">
      <c r="A23" s="452" t="s">
        <v>2727</v>
      </c>
      <c r="B23" s="452"/>
      <c r="C23" s="452"/>
      <c r="D23" s="452"/>
      <c r="E23" s="452"/>
      <c r="F23" s="452"/>
      <c r="G23" s="452"/>
      <c r="H23" s="452"/>
      <c r="I23" s="452"/>
      <c r="J23" s="452"/>
      <c r="K23" s="452"/>
      <c r="L23" s="452"/>
      <c r="M23" s="452"/>
      <c r="N23" s="452"/>
      <c r="O23" s="452"/>
      <c r="P23" s="452"/>
      <c r="Q23" s="262">
        <f>'Art. 147'!AF37</f>
        <v>3</v>
      </c>
      <c r="R23" s="157" t="str">
        <f t="shared" si="6"/>
        <v>No aplica</v>
      </c>
      <c r="S23" s="92" t="str">
        <f t="shared" si="7"/>
        <v xml:space="preserve"> </v>
      </c>
      <c r="T23" s="92" t="str">
        <f t="shared" si="8"/>
        <v>No aplica</v>
      </c>
      <c r="U23" s="191" t="e">
        <f t="shared" si="9"/>
        <v>#VALUE!</v>
      </c>
      <c r="V23" s="260" t="str">
        <f t="shared" si="10"/>
        <v>No aplica</v>
      </c>
      <c r="W23" s="260" t="e">
        <f t="shared" si="11"/>
        <v>#VALUE!</v>
      </c>
    </row>
    <row r="24" spans="1:23" ht="30" customHeight="1" x14ac:dyDescent="0.25">
      <c r="A24" s="452" t="s">
        <v>2728</v>
      </c>
      <c r="B24" s="452"/>
      <c r="C24" s="452"/>
      <c r="D24" s="452"/>
      <c r="E24" s="452"/>
      <c r="F24" s="452"/>
      <c r="G24" s="452"/>
      <c r="H24" s="452"/>
      <c r="I24" s="452"/>
      <c r="J24" s="452"/>
      <c r="K24" s="452"/>
      <c r="L24" s="452"/>
      <c r="M24" s="452"/>
      <c r="N24" s="452"/>
      <c r="O24" s="452"/>
      <c r="P24" s="452"/>
      <c r="Q24" s="262">
        <f>'Art. 147'!AF38</f>
        <v>3</v>
      </c>
      <c r="R24" s="157" t="str">
        <f t="shared" si="6"/>
        <v>No aplica</v>
      </c>
      <c r="S24" s="92" t="str">
        <f t="shared" si="7"/>
        <v xml:space="preserve"> </v>
      </c>
      <c r="T24" s="92" t="str">
        <f t="shared" si="8"/>
        <v>No aplica</v>
      </c>
      <c r="U24" s="191" t="e">
        <f t="shared" si="9"/>
        <v>#VALUE!</v>
      </c>
      <c r="V24" s="260" t="str">
        <f t="shared" si="10"/>
        <v>No aplica</v>
      </c>
      <c r="W24" s="260" t="e">
        <f t="shared" si="11"/>
        <v>#VALUE!</v>
      </c>
    </row>
    <row r="25" spans="1:23" ht="30" customHeight="1" x14ac:dyDescent="0.25">
      <c r="A25" s="452" t="s">
        <v>2729</v>
      </c>
      <c r="B25" s="452"/>
      <c r="C25" s="452"/>
      <c r="D25" s="452"/>
      <c r="E25" s="452"/>
      <c r="F25" s="452"/>
      <c r="G25" s="452"/>
      <c r="H25" s="452"/>
      <c r="I25" s="452"/>
      <c r="J25" s="452"/>
      <c r="K25" s="452"/>
      <c r="L25" s="452"/>
      <c r="M25" s="452"/>
      <c r="N25" s="452"/>
      <c r="O25" s="452"/>
      <c r="P25" s="452"/>
      <c r="Q25" s="262">
        <f>'Art. 147'!AF39</f>
        <v>3</v>
      </c>
      <c r="R25" s="157" t="str">
        <f t="shared" si="6"/>
        <v>No aplica</v>
      </c>
      <c r="S25" s="92" t="str">
        <f t="shared" si="7"/>
        <v xml:space="preserve"> </v>
      </c>
      <c r="T25" s="92" t="str">
        <f t="shared" si="8"/>
        <v>No aplica</v>
      </c>
      <c r="U25" s="191" t="e">
        <f t="shared" si="9"/>
        <v>#VALUE!</v>
      </c>
      <c r="V25" s="260" t="str">
        <f t="shared" si="10"/>
        <v>No aplica</v>
      </c>
      <c r="W25" s="260" t="e">
        <f t="shared" si="11"/>
        <v>#VALUE!</v>
      </c>
    </row>
    <row r="26" spans="1:23" ht="30" customHeight="1" x14ac:dyDescent="0.25">
      <c r="A26" s="452" t="s">
        <v>2730</v>
      </c>
      <c r="B26" s="452"/>
      <c r="C26" s="452"/>
      <c r="D26" s="452"/>
      <c r="E26" s="452"/>
      <c r="F26" s="452"/>
      <c r="G26" s="452"/>
      <c r="H26" s="452"/>
      <c r="I26" s="452"/>
      <c r="J26" s="452"/>
      <c r="K26" s="452"/>
      <c r="L26" s="452"/>
      <c r="M26" s="452"/>
      <c r="N26" s="452"/>
      <c r="O26" s="452"/>
      <c r="P26" s="452"/>
      <c r="Q26" s="262">
        <f>'Art. 147'!AF40</f>
        <v>3</v>
      </c>
      <c r="R26" s="157" t="str">
        <f t="shared" si="6"/>
        <v>No aplica</v>
      </c>
      <c r="S26" s="92" t="str">
        <f t="shared" si="7"/>
        <v xml:space="preserve"> </v>
      </c>
      <c r="T26" s="92" t="str">
        <f t="shared" si="8"/>
        <v>No aplica</v>
      </c>
      <c r="U26" s="191" t="e">
        <f t="shared" si="9"/>
        <v>#VALUE!</v>
      </c>
      <c r="V26" s="260" t="str">
        <f t="shared" si="10"/>
        <v>No aplica</v>
      </c>
      <c r="W26" s="260" t="e">
        <f t="shared" si="11"/>
        <v>#VALUE!</v>
      </c>
    </row>
    <row r="27" spans="1:23" ht="30" customHeight="1" x14ac:dyDescent="0.25">
      <c r="A27" s="452" t="s">
        <v>2731</v>
      </c>
      <c r="B27" s="452"/>
      <c r="C27" s="452"/>
      <c r="D27" s="452"/>
      <c r="E27" s="452"/>
      <c r="F27" s="452"/>
      <c r="G27" s="452"/>
      <c r="H27" s="452"/>
      <c r="I27" s="452"/>
      <c r="J27" s="452"/>
      <c r="K27" s="452"/>
      <c r="L27" s="452"/>
      <c r="M27" s="452"/>
      <c r="N27" s="452"/>
      <c r="O27" s="452"/>
      <c r="P27" s="452"/>
      <c r="Q27" s="262">
        <f>'Art. 147'!AF41</f>
        <v>3</v>
      </c>
      <c r="R27" s="157" t="str">
        <f t="shared" si="6"/>
        <v>No aplica</v>
      </c>
      <c r="S27" s="92" t="str">
        <f t="shared" si="7"/>
        <v xml:space="preserve"> </v>
      </c>
      <c r="T27" s="92" t="str">
        <f t="shared" si="8"/>
        <v>No aplica</v>
      </c>
      <c r="U27" s="191" t="e">
        <f t="shared" si="9"/>
        <v>#VALUE!</v>
      </c>
      <c r="V27" s="260" t="str">
        <f t="shared" si="10"/>
        <v>No aplica</v>
      </c>
      <c r="W27" s="260" t="e">
        <f t="shared" si="11"/>
        <v>#VALUE!</v>
      </c>
    </row>
    <row r="28" spans="1:23" ht="30" customHeight="1" x14ac:dyDescent="0.25">
      <c r="A28" s="471" t="s">
        <v>2741</v>
      </c>
      <c r="B28" s="471"/>
      <c r="C28" s="471"/>
      <c r="D28" s="471"/>
      <c r="E28" s="471"/>
      <c r="F28" s="471"/>
      <c r="G28" s="471"/>
      <c r="H28" s="471"/>
      <c r="I28" s="471"/>
      <c r="J28" s="471"/>
      <c r="K28" s="471"/>
      <c r="L28" s="471"/>
      <c r="M28" s="471"/>
      <c r="N28" s="471"/>
      <c r="O28" s="471"/>
      <c r="P28" s="471"/>
      <c r="Q28" s="471"/>
      <c r="R28" s="157">
        <f>SUM(R21:R27)</f>
        <v>0</v>
      </c>
      <c r="S28" s="61"/>
      <c r="T28" s="97">
        <f>SUM(T21:T27)</f>
        <v>0</v>
      </c>
      <c r="U28" s="98"/>
      <c r="V28" s="99"/>
      <c r="W28" s="99"/>
    </row>
    <row r="29" spans="1:23" ht="15" customHeight="1" x14ac:dyDescent="0.25">
      <c r="A29" s="266"/>
      <c r="B29" s="266"/>
      <c r="C29" s="266"/>
      <c r="D29" s="266"/>
      <c r="E29" s="266"/>
      <c r="F29" s="266"/>
      <c r="G29" s="266"/>
      <c r="H29" s="266"/>
      <c r="I29" s="266"/>
      <c r="J29" s="266"/>
      <c r="K29" s="266"/>
      <c r="L29" s="266"/>
      <c r="M29" s="266"/>
      <c r="N29" s="266"/>
      <c r="O29" s="266"/>
      <c r="P29" s="266"/>
      <c r="Q29" s="266"/>
      <c r="R29" s="266"/>
      <c r="S29" s="61"/>
      <c r="T29" s="97"/>
      <c r="U29" s="61"/>
      <c r="V29" s="61"/>
      <c r="W29" s="61"/>
    </row>
    <row r="30" spans="1:23" ht="15" customHeight="1" x14ac:dyDescent="0.25">
      <c r="A30" s="61"/>
      <c r="B30" s="61"/>
      <c r="C30" s="61"/>
      <c r="D30" s="61"/>
      <c r="E30" s="61"/>
      <c r="F30" s="61"/>
      <c r="G30" s="61"/>
      <c r="H30" s="61"/>
      <c r="I30" s="61"/>
      <c r="J30" s="61"/>
      <c r="K30" s="61"/>
      <c r="L30" s="61"/>
      <c r="M30" s="61"/>
      <c r="N30" s="61"/>
      <c r="O30" s="61"/>
      <c r="P30" s="61"/>
      <c r="Q30" s="114" t="s">
        <v>2742</v>
      </c>
      <c r="R30" s="237">
        <f>R18</f>
        <v>0</v>
      </c>
      <c r="S30" s="61"/>
      <c r="T30" s="116"/>
      <c r="U30" s="116"/>
      <c r="W30" s="117"/>
    </row>
    <row r="31" spans="1:23" ht="15" customHeight="1" x14ac:dyDescent="0.25">
      <c r="A31" s="61"/>
      <c r="B31" s="61"/>
      <c r="C31" s="61"/>
      <c r="D31" s="61"/>
      <c r="E31" s="61"/>
      <c r="F31" s="61"/>
      <c r="G31" s="61"/>
      <c r="H31" s="61"/>
      <c r="I31" s="61"/>
      <c r="J31" s="61"/>
      <c r="K31" s="61"/>
      <c r="L31" s="61"/>
      <c r="M31" s="61"/>
      <c r="N31" s="61"/>
      <c r="O31" s="61"/>
      <c r="P31" s="61"/>
      <c r="Q31" s="118"/>
      <c r="R31" s="270"/>
      <c r="S31" s="61"/>
      <c r="T31" s="117"/>
      <c r="U31" s="117"/>
      <c r="V31" s="61"/>
      <c r="W31" s="117"/>
    </row>
    <row r="32" spans="1:23" ht="15" customHeight="1" x14ac:dyDescent="0.25">
      <c r="A32" s="61"/>
      <c r="B32" s="61"/>
      <c r="C32" s="61"/>
      <c r="D32" s="61"/>
      <c r="E32" s="61"/>
      <c r="F32" s="61"/>
      <c r="G32" s="61"/>
      <c r="H32" s="61"/>
      <c r="I32" s="61"/>
      <c r="J32" s="61"/>
      <c r="K32" s="61"/>
      <c r="L32" s="61"/>
      <c r="M32" s="61"/>
      <c r="N32" s="61"/>
      <c r="O32" s="61"/>
      <c r="P32" s="61"/>
      <c r="Q32" s="114" t="s">
        <v>2743</v>
      </c>
      <c r="R32" s="237">
        <f>R28</f>
        <v>0</v>
      </c>
      <c r="S32" s="61"/>
      <c r="T32" s="116"/>
      <c r="U32" s="116"/>
      <c r="V32" s="117"/>
      <c r="W32" s="117"/>
    </row>
    <row r="33" spans="1:23" ht="15" customHeight="1" x14ac:dyDescent="0.25">
      <c r="A33" s="61"/>
      <c r="B33" s="61"/>
      <c r="C33" s="61"/>
      <c r="D33" s="61"/>
      <c r="E33" s="61"/>
      <c r="F33" s="61"/>
      <c r="G33" s="61"/>
      <c r="H33" s="61"/>
      <c r="I33" s="61"/>
      <c r="J33" s="61"/>
      <c r="K33" s="61"/>
      <c r="L33" s="61"/>
      <c r="M33" s="61"/>
      <c r="N33" s="61"/>
      <c r="O33" s="61"/>
      <c r="P33" s="61"/>
      <c r="Q33" s="258"/>
      <c r="R33" s="258"/>
      <c r="S33" s="61"/>
      <c r="T33" s="97"/>
      <c r="U33" s="61"/>
      <c r="V33" s="61"/>
      <c r="W33" s="61"/>
    </row>
    <row r="34" spans="1:23" ht="15" customHeight="1" x14ac:dyDescent="0.25">
      <c r="A34" s="61"/>
      <c r="B34" s="61"/>
      <c r="C34" s="61"/>
      <c r="D34" s="61"/>
      <c r="E34" s="61"/>
      <c r="F34" s="61"/>
      <c r="G34" s="61"/>
      <c r="H34" s="61"/>
      <c r="I34" s="61"/>
      <c r="J34" s="61"/>
      <c r="K34" s="61"/>
      <c r="L34" s="61"/>
      <c r="M34" s="61"/>
      <c r="N34" s="61"/>
      <c r="O34" s="61"/>
      <c r="P34" s="61"/>
      <c r="Q34" s="114" t="s">
        <v>2744</v>
      </c>
      <c r="R34" s="237">
        <f>(R30*0.8)+(R32*0.2)</f>
        <v>0</v>
      </c>
      <c r="S34" s="61"/>
      <c r="T34" s="97"/>
      <c r="U34" s="61"/>
      <c r="V34" s="61"/>
      <c r="W34" s="61"/>
    </row>
  </sheetData>
  <sheetProtection algorithmName="SHA-512" hashValue="qwEWgabe8xCkPCNvsnZGv5xcaRhAu4A5tQbMtkJ9M2zWWyV7xp/JQ8AlZQ0ic/htD2/nbanMCBAKJCzExqqU0w==" saltValue="r2xD2njSxtqny+S5ajpyMw==" spinCount="100000" sheet="1" objects="1" scenarios="1" selectLockedCells="1" selectUnlockedCells="1"/>
  <mergeCells count="22">
    <mergeCell ref="A25:P25"/>
    <mergeCell ref="A26:P26"/>
    <mergeCell ref="A27:P27"/>
    <mergeCell ref="A28:Q28"/>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32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137"/>
  <dimension ref="A2:G22"/>
  <sheetViews>
    <sheetView showGridLines="0" zoomScale="75" zoomScaleNormal="75" zoomScalePageLayoutView="75" workbookViewId="0">
      <selection activeCell="A7" sqref="A7:R7"/>
    </sheetView>
  </sheetViews>
  <sheetFormatPr baseColWidth="10" defaultColWidth="10.88671875" defaultRowHeight="18" customHeight="1" x14ac:dyDescent="0.25"/>
  <cols>
    <col min="1" max="1" width="21.6640625" style="18" customWidth="1"/>
    <col min="2" max="3" width="16.6640625" style="159" customWidth="1"/>
    <col min="4" max="4" width="1.6640625" style="18" customWidth="1"/>
    <col min="5" max="5" width="19.6640625" style="18" customWidth="1"/>
    <col min="6" max="7" width="16.6640625" style="18" customWidth="1"/>
    <col min="8" max="8" width="1.6640625" style="18" customWidth="1"/>
    <col min="9" max="16384" width="10.88671875" style="18"/>
  </cols>
  <sheetData>
    <row r="2" spans="1:7" ht="18" customHeight="1" x14ac:dyDescent="0.25">
      <c r="A2" s="323" t="s">
        <v>2745</v>
      </c>
      <c r="B2" s="323"/>
      <c r="C2" s="323"/>
      <c r="D2" s="323"/>
      <c r="E2" s="323"/>
      <c r="F2" s="323"/>
      <c r="G2" s="323"/>
    </row>
    <row r="3" spans="1:7" ht="18" customHeight="1" x14ac:dyDescent="0.25">
      <c r="A3" s="323" t="s">
        <v>5</v>
      </c>
      <c r="B3" s="323"/>
      <c r="C3" s="323"/>
      <c r="D3" s="323"/>
      <c r="E3" s="323"/>
      <c r="F3" s="323"/>
      <c r="G3" s="323"/>
    </row>
    <row r="5" spans="1:7" ht="36" customHeight="1" x14ac:dyDescent="0.25">
      <c r="B5" s="463" t="str">
        <f>IGOT!C5</f>
        <v>Planta Productora de Mezclas Asfálticas.</v>
      </c>
      <c r="C5" s="463"/>
      <c r="D5" s="463"/>
      <c r="E5" s="463"/>
      <c r="F5" s="463"/>
      <c r="G5" s="249"/>
    </row>
    <row r="7" spans="1:7" ht="18" customHeight="1" x14ac:dyDescent="0.25">
      <c r="A7" s="159"/>
    </row>
    <row r="8" spans="1:7" ht="18" customHeight="1" x14ac:dyDescent="0.25">
      <c r="A8" s="240" t="s">
        <v>1887</v>
      </c>
      <c r="B8" s="241">
        <f>'Artículo 147 (cálculo PI)'!T18</f>
        <v>0</v>
      </c>
      <c r="C8" s="60"/>
      <c r="E8" s="242" t="s">
        <v>1887</v>
      </c>
      <c r="F8" s="241">
        <f>'Artículo 147 (cálculo PI)'!T28</f>
        <v>0</v>
      </c>
      <c r="G8" s="60"/>
    </row>
    <row r="9" spans="1:7" ht="6" customHeight="1" x14ac:dyDescent="0.25">
      <c r="F9" s="159"/>
      <c r="G9" s="159"/>
    </row>
    <row r="10" spans="1:7" ht="36" customHeight="1" x14ac:dyDescent="0.25">
      <c r="A10" s="464"/>
      <c r="B10" s="465" t="s">
        <v>163</v>
      </c>
      <c r="C10" s="465"/>
      <c r="E10" s="466"/>
      <c r="F10" s="467" t="s">
        <v>2048</v>
      </c>
      <c r="G10" s="467"/>
    </row>
    <row r="11" spans="1:7" ht="54" customHeight="1" x14ac:dyDescent="0.25">
      <c r="A11" s="464"/>
      <c r="B11" s="243" t="s">
        <v>2566</v>
      </c>
      <c r="C11" s="244" t="s">
        <v>2567</v>
      </c>
      <c r="E11" s="466"/>
      <c r="F11" s="245" t="s">
        <v>2566</v>
      </c>
      <c r="G11" s="246" t="s">
        <v>2567</v>
      </c>
    </row>
    <row r="12" spans="1:7" ht="18" customHeight="1" x14ac:dyDescent="0.25">
      <c r="A12" s="247" t="s">
        <v>2568</v>
      </c>
      <c r="B12" s="248">
        <f>'Artículo 147 (cálculo PI)'!Q11</f>
        <v>3</v>
      </c>
      <c r="C12" s="248" t="e">
        <f t="shared" ref="C12:C18" si="0">(B12/(1/$B$8))</f>
        <v>#DIV/0!</v>
      </c>
      <c r="E12" s="247" t="s">
        <v>2575</v>
      </c>
      <c r="F12" s="248">
        <f>'Artículo 147 (cálculo PI)'!Q21</f>
        <v>3</v>
      </c>
      <c r="G12" s="248" t="e">
        <f>(F12/(1/$F$8))</f>
        <v>#DIV/0!</v>
      </c>
    </row>
    <row r="13" spans="1:7" ht="18" customHeight="1" x14ac:dyDescent="0.25">
      <c r="A13" s="247" t="s">
        <v>2570</v>
      </c>
      <c r="B13" s="248">
        <f>'Artículo 147 (cálculo PI)'!Q12</f>
        <v>3</v>
      </c>
      <c r="C13" s="248" t="e">
        <f t="shared" si="0"/>
        <v>#DIV/0!</v>
      </c>
      <c r="E13" s="247" t="s">
        <v>2639</v>
      </c>
      <c r="F13" s="248">
        <f>'Artículo 147 (cálculo PI)'!Q22</f>
        <v>3</v>
      </c>
      <c r="G13" s="248" t="e">
        <f>(F13/(1/$F$8))</f>
        <v>#DIV/0!</v>
      </c>
    </row>
    <row r="14" spans="1:7" ht="18" customHeight="1" x14ac:dyDescent="0.25">
      <c r="A14" s="247" t="s">
        <v>2572</v>
      </c>
      <c r="B14" s="248">
        <f>'Artículo 147 (cálculo PI)'!Q13</f>
        <v>3</v>
      </c>
      <c r="C14" s="248" t="e">
        <f t="shared" si="0"/>
        <v>#DIV/0!</v>
      </c>
      <c r="E14" s="247" t="s">
        <v>2640</v>
      </c>
      <c r="F14" s="248">
        <f>'Artículo 147 (cálculo PI)'!Q23</f>
        <v>3</v>
      </c>
      <c r="G14" s="248" t="e">
        <f>(F14/(1/$F$8))</f>
        <v>#DIV/0!</v>
      </c>
    </row>
    <row r="15" spans="1:7" ht="18" customHeight="1" x14ac:dyDescent="0.25">
      <c r="A15" s="247" t="s">
        <v>2569</v>
      </c>
      <c r="B15" s="248">
        <f>'Artículo 147 (cálculo PI)'!Q14</f>
        <v>3</v>
      </c>
      <c r="C15" s="248" t="e">
        <f t="shared" si="0"/>
        <v>#DIV/0!</v>
      </c>
      <c r="E15" s="247" t="s">
        <v>2641</v>
      </c>
      <c r="F15" s="248">
        <f>'Artículo 147 (cálculo PI)'!Q24</f>
        <v>3</v>
      </c>
      <c r="G15" s="248" t="e">
        <f>(F15/(1/$F$8))</f>
        <v>#DIV/0!</v>
      </c>
    </row>
    <row r="16" spans="1:7" ht="18" customHeight="1" x14ac:dyDescent="0.25">
      <c r="A16" s="247" t="s">
        <v>2571</v>
      </c>
      <c r="B16" s="248">
        <f>'Artículo 147 (cálculo PI)'!Q15</f>
        <v>3</v>
      </c>
      <c r="C16" s="248" t="e">
        <f t="shared" si="0"/>
        <v>#DIV/0!</v>
      </c>
      <c r="E16" s="247" t="s">
        <v>2642</v>
      </c>
      <c r="F16" s="248">
        <f>'Artículo 147 (cálculo PI)'!Q25</f>
        <v>3</v>
      </c>
      <c r="G16" s="248" t="e">
        <f>(F16/(1/$F$8))</f>
        <v>#DIV/0!</v>
      </c>
    </row>
    <row r="17" spans="1:6" ht="18" customHeight="1" x14ac:dyDescent="0.25">
      <c r="A17" s="247" t="s">
        <v>2573</v>
      </c>
      <c r="B17" s="248">
        <f>'Artículo 147 (cálculo PI)'!Q16</f>
        <v>3</v>
      </c>
      <c r="C17" s="248" t="e">
        <f t="shared" si="0"/>
        <v>#DIV/0!</v>
      </c>
    </row>
    <row r="18" spans="1:6" ht="18" customHeight="1" x14ac:dyDescent="0.25">
      <c r="A18" s="247" t="s">
        <v>2574</v>
      </c>
      <c r="B18" s="248">
        <f>'Artículo 147 (cálculo PI)'!Q17</f>
        <v>3</v>
      </c>
      <c r="C18" s="248" t="e">
        <f t="shared" si="0"/>
        <v>#DIV/0!</v>
      </c>
    </row>
    <row r="19" spans="1:6" ht="6" customHeight="1" x14ac:dyDescent="0.25"/>
    <row r="20" spans="1:6" ht="18" customHeight="1" x14ac:dyDescent="0.25">
      <c r="A20" s="250" t="s">
        <v>2746</v>
      </c>
      <c r="B20" s="248">
        <f>SUM(B12:B18)</f>
        <v>21</v>
      </c>
      <c r="C20" s="251"/>
      <c r="E20" s="254" t="s">
        <v>2747</v>
      </c>
      <c r="F20" s="248">
        <f>SUM(F12:F16)</f>
        <v>15</v>
      </c>
    </row>
    <row r="21" spans="1:6" ht="6" customHeight="1" x14ac:dyDescent="0.25"/>
    <row r="22" spans="1:6" ht="18" customHeight="1" x14ac:dyDescent="0.25">
      <c r="A22" s="252" t="s">
        <v>2748</v>
      </c>
      <c r="B22" s="253"/>
      <c r="C22" s="248">
        <f>(B20*0.8)+(F20*0.2)</f>
        <v>19.8</v>
      </c>
    </row>
  </sheetData>
  <sheetProtection algorithmName="SHA-512" hashValue="bLdEDsECXNaet9vcYvUXT9D3uXhwRcXbj47KMv1m5TIT7FaB1SuEyanFY3hM2MhNNGiA0TBN5tGNdm/28hhnWg==" saltValue="+NC8y3qa4qy3e/N6FAqpW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138"/>
  <dimension ref="A2:O22"/>
  <sheetViews>
    <sheetView showGridLines="0" zoomScale="75" zoomScaleNormal="75" zoomScalePageLayoutView="75" workbookViewId="0">
      <selection activeCell="A7" sqref="A7:R7"/>
    </sheetView>
  </sheetViews>
  <sheetFormatPr baseColWidth="10" defaultColWidth="10.88671875" defaultRowHeight="18" customHeight="1" x14ac:dyDescent="0.25"/>
  <cols>
    <col min="1" max="1" width="21.6640625" style="18" customWidth="1"/>
    <col min="2" max="3" width="16.6640625" style="159"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6384" width="10.88671875" style="18"/>
  </cols>
  <sheetData>
    <row r="2" spans="1:15" ht="18" customHeight="1" x14ac:dyDescent="0.25">
      <c r="A2" s="323" t="s">
        <v>2745</v>
      </c>
      <c r="B2" s="323"/>
      <c r="C2" s="323"/>
      <c r="D2" s="323"/>
      <c r="E2" s="323"/>
      <c r="F2" s="323"/>
      <c r="G2" s="323"/>
    </row>
    <row r="3" spans="1:15" ht="18" customHeight="1" x14ac:dyDescent="0.25">
      <c r="A3" s="323" t="s">
        <v>167</v>
      </c>
      <c r="B3" s="323"/>
      <c r="C3" s="323"/>
      <c r="D3" s="323"/>
      <c r="E3" s="323"/>
      <c r="F3" s="323"/>
      <c r="G3" s="323"/>
    </row>
    <row r="5" spans="1:15" ht="36" customHeight="1" x14ac:dyDescent="0.25">
      <c r="B5" s="463" t="str">
        <f>IGOT!C5</f>
        <v>Planta Productora de Mezclas Asfálticas.</v>
      </c>
      <c r="C5" s="463"/>
      <c r="D5" s="463"/>
      <c r="E5" s="463"/>
      <c r="F5" s="463"/>
      <c r="G5" s="249"/>
      <c r="K5" s="249"/>
      <c r="O5" s="249"/>
    </row>
    <row r="7" spans="1:15" ht="18" customHeight="1" x14ac:dyDescent="0.25">
      <c r="A7" s="159"/>
    </row>
    <row r="8" spans="1:15" ht="18" customHeight="1" x14ac:dyDescent="0.25">
      <c r="A8" s="240" t="s">
        <v>1887</v>
      </c>
      <c r="B8" s="241">
        <f>'Artículo 147 (cálculo SIPOT)'!T18</f>
        <v>0</v>
      </c>
      <c r="C8" s="60"/>
      <c r="E8" s="242" t="s">
        <v>1887</v>
      </c>
      <c r="F8" s="241">
        <f>'Artículo 147 (cálculo SIPOT)'!T28</f>
        <v>0</v>
      </c>
      <c r="G8" s="60"/>
    </row>
    <row r="9" spans="1:15" ht="6" customHeight="1" x14ac:dyDescent="0.25">
      <c r="F9" s="159"/>
      <c r="G9" s="159"/>
    </row>
    <row r="10" spans="1:15" ht="36" customHeight="1" x14ac:dyDescent="0.25">
      <c r="A10" s="464"/>
      <c r="B10" s="465" t="s">
        <v>163</v>
      </c>
      <c r="C10" s="465"/>
      <c r="E10" s="466"/>
      <c r="F10" s="467" t="s">
        <v>2048</v>
      </c>
      <c r="G10" s="467"/>
    </row>
    <row r="11" spans="1:15" ht="54" customHeight="1" x14ac:dyDescent="0.25">
      <c r="A11" s="464"/>
      <c r="B11" s="243" t="s">
        <v>2566</v>
      </c>
      <c r="C11" s="244" t="s">
        <v>2567</v>
      </c>
      <c r="E11" s="466"/>
      <c r="F11" s="245" t="s">
        <v>2566</v>
      </c>
      <c r="G11" s="246" t="s">
        <v>2567</v>
      </c>
    </row>
    <row r="12" spans="1:15" ht="18" customHeight="1" x14ac:dyDescent="0.25">
      <c r="A12" s="247" t="s">
        <v>2568</v>
      </c>
      <c r="B12" s="248">
        <f>'Artículo 147 (cálculo SIPOT)'!Q11</f>
        <v>3</v>
      </c>
      <c r="C12" s="248" t="e">
        <f t="shared" ref="C12:C18" si="0">(B12/(1/$B$8))</f>
        <v>#DIV/0!</v>
      </c>
      <c r="E12" s="247" t="s">
        <v>2575</v>
      </c>
      <c r="F12" s="248">
        <f>'Artículo 147 (cálculo SIPOT)'!Q21</f>
        <v>3</v>
      </c>
      <c r="G12" s="248" t="e">
        <f>(F12/(1/$F$8))</f>
        <v>#DIV/0!</v>
      </c>
    </row>
    <row r="13" spans="1:15" ht="18" customHeight="1" x14ac:dyDescent="0.25">
      <c r="A13" s="247" t="s">
        <v>2570</v>
      </c>
      <c r="B13" s="248">
        <f>'Artículo 147 (cálculo SIPOT)'!Q12</f>
        <v>3</v>
      </c>
      <c r="C13" s="248" t="e">
        <f t="shared" si="0"/>
        <v>#DIV/0!</v>
      </c>
      <c r="E13" s="247" t="s">
        <v>2639</v>
      </c>
      <c r="F13" s="248">
        <f>'Artículo 147 (cálculo SIPOT)'!Q22</f>
        <v>3</v>
      </c>
      <c r="G13" s="248" t="e">
        <f>(F13/(1/$F$8))</f>
        <v>#DIV/0!</v>
      </c>
    </row>
    <row r="14" spans="1:15" ht="18" customHeight="1" x14ac:dyDescent="0.25">
      <c r="A14" s="247" t="s">
        <v>2572</v>
      </c>
      <c r="B14" s="248">
        <f>'Artículo 147 (cálculo SIPOT)'!Q13</f>
        <v>3</v>
      </c>
      <c r="C14" s="248" t="e">
        <f t="shared" si="0"/>
        <v>#DIV/0!</v>
      </c>
      <c r="E14" s="247" t="s">
        <v>2640</v>
      </c>
      <c r="F14" s="248">
        <f>'Artículo 147 (cálculo SIPOT)'!Q23</f>
        <v>3</v>
      </c>
      <c r="G14" s="248" t="e">
        <f>(F14/(1/$F$8))</f>
        <v>#DIV/0!</v>
      </c>
    </row>
    <row r="15" spans="1:15" ht="18" customHeight="1" x14ac:dyDescent="0.25">
      <c r="A15" s="247" t="s">
        <v>2569</v>
      </c>
      <c r="B15" s="248">
        <f>'Artículo 147 (cálculo SIPOT)'!Q14</f>
        <v>3</v>
      </c>
      <c r="C15" s="248" t="e">
        <f t="shared" si="0"/>
        <v>#DIV/0!</v>
      </c>
      <c r="E15" s="247" t="s">
        <v>2641</v>
      </c>
      <c r="F15" s="248">
        <f>'Artículo 147 (cálculo SIPOT)'!Q24</f>
        <v>3</v>
      </c>
      <c r="G15" s="248" t="e">
        <f>(F15/(1/$F$8))</f>
        <v>#DIV/0!</v>
      </c>
    </row>
    <row r="16" spans="1:15" ht="18" customHeight="1" x14ac:dyDescent="0.25">
      <c r="A16" s="247" t="s">
        <v>2571</v>
      </c>
      <c r="B16" s="248">
        <f>'Artículo 147 (cálculo SIPOT)'!Q15</f>
        <v>3</v>
      </c>
      <c r="C16" s="248" t="e">
        <f t="shared" si="0"/>
        <v>#DIV/0!</v>
      </c>
      <c r="E16" s="247" t="s">
        <v>2642</v>
      </c>
      <c r="F16" s="248">
        <f>'Artículo 147 (cálculo SIPOT)'!Q25</f>
        <v>3</v>
      </c>
      <c r="G16" s="248" t="e">
        <f>(F16/(1/$F$8))</f>
        <v>#DIV/0!</v>
      </c>
    </row>
    <row r="17" spans="1:6" ht="18" customHeight="1" x14ac:dyDescent="0.25">
      <c r="A17" s="247" t="s">
        <v>2573</v>
      </c>
      <c r="B17" s="248">
        <f>'Artículo 147 (cálculo SIPOT)'!Q16</f>
        <v>3</v>
      </c>
      <c r="C17" s="248" t="e">
        <f t="shared" si="0"/>
        <v>#DIV/0!</v>
      </c>
    </row>
    <row r="18" spans="1:6" ht="18" customHeight="1" x14ac:dyDescent="0.25">
      <c r="A18" s="247" t="s">
        <v>2574</v>
      </c>
      <c r="B18" s="248">
        <f>'Artículo 147 (cálculo SIPOT)'!Q17</f>
        <v>3</v>
      </c>
      <c r="C18" s="248" t="e">
        <f t="shared" si="0"/>
        <v>#DIV/0!</v>
      </c>
    </row>
    <row r="19" spans="1:6" ht="6" customHeight="1" x14ac:dyDescent="0.25"/>
    <row r="20" spans="1:6" ht="18" customHeight="1" x14ac:dyDescent="0.25">
      <c r="A20" s="250" t="s">
        <v>2746</v>
      </c>
      <c r="B20" s="248">
        <f>SUM(B12:B18)</f>
        <v>21</v>
      </c>
      <c r="C20" s="251"/>
      <c r="E20" s="254" t="s">
        <v>2747</v>
      </c>
      <c r="F20" s="248">
        <f>SUM(F12:F16)</f>
        <v>15</v>
      </c>
    </row>
    <row r="21" spans="1:6" ht="6" customHeight="1" x14ac:dyDescent="0.25"/>
    <row r="22" spans="1:6" ht="18" customHeight="1" x14ac:dyDescent="0.25">
      <c r="A22" s="252" t="s">
        <v>2748</v>
      </c>
      <c r="B22" s="253"/>
      <c r="C22" s="248">
        <f>(B20*0.8)+(F20*0.2)</f>
        <v>19.8</v>
      </c>
    </row>
  </sheetData>
  <sheetProtection algorithmName="SHA-512" hashValue="FvIlKjgPX4lba8Ir9JJWNS8Jd3ibmMMmntiBJXpAlUzNEmFN3tcoaaosNFdvdcL9d1k6HN8vmXmJCMQfTgHEIg==" saltValue="SRt/u3MOU1pI4ZDvFHyUY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139"/>
  <dimension ref="A1:IV44"/>
  <sheetViews>
    <sheetView showGridLines="0" zoomScale="75" zoomScaleNormal="75" zoomScaleSheetLayoutView="85" zoomScalePageLayoutView="75" workbookViewId="0">
      <selection activeCell="R38" sqref="R38:AE38"/>
    </sheetView>
  </sheetViews>
  <sheetFormatPr baseColWidth="10" defaultColWidth="10.88671875" defaultRowHeight="18" customHeight="1" x14ac:dyDescent="0.25"/>
  <cols>
    <col min="1" max="16" width="5.6640625" style="74" customWidth="1"/>
    <col min="17" max="17" width="12.6640625" style="172" customWidth="1"/>
    <col min="18" max="31" width="5.6640625" style="74" customWidth="1"/>
    <col min="32" max="32" width="12.6640625" style="172" customWidth="1"/>
    <col min="33" max="46" width="5.6640625" style="74" customWidth="1"/>
    <col min="47" max="16384" width="10.88671875" style="74"/>
  </cols>
  <sheetData>
    <row r="1" spans="1:256" ht="21" customHeight="1" x14ac:dyDescent="0.25">
      <c r="B1" s="25"/>
      <c r="C1" s="25"/>
      <c r="E1" s="25"/>
      <c r="F1" s="413" t="s">
        <v>0</v>
      </c>
      <c r="G1" s="413"/>
      <c r="H1" s="413"/>
      <c r="I1" s="413"/>
      <c r="J1" s="413"/>
      <c r="K1" s="413"/>
      <c r="L1" s="413"/>
      <c r="M1" s="413"/>
      <c r="N1" s="413"/>
      <c r="O1" s="413"/>
      <c r="P1" s="413"/>
      <c r="Q1" s="413"/>
      <c r="R1" s="413"/>
      <c r="S1" s="413"/>
      <c r="T1" s="413"/>
      <c r="U1" s="413"/>
      <c r="V1" s="413"/>
      <c r="W1" s="413"/>
      <c r="X1" s="413"/>
      <c r="Y1" s="413"/>
      <c r="Z1" s="413"/>
      <c r="AA1" s="413"/>
      <c r="AB1" s="413"/>
      <c r="AC1" s="413"/>
      <c r="AD1" s="413"/>
      <c r="AE1" s="41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13" t="s">
        <v>2767</v>
      </c>
      <c r="G2" s="413"/>
      <c r="H2" s="413"/>
      <c r="I2" s="413"/>
      <c r="J2" s="413"/>
      <c r="K2" s="413"/>
      <c r="L2" s="413"/>
      <c r="M2" s="413"/>
      <c r="N2" s="413"/>
      <c r="O2" s="413"/>
      <c r="P2" s="413"/>
      <c r="Q2" s="413"/>
      <c r="R2" s="413"/>
      <c r="S2" s="413"/>
      <c r="T2" s="413"/>
      <c r="U2" s="413"/>
      <c r="V2" s="413"/>
      <c r="W2" s="413"/>
      <c r="X2" s="413"/>
      <c r="Y2" s="413"/>
      <c r="Z2" s="413"/>
      <c r="AA2" s="413"/>
      <c r="AB2" s="413"/>
      <c r="AC2" s="413"/>
      <c r="AD2" s="413"/>
      <c r="AE2" s="41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14" t="s">
        <v>2539</v>
      </c>
      <c r="G3" s="414"/>
      <c r="H3" s="414"/>
      <c r="I3" s="414"/>
      <c r="J3" s="414"/>
      <c r="K3" s="414"/>
      <c r="L3" s="414"/>
      <c r="M3" s="414"/>
      <c r="N3" s="414"/>
      <c r="O3" s="414"/>
      <c r="P3" s="414"/>
      <c r="Q3" s="414"/>
      <c r="R3" s="414"/>
      <c r="S3" s="414"/>
      <c r="T3" s="414"/>
      <c r="U3" s="414"/>
      <c r="V3" s="414"/>
      <c r="W3" s="414"/>
      <c r="X3" s="414"/>
      <c r="Y3" s="414"/>
      <c r="Z3" s="414"/>
      <c r="AA3" s="414"/>
      <c r="AB3" s="414"/>
      <c r="AC3" s="414"/>
      <c r="AD3" s="414"/>
      <c r="AE3" s="41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305"/>
      <c r="E4" s="305"/>
      <c r="F4" s="305"/>
      <c r="G4" s="305"/>
      <c r="H4" s="305"/>
      <c r="I4" s="305"/>
      <c r="J4" s="305"/>
      <c r="K4" s="305"/>
      <c r="L4" s="305"/>
      <c r="M4" s="305"/>
      <c r="N4" s="305"/>
      <c r="O4" s="305"/>
      <c r="P4" s="305"/>
      <c r="Q4" s="305"/>
      <c r="R4" s="305"/>
      <c r="S4" s="305"/>
      <c r="T4" s="305"/>
      <c r="U4" s="305"/>
      <c r="V4" s="305"/>
      <c r="W4" s="305"/>
      <c r="X4" s="305"/>
      <c r="Y4" s="305"/>
      <c r="Z4" s="305"/>
      <c r="AA4" s="305"/>
      <c r="AB4" s="305"/>
      <c r="AC4" s="305"/>
      <c r="AD4" s="305"/>
      <c r="AE4" s="30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415" t="s">
        <v>2749</v>
      </c>
      <c r="G5" s="415"/>
      <c r="H5" s="415"/>
      <c r="I5" s="415"/>
      <c r="J5" s="415"/>
      <c r="K5" s="415"/>
      <c r="L5" s="415"/>
      <c r="M5" s="415"/>
      <c r="N5" s="415"/>
      <c r="O5" s="415"/>
      <c r="P5" s="415"/>
      <c r="Q5" s="415"/>
      <c r="R5" s="415"/>
      <c r="S5" s="415"/>
      <c r="T5" s="415"/>
      <c r="U5" s="415"/>
      <c r="V5" s="415"/>
      <c r="W5" s="415"/>
      <c r="X5" s="415"/>
      <c r="Y5" s="415"/>
      <c r="Z5" s="415"/>
      <c r="AA5" s="415"/>
      <c r="AB5" s="415"/>
      <c r="AC5" s="415"/>
      <c r="AD5" s="415"/>
      <c r="AE5" s="41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3"/>
      <c r="G7" s="173"/>
      <c r="H7" s="173"/>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x14ac:dyDescent="0.25">
      <c r="A8" s="174"/>
      <c r="B8" s="174"/>
      <c r="C8" s="174"/>
      <c r="D8" s="174"/>
      <c r="E8" s="174"/>
      <c r="F8" s="174"/>
      <c r="G8" s="28" t="s">
        <v>170</v>
      </c>
      <c r="H8" s="416" t="str">
        <f>IGOT!C5</f>
        <v>Planta Productora de Mezclas Asfálticas.</v>
      </c>
      <c r="I8" s="416"/>
      <c r="J8" s="416"/>
      <c r="K8" s="416"/>
      <c r="L8" s="416"/>
      <c r="M8" s="416"/>
      <c r="N8" s="416"/>
      <c r="O8" s="416"/>
      <c r="P8" s="416"/>
      <c r="Q8" s="416"/>
      <c r="R8" s="416"/>
      <c r="S8" s="416"/>
      <c r="T8" s="416"/>
      <c r="U8" s="416"/>
      <c r="V8" s="416"/>
      <c r="W8" s="416"/>
      <c r="X8" s="416"/>
      <c r="Y8" s="416"/>
      <c r="Z8" s="416"/>
      <c r="AA8" s="416"/>
      <c r="AB8" s="416"/>
      <c r="AC8" s="416"/>
      <c r="AD8" s="416"/>
      <c r="AE8" s="416"/>
      <c r="AF8"/>
      <c r="AG8"/>
      <c r="AH8"/>
      <c r="AI8"/>
      <c r="AJ8"/>
      <c r="AK8"/>
      <c r="AL8"/>
      <c r="AM8"/>
      <c r="AN8"/>
      <c r="AO8"/>
      <c r="AP8"/>
      <c r="AQ8"/>
      <c r="AR8"/>
      <c r="AS8"/>
      <c r="AT8"/>
    </row>
    <row r="9" spans="1:256" s="41" customFormat="1" ht="18" customHeight="1" x14ac:dyDescent="0.25">
      <c r="A9" s="315"/>
      <c r="B9" s="315"/>
      <c r="C9" s="315"/>
      <c r="D9" s="315"/>
      <c r="E9" s="174"/>
      <c r="F9" s="58"/>
      <c r="G9" s="58"/>
      <c r="H9" s="58"/>
      <c r="I9" s="58"/>
      <c r="J9" s="58"/>
      <c r="K9" s="58"/>
      <c r="L9" s="58"/>
      <c r="M9" s="58"/>
      <c r="N9" s="58"/>
      <c r="O9" s="58"/>
      <c r="P9" s="58"/>
      <c r="Q9" s="58"/>
      <c r="R9" s="58"/>
      <c r="S9" s="58"/>
      <c r="T9" s="58"/>
      <c r="U9" s="58"/>
      <c r="V9" s="58"/>
      <c r="W9" s="58"/>
      <c r="X9" s="58"/>
      <c r="Y9" s="58"/>
      <c r="Z9" s="58"/>
      <c r="AA9" s="58"/>
      <c r="AB9" s="58"/>
      <c r="AC9" s="58"/>
      <c r="AD9" s="58"/>
      <c r="AE9" s="58"/>
      <c r="AF9"/>
      <c r="AG9"/>
      <c r="AH9"/>
      <c r="AI9"/>
      <c r="AJ9"/>
      <c r="AK9"/>
      <c r="AL9"/>
      <c r="AM9"/>
      <c r="AN9"/>
      <c r="AO9"/>
      <c r="AP9"/>
      <c r="AQ9"/>
      <c r="AR9"/>
      <c r="AS9"/>
      <c r="AT9"/>
    </row>
    <row r="10" spans="1:256" s="41" customFormat="1" ht="18" customHeight="1" x14ac:dyDescent="0.25">
      <c r="A10" s="315"/>
      <c r="B10" s="315"/>
      <c r="C10" s="315"/>
      <c r="D10" s="315"/>
      <c r="E10" s="174"/>
      <c r="F10" s="58"/>
      <c r="G10" s="58"/>
      <c r="H10" s="58"/>
      <c r="I10" s="58"/>
      <c r="J10" s="58"/>
      <c r="K10" s="58"/>
      <c r="L10" s="58"/>
      <c r="M10" s="58"/>
      <c r="N10" s="58"/>
      <c r="O10" s="58"/>
      <c r="P10" s="58"/>
      <c r="Q10" s="58"/>
      <c r="R10" s="58"/>
      <c r="S10" s="58"/>
      <c r="T10" s="58"/>
      <c r="U10" s="58"/>
      <c r="V10" s="58"/>
      <c r="W10" s="58"/>
      <c r="X10" s="58"/>
      <c r="Y10" s="58"/>
      <c r="Z10" s="58"/>
      <c r="AA10" s="58"/>
      <c r="AB10" s="58"/>
      <c r="AC10" s="58"/>
      <c r="AD10" s="58"/>
      <c r="AE10" s="58"/>
      <c r="AF10"/>
      <c r="AG10"/>
      <c r="AH10"/>
      <c r="AI10"/>
      <c r="AJ10"/>
      <c r="AK10"/>
      <c r="AL10"/>
      <c r="AM10"/>
      <c r="AN10"/>
      <c r="AO10"/>
      <c r="AP10"/>
      <c r="AQ10"/>
      <c r="AR10"/>
      <c r="AS10"/>
      <c r="AT10"/>
    </row>
    <row r="11" spans="1:256" ht="18" customHeight="1" x14ac:dyDescent="0.25">
      <c r="A11"/>
      <c r="B11"/>
      <c r="C11"/>
      <c r="D11" s="30"/>
      <c r="E11" s="30"/>
      <c r="F11" s="30"/>
      <c r="G11" s="31" t="s">
        <v>171</v>
      </c>
      <c r="H11" s="340" t="s">
        <v>174</v>
      </c>
      <c r="I11" s="340"/>
      <c r="J11" s="204" t="s">
        <v>173</v>
      </c>
      <c r="K11" s="341" t="s">
        <v>2541</v>
      </c>
      <c r="L11" s="341"/>
      <c r="M11" s="204" t="s">
        <v>173</v>
      </c>
      <c r="N11" s="325">
        <v>2020</v>
      </c>
      <c r="O11" s="325"/>
      <c r="P11" s="32"/>
      <c r="Q11" s="33"/>
      <c r="R11"/>
      <c r="S11"/>
      <c r="T11"/>
      <c r="U11"/>
      <c r="V11" s="31"/>
      <c r="W11" s="31" t="s">
        <v>175</v>
      </c>
      <c r="X11" s="340" t="s">
        <v>2542</v>
      </c>
      <c r="Y11" s="340"/>
      <c r="Z11" s="204" t="s">
        <v>173</v>
      </c>
      <c r="AA11" s="341" t="s">
        <v>2541</v>
      </c>
      <c r="AB11" s="341"/>
      <c r="AC11" s="204" t="s">
        <v>173</v>
      </c>
      <c r="AD11" s="325">
        <v>2020</v>
      </c>
      <c r="AE11" s="32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30"/>
      <c r="H12" s="420" t="s">
        <v>177</v>
      </c>
      <c r="I12" s="420"/>
      <c r="J12" s="35"/>
      <c r="K12" s="420" t="s">
        <v>178</v>
      </c>
      <c r="L12" s="420"/>
      <c r="M12" s="35"/>
      <c r="N12" s="420" t="s">
        <v>179</v>
      </c>
      <c r="O12" s="420"/>
      <c r="P12" s="32"/>
      <c r="Q12" s="33"/>
      <c r="R12"/>
      <c r="S12"/>
      <c r="T12"/>
      <c r="U12"/>
      <c r="V12"/>
      <c r="W12"/>
      <c r="X12" s="420" t="s">
        <v>177</v>
      </c>
      <c r="Y12" s="420"/>
      <c r="Z12" s="35"/>
      <c r="AA12" s="420" t="s">
        <v>178</v>
      </c>
      <c r="AB12" s="420"/>
      <c r="AC12" s="35"/>
      <c r="AD12" s="420" t="s">
        <v>179</v>
      </c>
      <c r="AE12" s="42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30"/>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30"/>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321" t="s">
        <v>5</v>
      </c>
      <c r="B15" s="321"/>
      <c r="C15" s="321"/>
      <c r="D15" s="321"/>
      <c r="E15" s="321"/>
      <c r="F15" s="321"/>
      <c r="G15" s="321"/>
      <c r="H15" s="321"/>
      <c r="I15" s="321"/>
      <c r="J15" s="321"/>
      <c r="K15" s="321"/>
      <c r="L15" s="321"/>
      <c r="M15" s="321"/>
      <c r="N15" s="321"/>
      <c r="O15" s="321"/>
      <c r="P15" s="321"/>
      <c r="Q15" s="321"/>
      <c r="R15" s="321"/>
      <c r="S15" s="321"/>
      <c r="T15" s="321"/>
      <c r="U15" s="321"/>
      <c r="V15" s="321"/>
      <c r="W15" s="321"/>
      <c r="X15" s="321"/>
      <c r="Y15" s="321"/>
      <c r="Z15" s="321"/>
      <c r="AA15" s="321"/>
      <c r="AB15" s="321"/>
      <c r="AC15" s="321"/>
      <c r="AD15" s="321"/>
      <c r="AE15" s="321"/>
      <c r="AF15"/>
      <c r="AG15"/>
      <c r="AH15"/>
      <c r="AI15"/>
      <c r="AJ15"/>
      <c r="AK15"/>
      <c r="AL15"/>
      <c r="AM15"/>
      <c r="AN15"/>
      <c r="AO15"/>
      <c r="AP15"/>
      <c r="AQ15"/>
      <c r="AR15"/>
      <c r="AS15"/>
      <c r="AT15"/>
    </row>
    <row r="16" spans="1:256" ht="18" customHeight="1" x14ac:dyDescent="0.25">
      <c r="A16"/>
      <c r="B16"/>
      <c r="C16" s="34"/>
      <c r="D16" s="34"/>
      <c r="E16" s="34"/>
      <c r="F16" s="34"/>
      <c r="G16" s="30"/>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8.75" customHeight="1" x14ac:dyDescent="0.25">
      <c r="A17" s="333" t="s">
        <v>2750</v>
      </c>
      <c r="B17" s="333"/>
      <c r="C17" s="333"/>
      <c r="D17" s="333"/>
      <c r="E17" s="333"/>
      <c r="F17" s="333"/>
      <c r="G17" s="333"/>
      <c r="H17" s="334">
        <f>'Artículo 172 (cálculo PI)'!AE35</f>
        <v>99.999999999999986</v>
      </c>
      <c r="I17" s="334"/>
      <c r="J17" s="208"/>
      <c r="K17" s="208"/>
      <c r="L17" s="209"/>
      <c r="M17" s="333" t="s">
        <v>2751</v>
      </c>
      <c r="N17" s="333"/>
      <c r="O17" s="333"/>
      <c r="P17" s="333"/>
      <c r="Q17" s="333"/>
      <c r="R17" s="334">
        <f>'Artículo 172 (cálculo PI)'!AE37</f>
        <v>100</v>
      </c>
      <c r="S17" s="334"/>
      <c r="T17" s="40"/>
      <c r="U17" s="40"/>
      <c r="V17" s="40"/>
      <c r="W17" s="333"/>
      <c r="X17" s="333"/>
      <c r="Y17" s="333"/>
      <c r="Z17" s="333"/>
      <c r="AA17" s="333"/>
      <c r="AB17" s="333"/>
      <c r="AC17" s="333"/>
      <c r="AD17"/>
      <c r="AE17"/>
      <c r="AF17"/>
      <c r="AG17"/>
      <c r="AH17"/>
      <c r="AI17"/>
      <c r="AJ17"/>
      <c r="AK17"/>
      <c r="AL17"/>
      <c r="AM17"/>
      <c r="AN17"/>
      <c r="AO17"/>
      <c r="AP17"/>
      <c r="AQ17"/>
      <c r="AR17"/>
      <c r="AS17"/>
      <c r="AT17"/>
    </row>
    <row r="18" spans="1:256" s="41" customFormat="1" ht="18" customHeight="1" x14ac:dyDescent="0.25">
      <c r="A18" s="304"/>
      <c r="B18" s="304"/>
      <c r="C18" s="304"/>
      <c r="D18" s="304"/>
      <c r="E18" s="304"/>
      <c r="F18" s="304"/>
      <c r="G18" s="304"/>
      <c r="H18" s="210"/>
      <c r="I18" s="210"/>
      <c r="J18" s="208"/>
      <c r="K18" s="208"/>
      <c r="L18" s="209"/>
      <c r="M18" s="304"/>
      <c r="N18" s="304"/>
      <c r="O18" s="304"/>
      <c r="P18" s="304"/>
      <c r="Q18" s="304"/>
      <c r="R18" s="210"/>
      <c r="S18" s="210"/>
      <c r="T18" s="212"/>
      <c r="U18" s="40"/>
      <c r="V18" s="20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6"/>
      <c r="B19" s="46"/>
      <c r="C19" s="213"/>
      <c r="D19" s="213"/>
      <c r="E19" s="213"/>
      <c r="F19" s="213"/>
      <c r="G19" s="12"/>
      <c r="H19" s="214"/>
      <c r="I19" s="214"/>
      <c r="J19" s="215"/>
      <c r="K19" s="214"/>
      <c r="L19" s="214"/>
      <c r="M19" s="215"/>
      <c r="N19" s="214"/>
      <c r="O19" s="214"/>
      <c r="P19" s="51"/>
      <c r="Q19" s="52"/>
      <c r="R19" s="46"/>
      <c r="S19" s="46"/>
      <c r="T19" s="46"/>
      <c r="U19" s="46"/>
      <c r="V19" s="46"/>
      <c r="W19" s="46"/>
      <c r="X19" s="214"/>
      <c r="Y19" s="214"/>
      <c r="Z19" s="215"/>
      <c r="AA19" s="214"/>
      <c r="AB19" s="214"/>
      <c r="AC19" s="215"/>
      <c r="AD19" s="214"/>
      <c r="AE19" s="21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352" t="s">
        <v>167</v>
      </c>
      <c r="B20" s="352"/>
      <c r="C20" s="352"/>
      <c r="D20" s="352"/>
      <c r="E20" s="352"/>
      <c r="F20" s="352"/>
      <c r="G20" s="352"/>
      <c r="H20" s="352"/>
      <c r="I20" s="352"/>
      <c r="J20" s="352"/>
      <c r="K20" s="352"/>
      <c r="L20" s="352"/>
      <c r="M20" s="352"/>
      <c r="N20" s="352"/>
      <c r="O20" s="352"/>
      <c r="P20" s="352"/>
      <c r="Q20" s="352"/>
      <c r="R20" s="352"/>
      <c r="S20" s="352"/>
      <c r="T20" s="352"/>
      <c r="U20" s="352"/>
      <c r="V20" s="352"/>
      <c r="W20" s="352"/>
      <c r="X20" s="352"/>
      <c r="Y20" s="352"/>
      <c r="Z20" s="352"/>
      <c r="AA20" s="352"/>
      <c r="AB20" s="352"/>
      <c r="AC20" s="352"/>
      <c r="AD20" s="352"/>
      <c r="AE20" s="352"/>
      <c r="AF20"/>
      <c r="AG20"/>
      <c r="AH20"/>
      <c r="AI20"/>
      <c r="AJ20"/>
      <c r="AK20"/>
      <c r="AL20"/>
      <c r="AM20"/>
      <c r="AN20"/>
      <c r="AO20"/>
      <c r="AP20"/>
      <c r="AQ20"/>
      <c r="AR20"/>
      <c r="AS20"/>
      <c r="AT20"/>
    </row>
    <row r="21" spans="1:256" ht="18" customHeight="1" x14ac:dyDescent="0.25">
      <c r="A21" s="46"/>
      <c r="B21" s="46"/>
      <c r="C21" s="213"/>
      <c r="D21" s="213"/>
      <c r="E21" s="213"/>
      <c r="F21" s="213"/>
      <c r="G21" s="12"/>
      <c r="H21" s="214"/>
      <c r="I21" s="214"/>
      <c r="J21" s="215"/>
      <c r="K21" s="214"/>
      <c r="L21" s="214"/>
      <c r="M21" s="215"/>
      <c r="N21" s="214"/>
      <c r="O21" s="214"/>
      <c r="P21" s="51"/>
      <c r="Q21" s="52"/>
      <c r="R21" s="46"/>
      <c r="S21" s="46"/>
      <c r="T21" s="46"/>
      <c r="U21" s="46"/>
      <c r="V21" s="46"/>
      <c r="W21" s="214"/>
      <c r="X21" s="214"/>
      <c r="Y21" s="215"/>
      <c r="Z21" s="214"/>
      <c r="AA21" s="214"/>
      <c r="AB21" s="215"/>
      <c r="AC21" s="214"/>
      <c r="AD21" s="214"/>
      <c r="AE21" s="46"/>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x14ac:dyDescent="0.25">
      <c r="A22" s="333" t="s">
        <v>2750</v>
      </c>
      <c r="B22" s="333"/>
      <c r="C22" s="333"/>
      <c r="D22" s="333"/>
      <c r="E22" s="333"/>
      <c r="F22" s="333"/>
      <c r="G22" s="333"/>
      <c r="H22" s="334">
        <f>'Artículo 172 (cálculo SIPOT)'!AE35</f>
        <v>99.999999999999986</v>
      </c>
      <c r="I22" s="334"/>
      <c r="J22" s="208"/>
      <c r="K22" s="208"/>
      <c r="L22" s="209"/>
      <c r="M22" s="333" t="s">
        <v>2751</v>
      </c>
      <c r="N22" s="333"/>
      <c r="O22" s="333"/>
      <c r="P22" s="333"/>
      <c r="Q22" s="333"/>
      <c r="R22" s="334">
        <f>'Artículo 172 (cálculo SIPOT)'!AE37</f>
        <v>100</v>
      </c>
      <c r="S22" s="334"/>
      <c r="T22" s="40"/>
      <c r="U22" s="40"/>
      <c r="V22" s="40"/>
      <c r="W22" s="333"/>
      <c r="X22" s="333"/>
      <c r="Y22" s="333"/>
      <c r="Z22" s="333"/>
      <c r="AA22" s="333"/>
      <c r="AB22" s="333"/>
      <c r="AC22" s="333"/>
      <c r="AD22"/>
      <c r="AE22"/>
      <c r="AF22"/>
      <c r="AG22"/>
      <c r="AH22"/>
      <c r="AI22"/>
      <c r="AJ22"/>
      <c r="AK22"/>
      <c r="AL22"/>
      <c r="AM22"/>
      <c r="AN22"/>
      <c r="AO22"/>
      <c r="AP22"/>
      <c r="AQ22"/>
      <c r="AR22"/>
      <c r="AS22"/>
      <c r="AT22"/>
    </row>
    <row r="23" spans="1:256" s="41" customFormat="1" ht="18" customHeight="1" x14ac:dyDescent="0.25">
      <c r="A23" s="40"/>
      <c r="B23" s="44"/>
      <c r="C23" s="44"/>
      <c r="D23" s="44"/>
      <c r="E23" s="44"/>
      <c r="F23" s="40"/>
      <c r="G23" s="176"/>
      <c r="H23" s="42"/>
      <c r="I23" s="42"/>
      <c r="J23" s="38"/>
      <c r="K23" s="38"/>
      <c r="L23" s="39"/>
      <c r="M23" s="44"/>
      <c r="N23" s="44"/>
      <c r="O23" s="40"/>
      <c r="P23" s="176"/>
      <c r="Q23" s="42"/>
      <c r="R23" s="42"/>
      <c r="S23" s="42"/>
      <c r="T23" s="40"/>
      <c r="U23" s="40"/>
      <c r="V23" s="40"/>
      <c r="W23" s="311"/>
      <c r="X23" s="311"/>
      <c r="Y23" s="311"/>
      <c r="Z23" s="311"/>
      <c r="AA23" s="311"/>
      <c r="AB23" s="311"/>
      <c r="AC23" s="311"/>
      <c r="AD23" s="43"/>
      <c r="AE23" s="43"/>
      <c r="AF23"/>
      <c r="AG23"/>
      <c r="AH23"/>
      <c r="AI23"/>
      <c r="AJ23"/>
      <c r="AK23"/>
      <c r="AL23"/>
      <c r="AM23"/>
      <c r="AN23"/>
      <c r="AO23"/>
      <c r="AP23"/>
      <c r="AQ23"/>
      <c r="AR23"/>
      <c r="AS23"/>
      <c r="AT23"/>
    </row>
    <row r="24" spans="1:256" s="41" customFormat="1" ht="18" customHeight="1" x14ac:dyDescent="0.25">
      <c r="C24" s="315"/>
      <c r="D24" s="315"/>
      <c r="E24" s="315"/>
      <c r="F24" s="315"/>
      <c r="G24" s="174"/>
      <c r="H24" s="177"/>
      <c r="I24" s="177"/>
      <c r="J24" s="178"/>
      <c r="K24" s="177"/>
      <c r="L24" s="177"/>
      <c r="M24" s="178"/>
      <c r="N24" s="177"/>
      <c r="O24" s="177"/>
      <c r="Q24" s="58"/>
      <c r="R24" s="58"/>
      <c r="S24" s="58"/>
      <c r="T24" s="58"/>
      <c r="U24" s="58"/>
      <c r="V24" s="58"/>
      <c r="W24" s="58"/>
      <c r="X24" s="58"/>
      <c r="Y24" s="58"/>
      <c r="Z24" s="58"/>
      <c r="AA24" s="58"/>
      <c r="AB24" s="58"/>
      <c r="AC24" s="58"/>
      <c r="AD24" s="58"/>
      <c r="AE24" s="58"/>
      <c r="AF24"/>
      <c r="AG24"/>
      <c r="AH24"/>
      <c r="AI24"/>
      <c r="AJ24"/>
      <c r="AK24"/>
      <c r="AL24"/>
      <c r="AM24"/>
      <c r="AN24"/>
      <c r="AO24"/>
      <c r="AP24"/>
      <c r="AQ24"/>
      <c r="AR24"/>
      <c r="AS24"/>
      <c r="AT24"/>
    </row>
    <row r="25" spans="1:256" s="41" customFormat="1" ht="54" customHeight="1" x14ac:dyDescent="0.25">
      <c r="A25" s="421" t="s">
        <v>2752</v>
      </c>
      <c r="B25" s="421"/>
      <c r="C25" s="421"/>
      <c r="D25" s="421"/>
      <c r="E25" s="421"/>
      <c r="F25" s="421"/>
      <c r="G25" s="421"/>
      <c r="H25" s="421"/>
      <c r="I25" s="421"/>
      <c r="J25" s="421"/>
      <c r="K25" s="421"/>
      <c r="L25" s="421"/>
      <c r="M25" s="421"/>
      <c r="N25" s="421"/>
      <c r="O25" s="421"/>
      <c r="P25" s="421"/>
      <c r="Q25" s="421"/>
      <c r="R25" s="421"/>
      <c r="S25" s="421"/>
      <c r="T25" s="421"/>
      <c r="U25" s="421"/>
      <c r="V25" s="421"/>
      <c r="W25" s="421"/>
      <c r="X25" s="421"/>
      <c r="Y25" s="421"/>
      <c r="Z25" s="421"/>
      <c r="AA25" s="421"/>
      <c r="AB25" s="421"/>
      <c r="AC25" s="421"/>
      <c r="AD25" s="421"/>
      <c r="AE25" s="421"/>
      <c r="AF25"/>
      <c r="AG25"/>
      <c r="AH25"/>
      <c r="AI25"/>
      <c r="AJ25"/>
      <c r="AK25"/>
      <c r="AL25"/>
      <c r="AM25"/>
      <c r="AN25"/>
      <c r="AO25"/>
      <c r="AP25"/>
      <c r="AQ25"/>
      <c r="AR25"/>
      <c r="AS25"/>
      <c r="AT25"/>
    </row>
    <row r="26" spans="1:256" s="61" customFormat="1" ht="18" customHeight="1" x14ac:dyDescent="0.25">
      <c r="Q26" s="172"/>
      <c r="AF26"/>
      <c r="AG26"/>
      <c r="AH26"/>
      <c r="AI26"/>
      <c r="AJ26"/>
      <c r="AK26"/>
      <c r="AL26"/>
      <c r="AM26"/>
      <c r="AN26"/>
      <c r="AO26"/>
      <c r="AP26"/>
      <c r="AQ26"/>
      <c r="AR26"/>
      <c r="AS26"/>
      <c r="AT26"/>
    </row>
    <row r="27" spans="1:256" s="61" customFormat="1" ht="18" customHeight="1" x14ac:dyDescent="0.25">
      <c r="A27" s="62" t="s">
        <v>185</v>
      </c>
      <c r="B27" s="179"/>
      <c r="C27" s="179"/>
      <c r="D27" s="179"/>
      <c r="E27" s="179"/>
      <c r="F27" s="179"/>
      <c r="G27" s="179"/>
      <c r="H27" s="179"/>
      <c r="I27" s="179"/>
      <c r="J27" s="179"/>
      <c r="K27" s="179"/>
      <c r="L27" s="179"/>
      <c r="M27" s="179"/>
      <c r="N27" s="179"/>
      <c r="O27" s="179"/>
      <c r="P27" s="179"/>
      <c r="Q27" s="180"/>
      <c r="R27" s="179"/>
      <c r="S27" s="179"/>
      <c r="T27" s="179"/>
      <c r="U27" s="179"/>
      <c r="V27" s="179"/>
      <c r="W27" s="179"/>
      <c r="X27" s="179"/>
      <c r="Y27" s="179"/>
      <c r="Z27" s="179"/>
      <c r="AA27" s="179"/>
      <c r="AB27" s="179"/>
      <c r="AC27" s="179"/>
      <c r="AD27" s="179"/>
      <c r="AE27" s="179"/>
      <c r="AF27"/>
      <c r="AG27"/>
      <c r="AH27"/>
      <c r="AI27"/>
      <c r="AJ27"/>
      <c r="AK27"/>
      <c r="AL27"/>
      <c r="AM27"/>
      <c r="AN27"/>
      <c r="AO27"/>
      <c r="AP27"/>
      <c r="AQ27"/>
      <c r="AR27"/>
      <c r="AS27"/>
      <c r="AT27"/>
    </row>
    <row r="28" spans="1:256" s="61" customFormat="1" ht="18" customHeight="1" x14ac:dyDescent="0.25">
      <c r="Q28" s="172"/>
      <c r="AF28"/>
      <c r="AG28"/>
      <c r="AH28"/>
      <c r="AI28"/>
      <c r="AJ28"/>
      <c r="AK28"/>
      <c r="AL28"/>
      <c r="AM28"/>
      <c r="AN28"/>
      <c r="AO28"/>
      <c r="AP28"/>
      <c r="AQ28"/>
      <c r="AR28"/>
      <c r="AS28"/>
      <c r="AT28"/>
    </row>
    <row r="29" spans="1:256" s="255" customFormat="1" ht="54" customHeight="1" x14ac:dyDescent="0.25">
      <c r="A29" s="423" t="s">
        <v>2604</v>
      </c>
      <c r="B29" s="423"/>
      <c r="C29" s="423"/>
      <c r="D29" s="423"/>
      <c r="E29" s="423"/>
      <c r="F29" s="423"/>
      <c r="G29" s="423"/>
      <c r="H29" s="423"/>
      <c r="I29" s="423"/>
      <c r="J29" s="423"/>
      <c r="K29" s="423"/>
      <c r="L29" s="423"/>
      <c r="M29" s="423"/>
      <c r="N29" s="423"/>
      <c r="O29" s="423"/>
      <c r="P29" s="423"/>
      <c r="Q29" s="423"/>
      <c r="V29" s="468"/>
      <c r="W29" s="468"/>
      <c r="X29" s="468"/>
      <c r="Y29" s="468"/>
      <c r="Z29" s="468"/>
      <c r="AA29" s="468"/>
      <c r="AB29" s="468"/>
      <c r="AC29" s="468"/>
      <c r="AD29" s="468"/>
      <c r="AE29" s="468"/>
      <c r="AK29" s="468"/>
      <c r="AL29" s="468"/>
      <c r="AM29" s="468"/>
      <c r="AN29" s="468"/>
      <c r="AO29" s="468"/>
      <c r="AP29" s="468"/>
      <c r="AQ29" s="468"/>
      <c r="AR29" s="468"/>
      <c r="AS29" s="468"/>
      <c r="AT29" s="468"/>
    </row>
    <row r="30" spans="1:256" ht="18" customHeight="1" x14ac:dyDescent="0.25">
      <c r="Q30" s="74"/>
      <c r="AF30" s="74"/>
    </row>
    <row r="34" spans="1:46" ht="18" customHeight="1" x14ac:dyDescent="0.25">
      <c r="A34" s="449" t="s">
        <v>163</v>
      </c>
      <c r="B34" s="449"/>
      <c r="C34" s="449"/>
      <c r="D34" s="449"/>
      <c r="E34" s="449"/>
      <c r="F34" s="449"/>
      <c r="G34" s="449"/>
      <c r="H34" s="449"/>
      <c r="I34" s="449"/>
      <c r="J34" s="449"/>
      <c r="K34" s="449"/>
      <c r="L34" s="449"/>
      <c r="M34" s="449"/>
      <c r="N34" s="449"/>
      <c r="O34" s="449"/>
      <c r="P34" s="449"/>
      <c r="Q34" s="218" t="s">
        <v>187</v>
      </c>
      <c r="R34" s="450" t="s">
        <v>188</v>
      </c>
      <c r="S34" s="450"/>
      <c r="T34" s="450"/>
      <c r="U34" s="450"/>
      <c r="V34" s="450"/>
      <c r="W34" s="450"/>
      <c r="X34" s="450"/>
      <c r="Y34" s="450"/>
      <c r="Z34" s="450"/>
      <c r="AA34" s="450"/>
      <c r="AB34" s="450"/>
      <c r="AC34" s="450"/>
      <c r="AD34" s="450"/>
      <c r="AE34" s="450"/>
      <c r="AF34" s="219" t="s">
        <v>187</v>
      </c>
      <c r="AG34" s="451" t="s">
        <v>189</v>
      </c>
      <c r="AH34" s="451"/>
      <c r="AI34" s="451"/>
      <c r="AJ34" s="451"/>
      <c r="AK34" s="451"/>
      <c r="AL34" s="451"/>
      <c r="AM34" s="451"/>
      <c r="AN34" s="451"/>
      <c r="AO34" s="451"/>
      <c r="AP34" s="451"/>
      <c r="AQ34" s="451"/>
      <c r="AR34" s="451"/>
      <c r="AS34" s="451"/>
      <c r="AT34" s="451"/>
    </row>
    <row r="35" spans="1:46" ht="63" customHeight="1" x14ac:dyDescent="0.25">
      <c r="A35" s="452" t="s">
        <v>2725</v>
      </c>
      <c r="B35" s="452"/>
      <c r="C35" s="452"/>
      <c r="D35" s="452"/>
      <c r="E35" s="452"/>
      <c r="F35" s="452"/>
      <c r="G35" s="452"/>
      <c r="H35" s="452"/>
      <c r="I35" s="452"/>
      <c r="J35" s="452"/>
      <c r="K35" s="452"/>
      <c r="L35" s="452"/>
      <c r="M35" s="452"/>
      <c r="N35" s="452"/>
      <c r="O35" s="452"/>
      <c r="P35" s="452"/>
      <c r="Q35" s="287">
        <v>2</v>
      </c>
      <c r="R35" s="365" t="s">
        <v>676</v>
      </c>
      <c r="S35" s="366"/>
      <c r="T35" s="366"/>
      <c r="U35" s="366"/>
      <c r="V35" s="366"/>
      <c r="W35" s="366"/>
      <c r="X35" s="366"/>
      <c r="Y35" s="366"/>
      <c r="Z35" s="366"/>
      <c r="AA35" s="366"/>
      <c r="AB35" s="366"/>
      <c r="AC35" s="366"/>
      <c r="AD35" s="366"/>
      <c r="AE35" s="367"/>
      <c r="AF35" s="288">
        <v>2</v>
      </c>
      <c r="AG35" s="365" t="s">
        <v>676</v>
      </c>
      <c r="AH35" s="366"/>
      <c r="AI35" s="366"/>
      <c r="AJ35" s="366"/>
      <c r="AK35" s="366"/>
      <c r="AL35" s="366"/>
      <c r="AM35" s="366"/>
      <c r="AN35" s="366"/>
      <c r="AO35" s="366"/>
      <c r="AP35" s="366"/>
      <c r="AQ35" s="366"/>
      <c r="AR35" s="366"/>
      <c r="AS35" s="366"/>
      <c r="AT35" s="367"/>
    </row>
    <row r="36" spans="1:46" ht="63" customHeight="1" x14ac:dyDescent="0.25">
      <c r="A36" s="452" t="s">
        <v>2605</v>
      </c>
      <c r="B36" s="452"/>
      <c r="C36" s="452"/>
      <c r="D36" s="452"/>
      <c r="E36" s="452"/>
      <c r="F36" s="452"/>
      <c r="G36" s="452"/>
      <c r="H36" s="452"/>
      <c r="I36" s="452"/>
      <c r="J36" s="452"/>
      <c r="K36" s="452"/>
      <c r="L36" s="452"/>
      <c r="M36" s="452"/>
      <c r="N36" s="452"/>
      <c r="O36" s="452"/>
      <c r="P36" s="452"/>
      <c r="Q36" s="287">
        <v>2</v>
      </c>
      <c r="R36" s="365" t="s">
        <v>676</v>
      </c>
      <c r="S36" s="366"/>
      <c r="T36" s="366"/>
      <c r="U36" s="366"/>
      <c r="V36" s="366"/>
      <c r="W36" s="366"/>
      <c r="X36" s="366"/>
      <c r="Y36" s="366"/>
      <c r="Z36" s="366"/>
      <c r="AA36" s="366"/>
      <c r="AB36" s="366"/>
      <c r="AC36" s="366"/>
      <c r="AD36" s="366"/>
      <c r="AE36" s="367"/>
      <c r="AF36" s="288">
        <v>2</v>
      </c>
      <c r="AG36" s="365" t="s">
        <v>676</v>
      </c>
      <c r="AH36" s="366"/>
      <c r="AI36" s="366"/>
      <c r="AJ36" s="366"/>
      <c r="AK36" s="366"/>
      <c r="AL36" s="366"/>
      <c r="AM36" s="366"/>
      <c r="AN36" s="366"/>
      <c r="AO36" s="366"/>
      <c r="AP36" s="366"/>
      <c r="AQ36" s="366"/>
      <c r="AR36" s="366"/>
      <c r="AS36" s="366"/>
      <c r="AT36" s="367"/>
    </row>
    <row r="37" spans="1:46" ht="63" customHeight="1" x14ac:dyDescent="0.25">
      <c r="A37" s="452" t="s">
        <v>2753</v>
      </c>
      <c r="B37" s="452"/>
      <c r="C37" s="452"/>
      <c r="D37" s="452"/>
      <c r="E37" s="452"/>
      <c r="F37" s="452"/>
      <c r="G37" s="452"/>
      <c r="H37" s="452"/>
      <c r="I37" s="452"/>
      <c r="J37" s="452"/>
      <c r="K37" s="452"/>
      <c r="L37" s="452"/>
      <c r="M37" s="452"/>
      <c r="N37" s="452"/>
      <c r="O37" s="452"/>
      <c r="P37" s="452"/>
      <c r="Q37" s="287">
        <v>2</v>
      </c>
      <c r="R37" s="365" t="s">
        <v>676</v>
      </c>
      <c r="S37" s="366"/>
      <c r="T37" s="366"/>
      <c r="U37" s="366"/>
      <c r="V37" s="366"/>
      <c r="W37" s="366"/>
      <c r="X37" s="366"/>
      <c r="Y37" s="366"/>
      <c r="Z37" s="366"/>
      <c r="AA37" s="366"/>
      <c r="AB37" s="366"/>
      <c r="AC37" s="366"/>
      <c r="AD37" s="366"/>
      <c r="AE37" s="367"/>
      <c r="AF37" s="288">
        <v>2</v>
      </c>
      <c r="AG37" s="365" t="s">
        <v>676</v>
      </c>
      <c r="AH37" s="366"/>
      <c r="AI37" s="366"/>
      <c r="AJ37" s="366"/>
      <c r="AK37" s="366"/>
      <c r="AL37" s="366"/>
      <c r="AM37" s="366"/>
      <c r="AN37" s="366"/>
      <c r="AO37" s="366"/>
      <c r="AP37" s="366"/>
      <c r="AQ37" s="366"/>
      <c r="AR37" s="366"/>
      <c r="AS37" s="366"/>
      <c r="AT37" s="367"/>
    </row>
    <row r="38" spans="1:46" ht="45" customHeight="1" x14ac:dyDescent="0.25">
      <c r="Q38" s="220"/>
      <c r="AF38" s="220"/>
    </row>
    <row r="39" spans="1:46" ht="45" customHeight="1" x14ac:dyDescent="0.25">
      <c r="A39" s="453" t="s">
        <v>198</v>
      </c>
      <c r="B39" s="453"/>
      <c r="C39" s="453"/>
      <c r="D39" s="453"/>
      <c r="E39" s="453"/>
      <c r="F39" s="453"/>
      <c r="G39" s="453"/>
      <c r="H39" s="453"/>
      <c r="I39" s="453"/>
      <c r="J39" s="453"/>
      <c r="K39" s="453"/>
      <c r="L39" s="453"/>
      <c r="M39" s="453"/>
      <c r="N39" s="453"/>
      <c r="O39" s="453"/>
      <c r="P39" s="453"/>
      <c r="Q39" s="221" t="s">
        <v>187</v>
      </c>
      <c r="R39" s="454" t="s">
        <v>188</v>
      </c>
      <c r="S39" s="454"/>
      <c r="T39" s="454"/>
      <c r="U39" s="454"/>
      <c r="V39" s="454"/>
      <c r="W39" s="454"/>
      <c r="X39" s="454"/>
      <c r="Y39" s="454"/>
      <c r="Z39" s="454"/>
      <c r="AA39" s="454"/>
      <c r="AB39" s="454"/>
      <c r="AC39" s="454"/>
      <c r="AD39" s="454"/>
      <c r="AE39" s="454"/>
      <c r="AF39" s="222" t="s">
        <v>187</v>
      </c>
      <c r="AG39" s="455" t="s">
        <v>189</v>
      </c>
      <c r="AH39" s="455"/>
      <c r="AI39" s="455"/>
      <c r="AJ39" s="455"/>
      <c r="AK39" s="455"/>
      <c r="AL39" s="455"/>
      <c r="AM39" s="455"/>
      <c r="AN39" s="455"/>
      <c r="AO39" s="455"/>
      <c r="AP39" s="455"/>
      <c r="AQ39" s="455"/>
      <c r="AR39" s="455"/>
      <c r="AS39" s="455"/>
      <c r="AT39" s="455"/>
    </row>
    <row r="40" spans="1:46" ht="45" customHeight="1" x14ac:dyDescent="0.25">
      <c r="A40" s="452" t="s">
        <v>2675</v>
      </c>
      <c r="B40" s="452"/>
      <c r="C40" s="452"/>
      <c r="D40" s="452"/>
      <c r="E40" s="452"/>
      <c r="F40" s="452"/>
      <c r="G40" s="452"/>
      <c r="H40" s="452"/>
      <c r="I40" s="452"/>
      <c r="J40" s="452"/>
      <c r="K40" s="452"/>
      <c r="L40" s="452"/>
      <c r="M40" s="452"/>
      <c r="N40" s="452"/>
      <c r="O40" s="452"/>
      <c r="P40" s="452"/>
      <c r="Q40" s="287">
        <v>2</v>
      </c>
      <c r="R40" s="365" t="s">
        <v>676</v>
      </c>
      <c r="S40" s="366"/>
      <c r="T40" s="366"/>
      <c r="U40" s="366"/>
      <c r="V40" s="366"/>
      <c r="W40" s="366"/>
      <c r="X40" s="366"/>
      <c r="Y40" s="366"/>
      <c r="Z40" s="366"/>
      <c r="AA40" s="366"/>
      <c r="AB40" s="366"/>
      <c r="AC40" s="366"/>
      <c r="AD40" s="366"/>
      <c r="AE40" s="367"/>
      <c r="AF40" s="288">
        <v>2</v>
      </c>
      <c r="AG40" s="365" t="s">
        <v>676</v>
      </c>
      <c r="AH40" s="366"/>
      <c r="AI40" s="366"/>
      <c r="AJ40" s="366"/>
      <c r="AK40" s="366"/>
      <c r="AL40" s="366"/>
      <c r="AM40" s="366"/>
      <c r="AN40" s="366"/>
      <c r="AO40" s="366"/>
      <c r="AP40" s="366"/>
      <c r="AQ40" s="366"/>
      <c r="AR40" s="366"/>
      <c r="AS40" s="366"/>
      <c r="AT40" s="367"/>
    </row>
    <row r="41" spans="1:46" ht="45" customHeight="1" x14ac:dyDescent="0.25">
      <c r="A41" s="452" t="s">
        <v>2676</v>
      </c>
      <c r="B41" s="452"/>
      <c r="C41" s="452"/>
      <c r="D41" s="452"/>
      <c r="E41" s="452"/>
      <c r="F41" s="452"/>
      <c r="G41" s="452"/>
      <c r="H41" s="452"/>
      <c r="I41" s="452"/>
      <c r="J41" s="452"/>
      <c r="K41" s="452"/>
      <c r="L41" s="452"/>
      <c r="M41" s="452"/>
      <c r="N41" s="452"/>
      <c r="O41" s="452"/>
      <c r="P41" s="452"/>
      <c r="Q41" s="287">
        <v>2</v>
      </c>
      <c r="R41" s="365" t="s">
        <v>676</v>
      </c>
      <c r="S41" s="366"/>
      <c r="T41" s="366"/>
      <c r="U41" s="366"/>
      <c r="V41" s="366"/>
      <c r="W41" s="366"/>
      <c r="X41" s="366"/>
      <c r="Y41" s="366"/>
      <c r="Z41" s="366"/>
      <c r="AA41" s="366"/>
      <c r="AB41" s="366"/>
      <c r="AC41" s="366"/>
      <c r="AD41" s="366"/>
      <c r="AE41" s="367"/>
      <c r="AF41" s="288">
        <v>2</v>
      </c>
      <c r="AG41" s="365" t="s">
        <v>676</v>
      </c>
      <c r="AH41" s="366"/>
      <c r="AI41" s="366"/>
      <c r="AJ41" s="366"/>
      <c r="AK41" s="366"/>
      <c r="AL41" s="366"/>
      <c r="AM41" s="366"/>
      <c r="AN41" s="366"/>
      <c r="AO41" s="366"/>
      <c r="AP41" s="366"/>
      <c r="AQ41" s="366"/>
      <c r="AR41" s="366"/>
      <c r="AS41" s="366"/>
      <c r="AT41" s="367"/>
    </row>
    <row r="42" spans="1:46" ht="52.5" customHeight="1" x14ac:dyDescent="0.25">
      <c r="A42" s="452" t="s">
        <v>2552</v>
      </c>
      <c r="B42" s="452"/>
      <c r="C42" s="452"/>
      <c r="D42" s="452"/>
      <c r="E42" s="452"/>
      <c r="F42" s="452"/>
      <c r="G42" s="452"/>
      <c r="H42" s="452"/>
      <c r="I42" s="452"/>
      <c r="J42" s="452"/>
      <c r="K42" s="452"/>
      <c r="L42" s="452"/>
      <c r="M42" s="452"/>
      <c r="N42" s="452"/>
      <c r="O42" s="452"/>
      <c r="P42" s="452"/>
      <c r="Q42" s="287">
        <v>2</v>
      </c>
      <c r="R42" s="365" t="s">
        <v>676</v>
      </c>
      <c r="S42" s="366"/>
      <c r="T42" s="366"/>
      <c r="U42" s="366"/>
      <c r="V42" s="366"/>
      <c r="W42" s="366"/>
      <c r="X42" s="366"/>
      <c r="Y42" s="366"/>
      <c r="Z42" s="366"/>
      <c r="AA42" s="366"/>
      <c r="AB42" s="366"/>
      <c r="AC42" s="366"/>
      <c r="AD42" s="366"/>
      <c r="AE42" s="367"/>
      <c r="AF42" s="288">
        <v>2</v>
      </c>
      <c r="AG42" s="365" t="s">
        <v>676</v>
      </c>
      <c r="AH42" s="366"/>
      <c r="AI42" s="366"/>
      <c r="AJ42" s="366"/>
      <c r="AK42" s="366"/>
      <c r="AL42" s="366"/>
      <c r="AM42" s="366"/>
      <c r="AN42" s="366"/>
      <c r="AO42" s="366"/>
      <c r="AP42" s="366"/>
      <c r="AQ42" s="366"/>
      <c r="AR42" s="366"/>
      <c r="AS42" s="366"/>
      <c r="AT42" s="367"/>
    </row>
    <row r="43" spans="1:46" ht="67.5" customHeight="1" x14ac:dyDescent="0.25">
      <c r="A43" s="452" t="s">
        <v>2553</v>
      </c>
      <c r="B43" s="452"/>
      <c r="C43" s="452"/>
      <c r="D43" s="452"/>
      <c r="E43" s="452"/>
      <c r="F43" s="452"/>
      <c r="G43" s="452"/>
      <c r="H43" s="452"/>
      <c r="I43" s="452"/>
      <c r="J43" s="452"/>
      <c r="K43" s="452"/>
      <c r="L43" s="452"/>
      <c r="M43" s="452"/>
      <c r="N43" s="452"/>
      <c r="O43" s="452"/>
      <c r="P43" s="452"/>
      <c r="Q43" s="287">
        <v>2</v>
      </c>
      <c r="R43" s="365" t="s">
        <v>676</v>
      </c>
      <c r="S43" s="366"/>
      <c r="T43" s="366"/>
      <c r="U43" s="366"/>
      <c r="V43" s="366"/>
      <c r="W43" s="366"/>
      <c r="X43" s="366"/>
      <c r="Y43" s="366"/>
      <c r="Z43" s="366"/>
      <c r="AA43" s="366"/>
      <c r="AB43" s="366"/>
      <c r="AC43" s="366"/>
      <c r="AD43" s="366"/>
      <c r="AE43" s="367"/>
      <c r="AF43" s="288">
        <v>2</v>
      </c>
      <c r="AG43" s="365" t="s">
        <v>676</v>
      </c>
      <c r="AH43" s="366"/>
      <c r="AI43" s="366"/>
      <c r="AJ43" s="366"/>
      <c r="AK43" s="366"/>
      <c r="AL43" s="366"/>
      <c r="AM43" s="366"/>
      <c r="AN43" s="366"/>
      <c r="AO43" s="366"/>
      <c r="AP43" s="366"/>
      <c r="AQ43" s="366"/>
      <c r="AR43" s="366"/>
      <c r="AS43" s="366"/>
      <c r="AT43" s="367"/>
    </row>
    <row r="44" spans="1:46" ht="63" customHeight="1" x14ac:dyDescent="0.25">
      <c r="A44" s="452" t="s">
        <v>2656</v>
      </c>
      <c r="B44" s="452"/>
      <c r="C44" s="452"/>
      <c r="D44" s="452"/>
      <c r="E44" s="452"/>
      <c r="F44" s="452"/>
      <c r="G44" s="452"/>
      <c r="H44" s="452"/>
      <c r="I44" s="452"/>
      <c r="J44" s="452"/>
      <c r="K44" s="452"/>
      <c r="L44" s="452"/>
      <c r="M44" s="452"/>
      <c r="N44" s="452"/>
      <c r="O44" s="452"/>
      <c r="P44" s="452"/>
      <c r="Q44" s="287">
        <v>2</v>
      </c>
      <c r="R44" s="365" t="s">
        <v>676</v>
      </c>
      <c r="S44" s="366"/>
      <c r="T44" s="366"/>
      <c r="U44" s="366"/>
      <c r="V44" s="366"/>
      <c r="W44" s="366"/>
      <c r="X44" s="366"/>
      <c r="Y44" s="366"/>
      <c r="Z44" s="366"/>
      <c r="AA44" s="366"/>
      <c r="AB44" s="366"/>
      <c r="AC44" s="366"/>
      <c r="AD44" s="366"/>
      <c r="AE44" s="367"/>
      <c r="AF44" s="288">
        <v>2</v>
      </c>
      <c r="AG44" s="365" t="s">
        <v>676</v>
      </c>
      <c r="AH44" s="366"/>
      <c r="AI44" s="366"/>
      <c r="AJ44" s="366"/>
      <c r="AK44" s="366"/>
      <c r="AL44" s="366"/>
      <c r="AM44" s="366"/>
      <c r="AN44" s="366"/>
      <c r="AO44" s="366"/>
      <c r="AP44" s="366"/>
      <c r="AQ44" s="366"/>
      <c r="AR44" s="366"/>
      <c r="AS44" s="366"/>
      <c r="AT44" s="367"/>
    </row>
  </sheetData>
  <sheetProtection algorithmName="SHA-512" hashValue="UsJRERblYQTTNNnrAQh3PNWou8n5v+lKZOWGzMINipEslNuigrfa3nRxFSh0WgVAqFJ8GOrTAddJrbiIqZZoZQ==" saltValue="5jcDDFkqqfL201IvIQrBNw==" spinCount="100000" sheet="1" objects="1" scenarios="1" selectLockedCells="1" selectUnlockedCells="1"/>
  <mergeCells count="63">
    <mergeCell ref="A44:P44"/>
    <mergeCell ref="R44:AE44"/>
    <mergeCell ref="AG44:AT44"/>
    <mergeCell ref="A42:P42"/>
    <mergeCell ref="R42:AE42"/>
    <mergeCell ref="AG42:AT42"/>
    <mergeCell ref="A43:P43"/>
    <mergeCell ref="R43:AE43"/>
    <mergeCell ref="AG43:AT43"/>
    <mergeCell ref="A40:P40"/>
    <mergeCell ref="R40:AE40"/>
    <mergeCell ref="AG40:AT40"/>
    <mergeCell ref="A41:P41"/>
    <mergeCell ref="R41:AE41"/>
    <mergeCell ref="AG41:AT41"/>
    <mergeCell ref="A37:P37"/>
    <mergeCell ref="R37:AE37"/>
    <mergeCell ref="AG37:AT37"/>
    <mergeCell ref="A39:P39"/>
    <mergeCell ref="R39:AE39"/>
    <mergeCell ref="AG39:AT39"/>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35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140"/>
  <dimension ref="A1:AK40"/>
  <sheetViews>
    <sheetView showGridLines="0" topLeftCell="A16" zoomScale="75" zoomScaleNormal="75" zoomScalePageLayoutView="75" workbookViewId="0">
      <selection activeCell="A22" sqref="A22:AD22"/>
    </sheetView>
  </sheetViews>
  <sheetFormatPr baseColWidth="10" defaultColWidth="11" defaultRowHeight="13.2" x14ac:dyDescent="0.25"/>
  <cols>
    <col min="1" max="29" width="7.6640625" customWidth="1"/>
    <col min="30" max="30" width="11.44140625" customWidth="1"/>
    <col min="31" max="31" width="11.44140625" style="46" customWidth="1"/>
    <col min="32" max="38" width="11.441406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9"/>
      <c r="AF1" s="82"/>
      <c r="AG1" s="82"/>
      <c r="AH1" s="82"/>
      <c r="AI1" s="82"/>
      <c r="AJ1" s="82"/>
      <c r="AK1" s="82"/>
    </row>
    <row r="2" spans="1:37" ht="15" customHeight="1" x14ac:dyDescent="0.25">
      <c r="A2" s="378" t="s">
        <v>2754</v>
      </c>
      <c r="B2" s="378"/>
      <c r="C2" s="378"/>
      <c r="D2" s="378"/>
      <c r="E2" s="378"/>
      <c r="F2" s="378"/>
      <c r="G2" s="378"/>
      <c r="H2" s="378"/>
      <c r="I2" s="378"/>
      <c r="J2" s="378"/>
      <c r="K2" s="378"/>
      <c r="L2" s="378"/>
      <c r="M2" s="378"/>
      <c r="N2" s="378"/>
      <c r="O2" s="378"/>
      <c r="P2" s="378"/>
      <c r="Q2" s="378"/>
      <c r="R2" s="378"/>
      <c r="S2" s="378"/>
      <c r="T2" s="378"/>
      <c r="U2" s="378"/>
      <c r="V2" s="378"/>
      <c r="W2" s="378"/>
      <c r="X2" s="378"/>
      <c r="Y2" s="378"/>
      <c r="Z2" s="378"/>
      <c r="AA2" s="378"/>
      <c r="AB2" s="378"/>
      <c r="AC2" s="378"/>
      <c r="AD2" s="378"/>
      <c r="AE2" s="200"/>
      <c r="AF2" s="86"/>
      <c r="AG2" s="86"/>
      <c r="AH2" s="86"/>
      <c r="AI2" s="86"/>
      <c r="AJ2" s="86"/>
      <c r="AK2" s="86"/>
    </row>
    <row r="3" spans="1:37" ht="15" customHeight="1" x14ac:dyDescent="0.25">
      <c r="A3" s="378" t="s">
        <v>5</v>
      </c>
      <c r="B3" s="378"/>
      <c r="C3" s="378"/>
      <c r="D3" s="378"/>
      <c r="E3" s="378"/>
      <c r="F3" s="378"/>
      <c r="G3" s="378"/>
      <c r="H3" s="378"/>
      <c r="I3" s="378"/>
      <c r="J3" s="378"/>
      <c r="K3" s="378"/>
      <c r="L3" s="378"/>
      <c r="M3" s="378"/>
      <c r="N3" s="378"/>
      <c r="O3" s="378"/>
      <c r="P3" s="378"/>
      <c r="Q3" s="378"/>
      <c r="R3" s="378"/>
      <c r="S3" s="378"/>
      <c r="T3" s="378"/>
      <c r="U3" s="378"/>
      <c r="V3" s="378"/>
      <c r="W3" s="378"/>
      <c r="X3" s="378"/>
      <c r="Y3" s="378"/>
      <c r="Z3" s="378"/>
      <c r="AA3" s="378"/>
      <c r="AB3" s="378"/>
      <c r="AC3" s="378"/>
      <c r="AD3" s="378"/>
      <c r="AE3" s="200"/>
      <c r="AF3" s="86"/>
      <c r="AG3" s="86"/>
      <c r="AH3" s="86"/>
      <c r="AI3" s="86"/>
      <c r="AJ3" s="86"/>
      <c r="AK3" s="86"/>
    </row>
    <row r="4" spans="1:37" ht="15" customHeight="1" x14ac:dyDescent="0.25"/>
    <row r="5" spans="1:37" ht="15" customHeight="1" x14ac:dyDescent="0.25">
      <c r="B5" s="403" t="str">
        <f>IGOT!C5</f>
        <v>Planta Productora de Mezclas Asfálticas.</v>
      </c>
      <c r="C5" s="403"/>
      <c r="D5" s="403"/>
      <c r="E5" s="403"/>
      <c r="F5" s="403"/>
      <c r="G5" s="403"/>
      <c r="H5" s="403"/>
      <c r="I5" s="403"/>
      <c r="J5" s="403"/>
      <c r="K5" s="403"/>
      <c r="L5" s="403"/>
      <c r="M5" s="403"/>
      <c r="N5" s="403"/>
      <c r="O5" s="403"/>
      <c r="P5" s="403"/>
      <c r="Q5" s="403"/>
      <c r="R5" s="403"/>
      <c r="S5" s="403"/>
      <c r="T5" s="403"/>
      <c r="U5" s="403"/>
      <c r="V5" s="403"/>
      <c r="W5" s="403"/>
      <c r="X5" s="403"/>
      <c r="Y5" s="403"/>
      <c r="Z5" s="403"/>
      <c r="AA5" s="403"/>
      <c r="AB5" s="403"/>
      <c r="AC5" s="403"/>
    </row>
    <row r="6" spans="1:37" ht="15" customHeight="1" x14ac:dyDescent="0.25"/>
    <row r="7" spans="1:37" ht="15" customHeight="1" x14ac:dyDescent="0.25"/>
    <row r="8" spans="1:37" ht="15" customHeight="1" x14ac:dyDescent="0.25">
      <c r="A8" s="82" t="s">
        <v>1608</v>
      </c>
    </row>
    <row r="9" spans="1:37" ht="15" customHeight="1" x14ac:dyDescent="0.25">
      <c r="A9" s="404"/>
      <c r="B9" s="404"/>
      <c r="C9" s="224" t="s">
        <v>2755</v>
      </c>
    </row>
    <row r="10" spans="1:37" ht="15" customHeight="1" x14ac:dyDescent="0.25">
      <c r="A10" s="381" t="s">
        <v>1609</v>
      </c>
      <c r="B10" s="381"/>
      <c r="C10" s="309" t="s">
        <v>1610</v>
      </c>
    </row>
    <row r="11" spans="1:37" ht="15" customHeight="1" x14ac:dyDescent="0.25">
      <c r="A11" s="381" t="s">
        <v>1636</v>
      </c>
      <c r="B11" s="381"/>
      <c r="C11" s="309">
        <v>1</v>
      </c>
      <c r="E11" s="389" t="s">
        <v>1664</v>
      </c>
      <c r="F11" s="389"/>
      <c r="G11" s="389"/>
      <c r="H11" s="389"/>
      <c r="I11" s="389"/>
      <c r="J11" s="389"/>
      <c r="K11" s="309">
        <f>C11</f>
        <v>1</v>
      </c>
    </row>
    <row r="12" spans="1:37" ht="15" customHeight="1" x14ac:dyDescent="0.25"/>
    <row r="13" spans="1:37" ht="15" customHeight="1" x14ac:dyDescent="0.25"/>
    <row r="14" spans="1:37" ht="45" customHeight="1" x14ac:dyDescent="0.25">
      <c r="A14" s="421" t="s">
        <v>2752</v>
      </c>
      <c r="B14" s="421"/>
      <c r="C14" s="421"/>
      <c r="D14" s="421"/>
      <c r="E14" s="421"/>
      <c r="F14" s="421"/>
      <c r="G14" s="421"/>
      <c r="H14" s="421"/>
      <c r="I14" s="421"/>
      <c r="J14" s="421"/>
      <c r="K14" s="421"/>
      <c r="L14" s="421"/>
      <c r="M14" s="421"/>
      <c r="N14" s="421"/>
      <c r="O14" s="421"/>
      <c r="P14" s="421"/>
      <c r="Q14" s="421"/>
      <c r="R14" s="421"/>
      <c r="S14" s="421"/>
      <c r="T14" s="421"/>
      <c r="U14" s="421"/>
      <c r="V14" s="421"/>
      <c r="W14" s="421"/>
      <c r="X14" s="421"/>
      <c r="Y14" s="421"/>
      <c r="Z14" s="421"/>
      <c r="AA14" s="421"/>
      <c r="AB14" s="421"/>
      <c r="AC14" s="421"/>
      <c r="AD14" s="421"/>
      <c r="AE14" s="421"/>
    </row>
    <row r="15" spans="1:37" ht="15" customHeight="1" x14ac:dyDescent="0.25"/>
    <row r="16" spans="1:37" ht="15" customHeight="1" x14ac:dyDescent="0.25">
      <c r="A16" s="225"/>
      <c r="B16" s="225"/>
      <c r="C16" s="225"/>
      <c r="D16" s="225"/>
      <c r="E16" s="225"/>
      <c r="F16" s="225"/>
      <c r="G16" s="225"/>
      <c r="H16" s="225"/>
      <c r="I16" s="225"/>
      <c r="J16" s="225"/>
      <c r="K16" s="225"/>
      <c r="L16" s="225"/>
      <c r="M16" s="225"/>
      <c r="N16" s="225"/>
      <c r="O16" s="225"/>
      <c r="P16" s="225"/>
      <c r="Q16" s="225"/>
      <c r="R16" s="225"/>
      <c r="S16" s="225"/>
      <c r="T16" s="225"/>
      <c r="U16" s="225"/>
      <c r="V16" s="225"/>
      <c r="W16" s="225"/>
      <c r="X16" s="225"/>
      <c r="Y16" s="225"/>
      <c r="Z16" s="225"/>
      <c r="AA16" s="225"/>
      <c r="AB16" s="225"/>
      <c r="AC16" s="225"/>
      <c r="AD16" s="74"/>
      <c r="AE16" s="116">
        <f>1/$K$11*100</f>
        <v>100</v>
      </c>
      <c r="AF16" s="120"/>
      <c r="AG16" s="92"/>
      <c r="AH16" s="120"/>
      <c r="AI16" s="120"/>
      <c r="AJ16" s="120"/>
      <c r="AK16" s="120"/>
    </row>
    <row r="17" spans="1:37" ht="15" customHeight="1" x14ac:dyDescent="0.25">
      <c r="A17" s="462" t="s">
        <v>163</v>
      </c>
      <c r="B17" s="462"/>
      <c r="C17" s="462"/>
      <c r="D17" s="462"/>
      <c r="E17" s="462"/>
      <c r="F17" s="462"/>
      <c r="G17" s="462"/>
      <c r="H17" s="462"/>
      <c r="I17" s="462"/>
      <c r="J17" s="462"/>
      <c r="K17" s="462"/>
      <c r="L17" s="462"/>
      <c r="M17" s="462"/>
      <c r="N17" s="462"/>
      <c r="O17" s="462"/>
      <c r="P17" s="462"/>
      <c r="Q17" s="462"/>
      <c r="R17" s="462"/>
      <c r="S17" s="462"/>
      <c r="T17" s="462"/>
      <c r="U17" s="462"/>
      <c r="V17" s="462"/>
      <c r="W17" s="462"/>
      <c r="X17" s="462"/>
      <c r="Y17" s="462"/>
      <c r="Z17" s="462"/>
      <c r="AA17" s="462"/>
      <c r="AB17" s="462"/>
      <c r="AC17" s="462"/>
      <c r="AD17" s="226" t="s">
        <v>187</v>
      </c>
      <c r="AE17" s="227" t="s">
        <v>7</v>
      </c>
      <c r="AF17" s="92" t="s">
        <v>1666</v>
      </c>
      <c r="AG17" s="92" t="s">
        <v>1667</v>
      </c>
      <c r="AH17" s="92" t="s">
        <v>1668</v>
      </c>
      <c r="AI17" s="93" t="s">
        <v>1669</v>
      </c>
      <c r="AJ17" s="92"/>
      <c r="AK17" s="93" t="s">
        <v>1670</v>
      </c>
    </row>
    <row r="18" spans="1:37" ht="30" customHeight="1" x14ac:dyDescent="0.25">
      <c r="A18" s="459" t="s">
        <v>2725</v>
      </c>
      <c r="B18" s="460"/>
      <c r="C18" s="460"/>
      <c r="D18" s="460"/>
      <c r="E18" s="460"/>
      <c r="F18" s="460"/>
      <c r="G18" s="460"/>
      <c r="H18" s="460"/>
      <c r="I18" s="460"/>
      <c r="J18" s="460"/>
      <c r="K18" s="460"/>
      <c r="L18" s="460"/>
      <c r="M18" s="460"/>
      <c r="N18" s="460"/>
      <c r="O18" s="460"/>
      <c r="P18" s="460"/>
      <c r="Q18" s="460"/>
      <c r="R18" s="460"/>
      <c r="S18" s="460"/>
      <c r="T18" s="460"/>
      <c r="U18" s="460"/>
      <c r="V18" s="460"/>
      <c r="W18" s="460"/>
      <c r="X18" s="460"/>
      <c r="Y18" s="460"/>
      <c r="Z18" s="460"/>
      <c r="AA18" s="460"/>
      <c r="AB18" s="460"/>
      <c r="AC18" s="461"/>
      <c r="AD18" s="228">
        <f>'Art. 172'!Q35</f>
        <v>2</v>
      </c>
      <c r="AE18" s="157">
        <f>IF(AG18=1,AK18,AG18)</f>
        <v>33.333333333333329</v>
      </c>
      <c r="AF18" s="92">
        <f>IF(AD18=2,1,IF(AD18=1,0.5,IF(AD18=0,0," ")))</f>
        <v>1</v>
      </c>
      <c r="AG18" s="92">
        <f>IF(AND(AF18&gt;=0,AF18&lt;=1),1,"No aplica")</f>
        <v>1</v>
      </c>
      <c r="AH18" s="95">
        <f>AD18/(AG18*2)</f>
        <v>1</v>
      </c>
      <c r="AI18" s="96">
        <f>IF(AG18=1,AG18/$AG$21,"No aplica")</f>
        <v>0.33333333333333331</v>
      </c>
      <c r="AJ18" s="96">
        <f>AF18*AI18</f>
        <v>0.33333333333333331</v>
      </c>
      <c r="AK18" s="96">
        <f>AJ18*$AE$16</f>
        <v>33.333333333333329</v>
      </c>
    </row>
    <row r="19" spans="1:37" ht="30" customHeight="1" x14ac:dyDescent="0.25">
      <c r="A19" s="459" t="s">
        <v>2605</v>
      </c>
      <c r="B19" s="460"/>
      <c r="C19" s="460"/>
      <c r="D19" s="460"/>
      <c r="E19" s="460"/>
      <c r="F19" s="460"/>
      <c r="G19" s="460"/>
      <c r="H19" s="460"/>
      <c r="I19" s="460"/>
      <c r="J19" s="460"/>
      <c r="K19" s="460"/>
      <c r="L19" s="460"/>
      <c r="M19" s="460"/>
      <c r="N19" s="460"/>
      <c r="O19" s="460"/>
      <c r="P19" s="460"/>
      <c r="Q19" s="460"/>
      <c r="R19" s="460"/>
      <c r="S19" s="460"/>
      <c r="T19" s="460"/>
      <c r="U19" s="460"/>
      <c r="V19" s="460"/>
      <c r="W19" s="460"/>
      <c r="X19" s="460"/>
      <c r="Y19" s="460"/>
      <c r="Z19" s="460"/>
      <c r="AA19" s="460"/>
      <c r="AB19" s="460"/>
      <c r="AC19" s="461"/>
      <c r="AD19" s="228">
        <f>'Art. 172'!Q36</f>
        <v>2</v>
      </c>
      <c r="AE19" s="157">
        <f>IF(AG19=1,AK19,AG19)</f>
        <v>33.333333333333329</v>
      </c>
      <c r="AF19" s="92">
        <f>IF(AD19=2,1,IF(AD19=1,0.5,IF(AD19=0,0," ")))</f>
        <v>1</v>
      </c>
      <c r="AG19" s="92">
        <f>IF(AND(AF19&gt;=0,AF19&lt;=1),1,"No aplica")</f>
        <v>1</v>
      </c>
      <c r="AH19" s="95">
        <f>AD19/(AG19*2)</f>
        <v>1</v>
      </c>
      <c r="AI19" s="96">
        <f>IF(AG19=1,AG19/$AG$21,"No aplica")</f>
        <v>0.33333333333333331</v>
      </c>
      <c r="AJ19" s="96">
        <f>AF19*AI19</f>
        <v>0.33333333333333331</v>
      </c>
      <c r="AK19" s="96">
        <f>AJ19*$AE$16</f>
        <v>33.333333333333329</v>
      </c>
    </row>
    <row r="20" spans="1:37" ht="30" customHeight="1" x14ac:dyDescent="0.25">
      <c r="A20" s="459" t="s">
        <v>2753</v>
      </c>
      <c r="B20" s="460"/>
      <c r="C20" s="460"/>
      <c r="D20" s="460"/>
      <c r="E20" s="460"/>
      <c r="F20" s="460"/>
      <c r="G20" s="460"/>
      <c r="H20" s="460"/>
      <c r="I20" s="460"/>
      <c r="J20" s="460"/>
      <c r="K20" s="460"/>
      <c r="L20" s="460"/>
      <c r="M20" s="460"/>
      <c r="N20" s="460"/>
      <c r="O20" s="460"/>
      <c r="P20" s="460"/>
      <c r="Q20" s="460"/>
      <c r="R20" s="460"/>
      <c r="S20" s="460"/>
      <c r="T20" s="460"/>
      <c r="U20" s="460"/>
      <c r="V20" s="460"/>
      <c r="W20" s="460"/>
      <c r="X20" s="460"/>
      <c r="Y20" s="460"/>
      <c r="Z20" s="460"/>
      <c r="AA20" s="460"/>
      <c r="AB20" s="460"/>
      <c r="AC20" s="461"/>
      <c r="AD20" s="228">
        <f>'Art. 172'!Q37</f>
        <v>2</v>
      </c>
      <c r="AE20" s="157">
        <f>IF(AG20=1,AK20,AG20)</f>
        <v>33.333333333333329</v>
      </c>
      <c r="AF20" s="92">
        <f>IF(AD20=2,1,IF(AD20=1,0.5,IF(AD20=0,0," ")))</f>
        <v>1</v>
      </c>
      <c r="AG20" s="92">
        <f>IF(AND(AF20&gt;=0,AF20&lt;=1),1,"No aplica")</f>
        <v>1</v>
      </c>
      <c r="AH20" s="95">
        <f>AD20/(AG20*2)</f>
        <v>1</v>
      </c>
      <c r="AI20" s="96">
        <f>IF(AG20=1,AG20/$AG$21,"No aplica")</f>
        <v>0.33333333333333331</v>
      </c>
      <c r="AJ20" s="96">
        <f>AF20*AI20</f>
        <v>0.33333333333333331</v>
      </c>
      <c r="AK20" s="96">
        <f>AJ20*$AE$16</f>
        <v>33.333333333333329</v>
      </c>
    </row>
    <row r="21" spans="1:37" ht="30" customHeight="1" x14ac:dyDescent="0.25">
      <c r="A21" s="440" t="s">
        <v>2756</v>
      </c>
      <c r="B21" s="441"/>
      <c r="C21" s="441"/>
      <c r="D21" s="441"/>
      <c r="E21" s="441"/>
      <c r="F21" s="441"/>
      <c r="G21" s="441"/>
      <c r="H21" s="441"/>
      <c r="I21" s="441"/>
      <c r="J21" s="441"/>
      <c r="K21" s="441"/>
      <c r="L21" s="441"/>
      <c r="M21" s="441"/>
      <c r="N21" s="441"/>
      <c r="O21" s="441"/>
      <c r="P21" s="441"/>
      <c r="Q21" s="441"/>
      <c r="R21" s="441"/>
      <c r="S21" s="441"/>
      <c r="T21" s="441"/>
      <c r="U21" s="441"/>
      <c r="V21" s="441"/>
      <c r="W21" s="441"/>
      <c r="X21" s="441"/>
      <c r="Y21" s="441"/>
      <c r="Z21" s="441"/>
      <c r="AA21" s="441"/>
      <c r="AB21" s="441"/>
      <c r="AC21" s="441"/>
      <c r="AD21" s="442"/>
      <c r="AE21" s="157">
        <f>SUM(AE18:AE20)</f>
        <v>99.999999999999986</v>
      </c>
      <c r="AF21" s="74"/>
      <c r="AG21" s="122">
        <f>SUM(AG18:AG20)</f>
        <v>3</v>
      </c>
      <c r="AH21" s="229"/>
      <c r="AI21" s="74"/>
      <c r="AJ21" s="74"/>
      <c r="AK21" s="74"/>
    </row>
    <row r="22" spans="1:37" ht="30" customHeight="1" x14ac:dyDescent="0.25">
      <c r="A22" s="440" t="s">
        <v>2757</v>
      </c>
      <c r="B22" s="441"/>
      <c r="C22" s="441"/>
      <c r="D22" s="441"/>
      <c r="E22" s="441"/>
      <c r="F22" s="441"/>
      <c r="G22" s="441"/>
      <c r="H22" s="441"/>
      <c r="I22" s="441"/>
      <c r="J22" s="441"/>
      <c r="K22" s="441"/>
      <c r="L22" s="441"/>
      <c r="M22" s="441"/>
      <c r="N22" s="441"/>
      <c r="O22" s="441"/>
      <c r="P22" s="441"/>
      <c r="Q22" s="441"/>
      <c r="R22" s="441"/>
      <c r="S22" s="441"/>
      <c r="T22" s="441"/>
      <c r="U22" s="441"/>
      <c r="V22" s="441"/>
      <c r="W22" s="441"/>
      <c r="X22" s="441"/>
      <c r="Y22" s="441"/>
      <c r="Z22" s="441"/>
      <c r="AA22" s="441"/>
      <c r="AB22" s="441"/>
      <c r="AC22" s="441"/>
      <c r="AD22" s="442"/>
      <c r="AE22" s="157">
        <f>AE21/AE16*100</f>
        <v>99.999999999999986</v>
      </c>
      <c r="AF22" s="74"/>
      <c r="AG22" s="122"/>
      <c r="AH22" s="229"/>
      <c r="AI22" s="74"/>
      <c r="AJ22" s="74"/>
      <c r="AK22" s="74"/>
    </row>
    <row r="23" spans="1:37" ht="15" customHeight="1" x14ac:dyDescent="0.25">
      <c r="AH23" s="230"/>
    </row>
    <row r="24" spans="1:37" ht="15" customHeight="1" x14ac:dyDescent="0.25">
      <c r="A24" s="456" t="s">
        <v>2048</v>
      </c>
      <c r="B24" s="457"/>
      <c r="C24" s="457"/>
      <c r="D24" s="457"/>
      <c r="E24" s="457"/>
      <c r="F24" s="457"/>
      <c r="G24" s="457"/>
      <c r="H24" s="457"/>
      <c r="I24" s="457"/>
      <c r="J24" s="457"/>
      <c r="K24" s="457"/>
      <c r="L24" s="457"/>
      <c r="M24" s="457"/>
      <c r="N24" s="457"/>
      <c r="O24" s="457"/>
      <c r="P24" s="457"/>
      <c r="Q24" s="457"/>
      <c r="R24" s="457"/>
      <c r="S24" s="457"/>
      <c r="T24" s="457"/>
      <c r="U24" s="457"/>
      <c r="V24" s="457"/>
      <c r="W24" s="457"/>
      <c r="X24" s="457"/>
      <c r="Y24" s="457"/>
      <c r="Z24" s="457"/>
      <c r="AA24" s="457"/>
      <c r="AB24" s="457"/>
      <c r="AC24" s="458"/>
      <c r="AD24" s="231" t="s">
        <v>187</v>
      </c>
      <c r="AE24" s="232" t="s">
        <v>7</v>
      </c>
      <c r="AF24" s="74"/>
      <c r="AG24" s="122"/>
      <c r="AH24" s="229"/>
      <c r="AI24" s="74"/>
      <c r="AJ24" s="74"/>
      <c r="AK24" s="74"/>
    </row>
    <row r="25" spans="1:37" ht="30" customHeight="1" x14ac:dyDescent="0.25">
      <c r="A25" s="459" t="s">
        <v>2675</v>
      </c>
      <c r="B25" s="460"/>
      <c r="C25" s="460"/>
      <c r="D25" s="460"/>
      <c r="E25" s="460"/>
      <c r="F25" s="460"/>
      <c r="G25" s="460"/>
      <c r="H25" s="460"/>
      <c r="I25" s="460"/>
      <c r="J25" s="460"/>
      <c r="K25" s="460"/>
      <c r="L25" s="460"/>
      <c r="M25" s="460"/>
      <c r="N25" s="460"/>
      <c r="O25" s="460"/>
      <c r="P25" s="460"/>
      <c r="Q25" s="460"/>
      <c r="R25" s="460"/>
      <c r="S25" s="460"/>
      <c r="T25" s="460"/>
      <c r="U25" s="460"/>
      <c r="V25" s="460"/>
      <c r="W25" s="460"/>
      <c r="X25" s="460"/>
      <c r="Y25" s="460"/>
      <c r="Z25" s="460"/>
      <c r="AA25" s="460"/>
      <c r="AB25" s="460"/>
      <c r="AC25" s="461"/>
      <c r="AD25" s="228">
        <f>'Art. 172'!Q40</f>
        <v>2</v>
      </c>
      <c r="AE25" s="157">
        <f>IF(AG25=1,AK25,AG25)</f>
        <v>20</v>
      </c>
      <c r="AF25" s="233">
        <f>IF(AD25=2,1,IF(AD25=1,0.5,IF(AD25=0,0," ")))</f>
        <v>1</v>
      </c>
      <c r="AG25" s="233">
        <f>IF(AND(AF25&gt;=0,AF25&lt;=1),1,"No aplica")</f>
        <v>1</v>
      </c>
      <c r="AH25" s="95">
        <f>AD25/(AG25*2)</f>
        <v>1</v>
      </c>
      <c r="AI25" s="96">
        <f>IF(AG25=1,AG25/$AG$30,"No aplica")</f>
        <v>0.2</v>
      </c>
      <c r="AJ25" s="96">
        <f>AF25*AI25</f>
        <v>0.2</v>
      </c>
      <c r="AK25" s="96">
        <f>AJ25*$AE$16</f>
        <v>20</v>
      </c>
    </row>
    <row r="26" spans="1:37" ht="30" customHeight="1" x14ac:dyDescent="0.25">
      <c r="A26" s="459" t="s">
        <v>2676</v>
      </c>
      <c r="B26" s="460"/>
      <c r="C26" s="460"/>
      <c r="D26" s="460"/>
      <c r="E26" s="460"/>
      <c r="F26" s="460"/>
      <c r="G26" s="460"/>
      <c r="H26" s="460"/>
      <c r="I26" s="460"/>
      <c r="J26" s="460"/>
      <c r="K26" s="460"/>
      <c r="L26" s="460"/>
      <c r="M26" s="460"/>
      <c r="N26" s="460"/>
      <c r="O26" s="460"/>
      <c r="P26" s="460"/>
      <c r="Q26" s="460"/>
      <c r="R26" s="460"/>
      <c r="S26" s="460"/>
      <c r="T26" s="460"/>
      <c r="U26" s="460"/>
      <c r="V26" s="460"/>
      <c r="W26" s="460"/>
      <c r="X26" s="460"/>
      <c r="Y26" s="460"/>
      <c r="Z26" s="460"/>
      <c r="AA26" s="460"/>
      <c r="AB26" s="460"/>
      <c r="AC26" s="461"/>
      <c r="AD26" s="228">
        <f>'Art. 172'!Q41</f>
        <v>2</v>
      </c>
      <c r="AE26" s="157">
        <f>IF(AG26=1,AK26,AG26)</f>
        <v>20</v>
      </c>
      <c r="AF26" s="233">
        <f>IF(AD26=2,1,IF(AD26=1,0.5,IF(AD26=0,0," ")))</f>
        <v>1</v>
      </c>
      <c r="AG26" s="233">
        <f>IF(AND(AF26&gt;=0,AF26&lt;=1),1,"No aplica")</f>
        <v>1</v>
      </c>
      <c r="AH26" s="95">
        <f>AD26/(AG26*2)</f>
        <v>1</v>
      </c>
      <c r="AI26" s="96">
        <f>IF(AG26=1,AG26/$AG$30,"No aplica")</f>
        <v>0.2</v>
      </c>
      <c r="AJ26" s="96">
        <f>AF26*AI26</f>
        <v>0.2</v>
      </c>
      <c r="AK26" s="96">
        <f>AJ26*$AE$16</f>
        <v>20</v>
      </c>
    </row>
    <row r="27" spans="1:37" ht="30" customHeight="1" x14ac:dyDescent="0.25">
      <c r="A27" s="459" t="s">
        <v>2552</v>
      </c>
      <c r="B27" s="460"/>
      <c r="C27" s="460"/>
      <c r="D27" s="460"/>
      <c r="E27" s="460"/>
      <c r="F27" s="460"/>
      <c r="G27" s="460"/>
      <c r="H27" s="460"/>
      <c r="I27" s="460"/>
      <c r="J27" s="460"/>
      <c r="K27" s="460"/>
      <c r="L27" s="460"/>
      <c r="M27" s="460"/>
      <c r="N27" s="460"/>
      <c r="O27" s="460"/>
      <c r="P27" s="460"/>
      <c r="Q27" s="460"/>
      <c r="R27" s="460"/>
      <c r="S27" s="460"/>
      <c r="T27" s="460"/>
      <c r="U27" s="460"/>
      <c r="V27" s="460"/>
      <c r="W27" s="460"/>
      <c r="X27" s="460"/>
      <c r="Y27" s="460"/>
      <c r="Z27" s="460"/>
      <c r="AA27" s="460"/>
      <c r="AB27" s="460"/>
      <c r="AC27" s="461"/>
      <c r="AD27" s="228">
        <f>'Art. 172'!Q42</f>
        <v>2</v>
      </c>
      <c r="AE27" s="157">
        <f>IF(AG27=1,AK27,AG27)</f>
        <v>20</v>
      </c>
      <c r="AF27" s="233">
        <f>IF(AD27=2,1,IF(AD27=1,0.5,IF(AD27=0,0," ")))</f>
        <v>1</v>
      </c>
      <c r="AG27" s="233">
        <f>IF(AND(AF27&gt;=0,AF27&lt;=1),1,"No aplica")</f>
        <v>1</v>
      </c>
      <c r="AH27" s="95">
        <f>AD27/(AG27*2)</f>
        <v>1</v>
      </c>
      <c r="AI27" s="96">
        <f>IF(AG27=1,AG27/$AG$30,"No aplica")</f>
        <v>0.2</v>
      </c>
      <c r="AJ27" s="96">
        <f>AF27*AI27</f>
        <v>0.2</v>
      </c>
      <c r="AK27" s="96">
        <f>AJ27*$AE$16</f>
        <v>20</v>
      </c>
    </row>
    <row r="28" spans="1:37" ht="30" customHeight="1" x14ac:dyDescent="0.25">
      <c r="A28" s="459" t="s">
        <v>2553</v>
      </c>
      <c r="B28" s="460"/>
      <c r="C28" s="460"/>
      <c r="D28" s="460"/>
      <c r="E28" s="460"/>
      <c r="F28" s="460"/>
      <c r="G28" s="460"/>
      <c r="H28" s="460"/>
      <c r="I28" s="460"/>
      <c r="J28" s="460"/>
      <c r="K28" s="460"/>
      <c r="L28" s="460"/>
      <c r="M28" s="460"/>
      <c r="N28" s="460"/>
      <c r="O28" s="460"/>
      <c r="P28" s="460"/>
      <c r="Q28" s="460"/>
      <c r="R28" s="460"/>
      <c r="S28" s="460"/>
      <c r="T28" s="460"/>
      <c r="U28" s="460"/>
      <c r="V28" s="460"/>
      <c r="W28" s="460"/>
      <c r="X28" s="460"/>
      <c r="Y28" s="460"/>
      <c r="Z28" s="460"/>
      <c r="AA28" s="460"/>
      <c r="AB28" s="460"/>
      <c r="AC28" s="461"/>
      <c r="AD28" s="228">
        <f>'Art. 172'!Q43</f>
        <v>2</v>
      </c>
      <c r="AE28" s="157">
        <f>IF(AG28=1,AK28,AG28)</f>
        <v>20</v>
      </c>
      <c r="AF28" s="233">
        <f>IF(AD28=2,1,IF(AD28=1,0.5,IF(AD28=0,0," ")))</f>
        <v>1</v>
      </c>
      <c r="AG28" s="233">
        <f>IF(AND(AF28&gt;=0,AF28&lt;=1),1,"No aplica")</f>
        <v>1</v>
      </c>
      <c r="AH28" s="95">
        <f>AD28/(AG28*2)</f>
        <v>1</v>
      </c>
      <c r="AI28" s="96">
        <f>IF(AG28=1,AG28/$AG$30,"No aplica")</f>
        <v>0.2</v>
      </c>
      <c r="AJ28" s="96">
        <f>AF28*AI28</f>
        <v>0.2</v>
      </c>
      <c r="AK28" s="96">
        <f>AJ28*$AE$16</f>
        <v>20</v>
      </c>
    </row>
    <row r="29" spans="1:37" ht="30" customHeight="1" x14ac:dyDescent="0.25">
      <c r="A29" s="459" t="s">
        <v>2656</v>
      </c>
      <c r="B29" s="460"/>
      <c r="C29" s="460"/>
      <c r="D29" s="460"/>
      <c r="E29" s="460"/>
      <c r="F29" s="460"/>
      <c r="G29" s="460"/>
      <c r="H29" s="460"/>
      <c r="I29" s="460"/>
      <c r="J29" s="460"/>
      <c r="K29" s="460"/>
      <c r="L29" s="460"/>
      <c r="M29" s="460"/>
      <c r="N29" s="460"/>
      <c r="O29" s="460"/>
      <c r="P29" s="460"/>
      <c r="Q29" s="460"/>
      <c r="R29" s="460"/>
      <c r="S29" s="460"/>
      <c r="T29" s="460"/>
      <c r="U29" s="460"/>
      <c r="V29" s="460"/>
      <c r="W29" s="460"/>
      <c r="X29" s="460"/>
      <c r="Y29" s="460"/>
      <c r="Z29" s="460"/>
      <c r="AA29" s="460"/>
      <c r="AB29" s="460"/>
      <c r="AC29" s="461"/>
      <c r="AD29" s="228">
        <f>'Art. 172'!Q44</f>
        <v>2</v>
      </c>
      <c r="AE29" s="157">
        <f>IF(AG29=1,AK29,AG29)</f>
        <v>20</v>
      </c>
      <c r="AF29" s="233">
        <f>IF(AD29=2,1,IF(AD29=1,0.5,IF(AD29=0,0," ")))</f>
        <v>1</v>
      </c>
      <c r="AG29" s="233">
        <f>IF(AND(AF29&gt;=0,AF29&lt;=1),1,"No aplica")</f>
        <v>1</v>
      </c>
      <c r="AH29" s="95">
        <f>AD29/(AG29*2)</f>
        <v>1</v>
      </c>
      <c r="AI29" s="96">
        <f>IF(AG29=1,AG29/$AG$30,"No aplica")</f>
        <v>0.2</v>
      </c>
      <c r="AJ29" s="96">
        <f>AF29*AI29</f>
        <v>0.2</v>
      </c>
      <c r="AK29" s="96">
        <f>AJ29*$AE$16</f>
        <v>20</v>
      </c>
    </row>
    <row r="30" spans="1:37" ht="30" customHeight="1" x14ac:dyDescent="0.25">
      <c r="A30" s="440" t="s">
        <v>2758</v>
      </c>
      <c r="B30" s="441"/>
      <c r="C30" s="441"/>
      <c r="D30" s="441"/>
      <c r="E30" s="441"/>
      <c r="F30" s="441"/>
      <c r="G30" s="441"/>
      <c r="H30" s="441"/>
      <c r="I30" s="441"/>
      <c r="J30" s="441"/>
      <c r="K30" s="441"/>
      <c r="L30" s="441"/>
      <c r="M30" s="441"/>
      <c r="N30" s="441"/>
      <c r="O30" s="441"/>
      <c r="P30" s="441"/>
      <c r="Q30" s="441"/>
      <c r="R30" s="441"/>
      <c r="S30" s="441"/>
      <c r="T30" s="441"/>
      <c r="U30" s="441"/>
      <c r="V30" s="441"/>
      <c r="W30" s="441"/>
      <c r="X30" s="441"/>
      <c r="Y30" s="441"/>
      <c r="Z30" s="441"/>
      <c r="AA30" s="441"/>
      <c r="AB30" s="441"/>
      <c r="AC30" s="441"/>
      <c r="AD30" s="442"/>
      <c r="AE30" s="157">
        <f>SUM(AE25:AE29)</f>
        <v>100</v>
      </c>
      <c r="AF30" s="74"/>
      <c r="AG30" s="122">
        <f>SUM(AG25:AG29)</f>
        <v>5</v>
      </c>
      <c r="AH30" s="229"/>
      <c r="AI30" s="74"/>
      <c r="AJ30" s="74"/>
      <c r="AK30" s="74"/>
    </row>
    <row r="31" spans="1:37" ht="30" customHeight="1" x14ac:dyDescent="0.25">
      <c r="A31" s="440" t="s">
        <v>2759</v>
      </c>
      <c r="B31" s="441"/>
      <c r="C31" s="441"/>
      <c r="D31" s="441"/>
      <c r="E31" s="441"/>
      <c r="F31" s="441"/>
      <c r="G31" s="441"/>
      <c r="H31" s="441"/>
      <c r="I31" s="441"/>
      <c r="J31" s="441"/>
      <c r="K31" s="441"/>
      <c r="L31" s="441"/>
      <c r="M31" s="441"/>
      <c r="N31" s="441"/>
      <c r="O31" s="441"/>
      <c r="P31" s="441"/>
      <c r="Q31" s="441"/>
      <c r="R31" s="441"/>
      <c r="S31" s="441"/>
      <c r="T31" s="441"/>
      <c r="U31" s="441"/>
      <c r="V31" s="441"/>
      <c r="W31" s="441"/>
      <c r="X31" s="441"/>
      <c r="Y31" s="441"/>
      <c r="Z31" s="441"/>
      <c r="AA31" s="441"/>
      <c r="AB31" s="441"/>
      <c r="AC31" s="441"/>
      <c r="AD31" s="442"/>
      <c r="AE31" s="157">
        <f>AE30/AE16*100</f>
        <v>100</v>
      </c>
      <c r="AF31" s="74"/>
      <c r="AG31" s="122"/>
      <c r="AH31" s="229"/>
      <c r="AI31" s="74"/>
      <c r="AJ31" s="74"/>
      <c r="AK31" s="74"/>
    </row>
    <row r="32" spans="1:37" ht="15" customHeight="1" x14ac:dyDescent="0.25">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234"/>
      <c r="AF32" s="74"/>
      <c r="AG32" s="122"/>
      <c r="AH32" s="229"/>
      <c r="AI32" s="74"/>
      <c r="AJ32" s="74"/>
      <c r="AK32" s="74"/>
    </row>
    <row r="33" spans="1:37" ht="15" customHeight="1" thickBot="1" x14ac:dyDescent="0.3">
      <c r="AH33" s="230"/>
    </row>
    <row r="34" spans="1:37" s="60" customFormat="1" ht="15" customHeight="1" thickTop="1" thickBot="1" x14ac:dyDescent="0.3">
      <c r="A34" s="235"/>
      <c r="B34" s="235"/>
      <c r="C34" s="235"/>
      <c r="D34" s="235"/>
      <c r="E34" s="235"/>
      <c r="F34" s="235"/>
      <c r="G34" s="235"/>
      <c r="H34" s="235"/>
      <c r="I34" s="235"/>
      <c r="J34" s="235"/>
      <c r="K34" s="235"/>
      <c r="L34" s="235"/>
      <c r="M34" s="235"/>
      <c r="N34" s="235"/>
      <c r="O34" s="235"/>
      <c r="P34" s="235"/>
      <c r="Q34" s="235"/>
      <c r="R34" s="235"/>
      <c r="S34" s="235"/>
      <c r="T34" s="235"/>
      <c r="U34" s="235"/>
      <c r="V34" s="235"/>
      <c r="W34" s="235"/>
      <c r="X34" s="235"/>
      <c r="Y34" s="235"/>
      <c r="Z34" s="235"/>
      <c r="AA34" s="235"/>
      <c r="AB34" s="235"/>
      <c r="AC34" s="235"/>
      <c r="AD34" s="235"/>
      <c r="AE34" s="236"/>
      <c r="AF34" s="74"/>
      <c r="AG34" s="122"/>
      <c r="AH34" s="74"/>
      <c r="AI34" s="74"/>
      <c r="AJ34" s="74"/>
      <c r="AK34" s="74"/>
    </row>
    <row r="35" spans="1:37" s="60" customFormat="1" ht="15" customHeight="1" thickTop="1" thickBot="1" x14ac:dyDescent="0.3">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114" t="s">
        <v>2760</v>
      </c>
      <c r="AE35" s="237">
        <f>AE21</f>
        <v>99.999999999999986</v>
      </c>
      <c r="AF35" s="74"/>
      <c r="AG35" s="116"/>
      <c r="AH35" s="117"/>
      <c r="AI35" s="117"/>
      <c r="AJ35" s="117"/>
      <c r="AK35" s="117"/>
    </row>
    <row r="36" spans="1:37" s="60" customFormat="1" ht="15" customHeight="1" thickTop="1" thickBot="1" x14ac:dyDescent="0.3">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118"/>
      <c r="AE36" s="238"/>
      <c r="AF36" s="74"/>
      <c r="AG36" s="117"/>
      <c r="AH36" s="117"/>
      <c r="AI36" s="74"/>
      <c r="AJ36" s="117"/>
      <c r="AK36" s="117"/>
    </row>
    <row r="37" spans="1:37" s="60" customFormat="1" ht="15" customHeight="1" thickTop="1" thickBot="1" x14ac:dyDescent="0.3">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114" t="s">
        <v>2761</v>
      </c>
      <c r="AE37" s="237">
        <f>AE30</f>
        <v>100</v>
      </c>
      <c r="AF37" s="74"/>
      <c r="AG37" s="116"/>
      <c r="AH37" s="117"/>
      <c r="AI37" s="117"/>
      <c r="AJ37" s="117"/>
      <c r="AK37" s="117"/>
    </row>
    <row r="38" spans="1:37" s="60" customFormat="1" ht="15" customHeight="1" thickTop="1" thickBot="1" x14ac:dyDescent="0.3">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120"/>
      <c r="AE38" s="239"/>
      <c r="AF38" s="74"/>
      <c r="AG38" s="122"/>
      <c r="AH38" s="74"/>
      <c r="AI38" s="74"/>
      <c r="AJ38" s="74"/>
      <c r="AK38" s="74"/>
    </row>
    <row r="39" spans="1:37" s="60" customFormat="1" ht="15" customHeight="1" thickTop="1" thickBot="1" x14ac:dyDescent="0.3">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114" t="s">
        <v>2762</v>
      </c>
      <c r="AE39" s="237">
        <f>(AE35*0.8)+(AE37*0.2)</f>
        <v>100</v>
      </c>
      <c r="AF39" s="74"/>
      <c r="AG39" s="122"/>
      <c r="AH39" s="74"/>
      <c r="AI39" s="74"/>
      <c r="AJ39" s="74"/>
      <c r="AK39" s="74"/>
    </row>
    <row r="40" spans="1:37" ht="13.8" thickTop="1" x14ac:dyDescent="0.25"/>
  </sheetData>
  <sheetProtection algorithmName="SHA-512" hashValue="wsMQxo6L9YEKnuQUvf7xrKVlHxT1jNqvvO93FJ+QTqPwSzu90lsTKDPC57MsXHqTJklkUW+cRe/UpdVULZosug==" saltValue="f0zNfcEi7zIsImk3wDdac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AC18"/>
    <mergeCell ref="A20:AC20"/>
    <mergeCell ref="A19:AC19"/>
    <mergeCell ref="A30:AD30"/>
    <mergeCell ref="A31:AD31"/>
    <mergeCell ref="A22:AD22"/>
    <mergeCell ref="A24:AC24"/>
    <mergeCell ref="A25:AC25"/>
    <mergeCell ref="A26:AC26"/>
    <mergeCell ref="A27:AC27"/>
    <mergeCell ref="A28:AC28"/>
    <mergeCell ref="A29:AC29"/>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141"/>
  <dimension ref="A1:AK40"/>
  <sheetViews>
    <sheetView showGridLines="0" topLeftCell="A19" zoomScale="75" zoomScaleNormal="75" zoomScalePageLayoutView="75" workbookViewId="0">
      <selection activeCell="A22" sqref="A22:AD22"/>
    </sheetView>
  </sheetViews>
  <sheetFormatPr baseColWidth="10" defaultColWidth="11" defaultRowHeight="13.2" x14ac:dyDescent="0.25"/>
  <cols>
    <col min="1" max="29" width="7.6640625" customWidth="1"/>
    <col min="30" max="30" width="11.44140625" customWidth="1"/>
    <col min="31" max="31" width="11.44140625" style="46" customWidth="1"/>
    <col min="32" max="38" width="11.441406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9"/>
      <c r="AF1" s="82"/>
      <c r="AG1" s="82"/>
      <c r="AH1" s="82"/>
      <c r="AI1" s="82"/>
      <c r="AJ1" s="82"/>
      <c r="AK1" s="82"/>
    </row>
    <row r="2" spans="1:37" ht="15" customHeight="1" x14ac:dyDescent="0.25">
      <c r="A2" s="378" t="s">
        <v>2754</v>
      </c>
      <c r="B2" s="378"/>
      <c r="C2" s="378"/>
      <c r="D2" s="378"/>
      <c r="E2" s="378"/>
      <c r="F2" s="378"/>
      <c r="G2" s="378"/>
      <c r="H2" s="378"/>
      <c r="I2" s="378"/>
      <c r="J2" s="378"/>
      <c r="K2" s="378"/>
      <c r="L2" s="378"/>
      <c r="M2" s="378"/>
      <c r="N2" s="378"/>
      <c r="O2" s="378"/>
      <c r="P2" s="378"/>
      <c r="Q2" s="378"/>
      <c r="R2" s="378"/>
      <c r="S2" s="378"/>
      <c r="T2" s="378"/>
      <c r="U2" s="378"/>
      <c r="V2" s="378"/>
      <c r="W2" s="378"/>
      <c r="X2" s="378"/>
      <c r="Y2" s="378"/>
      <c r="Z2" s="378"/>
      <c r="AA2" s="378"/>
      <c r="AB2" s="378"/>
      <c r="AC2" s="378"/>
      <c r="AD2" s="378"/>
      <c r="AE2" s="200"/>
      <c r="AF2" s="86"/>
      <c r="AG2" s="86"/>
      <c r="AH2" s="86"/>
      <c r="AI2" s="86"/>
      <c r="AJ2" s="86"/>
      <c r="AK2" s="86"/>
    </row>
    <row r="3" spans="1:37" ht="15" customHeight="1" x14ac:dyDescent="0.25">
      <c r="A3" s="378" t="s">
        <v>5</v>
      </c>
      <c r="B3" s="378"/>
      <c r="C3" s="378"/>
      <c r="D3" s="378"/>
      <c r="E3" s="378"/>
      <c r="F3" s="378"/>
      <c r="G3" s="378"/>
      <c r="H3" s="378"/>
      <c r="I3" s="378"/>
      <c r="J3" s="378"/>
      <c r="K3" s="378"/>
      <c r="L3" s="378"/>
      <c r="M3" s="378"/>
      <c r="N3" s="378"/>
      <c r="O3" s="378"/>
      <c r="P3" s="378"/>
      <c r="Q3" s="378"/>
      <c r="R3" s="378"/>
      <c r="S3" s="378"/>
      <c r="T3" s="378"/>
      <c r="U3" s="378"/>
      <c r="V3" s="378"/>
      <c r="W3" s="378"/>
      <c r="X3" s="378"/>
      <c r="Y3" s="378"/>
      <c r="Z3" s="378"/>
      <c r="AA3" s="378"/>
      <c r="AB3" s="378"/>
      <c r="AC3" s="378"/>
      <c r="AD3" s="378"/>
      <c r="AE3" s="200"/>
      <c r="AF3" s="86"/>
      <c r="AG3" s="86"/>
      <c r="AH3" s="86"/>
      <c r="AI3" s="86"/>
      <c r="AJ3" s="86"/>
      <c r="AK3" s="86"/>
    </row>
    <row r="4" spans="1:37" ht="15" customHeight="1" x14ac:dyDescent="0.25"/>
    <row r="5" spans="1:37" ht="15" customHeight="1" x14ac:dyDescent="0.25">
      <c r="A5" s="274"/>
      <c r="B5" s="403" t="str">
        <f>IGOT!C5</f>
        <v>Planta Productora de Mezclas Asfálticas.</v>
      </c>
      <c r="C5" s="403"/>
      <c r="D5" s="403"/>
      <c r="E5" s="403"/>
      <c r="F5" s="403"/>
      <c r="G5" s="403"/>
      <c r="H5" s="403"/>
      <c r="I5" s="403"/>
      <c r="J5" s="403"/>
      <c r="K5" s="403"/>
      <c r="L5" s="403"/>
      <c r="M5" s="403"/>
      <c r="N5" s="403"/>
      <c r="O5" s="403"/>
      <c r="P5" s="403"/>
      <c r="Q5" s="403"/>
      <c r="R5" s="403"/>
      <c r="S5" s="403"/>
      <c r="T5" s="403"/>
      <c r="U5" s="403"/>
      <c r="V5" s="403"/>
      <c r="W5" s="403"/>
      <c r="X5" s="403"/>
      <c r="Y5" s="403"/>
      <c r="Z5" s="403"/>
      <c r="AA5" s="403"/>
      <c r="AB5" s="403"/>
      <c r="AC5" s="403"/>
    </row>
    <row r="6" spans="1:37" ht="15" customHeight="1" x14ac:dyDescent="0.25"/>
    <row r="7" spans="1:37" ht="15" customHeight="1" x14ac:dyDescent="0.25"/>
    <row r="8" spans="1:37" ht="15" customHeight="1" x14ac:dyDescent="0.25">
      <c r="A8" s="82" t="s">
        <v>1608</v>
      </c>
    </row>
    <row r="9" spans="1:37" ht="15" customHeight="1" x14ac:dyDescent="0.25">
      <c r="A9" s="404"/>
      <c r="B9" s="404"/>
      <c r="C9" s="224" t="s">
        <v>2755</v>
      </c>
    </row>
    <row r="10" spans="1:37" ht="15" customHeight="1" x14ac:dyDescent="0.25">
      <c r="A10" s="381" t="s">
        <v>1609</v>
      </c>
      <c r="B10" s="381"/>
      <c r="C10" s="309" t="s">
        <v>1610</v>
      </c>
    </row>
    <row r="11" spans="1:37" ht="15" customHeight="1" x14ac:dyDescent="0.25">
      <c r="A11" s="381" t="s">
        <v>1636</v>
      </c>
      <c r="B11" s="381"/>
      <c r="C11" s="309">
        <v>1</v>
      </c>
      <c r="E11" s="389" t="s">
        <v>1664</v>
      </c>
      <c r="F11" s="389"/>
      <c r="G11" s="389"/>
      <c r="H11" s="389"/>
      <c r="I11" s="389"/>
      <c r="J11" s="389"/>
      <c r="K11" s="309">
        <f>C11</f>
        <v>1</v>
      </c>
    </row>
    <row r="12" spans="1:37" ht="15" customHeight="1" x14ac:dyDescent="0.25"/>
    <row r="13" spans="1:37" ht="15" customHeight="1" x14ac:dyDescent="0.25"/>
    <row r="14" spans="1:37" ht="45" customHeight="1" x14ac:dyDescent="0.25">
      <c r="A14" s="421" t="s">
        <v>2752</v>
      </c>
      <c r="B14" s="421"/>
      <c r="C14" s="421"/>
      <c r="D14" s="421"/>
      <c r="E14" s="421"/>
      <c r="F14" s="421"/>
      <c r="G14" s="421"/>
      <c r="H14" s="421"/>
      <c r="I14" s="421"/>
      <c r="J14" s="421"/>
      <c r="K14" s="421"/>
      <c r="L14" s="421"/>
      <c r="M14" s="421"/>
      <c r="N14" s="421"/>
      <c r="O14" s="421"/>
      <c r="P14" s="421"/>
      <c r="Q14" s="421"/>
      <c r="R14" s="421"/>
      <c r="S14" s="421"/>
      <c r="T14" s="421"/>
      <c r="U14" s="421"/>
      <c r="V14" s="421"/>
      <c r="W14" s="421"/>
      <c r="X14" s="421"/>
      <c r="Y14" s="421"/>
      <c r="Z14" s="421"/>
      <c r="AA14" s="421"/>
      <c r="AB14" s="421"/>
      <c r="AC14" s="421"/>
      <c r="AD14" s="421"/>
      <c r="AE14" s="421"/>
    </row>
    <row r="15" spans="1:37" ht="15" customHeight="1" x14ac:dyDescent="0.25"/>
    <row r="16" spans="1:37" ht="15" customHeight="1" x14ac:dyDescent="0.25">
      <c r="A16" s="225"/>
      <c r="B16" s="225"/>
      <c r="C16" s="225"/>
      <c r="D16" s="225"/>
      <c r="E16" s="225"/>
      <c r="F16" s="225"/>
      <c r="G16" s="225"/>
      <c r="H16" s="225"/>
      <c r="I16" s="225"/>
      <c r="J16" s="225"/>
      <c r="K16" s="225"/>
      <c r="L16" s="225"/>
      <c r="M16" s="225"/>
      <c r="N16" s="225"/>
      <c r="O16" s="225"/>
      <c r="P16" s="225"/>
      <c r="Q16" s="225"/>
      <c r="R16" s="225"/>
      <c r="S16" s="225"/>
      <c r="T16" s="225"/>
      <c r="U16" s="225"/>
      <c r="V16" s="225"/>
      <c r="W16" s="225"/>
      <c r="X16" s="225"/>
      <c r="Y16" s="225"/>
      <c r="Z16" s="225"/>
      <c r="AA16" s="225"/>
      <c r="AB16" s="225"/>
      <c r="AC16" s="225"/>
      <c r="AD16" s="74"/>
      <c r="AE16" s="116">
        <f>1/$K$11*100</f>
        <v>100</v>
      </c>
      <c r="AF16" s="120"/>
      <c r="AG16" s="92"/>
      <c r="AH16" s="120"/>
      <c r="AI16" s="120"/>
      <c r="AJ16" s="120"/>
      <c r="AK16" s="120"/>
    </row>
    <row r="17" spans="1:37" ht="15" customHeight="1" x14ac:dyDescent="0.25">
      <c r="A17" s="462" t="s">
        <v>163</v>
      </c>
      <c r="B17" s="462"/>
      <c r="C17" s="462"/>
      <c r="D17" s="462"/>
      <c r="E17" s="462"/>
      <c r="F17" s="462"/>
      <c r="G17" s="462"/>
      <c r="H17" s="462"/>
      <c r="I17" s="462"/>
      <c r="J17" s="462"/>
      <c r="K17" s="462"/>
      <c r="L17" s="462"/>
      <c r="M17" s="462"/>
      <c r="N17" s="462"/>
      <c r="O17" s="462"/>
      <c r="P17" s="462"/>
      <c r="Q17" s="462"/>
      <c r="R17" s="462"/>
      <c r="S17" s="462"/>
      <c r="T17" s="462"/>
      <c r="U17" s="462"/>
      <c r="V17" s="462"/>
      <c r="W17" s="462"/>
      <c r="X17" s="462"/>
      <c r="Y17" s="462"/>
      <c r="Z17" s="462"/>
      <c r="AA17" s="462"/>
      <c r="AB17" s="462"/>
      <c r="AC17" s="462"/>
      <c r="AD17" s="226" t="s">
        <v>187</v>
      </c>
      <c r="AE17" s="227" t="s">
        <v>7</v>
      </c>
      <c r="AF17" s="92" t="s">
        <v>1666</v>
      </c>
      <c r="AG17" s="92" t="s">
        <v>1667</v>
      </c>
      <c r="AH17" s="92" t="s">
        <v>1668</v>
      </c>
      <c r="AI17" s="93" t="s">
        <v>1669</v>
      </c>
      <c r="AJ17" s="92"/>
      <c r="AK17" s="93" t="s">
        <v>1670</v>
      </c>
    </row>
    <row r="18" spans="1:37" ht="30" customHeight="1" x14ac:dyDescent="0.25">
      <c r="A18" s="459" t="s">
        <v>2725</v>
      </c>
      <c r="B18" s="460"/>
      <c r="C18" s="460"/>
      <c r="D18" s="460"/>
      <c r="E18" s="460"/>
      <c r="F18" s="460"/>
      <c r="G18" s="460"/>
      <c r="H18" s="460"/>
      <c r="I18" s="460"/>
      <c r="J18" s="460"/>
      <c r="K18" s="460"/>
      <c r="L18" s="460"/>
      <c r="M18" s="460"/>
      <c r="N18" s="460"/>
      <c r="O18" s="460"/>
      <c r="P18" s="460"/>
      <c r="Q18" s="460"/>
      <c r="R18" s="460"/>
      <c r="S18" s="460"/>
      <c r="T18" s="460"/>
      <c r="U18" s="460"/>
      <c r="V18" s="460"/>
      <c r="W18" s="460"/>
      <c r="X18" s="460"/>
      <c r="Y18" s="460"/>
      <c r="Z18" s="460"/>
      <c r="AA18" s="460"/>
      <c r="AB18" s="460"/>
      <c r="AC18" s="461"/>
      <c r="AD18" s="228">
        <f>'Art. 172'!AF35</f>
        <v>2</v>
      </c>
      <c r="AE18" s="157">
        <f>IF(AG18=1,AK18,AG18)</f>
        <v>33.333333333333329</v>
      </c>
      <c r="AF18" s="92">
        <f>IF(AD18=2,1,IF(AD18=1,0.5,IF(AD18=0,0," ")))</f>
        <v>1</v>
      </c>
      <c r="AG18" s="92">
        <f>IF(AND(AF18&gt;=0,AF18&lt;=1),1,"No aplica")</f>
        <v>1</v>
      </c>
      <c r="AH18" s="95">
        <f>AD18/(AG18*2)</f>
        <v>1</v>
      </c>
      <c r="AI18" s="96">
        <f>IF(AG18=1,AG18/$AG$21,"No aplica")</f>
        <v>0.33333333333333331</v>
      </c>
      <c r="AJ18" s="96">
        <f>AF18*AI18</f>
        <v>0.33333333333333331</v>
      </c>
      <c r="AK18" s="96">
        <f>AJ18*$AE$16</f>
        <v>33.333333333333329</v>
      </c>
    </row>
    <row r="19" spans="1:37" ht="30" customHeight="1" x14ac:dyDescent="0.25">
      <c r="A19" s="459" t="s">
        <v>2605</v>
      </c>
      <c r="B19" s="460"/>
      <c r="C19" s="460"/>
      <c r="D19" s="460"/>
      <c r="E19" s="460"/>
      <c r="F19" s="460"/>
      <c r="G19" s="460"/>
      <c r="H19" s="460"/>
      <c r="I19" s="460"/>
      <c r="J19" s="460"/>
      <c r="K19" s="460"/>
      <c r="L19" s="460"/>
      <c r="M19" s="460"/>
      <c r="N19" s="460"/>
      <c r="O19" s="460"/>
      <c r="P19" s="460"/>
      <c r="Q19" s="460"/>
      <c r="R19" s="460"/>
      <c r="S19" s="460"/>
      <c r="T19" s="460"/>
      <c r="U19" s="460"/>
      <c r="V19" s="460"/>
      <c r="W19" s="460"/>
      <c r="X19" s="460"/>
      <c r="Y19" s="460"/>
      <c r="Z19" s="460"/>
      <c r="AA19" s="460"/>
      <c r="AB19" s="460"/>
      <c r="AC19" s="461"/>
      <c r="AD19" s="228">
        <f>'Art. 172'!AF36</f>
        <v>2</v>
      </c>
      <c r="AE19" s="157">
        <f>IF(AG19=1,AK19,AG19)</f>
        <v>33.333333333333329</v>
      </c>
      <c r="AF19" s="92">
        <f>IF(AD19=2,1,IF(AD19=1,0.5,IF(AD19=0,0," ")))</f>
        <v>1</v>
      </c>
      <c r="AG19" s="92">
        <f>IF(AND(AF19&gt;=0,AF19&lt;=1),1,"No aplica")</f>
        <v>1</v>
      </c>
      <c r="AH19" s="95">
        <f>AD19/(AG19*2)</f>
        <v>1</v>
      </c>
      <c r="AI19" s="96">
        <f>IF(AG19=1,AG19/$AG$21,"No aplica")</f>
        <v>0.33333333333333331</v>
      </c>
      <c r="AJ19" s="96">
        <f>AF19*AI19</f>
        <v>0.33333333333333331</v>
      </c>
      <c r="AK19" s="96">
        <f>AJ19*$AE$16</f>
        <v>33.333333333333329</v>
      </c>
    </row>
    <row r="20" spans="1:37" ht="30" customHeight="1" x14ac:dyDescent="0.25">
      <c r="A20" s="459" t="s">
        <v>2753</v>
      </c>
      <c r="B20" s="460"/>
      <c r="C20" s="460"/>
      <c r="D20" s="460"/>
      <c r="E20" s="460"/>
      <c r="F20" s="460"/>
      <c r="G20" s="460"/>
      <c r="H20" s="460"/>
      <c r="I20" s="460"/>
      <c r="J20" s="460"/>
      <c r="K20" s="460"/>
      <c r="L20" s="460"/>
      <c r="M20" s="460"/>
      <c r="N20" s="460"/>
      <c r="O20" s="460"/>
      <c r="P20" s="460"/>
      <c r="Q20" s="460"/>
      <c r="R20" s="460"/>
      <c r="S20" s="460"/>
      <c r="T20" s="460"/>
      <c r="U20" s="460"/>
      <c r="V20" s="460"/>
      <c r="W20" s="460"/>
      <c r="X20" s="460"/>
      <c r="Y20" s="460"/>
      <c r="Z20" s="460"/>
      <c r="AA20" s="460"/>
      <c r="AB20" s="460"/>
      <c r="AC20" s="461"/>
      <c r="AD20" s="228">
        <f>'Art. 172'!AF37</f>
        <v>2</v>
      </c>
      <c r="AE20" s="157">
        <f>IF(AG20=1,AK20,AG20)</f>
        <v>33.333333333333329</v>
      </c>
      <c r="AF20" s="92">
        <f>IF(AD20=2,1,IF(AD20=1,0.5,IF(AD20=0,0," ")))</f>
        <v>1</v>
      </c>
      <c r="AG20" s="92">
        <f>IF(AND(AF20&gt;=0,AF20&lt;=1),1,"No aplica")</f>
        <v>1</v>
      </c>
      <c r="AH20" s="95">
        <f>AD20/(AG20*2)</f>
        <v>1</v>
      </c>
      <c r="AI20" s="96">
        <f>IF(AG20=1,AG20/$AG$21,"No aplica")</f>
        <v>0.33333333333333331</v>
      </c>
      <c r="AJ20" s="96">
        <f>AF20*AI20</f>
        <v>0.33333333333333331</v>
      </c>
      <c r="AK20" s="96">
        <f>AJ20*$AE$16</f>
        <v>33.333333333333329</v>
      </c>
    </row>
    <row r="21" spans="1:37" ht="30" customHeight="1" x14ac:dyDescent="0.25">
      <c r="A21" s="440" t="s">
        <v>2756</v>
      </c>
      <c r="B21" s="441"/>
      <c r="C21" s="441"/>
      <c r="D21" s="441"/>
      <c r="E21" s="441"/>
      <c r="F21" s="441"/>
      <c r="G21" s="441"/>
      <c r="H21" s="441"/>
      <c r="I21" s="441"/>
      <c r="J21" s="441"/>
      <c r="K21" s="441"/>
      <c r="L21" s="441"/>
      <c r="M21" s="441"/>
      <c r="N21" s="441"/>
      <c r="O21" s="441"/>
      <c r="P21" s="441"/>
      <c r="Q21" s="441"/>
      <c r="R21" s="441"/>
      <c r="S21" s="441"/>
      <c r="T21" s="441"/>
      <c r="U21" s="441"/>
      <c r="V21" s="441"/>
      <c r="W21" s="441"/>
      <c r="X21" s="441"/>
      <c r="Y21" s="441"/>
      <c r="Z21" s="441"/>
      <c r="AA21" s="441"/>
      <c r="AB21" s="441"/>
      <c r="AC21" s="441"/>
      <c r="AD21" s="442"/>
      <c r="AE21" s="157">
        <f>SUM(AE18:AE20)</f>
        <v>99.999999999999986</v>
      </c>
      <c r="AF21" s="74"/>
      <c r="AG21" s="122">
        <f>SUM(AG18:AG20)</f>
        <v>3</v>
      </c>
      <c r="AH21" s="229"/>
      <c r="AI21" s="74"/>
      <c r="AJ21" s="74"/>
      <c r="AK21" s="74"/>
    </row>
    <row r="22" spans="1:37" ht="30" customHeight="1" x14ac:dyDescent="0.25">
      <c r="A22" s="440" t="s">
        <v>2757</v>
      </c>
      <c r="B22" s="441"/>
      <c r="C22" s="441"/>
      <c r="D22" s="441"/>
      <c r="E22" s="441"/>
      <c r="F22" s="441"/>
      <c r="G22" s="441"/>
      <c r="H22" s="441"/>
      <c r="I22" s="441"/>
      <c r="J22" s="441"/>
      <c r="K22" s="441"/>
      <c r="L22" s="441"/>
      <c r="M22" s="441"/>
      <c r="N22" s="441"/>
      <c r="O22" s="441"/>
      <c r="P22" s="441"/>
      <c r="Q22" s="441"/>
      <c r="R22" s="441"/>
      <c r="S22" s="441"/>
      <c r="T22" s="441"/>
      <c r="U22" s="441"/>
      <c r="V22" s="441"/>
      <c r="W22" s="441"/>
      <c r="X22" s="441"/>
      <c r="Y22" s="441"/>
      <c r="Z22" s="441"/>
      <c r="AA22" s="441"/>
      <c r="AB22" s="441"/>
      <c r="AC22" s="441"/>
      <c r="AD22" s="442"/>
      <c r="AE22" s="157">
        <f>AE21/AE16*100</f>
        <v>99.999999999999986</v>
      </c>
      <c r="AF22" s="74"/>
      <c r="AG22" s="122"/>
      <c r="AH22" s="229"/>
      <c r="AI22" s="74"/>
      <c r="AJ22" s="74"/>
      <c r="AK22" s="74"/>
    </row>
    <row r="23" spans="1:37" ht="15" customHeight="1" x14ac:dyDescent="0.25">
      <c r="AH23" s="230"/>
    </row>
    <row r="24" spans="1:37" ht="15" customHeight="1" x14ac:dyDescent="0.25">
      <c r="A24" s="456" t="s">
        <v>2048</v>
      </c>
      <c r="B24" s="457"/>
      <c r="C24" s="457"/>
      <c r="D24" s="457"/>
      <c r="E24" s="457"/>
      <c r="F24" s="457"/>
      <c r="G24" s="457"/>
      <c r="H24" s="457"/>
      <c r="I24" s="457"/>
      <c r="J24" s="457"/>
      <c r="K24" s="457"/>
      <c r="L24" s="457"/>
      <c r="M24" s="457"/>
      <c r="N24" s="457"/>
      <c r="O24" s="457"/>
      <c r="P24" s="457"/>
      <c r="Q24" s="457"/>
      <c r="R24" s="457"/>
      <c r="S24" s="457"/>
      <c r="T24" s="457"/>
      <c r="U24" s="457"/>
      <c r="V24" s="457"/>
      <c r="W24" s="457"/>
      <c r="X24" s="457"/>
      <c r="Y24" s="457"/>
      <c r="Z24" s="457"/>
      <c r="AA24" s="457"/>
      <c r="AB24" s="457"/>
      <c r="AC24" s="458"/>
      <c r="AD24" s="231" t="s">
        <v>187</v>
      </c>
      <c r="AE24" s="232" t="s">
        <v>7</v>
      </c>
      <c r="AF24" s="74"/>
      <c r="AG24" s="122"/>
      <c r="AH24" s="229"/>
      <c r="AI24" s="74"/>
      <c r="AJ24" s="74"/>
      <c r="AK24" s="74"/>
    </row>
    <row r="25" spans="1:37" ht="30" customHeight="1" x14ac:dyDescent="0.25">
      <c r="A25" s="459" t="s">
        <v>2675</v>
      </c>
      <c r="B25" s="460"/>
      <c r="C25" s="460"/>
      <c r="D25" s="460"/>
      <c r="E25" s="460"/>
      <c r="F25" s="460"/>
      <c r="G25" s="460"/>
      <c r="H25" s="460"/>
      <c r="I25" s="460"/>
      <c r="J25" s="460"/>
      <c r="K25" s="460"/>
      <c r="L25" s="460"/>
      <c r="M25" s="460"/>
      <c r="N25" s="460"/>
      <c r="O25" s="460"/>
      <c r="P25" s="460"/>
      <c r="Q25" s="460"/>
      <c r="R25" s="460"/>
      <c r="S25" s="460"/>
      <c r="T25" s="460"/>
      <c r="U25" s="460"/>
      <c r="V25" s="460"/>
      <c r="W25" s="460"/>
      <c r="X25" s="460"/>
      <c r="Y25" s="460"/>
      <c r="Z25" s="460"/>
      <c r="AA25" s="460"/>
      <c r="AB25" s="460"/>
      <c r="AC25" s="461"/>
      <c r="AD25" s="228">
        <f>'Art. 172'!AF40</f>
        <v>2</v>
      </c>
      <c r="AE25" s="157">
        <f>IF(AG25=1,AK25,AG25)</f>
        <v>20</v>
      </c>
      <c r="AF25" s="233">
        <f>IF(AD25=2,1,IF(AD25=1,0.5,IF(AD25=0,0," ")))</f>
        <v>1</v>
      </c>
      <c r="AG25" s="233">
        <f>IF(AND(AF25&gt;=0,AF25&lt;=1),1,"No aplica")</f>
        <v>1</v>
      </c>
      <c r="AH25" s="95">
        <f>AD25/(AG25*2)</f>
        <v>1</v>
      </c>
      <c r="AI25" s="96">
        <f>IF(AG25=1,AG25/$AG$30,"No aplica")</f>
        <v>0.2</v>
      </c>
      <c r="AJ25" s="96">
        <f>AF25*AI25</f>
        <v>0.2</v>
      </c>
      <c r="AK25" s="96">
        <f>AJ25*$AE$16</f>
        <v>20</v>
      </c>
    </row>
    <row r="26" spans="1:37" ht="30" customHeight="1" x14ac:dyDescent="0.25">
      <c r="A26" s="459" t="s">
        <v>2676</v>
      </c>
      <c r="B26" s="460"/>
      <c r="C26" s="460"/>
      <c r="D26" s="460"/>
      <c r="E26" s="460"/>
      <c r="F26" s="460"/>
      <c r="G26" s="460"/>
      <c r="H26" s="460"/>
      <c r="I26" s="460"/>
      <c r="J26" s="460"/>
      <c r="K26" s="460"/>
      <c r="L26" s="460"/>
      <c r="M26" s="460"/>
      <c r="N26" s="460"/>
      <c r="O26" s="460"/>
      <c r="P26" s="460"/>
      <c r="Q26" s="460"/>
      <c r="R26" s="460"/>
      <c r="S26" s="460"/>
      <c r="T26" s="460"/>
      <c r="U26" s="460"/>
      <c r="V26" s="460"/>
      <c r="W26" s="460"/>
      <c r="X26" s="460"/>
      <c r="Y26" s="460"/>
      <c r="Z26" s="460"/>
      <c r="AA26" s="460"/>
      <c r="AB26" s="460"/>
      <c r="AC26" s="461"/>
      <c r="AD26" s="228">
        <f>'Art. 172'!AF41</f>
        <v>2</v>
      </c>
      <c r="AE26" s="157">
        <f>IF(AG26=1,AK26,AG26)</f>
        <v>20</v>
      </c>
      <c r="AF26" s="233">
        <f>IF(AD26=2,1,IF(AD26=1,0.5,IF(AD26=0,0," ")))</f>
        <v>1</v>
      </c>
      <c r="AG26" s="233">
        <f>IF(AND(AF26&gt;=0,AF26&lt;=1),1,"No aplica")</f>
        <v>1</v>
      </c>
      <c r="AH26" s="95">
        <f>AD26/(AG26*2)</f>
        <v>1</v>
      </c>
      <c r="AI26" s="96">
        <f>IF(AG26=1,AG26/$AG$30,"No aplica")</f>
        <v>0.2</v>
      </c>
      <c r="AJ26" s="96">
        <f>AF26*AI26</f>
        <v>0.2</v>
      </c>
      <c r="AK26" s="96">
        <f>AJ26*$AE$16</f>
        <v>20</v>
      </c>
    </row>
    <row r="27" spans="1:37" ht="30" customHeight="1" x14ac:dyDescent="0.25">
      <c r="A27" s="459" t="s">
        <v>2552</v>
      </c>
      <c r="B27" s="460"/>
      <c r="C27" s="460"/>
      <c r="D27" s="460"/>
      <c r="E27" s="460"/>
      <c r="F27" s="460"/>
      <c r="G27" s="460"/>
      <c r="H27" s="460"/>
      <c r="I27" s="460"/>
      <c r="J27" s="460"/>
      <c r="K27" s="460"/>
      <c r="L27" s="460"/>
      <c r="M27" s="460"/>
      <c r="N27" s="460"/>
      <c r="O27" s="460"/>
      <c r="P27" s="460"/>
      <c r="Q27" s="460"/>
      <c r="R27" s="460"/>
      <c r="S27" s="460"/>
      <c r="T27" s="460"/>
      <c r="U27" s="460"/>
      <c r="V27" s="460"/>
      <c r="W27" s="460"/>
      <c r="X27" s="460"/>
      <c r="Y27" s="460"/>
      <c r="Z27" s="460"/>
      <c r="AA27" s="460"/>
      <c r="AB27" s="460"/>
      <c r="AC27" s="461"/>
      <c r="AD27" s="228">
        <f>'Art. 172'!AF42</f>
        <v>2</v>
      </c>
      <c r="AE27" s="157">
        <f>IF(AG27=1,AK27,AG27)</f>
        <v>20</v>
      </c>
      <c r="AF27" s="233">
        <f>IF(AD27=2,1,IF(AD27=1,0.5,IF(AD27=0,0," ")))</f>
        <v>1</v>
      </c>
      <c r="AG27" s="233">
        <f>IF(AND(AF27&gt;=0,AF27&lt;=1),1,"No aplica")</f>
        <v>1</v>
      </c>
      <c r="AH27" s="95">
        <f>AD27/(AG27*2)</f>
        <v>1</v>
      </c>
      <c r="AI27" s="96">
        <f>IF(AG27=1,AG27/$AG$30,"No aplica")</f>
        <v>0.2</v>
      </c>
      <c r="AJ27" s="96">
        <f>AF27*AI27</f>
        <v>0.2</v>
      </c>
      <c r="AK27" s="96">
        <f>AJ27*$AE$16</f>
        <v>20</v>
      </c>
    </row>
    <row r="28" spans="1:37" ht="30" customHeight="1" x14ac:dyDescent="0.25">
      <c r="A28" s="459" t="s">
        <v>2553</v>
      </c>
      <c r="B28" s="460"/>
      <c r="C28" s="460"/>
      <c r="D28" s="460"/>
      <c r="E28" s="460"/>
      <c r="F28" s="460"/>
      <c r="G28" s="460"/>
      <c r="H28" s="460"/>
      <c r="I28" s="460"/>
      <c r="J28" s="460"/>
      <c r="K28" s="460"/>
      <c r="L28" s="460"/>
      <c r="M28" s="460"/>
      <c r="N28" s="460"/>
      <c r="O28" s="460"/>
      <c r="P28" s="460"/>
      <c r="Q28" s="460"/>
      <c r="R28" s="460"/>
      <c r="S28" s="460"/>
      <c r="T28" s="460"/>
      <c r="U28" s="460"/>
      <c r="V28" s="460"/>
      <c r="W28" s="460"/>
      <c r="X28" s="460"/>
      <c r="Y28" s="460"/>
      <c r="Z28" s="460"/>
      <c r="AA28" s="460"/>
      <c r="AB28" s="460"/>
      <c r="AC28" s="461"/>
      <c r="AD28" s="228">
        <f>'Art. 172'!AF43</f>
        <v>2</v>
      </c>
      <c r="AE28" s="157">
        <f>IF(AG28=1,AK28,AG28)</f>
        <v>20</v>
      </c>
      <c r="AF28" s="233">
        <f>IF(AD28=2,1,IF(AD28=1,0.5,IF(AD28=0,0," ")))</f>
        <v>1</v>
      </c>
      <c r="AG28" s="233">
        <f>IF(AND(AF28&gt;=0,AF28&lt;=1),1,"No aplica")</f>
        <v>1</v>
      </c>
      <c r="AH28" s="95">
        <f>AD28/(AG28*2)</f>
        <v>1</v>
      </c>
      <c r="AI28" s="96">
        <f>IF(AG28=1,AG28/$AG$30,"No aplica")</f>
        <v>0.2</v>
      </c>
      <c r="AJ28" s="96">
        <f>AF28*AI28</f>
        <v>0.2</v>
      </c>
      <c r="AK28" s="96">
        <f>AJ28*$AE$16</f>
        <v>20</v>
      </c>
    </row>
    <row r="29" spans="1:37" ht="30" customHeight="1" x14ac:dyDescent="0.25">
      <c r="A29" s="459" t="s">
        <v>2656</v>
      </c>
      <c r="B29" s="460"/>
      <c r="C29" s="460"/>
      <c r="D29" s="460"/>
      <c r="E29" s="460"/>
      <c r="F29" s="460"/>
      <c r="G29" s="460"/>
      <c r="H29" s="460"/>
      <c r="I29" s="460"/>
      <c r="J29" s="460"/>
      <c r="K29" s="460"/>
      <c r="L29" s="460"/>
      <c r="M29" s="460"/>
      <c r="N29" s="460"/>
      <c r="O29" s="460"/>
      <c r="P29" s="460"/>
      <c r="Q29" s="460"/>
      <c r="R29" s="460"/>
      <c r="S29" s="460"/>
      <c r="T29" s="460"/>
      <c r="U29" s="460"/>
      <c r="V29" s="460"/>
      <c r="W29" s="460"/>
      <c r="X29" s="460"/>
      <c r="Y29" s="460"/>
      <c r="Z29" s="460"/>
      <c r="AA29" s="460"/>
      <c r="AB29" s="460"/>
      <c r="AC29" s="461"/>
      <c r="AD29" s="228">
        <f>'Art. 172'!AF44</f>
        <v>2</v>
      </c>
      <c r="AE29" s="157">
        <f>IF(AG29=1,AK29,AG29)</f>
        <v>20</v>
      </c>
      <c r="AF29" s="233">
        <f>IF(AD29=2,1,IF(AD29=1,0.5,IF(AD29=0,0," ")))</f>
        <v>1</v>
      </c>
      <c r="AG29" s="233">
        <f>IF(AND(AF29&gt;=0,AF29&lt;=1),1,"No aplica")</f>
        <v>1</v>
      </c>
      <c r="AH29" s="95">
        <f>AD29/(AG29*2)</f>
        <v>1</v>
      </c>
      <c r="AI29" s="96">
        <f>IF(AG29=1,AG29/$AG$30,"No aplica")</f>
        <v>0.2</v>
      </c>
      <c r="AJ29" s="96">
        <f>AF29*AI29</f>
        <v>0.2</v>
      </c>
      <c r="AK29" s="96">
        <f>AJ29*$AE$16</f>
        <v>20</v>
      </c>
    </row>
    <row r="30" spans="1:37" ht="30" customHeight="1" x14ac:dyDescent="0.25">
      <c r="A30" s="440" t="s">
        <v>2758</v>
      </c>
      <c r="B30" s="441"/>
      <c r="C30" s="441"/>
      <c r="D30" s="441"/>
      <c r="E30" s="441"/>
      <c r="F30" s="441"/>
      <c r="G30" s="441"/>
      <c r="H30" s="441"/>
      <c r="I30" s="441"/>
      <c r="J30" s="441"/>
      <c r="K30" s="441"/>
      <c r="L30" s="441"/>
      <c r="M30" s="441"/>
      <c r="N30" s="441"/>
      <c r="O30" s="441"/>
      <c r="P30" s="441"/>
      <c r="Q30" s="441"/>
      <c r="R30" s="441"/>
      <c r="S30" s="441"/>
      <c r="T30" s="441"/>
      <c r="U30" s="441"/>
      <c r="V30" s="441"/>
      <c r="W30" s="441"/>
      <c r="X30" s="441"/>
      <c r="Y30" s="441"/>
      <c r="Z30" s="441"/>
      <c r="AA30" s="441"/>
      <c r="AB30" s="441"/>
      <c r="AC30" s="441"/>
      <c r="AD30" s="442"/>
      <c r="AE30" s="157">
        <f>SUM(AE25:AE29)</f>
        <v>100</v>
      </c>
      <c r="AF30" s="74"/>
      <c r="AG30" s="122">
        <f>SUM(AG25:AG29)</f>
        <v>5</v>
      </c>
      <c r="AH30" s="229"/>
      <c r="AI30" s="74"/>
      <c r="AJ30" s="74"/>
      <c r="AK30" s="74"/>
    </row>
    <row r="31" spans="1:37" ht="30" customHeight="1" x14ac:dyDescent="0.25">
      <c r="A31" s="440" t="s">
        <v>2759</v>
      </c>
      <c r="B31" s="441"/>
      <c r="C31" s="441"/>
      <c r="D31" s="441"/>
      <c r="E31" s="441"/>
      <c r="F31" s="441"/>
      <c r="G31" s="441"/>
      <c r="H31" s="441"/>
      <c r="I31" s="441"/>
      <c r="J31" s="441"/>
      <c r="K31" s="441"/>
      <c r="L31" s="441"/>
      <c r="M31" s="441"/>
      <c r="N31" s="441"/>
      <c r="O31" s="441"/>
      <c r="P31" s="441"/>
      <c r="Q31" s="441"/>
      <c r="R31" s="441"/>
      <c r="S31" s="441"/>
      <c r="T31" s="441"/>
      <c r="U31" s="441"/>
      <c r="V31" s="441"/>
      <c r="W31" s="441"/>
      <c r="X31" s="441"/>
      <c r="Y31" s="441"/>
      <c r="Z31" s="441"/>
      <c r="AA31" s="441"/>
      <c r="AB31" s="441"/>
      <c r="AC31" s="441"/>
      <c r="AD31" s="442"/>
      <c r="AE31" s="157">
        <f>AE30/AE16*100</f>
        <v>100</v>
      </c>
      <c r="AF31" s="74"/>
      <c r="AG31" s="122"/>
      <c r="AH31" s="229"/>
      <c r="AI31" s="74"/>
      <c r="AJ31" s="74"/>
      <c r="AK31" s="74"/>
    </row>
    <row r="32" spans="1:37" ht="15" customHeight="1" x14ac:dyDescent="0.25">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234"/>
      <c r="AF32" s="74"/>
      <c r="AG32" s="122"/>
      <c r="AH32" s="229"/>
      <c r="AI32" s="74"/>
      <c r="AJ32" s="74"/>
      <c r="AK32" s="74"/>
    </row>
    <row r="33" spans="1:37" ht="15" customHeight="1" thickBot="1" x14ac:dyDescent="0.3">
      <c r="AH33" s="230"/>
    </row>
    <row r="34" spans="1:37" s="60" customFormat="1" ht="15" customHeight="1" thickTop="1" thickBot="1" x14ac:dyDescent="0.3">
      <c r="A34" s="235"/>
      <c r="B34" s="235"/>
      <c r="C34" s="235"/>
      <c r="D34" s="235"/>
      <c r="E34" s="235"/>
      <c r="F34" s="235"/>
      <c r="G34" s="235"/>
      <c r="H34" s="235"/>
      <c r="I34" s="235"/>
      <c r="J34" s="235"/>
      <c r="K34" s="235"/>
      <c r="L34" s="235"/>
      <c r="M34" s="235"/>
      <c r="N34" s="235"/>
      <c r="O34" s="235"/>
      <c r="P34" s="235"/>
      <c r="Q34" s="235"/>
      <c r="R34" s="235"/>
      <c r="S34" s="235"/>
      <c r="T34" s="235"/>
      <c r="U34" s="235"/>
      <c r="V34" s="235"/>
      <c r="W34" s="235"/>
      <c r="X34" s="235"/>
      <c r="Y34" s="235"/>
      <c r="Z34" s="235"/>
      <c r="AA34" s="235"/>
      <c r="AB34" s="235"/>
      <c r="AC34" s="235"/>
      <c r="AD34" s="235"/>
      <c r="AE34" s="236"/>
      <c r="AF34" s="74"/>
      <c r="AG34" s="122"/>
      <c r="AH34" s="74"/>
      <c r="AI34" s="74"/>
      <c r="AJ34" s="74"/>
      <c r="AK34" s="74"/>
    </row>
    <row r="35" spans="1:37" s="60" customFormat="1" ht="15" customHeight="1" thickTop="1" thickBot="1" x14ac:dyDescent="0.3">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114" t="s">
        <v>2760</v>
      </c>
      <c r="AE35" s="237">
        <f>AE21</f>
        <v>99.999999999999986</v>
      </c>
      <c r="AF35" s="74"/>
      <c r="AG35" s="116"/>
      <c r="AH35" s="117"/>
      <c r="AI35" s="117"/>
      <c r="AJ35" s="117"/>
      <c r="AK35" s="117"/>
    </row>
    <row r="36" spans="1:37" s="60" customFormat="1" ht="15" customHeight="1" thickTop="1" thickBot="1" x14ac:dyDescent="0.3">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118"/>
      <c r="AE36" s="238"/>
      <c r="AF36" s="74"/>
      <c r="AG36" s="117"/>
      <c r="AH36" s="117"/>
      <c r="AI36" s="74"/>
      <c r="AJ36" s="117"/>
      <c r="AK36" s="117"/>
    </row>
    <row r="37" spans="1:37" s="60" customFormat="1" ht="15" customHeight="1" thickTop="1" thickBot="1" x14ac:dyDescent="0.3">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114" t="s">
        <v>2761</v>
      </c>
      <c r="AE37" s="237">
        <f>AE30</f>
        <v>100</v>
      </c>
      <c r="AF37" s="74"/>
      <c r="AG37" s="116"/>
      <c r="AH37" s="117"/>
      <c r="AI37" s="117"/>
      <c r="AJ37" s="117"/>
      <c r="AK37" s="117"/>
    </row>
    <row r="38" spans="1:37" s="60" customFormat="1" ht="15" customHeight="1" thickTop="1" thickBot="1" x14ac:dyDescent="0.3">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120"/>
      <c r="AE38" s="239"/>
      <c r="AF38" s="74"/>
      <c r="AG38" s="122"/>
      <c r="AH38" s="74"/>
      <c r="AI38" s="74"/>
      <c r="AJ38" s="74"/>
      <c r="AK38" s="74"/>
    </row>
    <row r="39" spans="1:37" s="60" customFormat="1" ht="15" customHeight="1" thickTop="1" thickBot="1" x14ac:dyDescent="0.3">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114" t="s">
        <v>2762</v>
      </c>
      <c r="AE39" s="237">
        <f>(AE35*0.8)+(AE37*0.2)</f>
        <v>100</v>
      </c>
      <c r="AF39" s="74"/>
      <c r="AG39" s="122"/>
      <c r="AH39" s="74"/>
      <c r="AI39" s="74"/>
      <c r="AJ39" s="74"/>
      <c r="AK39" s="74"/>
    </row>
    <row r="40" spans="1:37" ht="13.8" thickTop="1" x14ac:dyDescent="0.25"/>
  </sheetData>
  <sheetProtection algorithmName="SHA-512" hashValue="Yc/JuGh5dcxTawHwXceDG99TV/eo1fFKiPodtwP/5s7HCbDBGHgFrQwqdc0iA6++gfnGK7J2Lr1EFHP9G35Q5A==" saltValue="TNbfFpElcJVRvc5kDrUJdw==" spinCount="100000" sheet="1" objects="1" scenarios="1" selectLockedCells="1" selectUnlockedCells="1"/>
  <mergeCells count="22">
    <mergeCell ref="A21:AD21"/>
    <mergeCell ref="A2:AD2"/>
    <mergeCell ref="A3:AD3"/>
    <mergeCell ref="A9:B9"/>
    <mergeCell ref="A10:B10"/>
    <mergeCell ref="A11:B11"/>
    <mergeCell ref="E11:J11"/>
    <mergeCell ref="A14:AE14"/>
    <mergeCell ref="A17:AC17"/>
    <mergeCell ref="A18:AC18"/>
    <mergeCell ref="B5:AC5"/>
    <mergeCell ref="A20:AC20"/>
    <mergeCell ref="A19:AC19"/>
    <mergeCell ref="A30:AD30"/>
    <mergeCell ref="A31:AD31"/>
    <mergeCell ref="A22:AD22"/>
    <mergeCell ref="A24:AC24"/>
    <mergeCell ref="A25:AC25"/>
    <mergeCell ref="A26:AC26"/>
    <mergeCell ref="A27:AC27"/>
    <mergeCell ref="A28:AC28"/>
    <mergeCell ref="A29:AC29"/>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142"/>
  <dimension ref="A2:IO30"/>
  <sheetViews>
    <sheetView showGridLines="0" zoomScale="75" zoomScaleNormal="75" zoomScalePageLayoutView="75" workbookViewId="0">
      <selection activeCell="A22" sqref="A22:AD22"/>
    </sheetView>
  </sheetViews>
  <sheetFormatPr baseColWidth="10" defaultColWidth="11" defaultRowHeight="18" customHeight="1" x14ac:dyDescent="0.25"/>
  <cols>
    <col min="1" max="1" width="21.6640625" style="18" customWidth="1"/>
    <col min="2" max="3" width="16.6640625" style="159"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323" t="s">
        <v>2763</v>
      </c>
      <c r="B2" s="323"/>
      <c r="C2" s="323"/>
      <c r="D2" s="323"/>
      <c r="E2" s="323"/>
      <c r="F2" s="323"/>
      <c r="G2" s="323"/>
    </row>
    <row r="3" spans="1:7" ht="18" customHeight="1" x14ac:dyDescent="0.25">
      <c r="A3" s="323" t="s">
        <v>5</v>
      </c>
      <c r="B3" s="323"/>
      <c r="C3" s="323"/>
      <c r="D3" s="323"/>
      <c r="E3" s="323"/>
      <c r="F3" s="323"/>
      <c r="G3" s="323"/>
    </row>
    <row r="5" spans="1:7" ht="36" customHeight="1" x14ac:dyDescent="0.25">
      <c r="B5" s="463" t="str">
        <f>IGOT!C5</f>
        <v>Planta Productora de Mezclas Asfálticas.</v>
      </c>
      <c r="C5" s="463"/>
      <c r="D5" s="463"/>
      <c r="E5" s="463"/>
      <c r="F5" s="463"/>
    </row>
    <row r="7" spans="1:7" ht="18" customHeight="1" thickBot="1" x14ac:dyDescent="0.3">
      <c r="A7" s="159"/>
    </row>
    <row r="8" spans="1:7" ht="18" customHeight="1" thickBot="1" x14ac:dyDescent="0.3">
      <c r="A8" s="240" t="s">
        <v>1887</v>
      </c>
      <c r="B8" s="241">
        <f>'Artículo 172 (cálculo PI)'!AG21</f>
        <v>3</v>
      </c>
      <c r="C8"/>
      <c r="E8" s="242" t="s">
        <v>1887</v>
      </c>
      <c r="F8" s="241">
        <f>'Artículo 172 (cálculo SIPOT)'!AG30</f>
        <v>5</v>
      </c>
      <c r="G8"/>
    </row>
    <row r="9" spans="1:7" ht="6" customHeight="1" thickBot="1" x14ac:dyDescent="0.3">
      <c r="F9" s="159"/>
      <c r="G9" s="159"/>
    </row>
    <row r="10" spans="1:7" ht="36" customHeight="1" thickBot="1" x14ac:dyDescent="0.3">
      <c r="A10" s="464"/>
      <c r="B10" s="465" t="s">
        <v>163</v>
      </c>
      <c r="C10" s="465"/>
      <c r="E10" s="466"/>
      <c r="F10" s="467" t="s">
        <v>164</v>
      </c>
      <c r="G10" s="467"/>
    </row>
    <row r="11" spans="1:7" ht="54" customHeight="1" thickBot="1" x14ac:dyDescent="0.3">
      <c r="A11" s="464"/>
      <c r="B11" s="243" t="s">
        <v>2566</v>
      </c>
      <c r="C11" s="244" t="s">
        <v>2567</v>
      </c>
      <c r="E11" s="466"/>
      <c r="F11" s="245" t="s">
        <v>2566</v>
      </c>
      <c r="G11" s="246" t="s">
        <v>2567</v>
      </c>
    </row>
    <row r="12" spans="1:7" ht="18" customHeight="1" thickBot="1" x14ac:dyDescent="0.3">
      <c r="A12" s="247" t="s">
        <v>2568</v>
      </c>
      <c r="B12" s="248">
        <f>'Artículo 172 (cálculo PI)'!AE18</f>
        <v>33.333333333333329</v>
      </c>
      <c r="C12" s="248">
        <f>(B12/(1/$B$8))</f>
        <v>99.999999999999986</v>
      </c>
      <c r="E12" s="247" t="s">
        <v>2569</v>
      </c>
      <c r="F12" s="248">
        <f>'Artículo 172 (cálculo PI)'!AE25</f>
        <v>20</v>
      </c>
      <c r="G12" s="248">
        <f>(F12/(1/$F$8))</f>
        <v>100</v>
      </c>
    </row>
    <row r="13" spans="1:7" ht="18" customHeight="1" thickBot="1" x14ac:dyDescent="0.3">
      <c r="A13" s="247" t="s">
        <v>2570</v>
      </c>
      <c r="B13" s="248">
        <f>'Artículo 172 (cálculo PI)'!AE19</f>
        <v>33.333333333333329</v>
      </c>
      <c r="C13" s="248">
        <f>(B13/(1/$B$8))</f>
        <v>99.999999999999986</v>
      </c>
      <c r="E13" s="247" t="s">
        <v>2571</v>
      </c>
      <c r="F13" s="248">
        <f>'Artículo 172 (cálculo PI)'!AE26</f>
        <v>20</v>
      </c>
      <c r="G13" s="248">
        <f>(F13/(1/$F$8))</f>
        <v>100</v>
      </c>
    </row>
    <row r="14" spans="1:7" ht="18" customHeight="1" thickBot="1" x14ac:dyDescent="0.3">
      <c r="A14" s="247" t="s">
        <v>2572</v>
      </c>
      <c r="B14" s="248">
        <f>'Artículo 172 (cálculo PI)'!AE20</f>
        <v>33.333333333333329</v>
      </c>
      <c r="C14" s="248">
        <f>(B14/(1/$B$8))</f>
        <v>99.999999999999986</v>
      </c>
      <c r="E14" s="247" t="s">
        <v>2573</v>
      </c>
      <c r="F14" s="248">
        <f>'Artículo 172 (cálculo PI)'!AE27</f>
        <v>20</v>
      </c>
      <c r="G14" s="248">
        <f>(F14/(1/$F$8))</f>
        <v>100</v>
      </c>
    </row>
    <row r="15" spans="1:7" ht="18" customHeight="1" thickBot="1" x14ac:dyDescent="0.3">
      <c r="B15" s="18"/>
      <c r="C15" s="18"/>
      <c r="E15" s="247" t="s">
        <v>2574</v>
      </c>
      <c r="F15" s="248">
        <f>'Artículo 172 (cálculo PI)'!AE28</f>
        <v>20</v>
      </c>
      <c r="G15" s="248">
        <f>(F15/(1/$F$8))</f>
        <v>100</v>
      </c>
    </row>
    <row r="16" spans="1:7" ht="18" customHeight="1" thickBot="1" x14ac:dyDescent="0.3">
      <c r="B16" s="18"/>
      <c r="C16" s="18"/>
      <c r="E16" s="247" t="s">
        <v>2575</v>
      </c>
      <c r="F16" s="248">
        <f>'Artículo 172 (cálculo PI)'!AE29</f>
        <v>20</v>
      </c>
      <c r="G16" s="248">
        <f>(F16/(1/$F$8))</f>
        <v>100</v>
      </c>
    </row>
    <row r="17" spans="1:6" ht="18" customHeight="1" thickBot="1" x14ac:dyDescent="0.3">
      <c r="A17" s="250" t="s">
        <v>2764</v>
      </c>
      <c r="B17" s="248">
        <f>SUM(B12:B14)</f>
        <v>99.999999999999986</v>
      </c>
      <c r="C17" s="251"/>
    </row>
    <row r="18" spans="1:6" ht="18" customHeight="1" thickBot="1" x14ac:dyDescent="0.3"/>
    <row r="19" spans="1:6" ht="18" customHeight="1" thickBot="1" x14ac:dyDescent="0.3">
      <c r="A19" s="252" t="s">
        <v>2765</v>
      </c>
      <c r="B19" s="253"/>
      <c r="C19" s="248">
        <f>(B17*0.8)+(F19*0.2)</f>
        <v>100</v>
      </c>
      <c r="E19" s="254" t="s">
        <v>2766</v>
      </c>
      <c r="F19" s="248">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9"/>
      <c r="C28" s="159"/>
    </row>
    <row r="30" spans="1:6" s="18" customFormat="1" ht="6" customHeight="1" x14ac:dyDescent="0.25">
      <c r="B30" s="159"/>
      <c r="C30" s="159"/>
    </row>
  </sheetData>
  <sheetProtection algorithmName="SHA-512" hashValue="/LWaqfaXlXk+XO7hIqGFxttJvtpLtlA8KR+4wv3rOIAP9WcDbuKhBjTc6hiwivUlCQV15XVwxEnXptjADsJAcw==" saltValue="Wp+CaGycarvBNXgRSvbwW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143"/>
  <dimension ref="A2:IO30"/>
  <sheetViews>
    <sheetView showGridLines="0" zoomScale="75" zoomScaleNormal="75" zoomScalePageLayoutView="75" workbookViewId="0">
      <selection activeCell="A22" sqref="A22:AD22"/>
    </sheetView>
  </sheetViews>
  <sheetFormatPr baseColWidth="10" defaultColWidth="11" defaultRowHeight="18" customHeight="1" x14ac:dyDescent="0.25"/>
  <cols>
    <col min="1" max="1" width="21.6640625" style="18" customWidth="1"/>
    <col min="2" max="3" width="16.6640625" style="159"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323" t="s">
        <v>2763</v>
      </c>
      <c r="B2" s="323"/>
      <c r="C2" s="323"/>
      <c r="D2" s="323"/>
      <c r="E2" s="323"/>
      <c r="F2" s="323"/>
      <c r="G2" s="323"/>
    </row>
    <row r="3" spans="1:7" ht="18" customHeight="1" x14ac:dyDescent="0.25">
      <c r="A3" s="323" t="s">
        <v>5</v>
      </c>
      <c r="B3" s="323"/>
      <c r="C3" s="323"/>
      <c r="D3" s="323"/>
      <c r="E3" s="323"/>
      <c r="F3" s="323"/>
      <c r="G3" s="323"/>
    </row>
    <row r="5" spans="1:7" ht="36" customHeight="1" x14ac:dyDescent="0.25">
      <c r="B5" s="463" t="str">
        <f>IGOT!C5</f>
        <v>Planta Productora de Mezclas Asfálticas.</v>
      </c>
      <c r="C5" s="463"/>
      <c r="D5" s="463"/>
      <c r="E5" s="463"/>
      <c r="F5" s="463"/>
    </row>
    <row r="7" spans="1:7" ht="18" customHeight="1" thickBot="1" x14ac:dyDescent="0.3">
      <c r="A7" s="159"/>
    </row>
    <row r="8" spans="1:7" ht="18" customHeight="1" thickBot="1" x14ac:dyDescent="0.3">
      <c r="A8" s="240" t="s">
        <v>1887</v>
      </c>
      <c r="B8" s="241">
        <f>'Artículo 172 (cálculo SIPOT)'!AG21</f>
        <v>3</v>
      </c>
      <c r="C8"/>
      <c r="E8" s="242" t="s">
        <v>1887</v>
      </c>
      <c r="F8" s="241">
        <f>'Artículo 172 (cálculo SIPOT)'!AG30</f>
        <v>5</v>
      </c>
      <c r="G8"/>
    </row>
    <row r="9" spans="1:7" ht="6" customHeight="1" thickBot="1" x14ac:dyDescent="0.3">
      <c r="F9" s="159"/>
      <c r="G9" s="159"/>
    </row>
    <row r="10" spans="1:7" ht="36" customHeight="1" thickBot="1" x14ac:dyDescent="0.3">
      <c r="A10" s="464"/>
      <c r="B10" s="465" t="s">
        <v>163</v>
      </c>
      <c r="C10" s="465"/>
      <c r="E10" s="466"/>
      <c r="F10" s="467" t="s">
        <v>164</v>
      </c>
      <c r="G10" s="467"/>
    </row>
    <row r="11" spans="1:7" ht="54" customHeight="1" thickBot="1" x14ac:dyDescent="0.3">
      <c r="A11" s="464"/>
      <c r="B11" s="243" t="s">
        <v>2566</v>
      </c>
      <c r="C11" s="244" t="s">
        <v>2567</v>
      </c>
      <c r="E11" s="466"/>
      <c r="F11" s="245" t="s">
        <v>2566</v>
      </c>
      <c r="G11" s="246" t="s">
        <v>2567</v>
      </c>
    </row>
    <row r="12" spans="1:7" ht="18" customHeight="1" thickBot="1" x14ac:dyDescent="0.3">
      <c r="A12" s="247" t="s">
        <v>2568</v>
      </c>
      <c r="B12" s="248">
        <f>'Artículo 172 (cálculo SIPOT)'!AE18</f>
        <v>33.333333333333329</v>
      </c>
      <c r="C12" s="248">
        <f>(B12/(1/$B$8))</f>
        <v>99.999999999999986</v>
      </c>
      <c r="E12" s="247" t="s">
        <v>2569</v>
      </c>
      <c r="F12" s="248">
        <f>'Artículo 172 (cálculo SIPOT)'!AE25</f>
        <v>20</v>
      </c>
      <c r="G12" s="248">
        <f>(F12/(1/$F$8))</f>
        <v>100</v>
      </c>
    </row>
    <row r="13" spans="1:7" ht="18" customHeight="1" thickBot="1" x14ac:dyDescent="0.3">
      <c r="A13" s="247" t="s">
        <v>2570</v>
      </c>
      <c r="B13" s="248">
        <f>'Artículo 172 (cálculo SIPOT)'!AE19</f>
        <v>33.333333333333329</v>
      </c>
      <c r="C13" s="248">
        <f>(B13/(1/$B$8))</f>
        <v>99.999999999999986</v>
      </c>
      <c r="E13" s="247" t="s">
        <v>2571</v>
      </c>
      <c r="F13" s="248">
        <f>'Artículo 172 (cálculo SIPOT)'!AE26</f>
        <v>20</v>
      </c>
      <c r="G13" s="248">
        <f>(F13/(1/$F$8))</f>
        <v>100</v>
      </c>
    </row>
    <row r="14" spans="1:7" ht="18" customHeight="1" thickBot="1" x14ac:dyDescent="0.3">
      <c r="A14" s="247" t="s">
        <v>2572</v>
      </c>
      <c r="B14" s="248">
        <f>'Artículo 172 (cálculo SIPOT)'!AE20</f>
        <v>33.333333333333329</v>
      </c>
      <c r="C14" s="248">
        <f>(B14/(1/$B$8))</f>
        <v>99.999999999999986</v>
      </c>
      <c r="E14" s="247" t="s">
        <v>2573</v>
      </c>
      <c r="F14" s="248">
        <f>'Artículo 172 (cálculo SIPOT)'!AE27</f>
        <v>20</v>
      </c>
      <c r="G14" s="248">
        <f>(F14/(1/$F$8))</f>
        <v>100</v>
      </c>
    </row>
    <row r="15" spans="1:7" ht="18" customHeight="1" thickBot="1" x14ac:dyDescent="0.3">
      <c r="B15" s="18"/>
      <c r="C15" s="18"/>
      <c r="E15" s="247" t="s">
        <v>2574</v>
      </c>
      <c r="F15" s="248">
        <f>'Artículo 172 (cálculo SIPOT)'!AE28</f>
        <v>20</v>
      </c>
      <c r="G15" s="248">
        <f>(F15/(1/$F$8))</f>
        <v>100</v>
      </c>
    </row>
    <row r="16" spans="1:7" ht="18" customHeight="1" thickBot="1" x14ac:dyDescent="0.3">
      <c r="B16" s="18"/>
      <c r="C16" s="18"/>
      <c r="E16" s="247" t="s">
        <v>2575</v>
      </c>
      <c r="F16" s="248">
        <f>'Artículo 172 (cálculo SIPOT)'!AE29</f>
        <v>20</v>
      </c>
      <c r="G16" s="248">
        <f>(F16/(1/$F$8))</f>
        <v>100</v>
      </c>
    </row>
    <row r="17" spans="1:6" ht="18" customHeight="1" thickBot="1" x14ac:dyDescent="0.3">
      <c r="A17" s="250" t="s">
        <v>2764</v>
      </c>
      <c r="B17" s="248">
        <f>SUM(B12:B14)</f>
        <v>99.999999999999986</v>
      </c>
      <c r="C17" s="251"/>
    </row>
    <row r="18" spans="1:6" ht="18" customHeight="1" thickBot="1" x14ac:dyDescent="0.3"/>
    <row r="19" spans="1:6" ht="18" customHeight="1" thickBot="1" x14ac:dyDescent="0.3">
      <c r="A19" s="252" t="s">
        <v>2765</v>
      </c>
      <c r="B19" s="253"/>
      <c r="C19" s="248">
        <f>(B17*0.8)+(F19*0.2)</f>
        <v>100</v>
      </c>
      <c r="E19" s="254" t="s">
        <v>2766</v>
      </c>
      <c r="F19" s="248">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9"/>
      <c r="C28" s="159"/>
    </row>
    <row r="30" spans="1:6" s="18" customFormat="1" ht="6" customHeight="1" x14ac:dyDescent="0.25">
      <c r="B30" s="159"/>
      <c r="C30" s="159"/>
    </row>
  </sheetData>
  <sheetProtection algorithmName="SHA-512" hashValue="jEVBkQ9ILoNLxENfFyea5Zo6j44Pq6S0OA521MHgHP2kDpLlEQlW9ppzImg/u6lW+9aKB/MCWE8E1fgGNVAsyQ==" saltValue="+U3uyAkIRkniRmJwiZ6dR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zoomScalePageLayoutView="75" workbookViewId="0">
      <selection activeCell="N15" sqref="N15"/>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5">
      <c r="A2" s="378" t="s">
        <v>1607</v>
      </c>
      <c r="B2" s="378"/>
      <c r="C2" s="378"/>
      <c r="D2" s="378"/>
      <c r="E2" s="378"/>
      <c r="F2" s="378"/>
      <c r="G2" s="378"/>
      <c r="H2" s="378"/>
      <c r="I2" s="378"/>
      <c r="J2" s="378"/>
      <c r="K2" s="378"/>
      <c r="L2" s="378"/>
      <c r="M2" s="378"/>
      <c r="N2" s="378"/>
      <c r="O2" s="378"/>
      <c r="P2" s="378"/>
      <c r="Q2" s="378"/>
      <c r="R2" s="378"/>
      <c r="S2" s="378"/>
      <c r="T2" s="378"/>
      <c r="U2" s="378"/>
      <c r="V2" s="378"/>
      <c r="W2" s="378"/>
      <c r="X2" s="378"/>
      <c r="Y2" s="378"/>
      <c r="Z2" s="378"/>
      <c r="AA2" s="378"/>
      <c r="AB2" s="378"/>
      <c r="AC2" s="378"/>
      <c r="AD2" s="378"/>
      <c r="AE2" s="85"/>
      <c r="AF2" s="86"/>
      <c r="AG2" s="86"/>
      <c r="AH2" s="86"/>
      <c r="AI2" s="86"/>
      <c r="AJ2" s="86"/>
      <c r="AK2" s="86"/>
    </row>
    <row r="3" spans="1:38" ht="15" customHeight="1" x14ac:dyDescent="0.25">
      <c r="A3" s="378" t="s">
        <v>5</v>
      </c>
      <c r="B3" s="378"/>
      <c r="C3" s="378"/>
      <c r="D3" s="378"/>
      <c r="E3" s="378"/>
      <c r="F3" s="378"/>
      <c r="G3" s="378"/>
      <c r="H3" s="378"/>
      <c r="I3" s="378"/>
      <c r="J3" s="378"/>
      <c r="K3" s="378"/>
      <c r="L3" s="378"/>
      <c r="M3" s="378"/>
      <c r="N3" s="378"/>
      <c r="O3" s="378"/>
      <c r="P3" s="378"/>
      <c r="Q3" s="378"/>
      <c r="R3" s="378"/>
      <c r="S3" s="378"/>
      <c r="T3" s="378"/>
      <c r="U3" s="378"/>
      <c r="V3" s="378"/>
      <c r="W3" s="378"/>
      <c r="X3" s="378"/>
      <c r="Y3" s="378"/>
      <c r="Z3" s="378"/>
      <c r="AA3" s="378"/>
      <c r="AB3" s="378"/>
      <c r="AC3" s="378"/>
      <c r="AD3" s="378"/>
      <c r="AE3" s="85"/>
      <c r="AF3" s="86"/>
      <c r="AG3" s="86"/>
      <c r="AH3" s="86"/>
      <c r="AI3" s="86"/>
      <c r="AJ3" s="86"/>
      <c r="AK3" s="86"/>
    </row>
    <row r="4" spans="1:38" ht="15" customHeight="1" x14ac:dyDescent="0.25">
      <c r="AD4" s="307"/>
    </row>
    <row r="5" spans="1:38" ht="15" customHeight="1" x14ac:dyDescent="0.25">
      <c r="B5" s="379" t="str">
        <f>IGOT!C5</f>
        <v>Planta Productora de Mezclas Asfálticas.</v>
      </c>
      <c r="C5" s="379"/>
      <c r="D5" s="379"/>
      <c r="E5" s="379"/>
      <c r="F5" s="379"/>
      <c r="G5" s="379"/>
      <c r="H5" s="379"/>
      <c r="I5" s="379"/>
      <c r="J5" s="379"/>
      <c r="K5" s="379"/>
      <c r="L5" s="379"/>
      <c r="M5" s="379"/>
      <c r="N5" s="379"/>
      <c r="O5" s="379"/>
      <c r="P5" s="379"/>
      <c r="Q5" s="379"/>
      <c r="R5" s="379"/>
      <c r="S5" s="379"/>
      <c r="T5" s="379"/>
      <c r="U5" s="379"/>
      <c r="V5" s="379"/>
      <c r="W5" s="379"/>
      <c r="X5" s="379"/>
      <c r="Y5" s="379"/>
      <c r="Z5" s="379"/>
      <c r="AA5" s="379"/>
      <c r="AB5" s="379"/>
      <c r="AC5" s="379"/>
      <c r="AD5" s="307"/>
    </row>
    <row r="6" spans="1:38" ht="15" customHeight="1" x14ac:dyDescent="0.25">
      <c r="AD6" s="307"/>
    </row>
    <row r="7" spans="1:38" ht="15" customHeight="1" x14ac:dyDescent="0.25">
      <c r="AD7" s="307"/>
    </row>
    <row r="8" spans="1:38" ht="15" customHeight="1" x14ac:dyDescent="0.25">
      <c r="A8" s="82" t="s">
        <v>1608</v>
      </c>
      <c r="AD8" s="307"/>
    </row>
    <row r="9" spans="1:38" ht="15" customHeight="1" x14ac:dyDescent="0.25">
      <c r="A9" s="380"/>
      <c r="B9" s="380"/>
      <c r="C9" s="381" t="s">
        <v>8</v>
      </c>
      <c r="D9" s="381"/>
      <c r="E9" s="381"/>
      <c r="F9" s="381"/>
      <c r="G9" s="381"/>
      <c r="H9" s="381"/>
      <c r="I9" s="381"/>
      <c r="J9" s="381"/>
      <c r="K9" s="381"/>
      <c r="L9" s="381"/>
      <c r="M9" s="381"/>
      <c r="N9" s="381"/>
      <c r="O9" s="381"/>
      <c r="P9" s="381"/>
      <c r="Q9" s="381"/>
      <c r="R9" s="381"/>
      <c r="S9" s="381"/>
      <c r="T9" s="381"/>
      <c r="U9" s="381"/>
      <c r="V9" s="381"/>
      <c r="W9" s="381"/>
      <c r="X9" s="381"/>
      <c r="Y9" s="381"/>
      <c r="Z9" s="381"/>
      <c r="AA9" s="381"/>
      <c r="AB9" s="381"/>
      <c r="AC9" s="381"/>
      <c r="AD9" s="307"/>
    </row>
    <row r="10" spans="1:38" ht="15" customHeight="1" x14ac:dyDescent="0.25">
      <c r="A10" s="382" t="s">
        <v>1609</v>
      </c>
      <c r="B10" s="382"/>
      <c r="C10" s="301" t="s">
        <v>1610</v>
      </c>
      <c r="D10" s="301" t="s">
        <v>1611</v>
      </c>
      <c r="E10" s="301" t="s">
        <v>1612</v>
      </c>
      <c r="F10" s="301" t="s">
        <v>1613</v>
      </c>
      <c r="G10" s="301" t="s">
        <v>1614</v>
      </c>
      <c r="H10" s="301" t="s">
        <v>1615</v>
      </c>
      <c r="I10" s="302" t="s">
        <v>1616</v>
      </c>
      <c r="J10" s="301" t="s">
        <v>1617</v>
      </c>
      <c r="K10" s="301" t="s">
        <v>1618</v>
      </c>
      <c r="L10" s="301" t="s">
        <v>308</v>
      </c>
      <c r="M10" s="301" t="s">
        <v>1619</v>
      </c>
      <c r="N10" s="301" t="s">
        <v>1620</v>
      </c>
      <c r="O10" s="301" t="s">
        <v>1621</v>
      </c>
      <c r="P10" s="301" t="s">
        <v>1622</v>
      </c>
      <c r="Q10" s="301" t="s">
        <v>1623</v>
      </c>
      <c r="R10" s="301" t="s">
        <v>1624</v>
      </c>
      <c r="S10" s="301" t="s">
        <v>1625</v>
      </c>
      <c r="T10" s="301" t="s">
        <v>1626</v>
      </c>
      <c r="U10" s="301" t="s">
        <v>1627</v>
      </c>
      <c r="V10" s="301" t="s">
        <v>1628</v>
      </c>
      <c r="W10" s="301" t="s">
        <v>1629</v>
      </c>
      <c r="X10" s="301" t="s">
        <v>1630</v>
      </c>
      <c r="Y10" s="301" t="s">
        <v>1631</v>
      </c>
      <c r="Z10" s="301" t="s">
        <v>1632</v>
      </c>
      <c r="AA10" s="301" t="s">
        <v>1633</v>
      </c>
      <c r="AB10" s="301" t="s">
        <v>1634</v>
      </c>
      <c r="AC10" s="301" t="s">
        <v>1635</v>
      </c>
      <c r="AD10" s="307"/>
    </row>
    <row r="11" spans="1:38" ht="15" customHeight="1" x14ac:dyDescent="0.25">
      <c r="A11" s="382" t="s">
        <v>1636</v>
      </c>
      <c r="B11" s="388"/>
      <c r="C11" s="316">
        <f>IF(AND($AG25&gt;=0,$AG25&lt;=1),1,0)</f>
        <v>1</v>
      </c>
      <c r="D11" s="316">
        <f>IF(AND($AG49&gt;=0,$AG49&lt;=1),1,0)</f>
        <v>1</v>
      </c>
      <c r="E11" s="316">
        <f>IF(AND($AG80&gt;=0,$AG80&lt;=1),1,0)</f>
        <v>1</v>
      </c>
      <c r="F11" s="316">
        <f>IF(AND($AG103&gt;=0,$AG103&lt;=1),1,0)</f>
        <v>1</v>
      </c>
      <c r="G11" s="316">
        <f>IF(AND($AG128&gt;=0,$AG128&lt;=1),1,0)</f>
        <v>1</v>
      </c>
      <c r="H11" s="316">
        <f>IF(AND($AG160&gt;=0,$AG160&lt;=1),1,0)</f>
        <v>1</v>
      </c>
      <c r="I11" s="302">
        <f>IF('Art. 121'!AB187="X",1,0)</f>
        <v>0</v>
      </c>
      <c r="J11" s="316">
        <f>IF(AND($AG232&gt;=0,$AG232&lt;=1),1,0)</f>
        <v>1</v>
      </c>
      <c r="K11" s="316">
        <f>IF(AND($AG260&gt;=0,$AG260&lt;=1),1,0)</f>
        <v>1</v>
      </c>
      <c r="L11" s="316">
        <f>IF(AND($AG349&gt;=0,$AG349&lt;=1),1,0)</f>
        <v>1</v>
      </c>
      <c r="M11" s="316">
        <f>IF(AND($AG393&gt;=0,$AG393&lt;=1),1,0)</f>
        <v>1</v>
      </c>
      <c r="N11" s="316">
        <f>IF(AND($AG427&gt;=0,$AG427&lt;=1),1,0)</f>
        <v>1</v>
      </c>
      <c r="O11" s="316">
        <f>IF(AND($AG458&gt;=0,$AG458&lt;=1),1,0)</f>
        <v>1</v>
      </c>
      <c r="P11" s="316">
        <f>IF(AND($AG487&gt;=0,$AG487&lt;=1),1,0)</f>
        <v>1</v>
      </c>
      <c r="Q11" s="316">
        <f>IF(AND($AG515&gt;=0,$AG515&lt;=1),1,0)</f>
        <v>1</v>
      </c>
      <c r="R11" s="316">
        <f>IF(AND($AG551&gt;=0,$AG551&lt;=1),1,0)</f>
        <v>1</v>
      </c>
      <c r="S11" s="316">
        <f>IF(AND($AG587&gt;=0,$AG587&lt;=1),1,0)</f>
        <v>1</v>
      </c>
      <c r="T11" s="316">
        <f>IF(AND($AG629&gt;=0,$AG629&lt;=1),1,0)</f>
        <v>1</v>
      </c>
      <c r="U11" s="316">
        <f>IF(AND($AG662&gt;=0,$AG662&lt;=1),1,0)</f>
        <v>1</v>
      </c>
      <c r="V11" s="316">
        <f>IF(AND($AG707&gt;=0,$AG707&lt;=1),1,0)</f>
        <v>1</v>
      </c>
      <c r="W11" s="316">
        <f>IF(AND($AG753&gt;=0,$AG753&lt;=1),1,0)</f>
        <v>1</v>
      </c>
      <c r="X11" s="316">
        <f>IF(AND($AG826&gt;=0,$AG826&lt;=1),1,0)</f>
        <v>1</v>
      </c>
      <c r="Y11" s="316">
        <f>IF(AND($AG853&gt;=0,$AG853&lt;=1),1,0)</f>
        <v>1</v>
      </c>
      <c r="Z11" s="316">
        <f>IF(AND($AG873&gt;=0,$AG873&lt;=1),1,0)</f>
        <v>1</v>
      </c>
      <c r="AA11" s="316">
        <f>IF(AND($AG916&gt;=0,$AG916&lt;=1),1,0)</f>
        <v>1</v>
      </c>
      <c r="AB11" s="316">
        <f>IF(AND($AG994&gt;=0,$AG994&lt;=1),1,0)</f>
        <v>1</v>
      </c>
      <c r="AC11" s="316">
        <f>IF(AND($AG1035&gt;=0,$AG1035&lt;=1),1,0)</f>
        <v>1</v>
      </c>
      <c r="AD11" s="307"/>
    </row>
    <row r="12" spans="1:38" ht="15" customHeight="1" x14ac:dyDescent="0.25">
      <c r="AD12" s="307"/>
    </row>
    <row r="13" spans="1:38" ht="15" customHeight="1" x14ac:dyDescent="0.25">
      <c r="A13" s="382"/>
      <c r="B13" s="382"/>
      <c r="C13" s="382" t="s">
        <v>8</v>
      </c>
      <c r="D13" s="382"/>
      <c r="E13" s="382"/>
      <c r="F13" s="382"/>
      <c r="G13" s="382"/>
      <c r="H13" s="382"/>
      <c r="I13" s="382"/>
      <c r="J13" s="382"/>
      <c r="K13" s="382"/>
      <c r="L13" s="382"/>
      <c r="M13" s="382"/>
      <c r="N13" s="382"/>
      <c r="O13" s="382"/>
      <c r="P13" s="382"/>
      <c r="Q13" s="382"/>
      <c r="R13" s="382"/>
      <c r="S13" s="382"/>
      <c r="T13" s="382"/>
      <c r="U13" s="382"/>
      <c r="V13" s="382"/>
      <c r="W13" s="382"/>
      <c r="X13" s="382"/>
      <c r="Y13" s="382"/>
      <c r="Z13" s="382"/>
      <c r="AA13" s="382"/>
      <c r="AB13" s="382"/>
      <c r="AC13" s="382"/>
      <c r="AD13" s="307"/>
    </row>
    <row r="14" spans="1:38" ht="15" customHeight="1" x14ac:dyDescent="0.25">
      <c r="A14" s="382" t="s">
        <v>1609</v>
      </c>
      <c r="B14" s="382"/>
      <c r="C14" s="301" t="s">
        <v>1637</v>
      </c>
      <c r="D14" s="301" t="s">
        <v>1638</v>
      </c>
      <c r="E14" s="301" t="s">
        <v>1639</v>
      </c>
      <c r="F14" s="301" t="s">
        <v>1640</v>
      </c>
      <c r="G14" s="301" t="s">
        <v>1641</v>
      </c>
      <c r="H14" s="301" t="s">
        <v>1642</v>
      </c>
      <c r="I14" s="301" t="s">
        <v>1643</v>
      </c>
      <c r="J14" s="301" t="s">
        <v>1644</v>
      </c>
      <c r="K14" s="301" t="s">
        <v>1645</v>
      </c>
      <c r="L14" s="301" t="s">
        <v>1646</v>
      </c>
      <c r="M14" s="301" t="s">
        <v>1647</v>
      </c>
      <c r="N14" s="302" t="s">
        <v>1648</v>
      </c>
      <c r="O14" s="301" t="s">
        <v>1649</v>
      </c>
      <c r="P14" s="301" t="s">
        <v>1650</v>
      </c>
      <c r="Q14" s="301" t="s">
        <v>1651</v>
      </c>
      <c r="R14" s="301" t="s">
        <v>1652</v>
      </c>
      <c r="S14" s="301" t="s">
        <v>1653</v>
      </c>
      <c r="T14" s="301" t="s">
        <v>1654</v>
      </c>
      <c r="U14" s="301" t="s">
        <v>1655</v>
      </c>
      <c r="V14" s="301" t="s">
        <v>1656</v>
      </c>
      <c r="W14" s="301" t="s">
        <v>1657</v>
      </c>
      <c r="X14" s="301" t="s">
        <v>1658</v>
      </c>
      <c r="Y14" s="301" t="s">
        <v>1659</v>
      </c>
      <c r="Z14" s="301" t="s">
        <v>1660</v>
      </c>
      <c r="AA14" s="301" t="s">
        <v>1661</v>
      </c>
      <c r="AB14" s="301" t="s">
        <v>1662</v>
      </c>
      <c r="AC14" s="301" t="s">
        <v>1663</v>
      </c>
      <c r="AD14" s="307"/>
    </row>
    <row r="15" spans="1:38" ht="15" customHeight="1" x14ac:dyDescent="0.25">
      <c r="A15" s="382" t="s">
        <v>1636</v>
      </c>
      <c r="B15" s="388"/>
      <c r="C15" s="316">
        <f>IF(AND($AG1068&gt;=0,$AG1068&lt;=1),1,0)</f>
        <v>0</v>
      </c>
      <c r="D15" s="316">
        <f>IF(AND($AG1106&gt;=0,$AG1106&lt;=1),1,0)</f>
        <v>1</v>
      </c>
      <c r="E15" s="316">
        <f>IF(AND($AG1143&gt;=0,$AG1143&lt;=1),1,0)</f>
        <v>1</v>
      </c>
      <c r="F15" s="316">
        <f>IF(AND($AG1266&gt;=0,$AG1266&lt;=1),1,0)</f>
        <v>1</v>
      </c>
      <c r="G15" s="316">
        <f>IF(AND($AG1291&gt;=0,$AG1291&lt;=1),1,0)</f>
        <v>1</v>
      </c>
      <c r="H15" s="316">
        <f>IF(AND($AG1318&gt;=0,$AG1318&lt;=1),1,0)</f>
        <v>1</v>
      </c>
      <c r="I15" s="316">
        <f>IF(AND($AG1356&gt;=0,$AG1356&lt;=1),1,0)</f>
        <v>1</v>
      </c>
      <c r="J15" s="316">
        <f>IF(AND($AG1396&gt;=0,$AG1396&lt;=1),1,0)</f>
        <v>1</v>
      </c>
      <c r="K15" s="316">
        <f>IF(AND($AG1427&gt;=0,$AG1427&lt;=1),1,0)</f>
        <v>1</v>
      </c>
      <c r="L15" s="316">
        <f>IF(AND($AG1503&gt;=0,$AG1503&lt;=1),1,0)</f>
        <v>1</v>
      </c>
      <c r="M15" s="316">
        <f>IF(AND($AG1583&gt;=0,$AG1583&lt;=1),1,0)</f>
        <v>1</v>
      </c>
      <c r="N15" s="303">
        <f>IF('Art. 121'!AB1542="X",1,0)</f>
        <v>1</v>
      </c>
      <c r="O15" s="316">
        <f>IF(AND($AG1639&gt;=0,$AG1639&lt;=1),1,0)</f>
        <v>0</v>
      </c>
      <c r="P15" s="316">
        <f>IF(AND($AG1682&gt;=0,$AG1682&lt;=1),1,0)</f>
        <v>0</v>
      </c>
      <c r="Q15" s="316">
        <f>IF(AND($AG1748&gt;=0,$AG1748&lt;=1),1,0)</f>
        <v>0</v>
      </c>
      <c r="R15" s="316">
        <f>IF(AND($AG1773&gt;=0,$AG1773&lt;=1),1,0)</f>
        <v>1</v>
      </c>
      <c r="S15" s="316">
        <f>IF(AND($AG1829&gt;=0,$AG1829&lt;=1),1,0)</f>
        <v>0</v>
      </c>
      <c r="T15" s="316">
        <f>IF(AND($AG1857&gt;=0,$AG1857&lt;=1),1,0)</f>
        <v>0</v>
      </c>
      <c r="U15" s="316">
        <f>IF(AND($AG1890&gt;=0,$AG1890&lt;=1),1,0)</f>
        <v>1</v>
      </c>
      <c r="V15" s="316">
        <f>IF(AND($AG1918&gt;=0,$AG1918&lt;=1),1,0)</f>
        <v>1</v>
      </c>
      <c r="W15" s="316">
        <f>IF(AND($AG1952&gt;=0,$AG1952&lt;=1),1,0)</f>
        <v>0</v>
      </c>
      <c r="X15" s="316">
        <f>IF(AND($AG1992&gt;=0,$AG1992&lt;=1),1,0)</f>
        <v>1</v>
      </c>
      <c r="Y15" s="316">
        <f>IF(AND($AG2016&gt;=0,$AG2016&lt;=1),1,0)</f>
        <v>1</v>
      </c>
      <c r="Z15" s="316">
        <f>IF(AND($AG2049&gt;=0,$AG2049&lt;=1),1,0)</f>
        <v>0</v>
      </c>
      <c r="AA15" s="316">
        <f>IF(AND($AG2085&gt;=0,$AG2085&lt;=1),1,0)</f>
        <v>1</v>
      </c>
      <c r="AB15" s="316">
        <f>IF(AND($AG2117&gt;=0,$AG2117&lt;=1),1,0)</f>
        <v>1</v>
      </c>
      <c r="AC15" s="316">
        <f>IF(AND($AG2148&gt;=0,$AG2148&lt;=1),1,0)</f>
        <v>0</v>
      </c>
      <c r="AD15" s="307"/>
    </row>
    <row r="16" spans="1:38" ht="15" customHeight="1" x14ac:dyDescent="0.25">
      <c r="AD16" s="307"/>
    </row>
    <row r="17" spans="1:37" ht="15" customHeight="1" x14ac:dyDescent="0.25">
      <c r="W17" s="389" t="s">
        <v>1664</v>
      </c>
      <c r="X17" s="389"/>
      <c r="Y17" s="389"/>
      <c r="Z17" s="389"/>
      <c r="AA17" s="389"/>
      <c r="AB17" s="389"/>
      <c r="AC17" s="309">
        <f>SUM(C11:AC11,C15:AC15)</f>
        <v>44</v>
      </c>
      <c r="AD17" s="307"/>
    </row>
    <row r="18" spans="1:37" ht="15" customHeight="1" x14ac:dyDescent="0.25">
      <c r="AD18" s="307"/>
    </row>
    <row r="19" spans="1:37" ht="30" customHeight="1" x14ac:dyDescent="0.25">
      <c r="A19" s="385" t="s">
        <v>1665</v>
      </c>
      <c r="B19" s="385"/>
      <c r="C19" s="385"/>
      <c r="D19" s="385"/>
      <c r="E19" s="385"/>
      <c r="F19" s="385"/>
      <c r="G19" s="385"/>
      <c r="H19" s="385"/>
      <c r="I19" s="385"/>
      <c r="J19" s="385"/>
      <c r="K19" s="385"/>
      <c r="L19" s="385"/>
      <c r="M19" s="385"/>
      <c r="N19" s="385"/>
      <c r="O19" s="385"/>
      <c r="P19" s="385"/>
      <c r="Q19" s="385"/>
      <c r="R19" s="385"/>
      <c r="S19" s="385"/>
      <c r="T19" s="385"/>
      <c r="U19" s="385"/>
      <c r="V19" s="385"/>
      <c r="W19" s="385"/>
      <c r="X19" s="385"/>
      <c r="Y19" s="385"/>
      <c r="Z19" s="385"/>
      <c r="AA19" s="385"/>
      <c r="AB19" s="385"/>
      <c r="AC19" s="385"/>
      <c r="AD19" s="385"/>
      <c r="AE19" s="385"/>
    </row>
    <row r="20" spans="1:37" ht="15" customHeight="1" x14ac:dyDescent="0.25">
      <c r="AD20" s="307"/>
    </row>
    <row r="21" spans="1:37" ht="12.75" customHeight="1" x14ac:dyDescent="0.25">
      <c r="A21" s="386" t="s">
        <v>183</v>
      </c>
      <c r="B21" s="386"/>
      <c r="C21" s="386"/>
      <c r="D21" s="386"/>
      <c r="E21" s="386"/>
      <c r="F21" s="386"/>
      <c r="G21" s="386"/>
      <c r="H21" s="386"/>
      <c r="I21" s="386"/>
      <c r="J21" s="386"/>
      <c r="K21" s="386"/>
      <c r="L21" s="386"/>
      <c r="M21" s="386"/>
      <c r="N21" s="386"/>
      <c r="O21" s="386"/>
      <c r="P21" s="386"/>
      <c r="Q21" s="386"/>
      <c r="R21" s="386"/>
      <c r="S21" s="386"/>
      <c r="T21" s="386"/>
      <c r="U21" s="386"/>
      <c r="V21" s="386"/>
      <c r="W21" s="386"/>
      <c r="X21" s="386"/>
      <c r="Y21" s="386"/>
      <c r="Z21" s="386"/>
      <c r="AA21" s="386"/>
      <c r="AB21" s="386"/>
      <c r="AC21" s="386"/>
      <c r="AD21" s="386"/>
      <c r="AE21" s="386"/>
    </row>
    <row r="22" spans="1:37" x14ac:dyDescent="0.25">
      <c r="A22" s="87"/>
      <c r="B22" s="87"/>
      <c r="C22" s="87"/>
      <c r="D22" s="87"/>
      <c r="E22" s="87"/>
      <c r="F22" s="87"/>
      <c r="G22" s="87"/>
      <c r="H22" s="87"/>
      <c r="I22" s="87"/>
      <c r="J22" s="87"/>
      <c r="K22" s="87"/>
      <c r="L22" s="87"/>
      <c r="M22" s="87"/>
      <c r="N22" s="87"/>
      <c r="O22" s="87"/>
      <c r="P22" s="87"/>
      <c r="Q22" s="87"/>
      <c r="R22" s="87"/>
      <c r="S22" s="87"/>
      <c r="T22" s="87"/>
      <c r="U22" s="87"/>
      <c r="V22" s="87"/>
      <c r="W22" s="87"/>
      <c r="X22" s="87"/>
      <c r="Y22" s="87"/>
      <c r="Z22" s="87"/>
      <c r="AA22" s="87"/>
      <c r="AB22" s="87"/>
      <c r="AC22" s="87"/>
      <c r="AD22" s="88"/>
      <c r="AE22" s="88"/>
    </row>
    <row r="23" spans="1:37" x14ac:dyDescent="0.25">
      <c r="A23" s="63"/>
      <c r="B23" s="63"/>
      <c r="C23" s="63"/>
      <c r="D23" s="63"/>
      <c r="E23" s="63"/>
      <c r="F23" s="63"/>
      <c r="G23" s="63"/>
      <c r="H23" s="63"/>
      <c r="I23" s="63"/>
      <c r="J23" s="63"/>
      <c r="K23" s="63"/>
      <c r="L23" s="63"/>
      <c r="M23" s="63"/>
      <c r="N23" s="63"/>
      <c r="O23" s="63"/>
      <c r="P23" s="63"/>
      <c r="Q23" s="63"/>
      <c r="R23" s="63"/>
      <c r="S23" s="63"/>
      <c r="T23" s="63"/>
      <c r="U23" s="63"/>
      <c r="V23" s="63"/>
      <c r="W23" s="63"/>
      <c r="X23" s="63"/>
      <c r="Y23" s="63"/>
      <c r="Z23" s="63"/>
      <c r="AA23" s="63"/>
      <c r="AB23" s="63"/>
      <c r="AC23" s="63"/>
      <c r="AD23" s="89"/>
      <c r="AE23" s="89">
        <f>1/AC17*100</f>
        <v>2.2727272727272729</v>
      </c>
    </row>
    <row r="24" spans="1:37" ht="24.9" customHeight="1" x14ac:dyDescent="0.25">
      <c r="A24" s="387" t="s">
        <v>163</v>
      </c>
      <c r="B24" s="387"/>
      <c r="C24" s="387"/>
      <c r="D24" s="387"/>
      <c r="E24" s="387"/>
      <c r="F24" s="387"/>
      <c r="G24" s="387"/>
      <c r="H24" s="387"/>
      <c r="I24" s="387"/>
      <c r="J24" s="387"/>
      <c r="K24" s="387"/>
      <c r="L24" s="387"/>
      <c r="M24" s="387"/>
      <c r="N24" s="387"/>
      <c r="O24" s="387"/>
      <c r="P24" s="387"/>
      <c r="Q24" s="387"/>
      <c r="R24" s="387"/>
      <c r="S24" s="387"/>
      <c r="T24" s="387"/>
      <c r="U24" s="387"/>
      <c r="V24" s="387"/>
      <c r="W24" s="387"/>
      <c r="X24" s="387"/>
      <c r="Y24" s="387"/>
      <c r="Z24" s="387"/>
      <c r="AA24" s="387"/>
      <c r="AB24" s="387"/>
      <c r="AC24" s="387"/>
      <c r="AD24" s="90" t="s">
        <v>187</v>
      </c>
      <c r="AE24" s="91" t="s">
        <v>7</v>
      </c>
      <c r="AF24" s="92" t="s">
        <v>1666</v>
      </c>
      <c r="AG24" s="92" t="s">
        <v>1667</v>
      </c>
      <c r="AH24" s="92" t="s">
        <v>1668</v>
      </c>
      <c r="AI24" s="93" t="s">
        <v>1669</v>
      </c>
      <c r="AJ24" s="92"/>
      <c r="AK24" s="93" t="s">
        <v>1670</v>
      </c>
    </row>
    <row r="25" spans="1:37" ht="24.9" customHeight="1" x14ac:dyDescent="0.25">
      <c r="A25" s="356" t="s">
        <v>190</v>
      </c>
      <c r="B25" s="356"/>
      <c r="C25" s="356"/>
      <c r="D25" s="356"/>
      <c r="E25" s="356"/>
      <c r="F25" s="356"/>
      <c r="G25" s="356"/>
      <c r="H25" s="356"/>
      <c r="I25" s="356"/>
      <c r="J25" s="356"/>
      <c r="K25" s="356"/>
      <c r="L25" s="356"/>
      <c r="M25" s="356"/>
      <c r="N25" s="356"/>
      <c r="O25" s="356"/>
      <c r="P25" s="356"/>
      <c r="Q25" s="356"/>
      <c r="R25" s="356"/>
      <c r="S25" s="356"/>
      <c r="T25" s="356"/>
      <c r="U25" s="356"/>
      <c r="V25" s="356"/>
      <c r="W25" s="356"/>
      <c r="X25" s="356"/>
      <c r="Y25" s="356"/>
      <c r="Z25" s="356"/>
      <c r="AA25" s="356"/>
      <c r="AB25" s="356"/>
      <c r="AC25" s="356"/>
      <c r="AD25" s="310">
        <f>'Art. 121'!AF35</f>
        <v>2</v>
      </c>
      <c r="AE25" s="94">
        <f t="shared" ref="AE25:AE31" si="0">IF(AG25=1,AK25,AG25)</f>
        <v>0.32467532467532467</v>
      </c>
      <c r="AF25">
        <f t="shared" ref="AF25:AF31" si="1">AD25/2</f>
        <v>1</v>
      </c>
      <c r="AG25" s="92">
        <f t="shared" ref="AG25:AG31" si="2">IF(AND(AF25&gt;=0,AF25&lt;=1),1,"No aplica")</f>
        <v>1</v>
      </c>
      <c r="AH25" s="95">
        <f t="shared" ref="AH25:AH31" si="3">AD25/(AG25*2)</f>
        <v>1</v>
      </c>
      <c r="AI25" s="96">
        <f t="shared" ref="AI25:AI31" si="4">IF(AG25=1,AG25/$AG$32,"No aplica")</f>
        <v>0.14285714285714285</v>
      </c>
      <c r="AJ25" s="96">
        <f t="shared" ref="AJ25:AJ31" si="5">AF25*AI25</f>
        <v>0.14285714285714285</v>
      </c>
      <c r="AK25" s="96">
        <f t="shared" ref="AK25:AK31" si="6">AJ25*$AE$23</f>
        <v>0.32467532467532467</v>
      </c>
    </row>
    <row r="26" spans="1:37" ht="24.9" customHeight="1" x14ac:dyDescent="0.25">
      <c r="A26" s="356" t="s">
        <v>191</v>
      </c>
      <c r="B26" s="356"/>
      <c r="C26" s="356"/>
      <c r="D26" s="356"/>
      <c r="E26" s="356"/>
      <c r="F26" s="356"/>
      <c r="G26" s="356"/>
      <c r="H26" s="356"/>
      <c r="I26" s="356"/>
      <c r="J26" s="356"/>
      <c r="K26" s="356"/>
      <c r="L26" s="356"/>
      <c r="M26" s="356"/>
      <c r="N26" s="356"/>
      <c r="O26" s="356"/>
      <c r="P26" s="356"/>
      <c r="Q26" s="356"/>
      <c r="R26" s="356"/>
      <c r="S26" s="356"/>
      <c r="T26" s="356"/>
      <c r="U26" s="356"/>
      <c r="V26" s="356"/>
      <c r="W26" s="356"/>
      <c r="X26" s="356"/>
      <c r="Y26" s="356"/>
      <c r="Z26" s="356"/>
      <c r="AA26" s="356"/>
      <c r="AB26" s="356"/>
      <c r="AC26" s="356"/>
      <c r="AD26" s="310">
        <f>'Art. 121'!AF36</f>
        <v>2</v>
      </c>
      <c r="AE26" s="94">
        <f t="shared" si="0"/>
        <v>0.32467532467532467</v>
      </c>
      <c r="AF26">
        <f t="shared" si="1"/>
        <v>1</v>
      </c>
      <c r="AG26" s="92">
        <f t="shared" si="2"/>
        <v>1</v>
      </c>
      <c r="AH26" s="95">
        <f t="shared" si="3"/>
        <v>1</v>
      </c>
      <c r="AI26" s="96">
        <f t="shared" si="4"/>
        <v>0.14285714285714285</v>
      </c>
      <c r="AJ26" s="96">
        <f t="shared" si="5"/>
        <v>0.14285714285714285</v>
      </c>
      <c r="AK26" s="96">
        <f t="shared" si="6"/>
        <v>0.32467532467532467</v>
      </c>
    </row>
    <row r="27" spans="1:37" ht="24.9" customHeight="1" x14ac:dyDescent="0.25">
      <c r="A27" s="356" t="s">
        <v>192</v>
      </c>
      <c r="B27" s="356"/>
      <c r="C27" s="356"/>
      <c r="D27" s="356"/>
      <c r="E27" s="356"/>
      <c r="F27" s="356"/>
      <c r="G27" s="356"/>
      <c r="H27" s="356"/>
      <c r="I27" s="356"/>
      <c r="J27" s="356"/>
      <c r="K27" s="356"/>
      <c r="L27" s="356"/>
      <c r="M27" s="356"/>
      <c r="N27" s="356"/>
      <c r="O27" s="356"/>
      <c r="P27" s="356"/>
      <c r="Q27" s="356"/>
      <c r="R27" s="356"/>
      <c r="S27" s="356"/>
      <c r="T27" s="356"/>
      <c r="U27" s="356"/>
      <c r="V27" s="356"/>
      <c r="W27" s="356"/>
      <c r="X27" s="356"/>
      <c r="Y27" s="356"/>
      <c r="Z27" s="356"/>
      <c r="AA27" s="356"/>
      <c r="AB27" s="356"/>
      <c r="AC27" s="356"/>
      <c r="AD27" s="310">
        <f>'Art. 121'!AF37</f>
        <v>2</v>
      </c>
      <c r="AE27" s="94">
        <f t="shared" si="0"/>
        <v>0.32467532467532467</v>
      </c>
      <c r="AF27">
        <f t="shared" si="1"/>
        <v>1</v>
      </c>
      <c r="AG27" s="92">
        <f t="shared" si="2"/>
        <v>1</v>
      </c>
      <c r="AH27" s="95">
        <f t="shared" si="3"/>
        <v>1</v>
      </c>
      <c r="AI27" s="96">
        <f t="shared" si="4"/>
        <v>0.14285714285714285</v>
      </c>
      <c r="AJ27" s="96">
        <f t="shared" si="5"/>
        <v>0.14285714285714285</v>
      </c>
      <c r="AK27" s="96">
        <f t="shared" si="6"/>
        <v>0.32467532467532467</v>
      </c>
    </row>
    <row r="28" spans="1:37" ht="24.9" customHeight="1" x14ac:dyDescent="0.25">
      <c r="A28" s="356" t="s">
        <v>193</v>
      </c>
      <c r="B28" s="356"/>
      <c r="C28" s="356"/>
      <c r="D28" s="356"/>
      <c r="E28" s="356"/>
      <c r="F28" s="356"/>
      <c r="G28" s="356"/>
      <c r="H28" s="356"/>
      <c r="I28" s="356"/>
      <c r="J28" s="356"/>
      <c r="K28" s="356"/>
      <c r="L28" s="356"/>
      <c r="M28" s="356"/>
      <c r="N28" s="356"/>
      <c r="O28" s="356"/>
      <c r="P28" s="356"/>
      <c r="Q28" s="356"/>
      <c r="R28" s="356"/>
      <c r="S28" s="356"/>
      <c r="T28" s="356"/>
      <c r="U28" s="356"/>
      <c r="V28" s="356"/>
      <c r="W28" s="356"/>
      <c r="X28" s="356"/>
      <c r="Y28" s="356"/>
      <c r="Z28" s="356"/>
      <c r="AA28" s="356"/>
      <c r="AB28" s="356"/>
      <c r="AC28" s="356"/>
      <c r="AD28" s="310">
        <f>'Art. 121'!AF38</f>
        <v>2</v>
      </c>
      <c r="AE28" s="94">
        <f t="shared" si="0"/>
        <v>0.32467532467532467</v>
      </c>
      <c r="AF28">
        <f t="shared" si="1"/>
        <v>1</v>
      </c>
      <c r="AG28" s="92">
        <f t="shared" si="2"/>
        <v>1</v>
      </c>
      <c r="AH28" s="95">
        <f t="shared" si="3"/>
        <v>1</v>
      </c>
      <c r="AI28" s="96">
        <f t="shared" si="4"/>
        <v>0.14285714285714285</v>
      </c>
      <c r="AJ28" s="96">
        <f t="shared" si="5"/>
        <v>0.14285714285714285</v>
      </c>
      <c r="AK28" s="96">
        <f t="shared" si="6"/>
        <v>0.32467532467532467</v>
      </c>
    </row>
    <row r="29" spans="1:37" ht="24.9" customHeight="1" x14ac:dyDescent="0.25">
      <c r="A29" s="356" t="s">
        <v>194</v>
      </c>
      <c r="B29" s="356"/>
      <c r="C29" s="356"/>
      <c r="D29" s="356"/>
      <c r="E29" s="356"/>
      <c r="F29" s="356"/>
      <c r="G29" s="356"/>
      <c r="H29" s="356"/>
      <c r="I29" s="356"/>
      <c r="J29" s="356"/>
      <c r="K29" s="356"/>
      <c r="L29" s="356"/>
      <c r="M29" s="356"/>
      <c r="N29" s="356"/>
      <c r="O29" s="356"/>
      <c r="P29" s="356"/>
      <c r="Q29" s="356"/>
      <c r="R29" s="356"/>
      <c r="S29" s="356"/>
      <c r="T29" s="356"/>
      <c r="U29" s="356"/>
      <c r="V29" s="356"/>
      <c r="W29" s="356"/>
      <c r="X29" s="356"/>
      <c r="Y29" s="356"/>
      <c r="Z29" s="356"/>
      <c r="AA29" s="356"/>
      <c r="AB29" s="356"/>
      <c r="AC29" s="356"/>
      <c r="AD29" s="310">
        <f>'Art. 121'!AF39</f>
        <v>2</v>
      </c>
      <c r="AE29" s="94">
        <f t="shared" si="0"/>
        <v>0.32467532467532467</v>
      </c>
      <c r="AF29">
        <f t="shared" si="1"/>
        <v>1</v>
      </c>
      <c r="AG29" s="92">
        <f t="shared" si="2"/>
        <v>1</v>
      </c>
      <c r="AH29" s="95">
        <f t="shared" si="3"/>
        <v>1</v>
      </c>
      <c r="AI29" s="96">
        <f t="shared" si="4"/>
        <v>0.14285714285714285</v>
      </c>
      <c r="AJ29" s="96">
        <f t="shared" si="5"/>
        <v>0.14285714285714285</v>
      </c>
      <c r="AK29" s="96">
        <f t="shared" si="6"/>
        <v>0.32467532467532467</v>
      </c>
    </row>
    <row r="30" spans="1:37" ht="24.9" customHeight="1" x14ac:dyDescent="0.25">
      <c r="A30" s="356" t="s">
        <v>195</v>
      </c>
      <c r="B30" s="356"/>
      <c r="C30" s="356"/>
      <c r="D30" s="356"/>
      <c r="E30" s="356"/>
      <c r="F30" s="356"/>
      <c r="G30" s="356"/>
      <c r="H30" s="356"/>
      <c r="I30" s="356"/>
      <c r="J30" s="356"/>
      <c r="K30" s="356"/>
      <c r="L30" s="356"/>
      <c r="M30" s="356"/>
      <c r="N30" s="356"/>
      <c r="O30" s="356"/>
      <c r="P30" s="356"/>
      <c r="Q30" s="356"/>
      <c r="R30" s="356"/>
      <c r="S30" s="356"/>
      <c r="T30" s="356"/>
      <c r="U30" s="356"/>
      <c r="V30" s="356"/>
      <c r="W30" s="356"/>
      <c r="X30" s="356"/>
      <c r="Y30" s="356"/>
      <c r="Z30" s="356"/>
      <c r="AA30" s="356"/>
      <c r="AB30" s="356"/>
      <c r="AC30" s="356"/>
      <c r="AD30" s="310">
        <f>'Art. 121'!AF40</f>
        <v>2</v>
      </c>
      <c r="AE30" s="94">
        <f t="shared" si="0"/>
        <v>0.32467532467532467</v>
      </c>
      <c r="AF30">
        <f t="shared" si="1"/>
        <v>1</v>
      </c>
      <c r="AG30" s="92">
        <f t="shared" si="2"/>
        <v>1</v>
      </c>
      <c r="AH30" s="95">
        <f t="shared" si="3"/>
        <v>1</v>
      </c>
      <c r="AI30" s="96">
        <f t="shared" si="4"/>
        <v>0.14285714285714285</v>
      </c>
      <c r="AJ30" s="96">
        <f t="shared" si="5"/>
        <v>0.14285714285714285</v>
      </c>
      <c r="AK30" s="96">
        <f t="shared" si="6"/>
        <v>0.32467532467532467</v>
      </c>
    </row>
    <row r="31" spans="1:37" ht="24.9" customHeight="1" x14ac:dyDescent="0.25">
      <c r="A31" s="356" t="s">
        <v>196</v>
      </c>
      <c r="B31" s="356"/>
      <c r="C31" s="356"/>
      <c r="D31" s="356"/>
      <c r="E31" s="356"/>
      <c r="F31" s="356"/>
      <c r="G31" s="356"/>
      <c r="H31" s="356"/>
      <c r="I31" s="356"/>
      <c r="J31" s="356"/>
      <c r="K31" s="356"/>
      <c r="L31" s="356"/>
      <c r="M31" s="356"/>
      <c r="N31" s="356"/>
      <c r="O31" s="356"/>
      <c r="P31" s="356"/>
      <c r="Q31" s="356"/>
      <c r="R31" s="356"/>
      <c r="S31" s="356"/>
      <c r="T31" s="356"/>
      <c r="U31" s="356"/>
      <c r="V31" s="356"/>
      <c r="W31" s="356"/>
      <c r="X31" s="356"/>
      <c r="Y31" s="356"/>
      <c r="Z31" s="356"/>
      <c r="AA31" s="356"/>
      <c r="AB31" s="356"/>
      <c r="AC31" s="356"/>
      <c r="AD31" s="310">
        <f>'Art. 121'!AF41</f>
        <v>1</v>
      </c>
      <c r="AE31" s="94">
        <f t="shared" si="0"/>
        <v>0.16233766233766234</v>
      </c>
      <c r="AF31">
        <f t="shared" si="1"/>
        <v>0.5</v>
      </c>
      <c r="AG31" s="92">
        <f t="shared" si="2"/>
        <v>1</v>
      </c>
      <c r="AH31" s="95">
        <f t="shared" si="3"/>
        <v>0.5</v>
      </c>
      <c r="AI31" s="96">
        <f t="shared" si="4"/>
        <v>0.14285714285714285</v>
      </c>
      <c r="AJ31" s="96">
        <f t="shared" si="5"/>
        <v>7.1428571428571425E-2</v>
      </c>
      <c r="AK31" s="96">
        <f t="shared" si="6"/>
        <v>0.16233766233766234</v>
      </c>
    </row>
    <row r="32" spans="1:37" ht="24.9" customHeight="1" x14ac:dyDescent="0.25">
      <c r="A32" s="383" t="s">
        <v>1671</v>
      </c>
      <c r="B32" s="383"/>
      <c r="C32" s="383"/>
      <c r="D32" s="383"/>
      <c r="E32" s="383"/>
      <c r="F32" s="383"/>
      <c r="G32" s="383"/>
      <c r="H32" s="383"/>
      <c r="I32" s="383"/>
      <c r="J32" s="383"/>
      <c r="K32" s="383"/>
      <c r="L32" s="383"/>
      <c r="M32" s="383"/>
      <c r="N32" s="383"/>
      <c r="O32" s="383"/>
      <c r="P32" s="383"/>
      <c r="Q32" s="383"/>
      <c r="R32" s="383"/>
      <c r="S32" s="383"/>
      <c r="T32" s="383"/>
      <c r="U32" s="383"/>
      <c r="V32" s="383"/>
      <c r="W32" s="383"/>
      <c r="X32" s="383"/>
      <c r="Y32" s="383"/>
      <c r="Z32" s="383"/>
      <c r="AA32" s="383"/>
      <c r="AB32" s="383"/>
      <c r="AC32" s="383"/>
      <c r="AD32" s="383"/>
      <c r="AE32" s="94">
        <f>SUM(AE25:AE31)</f>
        <v>2.1103896103896105</v>
      </c>
      <c r="AF32" s="61"/>
      <c r="AG32" s="97">
        <f>SUM(AG25:AG31)</f>
        <v>7</v>
      </c>
      <c r="AH32" s="98"/>
      <c r="AI32" s="99"/>
      <c r="AJ32" s="99"/>
      <c r="AK32" s="99"/>
    </row>
    <row r="33" spans="1:37" ht="24.9" customHeight="1" x14ac:dyDescent="0.25">
      <c r="A33" s="384" t="s">
        <v>1672</v>
      </c>
      <c r="B33" s="384"/>
      <c r="C33" s="384"/>
      <c r="D33" s="384"/>
      <c r="E33" s="384"/>
      <c r="F33" s="384"/>
      <c r="G33" s="384"/>
      <c r="H33" s="384"/>
      <c r="I33" s="384"/>
      <c r="J33" s="384"/>
      <c r="K33" s="384"/>
      <c r="L33" s="384"/>
      <c r="M33" s="384"/>
      <c r="N33" s="384"/>
      <c r="O33" s="384"/>
      <c r="P33" s="384"/>
      <c r="Q33" s="384"/>
      <c r="R33" s="384"/>
      <c r="S33" s="384"/>
      <c r="T33" s="384"/>
      <c r="U33" s="384"/>
      <c r="V33" s="384"/>
      <c r="W33" s="384"/>
      <c r="X33" s="384"/>
      <c r="Y33" s="384"/>
      <c r="Z33" s="384"/>
      <c r="AA33" s="384"/>
      <c r="AB33" s="384"/>
      <c r="AC33" s="384"/>
      <c r="AD33" s="384"/>
      <c r="AE33" s="94">
        <f>AE32/$AE$23*100</f>
        <v>92.857142857142847</v>
      </c>
      <c r="AF33" s="61"/>
      <c r="AG33" s="97"/>
      <c r="AH33" s="98"/>
      <c r="AI33" s="99"/>
      <c r="AJ33" s="99"/>
      <c r="AK33" s="99"/>
    </row>
    <row r="34" spans="1:37" ht="24.9" customHeight="1" x14ac:dyDescent="0.25">
      <c r="A34" s="73"/>
      <c r="B34" s="73"/>
      <c r="C34" s="73"/>
      <c r="D34" s="73"/>
      <c r="E34" s="73"/>
      <c r="F34" s="73"/>
      <c r="G34" s="73"/>
      <c r="H34" s="73"/>
      <c r="I34" s="73"/>
      <c r="J34" s="73"/>
      <c r="K34" s="73"/>
      <c r="L34" s="73"/>
      <c r="M34" s="73"/>
      <c r="N34" s="73"/>
      <c r="O34" s="73"/>
      <c r="P34" s="73"/>
      <c r="Q34" s="100"/>
      <c r="R34" s="73"/>
      <c r="S34" s="73"/>
      <c r="T34" s="73"/>
      <c r="U34" s="73"/>
      <c r="V34" s="73"/>
      <c r="W34" s="73"/>
      <c r="X34" s="73"/>
      <c r="Y34" s="73"/>
      <c r="Z34" s="73"/>
      <c r="AA34" s="73"/>
      <c r="AB34" s="73"/>
      <c r="AC34" s="73"/>
      <c r="AD34" s="101"/>
      <c r="AE34" s="101"/>
    </row>
    <row r="35" spans="1:37" ht="24.9" customHeight="1" x14ac:dyDescent="0.25">
      <c r="A35" s="391" t="s">
        <v>198</v>
      </c>
      <c r="B35" s="391"/>
      <c r="C35" s="391"/>
      <c r="D35" s="391"/>
      <c r="E35" s="391"/>
      <c r="F35" s="391"/>
      <c r="G35" s="391"/>
      <c r="H35" s="391"/>
      <c r="I35" s="391"/>
      <c r="J35" s="391"/>
      <c r="K35" s="391"/>
      <c r="L35" s="391"/>
      <c r="M35" s="391"/>
      <c r="N35" s="391"/>
      <c r="O35" s="391"/>
      <c r="P35" s="391"/>
      <c r="Q35" s="391"/>
      <c r="R35" s="391"/>
      <c r="S35" s="391"/>
      <c r="T35" s="391"/>
      <c r="U35" s="391"/>
      <c r="V35" s="391"/>
      <c r="W35" s="391"/>
      <c r="X35" s="391"/>
      <c r="Y35" s="391"/>
      <c r="Z35" s="391"/>
      <c r="AA35" s="391"/>
      <c r="AB35" s="391"/>
      <c r="AC35" s="391"/>
      <c r="AD35" s="102" t="s">
        <v>187</v>
      </c>
      <c r="AE35" s="102" t="s">
        <v>7</v>
      </c>
      <c r="AF35" s="92" t="s">
        <v>1666</v>
      </c>
      <c r="AG35" s="92" t="s">
        <v>1667</v>
      </c>
      <c r="AH35" s="92" t="s">
        <v>1668</v>
      </c>
      <c r="AI35" s="93" t="s">
        <v>1669</v>
      </c>
      <c r="AJ35" s="92"/>
      <c r="AK35" s="93" t="s">
        <v>1670</v>
      </c>
    </row>
    <row r="36" spans="1:37" ht="24.9" customHeight="1" x14ac:dyDescent="0.25">
      <c r="A36" s="356" t="s">
        <v>199</v>
      </c>
      <c r="B36" s="356"/>
      <c r="C36" s="356"/>
      <c r="D36" s="356"/>
      <c r="E36" s="356"/>
      <c r="F36" s="356"/>
      <c r="G36" s="356"/>
      <c r="H36" s="356"/>
      <c r="I36" s="356"/>
      <c r="J36" s="356"/>
      <c r="K36" s="356"/>
      <c r="L36" s="356"/>
      <c r="M36" s="356"/>
      <c r="N36" s="356"/>
      <c r="O36" s="356"/>
      <c r="P36" s="356"/>
      <c r="Q36" s="356"/>
      <c r="R36" s="356"/>
      <c r="S36" s="356"/>
      <c r="T36" s="356"/>
      <c r="U36" s="356"/>
      <c r="V36" s="356"/>
      <c r="W36" s="356"/>
      <c r="X36" s="356"/>
      <c r="Y36" s="356"/>
      <c r="Z36" s="356"/>
      <c r="AA36" s="356"/>
      <c r="AB36" s="356"/>
      <c r="AC36" s="356"/>
      <c r="AD36" s="310">
        <f>'Art. 121'!AF44</f>
        <v>2</v>
      </c>
      <c r="AE36" s="94">
        <f>IF(AG36=1,AK36,AG36)</f>
        <v>0.32467532467532467</v>
      </c>
      <c r="AF36">
        <f>AD36/2</f>
        <v>1</v>
      </c>
      <c r="AG36" s="92">
        <f>IF(AND(AF36&gt;=0,AF36&lt;=1),1,"No aplica")</f>
        <v>1</v>
      </c>
      <c r="AH36" s="95">
        <f>AD36/(AG36*2)</f>
        <v>1</v>
      </c>
      <c r="AI36" s="96">
        <f>IF(AG36=1,AG36/$AG$32,"No aplica")</f>
        <v>0.14285714285714285</v>
      </c>
      <c r="AJ36" s="96">
        <f>AF36*AI36</f>
        <v>0.14285714285714285</v>
      </c>
      <c r="AK36" s="96">
        <f>AJ36*$AE$23</f>
        <v>0.32467532467532467</v>
      </c>
    </row>
    <row r="37" spans="1:37" ht="24.9" customHeight="1" x14ac:dyDescent="0.25">
      <c r="A37" s="356" t="s">
        <v>200</v>
      </c>
      <c r="B37" s="356"/>
      <c r="C37" s="356"/>
      <c r="D37" s="356"/>
      <c r="E37" s="356"/>
      <c r="F37" s="356"/>
      <c r="G37" s="356"/>
      <c r="H37" s="356"/>
      <c r="I37" s="356"/>
      <c r="J37" s="356"/>
      <c r="K37" s="356"/>
      <c r="L37" s="356"/>
      <c r="M37" s="356"/>
      <c r="N37" s="356"/>
      <c r="O37" s="356"/>
      <c r="P37" s="356"/>
      <c r="Q37" s="356"/>
      <c r="R37" s="356"/>
      <c r="S37" s="356"/>
      <c r="T37" s="356"/>
      <c r="U37" s="356"/>
      <c r="V37" s="356"/>
      <c r="W37" s="356"/>
      <c r="X37" s="356"/>
      <c r="Y37" s="356"/>
      <c r="Z37" s="356"/>
      <c r="AA37" s="356"/>
      <c r="AB37" s="356"/>
      <c r="AC37" s="356"/>
      <c r="AD37" s="310">
        <f>'Art. 121'!AF45</f>
        <v>2</v>
      </c>
      <c r="AE37" s="94">
        <f>IF(AG37=1,AK37,AG37)</f>
        <v>0.32467532467532467</v>
      </c>
      <c r="AF37">
        <f>AD37/2</f>
        <v>1</v>
      </c>
      <c r="AG37" s="92">
        <f>IF(AND(AF37&gt;=0,AF37&lt;=1),1,"No aplica")</f>
        <v>1</v>
      </c>
      <c r="AH37" s="95">
        <f>AD37/(AG37*2)</f>
        <v>1</v>
      </c>
      <c r="AI37" s="96">
        <f>IF(AG37=1,AG37/$AG$32,"No aplica")</f>
        <v>0.14285714285714285</v>
      </c>
      <c r="AJ37" s="96">
        <f>AF37*AI37</f>
        <v>0.14285714285714285</v>
      </c>
      <c r="AK37" s="96">
        <f>AJ37*$AE$23</f>
        <v>0.32467532467532467</v>
      </c>
    </row>
    <row r="38" spans="1:37" ht="24.9" customHeight="1" x14ac:dyDescent="0.25">
      <c r="A38" s="356" t="s">
        <v>201</v>
      </c>
      <c r="B38" s="356"/>
      <c r="C38" s="356"/>
      <c r="D38" s="356"/>
      <c r="E38" s="356"/>
      <c r="F38" s="356"/>
      <c r="G38" s="356"/>
      <c r="H38" s="356"/>
      <c r="I38" s="356"/>
      <c r="J38" s="356"/>
      <c r="K38" s="356"/>
      <c r="L38" s="356"/>
      <c r="M38" s="356"/>
      <c r="N38" s="356"/>
      <c r="O38" s="356"/>
      <c r="P38" s="356"/>
      <c r="Q38" s="356"/>
      <c r="R38" s="356"/>
      <c r="S38" s="356"/>
      <c r="T38" s="356"/>
      <c r="U38" s="356"/>
      <c r="V38" s="356"/>
      <c r="W38" s="356"/>
      <c r="X38" s="356"/>
      <c r="Y38" s="356"/>
      <c r="Z38" s="356"/>
      <c r="AA38" s="356"/>
      <c r="AB38" s="356"/>
      <c r="AC38" s="356"/>
      <c r="AD38" s="310">
        <f>'Art. 121'!AF46</f>
        <v>2</v>
      </c>
      <c r="AE38" s="94">
        <f>IF(AG38=1,AK38,AG38)</f>
        <v>0.32467532467532467</v>
      </c>
      <c r="AF38">
        <f>AD38/2</f>
        <v>1</v>
      </c>
      <c r="AG38" s="92">
        <f>IF(AND(AF38&gt;=0,AF38&lt;=1),1,"No aplica")</f>
        <v>1</v>
      </c>
      <c r="AH38" s="95">
        <f>AD38/(AG38*2)</f>
        <v>1</v>
      </c>
      <c r="AI38" s="96">
        <f>IF(AG38=1,AG38/$AG$32,"No aplica")</f>
        <v>0.14285714285714285</v>
      </c>
      <c r="AJ38" s="96">
        <f>AF38*AI38</f>
        <v>0.14285714285714285</v>
      </c>
      <c r="AK38" s="96">
        <f>AJ38*$AE$23</f>
        <v>0.32467532467532467</v>
      </c>
    </row>
    <row r="39" spans="1:37" ht="24.9" customHeight="1" x14ac:dyDescent="0.25">
      <c r="A39" s="356" t="s">
        <v>202</v>
      </c>
      <c r="B39" s="356"/>
      <c r="C39" s="356"/>
      <c r="D39" s="356"/>
      <c r="E39" s="356"/>
      <c r="F39" s="356"/>
      <c r="G39" s="356"/>
      <c r="H39" s="356"/>
      <c r="I39" s="356"/>
      <c r="J39" s="356"/>
      <c r="K39" s="356"/>
      <c r="L39" s="356"/>
      <c r="M39" s="356"/>
      <c r="N39" s="356"/>
      <c r="O39" s="356"/>
      <c r="P39" s="356"/>
      <c r="Q39" s="356"/>
      <c r="R39" s="356"/>
      <c r="S39" s="356"/>
      <c r="T39" s="356"/>
      <c r="U39" s="356"/>
      <c r="V39" s="356"/>
      <c r="W39" s="356"/>
      <c r="X39" s="356"/>
      <c r="Y39" s="356"/>
      <c r="Z39" s="356"/>
      <c r="AA39" s="356"/>
      <c r="AB39" s="356"/>
      <c r="AC39" s="356"/>
      <c r="AD39" s="310">
        <f>'Art. 121'!AF47</f>
        <v>2</v>
      </c>
      <c r="AE39" s="94">
        <f>IF(AG39=1,AK39,AG39)</f>
        <v>0.32467532467532467</v>
      </c>
      <c r="AF39">
        <f>AD39/2</f>
        <v>1</v>
      </c>
      <c r="AG39" s="92">
        <f>IF(AND(AF39&gt;=0,AF39&lt;=1),1,"No aplica")</f>
        <v>1</v>
      </c>
      <c r="AH39" s="95">
        <f>AD39/(AG39*2)</f>
        <v>1</v>
      </c>
      <c r="AI39" s="96">
        <f>IF(AG39=1,AG39/$AG$32,"No aplica")</f>
        <v>0.14285714285714285</v>
      </c>
      <c r="AJ39" s="96">
        <f>AF39*AI39</f>
        <v>0.14285714285714285</v>
      </c>
      <c r="AK39" s="96">
        <f>AJ39*$AE$23</f>
        <v>0.32467532467532467</v>
      </c>
    </row>
    <row r="40" spans="1:37" ht="24.9" customHeight="1" x14ac:dyDescent="0.25">
      <c r="A40" s="356" t="s">
        <v>203</v>
      </c>
      <c r="B40" s="356"/>
      <c r="C40" s="356"/>
      <c r="D40" s="356"/>
      <c r="E40" s="356"/>
      <c r="F40" s="356"/>
      <c r="G40" s="356"/>
      <c r="H40" s="356"/>
      <c r="I40" s="356"/>
      <c r="J40" s="356"/>
      <c r="K40" s="356"/>
      <c r="L40" s="356"/>
      <c r="M40" s="356"/>
      <c r="N40" s="356"/>
      <c r="O40" s="356"/>
      <c r="P40" s="356"/>
      <c r="Q40" s="356"/>
      <c r="R40" s="356"/>
      <c r="S40" s="356"/>
      <c r="T40" s="356"/>
      <c r="U40" s="356"/>
      <c r="V40" s="356"/>
      <c r="W40" s="356"/>
      <c r="X40" s="356"/>
      <c r="Y40" s="356"/>
      <c r="Z40" s="356"/>
      <c r="AA40" s="356"/>
      <c r="AB40" s="356"/>
      <c r="AC40" s="356"/>
      <c r="AD40" s="310">
        <f>'Art. 121'!AF48</f>
        <v>2</v>
      </c>
      <c r="AE40" s="94">
        <f>IF(AG40=1,AK40,AG40)</f>
        <v>0.32467532467532467</v>
      </c>
      <c r="AF40">
        <f>AD40/2</f>
        <v>1</v>
      </c>
      <c r="AG40" s="92">
        <f>IF(AND(AF40&gt;=0,AF40&lt;=1),1,"No aplica")</f>
        <v>1</v>
      </c>
      <c r="AH40" s="95">
        <f>AD40/(AG40*2)</f>
        <v>1</v>
      </c>
      <c r="AI40" s="96">
        <f>IF(AG40=1,AG40/$AG$32,"No aplica")</f>
        <v>0.14285714285714285</v>
      </c>
      <c r="AJ40" s="96">
        <f>AF40*AI40</f>
        <v>0.14285714285714285</v>
      </c>
      <c r="AK40" s="96">
        <f>AJ40*$AE$23</f>
        <v>0.32467532467532467</v>
      </c>
    </row>
    <row r="41" spans="1:37" ht="24.9" customHeight="1" x14ac:dyDescent="0.25">
      <c r="A41" s="383" t="s">
        <v>1673</v>
      </c>
      <c r="B41" s="383"/>
      <c r="C41" s="383"/>
      <c r="D41" s="383"/>
      <c r="E41" s="383"/>
      <c r="F41" s="383"/>
      <c r="G41" s="383"/>
      <c r="H41" s="383"/>
      <c r="I41" s="383"/>
      <c r="J41" s="383"/>
      <c r="K41" s="383"/>
      <c r="L41" s="383"/>
      <c r="M41" s="383"/>
      <c r="N41" s="383"/>
      <c r="O41" s="383"/>
      <c r="P41" s="383"/>
      <c r="Q41" s="383"/>
      <c r="R41" s="383"/>
      <c r="S41" s="383"/>
      <c r="T41" s="383"/>
      <c r="U41" s="383"/>
      <c r="V41" s="383"/>
      <c r="W41" s="383"/>
      <c r="X41" s="383"/>
      <c r="Y41" s="383"/>
      <c r="Z41" s="383"/>
      <c r="AA41" s="383"/>
      <c r="AB41" s="383"/>
      <c r="AC41" s="383"/>
      <c r="AD41" s="383"/>
      <c r="AE41" s="94">
        <f>SUM(AE36:AE40)</f>
        <v>1.6233766233766234</v>
      </c>
      <c r="AF41" s="61"/>
      <c r="AG41" s="97">
        <f>SUM(AG36:AG40)</f>
        <v>5</v>
      </c>
      <c r="AH41" s="98"/>
      <c r="AI41" s="99"/>
      <c r="AJ41" s="99"/>
      <c r="AK41" s="99"/>
    </row>
    <row r="42" spans="1:37" ht="24.9" customHeight="1" x14ac:dyDescent="0.25">
      <c r="A42" s="384" t="s">
        <v>1674</v>
      </c>
      <c r="B42" s="384"/>
      <c r="C42" s="384"/>
      <c r="D42" s="384"/>
      <c r="E42" s="384"/>
      <c r="F42" s="384"/>
      <c r="G42" s="384"/>
      <c r="H42" s="384"/>
      <c r="I42" s="384"/>
      <c r="J42" s="384"/>
      <c r="K42" s="384"/>
      <c r="L42" s="384"/>
      <c r="M42" s="384"/>
      <c r="N42" s="384"/>
      <c r="O42" s="384"/>
      <c r="P42" s="384"/>
      <c r="Q42" s="384"/>
      <c r="R42" s="384"/>
      <c r="S42" s="384"/>
      <c r="T42" s="384"/>
      <c r="U42" s="384"/>
      <c r="V42" s="384"/>
      <c r="W42" s="384"/>
      <c r="X42" s="384"/>
      <c r="Y42" s="384"/>
      <c r="Z42" s="384"/>
      <c r="AA42" s="384"/>
      <c r="AB42" s="384"/>
      <c r="AC42" s="384"/>
      <c r="AD42" s="384"/>
      <c r="AE42" s="94">
        <f>AE41/$AE$23*100</f>
        <v>71.428571428571416</v>
      </c>
      <c r="AF42" s="61"/>
      <c r="AG42" s="97"/>
      <c r="AH42" s="98"/>
      <c r="AI42" s="99"/>
      <c r="AJ42" s="99"/>
      <c r="AK42" s="99"/>
    </row>
    <row r="43" spans="1:37" ht="24.9" customHeight="1" x14ac:dyDescent="0.25">
      <c r="A43" s="103"/>
      <c r="B43" s="103"/>
      <c r="C43" s="103"/>
      <c r="D43" s="103"/>
      <c r="E43" s="103"/>
      <c r="F43" s="103"/>
      <c r="G43" s="103"/>
      <c r="H43" s="103"/>
      <c r="I43" s="103"/>
      <c r="J43" s="103"/>
      <c r="K43" s="103"/>
      <c r="L43" s="103"/>
      <c r="M43" s="103"/>
      <c r="N43" s="103"/>
      <c r="O43" s="103"/>
      <c r="P43" s="103"/>
      <c r="Q43" s="104"/>
      <c r="R43" s="105"/>
      <c r="S43" s="105"/>
      <c r="T43" s="105"/>
      <c r="U43" s="105"/>
      <c r="V43" s="105"/>
      <c r="W43" s="105"/>
      <c r="X43" s="105"/>
      <c r="Y43" s="105"/>
      <c r="Z43" s="105"/>
      <c r="AA43" s="105"/>
      <c r="AB43" s="105"/>
      <c r="AC43" s="105"/>
      <c r="AD43" s="106"/>
      <c r="AE43" s="106"/>
    </row>
    <row r="44" spans="1:37" ht="24.9" customHeight="1" x14ac:dyDescent="0.25">
      <c r="A44" s="107"/>
      <c r="B44" s="107"/>
      <c r="C44" s="107"/>
      <c r="D44" s="107"/>
      <c r="E44" s="107"/>
      <c r="F44" s="107"/>
      <c r="G44" s="107"/>
      <c r="H44" s="107"/>
      <c r="I44" s="107"/>
      <c r="J44" s="107"/>
      <c r="K44" s="107"/>
      <c r="L44" s="107"/>
      <c r="M44" s="107"/>
      <c r="N44" s="107"/>
      <c r="O44" s="107"/>
      <c r="P44" s="107"/>
      <c r="Q44" s="100"/>
      <c r="R44" s="107"/>
      <c r="S44" s="107"/>
      <c r="T44" s="107"/>
      <c r="U44" s="107"/>
      <c r="V44" s="107"/>
      <c r="W44" s="107"/>
      <c r="X44" s="107"/>
      <c r="Y44" s="107"/>
      <c r="Z44" s="107"/>
      <c r="AA44" s="107"/>
      <c r="AB44" s="107"/>
      <c r="AC44" s="107"/>
      <c r="AD44" s="101"/>
      <c r="AE44" s="101"/>
    </row>
    <row r="45" spans="1:37" ht="24.9" customHeight="1" x14ac:dyDescent="0.25">
      <c r="A45" s="390" t="s">
        <v>1675</v>
      </c>
      <c r="B45" s="390"/>
      <c r="C45" s="390"/>
      <c r="D45" s="390"/>
      <c r="E45" s="390"/>
      <c r="F45" s="390"/>
      <c r="G45" s="390"/>
      <c r="H45" s="390"/>
      <c r="I45" s="390"/>
      <c r="J45" s="390"/>
      <c r="K45" s="390"/>
      <c r="L45" s="390"/>
      <c r="M45" s="390"/>
      <c r="N45" s="390"/>
      <c r="O45" s="390"/>
      <c r="P45" s="390"/>
      <c r="Q45" s="390"/>
      <c r="R45" s="390"/>
      <c r="S45" s="390"/>
      <c r="T45" s="390"/>
      <c r="U45" s="390"/>
      <c r="V45" s="390"/>
      <c r="W45" s="390"/>
      <c r="X45" s="390"/>
      <c r="Y45" s="390"/>
      <c r="Z45" s="390"/>
      <c r="AA45" s="390"/>
      <c r="AB45" s="390"/>
      <c r="AC45" s="390"/>
      <c r="AD45" s="390"/>
      <c r="AE45" s="390"/>
    </row>
    <row r="46" spans="1:37" ht="24.9" customHeight="1" x14ac:dyDescent="0.25">
      <c r="A46" s="108"/>
      <c r="B46" s="108"/>
      <c r="C46" s="108"/>
      <c r="D46" s="108"/>
      <c r="E46" s="108"/>
      <c r="F46" s="108"/>
      <c r="G46" s="108"/>
      <c r="H46" s="108"/>
      <c r="I46" s="108"/>
      <c r="J46" s="108"/>
      <c r="K46" s="108"/>
      <c r="L46" s="108"/>
      <c r="M46" s="108"/>
      <c r="N46" s="108"/>
      <c r="O46" s="108"/>
      <c r="P46" s="108"/>
      <c r="Q46" s="108"/>
      <c r="R46" s="108"/>
      <c r="S46" s="108"/>
      <c r="T46" s="108"/>
      <c r="U46" s="108"/>
      <c r="V46" s="108"/>
      <c r="W46" s="108"/>
      <c r="X46" s="108"/>
      <c r="Y46" s="108"/>
      <c r="Z46" s="108"/>
      <c r="AA46" s="108"/>
      <c r="AB46" s="108"/>
      <c r="AC46" s="108"/>
      <c r="AD46" s="88"/>
      <c r="AE46" s="88"/>
    </row>
    <row r="47" spans="1:37" ht="24.9" customHeight="1" x14ac:dyDescent="0.25">
      <c r="A47" s="109"/>
      <c r="B47" s="110"/>
      <c r="C47" s="110"/>
      <c r="D47" s="110"/>
      <c r="E47" s="110"/>
      <c r="F47" s="110"/>
      <c r="G47" s="110"/>
      <c r="H47" s="110"/>
      <c r="I47" s="110"/>
      <c r="J47" s="110"/>
      <c r="K47" s="110"/>
      <c r="L47" s="110"/>
      <c r="M47" s="110"/>
      <c r="N47" s="110"/>
      <c r="O47" s="110"/>
      <c r="P47" s="110"/>
      <c r="Q47" s="111"/>
      <c r="R47" s="110"/>
      <c r="S47" s="110"/>
      <c r="T47" s="110"/>
      <c r="U47" s="110"/>
      <c r="V47" s="110"/>
      <c r="W47" s="110"/>
      <c r="X47" s="110"/>
      <c r="Y47" s="110"/>
      <c r="Z47" s="110"/>
      <c r="AA47" s="110"/>
      <c r="AB47" s="110"/>
      <c r="AC47" s="110"/>
      <c r="AD47" s="89"/>
      <c r="AE47" s="89"/>
    </row>
    <row r="48" spans="1:37" ht="24.9" customHeight="1" x14ac:dyDescent="0.25">
      <c r="A48" s="387" t="s">
        <v>163</v>
      </c>
      <c r="B48" s="387"/>
      <c r="C48" s="387"/>
      <c r="D48" s="387"/>
      <c r="E48" s="387"/>
      <c r="F48" s="387"/>
      <c r="G48" s="387"/>
      <c r="H48" s="387"/>
      <c r="I48" s="387"/>
      <c r="J48" s="387"/>
      <c r="K48" s="387"/>
      <c r="L48" s="387"/>
      <c r="M48" s="387"/>
      <c r="N48" s="387"/>
      <c r="O48" s="387"/>
      <c r="P48" s="387"/>
      <c r="Q48" s="387"/>
      <c r="R48" s="387"/>
      <c r="S48" s="387"/>
      <c r="T48" s="387"/>
      <c r="U48" s="387"/>
      <c r="V48" s="387"/>
      <c r="W48" s="387"/>
      <c r="X48" s="387"/>
      <c r="Y48" s="387"/>
      <c r="Z48" s="387"/>
      <c r="AA48" s="387"/>
      <c r="AB48" s="387"/>
      <c r="AC48" s="387"/>
      <c r="AD48" s="90" t="s">
        <v>187</v>
      </c>
      <c r="AE48" s="91" t="s">
        <v>7</v>
      </c>
      <c r="AF48" s="92" t="s">
        <v>1666</v>
      </c>
      <c r="AG48" s="92" t="s">
        <v>1667</v>
      </c>
      <c r="AH48" s="92" t="s">
        <v>1668</v>
      </c>
      <c r="AI48" s="93" t="s">
        <v>1669</v>
      </c>
      <c r="AJ48" s="92"/>
      <c r="AK48" s="93" t="s">
        <v>1670</v>
      </c>
    </row>
    <row r="49" spans="1:37" ht="24.9" customHeight="1" x14ac:dyDescent="0.25">
      <c r="A49" s="356" t="s">
        <v>190</v>
      </c>
      <c r="B49" s="356"/>
      <c r="C49" s="356"/>
      <c r="D49" s="356"/>
      <c r="E49" s="356"/>
      <c r="F49" s="356"/>
      <c r="G49" s="356"/>
      <c r="H49" s="356"/>
      <c r="I49" s="356"/>
      <c r="J49" s="356"/>
      <c r="K49" s="356"/>
      <c r="L49" s="356"/>
      <c r="M49" s="356"/>
      <c r="N49" s="356"/>
      <c r="O49" s="356"/>
      <c r="P49" s="356"/>
      <c r="Q49" s="356"/>
      <c r="R49" s="356"/>
      <c r="S49" s="356"/>
      <c r="T49" s="356"/>
      <c r="U49" s="356"/>
      <c r="V49" s="356"/>
      <c r="W49" s="356"/>
      <c r="X49" s="356"/>
      <c r="Y49" s="356"/>
      <c r="Z49" s="356"/>
      <c r="AA49" s="356"/>
      <c r="AB49" s="356"/>
      <c r="AC49" s="356"/>
      <c r="AD49" s="310">
        <f>'Art. 121'!AF57</f>
        <v>2</v>
      </c>
      <c r="AE49" s="94">
        <f t="shared" ref="AE49:AE62" si="7">IF(AG49=1,AK49,AG49)</f>
        <v>0.32467532467532467</v>
      </c>
      <c r="AF49">
        <f t="shared" ref="AF49:AF62" si="8">AD49/2</f>
        <v>1</v>
      </c>
      <c r="AG49" s="92">
        <f t="shared" ref="AG49:AG62" si="9">IF(AND(AF49&gt;=0,AF49&lt;=1),1,"No aplica")</f>
        <v>1</v>
      </c>
      <c r="AH49" s="95">
        <f t="shared" ref="AH49:AH62" si="10">AD49/(AG49*2)</f>
        <v>1</v>
      </c>
      <c r="AI49" s="96">
        <f t="shared" ref="AI49:AI62" si="11">IF(AG49=1,AG49/$AG$32,"No aplica")</f>
        <v>0.14285714285714285</v>
      </c>
      <c r="AJ49" s="96">
        <f t="shared" ref="AJ49:AJ62" si="12">AF49*AI49</f>
        <v>0.14285714285714285</v>
      </c>
      <c r="AK49" s="96">
        <f t="shared" ref="AK49:AK62" si="13">AJ49*$AE$23</f>
        <v>0.32467532467532467</v>
      </c>
    </row>
    <row r="50" spans="1:37" ht="24.9" customHeight="1" x14ac:dyDescent="0.25">
      <c r="A50" s="356" t="s">
        <v>191</v>
      </c>
      <c r="B50" s="356"/>
      <c r="C50" s="356"/>
      <c r="D50" s="356"/>
      <c r="E50" s="356"/>
      <c r="F50" s="356"/>
      <c r="G50" s="356"/>
      <c r="H50" s="356"/>
      <c r="I50" s="356"/>
      <c r="J50" s="356"/>
      <c r="K50" s="356"/>
      <c r="L50" s="356"/>
      <c r="M50" s="356"/>
      <c r="N50" s="356"/>
      <c r="O50" s="356"/>
      <c r="P50" s="356"/>
      <c r="Q50" s="356"/>
      <c r="R50" s="356"/>
      <c r="S50" s="356"/>
      <c r="T50" s="356"/>
      <c r="U50" s="356"/>
      <c r="V50" s="356"/>
      <c r="W50" s="356"/>
      <c r="X50" s="356"/>
      <c r="Y50" s="356"/>
      <c r="Z50" s="356"/>
      <c r="AA50" s="356"/>
      <c r="AB50" s="356"/>
      <c r="AC50" s="356"/>
      <c r="AD50" s="310">
        <f>'Art. 121'!AF58</f>
        <v>2</v>
      </c>
      <c r="AE50" s="94">
        <f t="shared" si="7"/>
        <v>0.32467532467532467</v>
      </c>
      <c r="AF50">
        <f t="shared" si="8"/>
        <v>1</v>
      </c>
      <c r="AG50" s="92">
        <f t="shared" si="9"/>
        <v>1</v>
      </c>
      <c r="AH50" s="95">
        <f t="shared" si="10"/>
        <v>1</v>
      </c>
      <c r="AI50" s="96">
        <f t="shared" si="11"/>
        <v>0.14285714285714285</v>
      </c>
      <c r="AJ50" s="96">
        <f t="shared" si="12"/>
        <v>0.14285714285714285</v>
      </c>
      <c r="AK50" s="96">
        <f t="shared" si="13"/>
        <v>0.32467532467532467</v>
      </c>
    </row>
    <row r="51" spans="1:37" ht="24.9" customHeight="1" x14ac:dyDescent="0.25">
      <c r="A51" s="356" t="s">
        <v>205</v>
      </c>
      <c r="B51" s="356"/>
      <c r="C51" s="356"/>
      <c r="D51" s="356"/>
      <c r="E51" s="356"/>
      <c r="F51" s="356"/>
      <c r="G51" s="356"/>
      <c r="H51" s="356"/>
      <c r="I51" s="356"/>
      <c r="J51" s="356"/>
      <c r="K51" s="356"/>
      <c r="L51" s="356"/>
      <c r="M51" s="356"/>
      <c r="N51" s="356"/>
      <c r="O51" s="356"/>
      <c r="P51" s="356"/>
      <c r="Q51" s="356"/>
      <c r="R51" s="356"/>
      <c r="S51" s="356"/>
      <c r="T51" s="356"/>
      <c r="U51" s="356"/>
      <c r="V51" s="356"/>
      <c r="W51" s="356"/>
      <c r="X51" s="356"/>
      <c r="Y51" s="356"/>
      <c r="Z51" s="356"/>
      <c r="AA51" s="356"/>
      <c r="AB51" s="356"/>
      <c r="AC51" s="356"/>
      <c r="AD51" s="310">
        <f>'Art. 121'!AF59</f>
        <v>2</v>
      </c>
      <c r="AE51" s="94">
        <f t="shared" si="7"/>
        <v>0.32467532467532467</v>
      </c>
      <c r="AF51">
        <f t="shared" si="8"/>
        <v>1</v>
      </c>
      <c r="AG51" s="92">
        <f t="shared" si="9"/>
        <v>1</v>
      </c>
      <c r="AH51" s="95">
        <f t="shared" si="10"/>
        <v>1</v>
      </c>
      <c r="AI51" s="96">
        <f t="shared" si="11"/>
        <v>0.14285714285714285</v>
      </c>
      <c r="AJ51" s="96">
        <f t="shared" si="12"/>
        <v>0.14285714285714285</v>
      </c>
      <c r="AK51" s="96">
        <f t="shared" si="13"/>
        <v>0.32467532467532467</v>
      </c>
    </row>
    <row r="52" spans="1:37" ht="24.9" customHeight="1" x14ac:dyDescent="0.25">
      <c r="A52" s="356" t="s">
        <v>206</v>
      </c>
      <c r="B52" s="356"/>
      <c r="C52" s="356"/>
      <c r="D52" s="356"/>
      <c r="E52" s="356"/>
      <c r="F52" s="356"/>
      <c r="G52" s="356"/>
      <c r="H52" s="356"/>
      <c r="I52" s="356"/>
      <c r="J52" s="356"/>
      <c r="K52" s="356"/>
      <c r="L52" s="356"/>
      <c r="M52" s="356"/>
      <c r="N52" s="356"/>
      <c r="O52" s="356"/>
      <c r="P52" s="356"/>
      <c r="Q52" s="356"/>
      <c r="R52" s="356"/>
      <c r="S52" s="356"/>
      <c r="T52" s="356"/>
      <c r="U52" s="356"/>
      <c r="V52" s="356"/>
      <c r="W52" s="356"/>
      <c r="X52" s="356"/>
      <c r="Y52" s="356"/>
      <c r="Z52" s="356"/>
      <c r="AA52" s="356"/>
      <c r="AB52" s="356"/>
      <c r="AC52" s="356"/>
      <c r="AD52" s="310">
        <f>'Art. 121'!AF60</f>
        <v>2</v>
      </c>
      <c r="AE52" s="94">
        <f t="shared" si="7"/>
        <v>0.32467532467532467</v>
      </c>
      <c r="AF52">
        <f t="shared" si="8"/>
        <v>1</v>
      </c>
      <c r="AG52" s="92">
        <f t="shared" si="9"/>
        <v>1</v>
      </c>
      <c r="AH52" s="95">
        <f t="shared" si="10"/>
        <v>1</v>
      </c>
      <c r="AI52" s="96">
        <f t="shared" si="11"/>
        <v>0.14285714285714285</v>
      </c>
      <c r="AJ52" s="96">
        <f t="shared" si="12"/>
        <v>0.14285714285714285</v>
      </c>
      <c r="AK52" s="96">
        <f t="shared" si="13"/>
        <v>0.32467532467532467</v>
      </c>
    </row>
    <row r="53" spans="1:37" ht="24.9" customHeight="1" x14ac:dyDescent="0.25">
      <c r="A53" s="356" t="s">
        <v>207</v>
      </c>
      <c r="B53" s="356"/>
      <c r="C53" s="356"/>
      <c r="D53" s="356"/>
      <c r="E53" s="356"/>
      <c r="F53" s="356"/>
      <c r="G53" s="356"/>
      <c r="H53" s="356"/>
      <c r="I53" s="356"/>
      <c r="J53" s="356"/>
      <c r="K53" s="356"/>
      <c r="L53" s="356"/>
      <c r="M53" s="356"/>
      <c r="N53" s="356"/>
      <c r="O53" s="356"/>
      <c r="P53" s="356"/>
      <c r="Q53" s="356"/>
      <c r="R53" s="356"/>
      <c r="S53" s="356"/>
      <c r="T53" s="356"/>
      <c r="U53" s="356"/>
      <c r="V53" s="356"/>
      <c r="W53" s="356"/>
      <c r="X53" s="356"/>
      <c r="Y53" s="356"/>
      <c r="Z53" s="356"/>
      <c r="AA53" s="356"/>
      <c r="AB53" s="356"/>
      <c r="AC53" s="356"/>
      <c r="AD53" s="310">
        <f>'Art. 121'!AF61</f>
        <v>2</v>
      </c>
      <c r="AE53" s="94">
        <f t="shared" si="7"/>
        <v>0.32467532467532467</v>
      </c>
      <c r="AF53">
        <f t="shared" si="8"/>
        <v>1</v>
      </c>
      <c r="AG53" s="92">
        <f t="shared" si="9"/>
        <v>1</v>
      </c>
      <c r="AH53" s="95">
        <f t="shared" si="10"/>
        <v>1</v>
      </c>
      <c r="AI53" s="96">
        <f t="shared" si="11"/>
        <v>0.14285714285714285</v>
      </c>
      <c r="AJ53" s="96">
        <f t="shared" si="12"/>
        <v>0.14285714285714285</v>
      </c>
      <c r="AK53" s="96">
        <f t="shared" si="13"/>
        <v>0.32467532467532467</v>
      </c>
    </row>
    <row r="54" spans="1:37" ht="24.9" customHeight="1" x14ac:dyDescent="0.25">
      <c r="A54" s="356" t="s">
        <v>208</v>
      </c>
      <c r="B54" s="356"/>
      <c r="C54" s="356"/>
      <c r="D54" s="356"/>
      <c r="E54" s="356"/>
      <c r="F54" s="356"/>
      <c r="G54" s="356"/>
      <c r="H54" s="356"/>
      <c r="I54" s="356"/>
      <c r="J54" s="356"/>
      <c r="K54" s="356"/>
      <c r="L54" s="356"/>
      <c r="M54" s="356"/>
      <c r="N54" s="356"/>
      <c r="O54" s="356"/>
      <c r="P54" s="356"/>
      <c r="Q54" s="356"/>
      <c r="R54" s="356"/>
      <c r="S54" s="356"/>
      <c r="T54" s="356"/>
      <c r="U54" s="356"/>
      <c r="V54" s="356"/>
      <c r="W54" s="356"/>
      <c r="X54" s="356"/>
      <c r="Y54" s="356"/>
      <c r="Z54" s="356"/>
      <c r="AA54" s="356"/>
      <c r="AB54" s="356"/>
      <c r="AC54" s="356"/>
      <c r="AD54" s="310">
        <f>'Art. 121'!AF62</f>
        <v>2</v>
      </c>
      <c r="AE54" s="94">
        <f t="shared" si="7"/>
        <v>0.32467532467532467</v>
      </c>
      <c r="AF54">
        <f t="shared" si="8"/>
        <v>1</v>
      </c>
      <c r="AG54" s="92">
        <f t="shared" si="9"/>
        <v>1</v>
      </c>
      <c r="AH54" s="95">
        <f t="shared" si="10"/>
        <v>1</v>
      </c>
      <c r="AI54" s="96">
        <f t="shared" si="11"/>
        <v>0.14285714285714285</v>
      </c>
      <c r="AJ54" s="96">
        <f t="shared" si="12"/>
        <v>0.14285714285714285</v>
      </c>
      <c r="AK54" s="96">
        <f t="shared" si="13"/>
        <v>0.32467532467532467</v>
      </c>
    </row>
    <row r="55" spans="1:37" ht="24.9" customHeight="1" x14ac:dyDescent="0.25">
      <c r="A55" s="356" t="s">
        <v>209</v>
      </c>
      <c r="B55" s="356"/>
      <c r="C55" s="356"/>
      <c r="D55" s="356"/>
      <c r="E55" s="356"/>
      <c r="F55" s="356"/>
      <c r="G55" s="356"/>
      <c r="H55" s="356"/>
      <c r="I55" s="356"/>
      <c r="J55" s="356"/>
      <c r="K55" s="356"/>
      <c r="L55" s="356"/>
      <c r="M55" s="356"/>
      <c r="N55" s="356"/>
      <c r="O55" s="356"/>
      <c r="P55" s="356"/>
      <c r="Q55" s="356"/>
      <c r="R55" s="356"/>
      <c r="S55" s="356"/>
      <c r="T55" s="356"/>
      <c r="U55" s="356"/>
      <c r="V55" s="356"/>
      <c r="W55" s="356"/>
      <c r="X55" s="356"/>
      <c r="Y55" s="356"/>
      <c r="Z55" s="356"/>
      <c r="AA55" s="356"/>
      <c r="AB55" s="356"/>
      <c r="AC55" s="356"/>
      <c r="AD55" s="310">
        <f>'Art. 121'!AF63</f>
        <v>2</v>
      </c>
      <c r="AE55" s="94">
        <f t="shared" si="7"/>
        <v>0.32467532467532467</v>
      </c>
      <c r="AF55">
        <f t="shared" si="8"/>
        <v>1</v>
      </c>
      <c r="AG55" s="92">
        <f t="shared" si="9"/>
        <v>1</v>
      </c>
      <c r="AH55" s="95">
        <f t="shared" si="10"/>
        <v>1</v>
      </c>
      <c r="AI55" s="96">
        <f t="shared" si="11"/>
        <v>0.14285714285714285</v>
      </c>
      <c r="AJ55" s="96">
        <f t="shared" si="12"/>
        <v>0.14285714285714285</v>
      </c>
      <c r="AK55" s="96">
        <f t="shared" si="13"/>
        <v>0.32467532467532467</v>
      </c>
    </row>
    <row r="56" spans="1:37" ht="24.9" customHeight="1" x14ac:dyDescent="0.25">
      <c r="A56" s="356" t="s">
        <v>210</v>
      </c>
      <c r="B56" s="356"/>
      <c r="C56" s="356"/>
      <c r="D56" s="356"/>
      <c r="E56" s="356"/>
      <c r="F56" s="356"/>
      <c r="G56" s="356"/>
      <c r="H56" s="356"/>
      <c r="I56" s="356"/>
      <c r="J56" s="356"/>
      <c r="K56" s="356"/>
      <c r="L56" s="356"/>
      <c r="M56" s="356"/>
      <c r="N56" s="356"/>
      <c r="O56" s="356"/>
      <c r="P56" s="356"/>
      <c r="Q56" s="356"/>
      <c r="R56" s="356"/>
      <c r="S56" s="356"/>
      <c r="T56" s="356"/>
      <c r="U56" s="356"/>
      <c r="V56" s="356"/>
      <c r="W56" s="356"/>
      <c r="X56" s="356"/>
      <c r="Y56" s="356"/>
      <c r="Z56" s="356"/>
      <c r="AA56" s="356"/>
      <c r="AB56" s="356"/>
      <c r="AC56" s="356"/>
      <c r="AD56" s="310">
        <f>'Art. 121'!AF64</f>
        <v>2</v>
      </c>
      <c r="AE56" s="94">
        <f t="shared" si="7"/>
        <v>0.32467532467532467</v>
      </c>
      <c r="AF56">
        <f t="shared" si="8"/>
        <v>1</v>
      </c>
      <c r="AG56" s="92">
        <f t="shared" si="9"/>
        <v>1</v>
      </c>
      <c r="AH56" s="95">
        <f t="shared" si="10"/>
        <v>1</v>
      </c>
      <c r="AI56" s="96">
        <f t="shared" si="11"/>
        <v>0.14285714285714285</v>
      </c>
      <c r="AJ56" s="96">
        <f t="shared" si="12"/>
        <v>0.14285714285714285</v>
      </c>
      <c r="AK56" s="96">
        <f t="shared" si="13"/>
        <v>0.32467532467532467</v>
      </c>
    </row>
    <row r="57" spans="1:37" ht="24.9" customHeight="1" x14ac:dyDescent="0.25">
      <c r="A57" s="356" t="s">
        <v>211</v>
      </c>
      <c r="B57" s="356"/>
      <c r="C57" s="356"/>
      <c r="D57" s="356"/>
      <c r="E57" s="356"/>
      <c r="F57" s="356"/>
      <c r="G57" s="356"/>
      <c r="H57" s="356"/>
      <c r="I57" s="356"/>
      <c r="J57" s="356"/>
      <c r="K57" s="356"/>
      <c r="L57" s="356"/>
      <c r="M57" s="356"/>
      <c r="N57" s="356"/>
      <c r="O57" s="356"/>
      <c r="P57" s="356"/>
      <c r="Q57" s="356"/>
      <c r="R57" s="356"/>
      <c r="S57" s="356"/>
      <c r="T57" s="356"/>
      <c r="U57" s="356"/>
      <c r="V57" s="356"/>
      <c r="W57" s="356"/>
      <c r="X57" s="356"/>
      <c r="Y57" s="356"/>
      <c r="Z57" s="356"/>
      <c r="AA57" s="356"/>
      <c r="AB57" s="356"/>
      <c r="AC57" s="356"/>
      <c r="AD57" s="310">
        <f>'Art. 121'!AF65</f>
        <v>2</v>
      </c>
      <c r="AE57" s="94">
        <f t="shared" si="7"/>
        <v>0.32467532467532467</v>
      </c>
      <c r="AF57">
        <f t="shared" si="8"/>
        <v>1</v>
      </c>
      <c r="AG57" s="92">
        <f t="shared" si="9"/>
        <v>1</v>
      </c>
      <c r="AH57" s="95">
        <f t="shared" si="10"/>
        <v>1</v>
      </c>
      <c r="AI57" s="96">
        <f t="shared" si="11"/>
        <v>0.14285714285714285</v>
      </c>
      <c r="AJ57" s="96">
        <f t="shared" si="12"/>
        <v>0.14285714285714285</v>
      </c>
      <c r="AK57" s="96">
        <f t="shared" si="13"/>
        <v>0.32467532467532467</v>
      </c>
    </row>
    <row r="58" spans="1:37" ht="24.9" customHeight="1" x14ac:dyDescent="0.25">
      <c r="A58" s="356" t="s">
        <v>212</v>
      </c>
      <c r="B58" s="356"/>
      <c r="C58" s="356"/>
      <c r="D58" s="356"/>
      <c r="E58" s="356"/>
      <c r="F58" s="356"/>
      <c r="G58" s="356"/>
      <c r="H58" s="356"/>
      <c r="I58" s="356"/>
      <c r="J58" s="356"/>
      <c r="K58" s="356"/>
      <c r="L58" s="356"/>
      <c r="M58" s="356"/>
      <c r="N58" s="356"/>
      <c r="O58" s="356"/>
      <c r="P58" s="356"/>
      <c r="Q58" s="356"/>
      <c r="R58" s="356"/>
      <c r="S58" s="356"/>
      <c r="T58" s="356"/>
      <c r="U58" s="356"/>
      <c r="V58" s="356"/>
      <c r="W58" s="356"/>
      <c r="X58" s="356"/>
      <c r="Y58" s="356"/>
      <c r="Z58" s="356"/>
      <c r="AA58" s="356"/>
      <c r="AB58" s="356"/>
      <c r="AC58" s="356"/>
      <c r="AD58" s="310">
        <f>'Art. 121'!AF66</f>
        <v>0</v>
      </c>
      <c r="AE58" s="94">
        <f t="shared" si="7"/>
        <v>0</v>
      </c>
      <c r="AF58">
        <f t="shared" si="8"/>
        <v>0</v>
      </c>
      <c r="AG58" s="92">
        <f t="shared" si="9"/>
        <v>1</v>
      </c>
      <c r="AH58" s="95">
        <f t="shared" si="10"/>
        <v>0</v>
      </c>
      <c r="AI58" s="96">
        <f t="shared" si="11"/>
        <v>0.14285714285714285</v>
      </c>
      <c r="AJ58" s="96">
        <f t="shared" si="12"/>
        <v>0</v>
      </c>
      <c r="AK58" s="96">
        <f t="shared" si="13"/>
        <v>0</v>
      </c>
    </row>
    <row r="59" spans="1:37" ht="24.9" customHeight="1" x14ac:dyDescent="0.25">
      <c r="A59" s="356" t="s">
        <v>213</v>
      </c>
      <c r="B59" s="356"/>
      <c r="C59" s="356"/>
      <c r="D59" s="356"/>
      <c r="E59" s="356"/>
      <c r="F59" s="356"/>
      <c r="G59" s="356"/>
      <c r="H59" s="356"/>
      <c r="I59" s="356"/>
      <c r="J59" s="356"/>
      <c r="K59" s="356"/>
      <c r="L59" s="356"/>
      <c r="M59" s="356"/>
      <c r="N59" s="356"/>
      <c r="O59" s="356"/>
      <c r="P59" s="356"/>
      <c r="Q59" s="356"/>
      <c r="R59" s="356"/>
      <c r="S59" s="356"/>
      <c r="T59" s="356"/>
      <c r="U59" s="356"/>
      <c r="V59" s="356"/>
      <c r="W59" s="356"/>
      <c r="X59" s="356"/>
      <c r="Y59" s="356"/>
      <c r="Z59" s="356"/>
      <c r="AA59" s="356"/>
      <c r="AB59" s="356"/>
      <c r="AC59" s="356"/>
      <c r="AD59" s="310">
        <f>'Art. 121'!AF67</f>
        <v>2</v>
      </c>
      <c r="AE59" s="94">
        <f t="shared" si="7"/>
        <v>0.32467532467532467</v>
      </c>
      <c r="AF59">
        <f t="shared" si="8"/>
        <v>1</v>
      </c>
      <c r="AG59" s="92">
        <f t="shared" si="9"/>
        <v>1</v>
      </c>
      <c r="AH59" s="95">
        <f t="shared" si="10"/>
        <v>1</v>
      </c>
      <c r="AI59" s="96">
        <f t="shared" si="11"/>
        <v>0.14285714285714285</v>
      </c>
      <c r="AJ59" s="96">
        <f t="shared" si="12"/>
        <v>0.14285714285714285</v>
      </c>
      <c r="AK59" s="96">
        <f t="shared" si="13"/>
        <v>0.32467532467532467</v>
      </c>
    </row>
    <row r="60" spans="1:37" ht="24.9" customHeight="1" x14ac:dyDescent="0.25">
      <c r="A60" s="356" t="s">
        <v>214</v>
      </c>
      <c r="B60" s="356"/>
      <c r="C60" s="356"/>
      <c r="D60" s="356"/>
      <c r="E60" s="356"/>
      <c r="F60" s="356"/>
      <c r="G60" s="356"/>
      <c r="H60" s="356"/>
      <c r="I60" s="356"/>
      <c r="J60" s="356"/>
      <c r="K60" s="356"/>
      <c r="L60" s="356"/>
      <c r="M60" s="356"/>
      <c r="N60" s="356"/>
      <c r="O60" s="356"/>
      <c r="P60" s="356"/>
      <c r="Q60" s="356"/>
      <c r="R60" s="356"/>
      <c r="S60" s="356"/>
      <c r="T60" s="356"/>
      <c r="U60" s="356"/>
      <c r="V60" s="356"/>
      <c r="W60" s="356"/>
      <c r="X60" s="356"/>
      <c r="Y60" s="356"/>
      <c r="Z60" s="356"/>
      <c r="AA60" s="356"/>
      <c r="AB60" s="356"/>
      <c r="AC60" s="356"/>
      <c r="AD60" s="310">
        <f>'Art. 121'!AF68</f>
        <v>2</v>
      </c>
      <c r="AE60" s="94">
        <f t="shared" si="7"/>
        <v>0.32467532467532467</v>
      </c>
      <c r="AF60">
        <f t="shared" si="8"/>
        <v>1</v>
      </c>
      <c r="AG60" s="92">
        <f t="shared" si="9"/>
        <v>1</v>
      </c>
      <c r="AH60" s="95">
        <f t="shared" si="10"/>
        <v>1</v>
      </c>
      <c r="AI60" s="96">
        <f t="shared" si="11"/>
        <v>0.14285714285714285</v>
      </c>
      <c r="AJ60" s="96">
        <f t="shared" si="12"/>
        <v>0.14285714285714285</v>
      </c>
      <c r="AK60" s="96">
        <f t="shared" si="13"/>
        <v>0.32467532467532467</v>
      </c>
    </row>
    <row r="61" spans="1:37" ht="24.9" customHeight="1" x14ac:dyDescent="0.25">
      <c r="A61" s="356" t="s">
        <v>215</v>
      </c>
      <c r="B61" s="356"/>
      <c r="C61" s="356"/>
      <c r="D61" s="356"/>
      <c r="E61" s="356"/>
      <c r="F61" s="356"/>
      <c r="G61" s="356"/>
      <c r="H61" s="356"/>
      <c r="I61" s="356"/>
      <c r="J61" s="356"/>
      <c r="K61" s="356"/>
      <c r="L61" s="356"/>
      <c r="M61" s="356"/>
      <c r="N61" s="356"/>
      <c r="O61" s="356"/>
      <c r="P61" s="356"/>
      <c r="Q61" s="356"/>
      <c r="R61" s="356"/>
      <c r="S61" s="356"/>
      <c r="T61" s="356"/>
      <c r="U61" s="356"/>
      <c r="V61" s="356"/>
      <c r="W61" s="356"/>
      <c r="X61" s="356"/>
      <c r="Y61" s="356"/>
      <c r="Z61" s="356"/>
      <c r="AA61" s="356"/>
      <c r="AB61" s="356"/>
      <c r="AC61" s="356"/>
      <c r="AD61" s="310">
        <f>'Art. 121'!AF69</f>
        <v>2</v>
      </c>
      <c r="AE61" s="94">
        <f t="shared" si="7"/>
        <v>0.32467532467532467</v>
      </c>
      <c r="AF61">
        <f t="shared" si="8"/>
        <v>1</v>
      </c>
      <c r="AG61" s="92">
        <f t="shared" si="9"/>
        <v>1</v>
      </c>
      <c r="AH61" s="95">
        <f t="shared" si="10"/>
        <v>1</v>
      </c>
      <c r="AI61" s="96">
        <f t="shared" si="11"/>
        <v>0.14285714285714285</v>
      </c>
      <c r="AJ61" s="96">
        <f t="shared" si="12"/>
        <v>0.14285714285714285</v>
      </c>
      <c r="AK61" s="96">
        <f t="shared" si="13"/>
        <v>0.32467532467532467</v>
      </c>
    </row>
    <row r="62" spans="1:37" ht="24.9" customHeight="1" x14ac:dyDescent="0.25">
      <c r="A62" s="356" t="s">
        <v>216</v>
      </c>
      <c r="B62" s="356"/>
      <c r="C62" s="356"/>
      <c r="D62" s="356"/>
      <c r="E62" s="356"/>
      <c r="F62" s="356"/>
      <c r="G62" s="356"/>
      <c r="H62" s="356"/>
      <c r="I62" s="356"/>
      <c r="J62" s="356"/>
      <c r="K62" s="356"/>
      <c r="L62" s="356"/>
      <c r="M62" s="356"/>
      <c r="N62" s="356"/>
      <c r="O62" s="356"/>
      <c r="P62" s="356"/>
      <c r="Q62" s="356"/>
      <c r="R62" s="356"/>
      <c r="S62" s="356"/>
      <c r="T62" s="356"/>
      <c r="U62" s="356"/>
      <c r="V62" s="356"/>
      <c r="W62" s="356"/>
      <c r="X62" s="356"/>
      <c r="Y62" s="356"/>
      <c r="Z62" s="356"/>
      <c r="AA62" s="356"/>
      <c r="AB62" s="356"/>
      <c r="AC62" s="356"/>
      <c r="AD62" s="310">
        <f>'Art. 121'!AF70</f>
        <v>0</v>
      </c>
      <c r="AE62" s="94">
        <f t="shared" si="7"/>
        <v>0</v>
      </c>
      <c r="AF62">
        <f t="shared" si="8"/>
        <v>0</v>
      </c>
      <c r="AG62" s="92">
        <f t="shared" si="9"/>
        <v>1</v>
      </c>
      <c r="AH62" s="95">
        <f t="shared" si="10"/>
        <v>0</v>
      </c>
      <c r="AI62" s="96">
        <f t="shared" si="11"/>
        <v>0.14285714285714285</v>
      </c>
      <c r="AJ62" s="96">
        <f t="shared" si="12"/>
        <v>0</v>
      </c>
      <c r="AK62" s="96">
        <f t="shared" si="13"/>
        <v>0</v>
      </c>
    </row>
    <row r="63" spans="1:37" ht="24.9" customHeight="1" x14ac:dyDescent="0.25">
      <c r="A63" s="383" t="s">
        <v>1676</v>
      </c>
      <c r="B63" s="383"/>
      <c r="C63" s="383"/>
      <c r="D63" s="383"/>
      <c r="E63" s="383"/>
      <c r="F63" s="383"/>
      <c r="G63" s="383"/>
      <c r="H63" s="383"/>
      <c r="I63" s="383"/>
      <c r="J63" s="383"/>
      <c r="K63" s="383"/>
      <c r="L63" s="383"/>
      <c r="M63" s="383"/>
      <c r="N63" s="383"/>
      <c r="O63" s="383"/>
      <c r="P63" s="383"/>
      <c r="Q63" s="383"/>
      <c r="R63" s="383"/>
      <c r="S63" s="383"/>
      <c r="T63" s="383"/>
      <c r="U63" s="383"/>
      <c r="V63" s="383"/>
      <c r="W63" s="383"/>
      <c r="X63" s="383"/>
      <c r="Y63" s="383"/>
      <c r="Z63" s="383"/>
      <c r="AA63" s="383"/>
      <c r="AB63" s="383"/>
      <c r="AC63" s="383"/>
      <c r="AD63" s="383"/>
      <c r="AE63" s="94">
        <f>SUM(AE49:AE62)</f>
        <v>3.896103896103897</v>
      </c>
      <c r="AF63" s="61"/>
      <c r="AG63" s="97">
        <f>SUM(AG49:AG62)</f>
        <v>14</v>
      </c>
      <c r="AH63" s="98"/>
      <c r="AI63" s="99"/>
      <c r="AJ63" s="99"/>
      <c r="AK63" s="99"/>
    </row>
    <row r="64" spans="1:37" ht="24.9" customHeight="1" x14ac:dyDescent="0.25">
      <c r="A64" s="384" t="s">
        <v>1677</v>
      </c>
      <c r="B64" s="384"/>
      <c r="C64" s="384"/>
      <c r="D64" s="384"/>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94">
        <f>AE63/$AE$23*100</f>
        <v>171.42857142857144</v>
      </c>
      <c r="AF64" s="61"/>
      <c r="AG64" s="97"/>
      <c r="AH64" s="98"/>
      <c r="AI64" s="99"/>
      <c r="AJ64" s="99"/>
      <c r="AK64" s="99"/>
    </row>
    <row r="65" spans="1:37" ht="24.9" customHeight="1" x14ac:dyDescent="0.25">
      <c r="A65" s="73"/>
      <c r="B65" s="73"/>
      <c r="C65" s="73"/>
      <c r="D65" s="73"/>
      <c r="E65" s="73"/>
      <c r="F65" s="73"/>
      <c r="G65" s="73"/>
      <c r="H65" s="73"/>
      <c r="I65" s="73"/>
      <c r="J65" s="73"/>
      <c r="K65" s="73"/>
      <c r="L65" s="73"/>
      <c r="M65" s="73"/>
      <c r="N65" s="73"/>
      <c r="O65" s="73"/>
      <c r="P65" s="73"/>
      <c r="Q65" s="100"/>
      <c r="R65" s="73"/>
      <c r="S65" s="73"/>
      <c r="T65" s="73"/>
      <c r="U65" s="73"/>
      <c r="V65" s="73"/>
      <c r="W65" s="73"/>
      <c r="X65" s="73"/>
      <c r="Y65" s="73"/>
      <c r="Z65" s="73"/>
      <c r="AA65" s="73"/>
      <c r="AB65" s="73"/>
      <c r="AC65" s="73"/>
      <c r="AD65" s="101"/>
      <c r="AE65" s="101"/>
    </row>
    <row r="66" spans="1:37" ht="24.9" customHeight="1" x14ac:dyDescent="0.25">
      <c r="A66" s="391" t="s">
        <v>198</v>
      </c>
      <c r="B66" s="391"/>
      <c r="C66" s="391"/>
      <c r="D66" s="391"/>
      <c r="E66" s="391"/>
      <c r="F66" s="391"/>
      <c r="G66" s="391"/>
      <c r="H66" s="391"/>
      <c r="I66" s="391"/>
      <c r="J66" s="391"/>
      <c r="K66" s="391"/>
      <c r="L66" s="391"/>
      <c r="M66" s="391"/>
      <c r="N66" s="391"/>
      <c r="O66" s="391"/>
      <c r="P66" s="391"/>
      <c r="Q66" s="391"/>
      <c r="R66" s="391"/>
      <c r="S66" s="391"/>
      <c r="T66" s="391"/>
      <c r="U66" s="391"/>
      <c r="V66" s="391"/>
      <c r="W66" s="391"/>
      <c r="X66" s="391"/>
      <c r="Y66" s="391"/>
      <c r="Z66" s="391"/>
      <c r="AA66" s="391"/>
      <c r="AB66" s="391"/>
      <c r="AC66" s="391"/>
      <c r="AD66" s="112" t="s">
        <v>187</v>
      </c>
      <c r="AE66" s="113" t="s">
        <v>7</v>
      </c>
      <c r="AF66" s="92" t="s">
        <v>1666</v>
      </c>
      <c r="AG66" s="92" t="s">
        <v>1667</v>
      </c>
      <c r="AH66" s="92" t="s">
        <v>1668</v>
      </c>
      <c r="AI66" s="93" t="s">
        <v>1669</v>
      </c>
      <c r="AJ66" s="92"/>
      <c r="AK66" s="93" t="s">
        <v>1670</v>
      </c>
    </row>
    <row r="67" spans="1:37" ht="24.9" customHeight="1" x14ac:dyDescent="0.25">
      <c r="A67" s="356" t="s">
        <v>199</v>
      </c>
      <c r="B67" s="356"/>
      <c r="C67" s="356"/>
      <c r="D67" s="356"/>
      <c r="E67" s="356"/>
      <c r="F67" s="356"/>
      <c r="G67" s="356"/>
      <c r="H67" s="356"/>
      <c r="I67" s="356"/>
      <c r="J67" s="356"/>
      <c r="K67" s="356"/>
      <c r="L67" s="356"/>
      <c r="M67" s="356"/>
      <c r="N67" s="356"/>
      <c r="O67" s="356"/>
      <c r="P67" s="356"/>
      <c r="Q67" s="356"/>
      <c r="R67" s="356"/>
      <c r="S67" s="356"/>
      <c r="T67" s="356"/>
      <c r="U67" s="356"/>
      <c r="V67" s="356"/>
      <c r="W67" s="356"/>
      <c r="X67" s="356"/>
      <c r="Y67" s="356"/>
      <c r="Z67" s="356"/>
      <c r="AA67" s="356"/>
      <c r="AB67" s="356"/>
      <c r="AC67" s="356"/>
      <c r="AD67" s="310">
        <f>'Art. 121'!AF73</f>
        <v>2</v>
      </c>
      <c r="AE67" s="94">
        <f>IF(AG67=1,AK67,AG67)</f>
        <v>0.32467532467532467</v>
      </c>
      <c r="AF67">
        <f>AD67/2</f>
        <v>1</v>
      </c>
      <c r="AG67" s="92">
        <f>IF(AND(AF67&gt;=0,AF67&lt;=1),1,"No aplica")</f>
        <v>1</v>
      </c>
      <c r="AH67" s="95">
        <f>AD67/(AG67*2)</f>
        <v>1</v>
      </c>
      <c r="AI67" s="96">
        <f>IF(AG67=1,AG67/$AG$32,"No aplica")</f>
        <v>0.14285714285714285</v>
      </c>
      <c r="AJ67" s="96">
        <f>AF67*AI67</f>
        <v>0.14285714285714285</v>
      </c>
      <c r="AK67" s="96">
        <f>AJ67*$AE$23</f>
        <v>0.32467532467532467</v>
      </c>
    </row>
    <row r="68" spans="1:37" ht="24.9" customHeight="1" x14ac:dyDescent="0.25">
      <c r="A68" s="356" t="s">
        <v>200</v>
      </c>
      <c r="B68" s="356"/>
      <c r="C68" s="356"/>
      <c r="D68" s="356"/>
      <c r="E68" s="356"/>
      <c r="F68" s="356"/>
      <c r="G68" s="356"/>
      <c r="H68" s="356"/>
      <c r="I68" s="356"/>
      <c r="J68" s="356"/>
      <c r="K68" s="356"/>
      <c r="L68" s="356"/>
      <c r="M68" s="356"/>
      <c r="N68" s="356"/>
      <c r="O68" s="356"/>
      <c r="P68" s="356"/>
      <c r="Q68" s="356"/>
      <c r="R68" s="356"/>
      <c r="S68" s="356"/>
      <c r="T68" s="356"/>
      <c r="U68" s="356"/>
      <c r="V68" s="356"/>
      <c r="W68" s="356"/>
      <c r="X68" s="356"/>
      <c r="Y68" s="356"/>
      <c r="Z68" s="356"/>
      <c r="AA68" s="356"/>
      <c r="AB68" s="356"/>
      <c r="AC68" s="356"/>
      <c r="AD68" s="310">
        <f>'Art. 121'!AF74</f>
        <v>2</v>
      </c>
      <c r="AE68" s="94">
        <f>IF(AG68=1,AK68,AG68)</f>
        <v>0.32467532467532467</v>
      </c>
      <c r="AF68">
        <f>AD68/2</f>
        <v>1</v>
      </c>
      <c r="AG68" s="92">
        <f>IF(AND(AF68&gt;=0,AF68&lt;=1),1,"No aplica")</f>
        <v>1</v>
      </c>
      <c r="AH68" s="95">
        <f>AD68/(AG68*2)</f>
        <v>1</v>
      </c>
      <c r="AI68" s="96">
        <f>IF(AG68=1,AG68/$AG$32,"No aplica")</f>
        <v>0.14285714285714285</v>
      </c>
      <c r="AJ68" s="96">
        <f>AF68*AI68</f>
        <v>0.14285714285714285</v>
      </c>
      <c r="AK68" s="96">
        <f>AJ68*$AE$23</f>
        <v>0.32467532467532467</v>
      </c>
    </row>
    <row r="69" spans="1:37" ht="24.9" customHeight="1" x14ac:dyDescent="0.25">
      <c r="A69" s="356" t="s">
        <v>201</v>
      </c>
      <c r="B69" s="356"/>
      <c r="C69" s="356"/>
      <c r="D69" s="356"/>
      <c r="E69" s="356"/>
      <c r="F69" s="356"/>
      <c r="G69" s="356"/>
      <c r="H69" s="356"/>
      <c r="I69" s="356"/>
      <c r="J69" s="356"/>
      <c r="K69" s="356"/>
      <c r="L69" s="356"/>
      <c r="M69" s="356"/>
      <c r="N69" s="356"/>
      <c r="O69" s="356"/>
      <c r="P69" s="356"/>
      <c r="Q69" s="356"/>
      <c r="R69" s="356"/>
      <c r="S69" s="356"/>
      <c r="T69" s="356"/>
      <c r="U69" s="356"/>
      <c r="V69" s="356"/>
      <c r="W69" s="356"/>
      <c r="X69" s="356"/>
      <c r="Y69" s="356"/>
      <c r="Z69" s="356"/>
      <c r="AA69" s="356"/>
      <c r="AB69" s="356"/>
      <c r="AC69" s="356"/>
      <c r="AD69" s="310">
        <f>'Art. 121'!AF75</f>
        <v>2</v>
      </c>
      <c r="AE69" s="94">
        <f>IF(AG69=1,AK69,AG69)</f>
        <v>0.32467532467532467</v>
      </c>
      <c r="AF69">
        <f>AD69/2</f>
        <v>1</v>
      </c>
      <c r="AG69" s="92">
        <f>IF(AND(AF69&gt;=0,AF69&lt;=1),1,"No aplica")</f>
        <v>1</v>
      </c>
      <c r="AH69" s="95">
        <f>AD69/(AG69*2)</f>
        <v>1</v>
      </c>
      <c r="AI69" s="96">
        <f>IF(AG69=1,AG69/$AG$32,"No aplica")</f>
        <v>0.14285714285714285</v>
      </c>
      <c r="AJ69" s="96">
        <f>AF69*AI69</f>
        <v>0.14285714285714285</v>
      </c>
      <c r="AK69" s="96">
        <f>AJ69*$AE$23</f>
        <v>0.32467532467532467</v>
      </c>
    </row>
    <row r="70" spans="1:37" ht="24.9" customHeight="1" x14ac:dyDescent="0.25">
      <c r="A70" s="356" t="s">
        <v>202</v>
      </c>
      <c r="B70" s="356"/>
      <c r="C70" s="356"/>
      <c r="D70" s="356"/>
      <c r="E70" s="356"/>
      <c r="F70" s="356"/>
      <c r="G70" s="356"/>
      <c r="H70" s="356"/>
      <c r="I70" s="356"/>
      <c r="J70" s="356"/>
      <c r="K70" s="356"/>
      <c r="L70" s="356"/>
      <c r="M70" s="356"/>
      <c r="N70" s="356"/>
      <c r="O70" s="356"/>
      <c r="P70" s="356"/>
      <c r="Q70" s="356"/>
      <c r="R70" s="356"/>
      <c r="S70" s="356"/>
      <c r="T70" s="356"/>
      <c r="U70" s="356"/>
      <c r="V70" s="356"/>
      <c r="W70" s="356"/>
      <c r="X70" s="356"/>
      <c r="Y70" s="356"/>
      <c r="Z70" s="356"/>
      <c r="AA70" s="356"/>
      <c r="AB70" s="356"/>
      <c r="AC70" s="356"/>
      <c r="AD70" s="310">
        <f>'Art. 121'!AF76</f>
        <v>2</v>
      </c>
      <c r="AE70" s="94">
        <f>IF(AG70=1,AK70,AG70)</f>
        <v>0.32467532467532467</v>
      </c>
      <c r="AF70">
        <f>AD70/2</f>
        <v>1</v>
      </c>
      <c r="AG70" s="92">
        <f>IF(AND(AF70&gt;=0,AF70&lt;=1),1,"No aplica")</f>
        <v>1</v>
      </c>
      <c r="AH70" s="95">
        <f>AD70/(AG70*2)</f>
        <v>1</v>
      </c>
      <c r="AI70" s="96">
        <f>IF(AG70=1,AG70/$AG$32,"No aplica")</f>
        <v>0.14285714285714285</v>
      </c>
      <c r="AJ70" s="96">
        <f>AF70*AI70</f>
        <v>0.14285714285714285</v>
      </c>
      <c r="AK70" s="96">
        <f>AJ70*$AE$23</f>
        <v>0.32467532467532467</v>
      </c>
    </row>
    <row r="71" spans="1:37" ht="24.9" customHeight="1" x14ac:dyDescent="0.25">
      <c r="A71" s="356" t="s">
        <v>203</v>
      </c>
      <c r="B71" s="356"/>
      <c r="C71" s="356"/>
      <c r="D71" s="356"/>
      <c r="E71" s="356"/>
      <c r="F71" s="356"/>
      <c r="G71" s="356"/>
      <c r="H71" s="356"/>
      <c r="I71" s="356"/>
      <c r="J71" s="356"/>
      <c r="K71" s="356"/>
      <c r="L71" s="356"/>
      <c r="M71" s="356"/>
      <c r="N71" s="356"/>
      <c r="O71" s="356"/>
      <c r="P71" s="356"/>
      <c r="Q71" s="356"/>
      <c r="R71" s="356"/>
      <c r="S71" s="356"/>
      <c r="T71" s="356"/>
      <c r="U71" s="356"/>
      <c r="V71" s="356"/>
      <c r="W71" s="356"/>
      <c r="X71" s="356"/>
      <c r="Y71" s="356"/>
      <c r="Z71" s="356"/>
      <c r="AA71" s="356"/>
      <c r="AB71" s="356"/>
      <c r="AC71" s="356"/>
      <c r="AD71" s="310">
        <f>'Art. 121'!AF77</f>
        <v>2</v>
      </c>
      <c r="AE71" s="94">
        <f>IF(AG71=1,AK71,AG71)</f>
        <v>0.32467532467532467</v>
      </c>
      <c r="AF71">
        <f>AD71/2</f>
        <v>1</v>
      </c>
      <c r="AG71" s="92">
        <f>IF(AND(AF71&gt;=0,AF71&lt;=1),1,"No aplica")</f>
        <v>1</v>
      </c>
      <c r="AH71" s="95">
        <f>AD71/(AG71*2)</f>
        <v>1</v>
      </c>
      <c r="AI71" s="96">
        <f>IF(AG71=1,AG71/$AG$32,"No aplica")</f>
        <v>0.14285714285714285</v>
      </c>
      <c r="AJ71" s="96">
        <f>AF71*AI71</f>
        <v>0.14285714285714285</v>
      </c>
      <c r="AK71" s="96">
        <f>AJ71*$AE$23</f>
        <v>0.32467532467532467</v>
      </c>
    </row>
    <row r="72" spans="1:37" ht="24.9" customHeight="1" x14ac:dyDescent="0.25">
      <c r="A72" s="383" t="s">
        <v>1678</v>
      </c>
      <c r="B72" s="383"/>
      <c r="C72" s="383"/>
      <c r="D72" s="383"/>
      <c r="E72" s="383"/>
      <c r="F72" s="383"/>
      <c r="G72" s="383"/>
      <c r="H72" s="383"/>
      <c r="I72" s="383"/>
      <c r="J72" s="383"/>
      <c r="K72" s="383"/>
      <c r="L72" s="383"/>
      <c r="M72" s="383"/>
      <c r="N72" s="383"/>
      <c r="O72" s="383"/>
      <c r="P72" s="383"/>
      <c r="Q72" s="383"/>
      <c r="R72" s="383"/>
      <c r="S72" s="383"/>
      <c r="T72" s="383"/>
      <c r="U72" s="383"/>
      <c r="V72" s="383"/>
      <c r="W72" s="383"/>
      <c r="X72" s="383"/>
      <c r="Y72" s="383"/>
      <c r="Z72" s="383"/>
      <c r="AA72" s="383"/>
      <c r="AB72" s="383"/>
      <c r="AC72" s="383"/>
      <c r="AD72" s="383"/>
      <c r="AE72" s="94">
        <f>SUM(AE67:AE71)</f>
        <v>1.6233766233766234</v>
      </c>
      <c r="AF72" s="61"/>
      <c r="AG72" s="97">
        <f>SUM(AG67:AG71)</f>
        <v>5</v>
      </c>
      <c r="AH72" s="98"/>
      <c r="AI72" s="99"/>
      <c r="AJ72" s="99"/>
      <c r="AK72" s="99"/>
    </row>
    <row r="73" spans="1:37" ht="24.9" customHeight="1" x14ac:dyDescent="0.25">
      <c r="A73" s="384" t="s">
        <v>1679</v>
      </c>
      <c r="B73" s="384"/>
      <c r="C73" s="384"/>
      <c r="D73" s="384"/>
      <c r="E73" s="384"/>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94">
        <f>AE72/$AE$23*100</f>
        <v>71.428571428571416</v>
      </c>
      <c r="AF73" s="61"/>
      <c r="AG73" s="97"/>
      <c r="AH73" s="98"/>
      <c r="AI73" s="99"/>
      <c r="AJ73" s="99"/>
      <c r="AK73" s="99"/>
    </row>
    <row r="74" spans="1:37" ht="24.9" customHeight="1" x14ac:dyDescent="0.25">
      <c r="A74" s="107"/>
      <c r="B74" s="107"/>
      <c r="C74" s="107"/>
      <c r="D74" s="107"/>
      <c r="E74" s="107"/>
      <c r="F74" s="107"/>
      <c r="G74" s="107"/>
      <c r="H74" s="107"/>
      <c r="I74" s="107"/>
      <c r="J74" s="107"/>
      <c r="K74" s="107"/>
      <c r="L74" s="107"/>
      <c r="M74" s="107"/>
      <c r="N74" s="107"/>
      <c r="O74" s="107"/>
      <c r="P74" s="107"/>
      <c r="Q74" s="100"/>
      <c r="R74" s="107"/>
      <c r="S74" s="107"/>
      <c r="T74" s="107"/>
      <c r="U74" s="107"/>
      <c r="V74" s="107"/>
      <c r="W74" s="107"/>
      <c r="X74" s="107"/>
      <c r="Y74" s="107"/>
      <c r="Z74" s="107"/>
      <c r="AA74" s="107"/>
      <c r="AB74" s="107"/>
      <c r="AC74" s="107"/>
      <c r="AD74" s="101"/>
      <c r="AE74" s="101"/>
    </row>
    <row r="75" spans="1:37" ht="24.9" customHeight="1" x14ac:dyDescent="0.25">
      <c r="A75" s="107"/>
      <c r="B75" s="107"/>
      <c r="C75" s="107"/>
      <c r="D75" s="107"/>
      <c r="E75" s="107"/>
      <c r="F75" s="107"/>
      <c r="G75" s="107"/>
      <c r="H75" s="107"/>
      <c r="I75" s="107"/>
      <c r="J75" s="107"/>
      <c r="K75" s="107"/>
      <c r="L75" s="107"/>
      <c r="M75" s="107"/>
      <c r="N75" s="107"/>
      <c r="O75" s="107"/>
      <c r="P75" s="107"/>
      <c r="Q75" s="100"/>
      <c r="R75" s="107"/>
      <c r="S75" s="107"/>
      <c r="T75" s="107"/>
      <c r="U75" s="107"/>
      <c r="V75" s="107"/>
      <c r="W75" s="107"/>
      <c r="X75" s="107"/>
      <c r="Y75" s="107"/>
      <c r="Z75" s="107"/>
      <c r="AA75" s="107"/>
      <c r="AB75" s="107"/>
      <c r="AC75" s="107"/>
      <c r="AD75" s="101"/>
      <c r="AE75" s="101"/>
    </row>
    <row r="76" spans="1:37" ht="24.9" customHeight="1" x14ac:dyDescent="0.25">
      <c r="A76" s="390" t="s">
        <v>1680</v>
      </c>
      <c r="B76" s="390"/>
      <c r="C76" s="390"/>
      <c r="D76" s="390"/>
      <c r="E76" s="390"/>
      <c r="F76" s="390"/>
      <c r="G76" s="390"/>
      <c r="H76" s="390"/>
      <c r="I76" s="390"/>
      <c r="J76" s="390"/>
      <c r="K76" s="390"/>
      <c r="L76" s="390"/>
      <c r="M76" s="390"/>
      <c r="N76" s="390"/>
      <c r="O76" s="390"/>
      <c r="P76" s="390"/>
      <c r="Q76" s="390"/>
      <c r="R76" s="390"/>
      <c r="S76" s="390"/>
      <c r="T76" s="390"/>
      <c r="U76" s="390"/>
      <c r="V76" s="390"/>
      <c r="W76" s="390"/>
      <c r="X76" s="390"/>
      <c r="Y76" s="390"/>
      <c r="Z76" s="390"/>
      <c r="AA76" s="390"/>
      <c r="AB76" s="390"/>
      <c r="AC76" s="390"/>
      <c r="AD76" s="390"/>
      <c r="AE76" s="390"/>
    </row>
    <row r="77" spans="1:37" ht="24.9" customHeight="1" x14ac:dyDescent="0.25">
      <c r="A77" s="108"/>
      <c r="B77" s="108"/>
      <c r="C77" s="108"/>
      <c r="D77" s="108"/>
      <c r="E77" s="108"/>
      <c r="F77" s="108"/>
      <c r="G77" s="108"/>
      <c r="H77" s="108"/>
      <c r="I77" s="108"/>
      <c r="J77" s="108"/>
      <c r="K77" s="108"/>
      <c r="L77" s="108"/>
      <c r="M77" s="108"/>
      <c r="N77" s="108"/>
      <c r="O77" s="108"/>
      <c r="P77" s="108"/>
      <c r="Q77" s="108"/>
      <c r="R77" s="108"/>
      <c r="S77" s="108"/>
      <c r="T77" s="108"/>
      <c r="U77" s="108"/>
      <c r="V77" s="108"/>
      <c r="W77" s="108"/>
      <c r="X77" s="108"/>
      <c r="Y77" s="108"/>
      <c r="Z77" s="108"/>
      <c r="AA77" s="108"/>
      <c r="AB77" s="108"/>
      <c r="AC77" s="108"/>
      <c r="AD77" s="88"/>
      <c r="AE77" s="88"/>
    </row>
    <row r="78" spans="1:37" ht="24.9" customHeight="1" x14ac:dyDescent="0.25">
      <c r="A78" s="109"/>
      <c r="B78" s="110"/>
      <c r="C78" s="110"/>
      <c r="D78" s="110"/>
      <c r="E78" s="110"/>
      <c r="F78" s="110"/>
      <c r="G78" s="110"/>
      <c r="H78" s="110"/>
      <c r="I78" s="110"/>
      <c r="J78" s="110"/>
      <c r="K78" s="110"/>
      <c r="L78" s="110"/>
      <c r="M78" s="110"/>
      <c r="N78" s="110"/>
      <c r="O78" s="110"/>
      <c r="P78" s="110"/>
      <c r="Q78" s="111"/>
      <c r="R78" s="110"/>
      <c r="S78" s="110"/>
      <c r="T78" s="110"/>
      <c r="U78" s="110"/>
      <c r="V78" s="110"/>
      <c r="W78" s="110"/>
      <c r="X78" s="110"/>
      <c r="Y78" s="110"/>
      <c r="Z78" s="110"/>
      <c r="AA78" s="110"/>
      <c r="AB78" s="110"/>
      <c r="AC78" s="110"/>
      <c r="AD78" s="89"/>
      <c r="AE78" s="89"/>
    </row>
    <row r="79" spans="1:37" ht="24.9" customHeight="1" x14ac:dyDescent="0.25">
      <c r="A79" s="387" t="s">
        <v>163</v>
      </c>
      <c r="B79" s="387"/>
      <c r="C79" s="387"/>
      <c r="D79" s="387"/>
      <c r="E79" s="387"/>
      <c r="F79" s="387"/>
      <c r="G79" s="387"/>
      <c r="H79" s="387"/>
      <c r="I79" s="387"/>
      <c r="J79" s="387"/>
      <c r="K79" s="387"/>
      <c r="L79" s="387"/>
      <c r="M79" s="387"/>
      <c r="N79" s="387"/>
      <c r="O79" s="387"/>
      <c r="P79" s="387"/>
      <c r="Q79" s="387"/>
      <c r="R79" s="387"/>
      <c r="S79" s="387"/>
      <c r="T79" s="387"/>
      <c r="U79" s="387"/>
      <c r="V79" s="387"/>
      <c r="W79" s="387"/>
      <c r="X79" s="387"/>
      <c r="Y79" s="387"/>
      <c r="Z79" s="387"/>
      <c r="AA79" s="387"/>
      <c r="AB79" s="387"/>
      <c r="AC79" s="387"/>
      <c r="AD79" s="66" t="s">
        <v>187</v>
      </c>
      <c r="AE79" s="306" t="s">
        <v>7</v>
      </c>
      <c r="AF79" s="92" t="s">
        <v>1666</v>
      </c>
      <c r="AG79" s="92" t="s">
        <v>1667</v>
      </c>
      <c r="AH79" s="92" t="s">
        <v>1668</v>
      </c>
      <c r="AI79" s="93" t="s">
        <v>1669</v>
      </c>
      <c r="AJ79" s="92"/>
      <c r="AK79" s="93" t="s">
        <v>1670</v>
      </c>
    </row>
    <row r="80" spans="1:37" ht="24.9" customHeight="1" x14ac:dyDescent="0.25">
      <c r="A80" s="356" t="s">
        <v>190</v>
      </c>
      <c r="B80" s="356"/>
      <c r="C80" s="356"/>
      <c r="D80" s="356"/>
      <c r="E80" s="356"/>
      <c r="F80" s="356"/>
      <c r="G80" s="356"/>
      <c r="H80" s="356"/>
      <c r="I80" s="356"/>
      <c r="J80" s="356"/>
      <c r="K80" s="356"/>
      <c r="L80" s="356"/>
      <c r="M80" s="356"/>
      <c r="N80" s="356"/>
      <c r="O80" s="356"/>
      <c r="P80" s="356"/>
      <c r="Q80" s="356"/>
      <c r="R80" s="356"/>
      <c r="S80" s="356"/>
      <c r="T80" s="356"/>
      <c r="U80" s="356"/>
      <c r="V80" s="356"/>
      <c r="W80" s="356"/>
      <c r="X80" s="356"/>
      <c r="Y80" s="356"/>
      <c r="Z80" s="356"/>
      <c r="AA80" s="356"/>
      <c r="AB80" s="356"/>
      <c r="AC80" s="356"/>
      <c r="AD80" s="310">
        <f>'Art. 121'!AF86</f>
        <v>2</v>
      </c>
      <c r="AE80" s="94">
        <f t="shared" ref="AE80:AE85" si="14">IF(AG80=1,AK80,AG80)</f>
        <v>0.32467532467532467</v>
      </c>
      <c r="AF80">
        <f t="shared" ref="AF80:AF85" si="15">AD80/2</f>
        <v>1</v>
      </c>
      <c r="AG80" s="92">
        <f t="shared" ref="AG80:AG85" si="16">IF(AND(AF80&gt;=0,AF80&lt;=1),1,"No aplica")</f>
        <v>1</v>
      </c>
      <c r="AH80" s="95">
        <f t="shared" ref="AH80:AH85" si="17">AD80/(AG80*2)</f>
        <v>1</v>
      </c>
      <c r="AI80" s="96">
        <f t="shared" ref="AI80:AI85" si="18">IF(AG80=1,AG80/$AG$32,"No aplica")</f>
        <v>0.14285714285714285</v>
      </c>
      <c r="AJ80" s="96">
        <f t="shared" ref="AJ80:AJ85" si="19">AF80*AI80</f>
        <v>0.14285714285714285</v>
      </c>
      <c r="AK80" s="96">
        <f t="shared" ref="AK80:AK85" si="20">AJ80*$AE$23</f>
        <v>0.32467532467532467</v>
      </c>
    </row>
    <row r="81" spans="1:37" ht="24.9" customHeight="1" x14ac:dyDescent="0.25">
      <c r="A81" s="356" t="s">
        <v>191</v>
      </c>
      <c r="B81" s="356"/>
      <c r="C81" s="356"/>
      <c r="D81" s="356"/>
      <c r="E81" s="356"/>
      <c r="F81" s="356"/>
      <c r="G81" s="356"/>
      <c r="H81" s="356"/>
      <c r="I81" s="356"/>
      <c r="J81" s="356"/>
      <c r="K81" s="356"/>
      <c r="L81" s="356"/>
      <c r="M81" s="356"/>
      <c r="N81" s="356"/>
      <c r="O81" s="356"/>
      <c r="P81" s="356"/>
      <c r="Q81" s="356"/>
      <c r="R81" s="356"/>
      <c r="S81" s="356"/>
      <c r="T81" s="356"/>
      <c r="U81" s="356"/>
      <c r="V81" s="356"/>
      <c r="W81" s="356"/>
      <c r="X81" s="356"/>
      <c r="Y81" s="356"/>
      <c r="Z81" s="356"/>
      <c r="AA81" s="356"/>
      <c r="AB81" s="356"/>
      <c r="AC81" s="356"/>
      <c r="AD81" s="310">
        <f>'Art. 121'!AF87</f>
        <v>1</v>
      </c>
      <c r="AE81" s="94">
        <f t="shared" si="14"/>
        <v>0.16233766233766234</v>
      </c>
      <c r="AF81">
        <f t="shared" si="15"/>
        <v>0.5</v>
      </c>
      <c r="AG81" s="92">
        <f t="shared" si="16"/>
        <v>1</v>
      </c>
      <c r="AH81" s="95">
        <f t="shared" si="17"/>
        <v>0.5</v>
      </c>
      <c r="AI81" s="96">
        <f t="shared" si="18"/>
        <v>0.14285714285714285</v>
      </c>
      <c r="AJ81" s="96">
        <f t="shared" si="19"/>
        <v>7.1428571428571425E-2</v>
      </c>
      <c r="AK81" s="96">
        <f t="shared" si="20"/>
        <v>0.16233766233766234</v>
      </c>
    </row>
    <row r="82" spans="1:37" ht="24.9" customHeight="1" x14ac:dyDescent="0.25">
      <c r="A82" s="356" t="s">
        <v>205</v>
      </c>
      <c r="B82" s="356"/>
      <c r="C82" s="356"/>
      <c r="D82" s="356"/>
      <c r="E82" s="356"/>
      <c r="F82" s="356"/>
      <c r="G82" s="356"/>
      <c r="H82" s="356"/>
      <c r="I82" s="356"/>
      <c r="J82" s="356"/>
      <c r="K82" s="356"/>
      <c r="L82" s="356"/>
      <c r="M82" s="356"/>
      <c r="N82" s="356"/>
      <c r="O82" s="356"/>
      <c r="P82" s="356"/>
      <c r="Q82" s="356"/>
      <c r="R82" s="356"/>
      <c r="S82" s="356"/>
      <c r="T82" s="356"/>
      <c r="U82" s="356"/>
      <c r="V82" s="356"/>
      <c r="W82" s="356"/>
      <c r="X82" s="356"/>
      <c r="Y82" s="356"/>
      <c r="Z82" s="356"/>
      <c r="AA82" s="356"/>
      <c r="AB82" s="356"/>
      <c r="AC82" s="356"/>
      <c r="AD82" s="310">
        <f>'Art. 121'!AF88</f>
        <v>2</v>
      </c>
      <c r="AE82" s="94">
        <f t="shared" si="14"/>
        <v>0.32467532467532467</v>
      </c>
      <c r="AF82">
        <f t="shared" si="15"/>
        <v>1</v>
      </c>
      <c r="AG82" s="92">
        <f t="shared" si="16"/>
        <v>1</v>
      </c>
      <c r="AH82" s="95">
        <f t="shared" si="17"/>
        <v>1</v>
      </c>
      <c r="AI82" s="96">
        <f t="shared" si="18"/>
        <v>0.14285714285714285</v>
      </c>
      <c r="AJ82" s="96">
        <f t="shared" si="19"/>
        <v>0.14285714285714285</v>
      </c>
      <c r="AK82" s="96">
        <f t="shared" si="20"/>
        <v>0.32467532467532467</v>
      </c>
    </row>
    <row r="83" spans="1:37" ht="24.9" customHeight="1" x14ac:dyDescent="0.25">
      <c r="A83" s="356" t="s">
        <v>220</v>
      </c>
      <c r="B83" s="356"/>
      <c r="C83" s="356"/>
      <c r="D83" s="356"/>
      <c r="E83" s="356"/>
      <c r="F83" s="356"/>
      <c r="G83" s="356"/>
      <c r="H83" s="356"/>
      <c r="I83" s="356"/>
      <c r="J83" s="356"/>
      <c r="K83" s="356"/>
      <c r="L83" s="356"/>
      <c r="M83" s="356"/>
      <c r="N83" s="356"/>
      <c r="O83" s="356"/>
      <c r="P83" s="356"/>
      <c r="Q83" s="356"/>
      <c r="R83" s="356"/>
      <c r="S83" s="356"/>
      <c r="T83" s="356"/>
      <c r="U83" s="356"/>
      <c r="V83" s="356"/>
      <c r="W83" s="356"/>
      <c r="X83" s="356"/>
      <c r="Y83" s="356"/>
      <c r="Z83" s="356"/>
      <c r="AA83" s="356"/>
      <c r="AB83" s="356"/>
      <c r="AC83" s="356"/>
      <c r="AD83" s="310">
        <f>'Art. 121'!AF89</f>
        <v>2</v>
      </c>
      <c r="AE83" s="94">
        <f t="shared" si="14"/>
        <v>0.32467532467532467</v>
      </c>
      <c r="AF83">
        <f t="shared" si="15"/>
        <v>1</v>
      </c>
      <c r="AG83" s="92">
        <f t="shared" si="16"/>
        <v>1</v>
      </c>
      <c r="AH83" s="95">
        <f t="shared" si="17"/>
        <v>1</v>
      </c>
      <c r="AI83" s="96">
        <f t="shared" si="18"/>
        <v>0.14285714285714285</v>
      </c>
      <c r="AJ83" s="96">
        <f t="shared" si="19"/>
        <v>0.14285714285714285</v>
      </c>
      <c r="AK83" s="96">
        <f t="shared" si="20"/>
        <v>0.32467532467532467</v>
      </c>
    </row>
    <row r="84" spans="1:37" ht="24.9" customHeight="1" x14ac:dyDescent="0.25">
      <c r="A84" s="356" t="s">
        <v>221</v>
      </c>
      <c r="B84" s="356"/>
      <c r="C84" s="356"/>
      <c r="D84" s="356"/>
      <c r="E84" s="356"/>
      <c r="F84" s="356"/>
      <c r="G84" s="356"/>
      <c r="H84" s="356"/>
      <c r="I84" s="356"/>
      <c r="J84" s="356"/>
      <c r="K84" s="356"/>
      <c r="L84" s="356"/>
      <c r="M84" s="356"/>
      <c r="N84" s="356"/>
      <c r="O84" s="356"/>
      <c r="P84" s="356"/>
      <c r="Q84" s="356"/>
      <c r="R84" s="356"/>
      <c r="S84" s="356"/>
      <c r="T84" s="356"/>
      <c r="U84" s="356"/>
      <c r="V84" s="356"/>
      <c r="W84" s="356"/>
      <c r="X84" s="356"/>
      <c r="Y84" s="356"/>
      <c r="Z84" s="356"/>
      <c r="AA84" s="356"/>
      <c r="AB84" s="356"/>
      <c r="AC84" s="356"/>
      <c r="AD84" s="310">
        <f>'Art. 121'!AF90</f>
        <v>2</v>
      </c>
      <c r="AE84" s="94">
        <f t="shared" si="14"/>
        <v>0.32467532467532467</v>
      </c>
      <c r="AF84">
        <f t="shared" si="15"/>
        <v>1</v>
      </c>
      <c r="AG84" s="92">
        <f t="shared" si="16"/>
        <v>1</v>
      </c>
      <c r="AH84" s="95">
        <f t="shared" si="17"/>
        <v>1</v>
      </c>
      <c r="AI84" s="96">
        <f t="shared" si="18"/>
        <v>0.14285714285714285</v>
      </c>
      <c r="AJ84" s="96">
        <f t="shared" si="19"/>
        <v>0.14285714285714285</v>
      </c>
      <c r="AK84" s="96">
        <f t="shared" si="20"/>
        <v>0.32467532467532467</v>
      </c>
    </row>
    <row r="85" spans="1:37" ht="24.9" customHeight="1" x14ac:dyDescent="0.25">
      <c r="A85" s="356" t="s">
        <v>222</v>
      </c>
      <c r="B85" s="356"/>
      <c r="C85" s="356"/>
      <c r="D85" s="356"/>
      <c r="E85" s="356"/>
      <c r="F85" s="356"/>
      <c r="G85" s="356"/>
      <c r="H85" s="356"/>
      <c r="I85" s="356"/>
      <c r="J85" s="356"/>
      <c r="K85" s="356"/>
      <c r="L85" s="356"/>
      <c r="M85" s="356"/>
      <c r="N85" s="356"/>
      <c r="O85" s="356"/>
      <c r="P85" s="356"/>
      <c r="Q85" s="356"/>
      <c r="R85" s="356"/>
      <c r="S85" s="356"/>
      <c r="T85" s="356"/>
      <c r="U85" s="356"/>
      <c r="V85" s="356"/>
      <c r="W85" s="356"/>
      <c r="X85" s="356"/>
      <c r="Y85" s="356"/>
      <c r="Z85" s="356"/>
      <c r="AA85" s="356"/>
      <c r="AB85" s="356"/>
      <c r="AC85" s="356"/>
      <c r="AD85" s="310">
        <f>'Art. 121'!AF91</f>
        <v>0</v>
      </c>
      <c r="AE85" s="94">
        <f t="shared" si="14"/>
        <v>0</v>
      </c>
      <c r="AF85">
        <f t="shared" si="15"/>
        <v>0</v>
      </c>
      <c r="AG85" s="92">
        <f t="shared" si="16"/>
        <v>1</v>
      </c>
      <c r="AH85" s="95">
        <f t="shared" si="17"/>
        <v>0</v>
      </c>
      <c r="AI85" s="96">
        <f t="shared" si="18"/>
        <v>0.14285714285714285</v>
      </c>
      <c r="AJ85" s="96">
        <f t="shared" si="19"/>
        <v>0</v>
      </c>
      <c r="AK85" s="96">
        <f t="shared" si="20"/>
        <v>0</v>
      </c>
    </row>
    <row r="86" spans="1:37" ht="24.9" customHeight="1" x14ac:dyDescent="0.25">
      <c r="A86" s="383" t="s">
        <v>1681</v>
      </c>
      <c r="B86" s="383"/>
      <c r="C86" s="383"/>
      <c r="D86" s="383"/>
      <c r="E86" s="383"/>
      <c r="F86" s="383"/>
      <c r="G86" s="383"/>
      <c r="H86" s="383"/>
      <c r="I86" s="383"/>
      <c r="J86" s="383"/>
      <c r="K86" s="383"/>
      <c r="L86" s="383"/>
      <c r="M86" s="383"/>
      <c r="N86" s="383"/>
      <c r="O86" s="383"/>
      <c r="P86" s="383"/>
      <c r="Q86" s="383"/>
      <c r="R86" s="383"/>
      <c r="S86" s="383"/>
      <c r="T86" s="383"/>
      <c r="U86" s="383"/>
      <c r="V86" s="383"/>
      <c r="W86" s="383"/>
      <c r="X86" s="383"/>
      <c r="Y86" s="383"/>
      <c r="Z86" s="383"/>
      <c r="AA86" s="383"/>
      <c r="AB86" s="383"/>
      <c r="AC86" s="383"/>
      <c r="AD86" s="383"/>
      <c r="AE86" s="94">
        <f>SUM(AE80:AE85)</f>
        <v>1.4610389610389609</v>
      </c>
      <c r="AF86" s="61"/>
      <c r="AG86" s="97">
        <f>SUM(AG80:AG85)</f>
        <v>6</v>
      </c>
      <c r="AH86" s="98"/>
      <c r="AI86" s="99"/>
      <c r="AJ86" s="99"/>
      <c r="AK86" s="99"/>
    </row>
    <row r="87" spans="1:37" ht="24.9" customHeight="1" x14ac:dyDescent="0.25">
      <c r="A87" s="384" t="s">
        <v>1682</v>
      </c>
      <c r="B87" s="384"/>
      <c r="C87" s="384"/>
      <c r="D87" s="384"/>
      <c r="E87" s="384"/>
      <c r="F87" s="384"/>
      <c r="G87" s="384"/>
      <c r="H87" s="384"/>
      <c r="I87" s="384"/>
      <c r="J87" s="384"/>
      <c r="K87" s="384"/>
      <c r="L87" s="384"/>
      <c r="M87" s="384"/>
      <c r="N87" s="384"/>
      <c r="O87" s="384"/>
      <c r="P87" s="384"/>
      <c r="Q87" s="384"/>
      <c r="R87" s="384"/>
      <c r="S87" s="384"/>
      <c r="T87" s="384"/>
      <c r="U87" s="384"/>
      <c r="V87" s="384"/>
      <c r="W87" s="384"/>
      <c r="X87" s="384"/>
      <c r="Y87" s="384"/>
      <c r="Z87" s="384"/>
      <c r="AA87" s="384"/>
      <c r="AB87" s="384"/>
      <c r="AC87" s="384"/>
      <c r="AD87" s="384"/>
      <c r="AE87" s="94">
        <f>AE86/$AE$23*100</f>
        <v>64.285714285714278</v>
      </c>
      <c r="AF87" s="61"/>
      <c r="AG87" s="97"/>
      <c r="AH87" s="98"/>
      <c r="AI87" s="99"/>
      <c r="AJ87" s="99"/>
      <c r="AK87" s="99"/>
    </row>
    <row r="88" spans="1:37" ht="24.9" customHeight="1" x14ac:dyDescent="0.25">
      <c r="A88" s="73"/>
      <c r="B88" s="73"/>
      <c r="C88" s="73"/>
      <c r="D88" s="73"/>
      <c r="E88" s="73"/>
      <c r="F88" s="73"/>
      <c r="G88" s="73"/>
      <c r="H88" s="73"/>
      <c r="I88" s="73"/>
      <c r="J88" s="73"/>
      <c r="K88" s="73"/>
      <c r="L88" s="73"/>
      <c r="M88" s="73"/>
      <c r="N88" s="73"/>
      <c r="O88" s="73"/>
      <c r="P88" s="73"/>
      <c r="Q88" s="100"/>
      <c r="R88" s="73"/>
      <c r="S88" s="73"/>
      <c r="T88" s="73"/>
      <c r="U88" s="73"/>
      <c r="V88" s="73"/>
      <c r="W88" s="73"/>
      <c r="X88" s="73"/>
      <c r="Y88" s="73"/>
      <c r="Z88" s="73"/>
      <c r="AA88" s="73"/>
      <c r="AB88" s="73"/>
      <c r="AC88" s="73"/>
      <c r="AD88" s="101"/>
      <c r="AE88" s="101"/>
    </row>
    <row r="89" spans="1:37" ht="24.9" customHeight="1" x14ac:dyDescent="0.25">
      <c r="A89" s="391" t="s">
        <v>198</v>
      </c>
      <c r="B89" s="391"/>
      <c r="C89" s="391"/>
      <c r="D89" s="391"/>
      <c r="E89" s="391"/>
      <c r="F89" s="391"/>
      <c r="G89" s="391"/>
      <c r="H89" s="391"/>
      <c r="I89" s="391"/>
      <c r="J89" s="391"/>
      <c r="K89" s="391"/>
      <c r="L89" s="391"/>
      <c r="M89" s="391"/>
      <c r="N89" s="391"/>
      <c r="O89" s="391"/>
      <c r="P89" s="391"/>
      <c r="Q89" s="391"/>
      <c r="R89" s="391"/>
      <c r="S89" s="391"/>
      <c r="T89" s="391"/>
      <c r="U89" s="391"/>
      <c r="V89" s="391"/>
      <c r="W89" s="391"/>
      <c r="X89" s="391"/>
      <c r="Y89" s="391"/>
      <c r="Z89" s="391"/>
      <c r="AA89" s="391"/>
      <c r="AB89" s="391"/>
      <c r="AC89" s="391"/>
      <c r="AD89" s="112" t="s">
        <v>187</v>
      </c>
      <c r="AE89" s="113" t="s">
        <v>7</v>
      </c>
      <c r="AF89" s="92" t="s">
        <v>1666</v>
      </c>
      <c r="AG89" s="92" t="s">
        <v>1667</v>
      </c>
      <c r="AH89" s="92" t="s">
        <v>1668</v>
      </c>
      <c r="AI89" s="93" t="s">
        <v>1669</v>
      </c>
      <c r="AJ89" s="92"/>
      <c r="AK89" s="93" t="s">
        <v>1670</v>
      </c>
    </row>
    <row r="90" spans="1:37" ht="24.9" customHeight="1" x14ac:dyDescent="0.25">
      <c r="A90" s="356" t="s">
        <v>223</v>
      </c>
      <c r="B90" s="356"/>
      <c r="C90" s="356"/>
      <c r="D90" s="356"/>
      <c r="E90" s="356"/>
      <c r="F90" s="356"/>
      <c r="G90" s="356"/>
      <c r="H90" s="356"/>
      <c r="I90" s="356"/>
      <c r="J90" s="356"/>
      <c r="K90" s="356"/>
      <c r="L90" s="356"/>
      <c r="M90" s="356"/>
      <c r="N90" s="356"/>
      <c r="O90" s="356"/>
      <c r="P90" s="356"/>
      <c r="Q90" s="356"/>
      <c r="R90" s="356"/>
      <c r="S90" s="356"/>
      <c r="T90" s="356"/>
      <c r="U90" s="356"/>
      <c r="V90" s="356"/>
      <c r="W90" s="356"/>
      <c r="X90" s="356"/>
      <c r="Y90" s="356"/>
      <c r="Z90" s="356"/>
      <c r="AA90" s="356"/>
      <c r="AB90" s="356"/>
      <c r="AC90" s="356"/>
      <c r="AD90" s="310">
        <f>'Art. 121'!AF94</f>
        <v>2</v>
      </c>
      <c r="AE90" s="94">
        <f>IF(AG90=1,AK90,AG90)</f>
        <v>0.32467532467532467</v>
      </c>
      <c r="AF90">
        <f>AD90/2</f>
        <v>1</v>
      </c>
      <c r="AG90" s="92">
        <f>IF(AND(AF90&gt;=0,AF90&lt;=1),1,"No aplica")</f>
        <v>1</v>
      </c>
      <c r="AH90" s="95">
        <f>AD90/(AG90*2)</f>
        <v>1</v>
      </c>
      <c r="AI90" s="96">
        <f>IF(AG90=1,AG90/$AG$32,"No aplica")</f>
        <v>0.14285714285714285</v>
      </c>
      <c r="AJ90" s="96">
        <f>AF90*AI90</f>
        <v>0.14285714285714285</v>
      </c>
      <c r="AK90" s="96">
        <f>AJ90*$AE$23</f>
        <v>0.32467532467532467</v>
      </c>
    </row>
    <row r="91" spans="1:37" ht="24.9" customHeight="1" x14ac:dyDescent="0.25">
      <c r="A91" s="356" t="s">
        <v>224</v>
      </c>
      <c r="B91" s="356"/>
      <c r="C91" s="356"/>
      <c r="D91" s="356"/>
      <c r="E91" s="356"/>
      <c r="F91" s="356"/>
      <c r="G91" s="356"/>
      <c r="H91" s="356"/>
      <c r="I91" s="356"/>
      <c r="J91" s="356"/>
      <c r="K91" s="356"/>
      <c r="L91" s="356"/>
      <c r="M91" s="356"/>
      <c r="N91" s="356"/>
      <c r="O91" s="356"/>
      <c r="P91" s="356"/>
      <c r="Q91" s="356"/>
      <c r="R91" s="356"/>
      <c r="S91" s="356"/>
      <c r="T91" s="356"/>
      <c r="U91" s="356"/>
      <c r="V91" s="356"/>
      <c r="W91" s="356"/>
      <c r="X91" s="356"/>
      <c r="Y91" s="356"/>
      <c r="Z91" s="356"/>
      <c r="AA91" s="356"/>
      <c r="AB91" s="356"/>
      <c r="AC91" s="356"/>
      <c r="AD91" s="310">
        <f>'Art. 121'!AF95</f>
        <v>2</v>
      </c>
      <c r="AE91" s="94">
        <f>IF(AG91=1,AK91,AG91)</f>
        <v>0.32467532467532467</v>
      </c>
      <c r="AF91">
        <f>AD91/2</f>
        <v>1</v>
      </c>
      <c r="AG91" s="92">
        <f>IF(AND(AF91&gt;=0,AF91&lt;=1),1,"No aplica")</f>
        <v>1</v>
      </c>
      <c r="AH91" s="95">
        <f>AD91/(AG91*2)</f>
        <v>1</v>
      </c>
      <c r="AI91" s="96">
        <f>IF(AG91=1,AG91/$AG$32,"No aplica")</f>
        <v>0.14285714285714285</v>
      </c>
      <c r="AJ91" s="96">
        <f>AF91*AI91</f>
        <v>0.14285714285714285</v>
      </c>
      <c r="AK91" s="96">
        <f>AJ91*$AE$23</f>
        <v>0.32467532467532467</v>
      </c>
    </row>
    <row r="92" spans="1:37" ht="24.9" customHeight="1" x14ac:dyDescent="0.25">
      <c r="A92" s="356" t="s">
        <v>225</v>
      </c>
      <c r="B92" s="356"/>
      <c r="C92" s="356"/>
      <c r="D92" s="356"/>
      <c r="E92" s="356"/>
      <c r="F92" s="356"/>
      <c r="G92" s="356"/>
      <c r="H92" s="356"/>
      <c r="I92" s="356"/>
      <c r="J92" s="356"/>
      <c r="K92" s="356"/>
      <c r="L92" s="356"/>
      <c r="M92" s="356"/>
      <c r="N92" s="356"/>
      <c r="O92" s="356"/>
      <c r="P92" s="356"/>
      <c r="Q92" s="356"/>
      <c r="R92" s="356"/>
      <c r="S92" s="356"/>
      <c r="T92" s="356"/>
      <c r="U92" s="356"/>
      <c r="V92" s="356"/>
      <c r="W92" s="356"/>
      <c r="X92" s="356"/>
      <c r="Y92" s="356"/>
      <c r="Z92" s="356"/>
      <c r="AA92" s="356"/>
      <c r="AB92" s="356"/>
      <c r="AC92" s="356"/>
      <c r="AD92" s="310">
        <f>'Art. 121'!AF96</f>
        <v>2</v>
      </c>
      <c r="AE92" s="94">
        <f>IF(AG92=1,AK92,AG92)</f>
        <v>0.32467532467532467</v>
      </c>
      <c r="AF92">
        <f>AD92/2</f>
        <v>1</v>
      </c>
      <c r="AG92" s="92">
        <f>IF(AND(AF92&gt;=0,AF92&lt;=1),1,"No aplica")</f>
        <v>1</v>
      </c>
      <c r="AH92" s="95">
        <f>AD92/(AG92*2)</f>
        <v>1</v>
      </c>
      <c r="AI92" s="96">
        <f>IF(AG92=1,AG92/$AG$32,"No aplica")</f>
        <v>0.14285714285714285</v>
      </c>
      <c r="AJ92" s="96">
        <f>AF92*AI92</f>
        <v>0.14285714285714285</v>
      </c>
      <c r="AK92" s="96">
        <f>AJ92*$AE$23</f>
        <v>0.32467532467532467</v>
      </c>
    </row>
    <row r="93" spans="1:37" ht="24.9" customHeight="1" x14ac:dyDescent="0.25">
      <c r="A93" s="356" t="s">
        <v>226</v>
      </c>
      <c r="B93" s="356"/>
      <c r="C93" s="356"/>
      <c r="D93" s="356"/>
      <c r="E93" s="356"/>
      <c r="F93" s="356"/>
      <c r="G93" s="356"/>
      <c r="H93" s="356"/>
      <c r="I93" s="356"/>
      <c r="J93" s="356"/>
      <c r="K93" s="356"/>
      <c r="L93" s="356"/>
      <c r="M93" s="356"/>
      <c r="N93" s="356"/>
      <c r="O93" s="356"/>
      <c r="P93" s="356"/>
      <c r="Q93" s="356"/>
      <c r="R93" s="356"/>
      <c r="S93" s="356"/>
      <c r="T93" s="356"/>
      <c r="U93" s="356"/>
      <c r="V93" s="356"/>
      <c r="W93" s="356"/>
      <c r="X93" s="356"/>
      <c r="Y93" s="356"/>
      <c r="Z93" s="356"/>
      <c r="AA93" s="356"/>
      <c r="AB93" s="356"/>
      <c r="AC93" s="356"/>
      <c r="AD93" s="310">
        <f>'Art. 121'!AF97</f>
        <v>2</v>
      </c>
      <c r="AE93" s="94">
        <f>IF(AG93=1,AK93,AG93)</f>
        <v>0.32467532467532467</v>
      </c>
      <c r="AF93">
        <f>AD93/2</f>
        <v>1</v>
      </c>
      <c r="AG93" s="92">
        <f>IF(AND(AF93&gt;=0,AF93&lt;=1),1,"No aplica")</f>
        <v>1</v>
      </c>
      <c r="AH93" s="95">
        <f>AD93/(AG93*2)</f>
        <v>1</v>
      </c>
      <c r="AI93" s="96">
        <f>IF(AG93=1,AG93/$AG$32,"No aplica")</f>
        <v>0.14285714285714285</v>
      </c>
      <c r="AJ93" s="96">
        <f>AF93*AI93</f>
        <v>0.14285714285714285</v>
      </c>
      <c r="AK93" s="96">
        <f>AJ93*$AE$23</f>
        <v>0.32467532467532467</v>
      </c>
    </row>
    <row r="94" spans="1:37" ht="24.9" customHeight="1" x14ac:dyDescent="0.25">
      <c r="A94" s="356" t="s">
        <v>227</v>
      </c>
      <c r="B94" s="356"/>
      <c r="C94" s="356"/>
      <c r="D94" s="356"/>
      <c r="E94" s="356"/>
      <c r="F94" s="356"/>
      <c r="G94" s="356"/>
      <c r="H94" s="356"/>
      <c r="I94" s="356"/>
      <c r="J94" s="356"/>
      <c r="K94" s="356"/>
      <c r="L94" s="356"/>
      <c r="M94" s="356"/>
      <c r="N94" s="356"/>
      <c r="O94" s="356"/>
      <c r="P94" s="356"/>
      <c r="Q94" s="356"/>
      <c r="R94" s="356"/>
      <c r="S94" s="356"/>
      <c r="T94" s="356"/>
      <c r="U94" s="356"/>
      <c r="V94" s="356"/>
      <c r="W94" s="356"/>
      <c r="X94" s="356"/>
      <c r="Y94" s="356"/>
      <c r="Z94" s="356"/>
      <c r="AA94" s="356"/>
      <c r="AB94" s="356"/>
      <c r="AC94" s="356"/>
      <c r="AD94" s="310">
        <f>'Art. 121'!AF98</f>
        <v>2</v>
      </c>
      <c r="AE94" s="94">
        <f>IF(AG94=1,AK94,AG94)</f>
        <v>0.32467532467532467</v>
      </c>
      <c r="AF94">
        <f>AD94/2</f>
        <v>1</v>
      </c>
      <c r="AG94" s="92">
        <f>IF(AND(AF94&gt;=0,AF94&lt;=1),1,"No aplica")</f>
        <v>1</v>
      </c>
      <c r="AH94" s="95">
        <f>AD94/(AG94*2)</f>
        <v>1</v>
      </c>
      <c r="AI94" s="96">
        <f>IF(AG94=1,AG94/$AG$32,"No aplica")</f>
        <v>0.14285714285714285</v>
      </c>
      <c r="AJ94" s="96">
        <f>AF94*AI94</f>
        <v>0.14285714285714285</v>
      </c>
      <c r="AK94" s="96">
        <f>AJ94*$AE$23</f>
        <v>0.32467532467532467</v>
      </c>
    </row>
    <row r="95" spans="1:37" ht="24.9" customHeight="1" x14ac:dyDescent="0.25">
      <c r="A95" s="383" t="s">
        <v>1683</v>
      </c>
      <c r="B95" s="383"/>
      <c r="C95" s="383"/>
      <c r="D95" s="383"/>
      <c r="E95" s="383"/>
      <c r="F95" s="383"/>
      <c r="G95" s="383"/>
      <c r="H95" s="383"/>
      <c r="I95" s="383"/>
      <c r="J95" s="383"/>
      <c r="K95" s="383"/>
      <c r="L95" s="383"/>
      <c r="M95" s="383"/>
      <c r="N95" s="383"/>
      <c r="O95" s="383"/>
      <c r="P95" s="383"/>
      <c r="Q95" s="383"/>
      <c r="R95" s="383"/>
      <c r="S95" s="383"/>
      <c r="T95" s="383"/>
      <c r="U95" s="383"/>
      <c r="V95" s="383"/>
      <c r="W95" s="383"/>
      <c r="X95" s="383"/>
      <c r="Y95" s="383"/>
      <c r="Z95" s="383"/>
      <c r="AA95" s="383"/>
      <c r="AB95" s="383"/>
      <c r="AC95" s="383"/>
      <c r="AD95" s="383"/>
      <c r="AE95" s="94">
        <f>SUM(AE90:AE94)</f>
        <v>1.6233766233766234</v>
      </c>
      <c r="AF95" s="61"/>
      <c r="AG95" s="97">
        <f>SUM(AG90:AG94)</f>
        <v>5</v>
      </c>
      <c r="AH95" s="98"/>
      <c r="AI95" s="99"/>
      <c r="AJ95" s="99"/>
      <c r="AK95" s="99"/>
    </row>
    <row r="96" spans="1:37" ht="24.9" customHeight="1" x14ac:dyDescent="0.25">
      <c r="A96" s="384" t="s">
        <v>1684</v>
      </c>
      <c r="B96" s="384"/>
      <c r="C96" s="384"/>
      <c r="D96" s="384"/>
      <c r="E96" s="384"/>
      <c r="F96" s="384"/>
      <c r="G96" s="384"/>
      <c r="H96" s="384"/>
      <c r="I96" s="384"/>
      <c r="J96" s="384"/>
      <c r="K96" s="384"/>
      <c r="L96" s="384"/>
      <c r="M96" s="384"/>
      <c r="N96" s="384"/>
      <c r="O96" s="384"/>
      <c r="P96" s="384"/>
      <c r="Q96" s="384"/>
      <c r="R96" s="384"/>
      <c r="S96" s="384"/>
      <c r="T96" s="384"/>
      <c r="U96" s="384"/>
      <c r="V96" s="384"/>
      <c r="W96" s="384"/>
      <c r="X96" s="384"/>
      <c r="Y96" s="384"/>
      <c r="Z96" s="384"/>
      <c r="AA96" s="384"/>
      <c r="AB96" s="384"/>
      <c r="AC96" s="384"/>
      <c r="AD96" s="384"/>
      <c r="AE96" s="94">
        <f>AE95/$AE$23*100</f>
        <v>71.428571428571416</v>
      </c>
      <c r="AF96" s="61"/>
      <c r="AG96" s="97"/>
      <c r="AH96" s="98"/>
      <c r="AI96" s="99"/>
      <c r="AJ96" s="99"/>
      <c r="AK96" s="99"/>
    </row>
    <row r="97" spans="1:37" ht="24.9" customHeight="1" x14ac:dyDescent="0.25">
      <c r="A97" s="107"/>
      <c r="B97" s="107"/>
      <c r="C97" s="107"/>
      <c r="D97" s="107"/>
      <c r="E97" s="107"/>
      <c r="F97" s="107"/>
      <c r="G97" s="107"/>
      <c r="H97" s="107"/>
      <c r="I97" s="107"/>
      <c r="J97" s="107"/>
      <c r="K97" s="107"/>
      <c r="L97" s="107"/>
      <c r="M97" s="107"/>
      <c r="N97" s="107"/>
      <c r="O97" s="107"/>
      <c r="P97" s="107"/>
      <c r="Q97" s="100"/>
      <c r="R97" s="107"/>
      <c r="S97" s="107"/>
      <c r="T97" s="107"/>
      <c r="U97" s="107"/>
      <c r="V97" s="107"/>
      <c r="W97" s="107"/>
      <c r="X97" s="107"/>
      <c r="Y97" s="107"/>
      <c r="Z97" s="107"/>
      <c r="AA97" s="107"/>
      <c r="AB97" s="107"/>
      <c r="AC97" s="107"/>
      <c r="AD97" s="101"/>
      <c r="AE97" s="101"/>
    </row>
    <row r="98" spans="1:37" ht="24.9" customHeight="1" x14ac:dyDescent="0.25">
      <c r="A98" s="107"/>
      <c r="B98" s="107"/>
      <c r="C98" s="107"/>
      <c r="D98" s="107"/>
      <c r="E98" s="107"/>
      <c r="F98" s="107"/>
      <c r="G98" s="107"/>
      <c r="H98" s="107"/>
      <c r="I98" s="107"/>
      <c r="J98" s="107"/>
      <c r="K98" s="107"/>
      <c r="L98" s="107"/>
      <c r="M98" s="107"/>
      <c r="N98" s="107"/>
      <c r="O98" s="107"/>
      <c r="P98" s="107"/>
      <c r="Q98" s="100"/>
      <c r="R98" s="107"/>
      <c r="S98" s="107"/>
      <c r="T98" s="107"/>
      <c r="U98" s="107"/>
      <c r="V98" s="107"/>
      <c r="W98" s="107"/>
      <c r="X98" s="107"/>
      <c r="Y98" s="107"/>
      <c r="Z98" s="107"/>
      <c r="AA98" s="107"/>
      <c r="AB98" s="107"/>
      <c r="AC98" s="107"/>
      <c r="AD98" s="101"/>
      <c r="AE98" s="101"/>
    </row>
    <row r="99" spans="1:37" ht="24.9" customHeight="1" x14ac:dyDescent="0.25">
      <c r="A99" s="390" t="s">
        <v>1685</v>
      </c>
      <c r="B99" s="390"/>
      <c r="C99" s="390"/>
      <c r="D99" s="390"/>
      <c r="E99" s="390"/>
      <c r="F99" s="390"/>
      <c r="G99" s="390"/>
      <c r="H99" s="390"/>
      <c r="I99" s="390"/>
      <c r="J99" s="390"/>
      <c r="K99" s="390"/>
      <c r="L99" s="390"/>
      <c r="M99" s="390"/>
      <c r="N99" s="390"/>
      <c r="O99" s="390"/>
      <c r="P99" s="390"/>
      <c r="Q99" s="390"/>
      <c r="R99" s="390"/>
      <c r="S99" s="390"/>
      <c r="T99" s="390"/>
      <c r="U99" s="390"/>
      <c r="V99" s="390"/>
      <c r="W99" s="390"/>
      <c r="X99" s="390"/>
      <c r="Y99" s="390"/>
      <c r="Z99" s="390"/>
      <c r="AA99" s="390"/>
      <c r="AB99" s="390"/>
      <c r="AC99" s="390"/>
      <c r="AD99" s="390"/>
      <c r="AE99" s="390"/>
    </row>
    <row r="100" spans="1:37" ht="24.9" customHeight="1" x14ac:dyDescent="0.25">
      <c r="A100" s="108"/>
      <c r="B100" s="108"/>
      <c r="C100" s="108"/>
      <c r="D100" s="108"/>
      <c r="E100" s="108"/>
      <c r="F100" s="108"/>
      <c r="G100" s="108"/>
      <c r="H100" s="108"/>
      <c r="I100" s="108"/>
      <c r="J100" s="108"/>
      <c r="K100" s="108"/>
      <c r="L100" s="108"/>
      <c r="M100" s="108"/>
      <c r="N100" s="108"/>
      <c r="O100" s="108"/>
      <c r="P100" s="108"/>
      <c r="Q100" s="108"/>
      <c r="R100" s="108"/>
      <c r="S100" s="108"/>
      <c r="T100" s="108"/>
      <c r="U100" s="108"/>
      <c r="V100" s="108"/>
      <c r="W100" s="108"/>
      <c r="X100" s="108"/>
      <c r="Y100" s="108"/>
      <c r="Z100" s="108"/>
      <c r="AA100" s="108"/>
      <c r="AB100" s="108"/>
      <c r="AC100" s="108"/>
      <c r="AD100" s="88"/>
      <c r="AE100" s="88"/>
    </row>
    <row r="101" spans="1:37" ht="24.9" customHeight="1" x14ac:dyDescent="0.25">
      <c r="A101" s="109"/>
      <c r="B101" s="110"/>
      <c r="C101" s="110"/>
      <c r="D101" s="110"/>
      <c r="E101" s="110"/>
      <c r="F101" s="110"/>
      <c r="G101" s="110"/>
      <c r="H101" s="110"/>
      <c r="I101" s="110"/>
      <c r="J101" s="110"/>
      <c r="K101" s="110"/>
      <c r="L101" s="110"/>
      <c r="M101" s="110"/>
      <c r="N101" s="110"/>
      <c r="O101" s="110"/>
      <c r="P101" s="110"/>
      <c r="Q101" s="111"/>
      <c r="R101" s="110"/>
      <c r="S101" s="110"/>
      <c r="T101" s="110"/>
      <c r="U101" s="110"/>
      <c r="V101" s="110"/>
      <c r="W101" s="110"/>
      <c r="X101" s="110"/>
      <c r="Y101" s="110"/>
      <c r="Z101" s="110"/>
      <c r="AA101" s="110"/>
      <c r="AB101" s="110"/>
      <c r="AC101" s="110"/>
      <c r="AD101" s="89"/>
      <c r="AE101" s="89"/>
    </row>
    <row r="102" spans="1:37" ht="24.9" customHeight="1" x14ac:dyDescent="0.25">
      <c r="A102" s="387" t="s">
        <v>163</v>
      </c>
      <c r="B102" s="387"/>
      <c r="C102" s="387"/>
      <c r="D102" s="387"/>
      <c r="E102" s="387"/>
      <c r="F102" s="387"/>
      <c r="G102" s="387"/>
      <c r="H102" s="387"/>
      <c r="I102" s="387"/>
      <c r="J102" s="387"/>
      <c r="K102" s="387"/>
      <c r="L102" s="387"/>
      <c r="M102" s="387"/>
      <c r="N102" s="387"/>
      <c r="O102" s="387"/>
      <c r="P102" s="387"/>
      <c r="Q102" s="387"/>
      <c r="R102" s="387"/>
      <c r="S102" s="387"/>
      <c r="T102" s="387"/>
      <c r="U102" s="387"/>
      <c r="V102" s="387"/>
      <c r="W102" s="387"/>
      <c r="X102" s="387"/>
      <c r="Y102" s="387"/>
      <c r="Z102" s="387"/>
      <c r="AA102" s="387"/>
      <c r="AB102" s="387"/>
      <c r="AC102" s="387"/>
      <c r="AD102" s="66" t="s">
        <v>187</v>
      </c>
      <c r="AE102" s="306" t="s">
        <v>7</v>
      </c>
      <c r="AF102" s="92" t="s">
        <v>1666</v>
      </c>
      <c r="AG102" s="92" t="s">
        <v>1667</v>
      </c>
      <c r="AH102" s="92" t="s">
        <v>1668</v>
      </c>
      <c r="AI102" s="93" t="s">
        <v>1669</v>
      </c>
      <c r="AJ102" s="92"/>
      <c r="AK102" s="93" t="s">
        <v>1670</v>
      </c>
    </row>
    <row r="103" spans="1:37" ht="24.9" customHeight="1" x14ac:dyDescent="0.25">
      <c r="A103" s="356" t="s">
        <v>190</v>
      </c>
      <c r="B103" s="356"/>
      <c r="C103" s="356"/>
      <c r="D103" s="356"/>
      <c r="E103" s="356"/>
      <c r="F103" s="356"/>
      <c r="G103" s="356"/>
      <c r="H103" s="356"/>
      <c r="I103" s="356"/>
      <c r="J103" s="356"/>
      <c r="K103" s="356"/>
      <c r="L103" s="356"/>
      <c r="M103" s="356"/>
      <c r="N103" s="356"/>
      <c r="O103" s="356"/>
      <c r="P103" s="356"/>
      <c r="Q103" s="356"/>
      <c r="R103" s="356"/>
      <c r="S103" s="356"/>
      <c r="T103" s="356"/>
      <c r="U103" s="356"/>
      <c r="V103" s="356"/>
      <c r="W103" s="356"/>
      <c r="X103" s="356"/>
      <c r="Y103" s="356"/>
      <c r="Z103" s="356"/>
      <c r="AA103" s="356"/>
      <c r="AB103" s="356"/>
      <c r="AC103" s="356"/>
      <c r="AD103" s="310">
        <f>'Art. 121'!AF107</f>
        <v>2</v>
      </c>
      <c r="AE103" s="94">
        <f t="shared" ref="AE103:AE110" si="21">IF(AG103=1,AK103,AG103)</f>
        <v>0.32467532467532467</v>
      </c>
      <c r="AF103">
        <f t="shared" ref="AF103:AF110" si="22">AD103/2</f>
        <v>1</v>
      </c>
      <c r="AG103" s="92">
        <f t="shared" ref="AG103:AG110" si="23">IF(AND(AF103&gt;=0,AF103&lt;=1),1,"No aplica")</f>
        <v>1</v>
      </c>
      <c r="AH103" s="95">
        <f t="shared" ref="AH103:AH110" si="24">AD103/(AG103*2)</f>
        <v>1</v>
      </c>
      <c r="AI103" s="96">
        <f t="shared" ref="AI103:AI110" si="25">IF(AG103=1,AG103/$AG$32,"No aplica")</f>
        <v>0.14285714285714285</v>
      </c>
      <c r="AJ103" s="96">
        <f t="shared" ref="AJ103:AJ110" si="26">AF103*AI103</f>
        <v>0.14285714285714285</v>
      </c>
      <c r="AK103" s="96">
        <f t="shared" ref="AK103:AK110" si="27">AJ103*$AE$23</f>
        <v>0.32467532467532467</v>
      </c>
    </row>
    <row r="104" spans="1:37" ht="24.9" customHeight="1" x14ac:dyDescent="0.25">
      <c r="A104" s="356" t="s">
        <v>191</v>
      </c>
      <c r="B104" s="356"/>
      <c r="C104" s="356"/>
      <c r="D104" s="356"/>
      <c r="E104" s="356"/>
      <c r="F104" s="356"/>
      <c r="G104" s="356"/>
      <c r="H104" s="356"/>
      <c r="I104" s="356"/>
      <c r="J104" s="356"/>
      <c r="K104" s="356"/>
      <c r="L104" s="356"/>
      <c r="M104" s="356"/>
      <c r="N104" s="356"/>
      <c r="O104" s="356"/>
      <c r="P104" s="356"/>
      <c r="Q104" s="356"/>
      <c r="R104" s="356"/>
      <c r="S104" s="356"/>
      <c r="T104" s="356"/>
      <c r="U104" s="356"/>
      <c r="V104" s="356"/>
      <c r="W104" s="356"/>
      <c r="X104" s="356"/>
      <c r="Y104" s="356"/>
      <c r="Z104" s="356"/>
      <c r="AA104" s="356"/>
      <c r="AB104" s="356"/>
      <c r="AC104" s="356"/>
      <c r="AD104" s="310">
        <f>'Art. 121'!AF108</f>
        <v>2</v>
      </c>
      <c r="AE104" s="94">
        <f t="shared" si="21"/>
        <v>0.32467532467532467</v>
      </c>
      <c r="AF104">
        <f t="shared" si="22"/>
        <v>1</v>
      </c>
      <c r="AG104" s="92">
        <f t="shared" si="23"/>
        <v>1</v>
      </c>
      <c r="AH104" s="95">
        <f t="shared" si="24"/>
        <v>1</v>
      </c>
      <c r="AI104" s="96">
        <f t="shared" si="25"/>
        <v>0.14285714285714285</v>
      </c>
      <c r="AJ104" s="96">
        <f t="shared" si="26"/>
        <v>0.14285714285714285</v>
      </c>
      <c r="AK104" s="96">
        <f t="shared" si="27"/>
        <v>0.32467532467532467</v>
      </c>
    </row>
    <row r="105" spans="1:37" ht="24.9" customHeight="1" x14ac:dyDescent="0.25">
      <c r="A105" s="356" t="s">
        <v>230</v>
      </c>
      <c r="B105" s="356"/>
      <c r="C105" s="356"/>
      <c r="D105" s="356"/>
      <c r="E105" s="356"/>
      <c r="F105" s="356"/>
      <c r="G105" s="356"/>
      <c r="H105" s="356"/>
      <c r="I105" s="356"/>
      <c r="J105" s="356"/>
      <c r="K105" s="356"/>
      <c r="L105" s="356"/>
      <c r="M105" s="356"/>
      <c r="N105" s="356"/>
      <c r="O105" s="356"/>
      <c r="P105" s="356"/>
      <c r="Q105" s="356"/>
      <c r="R105" s="356"/>
      <c r="S105" s="356"/>
      <c r="T105" s="356"/>
      <c r="U105" s="356"/>
      <c r="V105" s="356"/>
      <c r="W105" s="356"/>
      <c r="X105" s="356"/>
      <c r="Y105" s="356"/>
      <c r="Z105" s="356"/>
      <c r="AA105" s="356"/>
      <c r="AB105" s="356"/>
      <c r="AC105" s="356"/>
      <c r="AD105" s="310">
        <f>'Art. 121'!AF109</f>
        <v>2</v>
      </c>
      <c r="AE105" s="94">
        <f t="shared" si="21"/>
        <v>0.32467532467532467</v>
      </c>
      <c r="AF105">
        <f t="shared" si="22"/>
        <v>1</v>
      </c>
      <c r="AG105" s="92">
        <f t="shared" si="23"/>
        <v>1</v>
      </c>
      <c r="AH105" s="95">
        <f t="shared" si="24"/>
        <v>1</v>
      </c>
      <c r="AI105" s="96">
        <f t="shared" si="25"/>
        <v>0.14285714285714285</v>
      </c>
      <c r="AJ105" s="96">
        <f t="shared" si="26"/>
        <v>0.14285714285714285</v>
      </c>
      <c r="AK105" s="96">
        <f t="shared" si="27"/>
        <v>0.32467532467532467</v>
      </c>
    </row>
    <row r="106" spans="1:37" ht="24.9" customHeight="1" x14ac:dyDescent="0.25">
      <c r="A106" s="356" t="s">
        <v>231</v>
      </c>
      <c r="B106" s="356"/>
      <c r="C106" s="356"/>
      <c r="D106" s="356"/>
      <c r="E106" s="356"/>
      <c r="F106" s="356"/>
      <c r="G106" s="356"/>
      <c r="H106" s="356"/>
      <c r="I106" s="356"/>
      <c r="J106" s="356"/>
      <c r="K106" s="356"/>
      <c r="L106" s="356"/>
      <c r="M106" s="356"/>
      <c r="N106" s="356"/>
      <c r="O106" s="356"/>
      <c r="P106" s="356"/>
      <c r="Q106" s="356"/>
      <c r="R106" s="356"/>
      <c r="S106" s="356"/>
      <c r="T106" s="356"/>
      <c r="U106" s="356"/>
      <c r="V106" s="356"/>
      <c r="W106" s="356"/>
      <c r="X106" s="356"/>
      <c r="Y106" s="356"/>
      <c r="Z106" s="356"/>
      <c r="AA106" s="356"/>
      <c r="AB106" s="356"/>
      <c r="AC106" s="356"/>
      <c r="AD106" s="310">
        <f>'Art. 121'!AF110</f>
        <v>2</v>
      </c>
      <c r="AE106" s="94">
        <f t="shared" si="21"/>
        <v>0.32467532467532467</v>
      </c>
      <c r="AF106">
        <f t="shared" si="22"/>
        <v>1</v>
      </c>
      <c r="AG106" s="92">
        <f t="shared" si="23"/>
        <v>1</v>
      </c>
      <c r="AH106" s="95">
        <f t="shared" si="24"/>
        <v>1</v>
      </c>
      <c r="AI106" s="96">
        <f t="shared" si="25"/>
        <v>0.14285714285714285</v>
      </c>
      <c r="AJ106" s="96">
        <f t="shared" si="26"/>
        <v>0.14285714285714285</v>
      </c>
      <c r="AK106" s="96">
        <f t="shared" si="27"/>
        <v>0.32467532467532467</v>
      </c>
    </row>
    <row r="107" spans="1:37" ht="24.9" customHeight="1" x14ac:dyDescent="0.25">
      <c r="A107" s="356" t="s">
        <v>232</v>
      </c>
      <c r="B107" s="356"/>
      <c r="C107" s="356"/>
      <c r="D107" s="356"/>
      <c r="E107" s="356"/>
      <c r="F107" s="356"/>
      <c r="G107" s="356"/>
      <c r="H107" s="356"/>
      <c r="I107" s="356"/>
      <c r="J107" s="356"/>
      <c r="K107" s="356"/>
      <c r="L107" s="356"/>
      <c r="M107" s="356"/>
      <c r="N107" s="356"/>
      <c r="O107" s="356"/>
      <c r="P107" s="356"/>
      <c r="Q107" s="356"/>
      <c r="R107" s="356"/>
      <c r="S107" s="356"/>
      <c r="T107" s="356"/>
      <c r="U107" s="356"/>
      <c r="V107" s="356"/>
      <c r="W107" s="356"/>
      <c r="X107" s="356"/>
      <c r="Y107" s="356"/>
      <c r="Z107" s="356"/>
      <c r="AA107" s="356"/>
      <c r="AB107" s="356"/>
      <c r="AC107" s="356"/>
      <c r="AD107" s="310">
        <f>'Art. 121'!AF111</f>
        <v>2</v>
      </c>
      <c r="AE107" s="94">
        <f t="shared" si="21"/>
        <v>0.32467532467532467</v>
      </c>
      <c r="AF107">
        <f t="shared" si="22"/>
        <v>1</v>
      </c>
      <c r="AG107" s="92">
        <f t="shared" si="23"/>
        <v>1</v>
      </c>
      <c r="AH107" s="95">
        <f t="shared" si="24"/>
        <v>1</v>
      </c>
      <c r="AI107" s="96">
        <f t="shared" si="25"/>
        <v>0.14285714285714285</v>
      </c>
      <c r="AJ107" s="96">
        <f t="shared" si="26"/>
        <v>0.14285714285714285</v>
      </c>
      <c r="AK107" s="96">
        <f t="shared" si="27"/>
        <v>0.32467532467532467</v>
      </c>
    </row>
    <row r="108" spans="1:37" ht="24.9" customHeight="1" x14ac:dyDescent="0.25">
      <c r="A108" s="356" t="s">
        <v>233</v>
      </c>
      <c r="B108" s="356"/>
      <c r="C108" s="356"/>
      <c r="D108" s="356"/>
      <c r="E108" s="356"/>
      <c r="F108" s="356"/>
      <c r="G108" s="356"/>
      <c r="H108" s="356"/>
      <c r="I108" s="356"/>
      <c r="J108" s="356"/>
      <c r="K108" s="356"/>
      <c r="L108" s="356"/>
      <c r="M108" s="356"/>
      <c r="N108" s="356"/>
      <c r="O108" s="356"/>
      <c r="P108" s="356"/>
      <c r="Q108" s="356"/>
      <c r="R108" s="356"/>
      <c r="S108" s="356"/>
      <c r="T108" s="356"/>
      <c r="U108" s="356"/>
      <c r="V108" s="356"/>
      <c r="W108" s="356"/>
      <c r="X108" s="356"/>
      <c r="Y108" s="356"/>
      <c r="Z108" s="356"/>
      <c r="AA108" s="356"/>
      <c r="AB108" s="356"/>
      <c r="AC108" s="356"/>
      <c r="AD108" s="310">
        <f>'Art. 121'!AF112</f>
        <v>2</v>
      </c>
      <c r="AE108" s="94">
        <f t="shared" si="21"/>
        <v>0.32467532467532467</v>
      </c>
      <c r="AF108">
        <f t="shared" si="22"/>
        <v>1</v>
      </c>
      <c r="AG108" s="92">
        <f t="shared" si="23"/>
        <v>1</v>
      </c>
      <c r="AH108" s="95">
        <f t="shared" si="24"/>
        <v>1</v>
      </c>
      <c r="AI108" s="96">
        <f t="shared" si="25"/>
        <v>0.14285714285714285</v>
      </c>
      <c r="AJ108" s="96">
        <f t="shared" si="26"/>
        <v>0.14285714285714285</v>
      </c>
      <c r="AK108" s="96">
        <f t="shared" si="27"/>
        <v>0.32467532467532467</v>
      </c>
    </row>
    <row r="109" spans="1:37" ht="24.9" customHeight="1" x14ac:dyDescent="0.25">
      <c r="A109" s="356" t="s">
        <v>234</v>
      </c>
      <c r="B109" s="356"/>
      <c r="C109" s="356"/>
      <c r="D109" s="356"/>
      <c r="E109" s="356"/>
      <c r="F109" s="356"/>
      <c r="G109" s="356"/>
      <c r="H109" s="356"/>
      <c r="I109" s="356"/>
      <c r="J109" s="356"/>
      <c r="K109" s="356"/>
      <c r="L109" s="356"/>
      <c r="M109" s="356"/>
      <c r="N109" s="356"/>
      <c r="O109" s="356"/>
      <c r="P109" s="356"/>
      <c r="Q109" s="356"/>
      <c r="R109" s="356"/>
      <c r="S109" s="356"/>
      <c r="T109" s="356"/>
      <c r="U109" s="356"/>
      <c r="V109" s="356"/>
      <c r="W109" s="356"/>
      <c r="X109" s="356"/>
      <c r="Y109" s="356"/>
      <c r="Z109" s="356"/>
      <c r="AA109" s="356"/>
      <c r="AB109" s="356"/>
      <c r="AC109" s="356"/>
      <c r="AD109" s="310">
        <f>'Art. 121'!AF113</f>
        <v>2</v>
      </c>
      <c r="AE109" s="94">
        <f t="shared" si="21"/>
        <v>0.32467532467532467</v>
      </c>
      <c r="AF109">
        <f t="shared" si="22"/>
        <v>1</v>
      </c>
      <c r="AG109" s="92">
        <f t="shared" si="23"/>
        <v>1</v>
      </c>
      <c r="AH109" s="95">
        <f t="shared" si="24"/>
        <v>1</v>
      </c>
      <c r="AI109" s="96">
        <f t="shared" si="25"/>
        <v>0.14285714285714285</v>
      </c>
      <c r="AJ109" s="96">
        <f t="shared" si="26"/>
        <v>0.14285714285714285</v>
      </c>
      <c r="AK109" s="96">
        <f t="shared" si="27"/>
        <v>0.32467532467532467</v>
      </c>
    </row>
    <row r="110" spans="1:37" ht="24.9" customHeight="1" x14ac:dyDescent="0.25">
      <c r="A110" s="356" t="s">
        <v>235</v>
      </c>
      <c r="B110" s="356"/>
      <c r="C110" s="356"/>
      <c r="D110" s="356"/>
      <c r="E110" s="356"/>
      <c r="F110" s="356"/>
      <c r="G110" s="356"/>
      <c r="H110" s="356"/>
      <c r="I110" s="356"/>
      <c r="J110" s="356"/>
      <c r="K110" s="356"/>
      <c r="L110" s="356"/>
      <c r="M110" s="356"/>
      <c r="N110" s="356"/>
      <c r="O110" s="356"/>
      <c r="P110" s="356"/>
      <c r="Q110" s="356"/>
      <c r="R110" s="356"/>
      <c r="S110" s="356"/>
      <c r="T110" s="356"/>
      <c r="U110" s="356"/>
      <c r="V110" s="356"/>
      <c r="W110" s="356"/>
      <c r="X110" s="356"/>
      <c r="Y110" s="356"/>
      <c r="Z110" s="356"/>
      <c r="AA110" s="356"/>
      <c r="AB110" s="356"/>
      <c r="AC110" s="356"/>
      <c r="AD110" s="310">
        <f>'Art. 121'!AF114</f>
        <v>0</v>
      </c>
      <c r="AE110" s="94">
        <f t="shared" si="21"/>
        <v>0</v>
      </c>
      <c r="AF110">
        <f t="shared" si="22"/>
        <v>0</v>
      </c>
      <c r="AG110" s="92">
        <f t="shared" si="23"/>
        <v>1</v>
      </c>
      <c r="AH110" s="95">
        <f t="shared" si="24"/>
        <v>0</v>
      </c>
      <c r="AI110" s="96">
        <f t="shared" si="25"/>
        <v>0.14285714285714285</v>
      </c>
      <c r="AJ110" s="96">
        <f t="shared" si="26"/>
        <v>0</v>
      </c>
      <c r="AK110" s="96">
        <f t="shared" si="27"/>
        <v>0</v>
      </c>
    </row>
    <row r="111" spans="1:37" ht="24.9" customHeight="1" x14ac:dyDescent="0.25">
      <c r="A111" s="383" t="s">
        <v>1686</v>
      </c>
      <c r="B111" s="383"/>
      <c r="C111" s="383"/>
      <c r="D111" s="383"/>
      <c r="E111" s="383"/>
      <c r="F111" s="383"/>
      <c r="G111" s="383"/>
      <c r="H111" s="383"/>
      <c r="I111" s="383"/>
      <c r="J111" s="383"/>
      <c r="K111" s="383"/>
      <c r="L111" s="383"/>
      <c r="M111" s="383"/>
      <c r="N111" s="383"/>
      <c r="O111" s="383"/>
      <c r="P111" s="383"/>
      <c r="Q111" s="383"/>
      <c r="R111" s="383"/>
      <c r="S111" s="383"/>
      <c r="T111" s="383"/>
      <c r="U111" s="383"/>
      <c r="V111" s="383"/>
      <c r="W111" s="383"/>
      <c r="X111" s="383"/>
      <c r="Y111" s="383"/>
      <c r="Z111" s="383"/>
      <c r="AA111" s="383"/>
      <c r="AB111" s="383"/>
      <c r="AC111" s="383"/>
      <c r="AD111" s="383"/>
      <c r="AE111" s="94">
        <f>SUM(AE103:AE110)</f>
        <v>2.2727272727272725</v>
      </c>
      <c r="AF111" s="61"/>
      <c r="AG111" s="97">
        <f>SUM(AG103:AG110)</f>
        <v>8</v>
      </c>
      <c r="AH111" s="98"/>
      <c r="AI111" s="99"/>
      <c r="AJ111" s="99"/>
      <c r="AK111" s="99"/>
    </row>
    <row r="112" spans="1:37" ht="24.9" customHeight="1" x14ac:dyDescent="0.25">
      <c r="A112" s="384" t="s">
        <v>1687</v>
      </c>
      <c r="B112" s="384"/>
      <c r="C112" s="384"/>
      <c r="D112" s="384"/>
      <c r="E112" s="384"/>
      <c r="F112" s="384"/>
      <c r="G112" s="384"/>
      <c r="H112" s="384"/>
      <c r="I112" s="384"/>
      <c r="J112" s="384"/>
      <c r="K112" s="384"/>
      <c r="L112" s="384"/>
      <c r="M112" s="384"/>
      <c r="N112" s="384"/>
      <c r="O112" s="384"/>
      <c r="P112" s="384"/>
      <c r="Q112" s="384"/>
      <c r="R112" s="384"/>
      <c r="S112" s="384"/>
      <c r="T112" s="384"/>
      <c r="U112" s="384"/>
      <c r="V112" s="384"/>
      <c r="W112" s="384"/>
      <c r="X112" s="384"/>
      <c r="Y112" s="384"/>
      <c r="Z112" s="384"/>
      <c r="AA112" s="384"/>
      <c r="AB112" s="384"/>
      <c r="AC112" s="384"/>
      <c r="AD112" s="384"/>
      <c r="AE112" s="94">
        <f>AE111/$AE$23*100</f>
        <v>99.999999999999972</v>
      </c>
      <c r="AF112" s="61"/>
      <c r="AG112" s="97"/>
      <c r="AH112" s="98"/>
      <c r="AI112" s="99"/>
      <c r="AJ112" s="99"/>
      <c r="AK112" s="99"/>
    </row>
    <row r="113" spans="1:37" ht="24.9" customHeight="1" x14ac:dyDescent="0.25">
      <c r="A113" s="73"/>
      <c r="B113" s="73"/>
      <c r="C113" s="73"/>
      <c r="D113" s="73"/>
      <c r="E113" s="73"/>
      <c r="F113" s="73"/>
      <c r="G113" s="73"/>
      <c r="H113" s="73"/>
      <c r="I113" s="73"/>
      <c r="J113" s="73"/>
      <c r="K113" s="73"/>
      <c r="L113" s="73"/>
      <c r="M113" s="73"/>
      <c r="N113" s="73"/>
      <c r="O113" s="73"/>
      <c r="P113" s="73"/>
      <c r="Q113" s="100"/>
      <c r="R113" s="73"/>
      <c r="S113" s="73"/>
      <c r="T113" s="73"/>
      <c r="U113" s="73"/>
      <c r="V113" s="73"/>
      <c r="W113" s="73"/>
      <c r="X113" s="73"/>
      <c r="Y113" s="73"/>
      <c r="Z113" s="73"/>
      <c r="AA113" s="73"/>
      <c r="AB113" s="73"/>
      <c r="AC113" s="73"/>
      <c r="AD113" s="101"/>
      <c r="AE113" s="101"/>
    </row>
    <row r="114" spans="1:37" ht="24.9" customHeight="1" x14ac:dyDescent="0.25">
      <c r="A114" s="391" t="s">
        <v>198</v>
      </c>
      <c r="B114" s="391"/>
      <c r="C114" s="391"/>
      <c r="D114" s="391"/>
      <c r="E114" s="391"/>
      <c r="F114" s="391"/>
      <c r="G114" s="391"/>
      <c r="H114" s="391"/>
      <c r="I114" s="391"/>
      <c r="J114" s="391"/>
      <c r="K114" s="391"/>
      <c r="L114" s="391"/>
      <c r="M114" s="391"/>
      <c r="N114" s="391"/>
      <c r="O114" s="391"/>
      <c r="P114" s="391"/>
      <c r="Q114" s="391"/>
      <c r="R114" s="391"/>
      <c r="S114" s="391"/>
      <c r="T114" s="391"/>
      <c r="U114" s="391"/>
      <c r="V114" s="391"/>
      <c r="W114" s="391"/>
      <c r="X114" s="391"/>
      <c r="Y114" s="391"/>
      <c r="Z114" s="391"/>
      <c r="AA114" s="391"/>
      <c r="AB114" s="391"/>
      <c r="AC114" s="391"/>
      <c r="AD114" s="112" t="s">
        <v>187</v>
      </c>
      <c r="AE114" s="113" t="s">
        <v>7</v>
      </c>
      <c r="AF114" s="92" t="s">
        <v>1666</v>
      </c>
      <c r="AG114" s="92" t="s">
        <v>1667</v>
      </c>
      <c r="AH114" s="92" t="s">
        <v>1668</v>
      </c>
      <c r="AI114" s="93" t="s">
        <v>1669</v>
      </c>
      <c r="AJ114" s="92"/>
      <c r="AK114" s="93" t="s">
        <v>1670</v>
      </c>
    </row>
    <row r="115" spans="1:37" ht="24.9" customHeight="1" x14ac:dyDescent="0.25">
      <c r="A115" s="356" t="s">
        <v>236</v>
      </c>
      <c r="B115" s="356"/>
      <c r="C115" s="356"/>
      <c r="D115" s="356"/>
      <c r="E115" s="356"/>
      <c r="F115" s="356"/>
      <c r="G115" s="356"/>
      <c r="H115" s="356"/>
      <c r="I115" s="356"/>
      <c r="J115" s="356"/>
      <c r="K115" s="356"/>
      <c r="L115" s="356"/>
      <c r="M115" s="356"/>
      <c r="N115" s="356"/>
      <c r="O115" s="356"/>
      <c r="P115" s="356"/>
      <c r="Q115" s="356"/>
      <c r="R115" s="356"/>
      <c r="S115" s="356"/>
      <c r="T115" s="356"/>
      <c r="U115" s="356"/>
      <c r="V115" s="356"/>
      <c r="W115" s="356"/>
      <c r="X115" s="356"/>
      <c r="Y115" s="356"/>
      <c r="Z115" s="356"/>
      <c r="AA115" s="356"/>
      <c r="AB115" s="356"/>
      <c r="AC115" s="356"/>
      <c r="AD115" s="310">
        <f>'Art. 121'!AF117</f>
        <v>2</v>
      </c>
      <c r="AE115" s="94">
        <f>IF(AG115=1,AK115,AG115)</f>
        <v>0.32467532467532467</v>
      </c>
      <c r="AF115">
        <f>AD115/2</f>
        <v>1</v>
      </c>
      <c r="AG115" s="92">
        <f>IF(AND(AF115&gt;=0,AF115&lt;=1),1,"No aplica")</f>
        <v>1</v>
      </c>
      <c r="AH115" s="95">
        <f>AD115/(AG115*2)</f>
        <v>1</v>
      </c>
      <c r="AI115" s="96">
        <f>IF(AG115=1,AG115/$AG$32,"No aplica")</f>
        <v>0.14285714285714285</v>
      </c>
      <c r="AJ115" s="96">
        <f>AF115*AI115</f>
        <v>0.14285714285714285</v>
      </c>
      <c r="AK115" s="96">
        <f>AJ115*$AE$23</f>
        <v>0.32467532467532467</v>
      </c>
    </row>
    <row r="116" spans="1:37" ht="24.9" customHeight="1" x14ac:dyDescent="0.25">
      <c r="A116" s="356" t="s">
        <v>237</v>
      </c>
      <c r="B116" s="356"/>
      <c r="C116" s="356"/>
      <c r="D116" s="356"/>
      <c r="E116" s="356"/>
      <c r="F116" s="356"/>
      <c r="G116" s="356"/>
      <c r="H116" s="356"/>
      <c r="I116" s="356"/>
      <c r="J116" s="356"/>
      <c r="K116" s="356"/>
      <c r="L116" s="356"/>
      <c r="M116" s="356"/>
      <c r="N116" s="356"/>
      <c r="O116" s="356"/>
      <c r="P116" s="356"/>
      <c r="Q116" s="356"/>
      <c r="R116" s="356"/>
      <c r="S116" s="356"/>
      <c r="T116" s="356"/>
      <c r="U116" s="356"/>
      <c r="V116" s="356"/>
      <c r="W116" s="356"/>
      <c r="X116" s="356"/>
      <c r="Y116" s="356"/>
      <c r="Z116" s="356"/>
      <c r="AA116" s="356"/>
      <c r="AB116" s="356"/>
      <c r="AC116" s="356"/>
      <c r="AD116" s="310">
        <f>'Art. 121'!AF118</f>
        <v>2</v>
      </c>
      <c r="AE116" s="94">
        <f>IF(AG116=1,AK116,AG116)</f>
        <v>0.32467532467532467</v>
      </c>
      <c r="AF116">
        <f>AD116/2</f>
        <v>1</v>
      </c>
      <c r="AG116" s="92">
        <f>IF(AND(AF116&gt;=0,AF116&lt;=1),1,"No aplica")</f>
        <v>1</v>
      </c>
      <c r="AH116" s="95">
        <f>AD116/(AG116*2)</f>
        <v>1</v>
      </c>
      <c r="AI116" s="96">
        <f>IF(AG116=1,AG116/$AG$32,"No aplica")</f>
        <v>0.14285714285714285</v>
      </c>
      <c r="AJ116" s="96">
        <f>AF116*AI116</f>
        <v>0.14285714285714285</v>
      </c>
      <c r="AK116" s="96">
        <f>AJ116*$AE$23</f>
        <v>0.32467532467532467</v>
      </c>
    </row>
    <row r="117" spans="1:37" ht="24.9" customHeight="1" x14ac:dyDescent="0.25">
      <c r="A117" s="356" t="s">
        <v>238</v>
      </c>
      <c r="B117" s="356"/>
      <c r="C117" s="356"/>
      <c r="D117" s="356"/>
      <c r="E117" s="356"/>
      <c r="F117" s="356"/>
      <c r="G117" s="356"/>
      <c r="H117" s="356"/>
      <c r="I117" s="356"/>
      <c r="J117" s="356"/>
      <c r="K117" s="356"/>
      <c r="L117" s="356"/>
      <c r="M117" s="356"/>
      <c r="N117" s="356"/>
      <c r="O117" s="356"/>
      <c r="P117" s="356"/>
      <c r="Q117" s="356"/>
      <c r="R117" s="356"/>
      <c r="S117" s="356"/>
      <c r="T117" s="356"/>
      <c r="U117" s="356"/>
      <c r="V117" s="356"/>
      <c r="W117" s="356"/>
      <c r="X117" s="356"/>
      <c r="Y117" s="356"/>
      <c r="Z117" s="356"/>
      <c r="AA117" s="356"/>
      <c r="AB117" s="356"/>
      <c r="AC117" s="356"/>
      <c r="AD117" s="310">
        <f>'Art. 121'!AF119</f>
        <v>2</v>
      </c>
      <c r="AE117" s="94">
        <f>IF(AG117=1,AK117,AG117)</f>
        <v>0.32467532467532467</v>
      </c>
      <c r="AF117">
        <f>AD117/2</f>
        <v>1</v>
      </c>
      <c r="AG117" s="92">
        <f>IF(AND(AF117&gt;=0,AF117&lt;=1),1,"No aplica")</f>
        <v>1</v>
      </c>
      <c r="AH117" s="95">
        <f>AD117/(AG117*2)</f>
        <v>1</v>
      </c>
      <c r="AI117" s="96">
        <f>IF(AG117=1,AG117/$AG$32,"No aplica")</f>
        <v>0.14285714285714285</v>
      </c>
      <c r="AJ117" s="96">
        <f>AF117*AI117</f>
        <v>0.14285714285714285</v>
      </c>
      <c r="AK117" s="96">
        <f>AJ117*$AE$23</f>
        <v>0.32467532467532467</v>
      </c>
    </row>
    <row r="118" spans="1:37" ht="24.9" customHeight="1" x14ac:dyDescent="0.25">
      <c r="A118" s="356" t="s">
        <v>239</v>
      </c>
      <c r="B118" s="356"/>
      <c r="C118" s="356"/>
      <c r="D118" s="356"/>
      <c r="E118" s="356"/>
      <c r="F118" s="356"/>
      <c r="G118" s="356"/>
      <c r="H118" s="356"/>
      <c r="I118" s="356"/>
      <c r="J118" s="356"/>
      <c r="K118" s="356"/>
      <c r="L118" s="356"/>
      <c r="M118" s="356"/>
      <c r="N118" s="356"/>
      <c r="O118" s="356"/>
      <c r="P118" s="356"/>
      <c r="Q118" s="356"/>
      <c r="R118" s="356"/>
      <c r="S118" s="356"/>
      <c r="T118" s="356"/>
      <c r="U118" s="356"/>
      <c r="V118" s="356"/>
      <c r="W118" s="356"/>
      <c r="X118" s="356"/>
      <c r="Y118" s="356"/>
      <c r="Z118" s="356"/>
      <c r="AA118" s="356"/>
      <c r="AB118" s="356"/>
      <c r="AC118" s="356"/>
      <c r="AD118" s="310">
        <f>'Art. 121'!AF120</f>
        <v>2</v>
      </c>
      <c r="AE118" s="94">
        <f>IF(AG118=1,AK118,AG118)</f>
        <v>0.32467532467532467</v>
      </c>
      <c r="AF118">
        <f>AD118/2</f>
        <v>1</v>
      </c>
      <c r="AG118" s="92">
        <f>IF(AND(AF118&gt;=0,AF118&lt;=1),1,"No aplica")</f>
        <v>1</v>
      </c>
      <c r="AH118" s="95">
        <f>AD118/(AG118*2)</f>
        <v>1</v>
      </c>
      <c r="AI118" s="96">
        <f>IF(AG118=1,AG118/$AG$32,"No aplica")</f>
        <v>0.14285714285714285</v>
      </c>
      <c r="AJ118" s="96">
        <f>AF118*AI118</f>
        <v>0.14285714285714285</v>
      </c>
      <c r="AK118" s="96">
        <f>AJ118*$AE$23</f>
        <v>0.32467532467532467</v>
      </c>
    </row>
    <row r="119" spans="1:37" ht="24.9" customHeight="1" x14ac:dyDescent="0.25">
      <c r="A119" s="356" t="s">
        <v>240</v>
      </c>
      <c r="B119" s="356"/>
      <c r="C119" s="356"/>
      <c r="D119" s="356"/>
      <c r="E119" s="356"/>
      <c r="F119" s="356"/>
      <c r="G119" s="356"/>
      <c r="H119" s="356"/>
      <c r="I119" s="356"/>
      <c r="J119" s="356"/>
      <c r="K119" s="356"/>
      <c r="L119" s="356"/>
      <c r="M119" s="356"/>
      <c r="N119" s="356"/>
      <c r="O119" s="356"/>
      <c r="P119" s="356"/>
      <c r="Q119" s="356"/>
      <c r="R119" s="356"/>
      <c r="S119" s="356"/>
      <c r="T119" s="356"/>
      <c r="U119" s="356"/>
      <c r="V119" s="356"/>
      <c r="W119" s="356"/>
      <c r="X119" s="356"/>
      <c r="Y119" s="356"/>
      <c r="Z119" s="356"/>
      <c r="AA119" s="356"/>
      <c r="AB119" s="356"/>
      <c r="AC119" s="356"/>
      <c r="AD119" s="310">
        <f>'Art. 121'!AF121</f>
        <v>2</v>
      </c>
      <c r="AE119" s="94">
        <f>IF(AG119=1,AK119,AG119)</f>
        <v>0.32467532467532467</v>
      </c>
      <c r="AF119">
        <f>AD119/2</f>
        <v>1</v>
      </c>
      <c r="AG119" s="92">
        <f>IF(AND(AF119&gt;=0,AF119&lt;=1),1,"No aplica")</f>
        <v>1</v>
      </c>
      <c r="AH119" s="95">
        <f>AD119/(AG119*2)</f>
        <v>1</v>
      </c>
      <c r="AI119" s="96">
        <f>IF(AG119=1,AG119/$AG$32,"No aplica")</f>
        <v>0.14285714285714285</v>
      </c>
      <c r="AJ119" s="96">
        <f>AF119*AI119</f>
        <v>0.14285714285714285</v>
      </c>
      <c r="AK119" s="96">
        <f>AJ119*$AE$23</f>
        <v>0.32467532467532467</v>
      </c>
    </row>
    <row r="120" spans="1:37" ht="24.9" customHeight="1" x14ac:dyDescent="0.25">
      <c r="A120" s="383" t="s">
        <v>1688</v>
      </c>
      <c r="B120" s="383"/>
      <c r="C120" s="383"/>
      <c r="D120" s="383"/>
      <c r="E120" s="383"/>
      <c r="F120" s="383"/>
      <c r="G120" s="383"/>
      <c r="H120" s="383"/>
      <c r="I120" s="383"/>
      <c r="J120" s="383"/>
      <c r="K120" s="383"/>
      <c r="L120" s="383"/>
      <c r="M120" s="383"/>
      <c r="N120" s="383"/>
      <c r="O120" s="383"/>
      <c r="P120" s="383"/>
      <c r="Q120" s="383"/>
      <c r="R120" s="383"/>
      <c r="S120" s="383"/>
      <c r="T120" s="383"/>
      <c r="U120" s="383"/>
      <c r="V120" s="383"/>
      <c r="W120" s="383"/>
      <c r="X120" s="383"/>
      <c r="Y120" s="383"/>
      <c r="Z120" s="383"/>
      <c r="AA120" s="383"/>
      <c r="AB120" s="383"/>
      <c r="AC120" s="383"/>
      <c r="AD120" s="383"/>
      <c r="AE120" s="94">
        <f>SUM(AE115:AE119)</f>
        <v>1.6233766233766234</v>
      </c>
      <c r="AF120" s="61"/>
      <c r="AG120" s="97">
        <f>SUM(AG115:AG119)</f>
        <v>5</v>
      </c>
      <c r="AH120" s="98"/>
      <c r="AI120" s="99"/>
      <c r="AJ120" s="99"/>
      <c r="AK120" s="99"/>
    </row>
    <row r="121" spans="1:37" ht="24.9" customHeight="1" x14ac:dyDescent="0.25">
      <c r="A121" s="384" t="s">
        <v>1689</v>
      </c>
      <c r="B121" s="384"/>
      <c r="C121" s="384"/>
      <c r="D121" s="384"/>
      <c r="E121" s="384"/>
      <c r="F121" s="384"/>
      <c r="G121" s="384"/>
      <c r="H121" s="384"/>
      <c r="I121" s="384"/>
      <c r="J121" s="384"/>
      <c r="K121" s="384"/>
      <c r="L121" s="384"/>
      <c r="M121" s="384"/>
      <c r="N121" s="384"/>
      <c r="O121" s="384"/>
      <c r="P121" s="384"/>
      <c r="Q121" s="384"/>
      <c r="R121" s="384"/>
      <c r="S121" s="384"/>
      <c r="T121" s="384"/>
      <c r="U121" s="384"/>
      <c r="V121" s="384"/>
      <c r="W121" s="384"/>
      <c r="X121" s="384"/>
      <c r="Y121" s="384"/>
      <c r="Z121" s="384"/>
      <c r="AA121" s="384"/>
      <c r="AB121" s="384"/>
      <c r="AC121" s="384"/>
      <c r="AD121" s="384"/>
      <c r="AE121" s="94">
        <f>AE120/$AE$23*100</f>
        <v>71.428571428571416</v>
      </c>
      <c r="AF121" s="61"/>
      <c r="AG121" s="97"/>
      <c r="AH121" s="98"/>
      <c r="AI121" s="99"/>
      <c r="AJ121" s="99"/>
      <c r="AK121" s="99"/>
    </row>
    <row r="122" spans="1:37" ht="24.9" customHeight="1" x14ac:dyDescent="0.25">
      <c r="A122" s="107"/>
      <c r="B122" s="107"/>
      <c r="C122" s="107"/>
      <c r="D122" s="107"/>
      <c r="E122" s="107"/>
      <c r="F122" s="107"/>
      <c r="G122" s="107"/>
      <c r="H122" s="107"/>
      <c r="I122" s="107"/>
      <c r="J122" s="107"/>
      <c r="K122" s="107"/>
      <c r="L122" s="107"/>
      <c r="M122" s="107"/>
      <c r="N122" s="107"/>
      <c r="O122" s="107"/>
      <c r="P122" s="107"/>
      <c r="Q122" s="100"/>
      <c r="R122" s="107"/>
      <c r="S122" s="107"/>
      <c r="T122" s="107"/>
      <c r="U122" s="107"/>
      <c r="V122" s="107"/>
      <c r="W122" s="107"/>
      <c r="X122" s="107"/>
      <c r="Y122" s="107"/>
      <c r="Z122" s="107"/>
      <c r="AA122" s="107"/>
      <c r="AB122" s="107"/>
      <c r="AC122" s="107"/>
      <c r="AD122" s="101"/>
      <c r="AE122" s="101"/>
    </row>
    <row r="123" spans="1:37" ht="24.9" customHeight="1" x14ac:dyDescent="0.25">
      <c r="A123" s="107"/>
      <c r="B123" s="107"/>
      <c r="C123" s="107"/>
      <c r="D123" s="107"/>
      <c r="E123" s="107"/>
      <c r="F123" s="107"/>
      <c r="G123" s="107"/>
      <c r="H123" s="107"/>
      <c r="I123" s="107"/>
      <c r="J123" s="107"/>
      <c r="K123" s="107"/>
      <c r="L123" s="107"/>
      <c r="M123" s="107"/>
      <c r="N123" s="107"/>
      <c r="O123" s="107"/>
      <c r="P123" s="107"/>
      <c r="Q123" s="100"/>
      <c r="R123" s="107"/>
      <c r="S123" s="107"/>
      <c r="T123" s="107"/>
      <c r="U123" s="107"/>
      <c r="V123" s="107"/>
      <c r="W123" s="107"/>
      <c r="X123" s="107"/>
      <c r="Y123" s="107"/>
      <c r="Z123" s="107"/>
      <c r="AA123" s="107"/>
      <c r="AB123" s="107"/>
      <c r="AC123" s="107"/>
      <c r="AD123" s="101"/>
      <c r="AE123" s="101"/>
    </row>
    <row r="124" spans="1:37" ht="24.9" customHeight="1" x14ac:dyDescent="0.25">
      <c r="A124" s="390" t="s">
        <v>241</v>
      </c>
      <c r="B124" s="390"/>
      <c r="C124" s="390"/>
      <c r="D124" s="390"/>
      <c r="E124" s="390"/>
      <c r="F124" s="390"/>
      <c r="G124" s="390"/>
      <c r="H124" s="390"/>
      <c r="I124" s="390"/>
      <c r="J124" s="390"/>
      <c r="K124" s="390"/>
      <c r="L124" s="390"/>
      <c r="M124" s="390"/>
      <c r="N124" s="390"/>
      <c r="O124" s="390"/>
      <c r="P124" s="390"/>
      <c r="Q124" s="390"/>
      <c r="R124" s="390"/>
      <c r="S124" s="390"/>
      <c r="T124" s="390"/>
      <c r="U124" s="390"/>
      <c r="V124" s="390"/>
      <c r="W124" s="390"/>
      <c r="X124" s="390"/>
      <c r="Y124" s="390"/>
      <c r="Z124" s="390"/>
      <c r="AA124" s="390"/>
      <c r="AB124" s="390"/>
      <c r="AC124" s="390"/>
      <c r="AD124" s="390"/>
      <c r="AE124" s="390"/>
    </row>
    <row r="125" spans="1:37" ht="24.9" customHeight="1" x14ac:dyDescent="0.25">
      <c r="A125" s="109"/>
      <c r="B125" s="110"/>
      <c r="C125" s="110"/>
      <c r="D125" s="110"/>
      <c r="E125" s="110"/>
      <c r="F125" s="110"/>
      <c r="G125" s="110"/>
      <c r="H125" s="110"/>
      <c r="I125" s="110"/>
      <c r="J125" s="110"/>
      <c r="K125" s="110"/>
      <c r="L125" s="110"/>
      <c r="M125" s="110"/>
      <c r="N125" s="110"/>
      <c r="O125" s="110"/>
      <c r="P125" s="110"/>
      <c r="Q125" s="111"/>
      <c r="R125" s="110"/>
      <c r="S125" s="110"/>
      <c r="T125" s="110"/>
      <c r="U125" s="110"/>
      <c r="V125" s="110"/>
      <c r="W125" s="110"/>
      <c r="X125" s="110"/>
      <c r="Y125" s="110"/>
      <c r="Z125" s="110"/>
      <c r="AA125" s="110"/>
      <c r="AB125" s="110"/>
      <c r="AC125" s="110"/>
      <c r="AD125" s="89"/>
      <c r="AE125" s="89"/>
    </row>
    <row r="126" spans="1:37" ht="24.9" customHeight="1" x14ac:dyDescent="0.25">
      <c r="A126" s="73"/>
      <c r="B126" s="73"/>
      <c r="C126" s="73"/>
      <c r="D126" s="73"/>
      <c r="E126" s="73"/>
      <c r="F126" s="73"/>
      <c r="G126" s="73"/>
      <c r="H126" s="73"/>
      <c r="I126" s="73"/>
      <c r="J126" s="73"/>
      <c r="K126" s="73"/>
      <c r="L126" s="73"/>
      <c r="M126" s="73"/>
      <c r="N126" s="73"/>
      <c r="O126" s="73"/>
      <c r="P126" s="73"/>
      <c r="Q126" s="100"/>
      <c r="R126" s="73"/>
      <c r="S126" s="73"/>
      <c r="T126" s="73"/>
      <c r="U126" s="73"/>
      <c r="V126" s="73"/>
      <c r="W126" s="73"/>
      <c r="X126" s="73"/>
      <c r="Y126" s="73"/>
      <c r="Z126" s="73"/>
      <c r="AA126" s="73"/>
      <c r="AB126" s="73"/>
      <c r="AC126" s="73"/>
      <c r="AD126" s="101"/>
      <c r="AE126" s="101"/>
    </row>
    <row r="127" spans="1:37" ht="24.9" customHeight="1" x14ac:dyDescent="0.25">
      <c r="A127" s="387" t="s">
        <v>163</v>
      </c>
      <c r="B127" s="387"/>
      <c r="C127" s="387"/>
      <c r="D127" s="387"/>
      <c r="E127" s="387"/>
      <c r="F127" s="387"/>
      <c r="G127" s="387"/>
      <c r="H127" s="387"/>
      <c r="I127" s="387"/>
      <c r="J127" s="387"/>
      <c r="K127" s="387"/>
      <c r="L127" s="387"/>
      <c r="M127" s="387"/>
      <c r="N127" s="387"/>
      <c r="O127" s="387"/>
      <c r="P127" s="387"/>
      <c r="Q127" s="387"/>
      <c r="R127" s="387"/>
      <c r="S127" s="387"/>
      <c r="T127" s="387"/>
      <c r="U127" s="387"/>
      <c r="V127" s="387"/>
      <c r="W127" s="387"/>
      <c r="X127" s="387"/>
      <c r="Y127" s="387"/>
      <c r="Z127" s="387"/>
      <c r="AA127" s="387"/>
      <c r="AB127" s="387"/>
      <c r="AC127" s="387"/>
      <c r="AD127" s="66" t="s">
        <v>187</v>
      </c>
      <c r="AE127" s="306" t="s">
        <v>7</v>
      </c>
      <c r="AF127" s="92" t="s">
        <v>1666</v>
      </c>
      <c r="AG127" s="92" t="s">
        <v>1667</v>
      </c>
      <c r="AH127" s="92" t="s">
        <v>1668</v>
      </c>
      <c r="AI127" s="93" t="s">
        <v>1669</v>
      </c>
      <c r="AJ127" s="92"/>
      <c r="AK127" s="93" t="s">
        <v>1670</v>
      </c>
    </row>
    <row r="128" spans="1:37" ht="24.9" customHeight="1" x14ac:dyDescent="0.25">
      <c r="A128" s="356" t="s">
        <v>190</v>
      </c>
      <c r="B128" s="356"/>
      <c r="C128" s="356"/>
      <c r="D128" s="356"/>
      <c r="E128" s="356"/>
      <c r="F128" s="356"/>
      <c r="G128" s="356"/>
      <c r="H128" s="356"/>
      <c r="I128" s="356"/>
      <c r="J128" s="356"/>
      <c r="K128" s="356"/>
      <c r="L128" s="356"/>
      <c r="M128" s="356"/>
      <c r="N128" s="356"/>
      <c r="O128" s="356"/>
      <c r="P128" s="356"/>
      <c r="Q128" s="356"/>
      <c r="R128" s="356"/>
      <c r="S128" s="356"/>
      <c r="T128" s="356"/>
      <c r="U128" s="356"/>
      <c r="V128" s="356"/>
      <c r="W128" s="356"/>
      <c r="X128" s="356"/>
      <c r="Y128" s="356"/>
      <c r="Z128" s="356"/>
      <c r="AA128" s="356"/>
      <c r="AB128" s="356"/>
      <c r="AC128" s="356"/>
      <c r="AD128" s="310">
        <f>'Art. 121'!AF130</f>
        <v>2</v>
      </c>
      <c r="AE128" s="94">
        <f t="shared" ref="AE128:AE142" si="28">IF(AG128=1,AK128,AG128)</f>
        <v>0.32467532467532467</v>
      </c>
      <c r="AF128">
        <f t="shared" ref="AF128:AF142" si="29">AD128/2</f>
        <v>1</v>
      </c>
      <c r="AG128" s="92">
        <f t="shared" ref="AG128:AG142" si="30">IF(AND(AF128&gt;=0,AF128&lt;=1),1,"No aplica")</f>
        <v>1</v>
      </c>
      <c r="AH128" s="95">
        <f t="shared" ref="AH128:AH142" si="31">AD128/(AG128*2)</f>
        <v>1</v>
      </c>
      <c r="AI128" s="96">
        <f t="shared" ref="AI128:AI142" si="32">IF(AG128=1,AG128/$AG$32,"No aplica")</f>
        <v>0.14285714285714285</v>
      </c>
      <c r="AJ128" s="96">
        <f t="shared" ref="AJ128:AJ142" si="33">AF128*AI128</f>
        <v>0.14285714285714285</v>
      </c>
      <c r="AK128" s="96">
        <f t="shared" ref="AK128:AK142" si="34">AJ128*$AE$23</f>
        <v>0.32467532467532467</v>
      </c>
    </row>
    <row r="129" spans="1:37" ht="24.9" customHeight="1" x14ac:dyDescent="0.25">
      <c r="A129" s="356" t="s">
        <v>191</v>
      </c>
      <c r="B129" s="356"/>
      <c r="C129" s="356"/>
      <c r="D129" s="356"/>
      <c r="E129" s="356"/>
      <c r="F129" s="356"/>
      <c r="G129" s="356"/>
      <c r="H129" s="356"/>
      <c r="I129" s="356"/>
      <c r="J129" s="356"/>
      <c r="K129" s="356"/>
      <c r="L129" s="356"/>
      <c r="M129" s="356"/>
      <c r="N129" s="356"/>
      <c r="O129" s="356"/>
      <c r="P129" s="356"/>
      <c r="Q129" s="356"/>
      <c r="R129" s="356"/>
      <c r="S129" s="356"/>
      <c r="T129" s="356"/>
      <c r="U129" s="356"/>
      <c r="V129" s="356"/>
      <c r="W129" s="356"/>
      <c r="X129" s="356"/>
      <c r="Y129" s="356"/>
      <c r="Z129" s="356"/>
      <c r="AA129" s="356"/>
      <c r="AB129" s="356"/>
      <c r="AC129" s="356"/>
      <c r="AD129" s="310">
        <f>'Art. 121'!AF131</f>
        <v>2</v>
      </c>
      <c r="AE129" s="94">
        <f t="shared" si="28"/>
        <v>0.32467532467532467</v>
      </c>
      <c r="AF129">
        <f t="shared" si="29"/>
        <v>1</v>
      </c>
      <c r="AG129" s="92">
        <f t="shared" si="30"/>
        <v>1</v>
      </c>
      <c r="AH129" s="95">
        <f t="shared" si="31"/>
        <v>1</v>
      </c>
      <c r="AI129" s="96">
        <f t="shared" si="32"/>
        <v>0.14285714285714285</v>
      </c>
      <c r="AJ129" s="96">
        <f t="shared" si="33"/>
        <v>0.14285714285714285</v>
      </c>
      <c r="AK129" s="96">
        <f t="shared" si="34"/>
        <v>0.32467532467532467</v>
      </c>
    </row>
    <row r="130" spans="1:37" ht="24.9" customHeight="1" x14ac:dyDescent="0.25">
      <c r="A130" s="356" t="s">
        <v>242</v>
      </c>
      <c r="B130" s="356"/>
      <c r="C130" s="356"/>
      <c r="D130" s="356"/>
      <c r="E130" s="356"/>
      <c r="F130" s="356"/>
      <c r="G130" s="356"/>
      <c r="H130" s="356"/>
      <c r="I130" s="356"/>
      <c r="J130" s="356"/>
      <c r="K130" s="356"/>
      <c r="L130" s="356"/>
      <c r="M130" s="356"/>
      <c r="N130" s="356"/>
      <c r="O130" s="356"/>
      <c r="P130" s="356"/>
      <c r="Q130" s="356"/>
      <c r="R130" s="356"/>
      <c r="S130" s="356"/>
      <c r="T130" s="356"/>
      <c r="U130" s="356"/>
      <c r="V130" s="356"/>
      <c r="W130" s="356"/>
      <c r="X130" s="356"/>
      <c r="Y130" s="356"/>
      <c r="Z130" s="356"/>
      <c r="AA130" s="356"/>
      <c r="AB130" s="356"/>
      <c r="AC130" s="356"/>
      <c r="AD130" s="310">
        <f>'Art. 121'!AF132</f>
        <v>2</v>
      </c>
      <c r="AE130" s="94">
        <f t="shared" si="28"/>
        <v>0.32467532467532467</v>
      </c>
      <c r="AF130">
        <f t="shared" si="29"/>
        <v>1</v>
      </c>
      <c r="AG130" s="92">
        <f t="shared" si="30"/>
        <v>1</v>
      </c>
      <c r="AH130" s="95">
        <f t="shared" si="31"/>
        <v>1</v>
      </c>
      <c r="AI130" s="96">
        <f t="shared" si="32"/>
        <v>0.14285714285714285</v>
      </c>
      <c r="AJ130" s="96">
        <f t="shared" si="33"/>
        <v>0.14285714285714285</v>
      </c>
      <c r="AK130" s="96">
        <f t="shared" si="34"/>
        <v>0.32467532467532467</v>
      </c>
    </row>
    <row r="131" spans="1:37" ht="24.9" customHeight="1" x14ac:dyDescent="0.25">
      <c r="A131" s="356" t="s">
        <v>243</v>
      </c>
      <c r="B131" s="356"/>
      <c r="C131" s="356"/>
      <c r="D131" s="356"/>
      <c r="E131" s="356"/>
      <c r="F131" s="356"/>
      <c r="G131" s="356"/>
      <c r="H131" s="356"/>
      <c r="I131" s="356"/>
      <c r="J131" s="356"/>
      <c r="K131" s="356"/>
      <c r="L131" s="356"/>
      <c r="M131" s="356"/>
      <c r="N131" s="356"/>
      <c r="O131" s="356"/>
      <c r="P131" s="356"/>
      <c r="Q131" s="356"/>
      <c r="R131" s="356"/>
      <c r="S131" s="356"/>
      <c r="T131" s="356"/>
      <c r="U131" s="356"/>
      <c r="V131" s="356"/>
      <c r="W131" s="356"/>
      <c r="X131" s="356"/>
      <c r="Y131" s="356"/>
      <c r="Z131" s="356"/>
      <c r="AA131" s="356"/>
      <c r="AB131" s="356"/>
      <c r="AC131" s="356"/>
      <c r="AD131" s="310">
        <f>'Art. 121'!AF133</f>
        <v>2</v>
      </c>
      <c r="AE131" s="94">
        <f t="shared" si="28"/>
        <v>0.32467532467532467</v>
      </c>
      <c r="AF131">
        <f t="shared" si="29"/>
        <v>1</v>
      </c>
      <c r="AG131" s="92">
        <f t="shared" si="30"/>
        <v>1</v>
      </c>
      <c r="AH131" s="95">
        <f t="shared" si="31"/>
        <v>1</v>
      </c>
      <c r="AI131" s="96">
        <f t="shared" si="32"/>
        <v>0.14285714285714285</v>
      </c>
      <c r="AJ131" s="96">
        <f t="shared" si="33"/>
        <v>0.14285714285714285</v>
      </c>
      <c r="AK131" s="96">
        <f t="shared" si="34"/>
        <v>0.32467532467532467</v>
      </c>
    </row>
    <row r="132" spans="1:37" ht="24.9" customHeight="1" x14ac:dyDescent="0.25">
      <c r="A132" s="356" t="s">
        <v>244</v>
      </c>
      <c r="B132" s="356"/>
      <c r="C132" s="356"/>
      <c r="D132" s="356"/>
      <c r="E132" s="356"/>
      <c r="F132" s="356"/>
      <c r="G132" s="356"/>
      <c r="H132" s="356"/>
      <c r="I132" s="356"/>
      <c r="J132" s="356"/>
      <c r="K132" s="356"/>
      <c r="L132" s="356"/>
      <c r="M132" s="356"/>
      <c r="N132" s="356"/>
      <c r="O132" s="356"/>
      <c r="P132" s="356"/>
      <c r="Q132" s="356"/>
      <c r="R132" s="356"/>
      <c r="S132" s="356"/>
      <c r="T132" s="356"/>
      <c r="U132" s="356"/>
      <c r="V132" s="356"/>
      <c r="W132" s="356"/>
      <c r="X132" s="356"/>
      <c r="Y132" s="356"/>
      <c r="Z132" s="356"/>
      <c r="AA132" s="356"/>
      <c r="AB132" s="356"/>
      <c r="AC132" s="356"/>
      <c r="AD132" s="310">
        <f>'Art. 121'!AF134</f>
        <v>2</v>
      </c>
      <c r="AE132" s="94">
        <f t="shared" si="28"/>
        <v>0.32467532467532467</v>
      </c>
      <c r="AF132">
        <f t="shared" si="29"/>
        <v>1</v>
      </c>
      <c r="AG132" s="92">
        <f t="shared" si="30"/>
        <v>1</v>
      </c>
      <c r="AH132" s="95">
        <f t="shared" si="31"/>
        <v>1</v>
      </c>
      <c r="AI132" s="96">
        <f t="shared" si="32"/>
        <v>0.14285714285714285</v>
      </c>
      <c r="AJ132" s="96">
        <f t="shared" si="33"/>
        <v>0.14285714285714285</v>
      </c>
      <c r="AK132" s="96">
        <f t="shared" si="34"/>
        <v>0.32467532467532467</v>
      </c>
    </row>
    <row r="133" spans="1:37" ht="24.9" customHeight="1" x14ac:dyDescent="0.25">
      <c r="A133" s="356" t="s">
        <v>245</v>
      </c>
      <c r="B133" s="356"/>
      <c r="C133" s="356"/>
      <c r="D133" s="356"/>
      <c r="E133" s="356"/>
      <c r="F133" s="356"/>
      <c r="G133" s="356"/>
      <c r="H133" s="356"/>
      <c r="I133" s="356"/>
      <c r="J133" s="356"/>
      <c r="K133" s="356"/>
      <c r="L133" s="356"/>
      <c r="M133" s="356"/>
      <c r="N133" s="356"/>
      <c r="O133" s="356"/>
      <c r="P133" s="356"/>
      <c r="Q133" s="356"/>
      <c r="R133" s="356"/>
      <c r="S133" s="356"/>
      <c r="T133" s="356"/>
      <c r="U133" s="356"/>
      <c r="V133" s="356"/>
      <c r="W133" s="356"/>
      <c r="X133" s="356"/>
      <c r="Y133" s="356"/>
      <c r="Z133" s="356"/>
      <c r="AA133" s="356"/>
      <c r="AB133" s="356"/>
      <c r="AC133" s="356"/>
      <c r="AD133" s="310">
        <f>'Art. 121'!AF135</f>
        <v>2</v>
      </c>
      <c r="AE133" s="94">
        <f t="shared" si="28"/>
        <v>0.32467532467532467</v>
      </c>
      <c r="AF133">
        <f t="shared" si="29"/>
        <v>1</v>
      </c>
      <c r="AG133" s="92">
        <f t="shared" si="30"/>
        <v>1</v>
      </c>
      <c r="AH133" s="95">
        <f t="shared" si="31"/>
        <v>1</v>
      </c>
      <c r="AI133" s="96">
        <f t="shared" si="32"/>
        <v>0.14285714285714285</v>
      </c>
      <c r="AJ133" s="96">
        <f t="shared" si="33"/>
        <v>0.14285714285714285</v>
      </c>
      <c r="AK133" s="96">
        <f t="shared" si="34"/>
        <v>0.32467532467532467</v>
      </c>
    </row>
    <row r="134" spans="1:37" ht="24.9" customHeight="1" x14ac:dyDescent="0.25">
      <c r="A134" s="356" t="s">
        <v>246</v>
      </c>
      <c r="B134" s="356"/>
      <c r="C134" s="356"/>
      <c r="D134" s="356"/>
      <c r="E134" s="356"/>
      <c r="F134" s="356"/>
      <c r="G134" s="356"/>
      <c r="H134" s="356"/>
      <c r="I134" s="356"/>
      <c r="J134" s="356"/>
      <c r="K134" s="356"/>
      <c r="L134" s="356"/>
      <c r="M134" s="356"/>
      <c r="N134" s="356"/>
      <c r="O134" s="356"/>
      <c r="P134" s="356"/>
      <c r="Q134" s="356"/>
      <c r="R134" s="356"/>
      <c r="S134" s="356"/>
      <c r="T134" s="356"/>
      <c r="U134" s="356"/>
      <c r="V134" s="356"/>
      <c r="W134" s="356"/>
      <c r="X134" s="356"/>
      <c r="Y134" s="356"/>
      <c r="Z134" s="356"/>
      <c r="AA134" s="356"/>
      <c r="AB134" s="356"/>
      <c r="AC134" s="356"/>
      <c r="AD134" s="310">
        <f>'Art. 121'!AF136</f>
        <v>2</v>
      </c>
      <c r="AE134" s="94">
        <f t="shared" si="28"/>
        <v>0.32467532467532467</v>
      </c>
      <c r="AF134">
        <f t="shared" si="29"/>
        <v>1</v>
      </c>
      <c r="AG134" s="92">
        <f t="shared" si="30"/>
        <v>1</v>
      </c>
      <c r="AH134" s="95">
        <f t="shared" si="31"/>
        <v>1</v>
      </c>
      <c r="AI134" s="96">
        <f t="shared" si="32"/>
        <v>0.14285714285714285</v>
      </c>
      <c r="AJ134" s="96">
        <f t="shared" si="33"/>
        <v>0.14285714285714285</v>
      </c>
      <c r="AK134" s="96">
        <f t="shared" si="34"/>
        <v>0.32467532467532467</v>
      </c>
    </row>
    <row r="135" spans="1:37" ht="24.9" customHeight="1" x14ac:dyDescent="0.25">
      <c r="A135" s="356" t="s">
        <v>247</v>
      </c>
      <c r="B135" s="356"/>
      <c r="C135" s="356"/>
      <c r="D135" s="356"/>
      <c r="E135" s="356"/>
      <c r="F135" s="356"/>
      <c r="G135" s="356"/>
      <c r="H135" s="356"/>
      <c r="I135" s="356"/>
      <c r="J135" s="356"/>
      <c r="K135" s="356"/>
      <c r="L135" s="356"/>
      <c r="M135" s="356"/>
      <c r="N135" s="356"/>
      <c r="O135" s="356"/>
      <c r="P135" s="356"/>
      <c r="Q135" s="356"/>
      <c r="R135" s="356"/>
      <c r="S135" s="356"/>
      <c r="T135" s="356"/>
      <c r="U135" s="356"/>
      <c r="V135" s="356"/>
      <c r="W135" s="356"/>
      <c r="X135" s="356"/>
      <c r="Y135" s="356"/>
      <c r="Z135" s="356"/>
      <c r="AA135" s="356"/>
      <c r="AB135" s="356"/>
      <c r="AC135" s="356"/>
      <c r="AD135" s="310">
        <f>'Art. 121'!AF137</f>
        <v>2</v>
      </c>
      <c r="AE135" s="94">
        <f t="shared" si="28"/>
        <v>0.32467532467532467</v>
      </c>
      <c r="AF135">
        <f t="shared" si="29"/>
        <v>1</v>
      </c>
      <c r="AG135" s="92">
        <f t="shared" si="30"/>
        <v>1</v>
      </c>
      <c r="AH135" s="95">
        <f t="shared" si="31"/>
        <v>1</v>
      </c>
      <c r="AI135" s="96">
        <f t="shared" si="32"/>
        <v>0.14285714285714285</v>
      </c>
      <c r="AJ135" s="96">
        <f t="shared" si="33"/>
        <v>0.14285714285714285</v>
      </c>
      <c r="AK135" s="96">
        <f t="shared" si="34"/>
        <v>0.32467532467532467</v>
      </c>
    </row>
    <row r="136" spans="1:37" ht="24.9" customHeight="1" x14ac:dyDescent="0.25">
      <c r="A136" s="356" t="s">
        <v>248</v>
      </c>
      <c r="B136" s="356"/>
      <c r="C136" s="356"/>
      <c r="D136" s="356"/>
      <c r="E136" s="356"/>
      <c r="F136" s="356"/>
      <c r="G136" s="356"/>
      <c r="H136" s="356"/>
      <c r="I136" s="356"/>
      <c r="J136" s="356"/>
      <c r="K136" s="356"/>
      <c r="L136" s="356"/>
      <c r="M136" s="356"/>
      <c r="N136" s="356"/>
      <c r="O136" s="356"/>
      <c r="P136" s="356"/>
      <c r="Q136" s="356"/>
      <c r="R136" s="356"/>
      <c r="S136" s="356"/>
      <c r="T136" s="356"/>
      <c r="U136" s="356"/>
      <c r="V136" s="356"/>
      <c r="W136" s="356"/>
      <c r="X136" s="356"/>
      <c r="Y136" s="356"/>
      <c r="Z136" s="356"/>
      <c r="AA136" s="356"/>
      <c r="AB136" s="356"/>
      <c r="AC136" s="356"/>
      <c r="AD136" s="310">
        <f>'Art. 121'!AF138</f>
        <v>2</v>
      </c>
      <c r="AE136" s="94">
        <f t="shared" si="28"/>
        <v>0.32467532467532467</v>
      </c>
      <c r="AF136">
        <f t="shared" si="29"/>
        <v>1</v>
      </c>
      <c r="AG136" s="92">
        <f t="shared" si="30"/>
        <v>1</v>
      </c>
      <c r="AH136" s="95">
        <f t="shared" si="31"/>
        <v>1</v>
      </c>
      <c r="AI136" s="96">
        <f t="shared" si="32"/>
        <v>0.14285714285714285</v>
      </c>
      <c r="AJ136" s="96">
        <f t="shared" si="33"/>
        <v>0.14285714285714285</v>
      </c>
      <c r="AK136" s="96">
        <f t="shared" si="34"/>
        <v>0.32467532467532467</v>
      </c>
    </row>
    <row r="137" spans="1:37" ht="24.9" customHeight="1" x14ac:dyDescent="0.25">
      <c r="A137" s="356" t="s">
        <v>249</v>
      </c>
      <c r="B137" s="356"/>
      <c r="C137" s="356"/>
      <c r="D137" s="356"/>
      <c r="E137" s="356"/>
      <c r="F137" s="356"/>
      <c r="G137" s="356"/>
      <c r="H137" s="356"/>
      <c r="I137" s="356"/>
      <c r="J137" s="356"/>
      <c r="K137" s="356"/>
      <c r="L137" s="356"/>
      <c r="M137" s="356"/>
      <c r="N137" s="356"/>
      <c r="O137" s="356"/>
      <c r="P137" s="356"/>
      <c r="Q137" s="356"/>
      <c r="R137" s="356"/>
      <c r="S137" s="356"/>
      <c r="T137" s="356"/>
      <c r="U137" s="356"/>
      <c r="V137" s="356"/>
      <c r="W137" s="356"/>
      <c r="X137" s="356"/>
      <c r="Y137" s="356"/>
      <c r="Z137" s="356"/>
      <c r="AA137" s="356"/>
      <c r="AB137" s="356"/>
      <c r="AC137" s="356"/>
      <c r="AD137" s="310">
        <f>'Art. 121'!AF139</f>
        <v>2</v>
      </c>
      <c r="AE137" s="94">
        <f t="shared" si="28"/>
        <v>0.32467532467532467</v>
      </c>
      <c r="AF137">
        <f t="shared" si="29"/>
        <v>1</v>
      </c>
      <c r="AG137" s="92">
        <f t="shared" si="30"/>
        <v>1</v>
      </c>
      <c r="AH137" s="95">
        <f t="shared" si="31"/>
        <v>1</v>
      </c>
      <c r="AI137" s="96">
        <f t="shared" si="32"/>
        <v>0.14285714285714285</v>
      </c>
      <c r="AJ137" s="96">
        <f t="shared" si="33"/>
        <v>0.14285714285714285</v>
      </c>
      <c r="AK137" s="96">
        <f t="shared" si="34"/>
        <v>0.32467532467532467</v>
      </c>
    </row>
    <row r="138" spans="1:37" ht="24.9" customHeight="1" x14ac:dyDescent="0.25">
      <c r="A138" s="356" t="s">
        <v>250</v>
      </c>
      <c r="B138" s="356"/>
      <c r="C138" s="356"/>
      <c r="D138" s="356"/>
      <c r="E138" s="356"/>
      <c r="F138" s="356"/>
      <c r="G138" s="356"/>
      <c r="H138" s="356"/>
      <c r="I138" s="356"/>
      <c r="J138" s="356"/>
      <c r="K138" s="356"/>
      <c r="L138" s="356"/>
      <c r="M138" s="356"/>
      <c r="N138" s="356"/>
      <c r="O138" s="356"/>
      <c r="P138" s="356"/>
      <c r="Q138" s="356"/>
      <c r="R138" s="356"/>
      <c r="S138" s="356"/>
      <c r="T138" s="356"/>
      <c r="U138" s="356"/>
      <c r="V138" s="356"/>
      <c r="W138" s="356"/>
      <c r="X138" s="356"/>
      <c r="Y138" s="356"/>
      <c r="Z138" s="356"/>
      <c r="AA138" s="356"/>
      <c r="AB138" s="356"/>
      <c r="AC138" s="356"/>
      <c r="AD138" s="310">
        <f>'Art. 121'!AF140</f>
        <v>2</v>
      </c>
      <c r="AE138" s="94">
        <f t="shared" si="28"/>
        <v>0.32467532467532467</v>
      </c>
      <c r="AF138">
        <f t="shared" si="29"/>
        <v>1</v>
      </c>
      <c r="AG138" s="92">
        <f t="shared" si="30"/>
        <v>1</v>
      </c>
      <c r="AH138" s="95">
        <f t="shared" si="31"/>
        <v>1</v>
      </c>
      <c r="AI138" s="96">
        <f t="shared" si="32"/>
        <v>0.14285714285714285</v>
      </c>
      <c r="AJ138" s="96">
        <f t="shared" si="33"/>
        <v>0.14285714285714285</v>
      </c>
      <c r="AK138" s="96">
        <f t="shared" si="34"/>
        <v>0.32467532467532467</v>
      </c>
    </row>
    <row r="139" spans="1:37" ht="24.9" customHeight="1" x14ac:dyDescent="0.25">
      <c r="A139" s="356" t="s">
        <v>251</v>
      </c>
      <c r="B139" s="356"/>
      <c r="C139" s="356"/>
      <c r="D139" s="356"/>
      <c r="E139" s="356"/>
      <c r="F139" s="356"/>
      <c r="G139" s="356"/>
      <c r="H139" s="356"/>
      <c r="I139" s="356"/>
      <c r="J139" s="356"/>
      <c r="K139" s="356"/>
      <c r="L139" s="356"/>
      <c r="M139" s="356"/>
      <c r="N139" s="356"/>
      <c r="O139" s="356"/>
      <c r="P139" s="356"/>
      <c r="Q139" s="356"/>
      <c r="R139" s="356"/>
      <c r="S139" s="356"/>
      <c r="T139" s="356"/>
      <c r="U139" s="356"/>
      <c r="V139" s="356"/>
      <c r="W139" s="356"/>
      <c r="X139" s="356"/>
      <c r="Y139" s="356"/>
      <c r="Z139" s="356"/>
      <c r="AA139" s="356"/>
      <c r="AB139" s="356"/>
      <c r="AC139" s="356"/>
      <c r="AD139" s="310">
        <f>'Art. 121'!AF141</f>
        <v>2</v>
      </c>
      <c r="AE139" s="94">
        <f t="shared" si="28"/>
        <v>0.32467532467532467</v>
      </c>
      <c r="AF139">
        <f t="shared" si="29"/>
        <v>1</v>
      </c>
      <c r="AG139" s="92">
        <f t="shared" si="30"/>
        <v>1</v>
      </c>
      <c r="AH139" s="95">
        <f t="shared" si="31"/>
        <v>1</v>
      </c>
      <c r="AI139" s="96">
        <f t="shared" si="32"/>
        <v>0.14285714285714285</v>
      </c>
      <c r="AJ139" s="96">
        <f t="shared" si="33"/>
        <v>0.14285714285714285</v>
      </c>
      <c r="AK139" s="96">
        <f t="shared" si="34"/>
        <v>0.32467532467532467</v>
      </c>
    </row>
    <row r="140" spans="1:37" ht="24.9" customHeight="1" x14ac:dyDescent="0.25">
      <c r="A140" s="356" t="s">
        <v>252</v>
      </c>
      <c r="B140" s="356"/>
      <c r="C140" s="356"/>
      <c r="D140" s="356"/>
      <c r="E140" s="356"/>
      <c r="F140" s="356"/>
      <c r="G140" s="356"/>
      <c r="H140" s="356"/>
      <c r="I140" s="356"/>
      <c r="J140" s="356"/>
      <c r="K140" s="356"/>
      <c r="L140" s="356"/>
      <c r="M140" s="356"/>
      <c r="N140" s="356"/>
      <c r="O140" s="356"/>
      <c r="P140" s="356"/>
      <c r="Q140" s="356"/>
      <c r="R140" s="356"/>
      <c r="S140" s="356"/>
      <c r="T140" s="356"/>
      <c r="U140" s="356"/>
      <c r="V140" s="356"/>
      <c r="W140" s="356"/>
      <c r="X140" s="356"/>
      <c r="Y140" s="356"/>
      <c r="Z140" s="356"/>
      <c r="AA140" s="356"/>
      <c r="AB140" s="356"/>
      <c r="AC140" s="356"/>
      <c r="AD140" s="310">
        <f>'Art. 121'!AF142</f>
        <v>2</v>
      </c>
      <c r="AE140" s="94">
        <f t="shared" si="28"/>
        <v>0.32467532467532467</v>
      </c>
      <c r="AF140">
        <f t="shared" si="29"/>
        <v>1</v>
      </c>
      <c r="AG140" s="92">
        <f t="shared" si="30"/>
        <v>1</v>
      </c>
      <c r="AH140" s="95">
        <f t="shared" si="31"/>
        <v>1</v>
      </c>
      <c r="AI140" s="96">
        <f t="shared" si="32"/>
        <v>0.14285714285714285</v>
      </c>
      <c r="AJ140" s="96">
        <f t="shared" si="33"/>
        <v>0.14285714285714285</v>
      </c>
      <c r="AK140" s="96">
        <f t="shared" si="34"/>
        <v>0.32467532467532467</v>
      </c>
    </row>
    <row r="141" spans="1:37" ht="24.9" customHeight="1" x14ac:dyDescent="0.25">
      <c r="A141" s="356" t="s">
        <v>253</v>
      </c>
      <c r="B141" s="356"/>
      <c r="C141" s="356"/>
      <c r="D141" s="356"/>
      <c r="E141" s="356"/>
      <c r="F141" s="356"/>
      <c r="G141" s="356"/>
      <c r="H141" s="356"/>
      <c r="I141" s="356"/>
      <c r="J141" s="356"/>
      <c r="K141" s="356"/>
      <c r="L141" s="356"/>
      <c r="M141" s="356"/>
      <c r="N141" s="356"/>
      <c r="O141" s="356"/>
      <c r="P141" s="356"/>
      <c r="Q141" s="356"/>
      <c r="R141" s="356"/>
      <c r="S141" s="356"/>
      <c r="T141" s="356"/>
      <c r="U141" s="356"/>
      <c r="V141" s="356"/>
      <c r="W141" s="356"/>
      <c r="X141" s="356"/>
      <c r="Y141" s="356"/>
      <c r="Z141" s="356"/>
      <c r="AA141" s="356"/>
      <c r="AB141" s="356"/>
      <c r="AC141" s="356"/>
      <c r="AD141" s="310">
        <f>'Art. 121'!AF143</f>
        <v>2</v>
      </c>
      <c r="AE141" s="94">
        <f t="shared" si="28"/>
        <v>0.32467532467532467</v>
      </c>
      <c r="AF141">
        <f t="shared" si="29"/>
        <v>1</v>
      </c>
      <c r="AG141" s="92">
        <f t="shared" si="30"/>
        <v>1</v>
      </c>
      <c r="AH141" s="95">
        <f t="shared" si="31"/>
        <v>1</v>
      </c>
      <c r="AI141" s="96">
        <f t="shared" si="32"/>
        <v>0.14285714285714285</v>
      </c>
      <c r="AJ141" s="96">
        <f t="shared" si="33"/>
        <v>0.14285714285714285</v>
      </c>
      <c r="AK141" s="96">
        <f t="shared" si="34"/>
        <v>0.32467532467532467</v>
      </c>
    </row>
    <row r="142" spans="1:37" ht="24.9" customHeight="1" x14ac:dyDescent="0.25">
      <c r="A142" s="356" t="s">
        <v>254</v>
      </c>
      <c r="B142" s="356"/>
      <c r="C142" s="356"/>
      <c r="D142" s="356"/>
      <c r="E142" s="356"/>
      <c r="F142" s="356"/>
      <c r="G142" s="356"/>
      <c r="H142" s="356"/>
      <c r="I142" s="356"/>
      <c r="J142" s="356"/>
      <c r="K142" s="356"/>
      <c r="L142" s="356"/>
      <c r="M142" s="356"/>
      <c r="N142" s="356"/>
      <c r="O142" s="356"/>
      <c r="P142" s="356"/>
      <c r="Q142" s="356"/>
      <c r="R142" s="356"/>
      <c r="S142" s="356"/>
      <c r="T142" s="356"/>
      <c r="U142" s="356"/>
      <c r="V142" s="356"/>
      <c r="W142" s="356"/>
      <c r="X142" s="356"/>
      <c r="Y142" s="356"/>
      <c r="Z142" s="356"/>
      <c r="AA142" s="356"/>
      <c r="AB142" s="356"/>
      <c r="AC142" s="356"/>
      <c r="AD142" s="310">
        <f>'Art. 121'!AF144</f>
        <v>2</v>
      </c>
      <c r="AE142" s="94">
        <f t="shared" si="28"/>
        <v>0.32467532467532467</v>
      </c>
      <c r="AF142">
        <f t="shared" si="29"/>
        <v>1</v>
      </c>
      <c r="AG142" s="92">
        <f t="shared" si="30"/>
        <v>1</v>
      </c>
      <c r="AH142" s="95">
        <f t="shared" si="31"/>
        <v>1</v>
      </c>
      <c r="AI142" s="96">
        <f t="shared" si="32"/>
        <v>0.14285714285714285</v>
      </c>
      <c r="AJ142" s="96">
        <f t="shared" si="33"/>
        <v>0.14285714285714285</v>
      </c>
      <c r="AK142" s="96">
        <f t="shared" si="34"/>
        <v>0.32467532467532467</v>
      </c>
    </row>
    <row r="143" spans="1:37" ht="24.9" customHeight="1" x14ac:dyDescent="0.25">
      <c r="A143" s="383" t="s">
        <v>1690</v>
      </c>
      <c r="B143" s="383"/>
      <c r="C143" s="383"/>
      <c r="D143" s="383"/>
      <c r="E143" s="383"/>
      <c r="F143" s="383"/>
      <c r="G143" s="383"/>
      <c r="H143" s="383"/>
      <c r="I143" s="383"/>
      <c r="J143" s="383"/>
      <c r="K143" s="383"/>
      <c r="L143" s="383"/>
      <c r="M143" s="383"/>
      <c r="N143" s="383"/>
      <c r="O143" s="383"/>
      <c r="P143" s="383"/>
      <c r="Q143" s="383"/>
      <c r="R143" s="383"/>
      <c r="S143" s="383"/>
      <c r="T143" s="383"/>
      <c r="U143" s="383"/>
      <c r="V143" s="383"/>
      <c r="W143" s="383"/>
      <c r="X143" s="383"/>
      <c r="Y143" s="383"/>
      <c r="Z143" s="383"/>
      <c r="AA143" s="383"/>
      <c r="AB143" s="383"/>
      <c r="AC143" s="383"/>
      <c r="AD143" s="383"/>
      <c r="AE143" s="94">
        <f>SUM(AE128:AE142)</f>
        <v>4.8701298701298716</v>
      </c>
      <c r="AF143" s="61"/>
      <c r="AG143" s="97">
        <f>SUM(AG128:AG142)</f>
        <v>15</v>
      </c>
      <c r="AH143" s="98"/>
      <c r="AI143" s="99"/>
      <c r="AJ143" s="99"/>
      <c r="AK143" s="99"/>
    </row>
    <row r="144" spans="1:37" ht="24.9" customHeight="1" x14ac:dyDescent="0.25">
      <c r="A144" s="384" t="s">
        <v>1691</v>
      </c>
      <c r="B144" s="384"/>
      <c r="C144" s="384"/>
      <c r="D144" s="384"/>
      <c r="E144" s="384"/>
      <c r="F144" s="384"/>
      <c r="G144" s="384"/>
      <c r="H144" s="384"/>
      <c r="I144" s="384"/>
      <c r="J144" s="384"/>
      <c r="K144" s="384"/>
      <c r="L144" s="384"/>
      <c r="M144" s="384"/>
      <c r="N144" s="384"/>
      <c r="O144" s="384"/>
      <c r="P144" s="384"/>
      <c r="Q144" s="384"/>
      <c r="R144" s="384"/>
      <c r="S144" s="384"/>
      <c r="T144" s="384"/>
      <c r="U144" s="384"/>
      <c r="V144" s="384"/>
      <c r="W144" s="384"/>
      <c r="X144" s="384"/>
      <c r="Y144" s="384"/>
      <c r="Z144" s="384"/>
      <c r="AA144" s="384"/>
      <c r="AB144" s="384"/>
      <c r="AC144" s="384"/>
      <c r="AD144" s="384"/>
      <c r="AE144" s="94">
        <f>AE143/$AE$23*100</f>
        <v>214.28571428571433</v>
      </c>
      <c r="AF144" s="61"/>
      <c r="AG144" s="97"/>
      <c r="AH144" s="98"/>
      <c r="AI144" s="99"/>
      <c r="AJ144" s="99"/>
      <c r="AK144" s="99"/>
    </row>
    <row r="145" spans="1:37" ht="24.9" customHeight="1" x14ac:dyDescent="0.25">
      <c r="A145" s="73"/>
      <c r="B145" s="73"/>
      <c r="C145" s="73"/>
      <c r="D145" s="73"/>
      <c r="E145" s="73"/>
      <c r="F145" s="73"/>
      <c r="G145" s="73"/>
      <c r="H145" s="73"/>
      <c r="I145" s="73"/>
      <c r="J145" s="73"/>
      <c r="K145" s="73"/>
      <c r="L145" s="73"/>
      <c r="M145" s="73"/>
      <c r="N145" s="73"/>
      <c r="O145" s="73"/>
      <c r="P145" s="73"/>
      <c r="Q145" s="100"/>
      <c r="R145" s="73"/>
      <c r="S145" s="73"/>
      <c r="T145" s="73"/>
      <c r="U145" s="73"/>
      <c r="V145" s="73"/>
      <c r="W145" s="73"/>
      <c r="X145" s="73"/>
      <c r="Y145" s="73"/>
      <c r="Z145" s="73"/>
      <c r="AA145" s="73"/>
      <c r="AB145" s="73"/>
      <c r="AC145" s="73"/>
      <c r="AD145" s="101"/>
      <c r="AE145" s="101"/>
    </row>
    <row r="146" spans="1:37" ht="24.9" customHeight="1" x14ac:dyDescent="0.25">
      <c r="A146" s="391" t="s">
        <v>198</v>
      </c>
      <c r="B146" s="391"/>
      <c r="C146" s="391"/>
      <c r="D146" s="391"/>
      <c r="E146" s="391"/>
      <c r="F146" s="391"/>
      <c r="G146" s="391"/>
      <c r="H146" s="391"/>
      <c r="I146" s="391"/>
      <c r="J146" s="391"/>
      <c r="K146" s="391"/>
      <c r="L146" s="391"/>
      <c r="M146" s="391"/>
      <c r="N146" s="391"/>
      <c r="O146" s="391"/>
      <c r="P146" s="391"/>
      <c r="Q146" s="391"/>
      <c r="R146" s="391"/>
      <c r="S146" s="391"/>
      <c r="T146" s="391"/>
      <c r="U146" s="391"/>
      <c r="V146" s="391"/>
      <c r="W146" s="391"/>
      <c r="X146" s="391"/>
      <c r="Y146" s="391"/>
      <c r="Z146" s="391"/>
      <c r="AA146" s="391"/>
      <c r="AB146" s="391"/>
      <c r="AC146" s="391"/>
      <c r="AD146" s="112" t="s">
        <v>187</v>
      </c>
      <c r="AE146" s="113" t="s">
        <v>7</v>
      </c>
      <c r="AF146" s="92" t="s">
        <v>1666</v>
      </c>
      <c r="AG146" s="92" t="s">
        <v>1667</v>
      </c>
      <c r="AH146" s="92" t="s">
        <v>1668</v>
      </c>
      <c r="AI146" s="93" t="s">
        <v>1669</v>
      </c>
      <c r="AJ146" s="92"/>
      <c r="AK146" s="93" t="s">
        <v>1670</v>
      </c>
    </row>
    <row r="147" spans="1:37" ht="24.9" customHeight="1" x14ac:dyDescent="0.25">
      <c r="A147" s="356" t="s">
        <v>255</v>
      </c>
      <c r="B147" s="356"/>
      <c r="C147" s="356"/>
      <c r="D147" s="356"/>
      <c r="E147" s="356"/>
      <c r="F147" s="356"/>
      <c r="G147" s="356"/>
      <c r="H147" s="356"/>
      <c r="I147" s="356"/>
      <c r="J147" s="356"/>
      <c r="K147" s="356"/>
      <c r="L147" s="356"/>
      <c r="M147" s="356"/>
      <c r="N147" s="356"/>
      <c r="O147" s="356"/>
      <c r="P147" s="356"/>
      <c r="Q147" s="356"/>
      <c r="R147" s="356"/>
      <c r="S147" s="356"/>
      <c r="T147" s="356"/>
      <c r="U147" s="356"/>
      <c r="V147" s="356"/>
      <c r="W147" s="356"/>
      <c r="X147" s="356"/>
      <c r="Y147" s="356"/>
      <c r="Z147" s="356"/>
      <c r="AA147" s="356"/>
      <c r="AB147" s="356"/>
      <c r="AC147" s="356"/>
      <c r="AD147" s="310">
        <f>'Art. 121'!AF147</f>
        <v>2</v>
      </c>
      <c r="AE147" s="94">
        <f>IF(AG147=1,AK147,AG147)</f>
        <v>0.32467532467532467</v>
      </c>
      <c r="AF147">
        <f>AD147/2</f>
        <v>1</v>
      </c>
      <c r="AG147" s="92">
        <f>IF(AND(AF147&gt;=0,AF147&lt;=1),1,"No aplica")</f>
        <v>1</v>
      </c>
      <c r="AH147" s="95">
        <f>AD147/(AG147*2)</f>
        <v>1</v>
      </c>
      <c r="AI147" s="96">
        <f>IF(AG147=1,AG147/$AG$32,"No aplica")</f>
        <v>0.14285714285714285</v>
      </c>
      <c r="AJ147" s="96">
        <f>AF147*AI147</f>
        <v>0.14285714285714285</v>
      </c>
      <c r="AK147" s="96">
        <f>AJ147*$AE$23</f>
        <v>0.32467532467532467</v>
      </c>
    </row>
    <row r="148" spans="1:37" ht="24.9" customHeight="1" x14ac:dyDescent="0.25">
      <c r="A148" s="356" t="s">
        <v>256</v>
      </c>
      <c r="B148" s="356"/>
      <c r="C148" s="356"/>
      <c r="D148" s="356"/>
      <c r="E148" s="356"/>
      <c r="F148" s="356"/>
      <c r="G148" s="356"/>
      <c r="H148" s="356"/>
      <c r="I148" s="356"/>
      <c r="J148" s="356"/>
      <c r="K148" s="356"/>
      <c r="L148" s="356"/>
      <c r="M148" s="356"/>
      <c r="N148" s="356"/>
      <c r="O148" s="356"/>
      <c r="P148" s="356"/>
      <c r="Q148" s="356"/>
      <c r="R148" s="356"/>
      <c r="S148" s="356"/>
      <c r="T148" s="356"/>
      <c r="U148" s="356"/>
      <c r="V148" s="356"/>
      <c r="W148" s="356"/>
      <c r="X148" s="356"/>
      <c r="Y148" s="356"/>
      <c r="Z148" s="356"/>
      <c r="AA148" s="356"/>
      <c r="AB148" s="356"/>
      <c r="AC148" s="356"/>
      <c r="AD148" s="310">
        <f>'Art. 121'!AF148</f>
        <v>2</v>
      </c>
      <c r="AE148" s="94">
        <f>IF(AG148=1,AK148,AG148)</f>
        <v>0.32467532467532467</v>
      </c>
      <c r="AF148">
        <f>AD148/2</f>
        <v>1</v>
      </c>
      <c r="AG148" s="92">
        <f>IF(AND(AF148&gt;=0,AF148&lt;=1),1,"No aplica")</f>
        <v>1</v>
      </c>
      <c r="AH148" s="95">
        <f>AD148/(AG148*2)</f>
        <v>1</v>
      </c>
      <c r="AI148" s="96">
        <f>IF(AG148=1,AG148/$AG$32,"No aplica")</f>
        <v>0.14285714285714285</v>
      </c>
      <c r="AJ148" s="96">
        <f>AF148*AI148</f>
        <v>0.14285714285714285</v>
      </c>
      <c r="AK148" s="96">
        <f>AJ148*$AE$23</f>
        <v>0.32467532467532467</v>
      </c>
    </row>
    <row r="149" spans="1:37" ht="24.9" customHeight="1" x14ac:dyDescent="0.25">
      <c r="A149" s="356" t="s">
        <v>257</v>
      </c>
      <c r="B149" s="356"/>
      <c r="C149" s="356"/>
      <c r="D149" s="356"/>
      <c r="E149" s="356"/>
      <c r="F149" s="356"/>
      <c r="G149" s="356"/>
      <c r="H149" s="356"/>
      <c r="I149" s="356"/>
      <c r="J149" s="356"/>
      <c r="K149" s="356"/>
      <c r="L149" s="356"/>
      <c r="M149" s="356"/>
      <c r="N149" s="356"/>
      <c r="O149" s="356"/>
      <c r="P149" s="356"/>
      <c r="Q149" s="356"/>
      <c r="R149" s="356"/>
      <c r="S149" s="356"/>
      <c r="T149" s="356"/>
      <c r="U149" s="356"/>
      <c r="V149" s="356"/>
      <c r="W149" s="356"/>
      <c r="X149" s="356"/>
      <c r="Y149" s="356"/>
      <c r="Z149" s="356"/>
      <c r="AA149" s="356"/>
      <c r="AB149" s="356"/>
      <c r="AC149" s="356"/>
      <c r="AD149" s="310">
        <f>'Art. 121'!AF149</f>
        <v>2</v>
      </c>
      <c r="AE149" s="94">
        <f>IF(AG149=1,AK149,AG149)</f>
        <v>0.32467532467532467</v>
      </c>
      <c r="AF149">
        <f>AD149/2</f>
        <v>1</v>
      </c>
      <c r="AG149" s="92">
        <f>IF(AND(AF149&gt;=0,AF149&lt;=1),1,"No aplica")</f>
        <v>1</v>
      </c>
      <c r="AH149" s="95">
        <f>AD149/(AG149*2)</f>
        <v>1</v>
      </c>
      <c r="AI149" s="96">
        <f>IF(AG149=1,AG149/$AG$32,"No aplica")</f>
        <v>0.14285714285714285</v>
      </c>
      <c r="AJ149" s="96">
        <f>AF149*AI149</f>
        <v>0.14285714285714285</v>
      </c>
      <c r="AK149" s="96">
        <f>AJ149*$AE$23</f>
        <v>0.32467532467532467</v>
      </c>
    </row>
    <row r="150" spans="1:37" ht="24.9" customHeight="1" x14ac:dyDescent="0.25">
      <c r="A150" s="356" t="s">
        <v>258</v>
      </c>
      <c r="B150" s="356"/>
      <c r="C150" s="356"/>
      <c r="D150" s="356"/>
      <c r="E150" s="356"/>
      <c r="F150" s="356"/>
      <c r="G150" s="356"/>
      <c r="H150" s="356"/>
      <c r="I150" s="356"/>
      <c r="J150" s="356"/>
      <c r="K150" s="356"/>
      <c r="L150" s="356"/>
      <c r="M150" s="356"/>
      <c r="N150" s="356"/>
      <c r="O150" s="356"/>
      <c r="P150" s="356"/>
      <c r="Q150" s="356"/>
      <c r="R150" s="356"/>
      <c r="S150" s="356"/>
      <c r="T150" s="356"/>
      <c r="U150" s="356"/>
      <c r="V150" s="356"/>
      <c r="W150" s="356"/>
      <c r="X150" s="356"/>
      <c r="Y150" s="356"/>
      <c r="Z150" s="356"/>
      <c r="AA150" s="356"/>
      <c r="AB150" s="356"/>
      <c r="AC150" s="356"/>
      <c r="AD150" s="310">
        <f>'Art. 121'!AF150</f>
        <v>2</v>
      </c>
      <c r="AE150" s="94">
        <f>IF(AG150=1,AK150,AG150)</f>
        <v>0.32467532467532467</v>
      </c>
      <c r="AF150">
        <f>AD150/2</f>
        <v>1</v>
      </c>
      <c r="AG150" s="92">
        <f>IF(AND(AF150&gt;=0,AF150&lt;=1),1,"No aplica")</f>
        <v>1</v>
      </c>
      <c r="AH150" s="95">
        <f>AD150/(AG150*2)</f>
        <v>1</v>
      </c>
      <c r="AI150" s="96">
        <f>IF(AG150=1,AG150/$AG$32,"No aplica")</f>
        <v>0.14285714285714285</v>
      </c>
      <c r="AJ150" s="96">
        <f>AF150*AI150</f>
        <v>0.14285714285714285</v>
      </c>
      <c r="AK150" s="96">
        <f>AJ150*$AE$23</f>
        <v>0.32467532467532467</v>
      </c>
    </row>
    <row r="151" spans="1:37" ht="24.9" customHeight="1" x14ac:dyDescent="0.25">
      <c r="A151" s="356" t="s">
        <v>259</v>
      </c>
      <c r="B151" s="356"/>
      <c r="C151" s="356"/>
      <c r="D151" s="356"/>
      <c r="E151" s="356"/>
      <c r="F151" s="356"/>
      <c r="G151" s="356"/>
      <c r="H151" s="356"/>
      <c r="I151" s="356"/>
      <c r="J151" s="356"/>
      <c r="K151" s="356"/>
      <c r="L151" s="356"/>
      <c r="M151" s="356"/>
      <c r="N151" s="356"/>
      <c r="O151" s="356"/>
      <c r="P151" s="356"/>
      <c r="Q151" s="356"/>
      <c r="R151" s="356"/>
      <c r="S151" s="356"/>
      <c r="T151" s="356"/>
      <c r="U151" s="356"/>
      <c r="V151" s="356"/>
      <c r="W151" s="356"/>
      <c r="X151" s="356"/>
      <c r="Y151" s="356"/>
      <c r="Z151" s="356"/>
      <c r="AA151" s="356"/>
      <c r="AB151" s="356"/>
      <c r="AC151" s="356"/>
      <c r="AD151" s="310">
        <f>'Art. 121'!AF151</f>
        <v>2</v>
      </c>
      <c r="AE151" s="94">
        <f>IF(AG151=1,AK151,AG151)</f>
        <v>0.32467532467532467</v>
      </c>
      <c r="AF151">
        <f>AD151/2</f>
        <v>1</v>
      </c>
      <c r="AG151" s="92">
        <f>IF(AND(AF151&gt;=0,AF151&lt;=1),1,"No aplica")</f>
        <v>1</v>
      </c>
      <c r="AH151" s="95">
        <f>AD151/(AG151*2)</f>
        <v>1</v>
      </c>
      <c r="AI151" s="96">
        <f>IF(AG151=1,AG151/$AG$32,"No aplica")</f>
        <v>0.14285714285714285</v>
      </c>
      <c r="AJ151" s="96">
        <f>AF151*AI151</f>
        <v>0.14285714285714285</v>
      </c>
      <c r="AK151" s="96">
        <f>AJ151*$AE$23</f>
        <v>0.32467532467532467</v>
      </c>
    </row>
    <row r="152" spans="1:37" ht="24.9" customHeight="1" x14ac:dyDescent="0.25">
      <c r="A152" s="383" t="s">
        <v>1692</v>
      </c>
      <c r="B152" s="383"/>
      <c r="C152" s="383"/>
      <c r="D152" s="383"/>
      <c r="E152" s="383"/>
      <c r="F152" s="383"/>
      <c r="G152" s="383"/>
      <c r="H152" s="383"/>
      <c r="I152" s="383"/>
      <c r="J152" s="383"/>
      <c r="K152" s="383"/>
      <c r="L152" s="383"/>
      <c r="M152" s="383"/>
      <c r="N152" s="383"/>
      <c r="O152" s="383"/>
      <c r="P152" s="383"/>
      <c r="Q152" s="383"/>
      <c r="R152" s="383"/>
      <c r="S152" s="383"/>
      <c r="T152" s="383"/>
      <c r="U152" s="383"/>
      <c r="V152" s="383"/>
      <c r="W152" s="383"/>
      <c r="X152" s="383"/>
      <c r="Y152" s="383"/>
      <c r="Z152" s="383"/>
      <c r="AA152" s="383"/>
      <c r="AB152" s="383"/>
      <c r="AC152" s="383"/>
      <c r="AD152" s="383"/>
      <c r="AE152" s="94">
        <f>SUM(AE147:AE151)</f>
        <v>1.6233766233766234</v>
      </c>
      <c r="AF152" s="61"/>
      <c r="AG152" s="97">
        <f>SUM(AG147:AG151)</f>
        <v>5</v>
      </c>
      <c r="AH152" s="98"/>
      <c r="AI152" s="99"/>
      <c r="AJ152" s="99"/>
      <c r="AK152" s="99"/>
    </row>
    <row r="153" spans="1:37" ht="24.9" customHeight="1" x14ac:dyDescent="0.25">
      <c r="A153" s="384" t="s">
        <v>1693</v>
      </c>
      <c r="B153" s="384"/>
      <c r="C153" s="384"/>
      <c r="D153" s="384"/>
      <c r="E153" s="384"/>
      <c r="F153" s="384"/>
      <c r="G153" s="384"/>
      <c r="H153" s="384"/>
      <c r="I153" s="384"/>
      <c r="J153" s="384"/>
      <c r="K153" s="384"/>
      <c r="L153" s="384"/>
      <c r="M153" s="384"/>
      <c r="N153" s="384"/>
      <c r="O153" s="384"/>
      <c r="P153" s="384"/>
      <c r="Q153" s="384"/>
      <c r="R153" s="384"/>
      <c r="S153" s="384"/>
      <c r="T153" s="384"/>
      <c r="U153" s="384"/>
      <c r="V153" s="384"/>
      <c r="W153" s="384"/>
      <c r="X153" s="384"/>
      <c r="Y153" s="384"/>
      <c r="Z153" s="384"/>
      <c r="AA153" s="384"/>
      <c r="AB153" s="384"/>
      <c r="AC153" s="384"/>
      <c r="AD153" s="384"/>
      <c r="AE153" s="94">
        <f>AE152/$AE$23*100</f>
        <v>71.428571428571416</v>
      </c>
      <c r="AF153" s="61"/>
      <c r="AG153" s="97"/>
      <c r="AH153" s="98"/>
      <c r="AI153" s="99"/>
      <c r="AJ153" s="99"/>
      <c r="AK153" s="99"/>
    </row>
    <row r="154" spans="1:37" ht="24.9" customHeight="1" x14ac:dyDescent="0.25">
      <c r="A154" s="107"/>
      <c r="B154" s="107"/>
      <c r="C154" s="107"/>
      <c r="D154" s="107"/>
      <c r="E154" s="107"/>
      <c r="F154" s="107"/>
      <c r="G154" s="107"/>
      <c r="H154" s="107"/>
      <c r="I154" s="107"/>
      <c r="J154" s="107"/>
      <c r="K154" s="107"/>
      <c r="L154" s="107"/>
      <c r="M154" s="107"/>
      <c r="N154" s="107"/>
      <c r="O154" s="107"/>
      <c r="P154" s="107"/>
      <c r="Q154" s="100"/>
      <c r="R154" s="107"/>
      <c r="S154" s="107"/>
      <c r="T154" s="107"/>
      <c r="U154" s="107"/>
      <c r="V154" s="107"/>
      <c r="W154" s="107"/>
      <c r="X154" s="107"/>
      <c r="Y154" s="107"/>
      <c r="Z154" s="107"/>
      <c r="AA154" s="107"/>
      <c r="AB154" s="107"/>
      <c r="AC154" s="107"/>
      <c r="AD154" s="101"/>
      <c r="AE154" s="101"/>
    </row>
    <row r="155" spans="1:37" ht="24.9" customHeight="1" x14ac:dyDescent="0.25">
      <c r="A155" s="107"/>
      <c r="B155" s="107"/>
      <c r="C155" s="107"/>
      <c r="D155" s="107"/>
      <c r="E155" s="107"/>
      <c r="F155" s="107"/>
      <c r="G155" s="107"/>
      <c r="H155" s="107"/>
      <c r="I155" s="107"/>
      <c r="J155" s="107"/>
      <c r="K155" s="107"/>
      <c r="L155" s="107"/>
      <c r="M155" s="107"/>
      <c r="N155" s="107"/>
      <c r="O155" s="107"/>
      <c r="P155" s="107"/>
      <c r="Q155" s="100"/>
      <c r="R155" s="107"/>
      <c r="S155" s="107"/>
      <c r="T155" s="107"/>
      <c r="U155" s="107"/>
      <c r="V155" s="107"/>
      <c r="W155" s="107"/>
      <c r="X155" s="107"/>
      <c r="Y155" s="107"/>
      <c r="Z155" s="107"/>
      <c r="AA155" s="107"/>
      <c r="AB155" s="107"/>
      <c r="AC155" s="107"/>
      <c r="AD155" s="101"/>
      <c r="AE155" s="101"/>
    </row>
    <row r="156" spans="1:37" ht="24.9" customHeight="1" x14ac:dyDescent="0.25">
      <c r="A156" s="390" t="s">
        <v>260</v>
      </c>
      <c r="B156" s="390"/>
      <c r="C156" s="390"/>
      <c r="D156" s="390"/>
      <c r="E156" s="390"/>
      <c r="F156" s="390"/>
      <c r="G156" s="390"/>
      <c r="H156" s="390"/>
      <c r="I156" s="390"/>
      <c r="J156" s="390"/>
      <c r="K156" s="390"/>
      <c r="L156" s="390"/>
      <c r="M156" s="390"/>
      <c r="N156" s="390"/>
      <c r="O156" s="390"/>
      <c r="P156" s="390"/>
      <c r="Q156" s="390"/>
      <c r="R156" s="390"/>
      <c r="S156" s="390"/>
      <c r="T156" s="390"/>
      <c r="U156" s="390"/>
      <c r="V156" s="390"/>
      <c r="W156" s="390"/>
      <c r="X156" s="390"/>
      <c r="Y156" s="390"/>
      <c r="Z156" s="390"/>
      <c r="AA156" s="390"/>
      <c r="AB156" s="390"/>
      <c r="AC156" s="390"/>
      <c r="AD156" s="390"/>
      <c r="AE156" s="390"/>
    </row>
    <row r="157" spans="1:37" ht="24.9" customHeight="1" x14ac:dyDescent="0.25">
      <c r="A157" s="109"/>
      <c r="B157" s="110"/>
      <c r="C157" s="110"/>
      <c r="D157" s="110"/>
      <c r="E157" s="110"/>
      <c r="F157" s="110"/>
      <c r="G157" s="110"/>
      <c r="H157" s="110"/>
      <c r="I157" s="110"/>
      <c r="J157" s="110"/>
      <c r="K157" s="110"/>
      <c r="L157" s="110"/>
      <c r="M157" s="110"/>
      <c r="N157" s="110"/>
      <c r="O157" s="110"/>
      <c r="P157" s="110"/>
      <c r="Q157" s="111"/>
      <c r="R157" s="110"/>
      <c r="S157" s="110"/>
      <c r="T157" s="110"/>
      <c r="U157" s="110"/>
      <c r="V157" s="110"/>
      <c r="W157" s="110"/>
      <c r="X157" s="110"/>
      <c r="Y157" s="110"/>
      <c r="Z157" s="110"/>
      <c r="AA157" s="110"/>
      <c r="AB157" s="110"/>
      <c r="AC157" s="110"/>
      <c r="AD157" s="89"/>
      <c r="AE157" s="89"/>
    </row>
    <row r="158" spans="1:37" ht="24.9" customHeight="1" x14ac:dyDescent="0.25">
      <c r="A158" s="73"/>
      <c r="B158" s="73"/>
      <c r="C158" s="73"/>
      <c r="D158" s="73"/>
      <c r="E158" s="73"/>
      <c r="F158" s="73"/>
      <c r="G158" s="73"/>
      <c r="H158" s="73"/>
      <c r="I158" s="73"/>
      <c r="J158" s="73"/>
      <c r="K158" s="73"/>
      <c r="L158" s="73"/>
      <c r="M158" s="73"/>
      <c r="N158" s="73"/>
      <c r="O158" s="73"/>
      <c r="P158" s="73"/>
      <c r="Q158" s="100"/>
      <c r="R158" s="73"/>
      <c r="S158" s="73"/>
      <c r="T158" s="73"/>
      <c r="U158" s="73"/>
      <c r="V158" s="73"/>
      <c r="W158" s="73"/>
      <c r="X158" s="73"/>
      <c r="Y158" s="73"/>
      <c r="Z158" s="73"/>
      <c r="AA158" s="73"/>
      <c r="AB158" s="73"/>
      <c r="AC158" s="73"/>
      <c r="AD158" s="101"/>
      <c r="AE158" s="101"/>
    </row>
    <row r="159" spans="1:37" ht="24.9" customHeight="1" x14ac:dyDescent="0.25">
      <c r="A159" s="387" t="s">
        <v>163</v>
      </c>
      <c r="B159" s="387"/>
      <c r="C159" s="387"/>
      <c r="D159" s="387"/>
      <c r="E159" s="387"/>
      <c r="F159" s="387"/>
      <c r="G159" s="387"/>
      <c r="H159" s="387"/>
      <c r="I159" s="387"/>
      <c r="J159" s="387"/>
      <c r="K159" s="387"/>
      <c r="L159" s="387"/>
      <c r="M159" s="387"/>
      <c r="N159" s="387"/>
      <c r="O159" s="387"/>
      <c r="P159" s="387"/>
      <c r="Q159" s="387"/>
      <c r="R159" s="387"/>
      <c r="S159" s="387"/>
      <c r="T159" s="387"/>
      <c r="U159" s="387"/>
      <c r="V159" s="387"/>
      <c r="W159" s="387"/>
      <c r="X159" s="387"/>
      <c r="Y159" s="387"/>
      <c r="Z159" s="387"/>
      <c r="AA159" s="387"/>
      <c r="AB159" s="387"/>
      <c r="AC159" s="387"/>
      <c r="AD159" s="66" t="s">
        <v>187</v>
      </c>
      <c r="AE159" s="306" t="s">
        <v>7</v>
      </c>
      <c r="AF159" s="92" t="s">
        <v>1666</v>
      </c>
      <c r="AG159" s="92" t="s">
        <v>1667</v>
      </c>
      <c r="AH159" s="92" t="s">
        <v>1668</v>
      </c>
      <c r="AI159" s="93" t="s">
        <v>1669</v>
      </c>
      <c r="AJ159" s="92"/>
      <c r="AK159" s="93" t="s">
        <v>1670</v>
      </c>
    </row>
    <row r="160" spans="1:37" ht="24.9" customHeight="1" x14ac:dyDescent="0.25">
      <c r="A160" s="356" t="s">
        <v>190</v>
      </c>
      <c r="B160" s="356"/>
      <c r="C160" s="356"/>
      <c r="D160" s="356"/>
      <c r="E160" s="356"/>
      <c r="F160" s="356"/>
      <c r="G160" s="356"/>
      <c r="H160" s="356"/>
      <c r="I160" s="356"/>
      <c r="J160" s="356"/>
      <c r="K160" s="356"/>
      <c r="L160" s="356"/>
      <c r="M160" s="356"/>
      <c r="N160" s="356"/>
      <c r="O160" s="356"/>
      <c r="P160" s="356"/>
      <c r="Q160" s="356"/>
      <c r="R160" s="356"/>
      <c r="S160" s="356"/>
      <c r="T160" s="356"/>
      <c r="U160" s="356"/>
      <c r="V160" s="356"/>
      <c r="W160" s="356"/>
      <c r="X160" s="356"/>
      <c r="Y160" s="356"/>
      <c r="Z160" s="356"/>
      <c r="AA160" s="356"/>
      <c r="AB160" s="356"/>
      <c r="AC160" s="356"/>
      <c r="AD160" s="310">
        <f>'Art. 121'!AF160</f>
        <v>2</v>
      </c>
      <c r="AE160" s="94">
        <f t="shared" ref="AE160:AE175" si="35">IF(AG160=1,AK160,AG160)</f>
        <v>0.32467532467532467</v>
      </c>
      <c r="AF160">
        <f t="shared" ref="AF160:AF175" si="36">AD160/2</f>
        <v>1</v>
      </c>
      <c r="AG160" s="92">
        <f t="shared" ref="AG160:AG175" si="37">IF(AND(AF160&gt;=0,AF160&lt;=1),1,"No aplica")</f>
        <v>1</v>
      </c>
      <c r="AH160" s="95">
        <f t="shared" ref="AH160:AH175" si="38">AD160/(AG160*2)</f>
        <v>1</v>
      </c>
      <c r="AI160" s="96">
        <f t="shared" ref="AI160:AI175" si="39">IF(AG160=1,AG160/$AG$32,"No aplica")</f>
        <v>0.14285714285714285</v>
      </c>
      <c r="AJ160" s="96">
        <f t="shared" ref="AJ160:AJ175" si="40">AF160*AI160</f>
        <v>0.14285714285714285</v>
      </c>
      <c r="AK160" s="96">
        <f t="shared" ref="AK160:AK175" si="41">AJ160*$AE$23</f>
        <v>0.32467532467532467</v>
      </c>
    </row>
    <row r="161" spans="1:37" ht="24.9" customHeight="1" x14ac:dyDescent="0.25">
      <c r="A161" s="356" t="s">
        <v>191</v>
      </c>
      <c r="B161" s="356"/>
      <c r="C161" s="356"/>
      <c r="D161" s="356"/>
      <c r="E161" s="356"/>
      <c r="F161" s="356"/>
      <c r="G161" s="356"/>
      <c r="H161" s="356"/>
      <c r="I161" s="356"/>
      <c r="J161" s="356"/>
      <c r="K161" s="356"/>
      <c r="L161" s="356"/>
      <c r="M161" s="356"/>
      <c r="N161" s="356"/>
      <c r="O161" s="356"/>
      <c r="P161" s="356"/>
      <c r="Q161" s="356"/>
      <c r="R161" s="356"/>
      <c r="S161" s="356"/>
      <c r="T161" s="356"/>
      <c r="U161" s="356"/>
      <c r="V161" s="356"/>
      <c r="W161" s="356"/>
      <c r="X161" s="356"/>
      <c r="Y161" s="356"/>
      <c r="Z161" s="356"/>
      <c r="AA161" s="356"/>
      <c r="AB161" s="356"/>
      <c r="AC161" s="356"/>
      <c r="AD161" s="310">
        <f>'Art. 121'!AF161</f>
        <v>2</v>
      </c>
      <c r="AE161" s="94">
        <f t="shared" si="35"/>
        <v>0.32467532467532467</v>
      </c>
      <c r="AF161">
        <f t="shared" si="36"/>
        <v>1</v>
      </c>
      <c r="AG161" s="92">
        <f t="shared" si="37"/>
        <v>1</v>
      </c>
      <c r="AH161" s="95">
        <f t="shared" si="38"/>
        <v>1</v>
      </c>
      <c r="AI161" s="96">
        <f t="shared" si="39"/>
        <v>0.14285714285714285</v>
      </c>
      <c r="AJ161" s="96">
        <f t="shared" si="40"/>
        <v>0.14285714285714285</v>
      </c>
      <c r="AK161" s="96">
        <f t="shared" si="41"/>
        <v>0.32467532467532467</v>
      </c>
    </row>
    <row r="162" spans="1:37" ht="24.9" customHeight="1" x14ac:dyDescent="0.25">
      <c r="A162" s="356" t="s">
        <v>261</v>
      </c>
      <c r="B162" s="356"/>
      <c r="C162" s="356"/>
      <c r="D162" s="356"/>
      <c r="E162" s="356"/>
      <c r="F162" s="356"/>
      <c r="G162" s="356"/>
      <c r="H162" s="356"/>
      <c r="I162" s="356"/>
      <c r="J162" s="356"/>
      <c r="K162" s="356"/>
      <c r="L162" s="356"/>
      <c r="M162" s="356"/>
      <c r="N162" s="356"/>
      <c r="O162" s="356"/>
      <c r="P162" s="356"/>
      <c r="Q162" s="356"/>
      <c r="R162" s="356"/>
      <c r="S162" s="356"/>
      <c r="T162" s="356"/>
      <c r="U162" s="356"/>
      <c r="V162" s="356"/>
      <c r="W162" s="356"/>
      <c r="X162" s="356"/>
      <c r="Y162" s="356"/>
      <c r="Z162" s="356"/>
      <c r="AA162" s="356"/>
      <c r="AB162" s="356"/>
      <c r="AC162" s="356"/>
      <c r="AD162" s="310">
        <f>'Art. 121'!AF162</f>
        <v>2</v>
      </c>
      <c r="AE162" s="94">
        <f t="shared" si="35"/>
        <v>0.32467532467532467</v>
      </c>
      <c r="AF162">
        <f t="shared" si="36"/>
        <v>1</v>
      </c>
      <c r="AG162" s="92">
        <f t="shared" si="37"/>
        <v>1</v>
      </c>
      <c r="AH162" s="95">
        <f t="shared" si="38"/>
        <v>1</v>
      </c>
      <c r="AI162" s="96">
        <f t="shared" si="39"/>
        <v>0.14285714285714285</v>
      </c>
      <c r="AJ162" s="96">
        <f t="shared" si="40"/>
        <v>0.14285714285714285</v>
      </c>
      <c r="AK162" s="96">
        <f t="shared" si="41"/>
        <v>0.32467532467532467</v>
      </c>
    </row>
    <row r="163" spans="1:37" ht="24.9" customHeight="1" x14ac:dyDescent="0.25">
      <c r="A163" s="356" t="s">
        <v>262</v>
      </c>
      <c r="B163" s="356"/>
      <c r="C163" s="356"/>
      <c r="D163" s="356"/>
      <c r="E163" s="356"/>
      <c r="F163" s="356"/>
      <c r="G163" s="356"/>
      <c r="H163" s="356"/>
      <c r="I163" s="356"/>
      <c r="J163" s="356"/>
      <c r="K163" s="356"/>
      <c r="L163" s="356"/>
      <c r="M163" s="356"/>
      <c r="N163" s="356"/>
      <c r="O163" s="356"/>
      <c r="P163" s="356"/>
      <c r="Q163" s="356"/>
      <c r="R163" s="356"/>
      <c r="S163" s="356"/>
      <c r="T163" s="356"/>
      <c r="U163" s="356"/>
      <c r="V163" s="356"/>
      <c r="W163" s="356"/>
      <c r="X163" s="356"/>
      <c r="Y163" s="356"/>
      <c r="Z163" s="356"/>
      <c r="AA163" s="356"/>
      <c r="AB163" s="356"/>
      <c r="AC163" s="356"/>
      <c r="AD163" s="310">
        <f>'Art. 121'!AF163</f>
        <v>2</v>
      </c>
      <c r="AE163" s="94">
        <f t="shared" si="35"/>
        <v>0.32467532467532467</v>
      </c>
      <c r="AF163">
        <f t="shared" si="36"/>
        <v>1</v>
      </c>
      <c r="AG163" s="92">
        <f t="shared" si="37"/>
        <v>1</v>
      </c>
      <c r="AH163" s="95">
        <f t="shared" si="38"/>
        <v>1</v>
      </c>
      <c r="AI163" s="96">
        <f t="shared" si="39"/>
        <v>0.14285714285714285</v>
      </c>
      <c r="AJ163" s="96">
        <f t="shared" si="40"/>
        <v>0.14285714285714285</v>
      </c>
      <c r="AK163" s="96">
        <f t="shared" si="41"/>
        <v>0.32467532467532467</v>
      </c>
    </row>
    <row r="164" spans="1:37" ht="24.9" customHeight="1" x14ac:dyDescent="0.25">
      <c r="A164" s="356" t="s">
        <v>263</v>
      </c>
      <c r="B164" s="356"/>
      <c r="C164" s="356"/>
      <c r="D164" s="356"/>
      <c r="E164" s="356"/>
      <c r="F164" s="356"/>
      <c r="G164" s="356"/>
      <c r="H164" s="356"/>
      <c r="I164" s="356"/>
      <c r="J164" s="356"/>
      <c r="K164" s="356"/>
      <c r="L164" s="356"/>
      <c r="M164" s="356"/>
      <c r="N164" s="356"/>
      <c r="O164" s="356"/>
      <c r="P164" s="356"/>
      <c r="Q164" s="356"/>
      <c r="R164" s="356"/>
      <c r="S164" s="356"/>
      <c r="T164" s="356"/>
      <c r="U164" s="356"/>
      <c r="V164" s="356"/>
      <c r="W164" s="356"/>
      <c r="X164" s="356"/>
      <c r="Y164" s="356"/>
      <c r="Z164" s="356"/>
      <c r="AA164" s="356"/>
      <c r="AB164" s="356"/>
      <c r="AC164" s="356"/>
      <c r="AD164" s="310">
        <f>'Art. 121'!AF164</f>
        <v>2</v>
      </c>
      <c r="AE164" s="94">
        <f t="shared" si="35"/>
        <v>0.32467532467532467</v>
      </c>
      <c r="AF164">
        <f t="shared" si="36"/>
        <v>1</v>
      </c>
      <c r="AG164" s="92">
        <f t="shared" si="37"/>
        <v>1</v>
      </c>
      <c r="AH164" s="95">
        <f t="shared" si="38"/>
        <v>1</v>
      </c>
      <c r="AI164" s="96">
        <f t="shared" si="39"/>
        <v>0.14285714285714285</v>
      </c>
      <c r="AJ164" s="96">
        <f t="shared" si="40"/>
        <v>0.14285714285714285</v>
      </c>
      <c r="AK164" s="96">
        <f t="shared" si="41"/>
        <v>0.32467532467532467</v>
      </c>
    </row>
    <row r="165" spans="1:37" ht="24.9" customHeight="1" x14ac:dyDescent="0.25">
      <c r="A165" s="356" t="s">
        <v>264</v>
      </c>
      <c r="B165" s="356"/>
      <c r="C165" s="356"/>
      <c r="D165" s="356"/>
      <c r="E165" s="356"/>
      <c r="F165" s="356"/>
      <c r="G165" s="356"/>
      <c r="H165" s="356"/>
      <c r="I165" s="356"/>
      <c r="J165" s="356"/>
      <c r="K165" s="356"/>
      <c r="L165" s="356"/>
      <c r="M165" s="356"/>
      <c r="N165" s="356"/>
      <c r="O165" s="356"/>
      <c r="P165" s="356"/>
      <c r="Q165" s="356"/>
      <c r="R165" s="356"/>
      <c r="S165" s="356"/>
      <c r="T165" s="356"/>
      <c r="U165" s="356"/>
      <c r="V165" s="356"/>
      <c r="W165" s="356"/>
      <c r="X165" s="356"/>
      <c r="Y165" s="356"/>
      <c r="Z165" s="356"/>
      <c r="AA165" s="356"/>
      <c r="AB165" s="356"/>
      <c r="AC165" s="356"/>
      <c r="AD165" s="310">
        <f>'Art. 121'!AF165</f>
        <v>2</v>
      </c>
      <c r="AE165" s="94">
        <f t="shared" si="35"/>
        <v>0.32467532467532467</v>
      </c>
      <c r="AF165">
        <f t="shared" si="36"/>
        <v>1</v>
      </c>
      <c r="AG165" s="92">
        <f t="shared" si="37"/>
        <v>1</v>
      </c>
      <c r="AH165" s="95">
        <f t="shared" si="38"/>
        <v>1</v>
      </c>
      <c r="AI165" s="96">
        <f t="shared" si="39"/>
        <v>0.14285714285714285</v>
      </c>
      <c r="AJ165" s="96">
        <f t="shared" si="40"/>
        <v>0.14285714285714285</v>
      </c>
      <c r="AK165" s="96">
        <f t="shared" si="41"/>
        <v>0.32467532467532467</v>
      </c>
    </row>
    <row r="166" spans="1:37" ht="24.9" customHeight="1" x14ac:dyDescent="0.25">
      <c r="A166" s="356" t="s">
        <v>265</v>
      </c>
      <c r="B166" s="356"/>
      <c r="C166" s="356"/>
      <c r="D166" s="356"/>
      <c r="E166" s="356"/>
      <c r="F166" s="356"/>
      <c r="G166" s="356"/>
      <c r="H166" s="356"/>
      <c r="I166" s="356"/>
      <c r="J166" s="356"/>
      <c r="K166" s="356"/>
      <c r="L166" s="356"/>
      <c r="M166" s="356"/>
      <c r="N166" s="356"/>
      <c r="O166" s="356"/>
      <c r="P166" s="356"/>
      <c r="Q166" s="356"/>
      <c r="R166" s="356"/>
      <c r="S166" s="356"/>
      <c r="T166" s="356"/>
      <c r="U166" s="356"/>
      <c r="V166" s="356"/>
      <c r="W166" s="356"/>
      <c r="X166" s="356"/>
      <c r="Y166" s="356"/>
      <c r="Z166" s="356"/>
      <c r="AA166" s="356"/>
      <c r="AB166" s="356"/>
      <c r="AC166" s="356"/>
      <c r="AD166" s="310">
        <f>'Art. 121'!AF166</f>
        <v>2</v>
      </c>
      <c r="AE166" s="94">
        <f t="shared" si="35"/>
        <v>0.32467532467532467</v>
      </c>
      <c r="AF166">
        <f t="shared" si="36"/>
        <v>1</v>
      </c>
      <c r="AG166" s="92">
        <f t="shared" si="37"/>
        <v>1</v>
      </c>
      <c r="AH166" s="95">
        <f t="shared" si="38"/>
        <v>1</v>
      </c>
      <c r="AI166" s="96">
        <f t="shared" si="39"/>
        <v>0.14285714285714285</v>
      </c>
      <c r="AJ166" s="96">
        <f t="shared" si="40"/>
        <v>0.14285714285714285</v>
      </c>
      <c r="AK166" s="96">
        <f t="shared" si="41"/>
        <v>0.32467532467532467</v>
      </c>
    </row>
    <row r="167" spans="1:37" ht="24.9" customHeight="1" x14ac:dyDescent="0.25">
      <c r="A167" s="356" t="s">
        <v>266</v>
      </c>
      <c r="B167" s="356"/>
      <c r="C167" s="356"/>
      <c r="D167" s="356"/>
      <c r="E167" s="356"/>
      <c r="F167" s="356"/>
      <c r="G167" s="356"/>
      <c r="H167" s="356"/>
      <c r="I167" s="356"/>
      <c r="J167" s="356"/>
      <c r="K167" s="356"/>
      <c r="L167" s="356"/>
      <c r="M167" s="356"/>
      <c r="N167" s="356"/>
      <c r="O167" s="356"/>
      <c r="P167" s="356"/>
      <c r="Q167" s="356"/>
      <c r="R167" s="356"/>
      <c r="S167" s="356"/>
      <c r="T167" s="356"/>
      <c r="U167" s="356"/>
      <c r="V167" s="356"/>
      <c r="W167" s="356"/>
      <c r="X167" s="356"/>
      <c r="Y167" s="356"/>
      <c r="Z167" s="356"/>
      <c r="AA167" s="356"/>
      <c r="AB167" s="356"/>
      <c r="AC167" s="356"/>
      <c r="AD167" s="310">
        <f>'Art. 121'!AF167</f>
        <v>2</v>
      </c>
      <c r="AE167" s="94">
        <f t="shared" si="35"/>
        <v>0.32467532467532467</v>
      </c>
      <c r="AF167">
        <f t="shared" si="36"/>
        <v>1</v>
      </c>
      <c r="AG167" s="92">
        <f t="shared" si="37"/>
        <v>1</v>
      </c>
      <c r="AH167" s="95">
        <f t="shared" si="38"/>
        <v>1</v>
      </c>
      <c r="AI167" s="96">
        <f t="shared" si="39"/>
        <v>0.14285714285714285</v>
      </c>
      <c r="AJ167" s="96">
        <f t="shared" si="40"/>
        <v>0.14285714285714285</v>
      </c>
      <c r="AK167" s="96">
        <f t="shared" si="41"/>
        <v>0.32467532467532467</v>
      </c>
    </row>
    <row r="168" spans="1:37" ht="24.9" customHeight="1" x14ac:dyDescent="0.25">
      <c r="A168" s="356" t="s">
        <v>267</v>
      </c>
      <c r="B168" s="356"/>
      <c r="C168" s="356"/>
      <c r="D168" s="356"/>
      <c r="E168" s="356"/>
      <c r="F168" s="356"/>
      <c r="G168" s="356"/>
      <c r="H168" s="356"/>
      <c r="I168" s="356"/>
      <c r="J168" s="356"/>
      <c r="K168" s="356"/>
      <c r="L168" s="356"/>
      <c r="M168" s="356"/>
      <c r="N168" s="356"/>
      <c r="O168" s="356"/>
      <c r="P168" s="356"/>
      <c r="Q168" s="356"/>
      <c r="R168" s="356"/>
      <c r="S168" s="356"/>
      <c r="T168" s="356"/>
      <c r="U168" s="356"/>
      <c r="V168" s="356"/>
      <c r="W168" s="356"/>
      <c r="X168" s="356"/>
      <c r="Y168" s="356"/>
      <c r="Z168" s="356"/>
      <c r="AA168" s="356"/>
      <c r="AB168" s="356"/>
      <c r="AC168" s="356"/>
      <c r="AD168" s="310">
        <f>'Art. 121'!AF168</f>
        <v>2</v>
      </c>
      <c r="AE168" s="94">
        <f t="shared" si="35"/>
        <v>0.32467532467532467</v>
      </c>
      <c r="AF168">
        <f t="shared" si="36"/>
        <v>1</v>
      </c>
      <c r="AG168" s="92">
        <f t="shared" si="37"/>
        <v>1</v>
      </c>
      <c r="AH168" s="95">
        <f t="shared" si="38"/>
        <v>1</v>
      </c>
      <c r="AI168" s="96">
        <f t="shared" si="39"/>
        <v>0.14285714285714285</v>
      </c>
      <c r="AJ168" s="96">
        <f t="shared" si="40"/>
        <v>0.14285714285714285</v>
      </c>
      <c r="AK168" s="96">
        <f t="shared" si="41"/>
        <v>0.32467532467532467</v>
      </c>
    </row>
    <row r="169" spans="1:37" ht="24.9" customHeight="1" x14ac:dyDescent="0.25">
      <c r="A169" s="356" t="s">
        <v>268</v>
      </c>
      <c r="B169" s="356"/>
      <c r="C169" s="356"/>
      <c r="D169" s="356"/>
      <c r="E169" s="356"/>
      <c r="F169" s="356"/>
      <c r="G169" s="356"/>
      <c r="H169" s="356"/>
      <c r="I169" s="356"/>
      <c r="J169" s="356"/>
      <c r="K169" s="356"/>
      <c r="L169" s="356"/>
      <c r="M169" s="356"/>
      <c r="N169" s="356"/>
      <c r="O169" s="356"/>
      <c r="P169" s="356"/>
      <c r="Q169" s="356"/>
      <c r="R169" s="356"/>
      <c r="S169" s="356"/>
      <c r="T169" s="356"/>
      <c r="U169" s="356"/>
      <c r="V169" s="356"/>
      <c r="W169" s="356"/>
      <c r="X169" s="356"/>
      <c r="Y169" s="356"/>
      <c r="Z169" s="356"/>
      <c r="AA169" s="356"/>
      <c r="AB169" s="356"/>
      <c r="AC169" s="356"/>
      <c r="AD169" s="310">
        <f>'Art. 121'!AF169</f>
        <v>2</v>
      </c>
      <c r="AE169" s="94">
        <f t="shared" si="35"/>
        <v>0.32467532467532467</v>
      </c>
      <c r="AF169">
        <f t="shared" si="36"/>
        <v>1</v>
      </c>
      <c r="AG169" s="92">
        <f t="shared" si="37"/>
        <v>1</v>
      </c>
      <c r="AH169" s="95">
        <f t="shared" si="38"/>
        <v>1</v>
      </c>
      <c r="AI169" s="96">
        <f t="shared" si="39"/>
        <v>0.14285714285714285</v>
      </c>
      <c r="AJ169" s="96">
        <f t="shared" si="40"/>
        <v>0.14285714285714285</v>
      </c>
      <c r="AK169" s="96">
        <f t="shared" si="41"/>
        <v>0.32467532467532467</v>
      </c>
    </row>
    <row r="170" spans="1:37" ht="24.9" customHeight="1" x14ac:dyDescent="0.25">
      <c r="A170" s="356" t="s">
        <v>269</v>
      </c>
      <c r="B170" s="356"/>
      <c r="C170" s="356"/>
      <c r="D170" s="356"/>
      <c r="E170" s="356"/>
      <c r="F170" s="356"/>
      <c r="G170" s="356"/>
      <c r="H170" s="356"/>
      <c r="I170" s="356"/>
      <c r="J170" s="356"/>
      <c r="K170" s="356"/>
      <c r="L170" s="356"/>
      <c r="M170" s="356"/>
      <c r="N170" s="356"/>
      <c r="O170" s="356"/>
      <c r="P170" s="356"/>
      <c r="Q170" s="356"/>
      <c r="R170" s="356"/>
      <c r="S170" s="356"/>
      <c r="T170" s="356"/>
      <c r="U170" s="356"/>
      <c r="V170" s="356"/>
      <c r="W170" s="356"/>
      <c r="X170" s="356"/>
      <c r="Y170" s="356"/>
      <c r="Z170" s="356"/>
      <c r="AA170" s="356"/>
      <c r="AB170" s="356"/>
      <c r="AC170" s="356"/>
      <c r="AD170" s="310">
        <f>'Art. 121'!AF170</f>
        <v>2</v>
      </c>
      <c r="AE170" s="94">
        <f t="shared" si="35"/>
        <v>0.32467532467532467</v>
      </c>
      <c r="AF170">
        <f t="shared" si="36"/>
        <v>1</v>
      </c>
      <c r="AG170" s="92">
        <f t="shared" si="37"/>
        <v>1</v>
      </c>
      <c r="AH170" s="95">
        <f t="shared" si="38"/>
        <v>1</v>
      </c>
      <c r="AI170" s="96">
        <f t="shared" si="39"/>
        <v>0.14285714285714285</v>
      </c>
      <c r="AJ170" s="96">
        <f t="shared" si="40"/>
        <v>0.14285714285714285</v>
      </c>
      <c r="AK170" s="96">
        <f t="shared" si="41"/>
        <v>0.32467532467532467</v>
      </c>
    </row>
    <row r="171" spans="1:37" ht="24.9" customHeight="1" x14ac:dyDescent="0.25">
      <c r="A171" s="356" t="s">
        <v>270</v>
      </c>
      <c r="B171" s="356"/>
      <c r="C171" s="356"/>
      <c r="D171" s="356"/>
      <c r="E171" s="356"/>
      <c r="F171" s="356"/>
      <c r="G171" s="356"/>
      <c r="H171" s="356"/>
      <c r="I171" s="356"/>
      <c r="J171" s="356"/>
      <c r="K171" s="356"/>
      <c r="L171" s="356"/>
      <c r="M171" s="356"/>
      <c r="N171" s="356"/>
      <c r="O171" s="356"/>
      <c r="P171" s="356"/>
      <c r="Q171" s="356"/>
      <c r="R171" s="356"/>
      <c r="S171" s="356"/>
      <c r="T171" s="356"/>
      <c r="U171" s="356"/>
      <c r="V171" s="356"/>
      <c r="W171" s="356"/>
      <c r="X171" s="356"/>
      <c r="Y171" s="356"/>
      <c r="Z171" s="356"/>
      <c r="AA171" s="356"/>
      <c r="AB171" s="356"/>
      <c r="AC171" s="356"/>
      <c r="AD171" s="310">
        <f>'Art. 121'!AF171</f>
        <v>2</v>
      </c>
      <c r="AE171" s="94">
        <f t="shared" si="35"/>
        <v>0.32467532467532467</v>
      </c>
      <c r="AF171">
        <f t="shared" si="36"/>
        <v>1</v>
      </c>
      <c r="AG171" s="92">
        <f t="shared" si="37"/>
        <v>1</v>
      </c>
      <c r="AH171" s="95">
        <f t="shared" si="38"/>
        <v>1</v>
      </c>
      <c r="AI171" s="96">
        <f t="shared" si="39"/>
        <v>0.14285714285714285</v>
      </c>
      <c r="AJ171" s="96">
        <f t="shared" si="40"/>
        <v>0.14285714285714285</v>
      </c>
      <c r="AK171" s="96">
        <f t="shared" si="41"/>
        <v>0.32467532467532467</v>
      </c>
    </row>
    <row r="172" spans="1:37" ht="24.9" customHeight="1" x14ac:dyDescent="0.25">
      <c r="A172" s="356" t="s">
        <v>271</v>
      </c>
      <c r="B172" s="356"/>
      <c r="C172" s="356"/>
      <c r="D172" s="356"/>
      <c r="E172" s="356"/>
      <c r="F172" s="356"/>
      <c r="G172" s="356"/>
      <c r="H172" s="356"/>
      <c r="I172" s="356"/>
      <c r="J172" s="356"/>
      <c r="K172" s="356"/>
      <c r="L172" s="356"/>
      <c r="M172" s="356"/>
      <c r="N172" s="356"/>
      <c r="O172" s="356"/>
      <c r="P172" s="356"/>
      <c r="Q172" s="356"/>
      <c r="R172" s="356"/>
      <c r="S172" s="356"/>
      <c r="T172" s="356"/>
      <c r="U172" s="356"/>
      <c r="V172" s="356"/>
      <c r="W172" s="356"/>
      <c r="X172" s="356"/>
      <c r="Y172" s="356"/>
      <c r="Z172" s="356"/>
      <c r="AA172" s="356"/>
      <c r="AB172" s="356"/>
      <c r="AC172" s="356"/>
      <c r="AD172" s="310">
        <f>'Art. 121'!AF172</f>
        <v>2</v>
      </c>
      <c r="AE172" s="94">
        <f t="shared" si="35"/>
        <v>0.32467532467532467</v>
      </c>
      <c r="AF172">
        <f t="shared" si="36"/>
        <v>1</v>
      </c>
      <c r="AG172" s="92">
        <f t="shared" si="37"/>
        <v>1</v>
      </c>
      <c r="AH172" s="95">
        <f t="shared" si="38"/>
        <v>1</v>
      </c>
      <c r="AI172" s="96">
        <f t="shared" si="39"/>
        <v>0.14285714285714285</v>
      </c>
      <c r="AJ172" s="96">
        <f t="shared" si="40"/>
        <v>0.14285714285714285</v>
      </c>
      <c r="AK172" s="96">
        <f t="shared" si="41"/>
        <v>0.32467532467532467</v>
      </c>
    </row>
    <row r="173" spans="1:37" ht="24.9" customHeight="1" x14ac:dyDescent="0.25">
      <c r="A173" s="356" t="s">
        <v>272</v>
      </c>
      <c r="B173" s="356"/>
      <c r="C173" s="356"/>
      <c r="D173" s="356"/>
      <c r="E173" s="356"/>
      <c r="F173" s="356"/>
      <c r="G173" s="356"/>
      <c r="H173" s="356"/>
      <c r="I173" s="356"/>
      <c r="J173" s="356"/>
      <c r="K173" s="356"/>
      <c r="L173" s="356"/>
      <c r="M173" s="356"/>
      <c r="N173" s="356"/>
      <c r="O173" s="356"/>
      <c r="P173" s="356"/>
      <c r="Q173" s="356"/>
      <c r="R173" s="356"/>
      <c r="S173" s="356"/>
      <c r="T173" s="356"/>
      <c r="U173" s="356"/>
      <c r="V173" s="356"/>
      <c r="W173" s="356"/>
      <c r="X173" s="356"/>
      <c r="Y173" s="356"/>
      <c r="Z173" s="356"/>
      <c r="AA173" s="356"/>
      <c r="AB173" s="356"/>
      <c r="AC173" s="356"/>
      <c r="AD173" s="310">
        <f>'Art. 121'!AF173</f>
        <v>2</v>
      </c>
      <c r="AE173" s="94">
        <f t="shared" si="35"/>
        <v>0.32467532467532467</v>
      </c>
      <c r="AF173">
        <f t="shared" si="36"/>
        <v>1</v>
      </c>
      <c r="AG173" s="92">
        <f t="shared" si="37"/>
        <v>1</v>
      </c>
      <c r="AH173" s="95">
        <f t="shared" si="38"/>
        <v>1</v>
      </c>
      <c r="AI173" s="96">
        <f t="shared" si="39"/>
        <v>0.14285714285714285</v>
      </c>
      <c r="AJ173" s="96">
        <f t="shared" si="40"/>
        <v>0.14285714285714285</v>
      </c>
      <c r="AK173" s="96">
        <f t="shared" si="41"/>
        <v>0.32467532467532467</v>
      </c>
    </row>
    <row r="174" spans="1:37" ht="24.9" customHeight="1" x14ac:dyDescent="0.25">
      <c r="A174" s="356" t="s">
        <v>273</v>
      </c>
      <c r="B174" s="356"/>
      <c r="C174" s="356"/>
      <c r="D174" s="356"/>
      <c r="E174" s="356"/>
      <c r="F174" s="356"/>
      <c r="G174" s="356"/>
      <c r="H174" s="356"/>
      <c r="I174" s="356"/>
      <c r="J174" s="356"/>
      <c r="K174" s="356"/>
      <c r="L174" s="356"/>
      <c r="M174" s="356"/>
      <c r="N174" s="356"/>
      <c r="O174" s="356"/>
      <c r="P174" s="356"/>
      <c r="Q174" s="356"/>
      <c r="R174" s="356"/>
      <c r="S174" s="356"/>
      <c r="T174" s="356"/>
      <c r="U174" s="356"/>
      <c r="V174" s="356"/>
      <c r="W174" s="356"/>
      <c r="X174" s="356"/>
      <c r="Y174" s="356"/>
      <c r="Z174" s="356"/>
      <c r="AA174" s="356"/>
      <c r="AB174" s="356"/>
      <c r="AC174" s="356"/>
      <c r="AD174" s="310">
        <f>'Art. 121'!AF174</f>
        <v>2</v>
      </c>
      <c r="AE174" s="94">
        <f t="shared" si="35"/>
        <v>0.32467532467532467</v>
      </c>
      <c r="AF174">
        <f t="shared" si="36"/>
        <v>1</v>
      </c>
      <c r="AG174" s="92">
        <f t="shared" si="37"/>
        <v>1</v>
      </c>
      <c r="AH174" s="95">
        <f t="shared" si="38"/>
        <v>1</v>
      </c>
      <c r="AI174" s="96">
        <f t="shared" si="39"/>
        <v>0.14285714285714285</v>
      </c>
      <c r="AJ174" s="96">
        <f t="shared" si="40"/>
        <v>0.14285714285714285</v>
      </c>
      <c r="AK174" s="96">
        <f t="shared" si="41"/>
        <v>0.32467532467532467</v>
      </c>
    </row>
    <row r="175" spans="1:37" ht="24.9" customHeight="1" x14ac:dyDescent="0.25">
      <c r="A175" s="356" t="s">
        <v>274</v>
      </c>
      <c r="B175" s="356"/>
      <c r="C175" s="356"/>
      <c r="D175" s="356"/>
      <c r="E175" s="356"/>
      <c r="F175" s="356"/>
      <c r="G175" s="356"/>
      <c r="H175" s="356"/>
      <c r="I175" s="356"/>
      <c r="J175" s="356"/>
      <c r="K175" s="356"/>
      <c r="L175" s="356"/>
      <c r="M175" s="356"/>
      <c r="N175" s="356"/>
      <c r="O175" s="356"/>
      <c r="P175" s="356"/>
      <c r="Q175" s="356"/>
      <c r="R175" s="356"/>
      <c r="S175" s="356"/>
      <c r="T175" s="356"/>
      <c r="U175" s="356"/>
      <c r="V175" s="356"/>
      <c r="W175" s="356"/>
      <c r="X175" s="356"/>
      <c r="Y175" s="356"/>
      <c r="Z175" s="356"/>
      <c r="AA175" s="356"/>
      <c r="AB175" s="356"/>
      <c r="AC175" s="356"/>
      <c r="AD175" s="310">
        <f>'Art. 121'!AF175</f>
        <v>2</v>
      </c>
      <c r="AE175" s="94">
        <f t="shared" si="35"/>
        <v>0.32467532467532467</v>
      </c>
      <c r="AF175">
        <f t="shared" si="36"/>
        <v>1</v>
      </c>
      <c r="AG175" s="92">
        <f t="shared" si="37"/>
        <v>1</v>
      </c>
      <c r="AH175" s="95">
        <f t="shared" si="38"/>
        <v>1</v>
      </c>
      <c r="AI175" s="96">
        <f t="shared" si="39"/>
        <v>0.14285714285714285</v>
      </c>
      <c r="AJ175" s="96">
        <f t="shared" si="40"/>
        <v>0.14285714285714285</v>
      </c>
      <c r="AK175" s="96">
        <f t="shared" si="41"/>
        <v>0.32467532467532467</v>
      </c>
    </row>
    <row r="176" spans="1:37" ht="24.9" customHeight="1" x14ac:dyDescent="0.25">
      <c r="A176" s="383" t="s">
        <v>1694</v>
      </c>
      <c r="B176" s="383"/>
      <c r="C176" s="383"/>
      <c r="D176" s="383"/>
      <c r="E176" s="383"/>
      <c r="F176" s="383"/>
      <c r="G176" s="383"/>
      <c r="H176" s="383"/>
      <c r="I176" s="383"/>
      <c r="J176" s="383"/>
      <c r="K176" s="383"/>
      <c r="L176" s="383"/>
      <c r="M176" s="383"/>
      <c r="N176" s="383"/>
      <c r="O176" s="383"/>
      <c r="P176" s="383"/>
      <c r="Q176" s="383"/>
      <c r="R176" s="383"/>
      <c r="S176" s="383"/>
      <c r="T176" s="383"/>
      <c r="U176" s="383"/>
      <c r="V176" s="383"/>
      <c r="W176" s="383"/>
      <c r="X176" s="383"/>
      <c r="Y176" s="383"/>
      <c r="Z176" s="383"/>
      <c r="AA176" s="383"/>
      <c r="AB176" s="383"/>
      <c r="AC176" s="383"/>
      <c r="AD176" s="383"/>
      <c r="AE176" s="94">
        <f>SUM(AE160:AE175)</f>
        <v>5.1948051948051965</v>
      </c>
      <c r="AF176" s="61"/>
      <c r="AG176" s="97">
        <f>SUM(AG160:AG175)</f>
        <v>16</v>
      </c>
      <c r="AH176" s="98"/>
      <c r="AI176" s="99"/>
      <c r="AJ176" s="99"/>
      <c r="AK176" s="99"/>
    </row>
    <row r="177" spans="1:37" ht="24.9" customHeight="1" x14ac:dyDescent="0.25">
      <c r="A177" s="384" t="s">
        <v>1695</v>
      </c>
      <c r="B177" s="384"/>
      <c r="C177" s="384"/>
      <c r="D177" s="384"/>
      <c r="E177" s="384"/>
      <c r="F177" s="384"/>
      <c r="G177" s="384"/>
      <c r="H177" s="384"/>
      <c r="I177" s="384"/>
      <c r="J177" s="384"/>
      <c r="K177" s="384"/>
      <c r="L177" s="384"/>
      <c r="M177" s="384"/>
      <c r="N177" s="384"/>
      <c r="O177" s="384"/>
      <c r="P177" s="384"/>
      <c r="Q177" s="384"/>
      <c r="R177" s="384"/>
      <c r="S177" s="384"/>
      <c r="T177" s="384"/>
      <c r="U177" s="384"/>
      <c r="V177" s="384"/>
      <c r="W177" s="384"/>
      <c r="X177" s="384"/>
      <c r="Y177" s="384"/>
      <c r="Z177" s="384"/>
      <c r="AA177" s="384"/>
      <c r="AB177" s="384"/>
      <c r="AC177" s="384"/>
      <c r="AD177" s="384"/>
      <c r="AE177" s="94">
        <f>AE176/$AE$23*100</f>
        <v>228.57142857142864</v>
      </c>
      <c r="AF177" s="61"/>
      <c r="AG177" s="97"/>
      <c r="AH177" s="98"/>
      <c r="AI177" s="99"/>
      <c r="AJ177" s="99"/>
      <c r="AK177" s="99"/>
    </row>
    <row r="178" spans="1:37" ht="24.9" customHeight="1" x14ac:dyDescent="0.25">
      <c r="A178" s="73"/>
      <c r="B178" s="73"/>
      <c r="C178" s="73"/>
      <c r="D178" s="73"/>
      <c r="E178" s="73"/>
      <c r="F178" s="73"/>
      <c r="G178" s="73"/>
      <c r="H178" s="73"/>
      <c r="I178" s="73"/>
      <c r="J178" s="73"/>
      <c r="K178" s="73"/>
      <c r="L178" s="73"/>
      <c r="M178" s="73"/>
      <c r="N178" s="73"/>
      <c r="O178" s="73"/>
      <c r="P178" s="73"/>
      <c r="Q178" s="100"/>
      <c r="R178" s="73"/>
      <c r="S178" s="73"/>
      <c r="T178" s="73"/>
      <c r="U178" s="73"/>
      <c r="V178" s="73"/>
      <c r="W178" s="73"/>
      <c r="X178" s="73"/>
      <c r="Y178" s="73"/>
      <c r="Z178" s="73"/>
      <c r="AA178" s="73"/>
      <c r="AB178" s="73"/>
      <c r="AC178" s="73"/>
      <c r="AD178" s="101"/>
      <c r="AE178" s="101"/>
    </row>
    <row r="179" spans="1:37" ht="24.9" customHeight="1" x14ac:dyDescent="0.25">
      <c r="A179" s="391" t="s">
        <v>198</v>
      </c>
      <c r="B179" s="391"/>
      <c r="C179" s="391"/>
      <c r="D179" s="391"/>
      <c r="E179" s="391"/>
      <c r="F179" s="391"/>
      <c r="G179" s="391"/>
      <c r="H179" s="391"/>
      <c r="I179" s="391"/>
      <c r="J179" s="391"/>
      <c r="K179" s="391"/>
      <c r="L179" s="391"/>
      <c r="M179" s="391"/>
      <c r="N179" s="391"/>
      <c r="O179" s="391"/>
      <c r="P179" s="391"/>
      <c r="Q179" s="391"/>
      <c r="R179" s="391"/>
      <c r="S179" s="391"/>
      <c r="T179" s="391"/>
      <c r="U179" s="391"/>
      <c r="V179" s="391"/>
      <c r="W179" s="391"/>
      <c r="X179" s="391"/>
      <c r="Y179" s="391"/>
      <c r="Z179" s="391"/>
      <c r="AA179" s="391"/>
      <c r="AB179" s="391"/>
      <c r="AC179" s="391"/>
      <c r="AD179" s="112" t="s">
        <v>187</v>
      </c>
      <c r="AE179" s="113" t="s">
        <v>7</v>
      </c>
      <c r="AF179" s="92" t="s">
        <v>1666</v>
      </c>
      <c r="AG179" s="92" t="s">
        <v>1667</v>
      </c>
      <c r="AH179" s="92" t="s">
        <v>1668</v>
      </c>
      <c r="AI179" s="93" t="s">
        <v>1669</v>
      </c>
      <c r="AJ179" s="92"/>
      <c r="AK179" s="93" t="s">
        <v>1670</v>
      </c>
    </row>
    <row r="180" spans="1:37" ht="24.9" customHeight="1" x14ac:dyDescent="0.25">
      <c r="A180" s="356" t="s">
        <v>275</v>
      </c>
      <c r="B180" s="356"/>
      <c r="C180" s="356"/>
      <c r="D180" s="356"/>
      <c r="E180" s="356"/>
      <c r="F180" s="356"/>
      <c r="G180" s="356"/>
      <c r="H180" s="356"/>
      <c r="I180" s="356"/>
      <c r="J180" s="356"/>
      <c r="K180" s="356"/>
      <c r="L180" s="356"/>
      <c r="M180" s="356"/>
      <c r="N180" s="356"/>
      <c r="O180" s="356"/>
      <c r="P180" s="356"/>
      <c r="Q180" s="356"/>
      <c r="R180" s="356"/>
      <c r="S180" s="356"/>
      <c r="T180" s="356"/>
      <c r="U180" s="356"/>
      <c r="V180" s="356"/>
      <c r="W180" s="356"/>
      <c r="X180" s="356"/>
      <c r="Y180" s="356"/>
      <c r="Z180" s="356"/>
      <c r="AA180" s="356"/>
      <c r="AB180" s="356"/>
      <c r="AC180" s="356"/>
      <c r="AD180" s="310">
        <f>'Art. 121'!AF178</f>
        <v>2</v>
      </c>
      <c r="AE180" s="94">
        <f>IF(AG180=1,AK180,AG180)</f>
        <v>0.32467532467532467</v>
      </c>
      <c r="AF180">
        <f>AD180/2</f>
        <v>1</v>
      </c>
      <c r="AG180" s="92">
        <f>IF(AND(AF180&gt;=0,AF180&lt;=1),1,"No aplica")</f>
        <v>1</v>
      </c>
      <c r="AH180" s="95">
        <f>AD180/(AG180*2)</f>
        <v>1</v>
      </c>
      <c r="AI180" s="96">
        <f>IF(AG180=1,AG180/$AG$32,"No aplica")</f>
        <v>0.14285714285714285</v>
      </c>
      <c r="AJ180" s="96">
        <f>AF180*AI180</f>
        <v>0.14285714285714285</v>
      </c>
      <c r="AK180" s="96">
        <f>AJ180*$AE$23</f>
        <v>0.32467532467532467</v>
      </c>
    </row>
    <row r="181" spans="1:37" ht="24.9" customHeight="1" x14ac:dyDescent="0.25">
      <c r="A181" s="356" t="s">
        <v>276</v>
      </c>
      <c r="B181" s="356"/>
      <c r="C181" s="356"/>
      <c r="D181" s="356"/>
      <c r="E181" s="356"/>
      <c r="F181" s="356"/>
      <c r="G181" s="356"/>
      <c r="H181" s="356"/>
      <c r="I181" s="356"/>
      <c r="J181" s="356"/>
      <c r="K181" s="356"/>
      <c r="L181" s="356"/>
      <c r="M181" s="356"/>
      <c r="N181" s="356"/>
      <c r="O181" s="356"/>
      <c r="P181" s="356"/>
      <c r="Q181" s="356"/>
      <c r="R181" s="356"/>
      <c r="S181" s="356"/>
      <c r="T181" s="356"/>
      <c r="U181" s="356"/>
      <c r="V181" s="356"/>
      <c r="W181" s="356"/>
      <c r="X181" s="356"/>
      <c r="Y181" s="356"/>
      <c r="Z181" s="356"/>
      <c r="AA181" s="356"/>
      <c r="AB181" s="356"/>
      <c r="AC181" s="356"/>
      <c r="AD181" s="310">
        <f>'Art. 121'!AF179</f>
        <v>2</v>
      </c>
      <c r="AE181" s="94">
        <f>IF(AG181=1,AK181,AG181)</f>
        <v>0.32467532467532467</v>
      </c>
      <c r="AF181">
        <f>AD181/2</f>
        <v>1</v>
      </c>
      <c r="AG181" s="92">
        <f>IF(AND(AF181&gt;=0,AF181&lt;=1),1,"No aplica")</f>
        <v>1</v>
      </c>
      <c r="AH181" s="95">
        <f>AD181/(AG181*2)</f>
        <v>1</v>
      </c>
      <c r="AI181" s="96">
        <f>IF(AG181=1,AG181/$AG$32,"No aplica")</f>
        <v>0.14285714285714285</v>
      </c>
      <c r="AJ181" s="96">
        <f>AF181*AI181</f>
        <v>0.14285714285714285</v>
      </c>
      <c r="AK181" s="96">
        <f>AJ181*$AE$23</f>
        <v>0.32467532467532467</v>
      </c>
    </row>
    <row r="182" spans="1:37" ht="24.9" customHeight="1" x14ac:dyDescent="0.25">
      <c r="A182" s="356" t="s">
        <v>277</v>
      </c>
      <c r="B182" s="356"/>
      <c r="C182" s="356"/>
      <c r="D182" s="356"/>
      <c r="E182" s="356"/>
      <c r="F182" s="356"/>
      <c r="G182" s="356"/>
      <c r="H182" s="356"/>
      <c r="I182" s="356"/>
      <c r="J182" s="356"/>
      <c r="K182" s="356"/>
      <c r="L182" s="356"/>
      <c r="M182" s="356"/>
      <c r="N182" s="356"/>
      <c r="O182" s="356"/>
      <c r="P182" s="356"/>
      <c r="Q182" s="356"/>
      <c r="R182" s="356"/>
      <c r="S182" s="356"/>
      <c r="T182" s="356"/>
      <c r="U182" s="356"/>
      <c r="V182" s="356"/>
      <c r="W182" s="356"/>
      <c r="X182" s="356"/>
      <c r="Y182" s="356"/>
      <c r="Z182" s="356"/>
      <c r="AA182" s="356"/>
      <c r="AB182" s="356"/>
      <c r="AC182" s="356"/>
      <c r="AD182" s="310">
        <f>'Art. 121'!AF180</f>
        <v>2</v>
      </c>
      <c r="AE182" s="94">
        <f>IF(AG182=1,AK182,AG182)</f>
        <v>0.32467532467532467</v>
      </c>
      <c r="AF182">
        <f>AD182/2</f>
        <v>1</v>
      </c>
      <c r="AG182" s="92">
        <f>IF(AND(AF182&gt;=0,AF182&lt;=1),1,"No aplica")</f>
        <v>1</v>
      </c>
      <c r="AH182" s="95">
        <f>AD182/(AG182*2)</f>
        <v>1</v>
      </c>
      <c r="AI182" s="96">
        <f>IF(AG182=1,AG182/$AG$32,"No aplica")</f>
        <v>0.14285714285714285</v>
      </c>
      <c r="AJ182" s="96">
        <f>AF182*AI182</f>
        <v>0.14285714285714285</v>
      </c>
      <c r="AK182" s="96">
        <f>AJ182*$AE$23</f>
        <v>0.32467532467532467</v>
      </c>
    </row>
    <row r="183" spans="1:37" ht="24.9" customHeight="1" x14ac:dyDescent="0.25">
      <c r="A183" s="356" t="s">
        <v>278</v>
      </c>
      <c r="B183" s="356"/>
      <c r="C183" s="356"/>
      <c r="D183" s="356"/>
      <c r="E183" s="356"/>
      <c r="F183" s="356"/>
      <c r="G183" s="356"/>
      <c r="H183" s="356"/>
      <c r="I183" s="356"/>
      <c r="J183" s="356"/>
      <c r="K183" s="356"/>
      <c r="L183" s="356"/>
      <c r="M183" s="356"/>
      <c r="N183" s="356"/>
      <c r="O183" s="356"/>
      <c r="P183" s="356"/>
      <c r="Q183" s="356"/>
      <c r="R183" s="356"/>
      <c r="S183" s="356"/>
      <c r="T183" s="356"/>
      <c r="U183" s="356"/>
      <c r="V183" s="356"/>
      <c r="W183" s="356"/>
      <c r="X183" s="356"/>
      <c r="Y183" s="356"/>
      <c r="Z183" s="356"/>
      <c r="AA183" s="356"/>
      <c r="AB183" s="356"/>
      <c r="AC183" s="356"/>
      <c r="AD183" s="310">
        <f>'Art. 121'!AF181</f>
        <v>2</v>
      </c>
      <c r="AE183" s="94">
        <f>IF(AG183=1,AK183,AG183)</f>
        <v>0.32467532467532467</v>
      </c>
      <c r="AF183">
        <f>AD183/2</f>
        <v>1</v>
      </c>
      <c r="AG183" s="92">
        <f>IF(AND(AF183&gt;=0,AF183&lt;=1),1,"No aplica")</f>
        <v>1</v>
      </c>
      <c r="AH183" s="95">
        <f>AD183/(AG183*2)</f>
        <v>1</v>
      </c>
      <c r="AI183" s="96">
        <f>IF(AG183=1,AG183/$AG$32,"No aplica")</f>
        <v>0.14285714285714285</v>
      </c>
      <c r="AJ183" s="96">
        <f>AF183*AI183</f>
        <v>0.14285714285714285</v>
      </c>
      <c r="AK183" s="96">
        <f>AJ183*$AE$23</f>
        <v>0.32467532467532467</v>
      </c>
    </row>
    <row r="184" spans="1:37" ht="24.9" customHeight="1" x14ac:dyDescent="0.25">
      <c r="A184" s="356" t="s">
        <v>279</v>
      </c>
      <c r="B184" s="356"/>
      <c r="C184" s="356"/>
      <c r="D184" s="356"/>
      <c r="E184" s="356"/>
      <c r="F184" s="356"/>
      <c r="G184" s="356"/>
      <c r="H184" s="356"/>
      <c r="I184" s="356"/>
      <c r="J184" s="356"/>
      <c r="K184" s="356"/>
      <c r="L184" s="356"/>
      <c r="M184" s="356"/>
      <c r="N184" s="356"/>
      <c r="O184" s="356"/>
      <c r="P184" s="356"/>
      <c r="Q184" s="356"/>
      <c r="R184" s="356"/>
      <c r="S184" s="356"/>
      <c r="T184" s="356"/>
      <c r="U184" s="356"/>
      <c r="V184" s="356"/>
      <c r="W184" s="356"/>
      <c r="X184" s="356"/>
      <c r="Y184" s="356"/>
      <c r="Z184" s="356"/>
      <c r="AA184" s="356"/>
      <c r="AB184" s="356"/>
      <c r="AC184" s="356"/>
      <c r="AD184" s="310">
        <f>'Art. 121'!AF182</f>
        <v>2</v>
      </c>
      <c r="AE184" s="94">
        <f>IF(AG184=1,AK184,AG184)</f>
        <v>0.32467532467532467</v>
      </c>
      <c r="AF184">
        <f>AD184/2</f>
        <v>1</v>
      </c>
      <c r="AG184" s="92">
        <f>IF(AND(AF184&gt;=0,AF184&lt;=1),1,"No aplica")</f>
        <v>1</v>
      </c>
      <c r="AH184" s="95">
        <f>AD184/(AG184*2)</f>
        <v>1</v>
      </c>
      <c r="AI184" s="96">
        <f>IF(AG184=1,AG184/$AG$32,"No aplica")</f>
        <v>0.14285714285714285</v>
      </c>
      <c r="AJ184" s="96">
        <f>AF184*AI184</f>
        <v>0.14285714285714285</v>
      </c>
      <c r="AK184" s="96">
        <f>AJ184*$AE$23</f>
        <v>0.32467532467532467</v>
      </c>
    </row>
    <row r="185" spans="1:37" ht="24.9" customHeight="1" x14ac:dyDescent="0.25">
      <c r="A185" s="383" t="s">
        <v>1696</v>
      </c>
      <c r="B185" s="383"/>
      <c r="C185" s="383"/>
      <c r="D185" s="383"/>
      <c r="E185" s="383"/>
      <c r="F185" s="383"/>
      <c r="G185" s="383"/>
      <c r="H185" s="383"/>
      <c r="I185" s="383"/>
      <c r="J185" s="383"/>
      <c r="K185" s="383"/>
      <c r="L185" s="383"/>
      <c r="M185" s="383"/>
      <c r="N185" s="383"/>
      <c r="O185" s="383"/>
      <c r="P185" s="383"/>
      <c r="Q185" s="383"/>
      <c r="R185" s="383"/>
      <c r="S185" s="383"/>
      <c r="T185" s="383"/>
      <c r="U185" s="383"/>
      <c r="V185" s="383"/>
      <c r="W185" s="383"/>
      <c r="X185" s="383"/>
      <c r="Y185" s="383"/>
      <c r="Z185" s="383"/>
      <c r="AA185" s="383"/>
      <c r="AB185" s="383"/>
      <c r="AC185" s="383"/>
      <c r="AD185" s="383"/>
      <c r="AE185" s="94">
        <f>SUM(AE180:AE184)</f>
        <v>1.6233766233766234</v>
      </c>
      <c r="AF185" s="61"/>
      <c r="AG185" s="97">
        <f>SUM(AG180:AG184)</f>
        <v>5</v>
      </c>
      <c r="AH185" s="98"/>
      <c r="AI185" s="99"/>
      <c r="AJ185" s="99"/>
      <c r="AK185" s="99"/>
    </row>
    <row r="186" spans="1:37" ht="24.9" customHeight="1" x14ac:dyDescent="0.25">
      <c r="A186" s="384" t="s">
        <v>1697</v>
      </c>
      <c r="B186" s="384"/>
      <c r="C186" s="384"/>
      <c r="D186" s="384"/>
      <c r="E186" s="384"/>
      <c r="F186" s="384"/>
      <c r="G186" s="384"/>
      <c r="H186" s="384"/>
      <c r="I186" s="384"/>
      <c r="J186" s="384"/>
      <c r="K186" s="384"/>
      <c r="L186" s="384"/>
      <c r="M186" s="384"/>
      <c r="N186" s="384"/>
      <c r="O186" s="384"/>
      <c r="P186" s="384"/>
      <c r="Q186" s="384"/>
      <c r="R186" s="384"/>
      <c r="S186" s="384"/>
      <c r="T186" s="384"/>
      <c r="U186" s="384"/>
      <c r="V186" s="384"/>
      <c r="W186" s="384"/>
      <c r="X186" s="384"/>
      <c r="Y186" s="384"/>
      <c r="Z186" s="384"/>
      <c r="AA186" s="384"/>
      <c r="AB186" s="384"/>
      <c r="AC186" s="384"/>
      <c r="AD186" s="384"/>
      <c r="AE186" s="94">
        <f>AE185/$AE$23*100</f>
        <v>71.428571428571416</v>
      </c>
      <c r="AF186" s="61"/>
      <c r="AG186" s="97"/>
      <c r="AH186" s="98"/>
      <c r="AI186" s="99"/>
      <c r="AJ186" s="99"/>
      <c r="AK186" s="99"/>
    </row>
    <row r="187" spans="1:37" ht="24.9" customHeight="1" x14ac:dyDescent="0.25">
      <c r="A187" s="107"/>
      <c r="B187" s="107"/>
      <c r="C187" s="107"/>
      <c r="D187" s="107"/>
      <c r="E187" s="107"/>
      <c r="F187" s="107"/>
      <c r="G187" s="107"/>
      <c r="H187" s="107"/>
      <c r="I187" s="107"/>
      <c r="J187" s="107"/>
      <c r="K187" s="107"/>
      <c r="L187" s="107"/>
      <c r="M187" s="107"/>
      <c r="N187" s="107"/>
      <c r="O187" s="107"/>
      <c r="P187" s="107"/>
      <c r="Q187" s="100"/>
      <c r="R187" s="107"/>
      <c r="S187" s="107"/>
      <c r="T187" s="107"/>
      <c r="U187" s="107"/>
      <c r="V187" s="107"/>
      <c r="W187" s="107"/>
      <c r="X187" s="107"/>
      <c r="Y187" s="107"/>
      <c r="Z187" s="107"/>
      <c r="AA187" s="107"/>
      <c r="AB187" s="107"/>
      <c r="AC187" s="107"/>
      <c r="AD187" s="101"/>
      <c r="AE187" s="101"/>
    </row>
    <row r="188" spans="1:37" ht="24.9" customHeight="1" x14ac:dyDescent="0.25">
      <c r="A188" s="107"/>
      <c r="B188" s="107"/>
      <c r="C188" s="107"/>
      <c r="D188" s="107"/>
      <c r="E188" s="107"/>
      <c r="F188" s="107"/>
      <c r="G188" s="107"/>
      <c r="H188" s="107"/>
      <c r="I188" s="107"/>
      <c r="J188" s="107"/>
      <c r="K188" s="107"/>
      <c r="L188" s="107"/>
      <c r="M188" s="107"/>
      <c r="N188" s="107"/>
      <c r="O188" s="107"/>
      <c r="P188" s="107"/>
      <c r="Q188" s="100"/>
      <c r="R188" s="107"/>
      <c r="S188" s="107"/>
      <c r="T188" s="107"/>
      <c r="U188" s="107"/>
      <c r="V188" s="107"/>
      <c r="W188" s="107"/>
      <c r="X188" s="107"/>
      <c r="Y188" s="107"/>
      <c r="Z188" s="107"/>
      <c r="AA188" s="107"/>
      <c r="AB188" s="107"/>
      <c r="AC188" s="107"/>
      <c r="AD188" s="101"/>
      <c r="AE188" s="101"/>
    </row>
    <row r="189" spans="1:37" ht="24.9" customHeight="1" x14ac:dyDescent="0.25">
      <c r="A189" s="390" t="s">
        <v>280</v>
      </c>
      <c r="B189" s="390"/>
      <c r="C189" s="390"/>
      <c r="D189" s="390"/>
      <c r="E189" s="390"/>
      <c r="F189" s="390"/>
      <c r="G189" s="390"/>
      <c r="H189" s="390"/>
      <c r="I189" s="390"/>
      <c r="J189" s="390"/>
      <c r="K189" s="390"/>
      <c r="L189" s="390"/>
      <c r="M189" s="390"/>
      <c r="N189" s="390"/>
      <c r="O189" s="390"/>
      <c r="P189" s="390"/>
      <c r="Q189" s="390"/>
      <c r="R189" s="390"/>
      <c r="S189" s="390"/>
      <c r="T189" s="390"/>
      <c r="U189" s="390"/>
      <c r="V189" s="390"/>
      <c r="W189" s="390"/>
      <c r="X189" s="390"/>
      <c r="Y189" s="390"/>
      <c r="Z189" s="390"/>
      <c r="AA189" s="390"/>
      <c r="AB189" s="390"/>
      <c r="AC189" s="390"/>
      <c r="AD189" s="390"/>
      <c r="AE189" s="390"/>
    </row>
    <row r="190" spans="1:37" ht="24.9" customHeight="1" x14ac:dyDescent="0.25">
      <c r="A190" s="109"/>
      <c r="B190" s="110"/>
      <c r="C190" s="110"/>
      <c r="D190" s="110"/>
      <c r="E190" s="110"/>
      <c r="F190" s="110"/>
      <c r="G190" s="110"/>
      <c r="H190" s="110"/>
      <c r="I190" s="110"/>
      <c r="J190" s="110"/>
      <c r="K190" s="110"/>
      <c r="L190" s="110"/>
      <c r="M190" s="110"/>
      <c r="N190" s="110"/>
      <c r="O190" s="110"/>
      <c r="P190" s="110"/>
      <c r="Q190" s="111"/>
      <c r="R190" s="110"/>
      <c r="S190" s="110"/>
      <c r="T190" s="110"/>
      <c r="U190" s="110"/>
      <c r="V190" s="110"/>
      <c r="W190" s="110"/>
      <c r="X190" s="110"/>
      <c r="Y190" s="110"/>
      <c r="Z190" s="110"/>
      <c r="AA190" s="110"/>
      <c r="AB190" s="110"/>
      <c r="AC190" s="110"/>
      <c r="AD190" s="89"/>
      <c r="AE190" s="89"/>
    </row>
    <row r="191" spans="1:37" ht="24.9" customHeight="1" x14ac:dyDescent="0.25">
      <c r="A191" s="73"/>
      <c r="B191" s="73"/>
      <c r="C191" s="73"/>
      <c r="D191" s="73"/>
      <c r="E191" s="73"/>
      <c r="F191" s="73"/>
      <c r="G191" s="73"/>
      <c r="H191" s="73"/>
      <c r="I191" s="73"/>
      <c r="J191" s="73"/>
      <c r="K191" s="73"/>
      <c r="L191" s="73"/>
      <c r="M191" s="73"/>
      <c r="N191" s="73"/>
      <c r="O191" s="73"/>
      <c r="P191" s="73"/>
      <c r="Q191" s="100"/>
      <c r="R191" s="73"/>
      <c r="S191" s="73"/>
      <c r="T191" s="73"/>
      <c r="U191" s="73"/>
      <c r="V191" s="73"/>
      <c r="W191" s="73"/>
      <c r="X191" s="73"/>
      <c r="Y191" s="73"/>
      <c r="Z191" s="73"/>
      <c r="AA191" s="73"/>
      <c r="AB191" s="73"/>
      <c r="AC191" s="73"/>
      <c r="AD191" s="101"/>
      <c r="AE191" s="101"/>
    </row>
    <row r="192" spans="1:37" ht="24.9" customHeight="1" x14ac:dyDescent="0.25">
      <c r="A192" s="387" t="s">
        <v>163</v>
      </c>
      <c r="B192" s="387"/>
      <c r="C192" s="387"/>
      <c r="D192" s="387"/>
      <c r="E192" s="387"/>
      <c r="F192" s="387"/>
      <c r="G192" s="387"/>
      <c r="H192" s="387"/>
      <c r="I192" s="387"/>
      <c r="J192" s="387"/>
      <c r="K192" s="387"/>
      <c r="L192" s="387"/>
      <c r="M192" s="387"/>
      <c r="N192" s="387"/>
      <c r="O192" s="387"/>
      <c r="P192" s="387"/>
      <c r="Q192" s="387"/>
      <c r="R192" s="387"/>
      <c r="S192" s="387"/>
      <c r="T192" s="387"/>
      <c r="U192" s="387"/>
      <c r="V192" s="387"/>
      <c r="W192" s="387"/>
      <c r="X192" s="387"/>
      <c r="Y192" s="387"/>
      <c r="Z192" s="387"/>
      <c r="AA192" s="387"/>
      <c r="AB192" s="387"/>
      <c r="AC192" s="387"/>
      <c r="AD192" s="66" t="s">
        <v>187</v>
      </c>
      <c r="AE192" s="306" t="s">
        <v>7</v>
      </c>
      <c r="AF192" s="92" t="s">
        <v>1666</v>
      </c>
      <c r="AG192" s="92" t="s">
        <v>1667</v>
      </c>
      <c r="AH192" s="92" t="s">
        <v>1668</v>
      </c>
      <c r="AI192" s="93" t="s">
        <v>1669</v>
      </c>
      <c r="AJ192" s="92"/>
      <c r="AK192" s="93" t="s">
        <v>1670</v>
      </c>
    </row>
    <row r="193" spans="1:37" ht="24.9" customHeight="1" x14ac:dyDescent="0.25">
      <c r="A193" s="356" t="s">
        <v>190</v>
      </c>
      <c r="B193" s="356"/>
      <c r="C193" s="356"/>
      <c r="D193" s="356"/>
      <c r="E193" s="356"/>
      <c r="F193" s="356"/>
      <c r="G193" s="356"/>
      <c r="H193" s="356"/>
      <c r="I193" s="356"/>
      <c r="J193" s="356"/>
      <c r="K193" s="356"/>
      <c r="L193" s="356"/>
      <c r="M193" s="356"/>
      <c r="N193" s="356"/>
      <c r="O193" s="356"/>
      <c r="P193" s="356"/>
      <c r="Q193" s="356"/>
      <c r="R193" s="356"/>
      <c r="S193" s="356"/>
      <c r="T193" s="356"/>
      <c r="U193" s="356"/>
      <c r="V193" s="356"/>
      <c r="W193" s="356"/>
      <c r="X193" s="356"/>
      <c r="Y193" s="356"/>
      <c r="Z193" s="356"/>
      <c r="AA193" s="356"/>
      <c r="AB193" s="356"/>
      <c r="AC193" s="356"/>
      <c r="AD193" s="310">
        <f>'Art. 121'!AF191</f>
        <v>2</v>
      </c>
      <c r="AE193" s="94">
        <f t="shared" ref="AE193:AE214" si="42">IF(AG193=1,AK193,AG193)</f>
        <v>0.32467532467532467</v>
      </c>
      <c r="AF193">
        <f t="shared" ref="AF193:AF214" si="43">AD193/2</f>
        <v>1</v>
      </c>
      <c r="AG193" s="92">
        <f t="shared" ref="AG193:AG214" si="44">IF(AND(AF193&gt;=0,AF193&lt;=1),1,"No aplica")</f>
        <v>1</v>
      </c>
      <c r="AH193" s="95">
        <f t="shared" ref="AH193:AH214" si="45">AD193/(AG193*2)</f>
        <v>1</v>
      </c>
      <c r="AI193" s="96">
        <f t="shared" ref="AI193:AI214" si="46">IF(AG193=1,AG193/$AG$32,"No aplica")</f>
        <v>0.14285714285714285</v>
      </c>
      <c r="AJ193" s="96">
        <f t="shared" ref="AJ193:AJ214" si="47">AF193*AI193</f>
        <v>0.14285714285714285</v>
      </c>
      <c r="AK193" s="96">
        <f t="shared" ref="AK193:AK214" si="48">AJ193*$AE$23</f>
        <v>0.32467532467532467</v>
      </c>
    </row>
    <row r="194" spans="1:37" ht="24.9" customHeight="1" x14ac:dyDescent="0.25">
      <c r="A194" s="356" t="s">
        <v>191</v>
      </c>
      <c r="B194" s="356"/>
      <c r="C194" s="356"/>
      <c r="D194" s="356"/>
      <c r="E194" s="356"/>
      <c r="F194" s="356"/>
      <c r="G194" s="356"/>
      <c r="H194" s="356"/>
      <c r="I194" s="356"/>
      <c r="J194" s="356"/>
      <c r="K194" s="356"/>
      <c r="L194" s="356"/>
      <c r="M194" s="356"/>
      <c r="N194" s="356"/>
      <c r="O194" s="356"/>
      <c r="P194" s="356"/>
      <c r="Q194" s="356"/>
      <c r="R194" s="356"/>
      <c r="S194" s="356"/>
      <c r="T194" s="356"/>
      <c r="U194" s="356"/>
      <c r="V194" s="356"/>
      <c r="W194" s="356"/>
      <c r="X194" s="356"/>
      <c r="Y194" s="356"/>
      <c r="Z194" s="356"/>
      <c r="AA194" s="356"/>
      <c r="AB194" s="356"/>
      <c r="AC194" s="356"/>
      <c r="AD194" s="310">
        <f>'Art. 121'!AF192</f>
        <v>2</v>
      </c>
      <c r="AE194" s="94">
        <f t="shared" si="42"/>
        <v>0.32467532467532467</v>
      </c>
      <c r="AF194">
        <f t="shared" si="43"/>
        <v>1</v>
      </c>
      <c r="AG194" s="92">
        <f t="shared" si="44"/>
        <v>1</v>
      </c>
      <c r="AH194" s="95">
        <f t="shared" si="45"/>
        <v>1</v>
      </c>
      <c r="AI194" s="96">
        <f t="shared" si="46"/>
        <v>0.14285714285714285</v>
      </c>
      <c r="AJ194" s="96">
        <f t="shared" si="47"/>
        <v>0.14285714285714285</v>
      </c>
      <c r="AK194" s="96">
        <f t="shared" si="48"/>
        <v>0.32467532467532467</v>
      </c>
    </row>
    <row r="195" spans="1:37" ht="24.9" customHeight="1" x14ac:dyDescent="0.25">
      <c r="A195" s="356" t="s">
        <v>281</v>
      </c>
      <c r="B195" s="356"/>
      <c r="C195" s="356"/>
      <c r="D195" s="356"/>
      <c r="E195" s="356"/>
      <c r="F195" s="356"/>
      <c r="G195" s="356"/>
      <c r="H195" s="356"/>
      <c r="I195" s="356"/>
      <c r="J195" s="356"/>
      <c r="K195" s="356"/>
      <c r="L195" s="356"/>
      <c r="M195" s="356"/>
      <c r="N195" s="356"/>
      <c r="O195" s="356"/>
      <c r="P195" s="356"/>
      <c r="Q195" s="356"/>
      <c r="R195" s="356"/>
      <c r="S195" s="356"/>
      <c r="T195" s="356"/>
      <c r="U195" s="356"/>
      <c r="V195" s="356"/>
      <c r="W195" s="356"/>
      <c r="X195" s="356"/>
      <c r="Y195" s="356"/>
      <c r="Z195" s="356"/>
      <c r="AA195" s="356"/>
      <c r="AB195" s="356"/>
      <c r="AC195" s="356"/>
      <c r="AD195" s="310">
        <f>'Art. 121'!AF193</f>
        <v>2</v>
      </c>
      <c r="AE195" s="94">
        <f t="shared" si="42"/>
        <v>0.32467532467532467</v>
      </c>
      <c r="AF195">
        <f t="shared" si="43"/>
        <v>1</v>
      </c>
      <c r="AG195" s="92">
        <f t="shared" si="44"/>
        <v>1</v>
      </c>
      <c r="AH195" s="95">
        <f t="shared" si="45"/>
        <v>1</v>
      </c>
      <c r="AI195" s="96">
        <f t="shared" si="46"/>
        <v>0.14285714285714285</v>
      </c>
      <c r="AJ195" s="96">
        <f t="shared" si="47"/>
        <v>0.14285714285714285</v>
      </c>
      <c r="AK195" s="96">
        <f t="shared" si="48"/>
        <v>0.32467532467532467</v>
      </c>
    </row>
    <row r="196" spans="1:37" ht="24.9" customHeight="1" x14ac:dyDescent="0.25">
      <c r="A196" s="356" t="s">
        <v>282</v>
      </c>
      <c r="B196" s="356"/>
      <c r="C196" s="356"/>
      <c r="D196" s="356"/>
      <c r="E196" s="356"/>
      <c r="F196" s="356"/>
      <c r="G196" s="356"/>
      <c r="H196" s="356"/>
      <c r="I196" s="356"/>
      <c r="J196" s="356"/>
      <c r="K196" s="356"/>
      <c r="L196" s="356"/>
      <c r="M196" s="356"/>
      <c r="N196" s="356"/>
      <c r="O196" s="356"/>
      <c r="P196" s="356"/>
      <c r="Q196" s="356"/>
      <c r="R196" s="356"/>
      <c r="S196" s="356"/>
      <c r="T196" s="356"/>
      <c r="U196" s="356"/>
      <c r="V196" s="356"/>
      <c r="W196" s="356"/>
      <c r="X196" s="356"/>
      <c r="Y196" s="356"/>
      <c r="Z196" s="356"/>
      <c r="AA196" s="356"/>
      <c r="AB196" s="356"/>
      <c r="AC196" s="356"/>
      <c r="AD196" s="310">
        <f>'Art. 121'!AF194</f>
        <v>2</v>
      </c>
      <c r="AE196" s="94">
        <f t="shared" si="42"/>
        <v>0.32467532467532467</v>
      </c>
      <c r="AF196">
        <f t="shared" si="43"/>
        <v>1</v>
      </c>
      <c r="AG196" s="92">
        <f t="shared" si="44"/>
        <v>1</v>
      </c>
      <c r="AH196" s="95">
        <f t="shared" si="45"/>
        <v>1</v>
      </c>
      <c r="AI196" s="96">
        <f t="shared" si="46"/>
        <v>0.14285714285714285</v>
      </c>
      <c r="AJ196" s="96">
        <f t="shared" si="47"/>
        <v>0.14285714285714285</v>
      </c>
      <c r="AK196" s="96">
        <f t="shared" si="48"/>
        <v>0.32467532467532467</v>
      </c>
    </row>
    <row r="197" spans="1:37" ht="24.9" customHeight="1" x14ac:dyDescent="0.25">
      <c r="A197" s="356" t="s">
        <v>283</v>
      </c>
      <c r="B197" s="356"/>
      <c r="C197" s="356"/>
      <c r="D197" s="356"/>
      <c r="E197" s="356"/>
      <c r="F197" s="356"/>
      <c r="G197" s="356"/>
      <c r="H197" s="356"/>
      <c r="I197" s="356"/>
      <c r="J197" s="356"/>
      <c r="K197" s="356"/>
      <c r="L197" s="356"/>
      <c r="M197" s="356"/>
      <c r="N197" s="356"/>
      <c r="O197" s="356"/>
      <c r="P197" s="356"/>
      <c r="Q197" s="356"/>
      <c r="R197" s="356"/>
      <c r="S197" s="356"/>
      <c r="T197" s="356"/>
      <c r="U197" s="356"/>
      <c r="V197" s="356"/>
      <c r="W197" s="356"/>
      <c r="X197" s="356"/>
      <c r="Y197" s="356"/>
      <c r="Z197" s="356"/>
      <c r="AA197" s="356"/>
      <c r="AB197" s="356"/>
      <c r="AC197" s="356"/>
      <c r="AD197" s="310">
        <f>'Art. 121'!AF195</f>
        <v>0</v>
      </c>
      <c r="AE197" s="94">
        <f t="shared" si="42"/>
        <v>0</v>
      </c>
      <c r="AF197">
        <f t="shared" si="43"/>
        <v>0</v>
      </c>
      <c r="AG197" s="92">
        <f t="shared" si="44"/>
        <v>1</v>
      </c>
      <c r="AH197" s="95">
        <f t="shared" si="45"/>
        <v>0</v>
      </c>
      <c r="AI197" s="96">
        <f t="shared" si="46"/>
        <v>0.14285714285714285</v>
      </c>
      <c r="AJ197" s="96">
        <f t="shared" si="47"/>
        <v>0</v>
      </c>
      <c r="AK197" s="96">
        <f t="shared" si="48"/>
        <v>0</v>
      </c>
    </row>
    <row r="198" spans="1:37" ht="24.9" customHeight="1" x14ac:dyDescent="0.25">
      <c r="A198" s="356" t="s">
        <v>284</v>
      </c>
      <c r="B198" s="356"/>
      <c r="C198" s="356"/>
      <c r="D198" s="356"/>
      <c r="E198" s="356"/>
      <c r="F198" s="356"/>
      <c r="G198" s="356"/>
      <c r="H198" s="356"/>
      <c r="I198" s="356"/>
      <c r="J198" s="356"/>
      <c r="K198" s="356"/>
      <c r="L198" s="356"/>
      <c r="M198" s="356"/>
      <c r="N198" s="356"/>
      <c r="O198" s="356"/>
      <c r="P198" s="356"/>
      <c r="Q198" s="356"/>
      <c r="R198" s="356"/>
      <c r="S198" s="356"/>
      <c r="T198" s="356"/>
      <c r="U198" s="356"/>
      <c r="V198" s="356"/>
      <c r="W198" s="356"/>
      <c r="X198" s="356"/>
      <c r="Y198" s="356"/>
      <c r="Z198" s="356"/>
      <c r="AA198" s="356"/>
      <c r="AB198" s="356"/>
      <c r="AC198" s="356"/>
      <c r="AD198" s="310">
        <f>'Art. 121'!AF196</f>
        <v>2</v>
      </c>
      <c r="AE198" s="94">
        <f t="shared" si="42"/>
        <v>0.32467532467532467</v>
      </c>
      <c r="AF198">
        <f t="shared" si="43"/>
        <v>1</v>
      </c>
      <c r="AG198" s="92">
        <f t="shared" si="44"/>
        <v>1</v>
      </c>
      <c r="AH198" s="95">
        <f t="shared" si="45"/>
        <v>1</v>
      </c>
      <c r="AI198" s="96">
        <f t="shared" si="46"/>
        <v>0.14285714285714285</v>
      </c>
      <c r="AJ198" s="96">
        <f t="shared" si="47"/>
        <v>0.14285714285714285</v>
      </c>
      <c r="AK198" s="96">
        <f t="shared" si="48"/>
        <v>0.32467532467532467</v>
      </c>
    </row>
    <row r="199" spans="1:37" ht="24.9" customHeight="1" x14ac:dyDescent="0.25">
      <c r="A199" s="356" t="s">
        <v>285</v>
      </c>
      <c r="B199" s="356"/>
      <c r="C199" s="356"/>
      <c r="D199" s="356"/>
      <c r="E199" s="356"/>
      <c r="F199" s="356"/>
      <c r="G199" s="356"/>
      <c r="H199" s="356"/>
      <c r="I199" s="356"/>
      <c r="J199" s="356"/>
      <c r="K199" s="356"/>
      <c r="L199" s="356"/>
      <c r="M199" s="356"/>
      <c r="N199" s="356"/>
      <c r="O199" s="356"/>
      <c r="P199" s="356"/>
      <c r="Q199" s="356"/>
      <c r="R199" s="356"/>
      <c r="S199" s="356"/>
      <c r="T199" s="356"/>
      <c r="U199" s="356"/>
      <c r="V199" s="356"/>
      <c r="W199" s="356"/>
      <c r="X199" s="356"/>
      <c r="Y199" s="356"/>
      <c r="Z199" s="356"/>
      <c r="AA199" s="356"/>
      <c r="AB199" s="356"/>
      <c r="AC199" s="356"/>
      <c r="AD199" s="310">
        <f>'Art. 121'!AF197</f>
        <v>2</v>
      </c>
      <c r="AE199" s="94">
        <f t="shared" si="42"/>
        <v>0.32467532467532467</v>
      </c>
      <c r="AF199">
        <f t="shared" si="43"/>
        <v>1</v>
      </c>
      <c r="AG199" s="92">
        <f t="shared" si="44"/>
        <v>1</v>
      </c>
      <c r="AH199" s="95">
        <f t="shared" si="45"/>
        <v>1</v>
      </c>
      <c r="AI199" s="96">
        <f t="shared" si="46"/>
        <v>0.14285714285714285</v>
      </c>
      <c r="AJ199" s="96">
        <f t="shared" si="47"/>
        <v>0.14285714285714285</v>
      </c>
      <c r="AK199" s="96">
        <f t="shared" si="48"/>
        <v>0.32467532467532467</v>
      </c>
    </row>
    <row r="200" spans="1:37" ht="24.9" customHeight="1" x14ac:dyDescent="0.25">
      <c r="A200" s="356" t="s">
        <v>286</v>
      </c>
      <c r="B200" s="356"/>
      <c r="C200" s="356"/>
      <c r="D200" s="356"/>
      <c r="E200" s="356"/>
      <c r="F200" s="356"/>
      <c r="G200" s="356"/>
      <c r="H200" s="356"/>
      <c r="I200" s="356"/>
      <c r="J200" s="356"/>
      <c r="K200" s="356"/>
      <c r="L200" s="356"/>
      <c r="M200" s="356"/>
      <c r="N200" s="356"/>
      <c r="O200" s="356"/>
      <c r="P200" s="356"/>
      <c r="Q200" s="356"/>
      <c r="R200" s="356"/>
      <c r="S200" s="356"/>
      <c r="T200" s="356"/>
      <c r="U200" s="356"/>
      <c r="V200" s="356"/>
      <c r="W200" s="356"/>
      <c r="X200" s="356"/>
      <c r="Y200" s="356"/>
      <c r="Z200" s="356"/>
      <c r="AA200" s="356"/>
      <c r="AB200" s="356"/>
      <c r="AC200" s="356"/>
      <c r="AD200" s="310">
        <f>'Art. 121'!AF198</f>
        <v>2</v>
      </c>
      <c r="AE200" s="94">
        <f t="shared" si="42"/>
        <v>0.32467532467532467</v>
      </c>
      <c r="AF200">
        <f t="shared" si="43"/>
        <v>1</v>
      </c>
      <c r="AG200" s="92">
        <f t="shared" si="44"/>
        <v>1</v>
      </c>
      <c r="AH200" s="95">
        <f t="shared" si="45"/>
        <v>1</v>
      </c>
      <c r="AI200" s="96">
        <f t="shared" si="46"/>
        <v>0.14285714285714285</v>
      </c>
      <c r="AJ200" s="96">
        <f t="shared" si="47"/>
        <v>0.14285714285714285</v>
      </c>
      <c r="AK200" s="96">
        <f t="shared" si="48"/>
        <v>0.32467532467532467</v>
      </c>
    </row>
    <row r="201" spans="1:37" ht="24.9" customHeight="1" x14ac:dyDescent="0.25">
      <c r="A201" s="356" t="s">
        <v>287</v>
      </c>
      <c r="B201" s="356"/>
      <c r="C201" s="356"/>
      <c r="D201" s="356"/>
      <c r="E201" s="356"/>
      <c r="F201" s="356"/>
      <c r="G201" s="356"/>
      <c r="H201" s="356"/>
      <c r="I201" s="356"/>
      <c r="J201" s="356"/>
      <c r="K201" s="356"/>
      <c r="L201" s="356"/>
      <c r="M201" s="356"/>
      <c r="N201" s="356"/>
      <c r="O201" s="356"/>
      <c r="P201" s="356"/>
      <c r="Q201" s="356"/>
      <c r="R201" s="356"/>
      <c r="S201" s="356"/>
      <c r="T201" s="356"/>
      <c r="U201" s="356"/>
      <c r="V201" s="356"/>
      <c r="W201" s="356"/>
      <c r="X201" s="356"/>
      <c r="Y201" s="356"/>
      <c r="Z201" s="356"/>
      <c r="AA201" s="356"/>
      <c r="AB201" s="356"/>
      <c r="AC201" s="356"/>
      <c r="AD201" s="310">
        <f>'Art. 121'!AF199</f>
        <v>2</v>
      </c>
      <c r="AE201" s="94">
        <f t="shared" si="42"/>
        <v>0.32467532467532467</v>
      </c>
      <c r="AF201">
        <f t="shared" si="43"/>
        <v>1</v>
      </c>
      <c r="AG201" s="92">
        <f t="shared" si="44"/>
        <v>1</v>
      </c>
      <c r="AH201" s="95">
        <f t="shared" si="45"/>
        <v>1</v>
      </c>
      <c r="AI201" s="96">
        <f t="shared" si="46"/>
        <v>0.14285714285714285</v>
      </c>
      <c r="AJ201" s="96">
        <f t="shared" si="47"/>
        <v>0.14285714285714285</v>
      </c>
      <c r="AK201" s="96">
        <f t="shared" si="48"/>
        <v>0.32467532467532467</v>
      </c>
    </row>
    <row r="202" spans="1:37" ht="24.9" customHeight="1" x14ac:dyDescent="0.25">
      <c r="A202" s="356" t="s">
        <v>288</v>
      </c>
      <c r="B202" s="356"/>
      <c r="C202" s="356"/>
      <c r="D202" s="356"/>
      <c r="E202" s="356"/>
      <c r="F202" s="356"/>
      <c r="G202" s="356"/>
      <c r="H202" s="356"/>
      <c r="I202" s="356"/>
      <c r="J202" s="356"/>
      <c r="K202" s="356"/>
      <c r="L202" s="356"/>
      <c r="M202" s="356"/>
      <c r="N202" s="356"/>
      <c r="O202" s="356"/>
      <c r="P202" s="356"/>
      <c r="Q202" s="356"/>
      <c r="R202" s="356"/>
      <c r="S202" s="356"/>
      <c r="T202" s="356"/>
      <c r="U202" s="356"/>
      <c r="V202" s="356"/>
      <c r="W202" s="356"/>
      <c r="X202" s="356"/>
      <c r="Y202" s="356"/>
      <c r="Z202" s="356"/>
      <c r="AA202" s="356"/>
      <c r="AB202" s="356"/>
      <c r="AC202" s="356"/>
      <c r="AD202" s="310">
        <f>'Art. 121'!AF200</f>
        <v>2</v>
      </c>
      <c r="AE202" s="94">
        <f t="shared" si="42"/>
        <v>0.32467532467532467</v>
      </c>
      <c r="AF202">
        <f t="shared" si="43"/>
        <v>1</v>
      </c>
      <c r="AG202" s="92">
        <f t="shared" si="44"/>
        <v>1</v>
      </c>
      <c r="AH202" s="95">
        <f t="shared" si="45"/>
        <v>1</v>
      </c>
      <c r="AI202" s="96">
        <f t="shared" si="46"/>
        <v>0.14285714285714285</v>
      </c>
      <c r="AJ202" s="96">
        <f t="shared" si="47"/>
        <v>0.14285714285714285</v>
      </c>
      <c r="AK202" s="96">
        <f t="shared" si="48"/>
        <v>0.32467532467532467</v>
      </c>
    </row>
    <row r="203" spans="1:37" ht="24.9" customHeight="1" x14ac:dyDescent="0.25">
      <c r="A203" s="356" t="s">
        <v>289</v>
      </c>
      <c r="B203" s="356"/>
      <c r="C203" s="356"/>
      <c r="D203" s="356"/>
      <c r="E203" s="356"/>
      <c r="F203" s="356"/>
      <c r="G203" s="356"/>
      <c r="H203" s="356"/>
      <c r="I203" s="356"/>
      <c r="J203" s="356"/>
      <c r="K203" s="356"/>
      <c r="L203" s="356"/>
      <c r="M203" s="356"/>
      <c r="N203" s="356"/>
      <c r="O203" s="356"/>
      <c r="P203" s="356"/>
      <c r="Q203" s="356"/>
      <c r="R203" s="356"/>
      <c r="S203" s="356"/>
      <c r="T203" s="356"/>
      <c r="U203" s="356"/>
      <c r="V203" s="356"/>
      <c r="W203" s="356"/>
      <c r="X203" s="356"/>
      <c r="Y203" s="356"/>
      <c r="Z203" s="356"/>
      <c r="AA203" s="356"/>
      <c r="AB203" s="356"/>
      <c r="AC203" s="356"/>
      <c r="AD203" s="310">
        <f>'Art. 121'!AF201</f>
        <v>2</v>
      </c>
      <c r="AE203" s="94">
        <f t="shared" si="42"/>
        <v>0.32467532467532467</v>
      </c>
      <c r="AF203">
        <f t="shared" si="43"/>
        <v>1</v>
      </c>
      <c r="AG203" s="92">
        <f t="shared" si="44"/>
        <v>1</v>
      </c>
      <c r="AH203" s="95">
        <f t="shared" si="45"/>
        <v>1</v>
      </c>
      <c r="AI203" s="96">
        <f t="shared" si="46"/>
        <v>0.14285714285714285</v>
      </c>
      <c r="AJ203" s="96">
        <f t="shared" si="47"/>
        <v>0.14285714285714285</v>
      </c>
      <c r="AK203" s="96">
        <f t="shared" si="48"/>
        <v>0.32467532467532467</v>
      </c>
    </row>
    <row r="204" spans="1:37" ht="24.9" customHeight="1" x14ac:dyDescent="0.25">
      <c r="A204" s="356" t="s">
        <v>290</v>
      </c>
      <c r="B204" s="356"/>
      <c r="C204" s="356"/>
      <c r="D204" s="356"/>
      <c r="E204" s="356"/>
      <c r="F204" s="356"/>
      <c r="G204" s="356"/>
      <c r="H204" s="356"/>
      <c r="I204" s="356"/>
      <c r="J204" s="356"/>
      <c r="K204" s="356"/>
      <c r="L204" s="356"/>
      <c r="M204" s="356"/>
      <c r="N204" s="356"/>
      <c r="O204" s="356"/>
      <c r="P204" s="356"/>
      <c r="Q204" s="356"/>
      <c r="R204" s="356"/>
      <c r="S204" s="356"/>
      <c r="T204" s="356"/>
      <c r="U204" s="356"/>
      <c r="V204" s="356"/>
      <c r="W204" s="356"/>
      <c r="X204" s="356"/>
      <c r="Y204" s="356"/>
      <c r="Z204" s="356"/>
      <c r="AA204" s="356"/>
      <c r="AB204" s="356"/>
      <c r="AC204" s="356"/>
      <c r="AD204" s="310">
        <f>'Art. 121'!AF202</f>
        <v>2</v>
      </c>
      <c r="AE204" s="94">
        <f t="shared" si="42"/>
        <v>0.32467532467532467</v>
      </c>
      <c r="AF204">
        <f t="shared" si="43"/>
        <v>1</v>
      </c>
      <c r="AG204" s="92">
        <f t="shared" si="44"/>
        <v>1</v>
      </c>
      <c r="AH204" s="95">
        <f t="shared" si="45"/>
        <v>1</v>
      </c>
      <c r="AI204" s="96">
        <f t="shared" si="46"/>
        <v>0.14285714285714285</v>
      </c>
      <c r="AJ204" s="96">
        <f t="shared" si="47"/>
        <v>0.14285714285714285</v>
      </c>
      <c r="AK204" s="96">
        <f t="shared" si="48"/>
        <v>0.32467532467532467</v>
      </c>
    </row>
    <row r="205" spans="1:37" ht="24.9" customHeight="1" x14ac:dyDescent="0.25">
      <c r="A205" s="356" t="s">
        <v>215</v>
      </c>
      <c r="B205" s="356"/>
      <c r="C205" s="356"/>
      <c r="D205" s="356"/>
      <c r="E205" s="356"/>
      <c r="F205" s="356"/>
      <c r="G205" s="356"/>
      <c r="H205" s="356"/>
      <c r="I205" s="356"/>
      <c r="J205" s="356"/>
      <c r="K205" s="356"/>
      <c r="L205" s="356"/>
      <c r="M205" s="356"/>
      <c r="N205" s="356"/>
      <c r="O205" s="356"/>
      <c r="P205" s="356"/>
      <c r="Q205" s="356"/>
      <c r="R205" s="356"/>
      <c r="S205" s="356"/>
      <c r="T205" s="356"/>
      <c r="U205" s="356"/>
      <c r="V205" s="356"/>
      <c r="W205" s="356"/>
      <c r="X205" s="356"/>
      <c r="Y205" s="356"/>
      <c r="Z205" s="356"/>
      <c r="AA205" s="356"/>
      <c r="AB205" s="356"/>
      <c r="AC205" s="356"/>
      <c r="AD205" s="310">
        <f>'Art. 121'!AF203</f>
        <v>2</v>
      </c>
      <c r="AE205" s="94">
        <f t="shared" si="42"/>
        <v>0.32467532467532467</v>
      </c>
      <c r="AF205">
        <f t="shared" si="43"/>
        <v>1</v>
      </c>
      <c r="AG205" s="92">
        <f t="shared" si="44"/>
        <v>1</v>
      </c>
      <c r="AH205" s="95">
        <f t="shared" si="45"/>
        <v>1</v>
      </c>
      <c r="AI205" s="96">
        <f t="shared" si="46"/>
        <v>0.14285714285714285</v>
      </c>
      <c r="AJ205" s="96">
        <f t="shared" si="47"/>
        <v>0.14285714285714285</v>
      </c>
      <c r="AK205" s="96">
        <f t="shared" si="48"/>
        <v>0.32467532467532467</v>
      </c>
    </row>
    <row r="206" spans="1:37" ht="24.9" customHeight="1" x14ac:dyDescent="0.25">
      <c r="A206" s="356" t="s">
        <v>291</v>
      </c>
      <c r="B206" s="356"/>
      <c r="C206" s="356"/>
      <c r="D206" s="356"/>
      <c r="E206" s="356"/>
      <c r="F206" s="356"/>
      <c r="G206" s="356"/>
      <c r="H206" s="356"/>
      <c r="I206" s="356"/>
      <c r="J206" s="356"/>
      <c r="K206" s="356"/>
      <c r="L206" s="356"/>
      <c r="M206" s="356"/>
      <c r="N206" s="356"/>
      <c r="O206" s="356"/>
      <c r="P206" s="356"/>
      <c r="Q206" s="356"/>
      <c r="R206" s="356"/>
      <c r="S206" s="356"/>
      <c r="T206" s="356"/>
      <c r="U206" s="356"/>
      <c r="V206" s="356"/>
      <c r="W206" s="356"/>
      <c r="X206" s="356"/>
      <c r="Y206" s="356"/>
      <c r="Z206" s="356"/>
      <c r="AA206" s="356"/>
      <c r="AB206" s="356"/>
      <c r="AC206" s="356"/>
      <c r="AD206" s="310">
        <f>'Art. 121'!AF204</f>
        <v>2</v>
      </c>
      <c r="AE206" s="94">
        <f t="shared" si="42"/>
        <v>0.32467532467532467</v>
      </c>
      <c r="AF206">
        <f t="shared" si="43"/>
        <v>1</v>
      </c>
      <c r="AG206" s="92">
        <f t="shared" si="44"/>
        <v>1</v>
      </c>
      <c r="AH206" s="95">
        <f t="shared" si="45"/>
        <v>1</v>
      </c>
      <c r="AI206" s="96">
        <f t="shared" si="46"/>
        <v>0.14285714285714285</v>
      </c>
      <c r="AJ206" s="96">
        <f t="shared" si="47"/>
        <v>0.14285714285714285</v>
      </c>
      <c r="AK206" s="96">
        <f t="shared" si="48"/>
        <v>0.32467532467532467</v>
      </c>
    </row>
    <row r="207" spans="1:37" ht="24.9" customHeight="1" x14ac:dyDescent="0.25">
      <c r="A207" s="356" t="s">
        <v>292</v>
      </c>
      <c r="B207" s="356"/>
      <c r="C207" s="356"/>
      <c r="D207" s="356"/>
      <c r="E207" s="356"/>
      <c r="F207" s="356"/>
      <c r="G207" s="356"/>
      <c r="H207" s="356"/>
      <c r="I207" s="356"/>
      <c r="J207" s="356"/>
      <c r="K207" s="356"/>
      <c r="L207" s="356"/>
      <c r="M207" s="356"/>
      <c r="N207" s="356"/>
      <c r="O207" s="356"/>
      <c r="P207" s="356"/>
      <c r="Q207" s="356"/>
      <c r="R207" s="356"/>
      <c r="S207" s="356"/>
      <c r="T207" s="356"/>
      <c r="U207" s="356"/>
      <c r="V207" s="356"/>
      <c r="W207" s="356"/>
      <c r="X207" s="356"/>
      <c r="Y207" s="356"/>
      <c r="Z207" s="356"/>
      <c r="AA207" s="356"/>
      <c r="AB207" s="356"/>
      <c r="AC207" s="356"/>
      <c r="AD207" s="310">
        <f>'Art. 121'!AF205</f>
        <v>2</v>
      </c>
      <c r="AE207" s="94">
        <f t="shared" si="42"/>
        <v>0.32467532467532467</v>
      </c>
      <c r="AF207">
        <f t="shared" si="43"/>
        <v>1</v>
      </c>
      <c r="AG207" s="92">
        <f t="shared" si="44"/>
        <v>1</v>
      </c>
      <c r="AH207" s="95">
        <f t="shared" si="45"/>
        <v>1</v>
      </c>
      <c r="AI207" s="96">
        <f t="shared" si="46"/>
        <v>0.14285714285714285</v>
      </c>
      <c r="AJ207" s="96">
        <f t="shared" si="47"/>
        <v>0.14285714285714285</v>
      </c>
      <c r="AK207" s="96">
        <f t="shared" si="48"/>
        <v>0.32467532467532467</v>
      </c>
    </row>
    <row r="208" spans="1:37" ht="24.9" customHeight="1" x14ac:dyDescent="0.25">
      <c r="A208" s="356" t="s">
        <v>293</v>
      </c>
      <c r="B208" s="356"/>
      <c r="C208" s="356"/>
      <c r="D208" s="356"/>
      <c r="E208" s="356"/>
      <c r="F208" s="356"/>
      <c r="G208" s="356"/>
      <c r="H208" s="356"/>
      <c r="I208" s="356"/>
      <c r="J208" s="356"/>
      <c r="K208" s="356"/>
      <c r="L208" s="356"/>
      <c r="M208" s="356"/>
      <c r="N208" s="356"/>
      <c r="O208" s="356"/>
      <c r="P208" s="356"/>
      <c r="Q208" s="356"/>
      <c r="R208" s="356"/>
      <c r="S208" s="356"/>
      <c r="T208" s="356"/>
      <c r="U208" s="356"/>
      <c r="V208" s="356"/>
      <c r="W208" s="356"/>
      <c r="X208" s="356"/>
      <c r="Y208" s="356"/>
      <c r="Z208" s="356"/>
      <c r="AA208" s="356"/>
      <c r="AB208" s="356"/>
      <c r="AC208" s="356"/>
      <c r="AD208" s="310">
        <f>'Art. 121'!AF206</f>
        <v>2</v>
      </c>
      <c r="AE208" s="94">
        <f t="shared" si="42"/>
        <v>0.32467532467532467</v>
      </c>
      <c r="AF208">
        <f t="shared" si="43"/>
        <v>1</v>
      </c>
      <c r="AG208" s="92">
        <f t="shared" si="44"/>
        <v>1</v>
      </c>
      <c r="AH208" s="95">
        <f t="shared" si="45"/>
        <v>1</v>
      </c>
      <c r="AI208" s="96">
        <f t="shared" si="46"/>
        <v>0.14285714285714285</v>
      </c>
      <c r="AJ208" s="96">
        <f t="shared" si="47"/>
        <v>0.14285714285714285</v>
      </c>
      <c r="AK208" s="96">
        <f t="shared" si="48"/>
        <v>0.32467532467532467</v>
      </c>
    </row>
    <row r="209" spans="1:37" ht="24.9" customHeight="1" x14ac:dyDescent="0.25">
      <c r="A209" s="356" t="s">
        <v>294</v>
      </c>
      <c r="B209" s="356"/>
      <c r="C209" s="356"/>
      <c r="D209" s="356"/>
      <c r="E209" s="356"/>
      <c r="F209" s="356"/>
      <c r="G209" s="356"/>
      <c r="H209" s="356"/>
      <c r="I209" s="356"/>
      <c r="J209" s="356"/>
      <c r="K209" s="356"/>
      <c r="L209" s="356"/>
      <c r="M209" s="356"/>
      <c r="N209" s="356"/>
      <c r="O209" s="356"/>
      <c r="P209" s="356"/>
      <c r="Q209" s="356"/>
      <c r="R209" s="356"/>
      <c r="S209" s="356"/>
      <c r="T209" s="356"/>
      <c r="U209" s="356"/>
      <c r="V209" s="356"/>
      <c r="W209" s="356"/>
      <c r="X209" s="356"/>
      <c r="Y209" s="356"/>
      <c r="Z209" s="356"/>
      <c r="AA209" s="356"/>
      <c r="AB209" s="356"/>
      <c r="AC209" s="356"/>
      <c r="AD209" s="310">
        <f>'Art. 121'!AF207</f>
        <v>2</v>
      </c>
      <c r="AE209" s="94">
        <f t="shared" si="42"/>
        <v>0.32467532467532467</v>
      </c>
      <c r="AF209">
        <f t="shared" si="43"/>
        <v>1</v>
      </c>
      <c r="AG209" s="92">
        <f t="shared" si="44"/>
        <v>1</v>
      </c>
      <c r="AH209" s="95">
        <f t="shared" si="45"/>
        <v>1</v>
      </c>
      <c r="AI209" s="96">
        <f t="shared" si="46"/>
        <v>0.14285714285714285</v>
      </c>
      <c r="AJ209" s="96">
        <f t="shared" si="47"/>
        <v>0.14285714285714285</v>
      </c>
      <c r="AK209" s="96">
        <f t="shared" si="48"/>
        <v>0.32467532467532467</v>
      </c>
    </row>
    <row r="210" spans="1:37" ht="24.9" customHeight="1" x14ac:dyDescent="0.25">
      <c r="A210" s="356" t="s">
        <v>295</v>
      </c>
      <c r="B210" s="356"/>
      <c r="C210" s="356"/>
      <c r="D210" s="356"/>
      <c r="E210" s="356"/>
      <c r="F210" s="356"/>
      <c r="G210" s="356"/>
      <c r="H210" s="356"/>
      <c r="I210" s="356"/>
      <c r="J210" s="356"/>
      <c r="K210" s="356"/>
      <c r="L210" s="356"/>
      <c r="M210" s="356"/>
      <c r="N210" s="356"/>
      <c r="O210" s="356"/>
      <c r="P210" s="356"/>
      <c r="Q210" s="356"/>
      <c r="R210" s="356"/>
      <c r="S210" s="356"/>
      <c r="T210" s="356"/>
      <c r="U210" s="356"/>
      <c r="V210" s="356"/>
      <c r="W210" s="356"/>
      <c r="X210" s="356"/>
      <c r="Y210" s="356"/>
      <c r="Z210" s="356"/>
      <c r="AA210" s="356"/>
      <c r="AB210" s="356"/>
      <c r="AC210" s="356"/>
      <c r="AD210" s="310">
        <f>'Art. 121'!AF208</f>
        <v>2</v>
      </c>
      <c r="AE210" s="94">
        <f t="shared" si="42"/>
        <v>0.32467532467532467</v>
      </c>
      <c r="AF210">
        <f t="shared" si="43"/>
        <v>1</v>
      </c>
      <c r="AG210" s="92">
        <f t="shared" si="44"/>
        <v>1</v>
      </c>
      <c r="AH210" s="95">
        <f t="shared" si="45"/>
        <v>1</v>
      </c>
      <c r="AI210" s="96">
        <f t="shared" si="46"/>
        <v>0.14285714285714285</v>
      </c>
      <c r="AJ210" s="96">
        <f t="shared" si="47"/>
        <v>0.14285714285714285</v>
      </c>
      <c r="AK210" s="96">
        <f t="shared" si="48"/>
        <v>0.32467532467532467</v>
      </c>
    </row>
    <row r="211" spans="1:37" ht="24.9" customHeight="1" x14ac:dyDescent="0.25">
      <c r="A211" s="356" t="s">
        <v>296</v>
      </c>
      <c r="B211" s="356"/>
      <c r="C211" s="356"/>
      <c r="D211" s="356"/>
      <c r="E211" s="356"/>
      <c r="F211" s="356"/>
      <c r="G211" s="356"/>
      <c r="H211" s="356"/>
      <c r="I211" s="356"/>
      <c r="J211" s="356"/>
      <c r="K211" s="356"/>
      <c r="L211" s="356"/>
      <c r="M211" s="356"/>
      <c r="N211" s="356"/>
      <c r="O211" s="356"/>
      <c r="P211" s="356"/>
      <c r="Q211" s="356"/>
      <c r="R211" s="356"/>
      <c r="S211" s="356"/>
      <c r="T211" s="356"/>
      <c r="U211" s="356"/>
      <c r="V211" s="356"/>
      <c r="W211" s="356"/>
      <c r="X211" s="356"/>
      <c r="Y211" s="356"/>
      <c r="Z211" s="356"/>
      <c r="AA211" s="356"/>
      <c r="AB211" s="356"/>
      <c r="AC211" s="356"/>
      <c r="AD211" s="310">
        <f>'Art. 121'!AF209</f>
        <v>2</v>
      </c>
      <c r="AE211" s="94">
        <f t="shared" si="42"/>
        <v>0.32467532467532467</v>
      </c>
      <c r="AF211">
        <f t="shared" si="43"/>
        <v>1</v>
      </c>
      <c r="AG211" s="92">
        <f t="shared" si="44"/>
        <v>1</v>
      </c>
      <c r="AH211" s="95">
        <f t="shared" si="45"/>
        <v>1</v>
      </c>
      <c r="AI211" s="96">
        <f t="shared" si="46"/>
        <v>0.14285714285714285</v>
      </c>
      <c r="AJ211" s="96">
        <f t="shared" si="47"/>
        <v>0.14285714285714285</v>
      </c>
      <c r="AK211" s="96">
        <f t="shared" si="48"/>
        <v>0.32467532467532467</v>
      </c>
    </row>
    <row r="212" spans="1:37" ht="24.9" customHeight="1" x14ac:dyDescent="0.25">
      <c r="A212" s="356" t="s">
        <v>297</v>
      </c>
      <c r="B212" s="356"/>
      <c r="C212" s="356"/>
      <c r="D212" s="356"/>
      <c r="E212" s="356"/>
      <c r="F212" s="356"/>
      <c r="G212" s="356"/>
      <c r="H212" s="356"/>
      <c r="I212" s="356"/>
      <c r="J212" s="356"/>
      <c r="K212" s="356"/>
      <c r="L212" s="356"/>
      <c r="M212" s="356"/>
      <c r="N212" s="356"/>
      <c r="O212" s="356"/>
      <c r="P212" s="356"/>
      <c r="Q212" s="356"/>
      <c r="R212" s="356"/>
      <c r="S212" s="356"/>
      <c r="T212" s="356"/>
      <c r="U212" s="356"/>
      <c r="V212" s="356"/>
      <c r="W212" s="356"/>
      <c r="X212" s="356"/>
      <c r="Y212" s="356"/>
      <c r="Z212" s="356"/>
      <c r="AA212" s="356"/>
      <c r="AB212" s="356"/>
      <c r="AC212" s="356"/>
      <c r="AD212" s="310">
        <f>'Art. 121'!AF210</f>
        <v>2</v>
      </c>
      <c r="AE212" s="94">
        <f t="shared" si="42"/>
        <v>0.32467532467532467</v>
      </c>
      <c r="AF212">
        <f t="shared" si="43"/>
        <v>1</v>
      </c>
      <c r="AG212" s="92">
        <f t="shared" si="44"/>
        <v>1</v>
      </c>
      <c r="AH212" s="95">
        <f t="shared" si="45"/>
        <v>1</v>
      </c>
      <c r="AI212" s="96">
        <f t="shared" si="46"/>
        <v>0.14285714285714285</v>
      </c>
      <c r="AJ212" s="96">
        <f t="shared" si="47"/>
        <v>0.14285714285714285</v>
      </c>
      <c r="AK212" s="96">
        <f t="shared" si="48"/>
        <v>0.32467532467532467</v>
      </c>
    </row>
    <row r="213" spans="1:37" ht="24.9" customHeight="1" x14ac:dyDescent="0.25">
      <c r="A213" s="356" t="s">
        <v>298</v>
      </c>
      <c r="B213" s="356"/>
      <c r="C213" s="356"/>
      <c r="D213" s="356"/>
      <c r="E213" s="356"/>
      <c r="F213" s="356"/>
      <c r="G213" s="356"/>
      <c r="H213" s="356"/>
      <c r="I213" s="356"/>
      <c r="J213" s="356"/>
      <c r="K213" s="356"/>
      <c r="L213" s="356"/>
      <c r="M213" s="356"/>
      <c r="N213" s="356"/>
      <c r="O213" s="356"/>
      <c r="P213" s="356"/>
      <c r="Q213" s="356"/>
      <c r="R213" s="356"/>
      <c r="S213" s="356"/>
      <c r="T213" s="356"/>
      <c r="U213" s="356"/>
      <c r="V213" s="356"/>
      <c r="W213" s="356"/>
      <c r="X213" s="356"/>
      <c r="Y213" s="356"/>
      <c r="Z213" s="356"/>
      <c r="AA213" s="356"/>
      <c r="AB213" s="356"/>
      <c r="AC213" s="356"/>
      <c r="AD213" s="310">
        <f>'Art. 121'!AF211</f>
        <v>2</v>
      </c>
      <c r="AE213" s="94">
        <f t="shared" si="42"/>
        <v>0.32467532467532467</v>
      </c>
      <c r="AF213">
        <f t="shared" si="43"/>
        <v>1</v>
      </c>
      <c r="AG213" s="92">
        <f t="shared" si="44"/>
        <v>1</v>
      </c>
      <c r="AH213" s="95">
        <f t="shared" si="45"/>
        <v>1</v>
      </c>
      <c r="AI213" s="96">
        <f t="shared" si="46"/>
        <v>0.14285714285714285</v>
      </c>
      <c r="AJ213" s="96">
        <f t="shared" si="47"/>
        <v>0.14285714285714285</v>
      </c>
      <c r="AK213" s="96">
        <f t="shared" si="48"/>
        <v>0.32467532467532467</v>
      </c>
    </row>
    <row r="214" spans="1:37" ht="24.9" customHeight="1" x14ac:dyDescent="0.25">
      <c r="A214" s="356" t="s">
        <v>299</v>
      </c>
      <c r="B214" s="356"/>
      <c r="C214" s="356"/>
      <c r="D214" s="356"/>
      <c r="E214" s="356"/>
      <c r="F214" s="356"/>
      <c r="G214" s="356"/>
      <c r="H214" s="356"/>
      <c r="I214" s="356"/>
      <c r="J214" s="356"/>
      <c r="K214" s="356"/>
      <c r="L214" s="356"/>
      <c r="M214" s="356"/>
      <c r="N214" s="356"/>
      <c r="O214" s="356"/>
      <c r="P214" s="356"/>
      <c r="Q214" s="356"/>
      <c r="R214" s="356"/>
      <c r="S214" s="356"/>
      <c r="T214" s="356"/>
      <c r="U214" s="356"/>
      <c r="V214" s="356"/>
      <c r="W214" s="356"/>
      <c r="X214" s="356"/>
      <c r="Y214" s="356"/>
      <c r="Z214" s="356"/>
      <c r="AA214" s="356"/>
      <c r="AB214" s="356"/>
      <c r="AC214" s="356"/>
      <c r="AD214" s="310">
        <f>'Art. 121'!AF212</f>
        <v>2</v>
      </c>
      <c r="AE214" s="94">
        <f t="shared" si="42"/>
        <v>0.32467532467532467</v>
      </c>
      <c r="AF214">
        <f t="shared" si="43"/>
        <v>1</v>
      </c>
      <c r="AG214" s="92">
        <f t="shared" si="44"/>
        <v>1</v>
      </c>
      <c r="AH214" s="95">
        <f t="shared" si="45"/>
        <v>1</v>
      </c>
      <c r="AI214" s="96">
        <f t="shared" si="46"/>
        <v>0.14285714285714285</v>
      </c>
      <c r="AJ214" s="96">
        <f t="shared" si="47"/>
        <v>0.14285714285714285</v>
      </c>
      <c r="AK214" s="96">
        <f t="shared" si="48"/>
        <v>0.32467532467532467</v>
      </c>
    </row>
    <row r="215" spans="1:37" ht="24.9" customHeight="1" x14ac:dyDescent="0.25">
      <c r="A215" s="383" t="s">
        <v>1698</v>
      </c>
      <c r="B215" s="383"/>
      <c r="C215" s="383"/>
      <c r="D215" s="383"/>
      <c r="E215" s="383"/>
      <c r="F215" s="383"/>
      <c r="G215" s="383"/>
      <c r="H215" s="383"/>
      <c r="I215" s="383"/>
      <c r="J215" s="383"/>
      <c r="K215" s="383"/>
      <c r="L215" s="383"/>
      <c r="M215" s="383"/>
      <c r="N215" s="383"/>
      <c r="O215" s="383"/>
      <c r="P215" s="383"/>
      <c r="Q215" s="383"/>
      <c r="R215" s="383"/>
      <c r="S215" s="383"/>
      <c r="T215" s="383"/>
      <c r="U215" s="383"/>
      <c r="V215" s="383"/>
      <c r="W215" s="383"/>
      <c r="X215" s="383"/>
      <c r="Y215" s="383"/>
      <c r="Z215" s="383"/>
      <c r="AA215" s="383"/>
      <c r="AB215" s="383"/>
      <c r="AC215" s="383"/>
      <c r="AD215" s="383"/>
      <c r="AE215" s="94">
        <f>SUM(AE193:AE214)</f>
        <v>6.818181818181821</v>
      </c>
      <c r="AF215" s="61"/>
      <c r="AG215" s="97">
        <f>SUM(AG193:AG214)</f>
        <v>22</v>
      </c>
      <c r="AH215" s="98"/>
      <c r="AI215" s="99"/>
      <c r="AJ215" s="99"/>
      <c r="AK215" s="99"/>
    </row>
    <row r="216" spans="1:37" ht="24.9" customHeight="1" x14ac:dyDescent="0.25">
      <c r="A216" s="384" t="s">
        <v>1699</v>
      </c>
      <c r="B216" s="384"/>
      <c r="C216" s="384"/>
      <c r="D216" s="384"/>
      <c r="E216" s="384"/>
      <c r="F216" s="384"/>
      <c r="G216" s="384"/>
      <c r="H216" s="384"/>
      <c r="I216" s="384"/>
      <c r="J216" s="384"/>
      <c r="K216" s="384"/>
      <c r="L216" s="384"/>
      <c r="M216" s="384"/>
      <c r="N216" s="384"/>
      <c r="O216" s="384"/>
      <c r="P216" s="384"/>
      <c r="Q216" s="384"/>
      <c r="R216" s="384"/>
      <c r="S216" s="384"/>
      <c r="T216" s="384"/>
      <c r="U216" s="384"/>
      <c r="V216" s="384"/>
      <c r="W216" s="384"/>
      <c r="X216" s="384"/>
      <c r="Y216" s="384"/>
      <c r="Z216" s="384"/>
      <c r="AA216" s="384"/>
      <c r="AB216" s="384"/>
      <c r="AC216" s="384"/>
      <c r="AD216" s="384"/>
      <c r="AE216" s="94">
        <f>AE215/$AE$23*100</f>
        <v>300.00000000000011</v>
      </c>
      <c r="AF216" s="61"/>
      <c r="AG216" s="97"/>
      <c r="AH216" s="98"/>
      <c r="AI216" s="99"/>
      <c r="AJ216" s="99"/>
      <c r="AK216" s="99"/>
    </row>
    <row r="217" spans="1:37" ht="24.9" customHeight="1" x14ac:dyDescent="0.25">
      <c r="A217" s="73"/>
      <c r="B217" s="73"/>
      <c r="C217" s="73"/>
      <c r="D217" s="73"/>
      <c r="E217" s="73"/>
      <c r="F217" s="73"/>
      <c r="G217" s="73"/>
      <c r="H217" s="73"/>
      <c r="I217" s="73"/>
      <c r="J217" s="73"/>
      <c r="K217" s="73"/>
      <c r="L217" s="73"/>
      <c r="M217" s="73"/>
      <c r="N217" s="73"/>
      <c r="O217" s="73"/>
      <c r="P217" s="73"/>
      <c r="Q217" s="100"/>
      <c r="R217" s="73"/>
      <c r="S217" s="73"/>
      <c r="T217" s="73"/>
      <c r="U217" s="73"/>
      <c r="V217" s="73"/>
      <c r="W217" s="73"/>
      <c r="X217" s="73"/>
      <c r="Y217" s="73"/>
      <c r="Z217" s="73"/>
      <c r="AA217" s="73"/>
      <c r="AB217" s="73"/>
      <c r="AC217" s="73"/>
      <c r="AD217" s="101"/>
      <c r="AE217" s="101"/>
    </row>
    <row r="218" spans="1:37" ht="24.9" customHeight="1" x14ac:dyDescent="0.25">
      <c r="A218" s="391" t="s">
        <v>198</v>
      </c>
      <c r="B218" s="391"/>
      <c r="C218" s="391"/>
      <c r="D218" s="391"/>
      <c r="E218" s="391"/>
      <c r="F218" s="391"/>
      <c r="G218" s="391"/>
      <c r="H218" s="391"/>
      <c r="I218" s="391"/>
      <c r="J218" s="391"/>
      <c r="K218" s="391"/>
      <c r="L218" s="391"/>
      <c r="M218" s="391"/>
      <c r="N218" s="391"/>
      <c r="O218" s="391"/>
      <c r="P218" s="391"/>
      <c r="Q218" s="391"/>
      <c r="R218" s="391"/>
      <c r="S218" s="391"/>
      <c r="T218" s="391"/>
      <c r="U218" s="391"/>
      <c r="V218" s="391"/>
      <c r="W218" s="391"/>
      <c r="X218" s="391"/>
      <c r="Y218" s="391"/>
      <c r="Z218" s="391"/>
      <c r="AA218" s="391"/>
      <c r="AB218" s="391"/>
      <c r="AC218" s="391"/>
      <c r="AD218" s="112" t="s">
        <v>187</v>
      </c>
      <c r="AE218" s="113" t="s">
        <v>7</v>
      </c>
      <c r="AF218" s="92" t="s">
        <v>1666</v>
      </c>
      <c r="AG218" s="92" t="s">
        <v>1667</v>
      </c>
      <c r="AH218" s="92" t="s">
        <v>1668</v>
      </c>
      <c r="AI218" s="93" t="s">
        <v>1669</v>
      </c>
      <c r="AJ218" s="92"/>
      <c r="AK218" s="93" t="s">
        <v>1670</v>
      </c>
    </row>
    <row r="219" spans="1:37" ht="24.9" customHeight="1" x14ac:dyDescent="0.25">
      <c r="A219" s="356" t="s">
        <v>300</v>
      </c>
      <c r="B219" s="356"/>
      <c r="C219" s="356"/>
      <c r="D219" s="356"/>
      <c r="E219" s="356"/>
      <c r="F219" s="356"/>
      <c r="G219" s="356"/>
      <c r="H219" s="356"/>
      <c r="I219" s="356"/>
      <c r="J219" s="356"/>
      <c r="K219" s="356"/>
      <c r="L219" s="356"/>
      <c r="M219" s="356"/>
      <c r="N219" s="356"/>
      <c r="O219" s="356"/>
      <c r="P219" s="356"/>
      <c r="Q219" s="356"/>
      <c r="R219" s="356"/>
      <c r="S219" s="356"/>
      <c r="T219" s="356"/>
      <c r="U219" s="356"/>
      <c r="V219" s="356"/>
      <c r="W219" s="356"/>
      <c r="X219" s="356"/>
      <c r="Y219" s="356"/>
      <c r="Z219" s="356"/>
      <c r="AA219" s="356"/>
      <c r="AB219" s="356"/>
      <c r="AC219" s="356"/>
      <c r="AD219" s="310">
        <f>'Art. 121'!AF215</f>
        <v>2</v>
      </c>
      <c r="AE219" s="94">
        <f>IF(AG219=1,AK219,AG219)</f>
        <v>0.32467532467532467</v>
      </c>
      <c r="AF219">
        <f>AD219/2</f>
        <v>1</v>
      </c>
      <c r="AG219" s="92">
        <f>IF(AND(AF219&gt;=0,AF219&lt;=1),1,"No aplica")</f>
        <v>1</v>
      </c>
      <c r="AH219" s="95">
        <f>AD219/(AG219*2)</f>
        <v>1</v>
      </c>
      <c r="AI219" s="96">
        <f>IF(AG219=1,AG219/$AG$32,"No aplica")</f>
        <v>0.14285714285714285</v>
      </c>
      <c r="AJ219" s="96">
        <f>AF219*AI219</f>
        <v>0.14285714285714285</v>
      </c>
      <c r="AK219" s="96">
        <f>AJ219*$AE$23</f>
        <v>0.32467532467532467</v>
      </c>
    </row>
    <row r="220" spans="1:37" ht="24.9" customHeight="1" x14ac:dyDescent="0.25">
      <c r="A220" s="356" t="s">
        <v>301</v>
      </c>
      <c r="B220" s="356"/>
      <c r="C220" s="356"/>
      <c r="D220" s="356"/>
      <c r="E220" s="356"/>
      <c r="F220" s="356"/>
      <c r="G220" s="356"/>
      <c r="H220" s="356"/>
      <c r="I220" s="356"/>
      <c r="J220" s="356"/>
      <c r="K220" s="356"/>
      <c r="L220" s="356"/>
      <c r="M220" s="356"/>
      <c r="N220" s="356"/>
      <c r="O220" s="356"/>
      <c r="P220" s="356"/>
      <c r="Q220" s="356"/>
      <c r="R220" s="356"/>
      <c r="S220" s="356"/>
      <c r="T220" s="356"/>
      <c r="U220" s="356"/>
      <c r="V220" s="356"/>
      <c r="W220" s="356"/>
      <c r="X220" s="356"/>
      <c r="Y220" s="356"/>
      <c r="Z220" s="356"/>
      <c r="AA220" s="356"/>
      <c r="AB220" s="356"/>
      <c r="AC220" s="356"/>
      <c r="AD220" s="310">
        <f>'Art. 121'!AF216</f>
        <v>2</v>
      </c>
      <c r="AE220" s="94">
        <f>IF(AG220=1,AK220,AG220)</f>
        <v>0.32467532467532467</v>
      </c>
      <c r="AF220">
        <f>AD220/2</f>
        <v>1</v>
      </c>
      <c r="AG220" s="92">
        <f>IF(AND(AF220&gt;=0,AF220&lt;=1),1,"No aplica")</f>
        <v>1</v>
      </c>
      <c r="AH220" s="95">
        <f>AD220/(AG220*2)</f>
        <v>1</v>
      </c>
      <c r="AI220" s="96">
        <f>IF(AG220=1,AG220/$AG$32,"No aplica")</f>
        <v>0.14285714285714285</v>
      </c>
      <c r="AJ220" s="96">
        <f>AF220*AI220</f>
        <v>0.14285714285714285</v>
      </c>
      <c r="AK220" s="96">
        <f>AJ220*$AE$23</f>
        <v>0.32467532467532467</v>
      </c>
    </row>
    <row r="221" spans="1:37" ht="24.9" customHeight="1" x14ac:dyDescent="0.25">
      <c r="A221" s="356" t="s">
        <v>302</v>
      </c>
      <c r="B221" s="356"/>
      <c r="C221" s="356"/>
      <c r="D221" s="356"/>
      <c r="E221" s="356"/>
      <c r="F221" s="356"/>
      <c r="G221" s="356"/>
      <c r="H221" s="356"/>
      <c r="I221" s="356"/>
      <c r="J221" s="356"/>
      <c r="K221" s="356"/>
      <c r="L221" s="356"/>
      <c r="M221" s="356"/>
      <c r="N221" s="356"/>
      <c r="O221" s="356"/>
      <c r="P221" s="356"/>
      <c r="Q221" s="356"/>
      <c r="R221" s="356"/>
      <c r="S221" s="356"/>
      <c r="T221" s="356"/>
      <c r="U221" s="356"/>
      <c r="V221" s="356"/>
      <c r="W221" s="356"/>
      <c r="X221" s="356"/>
      <c r="Y221" s="356"/>
      <c r="Z221" s="356"/>
      <c r="AA221" s="356"/>
      <c r="AB221" s="356"/>
      <c r="AC221" s="356"/>
      <c r="AD221" s="310">
        <f>'Art. 121'!AF217</f>
        <v>2</v>
      </c>
      <c r="AE221" s="94">
        <f>IF(AG221=1,AK221,AG221)</f>
        <v>0.32467532467532467</v>
      </c>
      <c r="AF221">
        <f>AD221/2</f>
        <v>1</v>
      </c>
      <c r="AG221" s="92">
        <f>IF(AND(AF221&gt;=0,AF221&lt;=1),1,"No aplica")</f>
        <v>1</v>
      </c>
      <c r="AH221" s="95">
        <f>AD221/(AG221*2)</f>
        <v>1</v>
      </c>
      <c r="AI221" s="96">
        <f>IF(AG221=1,AG221/$AG$32,"No aplica")</f>
        <v>0.14285714285714285</v>
      </c>
      <c r="AJ221" s="96">
        <f>AF221*AI221</f>
        <v>0.14285714285714285</v>
      </c>
      <c r="AK221" s="96">
        <f>AJ221*$AE$23</f>
        <v>0.32467532467532467</v>
      </c>
    </row>
    <row r="222" spans="1:37" ht="24.9" customHeight="1" x14ac:dyDescent="0.25">
      <c r="A222" s="356" t="s">
        <v>303</v>
      </c>
      <c r="B222" s="356"/>
      <c r="C222" s="356"/>
      <c r="D222" s="356"/>
      <c r="E222" s="356"/>
      <c r="F222" s="356"/>
      <c r="G222" s="356"/>
      <c r="H222" s="356"/>
      <c r="I222" s="356"/>
      <c r="J222" s="356"/>
      <c r="K222" s="356"/>
      <c r="L222" s="356"/>
      <c r="M222" s="356"/>
      <c r="N222" s="356"/>
      <c r="O222" s="356"/>
      <c r="P222" s="356"/>
      <c r="Q222" s="356"/>
      <c r="R222" s="356"/>
      <c r="S222" s="356"/>
      <c r="T222" s="356"/>
      <c r="U222" s="356"/>
      <c r="V222" s="356"/>
      <c r="W222" s="356"/>
      <c r="X222" s="356"/>
      <c r="Y222" s="356"/>
      <c r="Z222" s="356"/>
      <c r="AA222" s="356"/>
      <c r="AB222" s="356"/>
      <c r="AC222" s="356"/>
      <c r="AD222" s="310">
        <f>'Art. 121'!AF218</f>
        <v>2</v>
      </c>
      <c r="AE222" s="94">
        <f>IF(AG222=1,AK222,AG222)</f>
        <v>0.32467532467532467</v>
      </c>
      <c r="AF222">
        <f>AD222/2</f>
        <v>1</v>
      </c>
      <c r="AG222" s="92">
        <f>IF(AND(AF222&gt;=0,AF222&lt;=1),1,"No aplica")</f>
        <v>1</v>
      </c>
      <c r="AH222" s="95">
        <f>AD222/(AG222*2)</f>
        <v>1</v>
      </c>
      <c r="AI222" s="96">
        <f>IF(AG222=1,AG222/$AG$32,"No aplica")</f>
        <v>0.14285714285714285</v>
      </c>
      <c r="AJ222" s="96">
        <f>AF222*AI222</f>
        <v>0.14285714285714285</v>
      </c>
      <c r="AK222" s="96">
        <f>AJ222*$AE$23</f>
        <v>0.32467532467532467</v>
      </c>
    </row>
    <row r="223" spans="1:37" ht="24.9" customHeight="1" x14ac:dyDescent="0.25">
      <c r="A223" s="356" t="s">
        <v>304</v>
      </c>
      <c r="B223" s="356"/>
      <c r="C223" s="356"/>
      <c r="D223" s="356"/>
      <c r="E223" s="356"/>
      <c r="F223" s="356"/>
      <c r="G223" s="356"/>
      <c r="H223" s="356"/>
      <c r="I223" s="356"/>
      <c r="J223" s="356"/>
      <c r="K223" s="356"/>
      <c r="L223" s="356"/>
      <c r="M223" s="356"/>
      <c r="N223" s="356"/>
      <c r="O223" s="356"/>
      <c r="P223" s="356"/>
      <c r="Q223" s="356"/>
      <c r="R223" s="356"/>
      <c r="S223" s="356"/>
      <c r="T223" s="356"/>
      <c r="U223" s="356"/>
      <c r="V223" s="356"/>
      <c r="W223" s="356"/>
      <c r="X223" s="356"/>
      <c r="Y223" s="356"/>
      <c r="Z223" s="356"/>
      <c r="AA223" s="356"/>
      <c r="AB223" s="356"/>
      <c r="AC223" s="356"/>
      <c r="AD223" s="310">
        <f>'Art. 121'!AF219</f>
        <v>2</v>
      </c>
      <c r="AE223" s="94">
        <f>IF(AG223=1,AK223,AG223)</f>
        <v>0.32467532467532467</v>
      </c>
      <c r="AF223">
        <f>AD223/2</f>
        <v>1</v>
      </c>
      <c r="AG223" s="92">
        <f>IF(AND(AF223&gt;=0,AF223&lt;=1),1,"No aplica")</f>
        <v>1</v>
      </c>
      <c r="AH223" s="95">
        <f>AD223/(AG223*2)</f>
        <v>1</v>
      </c>
      <c r="AI223" s="96">
        <f>IF(AG223=1,AG223/$AG$32,"No aplica")</f>
        <v>0.14285714285714285</v>
      </c>
      <c r="AJ223" s="96">
        <f>AF223*AI223</f>
        <v>0.14285714285714285</v>
      </c>
      <c r="AK223" s="96">
        <f>AJ223*$AE$23</f>
        <v>0.32467532467532467</v>
      </c>
    </row>
    <row r="224" spans="1:37" ht="24.9" customHeight="1" x14ac:dyDescent="0.25">
      <c r="A224" s="383" t="s">
        <v>1700</v>
      </c>
      <c r="B224" s="383"/>
      <c r="C224" s="383"/>
      <c r="D224" s="383"/>
      <c r="E224" s="383"/>
      <c r="F224" s="383"/>
      <c r="G224" s="383"/>
      <c r="H224" s="383"/>
      <c r="I224" s="383"/>
      <c r="J224" s="383"/>
      <c r="K224" s="383"/>
      <c r="L224" s="383"/>
      <c r="M224" s="383"/>
      <c r="N224" s="383"/>
      <c r="O224" s="383"/>
      <c r="P224" s="383"/>
      <c r="Q224" s="383"/>
      <c r="R224" s="383"/>
      <c r="S224" s="383"/>
      <c r="T224" s="383"/>
      <c r="U224" s="383"/>
      <c r="V224" s="383"/>
      <c r="W224" s="383"/>
      <c r="X224" s="383"/>
      <c r="Y224" s="383"/>
      <c r="Z224" s="383"/>
      <c r="AA224" s="383"/>
      <c r="AB224" s="383"/>
      <c r="AC224" s="383"/>
      <c r="AD224" s="383"/>
      <c r="AE224" s="94">
        <f>SUM(AE219:AE223)</f>
        <v>1.6233766233766234</v>
      </c>
      <c r="AF224" s="61"/>
      <c r="AG224" s="97">
        <f>SUM(AG219:AG223)</f>
        <v>5</v>
      </c>
      <c r="AH224" s="98"/>
      <c r="AI224" s="99"/>
      <c r="AJ224" s="99"/>
      <c r="AK224" s="99"/>
    </row>
    <row r="225" spans="1:37" ht="24.9" customHeight="1" x14ac:dyDescent="0.25">
      <c r="A225" s="384" t="s">
        <v>1701</v>
      </c>
      <c r="B225" s="384"/>
      <c r="C225" s="384"/>
      <c r="D225" s="384"/>
      <c r="E225" s="384"/>
      <c r="F225" s="384"/>
      <c r="G225" s="384"/>
      <c r="H225" s="384"/>
      <c r="I225" s="384"/>
      <c r="J225" s="384"/>
      <c r="K225" s="384"/>
      <c r="L225" s="384"/>
      <c r="M225" s="384"/>
      <c r="N225" s="384"/>
      <c r="O225" s="384"/>
      <c r="P225" s="384"/>
      <c r="Q225" s="384"/>
      <c r="R225" s="384"/>
      <c r="S225" s="384"/>
      <c r="T225" s="384"/>
      <c r="U225" s="384"/>
      <c r="V225" s="384"/>
      <c r="W225" s="384"/>
      <c r="X225" s="384"/>
      <c r="Y225" s="384"/>
      <c r="Z225" s="384"/>
      <c r="AA225" s="384"/>
      <c r="AB225" s="384"/>
      <c r="AC225" s="384"/>
      <c r="AD225" s="384"/>
      <c r="AE225" s="94">
        <f>AE224/$AE$23*100</f>
        <v>71.428571428571416</v>
      </c>
      <c r="AF225" s="61"/>
      <c r="AG225" s="97"/>
      <c r="AH225" s="98"/>
      <c r="AI225" s="99"/>
      <c r="AJ225" s="99"/>
      <c r="AK225" s="99"/>
    </row>
    <row r="226" spans="1:37" ht="24.9" customHeight="1" x14ac:dyDescent="0.25">
      <c r="A226" s="107"/>
      <c r="B226" s="107"/>
      <c r="C226" s="107"/>
      <c r="D226" s="107"/>
      <c r="E226" s="107"/>
      <c r="F226" s="107"/>
      <c r="G226" s="107"/>
      <c r="H226" s="107"/>
      <c r="I226" s="107"/>
      <c r="J226" s="107"/>
      <c r="K226" s="107"/>
      <c r="L226" s="107"/>
      <c r="M226" s="107"/>
      <c r="N226" s="107"/>
      <c r="O226" s="107"/>
      <c r="P226" s="107"/>
      <c r="Q226" s="100"/>
      <c r="R226" s="107"/>
      <c r="S226" s="107"/>
      <c r="T226" s="107"/>
      <c r="U226" s="107"/>
      <c r="V226" s="107"/>
      <c r="W226" s="107"/>
      <c r="X226" s="107"/>
      <c r="Y226" s="107"/>
      <c r="Z226" s="107"/>
      <c r="AA226" s="107"/>
      <c r="AB226" s="107"/>
      <c r="AC226" s="107"/>
      <c r="AD226" s="101"/>
      <c r="AE226" s="101"/>
    </row>
    <row r="227" spans="1:37" ht="24.9" customHeight="1" x14ac:dyDescent="0.25">
      <c r="A227" s="107"/>
      <c r="B227" s="107"/>
      <c r="C227" s="107"/>
      <c r="D227" s="107"/>
      <c r="E227" s="107"/>
      <c r="F227" s="107"/>
      <c r="G227" s="107"/>
      <c r="H227" s="107"/>
      <c r="I227" s="107"/>
      <c r="J227" s="107"/>
      <c r="K227" s="107"/>
      <c r="L227" s="107"/>
      <c r="M227" s="107"/>
      <c r="N227" s="107"/>
      <c r="O227" s="107"/>
      <c r="P227" s="107"/>
      <c r="Q227" s="100"/>
      <c r="R227" s="107"/>
      <c r="S227" s="107"/>
      <c r="T227" s="107"/>
      <c r="U227" s="107"/>
      <c r="V227" s="107"/>
      <c r="W227" s="107"/>
      <c r="X227" s="107"/>
      <c r="Y227" s="107"/>
      <c r="Z227" s="107"/>
      <c r="AA227" s="107"/>
      <c r="AB227" s="107"/>
      <c r="AC227" s="107"/>
      <c r="AD227" s="101"/>
      <c r="AE227" s="101"/>
    </row>
    <row r="228" spans="1:37" ht="24.9" customHeight="1" x14ac:dyDescent="0.25">
      <c r="A228" s="390" t="s">
        <v>305</v>
      </c>
      <c r="B228" s="390"/>
      <c r="C228" s="390"/>
      <c r="D228" s="390"/>
      <c r="E228" s="390"/>
      <c r="F228" s="390"/>
      <c r="G228" s="390"/>
      <c r="H228" s="390"/>
      <c r="I228" s="390"/>
      <c r="J228" s="390"/>
      <c r="K228" s="390"/>
      <c r="L228" s="390"/>
      <c r="M228" s="390"/>
      <c r="N228" s="390"/>
      <c r="O228" s="390"/>
      <c r="P228" s="390"/>
      <c r="Q228" s="390"/>
      <c r="R228" s="390"/>
      <c r="S228" s="390"/>
      <c r="T228" s="390"/>
      <c r="U228" s="390"/>
      <c r="V228" s="390"/>
      <c r="W228" s="390"/>
      <c r="X228" s="390"/>
      <c r="Y228" s="390"/>
      <c r="Z228" s="390"/>
      <c r="AA228" s="390"/>
      <c r="AB228" s="390"/>
      <c r="AC228" s="390"/>
      <c r="AD228" s="390"/>
      <c r="AE228" s="390"/>
    </row>
    <row r="229" spans="1:37" ht="24.9" customHeight="1" x14ac:dyDescent="0.25">
      <c r="A229" s="109"/>
      <c r="B229" s="110"/>
      <c r="C229" s="110"/>
      <c r="D229" s="110"/>
      <c r="E229" s="110"/>
      <c r="F229" s="110"/>
      <c r="G229" s="110"/>
      <c r="H229" s="110"/>
      <c r="I229" s="110"/>
      <c r="J229" s="110"/>
      <c r="K229" s="110"/>
      <c r="L229" s="110"/>
      <c r="M229" s="110"/>
      <c r="N229" s="110"/>
      <c r="O229" s="110"/>
      <c r="P229" s="110"/>
      <c r="Q229" s="111"/>
      <c r="R229" s="110"/>
      <c r="S229" s="110"/>
      <c r="T229" s="110"/>
      <c r="U229" s="110"/>
      <c r="V229" s="110"/>
      <c r="W229" s="110"/>
      <c r="X229" s="110"/>
      <c r="Y229" s="110"/>
      <c r="Z229" s="110"/>
      <c r="AA229" s="110"/>
      <c r="AB229" s="110"/>
      <c r="AC229" s="110"/>
      <c r="AD229" s="89"/>
      <c r="AE229" s="89"/>
    </row>
    <row r="230" spans="1:37" ht="24.9" customHeight="1" x14ac:dyDescent="0.25">
      <c r="A230" s="73"/>
      <c r="B230" s="73"/>
      <c r="C230" s="73"/>
      <c r="D230" s="73"/>
      <c r="E230" s="73"/>
      <c r="F230" s="73"/>
      <c r="G230" s="73"/>
      <c r="H230" s="73"/>
      <c r="I230" s="73"/>
      <c r="J230" s="73"/>
      <c r="K230" s="73"/>
      <c r="L230" s="73"/>
      <c r="M230" s="73"/>
      <c r="N230" s="73"/>
      <c r="O230" s="73"/>
      <c r="P230" s="73"/>
      <c r="Q230" s="100"/>
      <c r="R230" s="73"/>
      <c r="S230" s="73"/>
      <c r="T230" s="73"/>
      <c r="U230" s="73"/>
      <c r="V230" s="73"/>
      <c r="W230" s="73"/>
      <c r="X230" s="73"/>
      <c r="Y230" s="73"/>
      <c r="Z230" s="73"/>
      <c r="AA230" s="73"/>
      <c r="AB230" s="73"/>
      <c r="AC230" s="73"/>
      <c r="AD230" s="101"/>
      <c r="AE230" s="101"/>
    </row>
    <row r="231" spans="1:37" ht="24.9" customHeight="1" x14ac:dyDescent="0.25">
      <c r="A231" s="387" t="s">
        <v>163</v>
      </c>
      <c r="B231" s="387"/>
      <c r="C231" s="387"/>
      <c r="D231" s="387"/>
      <c r="E231" s="387"/>
      <c r="F231" s="387"/>
      <c r="G231" s="387"/>
      <c r="H231" s="387"/>
      <c r="I231" s="387"/>
      <c r="J231" s="387"/>
      <c r="K231" s="387"/>
      <c r="L231" s="387"/>
      <c r="M231" s="387"/>
      <c r="N231" s="387"/>
      <c r="O231" s="387"/>
      <c r="P231" s="387"/>
      <c r="Q231" s="387"/>
      <c r="R231" s="387"/>
      <c r="S231" s="387"/>
      <c r="T231" s="387"/>
      <c r="U231" s="387"/>
      <c r="V231" s="387"/>
      <c r="W231" s="387"/>
      <c r="X231" s="387"/>
      <c r="Y231" s="387"/>
      <c r="Z231" s="387"/>
      <c r="AA231" s="387"/>
      <c r="AB231" s="387"/>
      <c r="AC231" s="387"/>
      <c r="AD231" s="66" t="s">
        <v>187</v>
      </c>
      <c r="AE231" s="306" t="s">
        <v>7</v>
      </c>
      <c r="AF231" s="92" t="s">
        <v>1666</v>
      </c>
      <c r="AG231" s="92" t="s">
        <v>1667</v>
      </c>
      <c r="AH231" s="92" t="s">
        <v>1668</v>
      </c>
      <c r="AI231" s="93" t="s">
        <v>1669</v>
      </c>
      <c r="AJ231" s="92"/>
      <c r="AK231" s="93" t="s">
        <v>1670</v>
      </c>
    </row>
    <row r="232" spans="1:37" ht="24.9" customHeight="1" x14ac:dyDescent="0.25">
      <c r="A232" s="356" t="s">
        <v>190</v>
      </c>
      <c r="B232" s="356"/>
      <c r="C232" s="356"/>
      <c r="D232" s="356"/>
      <c r="E232" s="356"/>
      <c r="F232" s="356"/>
      <c r="G232" s="356"/>
      <c r="H232" s="356"/>
      <c r="I232" s="356"/>
      <c r="J232" s="356"/>
      <c r="K232" s="356"/>
      <c r="L232" s="356"/>
      <c r="M232" s="356"/>
      <c r="N232" s="356"/>
      <c r="O232" s="356"/>
      <c r="P232" s="356"/>
      <c r="Q232" s="356"/>
      <c r="R232" s="356"/>
      <c r="S232" s="356"/>
      <c r="T232" s="356"/>
      <c r="U232" s="356"/>
      <c r="V232" s="356"/>
      <c r="W232" s="356"/>
      <c r="X232" s="356"/>
      <c r="Y232" s="356"/>
      <c r="Z232" s="356"/>
      <c r="AA232" s="356"/>
      <c r="AB232" s="356"/>
      <c r="AC232" s="356"/>
      <c r="AD232" s="310">
        <f>'Art. 121'!AF228</f>
        <v>2</v>
      </c>
      <c r="AE232" s="94">
        <f t="shared" ref="AE232:AE242" si="49">IF(AG232=1,AK232,AG232)</f>
        <v>0.32467532467532467</v>
      </c>
      <c r="AF232">
        <f t="shared" ref="AF232:AF242" si="50">AD232/2</f>
        <v>1</v>
      </c>
      <c r="AG232" s="92">
        <f t="shared" ref="AG232:AG242" si="51">IF(AND(AF232&gt;=0,AF232&lt;=1),1,"No aplica")</f>
        <v>1</v>
      </c>
      <c r="AH232" s="95">
        <f t="shared" ref="AH232:AH242" si="52">AD232/(AG232*2)</f>
        <v>1</v>
      </c>
      <c r="AI232" s="96">
        <f t="shared" ref="AI232:AI242" si="53">IF(AG232=1,AG232/$AG$32,"No aplica")</f>
        <v>0.14285714285714285</v>
      </c>
      <c r="AJ232" s="96">
        <f t="shared" ref="AJ232:AJ242" si="54">AF232*AI232</f>
        <v>0.14285714285714285</v>
      </c>
      <c r="AK232" s="96">
        <f t="shared" ref="AK232:AK242" si="55">AJ232*$AE$23</f>
        <v>0.32467532467532467</v>
      </c>
    </row>
    <row r="233" spans="1:37" ht="24.9" customHeight="1" x14ac:dyDescent="0.25">
      <c r="A233" s="356" t="s">
        <v>191</v>
      </c>
      <c r="B233" s="356"/>
      <c r="C233" s="356"/>
      <c r="D233" s="356"/>
      <c r="E233" s="356"/>
      <c r="F233" s="356"/>
      <c r="G233" s="356"/>
      <c r="H233" s="356"/>
      <c r="I233" s="356"/>
      <c r="J233" s="356"/>
      <c r="K233" s="356"/>
      <c r="L233" s="356"/>
      <c r="M233" s="356"/>
      <c r="N233" s="356"/>
      <c r="O233" s="356"/>
      <c r="P233" s="356"/>
      <c r="Q233" s="356"/>
      <c r="R233" s="356"/>
      <c r="S233" s="356"/>
      <c r="T233" s="356"/>
      <c r="U233" s="356"/>
      <c r="V233" s="356"/>
      <c r="W233" s="356"/>
      <c r="X233" s="356"/>
      <c r="Y233" s="356"/>
      <c r="Z233" s="356"/>
      <c r="AA233" s="356"/>
      <c r="AB233" s="356"/>
      <c r="AC233" s="356"/>
      <c r="AD233" s="310">
        <f>'Art. 121'!AF229</f>
        <v>2</v>
      </c>
      <c r="AE233" s="94">
        <f t="shared" si="49"/>
        <v>0.32467532467532467</v>
      </c>
      <c r="AF233">
        <f t="shared" si="50"/>
        <v>1</v>
      </c>
      <c r="AG233" s="92">
        <f t="shared" si="51"/>
        <v>1</v>
      </c>
      <c r="AH233" s="95">
        <f t="shared" si="52"/>
        <v>1</v>
      </c>
      <c r="AI233" s="96">
        <f t="shared" si="53"/>
        <v>0.14285714285714285</v>
      </c>
      <c r="AJ233" s="96">
        <f t="shared" si="54"/>
        <v>0.14285714285714285</v>
      </c>
      <c r="AK233" s="96">
        <f t="shared" si="55"/>
        <v>0.32467532467532467</v>
      </c>
    </row>
    <row r="234" spans="1:37" ht="24.9" customHeight="1" x14ac:dyDescent="0.25">
      <c r="A234" s="356" t="s">
        <v>312</v>
      </c>
      <c r="B234" s="356"/>
      <c r="C234" s="356"/>
      <c r="D234" s="356"/>
      <c r="E234" s="356"/>
      <c r="F234" s="356"/>
      <c r="G234" s="356"/>
      <c r="H234" s="356"/>
      <c r="I234" s="356"/>
      <c r="J234" s="356"/>
      <c r="K234" s="356"/>
      <c r="L234" s="356"/>
      <c r="M234" s="356"/>
      <c r="N234" s="356"/>
      <c r="O234" s="356"/>
      <c r="P234" s="356"/>
      <c r="Q234" s="356"/>
      <c r="R234" s="356"/>
      <c r="S234" s="356"/>
      <c r="T234" s="356"/>
      <c r="U234" s="356"/>
      <c r="V234" s="356"/>
      <c r="W234" s="356"/>
      <c r="X234" s="356"/>
      <c r="Y234" s="356"/>
      <c r="Z234" s="356"/>
      <c r="AA234" s="356"/>
      <c r="AB234" s="356"/>
      <c r="AC234" s="356"/>
      <c r="AD234" s="310">
        <f>'Art. 121'!AF230</f>
        <v>2</v>
      </c>
      <c r="AE234" s="94">
        <f t="shared" si="49"/>
        <v>0.32467532467532467</v>
      </c>
      <c r="AF234">
        <f t="shared" si="50"/>
        <v>1</v>
      </c>
      <c r="AG234" s="92">
        <f t="shared" si="51"/>
        <v>1</v>
      </c>
      <c r="AH234" s="95">
        <f t="shared" si="52"/>
        <v>1</v>
      </c>
      <c r="AI234" s="96">
        <f t="shared" si="53"/>
        <v>0.14285714285714285</v>
      </c>
      <c r="AJ234" s="96">
        <f t="shared" si="54"/>
        <v>0.14285714285714285</v>
      </c>
      <c r="AK234" s="96">
        <f t="shared" si="55"/>
        <v>0.32467532467532467</v>
      </c>
    </row>
    <row r="235" spans="1:37" ht="24.9" customHeight="1" x14ac:dyDescent="0.25">
      <c r="A235" s="356" t="s">
        <v>313</v>
      </c>
      <c r="B235" s="356"/>
      <c r="C235" s="356"/>
      <c r="D235" s="356"/>
      <c r="E235" s="356"/>
      <c r="F235" s="356"/>
      <c r="G235" s="356"/>
      <c r="H235" s="356"/>
      <c r="I235" s="356"/>
      <c r="J235" s="356"/>
      <c r="K235" s="356"/>
      <c r="L235" s="356"/>
      <c r="M235" s="356"/>
      <c r="N235" s="356"/>
      <c r="O235" s="356"/>
      <c r="P235" s="356"/>
      <c r="Q235" s="356"/>
      <c r="R235" s="356"/>
      <c r="S235" s="356"/>
      <c r="T235" s="356"/>
      <c r="U235" s="356"/>
      <c r="V235" s="356"/>
      <c r="W235" s="356"/>
      <c r="X235" s="356"/>
      <c r="Y235" s="356"/>
      <c r="Z235" s="356"/>
      <c r="AA235" s="356"/>
      <c r="AB235" s="356"/>
      <c r="AC235" s="356"/>
      <c r="AD235" s="310">
        <f>'Art. 121'!AF231</f>
        <v>2</v>
      </c>
      <c r="AE235" s="94">
        <f t="shared" si="49"/>
        <v>0.32467532467532467</v>
      </c>
      <c r="AF235">
        <f t="shared" si="50"/>
        <v>1</v>
      </c>
      <c r="AG235" s="92">
        <f t="shared" si="51"/>
        <v>1</v>
      </c>
      <c r="AH235" s="95">
        <f t="shared" si="52"/>
        <v>1</v>
      </c>
      <c r="AI235" s="96">
        <f t="shared" si="53"/>
        <v>0.14285714285714285</v>
      </c>
      <c r="AJ235" s="96">
        <f t="shared" si="54"/>
        <v>0.14285714285714285</v>
      </c>
      <c r="AK235" s="96">
        <f t="shared" si="55"/>
        <v>0.32467532467532467</v>
      </c>
    </row>
    <row r="236" spans="1:37" ht="24.9" customHeight="1" x14ac:dyDescent="0.25">
      <c r="A236" s="356" t="s">
        <v>314</v>
      </c>
      <c r="B236" s="356"/>
      <c r="C236" s="356"/>
      <c r="D236" s="356"/>
      <c r="E236" s="356"/>
      <c r="F236" s="356"/>
      <c r="G236" s="356"/>
      <c r="H236" s="356"/>
      <c r="I236" s="356"/>
      <c r="J236" s="356"/>
      <c r="K236" s="356"/>
      <c r="L236" s="356"/>
      <c r="M236" s="356"/>
      <c r="N236" s="356"/>
      <c r="O236" s="356"/>
      <c r="P236" s="356"/>
      <c r="Q236" s="356"/>
      <c r="R236" s="356"/>
      <c r="S236" s="356"/>
      <c r="T236" s="356"/>
      <c r="U236" s="356"/>
      <c r="V236" s="356"/>
      <c r="W236" s="356"/>
      <c r="X236" s="356"/>
      <c r="Y236" s="356"/>
      <c r="Z236" s="356"/>
      <c r="AA236" s="356"/>
      <c r="AB236" s="356"/>
      <c r="AC236" s="356"/>
      <c r="AD236" s="310">
        <f>'Art. 121'!AF232</f>
        <v>2</v>
      </c>
      <c r="AE236" s="94">
        <f t="shared" si="49"/>
        <v>0.32467532467532467</v>
      </c>
      <c r="AF236">
        <f t="shared" si="50"/>
        <v>1</v>
      </c>
      <c r="AG236" s="92">
        <f t="shared" si="51"/>
        <v>1</v>
      </c>
      <c r="AH236" s="95">
        <f t="shared" si="52"/>
        <v>1</v>
      </c>
      <c r="AI236" s="96">
        <f t="shared" si="53"/>
        <v>0.14285714285714285</v>
      </c>
      <c r="AJ236" s="96">
        <f t="shared" si="54"/>
        <v>0.14285714285714285</v>
      </c>
      <c r="AK236" s="96">
        <f t="shared" si="55"/>
        <v>0.32467532467532467</v>
      </c>
    </row>
    <row r="237" spans="1:37" ht="24.9" customHeight="1" x14ac:dyDescent="0.25">
      <c r="A237" s="356" t="s">
        <v>315</v>
      </c>
      <c r="B237" s="356"/>
      <c r="C237" s="356"/>
      <c r="D237" s="356"/>
      <c r="E237" s="356"/>
      <c r="F237" s="356"/>
      <c r="G237" s="356"/>
      <c r="H237" s="356"/>
      <c r="I237" s="356"/>
      <c r="J237" s="356"/>
      <c r="K237" s="356"/>
      <c r="L237" s="356"/>
      <c r="M237" s="356"/>
      <c r="N237" s="356"/>
      <c r="O237" s="356"/>
      <c r="P237" s="356"/>
      <c r="Q237" s="356"/>
      <c r="R237" s="356"/>
      <c r="S237" s="356"/>
      <c r="T237" s="356"/>
      <c r="U237" s="356"/>
      <c r="V237" s="356"/>
      <c r="W237" s="356"/>
      <c r="X237" s="356"/>
      <c r="Y237" s="356"/>
      <c r="Z237" s="356"/>
      <c r="AA237" s="356"/>
      <c r="AB237" s="356"/>
      <c r="AC237" s="356"/>
      <c r="AD237" s="310">
        <f>'Art. 121'!AF233</f>
        <v>2</v>
      </c>
      <c r="AE237" s="94">
        <f t="shared" si="49"/>
        <v>0.32467532467532467</v>
      </c>
      <c r="AF237">
        <f t="shared" si="50"/>
        <v>1</v>
      </c>
      <c r="AG237" s="92">
        <f t="shared" si="51"/>
        <v>1</v>
      </c>
      <c r="AH237" s="95">
        <f t="shared" si="52"/>
        <v>1</v>
      </c>
      <c r="AI237" s="96">
        <f t="shared" si="53"/>
        <v>0.14285714285714285</v>
      </c>
      <c r="AJ237" s="96">
        <f t="shared" si="54"/>
        <v>0.14285714285714285</v>
      </c>
      <c r="AK237" s="96">
        <f t="shared" si="55"/>
        <v>0.32467532467532467</v>
      </c>
    </row>
    <row r="238" spans="1:37" ht="24.9" customHeight="1" x14ac:dyDescent="0.25">
      <c r="A238" s="356" t="s">
        <v>316</v>
      </c>
      <c r="B238" s="356"/>
      <c r="C238" s="356"/>
      <c r="D238" s="356"/>
      <c r="E238" s="356"/>
      <c r="F238" s="356"/>
      <c r="G238" s="356"/>
      <c r="H238" s="356"/>
      <c r="I238" s="356"/>
      <c r="J238" s="356"/>
      <c r="K238" s="356"/>
      <c r="L238" s="356"/>
      <c r="M238" s="356"/>
      <c r="N238" s="356"/>
      <c r="O238" s="356"/>
      <c r="P238" s="356"/>
      <c r="Q238" s="356"/>
      <c r="R238" s="356"/>
      <c r="S238" s="356"/>
      <c r="T238" s="356"/>
      <c r="U238" s="356"/>
      <c r="V238" s="356"/>
      <c r="W238" s="356"/>
      <c r="X238" s="356"/>
      <c r="Y238" s="356"/>
      <c r="Z238" s="356"/>
      <c r="AA238" s="356"/>
      <c r="AB238" s="356"/>
      <c r="AC238" s="356"/>
      <c r="AD238" s="310">
        <f>'Art. 121'!AF234</f>
        <v>2</v>
      </c>
      <c r="AE238" s="94">
        <f t="shared" si="49"/>
        <v>0.32467532467532467</v>
      </c>
      <c r="AF238">
        <f t="shared" si="50"/>
        <v>1</v>
      </c>
      <c r="AG238" s="92">
        <f t="shared" si="51"/>
        <v>1</v>
      </c>
      <c r="AH238" s="95">
        <f t="shared" si="52"/>
        <v>1</v>
      </c>
      <c r="AI238" s="96">
        <f t="shared" si="53"/>
        <v>0.14285714285714285</v>
      </c>
      <c r="AJ238" s="96">
        <f t="shared" si="54"/>
        <v>0.14285714285714285</v>
      </c>
      <c r="AK238" s="96">
        <f t="shared" si="55"/>
        <v>0.32467532467532467</v>
      </c>
    </row>
    <row r="239" spans="1:37" ht="24.9" customHeight="1" x14ac:dyDescent="0.25">
      <c r="A239" s="356" t="s">
        <v>317</v>
      </c>
      <c r="B239" s="356"/>
      <c r="C239" s="356"/>
      <c r="D239" s="356"/>
      <c r="E239" s="356"/>
      <c r="F239" s="356"/>
      <c r="G239" s="356"/>
      <c r="H239" s="356"/>
      <c r="I239" s="356"/>
      <c r="J239" s="356"/>
      <c r="K239" s="356"/>
      <c r="L239" s="356"/>
      <c r="M239" s="356"/>
      <c r="N239" s="356"/>
      <c r="O239" s="356"/>
      <c r="P239" s="356"/>
      <c r="Q239" s="356"/>
      <c r="R239" s="356"/>
      <c r="S239" s="356"/>
      <c r="T239" s="356"/>
      <c r="U239" s="356"/>
      <c r="V239" s="356"/>
      <c r="W239" s="356"/>
      <c r="X239" s="356"/>
      <c r="Y239" s="356"/>
      <c r="Z239" s="356"/>
      <c r="AA239" s="356"/>
      <c r="AB239" s="356"/>
      <c r="AC239" s="356"/>
      <c r="AD239" s="310">
        <f>'Art. 121'!AF235</f>
        <v>2</v>
      </c>
      <c r="AE239" s="94">
        <f t="shared" si="49"/>
        <v>0.32467532467532467</v>
      </c>
      <c r="AF239">
        <f t="shared" si="50"/>
        <v>1</v>
      </c>
      <c r="AG239" s="92">
        <f t="shared" si="51"/>
        <v>1</v>
      </c>
      <c r="AH239" s="95">
        <f t="shared" si="52"/>
        <v>1</v>
      </c>
      <c r="AI239" s="96">
        <f t="shared" si="53"/>
        <v>0.14285714285714285</v>
      </c>
      <c r="AJ239" s="96">
        <f t="shared" si="54"/>
        <v>0.14285714285714285</v>
      </c>
      <c r="AK239" s="96">
        <f t="shared" si="55"/>
        <v>0.32467532467532467</v>
      </c>
    </row>
    <row r="240" spans="1:37" ht="24.9" customHeight="1" x14ac:dyDescent="0.25">
      <c r="A240" s="356" t="s">
        <v>318</v>
      </c>
      <c r="B240" s="356"/>
      <c r="C240" s="356"/>
      <c r="D240" s="356"/>
      <c r="E240" s="356"/>
      <c r="F240" s="356"/>
      <c r="G240" s="356"/>
      <c r="H240" s="356"/>
      <c r="I240" s="356"/>
      <c r="J240" s="356"/>
      <c r="K240" s="356"/>
      <c r="L240" s="356"/>
      <c r="M240" s="356"/>
      <c r="N240" s="356"/>
      <c r="O240" s="356"/>
      <c r="P240" s="356"/>
      <c r="Q240" s="356"/>
      <c r="R240" s="356"/>
      <c r="S240" s="356"/>
      <c r="T240" s="356"/>
      <c r="U240" s="356"/>
      <c r="V240" s="356"/>
      <c r="W240" s="356"/>
      <c r="X240" s="356"/>
      <c r="Y240" s="356"/>
      <c r="Z240" s="356"/>
      <c r="AA240" s="356"/>
      <c r="AB240" s="356"/>
      <c r="AC240" s="356"/>
      <c r="AD240" s="310">
        <f>'Art. 121'!AF236</f>
        <v>2</v>
      </c>
      <c r="AE240" s="94">
        <f t="shared" si="49"/>
        <v>0.32467532467532467</v>
      </c>
      <c r="AF240">
        <f t="shared" si="50"/>
        <v>1</v>
      </c>
      <c r="AG240" s="92">
        <f t="shared" si="51"/>
        <v>1</v>
      </c>
      <c r="AH240" s="95">
        <f t="shared" si="52"/>
        <v>1</v>
      </c>
      <c r="AI240" s="96">
        <f t="shared" si="53"/>
        <v>0.14285714285714285</v>
      </c>
      <c r="AJ240" s="96">
        <f t="shared" si="54"/>
        <v>0.14285714285714285</v>
      </c>
      <c r="AK240" s="96">
        <f t="shared" si="55"/>
        <v>0.32467532467532467</v>
      </c>
    </row>
    <row r="241" spans="1:37" ht="24.9" customHeight="1" x14ac:dyDescent="0.25">
      <c r="A241" s="356" t="s">
        <v>319</v>
      </c>
      <c r="B241" s="356"/>
      <c r="C241" s="356"/>
      <c r="D241" s="356"/>
      <c r="E241" s="356"/>
      <c r="F241" s="356"/>
      <c r="G241" s="356"/>
      <c r="H241" s="356"/>
      <c r="I241" s="356"/>
      <c r="J241" s="356"/>
      <c r="K241" s="356"/>
      <c r="L241" s="356"/>
      <c r="M241" s="356"/>
      <c r="N241" s="356"/>
      <c r="O241" s="356"/>
      <c r="P241" s="356"/>
      <c r="Q241" s="356"/>
      <c r="R241" s="356"/>
      <c r="S241" s="356"/>
      <c r="T241" s="356"/>
      <c r="U241" s="356"/>
      <c r="V241" s="356"/>
      <c r="W241" s="356"/>
      <c r="X241" s="356"/>
      <c r="Y241" s="356"/>
      <c r="Z241" s="356"/>
      <c r="AA241" s="356"/>
      <c r="AB241" s="356"/>
      <c r="AC241" s="356"/>
      <c r="AD241" s="310">
        <f>'Art. 121'!AF237</f>
        <v>2</v>
      </c>
      <c r="AE241" s="94">
        <f t="shared" si="49"/>
        <v>0.32467532467532467</v>
      </c>
      <c r="AF241">
        <f t="shared" si="50"/>
        <v>1</v>
      </c>
      <c r="AG241" s="92">
        <f t="shared" si="51"/>
        <v>1</v>
      </c>
      <c r="AH241" s="95">
        <f t="shared" si="52"/>
        <v>1</v>
      </c>
      <c r="AI241" s="96">
        <f t="shared" si="53"/>
        <v>0.14285714285714285</v>
      </c>
      <c r="AJ241" s="96">
        <f t="shared" si="54"/>
        <v>0.14285714285714285</v>
      </c>
      <c r="AK241" s="96">
        <f t="shared" si="55"/>
        <v>0.32467532467532467</v>
      </c>
    </row>
    <row r="242" spans="1:37" ht="24.9" customHeight="1" x14ac:dyDescent="0.25">
      <c r="A242" s="356" t="s">
        <v>320</v>
      </c>
      <c r="B242" s="356"/>
      <c r="C242" s="356"/>
      <c r="D242" s="356"/>
      <c r="E242" s="356"/>
      <c r="F242" s="356"/>
      <c r="G242" s="356"/>
      <c r="H242" s="356"/>
      <c r="I242" s="356"/>
      <c r="J242" s="356"/>
      <c r="K242" s="356"/>
      <c r="L242" s="356"/>
      <c r="M242" s="356"/>
      <c r="N242" s="356"/>
      <c r="O242" s="356"/>
      <c r="P242" s="356"/>
      <c r="Q242" s="356"/>
      <c r="R242" s="356"/>
      <c r="S242" s="356"/>
      <c r="T242" s="356"/>
      <c r="U242" s="356"/>
      <c r="V242" s="356"/>
      <c r="W242" s="356"/>
      <c r="X242" s="356"/>
      <c r="Y242" s="356"/>
      <c r="Z242" s="356"/>
      <c r="AA242" s="356"/>
      <c r="AB242" s="356"/>
      <c r="AC242" s="356"/>
      <c r="AD242" s="310">
        <f>'Art. 121'!AF238</f>
        <v>2</v>
      </c>
      <c r="AE242" s="94">
        <f t="shared" si="49"/>
        <v>0.32467532467532467</v>
      </c>
      <c r="AF242">
        <f t="shared" si="50"/>
        <v>1</v>
      </c>
      <c r="AG242" s="92">
        <f t="shared" si="51"/>
        <v>1</v>
      </c>
      <c r="AH242" s="95">
        <f t="shared" si="52"/>
        <v>1</v>
      </c>
      <c r="AI242" s="96">
        <f t="shared" si="53"/>
        <v>0.14285714285714285</v>
      </c>
      <c r="AJ242" s="96">
        <f t="shared" si="54"/>
        <v>0.14285714285714285</v>
      </c>
      <c r="AK242" s="96">
        <f t="shared" si="55"/>
        <v>0.32467532467532467</v>
      </c>
    </row>
    <row r="243" spans="1:37" ht="24.9" customHeight="1" x14ac:dyDescent="0.25">
      <c r="A243" s="383" t="s">
        <v>1702</v>
      </c>
      <c r="B243" s="383"/>
      <c r="C243" s="383"/>
      <c r="D243" s="383"/>
      <c r="E243" s="383"/>
      <c r="F243" s="383"/>
      <c r="G243" s="383"/>
      <c r="H243" s="383"/>
      <c r="I243" s="383"/>
      <c r="J243" s="383"/>
      <c r="K243" s="383"/>
      <c r="L243" s="383"/>
      <c r="M243" s="383"/>
      <c r="N243" s="383"/>
      <c r="O243" s="383"/>
      <c r="P243" s="383"/>
      <c r="Q243" s="383"/>
      <c r="R243" s="383"/>
      <c r="S243" s="383"/>
      <c r="T243" s="383"/>
      <c r="U243" s="383"/>
      <c r="V243" s="383"/>
      <c r="W243" s="383"/>
      <c r="X243" s="383"/>
      <c r="Y243" s="383"/>
      <c r="Z243" s="383"/>
      <c r="AA243" s="383"/>
      <c r="AB243" s="383"/>
      <c r="AC243" s="383"/>
      <c r="AD243" s="383"/>
      <c r="AE243" s="94">
        <f>SUM(AE232:AE242)</f>
        <v>3.5714285714285721</v>
      </c>
      <c r="AF243" s="61"/>
      <c r="AG243" s="97">
        <f>SUM(AG232:AG242)</f>
        <v>11</v>
      </c>
      <c r="AH243" s="98"/>
      <c r="AI243" s="99"/>
      <c r="AJ243" s="99"/>
      <c r="AK243" s="99"/>
    </row>
    <row r="244" spans="1:37" ht="24.9" customHeight="1" x14ac:dyDescent="0.25">
      <c r="A244" s="384" t="s">
        <v>1703</v>
      </c>
      <c r="B244" s="384"/>
      <c r="C244" s="384"/>
      <c r="D244" s="384"/>
      <c r="E244" s="384"/>
      <c r="F244" s="384"/>
      <c r="G244" s="384"/>
      <c r="H244" s="384"/>
      <c r="I244" s="384"/>
      <c r="J244" s="384"/>
      <c r="K244" s="384"/>
      <c r="L244" s="384"/>
      <c r="M244" s="384"/>
      <c r="N244" s="384"/>
      <c r="O244" s="384"/>
      <c r="P244" s="384"/>
      <c r="Q244" s="384"/>
      <c r="R244" s="384"/>
      <c r="S244" s="384"/>
      <c r="T244" s="384"/>
      <c r="U244" s="384"/>
      <c r="V244" s="384"/>
      <c r="W244" s="384"/>
      <c r="X244" s="384"/>
      <c r="Y244" s="384"/>
      <c r="Z244" s="384"/>
      <c r="AA244" s="384"/>
      <c r="AB244" s="384"/>
      <c r="AC244" s="384"/>
      <c r="AD244" s="384"/>
      <c r="AE244" s="94">
        <f>AE243/$AE$23*100</f>
        <v>157.14285714285717</v>
      </c>
      <c r="AF244" s="61"/>
      <c r="AG244" s="97"/>
      <c r="AH244" s="98"/>
      <c r="AI244" s="99"/>
      <c r="AJ244" s="99"/>
      <c r="AK244" s="99"/>
    </row>
    <row r="245" spans="1:37" ht="24.9" customHeight="1" x14ac:dyDescent="0.25">
      <c r="A245" s="73"/>
      <c r="B245" s="73"/>
      <c r="C245" s="73"/>
      <c r="D245" s="73"/>
      <c r="E245" s="73"/>
      <c r="F245" s="73"/>
      <c r="G245" s="73"/>
      <c r="H245" s="73"/>
      <c r="I245" s="73"/>
      <c r="J245" s="73"/>
      <c r="K245" s="73"/>
      <c r="L245" s="73"/>
      <c r="M245" s="73"/>
      <c r="N245" s="73"/>
      <c r="O245" s="73"/>
      <c r="P245" s="73"/>
      <c r="Q245" s="100"/>
      <c r="R245" s="73"/>
      <c r="S245" s="73"/>
      <c r="T245" s="73"/>
      <c r="U245" s="73"/>
      <c r="V245" s="73"/>
      <c r="W245" s="73"/>
      <c r="X245" s="73"/>
      <c r="Y245" s="73"/>
      <c r="Z245" s="73"/>
      <c r="AA245" s="73"/>
      <c r="AB245" s="73"/>
      <c r="AC245" s="73"/>
      <c r="AD245" s="101"/>
      <c r="AE245" s="101"/>
    </row>
    <row r="246" spans="1:37" ht="24.9" customHeight="1" x14ac:dyDescent="0.25">
      <c r="A246" s="391" t="s">
        <v>198</v>
      </c>
      <c r="B246" s="391"/>
      <c r="C246" s="391"/>
      <c r="D246" s="391"/>
      <c r="E246" s="391"/>
      <c r="F246" s="391"/>
      <c r="G246" s="391"/>
      <c r="H246" s="391"/>
      <c r="I246" s="391"/>
      <c r="J246" s="391"/>
      <c r="K246" s="391"/>
      <c r="L246" s="391"/>
      <c r="M246" s="391"/>
      <c r="N246" s="391"/>
      <c r="O246" s="391"/>
      <c r="P246" s="391"/>
      <c r="Q246" s="391"/>
      <c r="R246" s="391"/>
      <c r="S246" s="391"/>
      <c r="T246" s="391"/>
      <c r="U246" s="391"/>
      <c r="V246" s="391"/>
      <c r="W246" s="391"/>
      <c r="X246" s="391"/>
      <c r="Y246" s="391"/>
      <c r="Z246" s="391"/>
      <c r="AA246" s="391"/>
      <c r="AB246" s="391"/>
      <c r="AC246" s="391"/>
      <c r="AD246" s="112" t="s">
        <v>187</v>
      </c>
      <c r="AE246" s="113" t="s">
        <v>7</v>
      </c>
      <c r="AF246" s="92" t="s">
        <v>1666</v>
      </c>
      <c r="AG246" s="92" t="s">
        <v>1667</v>
      </c>
      <c r="AH246" s="92" t="s">
        <v>1668</v>
      </c>
      <c r="AI246" s="93" t="s">
        <v>1669</v>
      </c>
      <c r="AJ246" s="92"/>
      <c r="AK246" s="93" t="s">
        <v>1670</v>
      </c>
    </row>
    <row r="247" spans="1:37" ht="24.9" customHeight="1" x14ac:dyDescent="0.25">
      <c r="A247" s="356" t="s">
        <v>321</v>
      </c>
      <c r="B247" s="356"/>
      <c r="C247" s="356"/>
      <c r="D247" s="356"/>
      <c r="E247" s="356"/>
      <c r="F247" s="356"/>
      <c r="G247" s="356"/>
      <c r="H247" s="356"/>
      <c r="I247" s="356"/>
      <c r="J247" s="356"/>
      <c r="K247" s="356"/>
      <c r="L247" s="356"/>
      <c r="M247" s="356"/>
      <c r="N247" s="356"/>
      <c r="O247" s="356"/>
      <c r="P247" s="356"/>
      <c r="Q247" s="356"/>
      <c r="R247" s="356"/>
      <c r="S247" s="356"/>
      <c r="T247" s="356"/>
      <c r="U247" s="356"/>
      <c r="V247" s="356"/>
      <c r="W247" s="356"/>
      <c r="X247" s="356"/>
      <c r="Y247" s="356"/>
      <c r="Z247" s="356"/>
      <c r="AA247" s="356"/>
      <c r="AB247" s="356"/>
      <c r="AC247" s="356"/>
      <c r="AD247" s="310">
        <f>'Art. 121'!AF241</f>
        <v>2</v>
      </c>
      <c r="AE247" s="94">
        <f>IF(AG247=1,AK247,AG247)</f>
        <v>0.32467532467532467</v>
      </c>
      <c r="AF247">
        <f>AD247/2</f>
        <v>1</v>
      </c>
      <c r="AG247" s="92">
        <f>IF(AND(AF247&gt;=0,AF247&lt;=1),1,"No aplica")</f>
        <v>1</v>
      </c>
      <c r="AH247" s="95">
        <f>AD247/(AG247*2)</f>
        <v>1</v>
      </c>
      <c r="AI247" s="96">
        <f>IF(AG247=1,AG247/$AG$32,"No aplica")</f>
        <v>0.14285714285714285</v>
      </c>
      <c r="AJ247" s="96">
        <f>AF247*AI247</f>
        <v>0.14285714285714285</v>
      </c>
      <c r="AK247" s="96">
        <f>AJ247*$AE$23</f>
        <v>0.32467532467532467</v>
      </c>
    </row>
    <row r="248" spans="1:37" ht="24.9" customHeight="1" x14ac:dyDescent="0.25">
      <c r="A248" s="356" t="s">
        <v>322</v>
      </c>
      <c r="B248" s="356"/>
      <c r="C248" s="356"/>
      <c r="D248" s="356"/>
      <c r="E248" s="356"/>
      <c r="F248" s="356"/>
      <c r="G248" s="356"/>
      <c r="H248" s="356"/>
      <c r="I248" s="356"/>
      <c r="J248" s="356"/>
      <c r="K248" s="356"/>
      <c r="L248" s="356"/>
      <c r="M248" s="356"/>
      <c r="N248" s="356"/>
      <c r="O248" s="356"/>
      <c r="P248" s="356"/>
      <c r="Q248" s="356"/>
      <c r="R248" s="356"/>
      <c r="S248" s="356"/>
      <c r="T248" s="356"/>
      <c r="U248" s="356"/>
      <c r="V248" s="356"/>
      <c r="W248" s="356"/>
      <c r="X248" s="356"/>
      <c r="Y248" s="356"/>
      <c r="Z248" s="356"/>
      <c r="AA248" s="356"/>
      <c r="AB248" s="356"/>
      <c r="AC248" s="356"/>
      <c r="AD248" s="310">
        <f>'Art. 121'!AF242</f>
        <v>2</v>
      </c>
      <c r="AE248" s="94">
        <f>IF(AG248=1,AK248,AG248)</f>
        <v>0.32467532467532467</v>
      </c>
      <c r="AF248">
        <f>AD248/2</f>
        <v>1</v>
      </c>
      <c r="AG248" s="92">
        <f>IF(AND(AF248&gt;=0,AF248&lt;=1),1,"No aplica")</f>
        <v>1</v>
      </c>
      <c r="AH248" s="95">
        <f>AD248/(AG248*2)</f>
        <v>1</v>
      </c>
      <c r="AI248" s="96">
        <f>IF(AG248=1,AG248/$AG$32,"No aplica")</f>
        <v>0.14285714285714285</v>
      </c>
      <c r="AJ248" s="96">
        <f>AF248*AI248</f>
        <v>0.14285714285714285</v>
      </c>
      <c r="AK248" s="96">
        <f>AJ248*$AE$23</f>
        <v>0.32467532467532467</v>
      </c>
    </row>
    <row r="249" spans="1:37" ht="24.9" customHeight="1" x14ac:dyDescent="0.25">
      <c r="A249" s="356" t="s">
        <v>323</v>
      </c>
      <c r="B249" s="356"/>
      <c r="C249" s="356"/>
      <c r="D249" s="356"/>
      <c r="E249" s="356"/>
      <c r="F249" s="356"/>
      <c r="G249" s="356"/>
      <c r="H249" s="356"/>
      <c r="I249" s="356"/>
      <c r="J249" s="356"/>
      <c r="K249" s="356"/>
      <c r="L249" s="356"/>
      <c r="M249" s="356"/>
      <c r="N249" s="356"/>
      <c r="O249" s="356"/>
      <c r="P249" s="356"/>
      <c r="Q249" s="356"/>
      <c r="R249" s="356"/>
      <c r="S249" s="356"/>
      <c r="T249" s="356"/>
      <c r="U249" s="356"/>
      <c r="V249" s="356"/>
      <c r="W249" s="356"/>
      <c r="X249" s="356"/>
      <c r="Y249" s="356"/>
      <c r="Z249" s="356"/>
      <c r="AA249" s="356"/>
      <c r="AB249" s="356"/>
      <c r="AC249" s="356"/>
      <c r="AD249" s="310">
        <f>'Art. 121'!AF243</f>
        <v>2</v>
      </c>
      <c r="AE249" s="94">
        <f>IF(AG249=1,AK249,AG249)</f>
        <v>0.32467532467532467</v>
      </c>
      <c r="AF249">
        <f>AD249/2</f>
        <v>1</v>
      </c>
      <c r="AG249" s="92">
        <f>IF(AND(AF249&gt;=0,AF249&lt;=1),1,"No aplica")</f>
        <v>1</v>
      </c>
      <c r="AH249" s="95">
        <f>AD249/(AG249*2)</f>
        <v>1</v>
      </c>
      <c r="AI249" s="96">
        <f>IF(AG249=1,AG249/$AG$32,"No aplica")</f>
        <v>0.14285714285714285</v>
      </c>
      <c r="AJ249" s="96">
        <f>AF249*AI249</f>
        <v>0.14285714285714285</v>
      </c>
      <c r="AK249" s="96">
        <f>AJ249*$AE$23</f>
        <v>0.32467532467532467</v>
      </c>
    </row>
    <row r="250" spans="1:37" ht="24.9" customHeight="1" x14ac:dyDescent="0.25">
      <c r="A250" s="356" t="s">
        <v>324</v>
      </c>
      <c r="B250" s="356"/>
      <c r="C250" s="356"/>
      <c r="D250" s="356"/>
      <c r="E250" s="356"/>
      <c r="F250" s="356"/>
      <c r="G250" s="356"/>
      <c r="H250" s="356"/>
      <c r="I250" s="356"/>
      <c r="J250" s="356"/>
      <c r="K250" s="356"/>
      <c r="L250" s="356"/>
      <c r="M250" s="356"/>
      <c r="N250" s="356"/>
      <c r="O250" s="356"/>
      <c r="P250" s="356"/>
      <c r="Q250" s="356"/>
      <c r="R250" s="356"/>
      <c r="S250" s="356"/>
      <c r="T250" s="356"/>
      <c r="U250" s="356"/>
      <c r="V250" s="356"/>
      <c r="W250" s="356"/>
      <c r="X250" s="356"/>
      <c r="Y250" s="356"/>
      <c r="Z250" s="356"/>
      <c r="AA250" s="356"/>
      <c r="AB250" s="356"/>
      <c r="AC250" s="356"/>
      <c r="AD250" s="310">
        <f>'Art. 121'!AF244</f>
        <v>2</v>
      </c>
      <c r="AE250" s="94">
        <f>IF(AG250=1,AK250,AG250)</f>
        <v>0.32467532467532467</v>
      </c>
      <c r="AF250">
        <f>AD250/2</f>
        <v>1</v>
      </c>
      <c r="AG250" s="92">
        <f>IF(AND(AF250&gt;=0,AF250&lt;=1),1,"No aplica")</f>
        <v>1</v>
      </c>
      <c r="AH250" s="95">
        <f>AD250/(AG250*2)</f>
        <v>1</v>
      </c>
      <c r="AI250" s="96">
        <f>IF(AG250=1,AG250/$AG$32,"No aplica")</f>
        <v>0.14285714285714285</v>
      </c>
      <c r="AJ250" s="96">
        <f>AF250*AI250</f>
        <v>0.14285714285714285</v>
      </c>
      <c r="AK250" s="96">
        <f>AJ250*$AE$23</f>
        <v>0.32467532467532467</v>
      </c>
    </row>
    <row r="251" spans="1:37" ht="24.9" customHeight="1" x14ac:dyDescent="0.25">
      <c r="A251" s="356" t="s">
        <v>325</v>
      </c>
      <c r="B251" s="356"/>
      <c r="C251" s="356"/>
      <c r="D251" s="356"/>
      <c r="E251" s="356"/>
      <c r="F251" s="356"/>
      <c r="G251" s="356"/>
      <c r="H251" s="356"/>
      <c r="I251" s="356"/>
      <c r="J251" s="356"/>
      <c r="K251" s="356"/>
      <c r="L251" s="356"/>
      <c r="M251" s="356"/>
      <c r="N251" s="356"/>
      <c r="O251" s="356"/>
      <c r="P251" s="356"/>
      <c r="Q251" s="356"/>
      <c r="R251" s="356"/>
      <c r="S251" s="356"/>
      <c r="T251" s="356"/>
      <c r="U251" s="356"/>
      <c r="V251" s="356"/>
      <c r="W251" s="356"/>
      <c r="X251" s="356"/>
      <c r="Y251" s="356"/>
      <c r="Z251" s="356"/>
      <c r="AA251" s="356"/>
      <c r="AB251" s="356"/>
      <c r="AC251" s="356"/>
      <c r="AD251" s="310">
        <f>'Art. 121'!AF245</f>
        <v>2</v>
      </c>
      <c r="AE251" s="94">
        <f>IF(AG251=1,AK251,AG251)</f>
        <v>0.32467532467532467</v>
      </c>
      <c r="AF251">
        <f>AD251/2</f>
        <v>1</v>
      </c>
      <c r="AG251" s="92">
        <f>IF(AND(AF251&gt;=0,AF251&lt;=1),1,"No aplica")</f>
        <v>1</v>
      </c>
      <c r="AH251" s="95">
        <f>AD251/(AG251*2)</f>
        <v>1</v>
      </c>
      <c r="AI251" s="96">
        <f>IF(AG251=1,AG251/$AG$32,"No aplica")</f>
        <v>0.14285714285714285</v>
      </c>
      <c r="AJ251" s="96">
        <f>AF251*AI251</f>
        <v>0.14285714285714285</v>
      </c>
      <c r="AK251" s="96">
        <f>AJ251*$AE$23</f>
        <v>0.32467532467532467</v>
      </c>
    </row>
    <row r="252" spans="1:37" ht="24.9" customHeight="1" x14ac:dyDescent="0.25">
      <c r="A252" s="383" t="s">
        <v>1704</v>
      </c>
      <c r="B252" s="383"/>
      <c r="C252" s="383"/>
      <c r="D252" s="383"/>
      <c r="E252" s="383"/>
      <c r="F252" s="383"/>
      <c r="G252" s="383"/>
      <c r="H252" s="383"/>
      <c r="I252" s="383"/>
      <c r="J252" s="383"/>
      <c r="K252" s="383"/>
      <c r="L252" s="383"/>
      <c r="M252" s="383"/>
      <c r="N252" s="383"/>
      <c r="O252" s="383"/>
      <c r="P252" s="383"/>
      <c r="Q252" s="383"/>
      <c r="R252" s="383"/>
      <c r="S252" s="383"/>
      <c r="T252" s="383"/>
      <c r="U252" s="383"/>
      <c r="V252" s="383"/>
      <c r="W252" s="383"/>
      <c r="X252" s="383"/>
      <c r="Y252" s="383"/>
      <c r="Z252" s="383"/>
      <c r="AA252" s="383"/>
      <c r="AB252" s="383"/>
      <c r="AC252" s="383"/>
      <c r="AD252" s="383"/>
      <c r="AE252" s="94">
        <f>SUM(AE245:AE251)</f>
        <v>1.6233766233766234</v>
      </c>
      <c r="AF252" s="61"/>
      <c r="AG252" s="97">
        <f>SUM(AG247:AG251)</f>
        <v>5</v>
      </c>
      <c r="AH252" s="98"/>
      <c r="AI252" s="99"/>
      <c r="AJ252" s="99"/>
      <c r="AK252" s="99"/>
    </row>
    <row r="253" spans="1:37" ht="24.9" customHeight="1" x14ac:dyDescent="0.25">
      <c r="A253" s="384" t="s">
        <v>1705</v>
      </c>
      <c r="B253" s="384"/>
      <c r="C253" s="384"/>
      <c r="D253" s="384"/>
      <c r="E253" s="384"/>
      <c r="F253" s="384"/>
      <c r="G253" s="384"/>
      <c r="H253" s="384"/>
      <c r="I253" s="384"/>
      <c r="J253" s="384"/>
      <c r="K253" s="384"/>
      <c r="L253" s="384"/>
      <c r="M253" s="384"/>
      <c r="N253" s="384"/>
      <c r="O253" s="384"/>
      <c r="P253" s="384"/>
      <c r="Q253" s="384"/>
      <c r="R253" s="384"/>
      <c r="S253" s="384"/>
      <c r="T253" s="384"/>
      <c r="U253" s="384"/>
      <c r="V253" s="384"/>
      <c r="W253" s="384"/>
      <c r="X253" s="384"/>
      <c r="Y253" s="384"/>
      <c r="Z253" s="384"/>
      <c r="AA253" s="384"/>
      <c r="AB253" s="384"/>
      <c r="AC253" s="384"/>
      <c r="AD253" s="384"/>
      <c r="AE253" s="94">
        <f>AE252/$AE$23*100</f>
        <v>71.428571428571416</v>
      </c>
      <c r="AF253" s="61"/>
      <c r="AG253" s="97"/>
      <c r="AH253" s="98"/>
      <c r="AI253" s="99"/>
      <c r="AJ253" s="99"/>
      <c r="AK253" s="99"/>
    </row>
    <row r="254" spans="1:37" ht="24.9" customHeight="1" x14ac:dyDescent="0.25">
      <c r="A254" s="107"/>
      <c r="B254" s="107"/>
      <c r="C254" s="107"/>
      <c r="D254" s="107"/>
      <c r="E254" s="107"/>
      <c r="F254" s="107"/>
      <c r="G254" s="107"/>
      <c r="H254" s="107"/>
      <c r="I254" s="107"/>
      <c r="J254" s="107"/>
      <c r="K254" s="107"/>
      <c r="L254" s="107"/>
      <c r="M254" s="107"/>
      <c r="N254" s="107"/>
      <c r="O254" s="107"/>
      <c r="P254" s="107"/>
      <c r="Q254" s="100"/>
      <c r="R254" s="107"/>
      <c r="S254" s="107"/>
      <c r="T254" s="107"/>
      <c r="U254" s="107"/>
      <c r="V254" s="107"/>
      <c r="W254" s="107"/>
      <c r="X254" s="107"/>
      <c r="Y254" s="107"/>
      <c r="Z254" s="107"/>
      <c r="AA254" s="107"/>
      <c r="AB254" s="107"/>
      <c r="AC254" s="107"/>
      <c r="AD254" s="101"/>
      <c r="AE254" s="101"/>
    </row>
    <row r="255" spans="1:37" ht="24.9" customHeight="1" x14ac:dyDescent="0.25">
      <c r="A255" s="107"/>
      <c r="B255" s="107"/>
      <c r="C255" s="107"/>
      <c r="D255" s="107"/>
      <c r="E255" s="107"/>
      <c r="F255" s="107"/>
      <c r="G255" s="107"/>
      <c r="H255" s="107"/>
      <c r="I255" s="107"/>
      <c r="J255" s="107"/>
      <c r="K255" s="107"/>
      <c r="L255" s="107"/>
      <c r="M255" s="107"/>
      <c r="N255" s="107"/>
      <c r="O255" s="107"/>
      <c r="P255" s="107"/>
      <c r="Q255" s="100"/>
      <c r="R255" s="107"/>
      <c r="S255" s="107"/>
      <c r="T255" s="107"/>
      <c r="U255" s="107"/>
      <c r="V255" s="107"/>
      <c r="W255" s="107"/>
      <c r="X255" s="107"/>
      <c r="Y255" s="107"/>
      <c r="Z255" s="107"/>
      <c r="AA255" s="107"/>
      <c r="AB255" s="107"/>
      <c r="AC255" s="107"/>
      <c r="AD255" s="101"/>
      <c r="AE255" s="101"/>
    </row>
    <row r="256" spans="1:37" ht="24.9" customHeight="1" x14ac:dyDescent="0.25">
      <c r="A256" s="390" t="s">
        <v>326</v>
      </c>
      <c r="B256" s="390"/>
      <c r="C256" s="390"/>
      <c r="D256" s="390"/>
      <c r="E256" s="390"/>
      <c r="F256" s="390"/>
      <c r="G256" s="390"/>
      <c r="H256" s="390"/>
      <c r="I256" s="390"/>
      <c r="J256" s="390"/>
      <c r="K256" s="390"/>
      <c r="L256" s="390"/>
      <c r="M256" s="390"/>
      <c r="N256" s="390"/>
      <c r="O256" s="390"/>
      <c r="P256" s="390"/>
      <c r="Q256" s="390"/>
      <c r="R256" s="390"/>
      <c r="S256" s="390"/>
      <c r="T256" s="390"/>
      <c r="U256" s="390"/>
      <c r="V256" s="390"/>
      <c r="W256" s="390"/>
      <c r="X256" s="390"/>
      <c r="Y256" s="390"/>
      <c r="Z256" s="390"/>
      <c r="AA256" s="390"/>
      <c r="AB256" s="390"/>
      <c r="AC256" s="390"/>
      <c r="AD256" s="390"/>
      <c r="AE256" s="390"/>
    </row>
    <row r="257" spans="1:37" ht="24.9" customHeight="1" x14ac:dyDescent="0.25">
      <c r="A257" s="109"/>
      <c r="B257" s="110"/>
      <c r="C257" s="110"/>
      <c r="D257" s="110"/>
      <c r="E257" s="110"/>
      <c r="F257" s="110"/>
      <c r="G257" s="110"/>
      <c r="H257" s="110"/>
      <c r="I257" s="110"/>
      <c r="J257" s="110"/>
      <c r="K257" s="110"/>
      <c r="L257" s="110"/>
      <c r="M257" s="110"/>
      <c r="N257" s="110"/>
      <c r="O257" s="110"/>
      <c r="P257" s="110"/>
      <c r="Q257" s="111"/>
      <c r="R257" s="110"/>
      <c r="S257" s="110"/>
      <c r="T257" s="110"/>
      <c r="U257" s="110"/>
      <c r="V257" s="110"/>
      <c r="W257" s="110"/>
      <c r="X257" s="110"/>
      <c r="Y257" s="110"/>
      <c r="Z257" s="110"/>
      <c r="AA257" s="110"/>
      <c r="AB257" s="110"/>
      <c r="AC257" s="110"/>
      <c r="AD257" s="89"/>
      <c r="AE257" s="89"/>
    </row>
    <row r="258" spans="1:37" ht="24.9" customHeight="1" x14ac:dyDescent="0.25">
      <c r="A258" s="73"/>
      <c r="B258" s="73"/>
      <c r="C258" s="73"/>
      <c r="D258" s="73"/>
      <c r="E258" s="73"/>
      <c r="F258" s="73"/>
      <c r="G258" s="73"/>
      <c r="H258" s="73"/>
      <c r="I258" s="73"/>
      <c r="J258" s="73"/>
      <c r="K258" s="73"/>
      <c r="L258" s="73"/>
      <c r="M258" s="73"/>
      <c r="N258" s="73"/>
      <c r="O258" s="73"/>
      <c r="P258" s="73"/>
      <c r="Q258" s="100"/>
      <c r="R258" s="73"/>
      <c r="S258" s="73"/>
      <c r="T258" s="73"/>
      <c r="U258" s="73"/>
      <c r="V258" s="73"/>
      <c r="W258" s="73"/>
      <c r="X258" s="73"/>
      <c r="Y258" s="73"/>
      <c r="Z258" s="73"/>
      <c r="AA258" s="73"/>
      <c r="AB258" s="73"/>
      <c r="AC258" s="73"/>
      <c r="AD258" s="101"/>
      <c r="AE258" s="101"/>
    </row>
    <row r="259" spans="1:37" ht="24.9" customHeight="1" x14ac:dyDescent="0.25">
      <c r="A259" s="387" t="s">
        <v>163</v>
      </c>
      <c r="B259" s="387"/>
      <c r="C259" s="387"/>
      <c r="D259" s="387"/>
      <c r="E259" s="387"/>
      <c r="F259" s="387"/>
      <c r="G259" s="387"/>
      <c r="H259" s="387"/>
      <c r="I259" s="387"/>
      <c r="J259" s="387"/>
      <c r="K259" s="387"/>
      <c r="L259" s="387"/>
      <c r="M259" s="387"/>
      <c r="N259" s="387"/>
      <c r="O259" s="387"/>
      <c r="P259" s="387"/>
      <c r="Q259" s="387"/>
      <c r="R259" s="387"/>
      <c r="S259" s="387"/>
      <c r="T259" s="387"/>
      <c r="U259" s="387"/>
      <c r="V259" s="387"/>
      <c r="W259" s="387"/>
      <c r="X259" s="387"/>
      <c r="Y259" s="387"/>
      <c r="Z259" s="387"/>
      <c r="AA259" s="387"/>
      <c r="AB259" s="387"/>
      <c r="AC259" s="387"/>
      <c r="AD259" s="66" t="s">
        <v>187</v>
      </c>
      <c r="AE259" s="306" t="s">
        <v>7</v>
      </c>
      <c r="AF259" s="92" t="s">
        <v>1666</v>
      </c>
      <c r="AG259" s="92" t="s">
        <v>1667</v>
      </c>
      <c r="AH259" s="92" t="s">
        <v>1668</v>
      </c>
      <c r="AI259" s="93" t="s">
        <v>1669</v>
      </c>
      <c r="AJ259" s="92"/>
      <c r="AK259" s="93" t="s">
        <v>1670</v>
      </c>
    </row>
    <row r="260" spans="1:37" ht="24.9" customHeight="1" x14ac:dyDescent="0.25">
      <c r="A260" s="356" t="s">
        <v>190</v>
      </c>
      <c r="B260" s="356"/>
      <c r="C260" s="356"/>
      <c r="D260" s="356"/>
      <c r="E260" s="356"/>
      <c r="F260" s="356"/>
      <c r="G260" s="356"/>
      <c r="H260" s="356"/>
      <c r="I260" s="356"/>
      <c r="J260" s="356"/>
      <c r="K260" s="356"/>
      <c r="L260" s="356"/>
      <c r="M260" s="356"/>
      <c r="N260" s="356"/>
      <c r="O260" s="356"/>
      <c r="P260" s="356"/>
      <c r="Q260" s="356"/>
      <c r="R260" s="356"/>
      <c r="S260" s="356"/>
      <c r="T260" s="356"/>
      <c r="U260" s="356"/>
      <c r="V260" s="356"/>
      <c r="W260" s="356"/>
      <c r="X260" s="356"/>
      <c r="Y260" s="356"/>
      <c r="Z260" s="356"/>
      <c r="AA260" s="356"/>
      <c r="AB260" s="356"/>
      <c r="AC260" s="356"/>
      <c r="AD260" s="310">
        <f>'Art. 121'!AF254</f>
        <v>2</v>
      </c>
      <c r="AE260" s="94">
        <f t="shared" ref="AE260:AE331" si="56">IF(AG260=1,AK260,AG260)</f>
        <v>0.32467532467532467</v>
      </c>
      <c r="AF260">
        <f t="shared" ref="AF260:AF331" si="57">AD260/2</f>
        <v>1</v>
      </c>
      <c r="AG260" s="92">
        <f t="shared" ref="AG260:AG291" si="58">IF(AND(AF260&gt;=0,AF260&lt;=1),1,"No aplica")</f>
        <v>1</v>
      </c>
      <c r="AH260" s="95">
        <f t="shared" ref="AH260:AH331" si="59">AD260/(AG260*2)</f>
        <v>1</v>
      </c>
      <c r="AI260" s="96">
        <f t="shared" ref="AI260:AI331" si="60">IF(AG260=1,AG260/$AG$32,"No aplica")</f>
        <v>0.14285714285714285</v>
      </c>
      <c r="AJ260" s="96">
        <f t="shared" ref="AJ260:AJ331" si="61">AF260*AI260</f>
        <v>0.14285714285714285</v>
      </c>
      <c r="AK260" s="96">
        <f t="shared" ref="AK260:AK331" si="62">AJ260*$AE$23</f>
        <v>0.32467532467532467</v>
      </c>
    </row>
    <row r="261" spans="1:37" ht="24.9" customHeight="1" x14ac:dyDescent="0.25">
      <c r="A261" s="356" t="s">
        <v>327</v>
      </c>
      <c r="B261" s="356"/>
      <c r="C261" s="356"/>
      <c r="D261" s="356"/>
      <c r="E261" s="356"/>
      <c r="F261" s="356"/>
      <c r="G261" s="356"/>
      <c r="H261" s="356"/>
      <c r="I261" s="356"/>
      <c r="J261" s="356"/>
      <c r="K261" s="356"/>
      <c r="L261" s="356"/>
      <c r="M261" s="356"/>
      <c r="N261" s="356"/>
      <c r="O261" s="356"/>
      <c r="P261" s="356"/>
      <c r="Q261" s="356"/>
      <c r="R261" s="356"/>
      <c r="S261" s="356"/>
      <c r="T261" s="356"/>
      <c r="U261" s="356"/>
      <c r="V261" s="356"/>
      <c r="W261" s="356"/>
      <c r="X261" s="356"/>
      <c r="Y261" s="356"/>
      <c r="Z261" s="356"/>
      <c r="AA261" s="356"/>
      <c r="AB261" s="356"/>
      <c r="AC261" s="356"/>
      <c r="AD261" s="310">
        <f>'Art. 121'!AF255</f>
        <v>2</v>
      </c>
      <c r="AE261" s="94">
        <f t="shared" si="56"/>
        <v>0.32467532467532467</v>
      </c>
      <c r="AF261">
        <f t="shared" si="57"/>
        <v>1</v>
      </c>
      <c r="AG261" s="92">
        <f t="shared" si="58"/>
        <v>1</v>
      </c>
      <c r="AH261" s="95">
        <f t="shared" si="59"/>
        <v>1</v>
      </c>
      <c r="AI261" s="96">
        <f t="shared" si="60"/>
        <v>0.14285714285714285</v>
      </c>
      <c r="AJ261" s="96">
        <f t="shared" si="61"/>
        <v>0.14285714285714285</v>
      </c>
      <c r="AK261" s="96">
        <f t="shared" si="62"/>
        <v>0.32467532467532467</v>
      </c>
    </row>
    <row r="262" spans="1:37" ht="24.9" customHeight="1" x14ac:dyDescent="0.25">
      <c r="A262" s="356" t="s">
        <v>329</v>
      </c>
      <c r="B262" s="356"/>
      <c r="C262" s="356"/>
      <c r="D262" s="356"/>
      <c r="E262" s="356"/>
      <c r="F262" s="356"/>
      <c r="G262" s="356"/>
      <c r="H262" s="356"/>
      <c r="I262" s="356"/>
      <c r="J262" s="356"/>
      <c r="K262" s="356"/>
      <c r="L262" s="356"/>
      <c r="M262" s="356"/>
      <c r="N262" s="356"/>
      <c r="O262" s="356"/>
      <c r="P262" s="356"/>
      <c r="Q262" s="356"/>
      <c r="R262" s="356"/>
      <c r="S262" s="356"/>
      <c r="T262" s="356"/>
      <c r="U262" s="356"/>
      <c r="V262" s="356"/>
      <c r="W262" s="356"/>
      <c r="X262" s="356"/>
      <c r="Y262" s="356"/>
      <c r="Z262" s="356"/>
      <c r="AA262" s="356"/>
      <c r="AB262" s="356"/>
      <c r="AC262" s="356"/>
      <c r="AD262" s="310">
        <f>'Art. 121'!AF256</f>
        <v>2</v>
      </c>
      <c r="AE262" s="94">
        <f t="shared" si="56"/>
        <v>0.32467532467532467</v>
      </c>
      <c r="AF262">
        <f t="shared" si="57"/>
        <v>1</v>
      </c>
      <c r="AG262" s="92">
        <f t="shared" si="58"/>
        <v>1</v>
      </c>
      <c r="AH262" s="95">
        <f t="shared" si="59"/>
        <v>1</v>
      </c>
      <c r="AI262" s="96">
        <f t="shared" si="60"/>
        <v>0.14285714285714285</v>
      </c>
      <c r="AJ262" s="96">
        <f t="shared" si="61"/>
        <v>0.14285714285714285</v>
      </c>
      <c r="AK262" s="96">
        <f t="shared" si="62"/>
        <v>0.32467532467532467</v>
      </c>
    </row>
    <row r="263" spans="1:37" ht="24.9" customHeight="1" x14ac:dyDescent="0.25">
      <c r="A263" s="356" t="s">
        <v>330</v>
      </c>
      <c r="B263" s="356"/>
      <c r="C263" s="356"/>
      <c r="D263" s="356"/>
      <c r="E263" s="356"/>
      <c r="F263" s="356"/>
      <c r="G263" s="356"/>
      <c r="H263" s="356"/>
      <c r="I263" s="356"/>
      <c r="J263" s="356"/>
      <c r="K263" s="356"/>
      <c r="L263" s="356"/>
      <c r="M263" s="356"/>
      <c r="N263" s="356"/>
      <c r="O263" s="356"/>
      <c r="P263" s="356"/>
      <c r="Q263" s="356"/>
      <c r="R263" s="356"/>
      <c r="S263" s="356"/>
      <c r="T263" s="356"/>
      <c r="U263" s="356"/>
      <c r="V263" s="356"/>
      <c r="W263" s="356"/>
      <c r="X263" s="356"/>
      <c r="Y263" s="356"/>
      <c r="Z263" s="356"/>
      <c r="AA263" s="356"/>
      <c r="AB263" s="356"/>
      <c r="AC263" s="356"/>
      <c r="AD263" s="310">
        <f>'Art. 121'!AF257</f>
        <v>2</v>
      </c>
      <c r="AE263" s="94">
        <f t="shared" si="56"/>
        <v>0.32467532467532467</v>
      </c>
      <c r="AF263">
        <f t="shared" si="57"/>
        <v>1</v>
      </c>
      <c r="AG263" s="92">
        <f t="shared" si="58"/>
        <v>1</v>
      </c>
      <c r="AH263" s="95">
        <f t="shared" si="59"/>
        <v>1</v>
      </c>
      <c r="AI263" s="96">
        <f t="shared" si="60"/>
        <v>0.14285714285714285</v>
      </c>
      <c r="AJ263" s="96">
        <f t="shared" si="61"/>
        <v>0.14285714285714285</v>
      </c>
      <c r="AK263" s="96">
        <f t="shared" si="62"/>
        <v>0.32467532467532467</v>
      </c>
    </row>
    <row r="264" spans="1:37" ht="24.9" customHeight="1" x14ac:dyDescent="0.25">
      <c r="A264" s="356" t="s">
        <v>331</v>
      </c>
      <c r="B264" s="356"/>
      <c r="C264" s="356"/>
      <c r="D264" s="356"/>
      <c r="E264" s="356"/>
      <c r="F264" s="356"/>
      <c r="G264" s="356"/>
      <c r="H264" s="356"/>
      <c r="I264" s="356"/>
      <c r="J264" s="356"/>
      <c r="K264" s="356"/>
      <c r="L264" s="356"/>
      <c r="M264" s="356"/>
      <c r="N264" s="356"/>
      <c r="O264" s="356"/>
      <c r="P264" s="356"/>
      <c r="Q264" s="356"/>
      <c r="R264" s="356"/>
      <c r="S264" s="356"/>
      <c r="T264" s="356"/>
      <c r="U264" s="356"/>
      <c r="V264" s="356"/>
      <c r="W264" s="356"/>
      <c r="X264" s="356"/>
      <c r="Y264" s="356"/>
      <c r="Z264" s="356"/>
      <c r="AA264" s="356"/>
      <c r="AB264" s="356"/>
      <c r="AC264" s="356"/>
      <c r="AD264" s="310">
        <f>'Art. 121'!AF258</f>
        <v>2</v>
      </c>
      <c r="AE264" s="94">
        <f t="shared" si="56"/>
        <v>0.32467532467532467</v>
      </c>
      <c r="AF264">
        <f t="shared" si="57"/>
        <v>1</v>
      </c>
      <c r="AG264" s="92">
        <f t="shared" si="58"/>
        <v>1</v>
      </c>
      <c r="AH264" s="95">
        <f t="shared" si="59"/>
        <v>1</v>
      </c>
      <c r="AI264" s="96">
        <f t="shared" si="60"/>
        <v>0.14285714285714285</v>
      </c>
      <c r="AJ264" s="96">
        <f t="shared" si="61"/>
        <v>0.14285714285714285</v>
      </c>
      <c r="AK264" s="96">
        <f t="shared" si="62"/>
        <v>0.32467532467532467</v>
      </c>
    </row>
    <row r="265" spans="1:37" ht="24.9" customHeight="1" x14ac:dyDescent="0.25">
      <c r="A265" s="356" t="s">
        <v>332</v>
      </c>
      <c r="B265" s="356"/>
      <c r="C265" s="356"/>
      <c r="D265" s="356"/>
      <c r="E265" s="356"/>
      <c r="F265" s="356"/>
      <c r="G265" s="356"/>
      <c r="H265" s="356"/>
      <c r="I265" s="356"/>
      <c r="J265" s="356"/>
      <c r="K265" s="356"/>
      <c r="L265" s="356"/>
      <c r="M265" s="356"/>
      <c r="N265" s="356"/>
      <c r="O265" s="356"/>
      <c r="P265" s="356"/>
      <c r="Q265" s="356"/>
      <c r="R265" s="356"/>
      <c r="S265" s="356"/>
      <c r="T265" s="356"/>
      <c r="U265" s="356"/>
      <c r="V265" s="356"/>
      <c r="W265" s="356"/>
      <c r="X265" s="356"/>
      <c r="Y265" s="356"/>
      <c r="Z265" s="356"/>
      <c r="AA265" s="356"/>
      <c r="AB265" s="356"/>
      <c r="AC265" s="356"/>
      <c r="AD265" s="310">
        <f>'Art. 121'!AF259</f>
        <v>2</v>
      </c>
      <c r="AE265" s="94">
        <f t="shared" si="56"/>
        <v>0.32467532467532467</v>
      </c>
      <c r="AF265">
        <f t="shared" si="57"/>
        <v>1</v>
      </c>
      <c r="AG265" s="92">
        <f t="shared" si="58"/>
        <v>1</v>
      </c>
      <c r="AH265" s="95">
        <f t="shared" si="59"/>
        <v>1</v>
      </c>
      <c r="AI265" s="96">
        <f t="shared" si="60"/>
        <v>0.14285714285714285</v>
      </c>
      <c r="AJ265" s="96">
        <f t="shared" si="61"/>
        <v>0.14285714285714285</v>
      </c>
      <c r="AK265" s="96">
        <f t="shared" si="62"/>
        <v>0.32467532467532467</v>
      </c>
    </row>
    <row r="266" spans="1:37" ht="24.9" customHeight="1" x14ac:dyDescent="0.25">
      <c r="A266" s="356" t="s">
        <v>333</v>
      </c>
      <c r="B266" s="356"/>
      <c r="C266" s="356"/>
      <c r="D266" s="356"/>
      <c r="E266" s="356"/>
      <c r="F266" s="356"/>
      <c r="G266" s="356"/>
      <c r="H266" s="356"/>
      <c r="I266" s="356"/>
      <c r="J266" s="356"/>
      <c r="K266" s="356"/>
      <c r="L266" s="356"/>
      <c r="M266" s="356"/>
      <c r="N266" s="356"/>
      <c r="O266" s="356"/>
      <c r="P266" s="356"/>
      <c r="Q266" s="356"/>
      <c r="R266" s="356"/>
      <c r="S266" s="356"/>
      <c r="T266" s="356"/>
      <c r="U266" s="356"/>
      <c r="V266" s="356"/>
      <c r="W266" s="356"/>
      <c r="X266" s="356"/>
      <c r="Y266" s="356"/>
      <c r="Z266" s="356"/>
      <c r="AA266" s="356"/>
      <c r="AB266" s="356"/>
      <c r="AC266" s="356"/>
      <c r="AD266" s="310">
        <f>'Art. 121'!AF260</f>
        <v>2</v>
      </c>
      <c r="AE266" s="94">
        <f t="shared" si="56"/>
        <v>0.32467532467532467</v>
      </c>
      <c r="AF266">
        <f t="shared" si="57"/>
        <v>1</v>
      </c>
      <c r="AG266" s="92">
        <f t="shared" si="58"/>
        <v>1</v>
      </c>
      <c r="AH266" s="95">
        <f t="shared" si="59"/>
        <v>1</v>
      </c>
      <c r="AI266" s="96">
        <f t="shared" si="60"/>
        <v>0.14285714285714285</v>
      </c>
      <c r="AJ266" s="96">
        <f t="shared" si="61"/>
        <v>0.14285714285714285</v>
      </c>
      <c r="AK266" s="96">
        <f t="shared" si="62"/>
        <v>0.32467532467532467</v>
      </c>
    </row>
    <row r="267" spans="1:37" ht="24.9" customHeight="1" x14ac:dyDescent="0.25">
      <c r="A267" s="356" t="s">
        <v>334</v>
      </c>
      <c r="B267" s="356"/>
      <c r="C267" s="356"/>
      <c r="D267" s="356"/>
      <c r="E267" s="356"/>
      <c r="F267" s="356"/>
      <c r="G267" s="356"/>
      <c r="H267" s="356"/>
      <c r="I267" s="356"/>
      <c r="J267" s="356"/>
      <c r="K267" s="356"/>
      <c r="L267" s="356"/>
      <c r="M267" s="356"/>
      <c r="N267" s="356"/>
      <c r="O267" s="356"/>
      <c r="P267" s="356"/>
      <c r="Q267" s="356"/>
      <c r="R267" s="356"/>
      <c r="S267" s="356"/>
      <c r="T267" s="356"/>
      <c r="U267" s="356"/>
      <c r="V267" s="356"/>
      <c r="W267" s="356"/>
      <c r="X267" s="356"/>
      <c r="Y267" s="356"/>
      <c r="Z267" s="356"/>
      <c r="AA267" s="356"/>
      <c r="AB267" s="356"/>
      <c r="AC267" s="356"/>
      <c r="AD267" s="310">
        <f>'Art. 121'!AF261</f>
        <v>2</v>
      </c>
      <c r="AE267" s="94">
        <f t="shared" si="56"/>
        <v>0.32467532467532467</v>
      </c>
      <c r="AF267">
        <f t="shared" si="57"/>
        <v>1</v>
      </c>
      <c r="AG267" s="92">
        <f t="shared" si="58"/>
        <v>1</v>
      </c>
      <c r="AH267" s="95">
        <f t="shared" si="59"/>
        <v>1</v>
      </c>
      <c r="AI267" s="96">
        <f t="shared" si="60"/>
        <v>0.14285714285714285</v>
      </c>
      <c r="AJ267" s="96">
        <f t="shared" si="61"/>
        <v>0.14285714285714285</v>
      </c>
      <c r="AK267" s="96">
        <f t="shared" si="62"/>
        <v>0.32467532467532467</v>
      </c>
    </row>
    <row r="268" spans="1:37" ht="24.9" customHeight="1" x14ac:dyDescent="0.25">
      <c r="A268" s="356" t="s">
        <v>335</v>
      </c>
      <c r="B268" s="356"/>
      <c r="C268" s="356"/>
      <c r="D268" s="356"/>
      <c r="E268" s="356"/>
      <c r="F268" s="356"/>
      <c r="G268" s="356"/>
      <c r="H268" s="356"/>
      <c r="I268" s="356"/>
      <c r="J268" s="356"/>
      <c r="K268" s="356"/>
      <c r="L268" s="356"/>
      <c r="M268" s="356"/>
      <c r="N268" s="356"/>
      <c r="O268" s="356"/>
      <c r="P268" s="356"/>
      <c r="Q268" s="356"/>
      <c r="R268" s="356"/>
      <c r="S268" s="356"/>
      <c r="T268" s="356"/>
      <c r="U268" s="356"/>
      <c r="V268" s="356"/>
      <c r="W268" s="356"/>
      <c r="X268" s="356"/>
      <c r="Y268" s="356"/>
      <c r="Z268" s="356"/>
      <c r="AA268" s="356"/>
      <c r="AB268" s="356"/>
      <c r="AC268" s="356"/>
      <c r="AD268" s="310">
        <f>'Art. 121'!AF262</f>
        <v>2</v>
      </c>
      <c r="AE268" s="94">
        <f t="shared" si="56"/>
        <v>0.32467532467532467</v>
      </c>
      <c r="AF268">
        <f t="shared" si="57"/>
        <v>1</v>
      </c>
      <c r="AG268" s="92">
        <f t="shared" si="58"/>
        <v>1</v>
      </c>
      <c r="AH268" s="95">
        <f t="shared" si="59"/>
        <v>1</v>
      </c>
      <c r="AI268" s="96">
        <f t="shared" si="60"/>
        <v>0.14285714285714285</v>
      </c>
      <c r="AJ268" s="96">
        <f t="shared" si="61"/>
        <v>0.14285714285714285</v>
      </c>
      <c r="AK268" s="96">
        <f t="shared" si="62"/>
        <v>0.32467532467532467</v>
      </c>
    </row>
    <row r="269" spans="1:37" ht="24.9" customHeight="1" x14ac:dyDescent="0.25">
      <c r="A269" s="356" t="s">
        <v>336</v>
      </c>
      <c r="B269" s="356"/>
      <c r="C269" s="356"/>
      <c r="D269" s="356"/>
      <c r="E269" s="356"/>
      <c r="F269" s="356"/>
      <c r="G269" s="356"/>
      <c r="H269" s="356"/>
      <c r="I269" s="356"/>
      <c r="J269" s="356"/>
      <c r="K269" s="356"/>
      <c r="L269" s="356"/>
      <c r="M269" s="356"/>
      <c r="N269" s="356"/>
      <c r="O269" s="356"/>
      <c r="P269" s="356"/>
      <c r="Q269" s="356"/>
      <c r="R269" s="356"/>
      <c r="S269" s="356"/>
      <c r="T269" s="356"/>
      <c r="U269" s="356"/>
      <c r="V269" s="356"/>
      <c r="W269" s="356"/>
      <c r="X269" s="356"/>
      <c r="Y269" s="356"/>
      <c r="Z269" s="356"/>
      <c r="AA269" s="356"/>
      <c r="AB269" s="356"/>
      <c r="AC269" s="356"/>
      <c r="AD269" s="310">
        <f>'Art. 121'!AF263</f>
        <v>2</v>
      </c>
      <c r="AE269" s="94">
        <f t="shared" si="56"/>
        <v>0.32467532467532467</v>
      </c>
      <c r="AF269">
        <f t="shared" si="57"/>
        <v>1</v>
      </c>
      <c r="AG269" s="92">
        <f t="shared" si="58"/>
        <v>1</v>
      </c>
      <c r="AH269" s="95">
        <f t="shared" si="59"/>
        <v>1</v>
      </c>
      <c r="AI269" s="96">
        <f t="shared" si="60"/>
        <v>0.14285714285714285</v>
      </c>
      <c r="AJ269" s="96">
        <f t="shared" si="61"/>
        <v>0.14285714285714285</v>
      </c>
      <c r="AK269" s="96">
        <f t="shared" si="62"/>
        <v>0.32467532467532467</v>
      </c>
    </row>
    <row r="270" spans="1:37" ht="24.9" customHeight="1" x14ac:dyDescent="0.25">
      <c r="A270" s="356" t="s">
        <v>337</v>
      </c>
      <c r="B270" s="356"/>
      <c r="C270" s="356"/>
      <c r="D270" s="356"/>
      <c r="E270" s="356"/>
      <c r="F270" s="356"/>
      <c r="G270" s="356"/>
      <c r="H270" s="356"/>
      <c r="I270" s="356"/>
      <c r="J270" s="356"/>
      <c r="K270" s="356"/>
      <c r="L270" s="356"/>
      <c r="M270" s="356"/>
      <c r="N270" s="356"/>
      <c r="O270" s="356"/>
      <c r="P270" s="356"/>
      <c r="Q270" s="356"/>
      <c r="R270" s="356"/>
      <c r="S270" s="356"/>
      <c r="T270" s="356"/>
      <c r="U270" s="356"/>
      <c r="V270" s="356"/>
      <c r="W270" s="356"/>
      <c r="X270" s="356"/>
      <c r="Y270" s="356"/>
      <c r="Z270" s="356"/>
      <c r="AA270" s="356"/>
      <c r="AB270" s="356"/>
      <c r="AC270" s="356"/>
      <c r="AD270" s="310">
        <f>'Art. 121'!AF264</f>
        <v>2</v>
      </c>
      <c r="AE270" s="94">
        <f t="shared" si="56"/>
        <v>0.32467532467532467</v>
      </c>
      <c r="AF270">
        <f t="shared" si="57"/>
        <v>1</v>
      </c>
      <c r="AG270" s="92">
        <f t="shared" si="58"/>
        <v>1</v>
      </c>
      <c r="AH270" s="95">
        <f t="shared" si="59"/>
        <v>1</v>
      </c>
      <c r="AI270" s="96">
        <f t="shared" si="60"/>
        <v>0.14285714285714285</v>
      </c>
      <c r="AJ270" s="96">
        <f t="shared" si="61"/>
        <v>0.14285714285714285</v>
      </c>
      <c r="AK270" s="96">
        <f t="shared" si="62"/>
        <v>0.32467532467532467</v>
      </c>
    </row>
    <row r="271" spans="1:37" ht="24.9" customHeight="1" x14ac:dyDescent="0.25">
      <c r="A271" s="356" t="s">
        <v>338</v>
      </c>
      <c r="B271" s="356"/>
      <c r="C271" s="356"/>
      <c r="D271" s="356"/>
      <c r="E271" s="356"/>
      <c r="F271" s="356"/>
      <c r="G271" s="356"/>
      <c r="H271" s="356"/>
      <c r="I271" s="356"/>
      <c r="J271" s="356"/>
      <c r="K271" s="356"/>
      <c r="L271" s="356"/>
      <c r="M271" s="356"/>
      <c r="N271" s="356"/>
      <c r="O271" s="356"/>
      <c r="P271" s="356"/>
      <c r="Q271" s="356"/>
      <c r="R271" s="356"/>
      <c r="S271" s="356"/>
      <c r="T271" s="356"/>
      <c r="U271" s="356"/>
      <c r="V271" s="356"/>
      <c r="W271" s="356"/>
      <c r="X271" s="356"/>
      <c r="Y271" s="356"/>
      <c r="Z271" s="356"/>
      <c r="AA271" s="356"/>
      <c r="AB271" s="356"/>
      <c r="AC271" s="356"/>
      <c r="AD271" s="310">
        <f>'Art. 121'!AF265</f>
        <v>2</v>
      </c>
      <c r="AE271" s="94">
        <f t="shared" si="56"/>
        <v>0.32467532467532467</v>
      </c>
      <c r="AF271">
        <f t="shared" si="57"/>
        <v>1</v>
      </c>
      <c r="AG271" s="92">
        <f t="shared" si="58"/>
        <v>1</v>
      </c>
      <c r="AH271" s="95">
        <f t="shared" si="59"/>
        <v>1</v>
      </c>
      <c r="AI271" s="96">
        <f t="shared" si="60"/>
        <v>0.14285714285714285</v>
      </c>
      <c r="AJ271" s="96">
        <f t="shared" si="61"/>
        <v>0.14285714285714285</v>
      </c>
      <c r="AK271" s="96">
        <f t="shared" si="62"/>
        <v>0.32467532467532467</v>
      </c>
    </row>
    <row r="272" spans="1:37" ht="24.9" customHeight="1" x14ac:dyDescent="0.25">
      <c r="A272" s="356" t="s">
        <v>339</v>
      </c>
      <c r="B272" s="356"/>
      <c r="C272" s="356"/>
      <c r="D272" s="356"/>
      <c r="E272" s="356"/>
      <c r="F272" s="356"/>
      <c r="G272" s="356"/>
      <c r="H272" s="356"/>
      <c r="I272" s="356"/>
      <c r="J272" s="356"/>
      <c r="K272" s="356"/>
      <c r="L272" s="356"/>
      <c r="M272" s="356"/>
      <c r="N272" s="356"/>
      <c r="O272" s="356"/>
      <c r="P272" s="356"/>
      <c r="Q272" s="356"/>
      <c r="R272" s="356"/>
      <c r="S272" s="356"/>
      <c r="T272" s="356"/>
      <c r="U272" s="356"/>
      <c r="V272" s="356"/>
      <c r="W272" s="356"/>
      <c r="X272" s="356"/>
      <c r="Y272" s="356"/>
      <c r="Z272" s="356"/>
      <c r="AA272" s="356"/>
      <c r="AB272" s="356"/>
      <c r="AC272" s="356"/>
      <c r="AD272" s="310">
        <f>'Art. 121'!AF266</f>
        <v>2</v>
      </c>
      <c r="AE272" s="94">
        <f t="shared" si="56"/>
        <v>0.32467532467532467</v>
      </c>
      <c r="AF272">
        <f t="shared" si="57"/>
        <v>1</v>
      </c>
      <c r="AG272" s="92">
        <f t="shared" si="58"/>
        <v>1</v>
      </c>
      <c r="AH272" s="95">
        <f t="shared" si="59"/>
        <v>1</v>
      </c>
      <c r="AI272" s="96">
        <f t="shared" si="60"/>
        <v>0.14285714285714285</v>
      </c>
      <c r="AJ272" s="96">
        <f t="shared" si="61"/>
        <v>0.14285714285714285</v>
      </c>
      <c r="AK272" s="96">
        <f t="shared" si="62"/>
        <v>0.32467532467532467</v>
      </c>
    </row>
    <row r="273" spans="1:37" ht="24.9" customHeight="1" x14ac:dyDescent="0.25">
      <c r="A273" s="356" t="s">
        <v>340</v>
      </c>
      <c r="B273" s="356"/>
      <c r="C273" s="356"/>
      <c r="D273" s="356"/>
      <c r="E273" s="356"/>
      <c r="F273" s="356"/>
      <c r="G273" s="356"/>
      <c r="H273" s="356"/>
      <c r="I273" s="356"/>
      <c r="J273" s="356"/>
      <c r="K273" s="356"/>
      <c r="L273" s="356"/>
      <c r="M273" s="356"/>
      <c r="N273" s="356"/>
      <c r="O273" s="356"/>
      <c r="P273" s="356"/>
      <c r="Q273" s="356"/>
      <c r="R273" s="356"/>
      <c r="S273" s="356"/>
      <c r="T273" s="356"/>
      <c r="U273" s="356"/>
      <c r="V273" s="356"/>
      <c r="W273" s="356"/>
      <c r="X273" s="356"/>
      <c r="Y273" s="356"/>
      <c r="Z273" s="356"/>
      <c r="AA273" s="356"/>
      <c r="AB273" s="356"/>
      <c r="AC273" s="356"/>
      <c r="AD273" s="310">
        <f>'Art. 121'!AF267</f>
        <v>2</v>
      </c>
      <c r="AE273" s="94">
        <f t="shared" si="56"/>
        <v>0.32467532467532467</v>
      </c>
      <c r="AF273">
        <f t="shared" si="57"/>
        <v>1</v>
      </c>
      <c r="AG273" s="92">
        <f t="shared" si="58"/>
        <v>1</v>
      </c>
      <c r="AH273" s="95">
        <f t="shared" si="59"/>
        <v>1</v>
      </c>
      <c r="AI273" s="96">
        <f t="shared" si="60"/>
        <v>0.14285714285714285</v>
      </c>
      <c r="AJ273" s="96">
        <f t="shared" si="61"/>
        <v>0.14285714285714285</v>
      </c>
      <c r="AK273" s="96">
        <f t="shared" si="62"/>
        <v>0.32467532467532467</v>
      </c>
    </row>
    <row r="274" spans="1:37" ht="24.9" customHeight="1" x14ac:dyDescent="0.25">
      <c r="A274" s="356" t="s">
        <v>341</v>
      </c>
      <c r="B274" s="356"/>
      <c r="C274" s="356"/>
      <c r="D274" s="356"/>
      <c r="E274" s="356"/>
      <c r="F274" s="356"/>
      <c r="G274" s="356"/>
      <c r="H274" s="356"/>
      <c r="I274" s="356"/>
      <c r="J274" s="356"/>
      <c r="K274" s="356"/>
      <c r="L274" s="356"/>
      <c r="M274" s="356"/>
      <c r="N274" s="356"/>
      <c r="O274" s="356"/>
      <c r="P274" s="356"/>
      <c r="Q274" s="356"/>
      <c r="R274" s="356"/>
      <c r="S274" s="356"/>
      <c r="T274" s="356"/>
      <c r="U274" s="356"/>
      <c r="V274" s="356"/>
      <c r="W274" s="356"/>
      <c r="X274" s="356"/>
      <c r="Y274" s="356"/>
      <c r="Z274" s="356"/>
      <c r="AA274" s="356"/>
      <c r="AB274" s="356"/>
      <c r="AC274" s="356"/>
      <c r="AD274" s="310">
        <f>'Art. 121'!AF268</f>
        <v>2</v>
      </c>
      <c r="AE274" s="94">
        <f t="shared" si="56"/>
        <v>0.32467532467532467</v>
      </c>
      <c r="AF274">
        <f t="shared" si="57"/>
        <v>1</v>
      </c>
      <c r="AG274" s="92">
        <f t="shared" si="58"/>
        <v>1</v>
      </c>
      <c r="AH274" s="95">
        <f t="shared" si="59"/>
        <v>1</v>
      </c>
      <c r="AI274" s="96">
        <f t="shared" si="60"/>
        <v>0.14285714285714285</v>
      </c>
      <c r="AJ274" s="96">
        <f t="shared" si="61"/>
        <v>0.14285714285714285</v>
      </c>
      <c r="AK274" s="96">
        <f t="shared" si="62"/>
        <v>0.32467532467532467</v>
      </c>
    </row>
    <row r="275" spans="1:37" ht="24.9" customHeight="1" x14ac:dyDescent="0.25">
      <c r="A275" s="356" t="s">
        <v>342</v>
      </c>
      <c r="B275" s="356"/>
      <c r="C275" s="356"/>
      <c r="D275" s="356"/>
      <c r="E275" s="356"/>
      <c r="F275" s="356"/>
      <c r="G275" s="356"/>
      <c r="H275" s="356"/>
      <c r="I275" s="356"/>
      <c r="J275" s="356"/>
      <c r="K275" s="356"/>
      <c r="L275" s="356"/>
      <c r="M275" s="356"/>
      <c r="N275" s="356"/>
      <c r="O275" s="356"/>
      <c r="P275" s="356"/>
      <c r="Q275" s="356"/>
      <c r="R275" s="356"/>
      <c r="S275" s="356"/>
      <c r="T275" s="356"/>
      <c r="U275" s="356"/>
      <c r="V275" s="356"/>
      <c r="W275" s="356"/>
      <c r="X275" s="356"/>
      <c r="Y275" s="356"/>
      <c r="Z275" s="356"/>
      <c r="AA275" s="356"/>
      <c r="AB275" s="356"/>
      <c r="AC275" s="356"/>
      <c r="AD275" s="310">
        <f>'Art. 121'!AF269</f>
        <v>2</v>
      </c>
      <c r="AE275" s="94">
        <f t="shared" si="56"/>
        <v>0.32467532467532467</v>
      </c>
      <c r="AF275">
        <f t="shared" si="57"/>
        <v>1</v>
      </c>
      <c r="AG275" s="92">
        <f t="shared" si="58"/>
        <v>1</v>
      </c>
      <c r="AH275" s="95">
        <f t="shared" si="59"/>
        <v>1</v>
      </c>
      <c r="AI275" s="96">
        <f t="shared" si="60"/>
        <v>0.14285714285714285</v>
      </c>
      <c r="AJ275" s="96">
        <f t="shared" si="61"/>
        <v>0.14285714285714285</v>
      </c>
      <c r="AK275" s="96">
        <f t="shared" si="62"/>
        <v>0.32467532467532467</v>
      </c>
    </row>
    <row r="276" spans="1:37" ht="24.9" customHeight="1" x14ac:dyDescent="0.25">
      <c r="A276" s="356" t="s">
        <v>343</v>
      </c>
      <c r="B276" s="356"/>
      <c r="C276" s="356"/>
      <c r="D276" s="356"/>
      <c r="E276" s="356"/>
      <c r="F276" s="356"/>
      <c r="G276" s="356"/>
      <c r="H276" s="356"/>
      <c r="I276" s="356"/>
      <c r="J276" s="356"/>
      <c r="K276" s="356"/>
      <c r="L276" s="356"/>
      <c r="M276" s="356"/>
      <c r="N276" s="356"/>
      <c r="O276" s="356"/>
      <c r="P276" s="356"/>
      <c r="Q276" s="356"/>
      <c r="R276" s="356"/>
      <c r="S276" s="356"/>
      <c r="T276" s="356"/>
      <c r="U276" s="356"/>
      <c r="V276" s="356"/>
      <c r="W276" s="356"/>
      <c r="X276" s="356"/>
      <c r="Y276" s="356"/>
      <c r="Z276" s="356"/>
      <c r="AA276" s="356"/>
      <c r="AB276" s="356"/>
      <c r="AC276" s="356"/>
      <c r="AD276" s="310">
        <f>'Art. 121'!AF270</f>
        <v>2</v>
      </c>
      <c r="AE276" s="94">
        <f t="shared" si="56"/>
        <v>0.32467532467532467</v>
      </c>
      <c r="AF276">
        <f t="shared" si="57"/>
        <v>1</v>
      </c>
      <c r="AG276" s="92">
        <f t="shared" si="58"/>
        <v>1</v>
      </c>
      <c r="AH276" s="95">
        <f t="shared" si="59"/>
        <v>1</v>
      </c>
      <c r="AI276" s="96">
        <f t="shared" si="60"/>
        <v>0.14285714285714285</v>
      </c>
      <c r="AJ276" s="96">
        <f t="shared" si="61"/>
        <v>0.14285714285714285</v>
      </c>
      <c r="AK276" s="96">
        <f t="shared" si="62"/>
        <v>0.32467532467532467</v>
      </c>
    </row>
    <row r="277" spans="1:37" ht="24.9" customHeight="1" x14ac:dyDescent="0.25">
      <c r="A277" s="356" t="s">
        <v>344</v>
      </c>
      <c r="B277" s="356"/>
      <c r="C277" s="356"/>
      <c r="D277" s="356"/>
      <c r="E277" s="356"/>
      <c r="F277" s="356"/>
      <c r="G277" s="356"/>
      <c r="H277" s="356"/>
      <c r="I277" s="356"/>
      <c r="J277" s="356"/>
      <c r="K277" s="356"/>
      <c r="L277" s="356"/>
      <c r="M277" s="356"/>
      <c r="N277" s="356"/>
      <c r="O277" s="356"/>
      <c r="P277" s="356"/>
      <c r="Q277" s="356"/>
      <c r="R277" s="356"/>
      <c r="S277" s="356"/>
      <c r="T277" s="356"/>
      <c r="U277" s="356"/>
      <c r="V277" s="356"/>
      <c r="W277" s="356"/>
      <c r="X277" s="356"/>
      <c r="Y277" s="356"/>
      <c r="Z277" s="356"/>
      <c r="AA277" s="356"/>
      <c r="AB277" s="356"/>
      <c r="AC277" s="356"/>
      <c r="AD277" s="310">
        <f>'Art. 121'!AF271</f>
        <v>2</v>
      </c>
      <c r="AE277" s="94">
        <f t="shared" si="56"/>
        <v>0.32467532467532467</v>
      </c>
      <c r="AF277">
        <f t="shared" si="57"/>
        <v>1</v>
      </c>
      <c r="AG277" s="92">
        <f t="shared" si="58"/>
        <v>1</v>
      </c>
      <c r="AH277" s="95">
        <f t="shared" si="59"/>
        <v>1</v>
      </c>
      <c r="AI277" s="96">
        <f t="shared" si="60"/>
        <v>0.14285714285714285</v>
      </c>
      <c r="AJ277" s="96">
        <f t="shared" si="61"/>
        <v>0.14285714285714285</v>
      </c>
      <c r="AK277" s="96">
        <f t="shared" si="62"/>
        <v>0.32467532467532467</v>
      </c>
    </row>
    <row r="278" spans="1:37" ht="24.9" customHeight="1" x14ac:dyDescent="0.25">
      <c r="A278" s="356" t="s">
        <v>345</v>
      </c>
      <c r="B278" s="356"/>
      <c r="C278" s="356"/>
      <c r="D278" s="356"/>
      <c r="E278" s="356"/>
      <c r="F278" s="356"/>
      <c r="G278" s="356"/>
      <c r="H278" s="356"/>
      <c r="I278" s="356"/>
      <c r="J278" s="356"/>
      <c r="K278" s="356"/>
      <c r="L278" s="356"/>
      <c r="M278" s="356"/>
      <c r="N278" s="356"/>
      <c r="O278" s="356"/>
      <c r="P278" s="356"/>
      <c r="Q278" s="356"/>
      <c r="R278" s="356"/>
      <c r="S278" s="356"/>
      <c r="T278" s="356"/>
      <c r="U278" s="356"/>
      <c r="V278" s="356"/>
      <c r="W278" s="356"/>
      <c r="X278" s="356"/>
      <c r="Y278" s="356"/>
      <c r="Z278" s="356"/>
      <c r="AA278" s="356"/>
      <c r="AB278" s="356"/>
      <c r="AC278" s="356"/>
      <c r="AD278" s="310">
        <f>'Art. 121'!AF272</f>
        <v>2</v>
      </c>
      <c r="AE278" s="94">
        <f t="shared" si="56"/>
        <v>0.32467532467532467</v>
      </c>
      <c r="AF278">
        <f t="shared" si="57"/>
        <v>1</v>
      </c>
      <c r="AG278" s="92">
        <f t="shared" si="58"/>
        <v>1</v>
      </c>
      <c r="AH278" s="95">
        <f t="shared" si="59"/>
        <v>1</v>
      </c>
      <c r="AI278" s="96">
        <f t="shared" si="60"/>
        <v>0.14285714285714285</v>
      </c>
      <c r="AJ278" s="96">
        <f t="shared" si="61"/>
        <v>0.14285714285714285</v>
      </c>
      <c r="AK278" s="96">
        <f t="shared" si="62"/>
        <v>0.32467532467532467</v>
      </c>
    </row>
    <row r="279" spans="1:37" ht="24.9" customHeight="1" x14ac:dyDescent="0.25">
      <c r="A279" s="356" t="s">
        <v>346</v>
      </c>
      <c r="B279" s="356"/>
      <c r="C279" s="356"/>
      <c r="D279" s="356"/>
      <c r="E279" s="356"/>
      <c r="F279" s="356"/>
      <c r="G279" s="356"/>
      <c r="H279" s="356"/>
      <c r="I279" s="356"/>
      <c r="J279" s="356"/>
      <c r="K279" s="356"/>
      <c r="L279" s="356"/>
      <c r="M279" s="356"/>
      <c r="N279" s="356"/>
      <c r="O279" s="356"/>
      <c r="P279" s="356"/>
      <c r="Q279" s="356"/>
      <c r="R279" s="356"/>
      <c r="S279" s="356"/>
      <c r="T279" s="356"/>
      <c r="U279" s="356"/>
      <c r="V279" s="356"/>
      <c r="W279" s="356"/>
      <c r="X279" s="356"/>
      <c r="Y279" s="356"/>
      <c r="Z279" s="356"/>
      <c r="AA279" s="356"/>
      <c r="AB279" s="356"/>
      <c r="AC279" s="356"/>
      <c r="AD279" s="310">
        <f>'Art. 121'!AF273</f>
        <v>2</v>
      </c>
      <c r="AE279" s="94">
        <f t="shared" si="56"/>
        <v>0.32467532467532467</v>
      </c>
      <c r="AF279">
        <f t="shared" si="57"/>
        <v>1</v>
      </c>
      <c r="AG279" s="92">
        <f t="shared" si="58"/>
        <v>1</v>
      </c>
      <c r="AH279" s="95">
        <f t="shared" si="59"/>
        <v>1</v>
      </c>
      <c r="AI279" s="96">
        <f t="shared" si="60"/>
        <v>0.14285714285714285</v>
      </c>
      <c r="AJ279" s="96">
        <f t="shared" si="61"/>
        <v>0.14285714285714285</v>
      </c>
      <c r="AK279" s="96">
        <f t="shared" si="62"/>
        <v>0.32467532467532467</v>
      </c>
    </row>
    <row r="280" spans="1:37" ht="24.9" customHeight="1" x14ac:dyDescent="0.25">
      <c r="A280" s="356" t="s">
        <v>347</v>
      </c>
      <c r="B280" s="356"/>
      <c r="C280" s="356"/>
      <c r="D280" s="356"/>
      <c r="E280" s="356"/>
      <c r="F280" s="356"/>
      <c r="G280" s="356"/>
      <c r="H280" s="356"/>
      <c r="I280" s="356"/>
      <c r="J280" s="356"/>
      <c r="K280" s="356"/>
      <c r="L280" s="356"/>
      <c r="M280" s="356"/>
      <c r="N280" s="356"/>
      <c r="O280" s="356"/>
      <c r="P280" s="356"/>
      <c r="Q280" s="356"/>
      <c r="R280" s="356"/>
      <c r="S280" s="356"/>
      <c r="T280" s="356"/>
      <c r="U280" s="356"/>
      <c r="V280" s="356"/>
      <c r="W280" s="356"/>
      <c r="X280" s="356"/>
      <c r="Y280" s="356"/>
      <c r="Z280" s="356"/>
      <c r="AA280" s="356"/>
      <c r="AB280" s="356"/>
      <c r="AC280" s="356"/>
      <c r="AD280" s="310">
        <f>'Art. 121'!AF274</f>
        <v>2</v>
      </c>
      <c r="AE280" s="94">
        <f t="shared" si="56"/>
        <v>0.32467532467532467</v>
      </c>
      <c r="AF280">
        <f t="shared" si="57"/>
        <v>1</v>
      </c>
      <c r="AG280" s="92">
        <f t="shared" si="58"/>
        <v>1</v>
      </c>
      <c r="AH280" s="95">
        <f t="shared" si="59"/>
        <v>1</v>
      </c>
      <c r="AI280" s="96">
        <f t="shared" si="60"/>
        <v>0.14285714285714285</v>
      </c>
      <c r="AJ280" s="96">
        <f t="shared" si="61"/>
        <v>0.14285714285714285</v>
      </c>
      <c r="AK280" s="96">
        <f t="shared" si="62"/>
        <v>0.32467532467532467</v>
      </c>
    </row>
    <row r="281" spans="1:37" ht="24.9" customHeight="1" x14ac:dyDescent="0.25">
      <c r="A281" s="356" t="s">
        <v>348</v>
      </c>
      <c r="B281" s="356"/>
      <c r="C281" s="356"/>
      <c r="D281" s="356"/>
      <c r="E281" s="356"/>
      <c r="F281" s="356"/>
      <c r="G281" s="356"/>
      <c r="H281" s="356"/>
      <c r="I281" s="356"/>
      <c r="J281" s="356"/>
      <c r="K281" s="356"/>
      <c r="L281" s="356"/>
      <c r="M281" s="356"/>
      <c r="N281" s="356"/>
      <c r="O281" s="356"/>
      <c r="P281" s="356"/>
      <c r="Q281" s="356"/>
      <c r="R281" s="356"/>
      <c r="S281" s="356"/>
      <c r="T281" s="356"/>
      <c r="U281" s="356"/>
      <c r="V281" s="356"/>
      <c r="W281" s="356"/>
      <c r="X281" s="356"/>
      <c r="Y281" s="356"/>
      <c r="Z281" s="356"/>
      <c r="AA281" s="356"/>
      <c r="AB281" s="356"/>
      <c r="AC281" s="356"/>
      <c r="AD281" s="310">
        <f>'Art. 121'!AF275</f>
        <v>2</v>
      </c>
      <c r="AE281" s="94">
        <f t="shared" si="56"/>
        <v>0.32467532467532467</v>
      </c>
      <c r="AF281">
        <f t="shared" si="57"/>
        <v>1</v>
      </c>
      <c r="AG281" s="92">
        <f t="shared" si="58"/>
        <v>1</v>
      </c>
      <c r="AH281" s="95">
        <f t="shared" si="59"/>
        <v>1</v>
      </c>
      <c r="AI281" s="96">
        <f t="shared" si="60"/>
        <v>0.14285714285714285</v>
      </c>
      <c r="AJ281" s="96">
        <f t="shared" si="61"/>
        <v>0.14285714285714285</v>
      </c>
      <c r="AK281" s="96">
        <f t="shared" si="62"/>
        <v>0.32467532467532467</v>
      </c>
    </row>
    <row r="282" spans="1:37" ht="24.9" customHeight="1" x14ac:dyDescent="0.25">
      <c r="A282" s="356" t="s">
        <v>349</v>
      </c>
      <c r="B282" s="356"/>
      <c r="C282" s="356"/>
      <c r="D282" s="356"/>
      <c r="E282" s="356"/>
      <c r="F282" s="356"/>
      <c r="G282" s="356"/>
      <c r="H282" s="356"/>
      <c r="I282" s="356"/>
      <c r="J282" s="356"/>
      <c r="K282" s="356"/>
      <c r="L282" s="356"/>
      <c r="M282" s="356"/>
      <c r="N282" s="356"/>
      <c r="O282" s="356"/>
      <c r="P282" s="356"/>
      <c r="Q282" s="356"/>
      <c r="R282" s="356"/>
      <c r="S282" s="356"/>
      <c r="T282" s="356"/>
      <c r="U282" s="356"/>
      <c r="V282" s="356"/>
      <c r="W282" s="356"/>
      <c r="X282" s="356"/>
      <c r="Y282" s="356"/>
      <c r="Z282" s="356"/>
      <c r="AA282" s="356"/>
      <c r="AB282" s="356"/>
      <c r="AC282" s="356"/>
      <c r="AD282" s="310">
        <f>'Art. 121'!AF276</f>
        <v>2</v>
      </c>
      <c r="AE282" s="94">
        <f t="shared" si="56"/>
        <v>0.32467532467532467</v>
      </c>
      <c r="AF282">
        <f t="shared" si="57"/>
        <v>1</v>
      </c>
      <c r="AG282" s="92">
        <f t="shared" si="58"/>
        <v>1</v>
      </c>
      <c r="AH282" s="95">
        <f t="shared" si="59"/>
        <v>1</v>
      </c>
      <c r="AI282" s="96">
        <f t="shared" si="60"/>
        <v>0.14285714285714285</v>
      </c>
      <c r="AJ282" s="96">
        <f t="shared" si="61"/>
        <v>0.14285714285714285</v>
      </c>
      <c r="AK282" s="96">
        <f t="shared" si="62"/>
        <v>0.32467532467532467</v>
      </c>
    </row>
    <row r="283" spans="1:37" ht="24.9" customHeight="1" x14ac:dyDescent="0.25">
      <c r="A283" s="356" t="s">
        <v>350</v>
      </c>
      <c r="B283" s="356"/>
      <c r="C283" s="356"/>
      <c r="D283" s="356"/>
      <c r="E283" s="356"/>
      <c r="F283" s="356"/>
      <c r="G283" s="356"/>
      <c r="H283" s="356"/>
      <c r="I283" s="356"/>
      <c r="J283" s="356"/>
      <c r="K283" s="356"/>
      <c r="L283" s="356"/>
      <c r="M283" s="356"/>
      <c r="N283" s="356"/>
      <c r="O283" s="356"/>
      <c r="P283" s="356"/>
      <c r="Q283" s="356"/>
      <c r="R283" s="356"/>
      <c r="S283" s="356"/>
      <c r="T283" s="356"/>
      <c r="U283" s="356"/>
      <c r="V283" s="356"/>
      <c r="W283" s="356"/>
      <c r="X283" s="356"/>
      <c r="Y283" s="356"/>
      <c r="Z283" s="356"/>
      <c r="AA283" s="356"/>
      <c r="AB283" s="356"/>
      <c r="AC283" s="356"/>
      <c r="AD283" s="310">
        <f>'Art. 121'!AF277</f>
        <v>2</v>
      </c>
      <c r="AE283" s="94">
        <f t="shared" si="56"/>
        <v>0.32467532467532467</v>
      </c>
      <c r="AF283">
        <f t="shared" si="57"/>
        <v>1</v>
      </c>
      <c r="AG283" s="92">
        <f t="shared" si="58"/>
        <v>1</v>
      </c>
      <c r="AH283" s="95">
        <f t="shared" si="59"/>
        <v>1</v>
      </c>
      <c r="AI283" s="96">
        <f t="shared" si="60"/>
        <v>0.14285714285714285</v>
      </c>
      <c r="AJ283" s="96">
        <f t="shared" si="61"/>
        <v>0.14285714285714285</v>
      </c>
      <c r="AK283" s="96">
        <f t="shared" si="62"/>
        <v>0.32467532467532467</v>
      </c>
    </row>
    <row r="284" spans="1:37" ht="24.9" customHeight="1" x14ac:dyDescent="0.25">
      <c r="A284" s="356" t="s">
        <v>351</v>
      </c>
      <c r="B284" s="356"/>
      <c r="C284" s="356"/>
      <c r="D284" s="356"/>
      <c r="E284" s="356"/>
      <c r="F284" s="356"/>
      <c r="G284" s="356"/>
      <c r="H284" s="356"/>
      <c r="I284" s="356"/>
      <c r="J284" s="356"/>
      <c r="K284" s="356"/>
      <c r="L284" s="356"/>
      <c r="M284" s="356"/>
      <c r="N284" s="356"/>
      <c r="O284" s="356"/>
      <c r="P284" s="356"/>
      <c r="Q284" s="356"/>
      <c r="R284" s="356"/>
      <c r="S284" s="356"/>
      <c r="T284" s="356"/>
      <c r="U284" s="356"/>
      <c r="V284" s="356"/>
      <c r="W284" s="356"/>
      <c r="X284" s="356"/>
      <c r="Y284" s="356"/>
      <c r="Z284" s="356"/>
      <c r="AA284" s="356"/>
      <c r="AB284" s="356"/>
      <c r="AC284" s="356"/>
      <c r="AD284" s="310">
        <f>'Art. 121'!AF278</f>
        <v>2</v>
      </c>
      <c r="AE284" s="94">
        <f t="shared" si="56"/>
        <v>0.32467532467532467</v>
      </c>
      <c r="AF284">
        <f t="shared" si="57"/>
        <v>1</v>
      </c>
      <c r="AG284" s="92">
        <f t="shared" si="58"/>
        <v>1</v>
      </c>
      <c r="AH284" s="95">
        <f t="shared" si="59"/>
        <v>1</v>
      </c>
      <c r="AI284" s="96">
        <f t="shared" si="60"/>
        <v>0.14285714285714285</v>
      </c>
      <c r="AJ284" s="96">
        <f t="shared" si="61"/>
        <v>0.14285714285714285</v>
      </c>
      <c r="AK284" s="96">
        <f t="shared" si="62"/>
        <v>0.32467532467532467</v>
      </c>
    </row>
    <row r="285" spans="1:37" ht="24.9" customHeight="1" x14ac:dyDescent="0.25">
      <c r="A285" s="356" t="s">
        <v>352</v>
      </c>
      <c r="B285" s="356"/>
      <c r="C285" s="356"/>
      <c r="D285" s="356"/>
      <c r="E285" s="356"/>
      <c r="F285" s="356"/>
      <c r="G285" s="356"/>
      <c r="H285" s="356"/>
      <c r="I285" s="356"/>
      <c r="J285" s="356"/>
      <c r="K285" s="356"/>
      <c r="L285" s="356"/>
      <c r="M285" s="356"/>
      <c r="N285" s="356"/>
      <c r="O285" s="356"/>
      <c r="P285" s="356"/>
      <c r="Q285" s="356"/>
      <c r="R285" s="356"/>
      <c r="S285" s="356"/>
      <c r="T285" s="356"/>
      <c r="U285" s="356"/>
      <c r="V285" s="356"/>
      <c r="W285" s="356"/>
      <c r="X285" s="356"/>
      <c r="Y285" s="356"/>
      <c r="Z285" s="356"/>
      <c r="AA285" s="356"/>
      <c r="AB285" s="356"/>
      <c r="AC285" s="356"/>
      <c r="AD285" s="310">
        <f>'Art. 121'!AF279</f>
        <v>2</v>
      </c>
      <c r="AE285" s="94">
        <f t="shared" si="56"/>
        <v>0.32467532467532467</v>
      </c>
      <c r="AF285">
        <f t="shared" si="57"/>
        <v>1</v>
      </c>
      <c r="AG285" s="92">
        <f t="shared" si="58"/>
        <v>1</v>
      </c>
      <c r="AH285" s="95">
        <f t="shared" si="59"/>
        <v>1</v>
      </c>
      <c r="AI285" s="96">
        <f t="shared" si="60"/>
        <v>0.14285714285714285</v>
      </c>
      <c r="AJ285" s="96">
        <f t="shared" si="61"/>
        <v>0.14285714285714285</v>
      </c>
      <c r="AK285" s="96">
        <f t="shared" si="62"/>
        <v>0.32467532467532467</v>
      </c>
    </row>
    <row r="286" spans="1:37" ht="24.9" customHeight="1" x14ac:dyDescent="0.25">
      <c r="A286" s="356" t="s">
        <v>353</v>
      </c>
      <c r="B286" s="356"/>
      <c r="C286" s="356"/>
      <c r="D286" s="356"/>
      <c r="E286" s="356"/>
      <c r="F286" s="356"/>
      <c r="G286" s="356"/>
      <c r="H286" s="356"/>
      <c r="I286" s="356"/>
      <c r="J286" s="356"/>
      <c r="K286" s="356"/>
      <c r="L286" s="356"/>
      <c r="M286" s="356"/>
      <c r="N286" s="356"/>
      <c r="O286" s="356"/>
      <c r="P286" s="356"/>
      <c r="Q286" s="356"/>
      <c r="R286" s="356"/>
      <c r="S286" s="356"/>
      <c r="T286" s="356"/>
      <c r="U286" s="356"/>
      <c r="V286" s="356"/>
      <c r="W286" s="356"/>
      <c r="X286" s="356"/>
      <c r="Y286" s="356"/>
      <c r="Z286" s="356"/>
      <c r="AA286" s="356"/>
      <c r="AB286" s="356"/>
      <c r="AC286" s="356"/>
      <c r="AD286" s="310">
        <f>'Art. 121'!AF280</f>
        <v>2</v>
      </c>
      <c r="AE286" s="94">
        <f t="shared" si="56"/>
        <v>0.32467532467532467</v>
      </c>
      <c r="AF286">
        <f t="shared" si="57"/>
        <v>1</v>
      </c>
      <c r="AG286" s="92">
        <f t="shared" si="58"/>
        <v>1</v>
      </c>
      <c r="AH286" s="95">
        <f t="shared" si="59"/>
        <v>1</v>
      </c>
      <c r="AI286" s="96">
        <f t="shared" si="60"/>
        <v>0.14285714285714285</v>
      </c>
      <c r="AJ286" s="96">
        <f t="shared" si="61"/>
        <v>0.14285714285714285</v>
      </c>
      <c r="AK286" s="96">
        <f t="shared" si="62"/>
        <v>0.32467532467532467</v>
      </c>
    </row>
    <row r="287" spans="1:37" ht="24.9" customHeight="1" x14ac:dyDescent="0.25">
      <c r="A287" s="356" t="s">
        <v>354</v>
      </c>
      <c r="B287" s="356"/>
      <c r="C287" s="356"/>
      <c r="D287" s="356"/>
      <c r="E287" s="356"/>
      <c r="F287" s="356"/>
      <c r="G287" s="356"/>
      <c r="H287" s="356"/>
      <c r="I287" s="356"/>
      <c r="J287" s="356"/>
      <c r="K287" s="356"/>
      <c r="L287" s="356"/>
      <c r="M287" s="356"/>
      <c r="N287" s="356"/>
      <c r="O287" s="356"/>
      <c r="P287" s="356"/>
      <c r="Q287" s="356"/>
      <c r="R287" s="356"/>
      <c r="S287" s="356"/>
      <c r="T287" s="356"/>
      <c r="U287" s="356"/>
      <c r="V287" s="356"/>
      <c r="W287" s="356"/>
      <c r="X287" s="356"/>
      <c r="Y287" s="356"/>
      <c r="Z287" s="356"/>
      <c r="AA287" s="356"/>
      <c r="AB287" s="356"/>
      <c r="AC287" s="356"/>
      <c r="AD287" s="310">
        <f>'Art. 121'!AF281</f>
        <v>2</v>
      </c>
      <c r="AE287" s="94">
        <f t="shared" si="56"/>
        <v>0.32467532467532467</v>
      </c>
      <c r="AF287">
        <f t="shared" si="57"/>
        <v>1</v>
      </c>
      <c r="AG287" s="92">
        <f t="shared" si="58"/>
        <v>1</v>
      </c>
      <c r="AH287" s="95">
        <f t="shared" si="59"/>
        <v>1</v>
      </c>
      <c r="AI287" s="96">
        <f t="shared" si="60"/>
        <v>0.14285714285714285</v>
      </c>
      <c r="AJ287" s="96">
        <f t="shared" si="61"/>
        <v>0.14285714285714285</v>
      </c>
      <c r="AK287" s="96">
        <f t="shared" si="62"/>
        <v>0.32467532467532467</v>
      </c>
    </row>
    <row r="288" spans="1:37" ht="24.9" customHeight="1" x14ac:dyDescent="0.25">
      <c r="A288" s="356" t="s">
        <v>355</v>
      </c>
      <c r="B288" s="356"/>
      <c r="C288" s="356"/>
      <c r="D288" s="356"/>
      <c r="E288" s="356"/>
      <c r="F288" s="356"/>
      <c r="G288" s="356"/>
      <c r="H288" s="356"/>
      <c r="I288" s="356"/>
      <c r="J288" s="356"/>
      <c r="K288" s="356"/>
      <c r="L288" s="356"/>
      <c r="M288" s="356"/>
      <c r="N288" s="356"/>
      <c r="O288" s="356"/>
      <c r="P288" s="356"/>
      <c r="Q288" s="356"/>
      <c r="R288" s="356"/>
      <c r="S288" s="356"/>
      <c r="T288" s="356"/>
      <c r="U288" s="356"/>
      <c r="V288" s="356"/>
      <c r="W288" s="356"/>
      <c r="X288" s="356"/>
      <c r="Y288" s="356"/>
      <c r="Z288" s="356"/>
      <c r="AA288" s="356"/>
      <c r="AB288" s="356"/>
      <c r="AC288" s="356"/>
      <c r="AD288" s="310">
        <f>'Art. 121'!AF282</f>
        <v>2</v>
      </c>
      <c r="AE288" s="94">
        <f t="shared" si="56"/>
        <v>0.32467532467532467</v>
      </c>
      <c r="AF288">
        <f t="shared" si="57"/>
        <v>1</v>
      </c>
      <c r="AG288" s="92">
        <f t="shared" si="58"/>
        <v>1</v>
      </c>
      <c r="AH288" s="95">
        <f t="shared" si="59"/>
        <v>1</v>
      </c>
      <c r="AI288" s="96">
        <f t="shared" si="60"/>
        <v>0.14285714285714285</v>
      </c>
      <c r="AJ288" s="96">
        <f t="shared" si="61"/>
        <v>0.14285714285714285</v>
      </c>
      <c r="AK288" s="96">
        <f t="shared" si="62"/>
        <v>0.32467532467532467</v>
      </c>
    </row>
    <row r="289" spans="1:37" ht="24.9" customHeight="1" x14ac:dyDescent="0.25">
      <c r="A289" s="356" t="s">
        <v>356</v>
      </c>
      <c r="B289" s="356"/>
      <c r="C289" s="356"/>
      <c r="D289" s="356"/>
      <c r="E289" s="356"/>
      <c r="F289" s="356"/>
      <c r="G289" s="356"/>
      <c r="H289" s="356"/>
      <c r="I289" s="356"/>
      <c r="J289" s="356"/>
      <c r="K289" s="356"/>
      <c r="L289" s="356"/>
      <c r="M289" s="356"/>
      <c r="N289" s="356"/>
      <c r="O289" s="356"/>
      <c r="P289" s="356"/>
      <c r="Q289" s="356"/>
      <c r="R289" s="356"/>
      <c r="S289" s="356"/>
      <c r="T289" s="356"/>
      <c r="U289" s="356"/>
      <c r="V289" s="356"/>
      <c r="W289" s="356"/>
      <c r="X289" s="356"/>
      <c r="Y289" s="356"/>
      <c r="Z289" s="356"/>
      <c r="AA289" s="356"/>
      <c r="AB289" s="356"/>
      <c r="AC289" s="356"/>
      <c r="AD289" s="310">
        <f>'Art. 121'!AF283</f>
        <v>2</v>
      </c>
      <c r="AE289" s="94">
        <f t="shared" si="56"/>
        <v>0.32467532467532467</v>
      </c>
      <c r="AF289">
        <f t="shared" si="57"/>
        <v>1</v>
      </c>
      <c r="AG289" s="92">
        <f t="shared" si="58"/>
        <v>1</v>
      </c>
      <c r="AH289" s="95">
        <f t="shared" si="59"/>
        <v>1</v>
      </c>
      <c r="AI289" s="96">
        <f t="shared" si="60"/>
        <v>0.14285714285714285</v>
      </c>
      <c r="AJ289" s="96">
        <f t="shared" si="61"/>
        <v>0.14285714285714285</v>
      </c>
      <c r="AK289" s="96">
        <f t="shared" si="62"/>
        <v>0.32467532467532467</v>
      </c>
    </row>
    <row r="290" spans="1:37" ht="24.9" customHeight="1" x14ac:dyDescent="0.25">
      <c r="A290" s="356" t="s">
        <v>357</v>
      </c>
      <c r="B290" s="356"/>
      <c r="C290" s="356"/>
      <c r="D290" s="356"/>
      <c r="E290" s="356"/>
      <c r="F290" s="356"/>
      <c r="G290" s="356"/>
      <c r="H290" s="356"/>
      <c r="I290" s="356"/>
      <c r="J290" s="356"/>
      <c r="K290" s="356"/>
      <c r="L290" s="356"/>
      <c r="M290" s="356"/>
      <c r="N290" s="356"/>
      <c r="O290" s="356"/>
      <c r="P290" s="356"/>
      <c r="Q290" s="356"/>
      <c r="R290" s="356"/>
      <c r="S290" s="356"/>
      <c r="T290" s="356"/>
      <c r="U290" s="356"/>
      <c r="V290" s="356"/>
      <c r="W290" s="356"/>
      <c r="X290" s="356"/>
      <c r="Y290" s="356"/>
      <c r="Z290" s="356"/>
      <c r="AA290" s="356"/>
      <c r="AB290" s="356"/>
      <c r="AC290" s="356"/>
      <c r="AD290" s="310">
        <f>'Art. 121'!AF284</f>
        <v>2</v>
      </c>
      <c r="AE290" s="94">
        <f t="shared" si="56"/>
        <v>0.32467532467532467</v>
      </c>
      <c r="AF290">
        <f t="shared" si="57"/>
        <v>1</v>
      </c>
      <c r="AG290" s="92">
        <f t="shared" si="58"/>
        <v>1</v>
      </c>
      <c r="AH290" s="95">
        <f t="shared" si="59"/>
        <v>1</v>
      </c>
      <c r="AI290" s="96">
        <f t="shared" si="60"/>
        <v>0.14285714285714285</v>
      </c>
      <c r="AJ290" s="96">
        <f t="shared" si="61"/>
        <v>0.14285714285714285</v>
      </c>
      <c r="AK290" s="96">
        <f t="shared" si="62"/>
        <v>0.32467532467532467</v>
      </c>
    </row>
    <row r="291" spans="1:37" ht="24.9" customHeight="1" x14ac:dyDescent="0.25">
      <c r="A291" s="356" t="s">
        <v>358</v>
      </c>
      <c r="B291" s="356"/>
      <c r="C291" s="356"/>
      <c r="D291" s="356"/>
      <c r="E291" s="356"/>
      <c r="F291" s="356"/>
      <c r="G291" s="356"/>
      <c r="H291" s="356"/>
      <c r="I291" s="356"/>
      <c r="J291" s="356"/>
      <c r="K291" s="356"/>
      <c r="L291" s="356"/>
      <c r="M291" s="356"/>
      <c r="N291" s="356"/>
      <c r="O291" s="356"/>
      <c r="P291" s="356"/>
      <c r="Q291" s="356"/>
      <c r="R291" s="356"/>
      <c r="S291" s="356"/>
      <c r="T291" s="356"/>
      <c r="U291" s="356"/>
      <c r="V291" s="356"/>
      <c r="W291" s="356"/>
      <c r="X291" s="356"/>
      <c r="Y291" s="356"/>
      <c r="Z291" s="356"/>
      <c r="AA291" s="356"/>
      <c r="AB291" s="356"/>
      <c r="AC291" s="356"/>
      <c r="AD291" s="310">
        <f>'Art. 121'!AF285</f>
        <v>2</v>
      </c>
      <c r="AE291" s="94">
        <f t="shared" si="56"/>
        <v>0.32467532467532467</v>
      </c>
      <c r="AF291">
        <f t="shared" si="57"/>
        <v>1</v>
      </c>
      <c r="AG291" s="92">
        <f t="shared" si="58"/>
        <v>1</v>
      </c>
      <c r="AH291" s="95">
        <f t="shared" si="59"/>
        <v>1</v>
      </c>
      <c r="AI291" s="96">
        <f t="shared" si="60"/>
        <v>0.14285714285714285</v>
      </c>
      <c r="AJ291" s="96">
        <f t="shared" si="61"/>
        <v>0.14285714285714285</v>
      </c>
      <c r="AK291" s="96">
        <f t="shared" si="62"/>
        <v>0.32467532467532467</v>
      </c>
    </row>
    <row r="292" spans="1:37" ht="24.9" customHeight="1" x14ac:dyDescent="0.25">
      <c r="A292" s="356" t="s">
        <v>359</v>
      </c>
      <c r="B292" s="356"/>
      <c r="C292" s="356"/>
      <c r="D292" s="356"/>
      <c r="E292" s="356"/>
      <c r="F292" s="356"/>
      <c r="G292" s="356"/>
      <c r="H292" s="356"/>
      <c r="I292" s="356"/>
      <c r="J292" s="356"/>
      <c r="K292" s="356"/>
      <c r="L292" s="356"/>
      <c r="M292" s="356"/>
      <c r="N292" s="356"/>
      <c r="O292" s="356"/>
      <c r="P292" s="356"/>
      <c r="Q292" s="356"/>
      <c r="R292" s="356"/>
      <c r="S292" s="356"/>
      <c r="T292" s="356"/>
      <c r="U292" s="356"/>
      <c r="V292" s="356"/>
      <c r="W292" s="356"/>
      <c r="X292" s="356"/>
      <c r="Y292" s="356"/>
      <c r="Z292" s="356"/>
      <c r="AA292" s="356"/>
      <c r="AB292" s="356"/>
      <c r="AC292" s="356"/>
      <c r="AD292" s="310">
        <f>'Art. 121'!AF286</f>
        <v>2</v>
      </c>
      <c r="AE292" s="94">
        <f t="shared" si="56"/>
        <v>0.32467532467532467</v>
      </c>
      <c r="AF292">
        <f t="shared" si="57"/>
        <v>1</v>
      </c>
      <c r="AG292" s="92">
        <f t="shared" ref="AG292:AG323" si="63">IF(AND(AF292&gt;=0,AF292&lt;=1),1,"No aplica")</f>
        <v>1</v>
      </c>
      <c r="AH292" s="95">
        <f t="shared" si="59"/>
        <v>1</v>
      </c>
      <c r="AI292" s="96">
        <f t="shared" si="60"/>
        <v>0.14285714285714285</v>
      </c>
      <c r="AJ292" s="96">
        <f t="shared" si="61"/>
        <v>0.14285714285714285</v>
      </c>
      <c r="AK292" s="96">
        <f t="shared" si="62"/>
        <v>0.32467532467532467</v>
      </c>
    </row>
    <row r="293" spans="1:37" ht="24.9" customHeight="1" x14ac:dyDescent="0.25">
      <c r="A293" s="356" t="s">
        <v>360</v>
      </c>
      <c r="B293" s="356"/>
      <c r="C293" s="356"/>
      <c r="D293" s="356"/>
      <c r="E293" s="356"/>
      <c r="F293" s="356"/>
      <c r="G293" s="356"/>
      <c r="H293" s="356"/>
      <c r="I293" s="356"/>
      <c r="J293" s="356"/>
      <c r="K293" s="356"/>
      <c r="L293" s="356"/>
      <c r="M293" s="356"/>
      <c r="N293" s="356"/>
      <c r="O293" s="356"/>
      <c r="P293" s="356"/>
      <c r="Q293" s="356"/>
      <c r="R293" s="356"/>
      <c r="S293" s="356"/>
      <c r="T293" s="356"/>
      <c r="U293" s="356"/>
      <c r="V293" s="356"/>
      <c r="W293" s="356"/>
      <c r="X293" s="356"/>
      <c r="Y293" s="356"/>
      <c r="Z293" s="356"/>
      <c r="AA293" s="356"/>
      <c r="AB293" s="356"/>
      <c r="AC293" s="356"/>
      <c r="AD293" s="310">
        <f>'Art. 121'!AF287</f>
        <v>2</v>
      </c>
      <c r="AE293" s="94">
        <f t="shared" si="56"/>
        <v>0.32467532467532467</v>
      </c>
      <c r="AF293">
        <f t="shared" si="57"/>
        <v>1</v>
      </c>
      <c r="AG293" s="92">
        <f t="shared" si="63"/>
        <v>1</v>
      </c>
      <c r="AH293" s="95">
        <f t="shared" si="59"/>
        <v>1</v>
      </c>
      <c r="AI293" s="96">
        <f t="shared" si="60"/>
        <v>0.14285714285714285</v>
      </c>
      <c r="AJ293" s="96">
        <f t="shared" si="61"/>
        <v>0.14285714285714285</v>
      </c>
      <c r="AK293" s="96">
        <f t="shared" si="62"/>
        <v>0.32467532467532467</v>
      </c>
    </row>
    <row r="294" spans="1:37" ht="24.9" customHeight="1" x14ac:dyDescent="0.25">
      <c r="A294" s="356" t="s">
        <v>361</v>
      </c>
      <c r="B294" s="356"/>
      <c r="C294" s="356"/>
      <c r="D294" s="356"/>
      <c r="E294" s="356"/>
      <c r="F294" s="356"/>
      <c r="G294" s="356"/>
      <c r="H294" s="356"/>
      <c r="I294" s="356"/>
      <c r="J294" s="356"/>
      <c r="K294" s="356"/>
      <c r="L294" s="356"/>
      <c r="M294" s="356"/>
      <c r="N294" s="356"/>
      <c r="O294" s="356"/>
      <c r="P294" s="356"/>
      <c r="Q294" s="356"/>
      <c r="R294" s="356"/>
      <c r="S294" s="356"/>
      <c r="T294" s="356"/>
      <c r="U294" s="356"/>
      <c r="V294" s="356"/>
      <c r="W294" s="356"/>
      <c r="X294" s="356"/>
      <c r="Y294" s="356"/>
      <c r="Z294" s="356"/>
      <c r="AA294" s="356"/>
      <c r="AB294" s="356"/>
      <c r="AC294" s="356"/>
      <c r="AD294" s="310">
        <f>'Art. 121'!AF288</f>
        <v>2</v>
      </c>
      <c r="AE294" s="94">
        <f t="shared" si="56"/>
        <v>0.32467532467532467</v>
      </c>
      <c r="AF294">
        <f t="shared" si="57"/>
        <v>1</v>
      </c>
      <c r="AG294" s="92">
        <f t="shared" si="63"/>
        <v>1</v>
      </c>
      <c r="AH294" s="95">
        <f t="shared" si="59"/>
        <v>1</v>
      </c>
      <c r="AI294" s="96">
        <f t="shared" si="60"/>
        <v>0.14285714285714285</v>
      </c>
      <c r="AJ294" s="96">
        <f t="shared" si="61"/>
        <v>0.14285714285714285</v>
      </c>
      <c r="AK294" s="96">
        <f t="shared" si="62"/>
        <v>0.32467532467532467</v>
      </c>
    </row>
    <row r="295" spans="1:37" ht="24.9" customHeight="1" x14ac:dyDescent="0.25">
      <c r="A295" s="356" t="s">
        <v>362</v>
      </c>
      <c r="B295" s="356"/>
      <c r="C295" s="356"/>
      <c r="D295" s="356"/>
      <c r="E295" s="356"/>
      <c r="F295" s="356"/>
      <c r="G295" s="356"/>
      <c r="H295" s="356"/>
      <c r="I295" s="356"/>
      <c r="J295" s="356"/>
      <c r="K295" s="356"/>
      <c r="L295" s="356"/>
      <c r="M295" s="356"/>
      <c r="N295" s="356"/>
      <c r="O295" s="356"/>
      <c r="P295" s="356"/>
      <c r="Q295" s="356"/>
      <c r="R295" s="356"/>
      <c r="S295" s="356"/>
      <c r="T295" s="356"/>
      <c r="U295" s="356"/>
      <c r="V295" s="356"/>
      <c r="W295" s="356"/>
      <c r="X295" s="356"/>
      <c r="Y295" s="356"/>
      <c r="Z295" s="356"/>
      <c r="AA295" s="356"/>
      <c r="AB295" s="356"/>
      <c r="AC295" s="356"/>
      <c r="AD295" s="310">
        <f>'Art. 121'!AF289</f>
        <v>2</v>
      </c>
      <c r="AE295" s="94">
        <f t="shared" si="56"/>
        <v>0.32467532467532467</v>
      </c>
      <c r="AF295">
        <f t="shared" si="57"/>
        <v>1</v>
      </c>
      <c r="AG295" s="92">
        <f t="shared" si="63"/>
        <v>1</v>
      </c>
      <c r="AH295" s="95">
        <f t="shared" si="59"/>
        <v>1</v>
      </c>
      <c r="AI295" s="96">
        <f t="shared" si="60"/>
        <v>0.14285714285714285</v>
      </c>
      <c r="AJ295" s="96">
        <f t="shared" si="61"/>
        <v>0.14285714285714285</v>
      </c>
      <c r="AK295" s="96">
        <f t="shared" si="62"/>
        <v>0.32467532467532467</v>
      </c>
    </row>
    <row r="296" spans="1:37" ht="24.9" customHeight="1" x14ac:dyDescent="0.25">
      <c r="A296" s="356" t="s">
        <v>363</v>
      </c>
      <c r="B296" s="356"/>
      <c r="C296" s="356"/>
      <c r="D296" s="356"/>
      <c r="E296" s="356"/>
      <c r="F296" s="356"/>
      <c r="G296" s="356"/>
      <c r="H296" s="356"/>
      <c r="I296" s="356"/>
      <c r="J296" s="356"/>
      <c r="K296" s="356"/>
      <c r="L296" s="356"/>
      <c r="M296" s="356"/>
      <c r="N296" s="356"/>
      <c r="O296" s="356"/>
      <c r="P296" s="356"/>
      <c r="Q296" s="356"/>
      <c r="R296" s="356"/>
      <c r="S296" s="356"/>
      <c r="T296" s="356"/>
      <c r="U296" s="356"/>
      <c r="V296" s="356"/>
      <c r="W296" s="356"/>
      <c r="X296" s="356"/>
      <c r="Y296" s="356"/>
      <c r="Z296" s="356"/>
      <c r="AA296" s="356"/>
      <c r="AB296" s="356"/>
      <c r="AC296" s="356"/>
      <c r="AD296" s="310">
        <f>'Art. 121'!AF290</f>
        <v>2</v>
      </c>
      <c r="AE296" s="94">
        <f t="shared" si="56"/>
        <v>0.32467532467532467</v>
      </c>
      <c r="AF296">
        <f t="shared" si="57"/>
        <v>1</v>
      </c>
      <c r="AG296" s="92">
        <f t="shared" si="63"/>
        <v>1</v>
      </c>
      <c r="AH296" s="95">
        <f t="shared" si="59"/>
        <v>1</v>
      </c>
      <c r="AI296" s="96">
        <f t="shared" si="60"/>
        <v>0.14285714285714285</v>
      </c>
      <c r="AJ296" s="96">
        <f t="shared" si="61"/>
        <v>0.14285714285714285</v>
      </c>
      <c r="AK296" s="96">
        <f t="shared" si="62"/>
        <v>0.32467532467532467</v>
      </c>
    </row>
    <row r="297" spans="1:37" ht="24.9" customHeight="1" x14ac:dyDescent="0.25">
      <c r="A297" s="356" t="s">
        <v>364</v>
      </c>
      <c r="B297" s="356"/>
      <c r="C297" s="356"/>
      <c r="D297" s="356"/>
      <c r="E297" s="356"/>
      <c r="F297" s="356"/>
      <c r="G297" s="356"/>
      <c r="H297" s="356"/>
      <c r="I297" s="356"/>
      <c r="J297" s="356"/>
      <c r="K297" s="356"/>
      <c r="L297" s="356"/>
      <c r="M297" s="356"/>
      <c r="N297" s="356"/>
      <c r="O297" s="356"/>
      <c r="P297" s="356"/>
      <c r="Q297" s="356"/>
      <c r="R297" s="356"/>
      <c r="S297" s="356"/>
      <c r="T297" s="356"/>
      <c r="U297" s="356"/>
      <c r="V297" s="356"/>
      <c r="W297" s="356"/>
      <c r="X297" s="356"/>
      <c r="Y297" s="356"/>
      <c r="Z297" s="356"/>
      <c r="AA297" s="356"/>
      <c r="AB297" s="356"/>
      <c r="AC297" s="356"/>
      <c r="AD297" s="310">
        <f>'Art. 121'!AF291</f>
        <v>2</v>
      </c>
      <c r="AE297" s="94">
        <f t="shared" si="56"/>
        <v>0.32467532467532467</v>
      </c>
      <c r="AF297">
        <f t="shared" si="57"/>
        <v>1</v>
      </c>
      <c r="AG297" s="92">
        <f t="shared" si="63"/>
        <v>1</v>
      </c>
      <c r="AH297" s="95">
        <f t="shared" si="59"/>
        <v>1</v>
      </c>
      <c r="AI297" s="96">
        <f t="shared" si="60"/>
        <v>0.14285714285714285</v>
      </c>
      <c r="AJ297" s="96">
        <f t="shared" si="61"/>
        <v>0.14285714285714285</v>
      </c>
      <c r="AK297" s="96">
        <f t="shared" si="62"/>
        <v>0.32467532467532467</v>
      </c>
    </row>
    <row r="298" spans="1:37" ht="24.9" customHeight="1" x14ac:dyDescent="0.25">
      <c r="A298" s="356" t="s">
        <v>365</v>
      </c>
      <c r="B298" s="356"/>
      <c r="C298" s="356"/>
      <c r="D298" s="356"/>
      <c r="E298" s="356"/>
      <c r="F298" s="356"/>
      <c r="G298" s="356"/>
      <c r="H298" s="356"/>
      <c r="I298" s="356"/>
      <c r="J298" s="356"/>
      <c r="K298" s="356"/>
      <c r="L298" s="356"/>
      <c r="M298" s="356"/>
      <c r="N298" s="356"/>
      <c r="O298" s="356"/>
      <c r="P298" s="356"/>
      <c r="Q298" s="356"/>
      <c r="R298" s="356"/>
      <c r="S298" s="356"/>
      <c r="T298" s="356"/>
      <c r="U298" s="356"/>
      <c r="V298" s="356"/>
      <c r="W298" s="356"/>
      <c r="X298" s="356"/>
      <c r="Y298" s="356"/>
      <c r="Z298" s="356"/>
      <c r="AA298" s="356"/>
      <c r="AB298" s="356"/>
      <c r="AC298" s="356"/>
      <c r="AD298" s="310">
        <f>'Art. 121'!AF292</f>
        <v>2</v>
      </c>
      <c r="AE298" s="94">
        <f t="shared" si="56"/>
        <v>0.32467532467532467</v>
      </c>
      <c r="AF298">
        <f t="shared" si="57"/>
        <v>1</v>
      </c>
      <c r="AG298" s="92">
        <f t="shared" si="63"/>
        <v>1</v>
      </c>
      <c r="AH298" s="95">
        <f t="shared" si="59"/>
        <v>1</v>
      </c>
      <c r="AI298" s="96">
        <f t="shared" si="60"/>
        <v>0.14285714285714285</v>
      </c>
      <c r="AJ298" s="96">
        <f t="shared" si="61"/>
        <v>0.14285714285714285</v>
      </c>
      <c r="AK298" s="96">
        <f t="shared" si="62"/>
        <v>0.32467532467532467</v>
      </c>
    </row>
    <row r="299" spans="1:37" ht="24.9" customHeight="1" x14ac:dyDescent="0.25">
      <c r="A299" s="356" t="s">
        <v>366</v>
      </c>
      <c r="B299" s="356"/>
      <c r="C299" s="356"/>
      <c r="D299" s="356"/>
      <c r="E299" s="356"/>
      <c r="F299" s="356"/>
      <c r="G299" s="356"/>
      <c r="H299" s="356"/>
      <c r="I299" s="356"/>
      <c r="J299" s="356"/>
      <c r="K299" s="356"/>
      <c r="L299" s="356"/>
      <c r="M299" s="356"/>
      <c r="N299" s="356"/>
      <c r="O299" s="356"/>
      <c r="P299" s="356"/>
      <c r="Q299" s="356"/>
      <c r="R299" s="356"/>
      <c r="S299" s="356"/>
      <c r="T299" s="356"/>
      <c r="U299" s="356"/>
      <c r="V299" s="356"/>
      <c r="W299" s="356"/>
      <c r="X299" s="356"/>
      <c r="Y299" s="356"/>
      <c r="Z299" s="356"/>
      <c r="AA299" s="356"/>
      <c r="AB299" s="356"/>
      <c r="AC299" s="356"/>
      <c r="AD299" s="310">
        <f>'Art. 121'!AF293</f>
        <v>2</v>
      </c>
      <c r="AE299" s="94">
        <f t="shared" si="56"/>
        <v>0.32467532467532467</v>
      </c>
      <c r="AF299">
        <f t="shared" si="57"/>
        <v>1</v>
      </c>
      <c r="AG299" s="92">
        <f t="shared" si="63"/>
        <v>1</v>
      </c>
      <c r="AH299" s="95">
        <f t="shared" si="59"/>
        <v>1</v>
      </c>
      <c r="AI299" s="96">
        <f t="shared" si="60"/>
        <v>0.14285714285714285</v>
      </c>
      <c r="AJ299" s="96">
        <f t="shared" si="61"/>
        <v>0.14285714285714285</v>
      </c>
      <c r="AK299" s="96">
        <f t="shared" si="62"/>
        <v>0.32467532467532467</v>
      </c>
    </row>
    <row r="300" spans="1:37" ht="24.9" customHeight="1" x14ac:dyDescent="0.25">
      <c r="A300" s="356" t="s">
        <v>367</v>
      </c>
      <c r="B300" s="356"/>
      <c r="C300" s="356"/>
      <c r="D300" s="356"/>
      <c r="E300" s="356"/>
      <c r="F300" s="356"/>
      <c r="G300" s="356"/>
      <c r="H300" s="356"/>
      <c r="I300" s="356"/>
      <c r="J300" s="356"/>
      <c r="K300" s="356"/>
      <c r="L300" s="356"/>
      <c r="M300" s="356"/>
      <c r="N300" s="356"/>
      <c r="O300" s="356"/>
      <c r="P300" s="356"/>
      <c r="Q300" s="356"/>
      <c r="R300" s="356"/>
      <c r="S300" s="356"/>
      <c r="T300" s="356"/>
      <c r="U300" s="356"/>
      <c r="V300" s="356"/>
      <c r="W300" s="356"/>
      <c r="X300" s="356"/>
      <c r="Y300" s="356"/>
      <c r="Z300" s="356"/>
      <c r="AA300" s="356"/>
      <c r="AB300" s="356"/>
      <c r="AC300" s="356"/>
      <c r="AD300" s="310">
        <f>'Art. 121'!AF294</f>
        <v>2</v>
      </c>
      <c r="AE300" s="94">
        <f t="shared" si="56"/>
        <v>0.32467532467532467</v>
      </c>
      <c r="AF300">
        <f t="shared" si="57"/>
        <v>1</v>
      </c>
      <c r="AG300" s="92">
        <f t="shared" si="63"/>
        <v>1</v>
      </c>
      <c r="AH300" s="95">
        <f t="shared" si="59"/>
        <v>1</v>
      </c>
      <c r="AI300" s="96">
        <f t="shared" si="60"/>
        <v>0.14285714285714285</v>
      </c>
      <c r="AJ300" s="96">
        <f t="shared" si="61"/>
        <v>0.14285714285714285</v>
      </c>
      <c r="AK300" s="96">
        <f t="shared" si="62"/>
        <v>0.32467532467532467</v>
      </c>
    </row>
    <row r="301" spans="1:37" ht="24.9" customHeight="1" x14ac:dyDescent="0.25">
      <c r="A301" s="356" t="s">
        <v>368</v>
      </c>
      <c r="B301" s="356"/>
      <c r="C301" s="356"/>
      <c r="D301" s="356"/>
      <c r="E301" s="356"/>
      <c r="F301" s="356"/>
      <c r="G301" s="356"/>
      <c r="H301" s="356"/>
      <c r="I301" s="356"/>
      <c r="J301" s="356"/>
      <c r="K301" s="356"/>
      <c r="L301" s="356"/>
      <c r="M301" s="356"/>
      <c r="N301" s="356"/>
      <c r="O301" s="356"/>
      <c r="P301" s="356"/>
      <c r="Q301" s="356"/>
      <c r="R301" s="356"/>
      <c r="S301" s="356"/>
      <c r="T301" s="356"/>
      <c r="U301" s="356"/>
      <c r="V301" s="356"/>
      <c r="W301" s="356"/>
      <c r="X301" s="356"/>
      <c r="Y301" s="356"/>
      <c r="Z301" s="356"/>
      <c r="AA301" s="356"/>
      <c r="AB301" s="356"/>
      <c r="AC301" s="356"/>
      <c r="AD301" s="310">
        <f>'Art. 121'!AF295</f>
        <v>2</v>
      </c>
      <c r="AE301" s="94">
        <f t="shared" si="56"/>
        <v>0.32467532467532467</v>
      </c>
      <c r="AF301">
        <f t="shared" si="57"/>
        <v>1</v>
      </c>
      <c r="AG301" s="92">
        <f t="shared" si="63"/>
        <v>1</v>
      </c>
      <c r="AH301" s="95">
        <f t="shared" si="59"/>
        <v>1</v>
      </c>
      <c r="AI301" s="96">
        <f t="shared" si="60"/>
        <v>0.14285714285714285</v>
      </c>
      <c r="AJ301" s="96">
        <f t="shared" si="61"/>
        <v>0.14285714285714285</v>
      </c>
      <c r="AK301" s="96">
        <f t="shared" si="62"/>
        <v>0.32467532467532467</v>
      </c>
    </row>
    <row r="302" spans="1:37" ht="24.9" customHeight="1" x14ac:dyDescent="0.25">
      <c r="A302" s="356" t="s">
        <v>369</v>
      </c>
      <c r="B302" s="356"/>
      <c r="C302" s="356"/>
      <c r="D302" s="356"/>
      <c r="E302" s="356"/>
      <c r="F302" s="356"/>
      <c r="G302" s="356"/>
      <c r="H302" s="356"/>
      <c r="I302" s="356"/>
      <c r="J302" s="356"/>
      <c r="K302" s="356"/>
      <c r="L302" s="356"/>
      <c r="M302" s="356"/>
      <c r="N302" s="356"/>
      <c r="O302" s="356"/>
      <c r="P302" s="356"/>
      <c r="Q302" s="356"/>
      <c r="R302" s="356"/>
      <c r="S302" s="356"/>
      <c r="T302" s="356"/>
      <c r="U302" s="356"/>
      <c r="V302" s="356"/>
      <c r="W302" s="356"/>
      <c r="X302" s="356"/>
      <c r="Y302" s="356"/>
      <c r="Z302" s="356"/>
      <c r="AA302" s="356"/>
      <c r="AB302" s="356"/>
      <c r="AC302" s="356"/>
      <c r="AD302" s="310">
        <f>'Art. 121'!AF296</f>
        <v>2</v>
      </c>
      <c r="AE302" s="94">
        <f t="shared" si="56"/>
        <v>0.32467532467532467</v>
      </c>
      <c r="AF302">
        <f t="shared" si="57"/>
        <v>1</v>
      </c>
      <c r="AG302" s="92">
        <f t="shared" si="63"/>
        <v>1</v>
      </c>
      <c r="AH302" s="95">
        <f t="shared" si="59"/>
        <v>1</v>
      </c>
      <c r="AI302" s="96">
        <f t="shared" si="60"/>
        <v>0.14285714285714285</v>
      </c>
      <c r="AJ302" s="96">
        <f t="shared" si="61"/>
        <v>0.14285714285714285</v>
      </c>
      <c r="AK302" s="96">
        <f t="shared" si="62"/>
        <v>0.32467532467532467</v>
      </c>
    </row>
    <row r="303" spans="1:37" ht="24.9" customHeight="1" x14ac:dyDescent="0.25">
      <c r="A303" s="356" t="s">
        <v>370</v>
      </c>
      <c r="B303" s="356"/>
      <c r="C303" s="356"/>
      <c r="D303" s="356"/>
      <c r="E303" s="356"/>
      <c r="F303" s="356"/>
      <c r="G303" s="356"/>
      <c r="H303" s="356"/>
      <c r="I303" s="356"/>
      <c r="J303" s="356"/>
      <c r="K303" s="356"/>
      <c r="L303" s="356"/>
      <c r="M303" s="356"/>
      <c r="N303" s="356"/>
      <c r="O303" s="356"/>
      <c r="P303" s="356"/>
      <c r="Q303" s="356"/>
      <c r="R303" s="356"/>
      <c r="S303" s="356"/>
      <c r="T303" s="356"/>
      <c r="U303" s="356"/>
      <c r="V303" s="356"/>
      <c r="W303" s="356"/>
      <c r="X303" s="356"/>
      <c r="Y303" s="356"/>
      <c r="Z303" s="356"/>
      <c r="AA303" s="356"/>
      <c r="AB303" s="356"/>
      <c r="AC303" s="356"/>
      <c r="AD303" s="310">
        <f>'Art. 121'!AF297</f>
        <v>2</v>
      </c>
      <c r="AE303" s="94">
        <f t="shared" si="56"/>
        <v>0.32467532467532467</v>
      </c>
      <c r="AF303">
        <f t="shared" si="57"/>
        <v>1</v>
      </c>
      <c r="AG303" s="92">
        <f t="shared" si="63"/>
        <v>1</v>
      </c>
      <c r="AH303" s="95">
        <f t="shared" si="59"/>
        <v>1</v>
      </c>
      <c r="AI303" s="96">
        <f t="shared" si="60"/>
        <v>0.14285714285714285</v>
      </c>
      <c r="AJ303" s="96">
        <f t="shared" si="61"/>
        <v>0.14285714285714285</v>
      </c>
      <c r="AK303" s="96">
        <f t="shared" si="62"/>
        <v>0.32467532467532467</v>
      </c>
    </row>
    <row r="304" spans="1:37" ht="24.9" customHeight="1" x14ac:dyDescent="0.25">
      <c r="A304" s="356" t="s">
        <v>371</v>
      </c>
      <c r="B304" s="356"/>
      <c r="C304" s="356"/>
      <c r="D304" s="356"/>
      <c r="E304" s="356"/>
      <c r="F304" s="356"/>
      <c r="G304" s="356"/>
      <c r="H304" s="356"/>
      <c r="I304" s="356"/>
      <c r="J304" s="356"/>
      <c r="K304" s="356"/>
      <c r="L304" s="356"/>
      <c r="M304" s="356"/>
      <c r="N304" s="356"/>
      <c r="O304" s="356"/>
      <c r="P304" s="356"/>
      <c r="Q304" s="356"/>
      <c r="R304" s="356"/>
      <c r="S304" s="356"/>
      <c r="T304" s="356"/>
      <c r="U304" s="356"/>
      <c r="V304" s="356"/>
      <c r="W304" s="356"/>
      <c r="X304" s="356"/>
      <c r="Y304" s="356"/>
      <c r="Z304" s="356"/>
      <c r="AA304" s="356"/>
      <c r="AB304" s="356"/>
      <c r="AC304" s="356"/>
      <c r="AD304" s="310">
        <f>'Art. 121'!AF298</f>
        <v>2</v>
      </c>
      <c r="AE304" s="94">
        <f t="shared" si="56"/>
        <v>0.32467532467532467</v>
      </c>
      <c r="AF304">
        <f t="shared" si="57"/>
        <v>1</v>
      </c>
      <c r="AG304" s="92">
        <f t="shared" si="63"/>
        <v>1</v>
      </c>
      <c r="AH304" s="95">
        <f t="shared" si="59"/>
        <v>1</v>
      </c>
      <c r="AI304" s="96">
        <f t="shared" si="60"/>
        <v>0.14285714285714285</v>
      </c>
      <c r="AJ304" s="96">
        <f t="shared" si="61"/>
        <v>0.14285714285714285</v>
      </c>
      <c r="AK304" s="96">
        <f t="shared" si="62"/>
        <v>0.32467532467532467</v>
      </c>
    </row>
    <row r="305" spans="1:37" ht="24.9" customHeight="1" x14ac:dyDescent="0.25">
      <c r="A305" s="356" t="s">
        <v>372</v>
      </c>
      <c r="B305" s="356"/>
      <c r="C305" s="356"/>
      <c r="D305" s="356"/>
      <c r="E305" s="356"/>
      <c r="F305" s="356"/>
      <c r="G305" s="356"/>
      <c r="H305" s="356"/>
      <c r="I305" s="356"/>
      <c r="J305" s="356"/>
      <c r="K305" s="356"/>
      <c r="L305" s="356"/>
      <c r="M305" s="356"/>
      <c r="N305" s="356"/>
      <c r="O305" s="356"/>
      <c r="P305" s="356"/>
      <c r="Q305" s="356"/>
      <c r="R305" s="356"/>
      <c r="S305" s="356"/>
      <c r="T305" s="356"/>
      <c r="U305" s="356"/>
      <c r="V305" s="356"/>
      <c r="W305" s="356"/>
      <c r="X305" s="356"/>
      <c r="Y305" s="356"/>
      <c r="Z305" s="356"/>
      <c r="AA305" s="356"/>
      <c r="AB305" s="356"/>
      <c r="AC305" s="356"/>
      <c r="AD305" s="310">
        <f>'Art. 121'!AF299</f>
        <v>2</v>
      </c>
      <c r="AE305" s="94">
        <f t="shared" si="56"/>
        <v>0.32467532467532467</v>
      </c>
      <c r="AF305">
        <f t="shared" si="57"/>
        <v>1</v>
      </c>
      <c r="AG305" s="92">
        <f t="shared" si="63"/>
        <v>1</v>
      </c>
      <c r="AH305" s="95">
        <f t="shared" si="59"/>
        <v>1</v>
      </c>
      <c r="AI305" s="96">
        <f t="shared" si="60"/>
        <v>0.14285714285714285</v>
      </c>
      <c r="AJ305" s="96">
        <f t="shared" si="61"/>
        <v>0.14285714285714285</v>
      </c>
      <c r="AK305" s="96">
        <f t="shared" si="62"/>
        <v>0.32467532467532467</v>
      </c>
    </row>
    <row r="306" spans="1:37" ht="24.9" customHeight="1" x14ac:dyDescent="0.25">
      <c r="A306" s="356" t="s">
        <v>373</v>
      </c>
      <c r="B306" s="356"/>
      <c r="C306" s="356"/>
      <c r="D306" s="356"/>
      <c r="E306" s="356"/>
      <c r="F306" s="356"/>
      <c r="G306" s="356"/>
      <c r="H306" s="356"/>
      <c r="I306" s="356"/>
      <c r="J306" s="356"/>
      <c r="K306" s="356"/>
      <c r="L306" s="356"/>
      <c r="M306" s="356"/>
      <c r="N306" s="356"/>
      <c r="O306" s="356"/>
      <c r="P306" s="356"/>
      <c r="Q306" s="356"/>
      <c r="R306" s="356"/>
      <c r="S306" s="356"/>
      <c r="T306" s="356"/>
      <c r="U306" s="356"/>
      <c r="V306" s="356"/>
      <c r="W306" s="356"/>
      <c r="X306" s="356"/>
      <c r="Y306" s="356"/>
      <c r="Z306" s="356"/>
      <c r="AA306" s="356"/>
      <c r="AB306" s="356"/>
      <c r="AC306" s="356"/>
      <c r="AD306" s="310">
        <f>'Art. 121'!AF300</f>
        <v>2</v>
      </c>
      <c r="AE306" s="94">
        <f t="shared" si="56"/>
        <v>0.32467532467532467</v>
      </c>
      <c r="AF306">
        <f t="shared" si="57"/>
        <v>1</v>
      </c>
      <c r="AG306" s="92">
        <f t="shared" si="63"/>
        <v>1</v>
      </c>
      <c r="AH306" s="95">
        <f t="shared" si="59"/>
        <v>1</v>
      </c>
      <c r="AI306" s="96">
        <f t="shared" si="60"/>
        <v>0.14285714285714285</v>
      </c>
      <c r="AJ306" s="96">
        <f t="shared" si="61"/>
        <v>0.14285714285714285</v>
      </c>
      <c r="AK306" s="96">
        <f t="shared" si="62"/>
        <v>0.32467532467532467</v>
      </c>
    </row>
    <row r="307" spans="1:37" ht="24.9" customHeight="1" x14ac:dyDescent="0.25">
      <c r="A307" s="356" t="s">
        <v>374</v>
      </c>
      <c r="B307" s="356"/>
      <c r="C307" s="356"/>
      <c r="D307" s="356"/>
      <c r="E307" s="356"/>
      <c r="F307" s="356"/>
      <c r="G307" s="356"/>
      <c r="H307" s="356"/>
      <c r="I307" s="356"/>
      <c r="J307" s="356"/>
      <c r="K307" s="356"/>
      <c r="L307" s="356"/>
      <c r="M307" s="356"/>
      <c r="N307" s="356"/>
      <c r="O307" s="356"/>
      <c r="P307" s="356"/>
      <c r="Q307" s="356"/>
      <c r="R307" s="356"/>
      <c r="S307" s="356"/>
      <c r="T307" s="356"/>
      <c r="U307" s="356"/>
      <c r="V307" s="356"/>
      <c r="W307" s="356"/>
      <c r="X307" s="356"/>
      <c r="Y307" s="356"/>
      <c r="Z307" s="356"/>
      <c r="AA307" s="356"/>
      <c r="AB307" s="356"/>
      <c r="AC307" s="356"/>
      <c r="AD307" s="310">
        <f>'Art. 121'!AF301</f>
        <v>2</v>
      </c>
      <c r="AE307" s="94">
        <f t="shared" si="56"/>
        <v>0.32467532467532467</v>
      </c>
      <c r="AF307">
        <f t="shared" si="57"/>
        <v>1</v>
      </c>
      <c r="AG307" s="92">
        <f t="shared" si="63"/>
        <v>1</v>
      </c>
      <c r="AH307" s="95">
        <f t="shared" si="59"/>
        <v>1</v>
      </c>
      <c r="AI307" s="96">
        <f t="shared" si="60"/>
        <v>0.14285714285714285</v>
      </c>
      <c r="AJ307" s="96">
        <f t="shared" si="61"/>
        <v>0.14285714285714285</v>
      </c>
      <c r="AK307" s="96">
        <f t="shared" si="62"/>
        <v>0.32467532467532467</v>
      </c>
    </row>
    <row r="308" spans="1:37" ht="24.9" customHeight="1" x14ac:dyDescent="0.25">
      <c r="A308" s="356" t="s">
        <v>375</v>
      </c>
      <c r="B308" s="356"/>
      <c r="C308" s="356"/>
      <c r="D308" s="356"/>
      <c r="E308" s="356"/>
      <c r="F308" s="356"/>
      <c r="G308" s="356"/>
      <c r="H308" s="356"/>
      <c r="I308" s="356"/>
      <c r="J308" s="356"/>
      <c r="K308" s="356"/>
      <c r="L308" s="356"/>
      <c r="M308" s="356"/>
      <c r="N308" s="356"/>
      <c r="O308" s="356"/>
      <c r="P308" s="356"/>
      <c r="Q308" s="356"/>
      <c r="R308" s="356"/>
      <c r="S308" s="356"/>
      <c r="T308" s="356"/>
      <c r="U308" s="356"/>
      <c r="V308" s="356"/>
      <c r="W308" s="356"/>
      <c r="X308" s="356"/>
      <c r="Y308" s="356"/>
      <c r="Z308" s="356"/>
      <c r="AA308" s="356"/>
      <c r="AB308" s="356"/>
      <c r="AC308" s="356"/>
      <c r="AD308" s="310">
        <f>'Art. 121'!AF302</f>
        <v>2</v>
      </c>
      <c r="AE308" s="94">
        <f t="shared" si="56"/>
        <v>0.32467532467532467</v>
      </c>
      <c r="AF308">
        <f t="shared" si="57"/>
        <v>1</v>
      </c>
      <c r="AG308" s="92">
        <f t="shared" si="63"/>
        <v>1</v>
      </c>
      <c r="AH308" s="95">
        <f t="shared" si="59"/>
        <v>1</v>
      </c>
      <c r="AI308" s="96">
        <f t="shared" si="60"/>
        <v>0.14285714285714285</v>
      </c>
      <c r="AJ308" s="96">
        <f t="shared" si="61"/>
        <v>0.14285714285714285</v>
      </c>
      <c r="AK308" s="96">
        <f t="shared" si="62"/>
        <v>0.32467532467532467</v>
      </c>
    </row>
    <row r="309" spans="1:37" ht="24.9" customHeight="1" x14ac:dyDescent="0.25">
      <c r="A309" s="356" t="s">
        <v>376</v>
      </c>
      <c r="B309" s="356"/>
      <c r="C309" s="356"/>
      <c r="D309" s="356"/>
      <c r="E309" s="356"/>
      <c r="F309" s="356"/>
      <c r="G309" s="356"/>
      <c r="H309" s="356"/>
      <c r="I309" s="356"/>
      <c r="J309" s="356"/>
      <c r="K309" s="356"/>
      <c r="L309" s="356"/>
      <c r="M309" s="356"/>
      <c r="N309" s="356"/>
      <c r="O309" s="356"/>
      <c r="P309" s="356"/>
      <c r="Q309" s="356"/>
      <c r="R309" s="356"/>
      <c r="S309" s="356"/>
      <c r="T309" s="356"/>
      <c r="U309" s="356"/>
      <c r="V309" s="356"/>
      <c r="W309" s="356"/>
      <c r="X309" s="356"/>
      <c r="Y309" s="356"/>
      <c r="Z309" s="356"/>
      <c r="AA309" s="356"/>
      <c r="AB309" s="356"/>
      <c r="AC309" s="356"/>
      <c r="AD309" s="310">
        <f>'Art. 121'!AF303</f>
        <v>2</v>
      </c>
      <c r="AE309" s="94">
        <f t="shared" si="56"/>
        <v>0.32467532467532467</v>
      </c>
      <c r="AF309">
        <f t="shared" si="57"/>
        <v>1</v>
      </c>
      <c r="AG309" s="92">
        <f t="shared" si="63"/>
        <v>1</v>
      </c>
      <c r="AH309" s="95">
        <f t="shared" si="59"/>
        <v>1</v>
      </c>
      <c r="AI309" s="96">
        <f t="shared" si="60"/>
        <v>0.14285714285714285</v>
      </c>
      <c r="AJ309" s="96">
        <f t="shared" si="61"/>
        <v>0.14285714285714285</v>
      </c>
      <c r="AK309" s="96">
        <f t="shared" si="62"/>
        <v>0.32467532467532467</v>
      </c>
    </row>
    <row r="310" spans="1:37" ht="24.9" customHeight="1" x14ac:dyDescent="0.25">
      <c r="A310" s="356" t="s">
        <v>377</v>
      </c>
      <c r="B310" s="356"/>
      <c r="C310" s="356"/>
      <c r="D310" s="356"/>
      <c r="E310" s="356"/>
      <c r="F310" s="356"/>
      <c r="G310" s="356"/>
      <c r="H310" s="356"/>
      <c r="I310" s="356"/>
      <c r="J310" s="356"/>
      <c r="K310" s="356"/>
      <c r="L310" s="356"/>
      <c r="M310" s="356"/>
      <c r="N310" s="356"/>
      <c r="O310" s="356"/>
      <c r="P310" s="356"/>
      <c r="Q310" s="356"/>
      <c r="R310" s="356"/>
      <c r="S310" s="356"/>
      <c r="T310" s="356"/>
      <c r="U310" s="356"/>
      <c r="V310" s="356"/>
      <c r="W310" s="356"/>
      <c r="X310" s="356"/>
      <c r="Y310" s="356"/>
      <c r="Z310" s="356"/>
      <c r="AA310" s="356"/>
      <c r="AB310" s="356"/>
      <c r="AC310" s="356"/>
      <c r="AD310" s="310">
        <f>'Art. 121'!AF304</f>
        <v>2</v>
      </c>
      <c r="AE310" s="94">
        <f t="shared" si="56"/>
        <v>0.32467532467532467</v>
      </c>
      <c r="AF310">
        <f t="shared" si="57"/>
        <v>1</v>
      </c>
      <c r="AG310" s="92">
        <f t="shared" si="63"/>
        <v>1</v>
      </c>
      <c r="AH310" s="95">
        <f t="shared" si="59"/>
        <v>1</v>
      </c>
      <c r="AI310" s="96">
        <f t="shared" si="60"/>
        <v>0.14285714285714285</v>
      </c>
      <c r="AJ310" s="96">
        <f t="shared" si="61"/>
        <v>0.14285714285714285</v>
      </c>
      <c r="AK310" s="96">
        <f t="shared" si="62"/>
        <v>0.32467532467532467</v>
      </c>
    </row>
    <row r="311" spans="1:37" ht="24.9" customHeight="1" x14ac:dyDescent="0.25">
      <c r="A311" s="356" t="s">
        <v>378</v>
      </c>
      <c r="B311" s="356"/>
      <c r="C311" s="356"/>
      <c r="D311" s="356"/>
      <c r="E311" s="356"/>
      <c r="F311" s="356"/>
      <c r="G311" s="356"/>
      <c r="H311" s="356"/>
      <c r="I311" s="356"/>
      <c r="J311" s="356"/>
      <c r="K311" s="356"/>
      <c r="L311" s="356"/>
      <c r="M311" s="356"/>
      <c r="N311" s="356"/>
      <c r="O311" s="356"/>
      <c r="P311" s="356"/>
      <c r="Q311" s="356"/>
      <c r="R311" s="356"/>
      <c r="S311" s="356"/>
      <c r="T311" s="356"/>
      <c r="U311" s="356"/>
      <c r="V311" s="356"/>
      <c r="W311" s="356"/>
      <c r="X311" s="356"/>
      <c r="Y311" s="356"/>
      <c r="Z311" s="356"/>
      <c r="AA311" s="356"/>
      <c r="AB311" s="356"/>
      <c r="AC311" s="356"/>
      <c r="AD311" s="310">
        <f>'Art. 121'!AF305</f>
        <v>2</v>
      </c>
      <c r="AE311" s="94">
        <f t="shared" si="56"/>
        <v>0.32467532467532467</v>
      </c>
      <c r="AF311">
        <f t="shared" si="57"/>
        <v>1</v>
      </c>
      <c r="AG311" s="92">
        <f t="shared" si="63"/>
        <v>1</v>
      </c>
      <c r="AH311" s="95">
        <f t="shared" si="59"/>
        <v>1</v>
      </c>
      <c r="AI311" s="96">
        <f t="shared" si="60"/>
        <v>0.14285714285714285</v>
      </c>
      <c r="AJ311" s="96">
        <f t="shared" si="61"/>
        <v>0.14285714285714285</v>
      </c>
      <c r="AK311" s="96">
        <f t="shared" si="62"/>
        <v>0.32467532467532467</v>
      </c>
    </row>
    <row r="312" spans="1:37" ht="24.9" customHeight="1" x14ac:dyDescent="0.25">
      <c r="A312" s="356" t="s">
        <v>379</v>
      </c>
      <c r="B312" s="356"/>
      <c r="C312" s="356"/>
      <c r="D312" s="356"/>
      <c r="E312" s="356"/>
      <c r="F312" s="356"/>
      <c r="G312" s="356"/>
      <c r="H312" s="356"/>
      <c r="I312" s="356"/>
      <c r="J312" s="356"/>
      <c r="K312" s="356"/>
      <c r="L312" s="356"/>
      <c r="M312" s="356"/>
      <c r="N312" s="356"/>
      <c r="O312" s="356"/>
      <c r="P312" s="356"/>
      <c r="Q312" s="356"/>
      <c r="R312" s="356"/>
      <c r="S312" s="356"/>
      <c r="T312" s="356"/>
      <c r="U312" s="356"/>
      <c r="V312" s="356"/>
      <c r="W312" s="356"/>
      <c r="X312" s="356"/>
      <c r="Y312" s="356"/>
      <c r="Z312" s="356"/>
      <c r="AA312" s="356"/>
      <c r="AB312" s="356"/>
      <c r="AC312" s="356"/>
      <c r="AD312" s="310">
        <f>'Art. 121'!AF306</f>
        <v>2</v>
      </c>
      <c r="AE312" s="94">
        <f t="shared" si="56"/>
        <v>0.32467532467532467</v>
      </c>
      <c r="AF312">
        <f t="shared" si="57"/>
        <v>1</v>
      </c>
      <c r="AG312" s="92">
        <f t="shared" si="63"/>
        <v>1</v>
      </c>
      <c r="AH312" s="95">
        <f t="shared" si="59"/>
        <v>1</v>
      </c>
      <c r="AI312" s="96">
        <f t="shared" si="60"/>
        <v>0.14285714285714285</v>
      </c>
      <c r="AJ312" s="96">
        <f t="shared" si="61"/>
        <v>0.14285714285714285</v>
      </c>
      <c r="AK312" s="96">
        <f t="shared" si="62"/>
        <v>0.32467532467532467</v>
      </c>
    </row>
    <row r="313" spans="1:37" ht="24.9" customHeight="1" x14ac:dyDescent="0.25">
      <c r="A313" s="356" t="s">
        <v>380</v>
      </c>
      <c r="B313" s="356"/>
      <c r="C313" s="356"/>
      <c r="D313" s="356"/>
      <c r="E313" s="356"/>
      <c r="F313" s="356"/>
      <c r="G313" s="356"/>
      <c r="H313" s="356"/>
      <c r="I313" s="356"/>
      <c r="J313" s="356"/>
      <c r="K313" s="356"/>
      <c r="L313" s="356"/>
      <c r="M313" s="356"/>
      <c r="N313" s="356"/>
      <c r="O313" s="356"/>
      <c r="P313" s="356"/>
      <c r="Q313" s="356"/>
      <c r="R313" s="356"/>
      <c r="S313" s="356"/>
      <c r="T313" s="356"/>
      <c r="U313" s="356"/>
      <c r="V313" s="356"/>
      <c r="W313" s="356"/>
      <c r="X313" s="356"/>
      <c r="Y313" s="356"/>
      <c r="Z313" s="356"/>
      <c r="AA313" s="356"/>
      <c r="AB313" s="356"/>
      <c r="AC313" s="356"/>
      <c r="AD313" s="310">
        <f>'Art. 121'!AF307</f>
        <v>2</v>
      </c>
      <c r="AE313" s="94">
        <f t="shared" si="56"/>
        <v>0.32467532467532467</v>
      </c>
      <c r="AF313">
        <f t="shared" si="57"/>
        <v>1</v>
      </c>
      <c r="AG313" s="92">
        <f t="shared" si="63"/>
        <v>1</v>
      </c>
      <c r="AH313" s="95">
        <f t="shared" si="59"/>
        <v>1</v>
      </c>
      <c r="AI313" s="96">
        <f t="shared" si="60"/>
        <v>0.14285714285714285</v>
      </c>
      <c r="AJ313" s="96">
        <f t="shared" si="61"/>
        <v>0.14285714285714285</v>
      </c>
      <c r="AK313" s="96">
        <f t="shared" si="62"/>
        <v>0.32467532467532467</v>
      </c>
    </row>
    <row r="314" spans="1:37" ht="24.9" customHeight="1" x14ac:dyDescent="0.25">
      <c r="A314" s="356" t="s">
        <v>381</v>
      </c>
      <c r="B314" s="356"/>
      <c r="C314" s="356"/>
      <c r="D314" s="356"/>
      <c r="E314" s="356"/>
      <c r="F314" s="356"/>
      <c r="G314" s="356"/>
      <c r="H314" s="356"/>
      <c r="I314" s="356"/>
      <c r="J314" s="356"/>
      <c r="K314" s="356"/>
      <c r="L314" s="356"/>
      <c r="M314" s="356"/>
      <c r="N314" s="356"/>
      <c r="O314" s="356"/>
      <c r="P314" s="356"/>
      <c r="Q314" s="356"/>
      <c r="R314" s="356"/>
      <c r="S314" s="356"/>
      <c r="T314" s="356"/>
      <c r="U314" s="356"/>
      <c r="V314" s="356"/>
      <c r="W314" s="356"/>
      <c r="X314" s="356"/>
      <c r="Y314" s="356"/>
      <c r="Z314" s="356"/>
      <c r="AA314" s="356"/>
      <c r="AB314" s="356"/>
      <c r="AC314" s="356"/>
      <c r="AD314" s="310">
        <f>'Art. 121'!AF308</f>
        <v>2</v>
      </c>
      <c r="AE314" s="94">
        <f t="shared" si="56"/>
        <v>0.32467532467532467</v>
      </c>
      <c r="AF314">
        <f t="shared" si="57"/>
        <v>1</v>
      </c>
      <c r="AG314" s="92">
        <f t="shared" si="63"/>
        <v>1</v>
      </c>
      <c r="AH314" s="95">
        <f t="shared" si="59"/>
        <v>1</v>
      </c>
      <c r="AI314" s="96">
        <f t="shared" si="60"/>
        <v>0.14285714285714285</v>
      </c>
      <c r="AJ314" s="96">
        <f t="shared" si="61"/>
        <v>0.14285714285714285</v>
      </c>
      <c r="AK314" s="96">
        <f t="shared" si="62"/>
        <v>0.32467532467532467</v>
      </c>
    </row>
    <row r="315" spans="1:37" ht="24.9" customHeight="1" x14ac:dyDescent="0.25">
      <c r="A315" s="356" t="s">
        <v>382</v>
      </c>
      <c r="B315" s="356"/>
      <c r="C315" s="356"/>
      <c r="D315" s="356"/>
      <c r="E315" s="356"/>
      <c r="F315" s="356"/>
      <c r="G315" s="356"/>
      <c r="H315" s="356"/>
      <c r="I315" s="356"/>
      <c r="J315" s="356"/>
      <c r="K315" s="356"/>
      <c r="L315" s="356"/>
      <c r="M315" s="356"/>
      <c r="N315" s="356"/>
      <c r="O315" s="356"/>
      <c r="P315" s="356"/>
      <c r="Q315" s="356"/>
      <c r="R315" s="356"/>
      <c r="S315" s="356"/>
      <c r="T315" s="356"/>
      <c r="U315" s="356"/>
      <c r="V315" s="356"/>
      <c r="W315" s="356"/>
      <c r="X315" s="356"/>
      <c r="Y315" s="356"/>
      <c r="Z315" s="356"/>
      <c r="AA315" s="356"/>
      <c r="AB315" s="356"/>
      <c r="AC315" s="356"/>
      <c r="AD315" s="310">
        <f>'Art. 121'!AF309</f>
        <v>2</v>
      </c>
      <c r="AE315" s="94">
        <f t="shared" si="56"/>
        <v>0.32467532467532467</v>
      </c>
      <c r="AF315">
        <f t="shared" si="57"/>
        <v>1</v>
      </c>
      <c r="AG315" s="92">
        <f t="shared" si="63"/>
        <v>1</v>
      </c>
      <c r="AH315" s="95">
        <f t="shared" si="59"/>
        <v>1</v>
      </c>
      <c r="AI315" s="96">
        <f t="shared" si="60"/>
        <v>0.14285714285714285</v>
      </c>
      <c r="AJ315" s="96">
        <f t="shared" si="61"/>
        <v>0.14285714285714285</v>
      </c>
      <c r="AK315" s="96">
        <f t="shared" si="62"/>
        <v>0.32467532467532467</v>
      </c>
    </row>
    <row r="316" spans="1:37" ht="24.9" customHeight="1" x14ac:dyDescent="0.25">
      <c r="A316" s="356" t="s">
        <v>383</v>
      </c>
      <c r="B316" s="356"/>
      <c r="C316" s="356"/>
      <c r="D316" s="356"/>
      <c r="E316" s="356"/>
      <c r="F316" s="356"/>
      <c r="G316" s="356"/>
      <c r="H316" s="356"/>
      <c r="I316" s="356"/>
      <c r="J316" s="356"/>
      <c r="K316" s="356"/>
      <c r="L316" s="356"/>
      <c r="M316" s="356"/>
      <c r="N316" s="356"/>
      <c r="O316" s="356"/>
      <c r="P316" s="356"/>
      <c r="Q316" s="356"/>
      <c r="R316" s="356"/>
      <c r="S316" s="356"/>
      <c r="T316" s="356"/>
      <c r="U316" s="356"/>
      <c r="V316" s="356"/>
      <c r="W316" s="356"/>
      <c r="X316" s="356"/>
      <c r="Y316" s="356"/>
      <c r="Z316" s="356"/>
      <c r="AA316" s="356"/>
      <c r="AB316" s="356"/>
      <c r="AC316" s="356"/>
      <c r="AD316" s="310">
        <f>'Art. 121'!AF310</f>
        <v>2</v>
      </c>
      <c r="AE316" s="94">
        <f t="shared" si="56"/>
        <v>0.32467532467532467</v>
      </c>
      <c r="AF316">
        <f t="shared" si="57"/>
        <v>1</v>
      </c>
      <c r="AG316" s="92">
        <f t="shared" si="63"/>
        <v>1</v>
      </c>
      <c r="AH316" s="95">
        <f t="shared" si="59"/>
        <v>1</v>
      </c>
      <c r="AI316" s="96">
        <f t="shared" si="60"/>
        <v>0.14285714285714285</v>
      </c>
      <c r="AJ316" s="96">
        <f t="shared" si="61"/>
        <v>0.14285714285714285</v>
      </c>
      <c r="AK316" s="96">
        <f t="shared" si="62"/>
        <v>0.32467532467532467</v>
      </c>
    </row>
    <row r="317" spans="1:37" ht="24.9" customHeight="1" x14ac:dyDescent="0.25">
      <c r="A317" s="356" t="s">
        <v>384</v>
      </c>
      <c r="B317" s="356"/>
      <c r="C317" s="356"/>
      <c r="D317" s="356"/>
      <c r="E317" s="356"/>
      <c r="F317" s="356"/>
      <c r="G317" s="356"/>
      <c r="H317" s="356"/>
      <c r="I317" s="356"/>
      <c r="J317" s="356"/>
      <c r="K317" s="356"/>
      <c r="L317" s="356"/>
      <c r="M317" s="356"/>
      <c r="N317" s="356"/>
      <c r="O317" s="356"/>
      <c r="P317" s="356"/>
      <c r="Q317" s="356"/>
      <c r="R317" s="356"/>
      <c r="S317" s="356"/>
      <c r="T317" s="356"/>
      <c r="U317" s="356"/>
      <c r="V317" s="356"/>
      <c r="W317" s="356"/>
      <c r="X317" s="356"/>
      <c r="Y317" s="356"/>
      <c r="Z317" s="356"/>
      <c r="AA317" s="356"/>
      <c r="AB317" s="356"/>
      <c r="AC317" s="356"/>
      <c r="AD317" s="310">
        <f>'Art. 121'!AF311</f>
        <v>2</v>
      </c>
      <c r="AE317" s="94">
        <f t="shared" si="56"/>
        <v>0.32467532467532467</v>
      </c>
      <c r="AF317">
        <f t="shared" si="57"/>
        <v>1</v>
      </c>
      <c r="AG317" s="92">
        <f t="shared" si="63"/>
        <v>1</v>
      </c>
      <c r="AH317" s="95">
        <f t="shared" si="59"/>
        <v>1</v>
      </c>
      <c r="AI317" s="96">
        <f t="shared" si="60"/>
        <v>0.14285714285714285</v>
      </c>
      <c r="AJ317" s="96">
        <f t="shared" si="61"/>
        <v>0.14285714285714285</v>
      </c>
      <c r="AK317" s="96">
        <f t="shared" si="62"/>
        <v>0.32467532467532467</v>
      </c>
    </row>
    <row r="318" spans="1:37" ht="24.9" customHeight="1" x14ac:dyDescent="0.25">
      <c r="A318" s="356" t="s">
        <v>385</v>
      </c>
      <c r="B318" s="356"/>
      <c r="C318" s="356"/>
      <c r="D318" s="356"/>
      <c r="E318" s="356"/>
      <c r="F318" s="356"/>
      <c r="G318" s="356"/>
      <c r="H318" s="356"/>
      <c r="I318" s="356"/>
      <c r="J318" s="356"/>
      <c r="K318" s="356"/>
      <c r="L318" s="356"/>
      <c r="M318" s="356"/>
      <c r="N318" s="356"/>
      <c r="O318" s="356"/>
      <c r="P318" s="356"/>
      <c r="Q318" s="356"/>
      <c r="R318" s="356"/>
      <c r="S318" s="356"/>
      <c r="T318" s="356"/>
      <c r="U318" s="356"/>
      <c r="V318" s="356"/>
      <c r="W318" s="356"/>
      <c r="X318" s="356"/>
      <c r="Y318" s="356"/>
      <c r="Z318" s="356"/>
      <c r="AA318" s="356"/>
      <c r="AB318" s="356"/>
      <c r="AC318" s="356"/>
      <c r="AD318" s="310">
        <f>'Art. 121'!AF312</f>
        <v>2</v>
      </c>
      <c r="AE318" s="94">
        <f t="shared" si="56"/>
        <v>0.32467532467532467</v>
      </c>
      <c r="AF318">
        <f t="shared" si="57"/>
        <v>1</v>
      </c>
      <c r="AG318" s="92">
        <f t="shared" si="63"/>
        <v>1</v>
      </c>
      <c r="AH318" s="95">
        <f t="shared" si="59"/>
        <v>1</v>
      </c>
      <c r="AI318" s="96">
        <f t="shared" si="60"/>
        <v>0.14285714285714285</v>
      </c>
      <c r="AJ318" s="96">
        <f t="shared" si="61"/>
        <v>0.14285714285714285</v>
      </c>
      <c r="AK318" s="96">
        <f t="shared" si="62"/>
        <v>0.32467532467532467</v>
      </c>
    </row>
    <row r="319" spans="1:37" ht="24.9" customHeight="1" x14ac:dyDescent="0.25">
      <c r="A319" s="356" t="s">
        <v>386</v>
      </c>
      <c r="B319" s="356"/>
      <c r="C319" s="356"/>
      <c r="D319" s="356"/>
      <c r="E319" s="356"/>
      <c r="F319" s="356"/>
      <c r="G319" s="356"/>
      <c r="H319" s="356"/>
      <c r="I319" s="356"/>
      <c r="J319" s="356"/>
      <c r="K319" s="356"/>
      <c r="L319" s="356"/>
      <c r="M319" s="356"/>
      <c r="N319" s="356"/>
      <c r="O319" s="356"/>
      <c r="P319" s="356"/>
      <c r="Q319" s="356"/>
      <c r="R319" s="356"/>
      <c r="S319" s="356"/>
      <c r="T319" s="356"/>
      <c r="U319" s="356"/>
      <c r="V319" s="356"/>
      <c r="W319" s="356"/>
      <c r="X319" s="356"/>
      <c r="Y319" s="356"/>
      <c r="Z319" s="356"/>
      <c r="AA319" s="356"/>
      <c r="AB319" s="356"/>
      <c r="AC319" s="356"/>
      <c r="AD319" s="310">
        <f>'Art. 121'!AF313</f>
        <v>2</v>
      </c>
      <c r="AE319" s="94">
        <f t="shared" si="56"/>
        <v>0.32467532467532467</v>
      </c>
      <c r="AF319">
        <f t="shared" si="57"/>
        <v>1</v>
      </c>
      <c r="AG319" s="92">
        <f t="shared" si="63"/>
        <v>1</v>
      </c>
      <c r="AH319" s="95">
        <f t="shared" si="59"/>
        <v>1</v>
      </c>
      <c r="AI319" s="96">
        <f t="shared" si="60"/>
        <v>0.14285714285714285</v>
      </c>
      <c r="AJ319" s="96">
        <f t="shared" si="61"/>
        <v>0.14285714285714285</v>
      </c>
      <c r="AK319" s="96">
        <f t="shared" si="62"/>
        <v>0.32467532467532467</v>
      </c>
    </row>
    <row r="320" spans="1:37" ht="24.9" customHeight="1" x14ac:dyDescent="0.25">
      <c r="A320" s="356" t="s">
        <v>387</v>
      </c>
      <c r="B320" s="356"/>
      <c r="C320" s="356"/>
      <c r="D320" s="356"/>
      <c r="E320" s="356"/>
      <c r="F320" s="356"/>
      <c r="G320" s="356"/>
      <c r="H320" s="356"/>
      <c r="I320" s="356"/>
      <c r="J320" s="356"/>
      <c r="K320" s="356"/>
      <c r="L320" s="356"/>
      <c r="M320" s="356"/>
      <c r="N320" s="356"/>
      <c r="O320" s="356"/>
      <c r="P320" s="356"/>
      <c r="Q320" s="356"/>
      <c r="R320" s="356"/>
      <c r="S320" s="356"/>
      <c r="T320" s="356"/>
      <c r="U320" s="356"/>
      <c r="V320" s="356"/>
      <c r="W320" s="356"/>
      <c r="X320" s="356"/>
      <c r="Y320" s="356"/>
      <c r="Z320" s="356"/>
      <c r="AA320" s="356"/>
      <c r="AB320" s="356"/>
      <c r="AC320" s="356"/>
      <c r="AD320" s="310">
        <f>'Art. 121'!AF314</f>
        <v>2</v>
      </c>
      <c r="AE320" s="94">
        <f t="shared" si="56"/>
        <v>0.32467532467532467</v>
      </c>
      <c r="AF320">
        <f t="shared" si="57"/>
        <v>1</v>
      </c>
      <c r="AG320" s="92">
        <f t="shared" si="63"/>
        <v>1</v>
      </c>
      <c r="AH320" s="95">
        <f t="shared" si="59"/>
        <v>1</v>
      </c>
      <c r="AI320" s="96">
        <f t="shared" si="60"/>
        <v>0.14285714285714285</v>
      </c>
      <c r="AJ320" s="96">
        <f t="shared" si="61"/>
        <v>0.14285714285714285</v>
      </c>
      <c r="AK320" s="96">
        <f t="shared" si="62"/>
        <v>0.32467532467532467</v>
      </c>
    </row>
    <row r="321" spans="1:37" ht="24.9" customHeight="1" x14ac:dyDescent="0.25">
      <c r="A321" s="356" t="s">
        <v>388</v>
      </c>
      <c r="B321" s="356"/>
      <c r="C321" s="356"/>
      <c r="D321" s="356"/>
      <c r="E321" s="356"/>
      <c r="F321" s="356"/>
      <c r="G321" s="356"/>
      <c r="H321" s="356"/>
      <c r="I321" s="356"/>
      <c r="J321" s="356"/>
      <c r="K321" s="356"/>
      <c r="L321" s="356"/>
      <c r="M321" s="356"/>
      <c r="N321" s="356"/>
      <c r="O321" s="356"/>
      <c r="P321" s="356"/>
      <c r="Q321" s="356"/>
      <c r="R321" s="356"/>
      <c r="S321" s="356"/>
      <c r="T321" s="356"/>
      <c r="U321" s="356"/>
      <c r="V321" s="356"/>
      <c r="W321" s="356"/>
      <c r="X321" s="356"/>
      <c r="Y321" s="356"/>
      <c r="Z321" s="356"/>
      <c r="AA321" s="356"/>
      <c r="AB321" s="356"/>
      <c r="AC321" s="356"/>
      <c r="AD321" s="310">
        <f>'Art. 121'!AF315</f>
        <v>2</v>
      </c>
      <c r="AE321" s="94">
        <f t="shared" si="56"/>
        <v>0.32467532467532467</v>
      </c>
      <c r="AF321">
        <f t="shared" si="57"/>
        <v>1</v>
      </c>
      <c r="AG321" s="92">
        <f t="shared" si="63"/>
        <v>1</v>
      </c>
      <c r="AH321" s="95">
        <f t="shared" si="59"/>
        <v>1</v>
      </c>
      <c r="AI321" s="96">
        <f t="shared" si="60"/>
        <v>0.14285714285714285</v>
      </c>
      <c r="AJ321" s="96">
        <f t="shared" si="61"/>
        <v>0.14285714285714285</v>
      </c>
      <c r="AK321" s="96">
        <f t="shared" si="62"/>
        <v>0.32467532467532467</v>
      </c>
    </row>
    <row r="322" spans="1:37" ht="24.9" customHeight="1" x14ac:dyDescent="0.25">
      <c r="A322" s="356" t="s">
        <v>389</v>
      </c>
      <c r="B322" s="356"/>
      <c r="C322" s="356"/>
      <c r="D322" s="356"/>
      <c r="E322" s="356"/>
      <c r="F322" s="356"/>
      <c r="G322" s="356"/>
      <c r="H322" s="356"/>
      <c r="I322" s="356"/>
      <c r="J322" s="356"/>
      <c r="K322" s="356"/>
      <c r="L322" s="356"/>
      <c r="M322" s="356"/>
      <c r="N322" s="356"/>
      <c r="O322" s="356"/>
      <c r="P322" s="356"/>
      <c r="Q322" s="356"/>
      <c r="R322" s="356"/>
      <c r="S322" s="356"/>
      <c r="T322" s="356"/>
      <c r="U322" s="356"/>
      <c r="V322" s="356"/>
      <c r="W322" s="356"/>
      <c r="X322" s="356"/>
      <c r="Y322" s="356"/>
      <c r="Z322" s="356"/>
      <c r="AA322" s="356"/>
      <c r="AB322" s="356"/>
      <c r="AC322" s="356"/>
      <c r="AD322" s="310">
        <f>'Art. 121'!AF316</f>
        <v>2</v>
      </c>
      <c r="AE322" s="94">
        <f t="shared" si="56"/>
        <v>0.32467532467532467</v>
      </c>
      <c r="AF322">
        <f t="shared" si="57"/>
        <v>1</v>
      </c>
      <c r="AG322" s="92">
        <f t="shared" si="63"/>
        <v>1</v>
      </c>
      <c r="AH322" s="95">
        <f t="shared" si="59"/>
        <v>1</v>
      </c>
      <c r="AI322" s="96">
        <f t="shared" si="60"/>
        <v>0.14285714285714285</v>
      </c>
      <c r="AJ322" s="96">
        <f t="shared" si="61"/>
        <v>0.14285714285714285</v>
      </c>
      <c r="AK322" s="96">
        <f t="shared" si="62"/>
        <v>0.32467532467532467</v>
      </c>
    </row>
    <row r="323" spans="1:37" ht="24.9" customHeight="1" x14ac:dyDescent="0.25">
      <c r="A323" s="356" t="s">
        <v>390</v>
      </c>
      <c r="B323" s="356"/>
      <c r="C323" s="356"/>
      <c r="D323" s="356"/>
      <c r="E323" s="356"/>
      <c r="F323" s="356"/>
      <c r="G323" s="356"/>
      <c r="H323" s="356"/>
      <c r="I323" s="356"/>
      <c r="J323" s="356"/>
      <c r="K323" s="356"/>
      <c r="L323" s="356"/>
      <c r="M323" s="356"/>
      <c r="N323" s="356"/>
      <c r="O323" s="356"/>
      <c r="P323" s="356"/>
      <c r="Q323" s="356"/>
      <c r="R323" s="356"/>
      <c r="S323" s="356"/>
      <c r="T323" s="356"/>
      <c r="U323" s="356"/>
      <c r="V323" s="356"/>
      <c r="W323" s="356"/>
      <c r="X323" s="356"/>
      <c r="Y323" s="356"/>
      <c r="Z323" s="356"/>
      <c r="AA323" s="356"/>
      <c r="AB323" s="356"/>
      <c r="AC323" s="356"/>
      <c r="AD323" s="310">
        <f>'Art. 121'!AF317</f>
        <v>2</v>
      </c>
      <c r="AE323" s="94">
        <f t="shared" si="56"/>
        <v>0.32467532467532467</v>
      </c>
      <c r="AF323">
        <f t="shared" si="57"/>
        <v>1</v>
      </c>
      <c r="AG323" s="92">
        <f t="shared" si="63"/>
        <v>1</v>
      </c>
      <c r="AH323" s="95">
        <f t="shared" si="59"/>
        <v>1</v>
      </c>
      <c r="AI323" s="96">
        <f t="shared" si="60"/>
        <v>0.14285714285714285</v>
      </c>
      <c r="AJ323" s="96">
        <f t="shared" si="61"/>
        <v>0.14285714285714285</v>
      </c>
      <c r="AK323" s="96">
        <f t="shared" si="62"/>
        <v>0.32467532467532467</v>
      </c>
    </row>
    <row r="324" spans="1:37" ht="24.9" customHeight="1" x14ac:dyDescent="0.25">
      <c r="A324" s="356" t="s">
        <v>391</v>
      </c>
      <c r="B324" s="356"/>
      <c r="C324" s="356"/>
      <c r="D324" s="356"/>
      <c r="E324" s="356"/>
      <c r="F324" s="356"/>
      <c r="G324" s="356"/>
      <c r="H324" s="356"/>
      <c r="I324" s="356"/>
      <c r="J324" s="356"/>
      <c r="K324" s="356"/>
      <c r="L324" s="356"/>
      <c r="M324" s="356"/>
      <c r="N324" s="356"/>
      <c r="O324" s="356"/>
      <c r="P324" s="356"/>
      <c r="Q324" s="356"/>
      <c r="R324" s="356"/>
      <c r="S324" s="356"/>
      <c r="T324" s="356"/>
      <c r="U324" s="356"/>
      <c r="V324" s="356"/>
      <c r="W324" s="356"/>
      <c r="X324" s="356"/>
      <c r="Y324" s="356"/>
      <c r="Z324" s="356"/>
      <c r="AA324" s="356"/>
      <c r="AB324" s="356"/>
      <c r="AC324" s="356"/>
      <c r="AD324" s="310">
        <f>'Art. 121'!AF318</f>
        <v>2</v>
      </c>
      <c r="AE324" s="94">
        <f t="shared" si="56"/>
        <v>0.32467532467532467</v>
      </c>
      <c r="AF324">
        <f t="shared" si="57"/>
        <v>1</v>
      </c>
      <c r="AG324" s="92">
        <f t="shared" ref="AG324:AG331" si="64">IF(AND(AF324&gt;=0,AF324&lt;=1),1,"No aplica")</f>
        <v>1</v>
      </c>
      <c r="AH324" s="95">
        <f t="shared" si="59"/>
        <v>1</v>
      </c>
      <c r="AI324" s="96">
        <f t="shared" si="60"/>
        <v>0.14285714285714285</v>
      </c>
      <c r="AJ324" s="96">
        <f t="shared" si="61"/>
        <v>0.14285714285714285</v>
      </c>
      <c r="AK324" s="96">
        <f t="shared" si="62"/>
        <v>0.32467532467532467</v>
      </c>
    </row>
    <row r="325" spans="1:37" ht="24.9" customHeight="1" x14ac:dyDescent="0.25">
      <c r="A325" s="356" t="s">
        <v>392</v>
      </c>
      <c r="B325" s="356"/>
      <c r="C325" s="356"/>
      <c r="D325" s="356"/>
      <c r="E325" s="356"/>
      <c r="F325" s="356"/>
      <c r="G325" s="356"/>
      <c r="H325" s="356"/>
      <c r="I325" s="356"/>
      <c r="J325" s="356"/>
      <c r="K325" s="356"/>
      <c r="L325" s="356"/>
      <c r="M325" s="356"/>
      <c r="N325" s="356"/>
      <c r="O325" s="356"/>
      <c r="P325" s="356"/>
      <c r="Q325" s="356"/>
      <c r="R325" s="356"/>
      <c r="S325" s="356"/>
      <c r="T325" s="356"/>
      <c r="U325" s="356"/>
      <c r="V325" s="356"/>
      <c r="W325" s="356"/>
      <c r="X325" s="356"/>
      <c r="Y325" s="356"/>
      <c r="Z325" s="356"/>
      <c r="AA325" s="356"/>
      <c r="AB325" s="356"/>
      <c r="AC325" s="356"/>
      <c r="AD325" s="310">
        <f>'Art. 121'!AF319</f>
        <v>2</v>
      </c>
      <c r="AE325" s="94">
        <f t="shared" si="56"/>
        <v>0.32467532467532467</v>
      </c>
      <c r="AF325">
        <f t="shared" si="57"/>
        <v>1</v>
      </c>
      <c r="AG325" s="92">
        <f t="shared" si="64"/>
        <v>1</v>
      </c>
      <c r="AH325" s="95">
        <f t="shared" si="59"/>
        <v>1</v>
      </c>
      <c r="AI325" s="96">
        <f t="shared" si="60"/>
        <v>0.14285714285714285</v>
      </c>
      <c r="AJ325" s="96">
        <f t="shared" si="61"/>
        <v>0.14285714285714285</v>
      </c>
      <c r="AK325" s="96">
        <f t="shared" si="62"/>
        <v>0.32467532467532467</v>
      </c>
    </row>
    <row r="326" spans="1:37" ht="24.9" customHeight="1" x14ac:dyDescent="0.25">
      <c r="A326" s="356" t="s">
        <v>393</v>
      </c>
      <c r="B326" s="356"/>
      <c r="C326" s="356"/>
      <c r="D326" s="356"/>
      <c r="E326" s="356"/>
      <c r="F326" s="356"/>
      <c r="G326" s="356"/>
      <c r="H326" s="356"/>
      <c r="I326" s="356"/>
      <c r="J326" s="356"/>
      <c r="K326" s="356"/>
      <c r="L326" s="356"/>
      <c r="M326" s="356"/>
      <c r="N326" s="356"/>
      <c r="O326" s="356"/>
      <c r="P326" s="356"/>
      <c r="Q326" s="356"/>
      <c r="R326" s="356"/>
      <c r="S326" s="356"/>
      <c r="T326" s="356"/>
      <c r="U326" s="356"/>
      <c r="V326" s="356"/>
      <c r="W326" s="356"/>
      <c r="X326" s="356"/>
      <c r="Y326" s="356"/>
      <c r="Z326" s="356"/>
      <c r="AA326" s="356"/>
      <c r="AB326" s="356"/>
      <c r="AC326" s="356"/>
      <c r="AD326" s="310">
        <f>'Art. 121'!AF320</f>
        <v>2</v>
      </c>
      <c r="AE326" s="94">
        <f t="shared" si="56"/>
        <v>0.32467532467532467</v>
      </c>
      <c r="AF326">
        <f t="shared" si="57"/>
        <v>1</v>
      </c>
      <c r="AG326" s="92">
        <f t="shared" si="64"/>
        <v>1</v>
      </c>
      <c r="AH326" s="95">
        <f t="shared" si="59"/>
        <v>1</v>
      </c>
      <c r="AI326" s="96">
        <f t="shared" si="60"/>
        <v>0.14285714285714285</v>
      </c>
      <c r="AJ326" s="96">
        <f t="shared" si="61"/>
        <v>0.14285714285714285</v>
      </c>
      <c r="AK326" s="96">
        <f t="shared" si="62"/>
        <v>0.32467532467532467</v>
      </c>
    </row>
    <row r="327" spans="1:37" ht="24.9" customHeight="1" x14ac:dyDescent="0.25">
      <c r="A327" s="356" t="s">
        <v>394</v>
      </c>
      <c r="B327" s="356"/>
      <c r="C327" s="356"/>
      <c r="D327" s="356"/>
      <c r="E327" s="356"/>
      <c r="F327" s="356"/>
      <c r="G327" s="356"/>
      <c r="H327" s="356"/>
      <c r="I327" s="356"/>
      <c r="J327" s="356"/>
      <c r="K327" s="356"/>
      <c r="L327" s="356"/>
      <c r="M327" s="356"/>
      <c r="N327" s="356"/>
      <c r="O327" s="356"/>
      <c r="P327" s="356"/>
      <c r="Q327" s="356"/>
      <c r="R327" s="356"/>
      <c r="S327" s="356"/>
      <c r="T327" s="356"/>
      <c r="U327" s="356"/>
      <c r="V327" s="356"/>
      <c r="W327" s="356"/>
      <c r="X327" s="356"/>
      <c r="Y327" s="356"/>
      <c r="Z327" s="356"/>
      <c r="AA327" s="356"/>
      <c r="AB327" s="356"/>
      <c r="AC327" s="356"/>
      <c r="AD327" s="310">
        <f>'Art. 121'!AF321</f>
        <v>2</v>
      </c>
      <c r="AE327" s="94">
        <f t="shared" si="56"/>
        <v>0.32467532467532467</v>
      </c>
      <c r="AF327">
        <f t="shared" si="57"/>
        <v>1</v>
      </c>
      <c r="AG327" s="92">
        <f t="shared" si="64"/>
        <v>1</v>
      </c>
      <c r="AH327" s="95">
        <f t="shared" si="59"/>
        <v>1</v>
      </c>
      <c r="AI327" s="96">
        <f t="shared" si="60"/>
        <v>0.14285714285714285</v>
      </c>
      <c r="AJ327" s="96">
        <f t="shared" si="61"/>
        <v>0.14285714285714285</v>
      </c>
      <c r="AK327" s="96">
        <f t="shared" si="62"/>
        <v>0.32467532467532467</v>
      </c>
    </row>
    <row r="328" spans="1:37" ht="24.9" customHeight="1" x14ac:dyDescent="0.25">
      <c r="A328" s="356" t="s">
        <v>395</v>
      </c>
      <c r="B328" s="356"/>
      <c r="C328" s="356"/>
      <c r="D328" s="356"/>
      <c r="E328" s="356"/>
      <c r="F328" s="356"/>
      <c r="G328" s="356"/>
      <c r="H328" s="356"/>
      <c r="I328" s="356"/>
      <c r="J328" s="356"/>
      <c r="K328" s="356"/>
      <c r="L328" s="356"/>
      <c r="M328" s="356"/>
      <c r="N328" s="356"/>
      <c r="O328" s="356"/>
      <c r="P328" s="356"/>
      <c r="Q328" s="356"/>
      <c r="R328" s="356"/>
      <c r="S328" s="356"/>
      <c r="T328" s="356"/>
      <c r="U328" s="356"/>
      <c r="V328" s="356"/>
      <c r="W328" s="356"/>
      <c r="X328" s="356"/>
      <c r="Y328" s="356"/>
      <c r="Z328" s="356"/>
      <c r="AA328" s="356"/>
      <c r="AB328" s="356"/>
      <c r="AC328" s="356"/>
      <c r="AD328" s="310">
        <f>'Art. 121'!AF322</f>
        <v>2</v>
      </c>
      <c r="AE328" s="94">
        <f t="shared" si="56"/>
        <v>0.32467532467532467</v>
      </c>
      <c r="AF328">
        <f t="shared" si="57"/>
        <v>1</v>
      </c>
      <c r="AG328" s="92">
        <f t="shared" si="64"/>
        <v>1</v>
      </c>
      <c r="AH328" s="95">
        <f t="shared" si="59"/>
        <v>1</v>
      </c>
      <c r="AI328" s="96">
        <f t="shared" si="60"/>
        <v>0.14285714285714285</v>
      </c>
      <c r="AJ328" s="96">
        <f t="shared" si="61"/>
        <v>0.14285714285714285</v>
      </c>
      <c r="AK328" s="96">
        <f t="shared" si="62"/>
        <v>0.32467532467532467</v>
      </c>
    </row>
    <row r="329" spans="1:37" ht="24.9" customHeight="1" x14ac:dyDescent="0.25">
      <c r="A329" s="356" t="s">
        <v>396</v>
      </c>
      <c r="B329" s="356"/>
      <c r="C329" s="356"/>
      <c r="D329" s="356"/>
      <c r="E329" s="356"/>
      <c r="F329" s="356"/>
      <c r="G329" s="356"/>
      <c r="H329" s="356"/>
      <c r="I329" s="356"/>
      <c r="J329" s="356"/>
      <c r="K329" s="356"/>
      <c r="L329" s="356"/>
      <c r="M329" s="356"/>
      <c r="N329" s="356"/>
      <c r="O329" s="356"/>
      <c r="P329" s="356"/>
      <c r="Q329" s="356"/>
      <c r="R329" s="356"/>
      <c r="S329" s="356"/>
      <c r="T329" s="356"/>
      <c r="U329" s="356"/>
      <c r="V329" s="356"/>
      <c r="W329" s="356"/>
      <c r="X329" s="356"/>
      <c r="Y329" s="356"/>
      <c r="Z329" s="356"/>
      <c r="AA329" s="356"/>
      <c r="AB329" s="356"/>
      <c r="AC329" s="356"/>
      <c r="AD329" s="310">
        <f>'Art. 121'!AF323</f>
        <v>2</v>
      </c>
      <c r="AE329" s="94">
        <f t="shared" si="56"/>
        <v>0.32467532467532467</v>
      </c>
      <c r="AF329">
        <f t="shared" si="57"/>
        <v>1</v>
      </c>
      <c r="AG329" s="92">
        <f t="shared" si="64"/>
        <v>1</v>
      </c>
      <c r="AH329" s="95">
        <f t="shared" si="59"/>
        <v>1</v>
      </c>
      <c r="AI329" s="96">
        <f t="shared" si="60"/>
        <v>0.14285714285714285</v>
      </c>
      <c r="AJ329" s="96">
        <f t="shared" si="61"/>
        <v>0.14285714285714285</v>
      </c>
      <c r="AK329" s="96">
        <f t="shared" si="62"/>
        <v>0.32467532467532467</v>
      </c>
    </row>
    <row r="330" spans="1:37" ht="24.9" customHeight="1" x14ac:dyDescent="0.25">
      <c r="A330" s="356" t="s">
        <v>397</v>
      </c>
      <c r="B330" s="356"/>
      <c r="C330" s="356"/>
      <c r="D330" s="356"/>
      <c r="E330" s="356"/>
      <c r="F330" s="356"/>
      <c r="G330" s="356"/>
      <c r="H330" s="356"/>
      <c r="I330" s="356"/>
      <c r="J330" s="356"/>
      <c r="K330" s="356"/>
      <c r="L330" s="356"/>
      <c r="M330" s="356"/>
      <c r="N330" s="356"/>
      <c r="O330" s="356"/>
      <c r="P330" s="356"/>
      <c r="Q330" s="356"/>
      <c r="R330" s="356"/>
      <c r="S330" s="356"/>
      <c r="T330" s="356"/>
      <c r="U330" s="356"/>
      <c r="V330" s="356"/>
      <c r="W330" s="356"/>
      <c r="X330" s="356"/>
      <c r="Y330" s="356"/>
      <c r="Z330" s="356"/>
      <c r="AA330" s="356"/>
      <c r="AB330" s="356"/>
      <c r="AC330" s="356"/>
      <c r="AD330" s="310">
        <f>'Art. 121'!AF324</f>
        <v>2</v>
      </c>
      <c r="AE330" s="94">
        <f t="shared" si="56"/>
        <v>0.32467532467532467</v>
      </c>
      <c r="AF330">
        <f t="shared" si="57"/>
        <v>1</v>
      </c>
      <c r="AG330" s="92">
        <f t="shared" si="64"/>
        <v>1</v>
      </c>
      <c r="AH330" s="95">
        <f t="shared" si="59"/>
        <v>1</v>
      </c>
      <c r="AI330" s="96">
        <f t="shared" si="60"/>
        <v>0.14285714285714285</v>
      </c>
      <c r="AJ330" s="96">
        <f t="shared" si="61"/>
        <v>0.14285714285714285</v>
      </c>
      <c r="AK330" s="96">
        <f t="shared" si="62"/>
        <v>0.32467532467532467</v>
      </c>
    </row>
    <row r="331" spans="1:37" ht="24.9" customHeight="1" x14ac:dyDescent="0.25">
      <c r="A331" s="356" t="s">
        <v>398</v>
      </c>
      <c r="B331" s="356"/>
      <c r="C331" s="356"/>
      <c r="D331" s="356"/>
      <c r="E331" s="356"/>
      <c r="F331" s="356"/>
      <c r="G331" s="356"/>
      <c r="H331" s="356"/>
      <c r="I331" s="356"/>
      <c r="J331" s="356"/>
      <c r="K331" s="356"/>
      <c r="L331" s="356"/>
      <c r="M331" s="356"/>
      <c r="N331" s="356"/>
      <c r="O331" s="356"/>
      <c r="P331" s="356"/>
      <c r="Q331" s="356"/>
      <c r="R331" s="356"/>
      <c r="S331" s="356"/>
      <c r="T331" s="356"/>
      <c r="U331" s="356"/>
      <c r="V331" s="356"/>
      <c r="W331" s="356"/>
      <c r="X331" s="356"/>
      <c r="Y331" s="356"/>
      <c r="Z331" s="356"/>
      <c r="AA331" s="356"/>
      <c r="AB331" s="356"/>
      <c r="AC331" s="356"/>
      <c r="AD331" s="310">
        <f>'Art. 121'!AF325</f>
        <v>2</v>
      </c>
      <c r="AE331" s="94">
        <f t="shared" si="56"/>
        <v>0.32467532467532467</v>
      </c>
      <c r="AF331">
        <f t="shared" si="57"/>
        <v>1</v>
      </c>
      <c r="AG331" s="92">
        <f t="shared" si="64"/>
        <v>1</v>
      </c>
      <c r="AH331" s="95">
        <f t="shared" si="59"/>
        <v>1</v>
      </c>
      <c r="AI331" s="96">
        <f t="shared" si="60"/>
        <v>0.14285714285714285</v>
      </c>
      <c r="AJ331" s="96">
        <f t="shared" si="61"/>
        <v>0.14285714285714285</v>
      </c>
      <c r="AK331" s="96">
        <f t="shared" si="62"/>
        <v>0.32467532467532467</v>
      </c>
    </row>
    <row r="332" spans="1:37" ht="24.9" customHeight="1" x14ac:dyDescent="0.25">
      <c r="A332" s="383" t="s">
        <v>1706</v>
      </c>
      <c r="B332" s="383"/>
      <c r="C332" s="383"/>
      <c r="D332" s="383"/>
      <c r="E332" s="383"/>
      <c r="F332" s="383"/>
      <c r="G332" s="383"/>
      <c r="H332" s="383"/>
      <c r="I332" s="383"/>
      <c r="J332" s="383"/>
      <c r="K332" s="383"/>
      <c r="L332" s="383"/>
      <c r="M332" s="383"/>
      <c r="N332" s="383"/>
      <c r="O332" s="383"/>
      <c r="P332" s="383"/>
      <c r="Q332" s="383"/>
      <c r="R332" s="383"/>
      <c r="S332" s="383"/>
      <c r="T332" s="383"/>
      <c r="U332" s="383"/>
      <c r="V332" s="383"/>
      <c r="W332" s="383"/>
      <c r="X332" s="383"/>
      <c r="Y332" s="383"/>
      <c r="Z332" s="383"/>
      <c r="AA332" s="383"/>
      <c r="AB332" s="383"/>
      <c r="AC332" s="383"/>
      <c r="AD332" s="383"/>
      <c r="AE332" s="94">
        <f>SUM(AE325:AE331)</f>
        <v>2.2727272727272725</v>
      </c>
      <c r="AF332" s="61"/>
      <c r="AG332" s="97">
        <f>SUM(AG260:AG331)</f>
        <v>72</v>
      </c>
      <c r="AH332" s="98"/>
      <c r="AI332" s="99"/>
      <c r="AJ332" s="99"/>
      <c r="AK332" s="99"/>
    </row>
    <row r="333" spans="1:37" ht="24.9" customHeight="1" x14ac:dyDescent="0.25">
      <c r="A333" s="384" t="s">
        <v>1707</v>
      </c>
      <c r="B333" s="384"/>
      <c r="C333" s="384"/>
      <c r="D333" s="384"/>
      <c r="E333" s="384"/>
      <c r="F333" s="384"/>
      <c r="G333" s="384"/>
      <c r="H333" s="384"/>
      <c r="I333" s="384"/>
      <c r="J333" s="384"/>
      <c r="K333" s="384"/>
      <c r="L333" s="384"/>
      <c r="M333" s="384"/>
      <c r="N333" s="384"/>
      <c r="O333" s="384"/>
      <c r="P333" s="384"/>
      <c r="Q333" s="384"/>
      <c r="R333" s="384"/>
      <c r="S333" s="384"/>
      <c r="T333" s="384"/>
      <c r="U333" s="384"/>
      <c r="V333" s="384"/>
      <c r="W333" s="384"/>
      <c r="X333" s="384"/>
      <c r="Y333" s="384"/>
      <c r="Z333" s="384"/>
      <c r="AA333" s="384"/>
      <c r="AB333" s="384"/>
      <c r="AC333" s="384"/>
      <c r="AD333" s="384"/>
      <c r="AE333" s="94">
        <f>AE332/$AE$23*100</f>
        <v>99.999999999999972</v>
      </c>
      <c r="AF333" s="61"/>
      <c r="AG333" s="97"/>
      <c r="AH333" s="98"/>
      <c r="AI333" s="99"/>
      <c r="AJ333" s="99"/>
      <c r="AK333" s="99"/>
    </row>
    <row r="334" spans="1:37" ht="24.9" customHeight="1" x14ac:dyDescent="0.25">
      <c r="A334" s="73"/>
      <c r="B334" s="73"/>
      <c r="C334" s="73"/>
      <c r="D334" s="73"/>
      <c r="E334" s="73"/>
      <c r="F334" s="73"/>
      <c r="G334" s="73"/>
      <c r="H334" s="73"/>
      <c r="I334" s="73"/>
      <c r="J334" s="73"/>
      <c r="K334" s="73"/>
      <c r="L334" s="73"/>
      <c r="M334" s="73"/>
      <c r="N334" s="73"/>
      <c r="O334" s="73"/>
      <c r="P334" s="73"/>
      <c r="Q334" s="100"/>
      <c r="R334" s="73"/>
      <c r="S334" s="73"/>
      <c r="T334" s="73"/>
      <c r="U334" s="73"/>
      <c r="V334" s="73"/>
      <c r="W334" s="73"/>
      <c r="X334" s="73"/>
      <c r="Y334" s="73"/>
      <c r="Z334" s="73"/>
      <c r="AA334" s="73"/>
      <c r="AB334" s="73"/>
      <c r="AC334" s="73"/>
      <c r="AD334" s="101"/>
      <c r="AE334" s="101"/>
    </row>
    <row r="335" spans="1:37" ht="24.9" customHeight="1" x14ac:dyDescent="0.25">
      <c r="A335" s="391" t="s">
        <v>198</v>
      </c>
      <c r="B335" s="391"/>
      <c r="C335" s="391"/>
      <c r="D335" s="391"/>
      <c r="E335" s="391"/>
      <c r="F335" s="391"/>
      <c r="G335" s="391"/>
      <c r="H335" s="391"/>
      <c r="I335" s="391"/>
      <c r="J335" s="391"/>
      <c r="K335" s="391"/>
      <c r="L335" s="391"/>
      <c r="M335" s="391"/>
      <c r="N335" s="391"/>
      <c r="O335" s="391"/>
      <c r="P335" s="391"/>
      <c r="Q335" s="391"/>
      <c r="R335" s="391"/>
      <c r="S335" s="391"/>
      <c r="T335" s="391"/>
      <c r="U335" s="391"/>
      <c r="V335" s="391"/>
      <c r="W335" s="391"/>
      <c r="X335" s="391"/>
      <c r="Y335" s="391"/>
      <c r="Z335" s="391"/>
      <c r="AA335" s="391"/>
      <c r="AB335" s="391"/>
      <c r="AC335" s="391"/>
      <c r="AD335" s="112" t="s">
        <v>187</v>
      </c>
      <c r="AE335" s="113" t="s">
        <v>7</v>
      </c>
      <c r="AF335" s="92" t="s">
        <v>1666</v>
      </c>
      <c r="AG335" s="92" t="s">
        <v>1667</v>
      </c>
      <c r="AH335" s="92" t="s">
        <v>1668</v>
      </c>
      <c r="AI335" s="93" t="s">
        <v>1669</v>
      </c>
      <c r="AJ335" s="92"/>
      <c r="AK335" s="93" t="s">
        <v>1670</v>
      </c>
    </row>
    <row r="336" spans="1:37" ht="24.9" customHeight="1" x14ac:dyDescent="0.25">
      <c r="A336" s="356" t="s">
        <v>399</v>
      </c>
      <c r="B336" s="356"/>
      <c r="C336" s="356"/>
      <c r="D336" s="356"/>
      <c r="E336" s="356"/>
      <c r="F336" s="356"/>
      <c r="G336" s="356"/>
      <c r="H336" s="356"/>
      <c r="I336" s="356"/>
      <c r="J336" s="356"/>
      <c r="K336" s="356"/>
      <c r="L336" s="356"/>
      <c r="M336" s="356"/>
      <c r="N336" s="356"/>
      <c r="O336" s="356"/>
      <c r="P336" s="356"/>
      <c r="Q336" s="356"/>
      <c r="R336" s="356"/>
      <c r="S336" s="356"/>
      <c r="T336" s="356"/>
      <c r="U336" s="356"/>
      <c r="V336" s="356"/>
      <c r="W336" s="356"/>
      <c r="X336" s="356"/>
      <c r="Y336" s="356"/>
      <c r="Z336" s="356"/>
      <c r="AA336" s="356"/>
      <c r="AB336" s="356"/>
      <c r="AC336" s="356"/>
      <c r="AD336" s="310">
        <f>'Art. 121'!AF328</f>
        <v>2</v>
      </c>
      <c r="AE336" s="94">
        <f>IF(AG336=1,AK336,AG336)</f>
        <v>0.32467532467532467</v>
      </c>
      <c r="AF336">
        <f>AD336/2</f>
        <v>1</v>
      </c>
      <c r="AG336" s="92">
        <f>IF(AND(AF336&gt;=0,AF336&lt;=1),1,"No aplica")</f>
        <v>1</v>
      </c>
      <c r="AH336" s="95">
        <f>AD336/(AG336*2)</f>
        <v>1</v>
      </c>
      <c r="AI336" s="96">
        <f>IF(AG336=1,AG336/$AG$32,"No aplica")</f>
        <v>0.14285714285714285</v>
      </c>
      <c r="AJ336" s="96">
        <f>AF336*AI336</f>
        <v>0.14285714285714285</v>
      </c>
      <c r="AK336" s="96">
        <f>AJ336*$AE$23</f>
        <v>0.32467532467532467</v>
      </c>
    </row>
    <row r="337" spans="1:37" ht="24.9" customHeight="1" x14ac:dyDescent="0.25">
      <c r="A337" s="356" t="s">
        <v>400</v>
      </c>
      <c r="B337" s="356"/>
      <c r="C337" s="356"/>
      <c r="D337" s="356"/>
      <c r="E337" s="356"/>
      <c r="F337" s="356"/>
      <c r="G337" s="356"/>
      <c r="H337" s="356"/>
      <c r="I337" s="356"/>
      <c r="J337" s="356"/>
      <c r="K337" s="356"/>
      <c r="L337" s="356"/>
      <c r="M337" s="356"/>
      <c r="N337" s="356"/>
      <c r="O337" s="356"/>
      <c r="P337" s="356"/>
      <c r="Q337" s="356"/>
      <c r="R337" s="356"/>
      <c r="S337" s="356"/>
      <c r="T337" s="356"/>
      <c r="U337" s="356"/>
      <c r="V337" s="356"/>
      <c r="W337" s="356"/>
      <c r="X337" s="356"/>
      <c r="Y337" s="356"/>
      <c r="Z337" s="356"/>
      <c r="AA337" s="356"/>
      <c r="AB337" s="356"/>
      <c r="AC337" s="356"/>
      <c r="AD337" s="310">
        <f>'Art. 121'!AF329</f>
        <v>2</v>
      </c>
      <c r="AE337" s="94">
        <f>IF(AG337=1,AK337,AG337)</f>
        <v>0.32467532467532467</v>
      </c>
      <c r="AF337">
        <f>AD337/2</f>
        <v>1</v>
      </c>
      <c r="AG337" s="92">
        <f>IF(AND(AF337&gt;=0,AF337&lt;=1),1,"No aplica")</f>
        <v>1</v>
      </c>
      <c r="AH337" s="95">
        <f>AD337/(AG337*2)</f>
        <v>1</v>
      </c>
      <c r="AI337" s="96">
        <f>IF(AG337=1,AG337/$AG$32,"No aplica")</f>
        <v>0.14285714285714285</v>
      </c>
      <c r="AJ337" s="96">
        <f>AF337*AI337</f>
        <v>0.14285714285714285</v>
      </c>
      <c r="AK337" s="96">
        <f>AJ337*$AE$23</f>
        <v>0.32467532467532467</v>
      </c>
    </row>
    <row r="338" spans="1:37" ht="24.9" customHeight="1" x14ac:dyDescent="0.25">
      <c r="A338" s="356" t="s">
        <v>401</v>
      </c>
      <c r="B338" s="356"/>
      <c r="C338" s="356"/>
      <c r="D338" s="356"/>
      <c r="E338" s="356"/>
      <c r="F338" s="356"/>
      <c r="G338" s="356"/>
      <c r="H338" s="356"/>
      <c r="I338" s="356"/>
      <c r="J338" s="356"/>
      <c r="K338" s="356"/>
      <c r="L338" s="356"/>
      <c r="M338" s="356"/>
      <c r="N338" s="356"/>
      <c r="O338" s="356"/>
      <c r="P338" s="356"/>
      <c r="Q338" s="356"/>
      <c r="R338" s="356"/>
      <c r="S338" s="356"/>
      <c r="T338" s="356"/>
      <c r="U338" s="356"/>
      <c r="V338" s="356"/>
      <c r="W338" s="356"/>
      <c r="X338" s="356"/>
      <c r="Y338" s="356"/>
      <c r="Z338" s="356"/>
      <c r="AA338" s="356"/>
      <c r="AB338" s="356"/>
      <c r="AC338" s="356"/>
      <c r="AD338" s="310">
        <f>'Art. 121'!AF330</f>
        <v>2</v>
      </c>
      <c r="AE338" s="94">
        <f>IF(AG338=1,AK338,AG338)</f>
        <v>0.32467532467532467</v>
      </c>
      <c r="AF338">
        <f>AD338/2</f>
        <v>1</v>
      </c>
      <c r="AG338" s="92">
        <f>IF(AND(AF338&gt;=0,AF338&lt;=1),1,"No aplica")</f>
        <v>1</v>
      </c>
      <c r="AH338" s="95">
        <f>AD338/(AG338*2)</f>
        <v>1</v>
      </c>
      <c r="AI338" s="96">
        <f>IF(AG338=1,AG338/$AG$32,"No aplica")</f>
        <v>0.14285714285714285</v>
      </c>
      <c r="AJ338" s="96">
        <f>AF338*AI338</f>
        <v>0.14285714285714285</v>
      </c>
      <c r="AK338" s="96">
        <f>AJ338*$AE$23</f>
        <v>0.32467532467532467</v>
      </c>
    </row>
    <row r="339" spans="1:37" ht="24.9" customHeight="1" x14ac:dyDescent="0.25">
      <c r="A339" s="356" t="s">
        <v>402</v>
      </c>
      <c r="B339" s="356"/>
      <c r="C339" s="356"/>
      <c r="D339" s="356"/>
      <c r="E339" s="356"/>
      <c r="F339" s="356"/>
      <c r="G339" s="356"/>
      <c r="H339" s="356"/>
      <c r="I339" s="356"/>
      <c r="J339" s="356"/>
      <c r="K339" s="356"/>
      <c r="L339" s="356"/>
      <c r="M339" s="356"/>
      <c r="N339" s="356"/>
      <c r="O339" s="356"/>
      <c r="P339" s="356"/>
      <c r="Q339" s="356"/>
      <c r="R339" s="356"/>
      <c r="S339" s="356"/>
      <c r="T339" s="356"/>
      <c r="U339" s="356"/>
      <c r="V339" s="356"/>
      <c r="W339" s="356"/>
      <c r="X339" s="356"/>
      <c r="Y339" s="356"/>
      <c r="Z339" s="356"/>
      <c r="AA339" s="356"/>
      <c r="AB339" s="356"/>
      <c r="AC339" s="356"/>
      <c r="AD339" s="310">
        <f>'Art. 121'!AF331</f>
        <v>2</v>
      </c>
      <c r="AE339" s="94">
        <f>IF(AG339=1,AK339,AG339)</f>
        <v>0.32467532467532467</v>
      </c>
      <c r="AF339">
        <f>AD339/2</f>
        <v>1</v>
      </c>
      <c r="AG339" s="92">
        <f>IF(AND(AF339&gt;=0,AF339&lt;=1),1,"No aplica")</f>
        <v>1</v>
      </c>
      <c r="AH339" s="95">
        <f>AD339/(AG339*2)</f>
        <v>1</v>
      </c>
      <c r="AI339" s="96">
        <f>IF(AG339=1,AG339/$AG$32,"No aplica")</f>
        <v>0.14285714285714285</v>
      </c>
      <c r="AJ339" s="96">
        <f>AF339*AI339</f>
        <v>0.14285714285714285</v>
      </c>
      <c r="AK339" s="96">
        <f>AJ339*$AE$23</f>
        <v>0.32467532467532467</v>
      </c>
    </row>
    <row r="340" spans="1:37" ht="24.9" customHeight="1" x14ac:dyDescent="0.25">
      <c r="A340" s="356" t="s">
        <v>403</v>
      </c>
      <c r="B340" s="356"/>
      <c r="C340" s="356"/>
      <c r="D340" s="356"/>
      <c r="E340" s="356"/>
      <c r="F340" s="356"/>
      <c r="G340" s="356"/>
      <c r="H340" s="356"/>
      <c r="I340" s="356"/>
      <c r="J340" s="356"/>
      <c r="K340" s="356"/>
      <c r="L340" s="356"/>
      <c r="M340" s="356"/>
      <c r="N340" s="356"/>
      <c r="O340" s="356"/>
      <c r="P340" s="356"/>
      <c r="Q340" s="356"/>
      <c r="R340" s="356"/>
      <c r="S340" s="356"/>
      <c r="T340" s="356"/>
      <c r="U340" s="356"/>
      <c r="V340" s="356"/>
      <c r="W340" s="356"/>
      <c r="X340" s="356"/>
      <c r="Y340" s="356"/>
      <c r="Z340" s="356"/>
      <c r="AA340" s="356"/>
      <c r="AB340" s="356"/>
      <c r="AC340" s="356"/>
      <c r="AD340" s="310">
        <f>'Art. 121'!AF332</f>
        <v>2</v>
      </c>
      <c r="AE340" s="94">
        <f>IF(AG340=1,AK340,AG340)</f>
        <v>0.32467532467532467</v>
      </c>
      <c r="AF340">
        <f>AD340/2</f>
        <v>1</v>
      </c>
      <c r="AG340" s="92">
        <f>IF(AND(AF340&gt;=0,AF340&lt;=1),1,"No aplica")</f>
        <v>1</v>
      </c>
      <c r="AH340" s="95">
        <f>AD340/(AG340*2)</f>
        <v>1</v>
      </c>
      <c r="AI340" s="96">
        <f>IF(AG340=1,AG340/$AG$32,"No aplica")</f>
        <v>0.14285714285714285</v>
      </c>
      <c r="AJ340" s="96">
        <f>AF340*AI340</f>
        <v>0.14285714285714285</v>
      </c>
      <c r="AK340" s="96">
        <f>AJ340*$AE$23</f>
        <v>0.32467532467532467</v>
      </c>
    </row>
    <row r="341" spans="1:37" ht="24.9" customHeight="1" x14ac:dyDescent="0.25">
      <c r="A341" s="383" t="s">
        <v>1708</v>
      </c>
      <c r="B341" s="383"/>
      <c r="C341" s="383"/>
      <c r="D341" s="383"/>
      <c r="E341" s="383"/>
      <c r="F341" s="383"/>
      <c r="G341" s="383"/>
      <c r="H341" s="383"/>
      <c r="I341" s="383"/>
      <c r="J341" s="383"/>
      <c r="K341" s="383"/>
      <c r="L341" s="383"/>
      <c r="M341" s="383"/>
      <c r="N341" s="383"/>
      <c r="O341" s="383"/>
      <c r="P341" s="383"/>
      <c r="Q341" s="383"/>
      <c r="R341" s="383"/>
      <c r="S341" s="383"/>
      <c r="T341" s="383"/>
      <c r="U341" s="383"/>
      <c r="V341" s="383"/>
      <c r="W341" s="383"/>
      <c r="X341" s="383"/>
      <c r="Y341" s="383"/>
      <c r="Z341" s="383"/>
      <c r="AA341" s="383"/>
      <c r="AB341" s="383"/>
      <c r="AC341" s="383"/>
      <c r="AD341" s="383"/>
      <c r="AE341" s="94">
        <f>SUM(AE334:AE340)</f>
        <v>1.6233766233766234</v>
      </c>
      <c r="AF341" s="61"/>
      <c r="AG341" s="97">
        <f>SUM(AG336:AG340)</f>
        <v>5</v>
      </c>
      <c r="AH341" s="98"/>
      <c r="AI341" s="99"/>
      <c r="AJ341" s="99"/>
      <c r="AK341" s="99"/>
    </row>
    <row r="342" spans="1:37" ht="24.9" customHeight="1" x14ac:dyDescent="0.25">
      <c r="A342" s="384" t="s">
        <v>1709</v>
      </c>
      <c r="B342" s="384"/>
      <c r="C342" s="384"/>
      <c r="D342" s="384"/>
      <c r="E342" s="384"/>
      <c r="F342" s="384"/>
      <c r="G342" s="384"/>
      <c r="H342" s="384"/>
      <c r="I342" s="384"/>
      <c r="J342" s="384"/>
      <c r="K342" s="384"/>
      <c r="L342" s="384"/>
      <c r="M342" s="384"/>
      <c r="N342" s="384"/>
      <c r="O342" s="384"/>
      <c r="P342" s="384"/>
      <c r="Q342" s="384"/>
      <c r="R342" s="384"/>
      <c r="S342" s="384"/>
      <c r="T342" s="384"/>
      <c r="U342" s="384"/>
      <c r="V342" s="384"/>
      <c r="W342" s="384"/>
      <c r="X342" s="384"/>
      <c r="Y342" s="384"/>
      <c r="Z342" s="384"/>
      <c r="AA342" s="384"/>
      <c r="AB342" s="384"/>
      <c r="AC342" s="384"/>
      <c r="AD342" s="384"/>
      <c r="AE342" s="94">
        <f>AE341/$AE$23*100</f>
        <v>71.428571428571416</v>
      </c>
      <c r="AF342" s="61"/>
      <c r="AG342" s="97"/>
      <c r="AH342" s="98"/>
      <c r="AI342" s="99"/>
      <c r="AJ342" s="99"/>
      <c r="AK342" s="99"/>
    </row>
    <row r="343" spans="1:37" ht="24.9" customHeight="1" x14ac:dyDescent="0.25">
      <c r="A343" s="107"/>
      <c r="B343" s="107"/>
      <c r="C343" s="107"/>
      <c r="D343" s="107"/>
      <c r="E343" s="107"/>
      <c r="F343" s="107"/>
      <c r="G343" s="107"/>
      <c r="H343" s="107"/>
      <c r="I343" s="107"/>
      <c r="J343" s="107"/>
      <c r="K343" s="107"/>
      <c r="L343" s="107"/>
      <c r="M343" s="107"/>
      <c r="N343" s="107"/>
      <c r="O343" s="107"/>
      <c r="P343" s="107"/>
      <c r="Q343" s="100"/>
      <c r="R343" s="107"/>
      <c r="S343" s="107"/>
      <c r="T343" s="107"/>
      <c r="U343" s="107"/>
      <c r="V343" s="107"/>
      <c r="W343" s="107"/>
      <c r="X343" s="107"/>
      <c r="Y343" s="107"/>
      <c r="Z343" s="107"/>
      <c r="AA343" s="107"/>
      <c r="AB343" s="107"/>
      <c r="AC343" s="107"/>
      <c r="AD343" s="101"/>
      <c r="AE343" s="101"/>
    </row>
    <row r="344" spans="1:37" ht="24.9" customHeight="1" x14ac:dyDescent="0.25">
      <c r="A344" s="107"/>
      <c r="B344" s="107"/>
      <c r="C344" s="107"/>
      <c r="D344" s="107"/>
      <c r="E344" s="107"/>
      <c r="F344" s="107"/>
      <c r="G344" s="107"/>
      <c r="H344" s="107"/>
      <c r="I344" s="107"/>
      <c r="J344" s="107"/>
      <c r="K344" s="107"/>
      <c r="L344" s="107"/>
      <c r="M344" s="107"/>
      <c r="N344" s="107"/>
      <c r="O344" s="107"/>
      <c r="P344" s="107"/>
      <c r="Q344" s="100"/>
      <c r="R344" s="107"/>
      <c r="S344" s="107"/>
      <c r="T344" s="107"/>
      <c r="U344" s="107"/>
      <c r="V344" s="107"/>
      <c r="W344" s="107"/>
      <c r="X344" s="107"/>
      <c r="Y344" s="107"/>
      <c r="Z344" s="107"/>
      <c r="AA344" s="107"/>
      <c r="AB344" s="107"/>
      <c r="AC344" s="107"/>
      <c r="AD344" s="101"/>
      <c r="AE344" s="101"/>
    </row>
    <row r="345" spans="1:37" ht="24.9" customHeight="1" x14ac:dyDescent="0.25">
      <c r="A345" s="390" t="s">
        <v>404</v>
      </c>
      <c r="B345" s="390"/>
      <c r="C345" s="390"/>
      <c r="D345" s="390"/>
      <c r="E345" s="390"/>
      <c r="F345" s="390"/>
      <c r="G345" s="390"/>
      <c r="H345" s="390"/>
      <c r="I345" s="390"/>
      <c r="J345" s="390"/>
      <c r="K345" s="390"/>
      <c r="L345" s="390"/>
      <c r="M345" s="390"/>
      <c r="N345" s="390"/>
      <c r="O345" s="390"/>
      <c r="P345" s="390"/>
      <c r="Q345" s="390"/>
      <c r="R345" s="390"/>
      <c r="S345" s="390"/>
      <c r="T345" s="390"/>
      <c r="U345" s="390"/>
      <c r="V345" s="390"/>
      <c r="W345" s="390"/>
      <c r="X345" s="390"/>
      <c r="Y345" s="390"/>
      <c r="Z345" s="390"/>
      <c r="AA345" s="390"/>
      <c r="AB345" s="390"/>
      <c r="AC345" s="390"/>
      <c r="AD345" s="390"/>
      <c r="AE345" s="390"/>
    </row>
    <row r="346" spans="1:37" ht="24.9" customHeight="1" x14ac:dyDescent="0.25">
      <c r="A346" s="109"/>
      <c r="B346" s="110"/>
      <c r="C346" s="110"/>
      <c r="D346" s="110"/>
      <c r="E346" s="110"/>
      <c r="F346" s="110"/>
      <c r="G346" s="110"/>
      <c r="H346" s="110"/>
      <c r="I346" s="110"/>
      <c r="J346" s="110"/>
      <c r="K346" s="110"/>
      <c r="L346" s="110"/>
      <c r="M346" s="110"/>
      <c r="N346" s="110"/>
      <c r="O346" s="110"/>
      <c r="P346" s="110"/>
      <c r="Q346" s="111"/>
      <c r="R346" s="110"/>
      <c r="S346" s="110"/>
      <c r="T346" s="110"/>
      <c r="U346" s="110"/>
      <c r="V346" s="110"/>
      <c r="W346" s="110"/>
      <c r="X346" s="110"/>
      <c r="Y346" s="110"/>
      <c r="Z346" s="110"/>
      <c r="AA346" s="110"/>
      <c r="AB346" s="110"/>
      <c r="AC346" s="110"/>
      <c r="AD346" s="89"/>
      <c r="AE346" s="89"/>
    </row>
    <row r="347" spans="1:37" ht="24.9" customHeight="1" x14ac:dyDescent="0.25">
      <c r="A347" s="73"/>
      <c r="B347" s="73"/>
      <c r="C347" s="73"/>
      <c r="D347" s="73"/>
      <c r="E347" s="73"/>
      <c r="F347" s="73"/>
      <c r="G347" s="73"/>
      <c r="H347" s="73"/>
      <c r="I347" s="73"/>
      <c r="J347" s="73"/>
      <c r="K347" s="73"/>
      <c r="L347" s="73"/>
      <c r="M347" s="73"/>
      <c r="N347" s="73"/>
      <c r="O347" s="73"/>
      <c r="P347" s="73"/>
      <c r="Q347" s="100"/>
      <c r="R347" s="73"/>
      <c r="S347" s="73"/>
      <c r="T347" s="73"/>
      <c r="U347" s="73"/>
      <c r="V347" s="73"/>
      <c r="W347" s="73"/>
      <c r="X347" s="73"/>
      <c r="Y347" s="73"/>
      <c r="Z347" s="73"/>
      <c r="AA347" s="73"/>
      <c r="AB347" s="73"/>
      <c r="AC347" s="73"/>
      <c r="AD347" s="101"/>
      <c r="AE347" s="101"/>
    </row>
    <row r="348" spans="1:37" ht="24.9" customHeight="1" x14ac:dyDescent="0.25">
      <c r="A348" s="387" t="s">
        <v>163</v>
      </c>
      <c r="B348" s="387"/>
      <c r="C348" s="387"/>
      <c r="D348" s="387"/>
      <c r="E348" s="387"/>
      <c r="F348" s="387"/>
      <c r="G348" s="387"/>
      <c r="H348" s="387"/>
      <c r="I348" s="387"/>
      <c r="J348" s="387"/>
      <c r="K348" s="387"/>
      <c r="L348" s="387"/>
      <c r="M348" s="387"/>
      <c r="N348" s="387"/>
      <c r="O348" s="387"/>
      <c r="P348" s="387"/>
      <c r="Q348" s="387"/>
      <c r="R348" s="387"/>
      <c r="S348" s="387"/>
      <c r="T348" s="387"/>
      <c r="U348" s="387"/>
      <c r="V348" s="387"/>
      <c r="W348" s="387"/>
      <c r="X348" s="387"/>
      <c r="Y348" s="387"/>
      <c r="Z348" s="387"/>
      <c r="AA348" s="387"/>
      <c r="AB348" s="387"/>
      <c r="AC348" s="387"/>
      <c r="AD348" s="66" t="s">
        <v>187</v>
      </c>
      <c r="AE348" s="306" t="s">
        <v>7</v>
      </c>
      <c r="AF348" s="92" t="s">
        <v>1666</v>
      </c>
      <c r="AG348" s="92" t="s">
        <v>1667</v>
      </c>
      <c r="AH348" s="92" t="s">
        <v>1668</v>
      </c>
      <c r="AI348" s="93" t="s">
        <v>1669</v>
      </c>
      <c r="AJ348" s="92"/>
      <c r="AK348" s="93" t="s">
        <v>1670</v>
      </c>
    </row>
    <row r="349" spans="1:37" ht="24.9" customHeight="1" x14ac:dyDescent="0.25">
      <c r="A349" s="356" t="s">
        <v>190</v>
      </c>
      <c r="B349" s="356"/>
      <c r="C349" s="356"/>
      <c r="D349" s="356"/>
      <c r="E349" s="356"/>
      <c r="F349" s="356"/>
      <c r="G349" s="356"/>
      <c r="H349" s="356"/>
      <c r="I349" s="356"/>
      <c r="J349" s="356"/>
      <c r="K349" s="356"/>
      <c r="L349" s="356"/>
      <c r="M349" s="356"/>
      <c r="N349" s="356"/>
      <c r="O349" s="356"/>
      <c r="P349" s="356"/>
      <c r="Q349" s="356"/>
      <c r="R349" s="356"/>
      <c r="S349" s="356"/>
      <c r="T349" s="356"/>
      <c r="U349" s="356"/>
      <c r="V349" s="356"/>
      <c r="W349" s="356"/>
      <c r="X349" s="356"/>
      <c r="Y349" s="356"/>
      <c r="Z349" s="356"/>
      <c r="AA349" s="356"/>
      <c r="AB349" s="356"/>
      <c r="AC349" s="356"/>
      <c r="AD349" s="310">
        <f>'Art. 121'!AF341</f>
        <v>2</v>
      </c>
      <c r="AE349" s="94">
        <f t="shared" ref="AE349:AE375" si="65">IF(AG349=1,AK349,AG349)</f>
        <v>0.32467532467532467</v>
      </c>
      <c r="AF349">
        <f t="shared" ref="AF349:AF375" si="66">AD349/2</f>
        <v>1</v>
      </c>
      <c r="AG349" s="92">
        <f t="shared" ref="AG349:AG375" si="67">IF(AND(AF349&gt;=0,AF349&lt;=1),1,"No aplica")</f>
        <v>1</v>
      </c>
      <c r="AH349" s="95">
        <f t="shared" ref="AH349:AH375" si="68">AD349/(AG349*2)</f>
        <v>1</v>
      </c>
      <c r="AI349" s="96">
        <f t="shared" ref="AI349:AI375" si="69">IF(AG349=1,AG349/$AG$32,"No aplica")</f>
        <v>0.14285714285714285</v>
      </c>
      <c r="AJ349" s="96">
        <f t="shared" ref="AJ349:AJ375" si="70">AF349*AI349</f>
        <v>0.14285714285714285</v>
      </c>
      <c r="AK349" s="96">
        <f t="shared" ref="AK349:AK375" si="71">AJ349*$AE$23</f>
        <v>0.32467532467532467</v>
      </c>
    </row>
    <row r="350" spans="1:37" ht="24.9" customHeight="1" x14ac:dyDescent="0.25">
      <c r="A350" s="356" t="s">
        <v>327</v>
      </c>
      <c r="B350" s="356"/>
      <c r="C350" s="356"/>
      <c r="D350" s="356"/>
      <c r="E350" s="356"/>
      <c r="F350" s="356"/>
      <c r="G350" s="356"/>
      <c r="H350" s="356"/>
      <c r="I350" s="356"/>
      <c r="J350" s="356"/>
      <c r="K350" s="356"/>
      <c r="L350" s="356"/>
      <c r="M350" s="356"/>
      <c r="N350" s="356"/>
      <c r="O350" s="356"/>
      <c r="P350" s="356"/>
      <c r="Q350" s="356"/>
      <c r="R350" s="356"/>
      <c r="S350" s="356"/>
      <c r="T350" s="356"/>
      <c r="U350" s="356"/>
      <c r="V350" s="356"/>
      <c r="W350" s="356"/>
      <c r="X350" s="356"/>
      <c r="Y350" s="356"/>
      <c r="Z350" s="356"/>
      <c r="AA350" s="356"/>
      <c r="AB350" s="356"/>
      <c r="AC350" s="356"/>
      <c r="AD350" s="310">
        <f>'Art. 121'!AF342</f>
        <v>2</v>
      </c>
      <c r="AE350" s="94">
        <f t="shared" si="65"/>
        <v>0.32467532467532467</v>
      </c>
      <c r="AF350">
        <f t="shared" si="66"/>
        <v>1</v>
      </c>
      <c r="AG350" s="92">
        <f t="shared" si="67"/>
        <v>1</v>
      </c>
      <c r="AH350" s="95">
        <f t="shared" si="68"/>
        <v>1</v>
      </c>
      <c r="AI350" s="96">
        <f t="shared" si="69"/>
        <v>0.14285714285714285</v>
      </c>
      <c r="AJ350" s="96">
        <f t="shared" si="70"/>
        <v>0.14285714285714285</v>
      </c>
      <c r="AK350" s="96">
        <f t="shared" si="71"/>
        <v>0.32467532467532467</v>
      </c>
    </row>
    <row r="351" spans="1:37" ht="24.9" customHeight="1" x14ac:dyDescent="0.25">
      <c r="A351" s="356" t="s">
        <v>405</v>
      </c>
      <c r="B351" s="356"/>
      <c r="C351" s="356"/>
      <c r="D351" s="356"/>
      <c r="E351" s="356"/>
      <c r="F351" s="356"/>
      <c r="G351" s="356"/>
      <c r="H351" s="356"/>
      <c r="I351" s="356"/>
      <c r="J351" s="356"/>
      <c r="K351" s="356"/>
      <c r="L351" s="356"/>
      <c r="M351" s="356"/>
      <c r="N351" s="356"/>
      <c r="O351" s="356"/>
      <c r="P351" s="356"/>
      <c r="Q351" s="356"/>
      <c r="R351" s="356"/>
      <c r="S351" s="356"/>
      <c r="T351" s="356"/>
      <c r="U351" s="356"/>
      <c r="V351" s="356"/>
      <c r="W351" s="356"/>
      <c r="X351" s="356"/>
      <c r="Y351" s="356"/>
      <c r="Z351" s="356"/>
      <c r="AA351" s="356"/>
      <c r="AB351" s="356"/>
      <c r="AC351" s="356"/>
      <c r="AD351" s="310">
        <f>'Art. 121'!AF343</f>
        <v>2</v>
      </c>
      <c r="AE351" s="94">
        <f t="shared" si="65"/>
        <v>0.32467532467532467</v>
      </c>
      <c r="AF351">
        <f t="shared" si="66"/>
        <v>1</v>
      </c>
      <c r="AG351" s="92">
        <f t="shared" si="67"/>
        <v>1</v>
      </c>
      <c r="AH351" s="95">
        <f t="shared" si="68"/>
        <v>1</v>
      </c>
      <c r="AI351" s="96">
        <f t="shared" si="69"/>
        <v>0.14285714285714285</v>
      </c>
      <c r="AJ351" s="96">
        <f t="shared" si="70"/>
        <v>0.14285714285714285</v>
      </c>
      <c r="AK351" s="96">
        <f t="shared" si="71"/>
        <v>0.32467532467532467</v>
      </c>
    </row>
    <row r="352" spans="1:37" ht="24.9" customHeight="1" x14ac:dyDescent="0.25">
      <c r="A352" s="356" t="s">
        <v>406</v>
      </c>
      <c r="B352" s="356"/>
      <c r="C352" s="356"/>
      <c r="D352" s="356"/>
      <c r="E352" s="356"/>
      <c r="F352" s="356"/>
      <c r="G352" s="356"/>
      <c r="H352" s="356"/>
      <c r="I352" s="356"/>
      <c r="J352" s="356"/>
      <c r="K352" s="356"/>
      <c r="L352" s="356"/>
      <c r="M352" s="356"/>
      <c r="N352" s="356"/>
      <c r="O352" s="356"/>
      <c r="P352" s="356"/>
      <c r="Q352" s="356"/>
      <c r="R352" s="356"/>
      <c r="S352" s="356"/>
      <c r="T352" s="356"/>
      <c r="U352" s="356"/>
      <c r="V352" s="356"/>
      <c r="W352" s="356"/>
      <c r="X352" s="356"/>
      <c r="Y352" s="356"/>
      <c r="Z352" s="356"/>
      <c r="AA352" s="356"/>
      <c r="AB352" s="356"/>
      <c r="AC352" s="356"/>
      <c r="AD352" s="310">
        <f>'Art. 121'!AF344</f>
        <v>2</v>
      </c>
      <c r="AE352" s="94">
        <f t="shared" si="65"/>
        <v>0.32467532467532467</v>
      </c>
      <c r="AF352">
        <f t="shared" si="66"/>
        <v>1</v>
      </c>
      <c r="AG352" s="92">
        <f t="shared" si="67"/>
        <v>1</v>
      </c>
      <c r="AH352" s="95">
        <f t="shared" si="68"/>
        <v>1</v>
      </c>
      <c r="AI352" s="96">
        <f t="shared" si="69"/>
        <v>0.14285714285714285</v>
      </c>
      <c r="AJ352" s="96">
        <f t="shared" si="70"/>
        <v>0.14285714285714285</v>
      </c>
      <c r="AK352" s="96">
        <f t="shared" si="71"/>
        <v>0.32467532467532467</v>
      </c>
    </row>
    <row r="353" spans="1:37" ht="24.9" customHeight="1" x14ac:dyDescent="0.25">
      <c r="A353" s="356" t="s">
        <v>407</v>
      </c>
      <c r="B353" s="356"/>
      <c r="C353" s="356"/>
      <c r="D353" s="356"/>
      <c r="E353" s="356"/>
      <c r="F353" s="356"/>
      <c r="G353" s="356"/>
      <c r="H353" s="356"/>
      <c r="I353" s="356"/>
      <c r="J353" s="356"/>
      <c r="K353" s="356"/>
      <c r="L353" s="356"/>
      <c r="M353" s="356"/>
      <c r="N353" s="356"/>
      <c r="O353" s="356"/>
      <c r="P353" s="356"/>
      <c r="Q353" s="356"/>
      <c r="R353" s="356"/>
      <c r="S353" s="356"/>
      <c r="T353" s="356"/>
      <c r="U353" s="356"/>
      <c r="V353" s="356"/>
      <c r="W353" s="356"/>
      <c r="X353" s="356"/>
      <c r="Y353" s="356"/>
      <c r="Z353" s="356"/>
      <c r="AA353" s="356"/>
      <c r="AB353" s="356"/>
      <c r="AC353" s="356"/>
      <c r="AD353" s="310">
        <f>'Art. 121'!AF345</f>
        <v>2</v>
      </c>
      <c r="AE353" s="94">
        <f t="shared" si="65"/>
        <v>0.32467532467532467</v>
      </c>
      <c r="AF353">
        <f t="shared" si="66"/>
        <v>1</v>
      </c>
      <c r="AG353" s="92">
        <f t="shared" si="67"/>
        <v>1</v>
      </c>
      <c r="AH353" s="95">
        <f t="shared" si="68"/>
        <v>1</v>
      </c>
      <c r="AI353" s="96">
        <f t="shared" si="69"/>
        <v>0.14285714285714285</v>
      </c>
      <c r="AJ353" s="96">
        <f t="shared" si="70"/>
        <v>0.14285714285714285</v>
      </c>
      <c r="AK353" s="96">
        <f t="shared" si="71"/>
        <v>0.32467532467532467</v>
      </c>
    </row>
    <row r="354" spans="1:37" ht="24.9" customHeight="1" x14ac:dyDescent="0.25">
      <c r="A354" s="356" t="s">
        <v>408</v>
      </c>
      <c r="B354" s="356"/>
      <c r="C354" s="356"/>
      <c r="D354" s="356"/>
      <c r="E354" s="356"/>
      <c r="F354" s="356"/>
      <c r="G354" s="356"/>
      <c r="H354" s="356"/>
      <c r="I354" s="356"/>
      <c r="J354" s="356"/>
      <c r="K354" s="356"/>
      <c r="L354" s="356"/>
      <c r="M354" s="356"/>
      <c r="N354" s="356"/>
      <c r="O354" s="356"/>
      <c r="P354" s="356"/>
      <c r="Q354" s="356"/>
      <c r="R354" s="356"/>
      <c r="S354" s="356"/>
      <c r="T354" s="356"/>
      <c r="U354" s="356"/>
      <c r="V354" s="356"/>
      <c r="W354" s="356"/>
      <c r="X354" s="356"/>
      <c r="Y354" s="356"/>
      <c r="Z354" s="356"/>
      <c r="AA354" s="356"/>
      <c r="AB354" s="356"/>
      <c r="AC354" s="356"/>
      <c r="AD354" s="310">
        <f>'Art. 121'!AF346</f>
        <v>2</v>
      </c>
      <c r="AE354" s="94">
        <f t="shared" si="65"/>
        <v>0.32467532467532467</v>
      </c>
      <c r="AF354">
        <f t="shared" si="66"/>
        <v>1</v>
      </c>
      <c r="AG354" s="92">
        <f t="shared" si="67"/>
        <v>1</v>
      </c>
      <c r="AH354" s="95">
        <f t="shared" si="68"/>
        <v>1</v>
      </c>
      <c r="AI354" s="96">
        <f t="shared" si="69"/>
        <v>0.14285714285714285</v>
      </c>
      <c r="AJ354" s="96">
        <f t="shared" si="70"/>
        <v>0.14285714285714285</v>
      </c>
      <c r="AK354" s="96">
        <f t="shared" si="71"/>
        <v>0.32467532467532467</v>
      </c>
    </row>
    <row r="355" spans="1:37" ht="24.9" customHeight="1" x14ac:dyDescent="0.25">
      <c r="A355" s="356" t="s">
        <v>409</v>
      </c>
      <c r="B355" s="356"/>
      <c r="C355" s="356"/>
      <c r="D355" s="356"/>
      <c r="E355" s="356"/>
      <c r="F355" s="356"/>
      <c r="G355" s="356"/>
      <c r="H355" s="356"/>
      <c r="I355" s="356"/>
      <c r="J355" s="356"/>
      <c r="K355" s="356"/>
      <c r="L355" s="356"/>
      <c r="M355" s="356"/>
      <c r="N355" s="356"/>
      <c r="O355" s="356"/>
      <c r="P355" s="356"/>
      <c r="Q355" s="356"/>
      <c r="R355" s="356"/>
      <c r="S355" s="356"/>
      <c r="T355" s="356"/>
      <c r="U355" s="356"/>
      <c r="V355" s="356"/>
      <c r="W355" s="356"/>
      <c r="X355" s="356"/>
      <c r="Y355" s="356"/>
      <c r="Z355" s="356"/>
      <c r="AA355" s="356"/>
      <c r="AB355" s="356"/>
      <c r="AC355" s="356"/>
      <c r="AD355" s="310">
        <f>'Art. 121'!AF347</f>
        <v>2</v>
      </c>
      <c r="AE355" s="94">
        <f t="shared" si="65"/>
        <v>0.32467532467532467</v>
      </c>
      <c r="AF355">
        <f t="shared" si="66"/>
        <v>1</v>
      </c>
      <c r="AG355" s="92">
        <f t="shared" si="67"/>
        <v>1</v>
      </c>
      <c r="AH355" s="95">
        <f t="shared" si="68"/>
        <v>1</v>
      </c>
      <c r="AI355" s="96">
        <f t="shared" si="69"/>
        <v>0.14285714285714285</v>
      </c>
      <c r="AJ355" s="96">
        <f t="shared" si="70"/>
        <v>0.14285714285714285</v>
      </c>
      <c r="AK355" s="96">
        <f t="shared" si="71"/>
        <v>0.32467532467532467</v>
      </c>
    </row>
    <row r="356" spans="1:37" ht="24.9" customHeight="1" x14ac:dyDescent="0.25">
      <c r="A356" s="356" t="s">
        <v>410</v>
      </c>
      <c r="B356" s="356"/>
      <c r="C356" s="356"/>
      <c r="D356" s="356"/>
      <c r="E356" s="356"/>
      <c r="F356" s="356"/>
      <c r="G356" s="356"/>
      <c r="H356" s="356"/>
      <c r="I356" s="356"/>
      <c r="J356" s="356"/>
      <c r="K356" s="356"/>
      <c r="L356" s="356"/>
      <c r="M356" s="356"/>
      <c r="N356" s="356"/>
      <c r="O356" s="356"/>
      <c r="P356" s="356"/>
      <c r="Q356" s="356"/>
      <c r="R356" s="356"/>
      <c r="S356" s="356"/>
      <c r="T356" s="356"/>
      <c r="U356" s="356"/>
      <c r="V356" s="356"/>
      <c r="W356" s="356"/>
      <c r="X356" s="356"/>
      <c r="Y356" s="356"/>
      <c r="Z356" s="356"/>
      <c r="AA356" s="356"/>
      <c r="AB356" s="356"/>
      <c r="AC356" s="356"/>
      <c r="AD356" s="310">
        <f>'Art. 121'!AF348</f>
        <v>2</v>
      </c>
      <c r="AE356" s="94">
        <f t="shared" si="65"/>
        <v>0.32467532467532467</v>
      </c>
      <c r="AF356">
        <f t="shared" si="66"/>
        <v>1</v>
      </c>
      <c r="AG356" s="92">
        <f t="shared" si="67"/>
        <v>1</v>
      </c>
      <c r="AH356" s="95">
        <f t="shared" si="68"/>
        <v>1</v>
      </c>
      <c r="AI356" s="96">
        <f t="shared" si="69"/>
        <v>0.14285714285714285</v>
      </c>
      <c r="AJ356" s="96">
        <f t="shared" si="70"/>
        <v>0.14285714285714285</v>
      </c>
      <c r="AK356" s="96">
        <f t="shared" si="71"/>
        <v>0.32467532467532467</v>
      </c>
    </row>
    <row r="357" spans="1:37" ht="24.9" customHeight="1" x14ac:dyDescent="0.25">
      <c r="A357" s="356" t="s">
        <v>411</v>
      </c>
      <c r="B357" s="356"/>
      <c r="C357" s="356"/>
      <c r="D357" s="356"/>
      <c r="E357" s="356"/>
      <c r="F357" s="356"/>
      <c r="G357" s="356"/>
      <c r="H357" s="356"/>
      <c r="I357" s="356"/>
      <c r="J357" s="356"/>
      <c r="K357" s="356"/>
      <c r="L357" s="356"/>
      <c r="M357" s="356"/>
      <c r="N357" s="356"/>
      <c r="O357" s="356"/>
      <c r="P357" s="356"/>
      <c r="Q357" s="356"/>
      <c r="R357" s="356"/>
      <c r="S357" s="356"/>
      <c r="T357" s="356"/>
      <c r="U357" s="356"/>
      <c r="V357" s="356"/>
      <c r="W357" s="356"/>
      <c r="X357" s="356"/>
      <c r="Y357" s="356"/>
      <c r="Z357" s="356"/>
      <c r="AA357" s="356"/>
      <c r="AB357" s="356"/>
      <c r="AC357" s="356"/>
      <c r="AD357" s="310">
        <f>'Art. 121'!AF349</f>
        <v>2</v>
      </c>
      <c r="AE357" s="94">
        <f t="shared" si="65"/>
        <v>0.32467532467532467</v>
      </c>
      <c r="AF357">
        <f t="shared" si="66"/>
        <v>1</v>
      </c>
      <c r="AG357" s="92">
        <f t="shared" si="67"/>
        <v>1</v>
      </c>
      <c r="AH357" s="95">
        <f t="shared" si="68"/>
        <v>1</v>
      </c>
      <c r="AI357" s="96">
        <f t="shared" si="69"/>
        <v>0.14285714285714285</v>
      </c>
      <c r="AJ357" s="96">
        <f t="shared" si="70"/>
        <v>0.14285714285714285</v>
      </c>
      <c r="AK357" s="96">
        <f t="shared" si="71"/>
        <v>0.32467532467532467</v>
      </c>
    </row>
    <row r="358" spans="1:37" ht="24.9" customHeight="1" x14ac:dyDescent="0.25">
      <c r="A358" s="356" t="s">
        <v>412</v>
      </c>
      <c r="B358" s="356"/>
      <c r="C358" s="356"/>
      <c r="D358" s="356"/>
      <c r="E358" s="356"/>
      <c r="F358" s="356"/>
      <c r="G358" s="356"/>
      <c r="H358" s="356"/>
      <c r="I358" s="356"/>
      <c r="J358" s="356"/>
      <c r="K358" s="356"/>
      <c r="L358" s="356"/>
      <c r="M358" s="356"/>
      <c r="N358" s="356"/>
      <c r="O358" s="356"/>
      <c r="P358" s="356"/>
      <c r="Q358" s="356"/>
      <c r="R358" s="356"/>
      <c r="S358" s="356"/>
      <c r="T358" s="356"/>
      <c r="U358" s="356"/>
      <c r="V358" s="356"/>
      <c r="W358" s="356"/>
      <c r="X358" s="356"/>
      <c r="Y358" s="356"/>
      <c r="Z358" s="356"/>
      <c r="AA358" s="356"/>
      <c r="AB358" s="356"/>
      <c r="AC358" s="356"/>
      <c r="AD358" s="310">
        <f>'Art. 121'!AF350</f>
        <v>2</v>
      </c>
      <c r="AE358" s="94">
        <f t="shared" si="65"/>
        <v>0.32467532467532467</v>
      </c>
      <c r="AF358">
        <f t="shared" si="66"/>
        <v>1</v>
      </c>
      <c r="AG358" s="92">
        <f t="shared" si="67"/>
        <v>1</v>
      </c>
      <c r="AH358" s="95">
        <f t="shared" si="68"/>
        <v>1</v>
      </c>
      <c r="AI358" s="96">
        <f t="shared" si="69"/>
        <v>0.14285714285714285</v>
      </c>
      <c r="AJ358" s="96">
        <f t="shared" si="70"/>
        <v>0.14285714285714285</v>
      </c>
      <c r="AK358" s="96">
        <f t="shared" si="71"/>
        <v>0.32467532467532467</v>
      </c>
    </row>
    <row r="359" spans="1:37" ht="24.9" customHeight="1" x14ac:dyDescent="0.25">
      <c r="A359" s="356" t="s">
        <v>413</v>
      </c>
      <c r="B359" s="356"/>
      <c r="C359" s="356"/>
      <c r="D359" s="356"/>
      <c r="E359" s="356"/>
      <c r="F359" s="356"/>
      <c r="G359" s="356"/>
      <c r="H359" s="356"/>
      <c r="I359" s="356"/>
      <c r="J359" s="356"/>
      <c r="K359" s="356"/>
      <c r="L359" s="356"/>
      <c r="M359" s="356"/>
      <c r="N359" s="356"/>
      <c r="O359" s="356"/>
      <c r="P359" s="356"/>
      <c r="Q359" s="356"/>
      <c r="R359" s="356"/>
      <c r="S359" s="356"/>
      <c r="T359" s="356"/>
      <c r="U359" s="356"/>
      <c r="V359" s="356"/>
      <c r="W359" s="356"/>
      <c r="X359" s="356"/>
      <c r="Y359" s="356"/>
      <c r="Z359" s="356"/>
      <c r="AA359" s="356"/>
      <c r="AB359" s="356"/>
      <c r="AC359" s="356"/>
      <c r="AD359" s="310">
        <f>'Art. 121'!AF351</f>
        <v>2</v>
      </c>
      <c r="AE359" s="94">
        <f t="shared" si="65"/>
        <v>0.32467532467532467</v>
      </c>
      <c r="AF359">
        <f t="shared" si="66"/>
        <v>1</v>
      </c>
      <c r="AG359" s="92">
        <f t="shared" si="67"/>
        <v>1</v>
      </c>
      <c r="AH359" s="95">
        <f t="shared" si="68"/>
        <v>1</v>
      </c>
      <c r="AI359" s="96">
        <f t="shared" si="69"/>
        <v>0.14285714285714285</v>
      </c>
      <c r="AJ359" s="96">
        <f t="shared" si="70"/>
        <v>0.14285714285714285</v>
      </c>
      <c r="AK359" s="96">
        <f t="shared" si="71"/>
        <v>0.32467532467532467</v>
      </c>
    </row>
    <row r="360" spans="1:37" ht="24.9" customHeight="1" x14ac:dyDescent="0.25">
      <c r="A360" s="356" t="s">
        <v>414</v>
      </c>
      <c r="B360" s="356"/>
      <c r="C360" s="356"/>
      <c r="D360" s="356"/>
      <c r="E360" s="356"/>
      <c r="F360" s="356"/>
      <c r="G360" s="356"/>
      <c r="H360" s="356"/>
      <c r="I360" s="356"/>
      <c r="J360" s="356"/>
      <c r="K360" s="356"/>
      <c r="L360" s="356"/>
      <c r="M360" s="356"/>
      <c r="N360" s="356"/>
      <c r="O360" s="356"/>
      <c r="P360" s="356"/>
      <c r="Q360" s="356"/>
      <c r="R360" s="356"/>
      <c r="S360" s="356"/>
      <c r="T360" s="356"/>
      <c r="U360" s="356"/>
      <c r="V360" s="356"/>
      <c r="W360" s="356"/>
      <c r="X360" s="356"/>
      <c r="Y360" s="356"/>
      <c r="Z360" s="356"/>
      <c r="AA360" s="356"/>
      <c r="AB360" s="356"/>
      <c r="AC360" s="356"/>
      <c r="AD360" s="310">
        <f>'Art. 121'!AF352</f>
        <v>2</v>
      </c>
      <c r="AE360" s="94">
        <f t="shared" si="65"/>
        <v>0.32467532467532467</v>
      </c>
      <c r="AF360">
        <f t="shared" si="66"/>
        <v>1</v>
      </c>
      <c r="AG360" s="92">
        <f t="shared" si="67"/>
        <v>1</v>
      </c>
      <c r="AH360" s="95">
        <f t="shared" si="68"/>
        <v>1</v>
      </c>
      <c r="AI360" s="96">
        <f t="shared" si="69"/>
        <v>0.14285714285714285</v>
      </c>
      <c r="AJ360" s="96">
        <f t="shared" si="70"/>
        <v>0.14285714285714285</v>
      </c>
      <c r="AK360" s="96">
        <f t="shared" si="71"/>
        <v>0.32467532467532467</v>
      </c>
    </row>
    <row r="361" spans="1:37" ht="24.9" customHeight="1" x14ac:dyDescent="0.25">
      <c r="A361" s="356" t="s">
        <v>415</v>
      </c>
      <c r="B361" s="356"/>
      <c r="C361" s="356"/>
      <c r="D361" s="356"/>
      <c r="E361" s="356"/>
      <c r="F361" s="356"/>
      <c r="G361" s="356"/>
      <c r="H361" s="356"/>
      <c r="I361" s="356"/>
      <c r="J361" s="356"/>
      <c r="K361" s="356"/>
      <c r="L361" s="356"/>
      <c r="M361" s="356"/>
      <c r="N361" s="356"/>
      <c r="O361" s="356"/>
      <c r="P361" s="356"/>
      <c r="Q361" s="356"/>
      <c r="R361" s="356"/>
      <c r="S361" s="356"/>
      <c r="T361" s="356"/>
      <c r="U361" s="356"/>
      <c r="V361" s="356"/>
      <c r="W361" s="356"/>
      <c r="X361" s="356"/>
      <c r="Y361" s="356"/>
      <c r="Z361" s="356"/>
      <c r="AA361" s="356"/>
      <c r="AB361" s="356"/>
      <c r="AC361" s="356"/>
      <c r="AD361" s="310">
        <f>'Art. 121'!AF353</f>
        <v>2</v>
      </c>
      <c r="AE361" s="94">
        <f t="shared" si="65"/>
        <v>0.32467532467532467</v>
      </c>
      <c r="AF361">
        <f t="shared" si="66"/>
        <v>1</v>
      </c>
      <c r="AG361" s="92">
        <f t="shared" si="67"/>
        <v>1</v>
      </c>
      <c r="AH361" s="95">
        <f t="shared" si="68"/>
        <v>1</v>
      </c>
      <c r="AI361" s="96">
        <f t="shared" si="69"/>
        <v>0.14285714285714285</v>
      </c>
      <c r="AJ361" s="96">
        <f t="shared" si="70"/>
        <v>0.14285714285714285</v>
      </c>
      <c r="AK361" s="96">
        <f t="shared" si="71"/>
        <v>0.32467532467532467</v>
      </c>
    </row>
    <row r="362" spans="1:37" ht="24.9" customHeight="1" x14ac:dyDescent="0.25">
      <c r="A362" s="356" t="s">
        <v>416</v>
      </c>
      <c r="B362" s="356"/>
      <c r="C362" s="356"/>
      <c r="D362" s="356"/>
      <c r="E362" s="356"/>
      <c r="F362" s="356"/>
      <c r="G362" s="356"/>
      <c r="H362" s="356"/>
      <c r="I362" s="356"/>
      <c r="J362" s="356"/>
      <c r="K362" s="356"/>
      <c r="L362" s="356"/>
      <c r="M362" s="356"/>
      <c r="N362" s="356"/>
      <c r="O362" s="356"/>
      <c r="P362" s="356"/>
      <c r="Q362" s="356"/>
      <c r="R362" s="356"/>
      <c r="S362" s="356"/>
      <c r="T362" s="356"/>
      <c r="U362" s="356"/>
      <c r="V362" s="356"/>
      <c r="W362" s="356"/>
      <c r="X362" s="356"/>
      <c r="Y362" s="356"/>
      <c r="Z362" s="356"/>
      <c r="AA362" s="356"/>
      <c r="AB362" s="356"/>
      <c r="AC362" s="356"/>
      <c r="AD362" s="310">
        <f>'Art. 121'!AF354</f>
        <v>2</v>
      </c>
      <c r="AE362" s="94">
        <f t="shared" si="65"/>
        <v>0.32467532467532467</v>
      </c>
      <c r="AF362">
        <f t="shared" si="66"/>
        <v>1</v>
      </c>
      <c r="AG362" s="92">
        <f t="shared" si="67"/>
        <v>1</v>
      </c>
      <c r="AH362" s="95">
        <f t="shared" si="68"/>
        <v>1</v>
      </c>
      <c r="AI362" s="96">
        <f t="shared" si="69"/>
        <v>0.14285714285714285</v>
      </c>
      <c r="AJ362" s="96">
        <f t="shared" si="70"/>
        <v>0.14285714285714285</v>
      </c>
      <c r="AK362" s="96">
        <f t="shared" si="71"/>
        <v>0.32467532467532467</v>
      </c>
    </row>
    <row r="363" spans="1:37" ht="24.9" customHeight="1" x14ac:dyDescent="0.25">
      <c r="A363" s="356" t="s">
        <v>417</v>
      </c>
      <c r="B363" s="356"/>
      <c r="C363" s="356"/>
      <c r="D363" s="356"/>
      <c r="E363" s="356"/>
      <c r="F363" s="356"/>
      <c r="G363" s="356"/>
      <c r="H363" s="356"/>
      <c r="I363" s="356"/>
      <c r="J363" s="356"/>
      <c r="K363" s="356"/>
      <c r="L363" s="356"/>
      <c r="M363" s="356"/>
      <c r="N363" s="356"/>
      <c r="O363" s="356"/>
      <c r="P363" s="356"/>
      <c r="Q363" s="356"/>
      <c r="R363" s="356"/>
      <c r="S363" s="356"/>
      <c r="T363" s="356"/>
      <c r="U363" s="356"/>
      <c r="V363" s="356"/>
      <c r="W363" s="356"/>
      <c r="X363" s="356"/>
      <c r="Y363" s="356"/>
      <c r="Z363" s="356"/>
      <c r="AA363" s="356"/>
      <c r="AB363" s="356"/>
      <c r="AC363" s="356"/>
      <c r="AD363" s="310">
        <f>'Art. 121'!AF355</f>
        <v>2</v>
      </c>
      <c r="AE363" s="94">
        <f t="shared" si="65"/>
        <v>0.32467532467532467</v>
      </c>
      <c r="AF363">
        <f t="shared" si="66"/>
        <v>1</v>
      </c>
      <c r="AG363" s="92">
        <f t="shared" si="67"/>
        <v>1</v>
      </c>
      <c r="AH363" s="95">
        <f t="shared" si="68"/>
        <v>1</v>
      </c>
      <c r="AI363" s="96">
        <f t="shared" si="69"/>
        <v>0.14285714285714285</v>
      </c>
      <c r="AJ363" s="96">
        <f t="shared" si="70"/>
        <v>0.14285714285714285</v>
      </c>
      <c r="AK363" s="96">
        <f t="shared" si="71"/>
        <v>0.32467532467532467</v>
      </c>
    </row>
    <row r="364" spans="1:37" ht="24.9" customHeight="1" x14ac:dyDescent="0.25">
      <c r="A364" s="356" t="s">
        <v>418</v>
      </c>
      <c r="B364" s="356"/>
      <c r="C364" s="356"/>
      <c r="D364" s="356"/>
      <c r="E364" s="356"/>
      <c r="F364" s="356"/>
      <c r="G364" s="356"/>
      <c r="H364" s="356"/>
      <c r="I364" s="356"/>
      <c r="J364" s="356"/>
      <c r="K364" s="356"/>
      <c r="L364" s="356"/>
      <c r="M364" s="356"/>
      <c r="N364" s="356"/>
      <c r="O364" s="356"/>
      <c r="P364" s="356"/>
      <c r="Q364" s="356"/>
      <c r="R364" s="356"/>
      <c r="S364" s="356"/>
      <c r="T364" s="356"/>
      <c r="U364" s="356"/>
      <c r="V364" s="356"/>
      <c r="W364" s="356"/>
      <c r="X364" s="356"/>
      <c r="Y364" s="356"/>
      <c r="Z364" s="356"/>
      <c r="AA364" s="356"/>
      <c r="AB364" s="356"/>
      <c r="AC364" s="356"/>
      <c r="AD364" s="310">
        <f>'Art. 121'!AF356</f>
        <v>2</v>
      </c>
      <c r="AE364" s="94">
        <f t="shared" si="65"/>
        <v>0.32467532467532467</v>
      </c>
      <c r="AF364">
        <f t="shared" si="66"/>
        <v>1</v>
      </c>
      <c r="AG364" s="92">
        <f t="shared" si="67"/>
        <v>1</v>
      </c>
      <c r="AH364" s="95">
        <f t="shared" si="68"/>
        <v>1</v>
      </c>
      <c r="AI364" s="96">
        <f t="shared" si="69"/>
        <v>0.14285714285714285</v>
      </c>
      <c r="AJ364" s="96">
        <f t="shared" si="70"/>
        <v>0.14285714285714285</v>
      </c>
      <c r="AK364" s="96">
        <f t="shared" si="71"/>
        <v>0.32467532467532467</v>
      </c>
    </row>
    <row r="365" spans="1:37" ht="24.9" customHeight="1" x14ac:dyDescent="0.25">
      <c r="A365" s="356" t="s">
        <v>419</v>
      </c>
      <c r="B365" s="356"/>
      <c r="C365" s="356"/>
      <c r="D365" s="356"/>
      <c r="E365" s="356"/>
      <c r="F365" s="356"/>
      <c r="G365" s="356"/>
      <c r="H365" s="356"/>
      <c r="I365" s="356"/>
      <c r="J365" s="356"/>
      <c r="K365" s="356"/>
      <c r="L365" s="356"/>
      <c r="M365" s="356"/>
      <c r="N365" s="356"/>
      <c r="O365" s="356"/>
      <c r="P365" s="356"/>
      <c r="Q365" s="356"/>
      <c r="R365" s="356"/>
      <c r="S365" s="356"/>
      <c r="T365" s="356"/>
      <c r="U365" s="356"/>
      <c r="V365" s="356"/>
      <c r="W365" s="356"/>
      <c r="X365" s="356"/>
      <c r="Y365" s="356"/>
      <c r="Z365" s="356"/>
      <c r="AA365" s="356"/>
      <c r="AB365" s="356"/>
      <c r="AC365" s="356"/>
      <c r="AD365" s="310">
        <f>'Art. 121'!AF357</f>
        <v>2</v>
      </c>
      <c r="AE365" s="94">
        <f t="shared" si="65"/>
        <v>0.32467532467532467</v>
      </c>
      <c r="AF365">
        <f t="shared" si="66"/>
        <v>1</v>
      </c>
      <c r="AG365" s="92">
        <f t="shared" si="67"/>
        <v>1</v>
      </c>
      <c r="AH365" s="95">
        <f t="shared" si="68"/>
        <v>1</v>
      </c>
      <c r="AI365" s="96">
        <f t="shared" si="69"/>
        <v>0.14285714285714285</v>
      </c>
      <c r="AJ365" s="96">
        <f t="shared" si="70"/>
        <v>0.14285714285714285</v>
      </c>
      <c r="AK365" s="96">
        <f t="shared" si="71"/>
        <v>0.32467532467532467</v>
      </c>
    </row>
    <row r="366" spans="1:37" ht="24.9" customHeight="1" x14ac:dyDescent="0.25">
      <c r="A366" s="356" t="s">
        <v>420</v>
      </c>
      <c r="B366" s="356"/>
      <c r="C366" s="356"/>
      <c r="D366" s="356"/>
      <c r="E366" s="356"/>
      <c r="F366" s="356"/>
      <c r="G366" s="356"/>
      <c r="H366" s="356"/>
      <c r="I366" s="356"/>
      <c r="J366" s="356"/>
      <c r="K366" s="356"/>
      <c r="L366" s="356"/>
      <c r="M366" s="356"/>
      <c r="N366" s="356"/>
      <c r="O366" s="356"/>
      <c r="P366" s="356"/>
      <c r="Q366" s="356"/>
      <c r="R366" s="356"/>
      <c r="S366" s="356"/>
      <c r="T366" s="356"/>
      <c r="U366" s="356"/>
      <c r="V366" s="356"/>
      <c r="W366" s="356"/>
      <c r="X366" s="356"/>
      <c r="Y366" s="356"/>
      <c r="Z366" s="356"/>
      <c r="AA366" s="356"/>
      <c r="AB366" s="356"/>
      <c r="AC366" s="356"/>
      <c r="AD366" s="310">
        <f>'Art. 121'!AF358</f>
        <v>2</v>
      </c>
      <c r="AE366" s="94">
        <f t="shared" si="65"/>
        <v>0.32467532467532467</v>
      </c>
      <c r="AF366">
        <f t="shared" si="66"/>
        <v>1</v>
      </c>
      <c r="AG366" s="92">
        <f t="shared" si="67"/>
        <v>1</v>
      </c>
      <c r="AH366" s="95">
        <f t="shared" si="68"/>
        <v>1</v>
      </c>
      <c r="AI366" s="96">
        <f t="shared" si="69"/>
        <v>0.14285714285714285</v>
      </c>
      <c r="AJ366" s="96">
        <f t="shared" si="70"/>
        <v>0.14285714285714285</v>
      </c>
      <c r="AK366" s="96">
        <f t="shared" si="71"/>
        <v>0.32467532467532467</v>
      </c>
    </row>
    <row r="367" spans="1:37" ht="24.9" customHeight="1" x14ac:dyDescent="0.25">
      <c r="A367" s="356" t="s">
        <v>421</v>
      </c>
      <c r="B367" s="356"/>
      <c r="C367" s="356"/>
      <c r="D367" s="356"/>
      <c r="E367" s="356"/>
      <c r="F367" s="356"/>
      <c r="G367" s="356"/>
      <c r="H367" s="356"/>
      <c r="I367" s="356"/>
      <c r="J367" s="356"/>
      <c r="K367" s="356"/>
      <c r="L367" s="356"/>
      <c r="M367" s="356"/>
      <c r="N367" s="356"/>
      <c r="O367" s="356"/>
      <c r="P367" s="356"/>
      <c r="Q367" s="356"/>
      <c r="R367" s="356"/>
      <c r="S367" s="356"/>
      <c r="T367" s="356"/>
      <c r="U367" s="356"/>
      <c r="V367" s="356"/>
      <c r="W367" s="356"/>
      <c r="X367" s="356"/>
      <c r="Y367" s="356"/>
      <c r="Z367" s="356"/>
      <c r="AA367" s="356"/>
      <c r="AB367" s="356"/>
      <c r="AC367" s="356"/>
      <c r="AD367" s="310">
        <f>'Art. 121'!AF359</f>
        <v>2</v>
      </c>
      <c r="AE367" s="94">
        <f t="shared" si="65"/>
        <v>0.32467532467532467</v>
      </c>
      <c r="AF367">
        <f t="shared" si="66"/>
        <v>1</v>
      </c>
      <c r="AG367" s="92">
        <f t="shared" si="67"/>
        <v>1</v>
      </c>
      <c r="AH367" s="95">
        <f t="shared" si="68"/>
        <v>1</v>
      </c>
      <c r="AI367" s="96">
        <f t="shared" si="69"/>
        <v>0.14285714285714285</v>
      </c>
      <c r="AJ367" s="96">
        <f t="shared" si="70"/>
        <v>0.14285714285714285</v>
      </c>
      <c r="AK367" s="96">
        <f t="shared" si="71"/>
        <v>0.32467532467532467</v>
      </c>
    </row>
    <row r="368" spans="1:37" ht="24.9" customHeight="1" x14ac:dyDescent="0.25">
      <c r="A368" s="356" t="s">
        <v>422</v>
      </c>
      <c r="B368" s="356"/>
      <c r="C368" s="356"/>
      <c r="D368" s="356"/>
      <c r="E368" s="356"/>
      <c r="F368" s="356"/>
      <c r="G368" s="356"/>
      <c r="H368" s="356"/>
      <c r="I368" s="356"/>
      <c r="J368" s="356"/>
      <c r="K368" s="356"/>
      <c r="L368" s="356"/>
      <c r="M368" s="356"/>
      <c r="N368" s="356"/>
      <c r="O368" s="356"/>
      <c r="P368" s="356"/>
      <c r="Q368" s="356"/>
      <c r="R368" s="356"/>
      <c r="S368" s="356"/>
      <c r="T368" s="356"/>
      <c r="U368" s="356"/>
      <c r="V368" s="356"/>
      <c r="W368" s="356"/>
      <c r="X368" s="356"/>
      <c r="Y368" s="356"/>
      <c r="Z368" s="356"/>
      <c r="AA368" s="356"/>
      <c r="AB368" s="356"/>
      <c r="AC368" s="356"/>
      <c r="AD368" s="310">
        <f>'Art. 121'!AF360</f>
        <v>2</v>
      </c>
      <c r="AE368" s="94">
        <f t="shared" si="65"/>
        <v>0.32467532467532467</v>
      </c>
      <c r="AF368">
        <f t="shared" si="66"/>
        <v>1</v>
      </c>
      <c r="AG368" s="92">
        <f t="shared" si="67"/>
        <v>1</v>
      </c>
      <c r="AH368" s="95">
        <f t="shared" si="68"/>
        <v>1</v>
      </c>
      <c r="AI368" s="96">
        <f t="shared" si="69"/>
        <v>0.14285714285714285</v>
      </c>
      <c r="AJ368" s="96">
        <f t="shared" si="70"/>
        <v>0.14285714285714285</v>
      </c>
      <c r="AK368" s="96">
        <f t="shared" si="71"/>
        <v>0.32467532467532467</v>
      </c>
    </row>
    <row r="369" spans="1:37" ht="24.9" customHeight="1" x14ac:dyDescent="0.25">
      <c r="A369" s="356" t="s">
        <v>423</v>
      </c>
      <c r="B369" s="356"/>
      <c r="C369" s="356"/>
      <c r="D369" s="356"/>
      <c r="E369" s="356"/>
      <c r="F369" s="356"/>
      <c r="G369" s="356"/>
      <c r="H369" s="356"/>
      <c r="I369" s="356"/>
      <c r="J369" s="356"/>
      <c r="K369" s="356"/>
      <c r="L369" s="356"/>
      <c r="M369" s="356"/>
      <c r="N369" s="356"/>
      <c r="O369" s="356"/>
      <c r="P369" s="356"/>
      <c r="Q369" s="356"/>
      <c r="R369" s="356"/>
      <c r="S369" s="356"/>
      <c r="T369" s="356"/>
      <c r="U369" s="356"/>
      <c r="V369" s="356"/>
      <c r="W369" s="356"/>
      <c r="X369" s="356"/>
      <c r="Y369" s="356"/>
      <c r="Z369" s="356"/>
      <c r="AA369" s="356"/>
      <c r="AB369" s="356"/>
      <c r="AC369" s="356"/>
      <c r="AD369" s="310">
        <f>'Art. 121'!AF361</f>
        <v>2</v>
      </c>
      <c r="AE369" s="94">
        <f t="shared" si="65"/>
        <v>0.32467532467532467</v>
      </c>
      <c r="AF369">
        <f t="shared" si="66"/>
        <v>1</v>
      </c>
      <c r="AG369" s="92">
        <f t="shared" si="67"/>
        <v>1</v>
      </c>
      <c r="AH369" s="95">
        <f t="shared" si="68"/>
        <v>1</v>
      </c>
      <c r="AI369" s="96">
        <f t="shared" si="69"/>
        <v>0.14285714285714285</v>
      </c>
      <c r="AJ369" s="96">
        <f t="shared" si="70"/>
        <v>0.14285714285714285</v>
      </c>
      <c r="AK369" s="96">
        <f t="shared" si="71"/>
        <v>0.32467532467532467</v>
      </c>
    </row>
    <row r="370" spans="1:37" ht="24.9" customHeight="1" x14ac:dyDescent="0.25">
      <c r="A370" s="356" t="s">
        <v>424</v>
      </c>
      <c r="B370" s="356"/>
      <c r="C370" s="356"/>
      <c r="D370" s="356"/>
      <c r="E370" s="356"/>
      <c r="F370" s="356"/>
      <c r="G370" s="356"/>
      <c r="H370" s="356"/>
      <c r="I370" s="356"/>
      <c r="J370" s="356"/>
      <c r="K370" s="356"/>
      <c r="L370" s="356"/>
      <c r="M370" s="356"/>
      <c r="N370" s="356"/>
      <c r="O370" s="356"/>
      <c r="P370" s="356"/>
      <c r="Q370" s="356"/>
      <c r="R370" s="356"/>
      <c r="S370" s="356"/>
      <c r="T370" s="356"/>
      <c r="U370" s="356"/>
      <c r="V370" s="356"/>
      <c r="W370" s="356"/>
      <c r="X370" s="356"/>
      <c r="Y370" s="356"/>
      <c r="Z370" s="356"/>
      <c r="AA370" s="356"/>
      <c r="AB370" s="356"/>
      <c r="AC370" s="356"/>
      <c r="AD370" s="310">
        <f>'Art. 121'!AF362</f>
        <v>2</v>
      </c>
      <c r="AE370" s="94">
        <f t="shared" si="65"/>
        <v>0.32467532467532467</v>
      </c>
      <c r="AF370">
        <f t="shared" si="66"/>
        <v>1</v>
      </c>
      <c r="AG370" s="92">
        <f t="shared" si="67"/>
        <v>1</v>
      </c>
      <c r="AH370" s="95">
        <f t="shared" si="68"/>
        <v>1</v>
      </c>
      <c r="AI370" s="96">
        <f t="shared" si="69"/>
        <v>0.14285714285714285</v>
      </c>
      <c r="AJ370" s="96">
        <f t="shared" si="70"/>
        <v>0.14285714285714285</v>
      </c>
      <c r="AK370" s="96">
        <f t="shared" si="71"/>
        <v>0.32467532467532467</v>
      </c>
    </row>
    <row r="371" spans="1:37" ht="24.9" customHeight="1" x14ac:dyDescent="0.25">
      <c r="A371" s="356" t="s">
        <v>425</v>
      </c>
      <c r="B371" s="356"/>
      <c r="C371" s="356"/>
      <c r="D371" s="356"/>
      <c r="E371" s="356"/>
      <c r="F371" s="356"/>
      <c r="G371" s="356"/>
      <c r="H371" s="356"/>
      <c r="I371" s="356"/>
      <c r="J371" s="356"/>
      <c r="K371" s="356"/>
      <c r="L371" s="356"/>
      <c r="M371" s="356"/>
      <c r="N371" s="356"/>
      <c r="O371" s="356"/>
      <c r="P371" s="356"/>
      <c r="Q371" s="356"/>
      <c r="R371" s="356"/>
      <c r="S371" s="356"/>
      <c r="T371" s="356"/>
      <c r="U371" s="356"/>
      <c r="V371" s="356"/>
      <c r="W371" s="356"/>
      <c r="X371" s="356"/>
      <c r="Y371" s="356"/>
      <c r="Z371" s="356"/>
      <c r="AA371" s="356"/>
      <c r="AB371" s="356"/>
      <c r="AC371" s="356"/>
      <c r="AD371" s="310">
        <f>'Art. 121'!AF363</f>
        <v>2</v>
      </c>
      <c r="AE371" s="94">
        <f t="shared" si="65"/>
        <v>0.32467532467532467</v>
      </c>
      <c r="AF371">
        <f t="shared" si="66"/>
        <v>1</v>
      </c>
      <c r="AG371" s="92">
        <f t="shared" si="67"/>
        <v>1</v>
      </c>
      <c r="AH371" s="95">
        <f t="shared" si="68"/>
        <v>1</v>
      </c>
      <c r="AI371" s="96">
        <f t="shared" si="69"/>
        <v>0.14285714285714285</v>
      </c>
      <c r="AJ371" s="96">
        <f t="shared" si="70"/>
        <v>0.14285714285714285</v>
      </c>
      <c r="AK371" s="96">
        <f t="shared" si="71"/>
        <v>0.32467532467532467</v>
      </c>
    </row>
    <row r="372" spans="1:37" ht="24.9" customHeight="1" x14ac:dyDescent="0.25">
      <c r="A372" s="356" t="s">
        <v>426</v>
      </c>
      <c r="B372" s="356"/>
      <c r="C372" s="356"/>
      <c r="D372" s="356"/>
      <c r="E372" s="356"/>
      <c r="F372" s="356"/>
      <c r="G372" s="356"/>
      <c r="H372" s="356"/>
      <c r="I372" s="356"/>
      <c r="J372" s="356"/>
      <c r="K372" s="356"/>
      <c r="L372" s="356"/>
      <c r="M372" s="356"/>
      <c r="N372" s="356"/>
      <c r="O372" s="356"/>
      <c r="P372" s="356"/>
      <c r="Q372" s="356"/>
      <c r="R372" s="356"/>
      <c r="S372" s="356"/>
      <c r="T372" s="356"/>
      <c r="U372" s="356"/>
      <c r="V372" s="356"/>
      <c r="W372" s="356"/>
      <c r="X372" s="356"/>
      <c r="Y372" s="356"/>
      <c r="Z372" s="356"/>
      <c r="AA372" s="356"/>
      <c r="AB372" s="356"/>
      <c r="AC372" s="356"/>
      <c r="AD372" s="310">
        <f>'Art. 121'!AF364</f>
        <v>2</v>
      </c>
      <c r="AE372" s="94">
        <f t="shared" si="65"/>
        <v>0.32467532467532467</v>
      </c>
      <c r="AF372">
        <f t="shared" si="66"/>
        <v>1</v>
      </c>
      <c r="AG372" s="92">
        <f t="shared" si="67"/>
        <v>1</v>
      </c>
      <c r="AH372" s="95">
        <f t="shared" si="68"/>
        <v>1</v>
      </c>
      <c r="AI372" s="96">
        <f t="shared" si="69"/>
        <v>0.14285714285714285</v>
      </c>
      <c r="AJ372" s="96">
        <f t="shared" si="70"/>
        <v>0.14285714285714285</v>
      </c>
      <c r="AK372" s="96">
        <f t="shared" si="71"/>
        <v>0.32467532467532467</v>
      </c>
    </row>
    <row r="373" spans="1:37" ht="24.9" customHeight="1" x14ac:dyDescent="0.25">
      <c r="A373" s="356" t="s">
        <v>427</v>
      </c>
      <c r="B373" s="356"/>
      <c r="C373" s="356"/>
      <c r="D373" s="356"/>
      <c r="E373" s="356"/>
      <c r="F373" s="356"/>
      <c r="G373" s="356"/>
      <c r="H373" s="356"/>
      <c r="I373" s="356"/>
      <c r="J373" s="356"/>
      <c r="K373" s="356"/>
      <c r="L373" s="356"/>
      <c r="M373" s="356"/>
      <c r="N373" s="356"/>
      <c r="O373" s="356"/>
      <c r="P373" s="356"/>
      <c r="Q373" s="356"/>
      <c r="R373" s="356"/>
      <c r="S373" s="356"/>
      <c r="T373" s="356"/>
      <c r="U373" s="356"/>
      <c r="V373" s="356"/>
      <c r="W373" s="356"/>
      <c r="X373" s="356"/>
      <c r="Y373" s="356"/>
      <c r="Z373" s="356"/>
      <c r="AA373" s="356"/>
      <c r="AB373" s="356"/>
      <c r="AC373" s="356"/>
      <c r="AD373" s="310">
        <f>'Art. 121'!AF365</f>
        <v>0</v>
      </c>
      <c r="AE373" s="94">
        <f t="shared" si="65"/>
        <v>0</v>
      </c>
      <c r="AF373">
        <f t="shared" si="66"/>
        <v>0</v>
      </c>
      <c r="AG373" s="92">
        <f t="shared" si="67"/>
        <v>1</v>
      </c>
      <c r="AH373" s="95">
        <f t="shared" si="68"/>
        <v>0</v>
      </c>
      <c r="AI373" s="96">
        <f t="shared" si="69"/>
        <v>0.14285714285714285</v>
      </c>
      <c r="AJ373" s="96">
        <f t="shared" si="70"/>
        <v>0</v>
      </c>
      <c r="AK373" s="96">
        <f t="shared" si="71"/>
        <v>0</v>
      </c>
    </row>
    <row r="374" spans="1:37" ht="24.9" customHeight="1" x14ac:dyDescent="0.25">
      <c r="A374" s="356" t="s">
        <v>428</v>
      </c>
      <c r="B374" s="356"/>
      <c r="C374" s="356"/>
      <c r="D374" s="356"/>
      <c r="E374" s="356"/>
      <c r="F374" s="356"/>
      <c r="G374" s="356"/>
      <c r="H374" s="356"/>
      <c r="I374" s="356"/>
      <c r="J374" s="356"/>
      <c r="K374" s="356"/>
      <c r="L374" s="356"/>
      <c r="M374" s="356"/>
      <c r="N374" s="356"/>
      <c r="O374" s="356"/>
      <c r="P374" s="356"/>
      <c r="Q374" s="356"/>
      <c r="R374" s="356"/>
      <c r="S374" s="356"/>
      <c r="T374" s="356"/>
      <c r="U374" s="356"/>
      <c r="V374" s="356"/>
      <c r="W374" s="356"/>
      <c r="X374" s="356"/>
      <c r="Y374" s="356"/>
      <c r="Z374" s="356"/>
      <c r="AA374" s="356"/>
      <c r="AB374" s="356"/>
      <c r="AC374" s="356"/>
      <c r="AD374" s="310">
        <f>'Art. 121'!AF366</f>
        <v>0</v>
      </c>
      <c r="AE374" s="94">
        <f t="shared" si="65"/>
        <v>0</v>
      </c>
      <c r="AF374">
        <f t="shared" si="66"/>
        <v>0</v>
      </c>
      <c r="AG374" s="92">
        <f t="shared" si="67"/>
        <v>1</v>
      </c>
      <c r="AH374" s="95">
        <f t="shared" si="68"/>
        <v>0</v>
      </c>
      <c r="AI374" s="96">
        <f t="shared" si="69"/>
        <v>0.14285714285714285</v>
      </c>
      <c r="AJ374" s="96">
        <f t="shared" si="70"/>
        <v>0</v>
      </c>
      <c r="AK374" s="96">
        <f t="shared" si="71"/>
        <v>0</v>
      </c>
    </row>
    <row r="375" spans="1:37" ht="24.9" customHeight="1" x14ac:dyDescent="0.25">
      <c r="A375" s="356" t="s">
        <v>429</v>
      </c>
      <c r="B375" s="356"/>
      <c r="C375" s="356"/>
      <c r="D375" s="356"/>
      <c r="E375" s="356"/>
      <c r="F375" s="356"/>
      <c r="G375" s="356"/>
      <c r="H375" s="356"/>
      <c r="I375" s="356"/>
      <c r="J375" s="356"/>
      <c r="K375" s="356"/>
      <c r="L375" s="356"/>
      <c r="M375" s="356"/>
      <c r="N375" s="356"/>
      <c r="O375" s="356"/>
      <c r="P375" s="356"/>
      <c r="Q375" s="356"/>
      <c r="R375" s="356"/>
      <c r="S375" s="356"/>
      <c r="T375" s="356"/>
      <c r="U375" s="356"/>
      <c r="V375" s="356"/>
      <c r="W375" s="356"/>
      <c r="X375" s="356"/>
      <c r="Y375" s="356"/>
      <c r="Z375" s="356"/>
      <c r="AA375" s="356"/>
      <c r="AB375" s="356"/>
      <c r="AC375" s="356"/>
      <c r="AD375" s="310">
        <f>'Art. 121'!AF367</f>
        <v>0</v>
      </c>
      <c r="AE375" s="94">
        <f t="shared" si="65"/>
        <v>0</v>
      </c>
      <c r="AF375">
        <f t="shared" si="66"/>
        <v>0</v>
      </c>
      <c r="AG375" s="92">
        <f t="shared" si="67"/>
        <v>1</v>
      </c>
      <c r="AH375" s="95">
        <f t="shared" si="68"/>
        <v>0</v>
      </c>
      <c r="AI375" s="96">
        <f t="shared" si="69"/>
        <v>0.14285714285714285</v>
      </c>
      <c r="AJ375" s="96">
        <f t="shared" si="70"/>
        <v>0</v>
      </c>
      <c r="AK375" s="96">
        <f t="shared" si="71"/>
        <v>0</v>
      </c>
    </row>
    <row r="376" spans="1:37" ht="24.9" customHeight="1" x14ac:dyDescent="0.25">
      <c r="A376" s="383" t="s">
        <v>1710</v>
      </c>
      <c r="B376" s="383"/>
      <c r="C376" s="383"/>
      <c r="D376" s="383"/>
      <c r="E376" s="383"/>
      <c r="F376" s="383"/>
      <c r="G376" s="383"/>
      <c r="H376" s="383"/>
      <c r="I376" s="383"/>
      <c r="J376" s="383"/>
      <c r="K376" s="383"/>
      <c r="L376" s="383"/>
      <c r="M376" s="383"/>
      <c r="N376" s="383"/>
      <c r="O376" s="383"/>
      <c r="P376" s="383"/>
      <c r="Q376" s="383"/>
      <c r="R376" s="383"/>
      <c r="S376" s="383"/>
      <c r="T376" s="383"/>
      <c r="U376" s="383"/>
      <c r="V376" s="383"/>
      <c r="W376" s="383"/>
      <c r="X376" s="383"/>
      <c r="Y376" s="383"/>
      <c r="Z376" s="383"/>
      <c r="AA376" s="383"/>
      <c r="AB376" s="383"/>
      <c r="AC376" s="383"/>
      <c r="AD376" s="383"/>
      <c r="AE376" s="94">
        <f>SUM(AE369:AE375)</f>
        <v>1.2987012987012987</v>
      </c>
      <c r="AF376" s="61"/>
      <c r="AG376" s="97">
        <f>SUM(AG349:AG375)</f>
        <v>27</v>
      </c>
      <c r="AH376" s="98"/>
      <c r="AI376" s="99"/>
      <c r="AJ376" s="99"/>
      <c r="AK376" s="99"/>
    </row>
    <row r="377" spans="1:37" ht="24.9" customHeight="1" x14ac:dyDescent="0.25">
      <c r="A377" s="384" t="s">
        <v>1711</v>
      </c>
      <c r="B377" s="384"/>
      <c r="C377" s="384"/>
      <c r="D377" s="384"/>
      <c r="E377" s="384"/>
      <c r="F377" s="384"/>
      <c r="G377" s="384"/>
      <c r="H377" s="384"/>
      <c r="I377" s="384"/>
      <c r="J377" s="384"/>
      <c r="K377" s="384"/>
      <c r="L377" s="384"/>
      <c r="M377" s="384"/>
      <c r="N377" s="384"/>
      <c r="O377" s="384"/>
      <c r="P377" s="384"/>
      <c r="Q377" s="384"/>
      <c r="R377" s="384"/>
      <c r="S377" s="384"/>
      <c r="T377" s="384"/>
      <c r="U377" s="384"/>
      <c r="V377" s="384"/>
      <c r="W377" s="384"/>
      <c r="X377" s="384"/>
      <c r="Y377" s="384"/>
      <c r="Z377" s="384"/>
      <c r="AA377" s="384"/>
      <c r="AB377" s="384"/>
      <c r="AC377" s="384"/>
      <c r="AD377" s="384"/>
      <c r="AE377" s="94">
        <f>AE376/$AE$23*100</f>
        <v>57.142857142857139</v>
      </c>
      <c r="AF377" s="61"/>
      <c r="AG377" s="97"/>
      <c r="AH377" s="98"/>
      <c r="AI377" s="99"/>
      <c r="AJ377" s="99"/>
      <c r="AK377" s="99"/>
    </row>
    <row r="378" spans="1:37" ht="24.9" customHeight="1" x14ac:dyDescent="0.25">
      <c r="A378" s="73"/>
      <c r="B378" s="73"/>
      <c r="C378" s="73"/>
      <c r="D378" s="73"/>
      <c r="E378" s="73"/>
      <c r="F378" s="73"/>
      <c r="G378" s="73"/>
      <c r="H378" s="73"/>
      <c r="I378" s="73"/>
      <c r="J378" s="73"/>
      <c r="K378" s="73"/>
      <c r="L378" s="73"/>
      <c r="M378" s="73"/>
      <c r="N378" s="73"/>
      <c r="O378" s="73"/>
      <c r="P378" s="73"/>
      <c r="Q378" s="100"/>
      <c r="R378" s="73"/>
      <c r="S378" s="73"/>
      <c r="T378" s="73"/>
      <c r="U378" s="73"/>
      <c r="V378" s="73"/>
      <c r="W378" s="73"/>
      <c r="X378" s="73"/>
      <c r="Y378" s="73"/>
      <c r="Z378" s="73"/>
      <c r="AA378" s="73"/>
      <c r="AB378" s="73"/>
      <c r="AC378" s="73"/>
      <c r="AD378" s="101"/>
      <c r="AE378" s="101"/>
    </row>
    <row r="379" spans="1:37" ht="24.9" customHeight="1" x14ac:dyDescent="0.25">
      <c r="A379" s="391" t="s">
        <v>198</v>
      </c>
      <c r="B379" s="391"/>
      <c r="C379" s="391"/>
      <c r="D379" s="391"/>
      <c r="E379" s="391"/>
      <c r="F379" s="391"/>
      <c r="G379" s="391"/>
      <c r="H379" s="391"/>
      <c r="I379" s="391"/>
      <c r="J379" s="391"/>
      <c r="K379" s="391"/>
      <c r="L379" s="391"/>
      <c r="M379" s="391"/>
      <c r="N379" s="391"/>
      <c r="O379" s="391"/>
      <c r="P379" s="391"/>
      <c r="Q379" s="391"/>
      <c r="R379" s="391"/>
      <c r="S379" s="391"/>
      <c r="T379" s="391"/>
      <c r="U379" s="391"/>
      <c r="V379" s="391"/>
      <c r="W379" s="391"/>
      <c r="X379" s="391"/>
      <c r="Y379" s="391"/>
      <c r="Z379" s="391"/>
      <c r="AA379" s="391"/>
      <c r="AB379" s="391"/>
      <c r="AC379" s="391"/>
      <c r="AD379" s="112" t="s">
        <v>187</v>
      </c>
      <c r="AE379" s="113" t="s">
        <v>7</v>
      </c>
      <c r="AF379" s="92" t="s">
        <v>1666</v>
      </c>
      <c r="AG379" s="92" t="s">
        <v>1667</v>
      </c>
      <c r="AH379" s="92" t="s">
        <v>1668</v>
      </c>
      <c r="AI379" s="93" t="s">
        <v>1669</v>
      </c>
      <c r="AJ379" s="92"/>
      <c r="AK379" s="93" t="s">
        <v>1670</v>
      </c>
    </row>
    <row r="380" spans="1:37" ht="24.9" customHeight="1" x14ac:dyDescent="0.25">
      <c r="A380" s="356" t="s">
        <v>430</v>
      </c>
      <c r="B380" s="356"/>
      <c r="C380" s="356"/>
      <c r="D380" s="356"/>
      <c r="E380" s="356"/>
      <c r="F380" s="356"/>
      <c r="G380" s="356"/>
      <c r="H380" s="356"/>
      <c r="I380" s="356"/>
      <c r="J380" s="356"/>
      <c r="K380" s="356"/>
      <c r="L380" s="356"/>
      <c r="M380" s="356"/>
      <c r="N380" s="356"/>
      <c r="O380" s="356"/>
      <c r="P380" s="356"/>
      <c r="Q380" s="356"/>
      <c r="R380" s="356"/>
      <c r="S380" s="356"/>
      <c r="T380" s="356"/>
      <c r="U380" s="356"/>
      <c r="V380" s="356"/>
      <c r="W380" s="356"/>
      <c r="X380" s="356"/>
      <c r="Y380" s="356"/>
      <c r="Z380" s="356"/>
      <c r="AA380" s="356"/>
      <c r="AB380" s="356"/>
      <c r="AC380" s="356"/>
      <c r="AD380" s="310">
        <f>'Art. 121'!AF370</f>
        <v>2</v>
      </c>
      <c r="AE380" s="94">
        <f>IF(AG380=1,AK380,AG380)</f>
        <v>0.32467532467532467</v>
      </c>
      <c r="AF380">
        <f>AD380/2</f>
        <v>1</v>
      </c>
      <c r="AG380" s="92">
        <f>IF(AND(AF380&gt;=0,AF380&lt;=1),1,"No aplica")</f>
        <v>1</v>
      </c>
      <c r="AH380" s="95">
        <f>AD380/(AG380*2)</f>
        <v>1</v>
      </c>
      <c r="AI380" s="96">
        <f>IF(AG380=1,AG380/$AG$32,"No aplica")</f>
        <v>0.14285714285714285</v>
      </c>
      <c r="AJ380" s="96">
        <f>AF380*AI380</f>
        <v>0.14285714285714285</v>
      </c>
      <c r="AK380" s="96">
        <f>AJ380*$AE$23</f>
        <v>0.32467532467532467</v>
      </c>
    </row>
    <row r="381" spans="1:37" ht="24.9" customHeight="1" x14ac:dyDescent="0.25">
      <c r="A381" s="356" t="s">
        <v>431</v>
      </c>
      <c r="B381" s="356"/>
      <c r="C381" s="356"/>
      <c r="D381" s="356"/>
      <c r="E381" s="356"/>
      <c r="F381" s="356"/>
      <c r="G381" s="356"/>
      <c r="H381" s="356"/>
      <c r="I381" s="356"/>
      <c r="J381" s="356"/>
      <c r="K381" s="356"/>
      <c r="L381" s="356"/>
      <c r="M381" s="356"/>
      <c r="N381" s="356"/>
      <c r="O381" s="356"/>
      <c r="P381" s="356"/>
      <c r="Q381" s="356"/>
      <c r="R381" s="356"/>
      <c r="S381" s="356"/>
      <c r="T381" s="356"/>
      <c r="U381" s="356"/>
      <c r="V381" s="356"/>
      <c r="W381" s="356"/>
      <c r="X381" s="356"/>
      <c r="Y381" s="356"/>
      <c r="Z381" s="356"/>
      <c r="AA381" s="356"/>
      <c r="AB381" s="356"/>
      <c r="AC381" s="356"/>
      <c r="AD381" s="310">
        <f>'Art. 121'!AF371</f>
        <v>2</v>
      </c>
      <c r="AE381" s="94">
        <f>IF(AG381=1,AK381,AG381)</f>
        <v>0.32467532467532467</v>
      </c>
      <c r="AF381">
        <f>AD381/2</f>
        <v>1</v>
      </c>
      <c r="AG381" s="92">
        <f>IF(AND(AF381&gt;=0,AF381&lt;=1),1,"No aplica")</f>
        <v>1</v>
      </c>
      <c r="AH381" s="95">
        <f>AD381/(AG381*2)</f>
        <v>1</v>
      </c>
      <c r="AI381" s="96">
        <f>IF(AG381=1,AG381/$AG$32,"No aplica")</f>
        <v>0.14285714285714285</v>
      </c>
      <c r="AJ381" s="96">
        <f>AF381*AI381</f>
        <v>0.14285714285714285</v>
      </c>
      <c r="AK381" s="96">
        <f>AJ381*$AE$23</f>
        <v>0.32467532467532467</v>
      </c>
    </row>
    <row r="382" spans="1:37" ht="24.9" customHeight="1" x14ac:dyDescent="0.25">
      <c r="A382" s="356" t="s">
        <v>432</v>
      </c>
      <c r="B382" s="356"/>
      <c r="C382" s="356"/>
      <c r="D382" s="356"/>
      <c r="E382" s="356"/>
      <c r="F382" s="356"/>
      <c r="G382" s="356"/>
      <c r="H382" s="356"/>
      <c r="I382" s="356"/>
      <c r="J382" s="356"/>
      <c r="K382" s="356"/>
      <c r="L382" s="356"/>
      <c r="M382" s="356"/>
      <c r="N382" s="356"/>
      <c r="O382" s="356"/>
      <c r="P382" s="356"/>
      <c r="Q382" s="356"/>
      <c r="R382" s="356"/>
      <c r="S382" s="356"/>
      <c r="T382" s="356"/>
      <c r="U382" s="356"/>
      <c r="V382" s="356"/>
      <c r="W382" s="356"/>
      <c r="X382" s="356"/>
      <c r="Y382" s="356"/>
      <c r="Z382" s="356"/>
      <c r="AA382" s="356"/>
      <c r="AB382" s="356"/>
      <c r="AC382" s="356"/>
      <c r="AD382" s="310">
        <f>'Art. 121'!AF372</f>
        <v>2</v>
      </c>
      <c r="AE382" s="94">
        <f>IF(AG382=1,AK382,AG382)</f>
        <v>0.32467532467532467</v>
      </c>
      <c r="AF382">
        <f>AD382/2</f>
        <v>1</v>
      </c>
      <c r="AG382" s="92">
        <f>IF(AND(AF382&gt;=0,AF382&lt;=1),1,"No aplica")</f>
        <v>1</v>
      </c>
      <c r="AH382" s="95">
        <f>AD382/(AG382*2)</f>
        <v>1</v>
      </c>
      <c r="AI382" s="96">
        <f>IF(AG382=1,AG382/$AG$32,"No aplica")</f>
        <v>0.14285714285714285</v>
      </c>
      <c r="AJ382" s="96">
        <f>AF382*AI382</f>
        <v>0.14285714285714285</v>
      </c>
      <c r="AK382" s="96">
        <f>AJ382*$AE$23</f>
        <v>0.32467532467532467</v>
      </c>
    </row>
    <row r="383" spans="1:37" ht="24.9" customHeight="1" x14ac:dyDescent="0.25">
      <c r="A383" s="356" t="s">
        <v>433</v>
      </c>
      <c r="B383" s="356"/>
      <c r="C383" s="356"/>
      <c r="D383" s="356"/>
      <c r="E383" s="356"/>
      <c r="F383" s="356"/>
      <c r="G383" s="356"/>
      <c r="H383" s="356"/>
      <c r="I383" s="356"/>
      <c r="J383" s="356"/>
      <c r="K383" s="356"/>
      <c r="L383" s="356"/>
      <c r="M383" s="356"/>
      <c r="N383" s="356"/>
      <c r="O383" s="356"/>
      <c r="P383" s="356"/>
      <c r="Q383" s="356"/>
      <c r="R383" s="356"/>
      <c r="S383" s="356"/>
      <c r="T383" s="356"/>
      <c r="U383" s="356"/>
      <c r="V383" s="356"/>
      <c r="W383" s="356"/>
      <c r="X383" s="356"/>
      <c r="Y383" s="356"/>
      <c r="Z383" s="356"/>
      <c r="AA383" s="356"/>
      <c r="AB383" s="356"/>
      <c r="AC383" s="356"/>
      <c r="AD383" s="310">
        <f>'Art. 121'!AF373</f>
        <v>2</v>
      </c>
      <c r="AE383" s="94">
        <f>IF(AG383=1,AK383,AG383)</f>
        <v>0.32467532467532467</v>
      </c>
      <c r="AF383">
        <f>AD383/2</f>
        <v>1</v>
      </c>
      <c r="AG383" s="92">
        <f>IF(AND(AF383&gt;=0,AF383&lt;=1),1,"No aplica")</f>
        <v>1</v>
      </c>
      <c r="AH383" s="95">
        <f>AD383/(AG383*2)</f>
        <v>1</v>
      </c>
      <c r="AI383" s="96">
        <f>IF(AG383=1,AG383/$AG$32,"No aplica")</f>
        <v>0.14285714285714285</v>
      </c>
      <c r="AJ383" s="96">
        <f>AF383*AI383</f>
        <v>0.14285714285714285</v>
      </c>
      <c r="AK383" s="96">
        <f>AJ383*$AE$23</f>
        <v>0.32467532467532467</v>
      </c>
    </row>
    <row r="384" spans="1:37" ht="24.9" customHeight="1" x14ac:dyDescent="0.25">
      <c r="A384" s="356" t="s">
        <v>434</v>
      </c>
      <c r="B384" s="356"/>
      <c r="C384" s="356"/>
      <c r="D384" s="356"/>
      <c r="E384" s="356"/>
      <c r="F384" s="356"/>
      <c r="G384" s="356"/>
      <c r="H384" s="356"/>
      <c r="I384" s="356"/>
      <c r="J384" s="356"/>
      <c r="K384" s="356"/>
      <c r="L384" s="356"/>
      <c r="M384" s="356"/>
      <c r="N384" s="356"/>
      <c r="O384" s="356"/>
      <c r="P384" s="356"/>
      <c r="Q384" s="356"/>
      <c r="R384" s="356"/>
      <c r="S384" s="356"/>
      <c r="T384" s="356"/>
      <c r="U384" s="356"/>
      <c r="V384" s="356"/>
      <c r="W384" s="356"/>
      <c r="X384" s="356"/>
      <c r="Y384" s="356"/>
      <c r="Z384" s="356"/>
      <c r="AA384" s="356"/>
      <c r="AB384" s="356"/>
      <c r="AC384" s="356"/>
      <c r="AD384" s="310">
        <f>'Art. 121'!AF374</f>
        <v>2</v>
      </c>
      <c r="AE384" s="94">
        <f>IF(AG384=1,AK384,AG384)</f>
        <v>0.32467532467532467</v>
      </c>
      <c r="AF384">
        <f>AD384/2</f>
        <v>1</v>
      </c>
      <c r="AG384" s="92">
        <f>IF(AND(AF384&gt;=0,AF384&lt;=1),1,"No aplica")</f>
        <v>1</v>
      </c>
      <c r="AH384" s="95">
        <f>AD384/(AG384*2)</f>
        <v>1</v>
      </c>
      <c r="AI384" s="96">
        <f>IF(AG384=1,AG384/$AG$32,"No aplica")</f>
        <v>0.14285714285714285</v>
      </c>
      <c r="AJ384" s="96">
        <f>AF384*AI384</f>
        <v>0.14285714285714285</v>
      </c>
      <c r="AK384" s="96">
        <f>AJ384*$AE$23</f>
        <v>0.32467532467532467</v>
      </c>
    </row>
    <row r="385" spans="1:37" ht="24.9" customHeight="1" x14ac:dyDescent="0.25">
      <c r="A385" s="383" t="s">
        <v>1712</v>
      </c>
      <c r="B385" s="383"/>
      <c r="C385" s="383"/>
      <c r="D385" s="383"/>
      <c r="E385" s="383"/>
      <c r="F385" s="383"/>
      <c r="G385" s="383"/>
      <c r="H385" s="383"/>
      <c r="I385" s="383"/>
      <c r="J385" s="383"/>
      <c r="K385" s="383"/>
      <c r="L385" s="383"/>
      <c r="M385" s="383"/>
      <c r="N385" s="383"/>
      <c r="O385" s="383"/>
      <c r="P385" s="383"/>
      <c r="Q385" s="383"/>
      <c r="R385" s="383"/>
      <c r="S385" s="383"/>
      <c r="T385" s="383"/>
      <c r="U385" s="383"/>
      <c r="V385" s="383"/>
      <c r="W385" s="383"/>
      <c r="X385" s="383"/>
      <c r="Y385" s="383"/>
      <c r="Z385" s="383"/>
      <c r="AA385" s="383"/>
      <c r="AB385" s="383"/>
      <c r="AC385" s="383"/>
      <c r="AD385" s="383"/>
      <c r="AE385" s="94">
        <f>SUM(AE378:AE384)</f>
        <v>1.6233766233766234</v>
      </c>
      <c r="AF385" s="61"/>
      <c r="AG385" s="97">
        <f>SUM(AG380:AG384)</f>
        <v>5</v>
      </c>
      <c r="AH385" s="98"/>
      <c r="AI385" s="99"/>
      <c r="AJ385" s="99"/>
      <c r="AK385" s="99"/>
    </row>
    <row r="386" spans="1:37" ht="24.9" customHeight="1" x14ac:dyDescent="0.25">
      <c r="A386" s="384" t="s">
        <v>1713</v>
      </c>
      <c r="B386" s="384"/>
      <c r="C386" s="384"/>
      <c r="D386" s="384"/>
      <c r="E386" s="384"/>
      <c r="F386" s="384"/>
      <c r="G386" s="384"/>
      <c r="H386" s="384"/>
      <c r="I386" s="384"/>
      <c r="J386" s="384"/>
      <c r="K386" s="384"/>
      <c r="L386" s="384"/>
      <c r="M386" s="384"/>
      <c r="N386" s="384"/>
      <c r="O386" s="384"/>
      <c r="P386" s="384"/>
      <c r="Q386" s="384"/>
      <c r="R386" s="384"/>
      <c r="S386" s="384"/>
      <c r="T386" s="384"/>
      <c r="U386" s="384"/>
      <c r="V386" s="384"/>
      <c r="W386" s="384"/>
      <c r="X386" s="384"/>
      <c r="Y386" s="384"/>
      <c r="Z386" s="384"/>
      <c r="AA386" s="384"/>
      <c r="AB386" s="384"/>
      <c r="AC386" s="384"/>
      <c r="AD386" s="384"/>
      <c r="AE386" s="94">
        <f>AE385/$AE$23*100</f>
        <v>71.428571428571416</v>
      </c>
      <c r="AF386" s="61"/>
      <c r="AG386" s="97"/>
      <c r="AH386" s="98"/>
      <c r="AI386" s="99"/>
      <c r="AJ386" s="99"/>
      <c r="AK386" s="99"/>
    </row>
    <row r="387" spans="1:37" ht="24.9" customHeight="1" x14ac:dyDescent="0.25">
      <c r="A387" s="107"/>
      <c r="B387" s="107"/>
      <c r="C387" s="107"/>
      <c r="D387" s="107"/>
      <c r="E387" s="107"/>
      <c r="F387" s="107"/>
      <c r="G387" s="107"/>
      <c r="H387" s="107"/>
      <c r="I387" s="107"/>
      <c r="J387" s="107"/>
      <c r="K387" s="107"/>
      <c r="L387" s="107"/>
      <c r="M387" s="107"/>
      <c r="N387" s="107"/>
      <c r="O387" s="107"/>
      <c r="P387" s="107"/>
      <c r="Q387" s="100"/>
      <c r="R387" s="107"/>
      <c r="S387" s="107"/>
      <c r="T387" s="107"/>
      <c r="U387" s="107"/>
      <c r="V387" s="107"/>
      <c r="W387" s="107"/>
      <c r="X387" s="107"/>
      <c r="Y387" s="107"/>
      <c r="Z387" s="107"/>
      <c r="AA387" s="107"/>
      <c r="AB387" s="107"/>
      <c r="AC387" s="107"/>
      <c r="AD387" s="101"/>
      <c r="AE387" s="101"/>
    </row>
    <row r="388" spans="1:37" ht="24.9" customHeight="1" x14ac:dyDescent="0.25">
      <c r="A388" s="107"/>
      <c r="B388" s="107"/>
      <c r="C388" s="107"/>
      <c r="D388" s="107"/>
      <c r="E388" s="107"/>
      <c r="F388" s="107"/>
      <c r="G388" s="107"/>
      <c r="H388" s="107"/>
      <c r="I388" s="107"/>
      <c r="J388" s="107"/>
      <c r="K388" s="107"/>
      <c r="L388" s="107"/>
      <c r="M388" s="107"/>
      <c r="N388" s="107"/>
      <c r="O388" s="107"/>
      <c r="P388" s="107"/>
      <c r="Q388" s="100"/>
      <c r="R388" s="107"/>
      <c r="S388" s="107"/>
      <c r="T388" s="107"/>
      <c r="U388" s="107"/>
      <c r="V388" s="107"/>
      <c r="W388" s="107"/>
      <c r="X388" s="107"/>
      <c r="Y388" s="107"/>
      <c r="Z388" s="107"/>
      <c r="AA388" s="107"/>
      <c r="AB388" s="107"/>
      <c r="AC388" s="107"/>
      <c r="AD388" s="101"/>
      <c r="AE388" s="101"/>
    </row>
    <row r="389" spans="1:37" ht="24.9" customHeight="1" x14ac:dyDescent="0.25">
      <c r="A389" s="390" t="s">
        <v>435</v>
      </c>
      <c r="B389" s="390"/>
      <c r="C389" s="390"/>
      <c r="D389" s="390"/>
      <c r="E389" s="390"/>
      <c r="F389" s="390"/>
      <c r="G389" s="390"/>
      <c r="H389" s="390"/>
      <c r="I389" s="390"/>
      <c r="J389" s="390"/>
      <c r="K389" s="390"/>
      <c r="L389" s="390"/>
      <c r="M389" s="390"/>
      <c r="N389" s="390"/>
      <c r="O389" s="390"/>
      <c r="P389" s="390"/>
      <c r="Q389" s="390"/>
      <c r="R389" s="390"/>
      <c r="S389" s="390"/>
      <c r="T389" s="390"/>
      <c r="U389" s="390"/>
      <c r="V389" s="390"/>
      <c r="W389" s="390"/>
      <c r="X389" s="390"/>
      <c r="Y389" s="390"/>
      <c r="Z389" s="390"/>
      <c r="AA389" s="390"/>
      <c r="AB389" s="390"/>
      <c r="AC389" s="390"/>
      <c r="AD389" s="88"/>
      <c r="AE389" s="88"/>
    </row>
    <row r="390" spans="1:37" ht="24.9" customHeight="1" x14ac:dyDescent="0.25">
      <c r="A390" s="109"/>
      <c r="B390" s="110"/>
      <c r="C390" s="110"/>
      <c r="D390" s="110"/>
      <c r="E390" s="110"/>
      <c r="F390" s="110"/>
      <c r="G390" s="110"/>
      <c r="H390" s="110"/>
      <c r="I390" s="110"/>
      <c r="J390" s="110"/>
      <c r="K390" s="110"/>
      <c r="L390" s="110"/>
      <c r="M390" s="110"/>
      <c r="N390" s="110"/>
      <c r="O390" s="110"/>
      <c r="P390" s="110"/>
      <c r="Q390" s="111"/>
      <c r="R390" s="110"/>
      <c r="S390" s="110"/>
      <c r="T390" s="110"/>
      <c r="U390" s="110"/>
      <c r="V390" s="110"/>
      <c r="W390" s="110"/>
      <c r="X390" s="110"/>
      <c r="Y390" s="110"/>
      <c r="Z390" s="110"/>
      <c r="AA390" s="110"/>
      <c r="AB390" s="110"/>
      <c r="AC390" s="110"/>
      <c r="AD390" s="89"/>
      <c r="AE390" s="89"/>
    </row>
    <row r="391" spans="1:37" ht="24.9" customHeight="1" x14ac:dyDescent="0.25">
      <c r="A391" s="73"/>
      <c r="B391" s="73"/>
      <c r="C391" s="73"/>
      <c r="D391" s="73"/>
      <c r="E391" s="73"/>
      <c r="F391" s="73"/>
      <c r="G391" s="73"/>
      <c r="H391" s="73"/>
      <c r="I391" s="73"/>
      <c r="J391" s="73"/>
      <c r="K391" s="73"/>
      <c r="L391" s="73"/>
      <c r="M391" s="73"/>
      <c r="N391" s="73"/>
      <c r="O391" s="73"/>
      <c r="P391" s="73"/>
      <c r="Q391" s="100"/>
      <c r="R391" s="73"/>
      <c r="S391" s="73"/>
      <c r="T391" s="73"/>
      <c r="U391" s="73"/>
      <c r="V391" s="73"/>
      <c r="W391" s="73"/>
      <c r="X391" s="73"/>
      <c r="Y391" s="73"/>
      <c r="Z391" s="73"/>
      <c r="AA391" s="73"/>
      <c r="AB391" s="73"/>
      <c r="AC391" s="73"/>
      <c r="AD391" s="101"/>
      <c r="AE391" s="101"/>
    </row>
    <row r="392" spans="1:37" ht="24.9" customHeight="1" x14ac:dyDescent="0.25">
      <c r="A392" s="387" t="s">
        <v>163</v>
      </c>
      <c r="B392" s="387"/>
      <c r="C392" s="387"/>
      <c r="D392" s="387"/>
      <c r="E392" s="387"/>
      <c r="F392" s="387"/>
      <c r="G392" s="387"/>
      <c r="H392" s="387"/>
      <c r="I392" s="387"/>
      <c r="J392" s="387"/>
      <c r="K392" s="387"/>
      <c r="L392" s="387"/>
      <c r="M392" s="387"/>
      <c r="N392" s="387"/>
      <c r="O392" s="387"/>
      <c r="P392" s="387"/>
      <c r="Q392" s="387"/>
      <c r="R392" s="387"/>
      <c r="S392" s="387"/>
      <c r="T392" s="387"/>
      <c r="U392" s="387"/>
      <c r="V392" s="387"/>
      <c r="W392" s="387"/>
      <c r="X392" s="387"/>
      <c r="Y392" s="387"/>
      <c r="Z392" s="387"/>
      <c r="AA392" s="387"/>
      <c r="AB392" s="387"/>
      <c r="AC392" s="387"/>
      <c r="AD392" s="66" t="s">
        <v>187</v>
      </c>
      <c r="AE392" s="306" t="s">
        <v>7</v>
      </c>
      <c r="AF392" s="92" t="s">
        <v>1666</v>
      </c>
      <c r="AG392" s="92" t="s">
        <v>1667</v>
      </c>
      <c r="AH392" s="92" t="s">
        <v>1668</v>
      </c>
      <c r="AI392" s="93" t="s">
        <v>1669</v>
      </c>
      <c r="AJ392" s="92"/>
      <c r="AK392" s="93" t="s">
        <v>1670</v>
      </c>
    </row>
    <row r="393" spans="1:37" ht="24.9" customHeight="1" x14ac:dyDescent="0.25">
      <c r="A393" s="356" t="s">
        <v>190</v>
      </c>
      <c r="B393" s="356"/>
      <c r="C393" s="356"/>
      <c r="D393" s="356"/>
      <c r="E393" s="356"/>
      <c r="F393" s="356"/>
      <c r="G393" s="356"/>
      <c r="H393" s="356"/>
      <c r="I393" s="356"/>
      <c r="J393" s="356"/>
      <c r="K393" s="356"/>
      <c r="L393" s="356"/>
      <c r="M393" s="356"/>
      <c r="N393" s="356"/>
      <c r="O393" s="356"/>
      <c r="P393" s="356"/>
      <c r="Q393" s="356"/>
      <c r="R393" s="356"/>
      <c r="S393" s="356"/>
      <c r="T393" s="356"/>
      <c r="U393" s="356"/>
      <c r="V393" s="356"/>
      <c r="W393" s="356"/>
      <c r="X393" s="356"/>
      <c r="Y393" s="356"/>
      <c r="Z393" s="356"/>
      <c r="AA393" s="356"/>
      <c r="AB393" s="356"/>
      <c r="AC393" s="356"/>
      <c r="AD393" s="310">
        <f>'Art. 121'!AF383</f>
        <v>2</v>
      </c>
      <c r="AE393" s="94">
        <f t="shared" ref="AE393:AE409" si="72">IF(AG393=1,AK393,AG393)</f>
        <v>0.32467532467532467</v>
      </c>
      <c r="AF393">
        <f t="shared" ref="AF393:AF409" si="73">AD393/2</f>
        <v>1</v>
      </c>
      <c r="AG393" s="92">
        <f t="shared" ref="AG393:AG409" si="74">IF(AND(AF393&gt;=0,AF393&lt;=1),1,"No aplica")</f>
        <v>1</v>
      </c>
      <c r="AH393" s="95">
        <f t="shared" ref="AH393:AH409" si="75">AD393/(AG393*2)</f>
        <v>1</v>
      </c>
      <c r="AI393" s="96">
        <f t="shared" ref="AI393:AI409" si="76">IF(AG393=1,AG393/$AG$32,"No aplica")</f>
        <v>0.14285714285714285</v>
      </c>
      <c r="AJ393" s="96">
        <f t="shared" ref="AJ393:AJ409" si="77">AF393*AI393</f>
        <v>0.14285714285714285</v>
      </c>
      <c r="AK393" s="96">
        <f t="shared" ref="AK393:AK409" si="78">AJ393*$AE$23</f>
        <v>0.32467532467532467</v>
      </c>
    </row>
    <row r="394" spans="1:37" ht="24.9" customHeight="1" x14ac:dyDescent="0.25">
      <c r="A394" s="356" t="s">
        <v>191</v>
      </c>
      <c r="B394" s="356"/>
      <c r="C394" s="356"/>
      <c r="D394" s="356"/>
      <c r="E394" s="356"/>
      <c r="F394" s="356"/>
      <c r="G394" s="356"/>
      <c r="H394" s="356"/>
      <c r="I394" s="356"/>
      <c r="J394" s="356"/>
      <c r="K394" s="356"/>
      <c r="L394" s="356"/>
      <c r="M394" s="356"/>
      <c r="N394" s="356"/>
      <c r="O394" s="356"/>
      <c r="P394" s="356"/>
      <c r="Q394" s="356"/>
      <c r="R394" s="356"/>
      <c r="S394" s="356"/>
      <c r="T394" s="356"/>
      <c r="U394" s="356"/>
      <c r="V394" s="356"/>
      <c r="W394" s="356"/>
      <c r="X394" s="356"/>
      <c r="Y394" s="356"/>
      <c r="Z394" s="356"/>
      <c r="AA394" s="356"/>
      <c r="AB394" s="356"/>
      <c r="AC394" s="356"/>
      <c r="AD394" s="310">
        <f>'Art. 121'!AF384</f>
        <v>2</v>
      </c>
      <c r="AE394" s="94">
        <f t="shared" si="72"/>
        <v>0.32467532467532467</v>
      </c>
      <c r="AF394">
        <f t="shared" si="73"/>
        <v>1</v>
      </c>
      <c r="AG394" s="92">
        <f t="shared" si="74"/>
        <v>1</v>
      </c>
      <c r="AH394" s="95">
        <f t="shared" si="75"/>
        <v>1</v>
      </c>
      <c r="AI394" s="96">
        <f t="shared" si="76"/>
        <v>0.14285714285714285</v>
      </c>
      <c r="AJ394" s="96">
        <f t="shared" si="77"/>
        <v>0.14285714285714285</v>
      </c>
      <c r="AK394" s="96">
        <f t="shared" si="78"/>
        <v>0.32467532467532467</v>
      </c>
    </row>
    <row r="395" spans="1:37" ht="24.9" customHeight="1" x14ac:dyDescent="0.25">
      <c r="A395" s="356" t="s">
        <v>437</v>
      </c>
      <c r="B395" s="356"/>
      <c r="C395" s="356"/>
      <c r="D395" s="356"/>
      <c r="E395" s="356"/>
      <c r="F395" s="356"/>
      <c r="G395" s="356"/>
      <c r="H395" s="356"/>
      <c r="I395" s="356"/>
      <c r="J395" s="356"/>
      <c r="K395" s="356"/>
      <c r="L395" s="356"/>
      <c r="M395" s="356"/>
      <c r="N395" s="356"/>
      <c r="O395" s="356"/>
      <c r="P395" s="356"/>
      <c r="Q395" s="356"/>
      <c r="R395" s="356"/>
      <c r="S395" s="356"/>
      <c r="T395" s="356"/>
      <c r="U395" s="356"/>
      <c r="V395" s="356"/>
      <c r="W395" s="356"/>
      <c r="X395" s="356"/>
      <c r="Y395" s="356"/>
      <c r="Z395" s="356"/>
      <c r="AA395" s="356"/>
      <c r="AB395" s="356"/>
      <c r="AC395" s="356"/>
      <c r="AD395" s="310">
        <f>'Art. 121'!AF385</f>
        <v>2</v>
      </c>
      <c r="AE395" s="94">
        <f t="shared" si="72"/>
        <v>0.32467532467532467</v>
      </c>
      <c r="AF395">
        <f t="shared" si="73"/>
        <v>1</v>
      </c>
      <c r="AG395" s="92">
        <f t="shared" si="74"/>
        <v>1</v>
      </c>
      <c r="AH395" s="95">
        <f t="shared" si="75"/>
        <v>1</v>
      </c>
      <c r="AI395" s="96">
        <f t="shared" si="76"/>
        <v>0.14285714285714285</v>
      </c>
      <c r="AJ395" s="96">
        <f t="shared" si="77"/>
        <v>0.14285714285714285</v>
      </c>
      <c r="AK395" s="96">
        <f t="shared" si="78"/>
        <v>0.32467532467532467</v>
      </c>
    </row>
    <row r="396" spans="1:37" ht="24.9" customHeight="1" x14ac:dyDescent="0.25">
      <c r="A396" s="356" t="s">
        <v>438</v>
      </c>
      <c r="B396" s="356"/>
      <c r="C396" s="356"/>
      <c r="D396" s="356"/>
      <c r="E396" s="356"/>
      <c r="F396" s="356"/>
      <c r="G396" s="356"/>
      <c r="H396" s="356"/>
      <c r="I396" s="356"/>
      <c r="J396" s="356"/>
      <c r="K396" s="356"/>
      <c r="L396" s="356"/>
      <c r="M396" s="356"/>
      <c r="N396" s="356"/>
      <c r="O396" s="356"/>
      <c r="P396" s="356"/>
      <c r="Q396" s="356"/>
      <c r="R396" s="356"/>
      <c r="S396" s="356"/>
      <c r="T396" s="356"/>
      <c r="U396" s="356"/>
      <c r="V396" s="356"/>
      <c r="W396" s="356"/>
      <c r="X396" s="356"/>
      <c r="Y396" s="356"/>
      <c r="Z396" s="356"/>
      <c r="AA396" s="356"/>
      <c r="AB396" s="356"/>
      <c r="AC396" s="356"/>
      <c r="AD396" s="310">
        <f>'Art. 121'!AF386</f>
        <v>2</v>
      </c>
      <c r="AE396" s="94">
        <f t="shared" si="72"/>
        <v>0.32467532467532467</v>
      </c>
      <c r="AF396">
        <f t="shared" si="73"/>
        <v>1</v>
      </c>
      <c r="AG396" s="92">
        <f t="shared" si="74"/>
        <v>1</v>
      </c>
      <c r="AH396" s="95">
        <f t="shared" si="75"/>
        <v>1</v>
      </c>
      <c r="AI396" s="96">
        <f t="shared" si="76"/>
        <v>0.14285714285714285</v>
      </c>
      <c r="AJ396" s="96">
        <f t="shared" si="77"/>
        <v>0.14285714285714285</v>
      </c>
      <c r="AK396" s="96">
        <f t="shared" si="78"/>
        <v>0.32467532467532467</v>
      </c>
    </row>
    <row r="397" spans="1:37" ht="24.9" customHeight="1" x14ac:dyDescent="0.25">
      <c r="A397" s="356" t="s">
        <v>439</v>
      </c>
      <c r="B397" s="356"/>
      <c r="C397" s="356"/>
      <c r="D397" s="356"/>
      <c r="E397" s="356"/>
      <c r="F397" s="356"/>
      <c r="G397" s="356"/>
      <c r="H397" s="356"/>
      <c r="I397" s="356"/>
      <c r="J397" s="356"/>
      <c r="K397" s="356"/>
      <c r="L397" s="356"/>
      <c r="M397" s="356"/>
      <c r="N397" s="356"/>
      <c r="O397" s="356"/>
      <c r="P397" s="356"/>
      <c r="Q397" s="356"/>
      <c r="R397" s="356"/>
      <c r="S397" s="356"/>
      <c r="T397" s="356"/>
      <c r="U397" s="356"/>
      <c r="V397" s="356"/>
      <c r="W397" s="356"/>
      <c r="X397" s="356"/>
      <c r="Y397" s="356"/>
      <c r="Z397" s="356"/>
      <c r="AA397" s="356"/>
      <c r="AB397" s="356"/>
      <c r="AC397" s="356"/>
      <c r="AD397" s="310">
        <f>'Art. 121'!AF387</f>
        <v>2</v>
      </c>
      <c r="AE397" s="94">
        <f t="shared" si="72"/>
        <v>0.32467532467532467</v>
      </c>
      <c r="AF397">
        <f t="shared" si="73"/>
        <v>1</v>
      </c>
      <c r="AG397" s="92">
        <f t="shared" si="74"/>
        <v>1</v>
      </c>
      <c r="AH397" s="95">
        <f t="shared" si="75"/>
        <v>1</v>
      </c>
      <c r="AI397" s="96">
        <f t="shared" si="76"/>
        <v>0.14285714285714285</v>
      </c>
      <c r="AJ397" s="96">
        <f t="shared" si="77"/>
        <v>0.14285714285714285</v>
      </c>
      <c r="AK397" s="96">
        <f t="shared" si="78"/>
        <v>0.32467532467532467</v>
      </c>
    </row>
    <row r="398" spans="1:37" ht="24.9" customHeight="1" x14ac:dyDescent="0.25">
      <c r="A398" s="356" t="s">
        <v>440</v>
      </c>
      <c r="B398" s="356"/>
      <c r="C398" s="356"/>
      <c r="D398" s="356"/>
      <c r="E398" s="356"/>
      <c r="F398" s="356"/>
      <c r="G398" s="356"/>
      <c r="H398" s="356"/>
      <c r="I398" s="356"/>
      <c r="J398" s="356"/>
      <c r="K398" s="356"/>
      <c r="L398" s="356"/>
      <c r="M398" s="356"/>
      <c r="N398" s="356"/>
      <c r="O398" s="356"/>
      <c r="P398" s="356"/>
      <c r="Q398" s="356"/>
      <c r="R398" s="356"/>
      <c r="S398" s="356"/>
      <c r="T398" s="356"/>
      <c r="U398" s="356"/>
      <c r="V398" s="356"/>
      <c r="W398" s="356"/>
      <c r="X398" s="356"/>
      <c r="Y398" s="356"/>
      <c r="Z398" s="356"/>
      <c r="AA398" s="356"/>
      <c r="AB398" s="356"/>
      <c r="AC398" s="356"/>
      <c r="AD398" s="310">
        <f>'Art. 121'!AF388</f>
        <v>2</v>
      </c>
      <c r="AE398" s="94">
        <f t="shared" si="72"/>
        <v>0.32467532467532467</v>
      </c>
      <c r="AF398">
        <f t="shared" si="73"/>
        <v>1</v>
      </c>
      <c r="AG398" s="92">
        <f t="shared" si="74"/>
        <v>1</v>
      </c>
      <c r="AH398" s="95">
        <f t="shared" si="75"/>
        <v>1</v>
      </c>
      <c r="AI398" s="96">
        <f t="shared" si="76"/>
        <v>0.14285714285714285</v>
      </c>
      <c r="AJ398" s="96">
        <f t="shared" si="77"/>
        <v>0.14285714285714285</v>
      </c>
      <c r="AK398" s="96">
        <f t="shared" si="78"/>
        <v>0.32467532467532467</v>
      </c>
    </row>
    <row r="399" spans="1:37" ht="24.9" customHeight="1" x14ac:dyDescent="0.25">
      <c r="A399" s="356" t="s">
        <v>441</v>
      </c>
      <c r="B399" s="356"/>
      <c r="C399" s="356"/>
      <c r="D399" s="356"/>
      <c r="E399" s="356"/>
      <c r="F399" s="356"/>
      <c r="G399" s="356"/>
      <c r="H399" s="356"/>
      <c r="I399" s="356"/>
      <c r="J399" s="356"/>
      <c r="K399" s="356"/>
      <c r="L399" s="356"/>
      <c r="M399" s="356"/>
      <c r="N399" s="356"/>
      <c r="O399" s="356"/>
      <c r="P399" s="356"/>
      <c r="Q399" s="356"/>
      <c r="R399" s="356"/>
      <c r="S399" s="356"/>
      <c r="T399" s="356"/>
      <c r="U399" s="356"/>
      <c r="V399" s="356"/>
      <c r="W399" s="356"/>
      <c r="X399" s="356"/>
      <c r="Y399" s="356"/>
      <c r="Z399" s="356"/>
      <c r="AA399" s="356"/>
      <c r="AB399" s="356"/>
      <c r="AC399" s="356"/>
      <c r="AD399" s="310">
        <f>'Art. 121'!AF389</f>
        <v>2</v>
      </c>
      <c r="AE399" s="94">
        <f t="shared" si="72"/>
        <v>0.32467532467532467</v>
      </c>
      <c r="AF399">
        <f t="shared" si="73"/>
        <v>1</v>
      </c>
      <c r="AG399" s="92">
        <f t="shared" si="74"/>
        <v>1</v>
      </c>
      <c r="AH399" s="95">
        <f t="shared" si="75"/>
        <v>1</v>
      </c>
      <c r="AI399" s="96">
        <f t="shared" si="76"/>
        <v>0.14285714285714285</v>
      </c>
      <c r="AJ399" s="96">
        <f t="shared" si="77"/>
        <v>0.14285714285714285</v>
      </c>
      <c r="AK399" s="96">
        <f t="shared" si="78"/>
        <v>0.32467532467532467</v>
      </c>
    </row>
    <row r="400" spans="1:37" ht="24.9" customHeight="1" x14ac:dyDescent="0.25">
      <c r="A400" s="356" t="s">
        <v>442</v>
      </c>
      <c r="B400" s="356"/>
      <c r="C400" s="356"/>
      <c r="D400" s="356"/>
      <c r="E400" s="356"/>
      <c r="F400" s="356"/>
      <c r="G400" s="356"/>
      <c r="H400" s="356"/>
      <c r="I400" s="356"/>
      <c r="J400" s="356"/>
      <c r="K400" s="356"/>
      <c r="L400" s="356"/>
      <c r="M400" s="356"/>
      <c r="N400" s="356"/>
      <c r="O400" s="356"/>
      <c r="P400" s="356"/>
      <c r="Q400" s="356"/>
      <c r="R400" s="356"/>
      <c r="S400" s="356"/>
      <c r="T400" s="356"/>
      <c r="U400" s="356"/>
      <c r="V400" s="356"/>
      <c r="W400" s="356"/>
      <c r="X400" s="356"/>
      <c r="Y400" s="356"/>
      <c r="Z400" s="356"/>
      <c r="AA400" s="356"/>
      <c r="AB400" s="356"/>
      <c r="AC400" s="356"/>
      <c r="AD400" s="310">
        <f>'Art. 121'!AF390</f>
        <v>2</v>
      </c>
      <c r="AE400" s="94">
        <f t="shared" si="72"/>
        <v>0.32467532467532467</v>
      </c>
      <c r="AF400">
        <f t="shared" si="73"/>
        <v>1</v>
      </c>
      <c r="AG400" s="92">
        <f t="shared" si="74"/>
        <v>1</v>
      </c>
      <c r="AH400" s="95">
        <f t="shared" si="75"/>
        <v>1</v>
      </c>
      <c r="AI400" s="96">
        <f t="shared" si="76"/>
        <v>0.14285714285714285</v>
      </c>
      <c r="AJ400" s="96">
        <f t="shared" si="77"/>
        <v>0.14285714285714285</v>
      </c>
      <c r="AK400" s="96">
        <f t="shared" si="78"/>
        <v>0.32467532467532467</v>
      </c>
    </row>
    <row r="401" spans="1:37" ht="24.9" customHeight="1" x14ac:dyDescent="0.25">
      <c r="A401" s="356" t="s">
        <v>443</v>
      </c>
      <c r="B401" s="356"/>
      <c r="C401" s="356"/>
      <c r="D401" s="356"/>
      <c r="E401" s="356"/>
      <c r="F401" s="356"/>
      <c r="G401" s="356"/>
      <c r="H401" s="356"/>
      <c r="I401" s="356"/>
      <c r="J401" s="356"/>
      <c r="K401" s="356"/>
      <c r="L401" s="356"/>
      <c r="M401" s="356"/>
      <c r="N401" s="356"/>
      <c r="O401" s="356"/>
      <c r="P401" s="356"/>
      <c r="Q401" s="356"/>
      <c r="R401" s="356"/>
      <c r="S401" s="356"/>
      <c r="T401" s="356"/>
      <c r="U401" s="356"/>
      <c r="V401" s="356"/>
      <c r="W401" s="356"/>
      <c r="X401" s="356"/>
      <c r="Y401" s="356"/>
      <c r="Z401" s="356"/>
      <c r="AA401" s="356"/>
      <c r="AB401" s="356"/>
      <c r="AC401" s="356"/>
      <c r="AD401" s="310">
        <f>'Art. 121'!AF391</f>
        <v>2</v>
      </c>
      <c r="AE401" s="94">
        <f t="shared" si="72"/>
        <v>0.32467532467532467</v>
      </c>
      <c r="AF401">
        <f t="shared" si="73"/>
        <v>1</v>
      </c>
      <c r="AG401" s="92">
        <f t="shared" si="74"/>
        <v>1</v>
      </c>
      <c r="AH401" s="95">
        <f t="shared" si="75"/>
        <v>1</v>
      </c>
      <c r="AI401" s="96">
        <f t="shared" si="76"/>
        <v>0.14285714285714285</v>
      </c>
      <c r="AJ401" s="96">
        <f t="shared" si="77"/>
        <v>0.14285714285714285</v>
      </c>
      <c r="AK401" s="96">
        <f t="shared" si="78"/>
        <v>0.32467532467532467</v>
      </c>
    </row>
    <row r="402" spans="1:37" ht="24.9" customHeight="1" x14ac:dyDescent="0.25">
      <c r="A402" s="356" t="s">
        <v>444</v>
      </c>
      <c r="B402" s="356"/>
      <c r="C402" s="356"/>
      <c r="D402" s="356"/>
      <c r="E402" s="356"/>
      <c r="F402" s="356"/>
      <c r="G402" s="356"/>
      <c r="H402" s="356"/>
      <c r="I402" s="356"/>
      <c r="J402" s="356"/>
      <c r="K402" s="356"/>
      <c r="L402" s="356"/>
      <c r="M402" s="356"/>
      <c r="N402" s="356"/>
      <c r="O402" s="356"/>
      <c r="P402" s="356"/>
      <c r="Q402" s="356"/>
      <c r="R402" s="356"/>
      <c r="S402" s="356"/>
      <c r="T402" s="356"/>
      <c r="U402" s="356"/>
      <c r="V402" s="356"/>
      <c r="W402" s="356"/>
      <c r="X402" s="356"/>
      <c r="Y402" s="356"/>
      <c r="Z402" s="356"/>
      <c r="AA402" s="356"/>
      <c r="AB402" s="356"/>
      <c r="AC402" s="356"/>
      <c r="AD402" s="310">
        <f>'Art. 121'!AF392</f>
        <v>2</v>
      </c>
      <c r="AE402" s="94">
        <f t="shared" si="72"/>
        <v>0.32467532467532467</v>
      </c>
      <c r="AF402">
        <f t="shared" si="73"/>
        <v>1</v>
      </c>
      <c r="AG402" s="92">
        <f t="shared" si="74"/>
        <v>1</v>
      </c>
      <c r="AH402" s="95">
        <f t="shared" si="75"/>
        <v>1</v>
      </c>
      <c r="AI402" s="96">
        <f t="shared" si="76"/>
        <v>0.14285714285714285</v>
      </c>
      <c r="AJ402" s="96">
        <f t="shared" si="77"/>
        <v>0.14285714285714285</v>
      </c>
      <c r="AK402" s="96">
        <f t="shared" si="78"/>
        <v>0.32467532467532467</v>
      </c>
    </row>
    <row r="403" spans="1:37" ht="24.9" customHeight="1" x14ac:dyDescent="0.25">
      <c r="A403" s="356" t="s">
        <v>445</v>
      </c>
      <c r="B403" s="356"/>
      <c r="C403" s="356"/>
      <c r="D403" s="356"/>
      <c r="E403" s="356"/>
      <c r="F403" s="356"/>
      <c r="G403" s="356"/>
      <c r="H403" s="356"/>
      <c r="I403" s="356"/>
      <c r="J403" s="356"/>
      <c r="K403" s="356"/>
      <c r="L403" s="356"/>
      <c r="M403" s="356"/>
      <c r="N403" s="356"/>
      <c r="O403" s="356"/>
      <c r="P403" s="356"/>
      <c r="Q403" s="356"/>
      <c r="R403" s="356"/>
      <c r="S403" s="356"/>
      <c r="T403" s="356"/>
      <c r="U403" s="356"/>
      <c r="V403" s="356"/>
      <c r="W403" s="356"/>
      <c r="X403" s="356"/>
      <c r="Y403" s="356"/>
      <c r="Z403" s="356"/>
      <c r="AA403" s="356"/>
      <c r="AB403" s="356"/>
      <c r="AC403" s="356"/>
      <c r="AD403" s="310">
        <f>'Art. 121'!AF393</f>
        <v>2</v>
      </c>
      <c r="AE403" s="94">
        <f t="shared" si="72"/>
        <v>0.32467532467532467</v>
      </c>
      <c r="AF403">
        <f t="shared" si="73"/>
        <v>1</v>
      </c>
      <c r="AG403" s="92">
        <f t="shared" si="74"/>
        <v>1</v>
      </c>
      <c r="AH403" s="95">
        <f t="shared" si="75"/>
        <v>1</v>
      </c>
      <c r="AI403" s="96">
        <f t="shared" si="76"/>
        <v>0.14285714285714285</v>
      </c>
      <c r="AJ403" s="96">
        <f t="shared" si="77"/>
        <v>0.14285714285714285</v>
      </c>
      <c r="AK403" s="96">
        <f t="shared" si="78"/>
        <v>0.32467532467532467</v>
      </c>
    </row>
    <row r="404" spans="1:37" ht="24.9" customHeight="1" x14ac:dyDescent="0.25">
      <c r="A404" s="356" t="s">
        <v>446</v>
      </c>
      <c r="B404" s="356"/>
      <c r="C404" s="356"/>
      <c r="D404" s="356"/>
      <c r="E404" s="356"/>
      <c r="F404" s="356"/>
      <c r="G404" s="356"/>
      <c r="H404" s="356"/>
      <c r="I404" s="356"/>
      <c r="J404" s="356"/>
      <c r="K404" s="356"/>
      <c r="L404" s="356"/>
      <c r="M404" s="356"/>
      <c r="N404" s="356"/>
      <c r="O404" s="356"/>
      <c r="P404" s="356"/>
      <c r="Q404" s="356"/>
      <c r="R404" s="356"/>
      <c r="S404" s="356"/>
      <c r="T404" s="356"/>
      <c r="U404" s="356"/>
      <c r="V404" s="356"/>
      <c r="W404" s="356"/>
      <c r="X404" s="356"/>
      <c r="Y404" s="356"/>
      <c r="Z404" s="356"/>
      <c r="AA404" s="356"/>
      <c r="AB404" s="356"/>
      <c r="AC404" s="356"/>
      <c r="AD404" s="310">
        <f>'Art. 121'!AF394</f>
        <v>2</v>
      </c>
      <c r="AE404" s="94">
        <f t="shared" si="72"/>
        <v>0.32467532467532467</v>
      </c>
      <c r="AF404">
        <f t="shared" si="73"/>
        <v>1</v>
      </c>
      <c r="AG404" s="92">
        <f t="shared" si="74"/>
        <v>1</v>
      </c>
      <c r="AH404" s="95">
        <f t="shared" si="75"/>
        <v>1</v>
      </c>
      <c r="AI404" s="96">
        <f t="shared" si="76"/>
        <v>0.14285714285714285</v>
      </c>
      <c r="AJ404" s="96">
        <f t="shared" si="77"/>
        <v>0.14285714285714285</v>
      </c>
      <c r="AK404" s="96">
        <f t="shared" si="78"/>
        <v>0.32467532467532467</v>
      </c>
    </row>
    <row r="405" spans="1:37" ht="24.9" customHeight="1" x14ac:dyDescent="0.25">
      <c r="A405" s="356" t="s">
        <v>447</v>
      </c>
      <c r="B405" s="356"/>
      <c r="C405" s="356"/>
      <c r="D405" s="356"/>
      <c r="E405" s="356"/>
      <c r="F405" s="356"/>
      <c r="G405" s="356"/>
      <c r="H405" s="356"/>
      <c r="I405" s="356"/>
      <c r="J405" s="356"/>
      <c r="K405" s="356"/>
      <c r="L405" s="356"/>
      <c r="M405" s="356"/>
      <c r="N405" s="356"/>
      <c r="O405" s="356"/>
      <c r="P405" s="356"/>
      <c r="Q405" s="356"/>
      <c r="R405" s="356"/>
      <c r="S405" s="356"/>
      <c r="T405" s="356"/>
      <c r="U405" s="356"/>
      <c r="V405" s="356"/>
      <c r="W405" s="356"/>
      <c r="X405" s="356"/>
      <c r="Y405" s="356"/>
      <c r="Z405" s="356"/>
      <c r="AA405" s="356"/>
      <c r="AB405" s="356"/>
      <c r="AC405" s="356"/>
      <c r="AD405" s="310">
        <f>'Art. 121'!AF395</f>
        <v>2</v>
      </c>
      <c r="AE405" s="94">
        <f t="shared" si="72"/>
        <v>0.32467532467532467</v>
      </c>
      <c r="AF405">
        <f t="shared" si="73"/>
        <v>1</v>
      </c>
      <c r="AG405" s="92">
        <f t="shared" si="74"/>
        <v>1</v>
      </c>
      <c r="AH405" s="95">
        <f t="shared" si="75"/>
        <v>1</v>
      </c>
      <c r="AI405" s="96">
        <f t="shared" si="76"/>
        <v>0.14285714285714285</v>
      </c>
      <c r="AJ405" s="96">
        <f t="shared" si="77"/>
        <v>0.14285714285714285</v>
      </c>
      <c r="AK405" s="96">
        <f t="shared" si="78"/>
        <v>0.32467532467532467</v>
      </c>
    </row>
    <row r="406" spans="1:37" ht="24.9" customHeight="1" x14ac:dyDescent="0.25">
      <c r="A406" s="356" t="s">
        <v>448</v>
      </c>
      <c r="B406" s="356"/>
      <c r="C406" s="356"/>
      <c r="D406" s="356"/>
      <c r="E406" s="356"/>
      <c r="F406" s="356"/>
      <c r="G406" s="356"/>
      <c r="H406" s="356"/>
      <c r="I406" s="356"/>
      <c r="J406" s="356"/>
      <c r="K406" s="356"/>
      <c r="L406" s="356"/>
      <c r="M406" s="356"/>
      <c r="N406" s="356"/>
      <c r="O406" s="356"/>
      <c r="P406" s="356"/>
      <c r="Q406" s="356"/>
      <c r="R406" s="356"/>
      <c r="S406" s="356"/>
      <c r="T406" s="356"/>
      <c r="U406" s="356"/>
      <c r="V406" s="356"/>
      <c r="W406" s="356"/>
      <c r="X406" s="356"/>
      <c r="Y406" s="356"/>
      <c r="Z406" s="356"/>
      <c r="AA406" s="356"/>
      <c r="AB406" s="356"/>
      <c r="AC406" s="356"/>
      <c r="AD406" s="310">
        <f>'Art. 121'!AF396</f>
        <v>2</v>
      </c>
      <c r="AE406" s="94">
        <f t="shared" si="72"/>
        <v>0.32467532467532467</v>
      </c>
      <c r="AF406">
        <f t="shared" si="73"/>
        <v>1</v>
      </c>
      <c r="AG406" s="92">
        <f t="shared" si="74"/>
        <v>1</v>
      </c>
      <c r="AH406" s="95">
        <f t="shared" si="75"/>
        <v>1</v>
      </c>
      <c r="AI406" s="96">
        <f t="shared" si="76"/>
        <v>0.14285714285714285</v>
      </c>
      <c r="AJ406" s="96">
        <f t="shared" si="77"/>
        <v>0.14285714285714285</v>
      </c>
      <c r="AK406" s="96">
        <f t="shared" si="78"/>
        <v>0.32467532467532467</v>
      </c>
    </row>
    <row r="407" spans="1:37" ht="24.9" customHeight="1" x14ac:dyDescent="0.25">
      <c r="A407" s="356" t="s">
        <v>449</v>
      </c>
      <c r="B407" s="356"/>
      <c r="C407" s="356"/>
      <c r="D407" s="356"/>
      <c r="E407" s="356"/>
      <c r="F407" s="356"/>
      <c r="G407" s="356"/>
      <c r="H407" s="356"/>
      <c r="I407" s="356"/>
      <c r="J407" s="356"/>
      <c r="K407" s="356"/>
      <c r="L407" s="356"/>
      <c r="M407" s="356"/>
      <c r="N407" s="356"/>
      <c r="O407" s="356"/>
      <c r="P407" s="356"/>
      <c r="Q407" s="356"/>
      <c r="R407" s="356"/>
      <c r="S407" s="356"/>
      <c r="T407" s="356"/>
      <c r="U407" s="356"/>
      <c r="V407" s="356"/>
      <c r="W407" s="356"/>
      <c r="X407" s="356"/>
      <c r="Y407" s="356"/>
      <c r="Z407" s="356"/>
      <c r="AA407" s="356"/>
      <c r="AB407" s="356"/>
      <c r="AC407" s="356"/>
      <c r="AD407" s="310">
        <f>'Art. 121'!AF397</f>
        <v>2</v>
      </c>
      <c r="AE407" s="94">
        <f t="shared" si="72"/>
        <v>0.32467532467532467</v>
      </c>
      <c r="AF407">
        <f t="shared" si="73"/>
        <v>1</v>
      </c>
      <c r="AG407" s="92">
        <f t="shared" si="74"/>
        <v>1</v>
      </c>
      <c r="AH407" s="95">
        <f t="shared" si="75"/>
        <v>1</v>
      </c>
      <c r="AI407" s="96">
        <f t="shared" si="76"/>
        <v>0.14285714285714285</v>
      </c>
      <c r="AJ407" s="96">
        <f t="shared" si="77"/>
        <v>0.14285714285714285</v>
      </c>
      <c r="AK407" s="96">
        <f t="shared" si="78"/>
        <v>0.32467532467532467</v>
      </c>
    </row>
    <row r="408" spans="1:37" ht="24.9" customHeight="1" x14ac:dyDescent="0.25">
      <c r="A408" s="356" t="s">
        <v>450</v>
      </c>
      <c r="B408" s="356"/>
      <c r="C408" s="356"/>
      <c r="D408" s="356"/>
      <c r="E408" s="356"/>
      <c r="F408" s="356"/>
      <c r="G408" s="356"/>
      <c r="H408" s="356"/>
      <c r="I408" s="356"/>
      <c r="J408" s="356"/>
      <c r="K408" s="356"/>
      <c r="L408" s="356"/>
      <c r="M408" s="356"/>
      <c r="N408" s="356"/>
      <c r="O408" s="356"/>
      <c r="P408" s="356"/>
      <c r="Q408" s="356"/>
      <c r="R408" s="356"/>
      <c r="S408" s="356"/>
      <c r="T408" s="356"/>
      <c r="U408" s="356"/>
      <c r="V408" s="356"/>
      <c r="W408" s="356"/>
      <c r="X408" s="356"/>
      <c r="Y408" s="356"/>
      <c r="Z408" s="356"/>
      <c r="AA408" s="356"/>
      <c r="AB408" s="356"/>
      <c r="AC408" s="356"/>
      <c r="AD408" s="310">
        <f>'Art. 121'!AF398</f>
        <v>2</v>
      </c>
      <c r="AE408" s="94">
        <f t="shared" si="72"/>
        <v>0.32467532467532467</v>
      </c>
      <c r="AF408">
        <f t="shared" si="73"/>
        <v>1</v>
      </c>
      <c r="AG408" s="92">
        <f t="shared" si="74"/>
        <v>1</v>
      </c>
      <c r="AH408" s="95">
        <f t="shared" si="75"/>
        <v>1</v>
      </c>
      <c r="AI408" s="96">
        <f t="shared" si="76"/>
        <v>0.14285714285714285</v>
      </c>
      <c r="AJ408" s="96">
        <f t="shared" si="77"/>
        <v>0.14285714285714285</v>
      </c>
      <c r="AK408" s="96">
        <f t="shared" si="78"/>
        <v>0.32467532467532467</v>
      </c>
    </row>
    <row r="409" spans="1:37" ht="24.9" customHeight="1" x14ac:dyDescent="0.25">
      <c r="A409" s="356" t="s">
        <v>451</v>
      </c>
      <c r="B409" s="356"/>
      <c r="C409" s="356"/>
      <c r="D409" s="356"/>
      <c r="E409" s="356"/>
      <c r="F409" s="356"/>
      <c r="G409" s="356"/>
      <c r="H409" s="356"/>
      <c r="I409" s="356"/>
      <c r="J409" s="356"/>
      <c r="K409" s="356"/>
      <c r="L409" s="356"/>
      <c r="M409" s="356"/>
      <c r="N409" s="356"/>
      <c r="O409" s="356"/>
      <c r="P409" s="356"/>
      <c r="Q409" s="356"/>
      <c r="R409" s="356"/>
      <c r="S409" s="356"/>
      <c r="T409" s="356"/>
      <c r="U409" s="356"/>
      <c r="V409" s="356"/>
      <c r="W409" s="356"/>
      <c r="X409" s="356"/>
      <c r="Y409" s="356"/>
      <c r="Z409" s="356"/>
      <c r="AA409" s="356"/>
      <c r="AB409" s="356"/>
      <c r="AC409" s="356"/>
      <c r="AD409" s="310">
        <f>'Art. 121'!AF399</f>
        <v>2</v>
      </c>
      <c r="AE409" s="94">
        <f t="shared" si="72"/>
        <v>0.32467532467532467</v>
      </c>
      <c r="AF409">
        <f t="shared" si="73"/>
        <v>1</v>
      </c>
      <c r="AG409" s="92">
        <f t="shared" si="74"/>
        <v>1</v>
      </c>
      <c r="AH409" s="95">
        <f t="shared" si="75"/>
        <v>1</v>
      </c>
      <c r="AI409" s="96">
        <f t="shared" si="76"/>
        <v>0.14285714285714285</v>
      </c>
      <c r="AJ409" s="96">
        <f t="shared" si="77"/>
        <v>0.14285714285714285</v>
      </c>
      <c r="AK409" s="96">
        <f t="shared" si="78"/>
        <v>0.32467532467532467</v>
      </c>
    </row>
    <row r="410" spans="1:37" ht="24.9" customHeight="1" x14ac:dyDescent="0.25">
      <c r="A410" s="383" t="s">
        <v>1714</v>
      </c>
      <c r="B410" s="383"/>
      <c r="C410" s="383"/>
      <c r="D410" s="383"/>
      <c r="E410" s="383"/>
      <c r="F410" s="383"/>
      <c r="G410" s="383"/>
      <c r="H410" s="383"/>
      <c r="I410" s="383"/>
      <c r="J410" s="383"/>
      <c r="K410" s="383"/>
      <c r="L410" s="383"/>
      <c r="M410" s="383"/>
      <c r="N410" s="383"/>
      <c r="O410" s="383"/>
      <c r="P410" s="383"/>
      <c r="Q410" s="383"/>
      <c r="R410" s="383"/>
      <c r="S410" s="383"/>
      <c r="T410" s="383"/>
      <c r="U410" s="383"/>
      <c r="V410" s="383"/>
      <c r="W410" s="383"/>
      <c r="X410" s="383"/>
      <c r="Y410" s="383"/>
      <c r="Z410" s="383"/>
      <c r="AA410" s="383"/>
      <c r="AB410" s="383"/>
      <c r="AC410" s="383"/>
      <c r="AD410" s="383"/>
      <c r="AE410" s="94">
        <f>SUM(AE403:AE409)</f>
        <v>2.2727272727272725</v>
      </c>
      <c r="AF410" s="61"/>
      <c r="AG410" s="97">
        <f>SUM(AG393:AG409)</f>
        <v>17</v>
      </c>
      <c r="AH410" s="98"/>
      <c r="AI410" s="99"/>
      <c r="AJ410" s="99"/>
      <c r="AK410" s="99"/>
    </row>
    <row r="411" spans="1:37" ht="24.9" customHeight="1" x14ac:dyDescent="0.25">
      <c r="A411" s="384" t="s">
        <v>1715</v>
      </c>
      <c r="B411" s="384"/>
      <c r="C411" s="384"/>
      <c r="D411" s="384"/>
      <c r="E411" s="384"/>
      <c r="F411" s="384"/>
      <c r="G411" s="384"/>
      <c r="H411" s="384"/>
      <c r="I411" s="384"/>
      <c r="J411" s="384"/>
      <c r="K411" s="384"/>
      <c r="L411" s="384"/>
      <c r="M411" s="384"/>
      <c r="N411" s="384"/>
      <c r="O411" s="384"/>
      <c r="P411" s="384"/>
      <c r="Q411" s="384"/>
      <c r="R411" s="384"/>
      <c r="S411" s="384"/>
      <c r="T411" s="384"/>
      <c r="U411" s="384"/>
      <c r="V411" s="384"/>
      <c r="W411" s="384"/>
      <c r="X411" s="384"/>
      <c r="Y411" s="384"/>
      <c r="Z411" s="384"/>
      <c r="AA411" s="384"/>
      <c r="AB411" s="384"/>
      <c r="AC411" s="384"/>
      <c r="AD411" s="384"/>
      <c r="AE411" s="94">
        <f>AE410/$AE$23*100</f>
        <v>99.999999999999972</v>
      </c>
      <c r="AF411" s="61"/>
      <c r="AG411" s="97"/>
      <c r="AH411" s="98"/>
      <c r="AI411" s="99"/>
      <c r="AJ411" s="99"/>
      <c r="AK411" s="99"/>
    </row>
    <row r="412" spans="1:37" ht="24.9" customHeight="1" x14ac:dyDescent="0.25">
      <c r="A412" s="73"/>
      <c r="B412" s="73"/>
      <c r="C412" s="73"/>
      <c r="D412" s="73"/>
      <c r="E412" s="73"/>
      <c r="F412" s="73"/>
      <c r="G412" s="73"/>
      <c r="H412" s="73"/>
      <c r="I412" s="73"/>
      <c r="J412" s="73"/>
      <c r="K412" s="73"/>
      <c r="L412" s="73"/>
      <c r="M412" s="73"/>
      <c r="N412" s="73"/>
      <c r="O412" s="73"/>
      <c r="P412" s="73"/>
      <c r="Q412" s="100"/>
      <c r="R412" s="73"/>
      <c r="S412" s="73"/>
      <c r="T412" s="73"/>
      <c r="U412" s="73"/>
      <c r="V412" s="73"/>
      <c r="W412" s="73"/>
      <c r="X412" s="73"/>
      <c r="Y412" s="73"/>
      <c r="Z412" s="73"/>
      <c r="AA412" s="73"/>
      <c r="AB412" s="73"/>
      <c r="AC412" s="73"/>
      <c r="AD412" s="101"/>
      <c r="AE412" s="101"/>
    </row>
    <row r="413" spans="1:37" ht="24.9" customHeight="1" x14ac:dyDescent="0.25">
      <c r="A413" s="391" t="s">
        <v>198</v>
      </c>
      <c r="B413" s="391"/>
      <c r="C413" s="391"/>
      <c r="D413" s="391"/>
      <c r="E413" s="391"/>
      <c r="F413" s="391"/>
      <c r="G413" s="391"/>
      <c r="H413" s="391"/>
      <c r="I413" s="391"/>
      <c r="J413" s="391"/>
      <c r="K413" s="391"/>
      <c r="L413" s="391"/>
      <c r="M413" s="391"/>
      <c r="N413" s="391"/>
      <c r="O413" s="391"/>
      <c r="P413" s="391"/>
      <c r="Q413" s="391"/>
      <c r="R413" s="391"/>
      <c r="S413" s="391"/>
      <c r="T413" s="391"/>
      <c r="U413" s="391"/>
      <c r="V413" s="391"/>
      <c r="W413" s="391"/>
      <c r="X413" s="391"/>
      <c r="Y413" s="391"/>
      <c r="Z413" s="391"/>
      <c r="AA413" s="391"/>
      <c r="AB413" s="391"/>
      <c r="AC413" s="391"/>
      <c r="AD413" s="112" t="s">
        <v>187</v>
      </c>
      <c r="AE413" s="113" t="s">
        <v>7</v>
      </c>
      <c r="AF413" s="92" t="s">
        <v>1666</v>
      </c>
      <c r="AG413" s="92" t="s">
        <v>1667</v>
      </c>
      <c r="AH413" s="92" t="s">
        <v>1668</v>
      </c>
      <c r="AI413" s="93" t="s">
        <v>1669</v>
      </c>
      <c r="AJ413" s="92"/>
      <c r="AK413" s="93" t="s">
        <v>1670</v>
      </c>
    </row>
    <row r="414" spans="1:37" ht="24.9" customHeight="1" x14ac:dyDescent="0.25">
      <c r="A414" s="356" t="s">
        <v>452</v>
      </c>
      <c r="B414" s="356"/>
      <c r="C414" s="356"/>
      <c r="D414" s="356"/>
      <c r="E414" s="356"/>
      <c r="F414" s="356"/>
      <c r="G414" s="356"/>
      <c r="H414" s="356"/>
      <c r="I414" s="356"/>
      <c r="J414" s="356"/>
      <c r="K414" s="356"/>
      <c r="L414" s="356"/>
      <c r="M414" s="356"/>
      <c r="N414" s="356"/>
      <c r="O414" s="356"/>
      <c r="P414" s="356"/>
      <c r="Q414" s="356"/>
      <c r="R414" s="356"/>
      <c r="S414" s="356"/>
      <c r="T414" s="356"/>
      <c r="U414" s="356"/>
      <c r="V414" s="356"/>
      <c r="W414" s="356"/>
      <c r="X414" s="356"/>
      <c r="Y414" s="356"/>
      <c r="Z414" s="356"/>
      <c r="AA414" s="356"/>
      <c r="AB414" s="356"/>
      <c r="AC414" s="356"/>
      <c r="AD414" s="310">
        <f>'Art. 121'!AF402</f>
        <v>2</v>
      </c>
      <c r="AE414" s="94">
        <f>IF(AG414=1,AK414,AG414)</f>
        <v>0.32467532467532467</v>
      </c>
      <c r="AF414">
        <f>AD414/2</f>
        <v>1</v>
      </c>
      <c r="AG414" s="92">
        <f>IF(AND(AF414&gt;=0,AF414&lt;=1),1,"No aplica")</f>
        <v>1</v>
      </c>
      <c r="AH414" s="95">
        <f>AD414/(AG414*2)</f>
        <v>1</v>
      </c>
      <c r="AI414" s="96">
        <f>IF(AG414=1,AG414/$AG$32,"No aplica")</f>
        <v>0.14285714285714285</v>
      </c>
      <c r="AJ414" s="96">
        <f>AF414*AI414</f>
        <v>0.14285714285714285</v>
      </c>
      <c r="AK414" s="96">
        <f>AJ414*$AE$23</f>
        <v>0.32467532467532467</v>
      </c>
    </row>
    <row r="415" spans="1:37" ht="24.9" customHeight="1" x14ac:dyDescent="0.25">
      <c r="A415" s="356" t="s">
        <v>453</v>
      </c>
      <c r="B415" s="356"/>
      <c r="C415" s="356"/>
      <c r="D415" s="356"/>
      <c r="E415" s="356"/>
      <c r="F415" s="356"/>
      <c r="G415" s="356"/>
      <c r="H415" s="356"/>
      <c r="I415" s="356"/>
      <c r="J415" s="356"/>
      <c r="K415" s="356"/>
      <c r="L415" s="356"/>
      <c r="M415" s="356"/>
      <c r="N415" s="356"/>
      <c r="O415" s="356"/>
      <c r="P415" s="356"/>
      <c r="Q415" s="356"/>
      <c r="R415" s="356"/>
      <c r="S415" s="356"/>
      <c r="T415" s="356"/>
      <c r="U415" s="356"/>
      <c r="V415" s="356"/>
      <c r="W415" s="356"/>
      <c r="X415" s="356"/>
      <c r="Y415" s="356"/>
      <c r="Z415" s="356"/>
      <c r="AA415" s="356"/>
      <c r="AB415" s="356"/>
      <c r="AC415" s="356"/>
      <c r="AD415" s="310">
        <f>'Art. 121'!AF403</f>
        <v>2</v>
      </c>
      <c r="AE415" s="94">
        <f>IF(AG415=1,AK415,AG415)</f>
        <v>0.32467532467532467</v>
      </c>
      <c r="AF415">
        <f>AD415/2</f>
        <v>1</v>
      </c>
      <c r="AG415" s="92">
        <f>IF(AND(AF415&gt;=0,AF415&lt;=1),1,"No aplica")</f>
        <v>1</v>
      </c>
      <c r="AH415" s="95">
        <f>AD415/(AG415*2)</f>
        <v>1</v>
      </c>
      <c r="AI415" s="96">
        <f>IF(AG415=1,AG415/$AG$32,"No aplica")</f>
        <v>0.14285714285714285</v>
      </c>
      <c r="AJ415" s="96">
        <f>AF415*AI415</f>
        <v>0.14285714285714285</v>
      </c>
      <c r="AK415" s="96">
        <f>AJ415*$AE$23</f>
        <v>0.32467532467532467</v>
      </c>
    </row>
    <row r="416" spans="1:37" ht="24.9" customHeight="1" x14ac:dyDescent="0.25">
      <c r="A416" s="356" t="s">
        <v>454</v>
      </c>
      <c r="B416" s="356"/>
      <c r="C416" s="356"/>
      <c r="D416" s="356"/>
      <c r="E416" s="356"/>
      <c r="F416" s="356"/>
      <c r="G416" s="356"/>
      <c r="H416" s="356"/>
      <c r="I416" s="356"/>
      <c r="J416" s="356"/>
      <c r="K416" s="356"/>
      <c r="L416" s="356"/>
      <c r="M416" s="356"/>
      <c r="N416" s="356"/>
      <c r="O416" s="356"/>
      <c r="P416" s="356"/>
      <c r="Q416" s="356"/>
      <c r="R416" s="356"/>
      <c r="S416" s="356"/>
      <c r="T416" s="356"/>
      <c r="U416" s="356"/>
      <c r="V416" s="356"/>
      <c r="W416" s="356"/>
      <c r="X416" s="356"/>
      <c r="Y416" s="356"/>
      <c r="Z416" s="356"/>
      <c r="AA416" s="356"/>
      <c r="AB416" s="356"/>
      <c r="AC416" s="356"/>
      <c r="AD416" s="310">
        <f>'Art. 121'!AF404</f>
        <v>2</v>
      </c>
      <c r="AE416" s="94">
        <f>IF(AG416=1,AK416,AG416)</f>
        <v>0.32467532467532467</v>
      </c>
      <c r="AF416">
        <f>AD416/2</f>
        <v>1</v>
      </c>
      <c r="AG416" s="92">
        <f>IF(AND(AF416&gt;=0,AF416&lt;=1),1,"No aplica")</f>
        <v>1</v>
      </c>
      <c r="AH416" s="95">
        <f>AD416/(AG416*2)</f>
        <v>1</v>
      </c>
      <c r="AI416" s="96">
        <f>IF(AG416=1,AG416/$AG$32,"No aplica")</f>
        <v>0.14285714285714285</v>
      </c>
      <c r="AJ416" s="96">
        <f>AF416*AI416</f>
        <v>0.14285714285714285</v>
      </c>
      <c r="AK416" s="96">
        <f>AJ416*$AE$23</f>
        <v>0.32467532467532467</v>
      </c>
    </row>
    <row r="417" spans="1:37" ht="24.9" customHeight="1" x14ac:dyDescent="0.25">
      <c r="A417" s="356" t="s">
        <v>455</v>
      </c>
      <c r="B417" s="356"/>
      <c r="C417" s="356"/>
      <c r="D417" s="356"/>
      <c r="E417" s="356"/>
      <c r="F417" s="356"/>
      <c r="G417" s="356"/>
      <c r="H417" s="356"/>
      <c r="I417" s="356"/>
      <c r="J417" s="356"/>
      <c r="K417" s="356"/>
      <c r="L417" s="356"/>
      <c r="M417" s="356"/>
      <c r="N417" s="356"/>
      <c r="O417" s="356"/>
      <c r="P417" s="356"/>
      <c r="Q417" s="356"/>
      <c r="R417" s="356"/>
      <c r="S417" s="356"/>
      <c r="T417" s="356"/>
      <c r="U417" s="356"/>
      <c r="V417" s="356"/>
      <c r="W417" s="356"/>
      <c r="X417" s="356"/>
      <c r="Y417" s="356"/>
      <c r="Z417" s="356"/>
      <c r="AA417" s="356"/>
      <c r="AB417" s="356"/>
      <c r="AC417" s="356"/>
      <c r="AD417" s="310">
        <f>'Art. 121'!AF405</f>
        <v>2</v>
      </c>
      <c r="AE417" s="94">
        <f>IF(AG417=1,AK417,AG417)</f>
        <v>0.32467532467532467</v>
      </c>
      <c r="AF417">
        <f>AD417/2</f>
        <v>1</v>
      </c>
      <c r="AG417" s="92">
        <f>IF(AND(AF417&gt;=0,AF417&lt;=1),1,"No aplica")</f>
        <v>1</v>
      </c>
      <c r="AH417" s="95">
        <f>AD417/(AG417*2)</f>
        <v>1</v>
      </c>
      <c r="AI417" s="96">
        <f>IF(AG417=1,AG417/$AG$32,"No aplica")</f>
        <v>0.14285714285714285</v>
      </c>
      <c r="AJ417" s="96">
        <f>AF417*AI417</f>
        <v>0.14285714285714285</v>
      </c>
      <c r="AK417" s="96">
        <f>AJ417*$AE$23</f>
        <v>0.32467532467532467</v>
      </c>
    </row>
    <row r="418" spans="1:37" ht="24.9" customHeight="1" x14ac:dyDescent="0.25">
      <c r="A418" s="356" t="s">
        <v>456</v>
      </c>
      <c r="B418" s="356"/>
      <c r="C418" s="356"/>
      <c r="D418" s="356"/>
      <c r="E418" s="356"/>
      <c r="F418" s="356"/>
      <c r="G418" s="356"/>
      <c r="H418" s="356"/>
      <c r="I418" s="356"/>
      <c r="J418" s="356"/>
      <c r="K418" s="356"/>
      <c r="L418" s="356"/>
      <c r="M418" s="356"/>
      <c r="N418" s="356"/>
      <c r="O418" s="356"/>
      <c r="P418" s="356"/>
      <c r="Q418" s="356"/>
      <c r="R418" s="356"/>
      <c r="S418" s="356"/>
      <c r="T418" s="356"/>
      <c r="U418" s="356"/>
      <c r="V418" s="356"/>
      <c r="W418" s="356"/>
      <c r="X418" s="356"/>
      <c r="Y418" s="356"/>
      <c r="Z418" s="356"/>
      <c r="AA418" s="356"/>
      <c r="AB418" s="356"/>
      <c r="AC418" s="356"/>
      <c r="AD418" s="310">
        <f>'Art. 121'!AF406</f>
        <v>2</v>
      </c>
      <c r="AE418" s="94">
        <f>IF(AG418=1,AK418,AG418)</f>
        <v>0.32467532467532467</v>
      </c>
      <c r="AF418">
        <f>AD418/2</f>
        <v>1</v>
      </c>
      <c r="AG418" s="92">
        <f>IF(AND(AF418&gt;=0,AF418&lt;=1),1,"No aplica")</f>
        <v>1</v>
      </c>
      <c r="AH418" s="95">
        <f>AD418/(AG418*2)</f>
        <v>1</v>
      </c>
      <c r="AI418" s="96">
        <f>IF(AG418=1,AG418/$AG$32,"No aplica")</f>
        <v>0.14285714285714285</v>
      </c>
      <c r="AJ418" s="96">
        <f>AF418*AI418</f>
        <v>0.14285714285714285</v>
      </c>
      <c r="AK418" s="96">
        <f>AJ418*$AE$23</f>
        <v>0.32467532467532467</v>
      </c>
    </row>
    <row r="419" spans="1:37" ht="24.9" customHeight="1" x14ac:dyDescent="0.25">
      <c r="A419" s="383" t="s">
        <v>1716</v>
      </c>
      <c r="B419" s="383"/>
      <c r="C419" s="383"/>
      <c r="D419" s="383"/>
      <c r="E419" s="383"/>
      <c r="F419" s="383"/>
      <c r="G419" s="383"/>
      <c r="H419" s="383"/>
      <c r="I419" s="383"/>
      <c r="J419" s="383"/>
      <c r="K419" s="383"/>
      <c r="L419" s="383"/>
      <c r="M419" s="383"/>
      <c r="N419" s="383"/>
      <c r="O419" s="383"/>
      <c r="P419" s="383"/>
      <c r="Q419" s="383"/>
      <c r="R419" s="383"/>
      <c r="S419" s="383"/>
      <c r="T419" s="383"/>
      <c r="U419" s="383"/>
      <c r="V419" s="383"/>
      <c r="W419" s="383"/>
      <c r="X419" s="383"/>
      <c r="Y419" s="383"/>
      <c r="Z419" s="383"/>
      <c r="AA419" s="383"/>
      <c r="AB419" s="383"/>
      <c r="AC419" s="383"/>
      <c r="AD419" s="383"/>
      <c r="AE419" s="94">
        <f>SUM(AE412:AE418)</f>
        <v>1.6233766233766234</v>
      </c>
      <c r="AF419" s="61"/>
      <c r="AG419" s="97">
        <f>SUM(AG414:AG418)</f>
        <v>5</v>
      </c>
      <c r="AH419" s="98"/>
      <c r="AI419" s="99"/>
      <c r="AJ419" s="99"/>
      <c r="AK419" s="99"/>
    </row>
    <row r="420" spans="1:37" ht="24.9" customHeight="1" x14ac:dyDescent="0.25">
      <c r="A420" s="384" t="s">
        <v>1717</v>
      </c>
      <c r="B420" s="384"/>
      <c r="C420" s="384"/>
      <c r="D420" s="384"/>
      <c r="E420" s="384"/>
      <c r="F420" s="384"/>
      <c r="G420" s="384"/>
      <c r="H420" s="384"/>
      <c r="I420" s="384"/>
      <c r="J420" s="384"/>
      <c r="K420" s="384"/>
      <c r="L420" s="384"/>
      <c r="M420" s="384"/>
      <c r="N420" s="384"/>
      <c r="O420" s="384"/>
      <c r="P420" s="384"/>
      <c r="Q420" s="384"/>
      <c r="R420" s="384"/>
      <c r="S420" s="384"/>
      <c r="T420" s="384"/>
      <c r="U420" s="384"/>
      <c r="V420" s="384"/>
      <c r="W420" s="384"/>
      <c r="X420" s="384"/>
      <c r="Y420" s="384"/>
      <c r="Z420" s="384"/>
      <c r="AA420" s="384"/>
      <c r="AB420" s="384"/>
      <c r="AC420" s="384"/>
      <c r="AD420" s="384"/>
      <c r="AE420" s="94">
        <f>AE419/$AE$23*100</f>
        <v>71.428571428571416</v>
      </c>
      <c r="AF420" s="61"/>
      <c r="AG420" s="97"/>
      <c r="AH420" s="98"/>
      <c r="AI420" s="99"/>
      <c r="AJ420" s="99"/>
      <c r="AK420" s="99"/>
    </row>
    <row r="421" spans="1:37" ht="24.9" customHeight="1" x14ac:dyDescent="0.25">
      <c r="A421" s="107"/>
      <c r="B421" s="107"/>
      <c r="C421" s="107"/>
      <c r="D421" s="107"/>
      <c r="E421" s="107"/>
      <c r="F421" s="107"/>
      <c r="G421" s="107"/>
      <c r="H421" s="107"/>
      <c r="I421" s="107"/>
      <c r="J421" s="107"/>
      <c r="K421" s="107"/>
      <c r="L421" s="107"/>
      <c r="M421" s="107"/>
      <c r="N421" s="107"/>
      <c r="O421" s="107"/>
      <c r="P421" s="107"/>
      <c r="Q421" s="100"/>
      <c r="R421" s="107"/>
      <c r="S421" s="107"/>
      <c r="T421" s="107"/>
      <c r="U421" s="107"/>
      <c r="V421" s="107"/>
      <c r="W421" s="107"/>
      <c r="X421" s="107"/>
      <c r="Y421" s="107"/>
      <c r="Z421" s="107"/>
      <c r="AA421" s="107"/>
      <c r="AB421" s="107"/>
      <c r="AC421" s="107"/>
      <c r="AD421" s="101"/>
      <c r="AE421" s="101"/>
    </row>
    <row r="422" spans="1:37" ht="24.9" customHeight="1" x14ac:dyDescent="0.25">
      <c r="A422" s="107"/>
      <c r="B422" s="107"/>
      <c r="C422" s="107"/>
      <c r="D422" s="107"/>
      <c r="E422" s="107"/>
      <c r="F422" s="107"/>
      <c r="G422" s="107"/>
      <c r="H422" s="107"/>
      <c r="I422" s="107"/>
      <c r="J422" s="107"/>
      <c r="K422" s="107"/>
      <c r="L422" s="107"/>
      <c r="M422" s="107"/>
      <c r="N422" s="107"/>
      <c r="O422" s="107"/>
      <c r="P422" s="107"/>
      <c r="Q422" s="100"/>
      <c r="R422" s="107"/>
      <c r="S422" s="107"/>
      <c r="T422" s="107"/>
      <c r="U422" s="107"/>
      <c r="V422" s="107"/>
      <c r="W422" s="107"/>
      <c r="X422" s="107"/>
      <c r="Y422" s="107"/>
      <c r="Z422" s="107"/>
      <c r="AA422" s="107"/>
      <c r="AB422" s="107"/>
      <c r="AC422" s="107"/>
      <c r="AD422" s="101"/>
      <c r="AE422" s="101"/>
    </row>
    <row r="423" spans="1:37" ht="24.9" customHeight="1" x14ac:dyDescent="0.25">
      <c r="A423" s="390" t="s">
        <v>457</v>
      </c>
      <c r="B423" s="390"/>
      <c r="C423" s="390"/>
      <c r="D423" s="390"/>
      <c r="E423" s="390"/>
      <c r="F423" s="390"/>
      <c r="G423" s="390"/>
      <c r="H423" s="390"/>
      <c r="I423" s="390"/>
      <c r="J423" s="390"/>
      <c r="K423" s="390"/>
      <c r="L423" s="390"/>
      <c r="M423" s="390"/>
      <c r="N423" s="390"/>
      <c r="O423" s="390"/>
      <c r="P423" s="390"/>
      <c r="Q423" s="390"/>
      <c r="R423" s="390"/>
      <c r="S423" s="390"/>
      <c r="T423" s="390"/>
      <c r="U423" s="390"/>
      <c r="V423" s="390"/>
      <c r="W423" s="390"/>
      <c r="X423" s="390"/>
      <c r="Y423" s="390"/>
      <c r="Z423" s="390"/>
      <c r="AA423" s="390"/>
      <c r="AB423" s="390"/>
      <c r="AC423" s="390"/>
      <c r="AD423" s="88"/>
      <c r="AE423" s="88"/>
    </row>
    <row r="424" spans="1:37" ht="24.9" customHeight="1" x14ac:dyDescent="0.25">
      <c r="A424" s="109"/>
      <c r="B424" s="110"/>
      <c r="C424" s="110"/>
      <c r="D424" s="110"/>
      <c r="E424" s="110"/>
      <c r="F424" s="110"/>
      <c r="G424" s="110"/>
      <c r="H424" s="110"/>
      <c r="I424" s="110"/>
      <c r="J424" s="110"/>
      <c r="K424" s="110"/>
      <c r="L424" s="110"/>
      <c r="M424" s="110"/>
      <c r="N424" s="110"/>
      <c r="O424" s="110"/>
      <c r="P424" s="110"/>
      <c r="Q424" s="111"/>
      <c r="R424" s="110"/>
      <c r="S424" s="110"/>
      <c r="T424" s="110"/>
      <c r="U424" s="110"/>
      <c r="V424" s="110"/>
      <c r="W424" s="110"/>
      <c r="X424" s="110"/>
      <c r="Y424" s="110"/>
      <c r="Z424" s="110"/>
      <c r="AA424" s="110"/>
      <c r="AB424" s="110"/>
      <c r="AC424" s="110"/>
      <c r="AD424" s="89"/>
      <c r="AE424" s="89"/>
    </row>
    <row r="425" spans="1:37" ht="24.9" customHeight="1" x14ac:dyDescent="0.25">
      <c r="A425" s="73"/>
      <c r="B425" s="73"/>
      <c r="C425" s="73"/>
      <c r="D425" s="73"/>
      <c r="E425" s="73"/>
      <c r="F425" s="73"/>
      <c r="G425" s="73"/>
      <c r="H425" s="73"/>
      <c r="I425" s="73"/>
      <c r="J425" s="73"/>
      <c r="K425" s="73"/>
      <c r="L425" s="73"/>
      <c r="M425" s="73"/>
      <c r="N425" s="73"/>
      <c r="O425" s="73"/>
      <c r="P425" s="73"/>
      <c r="Q425" s="100"/>
      <c r="R425" s="73"/>
      <c r="S425" s="73"/>
      <c r="T425" s="73"/>
      <c r="U425" s="73"/>
      <c r="V425" s="73"/>
      <c r="W425" s="73"/>
      <c r="X425" s="73"/>
      <c r="Y425" s="73"/>
      <c r="Z425" s="73"/>
      <c r="AA425" s="73"/>
      <c r="AB425" s="73"/>
      <c r="AC425" s="73"/>
      <c r="AD425" s="101"/>
      <c r="AE425" s="101"/>
    </row>
    <row r="426" spans="1:37" ht="24.9" customHeight="1" x14ac:dyDescent="0.25">
      <c r="A426" s="387" t="s">
        <v>163</v>
      </c>
      <c r="B426" s="387"/>
      <c r="C426" s="387"/>
      <c r="D426" s="387"/>
      <c r="E426" s="387"/>
      <c r="F426" s="387"/>
      <c r="G426" s="387"/>
      <c r="H426" s="387"/>
      <c r="I426" s="387"/>
      <c r="J426" s="387"/>
      <c r="K426" s="387"/>
      <c r="L426" s="387"/>
      <c r="M426" s="387"/>
      <c r="N426" s="387"/>
      <c r="O426" s="387"/>
      <c r="P426" s="387"/>
      <c r="Q426" s="387"/>
      <c r="R426" s="387"/>
      <c r="S426" s="387"/>
      <c r="T426" s="387"/>
      <c r="U426" s="387"/>
      <c r="V426" s="387"/>
      <c r="W426" s="387"/>
      <c r="X426" s="387"/>
      <c r="Y426" s="387"/>
      <c r="Z426" s="387"/>
      <c r="AA426" s="387"/>
      <c r="AB426" s="387"/>
      <c r="AC426" s="387"/>
      <c r="AD426" s="66" t="s">
        <v>187</v>
      </c>
      <c r="AE426" s="306" t="s">
        <v>7</v>
      </c>
      <c r="AF426" s="92" t="s">
        <v>1666</v>
      </c>
      <c r="AG426" s="92" t="s">
        <v>1667</v>
      </c>
      <c r="AH426" s="92" t="s">
        <v>1668</v>
      </c>
      <c r="AI426" s="93" t="s">
        <v>1669</v>
      </c>
      <c r="AJ426" s="92"/>
      <c r="AK426" s="93" t="s">
        <v>1670</v>
      </c>
    </row>
    <row r="427" spans="1:37" ht="24.9" customHeight="1" x14ac:dyDescent="0.25">
      <c r="A427" s="356" t="s">
        <v>190</v>
      </c>
      <c r="B427" s="356"/>
      <c r="C427" s="356"/>
      <c r="D427" s="356"/>
      <c r="E427" s="356"/>
      <c r="F427" s="356"/>
      <c r="G427" s="356"/>
      <c r="H427" s="356"/>
      <c r="I427" s="356"/>
      <c r="J427" s="356"/>
      <c r="K427" s="356"/>
      <c r="L427" s="356"/>
      <c r="M427" s="356"/>
      <c r="N427" s="356"/>
      <c r="O427" s="356"/>
      <c r="P427" s="356"/>
      <c r="Q427" s="356"/>
      <c r="R427" s="356"/>
      <c r="S427" s="356"/>
      <c r="T427" s="356"/>
      <c r="U427" s="356"/>
      <c r="V427" s="356"/>
      <c r="W427" s="356"/>
      <c r="X427" s="356"/>
      <c r="Y427" s="356"/>
      <c r="Z427" s="356"/>
      <c r="AA427" s="356"/>
      <c r="AB427" s="356"/>
      <c r="AC427" s="356"/>
      <c r="AD427" s="310">
        <f>'Art. 121'!AF415</f>
        <v>2</v>
      </c>
      <c r="AE427" s="94">
        <f t="shared" ref="AE427:AE440" si="79">IF(AG427=1,AK427,AG427)</f>
        <v>0.32467532467532467</v>
      </c>
      <c r="AF427">
        <f t="shared" ref="AF427:AF440" si="80">AD427/2</f>
        <v>1</v>
      </c>
      <c r="AG427" s="92">
        <f t="shared" ref="AG427:AG440" si="81">IF(AND(AF427&gt;=0,AF427&lt;=1),1,"No aplica")</f>
        <v>1</v>
      </c>
      <c r="AH427" s="95">
        <f t="shared" ref="AH427:AH440" si="82">AD427/(AG427*2)</f>
        <v>1</v>
      </c>
      <c r="AI427" s="96">
        <f t="shared" ref="AI427:AI440" si="83">IF(AG427=1,AG427/$AG$32,"No aplica")</f>
        <v>0.14285714285714285</v>
      </c>
      <c r="AJ427" s="96">
        <f t="shared" ref="AJ427:AJ440" si="84">AF427*AI427</f>
        <v>0.14285714285714285</v>
      </c>
      <c r="AK427" s="96">
        <f t="shared" ref="AK427:AK440" si="85">AJ427*$AE$23</f>
        <v>0.32467532467532467</v>
      </c>
    </row>
    <row r="428" spans="1:37" ht="24.9" customHeight="1" x14ac:dyDescent="0.25">
      <c r="A428" s="356" t="s">
        <v>191</v>
      </c>
      <c r="B428" s="356"/>
      <c r="C428" s="356"/>
      <c r="D428" s="356"/>
      <c r="E428" s="356"/>
      <c r="F428" s="356"/>
      <c r="G428" s="356"/>
      <c r="H428" s="356"/>
      <c r="I428" s="356"/>
      <c r="J428" s="356"/>
      <c r="K428" s="356"/>
      <c r="L428" s="356"/>
      <c r="M428" s="356"/>
      <c r="N428" s="356"/>
      <c r="O428" s="356"/>
      <c r="P428" s="356"/>
      <c r="Q428" s="356"/>
      <c r="R428" s="356"/>
      <c r="S428" s="356"/>
      <c r="T428" s="356"/>
      <c r="U428" s="356"/>
      <c r="V428" s="356"/>
      <c r="W428" s="356"/>
      <c r="X428" s="356"/>
      <c r="Y428" s="356"/>
      <c r="Z428" s="356"/>
      <c r="AA428" s="356"/>
      <c r="AB428" s="356"/>
      <c r="AC428" s="356"/>
      <c r="AD428" s="310">
        <f>'Art. 121'!AF416</f>
        <v>2</v>
      </c>
      <c r="AE428" s="94">
        <f t="shared" si="79"/>
        <v>0.32467532467532467</v>
      </c>
      <c r="AF428">
        <f t="shared" si="80"/>
        <v>1</v>
      </c>
      <c r="AG428" s="92">
        <f t="shared" si="81"/>
        <v>1</v>
      </c>
      <c r="AH428" s="95">
        <f t="shared" si="82"/>
        <v>1</v>
      </c>
      <c r="AI428" s="96">
        <f t="shared" si="83"/>
        <v>0.14285714285714285</v>
      </c>
      <c r="AJ428" s="96">
        <f t="shared" si="84"/>
        <v>0.14285714285714285</v>
      </c>
      <c r="AK428" s="96">
        <f t="shared" si="85"/>
        <v>0.32467532467532467</v>
      </c>
    </row>
    <row r="429" spans="1:37" ht="24.9" customHeight="1" x14ac:dyDescent="0.25">
      <c r="A429" s="356" t="s">
        <v>458</v>
      </c>
      <c r="B429" s="356"/>
      <c r="C429" s="356"/>
      <c r="D429" s="356"/>
      <c r="E429" s="356"/>
      <c r="F429" s="356"/>
      <c r="G429" s="356"/>
      <c r="H429" s="356"/>
      <c r="I429" s="356"/>
      <c r="J429" s="356"/>
      <c r="K429" s="356"/>
      <c r="L429" s="356"/>
      <c r="M429" s="356"/>
      <c r="N429" s="356"/>
      <c r="O429" s="356"/>
      <c r="P429" s="356"/>
      <c r="Q429" s="356"/>
      <c r="R429" s="356"/>
      <c r="S429" s="356"/>
      <c r="T429" s="356"/>
      <c r="U429" s="356"/>
      <c r="V429" s="356"/>
      <c r="W429" s="356"/>
      <c r="X429" s="356"/>
      <c r="Y429" s="356"/>
      <c r="Z429" s="356"/>
      <c r="AA429" s="356"/>
      <c r="AB429" s="356"/>
      <c r="AC429" s="356"/>
      <c r="AD429" s="310">
        <f>'Art. 121'!AF417</f>
        <v>2</v>
      </c>
      <c r="AE429" s="94">
        <f t="shared" si="79"/>
        <v>0.32467532467532467</v>
      </c>
      <c r="AF429">
        <f t="shared" si="80"/>
        <v>1</v>
      </c>
      <c r="AG429" s="92">
        <f t="shared" si="81"/>
        <v>1</v>
      </c>
      <c r="AH429" s="95">
        <f t="shared" si="82"/>
        <v>1</v>
      </c>
      <c r="AI429" s="96">
        <f t="shared" si="83"/>
        <v>0.14285714285714285</v>
      </c>
      <c r="AJ429" s="96">
        <f t="shared" si="84"/>
        <v>0.14285714285714285</v>
      </c>
      <c r="AK429" s="96">
        <f t="shared" si="85"/>
        <v>0.32467532467532467</v>
      </c>
    </row>
    <row r="430" spans="1:37" ht="24.9" customHeight="1" x14ac:dyDescent="0.25">
      <c r="A430" s="356" t="s">
        <v>459</v>
      </c>
      <c r="B430" s="356"/>
      <c r="C430" s="356"/>
      <c r="D430" s="356"/>
      <c r="E430" s="356"/>
      <c r="F430" s="356"/>
      <c r="G430" s="356"/>
      <c r="H430" s="356"/>
      <c r="I430" s="356"/>
      <c r="J430" s="356"/>
      <c r="K430" s="356"/>
      <c r="L430" s="356"/>
      <c r="M430" s="356"/>
      <c r="N430" s="356"/>
      <c r="O430" s="356"/>
      <c r="P430" s="356"/>
      <c r="Q430" s="356"/>
      <c r="R430" s="356"/>
      <c r="S430" s="356"/>
      <c r="T430" s="356"/>
      <c r="U430" s="356"/>
      <c r="V430" s="356"/>
      <c r="W430" s="356"/>
      <c r="X430" s="356"/>
      <c r="Y430" s="356"/>
      <c r="Z430" s="356"/>
      <c r="AA430" s="356"/>
      <c r="AB430" s="356"/>
      <c r="AC430" s="356"/>
      <c r="AD430" s="310">
        <f>'Art. 121'!AF418</f>
        <v>2</v>
      </c>
      <c r="AE430" s="94">
        <f t="shared" si="79"/>
        <v>0.32467532467532467</v>
      </c>
      <c r="AF430">
        <f t="shared" si="80"/>
        <v>1</v>
      </c>
      <c r="AG430" s="92">
        <f t="shared" si="81"/>
        <v>1</v>
      </c>
      <c r="AH430" s="95">
        <f t="shared" si="82"/>
        <v>1</v>
      </c>
      <c r="AI430" s="96">
        <f t="shared" si="83"/>
        <v>0.14285714285714285</v>
      </c>
      <c r="AJ430" s="96">
        <f t="shared" si="84"/>
        <v>0.14285714285714285</v>
      </c>
      <c r="AK430" s="96">
        <f t="shared" si="85"/>
        <v>0.32467532467532467</v>
      </c>
    </row>
    <row r="431" spans="1:37" ht="24.9" customHeight="1" x14ac:dyDescent="0.25">
      <c r="A431" s="356" t="s">
        <v>460</v>
      </c>
      <c r="B431" s="356"/>
      <c r="C431" s="356"/>
      <c r="D431" s="356"/>
      <c r="E431" s="356"/>
      <c r="F431" s="356"/>
      <c r="G431" s="356"/>
      <c r="H431" s="356"/>
      <c r="I431" s="356"/>
      <c r="J431" s="356"/>
      <c r="K431" s="356"/>
      <c r="L431" s="356"/>
      <c r="M431" s="356"/>
      <c r="N431" s="356"/>
      <c r="O431" s="356"/>
      <c r="P431" s="356"/>
      <c r="Q431" s="356"/>
      <c r="R431" s="356"/>
      <c r="S431" s="356"/>
      <c r="T431" s="356"/>
      <c r="U431" s="356"/>
      <c r="V431" s="356"/>
      <c r="W431" s="356"/>
      <c r="X431" s="356"/>
      <c r="Y431" s="356"/>
      <c r="Z431" s="356"/>
      <c r="AA431" s="356"/>
      <c r="AB431" s="356"/>
      <c r="AC431" s="356"/>
      <c r="AD431" s="310">
        <f>'Art. 121'!AF419</f>
        <v>2</v>
      </c>
      <c r="AE431" s="94">
        <f t="shared" si="79"/>
        <v>0.32467532467532467</v>
      </c>
      <c r="AF431">
        <f t="shared" si="80"/>
        <v>1</v>
      </c>
      <c r="AG431" s="92">
        <f t="shared" si="81"/>
        <v>1</v>
      </c>
      <c r="AH431" s="95">
        <f t="shared" si="82"/>
        <v>1</v>
      </c>
      <c r="AI431" s="96">
        <f t="shared" si="83"/>
        <v>0.14285714285714285</v>
      </c>
      <c r="AJ431" s="96">
        <f t="shared" si="84"/>
        <v>0.14285714285714285</v>
      </c>
      <c r="AK431" s="96">
        <f t="shared" si="85"/>
        <v>0.32467532467532467</v>
      </c>
    </row>
    <row r="432" spans="1:37" ht="24.9" customHeight="1" x14ac:dyDescent="0.25">
      <c r="A432" s="356" t="s">
        <v>461</v>
      </c>
      <c r="B432" s="356"/>
      <c r="C432" s="356"/>
      <c r="D432" s="356"/>
      <c r="E432" s="356"/>
      <c r="F432" s="356"/>
      <c r="G432" s="356"/>
      <c r="H432" s="356"/>
      <c r="I432" s="356"/>
      <c r="J432" s="356"/>
      <c r="K432" s="356"/>
      <c r="L432" s="356"/>
      <c r="M432" s="356"/>
      <c r="N432" s="356"/>
      <c r="O432" s="356"/>
      <c r="P432" s="356"/>
      <c r="Q432" s="356"/>
      <c r="R432" s="356"/>
      <c r="S432" s="356"/>
      <c r="T432" s="356"/>
      <c r="U432" s="356"/>
      <c r="V432" s="356"/>
      <c r="W432" s="356"/>
      <c r="X432" s="356"/>
      <c r="Y432" s="356"/>
      <c r="Z432" s="356"/>
      <c r="AA432" s="356"/>
      <c r="AB432" s="356"/>
      <c r="AC432" s="356"/>
      <c r="AD432" s="310">
        <f>'Art. 121'!AF420</f>
        <v>2</v>
      </c>
      <c r="AE432" s="94">
        <f t="shared" si="79"/>
        <v>0.32467532467532467</v>
      </c>
      <c r="AF432">
        <f t="shared" si="80"/>
        <v>1</v>
      </c>
      <c r="AG432" s="92">
        <f t="shared" si="81"/>
        <v>1</v>
      </c>
      <c r="AH432" s="95">
        <f t="shared" si="82"/>
        <v>1</v>
      </c>
      <c r="AI432" s="96">
        <f t="shared" si="83"/>
        <v>0.14285714285714285</v>
      </c>
      <c r="AJ432" s="96">
        <f t="shared" si="84"/>
        <v>0.14285714285714285</v>
      </c>
      <c r="AK432" s="96">
        <f t="shared" si="85"/>
        <v>0.32467532467532467</v>
      </c>
    </row>
    <row r="433" spans="1:37" ht="24.9" customHeight="1" x14ac:dyDescent="0.25">
      <c r="A433" s="356" t="s">
        <v>462</v>
      </c>
      <c r="B433" s="356"/>
      <c r="C433" s="356"/>
      <c r="D433" s="356"/>
      <c r="E433" s="356"/>
      <c r="F433" s="356"/>
      <c r="G433" s="356"/>
      <c r="H433" s="356"/>
      <c r="I433" s="356"/>
      <c r="J433" s="356"/>
      <c r="K433" s="356"/>
      <c r="L433" s="356"/>
      <c r="M433" s="356"/>
      <c r="N433" s="356"/>
      <c r="O433" s="356"/>
      <c r="P433" s="356"/>
      <c r="Q433" s="356"/>
      <c r="R433" s="356"/>
      <c r="S433" s="356"/>
      <c r="T433" s="356"/>
      <c r="U433" s="356"/>
      <c r="V433" s="356"/>
      <c r="W433" s="356"/>
      <c r="X433" s="356"/>
      <c r="Y433" s="356"/>
      <c r="Z433" s="356"/>
      <c r="AA433" s="356"/>
      <c r="AB433" s="356"/>
      <c r="AC433" s="356"/>
      <c r="AD433" s="310">
        <f>'Art. 121'!AF421</f>
        <v>0</v>
      </c>
      <c r="AE433" s="94">
        <f t="shared" si="79"/>
        <v>0</v>
      </c>
      <c r="AF433">
        <f t="shared" si="80"/>
        <v>0</v>
      </c>
      <c r="AG433" s="92">
        <f t="shared" si="81"/>
        <v>1</v>
      </c>
      <c r="AH433" s="95">
        <f t="shared" si="82"/>
        <v>0</v>
      </c>
      <c r="AI433" s="96">
        <f t="shared" si="83"/>
        <v>0.14285714285714285</v>
      </c>
      <c r="AJ433" s="96">
        <f t="shared" si="84"/>
        <v>0</v>
      </c>
      <c r="AK433" s="96">
        <f t="shared" si="85"/>
        <v>0</v>
      </c>
    </row>
    <row r="434" spans="1:37" ht="24.9" customHeight="1" x14ac:dyDescent="0.25">
      <c r="A434" s="356" t="s">
        <v>463</v>
      </c>
      <c r="B434" s="356"/>
      <c r="C434" s="356"/>
      <c r="D434" s="356"/>
      <c r="E434" s="356"/>
      <c r="F434" s="356"/>
      <c r="G434" s="356"/>
      <c r="H434" s="356"/>
      <c r="I434" s="356"/>
      <c r="J434" s="356"/>
      <c r="K434" s="356"/>
      <c r="L434" s="356"/>
      <c r="M434" s="356"/>
      <c r="N434" s="356"/>
      <c r="O434" s="356"/>
      <c r="P434" s="356"/>
      <c r="Q434" s="356"/>
      <c r="R434" s="356"/>
      <c r="S434" s="356"/>
      <c r="T434" s="356"/>
      <c r="U434" s="356"/>
      <c r="V434" s="356"/>
      <c r="W434" s="356"/>
      <c r="X434" s="356"/>
      <c r="Y434" s="356"/>
      <c r="Z434" s="356"/>
      <c r="AA434" s="356"/>
      <c r="AB434" s="356"/>
      <c r="AC434" s="356"/>
      <c r="AD434" s="310">
        <f>'Art. 121'!AF422</f>
        <v>2</v>
      </c>
      <c r="AE434" s="94">
        <f t="shared" si="79"/>
        <v>0.32467532467532467</v>
      </c>
      <c r="AF434">
        <f t="shared" si="80"/>
        <v>1</v>
      </c>
      <c r="AG434" s="92">
        <f t="shared" si="81"/>
        <v>1</v>
      </c>
      <c r="AH434" s="95">
        <f t="shared" si="82"/>
        <v>1</v>
      </c>
      <c r="AI434" s="96">
        <f t="shared" si="83"/>
        <v>0.14285714285714285</v>
      </c>
      <c r="AJ434" s="96">
        <f t="shared" si="84"/>
        <v>0.14285714285714285</v>
      </c>
      <c r="AK434" s="96">
        <f t="shared" si="85"/>
        <v>0.32467532467532467</v>
      </c>
    </row>
    <row r="435" spans="1:37" ht="24.9" customHeight="1" x14ac:dyDescent="0.25">
      <c r="A435" s="356" t="s">
        <v>464</v>
      </c>
      <c r="B435" s="356"/>
      <c r="C435" s="356"/>
      <c r="D435" s="356"/>
      <c r="E435" s="356"/>
      <c r="F435" s="356"/>
      <c r="G435" s="356"/>
      <c r="H435" s="356"/>
      <c r="I435" s="356"/>
      <c r="J435" s="356"/>
      <c r="K435" s="356"/>
      <c r="L435" s="356"/>
      <c r="M435" s="356"/>
      <c r="N435" s="356"/>
      <c r="O435" s="356"/>
      <c r="P435" s="356"/>
      <c r="Q435" s="356"/>
      <c r="R435" s="356"/>
      <c r="S435" s="356"/>
      <c r="T435" s="356"/>
      <c r="U435" s="356"/>
      <c r="V435" s="356"/>
      <c r="W435" s="356"/>
      <c r="X435" s="356"/>
      <c r="Y435" s="356"/>
      <c r="Z435" s="356"/>
      <c r="AA435" s="356"/>
      <c r="AB435" s="356"/>
      <c r="AC435" s="356"/>
      <c r="AD435" s="310">
        <f>'Art. 121'!AF423</f>
        <v>2</v>
      </c>
      <c r="AE435" s="94">
        <f t="shared" si="79"/>
        <v>0.32467532467532467</v>
      </c>
      <c r="AF435">
        <f t="shared" si="80"/>
        <v>1</v>
      </c>
      <c r="AG435" s="92">
        <f t="shared" si="81"/>
        <v>1</v>
      </c>
      <c r="AH435" s="95">
        <f t="shared" si="82"/>
        <v>1</v>
      </c>
      <c r="AI435" s="96">
        <f t="shared" si="83"/>
        <v>0.14285714285714285</v>
      </c>
      <c r="AJ435" s="96">
        <f t="shared" si="84"/>
        <v>0.14285714285714285</v>
      </c>
      <c r="AK435" s="96">
        <f t="shared" si="85"/>
        <v>0.32467532467532467</v>
      </c>
    </row>
    <row r="436" spans="1:37" ht="24.9" customHeight="1" x14ac:dyDescent="0.25">
      <c r="A436" s="356" t="s">
        <v>465</v>
      </c>
      <c r="B436" s="356"/>
      <c r="C436" s="356"/>
      <c r="D436" s="356"/>
      <c r="E436" s="356"/>
      <c r="F436" s="356"/>
      <c r="G436" s="356"/>
      <c r="H436" s="356"/>
      <c r="I436" s="356"/>
      <c r="J436" s="356"/>
      <c r="K436" s="356"/>
      <c r="L436" s="356"/>
      <c r="M436" s="356"/>
      <c r="N436" s="356"/>
      <c r="O436" s="356"/>
      <c r="P436" s="356"/>
      <c r="Q436" s="356"/>
      <c r="R436" s="356"/>
      <c r="S436" s="356"/>
      <c r="T436" s="356"/>
      <c r="U436" s="356"/>
      <c r="V436" s="356"/>
      <c r="W436" s="356"/>
      <c r="X436" s="356"/>
      <c r="Y436" s="356"/>
      <c r="Z436" s="356"/>
      <c r="AA436" s="356"/>
      <c r="AB436" s="356"/>
      <c r="AC436" s="356"/>
      <c r="AD436" s="310">
        <f>'Art. 121'!AF424</f>
        <v>2</v>
      </c>
      <c r="AE436" s="94">
        <f t="shared" si="79"/>
        <v>0.32467532467532467</v>
      </c>
      <c r="AF436">
        <f t="shared" si="80"/>
        <v>1</v>
      </c>
      <c r="AG436" s="92">
        <f t="shared" si="81"/>
        <v>1</v>
      </c>
      <c r="AH436" s="95">
        <f t="shared" si="82"/>
        <v>1</v>
      </c>
      <c r="AI436" s="96">
        <f t="shared" si="83"/>
        <v>0.14285714285714285</v>
      </c>
      <c r="AJ436" s="96">
        <f t="shared" si="84"/>
        <v>0.14285714285714285</v>
      </c>
      <c r="AK436" s="96">
        <f t="shared" si="85"/>
        <v>0.32467532467532467</v>
      </c>
    </row>
    <row r="437" spans="1:37" ht="24.9" customHeight="1" x14ac:dyDescent="0.25">
      <c r="A437" s="356" t="s">
        <v>466</v>
      </c>
      <c r="B437" s="356"/>
      <c r="C437" s="356"/>
      <c r="D437" s="356"/>
      <c r="E437" s="356"/>
      <c r="F437" s="356"/>
      <c r="G437" s="356"/>
      <c r="H437" s="356"/>
      <c r="I437" s="356"/>
      <c r="J437" s="356"/>
      <c r="K437" s="356"/>
      <c r="L437" s="356"/>
      <c r="M437" s="356"/>
      <c r="N437" s="356"/>
      <c r="O437" s="356"/>
      <c r="P437" s="356"/>
      <c r="Q437" s="356"/>
      <c r="R437" s="356"/>
      <c r="S437" s="356"/>
      <c r="T437" s="356"/>
      <c r="U437" s="356"/>
      <c r="V437" s="356"/>
      <c r="W437" s="356"/>
      <c r="X437" s="356"/>
      <c r="Y437" s="356"/>
      <c r="Z437" s="356"/>
      <c r="AA437" s="356"/>
      <c r="AB437" s="356"/>
      <c r="AC437" s="356"/>
      <c r="AD437" s="310">
        <f>'Art. 121'!AF425</f>
        <v>2</v>
      </c>
      <c r="AE437" s="94">
        <f t="shared" si="79"/>
        <v>0.32467532467532467</v>
      </c>
      <c r="AF437">
        <f t="shared" si="80"/>
        <v>1</v>
      </c>
      <c r="AG437" s="92">
        <f t="shared" si="81"/>
        <v>1</v>
      </c>
      <c r="AH437" s="95">
        <f t="shared" si="82"/>
        <v>1</v>
      </c>
      <c r="AI437" s="96">
        <f t="shared" si="83"/>
        <v>0.14285714285714285</v>
      </c>
      <c r="AJ437" s="96">
        <f t="shared" si="84"/>
        <v>0.14285714285714285</v>
      </c>
      <c r="AK437" s="96">
        <f t="shared" si="85"/>
        <v>0.32467532467532467</v>
      </c>
    </row>
    <row r="438" spans="1:37" ht="24.9" customHeight="1" x14ac:dyDescent="0.25">
      <c r="A438" s="356" t="s">
        <v>467</v>
      </c>
      <c r="B438" s="356"/>
      <c r="C438" s="356"/>
      <c r="D438" s="356"/>
      <c r="E438" s="356"/>
      <c r="F438" s="356"/>
      <c r="G438" s="356"/>
      <c r="H438" s="356"/>
      <c r="I438" s="356"/>
      <c r="J438" s="356"/>
      <c r="K438" s="356"/>
      <c r="L438" s="356"/>
      <c r="M438" s="356"/>
      <c r="N438" s="356"/>
      <c r="O438" s="356"/>
      <c r="P438" s="356"/>
      <c r="Q438" s="356"/>
      <c r="R438" s="356"/>
      <c r="S438" s="356"/>
      <c r="T438" s="356"/>
      <c r="U438" s="356"/>
      <c r="V438" s="356"/>
      <c r="W438" s="356"/>
      <c r="X438" s="356"/>
      <c r="Y438" s="356"/>
      <c r="Z438" s="356"/>
      <c r="AA438" s="356"/>
      <c r="AB438" s="356"/>
      <c r="AC438" s="356"/>
      <c r="AD438" s="310">
        <f>'Art. 121'!AF426</f>
        <v>2</v>
      </c>
      <c r="AE438" s="94">
        <f t="shared" si="79"/>
        <v>0.32467532467532467</v>
      </c>
      <c r="AF438">
        <f t="shared" si="80"/>
        <v>1</v>
      </c>
      <c r="AG438" s="92">
        <f t="shared" si="81"/>
        <v>1</v>
      </c>
      <c r="AH438" s="95">
        <f t="shared" si="82"/>
        <v>1</v>
      </c>
      <c r="AI438" s="96">
        <f t="shared" si="83"/>
        <v>0.14285714285714285</v>
      </c>
      <c r="AJ438" s="96">
        <f t="shared" si="84"/>
        <v>0.14285714285714285</v>
      </c>
      <c r="AK438" s="96">
        <f t="shared" si="85"/>
        <v>0.32467532467532467</v>
      </c>
    </row>
    <row r="439" spans="1:37" ht="24.9" customHeight="1" x14ac:dyDescent="0.25">
      <c r="A439" s="356" t="s">
        <v>468</v>
      </c>
      <c r="B439" s="356"/>
      <c r="C439" s="356"/>
      <c r="D439" s="356"/>
      <c r="E439" s="356"/>
      <c r="F439" s="356"/>
      <c r="G439" s="356"/>
      <c r="H439" s="356"/>
      <c r="I439" s="356"/>
      <c r="J439" s="356"/>
      <c r="K439" s="356"/>
      <c r="L439" s="356"/>
      <c r="M439" s="356"/>
      <c r="N439" s="356"/>
      <c r="O439" s="356"/>
      <c r="P439" s="356"/>
      <c r="Q439" s="356"/>
      <c r="R439" s="356"/>
      <c r="S439" s="356"/>
      <c r="T439" s="356"/>
      <c r="U439" s="356"/>
      <c r="V439" s="356"/>
      <c r="W439" s="356"/>
      <c r="X439" s="356"/>
      <c r="Y439" s="356"/>
      <c r="Z439" s="356"/>
      <c r="AA439" s="356"/>
      <c r="AB439" s="356"/>
      <c r="AC439" s="356"/>
      <c r="AD439" s="310">
        <f>'Art. 121'!AF427</f>
        <v>2</v>
      </c>
      <c r="AE439" s="94">
        <f t="shared" si="79"/>
        <v>0.32467532467532467</v>
      </c>
      <c r="AF439">
        <f t="shared" si="80"/>
        <v>1</v>
      </c>
      <c r="AG439" s="92">
        <f t="shared" si="81"/>
        <v>1</v>
      </c>
      <c r="AH439" s="95">
        <f t="shared" si="82"/>
        <v>1</v>
      </c>
      <c r="AI439" s="96">
        <f t="shared" si="83"/>
        <v>0.14285714285714285</v>
      </c>
      <c r="AJ439" s="96">
        <f t="shared" si="84"/>
        <v>0.14285714285714285</v>
      </c>
      <c r="AK439" s="96">
        <f t="shared" si="85"/>
        <v>0.32467532467532467</v>
      </c>
    </row>
    <row r="440" spans="1:37" ht="24.9" customHeight="1" x14ac:dyDescent="0.25">
      <c r="A440" s="356" t="s">
        <v>469</v>
      </c>
      <c r="B440" s="356"/>
      <c r="C440" s="356"/>
      <c r="D440" s="356"/>
      <c r="E440" s="356"/>
      <c r="F440" s="356"/>
      <c r="G440" s="356"/>
      <c r="H440" s="356"/>
      <c r="I440" s="356"/>
      <c r="J440" s="356"/>
      <c r="K440" s="356"/>
      <c r="L440" s="356"/>
      <c r="M440" s="356"/>
      <c r="N440" s="356"/>
      <c r="O440" s="356"/>
      <c r="P440" s="356"/>
      <c r="Q440" s="356"/>
      <c r="R440" s="356"/>
      <c r="S440" s="356"/>
      <c r="T440" s="356"/>
      <c r="U440" s="356"/>
      <c r="V440" s="356"/>
      <c r="W440" s="356"/>
      <c r="X440" s="356"/>
      <c r="Y440" s="356"/>
      <c r="Z440" s="356"/>
      <c r="AA440" s="356"/>
      <c r="AB440" s="356"/>
      <c r="AC440" s="356"/>
      <c r="AD440" s="310">
        <f>'Art. 121'!AF428</f>
        <v>0</v>
      </c>
      <c r="AE440" s="94">
        <f t="shared" si="79"/>
        <v>0</v>
      </c>
      <c r="AF440">
        <f t="shared" si="80"/>
        <v>0</v>
      </c>
      <c r="AG440" s="92">
        <f t="shared" si="81"/>
        <v>1</v>
      </c>
      <c r="AH440" s="95">
        <f t="shared" si="82"/>
        <v>0</v>
      </c>
      <c r="AI440" s="96">
        <f t="shared" si="83"/>
        <v>0.14285714285714285</v>
      </c>
      <c r="AJ440" s="96">
        <f t="shared" si="84"/>
        <v>0</v>
      </c>
      <c r="AK440" s="96">
        <f t="shared" si="85"/>
        <v>0</v>
      </c>
    </row>
    <row r="441" spans="1:37" ht="24.9" customHeight="1" x14ac:dyDescent="0.25">
      <c r="A441" s="383" t="s">
        <v>1718</v>
      </c>
      <c r="B441" s="383"/>
      <c r="C441" s="383"/>
      <c r="D441" s="383"/>
      <c r="E441" s="383"/>
      <c r="F441" s="383"/>
      <c r="G441" s="383"/>
      <c r="H441" s="383"/>
      <c r="I441" s="383"/>
      <c r="J441" s="383"/>
      <c r="K441" s="383"/>
      <c r="L441" s="383"/>
      <c r="M441" s="383"/>
      <c r="N441" s="383"/>
      <c r="O441" s="383"/>
      <c r="P441" s="383"/>
      <c r="Q441" s="383"/>
      <c r="R441" s="383"/>
      <c r="S441" s="383"/>
      <c r="T441" s="383"/>
      <c r="U441" s="383"/>
      <c r="V441" s="383"/>
      <c r="W441" s="383"/>
      <c r="X441" s="383"/>
      <c r="Y441" s="383"/>
      <c r="Z441" s="383"/>
      <c r="AA441" s="383"/>
      <c r="AB441" s="383"/>
      <c r="AC441" s="383"/>
      <c r="AD441" s="383"/>
      <c r="AE441" s="94">
        <f>SUM(AE434:AE440)</f>
        <v>1.948051948051948</v>
      </c>
      <c r="AF441" s="61"/>
      <c r="AG441" s="97">
        <f>SUM(AG427:AG440)</f>
        <v>14</v>
      </c>
      <c r="AH441" s="98"/>
      <c r="AI441" s="99"/>
      <c r="AJ441" s="99"/>
      <c r="AK441" s="99"/>
    </row>
    <row r="442" spans="1:37" ht="24.9" customHeight="1" x14ac:dyDescent="0.25">
      <c r="A442" s="384" t="s">
        <v>1719</v>
      </c>
      <c r="B442" s="384"/>
      <c r="C442" s="384"/>
      <c r="D442" s="384"/>
      <c r="E442" s="384"/>
      <c r="F442" s="384"/>
      <c r="G442" s="384"/>
      <c r="H442" s="384"/>
      <c r="I442" s="384"/>
      <c r="J442" s="384"/>
      <c r="K442" s="384"/>
      <c r="L442" s="384"/>
      <c r="M442" s="384"/>
      <c r="N442" s="384"/>
      <c r="O442" s="384"/>
      <c r="P442" s="384"/>
      <c r="Q442" s="384"/>
      <c r="R442" s="384"/>
      <c r="S442" s="384"/>
      <c r="T442" s="384"/>
      <c r="U442" s="384"/>
      <c r="V442" s="384"/>
      <c r="W442" s="384"/>
      <c r="X442" s="384"/>
      <c r="Y442" s="384"/>
      <c r="Z442" s="384"/>
      <c r="AA442" s="384"/>
      <c r="AB442" s="384"/>
      <c r="AC442" s="384"/>
      <c r="AD442" s="384"/>
      <c r="AE442" s="94">
        <f>AE441/$AE$23*100</f>
        <v>85.714285714285708</v>
      </c>
      <c r="AF442" s="61"/>
      <c r="AG442" s="97"/>
      <c r="AH442" s="98"/>
      <c r="AI442" s="99"/>
      <c r="AJ442" s="99"/>
      <c r="AK442" s="99"/>
    </row>
    <row r="443" spans="1:37" ht="24.9" customHeight="1" x14ac:dyDescent="0.25">
      <c r="A443" s="73"/>
      <c r="B443" s="73"/>
      <c r="C443" s="73"/>
      <c r="D443" s="73"/>
      <c r="E443" s="73"/>
      <c r="F443" s="73"/>
      <c r="G443" s="73"/>
      <c r="H443" s="73"/>
      <c r="I443" s="73"/>
      <c r="J443" s="73"/>
      <c r="K443" s="73"/>
      <c r="L443" s="73"/>
      <c r="M443" s="73"/>
      <c r="N443" s="73"/>
      <c r="O443" s="73"/>
      <c r="P443" s="73"/>
      <c r="Q443" s="100"/>
      <c r="R443" s="73"/>
      <c r="S443" s="73"/>
      <c r="T443" s="73"/>
      <c r="U443" s="73"/>
      <c r="V443" s="73"/>
      <c r="W443" s="73"/>
      <c r="X443" s="73"/>
      <c r="Y443" s="73"/>
      <c r="Z443" s="73"/>
      <c r="AA443" s="73"/>
      <c r="AB443" s="73"/>
      <c r="AC443" s="73"/>
      <c r="AD443" s="101"/>
      <c r="AE443" s="101"/>
    </row>
    <row r="444" spans="1:37" ht="24.9" customHeight="1" x14ac:dyDescent="0.25">
      <c r="A444" s="391" t="s">
        <v>198</v>
      </c>
      <c r="B444" s="391"/>
      <c r="C444" s="391"/>
      <c r="D444" s="391"/>
      <c r="E444" s="391"/>
      <c r="F444" s="391"/>
      <c r="G444" s="391"/>
      <c r="H444" s="391"/>
      <c r="I444" s="391"/>
      <c r="J444" s="391"/>
      <c r="K444" s="391"/>
      <c r="L444" s="391"/>
      <c r="M444" s="391"/>
      <c r="N444" s="391"/>
      <c r="O444" s="391"/>
      <c r="P444" s="391"/>
      <c r="Q444" s="391"/>
      <c r="R444" s="391"/>
      <c r="S444" s="391"/>
      <c r="T444" s="391"/>
      <c r="U444" s="391"/>
      <c r="V444" s="391"/>
      <c r="W444" s="391"/>
      <c r="X444" s="391"/>
      <c r="Y444" s="391"/>
      <c r="Z444" s="391"/>
      <c r="AA444" s="391"/>
      <c r="AB444" s="391"/>
      <c r="AC444" s="391"/>
      <c r="AD444" s="112" t="s">
        <v>187</v>
      </c>
      <c r="AE444" s="113" t="s">
        <v>7</v>
      </c>
      <c r="AF444" s="92" t="s">
        <v>1666</v>
      </c>
      <c r="AG444" s="92" t="s">
        <v>1667</v>
      </c>
      <c r="AH444" s="92" t="s">
        <v>1668</v>
      </c>
      <c r="AI444" s="93" t="s">
        <v>1669</v>
      </c>
      <c r="AJ444" s="92"/>
      <c r="AK444" s="93" t="s">
        <v>1670</v>
      </c>
    </row>
    <row r="445" spans="1:37" ht="24.9" customHeight="1" x14ac:dyDescent="0.25">
      <c r="A445" s="356" t="s">
        <v>470</v>
      </c>
      <c r="B445" s="356"/>
      <c r="C445" s="356"/>
      <c r="D445" s="356"/>
      <c r="E445" s="356"/>
      <c r="F445" s="356"/>
      <c r="G445" s="356"/>
      <c r="H445" s="356"/>
      <c r="I445" s="356"/>
      <c r="J445" s="356"/>
      <c r="K445" s="356"/>
      <c r="L445" s="356"/>
      <c r="M445" s="356"/>
      <c r="N445" s="356"/>
      <c r="O445" s="356"/>
      <c r="P445" s="356"/>
      <c r="Q445" s="356"/>
      <c r="R445" s="356"/>
      <c r="S445" s="356"/>
      <c r="T445" s="356"/>
      <c r="U445" s="356"/>
      <c r="V445" s="356"/>
      <c r="W445" s="356"/>
      <c r="X445" s="356"/>
      <c r="Y445" s="356"/>
      <c r="Z445" s="356"/>
      <c r="AA445" s="356"/>
      <c r="AB445" s="356"/>
      <c r="AC445" s="356"/>
      <c r="AD445" s="310">
        <f>'Art. 121'!AF431</f>
        <v>2</v>
      </c>
      <c r="AE445" s="94">
        <f>IF(AG445=1,AK445,AG445)</f>
        <v>0.32467532467532467</v>
      </c>
      <c r="AF445">
        <f>AD445/2</f>
        <v>1</v>
      </c>
      <c r="AG445" s="92">
        <f>IF(AND(AF445&gt;=0,AF445&lt;=1),1,"No aplica")</f>
        <v>1</v>
      </c>
      <c r="AH445" s="95">
        <f>AD445/(AG445*2)</f>
        <v>1</v>
      </c>
      <c r="AI445" s="96">
        <f>IF(AG445=1,AG445/$AG$32,"No aplica")</f>
        <v>0.14285714285714285</v>
      </c>
      <c r="AJ445" s="96">
        <f>AF445*AI445</f>
        <v>0.14285714285714285</v>
      </c>
      <c r="AK445" s="96">
        <f>AJ445*$AE$23</f>
        <v>0.32467532467532467</v>
      </c>
    </row>
    <row r="446" spans="1:37" ht="24.9" customHeight="1" x14ac:dyDescent="0.25">
      <c r="A446" s="356" t="s">
        <v>471</v>
      </c>
      <c r="B446" s="356"/>
      <c r="C446" s="356"/>
      <c r="D446" s="356"/>
      <c r="E446" s="356"/>
      <c r="F446" s="356"/>
      <c r="G446" s="356"/>
      <c r="H446" s="356"/>
      <c r="I446" s="356"/>
      <c r="J446" s="356"/>
      <c r="K446" s="356"/>
      <c r="L446" s="356"/>
      <c r="M446" s="356"/>
      <c r="N446" s="356"/>
      <c r="O446" s="356"/>
      <c r="P446" s="356"/>
      <c r="Q446" s="356"/>
      <c r="R446" s="356"/>
      <c r="S446" s="356"/>
      <c r="T446" s="356"/>
      <c r="U446" s="356"/>
      <c r="V446" s="356"/>
      <c r="W446" s="356"/>
      <c r="X446" s="356"/>
      <c r="Y446" s="356"/>
      <c r="Z446" s="356"/>
      <c r="AA446" s="356"/>
      <c r="AB446" s="356"/>
      <c r="AC446" s="356"/>
      <c r="AD446" s="310">
        <f>'Art. 121'!AF432</f>
        <v>2</v>
      </c>
      <c r="AE446" s="94">
        <f>IF(AG446=1,AK446,AG446)</f>
        <v>0.32467532467532467</v>
      </c>
      <c r="AF446">
        <f>AD446/2</f>
        <v>1</v>
      </c>
      <c r="AG446" s="92">
        <f>IF(AND(AF446&gt;=0,AF446&lt;=1),1,"No aplica")</f>
        <v>1</v>
      </c>
      <c r="AH446" s="95">
        <f>AD446/(AG446*2)</f>
        <v>1</v>
      </c>
      <c r="AI446" s="96">
        <f>IF(AG446=1,AG446/$AG$32,"No aplica")</f>
        <v>0.14285714285714285</v>
      </c>
      <c r="AJ446" s="96">
        <f>AF446*AI446</f>
        <v>0.14285714285714285</v>
      </c>
      <c r="AK446" s="96">
        <f>AJ446*$AE$23</f>
        <v>0.32467532467532467</v>
      </c>
    </row>
    <row r="447" spans="1:37" ht="24.9" customHeight="1" x14ac:dyDescent="0.25">
      <c r="A447" s="356" t="s">
        <v>472</v>
      </c>
      <c r="B447" s="356"/>
      <c r="C447" s="356"/>
      <c r="D447" s="356"/>
      <c r="E447" s="356"/>
      <c r="F447" s="356"/>
      <c r="G447" s="356"/>
      <c r="H447" s="356"/>
      <c r="I447" s="356"/>
      <c r="J447" s="356"/>
      <c r="K447" s="356"/>
      <c r="L447" s="356"/>
      <c r="M447" s="356"/>
      <c r="N447" s="356"/>
      <c r="O447" s="356"/>
      <c r="P447" s="356"/>
      <c r="Q447" s="356"/>
      <c r="R447" s="356"/>
      <c r="S447" s="356"/>
      <c r="T447" s="356"/>
      <c r="U447" s="356"/>
      <c r="V447" s="356"/>
      <c r="W447" s="356"/>
      <c r="X447" s="356"/>
      <c r="Y447" s="356"/>
      <c r="Z447" s="356"/>
      <c r="AA447" s="356"/>
      <c r="AB447" s="356"/>
      <c r="AC447" s="356"/>
      <c r="AD447" s="310">
        <f>'Art. 121'!AF433</f>
        <v>2</v>
      </c>
      <c r="AE447" s="94">
        <f>IF(AG447=1,AK447,AG447)</f>
        <v>0.32467532467532467</v>
      </c>
      <c r="AF447">
        <f>AD447/2</f>
        <v>1</v>
      </c>
      <c r="AG447" s="92">
        <f>IF(AND(AF447&gt;=0,AF447&lt;=1),1,"No aplica")</f>
        <v>1</v>
      </c>
      <c r="AH447" s="95">
        <f>AD447/(AG447*2)</f>
        <v>1</v>
      </c>
      <c r="AI447" s="96">
        <f>IF(AG447=1,AG447/$AG$32,"No aplica")</f>
        <v>0.14285714285714285</v>
      </c>
      <c r="AJ447" s="96">
        <f>AF447*AI447</f>
        <v>0.14285714285714285</v>
      </c>
      <c r="AK447" s="96">
        <f>AJ447*$AE$23</f>
        <v>0.32467532467532467</v>
      </c>
    </row>
    <row r="448" spans="1:37" ht="24.9" customHeight="1" x14ac:dyDescent="0.25">
      <c r="A448" s="356" t="s">
        <v>473</v>
      </c>
      <c r="B448" s="356"/>
      <c r="C448" s="356"/>
      <c r="D448" s="356"/>
      <c r="E448" s="356"/>
      <c r="F448" s="356"/>
      <c r="G448" s="356"/>
      <c r="H448" s="356"/>
      <c r="I448" s="356"/>
      <c r="J448" s="356"/>
      <c r="K448" s="356"/>
      <c r="L448" s="356"/>
      <c r="M448" s="356"/>
      <c r="N448" s="356"/>
      <c r="O448" s="356"/>
      <c r="P448" s="356"/>
      <c r="Q448" s="356"/>
      <c r="R448" s="356"/>
      <c r="S448" s="356"/>
      <c r="T448" s="356"/>
      <c r="U448" s="356"/>
      <c r="V448" s="356"/>
      <c r="W448" s="356"/>
      <c r="X448" s="356"/>
      <c r="Y448" s="356"/>
      <c r="Z448" s="356"/>
      <c r="AA448" s="356"/>
      <c r="AB448" s="356"/>
      <c r="AC448" s="356"/>
      <c r="AD448" s="310">
        <f>'Art. 121'!AF434</f>
        <v>2</v>
      </c>
      <c r="AE448" s="94">
        <f>IF(AG448=1,AK448,AG448)</f>
        <v>0.32467532467532467</v>
      </c>
      <c r="AF448">
        <f>AD448/2</f>
        <v>1</v>
      </c>
      <c r="AG448" s="92">
        <f>IF(AND(AF448&gt;=0,AF448&lt;=1),1,"No aplica")</f>
        <v>1</v>
      </c>
      <c r="AH448" s="95">
        <f>AD448/(AG448*2)</f>
        <v>1</v>
      </c>
      <c r="AI448" s="96">
        <f>IF(AG448=1,AG448/$AG$32,"No aplica")</f>
        <v>0.14285714285714285</v>
      </c>
      <c r="AJ448" s="96">
        <f>AF448*AI448</f>
        <v>0.14285714285714285</v>
      </c>
      <c r="AK448" s="96">
        <f>AJ448*$AE$23</f>
        <v>0.32467532467532467</v>
      </c>
    </row>
    <row r="449" spans="1:37" ht="24.9" customHeight="1" x14ac:dyDescent="0.25">
      <c r="A449" s="356" t="s">
        <v>474</v>
      </c>
      <c r="B449" s="356"/>
      <c r="C449" s="356"/>
      <c r="D449" s="356"/>
      <c r="E449" s="356"/>
      <c r="F449" s="356"/>
      <c r="G449" s="356"/>
      <c r="H449" s="356"/>
      <c r="I449" s="356"/>
      <c r="J449" s="356"/>
      <c r="K449" s="356"/>
      <c r="L449" s="356"/>
      <c r="M449" s="356"/>
      <c r="N449" s="356"/>
      <c r="O449" s="356"/>
      <c r="P449" s="356"/>
      <c r="Q449" s="356"/>
      <c r="R449" s="356"/>
      <c r="S449" s="356"/>
      <c r="T449" s="356"/>
      <c r="U449" s="356"/>
      <c r="V449" s="356"/>
      <c r="W449" s="356"/>
      <c r="X449" s="356"/>
      <c r="Y449" s="356"/>
      <c r="Z449" s="356"/>
      <c r="AA449" s="356"/>
      <c r="AB449" s="356"/>
      <c r="AC449" s="356"/>
      <c r="AD449" s="310">
        <f>'Art. 121'!AF435</f>
        <v>2</v>
      </c>
      <c r="AE449" s="94">
        <f>IF(AG449=1,AK449,AG449)</f>
        <v>0.32467532467532467</v>
      </c>
      <c r="AF449">
        <f>AD449/2</f>
        <v>1</v>
      </c>
      <c r="AG449" s="92">
        <f>IF(AND(AF449&gt;=0,AF449&lt;=1),1,"No aplica")</f>
        <v>1</v>
      </c>
      <c r="AH449" s="95">
        <f>AD449/(AG449*2)</f>
        <v>1</v>
      </c>
      <c r="AI449" s="96">
        <f>IF(AG449=1,AG449/$AG$32,"No aplica")</f>
        <v>0.14285714285714285</v>
      </c>
      <c r="AJ449" s="96">
        <f>AF449*AI449</f>
        <v>0.14285714285714285</v>
      </c>
      <c r="AK449" s="96">
        <f>AJ449*$AE$23</f>
        <v>0.32467532467532467</v>
      </c>
    </row>
    <row r="450" spans="1:37" ht="24.9" customHeight="1" x14ac:dyDescent="0.25">
      <c r="A450" s="383" t="s">
        <v>1720</v>
      </c>
      <c r="B450" s="383"/>
      <c r="C450" s="383"/>
      <c r="D450" s="383"/>
      <c r="E450" s="383"/>
      <c r="F450" s="383"/>
      <c r="G450" s="383"/>
      <c r="H450" s="383"/>
      <c r="I450" s="383"/>
      <c r="J450" s="383"/>
      <c r="K450" s="383"/>
      <c r="L450" s="383"/>
      <c r="M450" s="383"/>
      <c r="N450" s="383"/>
      <c r="O450" s="383"/>
      <c r="P450" s="383"/>
      <c r="Q450" s="383"/>
      <c r="R450" s="383"/>
      <c r="S450" s="383"/>
      <c r="T450" s="383"/>
      <c r="U450" s="383"/>
      <c r="V450" s="383"/>
      <c r="W450" s="383"/>
      <c r="X450" s="383"/>
      <c r="Y450" s="383"/>
      <c r="Z450" s="383"/>
      <c r="AA450" s="383"/>
      <c r="AB450" s="383"/>
      <c r="AC450" s="383"/>
      <c r="AD450" s="383"/>
      <c r="AE450" s="94">
        <f>SUM(AE443:AE449)</f>
        <v>1.6233766233766234</v>
      </c>
      <c r="AF450" s="61"/>
      <c r="AG450" s="97">
        <f>SUM(AG445:AG449)</f>
        <v>5</v>
      </c>
      <c r="AH450" s="98"/>
      <c r="AI450" s="99"/>
      <c r="AJ450" s="99"/>
      <c r="AK450" s="99"/>
    </row>
    <row r="451" spans="1:37" ht="24.9" customHeight="1" x14ac:dyDescent="0.25">
      <c r="A451" s="384" t="s">
        <v>1721</v>
      </c>
      <c r="B451" s="384"/>
      <c r="C451" s="384"/>
      <c r="D451" s="384"/>
      <c r="E451" s="384"/>
      <c r="F451" s="384"/>
      <c r="G451" s="384"/>
      <c r="H451" s="384"/>
      <c r="I451" s="384"/>
      <c r="J451" s="384"/>
      <c r="K451" s="384"/>
      <c r="L451" s="384"/>
      <c r="M451" s="384"/>
      <c r="N451" s="384"/>
      <c r="O451" s="384"/>
      <c r="P451" s="384"/>
      <c r="Q451" s="384"/>
      <c r="R451" s="384"/>
      <c r="S451" s="384"/>
      <c r="T451" s="384"/>
      <c r="U451" s="384"/>
      <c r="V451" s="384"/>
      <c r="W451" s="384"/>
      <c r="X451" s="384"/>
      <c r="Y451" s="384"/>
      <c r="Z451" s="384"/>
      <c r="AA451" s="384"/>
      <c r="AB451" s="384"/>
      <c r="AC451" s="384"/>
      <c r="AD451" s="384"/>
      <c r="AE451" s="94">
        <f>AE450/$AE$23*100</f>
        <v>71.428571428571416</v>
      </c>
      <c r="AF451" s="61"/>
      <c r="AG451" s="97"/>
      <c r="AH451" s="98"/>
      <c r="AI451" s="99"/>
      <c r="AJ451" s="99"/>
      <c r="AK451" s="99"/>
    </row>
    <row r="452" spans="1:37" ht="24.9" customHeight="1" x14ac:dyDescent="0.25">
      <c r="A452" s="107"/>
      <c r="B452" s="107"/>
      <c r="C452" s="107"/>
      <c r="D452" s="107"/>
      <c r="E452" s="107"/>
      <c r="F452" s="107"/>
      <c r="G452" s="107"/>
      <c r="H452" s="107"/>
      <c r="I452" s="107"/>
      <c r="J452" s="107"/>
      <c r="K452" s="107"/>
      <c r="L452" s="107"/>
      <c r="M452" s="107"/>
      <c r="N452" s="107"/>
      <c r="O452" s="107"/>
      <c r="P452" s="107"/>
      <c r="Q452" s="100"/>
      <c r="R452" s="107"/>
      <c r="S452" s="107"/>
      <c r="T452" s="107"/>
      <c r="U452" s="107"/>
      <c r="V452" s="107"/>
      <c r="W452" s="107"/>
      <c r="X452" s="107"/>
      <c r="Y452" s="107"/>
      <c r="Z452" s="107"/>
      <c r="AA452" s="107"/>
      <c r="AB452" s="107"/>
      <c r="AC452" s="107"/>
      <c r="AD452" s="101"/>
      <c r="AE452" s="101"/>
    </row>
    <row r="453" spans="1:37" ht="24.9" customHeight="1" x14ac:dyDescent="0.25">
      <c r="A453" s="107"/>
      <c r="B453" s="107"/>
      <c r="C453" s="107"/>
      <c r="D453" s="107"/>
      <c r="E453" s="107"/>
      <c r="F453" s="107"/>
      <c r="G453" s="107"/>
      <c r="H453" s="107"/>
      <c r="I453" s="107"/>
      <c r="J453" s="107"/>
      <c r="K453" s="107"/>
      <c r="L453" s="107"/>
      <c r="M453" s="107"/>
      <c r="N453" s="107"/>
      <c r="O453" s="107"/>
      <c r="P453" s="107"/>
      <c r="Q453" s="100"/>
      <c r="R453" s="107"/>
      <c r="S453" s="107"/>
      <c r="T453" s="107"/>
      <c r="U453" s="107"/>
      <c r="V453" s="107"/>
      <c r="W453" s="107"/>
      <c r="X453" s="107"/>
      <c r="Y453" s="107"/>
      <c r="Z453" s="107"/>
      <c r="AA453" s="107"/>
      <c r="AB453" s="107"/>
      <c r="AC453" s="107"/>
      <c r="AD453" s="101"/>
      <c r="AE453" s="101"/>
    </row>
    <row r="454" spans="1:37" ht="24.9" customHeight="1" x14ac:dyDescent="0.25">
      <c r="A454" s="390" t="s">
        <v>475</v>
      </c>
      <c r="B454" s="390"/>
      <c r="C454" s="390"/>
      <c r="D454" s="390"/>
      <c r="E454" s="390"/>
      <c r="F454" s="390"/>
      <c r="G454" s="390"/>
      <c r="H454" s="390"/>
      <c r="I454" s="390"/>
      <c r="J454" s="390"/>
      <c r="K454" s="390"/>
      <c r="L454" s="390"/>
      <c r="M454" s="390"/>
      <c r="N454" s="390"/>
      <c r="O454" s="390"/>
      <c r="P454" s="390"/>
      <c r="Q454" s="390"/>
      <c r="R454" s="390"/>
      <c r="S454" s="390"/>
      <c r="T454" s="390"/>
      <c r="U454" s="390"/>
      <c r="V454" s="390"/>
      <c r="W454" s="390"/>
      <c r="X454" s="390"/>
      <c r="Y454" s="390"/>
      <c r="Z454" s="390"/>
      <c r="AA454" s="390"/>
      <c r="AB454" s="390"/>
      <c r="AC454" s="390"/>
      <c r="AD454" s="88"/>
      <c r="AE454" s="88"/>
    </row>
    <row r="455" spans="1:37" ht="24.9" customHeight="1" x14ac:dyDescent="0.25">
      <c r="A455" s="109"/>
      <c r="B455" s="110"/>
      <c r="C455" s="110"/>
      <c r="D455" s="110"/>
      <c r="E455" s="110"/>
      <c r="F455" s="110"/>
      <c r="G455" s="110"/>
      <c r="H455" s="110"/>
      <c r="I455" s="110"/>
      <c r="J455" s="110"/>
      <c r="K455" s="110"/>
      <c r="L455" s="110"/>
      <c r="M455" s="110"/>
      <c r="N455" s="110"/>
      <c r="O455" s="110"/>
      <c r="P455" s="110"/>
      <c r="Q455" s="111"/>
      <c r="R455" s="110"/>
      <c r="S455" s="110"/>
      <c r="T455" s="110"/>
      <c r="U455" s="110"/>
      <c r="V455" s="110"/>
      <c r="W455" s="110"/>
      <c r="X455" s="110"/>
      <c r="Y455" s="110"/>
      <c r="Z455" s="110"/>
      <c r="AA455" s="110"/>
      <c r="AB455" s="110"/>
      <c r="AC455" s="110"/>
      <c r="AD455" s="89"/>
      <c r="AE455" s="89"/>
    </row>
    <row r="456" spans="1:37" ht="24.9" customHeight="1" x14ac:dyDescent="0.25">
      <c r="A456" s="73"/>
      <c r="B456" s="73"/>
      <c r="C456" s="73"/>
      <c r="D456" s="73"/>
      <c r="E456" s="73"/>
      <c r="F456" s="73"/>
      <c r="G456" s="73"/>
      <c r="H456" s="73"/>
      <c r="I456" s="73"/>
      <c r="J456" s="73"/>
      <c r="K456" s="73"/>
      <c r="L456" s="73"/>
      <c r="M456" s="73"/>
      <c r="N456" s="73"/>
      <c r="O456" s="73"/>
      <c r="P456" s="73"/>
      <c r="Q456" s="100"/>
      <c r="R456" s="73"/>
      <c r="S456" s="73"/>
      <c r="T456" s="73"/>
      <c r="U456" s="73"/>
      <c r="V456" s="73"/>
      <c r="W456" s="73"/>
      <c r="X456" s="73"/>
      <c r="Y456" s="73"/>
      <c r="Z456" s="73"/>
      <c r="AA456" s="73"/>
      <c r="AB456" s="73"/>
      <c r="AC456" s="73"/>
      <c r="AD456" s="101"/>
      <c r="AE456" s="101"/>
    </row>
    <row r="457" spans="1:37" ht="24.9" customHeight="1" x14ac:dyDescent="0.25">
      <c r="A457" s="387" t="s">
        <v>163</v>
      </c>
      <c r="B457" s="387"/>
      <c r="C457" s="387"/>
      <c r="D457" s="387"/>
      <c r="E457" s="387"/>
      <c r="F457" s="387"/>
      <c r="G457" s="387"/>
      <c r="H457" s="387"/>
      <c r="I457" s="387"/>
      <c r="J457" s="387"/>
      <c r="K457" s="387"/>
      <c r="L457" s="387"/>
      <c r="M457" s="387"/>
      <c r="N457" s="387"/>
      <c r="O457" s="387"/>
      <c r="P457" s="387"/>
      <c r="Q457" s="387"/>
      <c r="R457" s="387"/>
      <c r="S457" s="387"/>
      <c r="T457" s="387"/>
      <c r="U457" s="387"/>
      <c r="V457" s="387"/>
      <c r="W457" s="387"/>
      <c r="X457" s="387"/>
      <c r="Y457" s="387"/>
      <c r="Z457" s="387"/>
      <c r="AA457" s="387"/>
      <c r="AB457" s="387"/>
      <c r="AC457" s="387"/>
      <c r="AD457" s="66" t="s">
        <v>187</v>
      </c>
      <c r="AE457" s="306" t="s">
        <v>7</v>
      </c>
      <c r="AF457" s="92" t="s">
        <v>1666</v>
      </c>
      <c r="AG457" s="92" t="s">
        <v>1667</v>
      </c>
      <c r="AH457" s="92" t="s">
        <v>1668</v>
      </c>
      <c r="AI457" s="93" t="s">
        <v>1669</v>
      </c>
      <c r="AJ457" s="92"/>
      <c r="AK457" s="93" t="s">
        <v>1670</v>
      </c>
    </row>
    <row r="458" spans="1:37" ht="24.9" customHeight="1" x14ac:dyDescent="0.25">
      <c r="A458" s="356" t="s">
        <v>190</v>
      </c>
      <c r="B458" s="356"/>
      <c r="C458" s="356"/>
      <c r="D458" s="356"/>
      <c r="E458" s="356"/>
      <c r="F458" s="356"/>
      <c r="G458" s="356"/>
      <c r="H458" s="356"/>
      <c r="I458" s="356"/>
      <c r="J458" s="356"/>
      <c r="K458" s="356"/>
      <c r="L458" s="356"/>
      <c r="M458" s="356"/>
      <c r="N458" s="356"/>
      <c r="O458" s="356"/>
      <c r="P458" s="356"/>
      <c r="Q458" s="356"/>
      <c r="R458" s="356"/>
      <c r="S458" s="356"/>
      <c r="T458" s="356"/>
      <c r="U458" s="356"/>
      <c r="V458" s="356"/>
      <c r="W458" s="356"/>
      <c r="X458" s="356"/>
      <c r="Y458" s="356"/>
      <c r="Z458" s="356"/>
      <c r="AA458" s="356"/>
      <c r="AB458" s="356"/>
      <c r="AC458" s="356"/>
      <c r="AD458" s="310">
        <f>'Art. 121'!AF444</f>
        <v>2</v>
      </c>
      <c r="AE458" s="94">
        <f t="shared" ref="AE458:AE469" si="86">IF(AG458=1,AK458,AG458)</f>
        <v>0.32467532467532467</v>
      </c>
      <c r="AF458">
        <f t="shared" ref="AF458:AF469" si="87">AD458/2</f>
        <v>1</v>
      </c>
      <c r="AG458" s="92">
        <f t="shared" ref="AG458:AG469" si="88">IF(AND(AF458&gt;=0,AF458&lt;=1),1,"No aplica")</f>
        <v>1</v>
      </c>
      <c r="AH458" s="95">
        <f t="shared" ref="AH458:AH469" si="89">AD458/(AG458*2)</f>
        <v>1</v>
      </c>
      <c r="AI458" s="96">
        <f t="shared" ref="AI458:AI469" si="90">IF(AG458=1,AG458/$AG$32,"No aplica")</f>
        <v>0.14285714285714285</v>
      </c>
      <c r="AJ458" s="96">
        <f t="shared" ref="AJ458:AJ469" si="91">AF458*AI458</f>
        <v>0.14285714285714285</v>
      </c>
      <c r="AK458" s="96">
        <f t="shared" ref="AK458:AK469" si="92">AJ458*$AE$23</f>
        <v>0.32467532467532467</v>
      </c>
    </row>
    <row r="459" spans="1:37" ht="24.9" customHeight="1" x14ac:dyDescent="0.25">
      <c r="A459" s="356" t="s">
        <v>191</v>
      </c>
      <c r="B459" s="356"/>
      <c r="C459" s="356"/>
      <c r="D459" s="356"/>
      <c r="E459" s="356"/>
      <c r="F459" s="356"/>
      <c r="G459" s="356"/>
      <c r="H459" s="356"/>
      <c r="I459" s="356"/>
      <c r="J459" s="356"/>
      <c r="K459" s="356"/>
      <c r="L459" s="356"/>
      <c r="M459" s="356"/>
      <c r="N459" s="356"/>
      <c r="O459" s="356"/>
      <c r="P459" s="356"/>
      <c r="Q459" s="356"/>
      <c r="R459" s="356"/>
      <c r="S459" s="356"/>
      <c r="T459" s="356"/>
      <c r="U459" s="356"/>
      <c r="V459" s="356"/>
      <c r="W459" s="356"/>
      <c r="X459" s="356"/>
      <c r="Y459" s="356"/>
      <c r="Z459" s="356"/>
      <c r="AA459" s="356"/>
      <c r="AB459" s="356"/>
      <c r="AC459" s="356"/>
      <c r="AD459" s="310">
        <f>'Art. 121'!AF445</f>
        <v>2</v>
      </c>
      <c r="AE459" s="94">
        <f t="shared" si="86"/>
        <v>0.32467532467532467</v>
      </c>
      <c r="AF459">
        <f t="shared" si="87"/>
        <v>1</v>
      </c>
      <c r="AG459" s="92">
        <f t="shared" si="88"/>
        <v>1</v>
      </c>
      <c r="AH459" s="95">
        <f t="shared" si="89"/>
        <v>1</v>
      </c>
      <c r="AI459" s="96">
        <f t="shared" si="90"/>
        <v>0.14285714285714285</v>
      </c>
      <c r="AJ459" s="96">
        <f t="shared" si="91"/>
        <v>0.14285714285714285</v>
      </c>
      <c r="AK459" s="96">
        <f t="shared" si="92"/>
        <v>0.32467532467532467</v>
      </c>
    </row>
    <row r="460" spans="1:37" ht="24.9" customHeight="1" x14ac:dyDescent="0.25">
      <c r="A460" s="356" t="s">
        <v>476</v>
      </c>
      <c r="B460" s="356"/>
      <c r="C460" s="356"/>
      <c r="D460" s="356"/>
      <c r="E460" s="356"/>
      <c r="F460" s="356"/>
      <c r="G460" s="356"/>
      <c r="H460" s="356"/>
      <c r="I460" s="356"/>
      <c r="J460" s="356"/>
      <c r="K460" s="356"/>
      <c r="L460" s="356"/>
      <c r="M460" s="356"/>
      <c r="N460" s="356"/>
      <c r="O460" s="356"/>
      <c r="P460" s="356"/>
      <c r="Q460" s="356"/>
      <c r="R460" s="356"/>
      <c r="S460" s="356"/>
      <c r="T460" s="356"/>
      <c r="U460" s="356"/>
      <c r="V460" s="356"/>
      <c r="W460" s="356"/>
      <c r="X460" s="356"/>
      <c r="Y460" s="356"/>
      <c r="Z460" s="356"/>
      <c r="AA460" s="356"/>
      <c r="AB460" s="356"/>
      <c r="AC460" s="356"/>
      <c r="AD460" s="310">
        <f>'Art. 121'!AF446</f>
        <v>2</v>
      </c>
      <c r="AE460" s="94">
        <f t="shared" si="86"/>
        <v>0.32467532467532467</v>
      </c>
      <c r="AF460">
        <f t="shared" si="87"/>
        <v>1</v>
      </c>
      <c r="AG460" s="92">
        <f t="shared" si="88"/>
        <v>1</v>
      </c>
      <c r="AH460" s="95">
        <f t="shared" si="89"/>
        <v>1</v>
      </c>
      <c r="AI460" s="96">
        <f t="shared" si="90"/>
        <v>0.14285714285714285</v>
      </c>
      <c r="AJ460" s="96">
        <f t="shared" si="91"/>
        <v>0.14285714285714285</v>
      </c>
      <c r="AK460" s="96">
        <f t="shared" si="92"/>
        <v>0.32467532467532467</v>
      </c>
    </row>
    <row r="461" spans="1:37" ht="24.9" customHeight="1" x14ac:dyDescent="0.25">
      <c r="A461" s="356" t="s">
        <v>477</v>
      </c>
      <c r="B461" s="356"/>
      <c r="C461" s="356"/>
      <c r="D461" s="356"/>
      <c r="E461" s="356"/>
      <c r="F461" s="356"/>
      <c r="G461" s="356"/>
      <c r="H461" s="356"/>
      <c r="I461" s="356"/>
      <c r="J461" s="356"/>
      <c r="K461" s="356"/>
      <c r="L461" s="356"/>
      <c r="M461" s="356"/>
      <c r="N461" s="356"/>
      <c r="O461" s="356"/>
      <c r="P461" s="356"/>
      <c r="Q461" s="356"/>
      <c r="R461" s="356"/>
      <c r="S461" s="356"/>
      <c r="T461" s="356"/>
      <c r="U461" s="356"/>
      <c r="V461" s="356"/>
      <c r="W461" s="356"/>
      <c r="X461" s="356"/>
      <c r="Y461" s="356"/>
      <c r="Z461" s="356"/>
      <c r="AA461" s="356"/>
      <c r="AB461" s="356"/>
      <c r="AC461" s="356"/>
      <c r="AD461" s="310">
        <f>'Art. 121'!AF447</f>
        <v>2</v>
      </c>
      <c r="AE461" s="94">
        <f t="shared" si="86"/>
        <v>0.32467532467532467</v>
      </c>
      <c r="AF461">
        <f t="shared" si="87"/>
        <v>1</v>
      </c>
      <c r="AG461" s="92">
        <f t="shared" si="88"/>
        <v>1</v>
      </c>
      <c r="AH461" s="95">
        <f t="shared" si="89"/>
        <v>1</v>
      </c>
      <c r="AI461" s="96">
        <f t="shared" si="90"/>
        <v>0.14285714285714285</v>
      </c>
      <c r="AJ461" s="96">
        <f t="shared" si="91"/>
        <v>0.14285714285714285</v>
      </c>
      <c r="AK461" s="96">
        <f t="shared" si="92"/>
        <v>0.32467532467532467</v>
      </c>
    </row>
    <row r="462" spans="1:37" ht="24.9" customHeight="1" x14ac:dyDescent="0.25">
      <c r="A462" s="356" t="s">
        <v>478</v>
      </c>
      <c r="B462" s="356"/>
      <c r="C462" s="356"/>
      <c r="D462" s="356"/>
      <c r="E462" s="356"/>
      <c r="F462" s="356"/>
      <c r="G462" s="356"/>
      <c r="H462" s="356"/>
      <c r="I462" s="356"/>
      <c r="J462" s="356"/>
      <c r="K462" s="356"/>
      <c r="L462" s="356"/>
      <c r="M462" s="356"/>
      <c r="N462" s="356"/>
      <c r="O462" s="356"/>
      <c r="P462" s="356"/>
      <c r="Q462" s="356"/>
      <c r="R462" s="356"/>
      <c r="S462" s="356"/>
      <c r="T462" s="356"/>
      <c r="U462" s="356"/>
      <c r="V462" s="356"/>
      <c r="W462" s="356"/>
      <c r="X462" s="356"/>
      <c r="Y462" s="356"/>
      <c r="Z462" s="356"/>
      <c r="AA462" s="356"/>
      <c r="AB462" s="356"/>
      <c r="AC462" s="356"/>
      <c r="AD462" s="310">
        <f>'Art. 121'!AF448</f>
        <v>2</v>
      </c>
      <c r="AE462" s="94">
        <f t="shared" si="86"/>
        <v>0.32467532467532467</v>
      </c>
      <c r="AF462">
        <f t="shared" si="87"/>
        <v>1</v>
      </c>
      <c r="AG462" s="92">
        <f t="shared" si="88"/>
        <v>1</v>
      </c>
      <c r="AH462" s="95">
        <f t="shared" si="89"/>
        <v>1</v>
      </c>
      <c r="AI462" s="96">
        <f t="shared" si="90"/>
        <v>0.14285714285714285</v>
      </c>
      <c r="AJ462" s="96">
        <f t="shared" si="91"/>
        <v>0.14285714285714285</v>
      </c>
      <c r="AK462" s="96">
        <f t="shared" si="92"/>
        <v>0.32467532467532467</v>
      </c>
    </row>
    <row r="463" spans="1:37" ht="24.9" customHeight="1" x14ac:dyDescent="0.25">
      <c r="A463" s="356" t="s">
        <v>332</v>
      </c>
      <c r="B463" s="356"/>
      <c r="C463" s="356"/>
      <c r="D463" s="356"/>
      <c r="E463" s="356"/>
      <c r="F463" s="356"/>
      <c r="G463" s="356"/>
      <c r="H463" s="356"/>
      <c r="I463" s="356"/>
      <c r="J463" s="356"/>
      <c r="K463" s="356"/>
      <c r="L463" s="356"/>
      <c r="M463" s="356"/>
      <c r="N463" s="356"/>
      <c r="O463" s="356"/>
      <c r="P463" s="356"/>
      <c r="Q463" s="356"/>
      <c r="R463" s="356"/>
      <c r="S463" s="356"/>
      <c r="T463" s="356"/>
      <c r="U463" s="356"/>
      <c r="V463" s="356"/>
      <c r="W463" s="356"/>
      <c r="X463" s="356"/>
      <c r="Y463" s="356"/>
      <c r="Z463" s="356"/>
      <c r="AA463" s="356"/>
      <c r="AB463" s="356"/>
      <c r="AC463" s="356"/>
      <c r="AD463" s="310">
        <f>'Art. 121'!AF449</f>
        <v>2</v>
      </c>
      <c r="AE463" s="94">
        <f t="shared" si="86"/>
        <v>0.32467532467532467</v>
      </c>
      <c r="AF463">
        <f t="shared" si="87"/>
        <v>1</v>
      </c>
      <c r="AG463" s="92">
        <f t="shared" si="88"/>
        <v>1</v>
      </c>
      <c r="AH463" s="95">
        <f t="shared" si="89"/>
        <v>1</v>
      </c>
      <c r="AI463" s="96">
        <f t="shared" si="90"/>
        <v>0.14285714285714285</v>
      </c>
      <c r="AJ463" s="96">
        <f t="shared" si="91"/>
        <v>0.14285714285714285</v>
      </c>
      <c r="AK463" s="96">
        <f t="shared" si="92"/>
        <v>0.32467532467532467</v>
      </c>
    </row>
    <row r="464" spans="1:37" ht="24.9" customHeight="1" x14ac:dyDescent="0.25">
      <c r="A464" s="356" t="s">
        <v>479</v>
      </c>
      <c r="B464" s="356"/>
      <c r="C464" s="356"/>
      <c r="D464" s="356"/>
      <c r="E464" s="356"/>
      <c r="F464" s="356"/>
      <c r="G464" s="356"/>
      <c r="H464" s="356"/>
      <c r="I464" s="356"/>
      <c r="J464" s="356"/>
      <c r="K464" s="356"/>
      <c r="L464" s="356"/>
      <c r="M464" s="356"/>
      <c r="N464" s="356"/>
      <c r="O464" s="356"/>
      <c r="P464" s="356"/>
      <c r="Q464" s="356"/>
      <c r="R464" s="356"/>
      <c r="S464" s="356"/>
      <c r="T464" s="356"/>
      <c r="U464" s="356"/>
      <c r="V464" s="356"/>
      <c r="W464" s="356"/>
      <c r="X464" s="356"/>
      <c r="Y464" s="356"/>
      <c r="Z464" s="356"/>
      <c r="AA464" s="356"/>
      <c r="AB464" s="356"/>
      <c r="AC464" s="356"/>
      <c r="AD464" s="310">
        <f>'Art. 121'!AF450</f>
        <v>2</v>
      </c>
      <c r="AE464" s="94">
        <f t="shared" si="86"/>
        <v>0.32467532467532467</v>
      </c>
      <c r="AF464">
        <f t="shared" si="87"/>
        <v>1</v>
      </c>
      <c r="AG464" s="92">
        <f t="shared" si="88"/>
        <v>1</v>
      </c>
      <c r="AH464" s="95">
        <f t="shared" si="89"/>
        <v>1</v>
      </c>
      <c r="AI464" s="96">
        <f t="shared" si="90"/>
        <v>0.14285714285714285</v>
      </c>
      <c r="AJ464" s="96">
        <f t="shared" si="91"/>
        <v>0.14285714285714285</v>
      </c>
      <c r="AK464" s="96">
        <f t="shared" si="92"/>
        <v>0.32467532467532467</v>
      </c>
    </row>
    <row r="465" spans="1:37" ht="24.9" customHeight="1" x14ac:dyDescent="0.25">
      <c r="A465" s="356" t="s">
        <v>480</v>
      </c>
      <c r="B465" s="356"/>
      <c r="C465" s="356"/>
      <c r="D465" s="356"/>
      <c r="E465" s="356"/>
      <c r="F465" s="356"/>
      <c r="G465" s="356"/>
      <c r="H465" s="356"/>
      <c r="I465" s="356"/>
      <c r="J465" s="356"/>
      <c r="K465" s="356"/>
      <c r="L465" s="356"/>
      <c r="M465" s="356"/>
      <c r="N465" s="356"/>
      <c r="O465" s="356"/>
      <c r="P465" s="356"/>
      <c r="Q465" s="356"/>
      <c r="R465" s="356"/>
      <c r="S465" s="356"/>
      <c r="T465" s="356"/>
      <c r="U465" s="356"/>
      <c r="V465" s="356"/>
      <c r="W465" s="356"/>
      <c r="X465" s="356"/>
      <c r="Y465" s="356"/>
      <c r="Z465" s="356"/>
      <c r="AA465" s="356"/>
      <c r="AB465" s="356"/>
      <c r="AC465" s="356"/>
      <c r="AD465" s="310">
        <f>'Art. 121'!AF451</f>
        <v>2</v>
      </c>
      <c r="AE465" s="94">
        <f t="shared" si="86"/>
        <v>0.32467532467532467</v>
      </c>
      <c r="AF465">
        <f t="shared" si="87"/>
        <v>1</v>
      </c>
      <c r="AG465" s="92">
        <f t="shared" si="88"/>
        <v>1</v>
      </c>
      <c r="AH465" s="95">
        <f t="shared" si="89"/>
        <v>1</v>
      </c>
      <c r="AI465" s="96">
        <f t="shared" si="90"/>
        <v>0.14285714285714285</v>
      </c>
      <c r="AJ465" s="96">
        <f t="shared" si="91"/>
        <v>0.14285714285714285</v>
      </c>
      <c r="AK465" s="96">
        <f t="shared" si="92"/>
        <v>0.32467532467532467</v>
      </c>
    </row>
    <row r="466" spans="1:37" ht="24.9" customHeight="1" x14ac:dyDescent="0.25">
      <c r="A466" s="356" t="s">
        <v>481</v>
      </c>
      <c r="B466" s="356"/>
      <c r="C466" s="356"/>
      <c r="D466" s="356"/>
      <c r="E466" s="356"/>
      <c r="F466" s="356"/>
      <c r="G466" s="356"/>
      <c r="H466" s="356"/>
      <c r="I466" s="356"/>
      <c r="J466" s="356"/>
      <c r="K466" s="356"/>
      <c r="L466" s="356"/>
      <c r="M466" s="356"/>
      <c r="N466" s="356"/>
      <c r="O466" s="356"/>
      <c r="P466" s="356"/>
      <c r="Q466" s="356"/>
      <c r="R466" s="356"/>
      <c r="S466" s="356"/>
      <c r="T466" s="356"/>
      <c r="U466" s="356"/>
      <c r="V466" s="356"/>
      <c r="W466" s="356"/>
      <c r="X466" s="356"/>
      <c r="Y466" s="356"/>
      <c r="Z466" s="356"/>
      <c r="AA466" s="356"/>
      <c r="AB466" s="356"/>
      <c r="AC466" s="356"/>
      <c r="AD466" s="310">
        <f>'Art. 121'!AF452</f>
        <v>2</v>
      </c>
      <c r="AE466" s="94">
        <f t="shared" si="86"/>
        <v>0.32467532467532467</v>
      </c>
      <c r="AF466">
        <f t="shared" si="87"/>
        <v>1</v>
      </c>
      <c r="AG466" s="92">
        <f t="shared" si="88"/>
        <v>1</v>
      </c>
      <c r="AH466" s="95">
        <f t="shared" si="89"/>
        <v>1</v>
      </c>
      <c r="AI466" s="96">
        <f t="shared" si="90"/>
        <v>0.14285714285714285</v>
      </c>
      <c r="AJ466" s="96">
        <f t="shared" si="91"/>
        <v>0.14285714285714285</v>
      </c>
      <c r="AK466" s="96">
        <f t="shared" si="92"/>
        <v>0.32467532467532467</v>
      </c>
    </row>
    <row r="467" spans="1:37" ht="24.9" customHeight="1" x14ac:dyDescent="0.25">
      <c r="A467" s="356" t="s">
        <v>482</v>
      </c>
      <c r="B467" s="356"/>
      <c r="C467" s="356"/>
      <c r="D467" s="356"/>
      <c r="E467" s="356"/>
      <c r="F467" s="356"/>
      <c r="G467" s="356"/>
      <c r="H467" s="356"/>
      <c r="I467" s="356"/>
      <c r="J467" s="356"/>
      <c r="K467" s="356"/>
      <c r="L467" s="356"/>
      <c r="M467" s="356"/>
      <c r="N467" s="356"/>
      <c r="O467" s="356"/>
      <c r="P467" s="356"/>
      <c r="Q467" s="356"/>
      <c r="R467" s="356"/>
      <c r="S467" s="356"/>
      <c r="T467" s="356"/>
      <c r="U467" s="356"/>
      <c r="V467" s="356"/>
      <c r="W467" s="356"/>
      <c r="X467" s="356"/>
      <c r="Y467" s="356"/>
      <c r="Z467" s="356"/>
      <c r="AA467" s="356"/>
      <c r="AB467" s="356"/>
      <c r="AC467" s="356"/>
      <c r="AD467" s="310">
        <f>'Art. 121'!AF453</f>
        <v>2</v>
      </c>
      <c r="AE467" s="94">
        <f t="shared" si="86"/>
        <v>0.32467532467532467</v>
      </c>
      <c r="AF467">
        <f t="shared" si="87"/>
        <v>1</v>
      </c>
      <c r="AG467" s="92">
        <f t="shared" si="88"/>
        <v>1</v>
      </c>
      <c r="AH467" s="95">
        <f t="shared" si="89"/>
        <v>1</v>
      </c>
      <c r="AI467" s="96">
        <f t="shared" si="90"/>
        <v>0.14285714285714285</v>
      </c>
      <c r="AJ467" s="96">
        <f t="shared" si="91"/>
        <v>0.14285714285714285</v>
      </c>
      <c r="AK467" s="96">
        <f t="shared" si="92"/>
        <v>0.32467532467532467</v>
      </c>
    </row>
    <row r="468" spans="1:37" ht="24.9" customHeight="1" x14ac:dyDescent="0.25">
      <c r="A468" s="356" t="s">
        <v>483</v>
      </c>
      <c r="B468" s="356"/>
      <c r="C468" s="356"/>
      <c r="D468" s="356"/>
      <c r="E468" s="356"/>
      <c r="F468" s="356"/>
      <c r="G468" s="356"/>
      <c r="H468" s="356"/>
      <c r="I468" s="356"/>
      <c r="J468" s="356"/>
      <c r="K468" s="356"/>
      <c r="L468" s="356"/>
      <c r="M468" s="356"/>
      <c r="N468" s="356"/>
      <c r="O468" s="356"/>
      <c r="P468" s="356"/>
      <c r="Q468" s="356"/>
      <c r="R468" s="356"/>
      <c r="S468" s="356"/>
      <c r="T468" s="356"/>
      <c r="U468" s="356"/>
      <c r="V468" s="356"/>
      <c r="W468" s="356"/>
      <c r="X468" s="356"/>
      <c r="Y468" s="356"/>
      <c r="Z468" s="356"/>
      <c r="AA468" s="356"/>
      <c r="AB468" s="356"/>
      <c r="AC468" s="356"/>
      <c r="AD468" s="310">
        <f>'Art. 121'!AF454</f>
        <v>2</v>
      </c>
      <c r="AE468" s="94">
        <f t="shared" si="86"/>
        <v>0.32467532467532467</v>
      </c>
      <c r="AF468">
        <f t="shared" si="87"/>
        <v>1</v>
      </c>
      <c r="AG468" s="92">
        <f t="shared" si="88"/>
        <v>1</v>
      </c>
      <c r="AH468" s="95">
        <f t="shared" si="89"/>
        <v>1</v>
      </c>
      <c r="AI468" s="96">
        <f t="shared" si="90"/>
        <v>0.14285714285714285</v>
      </c>
      <c r="AJ468" s="96">
        <f t="shared" si="91"/>
        <v>0.14285714285714285</v>
      </c>
      <c r="AK468" s="96">
        <f t="shared" si="92"/>
        <v>0.32467532467532467</v>
      </c>
    </row>
    <row r="469" spans="1:37" ht="24.9" customHeight="1" x14ac:dyDescent="0.25">
      <c r="A469" s="356" t="s">
        <v>484</v>
      </c>
      <c r="B469" s="356"/>
      <c r="C469" s="356"/>
      <c r="D469" s="356"/>
      <c r="E469" s="356"/>
      <c r="F469" s="356"/>
      <c r="G469" s="356"/>
      <c r="H469" s="356"/>
      <c r="I469" s="356"/>
      <c r="J469" s="356"/>
      <c r="K469" s="356"/>
      <c r="L469" s="356"/>
      <c r="M469" s="356"/>
      <c r="N469" s="356"/>
      <c r="O469" s="356"/>
      <c r="P469" s="356"/>
      <c r="Q469" s="356"/>
      <c r="R469" s="356"/>
      <c r="S469" s="356"/>
      <c r="T469" s="356"/>
      <c r="U469" s="356"/>
      <c r="V469" s="356"/>
      <c r="W469" s="356"/>
      <c r="X469" s="356"/>
      <c r="Y469" s="356"/>
      <c r="Z469" s="356"/>
      <c r="AA469" s="356"/>
      <c r="AB469" s="356"/>
      <c r="AC469" s="356"/>
      <c r="AD469" s="310">
        <f>'Art. 121'!AF455</f>
        <v>2</v>
      </c>
      <c r="AE469" s="94">
        <f t="shared" si="86"/>
        <v>0.32467532467532467</v>
      </c>
      <c r="AF469">
        <f t="shared" si="87"/>
        <v>1</v>
      </c>
      <c r="AG469" s="92">
        <f t="shared" si="88"/>
        <v>1</v>
      </c>
      <c r="AH469" s="95">
        <f t="shared" si="89"/>
        <v>1</v>
      </c>
      <c r="AI469" s="96">
        <f t="shared" si="90"/>
        <v>0.14285714285714285</v>
      </c>
      <c r="AJ469" s="96">
        <f t="shared" si="91"/>
        <v>0.14285714285714285</v>
      </c>
      <c r="AK469" s="96">
        <f t="shared" si="92"/>
        <v>0.32467532467532467</v>
      </c>
    </row>
    <row r="470" spans="1:37" ht="24.9" customHeight="1" x14ac:dyDescent="0.25">
      <c r="A470" s="383" t="s">
        <v>1722</v>
      </c>
      <c r="B470" s="383"/>
      <c r="C470" s="383"/>
      <c r="D470" s="383"/>
      <c r="E470" s="383"/>
      <c r="F470" s="383"/>
      <c r="G470" s="383"/>
      <c r="H470" s="383"/>
      <c r="I470" s="383"/>
      <c r="J470" s="383"/>
      <c r="K470" s="383"/>
      <c r="L470" s="383"/>
      <c r="M470" s="383"/>
      <c r="N470" s="383"/>
      <c r="O470" s="383"/>
      <c r="P470" s="383"/>
      <c r="Q470" s="383"/>
      <c r="R470" s="383"/>
      <c r="S470" s="383"/>
      <c r="T470" s="383"/>
      <c r="U470" s="383"/>
      <c r="V470" s="383"/>
      <c r="W470" s="383"/>
      <c r="X470" s="383"/>
      <c r="Y470" s="383"/>
      <c r="Z470" s="383"/>
      <c r="AA470" s="383"/>
      <c r="AB470" s="383"/>
      <c r="AC470" s="383"/>
      <c r="AD470" s="383"/>
      <c r="AE470" s="94">
        <f>SUM(AE463:AE469)</f>
        <v>2.2727272727272725</v>
      </c>
      <c r="AF470" s="61"/>
      <c r="AG470" s="97">
        <f>SUM(AG458:AG469)</f>
        <v>12</v>
      </c>
      <c r="AH470" s="98"/>
      <c r="AI470" s="99"/>
      <c r="AJ470" s="99"/>
      <c r="AK470" s="99"/>
    </row>
    <row r="471" spans="1:37" ht="24.9" customHeight="1" x14ac:dyDescent="0.25">
      <c r="A471" s="384" t="s">
        <v>1723</v>
      </c>
      <c r="B471" s="384"/>
      <c r="C471" s="384"/>
      <c r="D471" s="384"/>
      <c r="E471" s="384"/>
      <c r="F471" s="384"/>
      <c r="G471" s="384"/>
      <c r="H471" s="384"/>
      <c r="I471" s="384"/>
      <c r="J471" s="384"/>
      <c r="K471" s="384"/>
      <c r="L471" s="384"/>
      <c r="M471" s="384"/>
      <c r="N471" s="384"/>
      <c r="O471" s="384"/>
      <c r="P471" s="384"/>
      <c r="Q471" s="384"/>
      <c r="R471" s="384"/>
      <c r="S471" s="384"/>
      <c r="T471" s="384"/>
      <c r="U471" s="384"/>
      <c r="V471" s="384"/>
      <c r="W471" s="384"/>
      <c r="X471" s="384"/>
      <c r="Y471" s="384"/>
      <c r="Z471" s="384"/>
      <c r="AA471" s="384"/>
      <c r="AB471" s="384"/>
      <c r="AC471" s="384"/>
      <c r="AD471" s="384"/>
      <c r="AE471" s="94">
        <f>AE470/$AE$23*100</f>
        <v>99.999999999999972</v>
      </c>
      <c r="AF471" s="61"/>
      <c r="AG471" s="97"/>
      <c r="AH471" s="98"/>
      <c r="AI471" s="99"/>
      <c r="AJ471" s="99"/>
      <c r="AK471" s="99"/>
    </row>
    <row r="472" spans="1:37" ht="24.9" customHeight="1" x14ac:dyDescent="0.25">
      <c r="A472" s="73"/>
      <c r="B472" s="73"/>
      <c r="C472" s="73"/>
      <c r="D472" s="73"/>
      <c r="E472" s="73"/>
      <c r="F472" s="73"/>
      <c r="G472" s="73"/>
      <c r="H472" s="73"/>
      <c r="I472" s="73"/>
      <c r="J472" s="73"/>
      <c r="K472" s="73"/>
      <c r="L472" s="73"/>
      <c r="M472" s="73"/>
      <c r="N472" s="73"/>
      <c r="O472" s="73"/>
      <c r="P472" s="73"/>
      <c r="Q472" s="100"/>
      <c r="R472" s="73"/>
      <c r="S472" s="73"/>
      <c r="T472" s="73"/>
      <c r="U472" s="73"/>
      <c r="V472" s="73"/>
      <c r="W472" s="73"/>
      <c r="X472" s="73"/>
      <c r="Y472" s="73"/>
      <c r="Z472" s="73"/>
      <c r="AA472" s="73"/>
      <c r="AB472" s="73"/>
      <c r="AC472" s="73"/>
      <c r="AD472" s="101"/>
      <c r="AE472" s="101"/>
    </row>
    <row r="473" spans="1:37" ht="24.9" customHeight="1" x14ac:dyDescent="0.25">
      <c r="A473" s="391" t="s">
        <v>198</v>
      </c>
      <c r="B473" s="391"/>
      <c r="C473" s="391"/>
      <c r="D473" s="391"/>
      <c r="E473" s="391"/>
      <c r="F473" s="391"/>
      <c r="G473" s="391"/>
      <c r="H473" s="391"/>
      <c r="I473" s="391"/>
      <c r="J473" s="391"/>
      <c r="K473" s="391"/>
      <c r="L473" s="391"/>
      <c r="M473" s="391"/>
      <c r="N473" s="391"/>
      <c r="O473" s="391"/>
      <c r="P473" s="391"/>
      <c r="Q473" s="391"/>
      <c r="R473" s="391"/>
      <c r="S473" s="391"/>
      <c r="T473" s="391"/>
      <c r="U473" s="391"/>
      <c r="V473" s="391"/>
      <c r="W473" s="391"/>
      <c r="X473" s="391"/>
      <c r="Y473" s="391"/>
      <c r="Z473" s="391"/>
      <c r="AA473" s="391"/>
      <c r="AB473" s="391"/>
      <c r="AC473" s="391"/>
      <c r="AD473" s="112" t="s">
        <v>187</v>
      </c>
      <c r="AE473" s="113" t="s">
        <v>7</v>
      </c>
      <c r="AF473" s="92" t="s">
        <v>1666</v>
      </c>
      <c r="AG473" s="92" t="s">
        <v>1667</v>
      </c>
      <c r="AH473" s="92" t="s">
        <v>1668</v>
      </c>
      <c r="AI473" s="93" t="s">
        <v>1669</v>
      </c>
      <c r="AJ473" s="92"/>
      <c r="AK473" s="93" t="s">
        <v>1670</v>
      </c>
    </row>
    <row r="474" spans="1:37" ht="24.9" customHeight="1" x14ac:dyDescent="0.25">
      <c r="A474" s="356" t="s">
        <v>485</v>
      </c>
      <c r="B474" s="356"/>
      <c r="C474" s="356"/>
      <c r="D474" s="356"/>
      <c r="E474" s="356"/>
      <c r="F474" s="356"/>
      <c r="G474" s="356"/>
      <c r="H474" s="356"/>
      <c r="I474" s="356"/>
      <c r="J474" s="356"/>
      <c r="K474" s="356"/>
      <c r="L474" s="356"/>
      <c r="M474" s="356"/>
      <c r="N474" s="356"/>
      <c r="O474" s="356"/>
      <c r="P474" s="356"/>
      <c r="Q474" s="356"/>
      <c r="R474" s="356"/>
      <c r="S474" s="356"/>
      <c r="T474" s="356"/>
      <c r="U474" s="356"/>
      <c r="V474" s="356"/>
      <c r="W474" s="356"/>
      <c r="X474" s="356"/>
      <c r="Y474" s="356"/>
      <c r="Z474" s="356"/>
      <c r="AA474" s="356"/>
      <c r="AB474" s="356"/>
      <c r="AC474" s="356"/>
      <c r="AD474" s="310">
        <f>'Art. 121'!AF458</f>
        <v>2</v>
      </c>
      <c r="AE474" s="94">
        <f>IF(AG474=1,AK474,AG474)</f>
        <v>0.32467532467532467</v>
      </c>
      <c r="AF474">
        <f>AD474/2</f>
        <v>1</v>
      </c>
      <c r="AG474" s="92">
        <f>IF(AND(AF474&gt;=0,AF474&lt;=1),1,"No aplica")</f>
        <v>1</v>
      </c>
      <c r="AH474" s="95">
        <f>AD474/(AG474*2)</f>
        <v>1</v>
      </c>
      <c r="AI474" s="96">
        <f>IF(AG474=1,AG474/$AG$32,"No aplica")</f>
        <v>0.14285714285714285</v>
      </c>
      <c r="AJ474" s="96">
        <f>AF474*AI474</f>
        <v>0.14285714285714285</v>
      </c>
      <c r="AK474" s="96">
        <f>AJ474*$AE$23</f>
        <v>0.32467532467532467</v>
      </c>
    </row>
    <row r="475" spans="1:37" ht="24.9" customHeight="1" x14ac:dyDescent="0.25">
      <c r="A475" s="356" t="s">
        <v>486</v>
      </c>
      <c r="B475" s="356"/>
      <c r="C475" s="356"/>
      <c r="D475" s="356"/>
      <c r="E475" s="356"/>
      <c r="F475" s="356"/>
      <c r="G475" s="356"/>
      <c r="H475" s="356"/>
      <c r="I475" s="356"/>
      <c r="J475" s="356"/>
      <c r="K475" s="356"/>
      <c r="L475" s="356"/>
      <c r="M475" s="356"/>
      <c r="N475" s="356"/>
      <c r="O475" s="356"/>
      <c r="P475" s="356"/>
      <c r="Q475" s="356"/>
      <c r="R475" s="356"/>
      <c r="S475" s="356"/>
      <c r="T475" s="356"/>
      <c r="U475" s="356"/>
      <c r="V475" s="356"/>
      <c r="W475" s="356"/>
      <c r="X475" s="356"/>
      <c r="Y475" s="356"/>
      <c r="Z475" s="356"/>
      <c r="AA475" s="356"/>
      <c r="AB475" s="356"/>
      <c r="AC475" s="356"/>
      <c r="AD475" s="310">
        <f>'Art. 121'!AF459</f>
        <v>2</v>
      </c>
      <c r="AE475" s="94">
        <f>IF(AG475=1,AK475,AG475)</f>
        <v>0.32467532467532467</v>
      </c>
      <c r="AF475">
        <f>AD475/2</f>
        <v>1</v>
      </c>
      <c r="AG475" s="92">
        <f>IF(AND(AF475&gt;=0,AF475&lt;=1),1,"No aplica")</f>
        <v>1</v>
      </c>
      <c r="AH475" s="95">
        <f>AD475/(AG475*2)</f>
        <v>1</v>
      </c>
      <c r="AI475" s="96">
        <f>IF(AG475=1,AG475/$AG$32,"No aplica")</f>
        <v>0.14285714285714285</v>
      </c>
      <c r="AJ475" s="96">
        <f>AF475*AI475</f>
        <v>0.14285714285714285</v>
      </c>
      <c r="AK475" s="96">
        <f>AJ475*$AE$23</f>
        <v>0.32467532467532467</v>
      </c>
    </row>
    <row r="476" spans="1:37" ht="24.9" customHeight="1" x14ac:dyDescent="0.25">
      <c r="A476" s="356" t="s">
        <v>487</v>
      </c>
      <c r="B476" s="356"/>
      <c r="C476" s="356"/>
      <c r="D476" s="356"/>
      <c r="E476" s="356"/>
      <c r="F476" s="356"/>
      <c r="G476" s="356"/>
      <c r="H476" s="356"/>
      <c r="I476" s="356"/>
      <c r="J476" s="356"/>
      <c r="K476" s="356"/>
      <c r="L476" s="356"/>
      <c r="M476" s="356"/>
      <c r="N476" s="356"/>
      <c r="O476" s="356"/>
      <c r="P476" s="356"/>
      <c r="Q476" s="356"/>
      <c r="R476" s="356"/>
      <c r="S476" s="356"/>
      <c r="T476" s="356"/>
      <c r="U476" s="356"/>
      <c r="V476" s="356"/>
      <c r="W476" s="356"/>
      <c r="X476" s="356"/>
      <c r="Y476" s="356"/>
      <c r="Z476" s="356"/>
      <c r="AA476" s="356"/>
      <c r="AB476" s="356"/>
      <c r="AC476" s="356"/>
      <c r="AD476" s="310">
        <f>'Art. 121'!AF460</f>
        <v>2</v>
      </c>
      <c r="AE476" s="94">
        <f>IF(AG476=1,AK476,AG476)</f>
        <v>0.32467532467532467</v>
      </c>
      <c r="AF476">
        <f>AD476/2</f>
        <v>1</v>
      </c>
      <c r="AG476" s="92">
        <f>IF(AND(AF476&gt;=0,AF476&lt;=1),1,"No aplica")</f>
        <v>1</v>
      </c>
      <c r="AH476" s="95">
        <f>AD476/(AG476*2)</f>
        <v>1</v>
      </c>
      <c r="AI476" s="96">
        <f>IF(AG476=1,AG476/$AG$32,"No aplica")</f>
        <v>0.14285714285714285</v>
      </c>
      <c r="AJ476" s="96">
        <f>AF476*AI476</f>
        <v>0.14285714285714285</v>
      </c>
      <c r="AK476" s="96">
        <f>AJ476*$AE$23</f>
        <v>0.32467532467532467</v>
      </c>
    </row>
    <row r="477" spans="1:37" ht="24.9" customHeight="1" x14ac:dyDescent="0.25">
      <c r="A477" s="356" t="s">
        <v>488</v>
      </c>
      <c r="B477" s="356"/>
      <c r="C477" s="356"/>
      <c r="D477" s="356"/>
      <c r="E477" s="356"/>
      <c r="F477" s="356"/>
      <c r="G477" s="356"/>
      <c r="H477" s="356"/>
      <c r="I477" s="356"/>
      <c r="J477" s="356"/>
      <c r="K477" s="356"/>
      <c r="L477" s="356"/>
      <c r="M477" s="356"/>
      <c r="N477" s="356"/>
      <c r="O477" s="356"/>
      <c r="P477" s="356"/>
      <c r="Q477" s="356"/>
      <c r="R477" s="356"/>
      <c r="S477" s="356"/>
      <c r="T477" s="356"/>
      <c r="U477" s="356"/>
      <c r="V477" s="356"/>
      <c r="W477" s="356"/>
      <c r="X477" s="356"/>
      <c r="Y477" s="356"/>
      <c r="Z477" s="356"/>
      <c r="AA477" s="356"/>
      <c r="AB477" s="356"/>
      <c r="AC477" s="356"/>
      <c r="AD477" s="310">
        <f>'Art. 121'!AF461</f>
        <v>2</v>
      </c>
      <c r="AE477" s="94">
        <f>IF(AG477=1,AK477,AG477)</f>
        <v>0.32467532467532467</v>
      </c>
      <c r="AF477">
        <f>AD477/2</f>
        <v>1</v>
      </c>
      <c r="AG477" s="92">
        <f>IF(AND(AF477&gt;=0,AF477&lt;=1),1,"No aplica")</f>
        <v>1</v>
      </c>
      <c r="AH477" s="95">
        <f>AD477/(AG477*2)</f>
        <v>1</v>
      </c>
      <c r="AI477" s="96">
        <f>IF(AG477=1,AG477/$AG$32,"No aplica")</f>
        <v>0.14285714285714285</v>
      </c>
      <c r="AJ477" s="96">
        <f>AF477*AI477</f>
        <v>0.14285714285714285</v>
      </c>
      <c r="AK477" s="96">
        <f>AJ477*$AE$23</f>
        <v>0.32467532467532467</v>
      </c>
    </row>
    <row r="478" spans="1:37" ht="24.9" customHeight="1" x14ac:dyDescent="0.25">
      <c r="A478" s="356" t="s">
        <v>489</v>
      </c>
      <c r="B478" s="356"/>
      <c r="C478" s="356"/>
      <c r="D478" s="356"/>
      <c r="E478" s="356"/>
      <c r="F478" s="356"/>
      <c r="G478" s="356"/>
      <c r="H478" s="356"/>
      <c r="I478" s="356"/>
      <c r="J478" s="356"/>
      <c r="K478" s="356"/>
      <c r="L478" s="356"/>
      <c r="M478" s="356"/>
      <c r="N478" s="356"/>
      <c r="O478" s="356"/>
      <c r="P478" s="356"/>
      <c r="Q478" s="356"/>
      <c r="R478" s="356"/>
      <c r="S478" s="356"/>
      <c r="T478" s="356"/>
      <c r="U478" s="356"/>
      <c r="V478" s="356"/>
      <c r="W478" s="356"/>
      <c r="X478" s="356"/>
      <c r="Y478" s="356"/>
      <c r="Z478" s="356"/>
      <c r="AA478" s="356"/>
      <c r="AB478" s="356"/>
      <c r="AC478" s="356"/>
      <c r="AD478" s="310">
        <f>'Art. 121'!AF462</f>
        <v>2</v>
      </c>
      <c r="AE478" s="94">
        <f>IF(AG478=1,AK478,AG478)</f>
        <v>0.32467532467532467</v>
      </c>
      <c r="AF478">
        <f>AD478/2</f>
        <v>1</v>
      </c>
      <c r="AG478" s="92">
        <f>IF(AND(AF478&gt;=0,AF478&lt;=1),1,"No aplica")</f>
        <v>1</v>
      </c>
      <c r="AH478" s="95">
        <f>AD478/(AG478*2)</f>
        <v>1</v>
      </c>
      <c r="AI478" s="96">
        <f>IF(AG478=1,AG478/$AG$32,"No aplica")</f>
        <v>0.14285714285714285</v>
      </c>
      <c r="AJ478" s="96">
        <f>AF478*AI478</f>
        <v>0.14285714285714285</v>
      </c>
      <c r="AK478" s="96">
        <f>AJ478*$AE$23</f>
        <v>0.32467532467532467</v>
      </c>
    </row>
    <row r="479" spans="1:37" ht="24.9" customHeight="1" x14ac:dyDescent="0.25">
      <c r="A479" s="383" t="s">
        <v>1724</v>
      </c>
      <c r="B479" s="383"/>
      <c r="C479" s="383"/>
      <c r="D479" s="383"/>
      <c r="E479" s="383"/>
      <c r="F479" s="383"/>
      <c r="G479" s="383"/>
      <c r="H479" s="383"/>
      <c r="I479" s="383"/>
      <c r="J479" s="383"/>
      <c r="K479" s="383"/>
      <c r="L479" s="383"/>
      <c r="M479" s="383"/>
      <c r="N479" s="383"/>
      <c r="O479" s="383"/>
      <c r="P479" s="383"/>
      <c r="Q479" s="383"/>
      <c r="R479" s="383"/>
      <c r="S479" s="383"/>
      <c r="T479" s="383"/>
      <c r="U479" s="383"/>
      <c r="V479" s="383"/>
      <c r="W479" s="383"/>
      <c r="X479" s="383"/>
      <c r="Y479" s="383"/>
      <c r="Z479" s="383"/>
      <c r="AA479" s="383"/>
      <c r="AB479" s="383"/>
      <c r="AC479" s="383"/>
      <c r="AD479" s="383"/>
      <c r="AE479" s="94">
        <f>SUM(AE472:AE478)</f>
        <v>1.6233766233766234</v>
      </c>
      <c r="AF479" s="61"/>
      <c r="AG479" s="97">
        <f>SUM(AG474:AG478)</f>
        <v>5</v>
      </c>
      <c r="AH479" s="98"/>
      <c r="AI479" s="99"/>
      <c r="AJ479" s="99"/>
      <c r="AK479" s="99"/>
    </row>
    <row r="480" spans="1:37" ht="24.9" customHeight="1" x14ac:dyDescent="0.25">
      <c r="A480" s="384" t="s">
        <v>1725</v>
      </c>
      <c r="B480" s="384"/>
      <c r="C480" s="384"/>
      <c r="D480" s="384"/>
      <c r="E480" s="384"/>
      <c r="F480" s="384"/>
      <c r="G480" s="384"/>
      <c r="H480" s="384"/>
      <c r="I480" s="384"/>
      <c r="J480" s="384"/>
      <c r="K480" s="384"/>
      <c r="L480" s="384"/>
      <c r="M480" s="384"/>
      <c r="N480" s="384"/>
      <c r="O480" s="384"/>
      <c r="P480" s="384"/>
      <c r="Q480" s="384"/>
      <c r="R480" s="384"/>
      <c r="S480" s="384"/>
      <c r="T480" s="384"/>
      <c r="U480" s="384"/>
      <c r="V480" s="384"/>
      <c r="W480" s="384"/>
      <c r="X480" s="384"/>
      <c r="Y480" s="384"/>
      <c r="Z480" s="384"/>
      <c r="AA480" s="384"/>
      <c r="AB480" s="384"/>
      <c r="AC480" s="384"/>
      <c r="AD480" s="384"/>
      <c r="AE480" s="94">
        <f>AE479/$AE$23*100</f>
        <v>71.428571428571416</v>
      </c>
      <c r="AF480" s="61"/>
      <c r="AG480" s="97"/>
      <c r="AH480" s="98"/>
      <c r="AI480" s="99"/>
      <c r="AJ480" s="99"/>
      <c r="AK480" s="99"/>
    </row>
    <row r="481" spans="1:37" ht="24.9" customHeight="1" x14ac:dyDescent="0.25">
      <c r="A481" s="107"/>
      <c r="B481" s="107"/>
      <c r="C481" s="107"/>
      <c r="D481" s="107"/>
      <c r="E481" s="107"/>
      <c r="F481" s="107"/>
      <c r="G481" s="107"/>
      <c r="H481" s="107"/>
      <c r="I481" s="107"/>
      <c r="J481" s="107"/>
      <c r="K481" s="107"/>
      <c r="L481" s="107"/>
      <c r="M481" s="107"/>
      <c r="N481" s="107"/>
      <c r="O481" s="107"/>
      <c r="P481" s="107"/>
      <c r="Q481" s="100"/>
      <c r="R481" s="107"/>
      <c r="S481" s="107"/>
      <c r="T481" s="107"/>
      <c r="U481" s="107"/>
      <c r="V481" s="107"/>
      <c r="W481" s="107"/>
      <c r="X481" s="107"/>
      <c r="Y481" s="107"/>
      <c r="Z481" s="107"/>
      <c r="AA481" s="107"/>
      <c r="AB481" s="107"/>
      <c r="AC481" s="107"/>
      <c r="AD481" s="101"/>
      <c r="AE481" s="101"/>
    </row>
    <row r="482" spans="1:37" ht="24.9" customHeight="1" x14ac:dyDescent="0.25">
      <c r="A482" s="107"/>
      <c r="B482" s="107"/>
      <c r="C482" s="107"/>
      <c r="D482" s="107"/>
      <c r="E482" s="107"/>
      <c r="F482" s="107"/>
      <c r="G482" s="107"/>
      <c r="H482" s="107"/>
      <c r="I482" s="107"/>
      <c r="J482" s="107"/>
      <c r="K482" s="107"/>
      <c r="L482" s="107"/>
      <c r="M482" s="107"/>
      <c r="N482" s="107"/>
      <c r="O482" s="107"/>
      <c r="P482" s="107"/>
      <c r="Q482" s="100"/>
      <c r="R482" s="107"/>
      <c r="S482" s="107"/>
      <c r="T482" s="107"/>
      <c r="U482" s="107"/>
      <c r="V482" s="107"/>
      <c r="W482" s="107"/>
      <c r="X482" s="107"/>
      <c r="Y482" s="107"/>
      <c r="Z482" s="107"/>
      <c r="AA482" s="107"/>
      <c r="AB482" s="107"/>
      <c r="AC482" s="107"/>
      <c r="AD482" s="101"/>
      <c r="AE482" s="101"/>
    </row>
    <row r="483" spans="1:37" ht="24.9" customHeight="1" x14ac:dyDescent="0.25">
      <c r="A483" s="390" t="s">
        <v>490</v>
      </c>
      <c r="B483" s="390"/>
      <c r="C483" s="390"/>
      <c r="D483" s="390"/>
      <c r="E483" s="390"/>
      <c r="F483" s="390"/>
      <c r="G483" s="390"/>
      <c r="H483" s="390"/>
      <c r="I483" s="390"/>
      <c r="J483" s="390"/>
      <c r="K483" s="390"/>
      <c r="L483" s="390"/>
      <c r="M483" s="390"/>
      <c r="N483" s="390"/>
      <c r="O483" s="390"/>
      <c r="P483" s="390"/>
      <c r="Q483" s="390"/>
      <c r="R483" s="390"/>
      <c r="S483" s="390"/>
      <c r="T483" s="390"/>
      <c r="U483" s="390"/>
      <c r="V483" s="390"/>
      <c r="W483" s="390"/>
      <c r="X483" s="390"/>
      <c r="Y483" s="390"/>
      <c r="Z483" s="390"/>
      <c r="AA483" s="390"/>
      <c r="AB483" s="390"/>
      <c r="AC483" s="390"/>
      <c r="AD483" s="88"/>
      <c r="AE483" s="88"/>
    </row>
    <row r="484" spans="1:37" ht="24.9" customHeight="1" x14ac:dyDescent="0.25">
      <c r="A484" s="109"/>
      <c r="B484" s="110"/>
      <c r="C484" s="110"/>
      <c r="D484" s="110"/>
      <c r="E484" s="110"/>
      <c r="F484" s="110"/>
      <c r="G484" s="110"/>
      <c r="H484" s="110"/>
      <c r="I484" s="110"/>
      <c r="J484" s="110"/>
      <c r="K484" s="110"/>
      <c r="L484" s="110"/>
      <c r="M484" s="110"/>
      <c r="N484" s="110"/>
      <c r="O484" s="110"/>
      <c r="P484" s="110"/>
      <c r="Q484" s="111"/>
      <c r="R484" s="110"/>
      <c r="S484" s="110"/>
      <c r="T484" s="110"/>
      <c r="U484" s="110"/>
      <c r="V484" s="110"/>
      <c r="W484" s="110"/>
      <c r="X484" s="110"/>
      <c r="Y484" s="110"/>
      <c r="Z484" s="110"/>
      <c r="AA484" s="110"/>
      <c r="AB484" s="110"/>
      <c r="AC484" s="110"/>
      <c r="AD484" s="89"/>
      <c r="AE484" s="89"/>
    </row>
    <row r="485" spans="1:37" ht="24.9" customHeight="1" x14ac:dyDescent="0.25">
      <c r="A485" s="73"/>
      <c r="B485" s="73"/>
      <c r="C485" s="73"/>
      <c r="D485" s="73"/>
      <c r="E485" s="73"/>
      <c r="F485" s="73"/>
      <c r="G485" s="73"/>
      <c r="H485" s="73"/>
      <c r="I485" s="73"/>
      <c r="J485" s="73"/>
      <c r="K485" s="73"/>
      <c r="L485" s="73"/>
      <c r="M485" s="73"/>
      <c r="N485" s="73"/>
      <c r="O485" s="73"/>
      <c r="P485" s="73"/>
      <c r="Q485" s="100"/>
      <c r="R485" s="73"/>
      <c r="S485" s="73"/>
      <c r="T485" s="73"/>
      <c r="U485" s="73"/>
      <c r="V485" s="73"/>
      <c r="W485" s="73"/>
      <c r="X485" s="73"/>
      <c r="Y485" s="73"/>
      <c r="Z485" s="73"/>
      <c r="AA485" s="73"/>
      <c r="AB485" s="73"/>
      <c r="AC485" s="73"/>
      <c r="AD485" s="101"/>
      <c r="AE485" s="101"/>
    </row>
    <row r="486" spans="1:37" ht="24.9" customHeight="1" x14ac:dyDescent="0.25">
      <c r="A486" s="387" t="s">
        <v>163</v>
      </c>
      <c r="B486" s="387"/>
      <c r="C486" s="387"/>
      <c r="D486" s="387"/>
      <c r="E486" s="387"/>
      <c r="F486" s="387"/>
      <c r="G486" s="387"/>
      <c r="H486" s="387"/>
      <c r="I486" s="387"/>
      <c r="J486" s="387"/>
      <c r="K486" s="387"/>
      <c r="L486" s="387"/>
      <c r="M486" s="387"/>
      <c r="N486" s="387"/>
      <c r="O486" s="387"/>
      <c r="P486" s="387"/>
      <c r="Q486" s="387"/>
      <c r="R486" s="387"/>
      <c r="S486" s="387"/>
      <c r="T486" s="387"/>
      <c r="U486" s="387"/>
      <c r="V486" s="387"/>
      <c r="W486" s="387"/>
      <c r="X486" s="387"/>
      <c r="Y486" s="387"/>
      <c r="Z486" s="387"/>
      <c r="AA486" s="387"/>
      <c r="AB486" s="387"/>
      <c r="AC486" s="387"/>
      <c r="AD486" s="66" t="s">
        <v>187</v>
      </c>
      <c r="AE486" s="306" t="s">
        <v>7</v>
      </c>
      <c r="AF486" s="92" t="s">
        <v>1666</v>
      </c>
      <c r="AG486" s="92" t="s">
        <v>1667</v>
      </c>
      <c r="AH486" s="92" t="s">
        <v>1668</v>
      </c>
      <c r="AI486" s="93" t="s">
        <v>1669</v>
      </c>
      <c r="AJ486" s="92"/>
      <c r="AK486" s="93" t="s">
        <v>1670</v>
      </c>
    </row>
    <row r="487" spans="1:37" ht="24.9" customHeight="1" x14ac:dyDescent="0.25">
      <c r="A487" s="356" t="s">
        <v>190</v>
      </c>
      <c r="B487" s="356"/>
      <c r="C487" s="356"/>
      <c r="D487" s="356"/>
      <c r="E487" s="356"/>
      <c r="F487" s="356"/>
      <c r="G487" s="356"/>
      <c r="H487" s="356"/>
      <c r="I487" s="356"/>
      <c r="J487" s="356"/>
      <c r="K487" s="356"/>
      <c r="L487" s="356"/>
      <c r="M487" s="356"/>
      <c r="N487" s="356"/>
      <c r="O487" s="356"/>
      <c r="P487" s="356"/>
      <c r="Q487" s="356"/>
      <c r="R487" s="356"/>
      <c r="S487" s="356"/>
      <c r="T487" s="356"/>
      <c r="U487" s="356"/>
      <c r="V487" s="356"/>
      <c r="W487" s="356"/>
      <c r="X487" s="356"/>
      <c r="Y487" s="356"/>
      <c r="Z487" s="356"/>
      <c r="AA487" s="356"/>
      <c r="AB487" s="356"/>
      <c r="AC487" s="356"/>
      <c r="AD487" s="310">
        <f>'Art. 121'!AF471</f>
        <v>2</v>
      </c>
      <c r="AE487" s="94">
        <f t="shared" ref="AE487:AE497" si="93">IF(AG487=1,AK487,AG487)</f>
        <v>0.32467532467532467</v>
      </c>
      <c r="AF487">
        <f t="shared" ref="AF487:AF497" si="94">AD487/2</f>
        <v>1</v>
      </c>
      <c r="AG487" s="92">
        <f t="shared" ref="AG487:AG497" si="95">IF(AND(AF487&gt;=0,AF487&lt;=1),1,"No aplica")</f>
        <v>1</v>
      </c>
      <c r="AH487" s="95">
        <f t="shared" ref="AH487:AH497" si="96">AD487/(AG487*2)</f>
        <v>1</v>
      </c>
      <c r="AI487" s="96">
        <f t="shared" ref="AI487:AI497" si="97">IF(AG487=1,AG487/$AG$32,"No aplica")</f>
        <v>0.14285714285714285</v>
      </c>
      <c r="AJ487" s="96">
        <f t="shared" ref="AJ487:AJ497" si="98">AF487*AI487</f>
        <v>0.14285714285714285</v>
      </c>
      <c r="AK487" s="96">
        <f t="shared" ref="AK487:AK497" si="99">AJ487*$AE$23</f>
        <v>0.32467532467532467</v>
      </c>
    </row>
    <row r="488" spans="1:37" ht="24.9" customHeight="1" x14ac:dyDescent="0.25">
      <c r="A488" s="356" t="s">
        <v>191</v>
      </c>
      <c r="B488" s="356"/>
      <c r="C488" s="356"/>
      <c r="D488" s="356"/>
      <c r="E488" s="356"/>
      <c r="F488" s="356"/>
      <c r="G488" s="356"/>
      <c r="H488" s="356"/>
      <c r="I488" s="356"/>
      <c r="J488" s="356"/>
      <c r="K488" s="356"/>
      <c r="L488" s="356"/>
      <c r="M488" s="356"/>
      <c r="N488" s="356"/>
      <c r="O488" s="356"/>
      <c r="P488" s="356"/>
      <c r="Q488" s="356"/>
      <c r="R488" s="356"/>
      <c r="S488" s="356"/>
      <c r="T488" s="356"/>
      <c r="U488" s="356"/>
      <c r="V488" s="356"/>
      <c r="W488" s="356"/>
      <c r="X488" s="356"/>
      <c r="Y488" s="356"/>
      <c r="Z488" s="356"/>
      <c r="AA488" s="356"/>
      <c r="AB488" s="356"/>
      <c r="AC488" s="356"/>
      <c r="AD488" s="310">
        <f>'Art. 121'!AF472</f>
        <v>2</v>
      </c>
      <c r="AE488" s="94">
        <f t="shared" si="93"/>
        <v>0.32467532467532467</v>
      </c>
      <c r="AF488">
        <f t="shared" si="94"/>
        <v>1</v>
      </c>
      <c r="AG488" s="92">
        <f t="shared" si="95"/>
        <v>1</v>
      </c>
      <c r="AH488" s="95">
        <f t="shared" si="96"/>
        <v>1</v>
      </c>
      <c r="AI488" s="96">
        <f t="shared" si="97"/>
        <v>0.14285714285714285</v>
      </c>
      <c r="AJ488" s="96">
        <f t="shared" si="98"/>
        <v>0.14285714285714285</v>
      </c>
      <c r="AK488" s="96">
        <f t="shared" si="99"/>
        <v>0.32467532467532467</v>
      </c>
    </row>
    <row r="489" spans="1:37" ht="24.9" customHeight="1" x14ac:dyDescent="0.25">
      <c r="A489" s="356" t="s">
        <v>491</v>
      </c>
      <c r="B489" s="356"/>
      <c r="C489" s="356"/>
      <c r="D489" s="356"/>
      <c r="E489" s="356"/>
      <c r="F489" s="356"/>
      <c r="G489" s="356"/>
      <c r="H489" s="356"/>
      <c r="I489" s="356"/>
      <c r="J489" s="356"/>
      <c r="K489" s="356"/>
      <c r="L489" s="356"/>
      <c r="M489" s="356"/>
      <c r="N489" s="356"/>
      <c r="O489" s="356"/>
      <c r="P489" s="356"/>
      <c r="Q489" s="356"/>
      <c r="R489" s="356"/>
      <c r="S489" s="356"/>
      <c r="T489" s="356"/>
      <c r="U489" s="356"/>
      <c r="V489" s="356"/>
      <c r="W489" s="356"/>
      <c r="X489" s="356"/>
      <c r="Y489" s="356"/>
      <c r="Z489" s="356"/>
      <c r="AA489" s="356"/>
      <c r="AB489" s="356"/>
      <c r="AC489" s="356"/>
      <c r="AD489" s="310">
        <f>'Art. 121'!AF473</f>
        <v>2</v>
      </c>
      <c r="AE489" s="94">
        <f t="shared" si="93"/>
        <v>0.32467532467532467</v>
      </c>
      <c r="AF489">
        <f t="shared" si="94"/>
        <v>1</v>
      </c>
      <c r="AG489" s="92">
        <f t="shared" si="95"/>
        <v>1</v>
      </c>
      <c r="AH489" s="95">
        <f t="shared" si="96"/>
        <v>1</v>
      </c>
      <c r="AI489" s="96">
        <f t="shared" si="97"/>
        <v>0.14285714285714285</v>
      </c>
      <c r="AJ489" s="96">
        <f t="shared" si="98"/>
        <v>0.14285714285714285</v>
      </c>
      <c r="AK489" s="96">
        <f t="shared" si="99"/>
        <v>0.32467532467532467</v>
      </c>
    </row>
    <row r="490" spans="1:37" ht="24.9" customHeight="1" x14ac:dyDescent="0.25">
      <c r="A490" s="356" t="s">
        <v>492</v>
      </c>
      <c r="B490" s="356"/>
      <c r="C490" s="356"/>
      <c r="D490" s="356"/>
      <c r="E490" s="356"/>
      <c r="F490" s="356"/>
      <c r="G490" s="356"/>
      <c r="H490" s="356"/>
      <c r="I490" s="356"/>
      <c r="J490" s="356"/>
      <c r="K490" s="356"/>
      <c r="L490" s="356"/>
      <c r="M490" s="356"/>
      <c r="N490" s="356"/>
      <c r="O490" s="356"/>
      <c r="P490" s="356"/>
      <c r="Q490" s="356"/>
      <c r="R490" s="356"/>
      <c r="S490" s="356"/>
      <c r="T490" s="356"/>
      <c r="U490" s="356"/>
      <c r="V490" s="356"/>
      <c r="W490" s="356"/>
      <c r="X490" s="356"/>
      <c r="Y490" s="356"/>
      <c r="Z490" s="356"/>
      <c r="AA490" s="356"/>
      <c r="AB490" s="356"/>
      <c r="AC490" s="356"/>
      <c r="AD490" s="310">
        <f>'Art. 121'!AF474</f>
        <v>2</v>
      </c>
      <c r="AE490" s="94">
        <f t="shared" si="93"/>
        <v>0.32467532467532467</v>
      </c>
      <c r="AF490">
        <f t="shared" si="94"/>
        <v>1</v>
      </c>
      <c r="AG490" s="92">
        <f t="shared" si="95"/>
        <v>1</v>
      </c>
      <c r="AH490" s="95">
        <f t="shared" si="96"/>
        <v>1</v>
      </c>
      <c r="AI490" s="96">
        <f t="shared" si="97"/>
        <v>0.14285714285714285</v>
      </c>
      <c r="AJ490" s="96">
        <f t="shared" si="98"/>
        <v>0.14285714285714285</v>
      </c>
      <c r="AK490" s="96">
        <f t="shared" si="99"/>
        <v>0.32467532467532467</v>
      </c>
    </row>
    <row r="491" spans="1:37" ht="24.9" customHeight="1" x14ac:dyDescent="0.25">
      <c r="A491" s="356" t="s">
        <v>493</v>
      </c>
      <c r="B491" s="356"/>
      <c r="C491" s="356"/>
      <c r="D491" s="356"/>
      <c r="E491" s="356"/>
      <c r="F491" s="356"/>
      <c r="G491" s="356"/>
      <c r="H491" s="356"/>
      <c r="I491" s="356"/>
      <c r="J491" s="356"/>
      <c r="K491" s="356"/>
      <c r="L491" s="356"/>
      <c r="M491" s="356"/>
      <c r="N491" s="356"/>
      <c r="O491" s="356"/>
      <c r="P491" s="356"/>
      <c r="Q491" s="356"/>
      <c r="R491" s="356"/>
      <c r="S491" s="356"/>
      <c r="T491" s="356"/>
      <c r="U491" s="356"/>
      <c r="V491" s="356"/>
      <c r="W491" s="356"/>
      <c r="X491" s="356"/>
      <c r="Y491" s="356"/>
      <c r="Z491" s="356"/>
      <c r="AA491" s="356"/>
      <c r="AB491" s="356"/>
      <c r="AC491" s="356"/>
      <c r="AD491" s="310">
        <f>'Art. 121'!AF475</f>
        <v>2</v>
      </c>
      <c r="AE491" s="94">
        <f t="shared" si="93"/>
        <v>0.32467532467532467</v>
      </c>
      <c r="AF491">
        <f t="shared" si="94"/>
        <v>1</v>
      </c>
      <c r="AG491" s="92">
        <f t="shared" si="95"/>
        <v>1</v>
      </c>
      <c r="AH491" s="95">
        <f t="shared" si="96"/>
        <v>1</v>
      </c>
      <c r="AI491" s="96">
        <f t="shared" si="97"/>
        <v>0.14285714285714285</v>
      </c>
      <c r="AJ491" s="96">
        <f t="shared" si="98"/>
        <v>0.14285714285714285</v>
      </c>
      <c r="AK491" s="96">
        <f t="shared" si="99"/>
        <v>0.32467532467532467</v>
      </c>
    </row>
    <row r="492" spans="1:37" ht="24.9" customHeight="1" x14ac:dyDescent="0.25">
      <c r="A492" s="356" t="s">
        <v>494</v>
      </c>
      <c r="B492" s="356"/>
      <c r="C492" s="356"/>
      <c r="D492" s="356"/>
      <c r="E492" s="356"/>
      <c r="F492" s="356"/>
      <c r="G492" s="356"/>
      <c r="H492" s="356"/>
      <c r="I492" s="356"/>
      <c r="J492" s="356"/>
      <c r="K492" s="356"/>
      <c r="L492" s="356"/>
      <c r="M492" s="356"/>
      <c r="N492" s="356"/>
      <c r="O492" s="356"/>
      <c r="P492" s="356"/>
      <c r="Q492" s="356"/>
      <c r="R492" s="356"/>
      <c r="S492" s="356"/>
      <c r="T492" s="356"/>
      <c r="U492" s="356"/>
      <c r="V492" s="356"/>
      <c r="W492" s="356"/>
      <c r="X492" s="356"/>
      <c r="Y492" s="356"/>
      <c r="Z492" s="356"/>
      <c r="AA492" s="356"/>
      <c r="AB492" s="356"/>
      <c r="AC492" s="356"/>
      <c r="AD492" s="310">
        <f>'Art. 121'!AF476</f>
        <v>2</v>
      </c>
      <c r="AE492" s="94">
        <f t="shared" si="93"/>
        <v>0.32467532467532467</v>
      </c>
      <c r="AF492">
        <f t="shared" si="94"/>
        <v>1</v>
      </c>
      <c r="AG492" s="92">
        <f t="shared" si="95"/>
        <v>1</v>
      </c>
      <c r="AH492" s="95">
        <f t="shared" si="96"/>
        <v>1</v>
      </c>
      <c r="AI492" s="96">
        <f t="shared" si="97"/>
        <v>0.14285714285714285</v>
      </c>
      <c r="AJ492" s="96">
        <f t="shared" si="98"/>
        <v>0.14285714285714285</v>
      </c>
      <c r="AK492" s="96">
        <f t="shared" si="99"/>
        <v>0.32467532467532467</v>
      </c>
    </row>
    <row r="493" spans="1:37" ht="24.9" customHeight="1" x14ac:dyDescent="0.25">
      <c r="A493" s="356" t="s">
        <v>495</v>
      </c>
      <c r="B493" s="356"/>
      <c r="C493" s="356"/>
      <c r="D493" s="356"/>
      <c r="E493" s="356"/>
      <c r="F493" s="356"/>
      <c r="G493" s="356"/>
      <c r="H493" s="356"/>
      <c r="I493" s="356"/>
      <c r="J493" s="356"/>
      <c r="K493" s="356"/>
      <c r="L493" s="356"/>
      <c r="M493" s="356"/>
      <c r="N493" s="356"/>
      <c r="O493" s="356"/>
      <c r="P493" s="356"/>
      <c r="Q493" s="356"/>
      <c r="R493" s="356"/>
      <c r="S493" s="356"/>
      <c r="T493" s="356"/>
      <c r="U493" s="356"/>
      <c r="V493" s="356"/>
      <c r="W493" s="356"/>
      <c r="X493" s="356"/>
      <c r="Y493" s="356"/>
      <c r="Z493" s="356"/>
      <c r="AA493" s="356"/>
      <c r="AB493" s="356"/>
      <c r="AC493" s="356"/>
      <c r="AD493" s="310">
        <f>'Art. 121'!AF477</f>
        <v>2</v>
      </c>
      <c r="AE493" s="94">
        <f t="shared" si="93"/>
        <v>0.32467532467532467</v>
      </c>
      <c r="AF493">
        <f t="shared" si="94"/>
        <v>1</v>
      </c>
      <c r="AG493" s="92">
        <f t="shared" si="95"/>
        <v>1</v>
      </c>
      <c r="AH493" s="95">
        <f t="shared" si="96"/>
        <v>1</v>
      </c>
      <c r="AI493" s="96">
        <f t="shared" si="97"/>
        <v>0.14285714285714285</v>
      </c>
      <c r="AJ493" s="96">
        <f t="shared" si="98"/>
        <v>0.14285714285714285</v>
      </c>
      <c r="AK493" s="96">
        <f t="shared" si="99"/>
        <v>0.32467532467532467</v>
      </c>
    </row>
    <row r="494" spans="1:37" ht="24.9" customHeight="1" x14ac:dyDescent="0.25">
      <c r="A494" s="356" t="s">
        <v>496</v>
      </c>
      <c r="B494" s="356"/>
      <c r="C494" s="356"/>
      <c r="D494" s="356"/>
      <c r="E494" s="356"/>
      <c r="F494" s="356"/>
      <c r="G494" s="356"/>
      <c r="H494" s="356"/>
      <c r="I494" s="356"/>
      <c r="J494" s="356"/>
      <c r="K494" s="356"/>
      <c r="L494" s="356"/>
      <c r="M494" s="356"/>
      <c r="N494" s="356"/>
      <c r="O494" s="356"/>
      <c r="P494" s="356"/>
      <c r="Q494" s="356"/>
      <c r="R494" s="356"/>
      <c r="S494" s="356"/>
      <c r="T494" s="356"/>
      <c r="U494" s="356"/>
      <c r="V494" s="356"/>
      <c r="W494" s="356"/>
      <c r="X494" s="356"/>
      <c r="Y494" s="356"/>
      <c r="Z494" s="356"/>
      <c r="AA494" s="356"/>
      <c r="AB494" s="356"/>
      <c r="AC494" s="356"/>
      <c r="AD494" s="310">
        <f>'Art. 121'!AF478</f>
        <v>2</v>
      </c>
      <c r="AE494" s="94">
        <f t="shared" si="93"/>
        <v>0.32467532467532467</v>
      </c>
      <c r="AF494">
        <f t="shared" si="94"/>
        <v>1</v>
      </c>
      <c r="AG494" s="92">
        <f t="shared" si="95"/>
        <v>1</v>
      </c>
      <c r="AH494" s="95">
        <f t="shared" si="96"/>
        <v>1</v>
      </c>
      <c r="AI494" s="96">
        <f t="shared" si="97"/>
        <v>0.14285714285714285</v>
      </c>
      <c r="AJ494" s="96">
        <f t="shared" si="98"/>
        <v>0.14285714285714285</v>
      </c>
      <c r="AK494" s="96">
        <f t="shared" si="99"/>
        <v>0.32467532467532467</v>
      </c>
    </row>
    <row r="495" spans="1:37" ht="24.9" customHeight="1" x14ac:dyDescent="0.25">
      <c r="A495" s="356" t="s">
        <v>497</v>
      </c>
      <c r="B495" s="356"/>
      <c r="C495" s="356"/>
      <c r="D495" s="356"/>
      <c r="E495" s="356"/>
      <c r="F495" s="356"/>
      <c r="G495" s="356"/>
      <c r="H495" s="356"/>
      <c r="I495" s="356"/>
      <c r="J495" s="356"/>
      <c r="K495" s="356"/>
      <c r="L495" s="356"/>
      <c r="M495" s="356"/>
      <c r="N495" s="356"/>
      <c r="O495" s="356"/>
      <c r="P495" s="356"/>
      <c r="Q495" s="356"/>
      <c r="R495" s="356"/>
      <c r="S495" s="356"/>
      <c r="T495" s="356"/>
      <c r="U495" s="356"/>
      <c r="V495" s="356"/>
      <c r="W495" s="356"/>
      <c r="X495" s="356"/>
      <c r="Y495" s="356"/>
      <c r="Z495" s="356"/>
      <c r="AA495" s="356"/>
      <c r="AB495" s="356"/>
      <c r="AC495" s="356"/>
      <c r="AD495" s="310">
        <f>'Art. 121'!AF479</f>
        <v>2</v>
      </c>
      <c r="AE495" s="94">
        <f t="shared" si="93"/>
        <v>0.32467532467532467</v>
      </c>
      <c r="AF495">
        <f t="shared" si="94"/>
        <v>1</v>
      </c>
      <c r="AG495" s="92">
        <f t="shared" si="95"/>
        <v>1</v>
      </c>
      <c r="AH495" s="95">
        <f t="shared" si="96"/>
        <v>1</v>
      </c>
      <c r="AI495" s="96">
        <f t="shared" si="97"/>
        <v>0.14285714285714285</v>
      </c>
      <c r="AJ495" s="96">
        <f t="shared" si="98"/>
        <v>0.14285714285714285</v>
      </c>
      <c r="AK495" s="96">
        <f t="shared" si="99"/>
        <v>0.32467532467532467</v>
      </c>
    </row>
    <row r="496" spans="1:37" ht="24.9" customHeight="1" x14ac:dyDescent="0.25">
      <c r="A496" s="356" t="s">
        <v>498</v>
      </c>
      <c r="B496" s="356"/>
      <c r="C496" s="356"/>
      <c r="D496" s="356"/>
      <c r="E496" s="356"/>
      <c r="F496" s="356"/>
      <c r="G496" s="356"/>
      <c r="H496" s="356"/>
      <c r="I496" s="356"/>
      <c r="J496" s="356"/>
      <c r="K496" s="356"/>
      <c r="L496" s="356"/>
      <c r="M496" s="356"/>
      <c r="N496" s="356"/>
      <c r="O496" s="356"/>
      <c r="P496" s="356"/>
      <c r="Q496" s="356"/>
      <c r="R496" s="356"/>
      <c r="S496" s="356"/>
      <c r="T496" s="356"/>
      <c r="U496" s="356"/>
      <c r="V496" s="356"/>
      <c r="W496" s="356"/>
      <c r="X496" s="356"/>
      <c r="Y496" s="356"/>
      <c r="Z496" s="356"/>
      <c r="AA496" s="356"/>
      <c r="AB496" s="356"/>
      <c r="AC496" s="356"/>
      <c r="AD496" s="310">
        <f>'Art. 121'!AF480</f>
        <v>2</v>
      </c>
      <c r="AE496" s="94">
        <f t="shared" si="93"/>
        <v>0.32467532467532467</v>
      </c>
      <c r="AF496">
        <f t="shared" si="94"/>
        <v>1</v>
      </c>
      <c r="AG496" s="92">
        <f t="shared" si="95"/>
        <v>1</v>
      </c>
      <c r="AH496" s="95">
        <f t="shared" si="96"/>
        <v>1</v>
      </c>
      <c r="AI496" s="96">
        <f t="shared" si="97"/>
        <v>0.14285714285714285</v>
      </c>
      <c r="AJ496" s="96">
        <f t="shared" si="98"/>
        <v>0.14285714285714285</v>
      </c>
      <c r="AK496" s="96">
        <f t="shared" si="99"/>
        <v>0.32467532467532467</v>
      </c>
    </row>
    <row r="497" spans="1:37" ht="24.9" customHeight="1" x14ac:dyDescent="0.25">
      <c r="A497" s="356" t="s">
        <v>499</v>
      </c>
      <c r="B497" s="356"/>
      <c r="C497" s="356"/>
      <c r="D497" s="356"/>
      <c r="E497" s="356"/>
      <c r="F497" s="356"/>
      <c r="G497" s="356"/>
      <c r="H497" s="356"/>
      <c r="I497" s="356"/>
      <c r="J497" s="356"/>
      <c r="K497" s="356"/>
      <c r="L497" s="356"/>
      <c r="M497" s="356"/>
      <c r="N497" s="356"/>
      <c r="O497" s="356"/>
      <c r="P497" s="356"/>
      <c r="Q497" s="356"/>
      <c r="R497" s="356"/>
      <c r="S497" s="356"/>
      <c r="T497" s="356"/>
      <c r="U497" s="356"/>
      <c r="V497" s="356"/>
      <c r="W497" s="356"/>
      <c r="X497" s="356"/>
      <c r="Y497" s="356"/>
      <c r="Z497" s="356"/>
      <c r="AA497" s="356"/>
      <c r="AB497" s="356"/>
      <c r="AC497" s="356"/>
      <c r="AD497" s="310">
        <f>'Art. 121'!AF481</f>
        <v>2</v>
      </c>
      <c r="AE497" s="94">
        <f t="shared" si="93"/>
        <v>0.32467532467532467</v>
      </c>
      <c r="AF497">
        <f t="shared" si="94"/>
        <v>1</v>
      </c>
      <c r="AG497" s="92">
        <f t="shared" si="95"/>
        <v>1</v>
      </c>
      <c r="AH497" s="95">
        <f t="shared" si="96"/>
        <v>1</v>
      </c>
      <c r="AI497" s="96">
        <f t="shared" si="97"/>
        <v>0.14285714285714285</v>
      </c>
      <c r="AJ497" s="96">
        <f t="shared" si="98"/>
        <v>0.14285714285714285</v>
      </c>
      <c r="AK497" s="96">
        <f t="shared" si="99"/>
        <v>0.32467532467532467</v>
      </c>
    </row>
    <row r="498" spans="1:37" ht="24.9" customHeight="1" x14ac:dyDescent="0.25">
      <c r="A498" s="383" t="s">
        <v>1726</v>
      </c>
      <c r="B498" s="383"/>
      <c r="C498" s="383"/>
      <c r="D498" s="383"/>
      <c r="E498" s="383"/>
      <c r="F498" s="383"/>
      <c r="G498" s="383"/>
      <c r="H498" s="383"/>
      <c r="I498" s="383"/>
      <c r="J498" s="383"/>
      <c r="K498" s="383"/>
      <c r="L498" s="383"/>
      <c r="M498" s="383"/>
      <c r="N498" s="383"/>
      <c r="O498" s="383"/>
      <c r="P498" s="383"/>
      <c r="Q498" s="383"/>
      <c r="R498" s="383"/>
      <c r="S498" s="383"/>
      <c r="T498" s="383"/>
      <c r="U498" s="383"/>
      <c r="V498" s="383"/>
      <c r="W498" s="383"/>
      <c r="X498" s="383"/>
      <c r="Y498" s="383"/>
      <c r="Z498" s="383"/>
      <c r="AA498" s="383"/>
      <c r="AB498" s="383"/>
      <c r="AC498" s="383"/>
      <c r="AD498" s="383"/>
      <c r="AE498" s="94">
        <f>SUM(AE491:AE497)</f>
        <v>2.2727272727272725</v>
      </c>
      <c r="AF498" s="61"/>
      <c r="AG498" s="97">
        <f>SUM(AG487:AG497)</f>
        <v>11</v>
      </c>
      <c r="AH498" s="98"/>
      <c r="AI498" s="99"/>
      <c r="AJ498" s="99"/>
      <c r="AK498" s="99"/>
    </row>
    <row r="499" spans="1:37" ht="24.9" customHeight="1" x14ac:dyDescent="0.25">
      <c r="A499" s="384" t="s">
        <v>1727</v>
      </c>
      <c r="B499" s="384"/>
      <c r="C499" s="384"/>
      <c r="D499" s="384"/>
      <c r="E499" s="384"/>
      <c r="F499" s="384"/>
      <c r="G499" s="384"/>
      <c r="H499" s="384"/>
      <c r="I499" s="384"/>
      <c r="J499" s="384"/>
      <c r="K499" s="384"/>
      <c r="L499" s="384"/>
      <c r="M499" s="384"/>
      <c r="N499" s="384"/>
      <c r="O499" s="384"/>
      <c r="P499" s="384"/>
      <c r="Q499" s="384"/>
      <c r="R499" s="384"/>
      <c r="S499" s="384"/>
      <c r="T499" s="384"/>
      <c r="U499" s="384"/>
      <c r="V499" s="384"/>
      <c r="W499" s="384"/>
      <c r="X499" s="384"/>
      <c r="Y499" s="384"/>
      <c r="Z499" s="384"/>
      <c r="AA499" s="384"/>
      <c r="AB499" s="384"/>
      <c r="AC499" s="384"/>
      <c r="AD499" s="384"/>
      <c r="AE499" s="94">
        <f>AE498/$AE$23*100</f>
        <v>99.999999999999972</v>
      </c>
      <c r="AF499" s="61"/>
      <c r="AG499" s="97"/>
      <c r="AH499" s="98"/>
      <c r="AI499" s="99"/>
      <c r="AJ499" s="99"/>
      <c r="AK499" s="99"/>
    </row>
    <row r="500" spans="1:37" ht="24.9" customHeight="1" x14ac:dyDescent="0.25">
      <c r="A500" s="73"/>
      <c r="B500" s="73"/>
      <c r="C500" s="73"/>
      <c r="D500" s="73"/>
      <c r="E500" s="73"/>
      <c r="F500" s="73"/>
      <c r="G500" s="73"/>
      <c r="H500" s="73"/>
      <c r="I500" s="73"/>
      <c r="J500" s="73"/>
      <c r="K500" s="73"/>
      <c r="L500" s="73"/>
      <c r="M500" s="73"/>
      <c r="N500" s="73"/>
      <c r="O500" s="73"/>
      <c r="P500" s="73"/>
      <c r="Q500" s="100"/>
      <c r="R500" s="73"/>
      <c r="S500" s="73"/>
      <c r="T500" s="73"/>
      <c r="U500" s="73"/>
      <c r="V500" s="73"/>
      <c r="W500" s="73"/>
      <c r="X500" s="73"/>
      <c r="Y500" s="73"/>
      <c r="Z500" s="73"/>
      <c r="AA500" s="73"/>
      <c r="AB500" s="73"/>
      <c r="AC500" s="73"/>
      <c r="AD500" s="101"/>
      <c r="AE500" s="101"/>
    </row>
    <row r="501" spans="1:37" ht="24.9" customHeight="1" x14ac:dyDescent="0.25">
      <c r="A501" s="391" t="s">
        <v>198</v>
      </c>
      <c r="B501" s="391"/>
      <c r="C501" s="391"/>
      <c r="D501" s="391"/>
      <c r="E501" s="391"/>
      <c r="F501" s="391"/>
      <c r="G501" s="391"/>
      <c r="H501" s="391"/>
      <c r="I501" s="391"/>
      <c r="J501" s="391"/>
      <c r="K501" s="391"/>
      <c r="L501" s="391"/>
      <c r="M501" s="391"/>
      <c r="N501" s="391"/>
      <c r="O501" s="391"/>
      <c r="P501" s="391"/>
      <c r="Q501" s="391"/>
      <c r="R501" s="391"/>
      <c r="S501" s="391"/>
      <c r="T501" s="391"/>
      <c r="U501" s="391"/>
      <c r="V501" s="391"/>
      <c r="W501" s="391"/>
      <c r="X501" s="391"/>
      <c r="Y501" s="391"/>
      <c r="Z501" s="391"/>
      <c r="AA501" s="391"/>
      <c r="AB501" s="391"/>
      <c r="AC501" s="391"/>
      <c r="AD501" s="112" t="s">
        <v>187</v>
      </c>
      <c r="AE501" s="113" t="s">
        <v>7</v>
      </c>
      <c r="AF501" s="92" t="s">
        <v>1666</v>
      </c>
      <c r="AG501" s="92" t="s">
        <v>1667</v>
      </c>
      <c r="AH501" s="92" t="s">
        <v>1668</v>
      </c>
      <c r="AI501" s="93" t="s">
        <v>1669</v>
      </c>
      <c r="AJ501" s="92"/>
      <c r="AK501" s="93" t="s">
        <v>1670</v>
      </c>
    </row>
    <row r="502" spans="1:37" ht="24.9" customHeight="1" x14ac:dyDescent="0.25">
      <c r="A502" s="356" t="s">
        <v>321</v>
      </c>
      <c r="B502" s="356"/>
      <c r="C502" s="356"/>
      <c r="D502" s="356"/>
      <c r="E502" s="356"/>
      <c r="F502" s="356"/>
      <c r="G502" s="356"/>
      <c r="H502" s="356"/>
      <c r="I502" s="356"/>
      <c r="J502" s="356"/>
      <c r="K502" s="356"/>
      <c r="L502" s="356"/>
      <c r="M502" s="356"/>
      <c r="N502" s="356"/>
      <c r="O502" s="356"/>
      <c r="P502" s="356"/>
      <c r="Q502" s="356"/>
      <c r="R502" s="356"/>
      <c r="S502" s="356"/>
      <c r="T502" s="356"/>
      <c r="U502" s="356"/>
      <c r="V502" s="356"/>
      <c r="W502" s="356"/>
      <c r="X502" s="356"/>
      <c r="Y502" s="356"/>
      <c r="Z502" s="356"/>
      <c r="AA502" s="356"/>
      <c r="AB502" s="356"/>
      <c r="AC502" s="356"/>
      <c r="AD502" s="310">
        <f>'Art. 121'!AF484</f>
        <v>2</v>
      </c>
      <c r="AE502" s="94">
        <f>IF(AG502=1,AK502,AG502)</f>
        <v>0.32467532467532467</v>
      </c>
      <c r="AF502">
        <f>AD502/2</f>
        <v>1</v>
      </c>
      <c r="AG502" s="92">
        <f>IF(AND(AF502&gt;=0,AF502&lt;=1),1,"No aplica")</f>
        <v>1</v>
      </c>
      <c r="AH502" s="95">
        <f>AD502/(AG502*2)</f>
        <v>1</v>
      </c>
      <c r="AI502" s="96">
        <f>IF(AG502=1,AG502/$AG$32,"No aplica")</f>
        <v>0.14285714285714285</v>
      </c>
      <c r="AJ502" s="96">
        <f>AF502*AI502</f>
        <v>0.14285714285714285</v>
      </c>
      <c r="AK502" s="96">
        <f>AJ502*$AE$23</f>
        <v>0.32467532467532467</v>
      </c>
    </row>
    <row r="503" spans="1:37" ht="24.9" customHeight="1" x14ac:dyDescent="0.25">
      <c r="A503" s="356" t="s">
        <v>322</v>
      </c>
      <c r="B503" s="356"/>
      <c r="C503" s="356"/>
      <c r="D503" s="356"/>
      <c r="E503" s="356"/>
      <c r="F503" s="356"/>
      <c r="G503" s="356"/>
      <c r="H503" s="356"/>
      <c r="I503" s="356"/>
      <c r="J503" s="356"/>
      <c r="K503" s="356"/>
      <c r="L503" s="356"/>
      <c r="M503" s="356"/>
      <c r="N503" s="356"/>
      <c r="O503" s="356"/>
      <c r="P503" s="356"/>
      <c r="Q503" s="356"/>
      <c r="R503" s="356"/>
      <c r="S503" s="356"/>
      <c r="T503" s="356"/>
      <c r="U503" s="356"/>
      <c r="V503" s="356"/>
      <c r="W503" s="356"/>
      <c r="X503" s="356"/>
      <c r="Y503" s="356"/>
      <c r="Z503" s="356"/>
      <c r="AA503" s="356"/>
      <c r="AB503" s="356"/>
      <c r="AC503" s="356"/>
      <c r="AD503" s="310">
        <f>'Art. 121'!AF485</f>
        <v>2</v>
      </c>
      <c r="AE503" s="94">
        <f>IF(AG503=1,AK503,AG503)</f>
        <v>0.32467532467532467</v>
      </c>
      <c r="AF503">
        <f>AD503/2</f>
        <v>1</v>
      </c>
      <c r="AG503" s="92">
        <f>IF(AND(AF503&gt;=0,AF503&lt;=1),1,"No aplica")</f>
        <v>1</v>
      </c>
      <c r="AH503" s="95">
        <f>AD503/(AG503*2)</f>
        <v>1</v>
      </c>
      <c r="AI503" s="96">
        <f>IF(AG503=1,AG503/$AG$32,"No aplica")</f>
        <v>0.14285714285714285</v>
      </c>
      <c r="AJ503" s="96">
        <f>AF503*AI503</f>
        <v>0.14285714285714285</v>
      </c>
      <c r="AK503" s="96">
        <f>AJ503*$AE$23</f>
        <v>0.32467532467532467</v>
      </c>
    </row>
    <row r="504" spans="1:37" ht="24.9" customHeight="1" x14ac:dyDescent="0.25">
      <c r="A504" s="356" t="s">
        <v>323</v>
      </c>
      <c r="B504" s="356"/>
      <c r="C504" s="356"/>
      <c r="D504" s="356"/>
      <c r="E504" s="356"/>
      <c r="F504" s="356"/>
      <c r="G504" s="356"/>
      <c r="H504" s="356"/>
      <c r="I504" s="356"/>
      <c r="J504" s="356"/>
      <c r="K504" s="356"/>
      <c r="L504" s="356"/>
      <c r="M504" s="356"/>
      <c r="N504" s="356"/>
      <c r="O504" s="356"/>
      <c r="P504" s="356"/>
      <c r="Q504" s="356"/>
      <c r="R504" s="356"/>
      <c r="S504" s="356"/>
      <c r="T504" s="356"/>
      <c r="U504" s="356"/>
      <c r="V504" s="356"/>
      <c r="W504" s="356"/>
      <c r="X504" s="356"/>
      <c r="Y504" s="356"/>
      <c r="Z504" s="356"/>
      <c r="AA504" s="356"/>
      <c r="AB504" s="356"/>
      <c r="AC504" s="356"/>
      <c r="AD504" s="310">
        <f>'Art. 121'!AF486</f>
        <v>2</v>
      </c>
      <c r="AE504" s="94">
        <f>IF(AG504=1,AK504,AG504)</f>
        <v>0.32467532467532467</v>
      </c>
      <c r="AF504">
        <f>AD504/2</f>
        <v>1</v>
      </c>
      <c r="AG504" s="92">
        <f>IF(AND(AF504&gt;=0,AF504&lt;=1),1,"No aplica")</f>
        <v>1</v>
      </c>
      <c r="AH504" s="95">
        <f>AD504/(AG504*2)</f>
        <v>1</v>
      </c>
      <c r="AI504" s="96">
        <f>IF(AG504=1,AG504/$AG$32,"No aplica")</f>
        <v>0.14285714285714285</v>
      </c>
      <c r="AJ504" s="96">
        <f>AF504*AI504</f>
        <v>0.14285714285714285</v>
      </c>
      <c r="AK504" s="96">
        <f>AJ504*$AE$23</f>
        <v>0.32467532467532467</v>
      </c>
    </row>
    <row r="505" spans="1:37" ht="24.9" customHeight="1" x14ac:dyDescent="0.25">
      <c r="A505" s="356" t="s">
        <v>324</v>
      </c>
      <c r="B505" s="356"/>
      <c r="C505" s="356"/>
      <c r="D505" s="356"/>
      <c r="E505" s="356"/>
      <c r="F505" s="356"/>
      <c r="G505" s="356"/>
      <c r="H505" s="356"/>
      <c r="I505" s="356"/>
      <c r="J505" s="356"/>
      <c r="K505" s="356"/>
      <c r="L505" s="356"/>
      <c r="M505" s="356"/>
      <c r="N505" s="356"/>
      <c r="O505" s="356"/>
      <c r="P505" s="356"/>
      <c r="Q505" s="356"/>
      <c r="R505" s="356"/>
      <c r="S505" s="356"/>
      <c r="T505" s="356"/>
      <c r="U505" s="356"/>
      <c r="V505" s="356"/>
      <c r="W505" s="356"/>
      <c r="X505" s="356"/>
      <c r="Y505" s="356"/>
      <c r="Z505" s="356"/>
      <c r="AA505" s="356"/>
      <c r="AB505" s="356"/>
      <c r="AC505" s="356"/>
      <c r="AD505" s="310">
        <f>'Art. 121'!AF487</f>
        <v>2</v>
      </c>
      <c r="AE505" s="94">
        <f>IF(AG505=1,AK505,AG505)</f>
        <v>0.32467532467532467</v>
      </c>
      <c r="AF505">
        <f>AD505/2</f>
        <v>1</v>
      </c>
      <c r="AG505" s="92">
        <f>IF(AND(AF505&gt;=0,AF505&lt;=1),1,"No aplica")</f>
        <v>1</v>
      </c>
      <c r="AH505" s="95">
        <f>AD505/(AG505*2)</f>
        <v>1</v>
      </c>
      <c r="AI505" s="96">
        <f>IF(AG505=1,AG505/$AG$32,"No aplica")</f>
        <v>0.14285714285714285</v>
      </c>
      <c r="AJ505" s="96">
        <f>AF505*AI505</f>
        <v>0.14285714285714285</v>
      </c>
      <c r="AK505" s="96">
        <f>AJ505*$AE$23</f>
        <v>0.32467532467532467</v>
      </c>
    </row>
    <row r="506" spans="1:37" ht="24.9" customHeight="1" x14ac:dyDescent="0.25">
      <c r="A506" s="356" t="s">
        <v>500</v>
      </c>
      <c r="B506" s="356"/>
      <c r="C506" s="356"/>
      <c r="D506" s="356"/>
      <c r="E506" s="356"/>
      <c r="F506" s="356"/>
      <c r="G506" s="356"/>
      <c r="H506" s="356"/>
      <c r="I506" s="356"/>
      <c r="J506" s="356"/>
      <c r="K506" s="356"/>
      <c r="L506" s="356"/>
      <c r="M506" s="356"/>
      <c r="N506" s="356"/>
      <c r="O506" s="356"/>
      <c r="P506" s="356"/>
      <c r="Q506" s="356"/>
      <c r="R506" s="356"/>
      <c r="S506" s="356"/>
      <c r="T506" s="356"/>
      <c r="U506" s="356"/>
      <c r="V506" s="356"/>
      <c r="W506" s="356"/>
      <c r="X506" s="356"/>
      <c r="Y506" s="356"/>
      <c r="Z506" s="356"/>
      <c r="AA506" s="356"/>
      <c r="AB506" s="356"/>
      <c r="AC506" s="356"/>
      <c r="AD506" s="310">
        <f>'Art. 121'!AF488</f>
        <v>2</v>
      </c>
      <c r="AE506" s="94">
        <f>IF(AG506=1,AK506,AG506)</f>
        <v>0.32467532467532467</v>
      </c>
      <c r="AF506">
        <f>AD506/2</f>
        <v>1</v>
      </c>
      <c r="AG506" s="92">
        <f>IF(AND(AF506&gt;=0,AF506&lt;=1),1,"No aplica")</f>
        <v>1</v>
      </c>
      <c r="AH506" s="95">
        <f>AD506/(AG506*2)</f>
        <v>1</v>
      </c>
      <c r="AI506" s="96">
        <f>IF(AG506=1,AG506/$AG$32,"No aplica")</f>
        <v>0.14285714285714285</v>
      </c>
      <c r="AJ506" s="96">
        <f>AF506*AI506</f>
        <v>0.14285714285714285</v>
      </c>
      <c r="AK506" s="96">
        <f>AJ506*$AE$23</f>
        <v>0.32467532467532467</v>
      </c>
    </row>
    <row r="507" spans="1:37" ht="24.9" customHeight="1" x14ac:dyDescent="0.25">
      <c r="A507" s="383" t="s">
        <v>1728</v>
      </c>
      <c r="B507" s="383"/>
      <c r="C507" s="383"/>
      <c r="D507" s="383"/>
      <c r="E507" s="383"/>
      <c r="F507" s="383"/>
      <c r="G507" s="383"/>
      <c r="H507" s="383"/>
      <c r="I507" s="383"/>
      <c r="J507" s="383"/>
      <c r="K507" s="383"/>
      <c r="L507" s="383"/>
      <c r="M507" s="383"/>
      <c r="N507" s="383"/>
      <c r="O507" s="383"/>
      <c r="P507" s="383"/>
      <c r="Q507" s="383"/>
      <c r="R507" s="383"/>
      <c r="S507" s="383"/>
      <c r="T507" s="383"/>
      <c r="U507" s="383"/>
      <c r="V507" s="383"/>
      <c r="W507" s="383"/>
      <c r="X507" s="383"/>
      <c r="Y507" s="383"/>
      <c r="Z507" s="383"/>
      <c r="AA507" s="383"/>
      <c r="AB507" s="383"/>
      <c r="AC507" s="383"/>
      <c r="AD507" s="383"/>
      <c r="AE507" s="94">
        <f>SUM(AE500:AE506)</f>
        <v>1.6233766233766234</v>
      </c>
      <c r="AF507" s="61"/>
      <c r="AG507" s="97">
        <f>SUM(AG502:AG506)</f>
        <v>5</v>
      </c>
      <c r="AH507" s="98"/>
      <c r="AI507" s="99"/>
      <c r="AJ507" s="99"/>
      <c r="AK507" s="99"/>
    </row>
    <row r="508" spans="1:37" ht="24.9" customHeight="1" x14ac:dyDescent="0.25">
      <c r="A508" s="384" t="s">
        <v>1729</v>
      </c>
      <c r="B508" s="384"/>
      <c r="C508" s="384"/>
      <c r="D508" s="384"/>
      <c r="E508" s="384"/>
      <c r="F508" s="384"/>
      <c r="G508" s="384"/>
      <c r="H508" s="384"/>
      <c r="I508" s="384"/>
      <c r="J508" s="384"/>
      <c r="K508" s="384"/>
      <c r="L508" s="384"/>
      <c r="M508" s="384"/>
      <c r="N508" s="384"/>
      <c r="O508" s="384"/>
      <c r="P508" s="384"/>
      <c r="Q508" s="384"/>
      <c r="R508" s="384"/>
      <c r="S508" s="384"/>
      <c r="T508" s="384"/>
      <c r="U508" s="384"/>
      <c r="V508" s="384"/>
      <c r="W508" s="384"/>
      <c r="X508" s="384"/>
      <c r="Y508" s="384"/>
      <c r="Z508" s="384"/>
      <c r="AA508" s="384"/>
      <c r="AB508" s="384"/>
      <c r="AC508" s="384"/>
      <c r="AD508" s="384"/>
      <c r="AE508" s="94">
        <f>AE507/$AE$23*100</f>
        <v>71.428571428571416</v>
      </c>
      <c r="AF508" s="61"/>
      <c r="AG508" s="97"/>
      <c r="AH508" s="98"/>
      <c r="AI508" s="99"/>
      <c r="AJ508" s="99"/>
      <c r="AK508" s="99"/>
    </row>
    <row r="509" spans="1:37" ht="24.9" customHeight="1" x14ac:dyDescent="0.25">
      <c r="A509" s="107"/>
      <c r="B509" s="107"/>
      <c r="C509" s="107"/>
      <c r="D509" s="107"/>
      <c r="E509" s="107"/>
      <c r="F509" s="107"/>
      <c r="G509" s="107"/>
      <c r="H509" s="107"/>
      <c r="I509" s="107"/>
      <c r="J509" s="107"/>
      <c r="K509" s="107"/>
      <c r="L509" s="107"/>
      <c r="M509" s="107"/>
      <c r="N509" s="107"/>
      <c r="O509" s="107"/>
      <c r="P509" s="107"/>
      <c r="Q509" s="100"/>
      <c r="R509" s="107"/>
      <c r="S509" s="107"/>
      <c r="T509" s="107"/>
      <c r="U509" s="107"/>
      <c r="V509" s="107"/>
      <c r="W509" s="107"/>
      <c r="X509" s="107"/>
      <c r="Y509" s="107"/>
      <c r="Z509" s="107"/>
      <c r="AA509" s="107"/>
      <c r="AB509" s="107"/>
      <c r="AC509" s="107"/>
      <c r="AD509" s="101"/>
      <c r="AE509" s="101"/>
    </row>
    <row r="510" spans="1:37" ht="24.9" customHeight="1" x14ac:dyDescent="0.25">
      <c r="A510" s="107"/>
      <c r="B510" s="107"/>
      <c r="C510" s="107"/>
      <c r="D510" s="107"/>
      <c r="E510" s="107"/>
      <c r="F510" s="107"/>
      <c r="G510" s="107"/>
      <c r="H510" s="107"/>
      <c r="I510" s="107"/>
      <c r="J510" s="107"/>
      <c r="K510" s="107"/>
      <c r="L510" s="107"/>
      <c r="M510" s="107"/>
      <c r="N510" s="107"/>
      <c r="O510" s="107"/>
      <c r="P510" s="107"/>
      <c r="Q510" s="100"/>
      <c r="R510" s="107"/>
      <c r="S510" s="107"/>
      <c r="T510" s="107"/>
      <c r="U510" s="107"/>
      <c r="V510" s="107"/>
      <c r="W510" s="107"/>
      <c r="X510" s="107"/>
      <c r="Y510" s="107"/>
      <c r="Z510" s="107"/>
      <c r="AA510" s="107"/>
      <c r="AB510" s="107"/>
      <c r="AC510" s="107"/>
      <c r="AD510" s="101"/>
      <c r="AE510" s="101"/>
    </row>
    <row r="511" spans="1:37" ht="24.9" customHeight="1" x14ac:dyDescent="0.25">
      <c r="A511" s="390" t="s">
        <v>501</v>
      </c>
      <c r="B511" s="390"/>
      <c r="C511" s="390"/>
      <c r="D511" s="390"/>
      <c r="E511" s="390"/>
      <c r="F511" s="390"/>
      <c r="G511" s="390"/>
      <c r="H511" s="390"/>
      <c r="I511" s="390"/>
      <c r="J511" s="390"/>
      <c r="K511" s="390"/>
      <c r="L511" s="390"/>
      <c r="M511" s="390"/>
      <c r="N511" s="390"/>
      <c r="O511" s="390"/>
      <c r="P511" s="390"/>
      <c r="Q511" s="390"/>
      <c r="R511" s="390"/>
      <c r="S511" s="390"/>
      <c r="T511" s="390"/>
      <c r="U511" s="390"/>
      <c r="V511" s="390"/>
      <c r="W511" s="390"/>
      <c r="X511" s="390"/>
      <c r="Y511" s="390"/>
      <c r="Z511" s="390"/>
      <c r="AA511" s="390"/>
      <c r="AB511" s="390"/>
      <c r="AC511" s="390"/>
      <c r="AD511" s="88"/>
      <c r="AE511" s="88"/>
    </row>
    <row r="512" spans="1:37" ht="24.9" customHeight="1" x14ac:dyDescent="0.25">
      <c r="A512" s="109"/>
      <c r="B512" s="110"/>
      <c r="C512" s="110"/>
      <c r="D512" s="110"/>
      <c r="E512" s="110"/>
      <c r="F512" s="110"/>
      <c r="G512" s="110"/>
      <c r="H512" s="110"/>
      <c r="I512" s="110"/>
      <c r="J512" s="110"/>
      <c r="K512" s="110"/>
      <c r="L512" s="110"/>
      <c r="M512" s="110"/>
      <c r="N512" s="110"/>
      <c r="O512" s="110"/>
      <c r="P512" s="110"/>
      <c r="Q512" s="111"/>
      <c r="R512" s="110"/>
      <c r="S512" s="110"/>
      <c r="T512" s="110"/>
      <c r="U512" s="110"/>
      <c r="V512" s="110"/>
      <c r="W512" s="110"/>
      <c r="X512" s="110"/>
      <c r="Y512" s="110"/>
      <c r="Z512" s="110"/>
      <c r="AA512" s="110"/>
      <c r="AB512" s="110"/>
      <c r="AC512" s="110"/>
      <c r="AD512" s="89"/>
      <c r="AE512" s="89"/>
    </row>
    <row r="513" spans="1:37" ht="24.9" customHeight="1" x14ac:dyDescent="0.25">
      <c r="A513" s="73"/>
      <c r="B513" s="73"/>
      <c r="C513" s="73"/>
      <c r="D513" s="73"/>
      <c r="E513" s="73"/>
      <c r="F513" s="73"/>
      <c r="G513" s="73"/>
      <c r="H513" s="73"/>
      <c r="I513" s="73"/>
      <c r="J513" s="73"/>
      <c r="K513" s="73"/>
      <c r="L513" s="73"/>
      <c r="M513" s="73"/>
      <c r="N513" s="73"/>
      <c r="O513" s="73"/>
      <c r="P513" s="73"/>
      <c r="Q513" s="100"/>
      <c r="R513" s="73"/>
      <c r="S513" s="73"/>
      <c r="T513" s="73"/>
      <c r="U513" s="73"/>
      <c r="V513" s="73"/>
      <c r="W513" s="73"/>
      <c r="X513" s="73"/>
      <c r="Y513" s="73"/>
      <c r="Z513" s="73"/>
      <c r="AA513" s="73"/>
      <c r="AB513" s="73"/>
      <c r="AC513" s="73"/>
      <c r="AD513" s="101"/>
      <c r="AE513" s="101"/>
    </row>
    <row r="514" spans="1:37" ht="24.9" customHeight="1" x14ac:dyDescent="0.25">
      <c r="A514" s="387" t="s">
        <v>163</v>
      </c>
      <c r="B514" s="387"/>
      <c r="C514" s="387"/>
      <c r="D514" s="387"/>
      <c r="E514" s="387"/>
      <c r="F514" s="387"/>
      <c r="G514" s="387"/>
      <c r="H514" s="387"/>
      <c r="I514" s="387"/>
      <c r="J514" s="387"/>
      <c r="K514" s="387"/>
      <c r="L514" s="387"/>
      <c r="M514" s="387"/>
      <c r="N514" s="387"/>
      <c r="O514" s="387"/>
      <c r="P514" s="387"/>
      <c r="Q514" s="387"/>
      <c r="R514" s="387"/>
      <c r="S514" s="387"/>
      <c r="T514" s="387"/>
      <c r="U514" s="387"/>
      <c r="V514" s="387"/>
      <c r="W514" s="387"/>
      <c r="X514" s="387"/>
      <c r="Y514" s="387"/>
      <c r="Z514" s="387"/>
      <c r="AA514" s="387"/>
      <c r="AB514" s="387"/>
      <c r="AC514" s="387"/>
      <c r="AD514" s="66" t="s">
        <v>187</v>
      </c>
      <c r="AE514" s="306" t="s">
        <v>7</v>
      </c>
      <c r="AF514" s="92" t="s">
        <v>1666</v>
      </c>
      <c r="AG514" s="92" t="s">
        <v>1667</v>
      </c>
      <c r="AH514" s="92" t="s">
        <v>1668</v>
      </c>
      <c r="AI514" s="93" t="s">
        <v>1669</v>
      </c>
      <c r="AJ514" s="92"/>
      <c r="AK514" s="93" t="s">
        <v>1670</v>
      </c>
    </row>
    <row r="515" spans="1:37" ht="24.9" customHeight="1" x14ac:dyDescent="0.25">
      <c r="A515" s="356" t="s">
        <v>190</v>
      </c>
      <c r="B515" s="356"/>
      <c r="C515" s="356"/>
      <c r="D515" s="356"/>
      <c r="E515" s="356"/>
      <c r="F515" s="356"/>
      <c r="G515" s="356"/>
      <c r="H515" s="356"/>
      <c r="I515" s="356"/>
      <c r="J515" s="356"/>
      <c r="K515" s="356"/>
      <c r="L515" s="356"/>
      <c r="M515" s="356"/>
      <c r="N515" s="356"/>
      <c r="O515" s="356"/>
      <c r="P515" s="356"/>
      <c r="Q515" s="356"/>
      <c r="R515" s="356"/>
      <c r="S515" s="356"/>
      <c r="T515" s="356"/>
      <c r="U515" s="356"/>
      <c r="V515" s="356"/>
      <c r="W515" s="356"/>
      <c r="X515" s="356"/>
      <c r="Y515" s="356"/>
      <c r="Z515" s="356"/>
      <c r="AA515" s="356"/>
      <c r="AB515" s="356"/>
      <c r="AC515" s="356"/>
      <c r="AD515" s="310">
        <f>'Art. 121'!AF497</f>
        <v>2</v>
      </c>
      <c r="AE515" s="94">
        <f t="shared" ref="AE515:AE533" si="100">IF(AG515=1,AK515,AG515)</f>
        <v>0.32467532467532467</v>
      </c>
      <c r="AF515">
        <f t="shared" ref="AF515:AF533" si="101">AD515/2</f>
        <v>1</v>
      </c>
      <c r="AG515" s="92">
        <f t="shared" ref="AG515:AG533" si="102">IF(AND(AF515&gt;=0,AF515&lt;=1),1,"No aplica")</f>
        <v>1</v>
      </c>
      <c r="AH515" s="95">
        <f t="shared" ref="AH515:AH533" si="103">AD515/(AG515*2)</f>
        <v>1</v>
      </c>
      <c r="AI515" s="96">
        <f t="shared" ref="AI515:AI533" si="104">IF(AG515=1,AG515/$AG$32,"No aplica")</f>
        <v>0.14285714285714285</v>
      </c>
      <c r="AJ515" s="96">
        <f t="shared" ref="AJ515:AJ533" si="105">AF515*AI515</f>
        <v>0.14285714285714285</v>
      </c>
      <c r="AK515" s="96">
        <f t="shared" ref="AK515:AK533" si="106">AJ515*$AE$23</f>
        <v>0.32467532467532467</v>
      </c>
    </row>
    <row r="516" spans="1:37" ht="24.9" customHeight="1" x14ac:dyDescent="0.25">
      <c r="A516" s="356" t="s">
        <v>191</v>
      </c>
      <c r="B516" s="356"/>
      <c r="C516" s="356"/>
      <c r="D516" s="356"/>
      <c r="E516" s="356"/>
      <c r="F516" s="356"/>
      <c r="G516" s="356"/>
      <c r="H516" s="356"/>
      <c r="I516" s="356"/>
      <c r="J516" s="356"/>
      <c r="K516" s="356"/>
      <c r="L516" s="356"/>
      <c r="M516" s="356"/>
      <c r="N516" s="356"/>
      <c r="O516" s="356"/>
      <c r="P516" s="356"/>
      <c r="Q516" s="356"/>
      <c r="R516" s="356"/>
      <c r="S516" s="356"/>
      <c r="T516" s="356"/>
      <c r="U516" s="356"/>
      <c r="V516" s="356"/>
      <c r="W516" s="356"/>
      <c r="X516" s="356"/>
      <c r="Y516" s="356"/>
      <c r="Z516" s="356"/>
      <c r="AA516" s="356"/>
      <c r="AB516" s="356"/>
      <c r="AC516" s="356"/>
      <c r="AD516" s="310">
        <f>'Art. 121'!AF498</f>
        <v>2</v>
      </c>
      <c r="AE516" s="94">
        <f t="shared" si="100"/>
        <v>0.32467532467532467</v>
      </c>
      <c r="AF516">
        <f t="shared" si="101"/>
        <v>1</v>
      </c>
      <c r="AG516" s="92">
        <f t="shared" si="102"/>
        <v>1</v>
      </c>
      <c r="AH516" s="95">
        <f t="shared" si="103"/>
        <v>1</v>
      </c>
      <c r="AI516" s="96">
        <f t="shared" si="104"/>
        <v>0.14285714285714285</v>
      </c>
      <c r="AJ516" s="96">
        <f t="shared" si="105"/>
        <v>0.14285714285714285</v>
      </c>
      <c r="AK516" s="96">
        <f t="shared" si="106"/>
        <v>0.32467532467532467</v>
      </c>
    </row>
    <row r="517" spans="1:37" ht="24.9" customHeight="1" x14ac:dyDescent="0.25">
      <c r="A517" s="356" t="s">
        <v>502</v>
      </c>
      <c r="B517" s="356"/>
      <c r="C517" s="356"/>
      <c r="D517" s="356"/>
      <c r="E517" s="356"/>
      <c r="F517" s="356"/>
      <c r="G517" s="356"/>
      <c r="H517" s="356"/>
      <c r="I517" s="356"/>
      <c r="J517" s="356"/>
      <c r="K517" s="356"/>
      <c r="L517" s="356"/>
      <c r="M517" s="356"/>
      <c r="N517" s="356"/>
      <c r="O517" s="356"/>
      <c r="P517" s="356"/>
      <c r="Q517" s="356"/>
      <c r="R517" s="356"/>
      <c r="S517" s="356"/>
      <c r="T517" s="356"/>
      <c r="U517" s="356"/>
      <c r="V517" s="356"/>
      <c r="W517" s="356"/>
      <c r="X517" s="356"/>
      <c r="Y517" s="356"/>
      <c r="Z517" s="356"/>
      <c r="AA517" s="356"/>
      <c r="AB517" s="356"/>
      <c r="AC517" s="356"/>
      <c r="AD517" s="310">
        <f>'Art. 121'!AF499</f>
        <v>2</v>
      </c>
      <c r="AE517" s="94">
        <f t="shared" si="100"/>
        <v>0.32467532467532467</v>
      </c>
      <c r="AF517">
        <f t="shared" si="101"/>
        <v>1</v>
      </c>
      <c r="AG517" s="92">
        <f t="shared" si="102"/>
        <v>1</v>
      </c>
      <c r="AH517" s="95">
        <f t="shared" si="103"/>
        <v>1</v>
      </c>
      <c r="AI517" s="96">
        <f t="shared" si="104"/>
        <v>0.14285714285714285</v>
      </c>
      <c r="AJ517" s="96">
        <f t="shared" si="105"/>
        <v>0.14285714285714285</v>
      </c>
      <c r="AK517" s="96">
        <f t="shared" si="106"/>
        <v>0.32467532467532467</v>
      </c>
    </row>
    <row r="518" spans="1:37" ht="24.9" customHeight="1" x14ac:dyDescent="0.25">
      <c r="A518" s="356" t="s">
        <v>503</v>
      </c>
      <c r="B518" s="356"/>
      <c r="C518" s="356"/>
      <c r="D518" s="356"/>
      <c r="E518" s="356"/>
      <c r="F518" s="356"/>
      <c r="G518" s="356"/>
      <c r="H518" s="356"/>
      <c r="I518" s="356"/>
      <c r="J518" s="356"/>
      <c r="K518" s="356"/>
      <c r="L518" s="356"/>
      <c r="M518" s="356"/>
      <c r="N518" s="356"/>
      <c r="O518" s="356"/>
      <c r="P518" s="356"/>
      <c r="Q518" s="356"/>
      <c r="R518" s="356"/>
      <c r="S518" s="356"/>
      <c r="T518" s="356"/>
      <c r="U518" s="356"/>
      <c r="V518" s="356"/>
      <c r="W518" s="356"/>
      <c r="X518" s="356"/>
      <c r="Y518" s="356"/>
      <c r="Z518" s="356"/>
      <c r="AA518" s="356"/>
      <c r="AB518" s="356"/>
      <c r="AC518" s="356"/>
      <c r="AD518" s="310">
        <f>'Art. 121'!AF500</f>
        <v>2</v>
      </c>
      <c r="AE518" s="94">
        <f t="shared" si="100"/>
        <v>0.32467532467532467</v>
      </c>
      <c r="AF518">
        <f t="shared" si="101"/>
        <v>1</v>
      </c>
      <c r="AG518" s="92">
        <f t="shared" si="102"/>
        <v>1</v>
      </c>
      <c r="AH518" s="95">
        <f t="shared" si="103"/>
        <v>1</v>
      </c>
      <c r="AI518" s="96">
        <f t="shared" si="104"/>
        <v>0.14285714285714285</v>
      </c>
      <c r="AJ518" s="96">
        <f t="shared" si="105"/>
        <v>0.14285714285714285</v>
      </c>
      <c r="AK518" s="96">
        <f t="shared" si="106"/>
        <v>0.32467532467532467</v>
      </c>
    </row>
    <row r="519" spans="1:37" ht="24.9" customHeight="1" x14ac:dyDescent="0.25">
      <c r="A519" s="356" t="s">
        <v>504</v>
      </c>
      <c r="B519" s="356"/>
      <c r="C519" s="356"/>
      <c r="D519" s="356"/>
      <c r="E519" s="356"/>
      <c r="F519" s="356"/>
      <c r="G519" s="356"/>
      <c r="H519" s="356"/>
      <c r="I519" s="356"/>
      <c r="J519" s="356"/>
      <c r="K519" s="356"/>
      <c r="L519" s="356"/>
      <c r="M519" s="356"/>
      <c r="N519" s="356"/>
      <c r="O519" s="356"/>
      <c r="P519" s="356"/>
      <c r="Q519" s="356"/>
      <c r="R519" s="356"/>
      <c r="S519" s="356"/>
      <c r="T519" s="356"/>
      <c r="U519" s="356"/>
      <c r="V519" s="356"/>
      <c r="W519" s="356"/>
      <c r="X519" s="356"/>
      <c r="Y519" s="356"/>
      <c r="Z519" s="356"/>
      <c r="AA519" s="356"/>
      <c r="AB519" s="356"/>
      <c r="AC519" s="356"/>
      <c r="AD519" s="310">
        <f>'Art. 121'!AF501</f>
        <v>2</v>
      </c>
      <c r="AE519" s="94">
        <f t="shared" si="100"/>
        <v>0.32467532467532467</v>
      </c>
      <c r="AF519">
        <f t="shared" si="101"/>
        <v>1</v>
      </c>
      <c r="AG519" s="92">
        <f t="shared" si="102"/>
        <v>1</v>
      </c>
      <c r="AH519" s="95">
        <f t="shared" si="103"/>
        <v>1</v>
      </c>
      <c r="AI519" s="96">
        <f t="shared" si="104"/>
        <v>0.14285714285714285</v>
      </c>
      <c r="AJ519" s="96">
        <f t="shared" si="105"/>
        <v>0.14285714285714285</v>
      </c>
      <c r="AK519" s="96">
        <f t="shared" si="106"/>
        <v>0.32467532467532467</v>
      </c>
    </row>
    <row r="520" spans="1:37" ht="24.9" customHeight="1" x14ac:dyDescent="0.25">
      <c r="A520" s="356" t="s">
        <v>505</v>
      </c>
      <c r="B520" s="356"/>
      <c r="C520" s="356"/>
      <c r="D520" s="356"/>
      <c r="E520" s="356"/>
      <c r="F520" s="356"/>
      <c r="G520" s="356"/>
      <c r="H520" s="356"/>
      <c r="I520" s="356"/>
      <c r="J520" s="356"/>
      <c r="K520" s="356"/>
      <c r="L520" s="356"/>
      <c r="M520" s="356"/>
      <c r="N520" s="356"/>
      <c r="O520" s="356"/>
      <c r="P520" s="356"/>
      <c r="Q520" s="356"/>
      <c r="R520" s="356"/>
      <c r="S520" s="356"/>
      <c r="T520" s="356"/>
      <c r="U520" s="356"/>
      <c r="V520" s="356"/>
      <c r="W520" s="356"/>
      <c r="X520" s="356"/>
      <c r="Y520" s="356"/>
      <c r="Z520" s="356"/>
      <c r="AA520" s="356"/>
      <c r="AB520" s="356"/>
      <c r="AC520" s="356"/>
      <c r="AD520" s="310">
        <f>'Art. 121'!AF502</f>
        <v>2</v>
      </c>
      <c r="AE520" s="94">
        <f t="shared" si="100"/>
        <v>0.32467532467532467</v>
      </c>
      <c r="AF520">
        <f t="shared" si="101"/>
        <v>1</v>
      </c>
      <c r="AG520" s="92">
        <f t="shared" si="102"/>
        <v>1</v>
      </c>
      <c r="AH520" s="95">
        <f t="shared" si="103"/>
        <v>1</v>
      </c>
      <c r="AI520" s="96">
        <f t="shared" si="104"/>
        <v>0.14285714285714285</v>
      </c>
      <c r="AJ520" s="96">
        <f t="shared" si="105"/>
        <v>0.14285714285714285</v>
      </c>
      <c r="AK520" s="96">
        <f t="shared" si="106"/>
        <v>0.32467532467532467</v>
      </c>
    </row>
    <row r="521" spans="1:37" ht="24.9" customHeight="1" x14ac:dyDescent="0.25">
      <c r="A521" s="356" t="s">
        <v>506</v>
      </c>
      <c r="B521" s="356"/>
      <c r="C521" s="356"/>
      <c r="D521" s="356"/>
      <c r="E521" s="356"/>
      <c r="F521" s="356"/>
      <c r="G521" s="356"/>
      <c r="H521" s="356"/>
      <c r="I521" s="356"/>
      <c r="J521" s="356"/>
      <c r="K521" s="356"/>
      <c r="L521" s="356"/>
      <c r="M521" s="356"/>
      <c r="N521" s="356"/>
      <c r="O521" s="356"/>
      <c r="P521" s="356"/>
      <c r="Q521" s="356"/>
      <c r="R521" s="356"/>
      <c r="S521" s="356"/>
      <c r="T521" s="356"/>
      <c r="U521" s="356"/>
      <c r="V521" s="356"/>
      <c r="W521" s="356"/>
      <c r="X521" s="356"/>
      <c r="Y521" s="356"/>
      <c r="Z521" s="356"/>
      <c r="AA521" s="356"/>
      <c r="AB521" s="356"/>
      <c r="AC521" s="356"/>
      <c r="AD521" s="310">
        <f>'Art. 121'!AF503</f>
        <v>2</v>
      </c>
      <c r="AE521" s="94">
        <f t="shared" si="100"/>
        <v>0.32467532467532467</v>
      </c>
      <c r="AF521">
        <f t="shared" si="101"/>
        <v>1</v>
      </c>
      <c r="AG521" s="92">
        <f t="shared" si="102"/>
        <v>1</v>
      </c>
      <c r="AH521" s="95">
        <f t="shared" si="103"/>
        <v>1</v>
      </c>
      <c r="AI521" s="96">
        <f t="shared" si="104"/>
        <v>0.14285714285714285</v>
      </c>
      <c r="AJ521" s="96">
        <f t="shared" si="105"/>
        <v>0.14285714285714285</v>
      </c>
      <c r="AK521" s="96">
        <f t="shared" si="106"/>
        <v>0.32467532467532467</v>
      </c>
    </row>
    <row r="522" spans="1:37" ht="24.9" customHeight="1" x14ac:dyDescent="0.25">
      <c r="A522" s="356" t="s">
        <v>507</v>
      </c>
      <c r="B522" s="356"/>
      <c r="C522" s="356"/>
      <c r="D522" s="356"/>
      <c r="E522" s="356"/>
      <c r="F522" s="356"/>
      <c r="G522" s="356"/>
      <c r="H522" s="356"/>
      <c r="I522" s="356"/>
      <c r="J522" s="356"/>
      <c r="K522" s="356"/>
      <c r="L522" s="356"/>
      <c r="M522" s="356"/>
      <c r="N522" s="356"/>
      <c r="O522" s="356"/>
      <c r="P522" s="356"/>
      <c r="Q522" s="356"/>
      <c r="R522" s="356"/>
      <c r="S522" s="356"/>
      <c r="T522" s="356"/>
      <c r="U522" s="356"/>
      <c r="V522" s="356"/>
      <c r="W522" s="356"/>
      <c r="X522" s="356"/>
      <c r="Y522" s="356"/>
      <c r="Z522" s="356"/>
      <c r="AA522" s="356"/>
      <c r="AB522" s="356"/>
      <c r="AC522" s="356"/>
      <c r="AD522" s="310">
        <f>'Art. 121'!AF504</f>
        <v>2</v>
      </c>
      <c r="AE522" s="94">
        <f t="shared" si="100"/>
        <v>0.32467532467532467</v>
      </c>
      <c r="AF522">
        <f t="shared" si="101"/>
        <v>1</v>
      </c>
      <c r="AG522" s="92">
        <f t="shared" si="102"/>
        <v>1</v>
      </c>
      <c r="AH522" s="95">
        <f t="shared" si="103"/>
        <v>1</v>
      </c>
      <c r="AI522" s="96">
        <f t="shared" si="104"/>
        <v>0.14285714285714285</v>
      </c>
      <c r="AJ522" s="96">
        <f t="shared" si="105"/>
        <v>0.14285714285714285</v>
      </c>
      <c r="AK522" s="96">
        <f t="shared" si="106"/>
        <v>0.32467532467532467</v>
      </c>
    </row>
    <row r="523" spans="1:37" ht="24.9" customHeight="1" x14ac:dyDescent="0.25">
      <c r="A523" s="356" t="s">
        <v>508</v>
      </c>
      <c r="B523" s="356"/>
      <c r="C523" s="356"/>
      <c r="D523" s="356"/>
      <c r="E523" s="356"/>
      <c r="F523" s="356"/>
      <c r="G523" s="356"/>
      <c r="H523" s="356"/>
      <c r="I523" s="356"/>
      <c r="J523" s="356"/>
      <c r="K523" s="356"/>
      <c r="L523" s="356"/>
      <c r="M523" s="356"/>
      <c r="N523" s="356"/>
      <c r="O523" s="356"/>
      <c r="P523" s="356"/>
      <c r="Q523" s="356"/>
      <c r="R523" s="356"/>
      <c r="S523" s="356"/>
      <c r="T523" s="356"/>
      <c r="U523" s="356"/>
      <c r="V523" s="356"/>
      <c r="W523" s="356"/>
      <c r="X523" s="356"/>
      <c r="Y523" s="356"/>
      <c r="Z523" s="356"/>
      <c r="AA523" s="356"/>
      <c r="AB523" s="356"/>
      <c r="AC523" s="356"/>
      <c r="AD523" s="310">
        <f>'Art. 121'!AF505</f>
        <v>2</v>
      </c>
      <c r="AE523" s="94">
        <f t="shared" si="100"/>
        <v>0.32467532467532467</v>
      </c>
      <c r="AF523">
        <f t="shared" si="101"/>
        <v>1</v>
      </c>
      <c r="AG523" s="92">
        <f t="shared" si="102"/>
        <v>1</v>
      </c>
      <c r="AH523" s="95">
        <f t="shared" si="103"/>
        <v>1</v>
      </c>
      <c r="AI523" s="96">
        <f t="shared" si="104"/>
        <v>0.14285714285714285</v>
      </c>
      <c r="AJ523" s="96">
        <f t="shared" si="105"/>
        <v>0.14285714285714285</v>
      </c>
      <c r="AK523" s="96">
        <f t="shared" si="106"/>
        <v>0.32467532467532467</v>
      </c>
    </row>
    <row r="524" spans="1:37" ht="24.9" customHeight="1" x14ac:dyDescent="0.25">
      <c r="A524" s="356" t="s">
        <v>509</v>
      </c>
      <c r="B524" s="356"/>
      <c r="C524" s="356"/>
      <c r="D524" s="356"/>
      <c r="E524" s="356"/>
      <c r="F524" s="356"/>
      <c r="G524" s="356"/>
      <c r="H524" s="356"/>
      <c r="I524" s="356"/>
      <c r="J524" s="356"/>
      <c r="K524" s="356"/>
      <c r="L524" s="356"/>
      <c r="M524" s="356"/>
      <c r="N524" s="356"/>
      <c r="O524" s="356"/>
      <c r="P524" s="356"/>
      <c r="Q524" s="356"/>
      <c r="R524" s="356"/>
      <c r="S524" s="356"/>
      <c r="T524" s="356"/>
      <c r="U524" s="356"/>
      <c r="V524" s="356"/>
      <c r="W524" s="356"/>
      <c r="X524" s="356"/>
      <c r="Y524" s="356"/>
      <c r="Z524" s="356"/>
      <c r="AA524" s="356"/>
      <c r="AB524" s="356"/>
      <c r="AC524" s="356"/>
      <c r="AD524" s="310">
        <f>'Art. 121'!AF506</f>
        <v>2</v>
      </c>
      <c r="AE524" s="94">
        <f t="shared" si="100"/>
        <v>0.32467532467532467</v>
      </c>
      <c r="AF524">
        <f t="shared" si="101"/>
        <v>1</v>
      </c>
      <c r="AG524" s="92">
        <f t="shared" si="102"/>
        <v>1</v>
      </c>
      <c r="AH524" s="95">
        <f t="shared" si="103"/>
        <v>1</v>
      </c>
      <c r="AI524" s="96">
        <f t="shared" si="104"/>
        <v>0.14285714285714285</v>
      </c>
      <c r="AJ524" s="96">
        <f t="shared" si="105"/>
        <v>0.14285714285714285</v>
      </c>
      <c r="AK524" s="96">
        <f t="shared" si="106"/>
        <v>0.32467532467532467</v>
      </c>
    </row>
    <row r="525" spans="1:37" ht="24.9" customHeight="1" x14ac:dyDescent="0.25">
      <c r="A525" s="356" t="s">
        <v>510</v>
      </c>
      <c r="B525" s="356"/>
      <c r="C525" s="356"/>
      <c r="D525" s="356"/>
      <c r="E525" s="356"/>
      <c r="F525" s="356"/>
      <c r="G525" s="356"/>
      <c r="H525" s="356"/>
      <c r="I525" s="356"/>
      <c r="J525" s="356"/>
      <c r="K525" s="356"/>
      <c r="L525" s="356"/>
      <c r="M525" s="356"/>
      <c r="N525" s="356"/>
      <c r="O525" s="356"/>
      <c r="P525" s="356"/>
      <c r="Q525" s="356"/>
      <c r="R525" s="356"/>
      <c r="S525" s="356"/>
      <c r="T525" s="356"/>
      <c r="U525" s="356"/>
      <c r="V525" s="356"/>
      <c r="W525" s="356"/>
      <c r="X525" s="356"/>
      <c r="Y525" s="356"/>
      <c r="Z525" s="356"/>
      <c r="AA525" s="356"/>
      <c r="AB525" s="356"/>
      <c r="AC525" s="356"/>
      <c r="AD525" s="310">
        <f>'Art. 121'!AF507</f>
        <v>2</v>
      </c>
      <c r="AE525" s="94">
        <f t="shared" si="100"/>
        <v>0.32467532467532467</v>
      </c>
      <c r="AF525">
        <f t="shared" si="101"/>
        <v>1</v>
      </c>
      <c r="AG525" s="92">
        <f t="shared" si="102"/>
        <v>1</v>
      </c>
      <c r="AH525" s="95">
        <f t="shared" si="103"/>
        <v>1</v>
      </c>
      <c r="AI525" s="96">
        <f t="shared" si="104"/>
        <v>0.14285714285714285</v>
      </c>
      <c r="AJ525" s="96">
        <f t="shared" si="105"/>
        <v>0.14285714285714285</v>
      </c>
      <c r="AK525" s="96">
        <f t="shared" si="106"/>
        <v>0.32467532467532467</v>
      </c>
    </row>
    <row r="526" spans="1:37" ht="24.9" customHeight="1" x14ac:dyDescent="0.25">
      <c r="A526" s="356" t="s">
        <v>511</v>
      </c>
      <c r="B526" s="356"/>
      <c r="C526" s="356"/>
      <c r="D526" s="356"/>
      <c r="E526" s="356"/>
      <c r="F526" s="356"/>
      <c r="G526" s="356"/>
      <c r="H526" s="356"/>
      <c r="I526" s="356"/>
      <c r="J526" s="356"/>
      <c r="K526" s="356"/>
      <c r="L526" s="356"/>
      <c r="M526" s="356"/>
      <c r="N526" s="356"/>
      <c r="O526" s="356"/>
      <c r="P526" s="356"/>
      <c r="Q526" s="356"/>
      <c r="R526" s="356"/>
      <c r="S526" s="356"/>
      <c r="T526" s="356"/>
      <c r="U526" s="356"/>
      <c r="V526" s="356"/>
      <c r="W526" s="356"/>
      <c r="X526" s="356"/>
      <c r="Y526" s="356"/>
      <c r="Z526" s="356"/>
      <c r="AA526" s="356"/>
      <c r="AB526" s="356"/>
      <c r="AC526" s="356"/>
      <c r="AD526" s="310">
        <f>'Art. 121'!AF508</f>
        <v>2</v>
      </c>
      <c r="AE526" s="94">
        <f t="shared" si="100"/>
        <v>0.32467532467532467</v>
      </c>
      <c r="AF526">
        <f t="shared" si="101"/>
        <v>1</v>
      </c>
      <c r="AG526" s="92">
        <f t="shared" si="102"/>
        <v>1</v>
      </c>
      <c r="AH526" s="95">
        <f t="shared" si="103"/>
        <v>1</v>
      </c>
      <c r="AI526" s="96">
        <f t="shared" si="104"/>
        <v>0.14285714285714285</v>
      </c>
      <c r="AJ526" s="96">
        <f t="shared" si="105"/>
        <v>0.14285714285714285</v>
      </c>
      <c r="AK526" s="96">
        <f t="shared" si="106"/>
        <v>0.32467532467532467</v>
      </c>
    </row>
    <row r="527" spans="1:37" ht="24.9" customHeight="1" x14ac:dyDescent="0.25">
      <c r="A527" s="356" t="s">
        <v>512</v>
      </c>
      <c r="B527" s="356"/>
      <c r="C527" s="356"/>
      <c r="D527" s="356"/>
      <c r="E527" s="356"/>
      <c r="F527" s="356"/>
      <c r="G527" s="356"/>
      <c r="H527" s="356"/>
      <c r="I527" s="356"/>
      <c r="J527" s="356"/>
      <c r="K527" s="356"/>
      <c r="L527" s="356"/>
      <c r="M527" s="356"/>
      <c r="N527" s="356"/>
      <c r="O527" s="356"/>
      <c r="P527" s="356"/>
      <c r="Q527" s="356"/>
      <c r="R527" s="356"/>
      <c r="S527" s="356"/>
      <c r="T527" s="356"/>
      <c r="U527" s="356"/>
      <c r="V527" s="356"/>
      <c r="W527" s="356"/>
      <c r="X527" s="356"/>
      <c r="Y527" s="356"/>
      <c r="Z527" s="356"/>
      <c r="AA527" s="356"/>
      <c r="AB527" s="356"/>
      <c r="AC527" s="356"/>
      <c r="AD527" s="310">
        <f>'Art. 121'!AF509</f>
        <v>2</v>
      </c>
      <c r="AE527" s="94">
        <f t="shared" si="100"/>
        <v>0.32467532467532467</v>
      </c>
      <c r="AF527">
        <f t="shared" si="101"/>
        <v>1</v>
      </c>
      <c r="AG527" s="92">
        <f t="shared" si="102"/>
        <v>1</v>
      </c>
      <c r="AH527" s="95">
        <f t="shared" si="103"/>
        <v>1</v>
      </c>
      <c r="AI527" s="96">
        <f t="shared" si="104"/>
        <v>0.14285714285714285</v>
      </c>
      <c r="AJ527" s="96">
        <f t="shared" si="105"/>
        <v>0.14285714285714285</v>
      </c>
      <c r="AK527" s="96">
        <f t="shared" si="106"/>
        <v>0.32467532467532467</v>
      </c>
    </row>
    <row r="528" spans="1:37" ht="24.9" customHeight="1" x14ac:dyDescent="0.25">
      <c r="A528" s="356" t="s">
        <v>513</v>
      </c>
      <c r="B528" s="356"/>
      <c r="C528" s="356"/>
      <c r="D528" s="356"/>
      <c r="E528" s="356"/>
      <c r="F528" s="356"/>
      <c r="G528" s="356"/>
      <c r="H528" s="356"/>
      <c r="I528" s="356"/>
      <c r="J528" s="356"/>
      <c r="K528" s="356"/>
      <c r="L528" s="356"/>
      <c r="M528" s="356"/>
      <c r="N528" s="356"/>
      <c r="O528" s="356"/>
      <c r="P528" s="356"/>
      <c r="Q528" s="356"/>
      <c r="R528" s="356"/>
      <c r="S528" s="356"/>
      <c r="T528" s="356"/>
      <c r="U528" s="356"/>
      <c r="V528" s="356"/>
      <c r="W528" s="356"/>
      <c r="X528" s="356"/>
      <c r="Y528" s="356"/>
      <c r="Z528" s="356"/>
      <c r="AA528" s="356"/>
      <c r="AB528" s="356"/>
      <c r="AC528" s="356"/>
      <c r="AD528" s="310">
        <f>'Art. 121'!AF510</f>
        <v>0</v>
      </c>
      <c r="AE528" s="94">
        <f t="shared" si="100"/>
        <v>0</v>
      </c>
      <c r="AF528">
        <f t="shared" si="101"/>
        <v>0</v>
      </c>
      <c r="AG528" s="92">
        <f t="shared" si="102"/>
        <v>1</v>
      </c>
      <c r="AH528" s="95">
        <f t="shared" si="103"/>
        <v>0</v>
      </c>
      <c r="AI528" s="96">
        <f t="shared" si="104"/>
        <v>0.14285714285714285</v>
      </c>
      <c r="AJ528" s="96">
        <f t="shared" si="105"/>
        <v>0</v>
      </c>
      <c r="AK528" s="96">
        <f t="shared" si="106"/>
        <v>0</v>
      </c>
    </row>
    <row r="529" spans="1:37" ht="24.9" customHeight="1" x14ac:dyDescent="0.25">
      <c r="A529" s="356" t="s">
        <v>514</v>
      </c>
      <c r="B529" s="356"/>
      <c r="C529" s="356"/>
      <c r="D529" s="356"/>
      <c r="E529" s="356"/>
      <c r="F529" s="356"/>
      <c r="G529" s="356"/>
      <c r="H529" s="356"/>
      <c r="I529" s="356"/>
      <c r="J529" s="356"/>
      <c r="K529" s="356"/>
      <c r="L529" s="356"/>
      <c r="M529" s="356"/>
      <c r="N529" s="356"/>
      <c r="O529" s="356"/>
      <c r="P529" s="356"/>
      <c r="Q529" s="356"/>
      <c r="R529" s="356"/>
      <c r="S529" s="356"/>
      <c r="T529" s="356"/>
      <c r="U529" s="356"/>
      <c r="V529" s="356"/>
      <c r="W529" s="356"/>
      <c r="X529" s="356"/>
      <c r="Y529" s="356"/>
      <c r="Z529" s="356"/>
      <c r="AA529" s="356"/>
      <c r="AB529" s="356"/>
      <c r="AC529" s="356"/>
      <c r="AD529" s="310">
        <f>'Art. 121'!AF511</f>
        <v>2</v>
      </c>
      <c r="AE529" s="94">
        <f t="shared" si="100"/>
        <v>0.32467532467532467</v>
      </c>
      <c r="AF529">
        <f t="shared" si="101"/>
        <v>1</v>
      </c>
      <c r="AG529" s="92">
        <f t="shared" si="102"/>
        <v>1</v>
      </c>
      <c r="AH529" s="95">
        <f t="shared" si="103"/>
        <v>1</v>
      </c>
      <c r="AI529" s="96">
        <f t="shared" si="104"/>
        <v>0.14285714285714285</v>
      </c>
      <c r="AJ529" s="96">
        <f t="shared" si="105"/>
        <v>0.14285714285714285</v>
      </c>
      <c r="AK529" s="96">
        <f t="shared" si="106"/>
        <v>0.32467532467532467</v>
      </c>
    </row>
    <row r="530" spans="1:37" ht="24.9" customHeight="1" x14ac:dyDescent="0.25">
      <c r="A530" s="356" t="s">
        <v>515</v>
      </c>
      <c r="B530" s="356"/>
      <c r="C530" s="356"/>
      <c r="D530" s="356"/>
      <c r="E530" s="356"/>
      <c r="F530" s="356"/>
      <c r="G530" s="356"/>
      <c r="H530" s="356"/>
      <c r="I530" s="356"/>
      <c r="J530" s="356"/>
      <c r="K530" s="356"/>
      <c r="L530" s="356"/>
      <c r="M530" s="356"/>
      <c r="N530" s="356"/>
      <c r="O530" s="356"/>
      <c r="P530" s="356"/>
      <c r="Q530" s="356"/>
      <c r="R530" s="356"/>
      <c r="S530" s="356"/>
      <c r="T530" s="356"/>
      <c r="U530" s="356"/>
      <c r="V530" s="356"/>
      <c r="W530" s="356"/>
      <c r="X530" s="356"/>
      <c r="Y530" s="356"/>
      <c r="Z530" s="356"/>
      <c r="AA530" s="356"/>
      <c r="AB530" s="356"/>
      <c r="AC530" s="356"/>
      <c r="AD530" s="310">
        <f>'Art. 121'!AF512</f>
        <v>2</v>
      </c>
      <c r="AE530" s="94">
        <f t="shared" si="100"/>
        <v>0.32467532467532467</v>
      </c>
      <c r="AF530">
        <f t="shared" si="101"/>
        <v>1</v>
      </c>
      <c r="AG530" s="92">
        <f t="shared" si="102"/>
        <v>1</v>
      </c>
      <c r="AH530" s="95">
        <f t="shared" si="103"/>
        <v>1</v>
      </c>
      <c r="AI530" s="96">
        <f t="shared" si="104"/>
        <v>0.14285714285714285</v>
      </c>
      <c r="AJ530" s="96">
        <f t="shared" si="105"/>
        <v>0.14285714285714285</v>
      </c>
      <c r="AK530" s="96">
        <f t="shared" si="106"/>
        <v>0.32467532467532467</v>
      </c>
    </row>
    <row r="531" spans="1:37" ht="24.9" customHeight="1" x14ac:dyDescent="0.25">
      <c r="A531" s="356" t="s">
        <v>516</v>
      </c>
      <c r="B531" s="356"/>
      <c r="C531" s="356"/>
      <c r="D531" s="356"/>
      <c r="E531" s="356"/>
      <c r="F531" s="356"/>
      <c r="G531" s="356"/>
      <c r="H531" s="356"/>
      <c r="I531" s="356"/>
      <c r="J531" s="356"/>
      <c r="K531" s="356"/>
      <c r="L531" s="356"/>
      <c r="M531" s="356"/>
      <c r="N531" s="356"/>
      <c r="O531" s="356"/>
      <c r="P531" s="356"/>
      <c r="Q531" s="356"/>
      <c r="R531" s="356"/>
      <c r="S531" s="356"/>
      <c r="T531" s="356"/>
      <c r="U531" s="356"/>
      <c r="V531" s="356"/>
      <c r="W531" s="356"/>
      <c r="X531" s="356"/>
      <c r="Y531" s="356"/>
      <c r="Z531" s="356"/>
      <c r="AA531" s="356"/>
      <c r="AB531" s="356"/>
      <c r="AC531" s="356"/>
      <c r="AD531" s="310">
        <f>'Art. 121'!AF513</f>
        <v>2</v>
      </c>
      <c r="AE531" s="94">
        <f t="shared" si="100"/>
        <v>0.32467532467532467</v>
      </c>
      <c r="AF531">
        <f t="shared" si="101"/>
        <v>1</v>
      </c>
      <c r="AG531" s="92">
        <f t="shared" si="102"/>
        <v>1</v>
      </c>
      <c r="AH531" s="95">
        <f t="shared" si="103"/>
        <v>1</v>
      </c>
      <c r="AI531" s="96">
        <f t="shared" si="104"/>
        <v>0.14285714285714285</v>
      </c>
      <c r="AJ531" s="96">
        <f t="shared" si="105"/>
        <v>0.14285714285714285</v>
      </c>
      <c r="AK531" s="96">
        <f t="shared" si="106"/>
        <v>0.32467532467532467</v>
      </c>
    </row>
    <row r="532" spans="1:37" ht="24.9" customHeight="1" x14ac:dyDescent="0.25">
      <c r="A532" s="356" t="s">
        <v>517</v>
      </c>
      <c r="B532" s="356"/>
      <c r="C532" s="356"/>
      <c r="D532" s="356"/>
      <c r="E532" s="356"/>
      <c r="F532" s="356"/>
      <c r="G532" s="356"/>
      <c r="H532" s="356"/>
      <c r="I532" s="356"/>
      <c r="J532" s="356"/>
      <c r="K532" s="356"/>
      <c r="L532" s="356"/>
      <c r="M532" s="356"/>
      <c r="N532" s="356"/>
      <c r="O532" s="356"/>
      <c r="P532" s="356"/>
      <c r="Q532" s="356"/>
      <c r="R532" s="356"/>
      <c r="S532" s="356"/>
      <c r="T532" s="356"/>
      <c r="U532" s="356"/>
      <c r="V532" s="356"/>
      <c r="W532" s="356"/>
      <c r="X532" s="356"/>
      <c r="Y532" s="356"/>
      <c r="Z532" s="356"/>
      <c r="AA532" s="356"/>
      <c r="AB532" s="356"/>
      <c r="AC532" s="356"/>
      <c r="AD532" s="310">
        <f>'Art. 121'!AF514</f>
        <v>0</v>
      </c>
      <c r="AE532" s="94">
        <f t="shared" si="100"/>
        <v>0</v>
      </c>
      <c r="AF532">
        <f t="shared" si="101"/>
        <v>0</v>
      </c>
      <c r="AG532" s="92">
        <f t="shared" si="102"/>
        <v>1</v>
      </c>
      <c r="AH532" s="95">
        <f t="shared" si="103"/>
        <v>0</v>
      </c>
      <c r="AI532" s="96">
        <f t="shared" si="104"/>
        <v>0.14285714285714285</v>
      </c>
      <c r="AJ532" s="96">
        <f t="shared" si="105"/>
        <v>0</v>
      </c>
      <c r="AK532" s="96">
        <f t="shared" si="106"/>
        <v>0</v>
      </c>
    </row>
    <row r="533" spans="1:37" ht="24.9" customHeight="1" x14ac:dyDescent="0.25">
      <c r="A533" s="356" t="s">
        <v>518</v>
      </c>
      <c r="B533" s="356"/>
      <c r="C533" s="356"/>
      <c r="D533" s="356"/>
      <c r="E533" s="356"/>
      <c r="F533" s="356"/>
      <c r="G533" s="356"/>
      <c r="H533" s="356"/>
      <c r="I533" s="356"/>
      <c r="J533" s="356"/>
      <c r="K533" s="356"/>
      <c r="L533" s="356"/>
      <c r="M533" s="356"/>
      <c r="N533" s="356"/>
      <c r="O533" s="356"/>
      <c r="P533" s="356"/>
      <c r="Q533" s="356"/>
      <c r="R533" s="356"/>
      <c r="S533" s="356"/>
      <c r="T533" s="356"/>
      <c r="U533" s="356"/>
      <c r="V533" s="356"/>
      <c r="W533" s="356"/>
      <c r="X533" s="356"/>
      <c r="Y533" s="356"/>
      <c r="Z533" s="356"/>
      <c r="AA533" s="356"/>
      <c r="AB533" s="356"/>
      <c r="AC533" s="356"/>
      <c r="AD533" s="310">
        <f>'Art. 121'!AF515</f>
        <v>2</v>
      </c>
      <c r="AE533" s="94">
        <f t="shared" si="100"/>
        <v>0.32467532467532467</v>
      </c>
      <c r="AF533">
        <f t="shared" si="101"/>
        <v>1</v>
      </c>
      <c r="AG533" s="92">
        <f t="shared" si="102"/>
        <v>1</v>
      </c>
      <c r="AH533" s="95">
        <f t="shared" si="103"/>
        <v>1</v>
      </c>
      <c r="AI533" s="96">
        <f t="shared" si="104"/>
        <v>0.14285714285714285</v>
      </c>
      <c r="AJ533" s="96">
        <f t="shared" si="105"/>
        <v>0.14285714285714285</v>
      </c>
      <c r="AK533" s="96">
        <f t="shared" si="106"/>
        <v>0.32467532467532467</v>
      </c>
    </row>
    <row r="534" spans="1:37" ht="24.9" customHeight="1" x14ac:dyDescent="0.25">
      <c r="A534" s="383" t="s">
        <v>1730</v>
      </c>
      <c r="B534" s="383"/>
      <c r="C534" s="383"/>
      <c r="D534" s="383"/>
      <c r="E534" s="383"/>
      <c r="F534" s="383"/>
      <c r="G534" s="383"/>
      <c r="H534" s="383"/>
      <c r="I534" s="383"/>
      <c r="J534" s="383"/>
      <c r="K534" s="383"/>
      <c r="L534" s="383"/>
      <c r="M534" s="383"/>
      <c r="N534" s="383"/>
      <c r="O534" s="383"/>
      <c r="P534" s="383"/>
      <c r="Q534" s="383"/>
      <c r="R534" s="383"/>
      <c r="S534" s="383"/>
      <c r="T534" s="383"/>
      <c r="U534" s="383"/>
      <c r="V534" s="383"/>
      <c r="W534" s="383"/>
      <c r="X534" s="383"/>
      <c r="Y534" s="383"/>
      <c r="Z534" s="383"/>
      <c r="AA534" s="383"/>
      <c r="AB534" s="383"/>
      <c r="AC534" s="383"/>
      <c r="AD534" s="383"/>
      <c r="AE534" s="94">
        <f>SUM(AE527:AE533)</f>
        <v>1.6233766233766234</v>
      </c>
      <c r="AF534" s="61"/>
      <c r="AG534" s="97">
        <f>SUM(AG515:AG533)</f>
        <v>19</v>
      </c>
      <c r="AH534" s="98"/>
      <c r="AI534" s="99"/>
      <c r="AJ534" s="99"/>
      <c r="AK534" s="99"/>
    </row>
    <row r="535" spans="1:37" ht="24.9" customHeight="1" x14ac:dyDescent="0.25">
      <c r="A535" s="384" t="s">
        <v>1731</v>
      </c>
      <c r="B535" s="384"/>
      <c r="C535" s="384"/>
      <c r="D535" s="384"/>
      <c r="E535" s="384"/>
      <c r="F535" s="384"/>
      <c r="G535" s="384"/>
      <c r="H535" s="384"/>
      <c r="I535" s="384"/>
      <c r="J535" s="384"/>
      <c r="K535" s="384"/>
      <c r="L535" s="384"/>
      <c r="M535" s="384"/>
      <c r="N535" s="384"/>
      <c r="O535" s="384"/>
      <c r="P535" s="384"/>
      <c r="Q535" s="384"/>
      <c r="R535" s="384"/>
      <c r="S535" s="384"/>
      <c r="T535" s="384"/>
      <c r="U535" s="384"/>
      <c r="V535" s="384"/>
      <c r="W535" s="384"/>
      <c r="X535" s="384"/>
      <c r="Y535" s="384"/>
      <c r="Z535" s="384"/>
      <c r="AA535" s="384"/>
      <c r="AB535" s="384"/>
      <c r="AC535" s="384"/>
      <c r="AD535" s="384"/>
      <c r="AE535" s="94">
        <f>AE534/$AE$23*100</f>
        <v>71.428571428571416</v>
      </c>
      <c r="AF535" s="61"/>
      <c r="AG535" s="97"/>
      <c r="AH535" s="98"/>
      <c r="AI535" s="99"/>
      <c r="AJ535" s="99"/>
      <c r="AK535" s="99"/>
    </row>
    <row r="536" spans="1:37" ht="24.9" customHeight="1" x14ac:dyDescent="0.25">
      <c r="A536" s="73"/>
      <c r="B536" s="73"/>
      <c r="C536" s="73"/>
      <c r="D536" s="73"/>
      <c r="E536" s="73"/>
      <c r="F536" s="73"/>
      <c r="G536" s="73"/>
      <c r="H536" s="73"/>
      <c r="I536" s="73"/>
      <c r="J536" s="73"/>
      <c r="K536" s="73"/>
      <c r="L536" s="73"/>
      <c r="M536" s="73"/>
      <c r="N536" s="73"/>
      <c r="O536" s="73"/>
      <c r="P536" s="73"/>
      <c r="Q536" s="100"/>
      <c r="R536" s="73"/>
      <c r="S536" s="73"/>
      <c r="T536" s="73"/>
      <c r="U536" s="73"/>
      <c r="V536" s="73"/>
      <c r="W536" s="73"/>
      <c r="X536" s="73"/>
      <c r="Y536" s="73"/>
      <c r="Z536" s="73"/>
      <c r="AA536" s="73"/>
      <c r="AB536" s="73"/>
      <c r="AC536" s="73"/>
      <c r="AD536" s="101"/>
      <c r="AE536" s="101"/>
    </row>
    <row r="537" spans="1:37" ht="24.9" customHeight="1" x14ac:dyDescent="0.25">
      <c r="A537" s="391" t="s">
        <v>198</v>
      </c>
      <c r="B537" s="391"/>
      <c r="C537" s="391"/>
      <c r="D537" s="391"/>
      <c r="E537" s="391"/>
      <c r="F537" s="391"/>
      <c r="G537" s="391"/>
      <c r="H537" s="391"/>
      <c r="I537" s="391"/>
      <c r="J537" s="391"/>
      <c r="K537" s="391"/>
      <c r="L537" s="391"/>
      <c r="M537" s="391"/>
      <c r="N537" s="391"/>
      <c r="O537" s="391"/>
      <c r="P537" s="391"/>
      <c r="Q537" s="391"/>
      <c r="R537" s="391"/>
      <c r="S537" s="391"/>
      <c r="T537" s="391"/>
      <c r="U537" s="391"/>
      <c r="V537" s="391"/>
      <c r="W537" s="391"/>
      <c r="X537" s="391"/>
      <c r="Y537" s="391"/>
      <c r="Z537" s="391"/>
      <c r="AA537" s="391"/>
      <c r="AB537" s="391"/>
      <c r="AC537" s="391"/>
      <c r="AD537" s="112" t="s">
        <v>187</v>
      </c>
      <c r="AE537" s="113" t="s">
        <v>7</v>
      </c>
      <c r="AF537" s="92" t="s">
        <v>1666</v>
      </c>
      <c r="AG537" s="92" t="s">
        <v>1667</v>
      </c>
      <c r="AH537" s="92" t="s">
        <v>1668</v>
      </c>
      <c r="AI537" s="93" t="s">
        <v>1669</v>
      </c>
      <c r="AJ537" s="92"/>
      <c r="AK537" s="93" t="s">
        <v>1670</v>
      </c>
    </row>
    <row r="538" spans="1:37" ht="24.9" customHeight="1" x14ac:dyDescent="0.25">
      <c r="A538" s="356" t="s">
        <v>519</v>
      </c>
      <c r="B538" s="356"/>
      <c r="C538" s="356"/>
      <c r="D538" s="356"/>
      <c r="E538" s="356"/>
      <c r="F538" s="356"/>
      <c r="G538" s="356"/>
      <c r="H538" s="356"/>
      <c r="I538" s="356"/>
      <c r="J538" s="356"/>
      <c r="K538" s="356"/>
      <c r="L538" s="356"/>
      <c r="M538" s="356"/>
      <c r="N538" s="356"/>
      <c r="O538" s="356"/>
      <c r="P538" s="356"/>
      <c r="Q538" s="356"/>
      <c r="R538" s="356"/>
      <c r="S538" s="356"/>
      <c r="T538" s="356"/>
      <c r="U538" s="356"/>
      <c r="V538" s="356"/>
      <c r="W538" s="356"/>
      <c r="X538" s="356"/>
      <c r="Y538" s="356"/>
      <c r="Z538" s="356"/>
      <c r="AA538" s="356"/>
      <c r="AB538" s="356"/>
      <c r="AC538" s="356"/>
      <c r="AD538" s="310">
        <f>'Art. 121'!AF518</f>
        <v>2</v>
      </c>
      <c r="AE538" s="94">
        <f>IF(AG538=1,AK538,AG538)</f>
        <v>0.32467532467532467</v>
      </c>
      <c r="AF538">
        <f>AD538/2</f>
        <v>1</v>
      </c>
      <c r="AG538" s="92">
        <f>IF(AND(AF538&gt;=0,AF538&lt;=1),1,"No aplica")</f>
        <v>1</v>
      </c>
      <c r="AH538" s="95">
        <f>AD538/(AG538*2)</f>
        <v>1</v>
      </c>
      <c r="AI538" s="96">
        <f>IF(AG538=1,AG538/$AG$32,"No aplica")</f>
        <v>0.14285714285714285</v>
      </c>
      <c r="AJ538" s="96">
        <f>AF538*AI538</f>
        <v>0.14285714285714285</v>
      </c>
      <c r="AK538" s="96">
        <f>AJ538*$AE$23</f>
        <v>0.32467532467532467</v>
      </c>
    </row>
    <row r="539" spans="1:37" ht="24.9" customHeight="1" x14ac:dyDescent="0.25">
      <c r="A539" s="356" t="s">
        <v>520</v>
      </c>
      <c r="B539" s="356"/>
      <c r="C539" s="356"/>
      <c r="D539" s="356"/>
      <c r="E539" s="356"/>
      <c r="F539" s="356"/>
      <c r="G539" s="356"/>
      <c r="H539" s="356"/>
      <c r="I539" s="356"/>
      <c r="J539" s="356"/>
      <c r="K539" s="356"/>
      <c r="L539" s="356"/>
      <c r="M539" s="356"/>
      <c r="N539" s="356"/>
      <c r="O539" s="356"/>
      <c r="P539" s="356"/>
      <c r="Q539" s="356"/>
      <c r="R539" s="356"/>
      <c r="S539" s="356"/>
      <c r="T539" s="356"/>
      <c r="U539" s="356"/>
      <c r="V539" s="356"/>
      <c r="W539" s="356"/>
      <c r="X539" s="356"/>
      <c r="Y539" s="356"/>
      <c r="Z539" s="356"/>
      <c r="AA539" s="356"/>
      <c r="AB539" s="356"/>
      <c r="AC539" s="356"/>
      <c r="AD539" s="310">
        <f>'Art. 121'!AF519</f>
        <v>2</v>
      </c>
      <c r="AE539" s="94">
        <f>IF(AG539=1,AK539,AG539)</f>
        <v>0.32467532467532467</v>
      </c>
      <c r="AF539">
        <f>AD539/2</f>
        <v>1</v>
      </c>
      <c r="AG539" s="92">
        <f>IF(AND(AF539&gt;=0,AF539&lt;=1),1,"No aplica")</f>
        <v>1</v>
      </c>
      <c r="AH539" s="95">
        <f>AD539/(AG539*2)</f>
        <v>1</v>
      </c>
      <c r="AI539" s="96">
        <f>IF(AG539=1,AG539/$AG$32,"No aplica")</f>
        <v>0.14285714285714285</v>
      </c>
      <c r="AJ539" s="96">
        <f>AF539*AI539</f>
        <v>0.14285714285714285</v>
      </c>
      <c r="AK539" s="96">
        <f>AJ539*$AE$23</f>
        <v>0.32467532467532467</v>
      </c>
    </row>
    <row r="540" spans="1:37" ht="24.9" customHeight="1" x14ac:dyDescent="0.25">
      <c r="A540" s="356" t="s">
        <v>521</v>
      </c>
      <c r="B540" s="356"/>
      <c r="C540" s="356"/>
      <c r="D540" s="356"/>
      <c r="E540" s="356"/>
      <c r="F540" s="356"/>
      <c r="G540" s="356"/>
      <c r="H540" s="356"/>
      <c r="I540" s="356"/>
      <c r="J540" s="356"/>
      <c r="K540" s="356"/>
      <c r="L540" s="356"/>
      <c r="M540" s="356"/>
      <c r="N540" s="356"/>
      <c r="O540" s="356"/>
      <c r="P540" s="356"/>
      <c r="Q540" s="356"/>
      <c r="R540" s="356"/>
      <c r="S540" s="356"/>
      <c r="T540" s="356"/>
      <c r="U540" s="356"/>
      <c r="V540" s="356"/>
      <c r="W540" s="356"/>
      <c r="X540" s="356"/>
      <c r="Y540" s="356"/>
      <c r="Z540" s="356"/>
      <c r="AA540" s="356"/>
      <c r="AB540" s="356"/>
      <c r="AC540" s="356"/>
      <c r="AD540" s="310">
        <f>'Art. 121'!AF520</f>
        <v>2</v>
      </c>
      <c r="AE540" s="94">
        <f>IF(AG540=1,AK540,AG540)</f>
        <v>0.32467532467532467</v>
      </c>
      <c r="AF540">
        <f>AD540/2</f>
        <v>1</v>
      </c>
      <c r="AG540" s="92">
        <f>IF(AND(AF540&gt;=0,AF540&lt;=1),1,"No aplica")</f>
        <v>1</v>
      </c>
      <c r="AH540" s="95">
        <f>AD540/(AG540*2)</f>
        <v>1</v>
      </c>
      <c r="AI540" s="96">
        <f>IF(AG540=1,AG540/$AG$32,"No aplica")</f>
        <v>0.14285714285714285</v>
      </c>
      <c r="AJ540" s="96">
        <f>AF540*AI540</f>
        <v>0.14285714285714285</v>
      </c>
      <c r="AK540" s="96">
        <f>AJ540*$AE$23</f>
        <v>0.32467532467532467</v>
      </c>
    </row>
    <row r="541" spans="1:37" ht="24.9" customHeight="1" x14ac:dyDescent="0.25">
      <c r="A541" s="356" t="s">
        <v>522</v>
      </c>
      <c r="B541" s="356"/>
      <c r="C541" s="356"/>
      <c r="D541" s="356"/>
      <c r="E541" s="356"/>
      <c r="F541" s="356"/>
      <c r="G541" s="356"/>
      <c r="H541" s="356"/>
      <c r="I541" s="356"/>
      <c r="J541" s="356"/>
      <c r="K541" s="356"/>
      <c r="L541" s="356"/>
      <c r="M541" s="356"/>
      <c r="N541" s="356"/>
      <c r="O541" s="356"/>
      <c r="P541" s="356"/>
      <c r="Q541" s="356"/>
      <c r="R541" s="356"/>
      <c r="S541" s="356"/>
      <c r="T541" s="356"/>
      <c r="U541" s="356"/>
      <c r="V541" s="356"/>
      <c r="W541" s="356"/>
      <c r="X541" s="356"/>
      <c r="Y541" s="356"/>
      <c r="Z541" s="356"/>
      <c r="AA541" s="356"/>
      <c r="AB541" s="356"/>
      <c r="AC541" s="356"/>
      <c r="AD541" s="310">
        <f>'Art. 121'!AF521</f>
        <v>2</v>
      </c>
      <c r="AE541" s="94">
        <f>IF(AG541=1,AK541,AG541)</f>
        <v>0.32467532467532467</v>
      </c>
      <c r="AF541">
        <f>AD541/2</f>
        <v>1</v>
      </c>
      <c r="AG541" s="92">
        <f>IF(AND(AF541&gt;=0,AF541&lt;=1),1,"No aplica")</f>
        <v>1</v>
      </c>
      <c r="AH541" s="95">
        <f>AD541/(AG541*2)</f>
        <v>1</v>
      </c>
      <c r="AI541" s="96">
        <f>IF(AG541=1,AG541/$AG$32,"No aplica")</f>
        <v>0.14285714285714285</v>
      </c>
      <c r="AJ541" s="96">
        <f>AF541*AI541</f>
        <v>0.14285714285714285</v>
      </c>
      <c r="AK541" s="96">
        <f>AJ541*$AE$23</f>
        <v>0.32467532467532467</v>
      </c>
    </row>
    <row r="542" spans="1:37" ht="24.9" customHeight="1" x14ac:dyDescent="0.25">
      <c r="A542" s="356" t="s">
        <v>523</v>
      </c>
      <c r="B542" s="356"/>
      <c r="C542" s="356"/>
      <c r="D542" s="356"/>
      <c r="E542" s="356"/>
      <c r="F542" s="356"/>
      <c r="G542" s="356"/>
      <c r="H542" s="356"/>
      <c r="I542" s="356"/>
      <c r="J542" s="356"/>
      <c r="K542" s="356"/>
      <c r="L542" s="356"/>
      <c r="M542" s="356"/>
      <c r="N542" s="356"/>
      <c r="O542" s="356"/>
      <c r="P542" s="356"/>
      <c r="Q542" s="356"/>
      <c r="R542" s="356"/>
      <c r="S542" s="356"/>
      <c r="T542" s="356"/>
      <c r="U542" s="356"/>
      <c r="V542" s="356"/>
      <c r="W542" s="356"/>
      <c r="X542" s="356"/>
      <c r="Y542" s="356"/>
      <c r="Z542" s="356"/>
      <c r="AA542" s="356"/>
      <c r="AB542" s="356"/>
      <c r="AC542" s="356"/>
      <c r="AD542" s="310">
        <f>'Art. 121'!AF522</f>
        <v>2</v>
      </c>
      <c r="AE542" s="94">
        <f>IF(AG542=1,AK542,AG542)</f>
        <v>0.32467532467532467</v>
      </c>
      <c r="AF542">
        <f>AD542/2</f>
        <v>1</v>
      </c>
      <c r="AG542" s="92">
        <f>IF(AND(AF542&gt;=0,AF542&lt;=1),1,"No aplica")</f>
        <v>1</v>
      </c>
      <c r="AH542" s="95">
        <f>AD542/(AG542*2)</f>
        <v>1</v>
      </c>
      <c r="AI542" s="96">
        <f>IF(AG542=1,AG542/$AG$32,"No aplica")</f>
        <v>0.14285714285714285</v>
      </c>
      <c r="AJ542" s="96">
        <f>AF542*AI542</f>
        <v>0.14285714285714285</v>
      </c>
      <c r="AK542" s="96">
        <f>AJ542*$AE$23</f>
        <v>0.32467532467532467</v>
      </c>
    </row>
    <row r="543" spans="1:37" ht="24.9" customHeight="1" x14ac:dyDescent="0.25">
      <c r="A543" s="383" t="s">
        <v>1732</v>
      </c>
      <c r="B543" s="383"/>
      <c r="C543" s="383"/>
      <c r="D543" s="383"/>
      <c r="E543" s="383"/>
      <c r="F543" s="383"/>
      <c r="G543" s="383"/>
      <c r="H543" s="383"/>
      <c r="I543" s="383"/>
      <c r="J543" s="383"/>
      <c r="K543" s="383"/>
      <c r="L543" s="383"/>
      <c r="M543" s="383"/>
      <c r="N543" s="383"/>
      <c r="O543" s="383"/>
      <c r="P543" s="383"/>
      <c r="Q543" s="383"/>
      <c r="R543" s="383"/>
      <c r="S543" s="383"/>
      <c r="T543" s="383"/>
      <c r="U543" s="383"/>
      <c r="V543" s="383"/>
      <c r="W543" s="383"/>
      <c r="X543" s="383"/>
      <c r="Y543" s="383"/>
      <c r="Z543" s="383"/>
      <c r="AA543" s="383"/>
      <c r="AB543" s="383"/>
      <c r="AC543" s="383"/>
      <c r="AD543" s="383"/>
      <c r="AE543" s="94">
        <f>SUM(AE536:AE542)</f>
        <v>1.6233766233766234</v>
      </c>
      <c r="AF543" s="61"/>
      <c r="AG543" s="97">
        <f>SUM(AG538:AG542)</f>
        <v>5</v>
      </c>
      <c r="AH543" s="98"/>
      <c r="AI543" s="99"/>
      <c r="AJ543" s="99"/>
      <c r="AK543" s="99"/>
    </row>
    <row r="544" spans="1:37" ht="24.9" customHeight="1" x14ac:dyDescent="0.25">
      <c r="A544" s="384" t="s">
        <v>1733</v>
      </c>
      <c r="B544" s="384"/>
      <c r="C544" s="384"/>
      <c r="D544" s="384"/>
      <c r="E544" s="384"/>
      <c r="F544" s="384"/>
      <c r="G544" s="384"/>
      <c r="H544" s="384"/>
      <c r="I544" s="384"/>
      <c r="J544" s="384"/>
      <c r="K544" s="384"/>
      <c r="L544" s="384"/>
      <c r="M544" s="384"/>
      <c r="N544" s="384"/>
      <c r="O544" s="384"/>
      <c r="P544" s="384"/>
      <c r="Q544" s="384"/>
      <c r="R544" s="384"/>
      <c r="S544" s="384"/>
      <c r="T544" s="384"/>
      <c r="U544" s="384"/>
      <c r="V544" s="384"/>
      <c r="W544" s="384"/>
      <c r="X544" s="384"/>
      <c r="Y544" s="384"/>
      <c r="Z544" s="384"/>
      <c r="AA544" s="384"/>
      <c r="AB544" s="384"/>
      <c r="AC544" s="384"/>
      <c r="AD544" s="384"/>
      <c r="AE544" s="94">
        <f>AE543/$AE$23*100</f>
        <v>71.428571428571416</v>
      </c>
      <c r="AF544" s="61"/>
      <c r="AG544" s="97"/>
      <c r="AH544" s="98"/>
      <c r="AI544" s="99"/>
      <c r="AJ544" s="99"/>
      <c r="AK544" s="99"/>
    </row>
    <row r="545" spans="1:37" ht="24.9" customHeight="1" x14ac:dyDescent="0.25">
      <c r="A545" s="107"/>
      <c r="B545" s="107"/>
      <c r="C545" s="107"/>
      <c r="D545" s="107"/>
      <c r="E545" s="107"/>
      <c r="F545" s="107"/>
      <c r="G545" s="107"/>
      <c r="H545" s="107"/>
      <c r="I545" s="107"/>
      <c r="J545" s="107"/>
      <c r="K545" s="107"/>
      <c r="L545" s="107"/>
      <c r="M545" s="107"/>
      <c r="N545" s="107"/>
      <c r="O545" s="107"/>
      <c r="P545" s="107"/>
      <c r="Q545" s="100"/>
      <c r="R545" s="107"/>
      <c r="S545" s="107"/>
      <c r="T545" s="107"/>
      <c r="U545" s="107"/>
      <c r="V545" s="107"/>
      <c r="W545" s="107"/>
      <c r="X545" s="107"/>
      <c r="Y545" s="107"/>
      <c r="Z545" s="107"/>
      <c r="AA545" s="107"/>
      <c r="AB545" s="107"/>
      <c r="AC545" s="107"/>
      <c r="AD545" s="101"/>
      <c r="AE545" s="101"/>
    </row>
    <row r="546" spans="1:37" ht="24.9" customHeight="1" x14ac:dyDescent="0.25">
      <c r="A546" s="107"/>
      <c r="B546" s="107"/>
      <c r="C546" s="107"/>
      <c r="D546" s="107"/>
      <c r="E546" s="107"/>
      <c r="F546" s="107"/>
      <c r="G546" s="107"/>
      <c r="H546" s="107"/>
      <c r="I546" s="107"/>
      <c r="J546" s="107"/>
      <c r="K546" s="107"/>
      <c r="L546" s="107"/>
      <c r="M546" s="107"/>
      <c r="N546" s="107"/>
      <c r="O546" s="107"/>
      <c r="P546" s="107"/>
      <c r="Q546" s="100"/>
      <c r="R546" s="107"/>
      <c r="S546" s="107"/>
      <c r="T546" s="107"/>
      <c r="U546" s="107"/>
      <c r="V546" s="107"/>
      <c r="W546" s="107"/>
      <c r="X546" s="107"/>
      <c r="Y546" s="107"/>
      <c r="Z546" s="107"/>
      <c r="AA546" s="107"/>
      <c r="AB546" s="107"/>
      <c r="AC546" s="107"/>
      <c r="AD546" s="101"/>
      <c r="AE546" s="101"/>
    </row>
    <row r="547" spans="1:37" ht="24.9" customHeight="1" x14ac:dyDescent="0.25">
      <c r="A547" s="390" t="s">
        <v>524</v>
      </c>
      <c r="B547" s="390"/>
      <c r="C547" s="390"/>
      <c r="D547" s="390"/>
      <c r="E547" s="390"/>
      <c r="F547" s="390"/>
      <c r="G547" s="390"/>
      <c r="H547" s="390"/>
      <c r="I547" s="390"/>
      <c r="J547" s="390"/>
      <c r="K547" s="390"/>
      <c r="L547" s="390"/>
      <c r="M547" s="390"/>
      <c r="N547" s="390"/>
      <c r="O547" s="390"/>
      <c r="P547" s="390"/>
      <c r="Q547" s="390"/>
      <c r="R547" s="390"/>
      <c r="S547" s="390"/>
      <c r="T547" s="390"/>
      <c r="U547" s="390"/>
      <c r="V547" s="390"/>
      <c r="W547" s="390"/>
      <c r="X547" s="390"/>
      <c r="Y547" s="390"/>
      <c r="Z547" s="390"/>
      <c r="AA547" s="390"/>
      <c r="AB547" s="390"/>
      <c r="AC547" s="390"/>
      <c r="AD547" s="88"/>
      <c r="AE547" s="88"/>
    </row>
    <row r="548" spans="1:37" ht="24.9" customHeight="1" x14ac:dyDescent="0.25">
      <c r="A548" s="109"/>
      <c r="B548" s="110"/>
      <c r="C548" s="110"/>
      <c r="D548" s="110"/>
      <c r="E548" s="110"/>
      <c r="F548" s="110"/>
      <c r="G548" s="110"/>
      <c r="H548" s="110"/>
      <c r="I548" s="110"/>
      <c r="J548" s="110"/>
      <c r="K548" s="110"/>
      <c r="L548" s="110"/>
      <c r="M548" s="110"/>
      <c r="N548" s="110"/>
      <c r="O548" s="110"/>
      <c r="P548" s="110"/>
      <c r="Q548" s="111"/>
      <c r="R548" s="110"/>
      <c r="S548" s="110"/>
      <c r="T548" s="110"/>
      <c r="U548" s="110"/>
      <c r="V548" s="110"/>
      <c r="W548" s="110"/>
      <c r="X548" s="110"/>
      <c r="Y548" s="110"/>
      <c r="Z548" s="110"/>
      <c r="AA548" s="110"/>
      <c r="AB548" s="110"/>
      <c r="AC548" s="110"/>
      <c r="AD548" s="89"/>
      <c r="AE548" s="89"/>
    </row>
    <row r="549" spans="1:37" ht="24.9" customHeight="1" x14ac:dyDescent="0.25">
      <c r="A549" s="73"/>
      <c r="B549" s="73"/>
      <c r="C549" s="73"/>
      <c r="D549" s="73"/>
      <c r="E549" s="73"/>
      <c r="F549" s="73"/>
      <c r="G549" s="73"/>
      <c r="H549" s="73"/>
      <c r="I549" s="73"/>
      <c r="J549" s="73"/>
      <c r="K549" s="73"/>
      <c r="L549" s="73"/>
      <c r="M549" s="73"/>
      <c r="N549" s="73"/>
      <c r="O549" s="73"/>
      <c r="P549" s="73"/>
      <c r="Q549" s="100"/>
      <c r="R549" s="73"/>
      <c r="S549" s="73"/>
      <c r="T549" s="73"/>
      <c r="U549" s="73"/>
      <c r="V549" s="73"/>
      <c r="W549" s="73"/>
      <c r="X549" s="73"/>
      <c r="Y549" s="73"/>
      <c r="Z549" s="73"/>
      <c r="AA549" s="73"/>
      <c r="AB549" s="73"/>
      <c r="AC549" s="73"/>
      <c r="AD549" s="101"/>
      <c r="AE549" s="101"/>
    </row>
    <row r="550" spans="1:37" ht="24.9" customHeight="1" x14ac:dyDescent="0.25">
      <c r="A550" s="387" t="s">
        <v>163</v>
      </c>
      <c r="B550" s="387"/>
      <c r="C550" s="387"/>
      <c r="D550" s="387"/>
      <c r="E550" s="387"/>
      <c r="F550" s="387"/>
      <c r="G550" s="387"/>
      <c r="H550" s="387"/>
      <c r="I550" s="387"/>
      <c r="J550" s="387"/>
      <c r="K550" s="387"/>
      <c r="L550" s="387"/>
      <c r="M550" s="387"/>
      <c r="N550" s="387"/>
      <c r="O550" s="387"/>
      <c r="P550" s="387"/>
      <c r="Q550" s="387"/>
      <c r="R550" s="387"/>
      <c r="S550" s="387"/>
      <c r="T550" s="387"/>
      <c r="U550" s="387"/>
      <c r="V550" s="387"/>
      <c r="W550" s="387"/>
      <c r="X550" s="387"/>
      <c r="Y550" s="387"/>
      <c r="Z550" s="387"/>
      <c r="AA550" s="387"/>
      <c r="AB550" s="387"/>
      <c r="AC550" s="387"/>
      <c r="AD550" s="66" t="s">
        <v>187</v>
      </c>
      <c r="AE550" s="306" t="s">
        <v>7</v>
      </c>
      <c r="AF550" s="92" t="s">
        <v>1666</v>
      </c>
      <c r="AG550" s="92" t="s">
        <v>1667</v>
      </c>
      <c r="AH550" s="92" t="s">
        <v>1668</v>
      </c>
      <c r="AI550" s="93" t="s">
        <v>1669</v>
      </c>
      <c r="AJ550" s="92"/>
      <c r="AK550" s="93" t="s">
        <v>1670</v>
      </c>
    </row>
    <row r="551" spans="1:37" ht="24.9" customHeight="1" x14ac:dyDescent="0.25">
      <c r="A551" s="356" t="s">
        <v>190</v>
      </c>
      <c r="B551" s="356"/>
      <c r="C551" s="356"/>
      <c r="D551" s="356"/>
      <c r="E551" s="356"/>
      <c r="F551" s="356"/>
      <c r="G551" s="356"/>
      <c r="H551" s="356"/>
      <c r="I551" s="356"/>
      <c r="J551" s="356"/>
      <c r="K551" s="356"/>
      <c r="L551" s="356"/>
      <c r="M551" s="356"/>
      <c r="N551" s="356"/>
      <c r="O551" s="356"/>
      <c r="P551" s="356"/>
      <c r="Q551" s="356"/>
      <c r="R551" s="356"/>
      <c r="S551" s="356"/>
      <c r="T551" s="356"/>
      <c r="U551" s="356"/>
      <c r="V551" s="356"/>
      <c r="W551" s="356"/>
      <c r="X551" s="356"/>
      <c r="Y551" s="356"/>
      <c r="Z551" s="356"/>
      <c r="AA551" s="356"/>
      <c r="AB551" s="356"/>
      <c r="AC551" s="356"/>
      <c r="AD551" s="310">
        <f>'Art. 121'!AF531</f>
        <v>2</v>
      </c>
      <c r="AE551" s="94">
        <f t="shared" ref="AE551:AE569" si="107">IF(AG551=1,AK551,AG551)</f>
        <v>0.32467532467532467</v>
      </c>
      <c r="AF551">
        <f t="shared" ref="AF551:AF569" si="108">AD551/2</f>
        <v>1</v>
      </c>
      <c r="AG551" s="92">
        <f t="shared" ref="AG551:AG569" si="109">IF(AND(AF551&gt;=0,AF551&lt;=1),1,"No aplica")</f>
        <v>1</v>
      </c>
      <c r="AH551" s="95">
        <f t="shared" ref="AH551:AH569" si="110">AD551/(AG551*2)</f>
        <v>1</v>
      </c>
      <c r="AI551" s="96">
        <f t="shared" ref="AI551:AI569" si="111">IF(AG551=1,AG551/$AG$32,"No aplica")</f>
        <v>0.14285714285714285</v>
      </c>
      <c r="AJ551" s="96">
        <f t="shared" ref="AJ551:AJ569" si="112">AF551*AI551</f>
        <v>0.14285714285714285</v>
      </c>
      <c r="AK551" s="96">
        <f t="shared" ref="AK551:AK569" si="113">AJ551*$AE$23</f>
        <v>0.32467532467532467</v>
      </c>
    </row>
    <row r="552" spans="1:37" ht="24.9" customHeight="1" x14ac:dyDescent="0.25">
      <c r="A552" s="356" t="s">
        <v>191</v>
      </c>
      <c r="B552" s="356"/>
      <c r="C552" s="356"/>
      <c r="D552" s="356"/>
      <c r="E552" s="356"/>
      <c r="F552" s="356"/>
      <c r="G552" s="356"/>
      <c r="H552" s="356"/>
      <c r="I552" s="356"/>
      <c r="J552" s="356"/>
      <c r="K552" s="356"/>
      <c r="L552" s="356"/>
      <c r="M552" s="356"/>
      <c r="N552" s="356"/>
      <c r="O552" s="356"/>
      <c r="P552" s="356"/>
      <c r="Q552" s="356"/>
      <c r="R552" s="356"/>
      <c r="S552" s="356"/>
      <c r="T552" s="356"/>
      <c r="U552" s="356"/>
      <c r="V552" s="356"/>
      <c r="W552" s="356"/>
      <c r="X552" s="356"/>
      <c r="Y552" s="356"/>
      <c r="Z552" s="356"/>
      <c r="AA552" s="356"/>
      <c r="AB552" s="356"/>
      <c r="AC552" s="356"/>
      <c r="AD552" s="310">
        <f>'Art. 121'!AF532</f>
        <v>2</v>
      </c>
      <c r="AE552" s="94">
        <f t="shared" si="107"/>
        <v>0.32467532467532467</v>
      </c>
      <c r="AF552">
        <f t="shared" si="108"/>
        <v>1</v>
      </c>
      <c r="AG552" s="92">
        <f t="shared" si="109"/>
        <v>1</v>
      </c>
      <c r="AH552" s="95">
        <f t="shared" si="110"/>
        <v>1</v>
      </c>
      <c r="AI552" s="96">
        <f t="shared" si="111"/>
        <v>0.14285714285714285</v>
      </c>
      <c r="AJ552" s="96">
        <f t="shared" si="112"/>
        <v>0.14285714285714285</v>
      </c>
      <c r="AK552" s="96">
        <f t="shared" si="113"/>
        <v>0.32467532467532467</v>
      </c>
    </row>
    <row r="553" spans="1:37" ht="24.9" customHeight="1" x14ac:dyDescent="0.25">
      <c r="A553" s="356" t="s">
        <v>525</v>
      </c>
      <c r="B553" s="356"/>
      <c r="C553" s="356"/>
      <c r="D553" s="356"/>
      <c r="E553" s="356"/>
      <c r="F553" s="356"/>
      <c r="G553" s="356"/>
      <c r="H553" s="356"/>
      <c r="I553" s="356"/>
      <c r="J553" s="356"/>
      <c r="K553" s="356"/>
      <c r="L553" s="356"/>
      <c r="M553" s="356"/>
      <c r="N553" s="356"/>
      <c r="O553" s="356"/>
      <c r="P553" s="356"/>
      <c r="Q553" s="356"/>
      <c r="R553" s="356"/>
      <c r="S553" s="356"/>
      <c r="T553" s="356"/>
      <c r="U553" s="356"/>
      <c r="V553" s="356"/>
      <c r="W553" s="356"/>
      <c r="X553" s="356"/>
      <c r="Y553" s="356"/>
      <c r="Z553" s="356"/>
      <c r="AA553" s="356"/>
      <c r="AB553" s="356"/>
      <c r="AC553" s="356"/>
      <c r="AD553" s="310">
        <f>'Art. 121'!AF533</f>
        <v>2</v>
      </c>
      <c r="AE553" s="94">
        <f t="shared" si="107"/>
        <v>0.32467532467532467</v>
      </c>
      <c r="AF553">
        <f t="shared" si="108"/>
        <v>1</v>
      </c>
      <c r="AG553" s="92">
        <f t="shared" si="109"/>
        <v>1</v>
      </c>
      <c r="AH553" s="95">
        <f t="shared" si="110"/>
        <v>1</v>
      </c>
      <c r="AI553" s="96">
        <f t="shared" si="111"/>
        <v>0.14285714285714285</v>
      </c>
      <c r="AJ553" s="96">
        <f t="shared" si="112"/>
        <v>0.14285714285714285</v>
      </c>
      <c r="AK553" s="96">
        <f t="shared" si="113"/>
        <v>0.32467532467532467</v>
      </c>
    </row>
    <row r="554" spans="1:37" ht="24.9" customHeight="1" x14ac:dyDescent="0.25">
      <c r="A554" s="356" t="s">
        <v>526</v>
      </c>
      <c r="B554" s="356"/>
      <c r="C554" s="356"/>
      <c r="D554" s="356"/>
      <c r="E554" s="356"/>
      <c r="F554" s="356"/>
      <c r="G554" s="356"/>
      <c r="H554" s="356"/>
      <c r="I554" s="356"/>
      <c r="J554" s="356"/>
      <c r="K554" s="356"/>
      <c r="L554" s="356"/>
      <c r="M554" s="356"/>
      <c r="N554" s="356"/>
      <c r="O554" s="356"/>
      <c r="P554" s="356"/>
      <c r="Q554" s="356"/>
      <c r="R554" s="356"/>
      <c r="S554" s="356"/>
      <c r="T554" s="356"/>
      <c r="U554" s="356"/>
      <c r="V554" s="356"/>
      <c r="W554" s="356"/>
      <c r="X554" s="356"/>
      <c r="Y554" s="356"/>
      <c r="Z554" s="356"/>
      <c r="AA554" s="356"/>
      <c r="AB554" s="356"/>
      <c r="AC554" s="356"/>
      <c r="AD554" s="310">
        <f>'Art. 121'!AF534</f>
        <v>2</v>
      </c>
      <c r="AE554" s="94">
        <f t="shared" si="107"/>
        <v>0.32467532467532467</v>
      </c>
      <c r="AF554">
        <f t="shared" si="108"/>
        <v>1</v>
      </c>
      <c r="AG554" s="92">
        <f t="shared" si="109"/>
        <v>1</v>
      </c>
      <c r="AH554" s="95">
        <f t="shared" si="110"/>
        <v>1</v>
      </c>
      <c r="AI554" s="96">
        <f t="shared" si="111"/>
        <v>0.14285714285714285</v>
      </c>
      <c r="AJ554" s="96">
        <f t="shared" si="112"/>
        <v>0.14285714285714285</v>
      </c>
      <c r="AK554" s="96">
        <f t="shared" si="113"/>
        <v>0.32467532467532467</v>
      </c>
    </row>
    <row r="555" spans="1:37" ht="24.9" customHeight="1" x14ac:dyDescent="0.25">
      <c r="A555" s="356" t="s">
        <v>527</v>
      </c>
      <c r="B555" s="356"/>
      <c r="C555" s="356"/>
      <c r="D555" s="356"/>
      <c r="E555" s="356"/>
      <c r="F555" s="356"/>
      <c r="G555" s="356"/>
      <c r="H555" s="356"/>
      <c r="I555" s="356"/>
      <c r="J555" s="356"/>
      <c r="K555" s="356"/>
      <c r="L555" s="356"/>
      <c r="M555" s="356"/>
      <c r="N555" s="356"/>
      <c r="O555" s="356"/>
      <c r="P555" s="356"/>
      <c r="Q555" s="356"/>
      <c r="R555" s="356"/>
      <c r="S555" s="356"/>
      <c r="T555" s="356"/>
      <c r="U555" s="356"/>
      <c r="V555" s="356"/>
      <c r="W555" s="356"/>
      <c r="X555" s="356"/>
      <c r="Y555" s="356"/>
      <c r="Z555" s="356"/>
      <c r="AA555" s="356"/>
      <c r="AB555" s="356"/>
      <c r="AC555" s="356"/>
      <c r="AD555" s="310">
        <f>'Art. 121'!AF535</f>
        <v>2</v>
      </c>
      <c r="AE555" s="94">
        <f t="shared" si="107"/>
        <v>0.32467532467532467</v>
      </c>
      <c r="AF555">
        <f t="shared" si="108"/>
        <v>1</v>
      </c>
      <c r="AG555" s="92">
        <f t="shared" si="109"/>
        <v>1</v>
      </c>
      <c r="AH555" s="95">
        <f t="shared" si="110"/>
        <v>1</v>
      </c>
      <c r="AI555" s="96">
        <f t="shared" si="111"/>
        <v>0.14285714285714285</v>
      </c>
      <c r="AJ555" s="96">
        <f t="shared" si="112"/>
        <v>0.14285714285714285</v>
      </c>
      <c r="AK555" s="96">
        <f t="shared" si="113"/>
        <v>0.32467532467532467</v>
      </c>
    </row>
    <row r="556" spans="1:37" ht="24.9" customHeight="1" x14ac:dyDescent="0.25">
      <c r="A556" s="356" t="s">
        <v>528</v>
      </c>
      <c r="B556" s="356"/>
      <c r="C556" s="356"/>
      <c r="D556" s="356"/>
      <c r="E556" s="356"/>
      <c r="F556" s="356"/>
      <c r="G556" s="356"/>
      <c r="H556" s="356"/>
      <c r="I556" s="356"/>
      <c r="J556" s="356"/>
      <c r="K556" s="356"/>
      <c r="L556" s="356"/>
      <c r="M556" s="356"/>
      <c r="N556" s="356"/>
      <c r="O556" s="356"/>
      <c r="P556" s="356"/>
      <c r="Q556" s="356"/>
      <c r="R556" s="356"/>
      <c r="S556" s="356"/>
      <c r="T556" s="356"/>
      <c r="U556" s="356"/>
      <c r="V556" s="356"/>
      <c r="W556" s="356"/>
      <c r="X556" s="356"/>
      <c r="Y556" s="356"/>
      <c r="Z556" s="356"/>
      <c r="AA556" s="356"/>
      <c r="AB556" s="356"/>
      <c r="AC556" s="356"/>
      <c r="AD556" s="310">
        <f>'Art. 121'!AF536</f>
        <v>2</v>
      </c>
      <c r="AE556" s="94">
        <f t="shared" si="107"/>
        <v>0.32467532467532467</v>
      </c>
      <c r="AF556">
        <f t="shared" si="108"/>
        <v>1</v>
      </c>
      <c r="AG556" s="92">
        <f t="shared" si="109"/>
        <v>1</v>
      </c>
      <c r="AH556" s="95">
        <f t="shared" si="110"/>
        <v>1</v>
      </c>
      <c r="AI556" s="96">
        <f t="shared" si="111"/>
        <v>0.14285714285714285</v>
      </c>
      <c r="AJ556" s="96">
        <f t="shared" si="112"/>
        <v>0.14285714285714285</v>
      </c>
      <c r="AK556" s="96">
        <f t="shared" si="113"/>
        <v>0.32467532467532467</v>
      </c>
    </row>
    <row r="557" spans="1:37" ht="24.9" customHeight="1" x14ac:dyDescent="0.25">
      <c r="A557" s="356" t="s">
        <v>529</v>
      </c>
      <c r="B557" s="356"/>
      <c r="C557" s="356"/>
      <c r="D557" s="356"/>
      <c r="E557" s="356"/>
      <c r="F557" s="356"/>
      <c r="G557" s="356"/>
      <c r="H557" s="356"/>
      <c r="I557" s="356"/>
      <c r="J557" s="356"/>
      <c r="K557" s="356"/>
      <c r="L557" s="356"/>
      <c r="M557" s="356"/>
      <c r="N557" s="356"/>
      <c r="O557" s="356"/>
      <c r="P557" s="356"/>
      <c r="Q557" s="356"/>
      <c r="R557" s="356"/>
      <c r="S557" s="356"/>
      <c r="T557" s="356"/>
      <c r="U557" s="356"/>
      <c r="V557" s="356"/>
      <c r="W557" s="356"/>
      <c r="X557" s="356"/>
      <c r="Y557" s="356"/>
      <c r="Z557" s="356"/>
      <c r="AA557" s="356"/>
      <c r="AB557" s="356"/>
      <c r="AC557" s="356"/>
      <c r="AD557" s="310">
        <f>'Art. 121'!AF537</f>
        <v>2</v>
      </c>
      <c r="AE557" s="94">
        <f t="shared" si="107"/>
        <v>0.32467532467532467</v>
      </c>
      <c r="AF557">
        <f t="shared" si="108"/>
        <v>1</v>
      </c>
      <c r="AG557" s="92">
        <f t="shared" si="109"/>
        <v>1</v>
      </c>
      <c r="AH557" s="95">
        <f t="shared" si="110"/>
        <v>1</v>
      </c>
      <c r="AI557" s="96">
        <f t="shared" si="111"/>
        <v>0.14285714285714285</v>
      </c>
      <c r="AJ557" s="96">
        <f t="shared" si="112"/>
        <v>0.14285714285714285</v>
      </c>
      <c r="AK557" s="96">
        <f t="shared" si="113"/>
        <v>0.32467532467532467</v>
      </c>
    </row>
    <row r="558" spans="1:37" ht="24.9" customHeight="1" x14ac:dyDescent="0.25">
      <c r="A558" s="356" t="s">
        <v>530</v>
      </c>
      <c r="B558" s="356"/>
      <c r="C558" s="356"/>
      <c r="D558" s="356"/>
      <c r="E558" s="356"/>
      <c r="F558" s="356"/>
      <c r="G558" s="356"/>
      <c r="H558" s="356"/>
      <c r="I558" s="356"/>
      <c r="J558" s="356"/>
      <c r="K558" s="356"/>
      <c r="L558" s="356"/>
      <c r="M558" s="356"/>
      <c r="N558" s="356"/>
      <c r="O558" s="356"/>
      <c r="P558" s="356"/>
      <c r="Q558" s="356"/>
      <c r="R558" s="356"/>
      <c r="S558" s="356"/>
      <c r="T558" s="356"/>
      <c r="U558" s="356"/>
      <c r="V558" s="356"/>
      <c r="W558" s="356"/>
      <c r="X558" s="356"/>
      <c r="Y558" s="356"/>
      <c r="Z558" s="356"/>
      <c r="AA558" s="356"/>
      <c r="AB558" s="356"/>
      <c r="AC558" s="356"/>
      <c r="AD558" s="310">
        <f>'Art. 121'!AF538</f>
        <v>0</v>
      </c>
      <c r="AE558" s="94">
        <f t="shared" si="107"/>
        <v>0</v>
      </c>
      <c r="AF558">
        <f t="shared" si="108"/>
        <v>0</v>
      </c>
      <c r="AG558" s="92">
        <f t="shared" si="109"/>
        <v>1</v>
      </c>
      <c r="AH558" s="95">
        <f t="shared" si="110"/>
        <v>0</v>
      </c>
      <c r="AI558" s="96">
        <f t="shared" si="111"/>
        <v>0.14285714285714285</v>
      </c>
      <c r="AJ558" s="96">
        <f t="shared" si="112"/>
        <v>0</v>
      </c>
      <c r="AK558" s="96">
        <f t="shared" si="113"/>
        <v>0</v>
      </c>
    </row>
    <row r="559" spans="1:37" ht="24.9" customHeight="1" x14ac:dyDescent="0.25">
      <c r="A559" s="356" t="s">
        <v>531</v>
      </c>
      <c r="B559" s="356"/>
      <c r="C559" s="356"/>
      <c r="D559" s="356"/>
      <c r="E559" s="356"/>
      <c r="F559" s="356"/>
      <c r="G559" s="356"/>
      <c r="H559" s="356"/>
      <c r="I559" s="356"/>
      <c r="J559" s="356"/>
      <c r="K559" s="356"/>
      <c r="L559" s="356"/>
      <c r="M559" s="356"/>
      <c r="N559" s="356"/>
      <c r="O559" s="356"/>
      <c r="P559" s="356"/>
      <c r="Q559" s="356"/>
      <c r="R559" s="356"/>
      <c r="S559" s="356"/>
      <c r="T559" s="356"/>
      <c r="U559" s="356"/>
      <c r="V559" s="356"/>
      <c r="W559" s="356"/>
      <c r="X559" s="356"/>
      <c r="Y559" s="356"/>
      <c r="Z559" s="356"/>
      <c r="AA559" s="356"/>
      <c r="AB559" s="356"/>
      <c r="AC559" s="356"/>
      <c r="AD559" s="310">
        <f>'Art. 121'!AF539</f>
        <v>2</v>
      </c>
      <c r="AE559" s="94">
        <f t="shared" si="107"/>
        <v>0.32467532467532467</v>
      </c>
      <c r="AF559">
        <f t="shared" si="108"/>
        <v>1</v>
      </c>
      <c r="AG559" s="92">
        <f t="shared" si="109"/>
        <v>1</v>
      </c>
      <c r="AH559" s="95">
        <f t="shared" si="110"/>
        <v>1</v>
      </c>
      <c r="AI559" s="96">
        <f t="shared" si="111"/>
        <v>0.14285714285714285</v>
      </c>
      <c r="AJ559" s="96">
        <f t="shared" si="112"/>
        <v>0.14285714285714285</v>
      </c>
      <c r="AK559" s="96">
        <f t="shared" si="113"/>
        <v>0.32467532467532467</v>
      </c>
    </row>
    <row r="560" spans="1:37" ht="24.9" customHeight="1" x14ac:dyDescent="0.25">
      <c r="A560" s="356" t="s">
        <v>532</v>
      </c>
      <c r="B560" s="356"/>
      <c r="C560" s="356"/>
      <c r="D560" s="356"/>
      <c r="E560" s="356"/>
      <c r="F560" s="356"/>
      <c r="G560" s="356"/>
      <c r="H560" s="356"/>
      <c r="I560" s="356"/>
      <c r="J560" s="356"/>
      <c r="K560" s="356"/>
      <c r="L560" s="356"/>
      <c r="M560" s="356"/>
      <c r="N560" s="356"/>
      <c r="O560" s="356"/>
      <c r="P560" s="356"/>
      <c r="Q560" s="356"/>
      <c r="R560" s="356"/>
      <c r="S560" s="356"/>
      <c r="T560" s="356"/>
      <c r="U560" s="356"/>
      <c r="V560" s="356"/>
      <c r="W560" s="356"/>
      <c r="X560" s="356"/>
      <c r="Y560" s="356"/>
      <c r="Z560" s="356"/>
      <c r="AA560" s="356"/>
      <c r="AB560" s="356"/>
      <c r="AC560" s="356"/>
      <c r="AD560" s="310">
        <f>'Art. 121'!AF540</f>
        <v>2</v>
      </c>
      <c r="AE560" s="94">
        <f t="shared" si="107"/>
        <v>0.32467532467532467</v>
      </c>
      <c r="AF560">
        <f t="shared" si="108"/>
        <v>1</v>
      </c>
      <c r="AG560" s="92">
        <f t="shared" si="109"/>
        <v>1</v>
      </c>
      <c r="AH560" s="95">
        <f t="shared" si="110"/>
        <v>1</v>
      </c>
      <c r="AI560" s="96">
        <f t="shared" si="111"/>
        <v>0.14285714285714285</v>
      </c>
      <c r="AJ560" s="96">
        <f t="shared" si="112"/>
        <v>0.14285714285714285</v>
      </c>
      <c r="AK560" s="96">
        <f t="shared" si="113"/>
        <v>0.32467532467532467</v>
      </c>
    </row>
    <row r="561" spans="1:37" ht="24.9" customHeight="1" x14ac:dyDescent="0.25">
      <c r="A561" s="356" t="s">
        <v>533</v>
      </c>
      <c r="B561" s="356"/>
      <c r="C561" s="356"/>
      <c r="D561" s="356"/>
      <c r="E561" s="356"/>
      <c r="F561" s="356"/>
      <c r="G561" s="356"/>
      <c r="H561" s="356"/>
      <c r="I561" s="356"/>
      <c r="J561" s="356"/>
      <c r="K561" s="356"/>
      <c r="L561" s="356"/>
      <c r="M561" s="356"/>
      <c r="N561" s="356"/>
      <c r="O561" s="356"/>
      <c r="P561" s="356"/>
      <c r="Q561" s="356"/>
      <c r="R561" s="356"/>
      <c r="S561" s="356"/>
      <c r="T561" s="356"/>
      <c r="U561" s="356"/>
      <c r="V561" s="356"/>
      <c r="W561" s="356"/>
      <c r="X561" s="356"/>
      <c r="Y561" s="356"/>
      <c r="Z561" s="356"/>
      <c r="AA561" s="356"/>
      <c r="AB561" s="356"/>
      <c r="AC561" s="356"/>
      <c r="AD561" s="310">
        <f>'Art. 121'!AF541</f>
        <v>2</v>
      </c>
      <c r="AE561" s="94">
        <f t="shared" si="107"/>
        <v>0.32467532467532467</v>
      </c>
      <c r="AF561">
        <f t="shared" si="108"/>
        <v>1</v>
      </c>
      <c r="AG561" s="92">
        <f t="shared" si="109"/>
        <v>1</v>
      </c>
      <c r="AH561" s="95">
        <f t="shared" si="110"/>
        <v>1</v>
      </c>
      <c r="AI561" s="96">
        <f t="shared" si="111"/>
        <v>0.14285714285714285</v>
      </c>
      <c r="AJ561" s="96">
        <f t="shared" si="112"/>
        <v>0.14285714285714285</v>
      </c>
      <c r="AK561" s="96">
        <f t="shared" si="113"/>
        <v>0.32467532467532467</v>
      </c>
    </row>
    <row r="562" spans="1:37" ht="24.9" customHeight="1" x14ac:dyDescent="0.25">
      <c r="A562" s="356" t="s">
        <v>534</v>
      </c>
      <c r="B562" s="356"/>
      <c r="C562" s="356"/>
      <c r="D562" s="356"/>
      <c r="E562" s="356"/>
      <c r="F562" s="356"/>
      <c r="G562" s="356"/>
      <c r="H562" s="356"/>
      <c r="I562" s="356"/>
      <c r="J562" s="356"/>
      <c r="K562" s="356"/>
      <c r="L562" s="356"/>
      <c r="M562" s="356"/>
      <c r="N562" s="356"/>
      <c r="O562" s="356"/>
      <c r="P562" s="356"/>
      <c r="Q562" s="356"/>
      <c r="R562" s="356"/>
      <c r="S562" s="356"/>
      <c r="T562" s="356"/>
      <c r="U562" s="356"/>
      <c r="V562" s="356"/>
      <c r="W562" s="356"/>
      <c r="X562" s="356"/>
      <c r="Y562" s="356"/>
      <c r="Z562" s="356"/>
      <c r="AA562" s="356"/>
      <c r="AB562" s="356"/>
      <c r="AC562" s="356"/>
      <c r="AD562" s="310">
        <f>'Art. 121'!AF542</f>
        <v>2</v>
      </c>
      <c r="AE562" s="94">
        <f t="shared" si="107"/>
        <v>0.32467532467532467</v>
      </c>
      <c r="AF562">
        <f t="shared" si="108"/>
        <v>1</v>
      </c>
      <c r="AG562" s="92">
        <f t="shared" si="109"/>
        <v>1</v>
      </c>
      <c r="AH562" s="95">
        <f t="shared" si="110"/>
        <v>1</v>
      </c>
      <c r="AI562" s="96">
        <f t="shared" si="111"/>
        <v>0.14285714285714285</v>
      </c>
      <c r="AJ562" s="96">
        <f t="shared" si="112"/>
        <v>0.14285714285714285</v>
      </c>
      <c r="AK562" s="96">
        <f t="shared" si="113"/>
        <v>0.32467532467532467</v>
      </c>
    </row>
    <row r="563" spans="1:37" ht="24.9" customHeight="1" x14ac:dyDescent="0.25">
      <c r="A563" s="356" t="s">
        <v>535</v>
      </c>
      <c r="B563" s="356"/>
      <c r="C563" s="356"/>
      <c r="D563" s="356"/>
      <c r="E563" s="356"/>
      <c r="F563" s="356"/>
      <c r="G563" s="356"/>
      <c r="H563" s="356"/>
      <c r="I563" s="356"/>
      <c r="J563" s="356"/>
      <c r="K563" s="356"/>
      <c r="L563" s="356"/>
      <c r="M563" s="356"/>
      <c r="N563" s="356"/>
      <c r="O563" s="356"/>
      <c r="P563" s="356"/>
      <c r="Q563" s="356"/>
      <c r="R563" s="356"/>
      <c r="S563" s="356"/>
      <c r="T563" s="356"/>
      <c r="U563" s="356"/>
      <c r="V563" s="356"/>
      <c r="W563" s="356"/>
      <c r="X563" s="356"/>
      <c r="Y563" s="356"/>
      <c r="Z563" s="356"/>
      <c r="AA563" s="356"/>
      <c r="AB563" s="356"/>
      <c r="AC563" s="356"/>
      <c r="AD563" s="310">
        <f>'Art. 121'!AF543</f>
        <v>2</v>
      </c>
      <c r="AE563" s="94">
        <f t="shared" si="107"/>
        <v>0.32467532467532467</v>
      </c>
      <c r="AF563">
        <f t="shared" si="108"/>
        <v>1</v>
      </c>
      <c r="AG563" s="92">
        <f t="shared" si="109"/>
        <v>1</v>
      </c>
      <c r="AH563" s="95">
        <f t="shared" si="110"/>
        <v>1</v>
      </c>
      <c r="AI563" s="96">
        <f t="shared" si="111"/>
        <v>0.14285714285714285</v>
      </c>
      <c r="AJ563" s="96">
        <f t="shared" si="112"/>
        <v>0.14285714285714285</v>
      </c>
      <c r="AK563" s="96">
        <f t="shared" si="113"/>
        <v>0.32467532467532467</v>
      </c>
    </row>
    <row r="564" spans="1:37" ht="24.9" customHeight="1" x14ac:dyDescent="0.25">
      <c r="A564" s="356" t="s">
        <v>536</v>
      </c>
      <c r="B564" s="356"/>
      <c r="C564" s="356"/>
      <c r="D564" s="356"/>
      <c r="E564" s="356"/>
      <c r="F564" s="356"/>
      <c r="G564" s="356"/>
      <c r="H564" s="356"/>
      <c r="I564" s="356"/>
      <c r="J564" s="356"/>
      <c r="K564" s="356"/>
      <c r="L564" s="356"/>
      <c r="M564" s="356"/>
      <c r="N564" s="356"/>
      <c r="O564" s="356"/>
      <c r="P564" s="356"/>
      <c r="Q564" s="356"/>
      <c r="R564" s="356"/>
      <c r="S564" s="356"/>
      <c r="T564" s="356"/>
      <c r="U564" s="356"/>
      <c r="V564" s="356"/>
      <c r="W564" s="356"/>
      <c r="X564" s="356"/>
      <c r="Y564" s="356"/>
      <c r="Z564" s="356"/>
      <c r="AA564" s="356"/>
      <c r="AB564" s="356"/>
      <c r="AC564" s="356"/>
      <c r="AD564" s="310">
        <f>'Art. 121'!AF544</f>
        <v>2</v>
      </c>
      <c r="AE564" s="94">
        <f t="shared" si="107"/>
        <v>0.32467532467532467</v>
      </c>
      <c r="AF564">
        <f t="shared" si="108"/>
        <v>1</v>
      </c>
      <c r="AG564" s="92">
        <f t="shared" si="109"/>
        <v>1</v>
      </c>
      <c r="AH564" s="95">
        <f t="shared" si="110"/>
        <v>1</v>
      </c>
      <c r="AI564" s="96">
        <f t="shared" si="111"/>
        <v>0.14285714285714285</v>
      </c>
      <c r="AJ564" s="96">
        <f t="shared" si="112"/>
        <v>0.14285714285714285</v>
      </c>
      <c r="AK564" s="96">
        <f t="shared" si="113"/>
        <v>0.32467532467532467</v>
      </c>
    </row>
    <row r="565" spans="1:37" ht="24.9" customHeight="1" x14ac:dyDescent="0.25">
      <c r="A565" s="356" t="s">
        <v>537</v>
      </c>
      <c r="B565" s="356"/>
      <c r="C565" s="356"/>
      <c r="D565" s="356"/>
      <c r="E565" s="356"/>
      <c r="F565" s="356"/>
      <c r="G565" s="356"/>
      <c r="H565" s="356"/>
      <c r="I565" s="356"/>
      <c r="J565" s="356"/>
      <c r="K565" s="356"/>
      <c r="L565" s="356"/>
      <c r="M565" s="356"/>
      <c r="N565" s="356"/>
      <c r="O565" s="356"/>
      <c r="P565" s="356"/>
      <c r="Q565" s="356"/>
      <c r="R565" s="356"/>
      <c r="S565" s="356"/>
      <c r="T565" s="356"/>
      <c r="U565" s="356"/>
      <c r="V565" s="356"/>
      <c r="W565" s="356"/>
      <c r="X565" s="356"/>
      <c r="Y565" s="356"/>
      <c r="Z565" s="356"/>
      <c r="AA565" s="356"/>
      <c r="AB565" s="356"/>
      <c r="AC565" s="356"/>
      <c r="AD565" s="310">
        <f>'Art. 121'!AF545</f>
        <v>2</v>
      </c>
      <c r="AE565" s="94">
        <f t="shared" si="107"/>
        <v>0.32467532467532467</v>
      </c>
      <c r="AF565">
        <f t="shared" si="108"/>
        <v>1</v>
      </c>
      <c r="AG565" s="92">
        <f t="shared" si="109"/>
        <v>1</v>
      </c>
      <c r="AH565" s="95">
        <f t="shared" si="110"/>
        <v>1</v>
      </c>
      <c r="AI565" s="96">
        <f t="shared" si="111"/>
        <v>0.14285714285714285</v>
      </c>
      <c r="AJ565" s="96">
        <f t="shared" si="112"/>
        <v>0.14285714285714285</v>
      </c>
      <c r="AK565" s="96">
        <f t="shared" si="113"/>
        <v>0.32467532467532467</v>
      </c>
    </row>
    <row r="566" spans="1:37" ht="24.9" customHeight="1" x14ac:dyDescent="0.25">
      <c r="A566" s="356" t="s">
        <v>538</v>
      </c>
      <c r="B566" s="356"/>
      <c r="C566" s="356"/>
      <c r="D566" s="356"/>
      <c r="E566" s="356"/>
      <c r="F566" s="356"/>
      <c r="G566" s="356"/>
      <c r="H566" s="356"/>
      <c r="I566" s="356"/>
      <c r="J566" s="356"/>
      <c r="K566" s="356"/>
      <c r="L566" s="356"/>
      <c r="M566" s="356"/>
      <c r="N566" s="356"/>
      <c r="O566" s="356"/>
      <c r="P566" s="356"/>
      <c r="Q566" s="356"/>
      <c r="R566" s="356"/>
      <c r="S566" s="356"/>
      <c r="T566" s="356"/>
      <c r="U566" s="356"/>
      <c r="V566" s="356"/>
      <c r="W566" s="356"/>
      <c r="X566" s="356"/>
      <c r="Y566" s="356"/>
      <c r="Z566" s="356"/>
      <c r="AA566" s="356"/>
      <c r="AB566" s="356"/>
      <c r="AC566" s="356"/>
      <c r="AD566" s="310">
        <f>'Art. 121'!AF546</f>
        <v>0</v>
      </c>
      <c r="AE566" s="94">
        <f t="shared" si="107"/>
        <v>0</v>
      </c>
      <c r="AF566">
        <f t="shared" si="108"/>
        <v>0</v>
      </c>
      <c r="AG566" s="92">
        <f t="shared" si="109"/>
        <v>1</v>
      </c>
      <c r="AH566" s="95">
        <f t="shared" si="110"/>
        <v>0</v>
      </c>
      <c r="AI566" s="96">
        <f t="shared" si="111"/>
        <v>0.14285714285714285</v>
      </c>
      <c r="AJ566" s="96">
        <f t="shared" si="112"/>
        <v>0</v>
      </c>
      <c r="AK566" s="96">
        <f t="shared" si="113"/>
        <v>0</v>
      </c>
    </row>
    <row r="567" spans="1:37" ht="24.9" customHeight="1" x14ac:dyDescent="0.25">
      <c r="A567" s="356" t="s">
        <v>539</v>
      </c>
      <c r="B567" s="356"/>
      <c r="C567" s="356"/>
      <c r="D567" s="356"/>
      <c r="E567" s="356"/>
      <c r="F567" s="356"/>
      <c r="G567" s="356"/>
      <c r="H567" s="356"/>
      <c r="I567" s="356"/>
      <c r="J567" s="356"/>
      <c r="K567" s="356"/>
      <c r="L567" s="356"/>
      <c r="M567" s="356"/>
      <c r="N567" s="356"/>
      <c r="O567" s="356"/>
      <c r="P567" s="356"/>
      <c r="Q567" s="356"/>
      <c r="R567" s="356"/>
      <c r="S567" s="356"/>
      <c r="T567" s="356"/>
      <c r="U567" s="356"/>
      <c r="V567" s="356"/>
      <c r="W567" s="356"/>
      <c r="X567" s="356"/>
      <c r="Y567" s="356"/>
      <c r="Z567" s="356"/>
      <c r="AA567" s="356"/>
      <c r="AB567" s="356"/>
      <c r="AC567" s="356"/>
      <c r="AD567" s="310">
        <f>'Art. 121'!AF547</f>
        <v>0</v>
      </c>
      <c r="AE567" s="94">
        <f t="shared" si="107"/>
        <v>0</v>
      </c>
      <c r="AF567">
        <f t="shared" si="108"/>
        <v>0</v>
      </c>
      <c r="AG567" s="92">
        <f t="shared" si="109"/>
        <v>1</v>
      </c>
      <c r="AH567" s="95">
        <f t="shared" si="110"/>
        <v>0</v>
      </c>
      <c r="AI567" s="96">
        <f t="shared" si="111"/>
        <v>0.14285714285714285</v>
      </c>
      <c r="AJ567" s="96">
        <f t="shared" si="112"/>
        <v>0</v>
      </c>
      <c r="AK567" s="96">
        <f t="shared" si="113"/>
        <v>0</v>
      </c>
    </row>
    <row r="568" spans="1:37" ht="24.9" customHeight="1" x14ac:dyDescent="0.25">
      <c r="A568" s="356" t="s">
        <v>540</v>
      </c>
      <c r="B568" s="356"/>
      <c r="C568" s="356"/>
      <c r="D568" s="356"/>
      <c r="E568" s="356"/>
      <c r="F568" s="356"/>
      <c r="G568" s="356"/>
      <c r="H568" s="356"/>
      <c r="I568" s="356"/>
      <c r="J568" s="356"/>
      <c r="K568" s="356"/>
      <c r="L568" s="356"/>
      <c r="M568" s="356"/>
      <c r="N568" s="356"/>
      <c r="O568" s="356"/>
      <c r="P568" s="356"/>
      <c r="Q568" s="356"/>
      <c r="R568" s="356"/>
      <c r="S568" s="356"/>
      <c r="T568" s="356"/>
      <c r="U568" s="356"/>
      <c r="V568" s="356"/>
      <c r="W568" s="356"/>
      <c r="X568" s="356"/>
      <c r="Y568" s="356"/>
      <c r="Z568" s="356"/>
      <c r="AA568" s="356"/>
      <c r="AB568" s="356"/>
      <c r="AC568" s="356"/>
      <c r="AD568" s="310">
        <f>'Art. 121'!AF548</f>
        <v>0</v>
      </c>
      <c r="AE568" s="94">
        <f t="shared" si="107"/>
        <v>0</v>
      </c>
      <c r="AF568">
        <f t="shared" si="108"/>
        <v>0</v>
      </c>
      <c r="AG568" s="92">
        <f t="shared" si="109"/>
        <v>1</v>
      </c>
      <c r="AH568" s="95">
        <f t="shared" si="110"/>
        <v>0</v>
      </c>
      <c r="AI568" s="96">
        <f t="shared" si="111"/>
        <v>0.14285714285714285</v>
      </c>
      <c r="AJ568" s="96">
        <f t="shared" si="112"/>
        <v>0</v>
      </c>
      <c r="AK568" s="96">
        <f t="shared" si="113"/>
        <v>0</v>
      </c>
    </row>
    <row r="569" spans="1:37" ht="24.9" customHeight="1" x14ac:dyDescent="0.25">
      <c r="A569" s="356" t="s">
        <v>541</v>
      </c>
      <c r="B569" s="356"/>
      <c r="C569" s="356"/>
      <c r="D569" s="356"/>
      <c r="E569" s="356"/>
      <c r="F569" s="356"/>
      <c r="G569" s="356"/>
      <c r="H569" s="356"/>
      <c r="I569" s="356"/>
      <c r="J569" s="356"/>
      <c r="K569" s="356"/>
      <c r="L569" s="356"/>
      <c r="M569" s="356"/>
      <c r="N569" s="356"/>
      <c r="O569" s="356"/>
      <c r="P569" s="356"/>
      <c r="Q569" s="356"/>
      <c r="R569" s="356"/>
      <c r="S569" s="356"/>
      <c r="T569" s="356"/>
      <c r="U569" s="356"/>
      <c r="V569" s="356"/>
      <c r="W569" s="356"/>
      <c r="X569" s="356"/>
      <c r="Y569" s="356"/>
      <c r="Z569" s="356"/>
      <c r="AA569" s="356"/>
      <c r="AB569" s="356"/>
      <c r="AC569" s="356"/>
      <c r="AD569" s="310">
        <f>'Art. 121'!AF549</f>
        <v>0</v>
      </c>
      <c r="AE569" s="94">
        <f t="shared" si="107"/>
        <v>0</v>
      </c>
      <c r="AF569">
        <f t="shared" si="108"/>
        <v>0</v>
      </c>
      <c r="AG569" s="92">
        <f t="shared" si="109"/>
        <v>1</v>
      </c>
      <c r="AH569" s="95">
        <f t="shared" si="110"/>
        <v>0</v>
      </c>
      <c r="AI569" s="96">
        <f t="shared" si="111"/>
        <v>0.14285714285714285</v>
      </c>
      <c r="AJ569" s="96">
        <f t="shared" si="112"/>
        <v>0</v>
      </c>
      <c r="AK569" s="96">
        <f t="shared" si="113"/>
        <v>0</v>
      </c>
    </row>
    <row r="570" spans="1:37" ht="24.9" customHeight="1" x14ac:dyDescent="0.25">
      <c r="A570" s="383" t="s">
        <v>1734</v>
      </c>
      <c r="B570" s="383"/>
      <c r="C570" s="383"/>
      <c r="D570" s="383"/>
      <c r="E570" s="383"/>
      <c r="F570" s="383"/>
      <c r="G570" s="383"/>
      <c r="H570" s="383"/>
      <c r="I570" s="383"/>
      <c r="J570" s="383"/>
      <c r="K570" s="383"/>
      <c r="L570" s="383"/>
      <c r="M570" s="383"/>
      <c r="N570" s="383"/>
      <c r="O570" s="383"/>
      <c r="P570" s="383"/>
      <c r="Q570" s="383"/>
      <c r="R570" s="383"/>
      <c r="S570" s="383"/>
      <c r="T570" s="383"/>
      <c r="U570" s="383"/>
      <c r="V570" s="383"/>
      <c r="W570" s="383"/>
      <c r="X570" s="383"/>
      <c r="Y570" s="383"/>
      <c r="Z570" s="383"/>
      <c r="AA570" s="383"/>
      <c r="AB570" s="383"/>
      <c r="AC570" s="383"/>
      <c r="AD570" s="383"/>
      <c r="AE570" s="94">
        <f>SUM(AE563:AE569)</f>
        <v>0.97402597402597402</v>
      </c>
      <c r="AF570" s="61"/>
      <c r="AG570" s="97">
        <f>SUM(AG551:AG569)</f>
        <v>19</v>
      </c>
      <c r="AH570" s="98"/>
      <c r="AI570" s="99"/>
      <c r="AJ570" s="99"/>
      <c r="AK570" s="99"/>
    </row>
    <row r="571" spans="1:37" ht="24.9" customHeight="1" x14ac:dyDescent="0.25">
      <c r="A571" s="384" t="s">
        <v>1735</v>
      </c>
      <c r="B571" s="384"/>
      <c r="C571" s="384"/>
      <c r="D571" s="384"/>
      <c r="E571" s="384"/>
      <c r="F571" s="384"/>
      <c r="G571" s="384"/>
      <c r="H571" s="384"/>
      <c r="I571" s="384"/>
      <c r="J571" s="384"/>
      <c r="K571" s="384"/>
      <c r="L571" s="384"/>
      <c r="M571" s="384"/>
      <c r="N571" s="384"/>
      <c r="O571" s="384"/>
      <c r="P571" s="384"/>
      <c r="Q571" s="384"/>
      <c r="R571" s="384"/>
      <c r="S571" s="384"/>
      <c r="T571" s="384"/>
      <c r="U571" s="384"/>
      <c r="V571" s="384"/>
      <c r="W571" s="384"/>
      <c r="X571" s="384"/>
      <c r="Y571" s="384"/>
      <c r="Z571" s="384"/>
      <c r="AA571" s="384"/>
      <c r="AB571" s="384"/>
      <c r="AC571" s="384"/>
      <c r="AD571" s="384"/>
      <c r="AE571" s="94">
        <f>AE570/$AE$23*100</f>
        <v>42.857142857142854</v>
      </c>
      <c r="AF571" s="61"/>
      <c r="AG571" s="97"/>
      <c r="AH571" s="98"/>
      <c r="AI571" s="99"/>
      <c r="AJ571" s="99"/>
      <c r="AK571" s="99"/>
    </row>
    <row r="572" spans="1:37" ht="24.9" customHeight="1" x14ac:dyDescent="0.25">
      <c r="A572" s="73"/>
      <c r="B572" s="73"/>
      <c r="C572" s="73"/>
      <c r="D572" s="73"/>
      <c r="E572" s="73"/>
      <c r="F572" s="73"/>
      <c r="G572" s="73"/>
      <c r="H572" s="73"/>
      <c r="I572" s="73"/>
      <c r="J572" s="73"/>
      <c r="K572" s="73"/>
      <c r="L572" s="73"/>
      <c r="M572" s="73"/>
      <c r="N572" s="73"/>
      <c r="O572" s="73"/>
      <c r="P572" s="73"/>
      <c r="Q572" s="100"/>
      <c r="R572" s="73"/>
      <c r="S572" s="73"/>
      <c r="T572" s="73"/>
      <c r="U572" s="73"/>
      <c r="V572" s="73"/>
      <c r="W572" s="73"/>
      <c r="X572" s="73"/>
      <c r="Y572" s="73"/>
      <c r="Z572" s="73"/>
      <c r="AA572" s="73"/>
      <c r="AB572" s="73"/>
      <c r="AC572" s="73"/>
      <c r="AD572" s="101"/>
      <c r="AE572" s="101"/>
    </row>
    <row r="573" spans="1:37" ht="24.9" customHeight="1" x14ac:dyDescent="0.25">
      <c r="A573" s="391" t="s">
        <v>198</v>
      </c>
      <c r="B573" s="391"/>
      <c r="C573" s="391"/>
      <c r="D573" s="391"/>
      <c r="E573" s="391"/>
      <c r="F573" s="391"/>
      <c r="G573" s="391"/>
      <c r="H573" s="391"/>
      <c r="I573" s="391"/>
      <c r="J573" s="391"/>
      <c r="K573" s="391"/>
      <c r="L573" s="391"/>
      <c r="M573" s="391"/>
      <c r="N573" s="391"/>
      <c r="O573" s="391"/>
      <c r="P573" s="391"/>
      <c r="Q573" s="391"/>
      <c r="R573" s="391"/>
      <c r="S573" s="391"/>
      <c r="T573" s="391"/>
      <c r="U573" s="391"/>
      <c r="V573" s="391"/>
      <c r="W573" s="391"/>
      <c r="X573" s="391"/>
      <c r="Y573" s="391"/>
      <c r="Z573" s="391"/>
      <c r="AA573" s="391"/>
      <c r="AB573" s="391"/>
      <c r="AC573" s="391"/>
      <c r="AD573" s="112" t="s">
        <v>187</v>
      </c>
      <c r="AE573" s="113" t="s">
        <v>7</v>
      </c>
      <c r="AF573" s="92" t="s">
        <v>1666</v>
      </c>
      <c r="AG573" s="92" t="s">
        <v>1667</v>
      </c>
      <c r="AH573" s="92" t="s">
        <v>1668</v>
      </c>
      <c r="AI573" s="93" t="s">
        <v>1669</v>
      </c>
      <c r="AJ573" s="92"/>
      <c r="AK573" s="93" t="s">
        <v>1670</v>
      </c>
    </row>
    <row r="574" spans="1:37" ht="24.9" customHeight="1" x14ac:dyDescent="0.25">
      <c r="A574" s="356" t="s">
        <v>519</v>
      </c>
      <c r="B574" s="356"/>
      <c r="C574" s="356"/>
      <c r="D574" s="356"/>
      <c r="E574" s="356"/>
      <c r="F574" s="356"/>
      <c r="G574" s="356"/>
      <c r="H574" s="356"/>
      <c r="I574" s="356"/>
      <c r="J574" s="356"/>
      <c r="K574" s="356"/>
      <c r="L574" s="356"/>
      <c r="M574" s="356"/>
      <c r="N574" s="356"/>
      <c r="O574" s="356"/>
      <c r="P574" s="356"/>
      <c r="Q574" s="356"/>
      <c r="R574" s="356"/>
      <c r="S574" s="356"/>
      <c r="T574" s="356"/>
      <c r="U574" s="356"/>
      <c r="V574" s="356"/>
      <c r="W574" s="356"/>
      <c r="X574" s="356"/>
      <c r="Y574" s="356"/>
      <c r="Z574" s="356"/>
      <c r="AA574" s="356"/>
      <c r="AB574" s="356"/>
      <c r="AC574" s="356"/>
      <c r="AD574" s="310">
        <f>'Art. 121'!AF552</f>
        <v>2</v>
      </c>
      <c r="AE574" s="94">
        <f>IF(AG574=1,AK574,AG574)</f>
        <v>0.32467532467532467</v>
      </c>
      <c r="AF574">
        <f>AD574/2</f>
        <v>1</v>
      </c>
      <c r="AG574" s="92">
        <f>IF(AND(AF574&gt;=0,AF574&lt;=1),1,"No aplica")</f>
        <v>1</v>
      </c>
      <c r="AH574" s="95">
        <f>AD574/(AG574*2)</f>
        <v>1</v>
      </c>
      <c r="AI574" s="96">
        <f>IF(AG574=1,AG574/$AG$32,"No aplica")</f>
        <v>0.14285714285714285</v>
      </c>
      <c r="AJ574" s="96">
        <f>AF574*AI574</f>
        <v>0.14285714285714285</v>
      </c>
      <c r="AK574" s="96">
        <f>AJ574*$AE$23</f>
        <v>0.32467532467532467</v>
      </c>
    </row>
    <row r="575" spans="1:37" ht="24.9" customHeight="1" x14ac:dyDescent="0.25">
      <c r="A575" s="356" t="s">
        <v>520</v>
      </c>
      <c r="B575" s="356"/>
      <c r="C575" s="356"/>
      <c r="D575" s="356"/>
      <c r="E575" s="356"/>
      <c r="F575" s="356"/>
      <c r="G575" s="356"/>
      <c r="H575" s="356"/>
      <c r="I575" s="356"/>
      <c r="J575" s="356"/>
      <c r="K575" s="356"/>
      <c r="L575" s="356"/>
      <c r="M575" s="356"/>
      <c r="N575" s="356"/>
      <c r="O575" s="356"/>
      <c r="P575" s="356"/>
      <c r="Q575" s="356"/>
      <c r="R575" s="356"/>
      <c r="S575" s="356"/>
      <c r="T575" s="356"/>
      <c r="U575" s="356"/>
      <c r="V575" s="356"/>
      <c r="W575" s="356"/>
      <c r="X575" s="356"/>
      <c r="Y575" s="356"/>
      <c r="Z575" s="356"/>
      <c r="AA575" s="356"/>
      <c r="AB575" s="356"/>
      <c r="AC575" s="356"/>
      <c r="AD575" s="310">
        <f>'Art. 121'!AF553</f>
        <v>2</v>
      </c>
      <c r="AE575" s="94">
        <f>IF(AG575=1,AK575,AG575)</f>
        <v>0.32467532467532467</v>
      </c>
      <c r="AF575">
        <f>AD575/2</f>
        <v>1</v>
      </c>
      <c r="AG575" s="92">
        <f>IF(AND(AF575&gt;=0,AF575&lt;=1),1,"No aplica")</f>
        <v>1</v>
      </c>
      <c r="AH575" s="95">
        <f>AD575/(AG575*2)</f>
        <v>1</v>
      </c>
      <c r="AI575" s="96">
        <f>IF(AG575=1,AG575/$AG$32,"No aplica")</f>
        <v>0.14285714285714285</v>
      </c>
      <c r="AJ575" s="96">
        <f>AF575*AI575</f>
        <v>0.14285714285714285</v>
      </c>
      <c r="AK575" s="96">
        <f>AJ575*$AE$23</f>
        <v>0.32467532467532467</v>
      </c>
    </row>
    <row r="576" spans="1:37" ht="24.9" customHeight="1" x14ac:dyDescent="0.25">
      <c r="A576" s="356" t="s">
        <v>521</v>
      </c>
      <c r="B576" s="356"/>
      <c r="C576" s="356"/>
      <c r="D576" s="356"/>
      <c r="E576" s="356"/>
      <c r="F576" s="356"/>
      <c r="G576" s="356"/>
      <c r="H576" s="356"/>
      <c r="I576" s="356"/>
      <c r="J576" s="356"/>
      <c r="K576" s="356"/>
      <c r="L576" s="356"/>
      <c r="M576" s="356"/>
      <c r="N576" s="356"/>
      <c r="O576" s="356"/>
      <c r="P576" s="356"/>
      <c r="Q576" s="356"/>
      <c r="R576" s="356"/>
      <c r="S576" s="356"/>
      <c r="T576" s="356"/>
      <c r="U576" s="356"/>
      <c r="V576" s="356"/>
      <c r="W576" s="356"/>
      <c r="X576" s="356"/>
      <c r="Y576" s="356"/>
      <c r="Z576" s="356"/>
      <c r="AA576" s="356"/>
      <c r="AB576" s="356"/>
      <c r="AC576" s="356"/>
      <c r="AD576" s="310">
        <f>'Art. 121'!AF554</f>
        <v>2</v>
      </c>
      <c r="AE576" s="94">
        <f>IF(AG576=1,AK576,AG576)</f>
        <v>0.32467532467532467</v>
      </c>
      <c r="AF576">
        <f>AD576/2</f>
        <v>1</v>
      </c>
      <c r="AG576" s="92">
        <f>IF(AND(AF576&gt;=0,AF576&lt;=1),1,"No aplica")</f>
        <v>1</v>
      </c>
      <c r="AH576" s="95">
        <f>AD576/(AG576*2)</f>
        <v>1</v>
      </c>
      <c r="AI576" s="96">
        <f>IF(AG576=1,AG576/$AG$32,"No aplica")</f>
        <v>0.14285714285714285</v>
      </c>
      <c r="AJ576" s="96">
        <f>AF576*AI576</f>
        <v>0.14285714285714285</v>
      </c>
      <c r="AK576" s="96">
        <f>AJ576*$AE$23</f>
        <v>0.32467532467532467</v>
      </c>
    </row>
    <row r="577" spans="1:37" ht="24.9" customHeight="1" x14ac:dyDescent="0.25">
      <c r="A577" s="356" t="s">
        <v>522</v>
      </c>
      <c r="B577" s="356"/>
      <c r="C577" s="356"/>
      <c r="D577" s="356"/>
      <c r="E577" s="356"/>
      <c r="F577" s="356"/>
      <c r="G577" s="356"/>
      <c r="H577" s="356"/>
      <c r="I577" s="356"/>
      <c r="J577" s="356"/>
      <c r="K577" s="356"/>
      <c r="L577" s="356"/>
      <c r="M577" s="356"/>
      <c r="N577" s="356"/>
      <c r="O577" s="356"/>
      <c r="P577" s="356"/>
      <c r="Q577" s="356"/>
      <c r="R577" s="356"/>
      <c r="S577" s="356"/>
      <c r="T577" s="356"/>
      <c r="U577" s="356"/>
      <c r="V577" s="356"/>
      <c r="W577" s="356"/>
      <c r="X577" s="356"/>
      <c r="Y577" s="356"/>
      <c r="Z577" s="356"/>
      <c r="AA577" s="356"/>
      <c r="AB577" s="356"/>
      <c r="AC577" s="356"/>
      <c r="AD577" s="310">
        <f>'Art. 121'!AF555</f>
        <v>2</v>
      </c>
      <c r="AE577" s="94">
        <f>IF(AG577=1,AK577,AG577)</f>
        <v>0.32467532467532467</v>
      </c>
      <c r="AF577">
        <f>AD577/2</f>
        <v>1</v>
      </c>
      <c r="AG577" s="92">
        <f>IF(AND(AF577&gt;=0,AF577&lt;=1),1,"No aplica")</f>
        <v>1</v>
      </c>
      <c r="AH577" s="95">
        <f>AD577/(AG577*2)</f>
        <v>1</v>
      </c>
      <c r="AI577" s="96">
        <f>IF(AG577=1,AG577/$AG$32,"No aplica")</f>
        <v>0.14285714285714285</v>
      </c>
      <c r="AJ577" s="96">
        <f>AF577*AI577</f>
        <v>0.14285714285714285</v>
      </c>
      <c r="AK577" s="96">
        <f>AJ577*$AE$23</f>
        <v>0.32467532467532467</v>
      </c>
    </row>
    <row r="578" spans="1:37" ht="24.9" customHeight="1" x14ac:dyDescent="0.25">
      <c r="A578" s="356" t="s">
        <v>542</v>
      </c>
      <c r="B578" s="356"/>
      <c r="C578" s="356"/>
      <c r="D578" s="356"/>
      <c r="E578" s="356"/>
      <c r="F578" s="356"/>
      <c r="G578" s="356"/>
      <c r="H578" s="356"/>
      <c r="I578" s="356"/>
      <c r="J578" s="356"/>
      <c r="K578" s="356"/>
      <c r="L578" s="356"/>
      <c r="M578" s="356"/>
      <c r="N578" s="356"/>
      <c r="O578" s="356"/>
      <c r="P578" s="356"/>
      <c r="Q578" s="356"/>
      <c r="R578" s="356"/>
      <c r="S578" s="356"/>
      <c r="T578" s="356"/>
      <c r="U578" s="356"/>
      <c r="V578" s="356"/>
      <c r="W578" s="356"/>
      <c r="X578" s="356"/>
      <c r="Y578" s="356"/>
      <c r="Z578" s="356"/>
      <c r="AA578" s="356"/>
      <c r="AB578" s="356"/>
      <c r="AC578" s="356"/>
      <c r="AD578" s="310">
        <f>'Art. 121'!AF556</f>
        <v>2</v>
      </c>
      <c r="AE578" s="94">
        <f>IF(AG578=1,AK578,AG578)</f>
        <v>0.32467532467532467</v>
      </c>
      <c r="AF578">
        <f>AD578/2</f>
        <v>1</v>
      </c>
      <c r="AG578" s="92">
        <f>IF(AND(AF578&gt;=0,AF578&lt;=1),1,"No aplica")</f>
        <v>1</v>
      </c>
      <c r="AH578" s="95">
        <f>AD578/(AG578*2)</f>
        <v>1</v>
      </c>
      <c r="AI578" s="96">
        <f>IF(AG578=1,AG578/$AG$32,"No aplica")</f>
        <v>0.14285714285714285</v>
      </c>
      <c r="AJ578" s="96">
        <f>AF578*AI578</f>
        <v>0.14285714285714285</v>
      </c>
      <c r="AK578" s="96">
        <f>AJ578*$AE$23</f>
        <v>0.32467532467532467</v>
      </c>
    </row>
    <row r="579" spans="1:37" ht="24.9" customHeight="1" x14ac:dyDescent="0.25">
      <c r="A579" s="383" t="s">
        <v>1736</v>
      </c>
      <c r="B579" s="383"/>
      <c r="C579" s="383"/>
      <c r="D579" s="383"/>
      <c r="E579" s="383"/>
      <c r="F579" s="383"/>
      <c r="G579" s="383"/>
      <c r="H579" s="383"/>
      <c r="I579" s="383"/>
      <c r="J579" s="383"/>
      <c r="K579" s="383"/>
      <c r="L579" s="383"/>
      <c r="M579" s="383"/>
      <c r="N579" s="383"/>
      <c r="O579" s="383"/>
      <c r="P579" s="383"/>
      <c r="Q579" s="383"/>
      <c r="R579" s="383"/>
      <c r="S579" s="383"/>
      <c r="T579" s="383"/>
      <c r="U579" s="383"/>
      <c r="V579" s="383"/>
      <c r="W579" s="383"/>
      <c r="X579" s="383"/>
      <c r="Y579" s="383"/>
      <c r="Z579" s="383"/>
      <c r="AA579" s="383"/>
      <c r="AB579" s="383"/>
      <c r="AC579" s="383"/>
      <c r="AD579" s="383"/>
      <c r="AE579" s="94">
        <f>SUM(AE572:AE578)</f>
        <v>1.6233766233766234</v>
      </c>
      <c r="AF579" s="61"/>
      <c r="AG579" s="97">
        <f>SUM(AG574:AG578)</f>
        <v>5</v>
      </c>
      <c r="AH579" s="98"/>
      <c r="AI579" s="99"/>
      <c r="AJ579" s="99"/>
      <c r="AK579" s="99"/>
    </row>
    <row r="580" spans="1:37" ht="24.9" customHeight="1" x14ac:dyDescent="0.25">
      <c r="A580" s="384" t="s">
        <v>1737</v>
      </c>
      <c r="B580" s="384"/>
      <c r="C580" s="384"/>
      <c r="D580" s="384"/>
      <c r="E580" s="384"/>
      <c r="F580" s="384"/>
      <c r="G580" s="384"/>
      <c r="H580" s="384"/>
      <c r="I580" s="384"/>
      <c r="J580" s="384"/>
      <c r="K580" s="384"/>
      <c r="L580" s="384"/>
      <c r="M580" s="384"/>
      <c r="N580" s="384"/>
      <c r="O580" s="384"/>
      <c r="P580" s="384"/>
      <c r="Q580" s="384"/>
      <c r="R580" s="384"/>
      <c r="S580" s="384"/>
      <c r="T580" s="384"/>
      <c r="U580" s="384"/>
      <c r="V580" s="384"/>
      <c r="W580" s="384"/>
      <c r="X580" s="384"/>
      <c r="Y580" s="384"/>
      <c r="Z580" s="384"/>
      <c r="AA580" s="384"/>
      <c r="AB580" s="384"/>
      <c r="AC580" s="384"/>
      <c r="AD580" s="384"/>
      <c r="AE580" s="94">
        <f>AE579/$AE$23*100</f>
        <v>71.428571428571416</v>
      </c>
      <c r="AF580" s="61"/>
      <c r="AG580" s="97"/>
      <c r="AH580" s="98"/>
      <c r="AI580" s="99"/>
      <c r="AJ580" s="99"/>
      <c r="AK580" s="99"/>
    </row>
    <row r="581" spans="1:37" ht="24.9" customHeight="1" x14ac:dyDescent="0.25">
      <c r="A581" s="107"/>
      <c r="B581" s="107"/>
      <c r="C581" s="107"/>
      <c r="D581" s="107"/>
      <c r="E581" s="107"/>
      <c r="F581" s="107"/>
      <c r="G581" s="107"/>
      <c r="H581" s="107"/>
      <c r="I581" s="107"/>
      <c r="J581" s="107"/>
      <c r="K581" s="107"/>
      <c r="L581" s="107"/>
      <c r="M581" s="107"/>
      <c r="N581" s="107"/>
      <c r="O581" s="107"/>
      <c r="P581" s="107"/>
      <c r="Q581" s="100"/>
      <c r="R581" s="107"/>
      <c r="S581" s="107"/>
      <c r="T581" s="107"/>
      <c r="U581" s="107"/>
      <c r="V581" s="107"/>
      <c r="W581" s="107"/>
      <c r="X581" s="107"/>
      <c r="Y581" s="107"/>
      <c r="Z581" s="107"/>
      <c r="AA581" s="107"/>
      <c r="AB581" s="107"/>
      <c r="AC581" s="107"/>
      <c r="AD581" s="101"/>
      <c r="AE581" s="101"/>
    </row>
    <row r="582" spans="1:37" ht="24.9" customHeight="1" x14ac:dyDescent="0.25">
      <c r="A582" s="107"/>
      <c r="B582" s="107"/>
      <c r="C582" s="107"/>
      <c r="D582" s="107"/>
      <c r="E582" s="107"/>
      <c r="F582" s="107"/>
      <c r="G582" s="107"/>
      <c r="H582" s="107"/>
      <c r="I582" s="107"/>
      <c r="J582" s="107"/>
      <c r="K582" s="107"/>
      <c r="L582" s="107"/>
      <c r="M582" s="107"/>
      <c r="N582" s="107"/>
      <c r="O582" s="107"/>
      <c r="P582" s="107"/>
      <c r="Q582" s="100"/>
      <c r="R582" s="107"/>
      <c r="S582" s="107"/>
      <c r="T582" s="107"/>
      <c r="U582" s="107"/>
      <c r="V582" s="107"/>
      <c r="W582" s="107"/>
      <c r="X582" s="107"/>
      <c r="Y582" s="107"/>
      <c r="Z582" s="107"/>
      <c r="AA582" s="107"/>
      <c r="AB582" s="107"/>
      <c r="AC582" s="107"/>
      <c r="AD582" s="101"/>
      <c r="AE582" s="101"/>
    </row>
    <row r="583" spans="1:37" ht="24.9" customHeight="1" x14ac:dyDescent="0.25">
      <c r="A583" s="390" t="s">
        <v>543</v>
      </c>
      <c r="B583" s="390"/>
      <c r="C583" s="390"/>
      <c r="D583" s="390"/>
      <c r="E583" s="390"/>
      <c r="F583" s="390"/>
      <c r="G583" s="390"/>
      <c r="H583" s="390"/>
      <c r="I583" s="390"/>
      <c r="J583" s="390"/>
      <c r="K583" s="390"/>
      <c r="L583" s="390"/>
      <c r="M583" s="390"/>
      <c r="N583" s="390"/>
      <c r="O583" s="390"/>
      <c r="P583" s="390"/>
      <c r="Q583" s="390"/>
      <c r="R583" s="390"/>
      <c r="S583" s="390"/>
      <c r="T583" s="390"/>
      <c r="U583" s="390"/>
      <c r="V583" s="390"/>
      <c r="W583" s="390"/>
      <c r="X583" s="390"/>
      <c r="Y583" s="390"/>
      <c r="Z583" s="390"/>
      <c r="AA583" s="390"/>
      <c r="AB583" s="390"/>
      <c r="AC583" s="390"/>
      <c r="AD583" s="88"/>
      <c r="AE583" s="88"/>
    </row>
    <row r="584" spans="1:37" ht="24.9" customHeight="1" x14ac:dyDescent="0.25">
      <c r="A584" s="109"/>
      <c r="B584" s="110"/>
      <c r="C584" s="110"/>
      <c r="D584" s="110"/>
      <c r="E584" s="110"/>
      <c r="F584" s="110"/>
      <c r="G584" s="110"/>
      <c r="H584" s="110"/>
      <c r="I584" s="110"/>
      <c r="J584" s="110"/>
      <c r="K584" s="110"/>
      <c r="L584" s="110"/>
      <c r="M584" s="110"/>
      <c r="N584" s="110"/>
      <c r="O584" s="110"/>
      <c r="P584" s="110"/>
      <c r="Q584" s="111"/>
      <c r="R584" s="110"/>
      <c r="S584" s="110"/>
      <c r="T584" s="110"/>
      <c r="U584" s="110"/>
      <c r="V584" s="110"/>
      <c r="W584" s="110"/>
      <c r="X584" s="110"/>
      <c r="Y584" s="110"/>
      <c r="Z584" s="110"/>
      <c r="AA584" s="110"/>
      <c r="AB584" s="110"/>
      <c r="AC584" s="110"/>
      <c r="AD584" s="89"/>
      <c r="AE584" s="89"/>
    </row>
    <row r="585" spans="1:37" ht="24.9" customHeight="1" x14ac:dyDescent="0.25">
      <c r="A585" s="73"/>
      <c r="B585" s="73"/>
      <c r="C585" s="73"/>
      <c r="D585" s="73"/>
      <c r="E585" s="73"/>
      <c r="F585" s="73"/>
      <c r="G585" s="73"/>
      <c r="H585" s="73"/>
      <c r="I585" s="73"/>
      <c r="J585" s="73"/>
      <c r="K585" s="73"/>
      <c r="L585" s="73"/>
      <c r="M585" s="73"/>
      <c r="N585" s="73"/>
      <c r="O585" s="73"/>
      <c r="P585" s="73"/>
      <c r="Q585" s="100"/>
      <c r="R585" s="73"/>
      <c r="S585" s="73"/>
      <c r="T585" s="73"/>
      <c r="U585" s="73"/>
      <c r="V585" s="73"/>
      <c r="W585" s="73"/>
      <c r="X585" s="73"/>
      <c r="Y585" s="73"/>
      <c r="Z585" s="73"/>
      <c r="AA585" s="73"/>
      <c r="AB585" s="73"/>
      <c r="AC585" s="73"/>
      <c r="AD585" s="101"/>
      <c r="AE585" s="101"/>
    </row>
    <row r="586" spans="1:37" ht="24.9" customHeight="1" x14ac:dyDescent="0.25">
      <c r="A586" s="387" t="s">
        <v>163</v>
      </c>
      <c r="B586" s="387"/>
      <c r="C586" s="387"/>
      <c r="D586" s="387"/>
      <c r="E586" s="387"/>
      <c r="F586" s="387"/>
      <c r="G586" s="387"/>
      <c r="H586" s="387"/>
      <c r="I586" s="387"/>
      <c r="J586" s="387"/>
      <c r="K586" s="387"/>
      <c r="L586" s="387"/>
      <c r="M586" s="387"/>
      <c r="N586" s="387"/>
      <c r="O586" s="387"/>
      <c r="P586" s="387"/>
      <c r="Q586" s="387"/>
      <c r="R586" s="387"/>
      <c r="S586" s="387"/>
      <c r="T586" s="387"/>
      <c r="U586" s="387"/>
      <c r="V586" s="387"/>
      <c r="W586" s="387"/>
      <c r="X586" s="387"/>
      <c r="Y586" s="387"/>
      <c r="Z586" s="387"/>
      <c r="AA586" s="387"/>
      <c r="AB586" s="387"/>
      <c r="AC586" s="387"/>
      <c r="AD586" s="66" t="s">
        <v>187</v>
      </c>
      <c r="AE586" s="306" t="s">
        <v>7</v>
      </c>
      <c r="AF586" s="92" t="s">
        <v>1666</v>
      </c>
      <c r="AG586" s="92" t="s">
        <v>1667</v>
      </c>
      <c r="AH586" s="92" t="s">
        <v>1668</v>
      </c>
      <c r="AI586" s="93" t="s">
        <v>1669</v>
      </c>
      <c r="AJ586" s="92"/>
      <c r="AK586" s="93" t="s">
        <v>1670</v>
      </c>
    </row>
    <row r="587" spans="1:37" ht="24.9" customHeight="1" x14ac:dyDescent="0.25">
      <c r="A587" s="356" t="s">
        <v>190</v>
      </c>
      <c r="B587" s="356"/>
      <c r="C587" s="356"/>
      <c r="D587" s="356"/>
      <c r="E587" s="356"/>
      <c r="F587" s="356"/>
      <c r="G587" s="356"/>
      <c r="H587" s="356"/>
      <c r="I587" s="356"/>
      <c r="J587" s="356"/>
      <c r="K587" s="356"/>
      <c r="L587" s="356"/>
      <c r="M587" s="356"/>
      <c r="N587" s="356"/>
      <c r="O587" s="356"/>
      <c r="P587" s="356"/>
      <c r="Q587" s="356"/>
      <c r="R587" s="356"/>
      <c r="S587" s="356"/>
      <c r="T587" s="356"/>
      <c r="U587" s="356"/>
      <c r="V587" s="356"/>
      <c r="W587" s="356"/>
      <c r="X587" s="356"/>
      <c r="Y587" s="356"/>
      <c r="Z587" s="356"/>
      <c r="AA587" s="356"/>
      <c r="AB587" s="356"/>
      <c r="AC587" s="356"/>
      <c r="AD587" s="310">
        <f>'Art. 121'!AF565</f>
        <v>2</v>
      </c>
      <c r="AE587" s="94">
        <f t="shared" ref="AE587:AE611" si="114">IF(AG587=1,AK587,AG587)</f>
        <v>0.32467532467532467</v>
      </c>
      <c r="AF587">
        <f t="shared" ref="AF587:AF611" si="115">AD587/2</f>
        <v>1</v>
      </c>
      <c r="AG587" s="92">
        <f t="shared" ref="AG587:AG611" si="116">IF(AND(AF587&gt;=0,AF587&lt;=1),1,"No aplica")</f>
        <v>1</v>
      </c>
      <c r="AH587" s="95">
        <f t="shared" ref="AH587:AH611" si="117">AD587/(AG587*2)</f>
        <v>1</v>
      </c>
      <c r="AI587" s="96">
        <f t="shared" ref="AI587:AI611" si="118">IF(AG587=1,AG587/$AG$32,"No aplica")</f>
        <v>0.14285714285714285</v>
      </c>
      <c r="AJ587" s="96">
        <f t="shared" ref="AJ587:AJ611" si="119">AF587*AI587</f>
        <v>0.14285714285714285</v>
      </c>
      <c r="AK587" s="96">
        <f t="shared" ref="AK587:AK611" si="120">AJ587*$AE$23</f>
        <v>0.32467532467532467</v>
      </c>
    </row>
    <row r="588" spans="1:37" ht="24.9" customHeight="1" x14ac:dyDescent="0.25">
      <c r="A588" s="356" t="s">
        <v>191</v>
      </c>
      <c r="B588" s="356"/>
      <c r="C588" s="356"/>
      <c r="D588" s="356"/>
      <c r="E588" s="356"/>
      <c r="F588" s="356"/>
      <c r="G588" s="356"/>
      <c r="H588" s="356"/>
      <c r="I588" s="356"/>
      <c r="J588" s="356"/>
      <c r="K588" s="356"/>
      <c r="L588" s="356"/>
      <c r="M588" s="356"/>
      <c r="N588" s="356"/>
      <c r="O588" s="356"/>
      <c r="P588" s="356"/>
      <c r="Q588" s="356"/>
      <c r="R588" s="356"/>
      <c r="S588" s="356"/>
      <c r="T588" s="356"/>
      <c r="U588" s="356"/>
      <c r="V588" s="356"/>
      <c r="W588" s="356"/>
      <c r="X588" s="356"/>
      <c r="Y588" s="356"/>
      <c r="Z588" s="356"/>
      <c r="AA588" s="356"/>
      <c r="AB588" s="356"/>
      <c r="AC588" s="356"/>
      <c r="AD588" s="310">
        <f>'Art. 121'!AF566</f>
        <v>2</v>
      </c>
      <c r="AE588" s="94">
        <f t="shared" si="114"/>
        <v>0.32467532467532467</v>
      </c>
      <c r="AF588">
        <f t="shared" si="115"/>
        <v>1</v>
      </c>
      <c r="AG588" s="92">
        <f t="shared" si="116"/>
        <v>1</v>
      </c>
      <c r="AH588" s="95">
        <f t="shared" si="117"/>
        <v>1</v>
      </c>
      <c r="AI588" s="96">
        <f t="shared" si="118"/>
        <v>0.14285714285714285</v>
      </c>
      <c r="AJ588" s="96">
        <f t="shared" si="119"/>
        <v>0.14285714285714285</v>
      </c>
      <c r="AK588" s="96">
        <f t="shared" si="120"/>
        <v>0.32467532467532467</v>
      </c>
    </row>
    <row r="589" spans="1:37" ht="24.9" customHeight="1" x14ac:dyDescent="0.25">
      <c r="A589" s="356" t="s">
        <v>544</v>
      </c>
      <c r="B589" s="356"/>
      <c r="C589" s="356"/>
      <c r="D589" s="356"/>
      <c r="E589" s="356"/>
      <c r="F589" s="356"/>
      <c r="G589" s="356"/>
      <c r="H589" s="356"/>
      <c r="I589" s="356"/>
      <c r="J589" s="356"/>
      <c r="K589" s="356"/>
      <c r="L589" s="356"/>
      <c r="M589" s="356"/>
      <c r="N589" s="356"/>
      <c r="O589" s="356"/>
      <c r="P589" s="356"/>
      <c r="Q589" s="356"/>
      <c r="R589" s="356"/>
      <c r="S589" s="356"/>
      <c r="T589" s="356"/>
      <c r="U589" s="356"/>
      <c r="V589" s="356"/>
      <c r="W589" s="356"/>
      <c r="X589" s="356"/>
      <c r="Y589" s="356"/>
      <c r="Z589" s="356"/>
      <c r="AA589" s="356"/>
      <c r="AB589" s="356"/>
      <c r="AC589" s="356"/>
      <c r="AD589" s="310">
        <f>'Art. 121'!AF567</f>
        <v>2</v>
      </c>
      <c r="AE589" s="94">
        <f t="shared" si="114"/>
        <v>0.32467532467532467</v>
      </c>
      <c r="AF589">
        <f t="shared" si="115"/>
        <v>1</v>
      </c>
      <c r="AG589" s="92">
        <f t="shared" si="116"/>
        <v>1</v>
      </c>
      <c r="AH589" s="95">
        <f t="shared" si="117"/>
        <v>1</v>
      </c>
      <c r="AI589" s="96">
        <f t="shared" si="118"/>
        <v>0.14285714285714285</v>
      </c>
      <c r="AJ589" s="96">
        <f t="shared" si="119"/>
        <v>0.14285714285714285</v>
      </c>
      <c r="AK589" s="96">
        <f t="shared" si="120"/>
        <v>0.32467532467532467</v>
      </c>
    </row>
    <row r="590" spans="1:37" ht="24.9" customHeight="1" x14ac:dyDescent="0.25">
      <c r="A590" s="356" t="s">
        <v>313</v>
      </c>
      <c r="B590" s="356"/>
      <c r="C590" s="356"/>
      <c r="D590" s="356"/>
      <c r="E590" s="356"/>
      <c r="F590" s="356"/>
      <c r="G590" s="356"/>
      <c r="H590" s="356"/>
      <c r="I590" s="356"/>
      <c r="J590" s="356"/>
      <c r="K590" s="356"/>
      <c r="L590" s="356"/>
      <c r="M590" s="356"/>
      <c r="N590" s="356"/>
      <c r="O590" s="356"/>
      <c r="P590" s="356"/>
      <c r="Q590" s="356"/>
      <c r="R590" s="356"/>
      <c r="S590" s="356"/>
      <c r="T590" s="356"/>
      <c r="U590" s="356"/>
      <c r="V590" s="356"/>
      <c r="W590" s="356"/>
      <c r="X590" s="356"/>
      <c r="Y590" s="356"/>
      <c r="Z590" s="356"/>
      <c r="AA590" s="356"/>
      <c r="AB590" s="356"/>
      <c r="AC590" s="356"/>
      <c r="AD590" s="310">
        <f>'Art. 121'!AF568</f>
        <v>2</v>
      </c>
      <c r="AE590" s="94">
        <f t="shared" si="114"/>
        <v>0.32467532467532467</v>
      </c>
      <c r="AF590">
        <f t="shared" si="115"/>
        <v>1</v>
      </c>
      <c r="AG590" s="92">
        <f t="shared" si="116"/>
        <v>1</v>
      </c>
      <c r="AH590" s="95">
        <f t="shared" si="117"/>
        <v>1</v>
      </c>
      <c r="AI590" s="96">
        <f t="shared" si="118"/>
        <v>0.14285714285714285</v>
      </c>
      <c r="AJ590" s="96">
        <f t="shared" si="119"/>
        <v>0.14285714285714285</v>
      </c>
      <c r="AK590" s="96">
        <f t="shared" si="120"/>
        <v>0.32467532467532467</v>
      </c>
    </row>
    <row r="591" spans="1:37" ht="24.9" customHeight="1" x14ac:dyDescent="0.25">
      <c r="A591" s="356" t="s">
        <v>545</v>
      </c>
      <c r="B591" s="356"/>
      <c r="C591" s="356"/>
      <c r="D591" s="356"/>
      <c r="E591" s="356"/>
      <c r="F591" s="356"/>
      <c r="G591" s="356"/>
      <c r="H591" s="356"/>
      <c r="I591" s="356"/>
      <c r="J591" s="356"/>
      <c r="K591" s="356"/>
      <c r="L591" s="356"/>
      <c r="M591" s="356"/>
      <c r="N591" s="356"/>
      <c r="O591" s="356"/>
      <c r="P591" s="356"/>
      <c r="Q591" s="356"/>
      <c r="R591" s="356"/>
      <c r="S591" s="356"/>
      <c r="T591" s="356"/>
      <c r="U591" s="356"/>
      <c r="V591" s="356"/>
      <c r="W591" s="356"/>
      <c r="X591" s="356"/>
      <c r="Y591" s="356"/>
      <c r="Z591" s="356"/>
      <c r="AA591" s="356"/>
      <c r="AB591" s="356"/>
      <c r="AC591" s="356"/>
      <c r="AD591" s="310">
        <f>'Art. 121'!AF569</f>
        <v>2</v>
      </c>
      <c r="AE591" s="94">
        <f t="shared" si="114"/>
        <v>0.32467532467532467</v>
      </c>
      <c r="AF591">
        <f t="shared" si="115"/>
        <v>1</v>
      </c>
      <c r="AG591" s="92">
        <f t="shared" si="116"/>
        <v>1</v>
      </c>
      <c r="AH591" s="95">
        <f t="shared" si="117"/>
        <v>1</v>
      </c>
      <c r="AI591" s="96">
        <f t="shared" si="118"/>
        <v>0.14285714285714285</v>
      </c>
      <c r="AJ591" s="96">
        <f t="shared" si="119"/>
        <v>0.14285714285714285</v>
      </c>
      <c r="AK591" s="96">
        <f t="shared" si="120"/>
        <v>0.32467532467532467</v>
      </c>
    </row>
    <row r="592" spans="1:37" ht="24.9" customHeight="1" x14ac:dyDescent="0.25">
      <c r="A592" s="356" t="s">
        <v>546</v>
      </c>
      <c r="B592" s="356"/>
      <c r="C592" s="356"/>
      <c r="D592" s="356"/>
      <c r="E592" s="356"/>
      <c r="F592" s="356"/>
      <c r="G592" s="356"/>
      <c r="H592" s="356"/>
      <c r="I592" s="356"/>
      <c r="J592" s="356"/>
      <c r="K592" s="356"/>
      <c r="L592" s="356"/>
      <c r="M592" s="356"/>
      <c r="N592" s="356"/>
      <c r="O592" s="356"/>
      <c r="P592" s="356"/>
      <c r="Q592" s="356"/>
      <c r="R592" s="356"/>
      <c r="S592" s="356"/>
      <c r="T592" s="356"/>
      <c r="U592" s="356"/>
      <c r="V592" s="356"/>
      <c r="W592" s="356"/>
      <c r="X592" s="356"/>
      <c r="Y592" s="356"/>
      <c r="Z592" s="356"/>
      <c r="AA592" s="356"/>
      <c r="AB592" s="356"/>
      <c r="AC592" s="356"/>
      <c r="AD592" s="310">
        <f>'Art. 121'!AF570</f>
        <v>2</v>
      </c>
      <c r="AE592" s="94">
        <f t="shared" si="114"/>
        <v>0.32467532467532467</v>
      </c>
      <c r="AF592">
        <f t="shared" si="115"/>
        <v>1</v>
      </c>
      <c r="AG592" s="92">
        <f t="shared" si="116"/>
        <v>1</v>
      </c>
      <c r="AH592" s="95">
        <f t="shared" si="117"/>
        <v>1</v>
      </c>
      <c r="AI592" s="96">
        <f t="shared" si="118"/>
        <v>0.14285714285714285</v>
      </c>
      <c r="AJ592" s="96">
        <f t="shared" si="119"/>
        <v>0.14285714285714285</v>
      </c>
      <c r="AK592" s="96">
        <f t="shared" si="120"/>
        <v>0.32467532467532467</v>
      </c>
    </row>
    <row r="593" spans="1:37" ht="24.9" customHeight="1" x14ac:dyDescent="0.25">
      <c r="A593" s="356" t="s">
        <v>547</v>
      </c>
      <c r="B593" s="356"/>
      <c r="C593" s="356"/>
      <c r="D593" s="356"/>
      <c r="E593" s="356"/>
      <c r="F593" s="356"/>
      <c r="G593" s="356"/>
      <c r="H593" s="356"/>
      <c r="I593" s="356"/>
      <c r="J593" s="356"/>
      <c r="K593" s="356"/>
      <c r="L593" s="356"/>
      <c r="M593" s="356"/>
      <c r="N593" s="356"/>
      <c r="O593" s="356"/>
      <c r="P593" s="356"/>
      <c r="Q593" s="356"/>
      <c r="R593" s="356"/>
      <c r="S593" s="356"/>
      <c r="T593" s="356"/>
      <c r="U593" s="356"/>
      <c r="V593" s="356"/>
      <c r="W593" s="356"/>
      <c r="X593" s="356"/>
      <c r="Y593" s="356"/>
      <c r="Z593" s="356"/>
      <c r="AA593" s="356"/>
      <c r="AB593" s="356"/>
      <c r="AC593" s="356"/>
      <c r="AD593" s="310">
        <f>'Art. 121'!AF571</f>
        <v>2</v>
      </c>
      <c r="AE593" s="94">
        <f t="shared" si="114"/>
        <v>0.32467532467532467</v>
      </c>
      <c r="AF593">
        <f t="shared" si="115"/>
        <v>1</v>
      </c>
      <c r="AG593" s="92">
        <f t="shared" si="116"/>
        <v>1</v>
      </c>
      <c r="AH593" s="95">
        <f t="shared" si="117"/>
        <v>1</v>
      </c>
      <c r="AI593" s="96">
        <f t="shared" si="118"/>
        <v>0.14285714285714285</v>
      </c>
      <c r="AJ593" s="96">
        <f t="shared" si="119"/>
        <v>0.14285714285714285</v>
      </c>
      <c r="AK593" s="96">
        <f t="shared" si="120"/>
        <v>0.32467532467532467</v>
      </c>
    </row>
    <row r="594" spans="1:37" ht="24.9" customHeight="1" x14ac:dyDescent="0.25">
      <c r="A594" s="356" t="s">
        <v>548</v>
      </c>
      <c r="B594" s="356"/>
      <c r="C594" s="356"/>
      <c r="D594" s="356"/>
      <c r="E594" s="356"/>
      <c r="F594" s="356"/>
      <c r="G594" s="356"/>
      <c r="H594" s="356"/>
      <c r="I594" s="356"/>
      <c r="J594" s="356"/>
      <c r="K594" s="356"/>
      <c r="L594" s="356"/>
      <c r="M594" s="356"/>
      <c r="N594" s="356"/>
      <c r="O594" s="356"/>
      <c r="P594" s="356"/>
      <c r="Q594" s="356"/>
      <c r="R594" s="356"/>
      <c r="S594" s="356"/>
      <c r="T594" s="356"/>
      <c r="U594" s="356"/>
      <c r="V594" s="356"/>
      <c r="W594" s="356"/>
      <c r="X594" s="356"/>
      <c r="Y594" s="356"/>
      <c r="Z594" s="356"/>
      <c r="AA594" s="356"/>
      <c r="AB594" s="356"/>
      <c r="AC594" s="356"/>
      <c r="AD594" s="310">
        <f>'Art. 121'!AF572</f>
        <v>2</v>
      </c>
      <c r="AE594" s="94">
        <f t="shared" si="114"/>
        <v>0.32467532467532467</v>
      </c>
      <c r="AF594">
        <f t="shared" si="115"/>
        <v>1</v>
      </c>
      <c r="AG594" s="92">
        <f t="shared" si="116"/>
        <v>1</v>
      </c>
      <c r="AH594" s="95">
        <f t="shared" si="117"/>
        <v>1</v>
      </c>
      <c r="AI594" s="96">
        <f t="shared" si="118"/>
        <v>0.14285714285714285</v>
      </c>
      <c r="AJ594" s="96">
        <f t="shared" si="119"/>
        <v>0.14285714285714285</v>
      </c>
      <c r="AK594" s="96">
        <f t="shared" si="120"/>
        <v>0.32467532467532467</v>
      </c>
    </row>
    <row r="595" spans="1:37" ht="24.9" customHeight="1" x14ac:dyDescent="0.25">
      <c r="A595" s="356" t="s">
        <v>549</v>
      </c>
      <c r="B595" s="356"/>
      <c r="C595" s="356"/>
      <c r="D595" s="356"/>
      <c r="E595" s="356"/>
      <c r="F595" s="356"/>
      <c r="G595" s="356"/>
      <c r="H595" s="356"/>
      <c r="I595" s="356"/>
      <c r="J595" s="356"/>
      <c r="K595" s="356"/>
      <c r="L595" s="356"/>
      <c r="M595" s="356"/>
      <c r="N595" s="356"/>
      <c r="O595" s="356"/>
      <c r="P595" s="356"/>
      <c r="Q595" s="356"/>
      <c r="R595" s="356"/>
      <c r="S595" s="356"/>
      <c r="T595" s="356"/>
      <c r="U595" s="356"/>
      <c r="V595" s="356"/>
      <c r="W595" s="356"/>
      <c r="X595" s="356"/>
      <c r="Y595" s="356"/>
      <c r="Z595" s="356"/>
      <c r="AA595" s="356"/>
      <c r="AB595" s="356"/>
      <c r="AC595" s="356"/>
      <c r="AD595" s="310">
        <f>'Art. 121'!AF573</f>
        <v>2</v>
      </c>
      <c r="AE595" s="94">
        <f t="shared" si="114"/>
        <v>0.32467532467532467</v>
      </c>
      <c r="AF595">
        <f t="shared" si="115"/>
        <v>1</v>
      </c>
      <c r="AG595" s="92">
        <f t="shared" si="116"/>
        <v>1</v>
      </c>
      <c r="AH595" s="95">
        <f t="shared" si="117"/>
        <v>1</v>
      </c>
      <c r="AI595" s="96">
        <f t="shared" si="118"/>
        <v>0.14285714285714285</v>
      </c>
      <c r="AJ595" s="96">
        <f t="shared" si="119"/>
        <v>0.14285714285714285</v>
      </c>
      <c r="AK595" s="96">
        <f t="shared" si="120"/>
        <v>0.32467532467532467</v>
      </c>
    </row>
    <row r="596" spans="1:37" ht="24.9" customHeight="1" x14ac:dyDescent="0.25">
      <c r="A596" s="356" t="s">
        <v>550</v>
      </c>
      <c r="B596" s="356"/>
      <c r="C596" s="356"/>
      <c r="D596" s="356"/>
      <c r="E596" s="356"/>
      <c r="F596" s="356"/>
      <c r="G596" s="356"/>
      <c r="H596" s="356"/>
      <c r="I596" s="356"/>
      <c r="J596" s="356"/>
      <c r="K596" s="356"/>
      <c r="L596" s="356"/>
      <c r="M596" s="356"/>
      <c r="N596" s="356"/>
      <c r="O596" s="356"/>
      <c r="P596" s="356"/>
      <c r="Q596" s="356"/>
      <c r="R596" s="356"/>
      <c r="S596" s="356"/>
      <c r="T596" s="356"/>
      <c r="U596" s="356"/>
      <c r="V596" s="356"/>
      <c r="W596" s="356"/>
      <c r="X596" s="356"/>
      <c r="Y596" s="356"/>
      <c r="Z596" s="356"/>
      <c r="AA596" s="356"/>
      <c r="AB596" s="356"/>
      <c r="AC596" s="356"/>
      <c r="AD596" s="310">
        <f>'Art. 121'!AF574</f>
        <v>2</v>
      </c>
      <c r="AE596" s="94">
        <f t="shared" si="114"/>
        <v>0.32467532467532467</v>
      </c>
      <c r="AF596">
        <f t="shared" si="115"/>
        <v>1</v>
      </c>
      <c r="AG596" s="92">
        <f t="shared" si="116"/>
        <v>1</v>
      </c>
      <c r="AH596" s="95">
        <f t="shared" si="117"/>
        <v>1</v>
      </c>
      <c r="AI596" s="96">
        <f t="shared" si="118"/>
        <v>0.14285714285714285</v>
      </c>
      <c r="AJ596" s="96">
        <f t="shared" si="119"/>
        <v>0.14285714285714285</v>
      </c>
      <c r="AK596" s="96">
        <f t="shared" si="120"/>
        <v>0.32467532467532467</v>
      </c>
    </row>
    <row r="597" spans="1:37" ht="24.9" customHeight="1" x14ac:dyDescent="0.25">
      <c r="A597" s="356" t="s">
        <v>551</v>
      </c>
      <c r="B597" s="356"/>
      <c r="C597" s="356"/>
      <c r="D597" s="356"/>
      <c r="E597" s="356"/>
      <c r="F597" s="356"/>
      <c r="G597" s="356"/>
      <c r="H597" s="356"/>
      <c r="I597" s="356"/>
      <c r="J597" s="356"/>
      <c r="K597" s="356"/>
      <c r="L597" s="356"/>
      <c r="M597" s="356"/>
      <c r="N597" s="356"/>
      <c r="O597" s="356"/>
      <c r="P597" s="356"/>
      <c r="Q597" s="356"/>
      <c r="R597" s="356"/>
      <c r="S597" s="356"/>
      <c r="T597" s="356"/>
      <c r="U597" s="356"/>
      <c r="V597" s="356"/>
      <c r="W597" s="356"/>
      <c r="X597" s="356"/>
      <c r="Y597" s="356"/>
      <c r="Z597" s="356"/>
      <c r="AA597" s="356"/>
      <c r="AB597" s="356"/>
      <c r="AC597" s="356"/>
      <c r="AD597" s="310">
        <f>'Art. 121'!AF575</f>
        <v>2</v>
      </c>
      <c r="AE597" s="94">
        <f t="shared" si="114"/>
        <v>0.32467532467532467</v>
      </c>
      <c r="AF597">
        <f t="shared" si="115"/>
        <v>1</v>
      </c>
      <c r="AG597" s="92">
        <f t="shared" si="116"/>
        <v>1</v>
      </c>
      <c r="AH597" s="95">
        <f t="shared" si="117"/>
        <v>1</v>
      </c>
      <c r="AI597" s="96">
        <f t="shared" si="118"/>
        <v>0.14285714285714285</v>
      </c>
      <c r="AJ597" s="96">
        <f t="shared" si="119"/>
        <v>0.14285714285714285</v>
      </c>
      <c r="AK597" s="96">
        <f t="shared" si="120"/>
        <v>0.32467532467532467</v>
      </c>
    </row>
    <row r="598" spans="1:37" ht="24.9" customHeight="1" x14ac:dyDescent="0.25">
      <c r="A598" s="356" t="s">
        <v>552</v>
      </c>
      <c r="B598" s="356"/>
      <c r="C598" s="356"/>
      <c r="D598" s="356"/>
      <c r="E598" s="356"/>
      <c r="F598" s="356"/>
      <c r="G598" s="356"/>
      <c r="H598" s="356"/>
      <c r="I598" s="356"/>
      <c r="J598" s="356"/>
      <c r="K598" s="356"/>
      <c r="L598" s="356"/>
      <c r="M598" s="356"/>
      <c r="N598" s="356"/>
      <c r="O598" s="356"/>
      <c r="P598" s="356"/>
      <c r="Q598" s="356"/>
      <c r="R598" s="356"/>
      <c r="S598" s="356"/>
      <c r="T598" s="356"/>
      <c r="U598" s="356"/>
      <c r="V598" s="356"/>
      <c r="W598" s="356"/>
      <c r="X598" s="356"/>
      <c r="Y598" s="356"/>
      <c r="Z598" s="356"/>
      <c r="AA598" s="356"/>
      <c r="AB598" s="356"/>
      <c r="AC598" s="356"/>
      <c r="AD598" s="310">
        <f>'Art. 121'!AF576</f>
        <v>2</v>
      </c>
      <c r="AE598" s="94">
        <f t="shared" si="114"/>
        <v>0.32467532467532467</v>
      </c>
      <c r="AF598">
        <f t="shared" si="115"/>
        <v>1</v>
      </c>
      <c r="AG598" s="92">
        <f t="shared" si="116"/>
        <v>1</v>
      </c>
      <c r="AH598" s="95">
        <f t="shared" si="117"/>
        <v>1</v>
      </c>
      <c r="AI598" s="96">
        <f t="shared" si="118"/>
        <v>0.14285714285714285</v>
      </c>
      <c r="AJ598" s="96">
        <f t="shared" si="119"/>
        <v>0.14285714285714285</v>
      </c>
      <c r="AK598" s="96">
        <f t="shared" si="120"/>
        <v>0.32467532467532467</v>
      </c>
    </row>
    <row r="599" spans="1:37" ht="24.9" customHeight="1" x14ac:dyDescent="0.25">
      <c r="A599" s="356" t="s">
        <v>553</v>
      </c>
      <c r="B599" s="356"/>
      <c r="C599" s="356"/>
      <c r="D599" s="356"/>
      <c r="E599" s="356"/>
      <c r="F599" s="356"/>
      <c r="G599" s="356"/>
      <c r="H599" s="356"/>
      <c r="I599" s="356"/>
      <c r="J599" s="356"/>
      <c r="K599" s="356"/>
      <c r="L599" s="356"/>
      <c r="M599" s="356"/>
      <c r="N599" s="356"/>
      <c r="O599" s="356"/>
      <c r="P599" s="356"/>
      <c r="Q599" s="356"/>
      <c r="R599" s="356"/>
      <c r="S599" s="356"/>
      <c r="T599" s="356"/>
      <c r="U599" s="356"/>
      <c r="V599" s="356"/>
      <c r="W599" s="356"/>
      <c r="X599" s="356"/>
      <c r="Y599" s="356"/>
      <c r="Z599" s="356"/>
      <c r="AA599" s="356"/>
      <c r="AB599" s="356"/>
      <c r="AC599" s="356"/>
      <c r="AD599" s="310">
        <f>'Art. 121'!AF577</f>
        <v>0</v>
      </c>
      <c r="AE599" s="94">
        <f t="shared" si="114"/>
        <v>0</v>
      </c>
      <c r="AF599">
        <f t="shared" si="115"/>
        <v>0</v>
      </c>
      <c r="AG599" s="92">
        <f t="shared" si="116"/>
        <v>1</v>
      </c>
      <c r="AH599" s="95">
        <f t="shared" si="117"/>
        <v>0</v>
      </c>
      <c r="AI599" s="96">
        <f t="shared" si="118"/>
        <v>0.14285714285714285</v>
      </c>
      <c r="AJ599" s="96">
        <f t="shared" si="119"/>
        <v>0</v>
      </c>
      <c r="AK599" s="96">
        <f t="shared" si="120"/>
        <v>0</v>
      </c>
    </row>
    <row r="600" spans="1:37" ht="24.9" customHeight="1" x14ac:dyDescent="0.25">
      <c r="A600" s="356" t="s">
        <v>554</v>
      </c>
      <c r="B600" s="356"/>
      <c r="C600" s="356"/>
      <c r="D600" s="356"/>
      <c r="E600" s="356"/>
      <c r="F600" s="356"/>
      <c r="G600" s="356"/>
      <c r="H600" s="356"/>
      <c r="I600" s="356"/>
      <c r="J600" s="356"/>
      <c r="K600" s="356"/>
      <c r="L600" s="356"/>
      <c r="M600" s="356"/>
      <c r="N600" s="356"/>
      <c r="O600" s="356"/>
      <c r="P600" s="356"/>
      <c r="Q600" s="356"/>
      <c r="R600" s="356"/>
      <c r="S600" s="356"/>
      <c r="T600" s="356"/>
      <c r="U600" s="356"/>
      <c r="V600" s="356"/>
      <c r="W600" s="356"/>
      <c r="X600" s="356"/>
      <c r="Y600" s="356"/>
      <c r="Z600" s="356"/>
      <c r="AA600" s="356"/>
      <c r="AB600" s="356"/>
      <c r="AC600" s="356"/>
      <c r="AD600" s="310">
        <f>'Art. 121'!AF578</f>
        <v>2</v>
      </c>
      <c r="AE600" s="94">
        <f t="shared" si="114"/>
        <v>0.32467532467532467</v>
      </c>
      <c r="AF600">
        <f t="shared" si="115"/>
        <v>1</v>
      </c>
      <c r="AG600" s="92">
        <f t="shared" si="116"/>
        <v>1</v>
      </c>
      <c r="AH600" s="95">
        <f t="shared" si="117"/>
        <v>1</v>
      </c>
      <c r="AI600" s="96">
        <f t="shared" si="118"/>
        <v>0.14285714285714285</v>
      </c>
      <c r="AJ600" s="96">
        <f t="shared" si="119"/>
        <v>0.14285714285714285</v>
      </c>
      <c r="AK600" s="96">
        <f t="shared" si="120"/>
        <v>0.32467532467532467</v>
      </c>
    </row>
    <row r="601" spans="1:37" ht="24.9" customHeight="1" x14ac:dyDescent="0.25">
      <c r="A601" s="356" t="s">
        <v>555</v>
      </c>
      <c r="B601" s="356"/>
      <c r="C601" s="356"/>
      <c r="D601" s="356"/>
      <c r="E601" s="356"/>
      <c r="F601" s="356"/>
      <c r="G601" s="356"/>
      <c r="H601" s="356"/>
      <c r="I601" s="356"/>
      <c r="J601" s="356"/>
      <c r="K601" s="356"/>
      <c r="L601" s="356"/>
      <c r="M601" s="356"/>
      <c r="N601" s="356"/>
      <c r="O601" s="356"/>
      <c r="P601" s="356"/>
      <c r="Q601" s="356"/>
      <c r="R601" s="356"/>
      <c r="S601" s="356"/>
      <c r="T601" s="356"/>
      <c r="U601" s="356"/>
      <c r="V601" s="356"/>
      <c r="W601" s="356"/>
      <c r="X601" s="356"/>
      <c r="Y601" s="356"/>
      <c r="Z601" s="356"/>
      <c r="AA601" s="356"/>
      <c r="AB601" s="356"/>
      <c r="AC601" s="356"/>
      <c r="AD601" s="310">
        <f>'Art. 121'!AF579</f>
        <v>0</v>
      </c>
      <c r="AE601" s="94">
        <f t="shared" si="114"/>
        <v>0</v>
      </c>
      <c r="AF601">
        <f t="shared" si="115"/>
        <v>0</v>
      </c>
      <c r="AG601" s="92">
        <f t="shared" si="116"/>
        <v>1</v>
      </c>
      <c r="AH601" s="95">
        <f t="shared" si="117"/>
        <v>0</v>
      </c>
      <c r="AI601" s="96">
        <f t="shared" si="118"/>
        <v>0.14285714285714285</v>
      </c>
      <c r="AJ601" s="96">
        <f t="shared" si="119"/>
        <v>0</v>
      </c>
      <c r="AK601" s="96">
        <f t="shared" si="120"/>
        <v>0</v>
      </c>
    </row>
    <row r="602" spans="1:37" ht="24.9" customHeight="1" x14ac:dyDescent="0.25">
      <c r="A602" s="356" t="s">
        <v>556</v>
      </c>
      <c r="B602" s="356"/>
      <c r="C602" s="356"/>
      <c r="D602" s="356"/>
      <c r="E602" s="356"/>
      <c r="F602" s="356"/>
      <c r="G602" s="356"/>
      <c r="H602" s="356"/>
      <c r="I602" s="356"/>
      <c r="J602" s="356"/>
      <c r="K602" s="356"/>
      <c r="L602" s="356"/>
      <c r="M602" s="356"/>
      <c r="N602" s="356"/>
      <c r="O602" s="356"/>
      <c r="P602" s="356"/>
      <c r="Q602" s="356"/>
      <c r="R602" s="356"/>
      <c r="S602" s="356"/>
      <c r="T602" s="356"/>
      <c r="U602" s="356"/>
      <c r="V602" s="356"/>
      <c r="W602" s="356"/>
      <c r="X602" s="356"/>
      <c r="Y602" s="356"/>
      <c r="Z602" s="356"/>
      <c r="AA602" s="356"/>
      <c r="AB602" s="356"/>
      <c r="AC602" s="356"/>
      <c r="AD602" s="310">
        <f>'Art. 121'!AF580</f>
        <v>2</v>
      </c>
      <c r="AE602" s="94">
        <f t="shared" si="114"/>
        <v>0.32467532467532467</v>
      </c>
      <c r="AF602">
        <f t="shared" si="115"/>
        <v>1</v>
      </c>
      <c r="AG602" s="92">
        <f t="shared" si="116"/>
        <v>1</v>
      </c>
      <c r="AH602" s="95">
        <f t="shared" si="117"/>
        <v>1</v>
      </c>
      <c r="AI602" s="96">
        <f t="shared" si="118"/>
        <v>0.14285714285714285</v>
      </c>
      <c r="AJ602" s="96">
        <f t="shared" si="119"/>
        <v>0.14285714285714285</v>
      </c>
      <c r="AK602" s="96">
        <f t="shared" si="120"/>
        <v>0.32467532467532467</v>
      </c>
    </row>
    <row r="603" spans="1:37" ht="24.9" customHeight="1" x14ac:dyDescent="0.25">
      <c r="A603" s="356" t="s">
        <v>557</v>
      </c>
      <c r="B603" s="356"/>
      <c r="C603" s="356"/>
      <c r="D603" s="356"/>
      <c r="E603" s="356"/>
      <c r="F603" s="356"/>
      <c r="G603" s="356"/>
      <c r="H603" s="356"/>
      <c r="I603" s="356"/>
      <c r="J603" s="356"/>
      <c r="K603" s="356"/>
      <c r="L603" s="356"/>
      <c r="M603" s="356"/>
      <c r="N603" s="356"/>
      <c r="O603" s="356"/>
      <c r="P603" s="356"/>
      <c r="Q603" s="356"/>
      <c r="R603" s="356"/>
      <c r="S603" s="356"/>
      <c r="T603" s="356"/>
      <c r="U603" s="356"/>
      <c r="V603" s="356"/>
      <c r="W603" s="356"/>
      <c r="X603" s="356"/>
      <c r="Y603" s="356"/>
      <c r="Z603" s="356"/>
      <c r="AA603" s="356"/>
      <c r="AB603" s="356"/>
      <c r="AC603" s="356"/>
      <c r="AD603" s="310">
        <f>'Art. 121'!AF581</f>
        <v>2</v>
      </c>
      <c r="AE603" s="94">
        <f t="shared" si="114"/>
        <v>0.32467532467532467</v>
      </c>
      <c r="AF603">
        <f t="shared" si="115"/>
        <v>1</v>
      </c>
      <c r="AG603" s="92">
        <f t="shared" si="116"/>
        <v>1</v>
      </c>
      <c r="AH603" s="95">
        <f t="shared" si="117"/>
        <v>1</v>
      </c>
      <c r="AI603" s="96">
        <f t="shared" si="118"/>
        <v>0.14285714285714285</v>
      </c>
      <c r="AJ603" s="96">
        <f t="shared" si="119"/>
        <v>0.14285714285714285</v>
      </c>
      <c r="AK603" s="96">
        <f t="shared" si="120"/>
        <v>0.32467532467532467</v>
      </c>
    </row>
    <row r="604" spans="1:37" ht="24.9" customHeight="1" x14ac:dyDescent="0.25">
      <c r="A604" s="356" t="s">
        <v>558</v>
      </c>
      <c r="B604" s="356"/>
      <c r="C604" s="356"/>
      <c r="D604" s="356"/>
      <c r="E604" s="356"/>
      <c r="F604" s="356"/>
      <c r="G604" s="356"/>
      <c r="H604" s="356"/>
      <c r="I604" s="356"/>
      <c r="J604" s="356"/>
      <c r="K604" s="356"/>
      <c r="L604" s="356"/>
      <c r="M604" s="356"/>
      <c r="N604" s="356"/>
      <c r="O604" s="356"/>
      <c r="P604" s="356"/>
      <c r="Q604" s="356"/>
      <c r="R604" s="356"/>
      <c r="S604" s="356"/>
      <c r="T604" s="356"/>
      <c r="U604" s="356"/>
      <c r="V604" s="356"/>
      <c r="W604" s="356"/>
      <c r="X604" s="356"/>
      <c r="Y604" s="356"/>
      <c r="Z604" s="356"/>
      <c r="AA604" s="356"/>
      <c r="AB604" s="356"/>
      <c r="AC604" s="356"/>
      <c r="AD604" s="310">
        <f>'Art. 121'!AF582</f>
        <v>2</v>
      </c>
      <c r="AE604" s="94">
        <f t="shared" si="114"/>
        <v>0.32467532467532467</v>
      </c>
      <c r="AF604">
        <f t="shared" si="115"/>
        <v>1</v>
      </c>
      <c r="AG604" s="92">
        <f t="shared" si="116"/>
        <v>1</v>
      </c>
      <c r="AH604" s="95">
        <f t="shared" si="117"/>
        <v>1</v>
      </c>
      <c r="AI604" s="96">
        <f t="shared" si="118"/>
        <v>0.14285714285714285</v>
      </c>
      <c r="AJ604" s="96">
        <f t="shared" si="119"/>
        <v>0.14285714285714285</v>
      </c>
      <c r="AK604" s="96">
        <f t="shared" si="120"/>
        <v>0.32467532467532467</v>
      </c>
    </row>
    <row r="605" spans="1:37" ht="24.9" customHeight="1" x14ac:dyDescent="0.25">
      <c r="A605" s="356" t="s">
        <v>559</v>
      </c>
      <c r="B605" s="356"/>
      <c r="C605" s="356"/>
      <c r="D605" s="356"/>
      <c r="E605" s="356"/>
      <c r="F605" s="356"/>
      <c r="G605" s="356"/>
      <c r="H605" s="356"/>
      <c r="I605" s="356"/>
      <c r="J605" s="356"/>
      <c r="K605" s="356"/>
      <c r="L605" s="356"/>
      <c r="M605" s="356"/>
      <c r="N605" s="356"/>
      <c r="O605" s="356"/>
      <c r="P605" s="356"/>
      <c r="Q605" s="356"/>
      <c r="R605" s="356"/>
      <c r="S605" s="356"/>
      <c r="T605" s="356"/>
      <c r="U605" s="356"/>
      <c r="V605" s="356"/>
      <c r="W605" s="356"/>
      <c r="X605" s="356"/>
      <c r="Y605" s="356"/>
      <c r="Z605" s="356"/>
      <c r="AA605" s="356"/>
      <c r="AB605" s="356"/>
      <c r="AC605" s="356"/>
      <c r="AD605" s="310">
        <f>'Art. 121'!AF583</f>
        <v>2</v>
      </c>
      <c r="AE605" s="94">
        <f t="shared" si="114"/>
        <v>0.32467532467532467</v>
      </c>
      <c r="AF605">
        <f t="shared" si="115"/>
        <v>1</v>
      </c>
      <c r="AG605" s="92">
        <f t="shared" si="116"/>
        <v>1</v>
      </c>
      <c r="AH605" s="95">
        <f t="shared" si="117"/>
        <v>1</v>
      </c>
      <c r="AI605" s="96">
        <f t="shared" si="118"/>
        <v>0.14285714285714285</v>
      </c>
      <c r="AJ605" s="96">
        <f t="shared" si="119"/>
        <v>0.14285714285714285</v>
      </c>
      <c r="AK605" s="96">
        <f t="shared" si="120"/>
        <v>0.32467532467532467</v>
      </c>
    </row>
    <row r="606" spans="1:37" ht="24.9" customHeight="1" x14ac:dyDescent="0.25">
      <c r="A606" s="356" t="s">
        <v>560</v>
      </c>
      <c r="B606" s="356"/>
      <c r="C606" s="356"/>
      <c r="D606" s="356"/>
      <c r="E606" s="356"/>
      <c r="F606" s="356"/>
      <c r="G606" s="356"/>
      <c r="H606" s="356"/>
      <c r="I606" s="356"/>
      <c r="J606" s="356"/>
      <c r="K606" s="356"/>
      <c r="L606" s="356"/>
      <c r="M606" s="356"/>
      <c r="N606" s="356"/>
      <c r="O606" s="356"/>
      <c r="P606" s="356"/>
      <c r="Q606" s="356"/>
      <c r="R606" s="356"/>
      <c r="S606" s="356"/>
      <c r="T606" s="356"/>
      <c r="U606" s="356"/>
      <c r="V606" s="356"/>
      <c r="W606" s="356"/>
      <c r="X606" s="356"/>
      <c r="Y606" s="356"/>
      <c r="Z606" s="356"/>
      <c r="AA606" s="356"/>
      <c r="AB606" s="356"/>
      <c r="AC606" s="356"/>
      <c r="AD606" s="310">
        <f>'Art. 121'!AF584</f>
        <v>2</v>
      </c>
      <c r="AE606" s="94">
        <f t="shared" si="114"/>
        <v>0.32467532467532467</v>
      </c>
      <c r="AF606">
        <f t="shared" si="115"/>
        <v>1</v>
      </c>
      <c r="AG606" s="92">
        <f t="shared" si="116"/>
        <v>1</v>
      </c>
      <c r="AH606" s="95">
        <f t="shared" si="117"/>
        <v>1</v>
      </c>
      <c r="AI606" s="96">
        <f t="shared" si="118"/>
        <v>0.14285714285714285</v>
      </c>
      <c r="AJ606" s="96">
        <f t="shared" si="119"/>
        <v>0.14285714285714285</v>
      </c>
      <c r="AK606" s="96">
        <f t="shared" si="120"/>
        <v>0.32467532467532467</v>
      </c>
    </row>
    <row r="607" spans="1:37" ht="24.9" customHeight="1" x14ac:dyDescent="0.25">
      <c r="A607" s="356" t="s">
        <v>561</v>
      </c>
      <c r="B607" s="356"/>
      <c r="C607" s="356"/>
      <c r="D607" s="356"/>
      <c r="E607" s="356"/>
      <c r="F607" s="356"/>
      <c r="G607" s="356"/>
      <c r="H607" s="356"/>
      <c r="I607" s="356"/>
      <c r="J607" s="356"/>
      <c r="K607" s="356"/>
      <c r="L607" s="356"/>
      <c r="M607" s="356"/>
      <c r="N607" s="356"/>
      <c r="O607" s="356"/>
      <c r="P607" s="356"/>
      <c r="Q607" s="356"/>
      <c r="R607" s="356"/>
      <c r="S607" s="356"/>
      <c r="T607" s="356"/>
      <c r="U607" s="356"/>
      <c r="V607" s="356"/>
      <c r="W607" s="356"/>
      <c r="X607" s="356"/>
      <c r="Y607" s="356"/>
      <c r="Z607" s="356"/>
      <c r="AA607" s="356"/>
      <c r="AB607" s="356"/>
      <c r="AC607" s="356"/>
      <c r="AD607" s="310">
        <f>'Art. 121'!AF585</f>
        <v>2</v>
      </c>
      <c r="AE607" s="94">
        <f t="shared" si="114"/>
        <v>0.32467532467532467</v>
      </c>
      <c r="AF607">
        <f t="shared" si="115"/>
        <v>1</v>
      </c>
      <c r="AG607" s="92">
        <f t="shared" si="116"/>
        <v>1</v>
      </c>
      <c r="AH607" s="95">
        <f t="shared" si="117"/>
        <v>1</v>
      </c>
      <c r="AI607" s="96">
        <f t="shared" si="118"/>
        <v>0.14285714285714285</v>
      </c>
      <c r="AJ607" s="96">
        <f t="shared" si="119"/>
        <v>0.14285714285714285</v>
      </c>
      <c r="AK607" s="96">
        <f t="shared" si="120"/>
        <v>0.32467532467532467</v>
      </c>
    </row>
    <row r="608" spans="1:37" ht="24.9" customHeight="1" x14ac:dyDescent="0.25">
      <c r="A608" s="356" t="s">
        <v>562</v>
      </c>
      <c r="B608" s="356"/>
      <c r="C608" s="356"/>
      <c r="D608" s="356"/>
      <c r="E608" s="356"/>
      <c r="F608" s="356"/>
      <c r="G608" s="356"/>
      <c r="H608" s="356"/>
      <c r="I608" s="356"/>
      <c r="J608" s="356"/>
      <c r="K608" s="356"/>
      <c r="L608" s="356"/>
      <c r="M608" s="356"/>
      <c r="N608" s="356"/>
      <c r="O608" s="356"/>
      <c r="P608" s="356"/>
      <c r="Q608" s="356"/>
      <c r="R608" s="356"/>
      <c r="S608" s="356"/>
      <c r="T608" s="356"/>
      <c r="U608" s="356"/>
      <c r="V608" s="356"/>
      <c r="W608" s="356"/>
      <c r="X608" s="356"/>
      <c r="Y608" s="356"/>
      <c r="Z608" s="356"/>
      <c r="AA608" s="356"/>
      <c r="AB608" s="356"/>
      <c r="AC608" s="356"/>
      <c r="AD608" s="310">
        <f>'Art. 121'!AF586</f>
        <v>2</v>
      </c>
      <c r="AE608" s="94">
        <f t="shared" si="114"/>
        <v>0.32467532467532467</v>
      </c>
      <c r="AF608">
        <f t="shared" si="115"/>
        <v>1</v>
      </c>
      <c r="AG608" s="92">
        <f t="shared" si="116"/>
        <v>1</v>
      </c>
      <c r="AH608" s="95">
        <f t="shared" si="117"/>
        <v>1</v>
      </c>
      <c r="AI608" s="96">
        <f t="shared" si="118"/>
        <v>0.14285714285714285</v>
      </c>
      <c r="AJ608" s="96">
        <f t="shared" si="119"/>
        <v>0.14285714285714285</v>
      </c>
      <c r="AK608" s="96">
        <f t="shared" si="120"/>
        <v>0.32467532467532467</v>
      </c>
    </row>
    <row r="609" spans="1:37" ht="24.9" customHeight="1" x14ac:dyDescent="0.25">
      <c r="A609" s="356" t="s">
        <v>563</v>
      </c>
      <c r="B609" s="356"/>
      <c r="C609" s="356"/>
      <c r="D609" s="356"/>
      <c r="E609" s="356"/>
      <c r="F609" s="356"/>
      <c r="G609" s="356"/>
      <c r="H609" s="356"/>
      <c r="I609" s="356"/>
      <c r="J609" s="356"/>
      <c r="K609" s="356"/>
      <c r="L609" s="356"/>
      <c r="M609" s="356"/>
      <c r="N609" s="356"/>
      <c r="O609" s="356"/>
      <c r="P609" s="356"/>
      <c r="Q609" s="356"/>
      <c r="R609" s="356"/>
      <c r="S609" s="356"/>
      <c r="T609" s="356"/>
      <c r="U609" s="356"/>
      <c r="V609" s="356"/>
      <c r="W609" s="356"/>
      <c r="X609" s="356"/>
      <c r="Y609" s="356"/>
      <c r="Z609" s="356"/>
      <c r="AA609" s="356"/>
      <c r="AB609" s="356"/>
      <c r="AC609" s="356"/>
      <c r="AD609" s="310">
        <f>'Art. 121'!AF587</f>
        <v>2</v>
      </c>
      <c r="AE609" s="94">
        <f t="shared" si="114"/>
        <v>0.32467532467532467</v>
      </c>
      <c r="AF609">
        <f t="shared" si="115"/>
        <v>1</v>
      </c>
      <c r="AG609" s="92">
        <f t="shared" si="116"/>
        <v>1</v>
      </c>
      <c r="AH609" s="95">
        <f t="shared" si="117"/>
        <v>1</v>
      </c>
      <c r="AI609" s="96">
        <f t="shared" si="118"/>
        <v>0.14285714285714285</v>
      </c>
      <c r="AJ609" s="96">
        <f t="shared" si="119"/>
        <v>0.14285714285714285</v>
      </c>
      <c r="AK609" s="96">
        <f t="shared" si="120"/>
        <v>0.32467532467532467</v>
      </c>
    </row>
    <row r="610" spans="1:37" ht="24.9" customHeight="1" x14ac:dyDescent="0.25">
      <c r="A610" s="356" t="s">
        <v>564</v>
      </c>
      <c r="B610" s="356"/>
      <c r="C610" s="356"/>
      <c r="D610" s="356"/>
      <c r="E610" s="356"/>
      <c r="F610" s="356"/>
      <c r="G610" s="356"/>
      <c r="H610" s="356"/>
      <c r="I610" s="356"/>
      <c r="J610" s="356"/>
      <c r="K610" s="356"/>
      <c r="L610" s="356"/>
      <c r="M610" s="356"/>
      <c r="N610" s="356"/>
      <c r="O610" s="356"/>
      <c r="P610" s="356"/>
      <c r="Q610" s="356"/>
      <c r="R610" s="356"/>
      <c r="S610" s="356"/>
      <c r="T610" s="356"/>
      <c r="U610" s="356"/>
      <c r="V610" s="356"/>
      <c r="W610" s="356"/>
      <c r="X610" s="356"/>
      <c r="Y610" s="356"/>
      <c r="Z610" s="356"/>
      <c r="AA610" s="356"/>
      <c r="AB610" s="356"/>
      <c r="AC610" s="356"/>
      <c r="AD610" s="310">
        <f>'Art. 121'!AF588</f>
        <v>2</v>
      </c>
      <c r="AE610" s="94">
        <f t="shared" si="114"/>
        <v>0.32467532467532467</v>
      </c>
      <c r="AF610">
        <f t="shared" si="115"/>
        <v>1</v>
      </c>
      <c r="AG610" s="92">
        <f t="shared" si="116"/>
        <v>1</v>
      </c>
      <c r="AH610" s="95">
        <f t="shared" si="117"/>
        <v>1</v>
      </c>
      <c r="AI610" s="96">
        <f t="shared" si="118"/>
        <v>0.14285714285714285</v>
      </c>
      <c r="AJ610" s="96">
        <f t="shared" si="119"/>
        <v>0.14285714285714285</v>
      </c>
      <c r="AK610" s="96">
        <f t="shared" si="120"/>
        <v>0.32467532467532467</v>
      </c>
    </row>
    <row r="611" spans="1:37" ht="24.9" customHeight="1" x14ac:dyDescent="0.25">
      <c r="A611" s="356" t="s">
        <v>565</v>
      </c>
      <c r="B611" s="356"/>
      <c r="C611" s="356"/>
      <c r="D611" s="356"/>
      <c r="E611" s="356"/>
      <c r="F611" s="356"/>
      <c r="G611" s="356"/>
      <c r="H611" s="356"/>
      <c r="I611" s="356"/>
      <c r="J611" s="356"/>
      <c r="K611" s="356"/>
      <c r="L611" s="356"/>
      <c r="M611" s="356"/>
      <c r="N611" s="356"/>
      <c r="O611" s="356"/>
      <c r="P611" s="356"/>
      <c r="Q611" s="356"/>
      <c r="R611" s="356"/>
      <c r="S611" s="356"/>
      <c r="T611" s="356"/>
      <c r="U611" s="356"/>
      <c r="V611" s="356"/>
      <c r="W611" s="356"/>
      <c r="X611" s="356"/>
      <c r="Y611" s="356"/>
      <c r="Z611" s="356"/>
      <c r="AA611" s="356"/>
      <c r="AB611" s="356"/>
      <c r="AC611" s="356"/>
      <c r="AD611" s="310">
        <f>'Art. 121'!AF589</f>
        <v>2</v>
      </c>
      <c r="AE611" s="94">
        <f t="shared" si="114"/>
        <v>0.32467532467532467</v>
      </c>
      <c r="AF611">
        <f t="shared" si="115"/>
        <v>1</v>
      </c>
      <c r="AG611" s="92">
        <f t="shared" si="116"/>
        <v>1</v>
      </c>
      <c r="AH611" s="95">
        <f t="shared" si="117"/>
        <v>1</v>
      </c>
      <c r="AI611" s="96">
        <f t="shared" si="118"/>
        <v>0.14285714285714285</v>
      </c>
      <c r="AJ611" s="96">
        <f t="shared" si="119"/>
        <v>0.14285714285714285</v>
      </c>
      <c r="AK611" s="96">
        <f t="shared" si="120"/>
        <v>0.32467532467532467</v>
      </c>
    </row>
    <row r="612" spans="1:37" ht="24.9" customHeight="1" x14ac:dyDescent="0.25">
      <c r="A612" s="383" t="s">
        <v>1738</v>
      </c>
      <c r="B612" s="383"/>
      <c r="C612" s="383"/>
      <c r="D612" s="383"/>
      <c r="E612" s="383"/>
      <c r="F612" s="383"/>
      <c r="G612" s="383"/>
      <c r="H612" s="383"/>
      <c r="I612" s="383"/>
      <c r="J612" s="383"/>
      <c r="K612" s="383"/>
      <c r="L612" s="383"/>
      <c r="M612" s="383"/>
      <c r="N612" s="383"/>
      <c r="O612" s="383"/>
      <c r="P612" s="383"/>
      <c r="Q612" s="383"/>
      <c r="R612" s="383"/>
      <c r="S612" s="383"/>
      <c r="T612" s="383"/>
      <c r="U612" s="383"/>
      <c r="V612" s="383"/>
      <c r="W612" s="383"/>
      <c r="X612" s="383"/>
      <c r="Y612" s="383"/>
      <c r="Z612" s="383"/>
      <c r="AA612" s="383"/>
      <c r="AB612" s="383"/>
      <c r="AC612" s="383"/>
      <c r="AD612" s="383"/>
      <c r="AE612" s="94">
        <f>SUM(AE605:AE611)</f>
        <v>2.2727272727272725</v>
      </c>
      <c r="AF612" s="61"/>
      <c r="AG612" s="97">
        <f>SUM(AG587:AG611)</f>
        <v>25</v>
      </c>
      <c r="AH612" s="98"/>
      <c r="AI612" s="99"/>
      <c r="AJ612" s="99"/>
      <c r="AK612" s="99"/>
    </row>
    <row r="613" spans="1:37" ht="24.9" customHeight="1" x14ac:dyDescent="0.25">
      <c r="A613" s="384" t="s">
        <v>1739</v>
      </c>
      <c r="B613" s="384"/>
      <c r="C613" s="384"/>
      <c r="D613" s="384"/>
      <c r="E613" s="384"/>
      <c r="F613" s="384"/>
      <c r="G613" s="384"/>
      <c r="H613" s="384"/>
      <c r="I613" s="384"/>
      <c r="J613" s="384"/>
      <c r="K613" s="384"/>
      <c r="L613" s="384"/>
      <c r="M613" s="384"/>
      <c r="N613" s="384"/>
      <c r="O613" s="384"/>
      <c r="P613" s="384"/>
      <c r="Q613" s="384"/>
      <c r="R613" s="384"/>
      <c r="S613" s="384"/>
      <c r="T613" s="384"/>
      <c r="U613" s="384"/>
      <c r="V613" s="384"/>
      <c r="W613" s="384"/>
      <c r="X613" s="384"/>
      <c r="Y613" s="384"/>
      <c r="Z613" s="384"/>
      <c r="AA613" s="384"/>
      <c r="AB613" s="384"/>
      <c r="AC613" s="384"/>
      <c r="AD613" s="384"/>
      <c r="AE613" s="94">
        <f>AE612/$AE$23*100</f>
        <v>99.999999999999972</v>
      </c>
      <c r="AF613" s="61"/>
      <c r="AG613" s="97"/>
      <c r="AH613" s="98"/>
      <c r="AI613" s="99"/>
      <c r="AJ613" s="99"/>
      <c r="AK613" s="99"/>
    </row>
    <row r="614" spans="1:37" ht="24.9" customHeight="1" x14ac:dyDescent="0.25">
      <c r="A614" s="73"/>
      <c r="B614" s="73"/>
      <c r="C614" s="73"/>
      <c r="D614" s="73"/>
      <c r="E614" s="73"/>
      <c r="F614" s="73"/>
      <c r="G614" s="73"/>
      <c r="H614" s="73"/>
      <c r="I614" s="73"/>
      <c r="J614" s="73"/>
      <c r="K614" s="73"/>
      <c r="L614" s="73"/>
      <c r="M614" s="73"/>
      <c r="N614" s="73"/>
      <c r="O614" s="73"/>
      <c r="P614" s="73"/>
      <c r="Q614" s="100"/>
      <c r="R614" s="73"/>
      <c r="S614" s="73"/>
      <c r="T614" s="73"/>
      <c r="U614" s="73"/>
      <c r="V614" s="73"/>
      <c r="W614" s="73"/>
      <c r="X614" s="73"/>
      <c r="Y614" s="73"/>
      <c r="Z614" s="73"/>
      <c r="AA614" s="73"/>
      <c r="AB614" s="73"/>
      <c r="AC614" s="73"/>
      <c r="AD614" s="101"/>
      <c r="AE614" s="101"/>
    </row>
    <row r="615" spans="1:37" ht="24.9" customHeight="1" x14ac:dyDescent="0.25">
      <c r="A615" s="391" t="s">
        <v>198</v>
      </c>
      <c r="B615" s="391"/>
      <c r="C615" s="391"/>
      <c r="D615" s="391"/>
      <c r="E615" s="391"/>
      <c r="F615" s="391"/>
      <c r="G615" s="391"/>
      <c r="H615" s="391"/>
      <c r="I615" s="391"/>
      <c r="J615" s="391"/>
      <c r="K615" s="391"/>
      <c r="L615" s="391"/>
      <c r="M615" s="391"/>
      <c r="N615" s="391"/>
      <c r="O615" s="391"/>
      <c r="P615" s="391"/>
      <c r="Q615" s="391"/>
      <c r="R615" s="391"/>
      <c r="S615" s="391"/>
      <c r="T615" s="391"/>
      <c r="U615" s="391"/>
      <c r="V615" s="391"/>
      <c r="W615" s="391"/>
      <c r="X615" s="391"/>
      <c r="Y615" s="391"/>
      <c r="Z615" s="391"/>
      <c r="AA615" s="391"/>
      <c r="AB615" s="391"/>
      <c r="AC615" s="391"/>
      <c r="AD615" s="112" t="s">
        <v>187</v>
      </c>
      <c r="AE615" s="113" t="s">
        <v>7</v>
      </c>
      <c r="AF615" s="92" t="s">
        <v>1666</v>
      </c>
      <c r="AG615" s="92" t="s">
        <v>1667</v>
      </c>
      <c r="AH615" s="92" t="s">
        <v>1668</v>
      </c>
      <c r="AI615" s="93" t="s">
        <v>1669</v>
      </c>
      <c r="AJ615" s="92"/>
      <c r="AK615" s="93" t="s">
        <v>1670</v>
      </c>
    </row>
    <row r="616" spans="1:37" ht="24.9" customHeight="1" x14ac:dyDescent="0.25">
      <c r="A616" s="356" t="s">
        <v>566</v>
      </c>
      <c r="B616" s="356"/>
      <c r="C616" s="356"/>
      <c r="D616" s="356"/>
      <c r="E616" s="356"/>
      <c r="F616" s="356"/>
      <c r="G616" s="356"/>
      <c r="H616" s="356"/>
      <c r="I616" s="356"/>
      <c r="J616" s="356"/>
      <c r="K616" s="356"/>
      <c r="L616" s="356"/>
      <c r="M616" s="356"/>
      <c r="N616" s="356"/>
      <c r="O616" s="356"/>
      <c r="P616" s="356"/>
      <c r="Q616" s="356"/>
      <c r="R616" s="356"/>
      <c r="S616" s="356"/>
      <c r="T616" s="356"/>
      <c r="U616" s="356"/>
      <c r="V616" s="356"/>
      <c r="W616" s="356"/>
      <c r="X616" s="356"/>
      <c r="Y616" s="356"/>
      <c r="Z616" s="356"/>
      <c r="AA616" s="356"/>
      <c r="AB616" s="356"/>
      <c r="AC616" s="356"/>
      <c r="AD616" s="310">
        <f>'Art. 121'!AF592</f>
        <v>2</v>
      </c>
      <c r="AE616" s="94">
        <f>IF(AG616=1,AK616,AG616)</f>
        <v>0.32467532467532467</v>
      </c>
      <c r="AF616">
        <f>AD616/2</f>
        <v>1</v>
      </c>
      <c r="AG616" s="92">
        <f>IF(AND(AF616&gt;=0,AF616&lt;=1),1,"No aplica")</f>
        <v>1</v>
      </c>
      <c r="AH616" s="95">
        <f>AD616/(AG616*2)</f>
        <v>1</v>
      </c>
      <c r="AI616" s="96">
        <f>IF(AG616=1,AG616/$AG$32,"No aplica")</f>
        <v>0.14285714285714285</v>
      </c>
      <c r="AJ616" s="96">
        <f>AF616*AI616</f>
        <v>0.14285714285714285</v>
      </c>
      <c r="AK616" s="96">
        <f>AJ616*$AE$23</f>
        <v>0.32467532467532467</v>
      </c>
    </row>
    <row r="617" spans="1:37" ht="24.9" customHeight="1" x14ac:dyDescent="0.25">
      <c r="A617" s="356" t="s">
        <v>567</v>
      </c>
      <c r="B617" s="356"/>
      <c r="C617" s="356"/>
      <c r="D617" s="356"/>
      <c r="E617" s="356"/>
      <c r="F617" s="356"/>
      <c r="G617" s="356"/>
      <c r="H617" s="356"/>
      <c r="I617" s="356"/>
      <c r="J617" s="356"/>
      <c r="K617" s="356"/>
      <c r="L617" s="356"/>
      <c r="M617" s="356"/>
      <c r="N617" s="356"/>
      <c r="O617" s="356"/>
      <c r="P617" s="356"/>
      <c r="Q617" s="356"/>
      <c r="R617" s="356"/>
      <c r="S617" s="356"/>
      <c r="T617" s="356"/>
      <c r="U617" s="356"/>
      <c r="V617" s="356"/>
      <c r="W617" s="356"/>
      <c r="X617" s="356"/>
      <c r="Y617" s="356"/>
      <c r="Z617" s="356"/>
      <c r="AA617" s="356"/>
      <c r="AB617" s="356"/>
      <c r="AC617" s="356"/>
      <c r="AD617" s="310">
        <f>'Art. 121'!AF593</f>
        <v>2</v>
      </c>
      <c r="AE617" s="94">
        <f>IF(AG617=1,AK617,AG617)</f>
        <v>0.32467532467532467</v>
      </c>
      <c r="AF617">
        <f>AD617/2</f>
        <v>1</v>
      </c>
      <c r="AG617" s="92">
        <f>IF(AND(AF617&gt;=0,AF617&lt;=1),1,"No aplica")</f>
        <v>1</v>
      </c>
      <c r="AH617" s="95">
        <f>AD617/(AG617*2)</f>
        <v>1</v>
      </c>
      <c r="AI617" s="96">
        <f>IF(AG617=1,AG617/$AG$32,"No aplica")</f>
        <v>0.14285714285714285</v>
      </c>
      <c r="AJ617" s="96">
        <f>AF617*AI617</f>
        <v>0.14285714285714285</v>
      </c>
      <c r="AK617" s="96">
        <f>AJ617*$AE$23</f>
        <v>0.32467532467532467</v>
      </c>
    </row>
    <row r="618" spans="1:37" ht="24.9" customHeight="1" x14ac:dyDescent="0.25">
      <c r="A618" s="356" t="s">
        <v>568</v>
      </c>
      <c r="B618" s="356"/>
      <c r="C618" s="356"/>
      <c r="D618" s="356"/>
      <c r="E618" s="356"/>
      <c r="F618" s="356"/>
      <c r="G618" s="356"/>
      <c r="H618" s="356"/>
      <c r="I618" s="356"/>
      <c r="J618" s="356"/>
      <c r="K618" s="356"/>
      <c r="L618" s="356"/>
      <c r="M618" s="356"/>
      <c r="N618" s="356"/>
      <c r="O618" s="356"/>
      <c r="P618" s="356"/>
      <c r="Q618" s="356"/>
      <c r="R618" s="356"/>
      <c r="S618" s="356"/>
      <c r="T618" s="356"/>
      <c r="U618" s="356"/>
      <c r="V618" s="356"/>
      <c r="W618" s="356"/>
      <c r="X618" s="356"/>
      <c r="Y618" s="356"/>
      <c r="Z618" s="356"/>
      <c r="AA618" s="356"/>
      <c r="AB618" s="356"/>
      <c r="AC618" s="356"/>
      <c r="AD618" s="310">
        <f>'Art. 121'!AF594</f>
        <v>2</v>
      </c>
      <c r="AE618" s="94">
        <f>IF(AG618=1,AK618,AG618)</f>
        <v>0.32467532467532467</v>
      </c>
      <c r="AF618">
        <f>AD618/2</f>
        <v>1</v>
      </c>
      <c r="AG618" s="92">
        <f>IF(AND(AF618&gt;=0,AF618&lt;=1),1,"No aplica")</f>
        <v>1</v>
      </c>
      <c r="AH618" s="95">
        <f>AD618/(AG618*2)</f>
        <v>1</v>
      </c>
      <c r="AI618" s="96">
        <f>IF(AG618=1,AG618/$AG$32,"No aplica")</f>
        <v>0.14285714285714285</v>
      </c>
      <c r="AJ618" s="96">
        <f>AF618*AI618</f>
        <v>0.14285714285714285</v>
      </c>
      <c r="AK618" s="96">
        <f>AJ618*$AE$23</f>
        <v>0.32467532467532467</v>
      </c>
    </row>
    <row r="619" spans="1:37" ht="24.9" customHeight="1" x14ac:dyDescent="0.25">
      <c r="A619" s="356" t="s">
        <v>569</v>
      </c>
      <c r="B619" s="356"/>
      <c r="C619" s="356"/>
      <c r="D619" s="356"/>
      <c r="E619" s="356"/>
      <c r="F619" s="356"/>
      <c r="G619" s="356"/>
      <c r="H619" s="356"/>
      <c r="I619" s="356"/>
      <c r="J619" s="356"/>
      <c r="K619" s="356"/>
      <c r="L619" s="356"/>
      <c r="M619" s="356"/>
      <c r="N619" s="356"/>
      <c r="O619" s="356"/>
      <c r="P619" s="356"/>
      <c r="Q619" s="356"/>
      <c r="R619" s="356"/>
      <c r="S619" s="356"/>
      <c r="T619" s="356"/>
      <c r="U619" s="356"/>
      <c r="V619" s="356"/>
      <c r="W619" s="356"/>
      <c r="X619" s="356"/>
      <c r="Y619" s="356"/>
      <c r="Z619" s="356"/>
      <c r="AA619" s="356"/>
      <c r="AB619" s="356"/>
      <c r="AC619" s="356"/>
      <c r="AD619" s="310">
        <f>'Art. 121'!AF595</f>
        <v>2</v>
      </c>
      <c r="AE619" s="94">
        <f>IF(AG619=1,AK619,AG619)</f>
        <v>0.32467532467532467</v>
      </c>
      <c r="AF619">
        <f>AD619/2</f>
        <v>1</v>
      </c>
      <c r="AG619" s="92">
        <f>IF(AND(AF619&gt;=0,AF619&lt;=1),1,"No aplica")</f>
        <v>1</v>
      </c>
      <c r="AH619" s="95">
        <f>AD619/(AG619*2)</f>
        <v>1</v>
      </c>
      <c r="AI619" s="96">
        <f>IF(AG619=1,AG619/$AG$32,"No aplica")</f>
        <v>0.14285714285714285</v>
      </c>
      <c r="AJ619" s="96">
        <f>AF619*AI619</f>
        <v>0.14285714285714285</v>
      </c>
      <c r="AK619" s="96">
        <f>AJ619*$AE$23</f>
        <v>0.32467532467532467</v>
      </c>
    </row>
    <row r="620" spans="1:37" ht="24.9" customHeight="1" x14ac:dyDescent="0.25">
      <c r="A620" s="356" t="s">
        <v>570</v>
      </c>
      <c r="B620" s="356"/>
      <c r="C620" s="356"/>
      <c r="D620" s="356"/>
      <c r="E620" s="356"/>
      <c r="F620" s="356"/>
      <c r="G620" s="356"/>
      <c r="H620" s="356"/>
      <c r="I620" s="356"/>
      <c r="J620" s="356"/>
      <c r="K620" s="356"/>
      <c r="L620" s="356"/>
      <c r="M620" s="356"/>
      <c r="N620" s="356"/>
      <c r="O620" s="356"/>
      <c r="P620" s="356"/>
      <c r="Q620" s="356"/>
      <c r="R620" s="356"/>
      <c r="S620" s="356"/>
      <c r="T620" s="356"/>
      <c r="U620" s="356"/>
      <c r="V620" s="356"/>
      <c r="W620" s="356"/>
      <c r="X620" s="356"/>
      <c r="Y620" s="356"/>
      <c r="Z620" s="356"/>
      <c r="AA620" s="356"/>
      <c r="AB620" s="356"/>
      <c r="AC620" s="356"/>
      <c r="AD620" s="310">
        <f>'Art. 121'!AF596</f>
        <v>2</v>
      </c>
      <c r="AE620" s="94">
        <f>IF(AG620=1,AK620,AG620)</f>
        <v>0.32467532467532467</v>
      </c>
      <c r="AF620">
        <f>AD620/2</f>
        <v>1</v>
      </c>
      <c r="AG620" s="92">
        <f>IF(AND(AF620&gt;=0,AF620&lt;=1),1,"No aplica")</f>
        <v>1</v>
      </c>
      <c r="AH620" s="95">
        <f>AD620/(AG620*2)</f>
        <v>1</v>
      </c>
      <c r="AI620" s="96">
        <f>IF(AG620=1,AG620/$AG$32,"No aplica")</f>
        <v>0.14285714285714285</v>
      </c>
      <c r="AJ620" s="96">
        <f>AF620*AI620</f>
        <v>0.14285714285714285</v>
      </c>
      <c r="AK620" s="96">
        <f>AJ620*$AE$23</f>
        <v>0.32467532467532467</v>
      </c>
    </row>
    <row r="621" spans="1:37" ht="24.9" customHeight="1" x14ac:dyDescent="0.25">
      <c r="A621" s="383" t="s">
        <v>1740</v>
      </c>
      <c r="B621" s="383"/>
      <c r="C621" s="383"/>
      <c r="D621" s="383"/>
      <c r="E621" s="383"/>
      <c r="F621" s="383"/>
      <c r="G621" s="383"/>
      <c r="H621" s="383"/>
      <c r="I621" s="383"/>
      <c r="J621" s="383"/>
      <c r="K621" s="383"/>
      <c r="L621" s="383"/>
      <c r="M621" s="383"/>
      <c r="N621" s="383"/>
      <c r="O621" s="383"/>
      <c r="P621" s="383"/>
      <c r="Q621" s="383"/>
      <c r="R621" s="383"/>
      <c r="S621" s="383"/>
      <c r="T621" s="383"/>
      <c r="U621" s="383"/>
      <c r="V621" s="383"/>
      <c r="W621" s="383"/>
      <c r="X621" s="383"/>
      <c r="Y621" s="383"/>
      <c r="Z621" s="383"/>
      <c r="AA621" s="383"/>
      <c r="AB621" s="383"/>
      <c r="AC621" s="383"/>
      <c r="AD621" s="383"/>
      <c r="AE621" s="94">
        <f>SUM(AE614:AE620)</f>
        <v>1.6233766233766234</v>
      </c>
      <c r="AF621" s="61"/>
      <c r="AG621" s="97">
        <f>SUM(AG616:AG620)</f>
        <v>5</v>
      </c>
      <c r="AH621" s="98"/>
      <c r="AI621" s="99"/>
      <c r="AJ621" s="99"/>
      <c r="AK621" s="99"/>
    </row>
    <row r="622" spans="1:37" ht="24.9" customHeight="1" x14ac:dyDescent="0.25">
      <c r="A622" s="384" t="s">
        <v>1741</v>
      </c>
      <c r="B622" s="384"/>
      <c r="C622" s="384"/>
      <c r="D622" s="384"/>
      <c r="E622" s="384"/>
      <c r="F622" s="384"/>
      <c r="G622" s="384"/>
      <c r="H622" s="384"/>
      <c r="I622" s="384"/>
      <c r="J622" s="384"/>
      <c r="K622" s="384"/>
      <c r="L622" s="384"/>
      <c r="M622" s="384"/>
      <c r="N622" s="384"/>
      <c r="O622" s="384"/>
      <c r="P622" s="384"/>
      <c r="Q622" s="384"/>
      <c r="R622" s="384"/>
      <c r="S622" s="384"/>
      <c r="T622" s="384"/>
      <c r="U622" s="384"/>
      <c r="V622" s="384"/>
      <c r="W622" s="384"/>
      <c r="X622" s="384"/>
      <c r="Y622" s="384"/>
      <c r="Z622" s="384"/>
      <c r="AA622" s="384"/>
      <c r="AB622" s="384"/>
      <c r="AC622" s="384"/>
      <c r="AD622" s="384"/>
      <c r="AE622" s="94">
        <f>AE621/$AE$23*100</f>
        <v>71.428571428571416</v>
      </c>
      <c r="AF622" s="61"/>
      <c r="AG622" s="97"/>
      <c r="AH622" s="98"/>
      <c r="AI622" s="99"/>
      <c r="AJ622" s="99"/>
      <c r="AK622" s="99"/>
    </row>
    <row r="623" spans="1:37" ht="24.9" customHeight="1" x14ac:dyDescent="0.25">
      <c r="A623" s="107"/>
      <c r="B623" s="107"/>
      <c r="C623" s="107"/>
      <c r="D623" s="107"/>
      <c r="E623" s="107"/>
      <c r="F623" s="107"/>
      <c r="G623" s="107"/>
      <c r="H623" s="107"/>
      <c r="I623" s="107"/>
      <c r="J623" s="107"/>
      <c r="K623" s="107"/>
      <c r="L623" s="107"/>
      <c r="M623" s="107"/>
      <c r="N623" s="107"/>
      <c r="O623" s="107"/>
      <c r="P623" s="107"/>
      <c r="Q623" s="100"/>
      <c r="R623" s="107"/>
      <c r="S623" s="107"/>
      <c r="T623" s="107"/>
      <c r="U623" s="107"/>
      <c r="V623" s="107"/>
      <c r="W623" s="107"/>
      <c r="X623" s="107"/>
      <c r="Y623" s="107"/>
      <c r="Z623" s="107"/>
      <c r="AA623" s="107"/>
      <c r="AB623" s="107"/>
      <c r="AC623" s="107"/>
      <c r="AD623" s="101"/>
      <c r="AE623" s="101"/>
    </row>
    <row r="624" spans="1:37" ht="24.9" customHeight="1" x14ac:dyDescent="0.25">
      <c r="A624" s="107"/>
      <c r="B624" s="107"/>
      <c r="C624" s="107"/>
      <c r="D624" s="107"/>
      <c r="E624" s="107"/>
      <c r="F624" s="107"/>
      <c r="G624" s="107"/>
      <c r="H624" s="107"/>
      <c r="I624" s="107"/>
      <c r="J624" s="107"/>
      <c r="K624" s="107"/>
      <c r="L624" s="107"/>
      <c r="M624" s="107"/>
      <c r="N624" s="107"/>
      <c r="O624" s="107"/>
      <c r="P624" s="107"/>
      <c r="Q624" s="100"/>
      <c r="R624" s="107"/>
      <c r="S624" s="107"/>
      <c r="T624" s="107"/>
      <c r="U624" s="107"/>
      <c r="V624" s="107"/>
      <c r="W624" s="107"/>
      <c r="X624" s="107"/>
      <c r="Y624" s="107"/>
      <c r="Z624" s="107"/>
      <c r="AA624" s="107"/>
      <c r="AB624" s="107"/>
      <c r="AC624" s="107"/>
      <c r="AD624" s="101"/>
      <c r="AE624" s="101"/>
    </row>
    <row r="625" spans="1:37" ht="24.9" customHeight="1" x14ac:dyDescent="0.25">
      <c r="A625" s="390" t="s">
        <v>571</v>
      </c>
      <c r="B625" s="390"/>
      <c r="C625" s="390"/>
      <c r="D625" s="390"/>
      <c r="E625" s="390"/>
      <c r="F625" s="390"/>
      <c r="G625" s="390"/>
      <c r="H625" s="390"/>
      <c r="I625" s="390"/>
      <c r="J625" s="390"/>
      <c r="K625" s="390"/>
      <c r="L625" s="390"/>
      <c r="M625" s="390"/>
      <c r="N625" s="390"/>
      <c r="O625" s="390"/>
      <c r="P625" s="390"/>
      <c r="Q625" s="390"/>
      <c r="R625" s="390"/>
      <c r="S625" s="390"/>
      <c r="T625" s="390"/>
      <c r="U625" s="390"/>
      <c r="V625" s="390"/>
      <c r="W625" s="390"/>
      <c r="X625" s="390"/>
      <c r="Y625" s="390"/>
      <c r="Z625" s="390"/>
      <c r="AA625" s="390"/>
      <c r="AB625" s="390"/>
      <c r="AC625" s="390"/>
      <c r="AD625" s="88"/>
      <c r="AE625" s="88"/>
    </row>
    <row r="626" spans="1:37" ht="24.9" customHeight="1" x14ac:dyDescent="0.25">
      <c r="A626" s="109"/>
      <c r="B626" s="110"/>
      <c r="C626" s="110"/>
      <c r="D626" s="110"/>
      <c r="E626" s="110"/>
      <c r="F626" s="110"/>
      <c r="G626" s="110"/>
      <c r="H626" s="110"/>
      <c r="I626" s="110"/>
      <c r="J626" s="110"/>
      <c r="K626" s="110"/>
      <c r="L626" s="110"/>
      <c r="M626" s="110"/>
      <c r="N626" s="110"/>
      <c r="O626" s="110"/>
      <c r="P626" s="110"/>
      <c r="Q626" s="111"/>
      <c r="R626" s="110"/>
      <c r="S626" s="110"/>
      <c r="T626" s="110"/>
      <c r="U626" s="110"/>
      <c r="V626" s="110"/>
      <c r="W626" s="110"/>
      <c r="X626" s="110"/>
      <c r="Y626" s="110"/>
      <c r="Z626" s="110"/>
      <c r="AA626" s="110"/>
      <c r="AB626" s="110"/>
      <c r="AC626" s="110"/>
      <c r="AD626" s="89"/>
      <c r="AE626" s="89"/>
    </row>
    <row r="627" spans="1:37" ht="24.9" customHeight="1" x14ac:dyDescent="0.25">
      <c r="A627" s="73"/>
      <c r="B627" s="73"/>
      <c r="C627" s="73"/>
      <c r="D627" s="73"/>
      <c r="E627" s="73"/>
      <c r="F627" s="73"/>
      <c r="G627" s="73"/>
      <c r="H627" s="73"/>
      <c r="I627" s="73"/>
      <c r="J627" s="73"/>
      <c r="K627" s="73"/>
      <c r="L627" s="73"/>
      <c r="M627" s="73"/>
      <c r="N627" s="73"/>
      <c r="O627" s="73"/>
      <c r="P627" s="73"/>
      <c r="Q627" s="100"/>
      <c r="R627" s="73"/>
      <c r="S627" s="73"/>
      <c r="T627" s="73"/>
      <c r="U627" s="73"/>
      <c r="V627" s="73"/>
      <c r="W627" s="73"/>
      <c r="X627" s="73"/>
      <c r="Y627" s="73"/>
      <c r="Z627" s="73"/>
      <c r="AA627" s="73"/>
      <c r="AB627" s="73"/>
      <c r="AC627" s="73"/>
      <c r="AD627" s="101"/>
      <c r="AE627" s="101"/>
    </row>
    <row r="628" spans="1:37" ht="24.9" customHeight="1" x14ac:dyDescent="0.25">
      <c r="A628" s="387" t="s">
        <v>163</v>
      </c>
      <c r="B628" s="387"/>
      <c r="C628" s="387"/>
      <c r="D628" s="387"/>
      <c r="E628" s="387"/>
      <c r="F628" s="387"/>
      <c r="G628" s="387"/>
      <c r="H628" s="387"/>
      <c r="I628" s="387"/>
      <c r="J628" s="387"/>
      <c r="K628" s="387"/>
      <c r="L628" s="387"/>
      <c r="M628" s="387"/>
      <c r="N628" s="387"/>
      <c r="O628" s="387"/>
      <c r="P628" s="387"/>
      <c r="Q628" s="387"/>
      <c r="R628" s="387"/>
      <c r="S628" s="387"/>
      <c r="T628" s="387"/>
      <c r="U628" s="387"/>
      <c r="V628" s="387"/>
      <c r="W628" s="387"/>
      <c r="X628" s="387"/>
      <c r="Y628" s="387"/>
      <c r="Z628" s="387"/>
      <c r="AA628" s="387"/>
      <c r="AB628" s="387"/>
      <c r="AC628" s="387"/>
      <c r="AD628" s="66" t="s">
        <v>187</v>
      </c>
      <c r="AE628" s="306" t="s">
        <v>7</v>
      </c>
      <c r="AF628" s="92" t="s">
        <v>1666</v>
      </c>
      <c r="AG628" s="92" t="s">
        <v>1667</v>
      </c>
      <c r="AH628" s="92" t="s">
        <v>1668</v>
      </c>
      <c r="AI628" s="93" t="s">
        <v>1669</v>
      </c>
      <c r="AJ628" s="92"/>
      <c r="AK628" s="93" t="s">
        <v>1670</v>
      </c>
    </row>
    <row r="629" spans="1:37" ht="24.9" customHeight="1" x14ac:dyDescent="0.25">
      <c r="A629" s="356" t="s">
        <v>190</v>
      </c>
      <c r="B629" s="356"/>
      <c r="C629" s="356"/>
      <c r="D629" s="356"/>
      <c r="E629" s="356"/>
      <c r="F629" s="356"/>
      <c r="G629" s="356"/>
      <c r="H629" s="356"/>
      <c r="I629" s="356"/>
      <c r="J629" s="356"/>
      <c r="K629" s="356"/>
      <c r="L629" s="356"/>
      <c r="M629" s="356"/>
      <c r="N629" s="356"/>
      <c r="O629" s="356"/>
      <c r="P629" s="356"/>
      <c r="Q629" s="356"/>
      <c r="R629" s="356"/>
      <c r="S629" s="356"/>
      <c r="T629" s="356"/>
      <c r="U629" s="356"/>
      <c r="V629" s="356"/>
      <c r="W629" s="356"/>
      <c r="X629" s="356"/>
      <c r="Y629" s="356"/>
      <c r="Z629" s="356"/>
      <c r="AA629" s="356"/>
      <c r="AB629" s="356"/>
      <c r="AC629" s="356"/>
      <c r="AD629" s="310">
        <f>'Art. 121'!AF605</f>
        <v>2</v>
      </c>
      <c r="AE629" s="94">
        <f t="shared" ref="AE629:AE644" si="121">IF(AG629=1,AK629,AG629)</f>
        <v>0.32467532467532467</v>
      </c>
      <c r="AF629">
        <f t="shared" ref="AF629:AF644" si="122">AD629/2</f>
        <v>1</v>
      </c>
      <c r="AG629" s="92">
        <f t="shared" ref="AG629:AG644" si="123">IF(AND(AF629&gt;=0,AF629&lt;=1),1,"No aplica")</f>
        <v>1</v>
      </c>
      <c r="AH629" s="95">
        <f t="shared" ref="AH629:AH644" si="124">AD629/(AG629*2)</f>
        <v>1</v>
      </c>
      <c r="AI629" s="96">
        <f t="shared" ref="AI629:AI644" si="125">IF(AG629=1,AG629/$AG$32,"No aplica")</f>
        <v>0.14285714285714285</v>
      </c>
      <c r="AJ629" s="96">
        <f t="shared" ref="AJ629:AJ644" si="126">AF629*AI629</f>
        <v>0.14285714285714285</v>
      </c>
      <c r="AK629" s="96">
        <f t="shared" ref="AK629:AK644" si="127">AJ629*$AE$23</f>
        <v>0.32467532467532467</v>
      </c>
    </row>
    <row r="630" spans="1:37" ht="24.9" customHeight="1" x14ac:dyDescent="0.25">
      <c r="A630" s="356" t="s">
        <v>191</v>
      </c>
      <c r="B630" s="356"/>
      <c r="C630" s="356"/>
      <c r="D630" s="356"/>
      <c r="E630" s="356"/>
      <c r="F630" s="356"/>
      <c r="G630" s="356"/>
      <c r="H630" s="356"/>
      <c r="I630" s="356"/>
      <c r="J630" s="356"/>
      <c r="K630" s="356"/>
      <c r="L630" s="356"/>
      <c r="M630" s="356"/>
      <c r="N630" s="356"/>
      <c r="O630" s="356"/>
      <c r="P630" s="356"/>
      <c r="Q630" s="356"/>
      <c r="R630" s="356"/>
      <c r="S630" s="356"/>
      <c r="T630" s="356"/>
      <c r="U630" s="356"/>
      <c r="V630" s="356"/>
      <c r="W630" s="356"/>
      <c r="X630" s="356"/>
      <c r="Y630" s="356"/>
      <c r="Z630" s="356"/>
      <c r="AA630" s="356"/>
      <c r="AB630" s="356"/>
      <c r="AC630" s="356"/>
      <c r="AD630" s="310">
        <f>'Art. 121'!AF606</f>
        <v>2</v>
      </c>
      <c r="AE630" s="94">
        <f t="shared" si="121"/>
        <v>0.32467532467532467</v>
      </c>
      <c r="AF630">
        <f t="shared" si="122"/>
        <v>1</v>
      </c>
      <c r="AG630" s="92">
        <f t="shared" si="123"/>
        <v>1</v>
      </c>
      <c r="AH630" s="95">
        <f t="shared" si="124"/>
        <v>1</v>
      </c>
      <c r="AI630" s="96">
        <f t="shared" si="125"/>
        <v>0.14285714285714285</v>
      </c>
      <c r="AJ630" s="96">
        <f t="shared" si="126"/>
        <v>0.14285714285714285</v>
      </c>
      <c r="AK630" s="96">
        <f t="shared" si="127"/>
        <v>0.32467532467532467</v>
      </c>
    </row>
    <row r="631" spans="1:37" ht="24.9" customHeight="1" x14ac:dyDescent="0.25">
      <c r="A631" s="356" t="s">
        <v>572</v>
      </c>
      <c r="B631" s="356"/>
      <c r="C631" s="356"/>
      <c r="D631" s="356"/>
      <c r="E631" s="356"/>
      <c r="F631" s="356"/>
      <c r="G631" s="356"/>
      <c r="H631" s="356"/>
      <c r="I631" s="356"/>
      <c r="J631" s="356"/>
      <c r="K631" s="356"/>
      <c r="L631" s="356"/>
      <c r="M631" s="356"/>
      <c r="N631" s="356"/>
      <c r="O631" s="356"/>
      <c r="P631" s="356"/>
      <c r="Q631" s="356"/>
      <c r="R631" s="356"/>
      <c r="S631" s="356"/>
      <c r="T631" s="356"/>
      <c r="U631" s="356"/>
      <c r="V631" s="356"/>
      <c r="W631" s="356"/>
      <c r="X631" s="356"/>
      <c r="Y631" s="356"/>
      <c r="Z631" s="356"/>
      <c r="AA631" s="356"/>
      <c r="AB631" s="356"/>
      <c r="AC631" s="356"/>
      <c r="AD631" s="310">
        <f>'Art. 121'!AF607</f>
        <v>2</v>
      </c>
      <c r="AE631" s="94">
        <f t="shared" si="121"/>
        <v>0.32467532467532467</v>
      </c>
      <c r="AF631">
        <f t="shared" si="122"/>
        <v>1</v>
      </c>
      <c r="AG631" s="92">
        <f t="shared" si="123"/>
        <v>1</v>
      </c>
      <c r="AH631" s="95">
        <f t="shared" si="124"/>
        <v>1</v>
      </c>
      <c r="AI631" s="96">
        <f t="shared" si="125"/>
        <v>0.14285714285714285</v>
      </c>
      <c r="AJ631" s="96">
        <f t="shared" si="126"/>
        <v>0.14285714285714285</v>
      </c>
      <c r="AK631" s="96">
        <f t="shared" si="127"/>
        <v>0.32467532467532467</v>
      </c>
    </row>
    <row r="632" spans="1:37" ht="24.9" customHeight="1" x14ac:dyDescent="0.25">
      <c r="A632" s="356" t="s">
        <v>406</v>
      </c>
      <c r="B632" s="356"/>
      <c r="C632" s="356"/>
      <c r="D632" s="356"/>
      <c r="E632" s="356"/>
      <c r="F632" s="356"/>
      <c r="G632" s="356"/>
      <c r="H632" s="356"/>
      <c r="I632" s="356"/>
      <c r="J632" s="356"/>
      <c r="K632" s="356"/>
      <c r="L632" s="356"/>
      <c r="M632" s="356"/>
      <c r="N632" s="356"/>
      <c r="O632" s="356"/>
      <c r="P632" s="356"/>
      <c r="Q632" s="356"/>
      <c r="R632" s="356"/>
      <c r="S632" s="356"/>
      <c r="T632" s="356"/>
      <c r="U632" s="356"/>
      <c r="V632" s="356"/>
      <c r="W632" s="356"/>
      <c r="X632" s="356"/>
      <c r="Y632" s="356"/>
      <c r="Z632" s="356"/>
      <c r="AA632" s="356"/>
      <c r="AB632" s="356"/>
      <c r="AC632" s="356"/>
      <c r="AD632" s="310">
        <f>'Art. 121'!AF608</f>
        <v>2</v>
      </c>
      <c r="AE632" s="94">
        <f t="shared" si="121"/>
        <v>0.32467532467532467</v>
      </c>
      <c r="AF632">
        <f t="shared" si="122"/>
        <v>1</v>
      </c>
      <c r="AG632" s="92">
        <f t="shared" si="123"/>
        <v>1</v>
      </c>
      <c r="AH632" s="95">
        <f t="shared" si="124"/>
        <v>1</v>
      </c>
      <c r="AI632" s="96">
        <f t="shared" si="125"/>
        <v>0.14285714285714285</v>
      </c>
      <c r="AJ632" s="96">
        <f t="shared" si="126"/>
        <v>0.14285714285714285</v>
      </c>
      <c r="AK632" s="96">
        <f t="shared" si="127"/>
        <v>0.32467532467532467</v>
      </c>
    </row>
    <row r="633" spans="1:37" ht="24.9" customHeight="1" x14ac:dyDescent="0.25">
      <c r="A633" s="356" t="s">
        <v>478</v>
      </c>
      <c r="B633" s="356"/>
      <c r="C633" s="356"/>
      <c r="D633" s="356"/>
      <c r="E633" s="356"/>
      <c r="F633" s="356"/>
      <c r="G633" s="356"/>
      <c r="H633" s="356"/>
      <c r="I633" s="356"/>
      <c r="J633" s="356"/>
      <c r="K633" s="356"/>
      <c r="L633" s="356"/>
      <c r="M633" s="356"/>
      <c r="N633" s="356"/>
      <c r="O633" s="356"/>
      <c r="P633" s="356"/>
      <c r="Q633" s="356"/>
      <c r="R633" s="356"/>
      <c r="S633" s="356"/>
      <c r="T633" s="356"/>
      <c r="U633" s="356"/>
      <c r="V633" s="356"/>
      <c r="W633" s="356"/>
      <c r="X633" s="356"/>
      <c r="Y633" s="356"/>
      <c r="Z633" s="356"/>
      <c r="AA633" s="356"/>
      <c r="AB633" s="356"/>
      <c r="AC633" s="356"/>
      <c r="AD633" s="310">
        <f>'Art. 121'!AF609</f>
        <v>2</v>
      </c>
      <c r="AE633" s="94">
        <f t="shared" si="121"/>
        <v>0.32467532467532467</v>
      </c>
      <c r="AF633">
        <f t="shared" si="122"/>
        <v>1</v>
      </c>
      <c r="AG633" s="92">
        <f t="shared" si="123"/>
        <v>1</v>
      </c>
      <c r="AH633" s="95">
        <f t="shared" si="124"/>
        <v>1</v>
      </c>
      <c r="AI633" s="96">
        <f t="shared" si="125"/>
        <v>0.14285714285714285</v>
      </c>
      <c r="AJ633" s="96">
        <f t="shared" si="126"/>
        <v>0.14285714285714285</v>
      </c>
      <c r="AK633" s="96">
        <f t="shared" si="127"/>
        <v>0.32467532467532467</v>
      </c>
    </row>
    <row r="634" spans="1:37" ht="24.9" customHeight="1" x14ac:dyDescent="0.25">
      <c r="A634" s="356" t="s">
        <v>573</v>
      </c>
      <c r="B634" s="356"/>
      <c r="C634" s="356"/>
      <c r="D634" s="356"/>
      <c r="E634" s="356"/>
      <c r="F634" s="356"/>
      <c r="G634" s="356"/>
      <c r="H634" s="356"/>
      <c r="I634" s="356"/>
      <c r="J634" s="356"/>
      <c r="K634" s="356"/>
      <c r="L634" s="356"/>
      <c r="M634" s="356"/>
      <c r="N634" s="356"/>
      <c r="O634" s="356"/>
      <c r="P634" s="356"/>
      <c r="Q634" s="356"/>
      <c r="R634" s="356"/>
      <c r="S634" s="356"/>
      <c r="T634" s="356"/>
      <c r="U634" s="356"/>
      <c r="V634" s="356"/>
      <c r="W634" s="356"/>
      <c r="X634" s="356"/>
      <c r="Y634" s="356"/>
      <c r="Z634" s="356"/>
      <c r="AA634" s="356"/>
      <c r="AB634" s="356"/>
      <c r="AC634" s="356"/>
      <c r="AD634" s="310">
        <f>'Art. 121'!AF610</f>
        <v>2</v>
      </c>
      <c r="AE634" s="94">
        <f t="shared" si="121"/>
        <v>0.32467532467532467</v>
      </c>
      <c r="AF634">
        <f t="shared" si="122"/>
        <v>1</v>
      </c>
      <c r="AG634" s="92">
        <f t="shared" si="123"/>
        <v>1</v>
      </c>
      <c r="AH634" s="95">
        <f t="shared" si="124"/>
        <v>1</v>
      </c>
      <c r="AI634" s="96">
        <f t="shared" si="125"/>
        <v>0.14285714285714285</v>
      </c>
      <c r="AJ634" s="96">
        <f t="shared" si="126"/>
        <v>0.14285714285714285</v>
      </c>
      <c r="AK634" s="96">
        <f t="shared" si="127"/>
        <v>0.32467532467532467</v>
      </c>
    </row>
    <row r="635" spans="1:37" ht="24.9" customHeight="1" x14ac:dyDescent="0.25">
      <c r="A635" s="356" t="s">
        <v>574</v>
      </c>
      <c r="B635" s="356"/>
      <c r="C635" s="356"/>
      <c r="D635" s="356"/>
      <c r="E635" s="356"/>
      <c r="F635" s="356"/>
      <c r="G635" s="356"/>
      <c r="H635" s="356"/>
      <c r="I635" s="356"/>
      <c r="J635" s="356"/>
      <c r="K635" s="356"/>
      <c r="L635" s="356"/>
      <c r="M635" s="356"/>
      <c r="N635" s="356"/>
      <c r="O635" s="356"/>
      <c r="P635" s="356"/>
      <c r="Q635" s="356"/>
      <c r="R635" s="356"/>
      <c r="S635" s="356"/>
      <c r="T635" s="356"/>
      <c r="U635" s="356"/>
      <c r="V635" s="356"/>
      <c r="W635" s="356"/>
      <c r="X635" s="356"/>
      <c r="Y635" s="356"/>
      <c r="Z635" s="356"/>
      <c r="AA635" s="356"/>
      <c r="AB635" s="356"/>
      <c r="AC635" s="356"/>
      <c r="AD635" s="310">
        <f>'Art. 121'!AF611</f>
        <v>2</v>
      </c>
      <c r="AE635" s="94">
        <f t="shared" si="121"/>
        <v>0.32467532467532467</v>
      </c>
      <c r="AF635">
        <f t="shared" si="122"/>
        <v>1</v>
      </c>
      <c r="AG635" s="92">
        <f t="shared" si="123"/>
        <v>1</v>
      </c>
      <c r="AH635" s="95">
        <f t="shared" si="124"/>
        <v>1</v>
      </c>
      <c r="AI635" s="96">
        <f t="shared" si="125"/>
        <v>0.14285714285714285</v>
      </c>
      <c r="AJ635" s="96">
        <f t="shared" si="126"/>
        <v>0.14285714285714285</v>
      </c>
      <c r="AK635" s="96">
        <f t="shared" si="127"/>
        <v>0.32467532467532467</v>
      </c>
    </row>
    <row r="636" spans="1:37" ht="24.9" customHeight="1" x14ac:dyDescent="0.25">
      <c r="A636" s="356" t="s">
        <v>575</v>
      </c>
      <c r="B636" s="356"/>
      <c r="C636" s="356"/>
      <c r="D636" s="356"/>
      <c r="E636" s="356"/>
      <c r="F636" s="356"/>
      <c r="G636" s="356"/>
      <c r="H636" s="356"/>
      <c r="I636" s="356"/>
      <c r="J636" s="356"/>
      <c r="K636" s="356"/>
      <c r="L636" s="356"/>
      <c r="M636" s="356"/>
      <c r="N636" s="356"/>
      <c r="O636" s="356"/>
      <c r="P636" s="356"/>
      <c r="Q636" s="356"/>
      <c r="R636" s="356"/>
      <c r="S636" s="356"/>
      <c r="T636" s="356"/>
      <c r="U636" s="356"/>
      <c r="V636" s="356"/>
      <c r="W636" s="356"/>
      <c r="X636" s="356"/>
      <c r="Y636" s="356"/>
      <c r="Z636" s="356"/>
      <c r="AA636" s="356"/>
      <c r="AB636" s="356"/>
      <c r="AC636" s="356"/>
      <c r="AD636" s="310">
        <f>'Art. 121'!AF612</f>
        <v>2</v>
      </c>
      <c r="AE636" s="94">
        <f t="shared" si="121"/>
        <v>0.32467532467532467</v>
      </c>
      <c r="AF636">
        <f t="shared" si="122"/>
        <v>1</v>
      </c>
      <c r="AG636" s="92">
        <f t="shared" si="123"/>
        <v>1</v>
      </c>
      <c r="AH636" s="95">
        <f t="shared" si="124"/>
        <v>1</v>
      </c>
      <c r="AI636" s="96">
        <f t="shared" si="125"/>
        <v>0.14285714285714285</v>
      </c>
      <c r="AJ636" s="96">
        <f t="shared" si="126"/>
        <v>0.14285714285714285</v>
      </c>
      <c r="AK636" s="96">
        <f t="shared" si="127"/>
        <v>0.32467532467532467</v>
      </c>
    </row>
    <row r="637" spans="1:37" ht="24.9" customHeight="1" x14ac:dyDescent="0.25">
      <c r="A637" s="356" t="s">
        <v>576</v>
      </c>
      <c r="B637" s="356"/>
      <c r="C637" s="356"/>
      <c r="D637" s="356"/>
      <c r="E637" s="356"/>
      <c r="F637" s="356"/>
      <c r="G637" s="356"/>
      <c r="H637" s="356"/>
      <c r="I637" s="356"/>
      <c r="J637" s="356"/>
      <c r="K637" s="356"/>
      <c r="L637" s="356"/>
      <c r="M637" s="356"/>
      <c r="N637" s="356"/>
      <c r="O637" s="356"/>
      <c r="P637" s="356"/>
      <c r="Q637" s="356"/>
      <c r="R637" s="356"/>
      <c r="S637" s="356"/>
      <c r="T637" s="356"/>
      <c r="U637" s="356"/>
      <c r="V637" s="356"/>
      <c r="W637" s="356"/>
      <c r="X637" s="356"/>
      <c r="Y637" s="356"/>
      <c r="Z637" s="356"/>
      <c r="AA637" s="356"/>
      <c r="AB637" s="356"/>
      <c r="AC637" s="356"/>
      <c r="AD637" s="310">
        <f>'Art. 121'!AF613</f>
        <v>2</v>
      </c>
      <c r="AE637" s="94">
        <f t="shared" si="121"/>
        <v>0.32467532467532467</v>
      </c>
      <c r="AF637">
        <f t="shared" si="122"/>
        <v>1</v>
      </c>
      <c r="AG637" s="92">
        <f t="shared" si="123"/>
        <v>1</v>
      </c>
      <c r="AH637" s="95">
        <f t="shared" si="124"/>
        <v>1</v>
      </c>
      <c r="AI637" s="96">
        <f t="shared" si="125"/>
        <v>0.14285714285714285</v>
      </c>
      <c r="AJ637" s="96">
        <f t="shared" si="126"/>
        <v>0.14285714285714285</v>
      </c>
      <c r="AK637" s="96">
        <f t="shared" si="127"/>
        <v>0.32467532467532467</v>
      </c>
    </row>
    <row r="638" spans="1:37" ht="24.9" customHeight="1" x14ac:dyDescent="0.25">
      <c r="A638" s="356" t="s">
        <v>577</v>
      </c>
      <c r="B638" s="356"/>
      <c r="C638" s="356"/>
      <c r="D638" s="356"/>
      <c r="E638" s="356"/>
      <c r="F638" s="356"/>
      <c r="G638" s="356"/>
      <c r="H638" s="356"/>
      <c r="I638" s="356"/>
      <c r="J638" s="356"/>
      <c r="K638" s="356"/>
      <c r="L638" s="356"/>
      <c r="M638" s="356"/>
      <c r="N638" s="356"/>
      <c r="O638" s="356"/>
      <c r="P638" s="356"/>
      <c r="Q638" s="356"/>
      <c r="R638" s="356"/>
      <c r="S638" s="356"/>
      <c r="T638" s="356"/>
      <c r="U638" s="356"/>
      <c r="V638" s="356"/>
      <c r="W638" s="356"/>
      <c r="X638" s="356"/>
      <c r="Y638" s="356"/>
      <c r="Z638" s="356"/>
      <c r="AA638" s="356"/>
      <c r="AB638" s="356"/>
      <c r="AC638" s="356"/>
      <c r="AD638" s="310">
        <f>'Art. 121'!AF614</f>
        <v>2</v>
      </c>
      <c r="AE638" s="94">
        <f t="shared" si="121"/>
        <v>0.32467532467532467</v>
      </c>
      <c r="AF638">
        <f t="shared" si="122"/>
        <v>1</v>
      </c>
      <c r="AG638" s="92">
        <f t="shared" si="123"/>
        <v>1</v>
      </c>
      <c r="AH638" s="95">
        <f t="shared" si="124"/>
        <v>1</v>
      </c>
      <c r="AI638" s="96">
        <f t="shared" si="125"/>
        <v>0.14285714285714285</v>
      </c>
      <c r="AJ638" s="96">
        <f t="shared" si="126"/>
        <v>0.14285714285714285</v>
      </c>
      <c r="AK638" s="96">
        <f t="shared" si="127"/>
        <v>0.32467532467532467</v>
      </c>
    </row>
    <row r="639" spans="1:37" ht="24.9" customHeight="1" x14ac:dyDescent="0.25">
      <c r="A639" s="356" t="s">
        <v>578</v>
      </c>
      <c r="B639" s="356"/>
      <c r="C639" s="356"/>
      <c r="D639" s="356"/>
      <c r="E639" s="356"/>
      <c r="F639" s="356"/>
      <c r="G639" s="356"/>
      <c r="H639" s="356"/>
      <c r="I639" s="356"/>
      <c r="J639" s="356"/>
      <c r="K639" s="356"/>
      <c r="L639" s="356"/>
      <c r="M639" s="356"/>
      <c r="N639" s="356"/>
      <c r="O639" s="356"/>
      <c r="P639" s="356"/>
      <c r="Q639" s="356"/>
      <c r="R639" s="356"/>
      <c r="S639" s="356"/>
      <c r="T639" s="356"/>
      <c r="U639" s="356"/>
      <c r="V639" s="356"/>
      <c r="W639" s="356"/>
      <c r="X639" s="356"/>
      <c r="Y639" s="356"/>
      <c r="Z639" s="356"/>
      <c r="AA639" s="356"/>
      <c r="AB639" s="356"/>
      <c r="AC639" s="356"/>
      <c r="AD639" s="310">
        <f>'Art. 121'!AF615</f>
        <v>2</v>
      </c>
      <c r="AE639" s="94">
        <f t="shared" si="121"/>
        <v>0.32467532467532467</v>
      </c>
      <c r="AF639">
        <f t="shared" si="122"/>
        <v>1</v>
      </c>
      <c r="AG639" s="92">
        <f t="shared" si="123"/>
        <v>1</v>
      </c>
      <c r="AH639" s="95">
        <f t="shared" si="124"/>
        <v>1</v>
      </c>
      <c r="AI639" s="96">
        <f t="shared" si="125"/>
        <v>0.14285714285714285</v>
      </c>
      <c r="AJ639" s="96">
        <f t="shared" si="126"/>
        <v>0.14285714285714285</v>
      </c>
      <c r="AK639" s="96">
        <f t="shared" si="127"/>
        <v>0.32467532467532467</v>
      </c>
    </row>
    <row r="640" spans="1:37" ht="24.9" customHeight="1" x14ac:dyDescent="0.25">
      <c r="A640" s="356" t="s">
        <v>579</v>
      </c>
      <c r="B640" s="356"/>
      <c r="C640" s="356"/>
      <c r="D640" s="356"/>
      <c r="E640" s="356"/>
      <c r="F640" s="356"/>
      <c r="G640" s="356"/>
      <c r="H640" s="356"/>
      <c r="I640" s="356"/>
      <c r="J640" s="356"/>
      <c r="K640" s="356"/>
      <c r="L640" s="356"/>
      <c r="M640" s="356"/>
      <c r="N640" s="356"/>
      <c r="O640" s="356"/>
      <c r="P640" s="356"/>
      <c r="Q640" s="356"/>
      <c r="R640" s="356"/>
      <c r="S640" s="356"/>
      <c r="T640" s="356"/>
      <c r="U640" s="356"/>
      <c r="V640" s="356"/>
      <c r="W640" s="356"/>
      <c r="X640" s="356"/>
      <c r="Y640" s="356"/>
      <c r="Z640" s="356"/>
      <c r="AA640" s="356"/>
      <c r="AB640" s="356"/>
      <c r="AC640" s="356"/>
      <c r="AD640" s="310">
        <f>'Art. 121'!AF616</f>
        <v>2</v>
      </c>
      <c r="AE640" s="94">
        <f t="shared" si="121"/>
        <v>0.32467532467532467</v>
      </c>
      <c r="AF640">
        <f t="shared" si="122"/>
        <v>1</v>
      </c>
      <c r="AG640" s="92">
        <f t="shared" si="123"/>
        <v>1</v>
      </c>
      <c r="AH640" s="95">
        <f t="shared" si="124"/>
        <v>1</v>
      </c>
      <c r="AI640" s="96">
        <f t="shared" si="125"/>
        <v>0.14285714285714285</v>
      </c>
      <c r="AJ640" s="96">
        <f t="shared" si="126"/>
        <v>0.14285714285714285</v>
      </c>
      <c r="AK640" s="96">
        <f t="shared" si="127"/>
        <v>0.32467532467532467</v>
      </c>
    </row>
    <row r="641" spans="1:37" ht="24.9" customHeight="1" x14ac:dyDescent="0.25">
      <c r="A641" s="356" t="s">
        <v>580</v>
      </c>
      <c r="B641" s="356"/>
      <c r="C641" s="356"/>
      <c r="D641" s="356"/>
      <c r="E641" s="356"/>
      <c r="F641" s="356"/>
      <c r="G641" s="356"/>
      <c r="H641" s="356"/>
      <c r="I641" s="356"/>
      <c r="J641" s="356"/>
      <c r="K641" s="356"/>
      <c r="L641" s="356"/>
      <c r="M641" s="356"/>
      <c r="N641" s="356"/>
      <c r="O641" s="356"/>
      <c r="P641" s="356"/>
      <c r="Q641" s="356"/>
      <c r="R641" s="356"/>
      <c r="S641" s="356"/>
      <c r="T641" s="356"/>
      <c r="U641" s="356"/>
      <c r="V641" s="356"/>
      <c r="W641" s="356"/>
      <c r="X641" s="356"/>
      <c r="Y641" s="356"/>
      <c r="Z641" s="356"/>
      <c r="AA641" s="356"/>
      <c r="AB641" s="356"/>
      <c r="AC641" s="356"/>
      <c r="AD641" s="310">
        <f>'Art. 121'!AF617</f>
        <v>2</v>
      </c>
      <c r="AE641" s="94">
        <f t="shared" si="121"/>
        <v>0.32467532467532467</v>
      </c>
      <c r="AF641">
        <f t="shared" si="122"/>
        <v>1</v>
      </c>
      <c r="AG641" s="92">
        <f t="shared" si="123"/>
        <v>1</v>
      </c>
      <c r="AH641" s="95">
        <f t="shared" si="124"/>
        <v>1</v>
      </c>
      <c r="AI641" s="96">
        <f t="shared" si="125"/>
        <v>0.14285714285714285</v>
      </c>
      <c r="AJ641" s="96">
        <f t="shared" si="126"/>
        <v>0.14285714285714285</v>
      </c>
      <c r="AK641" s="96">
        <f t="shared" si="127"/>
        <v>0.32467532467532467</v>
      </c>
    </row>
    <row r="642" spans="1:37" ht="24.9" customHeight="1" x14ac:dyDescent="0.25">
      <c r="A642" s="356" t="s">
        <v>581</v>
      </c>
      <c r="B642" s="356"/>
      <c r="C642" s="356"/>
      <c r="D642" s="356"/>
      <c r="E642" s="356"/>
      <c r="F642" s="356"/>
      <c r="G642" s="356"/>
      <c r="H642" s="356"/>
      <c r="I642" s="356"/>
      <c r="J642" s="356"/>
      <c r="K642" s="356"/>
      <c r="L642" s="356"/>
      <c r="M642" s="356"/>
      <c r="N642" s="356"/>
      <c r="O642" s="356"/>
      <c r="P642" s="356"/>
      <c r="Q642" s="356"/>
      <c r="R642" s="356"/>
      <c r="S642" s="356"/>
      <c r="T642" s="356"/>
      <c r="U642" s="356"/>
      <c r="V642" s="356"/>
      <c r="W642" s="356"/>
      <c r="X642" s="356"/>
      <c r="Y642" s="356"/>
      <c r="Z642" s="356"/>
      <c r="AA642" s="356"/>
      <c r="AB642" s="356"/>
      <c r="AC642" s="356"/>
      <c r="AD642" s="310">
        <f>'Art. 121'!AF618</f>
        <v>2</v>
      </c>
      <c r="AE642" s="94">
        <f t="shared" si="121"/>
        <v>0.32467532467532467</v>
      </c>
      <c r="AF642">
        <f t="shared" si="122"/>
        <v>1</v>
      </c>
      <c r="AG642" s="92">
        <f t="shared" si="123"/>
        <v>1</v>
      </c>
      <c r="AH642" s="95">
        <f t="shared" si="124"/>
        <v>1</v>
      </c>
      <c r="AI642" s="96">
        <f t="shared" si="125"/>
        <v>0.14285714285714285</v>
      </c>
      <c r="AJ642" s="96">
        <f t="shared" si="126"/>
        <v>0.14285714285714285</v>
      </c>
      <c r="AK642" s="96">
        <f t="shared" si="127"/>
        <v>0.32467532467532467</v>
      </c>
    </row>
    <row r="643" spans="1:37" ht="24.9" customHeight="1" x14ac:dyDescent="0.25">
      <c r="A643" s="356" t="s">
        <v>582</v>
      </c>
      <c r="B643" s="356"/>
      <c r="C643" s="356"/>
      <c r="D643" s="356"/>
      <c r="E643" s="356"/>
      <c r="F643" s="356"/>
      <c r="G643" s="356"/>
      <c r="H643" s="356"/>
      <c r="I643" s="356"/>
      <c r="J643" s="356"/>
      <c r="K643" s="356"/>
      <c r="L643" s="356"/>
      <c r="M643" s="356"/>
      <c r="N643" s="356"/>
      <c r="O643" s="356"/>
      <c r="P643" s="356"/>
      <c r="Q643" s="356"/>
      <c r="R643" s="356"/>
      <c r="S643" s="356"/>
      <c r="T643" s="356"/>
      <c r="U643" s="356"/>
      <c r="V643" s="356"/>
      <c r="W643" s="356"/>
      <c r="X643" s="356"/>
      <c r="Y643" s="356"/>
      <c r="Z643" s="356"/>
      <c r="AA643" s="356"/>
      <c r="AB643" s="356"/>
      <c r="AC643" s="356"/>
      <c r="AD643" s="310">
        <f>'Art. 121'!AF619</f>
        <v>0</v>
      </c>
      <c r="AE643" s="94">
        <f t="shared" si="121"/>
        <v>0</v>
      </c>
      <c r="AF643">
        <f t="shared" si="122"/>
        <v>0</v>
      </c>
      <c r="AG643" s="92">
        <f t="shared" si="123"/>
        <v>1</v>
      </c>
      <c r="AH643" s="95">
        <f t="shared" si="124"/>
        <v>0</v>
      </c>
      <c r="AI643" s="96">
        <f t="shared" si="125"/>
        <v>0.14285714285714285</v>
      </c>
      <c r="AJ643" s="96">
        <f t="shared" si="126"/>
        <v>0</v>
      </c>
      <c r="AK643" s="96">
        <f t="shared" si="127"/>
        <v>0</v>
      </c>
    </row>
    <row r="644" spans="1:37" ht="24.9" customHeight="1" x14ac:dyDescent="0.25">
      <c r="A644" s="356" t="s">
        <v>583</v>
      </c>
      <c r="B644" s="356"/>
      <c r="C644" s="356"/>
      <c r="D644" s="356"/>
      <c r="E644" s="356"/>
      <c r="F644" s="356"/>
      <c r="G644" s="356"/>
      <c r="H644" s="356"/>
      <c r="I644" s="356"/>
      <c r="J644" s="356"/>
      <c r="K644" s="356"/>
      <c r="L644" s="356"/>
      <c r="M644" s="356"/>
      <c r="N644" s="356"/>
      <c r="O644" s="356"/>
      <c r="P644" s="356"/>
      <c r="Q644" s="356"/>
      <c r="R644" s="356"/>
      <c r="S644" s="356"/>
      <c r="T644" s="356"/>
      <c r="U644" s="356"/>
      <c r="V644" s="356"/>
      <c r="W644" s="356"/>
      <c r="X644" s="356"/>
      <c r="Y644" s="356"/>
      <c r="Z644" s="356"/>
      <c r="AA644" s="356"/>
      <c r="AB644" s="356"/>
      <c r="AC644" s="356"/>
      <c r="AD644" s="310">
        <f>'Art. 121'!AF620</f>
        <v>0</v>
      </c>
      <c r="AE644" s="94">
        <f t="shared" si="121"/>
        <v>0</v>
      </c>
      <c r="AF644">
        <f t="shared" si="122"/>
        <v>0</v>
      </c>
      <c r="AG644" s="92">
        <f t="shared" si="123"/>
        <v>1</v>
      </c>
      <c r="AH644" s="95">
        <f t="shared" si="124"/>
        <v>0</v>
      </c>
      <c r="AI644" s="96">
        <f t="shared" si="125"/>
        <v>0.14285714285714285</v>
      </c>
      <c r="AJ644" s="96">
        <f t="shared" si="126"/>
        <v>0</v>
      </c>
      <c r="AK644" s="96">
        <f t="shared" si="127"/>
        <v>0</v>
      </c>
    </row>
    <row r="645" spans="1:37" ht="24.9" customHeight="1" x14ac:dyDescent="0.25">
      <c r="A645" s="383" t="s">
        <v>1742</v>
      </c>
      <c r="B645" s="383"/>
      <c r="C645" s="383"/>
      <c r="D645" s="383"/>
      <c r="E645" s="383"/>
      <c r="F645" s="383"/>
      <c r="G645" s="383"/>
      <c r="H645" s="383"/>
      <c r="I645" s="383"/>
      <c r="J645" s="383"/>
      <c r="K645" s="383"/>
      <c r="L645" s="383"/>
      <c r="M645" s="383"/>
      <c r="N645" s="383"/>
      <c r="O645" s="383"/>
      <c r="P645" s="383"/>
      <c r="Q645" s="383"/>
      <c r="R645" s="383"/>
      <c r="S645" s="383"/>
      <c r="T645" s="383"/>
      <c r="U645" s="383"/>
      <c r="V645" s="383"/>
      <c r="W645" s="383"/>
      <c r="X645" s="383"/>
      <c r="Y645" s="383"/>
      <c r="Z645" s="383"/>
      <c r="AA645" s="383"/>
      <c r="AB645" s="383"/>
      <c r="AC645" s="383"/>
      <c r="AD645" s="383"/>
      <c r="AE645" s="94">
        <f>SUM(AE638:AE644)</f>
        <v>1.6233766233766234</v>
      </c>
      <c r="AF645" s="61"/>
      <c r="AG645" s="97">
        <f>SUM(AG629:AG644)</f>
        <v>16</v>
      </c>
      <c r="AH645" s="98"/>
      <c r="AI645" s="99"/>
      <c r="AJ645" s="99"/>
      <c r="AK645" s="99"/>
    </row>
    <row r="646" spans="1:37" ht="24.9" customHeight="1" x14ac:dyDescent="0.25">
      <c r="A646" s="384" t="s">
        <v>1743</v>
      </c>
      <c r="B646" s="384"/>
      <c r="C646" s="384"/>
      <c r="D646" s="384"/>
      <c r="E646" s="384"/>
      <c r="F646" s="384"/>
      <c r="G646" s="384"/>
      <c r="H646" s="384"/>
      <c r="I646" s="384"/>
      <c r="J646" s="384"/>
      <c r="K646" s="384"/>
      <c r="L646" s="384"/>
      <c r="M646" s="384"/>
      <c r="N646" s="384"/>
      <c r="O646" s="384"/>
      <c r="P646" s="384"/>
      <c r="Q646" s="384"/>
      <c r="R646" s="384"/>
      <c r="S646" s="384"/>
      <c r="T646" s="384"/>
      <c r="U646" s="384"/>
      <c r="V646" s="384"/>
      <c r="W646" s="384"/>
      <c r="X646" s="384"/>
      <c r="Y646" s="384"/>
      <c r="Z646" s="384"/>
      <c r="AA646" s="384"/>
      <c r="AB646" s="384"/>
      <c r="AC646" s="384"/>
      <c r="AD646" s="384"/>
      <c r="AE646" s="94">
        <f>AE645/$AE$23*100</f>
        <v>71.428571428571416</v>
      </c>
      <c r="AF646" s="61"/>
      <c r="AG646" s="97"/>
      <c r="AH646" s="98"/>
      <c r="AI646" s="99"/>
      <c r="AJ646" s="99"/>
      <c r="AK646" s="99"/>
    </row>
    <row r="647" spans="1:37" ht="24.9" customHeight="1" x14ac:dyDescent="0.25">
      <c r="A647" s="73"/>
      <c r="B647" s="73"/>
      <c r="C647" s="73"/>
      <c r="D647" s="73"/>
      <c r="E647" s="73"/>
      <c r="F647" s="73"/>
      <c r="G647" s="73"/>
      <c r="H647" s="73"/>
      <c r="I647" s="73"/>
      <c r="J647" s="73"/>
      <c r="K647" s="73"/>
      <c r="L647" s="73"/>
      <c r="M647" s="73"/>
      <c r="N647" s="73"/>
      <c r="O647" s="73"/>
      <c r="P647" s="73"/>
      <c r="Q647" s="100"/>
      <c r="R647" s="73"/>
      <c r="S647" s="73"/>
      <c r="T647" s="73"/>
      <c r="U647" s="73"/>
      <c r="V647" s="73"/>
      <c r="W647" s="73"/>
      <c r="X647" s="73"/>
      <c r="Y647" s="73"/>
      <c r="Z647" s="73"/>
      <c r="AA647" s="73"/>
      <c r="AB647" s="73"/>
      <c r="AC647" s="73"/>
      <c r="AD647" s="101"/>
      <c r="AE647" s="101"/>
    </row>
    <row r="648" spans="1:37" ht="24.9" customHeight="1" x14ac:dyDescent="0.25">
      <c r="A648" s="391" t="s">
        <v>198</v>
      </c>
      <c r="B648" s="391"/>
      <c r="C648" s="391"/>
      <c r="D648" s="391"/>
      <c r="E648" s="391"/>
      <c r="F648" s="391"/>
      <c r="G648" s="391"/>
      <c r="H648" s="391"/>
      <c r="I648" s="391"/>
      <c r="J648" s="391"/>
      <c r="K648" s="391"/>
      <c r="L648" s="391"/>
      <c r="M648" s="391"/>
      <c r="N648" s="391"/>
      <c r="O648" s="391"/>
      <c r="P648" s="391"/>
      <c r="Q648" s="391"/>
      <c r="R648" s="391"/>
      <c r="S648" s="391"/>
      <c r="T648" s="391"/>
      <c r="U648" s="391"/>
      <c r="V648" s="391"/>
      <c r="W648" s="391"/>
      <c r="X648" s="391"/>
      <c r="Y648" s="391"/>
      <c r="Z648" s="391"/>
      <c r="AA648" s="391"/>
      <c r="AB648" s="391"/>
      <c r="AC648" s="391"/>
      <c r="AD648" s="112" t="s">
        <v>187</v>
      </c>
      <c r="AE648" s="113" t="s">
        <v>7</v>
      </c>
      <c r="AF648" s="92" t="s">
        <v>1666</v>
      </c>
      <c r="AG648" s="92" t="s">
        <v>1667</v>
      </c>
      <c r="AH648" s="92" t="s">
        <v>1668</v>
      </c>
      <c r="AI648" s="93" t="s">
        <v>1669</v>
      </c>
      <c r="AJ648" s="92"/>
      <c r="AK648" s="93" t="s">
        <v>1670</v>
      </c>
    </row>
    <row r="649" spans="1:37" ht="24.9" customHeight="1" x14ac:dyDescent="0.25">
      <c r="A649" s="356" t="s">
        <v>275</v>
      </c>
      <c r="B649" s="356"/>
      <c r="C649" s="356"/>
      <c r="D649" s="356"/>
      <c r="E649" s="356"/>
      <c r="F649" s="356"/>
      <c r="G649" s="356"/>
      <c r="H649" s="356"/>
      <c r="I649" s="356"/>
      <c r="J649" s="356"/>
      <c r="K649" s="356"/>
      <c r="L649" s="356"/>
      <c r="M649" s="356"/>
      <c r="N649" s="356"/>
      <c r="O649" s="356"/>
      <c r="P649" s="356"/>
      <c r="Q649" s="356"/>
      <c r="R649" s="356"/>
      <c r="S649" s="356"/>
      <c r="T649" s="356"/>
      <c r="U649" s="356"/>
      <c r="V649" s="356"/>
      <c r="W649" s="356"/>
      <c r="X649" s="356"/>
      <c r="Y649" s="356"/>
      <c r="Z649" s="356"/>
      <c r="AA649" s="356"/>
      <c r="AB649" s="356"/>
      <c r="AC649" s="356"/>
      <c r="AD649" s="310">
        <f>'Art. 121'!AF623</f>
        <v>2</v>
      </c>
      <c r="AE649" s="94">
        <f>IF(AG649=1,AK649,AG649)</f>
        <v>0.32467532467532467</v>
      </c>
      <c r="AF649">
        <f>AD649/2</f>
        <v>1</v>
      </c>
      <c r="AG649" s="92">
        <f>IF(AND(AF649&gt;=0,AF649&lt;=1),1,"No aplica")</f>
        <v>1</v>
      </c>
      <c r="AH649" s="95">
        <f>AD649/(AG649*2)</f>
        <v>1</v>
      </c>
      <c r="AI649" s="96">
        <f>IF(AG649=1,AG649/$AG$32,"No aplica")</f>
        <v>0.14285714285714285</v>
      </c>
      <c r="AJ649" s="96">
        <f>AF649*AI649</f>
        <v>0.14285714285714285</v>
      </c>
      <c r="AK649" s="96">
        <f>AJ649*$AE$23</f>
        <v>0.32467532467532467</v>
      </c>
    </row>
    <row r="650" spans="1:37" ht="24.9" customHeight="1" x14ac:dyDescent="0.25">
      <c r="A650" s="356" t="s">
        <v>276</v>
      </c>
      <c r="B650" s="356"/>
      <c r="C650" s="356"/>
      <c r="D650" s="356"/>
      <c r="E650" s="356"/>
      <c r="F650" s="356"/>
      <c r="G650" s="356"/>
      <c r="H650" s="356"/>
      <c r="I650" s="356"/>
      <c r="J650" s="356"/>
      <c r="K650" s="356"/>
      <c r="L650" s="356"/>
      <c r="M650" s="356"/>
      <c r="N650" s="356"/>
      <c r="O650" s="356"/>
      <c r="P650" s="356"/>
      <c r="Q650" s="356"/>
      <c r="R650" s="356"/>
      <c r="S650" s="356"/>
      <c r="T650" s="356"/>
      <c r="U650" s="356"/>
      <c r="V650" s="356"/>
      <c r="W650" s="356"/>
      <c r="X650" s="356"/>
      <c r="Y650" s="356"/>
      <c r="Z650" s="356"/>
      <c r="AA650" s="356"/>
      <c r="AB650" s="356"/>
      <c r="AC650" s="356"/>
      <c r="AD650" s="310">
        <f>'Art. 121'!AF624</f>
        <v>2</v>
      </c>
      <c r="AE650" s="94">
        <f>IF(AG650=1,AK650,AG650)</f>
        <v>0.32467532467532467</v>
      </c>
      <c r="AF650">
        <f>AD650/2</f>
        <v>1</v>
      </c>
      <c r="AG650" s="92">
        <f>IF(AND(AF650&gt;=0,AF650&lt;=1),1,"No aplica")</f>
        <v>1</v>
      </c>
      <c r="AH650" s="95">
        <f>AD650/(AG650*2)</f>
        <v>1</v>
      </c>
      <c r="AI650" s="96">
        <f>IF(AG650=1,AG650/$AG$32,"No aplica")</f>
        <v>0.14285714285714285</v>
      </c>
      <c r="AJ650" s="96">
        <f>AF650*AI650</f>
        <v>0.14285714285714285</v>
      </c>
      <c r="AK650" s="96">
        <f>AJ650*$AE$23</f>
        <v>0.32467532467532467</v>
      </c>
    </row>
    <row r="651" spans="1:37" ht="24.9" customHeight="1" x14ac:dyDescent="0.25">
      <c r="A651" s="356" t="s">
        <v>277</v>
      </c>
      <c r="B651" s="356"/>
      <c r="C651" s="356"/>
      <c r="D651" s="356"/>
      <c r="E651" s="356"/>
      <c r="F651" s="356"/>
      <c r="G651" s="356"/>
      <c r="H651" s="356"/>
      <c r="I651" s="356"/>
      <c r="J651" s="356"/>
      <c r="K651" s="356"/>
      <c r="L651" s="356"/>
      <c r="M651" s="356"/>
      <c r="N651" s="356"/>
      <c r="O651" s="356"/>
      <c r="P651" s="356"/>
      <c r="Q651" s="356"/>
      <c r="R651" s="356"/>
      <c r="S651" s="356"/>
      <c r="T651" s="356"/>
      <c r="U651" s="356"/>
      <c r="V651" s="356"/>
      <c r="W651" s="356"/>
      <c r="X651" s="356"/>
      <c r="Y651" s="356"/>
      <c r="Z651" s="356"/>
      <c r="AA651" s="356"/>
      <c r="AB651" s="356"/>
      <c r="AC651" s="356"/>
      <c r="AD651" s="310">
        <f>'Art. 121'!AF625</f>
        <v>2</v>
      </c>
      <c r="AE651" s="94">
        <f>IF(AG651=1,AK651,AG651)</f>
        <v>0.32467532467532467</v>
      </c>
      <c r="AF651">
        <f>AD651/2</f>
        <v>1</v>
      </c>
      <c r="AG651" s="92">
        <f>IF(AND(AF651&gt;=0,AF651&lt;=1),1,"No aplica")</f>
        <v>1</v>
      </c>
      <c r="AH651" s="95">
        <f>AD651/(AG651*2)</f>
        <v>1</v>
      </c>
      <c r="AI651" s="96">
        <f>IF(AG651=1,AG651/$AG$32,"No aplica")</f>
        <v>0.14285714285714285</v>
      </c>
      <c r="AJ651" s="96">
        <f>AF651*AI651</f>
        <v>0.14285714285714285</v>
      </c>
      <c r="AK651" s="96">
        <f>AJ651*$AE$23</f>
        <v>0.32467532467532467</v>
      </c>
    </row>
    <row r="652" spans="1:37" ht="24.9" customHeight="1" x14ac:dyDescent="0.25">
      <c r="A652" s="356" t="s">
        <v>278</v>
      </c>
      <c r="B652" s="356"/>
      <c r="C652" s="356"/>
      <c r="D652" s="356"/>
      <c r="E652" s="356"/>
      <c r="F652" s="356"/>
      <c r="G652" s="356"/>
      <c r="H652" s="356"/>
      <c r="I652" s="356"/>
      <c r="J652" s="356"/>
      <c r="K652" s="356"/>
      <c r="L652" s="356"/>
      <c r="M652" s="356"/>
      <c r="N652" s="356"/>
      <c r="O652" s="356"/>
      <c r="P652" s="356"/>
      <c r="Q652" s="356"/>
      <c r="R652" s="356"/>
      <c r="S652" s="356"/>
      <c r="T652" s="356"/>
      <c r="U652" s="356"/>
      <c r="V652" s="356"/>
      <c r="W652" s="356"/>
      <c r="X652" s="356"/>
      <c r="Y652" s="356"/>
      <c r="Z652" s="356"/>
      <c r="AA652" s="356"/>
      <c r="AB652" s="356"/>
      <c r="AC652" s="356"/>
      <c r="AD652" s="310">
        <f>'Art. 121'!AF626</f>
        <v>2</v>
      </c>
      <c r="AE652" s="94">
        <f>IF(AG652=1,AK652,AG652)</f>
        <v>0.32467532467532467</v>
      </c>
      <c r="AF652">
        <f>AD652/2</f>
        <v>1</v>
      </c>
      <c r="AG652" s="92">
        <f>IF(AND(AF652&gt;=0,AF652&lt;=1),1,"No aplica")</f>
        <v>1</v>
      </c>
      <c r="AH652" s="95">
        <f>AD652/(AG652*2)</f>
        <v>1</v>
      </c>
      <c r="AI652" s="96">
        <f>IF(AG652=1,AG652/$AG$32,"No aplica")</f>
        <v>0.14285714285714285</v>
      </c>
      <c r="AJ652" s="96">
        <f>AF652*AI652</f>
        <v>0.14285714285714285</v>
      </c>
      <c r="AK652" s="96">
        <f>AJ652*$AE$23</f>
        <v>0.32467532467532467</v>
      </c>
    </row>
    <row r="653" spans="1:37" ht="24.9" customHeight="1" x14ac:dyDescent="0.25">
      <c r="A653" s="356" t="s">
        <v>584</v>
      </c>
      <c r="B653" s="356"/>
      <c r="C653" s="356"/>
      <c r="D653" s="356"/>
      <c r="E653" s="356"/>
      <c r="F653" s="356"/>
      <c r="G653" s="356"/>
      <c r="H653" s="356"/>
      <c r="I653" s="356"/>
      <c r="J653" s="356"/>
      <c r="K653" s="356"/>
      <c r="L653" s="356"/>
      <c r="M653" s="356"/>
      <c r="N653" s="356"/>
      <c r="O653" s="356"/>
      <c r="P653" s="356"/>
      <c r="Q653" s="356"/>
      <c r="R653" s="356"/>
      <c r="S653" s="356"/>
      <c r="T653" s="356"/>
      <c r="U653" s="356"/>
      <c r="V653" s="356"/>
      <c r="W653" s="356"/>
      <c r="X653" s="356"/>
      <c r="Y653" s="356"/>
      <c r="Z653" s="356"/>
      <c r="AA653" s="356"/>
      <c r="AB653" s="356"/>
      <c r="AC653" s="356"/>
      <c r="AD653" s="310">
        <f>'Art. 121'!AF627</f>
        <v>2</v>
      </c>
      <c r="AE653" s="94">
        <f>IF(AG653=1,AK653,AG653)</f>
        <v>0.32467532467532467</v>
      </c>
      <c r="AF653">
        <f>AD653/2</f>
        <v>1</v>
      </c>
      <c r="AG653" s="92">
        <f>IF(AND(AF653&gt;=0,AF653&lt;=1),1,"No aplica")</f>
        <v>1</v>
      </c>
      <c r="AH653" s="95">
        <f>AD653/(AG653*2)</f>
        <v>1</v>
      </c>
      <c r="AI653" s="96">
        <f>IF(AG653=1,AG653/$AG$32,"No aplica")</f>
        <v>0.14285714285714285</v>
      </c>
      <c r="AJ653" s="96">
        <f>AF653*AI653</f>
        <v>0.14285714285714285</v>
      </c>
      <c r="AK653" s="96">
        <f>AJ653*$AE$23</f>
        <v>0.32467532467532467</v>
      </c>
    </row>
    <row r="654" spans="1:37" ht="24.9" customHeight="1" x14ac:dyDescent="0.25">
      <c r="A654" s="383" t="s">
        <v>1744</v>
      </c>
      <c r="B654" s="383"/>
      <c r="C654" s="383"/>
      <c r="D654" s="383"/>
      <c r="E654" s="383"/>
      <c r="F654" s="383"/>
      <c r="G654" s="383"/>
      <c r="H654" s="383"/>
      <c r="I654" s="383"/>
      <c r="J654" s="383"/>
      <c r="K654" s="383"/>
      <c r="L654" s="383"/>
      <c r="M654" s="383"/>
      <c r="N654" s="383"/>
      <c r="O654" s="383"/>
      <c r="P654" s="383"/>
      <c r="Q654" s="383"/>
      <c r="R654" s="383"/>
      <c r="S654" s="383"/>
      <c r="T654" s="383"/>
      <c r="U654" s="383"/>
      <c r="V654" s="383"/>
      <c r="W654" s="383"/>
      <c r="X654" s="383"/>
      <c r="Y654" s="383"/>
      <c r="Z654" s="383"/>
      <c r="AA654" s="383"/>
      <c r="AB654" s="383"/>
      <c r="AC654" s="383"/>
      <c r="AD654" s="383"/>
      <c r="AE654" s="94">
        <f>SUM(AE647:AE653)</f>
        <v>1.6233766233766234</v>
      </c>
      <c r="AF654" s="61"/>
      <c r="AG654" s="97">
        <f>SUM(AG649:AG653)</f>
        <v>5</v>
      </c>
      <c r="AH654" s="98"/>
      <c r="AI654" s="99"/>
      <c r="AJ654" s="99"/>
      <c r="AK654" s="99"/>
    </row>
    <row r="655" spans="1:37" ht="24.9" customHeight="1" x14ac:dyDescent="0.25">
      <c r="A655" s="384" t="s">
        <v>1745</v>
      </c>
      <c r="B655" s="384"/>
      <c r="C655" s="384"/>
      <c r="D655" s="384"/>
      <c r="E655" s="384"/>
      <c r="F655" s="384"/>
      <c r="G655" s="384"/>
      <c r="H655" s="384"/>
      <c r="I655" s="384"/>
      <c r="J655" s="384"/>
      <c r="K655" s="384"/>
      <c r="L655" s="384"/>
      <c r="M655" s="384"/>
      <c r="N655" s="384"/>
      <c r="O655" s="384"/>
      <c r="P655" s="384"/>
      <c r="Q655" s="384"/>
      <c r="R655" s="384"/>
      <c r="S655" s="384"/>
      <c r="T655" s="384"/>
      <c r="U655" s="384"/>
      <c r="V655" s="384"/>
      <c r="W655" s="384"/>
      <c r="X655" s="384"/>
      <c r="Y655" s="384"/>
      <c r="Z655" s="384"/>
      <c r="AA655" s="384"/>
      <c r="AB655" s="384"/>
      <c r="AC655" s="384"/>
      <c r="AD655" s="384"/>
      <c r="AE655" s="94">
        <f>AE654/$AE$23*100</f>
        <v>71.428571428571416</v>
      </c>
      <c r="AF655" s="61"/>
      <c r="AG655" s="97"/>
      <c r="AH655" s="98"/>
      <c r="AI655" s="99"/>
      <c r="AJ655" s="99"/>
      <c r="AK655" s="99"/>
    </row>
    <row r="656" spans="1:37" ht="24.9" customHeight="1" x14ac:dyDescent="0.25">
      <c r="A656" s="107"/>
      <c r="B656" s="107"/>
      <c r="C656" s="107"/>
      <c r="D656" s="107"/>
      <c r="E656" s="107"/>
      <c r="F656" s="107"/>
      <c r="G656" s="107"/>
      <c r="H656" s="107"/>
      <c r="I656" s="107"/>
      <c r="J656" s="107"/>
      <c r="K656" s="107"/>
      <c r="L656" s="107"/>
      <c r="M656" s="107"/>
      <c r="N656" s="107"/>
      <c r="O656" s="107"/>
      <c r="P656" s="107"/>
      <c r="Q656" s="100"/>
      <c r="R656" s="107"/>
      <c r="S656" s="107"/>
      <c r="T656" s="107"/>
      <c r="U656" s="107"/>
      <c r="V656" s="107"/>
      <c r="W656" s="107"/>
      <c r="X656" s="107"/>
      <c r="Y656" s="107"/>
      <c r="Z656" s="107"/>
      <c r="AA656" s="107"/>
      <c r="AB656" s="107"/>
      <c r="AC656" s="107"/>
      <c r="AD656" s="101"/>
      <c r="AE656" s="101"/>
    </row>
    <row r="657" spans="1:37" ht="24.9" customHeight="1" x14ac:dyDescent="0.25">
      <c r="A657" s="107"/>
      <c r="B657" s="107"/>
      <c r="C657" s="107"/>
      <c r="D657" s="107"/>
      <c r="E657" s="107"/>
      <c r="F657" s="107"/>
      <c r="G657" s="107"/>
      <c r="H657" s="107"/>
      <c r="I657" s="107"/>
      <c r="J657" s="107"/>
      <c r="K657" s="107"/>
      <c r="L657" s="107"/>
      <c r="M657" s="107"/>
      <c r="N657" s="107"/>
      <c r="O657" s="107"/>
      <c r="P657" s="107"/>
      <c r="Q657" s="100"/>
      <c r="R657" s="107"/>
      <c r="S657" s="107"/>
      <c r="T657" s="107"/>
      <c r="U657" s="107"/>
      <c r="V657" s="107"/>
      <c r="W657" s="107"/>
      <c r="X657" s="107"/>
      <c r="Y657" s="107"/>
      <c r="Z657" s="107"/>
      <c r="AA657" s="107"/>
      <c r="AB657" s="107"/>
      <c r="AC657" s="107"/>
      <c r="AD657" s="101"/>
      <c r="AE657" s="101"/>
    </row>
    <row r="658" spans="1:37" ht="24.9" customHeight="1" x14ac:dyDescent="0.25">
      <c r="A658" s="390" t="s">
        <v>585</v>
      </c>
      <c r="B658" s="390"/>
      <c r="C658" s="390"/>
      <c r="D658" s="390"/>
      <c r="E658" s="390"/>
      <c r="F658" s="390"/>
      <c r="G658" s="390"/>
      <c r="H658" s="390"/>
      <c r="I658" s="390"/>
      <c r="J658" s="390"/>
      <c r="K658" s="390"/>
      <c r="L658" s="390"/>
      <c r="M658" s="390"/>
      <c r="N658" s="390"/>
      <c r="O658" s="390"/>
      <c r="P658" s="390"/>
      <c r="Q658" s="390"/>
      <c r="R658" s="390"/>
      <c r="S658" s="390"/>
      <c r="T658" s="390"/>
      <c r="U658" s="390"/>
      <c r="V658" s="390"/>
      <c r="W658" s="390"/>
      <c r="X658" s="390"/>
      <c r="Y658" s="390"/>
      <c r="Z658" s="390"/>
      <c r="AA658" s="390"/>
      <c r="AB658" s="390"/>
      <c r="AC658" s="390"/>
      <c r="AD658" s="88"/>
      <c r="AE658" s="88"/>
    </row>
    <row r="659" spans="1:37" ht="24.9" customHeight="1" x14ac:dyDescent="0.25">
      <c r="A659" s="109"/>
      <c r="B659" s="110"/>
      <c r="C659" s="110"/>
      <c r="D659" s="110"/>
      <c r="E659" s="110"/>
      <c r="F659" s="110"/>
      <c r="G659" s="110"/>
      <c r="H659" s="110"/>
      <c r="I659" s="110"/>
      <c r="J659" s="110"/>
      <c r="K659" s="110"/>
      <c r="L659" s="110"/>
      <c r="M659" s="110"/>
      <c r="N659" s="110"/>
      <c r="O659" s="110"/>
      <c r="P659" s="110"/>
      <c r="Q659" s="111"/>
      <c r="R659" s="110"/>
      <c r="S659" s="110"/>
      <c r="T659" s="110"/>
      <c r="U659" s="110"/>
      <c r="V659" s="110"/>
      <c r="W659" s="110"/>
      <c r="X659" s="110"/>
      <c r="Y659" s="110"/>
      <c r="Z659" s="110"/>
      <c r="AA659" s="110"/>
      <c r="AB659" s="110"/>
      <c r="AC659" s="110"/>
      <c r="AD659" s="89"/>
      <c r="AE659" s="89"/>
    </row>
    <row r="660" spans="1:37" ht="24.9" customHeight="1" x14ac:dyDescent="0.25">
      <c r="A660" s="73"/>
      <c r="B660" s="73"/>
      <c r="C660" s="73"/>
      <c r="D660" s="73"/>
      <c r="E660" s="73"/>
      <c r="F660" s="73"/>
      <c r="G660" s="73"/>
      <c r="H660" s="73"/>
      <c r="I660" s="73"/>
      <c r="J660" s="73"/>
      <c r="K660" s="73"/>
      <c r="L660" s="73"/>
      <c r="M660" s="73"/>
      <c r="N660" s="73"/>
      <c r="O660" s="73"/>
      <c r="P660" s="73"/>
      <c r="Q660" s="100"/>
      <c r="R660" s="73"/>
      <c r="S660" s="73"/>
      <c r="T660" s="73"/>
      <c r="U660" s="73"/>
      <c r="V660" s="73"/>
      <c r="W660" s="73"/>
      <c r="X660" s="73"/>
      <c r="Y660" s="73"/>
      <c r="Z660" s="73"/>
      <c r="AA660" s="73"/>
      <c r="AB660" s="73"/>
      <c r="AC660" s="73"/>
      <c r="AD660" s="101"/>
      <c r="AE660" s="101"/>
    </row>
    <row r="661" spans="1:37" ht="24.9" customHeight="1" x14ac:dyDescent="0.25">
      <c r="A661" s="387" t="s">
        <v>163</v>
      </c>
      <c r="B661" s="387"/>
      <c r="C661" s="387"/>
      <c r="D661" s="387"/>
      <c r="E661" s="387"/>
      <c r="F661" s="387"/>
      <c r="G661" s="387"/>
      <c r="H661" s="387"/>
      <c r="I661" s="387"/>
      <c r="J661" s="387"/>
      <c r="K661" s="387"/>
      <c r="L661" s="387"/>
      <c r="M661" s="387"/>
      <c r="N661" s="387"/>
      <c r="O661" s="387"/>
      <c r="P661" s="387"/>
      <c r="Q661" s="387"/>
      <c r="R661" s="387"/>
      <c r="S661" s="387"/>
      <c r="T661" s="387"/>
      <c r="U661" s="387"/>
      <c r="V661" s="387"/>
      <c r="W661" s="387"/>
      <c r="X661" s="387"/>
      <c r="Y661" s="387"/>
      <c r="Z661" s="387"/>
      <c r="AA661" s="387"/>
      <c r="AB661" s="387"/>
      <c r="AC661" s="387"/>
      <c r="AD661" s="66" t="s">
        <v>187</v>
      </c>
      <c r="AE661" s="306" t="s">
        <v>7</v>
      </c>
      <c r="AF661" s="92" t="s">
        <v>1666</v>
      </c>
      <c r="AG661" s="92" t="s">
        <v>1667</v>
      </c>
      <c r="AH661" s="92" t="s">
        <v>1668</v>
      </c>
      <c r="AI661" s="93" t="s">
        <v>1669</v>
      </c>
      <c r="AJ661" s="92"/>
      <c r="AK661" s="93" t="s">
        <v>1670</v>
      </c>
    </row>
    <row r="662" spans="1:37" ht="24.9" customHeight="1" x14ac:dyDescent="0.25">
      <c r="A662" s="356" t="s">
        <v>190</v>
      </c>
      <c r="B662" s="356"/>
      <c r="C662" s="356"/>
      <c r="D662" s="356"/>
      <c r="E662" s="356"/>
      <c r="F662" s="356"/>
      <c r="G662" s="356"/>
      <c r="H662" s="356"/>
      <c r="I662" s="356"/>
      <c r="J662" s="356"/>
      <c r="K662" s="356"/>
      <c r="L662" s="356"/>
      <c r="M662" s="356"/>
      <c r="N662" s="356"/>
      <c r="O662" s="356"/>
      <c r="P662" s="356"/>
      <c r="Q662" s="356"/>
      <c r="R662" s="356"/>
      <c r="S662" s="356"/>
      <c r="T662" s="356"/>
      <c r="U662" s="356"/>
      <c r="V662" s="356"/>
      <c r="W662" s="356"/>
      <c r="X662" s="356"/>
      <c r="Y662" s="356"/>
      <c r="Z662" s="356"/>
      <c r="AA662" s="356"/>
      <c r="AB662" s="356"/>
      <c r="AC662" s="356"/>
      <c r="AD662" s="310">
        <f>'Art. 121'!AF636</f>
        <v>2</v>
      </c>
      <c r="AE662" s="94">
        <f t="shared" ref="AE662:AE689" si="128">IF(AG662=1,AK662,AG662)</f>
        <v>0.32467532467532467</v>
      </c>
      <c r="AF662">
        <f t="shared" ref="AF662:AF689" si="129">AD662/2</f>
        <v>1</v>
      </c>
      <c r="AG662" s="92">
        <f t="shared" ref="AG662:AG689" si="130">IF(AND(AF662&gt;=0,AF662&lt;=1),1,"No aplica")</f>
        <v>1</v>
      </c>
      <c r="AH662" s="95">
        <f t="shared" ref="AH662:AH689" si="131">AD662/(AG662*2)</f>
        <v>1</v>
      </c>
      <c r="AI662" s="96">
        <f t="shared" ref="AI662:AI689" si="132">IF(AG662=1,AG662/$AG$32,"No aplica")</f>
        <v>0.14285714285714285</v>
      </c>
      <c r="AJ662" s="96">
        <f t="shared" ref="AJ662:AJ689" si="133">AF662*AI662</f>
        <v>0.14285714285714285</v>
      </c>
      <c r="AK662" s="96">
        <f t="shared" ref="AK662:AK689" si="134">AJ662*$AE$23</f>
        <v>0.32467532467532467</v>
      </c>
    </row>
    <row r="663" spans="1:37" ht="24.9" customHeight="1" x14ac:dyDescent="0.25">
      <c r="A663" s="356" t="s">
        <v>191</v>
      </c>
      <c r="B663" s="356"/>
      <c r="C663" s="356"/>
      <c r="D663" s="356"/>
      <c r="E663" s="356"/>
      <c r="F663" s="356"/>
      <c r="G663" s="356"/>
      <c r="H663" s="356"/>
      <c r="I663" s="356"/>
      <c r="J663" s="356"/>
      <c r="K663" s="356"/>
      <c r="L663" s="356"/>
      <c r="M663" s="356"/>
      <c r="N663" s="356"/>
      <c r="O663" s="356"/>
      <c r="P663" s="356"/>
      <c r="Q663" s="356"/>
      <c r="R663" s="356"/>
      <c r="S663" s="356"/>
      <c r="T663" s="356"/>
      <c r="U663" s="356"/>
      <c r="V663" s="356"/>
      <c r="W663" s="356"/>
      <c r="X663" s="356"/>
      <c r="Y663" s="356"/>
      <c r="Z663" s="356"/>
      <c r="AA663" s="356"/>
      <c r="AB663" s="356"/>
      <c r="AC663" s="356"/>
      <c r="AD663" s="310">
        <f>'Art. 121'!AF637</f>
        <v>2</v>
      </c>
      <c r="AE663" s="94">
        <f t="shared" si="128"/>
        <v>0.32467532467532467</v>
      </c>
      <c r="AF663">
        <f t="shared" si="129"/>
        <v>1</v>
      </c>
      <c r="AG663" s="92">
        <f t="shared" si="130"/>
        <v>1</v>
      </c>
      <c r="AH663" s="95">
        <f t="shared" si="131"/>
        <v>1</v>
      </c>
      <c r="AI663" s="96">
        <f t="shared" si="132"/>
        <v>0.14285714285714285</v>
      </c>
      <c r="AJ663" s="96">
        <f t="shared" si="133"/>
        <v>0.14285714285714285</v>
      </c>
      <c r="AK663" s="96">
        <f t="shared" si="134"/>
        <v>0.32467532467532467</v>
      </c>
    </row>
    <row r="664" spans="1:37" ht="24.9" customHeight="1" x14ac:dyDescent="0.25">
      <c r="A664" s="356" t="s">
        <v>586</v>
      </c>
      <c r="B664" s="356"/>
      <c r="C664" s="356"/>
      <c r="D664" s="356"/>
      <c r="E664" s="356"/>
      <c r="F664" s="356"/>
      <c r="G664" s="356"/>
      <c r="H664" s="356"/>
      <c r="I664" s="356"/>
      <c r="J664" s="356"/>
      <c r="K664" s="356"/>
      <c r="L664" s="356"/>
      <c r="M664" s="356"/>
      <c r="N664" s="356"/>
      <c r="O664" s="356"/>
      <c r="P664" s="356"/>
      <c r="Q664" s="356"/>
      <c r="R664" s="356"/>
      <c r="S664" s="356"/>
      <c r="T664" s="356"/>
      <c r="U664" s="356"/>
      <c r="V664" s="356"/>
      <c r="W664" s="356"/>
      <c r="X664" s="356"/>
      <c r="Y664" s="356"/>
      <c r="Z664" s="356"/>
      <c r="AA664" s="356"/>
      <c r="AB664" s="356"/>
      <c r="AC664" s="356"/>
      <c r="AD664" s="310">
        <f>'Art. 121'!AF638</f>
        <v>2</v>
      </c>
      <c r="AE664" s="94">
        <f t="shared" si="128"/>
        <v>0.32467532467532467</v>
      </c>
      <c r="AF664">
        <f t="shared" si="129"/>
        <v>1</v>
      </c>
      <c r="AG664" s="92">
        <f t="shared" si="130"/>
        <v>1</v>
      </c>
      <c r="AH664" s="95">
        <f t="shared" si="131"/>
        <v>1</v>
      </c>
      <c r="AI664" s="96">
        <f t="shared" si="132"/>
        <v>0.14285714285714285</v>
      </c>
      <c r="AJ664" s="96">
        <f t="shared" si="133"/>
        <v>0.14285714285714285</v>
      </c>
      <c r="AK664" s="96">
        <f t="shared" si="134"/>
        <v>0.32467532467532467</v>
      </c>
    </row>
    <row r="665" spans="1:37" ht="24.9" customHeight="1" x14ac:dyDescent="0.25">
      <c r="A665" s="356" t="s">
        <v>587</v>
      </c>
      <c r="B665" s="356"/>
      <c r="C665" s="356"/>
      <c r="D665" s="356"/>
      <c r="E665" s="356"/>
      <c r="F665" s="356"/>
      <c r="G665" s="356"/>
      <c r="H665" s="356"/>
      <c r="I665" s="356"/>
      <c r="J665" s="356"/>
      <c r="K665" s="356"/>
      <c r="L665" s="356"/>
      <c r="M665" s="356"/>
      <c r="N665" s="356"/>
      <c r="O665" s="356"/>
      <c r="P665" s="356"/>
      <c r="Q665" s="356"/>
      <c r="R665" s="356"/>
      <c r="S665" s="356"/>
      <c r="T665" s="356"/>
      <c r="U665" s="356"/>
      <c r="V665" s="356"/>
      <c r="W665" s="356"/>
      <c r="X665" s="356"/>
      <c r="Y665" s="356"/>
      <c r="Z665" s="356"/>
      <c r="AA665" s="356"/>
      <c r="AB665" s="356"/>
      <c r="AC665" s="356"/>
      <c r="AD665" s="310">
        <f>'Art. 121'!AF639</f>
        <v>2</v>
      </c>
      <c r="AE665" s="94">
        <f t="shared" si="128"/>
        <v>0.32467532467532467</v>
      </c>
      <c r="AF665">
        <f t="shared" si="129"/>
        <v>1</v>
      </c>
      <c r="AG665" s="92">
        <f t="shared" si="130"/>
        <v>1</v>
      </c>
      <c r="AH665" s="95">
        <f t="shared" si="131"/>
        <v>1</v>
      </c>
      <c r="AI665" s="96">
        <f t="shared" si="132"/>
        <v>0.14285714285714285</v>
      </c>
      <c r="AJ665" s="96">
        <f t="shared" si="133"/>
        <v>0.14285714285714285</v>
      </c>
      <c r="AK665" s="96">
        <f t="shared" si="134"/>
        <v>0.32467532467532467</v>
      </c>
    </row>
    <row r="666" spans="1:37" ht="24.9" customHeight="1" x14ac:dyDescent="0.25">
      <c r="A666" s="356" t="s">
        <v>588</v>
      </c>
      <c r="B666" s="356"/>
      <c r="C666" s="356"/>
      <c r="D666" s="356"/>
      <c r="E666" s="356"/>
      <c r="F666" s="356"/>
      <c r="G666" s="356"/>
      <c r="H666" s="356"/>
      <c r="I666" s="356"/>
      <c r="J666" s="356"/>
      <c r="K666" s="356"/>
      <c r="L666" s="356"/>
      <c r="M666" s="356"/>
      <c r="N666" s="356"/>
      <c r="O666" s="356"/>
      <c r="P666" s="356"/>
      <c r="Q666" s="356"/>
      <c r="R666" s="356"/>
      <c r="S666" s="356"/>
      <c r="T666" s="356"/>
      <c r="U666" s="356"/>
      <c r="V666" s="356"/>
      <c r="W666" s="356"/>
      <c r="X666" s="356"/>
      <c r="Y666" s="356"/>
      <c r="Z666" s="356"/>
      <c r="AA666" s="356"/>
      <c r="AB666" s="356"/>
      <c r="AC666" s="356"/>
      <c r="AD666" s="310">
        <f>'Art. 121'!AF640</f>
        <v>2</v>
      </c>
      <c r="AE666" s="94">
        <f t="shared" si="128"/>
        <v>0.32467532467532467</v>
      </c>
      <c r="AF666">
        <f t="shared" si="129"/>
        <v>1</v>
      </c>
      <c r="AG666" s="92">
        <f t="shared" si="130"/>
        <v>1</v>
      </c>
      <c r="AH666" s="95">
        <f t="shared" si="131"/>
        <v>1</v>
      </c>
      <c r="AI666" s="96">
        <f t="shared" si="132"/>
        <v>0.14285714285714285</v>
      </c>
      <c r="AJ666" s="96">
        <f t="shared" si="133"/>
        <v>0.14285714285714285</v>
      </c>
      <c r="AK666" s="96">
        <f t="shared" si="134"/>
        <v>0.32467532467532467</v>
      </c>
    </row>
    <row r="667" spans="1:37" ht="24.9" customHeight="1" x14ac:dyDescent="0.25">
      <c r="A667" s="356" t="s">
        <v>589</v>
      </c>
      <c r="B667" s="356"/>
      <c r="C667" s="356"/>
      <c r="D667" s="356"/>
      <c r="E667" s="356"/>
      <c r="F667" s="356"/>
      <c r="G667" s="356"/>
      <c r="H667" s="356"/>
      <c r="I667" s="356"/>
      <c r="J667" s="356"/>
      <c r="K667" s="356"/>
      <c r="L667" s="356"/>
      <c r="M667" s="356"/>
      <c r="N667" s="356"/>
      <c r="O667" s="356"/>
      <c r="P667" s="356"/>
      <c r="Q667" s="356"/>
      <c r="R667" s="356"/>
      <c r="S667" s="356"/>
      <c r="T667" s="356"/>
      <c r="U667" s="356"/>
      <c r="V667" s="356"/>
      <c r="W667" s="356"/>
      <c r="X667" s="356"/>
      <c r="Y667" s="356"/>
      <c r="Z667" s="356"/>
      <c r="AA667" s="356"/>
      <c r="AB667" s="356"/>
      <c r="AC667" s="356"/>
      <c r="AD667" s="310">
        <f>'Art. 121'!AF641</f>
        <v>2</v>
      </c>
      <c r="AE667" s="94">
        <f t="shared" si="128"/>
        <v>0.32467532467532467</v>
      </c>
      <c r="AF667">
        <f t="shared" si="129"/>
        <v>1</v>
      </c>
      <c r="AG667" s="92">
        <f t="shared" si="130"/>
        <v>1</v>
      </c>
      <c r="AH667" s="95">
        <f t="shared" si="131"/>
        <v>1</v>
      </c>
      <c r="AI667" s="96">
        <f t="shared" si="132"/>
        <v>0.14285714285714285</v>
      </c>
      <c r="AJ667" s="96">
        <f t="shared" si="133"/>
        <v>0.14285714285714285</v>
      </c>
      <c r="AK667" s="96">
        <f t="shared" si="134"/>
        <v>0.32467532467532467</v>
      </c>
    </row>
    <row r="668" spans="1:37" ht="24.9" customHeight="1" x14ac:dyDescent="0.25">
      <c r="A668" s="356" t="s">
        <v>590</v>
      </c>
      <c r="B668" s="356"/>
      <c r="C668" s="356"/>
      <c r="D668" s="356"/>
      <c r="E668" s="356"/>
      <c r="F668" s="356"/>
      <c r="G668" s="356"/>
      <c r="H668" s="356"/>
      <c r="I668" s="356"/>
      <c r="J668" s="356"/>
      <c r="K668" s="356"/>
      <c r="L668" s="356"/>
      <c r="M668" s="356"/>
      <c r="N668" s="356"/>
      <c r="O668" s="356"/>
      <c r="P668" s="356"/>
      <c r="Q668" s="356"/>
      <c r="R668" s="356"/>
      <c r="S668" s="356"/>
      <c r="T668" s="356"/>
      <c r="U668" s="356"/>
      <c r="V668" s="356"/>
      <c r="W668" s="356"/>
      <c r="X668" s="356"/>
      <c r="Y668" s="356"/>
      <c r="Z668" s="356"/>
      <c r="AA668" s="356"/>
      <c r="AB668" s="356"/>
      <c r="AC668" s="356"/>
      <c r="AD668" s="310">
        <f>'Art. 121'!AF642</f>
        <v>2</v>
      </c>
      <c r="AE668" s="94">
        <f t="shared" si="128"/>
        <v>0.32467532467532467</v>
      </c>
      <c r="AF668">
        <f t="shared" si="129"/>
        <v>1</v>
      </c>
      <c r="AG668" s="92">
        <f t="shared" si="130"/>
        <v>1</v>
      </c>
      <c r="AH668" s="95">
        <f t="shared" si="131"/>
        <v>1</v>
      </c>
      <c r="AI668" s="96">
        <f t="shared" si="132"/>
        <v>0.14285714285714285</v>
      </c>
      <c r="AJ668" s="96">
        <f t="shared" si="133"/>
        <v>0.14285714285714285</v>
      </c>
      <c r="AK668" s="96">
        <f t="shared" si="134"/>
        <v>0.32467532467532467</v>
      </c>
    </row>
    <row r="669" spans="1:37" ht="24.9" customHeight="1" x14ac:dyDescent="0.25">
      <c r="A669" s="356" t="s">
        <v>591</v>
      </c>
      <c r="B669" s="356"/>
      <c r="C669" s="356"/>
      <c r="D669" s="356"/>
      <c r="E669" s="356"/>
      <c r="F669" s="356"/>
      <c r="G669" s="356"/>
      <c r="H669" s="356"/>
      <c r="I669" s="356"/>
      <c r="J669" s="356"/>
      <c r="K669" s="356"/>
      <c r="L669" s="356"/>
      <c r="M669" s="356"/>
      <c r="N669" s="356"/>
      <c r="O669" s="356"/>
      <c r="P669" s="356"/>
      <c r="Q669" s="356"/>
      <c r="R669" s="356"/>
      <c r="S669" s="356"/>
      <c r="T669" s="356"/>
      <c r="U669" s="356"/>
      <c r="V669" s="356"/>
      <c r="W669" s="356"/>
      <c r="X669" s="356"/>
      <c r="Y669" s="356"/>
      <c r="Z669" s="356"/>
      <c r="AA669" s="356"/>
      <c r="AB669" s="356"/>
      <c r="AC669" s="356"/>
      <c r="AD669" s="310">
        <f>'Art. 121'!AF643</f>
        <v>2</v>
      </c>
      <c r="AE669" s="94">
        <f t="shared" si="128"/>
        <v>0.32467532467532467</v>
      </c>
      <c r="AF669">
        <f t="shared" si="129"/>
        <v>1</v>
      </c>
      <c r="AG669" s="92">
        <f t="shared" si="130"/>
        <v>1</v>
      </c>
      <c r="AH669" s="95">
        <f t="shared" si="131"/>
        <v>1</v>
      </c>
      <c r="AI669" s="96">
        <f t="shared" si="132"/>
        <v>0.14285714285714285</v>
      </c>
      <c r="AJ669" s="96">
        <f t="shared" si="133"/>
        <v>0.14285714285714285</v>
      </c>
      <c r="AK669" s="96">
        <f t="shared" si="134"/>
        <v>0.32467532467532467</v>
      </c>
    </row>
    <row r="670" spans="1:37" ht="24.9" customHeight="1" x14ac:dyDescent="0.25">
      <c r="A670" s="356" t="s">
        <v>592</v>
      </c>
      <c r="B670" s="356"/>
      <c r="C670" s="356"/>
      <c r="D670" s="356"/>
      <c r="E670" s="356"/>
      <c r="F670" s="356"/>
      <c r="G670" s="356"/>
      <c r="H670" s="356"/>
      <c r="I670" s="356"/>
      <c r="J670" s="356"/>
      <c r="K670" s="356"/>
      <c r="L670" s="356"/>
      <c r="M670" s="356"/>
      <c r="N670" s="356"/>
      <c r="O670" s="356"/>
      <c r="P670" s="356"/>
      <c r="Q670" s="356"/>
      <c r="R670" s="356"/>
      <c r="S670" s="356"/>
      <c r="T670" s="356"/>
      <c r="U670" s="356"/>
      <c r="V670" s="356"/>
      <c r="W670" s="356"/>
      <c r="X670" s="356"/>
      <c r="Y670" s="356"/>
      <c r="Z670" s="356"/>
      <c r="AA670" s="356"/>
      <c r="AB670" s="356"/>
      <c r="AC670" s="356"/>
      <c r="AD670" s="310">
        <f>'Art. 121'!AF644</f>
        <v>2</v>
      </c>
      <c r="AE670" s="94">
        <f t="shared" si="128"/>
        <v>0.32467532467532467</v>
      </c>
      <c r="AF670">
        <f t="shared" si="129"/>
        <v>1</v>
      </c>
      <c r="AG670" s="92">
        <f t="shared" si="130"/>
        <v>1</v>
      </c>
      <c r="AH670" s="95">
        <f t="shared" si="131"/>
        <v>1</v>
      </c>
      <c r="AI670" s="96">
        <f t="shared" si="132"/>
        <v>0.14285714285714285</v>
      </c>
      <c r="AJ670" s="96">
        <f t="shared" si="133"/>
        <v>0.14285714285714285</v>
      </c>
      <c r="AK670" s="96">
        <f t="shared" si="134"/>
        <v>0.32467532467532467</v>
      </c>
    </row>
    <row r="671" spans="1:37" ht="24.9" customHeight="1" x14ac:dyDescent="0.25">
      <c r="A671" s="356" t="s">
        <v>593</v>
      </c>
      <c r="B671" s="356"/>
      <c r="C671" s="356"/>
      <c r="D671" s="356"/>
      <c r="E671" s="356"/>
      <c r="F671" s="356"/>
      <c r="G671" s="356"/>
      <c r="H671" s="356"/>
      <c r="I671" s="356"/>
      <c r="J671" s="356"/>
      <c r="K671" s="356"/>
      <c r="L671" s="356"/>
      <c r="M671" s="356"/>
      <c r="N671" s="356"/>
      <c r="O671" s="356"/>
      <c r="P671" s="356"/>
      <c r="Q671" s="356"/>
      <c r="R671" s="356"/>
      <c r="S671" s="356"/>
      <c r="T671" s="356"/>
      <c r="U671" s="356"/>
      <c r="V671" s="356"/>
      <c r="W671" s="356"/>
      <c r="X671" s="356"/>
      <c r="Y671" s="356"/>
      <c r="Z671" s="356"/>
      <c r="AA671" s="356"/>
      <c r="AB671" s="356"/>
      <c r="AC671" s="356"/>
      <c r="AD671" s="310">
        <f>'Art. 121'!AF645</f>
        <v>2</v>
      </c>
      <c r="AE671" s="94">
        <f t="shared" si="128"/>
        <v>0.32467532467532467</v>
      </c>
      <c r="AF671">
        <f t="shared" si="129"/>
        <v>1</v>
      </c>
      <c r="AG671" s="92">
        <f t="shared" si="130"/>
        <v>1</v>
      </c>
      <c r="AH671" s="95">
        <f t="shared" si="131"/>
        <v>1</v>
      </c>
      <c r="AI671" s="96">
        <f t="shared" si="132"/>
        <v>0.14285714285714285</v>
      </c>
      <c r="AJ671" s="96">
        <f t="shared" si="133"/>
        <v>0.14285714285714285</v>
      </c>
      <c r="AK671" s="96">
        <f t="shared" si="134"/>
        <v>0.32467532467532467</v>
      </c>
    </row>
    <row r="672" spans="1:37" ht="24.9" customHeight="1" x14ac:dyDescent="0.25">
      <c r="A672" s="356" t="s">
        <v>594</v>
      </c>
      <c r="B672" s="356"/>
      <c r="C672" s="356"/>
      <c r="D672" s="356"/>
      <c r="E672" s="356"/>
      <c r="F672" s="356"/>
      <c r="G672" s="356"/>
      <c r="H672" s="356"/>
      <c r="I672" s="356"/>
      <c r="J672" s="356"/>
      <c r="K672" s="356"/>
      <c r="L672" s="356"/>
      <c r="M672" s="356"/>
      <c r="N672" s="356"/>
      <c r="O672" s="356"/>
      <c r="P672" s="356"/>
      <c r="Q672" s="356"/>
      <c r="R672" s="356"/>
      <c r="S672" s="356"/>
      <c r="T672" s="356"/>
      <c r="U672" s="356"/>
      <c r="V672" s="356"/>
      <c r="W672" s="356"/>
      <c r="X672" s="356"/>
      <c r="Y672" s="356"/>
      <c r="Z672" s="356"/>
      <c r="AA672" s="356"/>
      <c r="AB672" s="356"/>
      <c r="AC672" s="356"/>
      <c r="AD672" s="310">
        <f>'Art. 121'!AF646</f>
        <v>2</v>
      </c>
      <c r="AE672" s="94">
        <f t="shared" si="128"/>
        <v>0.32467532467532467</v>
      </c>
      <c r="AF672">
        <f t="shared" si="129"/>
        <v>1</v>
      </c>
      <c r="AG672" s="92">
        <f t="shared" si="130"/>
        <v>1</v>
      </c>
      <c r="AH672" s="95">
        <f t="shared" si="131"/>
        <v>1</v>
      </c>
      <c r="AI672" s="96">
        <f t="shared" si="132"/>
        <v>0.14285714285714285</v>
      </c>
      <c r="AJ672" s="96">
        <f t="shared" si="133"/>
        <v>0.14285714285714285</v>
      </c>
      <c r="AK672" s="96">
        <f t="shared" si="134"/>
        <v>0.32467532467532467</v>
      </c>
    </row>
    <row r="673" spans="1:37" ht="24.9" customHeight="1" x14ac:dyDescent="0.25">
      <c r="A673" s="356" t="s">
        <v>595</v>
      </c>
      <c r="B673" s="356"/>
      <c r="C673" s="356"/>
      <c r="D673" s="356"/>
      <c r="E673" s="356"/>
      <c r="F673" s="356"/>
      <c r="G673" s="356"/>
      <c r="H673" s="356"/>
      <c r="I673" s="356"/>
      <c r="J673" s="356"/>
      <c r="K673" s="356"/>
      <c r="L673" s="356"/>
      <c r="M673" s="356"/>
      <c r="N673" s="356"/>
      <c r="O673" s="356"/>
      <c r="P673" s="356"/>
      <c r="Q673" s="356"/>
      <c r="R673" s="356"/>
      <c r="S673" s="356"/>
      <c r="T673" s="356"/>
      <c r="U673" s="356"/>
      <c r="V673" s="356"/>
      <c r="W673" s="356"/>
      <c r="X673" s="356"/>
      <c r="Y673" s="356"/>
      <c r="Z673" s="356"/>
      <c r="AA673" s="356"/>
      <c r="AB673" s="356"/>
      <c r="AC673" s="356"/>
      <c r="AD673" s="310">
        <f>'Art. 121'!AF647</f>
        <v>2</v>
      </c>
      <c r="AE673" s="94">
        <f t="shared" si="128"/>
        <v>0.32467532467532467</v>
      </c>
      <c r="AF673">
        <f t="shared" si="129"/>
        <v>1</v>
      </c>
      <c r="AG673" s="92">
        <f t="shared" si="130"/>
        <v>1</v>
      </c>
      <c r="AH673" s="95">
        <f t="shared" si="131"/>
        <v>1</v>
      </c>
      <c r="AI673" s="96">
        <f t="shared" si="132"/>
        <v>0.14285714285714285</v>
      </c>
      <c r="AJ673" s="96">
        <f t="shared" si="133"/>
        <v>0.14285714285714285</v>
      </c>
      <c r="AK673" s="96">
        <f t="shared" si="134"/>
        <v>0.32467532467532467</v>
      </c>
    </row>
    <row r="674" spans="1:37" ht="24.9" customHeight="1" x14ac:dyDescent="0.25">
      <c r="A674" s="356" t="s">
        <v>596</v>
      </c>
      <c r="B674" s="356"/>
      <c r="C674" s="356"/>
      <c r="D674" s="356"/>
      <c r="E674" s="356"/>
      <c r="F674" s="356"/>
      <c r="G674" s="356"/>
      <c r="H674" s="356"/>
      <c r="I674" s="356"/>
      <c r="J674" s="356"/>
      <c r="K674" s="356"/>
      <c r="L674" s="356"/>
      <c r="M674" s="356"/>
      <c r="N674" s="356"/>
      <c r="O674" s="356"/>
      <c r="P674" s="356"/>
      <c r="Q674" s="356"/>
      <c r="R674" s="356"/>
      <c r="S674" s="356"/>
      <c r="T674" s="356"/>
      <c r="U674" s="356"/>
      <c r="V674" s="356"/>
      <c r="W674" s="356"/>
      <c r="X674" s="356"/>
      <c r="Y674" s="356"/>
      <c r="Z674" s="356"/>
      <c r="AA674" s="356"/>
      <c r="AB674" s="356"/>
      <c r="AC674" s="356"/>
      <c r="AD674" s="310">
        <f>'Art. 121'!AF648</f>
        <v>2</v>
      </c>
      <c r="AE674" s="94">
        <f t="shared" si="128"/>
        <v>0.32467532467532467</v>
      </c>
      <c r="AF674">
        <f t="shared" si="129"/>
        <v>1</v>
      </c>
      <c r="AG674" s="92">
        <f t="shared" si="130"/>
        <v>1</v>
      </c>
      <c r="AH674" s="95">
        <f t="shared" si="131"/>
        <v>1</v>
      </c>
      <c r="AI674" s="96">
        <f t="shared" si="132"/>
        <v>0.14285714285714285</v>
      </c>
      <c r="AJ674" s="96">
        <f t="shared" si="133"/>
        <v>0.14285714285714285</v>
      </c>
      <c r="AK674" s="96">
        <f t="shared" si="134"/>
        <v>0.32467532467532467</v>
      </c>
    </row>
    <row r="675" spans="1:37" ht="24.9" customHeight="1" x14ac:dyDescent="0.25">
      <c r="A675" s="356" t="s">
        <v>597</v>
      </c>
      <c r="B675" s="356"/>
      <c r="C675" s="356"/>
      <c r="D675" s="356"/>
      <c r="E675" s="356"/>
      <c r="F675" s="356"/>
      <c r="G675" s="356"/>
      <c r="H675" s="356"/>
      <c r="I675" s="356"/>
      <c r="J675" s="356"/>
      <c r="K675" s="356"/>
      <c r="L675" s="356"/>
      <c r="M675" s="356"/>
      <c r="N675" s="356"/>
      <c r="O675" s="356"/>
      <c r="P675" s="356"/>
      <c r="Q675" s="356"/>
      <c r="R675" s="356"/>
      <c r="S675" s="356"/>
      <c r="T675" s="356"/>
      <c r="U675" s="356"/>
      <c r="V675" s="356"/>
      <c r="W675" s="356"/>
      <c r="X675" s="356"/>
      <c r="Y675" s="356"/>
      <c r="Z675" s="356"/>
      <c r="AA675" s="356"/>
      <c r="AB675" s="356"/>
      <c r="AC675" s="356"/>
      <c r="AD675" s="310">
        <f>'Art. 121'!AF649</f>
        <v>2</v>
      </c>
      <c r="AE675" s="94">
        <f t="shared" si="128"/>
        <v>0.32467532467532467</v>
      </c>
      <c r="AF675">
        <f t="shared" si="129"/>
        <v>1</v>
      </c>
      <c r="AG675" s="92">
        <f t="shared" si="130"/>
        <v>1</v>
      </c>
      <c r="AH675" s="95">
        <f t="shared" si="131"/>
        <v>1</v>
      </c>
      <c r="AI675" s="96">
        <f t="shared" si="132"/>
        <v>0.14285714285714285</v>
      </c>
      <c r="AJ675" s="96">
        <f t="shared" si="133"/>
        <v>0.14285714285714285</v>
      </c>
      <c r="AK675" s="96">
        <f t="shared" si="134"/>
        <v>0.32467532467532467</v>
      </c>
    </row>
    <row r="676" spans="1:37" ht="24.9" customHeight="1" x14ac:dyDescent="0.25">
      <c r="A676" s="356" t="s">
        <v>598</v>
      </c>
      <c r="B676" s="356"/>
      <c r="C676" s="356"/>
      <c r="D676" s="356"/>
      <c r="E676" s="356"/>
      <c r="F676" s="356"/>
      <c r="G676" s="356"/>
      <c r="H676" s="356"/>
      <c r="I676" s="356"/>
      <c r="J676" s="356"/>
      <c r="K676" s="356"/>
      <c r="L676" s="356"/>
      <c r="M676" s="356"/>
      <c r="N676" s="356"/>
      <c r="O676" s="356"/>
      <c r="P676" s="356"/>
      <c r="Q676" s="356"/>
      <c r="R676" s="356"/>
      <c r="S676" s="356"/>
      <c r="T676" s="356"/>
      <c r="U676" s="356"/>
      <c r="V676" s="356"/>
      <c r="W676" s="356"/>
      <c r="X676" s="356"/>
      <c r="Y676" s="356"/>
      <c r="Z676" s="356"/>
      <c r="AA676" s="356"/>
      <c r="AB676" s="356"/>
      <c r="AC676" s="356"/>
      <c r="AD676" s="310">
        <f>'Art. 121'!AF650</f>
        <v>2</v>
      </c>
      <c r="AE676" s="94">
        <f t="shared" si="128"/>
        <v>0.32467532467532467</v>
      </c>
      <c r="AF676">
        <f t="shared" si="129"/>
        <v>1</v>
      </c>
      <c r="AG676" s="92">
        <f t="shared" si="130"/>
        <v>1</v>
      </c>
      <c r="AH676" s="95">
        <f t="shared" si="131"/>
        <v>1</v>
      </c>
      <c r="AI676" s="96">
        <f t="shared" si="132"/>
        <v>0.14285714285714285</v>
      </c>
      <c r="AJ676" s="96">
        <f t="shared" si="133"/>
        <v>0.14285714285714285</v>
      </c>
      <c r="AK676" s="96">
        <f t="shared" si="134"/>
        <v>0.32467532467532467</v>
      </c>
    </row>
    <row r="677" spans="1:37" ht="24.9" customHeight="1" x14ac:dyDescent="0.25">
      <c r="A677" s="356" t="s">
        <v>599</v>
      </c>
      <c r="B677" s="356"/>
      <c r="C677" s="356"/>
      <c r="D677" s="356"/>
      <c r="E677" s="356"/>
      <c r="F677" s="356"/>
      <c r="G677" s="356"/>
      <c r="H677" s="356"/>
      <c r="I677" s="356"/>
      <c r="J677" s="356"/>
      <c r="K677" s="356"/>
      <c r="L677" s="356"/>
      <c r="M677" s="356"/>
      <c r="N677" s="356"/>
      <c r="O677" s="356"/>
      <c r="P677" s="356"/>
      <c r="Q677" s="356"/>
      <c r="R677" s="356"/>
      <c r="S677" s="356"/>
      <c r="T677" s="356"/>
      <c r="U677" s="356"/>
      <c r="V677" s="356"/>
      <c r="W677" s="356"/>
      <c r="X677" s="356"/>
      <c r="Y677" s="356"/>
      <c r="Z677" s="356"/>
      <c r="AA677" s="356"/>
      <c r="AB677" s="356"/>
      <c r="AC677" s="356"/>
      <c r="AD677" s="310">
        <f>'Art. 121'!AF651</f>
        <v>2</v>
      </c>
      <c r="AE677" s="94">
        <f t="shared" si="128"/>
        <v>0.32467532467532467</v>
      </c>
      <c r="AF677">
        <f t="shared" si="129"/>
        <v>1</v>
      </c>
      <c r="AG677" s="92">
        <f t="shared" si="130"/>
        <v>1</v>
      </c>
      <c r="AH677" s="95">
        <f t="shared" si="131"/>
        <v>1</v>
      </c>
      <c r="AI677" s="96">
        <f t="shared" si="132"/>
        <v>0.14285714285714285</v>
      </c>
      <c r="AJ677" s="96">
        <f t="shared" si="133"/>
        <v>0.14285714285714285</v>
      </c>
      <c r="AK677" s="96">
        <f t="shared" si="134"/>
        <v>0.32467532467532467</v>
      </c>
    </row>
    <row r="678" spans="1:37" ht="24.9" customHeight="1" x14ac:dyDescent="0.25">
      <c r="A678" s="356" t="s">
        <v>600</v>
      </c>
      <c r="B678" s="356"/>
      <c r="C678" s="356"/>
      <c r="D678" s="356"/>
      <c r="E678" s="356"/>
      <c r="F678" s="356"/>
      <c r="G678" s="356"/>
      <c r="H678" s="356"/>
      <c r="I678" s="356"/>
      <c r="J678" s="356"/>
      <c r="K678" s="356"/>
      <c r="L678" s="356"/>
      <c r="M678" s="356"/>
      <c r="N678" s="356"/>
      <c r="O678" s="356"/>
      <c r="P678" s="356"/>
      <c r="Q678" s="356"/>
      <c r="R678" s="356"/>
      <c r="S678" s="356"/>
      <c r="T678" s="356"/>
      <c r="U678" s="356"/>
      <c r="V678" s="356"/>
      <c r="W678" s="356"/>
      <c r="X678" s="356"/>
      <c r="Y678" s="356"/>
      <c r="Z678" s="356"/>
      <c r="AA678" s="356"/>
      <c r="AB678" s="356"/>
      <c r="AC678" s="356"/>
      <c r="AD678" s="310">
        <f>'Art. 121'!AF652</f>
        <v>2</v>
      </c>
      <c r="AE678" s="94">
        <f t="shared" si="128"/>
        <v>0.32467532467532467</v>
      </c>
      <c r="AF678">
        <f t="shared" si="129"/>
        <v>1</v>
      </c>
      <c r="AG678" s="92">
        <f t="shared" si="130"/>
        <v>1</v>
      </c>
      <c r="AH678" s="95">
        <f t="shared" si="131"/>
        <v>1</v>
      </c>
      <c r="AI678" s="96">
        <f t="shared" si="132"/>
        <v>0.14285714285714285</v>
      </c>
      <c r="AJ678" s="96">
        <f t="shared" si="133"/>
        <v>0.14285714285714285</v>
      </c>
      <c r="AK678" s="96">
        <f t="shared" si="134"/>
        <v>0.32467532467532467</v>
      </c>
    </row>
    <row r="679" spans="1:37" ht="24.9" customHeight="1" x14ac:dyDescent="0.25">
      <c r="A679" s="356" t="s">
        <v>601</v>
      </c>
      <c r="B679" s="356"/>
      <c r="C679" s="356"/>
      <c r="D679" s="356"/>
      <c r="E679" s="356"/>
      <c r="F679" s="356"/>
      <c r="G679" s="356"/>
      <c r="H679" s="356"/>
      <c r="I679" s="356"/>
      <c r="J679" s="356"/>
      <c r="K679" s="356"/>
      <c r="L679" s="356"/>
      <c r="M679" s="356"/>
      <c r="N679" s="356"/>
      <c r="O679" s="356"/>
      <c r="P679" s="356"/>
      <c r="Q679" s="356"/>
      <c r="R679" s="356"/>
      <c r="S679" s="356"/>
      <c r="T679" s="356"/>
      <c r="U679" s="356"/>
      <c r="V679" s="356"/>
      <c r="W679" s="356"/>
      <c r="X679" s="356"/>
      <c r="Y679" s="356"/>
      <c r="Z679" s="356"/>
      <c r="AA679" s="356"/>
      <c r="AB679" s="356"/>
      <c r="AC679" s="356"/>
      <c r="AD679" s="310">
        <f>'Art. 121'!AF653</f>
        <v>2</v>
      </c>
      <c r="AE679" s="94">
        <f t="shared" si="128"/>
        <v>0.32467532467532467</v>
      </c>
      <c r="AF679">
        <f t="shared" si="129"/>
        <v>1</v>
      </c>
      <c r="AG679" s="92">
        <f t="shared" si="130"/>
        <v>1</v>
      </c>
      <c r="AH679" s="95">
        <f t="shared" si="131"/>
        <v>1</v>
      </c>
      <c r="AI679" s="96">
        <f t="shared" si="132"/>
        <v>0.14285714285714285</v>
      </c>
      <c r="AJ679" s="96">
        <f t="shared" si="133"/>
        <v>0.14285714285714285</v>
      </c>
      <c r="AK679" s="96">
        <f t="shared" si="134"/>
        <v>0.32467532467532467</v>
      </c>
    </row>
    <row r="680" spans="1:37" ht="24.9" customHeight="1" x14ac:dyDescent="0.25">
      <c r="A680" s="356" t="s">
        <v>602</v>
      </c>
      <c r="B680" s="356"/>
      <c r="C680" s="356"/>
      <c r="D680" s="356"/>
      <c r="E680" s="356"/>
      <c r="F680" s="356"/>
      <c r="G680" s="356"/>
      <c r="H680" s="356"/>
      <c r="I680" s="356"/>
      <c r="J680" s="356"/>
      <c r="K680" s="356"/>
      <c r="L680" s="356"/>
      <c r="M680" s="356"/>
      <c r="N680" s="356"/>
      <c r="O680" s="356"/>
      <c r="P680" s="356"/>
      <c r="Q680" s="356"/>
      <c r="R680" s="356"/>
      <c r="S680" s="356"/>
      <c r="T680" s="356"/>
      <c r="U680" s="356"/>
      <c r="V680" s="356"/>
      <c r="W680" s="356"/>
      <c r="X680" s="356"/>
      <c r="Y680" s="356"/>
      <c r="Z680" s="356"/>
      <c r="AA680" s="356"/>
      <c r="AB680" s="356"/>
      <c r="AC680" s="356"/>
      <c r="AD680" s="310">
        <f>'Art. 121'!AF654</f>
        <v>2</v>
      </c>
      <c r="AE680" s="94">
        <f t="shared" si="128"/>
        <v>0.32467532467532467</v>
      </c>
      <c r="AF680">
        <f t="shared" si="129"/>
        <v>1</v>
      </c>
      <c r="AG680" s="92">
        <f t="shared" si="130"/>
        <v>1</v>
      </c>
      <c r="AH680" s="95">
        <f t="shared" si="131"/>
        <v>1</v>
      </c>
      <c r="AI680" s="96">
        <f t="shared" si="132"/>
        <v>0.14285714285714285</v>
      </c>
      <c r="AJ680" s="96">
        <f t="shared" si="133"/>
        <v>0.14285714285714285</v>
      </c>
      <c r="AK680" s="96">
        <f t="shared" si="134"/>
        <v>0.32467532467532467</v>
      </c>
    </row>
    <row r="681" spans="1:37" ht="24.9" customHeight="1" x14ac:dyDescent="0.25">
      <c r="A681" s="356" t="s">
        <v>603</v>
      </c>
      <c r="B681" s="356"/>
      <c r="C681" s="356"/>
      <c r="D681" s="356"/>
      <c r="E681" s="356"/>
      <c r="F681" s="356"/>
      <c r="G681" s="356"/>
      <c r="H681" s="356"/>
      <c r="I681" s="356"/>
      <c r="J681" s="356"/>
      <c r="K681" s="356"/>
      <c r="L681" s="356"/>
      <c r="M681" s="356"/>
      <c r="N681" s="356"/>
      <c r="O681" s="356"/>
      <c r="P681" s="356"/>
      <c r="Q681" s="356"/>
      <c r="R681" s="356"/>
      <c r="S681" s="356"/>
      <c r="T681" s="356"/>
      <c r="U681" s="356"/>
      <c r="V681" s="356"/>
      <c r="W681" s="356"/>
      <c r="X681" s="356"/>
      <c r="Y681" s="356"/>
      <c r="Z681" s="356"/>
      <c r="AA681" s="356"/>
      <c r="AB681" s="356"/>
      <c r="AC681" s="356"/>
      <c r="AD681" s="310">
        <f>'Art. 121'!AF655</f>
        <v>2</v>
      </c>
      <c r="AE681" s="94">
        <f t="shared" si="128"/>
        <v>0.32467532467532467</v>
      </c>
      <c r="AF681">
        <f t="shared" si="129"/>
        <v>1</v>
      </c>
      <c r="AG681" s="92">
        <f t="shared" si="130"/>
        <v>1</v>
      </c>
      <c r="AH681" s="95">
        <f t="shared" si="131"/>
        <v>1</v>
      </c>
      <c r="AI681" s="96">
        <f t="shared" si="132"/>
        <v>0.14285714285714285</v>
      </c>
      <c r="AJ681" s="96">
        <f t="shared" si="133"/>
        <v>0.14285714285714285</v>
      </c>
      <c r="AK681" s="96">
        <f t="shared" si="134"/>
        <v>0.32467532467532467</v>
      </c>
    </row>
    <row r="682" spans="1:37" ht="24.9" customHeight="1" x14ac:dyDescent="0.25">
      <c r="A682" s="356" t="s">
        <v>604</v>
      </c>
      <c r="B682" s="356"/>
      <c r="C682" s="356"/>
      <c r="D682" s="356"/>
      <c r="E682" s="356"/>
      <c r="F682" s="356"/>
      <c r="G682" s="356"/>
      <c r="H682" s="356"/>
      <c r="I682" s="356"/>
      <c r="J682" s="356"/>
      <c r="K682" s="356"/>
      <c r="L682" s="356"/>
      <c r="M682" s="356"/>
      <c r="N682" s="356"/>
      <c r="O682" s="356"/>
      <c r="P682" s="356"/>
      <c r="Q682" s="356"/>
      <c r="R682" s="356"/>
      <c r="S682" s="356"/>
      <c r="T682" s="356"/>
      <c r="U682" s="356"/>
      <c r="V682" s="356"/>
      <c r="W682" s="356"/>
      <c r="X682" s="356"/>
      <c r="Y682" s="356"/>
      <c r="Z682" s="356"/>
      <c r="AA682" s="356"/>
      <c r="AB682" s="356"/>
      <c r="AC682" s="356"/>
      <c r="AD682" s="310">
        <f>'Art. 121'!AF656</f>
        <v>2</v>
      </c>
      <c r="AE682" s="94">
        <f t="shared" si="128"/>
        <v>0.32467532467532467</v>
      </c>
      <c r="AF682">
        <f t="shared" si="129"/>
        <v>1</v>
      </c>
      <c r="AG682" s="92">
        <f t="shared" si="130"/>
        <v>1</v>
      </c>
      <c r="AH682" s="95">
        <f t="shared" si="131"/>
        <v>1</v>
      </c>
      <c r="AI682" s="96">
        <f t="shared" si="132"/>
        <v>0.14285714285714285</v>
      </c>
      <c r="AJ682" s="96">
        <f t="shared" si="133"/>
        <v>0.14285714285714285</v>
      </c>
      <c r="AK682" s="96">
        <f t="shared" si="134"/>
        <v>0.32467532467532467</v>
      </c>
    </row>
    <row r="683" spans="1:37" ht="24.9" customHeight="1" x14ac:dyDescent="0.25">
      <c r="A683" s="356" t="s">
        <v>605</v>
      </c>
      <c r="B683" s="356"/>
      <c r="C683" s="356"/>
      <c r="D683" s="356"/>
      <c r="E683" s="356"/>
      <c r="F683" s="356"/>
      <c r="G683" s="356"/>
      <c r="H683" s="356"/>
      <c r="I683" s="356"/>
      <c r="J683" s="356"/>
      <c r="K683" s="356"/>
      <c r="L683" s="356"/>
      <c r="M683" s="356"/>
      <c r="N683" s="356"/>
      <c r="O683" s="356"/>
      <c r="P683" s="356"/>
      <c r="Q683" s="356"/>
      <c r="R683" s="356"/>
      <c r="S683" s="356"/>
      <c r="T683" s="356"/>
      <c r="U683" s="356"/>
      <c r="V683" s="356"/>
      <c r="W683" s="356"/>
      <c r="X683" s="356"/>
      <c r="Y683" s="356"/>
      <c r="Z683" s="356"/>
      <c r="AA683" s="356"/>
      <c r="AB683" s="356"/>
      <c r="AC683" s="356"/>
      <c r="AD683" s="310">
        <f>'Art. 121'!AF657</f>
        <v>2</v>
      </c>
      <c r="AE683" s="94">
        <f t="shared" si="128"/>
        <v>0.32467532467532467</v>
      </c>
      <c r="AF683">
        <f t="shared" si="129"/>
        <v>1</v>
      </c>
      <c r="AG683" s="92">
        <f t="shared" si="130"/>
        <v>1</v>
      </c>
      <c r="AH683" s="95">
        <f t="shared" si="131"/>
        <v>1</v>
      </c>
      <c r="AI683" s="96">
        <f t="shared" si="132"/>
        <v>0.14285714285714285</v>
      </c>
      <c r="AJ683" s="96">
        <f t="shared" si="133"/>
        <v>0.14285714285714285</v>
      </c>
      <c r="AK683" s="96">
        <f t="shared" si="134"/>
        <v>0.32467532467532467</v>
      </c>
    </row>
    <row r="684" spans="1:37" ht="24.9" customHeight="1" x14ac:dyDescent="0.25">
      <c r="A684" s="356" t="s">
        <v>606</v>
      </c>
      <c r="B684" s="356"/>
      <c r="C684" s="356"/>
      <c r="D684" s="356"/>
      <c r="E684" s="356"/>
      <c r="F684" s="356"/>
      <c r="G684" s="356"/>
      <c r="H684" s="356"/>
      <c r="I684" s="356"/>
      <c r="J684" s="356"/>
      <c r="K684" s="356"/>
      <c r="L684" s="356"/>
      <c r="M684" s="356"/>
      <c r="N684" s="356"/>
      <c r="O684" s="356"/>
      <c r="P684" s="356"/>
      <c r="Q684" s="356"/>
      <c r="R684" s="356"/>
      <c r="S684" s="356"/>
      <c r="T684" s="356"/>
      <c r="U684" s="356"/>
      <c r="V684" s="356"/>
      <c r="W684" s="356"/>
      <c r="X684" s="356"/>
      <c r="Y684" s="356"/>
      <c r="Z684" s="356"/>
      <c r="AA684" s="356"/>
      <c r="AB684" s="356"/>
      <c r="AC684" s="356"/>
      <c r="AD684" s="310">
        <f>'Art. 121'!AF658</f>
        <v>2</v>
      </c>
      <c r="AE684" s="94">
        <f t="shared" si="128"/>
        <v>0.32467532467532467</v>
      </c>
      <c r="AF684">
        <f t="shared" si="129"/>
        <v>1</v>
      </c>
      <c r="AG684" s="92">
        <f t="shared" si="130"/>
        <v>1</v>
      </c>
      <c r="AH684" s="95">
        <f t="shared" si="131"/>
        <v>1</v>
      </c>
      <c r="AI684" s="96">
        <f t="shared" si="132"/>
        <v>0.14285714285714285</v>
      </c>
      <c r="AJ684" s="96">
        <f t="shared" si="133"/>
        <v>0.14285714285714285</v>
      </c>
      <c r="AK684" s="96">
        <f t="shared" si="134"/>
        <v>0.32467532467532467</v>
      </c>
    </row>
    <row r="685" spans="1:37" ht="24.9" customHeight="1" x14ac:dyDescent="0.25">
      <c r="A685" s="356" t="s">
        <v>607</v>
      </c>
      <c r="B685" s="356"/>
      <c r="C685" s="356"/>
      <c r="D685" s="356"/>
      <c r="E685" s="356"/>
      <c r="F685" s="356"/>
      <c r="G685" s="356"/>
      <c r="H685" s="356"/>
      <c r="I685" s="356"/>
      <c r="J685" s="356"/>
      <c r="K685" s="356"/>
      <c r="L685" s="356"/>
      <c r="M685" s="356"/>
      <c r="N685" s="356"/>
      <c r="O685" s="356"/>
      <c r="P685" s="356"/>
      <c r="Q685" s="356"/>
      <c r="R685" s="356"/>
      <c r="S685" s="356"/>
      <c r="T685" s="356"/>
      <c r="U685" s="356"/>
      <c r="V685" s="356"/>
      <c r="W685" s="356"/>
      <c r="X685" s="356"/>
      <c r="Y685" s="356"/>
      <c r="Z685" s="356"/>
      <c r="AA685" s="356"/>
      <c r="AB685" s="356"/>
      <c r="AC685" s="356"/>
      <c r="AD685" s="310">
        <f>'Art. 121'!AF659</f>
        <v>2</v>
      </c>
      <c r="AE685" s="94">
        <f t="shared" si="128"/>
        <v>0.32467532467532467</v>
      </c>
      <c r="AF685">
        <f t="shared" si="129"/>
        <v>1</v>
      </c>
      <c r="AG685" s="92">
        <f t="shared" si="130"/>
        <v>1</v>
      </c>
      <c r="AH685" s="95">
        <f t="shared" si="131"/>
        <v>1</v>
      </c>
      <c r="AI685" s="96">
        <f t="shared" si="132"/>
        <v>0.14285714285714285</v>
      </c>
      <c r="AJ685" s="96">
        <f t="shared" si="133"/>
        <v>0.14285714285714285</v>
      </c>
      <c r="AK685" s="96">
        <f t="shared" si="134"/>
        <v>0.32467532467532467</v>
      </c>
    </row>
    <row r="686" spans="1:37" ht="24.9" customHeight="1" x14ac:dyDescent="0.25">
      <c r="A686" s="356" t="s">
        <v>608</v>
      </c>
      <c r="B686" s="356"/>
      <c r="C686" s="356"/>
      <c r="D686" s="356"/>
      <c r="E686" s="356"/>
      <c r="F686" s="356"/>
      <c r="G686" s="356"/>
      <c r="H686" s="356"/>
      <c r="I686" s="356"/>
      <c r="J686" s="356"/>
      <c r="K686" s="356"/>
      <c r="L686" s="356"/>
      <c r="M686" s="356"/>
      <c r="N686" s="356"/>
      <c r="O686" s="356"/>
      <c r="P686" s="356"/>
      <c r="Q686" s="356"/>
      <c r="R686" s="356"/>
      <c r="S686" s="356"/>
      <c r="T686" s="356"/>
      <c r="U686" s="356"/>
      <c r="V686" s="356"/>
      <c r="W686" s="356"/>
      <c r="X686" s="356"/>
      <c r="Y686" s="356"/>
      <c r="Z686" s="356"/>
      <c r="AA686" s="356"/>
      <c r="AB686" s="356"/>
      <c r="AC686" s="356"/>
      <c r="AD686" s="310">
        <f>'Art. 121'!AF660</f>
        <v>2</v>
      </c>
      <c r="AE686" s="94">
        <f t="shared" si="128"/>
        <v>0.32467532467532467</v>
      </c>
      <c r="AF686">
        <f t="shared" si="129"/>
        <v>1</v>
      </c>
      <c r="AG686" s="92">
        <f t="shared" si="130"/>
        <v>1</v>
      </c>
      <c r="AH686" s="95">
        <f t="shared" si="131"/>
        <v>1</v>
      </c>
      <c r="AI686" s="96">
        <f t="shared" si="132"/>
        <v>0.14285714285714285</v>
      </c>
      <c r="AJ686" s="96">
        <f t="shared" si="133"/>
        <v>0.14285714285714285</v>
      </c>
      <c r="AK686" s="96">
        <f t="shared" si="134"/>
        <v>0.32467532467532467</v>
      </c>
    </row>
    <row r="687" spans="1:37" ht="24.9" customHeight="1" x14ac:dyDescent="0.25">
      <c r="A687" s="356" t="s">
        <v>609</v>
      </c>
      <c r="B687" s="356"/>
      <c r="C687" s="356"/>
      <c r="D687" s="356"/>
      <c r="E687" s="356"/>
      <c r="F687" s="356"/>
      <c r="G687" s="356"/>
      <c r="H687" s="356"/>
      <c r="I687" s="356"/>
      <c r="J687" s="356"/>
      <c r="K687" s="356"/>
      <c r="L687" s="356"/>
      <c r="M687" s="356"/>
      <c r="N687" s="356"/>
      <c r="O687" s="356"/>
      <c r="P687" s="356"/>
      <c r="Q687" s="356"/>
      <c r="R687" s="356"/>
      <c r="S687" s="356"/>
      <c r="T687" s="356"/>
      <c r="U687" s="356"/>
      <c r="V687" s="356"/>
      <c r="W687" s="356"/>
      <c r="X687" s="356"/>
      <c r="Y687" s="356"/>
      <c r="Z687" s="356"/>
      <c r="AA687" s="356"/>
      <c r="AB687" s="356"/>
      <c r="AC687" s="356"/>
      <c r="AD687" s="310">
        <f>'Art. 121'!AF661</f>
        <v>2</v>
      </c>
      <c r="AE687" s="94">
        <f t="shared" si="128"/>
        <v>0.32467532467532467</v>
      </c>
      <c r="AF687">
        <f t="shared" si="129"/>
        <v>1</v>
      </c>
      <c r="AG687" s="92">
        <f t="shared" si="130"/>
        <v>1</v>
      </c>
      <c r="AH687" s="95">
        <f t="shared" si="131"/>
        <v>1</v>
      </c>
      <c r="AI687" s="96">
        <f t="shared" si="132"/>
        <v>0.14285714285714285</v>
      </c>
      <c r="AJ687" s="96">
        <f t="shared" si="133"/>
        <v>0.14285714285714285</v>
      </c>
      <c r="AK687" s="96">
        <f t="shared" si="134"/>
        <v>0.32467532467532467</v>
      </c>
    </row>
    <row r="688" spans="1:37" ht="24.9" customHeight="1" x14ac:dyDescent="0.25">
      <c r="A688" s="356" t="s">
        <v>610</v>
      </c>
      <c r="B688" s="356"/>
      <c r="C688" s="356"/>
      <c r="D688" s="356"/>
      <c r="E688" s="356"/>
      <c r="F688" s="356"/>
      <c r="G688" s="356"/>
      <c r="H688" s="356"/>
      <c r="I688" s="356"/>
      <c r="J688" s="356"/>
      <c r="K688" s="356"/>
      <c r="L688" s="356"/>
      <c r="M688" s="356"/>
      <c r="N688" s="356"/>
      <c r="O688" s="356"/>
      <c r="P688" s="356"/>
      <c r="Q688" s="356"/>
      <c r="R688" s="356"/>
      <c r="S688" s="356"/>
      <c r="T688" s="356"/>
      <c r="U688" s="356"/>
      <c r="V688" s="356"/>
      <c r="W688" s="356"/>
      <c r="X688" s="356"/>
      <c r="Y688" s="356"/>
      <c r="Z688" s="356"/>
      <c r="AA688" s="356"/>
      <c r="AB688" s="356"/>
      <c r="AC688" s="356"/>
      <c r="AD688" s="310">
        <f>'Art. 121'!AF662</f>
        <v>2</v>
      </c>
      <c r="AE688" s="94">
        <f t="shared" si="128"/>
        <v>0.32467532467532467</v>
      </c>
      <c r="AF688">
        <f t="shared" si="129"/>
        <v>1</v>
      </c>
      <c r="AG688" s="92">
        <f t="shared" si="130"/>
        <v>1</v>
      </c>
      <c r="AH688" s="95">
        <f t="shared" si="131"/>
        <v>1</v>
      </c>
      <c r="AI688" s="96">
        <f t="shared" si="132"/>
        <v>0.14285714285714285</v>
      </c>
      <c r="AJ688" s="96">
        <f t="shared" si="133"/>
        <v>0.14285714285714285</v>
      </c>
      <c r="AK688" s="96">
        <f t="shared" si="134"/>
        <v>0.32467532467532467</v>
      </c>
    </row>
    <row r="689" spans="1:37" ht="24.9" customHeight="1" x14ac:dyDescent="0.25">
      <c r="A689" s="356" t="s">
        <v>611</v>
      </c>
      <c r="B689" s="356"/>
      <c r="C689" s="356"/>
      <c r="D689" s="356"/>
      <c r="E689" s="356"/>
      <c r="F689" s="356"/>
      <c r="G689" s="356"/>
      <c r="H689" s="356"/>
      <c r="I689" s="356"/>
      <c r="J689" s="356"/>
      <c r="K689" s="356"/>
      <c r="L689" s="356"/>
      <c r="M689" s="356"/>
      <c r="N689" s="356"/>
      <c r="O689" s="356"/>
      <c r="P689" s="356"/>
      <c r="Q689" s="356"/>
      <c r="R689" s="356"/>
      <c r="S689" s="356"/>
      <c r="T689" s="356"/>
      <c r="U689" s="356"/>
      <c r="V689" s="356"/>
      <c r="W689" s="356"/>
      <c r="X689" s="356"/>
      <c r="Y689" s="356"/>
      <c r="Z689" s="356"/>
      <c r="AA689" s="356"/>
      <c r="AB689" s="356"/>
      <c r="AC689" s="356"/>
      <c r="AD689" s="310">
        <f>'Art. 121'!AF663</f>
        <v>2</v>
      </c>
      <c r="AE689" s="94">
        <f t="shared" si="128"/>
        <v>0.32467532467532467</v>
      </c>
      <c r="AF689">
        <f t="shared" si="129"/>
        <v>1</v>
      </c>
      <c r="AG689" s="92">
        <f t="shared" si="130"/>
        <v>1</v>
      </c>
      <c r="AH689" s="95">
        <f t="shared" si="131"/>
        <v>1</v>
      </c>
      <c r="AI689" s="96">
        <f t="shared" si="132"/>
        <v>0.14285714285714285</v>
      </c>
      <c r="AJ689" s="96">
        <f t="shared" si="133"/>
        <v>0.14285714285714285</v>
      </c>
      <c r="AK689" s="96">
        <f t="shared" si="134"/>
        <v>0.32467532467532467</v>
      </c>
    </row>
    <row r="690" spans="1:37" ht="24.9" customHeight="1" x14ac:dyDescent="0.25">
      <c r="A690" s="383" t="s">
        <v>1746</v>
      </c>
      <c r="B690" s="383"/>
      <c r="C690" s="383"/>
      <c r="D690" s="383"/>
      <c r="E690" s="383"/>
      <c r="F690" s="383"/>
      <c r="G690" s="383"/>
      <c r="H690" s="383"/>
      <c r="I690" s="383"/>
      <c r="J690" s="383"/>
      <c r="K690" s="383"/>
      <c r="L690" s="383"/>
      <c r="M690" s="383"/>
      <c r="N690" s="383"/>
      <c r="O690" s="383"/>
      <c r="P690" s="383"/>
      <c r="Q690" s="383"/>
      <c r="R690" s="383"/>
      <c r="S690" s="383"/>
      <c r="T690" s="383"/>
      <c r="U690" s="383"/>
      <c r="V690" s="383"/>
      <c r="W690" s="383"/>
      <c r="X690" s="383"/>
      <c r="Y690" s="383"/>
      <c r="Z690" s="383"/>
      <c r="AA690" s="383"/>
      <c r="AB690" s="383"/>
      <c r="AC690" s="383"/>
      <c r="AD690" s="383"/>
      <c r="AE690" s="94">
        <f>SUM(AE683:AE689)</f>
        <v>2.2727272727272725</v>
      </c>
      <c r="AF690" s="61"/>
      <c r="AG690" s="97">
        <f>SUM(AG662:AG689)</f>
        <v>28</v>
      </c>
      <c r="AH690" s="98"/>
      <c r="AI690" s="99"/>
      <c r="AJ690" s="99"/>
      <c r="AK690" s="99"/>
    </row>
    <row r="691" spans="1:37" ht="24.9" customHeight="1" x14ac:dyDescent="0.25">
      <c r="A691" s="384" t="s">
        <v>1747</v>
      </c>
      <c r="B691" s="384"/>
      <c r="C691" s="384"/>
      <c r="D691" s="384"/>
      <c r="E691" s="384"/>
      <c r="F691" s="384"/>
      <c r="G691" s="384"/>
      <c r="H691" s="384"/>
      <c r="I691" s="384"/>
      <c r="J691" s="384"/>
      <c r="K691" s="384"/>
      <c r="L691" s="384"/>
      <c r="M691" s="384"/>
      <c r="N691" s="384"/>
      <c r="O691" s="384"/>
      <c r="P691" s="384"/>
      <c r="Q691" s="384"/>
      <c r="R691" s="384"/>
      <c r="S691" s="384"/>
      <c r="T691" s="384"/>
      <c r="U691" s="384"/>
      <c r="V691" s="384"/>
      <c r="W691" s="384"/>
      <c r="X691" s="384"/>
      <c r="Y691" s="384"/>
      <c r="Z691" s="384"/>
      <c r="AA691" s="384"/>
      <c r="AB691" s="384"/>
      <c r="AC691" s="384"/>
      <c r="AD691" s="384"/>
      <c r="AE691" s="94">
        <f>AE690/$AE$23*100</f>
        <v>99.999999999999972</v>
      </c>
      <c r="AF691" s="61"/>
      <c r="AG691" s="97"/>
      <c r="AH691" s="98"/>
      <c r="AI691" s="99"/>
      <c r="AJ691" s="99"/>
      <c r="AK691" s="99"/>
    </row>
    <row r="692" spans="1:37" ht="24.9" customHeight="1" x14ac:dyDescent="0.25">
      <c r="A692" s="73"/>
      <c r="B692" s="73"/>
      <c r="C692" s="73"/>
      <c r="D692" s="73"/>
      <c r="E692" s="73"/>
      <c r="F692" s="73"/>
      <c r="G692" s="73"/>
      <c r="H692" s="73"/>
      <c r="I692" s="73"/>
      <c r="J692" s="73"/>
      <c r="K692" s="73"/>
      <c r="L692" s="73"/>
      <c r="M692" s="73"/>
      <c r="N692" s="73"/>
      <c r="O692" s="73"/>
      <c r="P692" s="73"/>
      <c r="Q692" s="100"/>
      <c r="R692" s="73"/>
      <c r="S692" s="73"/>
      <c r="T692" s="73"/>
      <c r="U692" s="73"/>
      <c r="V692" s="73"/>
      <c r="W692" s="73"/>
      <c r="X692" s="73"/>
      <c r="Y692" s="73"/>
      <c r="Z692" s="73"/>
      <c r="AA692" s="73"/>
      <c r="AB692" s="73"/>
      <c r="AC692" s="73"/>
      <c r="AD692" s="101"/>
      <c r="AE692" s="101"/>
    </row>
    <row r="693" spans="1:37" ht="24.9" customHeight="1" x14ac:dyDescent="0.25">
      <c r="A693" s="391" t="s">
        <v>198</v>
      </c>
      <c r="B693" s="391"/>
      <c r="C693" s="391"/>
      <c r="D693" s="391"/>
      <c r="E693" s="391"/>
      <c r="F693" s="391"/>
      <c r="G693" s="391"/>
      <c r="H693" s="391"/>
      <c r="I693" s="391"/>
      <c r="J693" s="391"/>
      <c r="K693" s="391"/>
      <c r="L693" s="391"/>
      <c r="M693" s="391"/>
      <c r="N693" s="391"/>
      <c r="O693" s="391"/>
      <c r="P693" s="391"/>
      <c r="Q693" s="391"/>
      <c r="R693" s="391"/>
      <c r="S693" s="391"/>
      <c r="T693" s="391"/>
      <c r="U693" s="391"/>
      <c r="V693" s="391"/>
      <c r="W693" s="391"/>
      <c r="X693" s="391"/>
      <c r="Y693" s="391"/>
      <c r="Z693" s="391"/>
      <c r="AA693" s="391"/>
      <c r="AB693" s="391"/>
      <c r="AC693" s="391"/>
      <c r="AD693" s="112" t="s">
        <v>187</v>
      </c>
      <c r="AE693" s="113" t="s">
        <v>7</v>
      </c>
      <c r="AF693" s="92" t="s">
        <v>1666</v>
      </c>
      <c r="AG693" s="92" t="s">
        <v>1667</v>
      </c>
      <c r="AH693" s="92" t="s">
        <v>1668</v>
      </c>
      <c r="AI693" s="93" t="s">
        <v>1669</v>
      </c>
      <c r="AJ693" s="92"/>
      <c r="AK693" s="93" t="s">
        <v>1670</v>
      </c>
    </row>
    <row r="694" spans="1:37" ht="24.9" customHeight="1" x14ac:dyDescent="0.25">
      <c r="A694" s="356" t="s">
        <v>612</v>
      </c>
      <c r="B694" s="356"/>
      <c r="C694" s="356"/>
      <c r="D694" s="356"/>
      <c r="E694" s="356"/>
      <c r="F694" s="356"/>
      <c r="G694" s="356"/>
      <c r="H694" s="356"/>
      <c r="I694" s="356"/>
      <c r="J694" s="356"/>
      <c r="K694" s="356"/>
      <c r="L694" s="356"/>
      <c r="M694" s="356"/>
      <c r="N694" s="356"/>
      <c r="O694" s="356"/>
      <c r="P694" s="356"/>
      <c r="Q694" s="356"/>
      <c r="R694" s="356"/>
      <c r="S694" s="356"/>
      <c r="T694" s="356"/>
      <c r="U694" s="356"/>
      <c r="V694" s="356"/>
      <c r="W694" s="356"/>
      <c r="X694" s="356"/>
      <c r="Y694" s="356"/>
      <c r="Z694" s="356"/>
      <c r="AA694" s="356"/>
      <c r="AB694" s="356"/>
      <c r="AC694" s="356"/>
      <c r="AD694" s="310">
        <f>'Art. 121'!AF666</f>
        <v>2</v>
      </c>
      <c r="AE694" s="94">
        <f>IF(AG694=1,AK694,AG694)</f>
        <v>0.32467532467532467</v>
      </c>
      <c r="AF694">
        <f>AD694/2</f>
        <v>1</v>
      </c>
      <c r="AG694" s="92">
        <f>IF(AND(AF694&gt;=0,AF694&lt;=1),1,"No aplica")</f>
        <v>1</v>
      </c>
      <c r="AH694" s="95">
        <f>AD694/(AG694*2)</f>
        <v>1</v>
      </c>
      <c r="AI694" s="96">
        <f>IF(AG694=1,AG694/$AG$32,"No aplica")</f>
        <v>0.14285714285714285</v>
      </c>
      <c r="AJ694" s="96">
        <f>AF694*AI694</f>
        <v>0.14285714285714285</v>
      </c>
      <c r="AK694" s="96">
        <f>AJ694*$AE$23</f>
        <v>0.32467532467532467</v>
      </c>
    </row>
    <row r="695" spans="1:37" ht="24.9" customHeight="1" x14ac:dyDescent="0.25">
      <c r="A695" s="356" t="s">
        <v>613</v>
      </c>
      <c r="B695" s="356"/>
      <c r="C695" s="356"/>
      <c r="D695" s="356"/>
      <c r="E695" s="356"/>
      <c r="F695" s="356"/>
      <c r="G695" s="356"/>
      <c r="H695" s="356"/>
      <c r="I695" s="356"/>
      <c r="J695" s="356"/>
      <c r="K695" s="356"/>
      <c r="L695" s="356"/>
      <c r="M695" s="356"/>
      <c r="N695" s="356"/>
      <c r="O695" s="356"/>
      <c r="P695" s="356"/>
      <c r="Q695" s="356"/>
      <c r="R695" s="356"/>
      <c r="S695" s="356"/>
      <c r="T695" s="356"/>
      <c r="U695" s="356"/>
      <c r="V695" s="356"/>
      <c r="W695" s="356"/>
      <c r="X695" s="356"/>
      <c r="Y695" s="356"/>
      <c r="Z695" s="356"/>
      <c r="AA695" s="356"/>
      <c r="AB695" s="356"/>
      <c r="AC695" s="356"/>
      <c r="AD695" s="310">
        <f>'Art. 121'!AF667</f>
        <v>2</v>
      </c>
      <c r="AE695" s="94">
        <f>IF(AG695=1,AK695,AG695)</f>
        <v>0.32467532467532467</v>
      </c>
      <c r="AF695">
        <f>AD695/2</f>
        <v>1</v>
      </c>
      <c r="AG695" s="92">
        <f>IF(AND(AF695&gt;=0,AF695&lt;=1),1,"No aplica")</f>
        <v>1</v>
      </c>
      <c r="AH695" s="95">
        <f>AD695/(AG695*2)</f>
        <v>1</v>
      </c>
      <c r="AI695" s="96">
        <f>IF(AG695=1,AG695/$AG$32,"No aplica")</f>
        <v>0.14285714285714285</v>
      </c>
      <c r="AJ695" s="96">
        <f>AF695*AI695</f>
        <v>0.14285714285714285</v>
      </c>
      <c r="AK695" s="96">
        <f>AJ695*$AE$23</f>
        <v>0.32467532467532467</v>
      </c>
    </row>
    <row r="696" spans="1:37" ht="24.9" customHeight="1" x14ac:dyDescent="0.25">
      <c r="A696" s="356" t="s">
        <v>614</v>
      </c>
      <c r="B696" s="356"/>
      <c r="C696" s="356"/>
      <c r="D696" s="356"/>
      <c r="E696" s="356"/>
      <c r="F696" s="356"/>
      <c r="G696" s="356"/>
      <c r="H696" s="356"/>
      <c r="I696" s="356"/>
      <c r="J696" s="356"/>
      <c r="K696" s="356"/>
      <c r="L696" s="356"/>
      <c r="M696" s="356"/>
      <c r="N696" s="356"/>
      <c r="O696" s="356"/>
      <c r="P696" s="356"/>
      <c r="Q696" s="356"/>
      <c r="R696" s="356"/>
      <c r="S696" s="356"/>
      <c r="T696" s="356"/>
      <c r="U696" s="356"/>
      <c r="V696" s="356"/>
      <c r="W696" s="356"/>
      <c r="X696" s="356"/>
      <c r="Y696" s="356"/>
      <c r="Z696" s="356"/>
      <c r="AA696" s="356"/>
      <c r="AB696" s="356"/>
      <c r="AC696" s="356"/>
      <c r="AD696" s="310">
        <f>'Art. 121'!AF668</f>
        <v>2</v>
      </c>
      <c r="AE696" s="94">
        <f>IF(AG696=1,AK696,AG696)</f>
        <v>0.32467532467532467</v>
      </c>
      <c r="AF696">
        <f>AD696/2</f>
        <v>1</v>
      </c>
      <c r="AG696" s="92">
        <f>IF(AND(AF696&gt;=0,AF696&lt;=1),1,"No aplica")</f>
        <v>1</v>
      </c>
      <c r="AH696" s="95">
        <f>AD696/(AG696*2)</f>
        <v>1</v>
      </c>
      <c r="AI696" s="96">
        <f>IF(AG696=1,AG696/$AG$32,"No aplica")</f>
        <v>0.14285714285714285</v>
      </c>
      <c r="AJ696" s="96">
        <f>AF696*AI696</f>
        <v>0.14285714285714285</v>
      </c>
      <c r="AK696" s="96">
        <f>AJ696*$AE$23</f>
        <v>0.32467532467532467</v>
      </c>
    </row>
    <row r="697" spans="1:37" ht="24.9" customHeight="1" x14ac:dyDescent="0.25">
      <c r="A697" s="356" t="s">
        <v>615</v>
      </c>
      <c r="B697" s="356"/>
      <c r="C697" s="356"/>
      <c r="D697" s="356"/>
      <c r="E697" s="356"/>
      <c r="F697" s="356"/>
      <c r="G697" s="356"/>
      <c r="H697" s="356"/>
      <c r="I697" s="356"/>
      <c r="J697" s="356"/>
      <c r="K697" s="356"/>
      <c r="L697" s="356"/>
      <c r="M697" s="356"/>
      <c r="N697" s="356"/>
      <c r="O697" s="356"/>
      <c r="P697" s="356"/>
      <c r="Q697" s="356"/>
      <c r="R697" s="356"/>
      <c r="S697" s="356"/>
      <c r="T697" s="356"/>
      <c r="U697" s="356"/>
      <c r="V697" s="356"/>
      <c r="W697" s="356"/>
      <c r="X697" s="356"/>
      <c r="Y697" s="356"/>
      <c r="Z697" s="356"/>
      <c r="AA697" s="356"/>
      <c r="AB697" s="356"/>
      <c r="AC697" s="356"/>
      <c r="AD697" s="310">
        <f>'Art. 121'!AF669</f>
        <v>2</v>
      </c>
      <c r="AE697" s="94">
        <f>IF(AG697=1,AK697,AG697)</f>
        <v>0.32467532467532467</v>
      </c>
      <c r="AF697">
        <f>AD697/2</f>
        <v>1</v>
      </c>
      <c r="AG697" s="92">
        <f>IF(AND(AF697&gt;=0,AF697&lt;=1),1,"No aplica")</f>
        <v>1</v>
      </c>
      <c r="AH697" s="95">
        <f>AD697/(AG697*2)</f>
        <v>1</v>
      </c>
      <c r="AI697" s="96">
        <f>IF(AG697=1,AG697/$AG$32,"No aplica")</f>
        <v>0.14285714285714285</v>
      </c>
      <c r="AJ697" s="96">
        <f>AF697*AI697</f>
        <v>0.14285714285714285</v>
      </c>
      <c r="AK697" s="96">
        <f>AJ697*$AE$23</f>
        <v>0.32467532467532467</v>
      </c>
    </row>
    <row r="698" spans="1:37" ht="24.9" customHeight="1" x14ac:dyDescent="0.25">
      <c r="A698" s="356" t="s">
        <v>616</v>
      </c>
      <c r="B698" s="356"/>
      <c r="C698" s="356"/>
      <c r="D698" s="356"/>
      <c r="E698" s="356"/>
      <c r="F698" s="356"/>
      <c r="G698" s="356"/>
      <c r="H698" s="356"/>
      <c r="I698" s="356"/>
      <c r="J698" s="356"/>
      <c r="K698" s="356"/>
      <c r="L698" s="356"/>
      <c r="M698" s="356"/>
      <c r="N698" s="356"/>
      <c r="O698" s="356"/>
      <c r="P698" s="356"/>
      <c r="Q698" s="356"/>
      <c r="R698" s="356"/>
      <c r="S698" s="356"/>
      <c r="T698" s="356"/>
      <c r="U698" s="356"/>
      <c r="V698" s="356"/>
      <c r="W698" s="356"/>
      <c r="X698" s="356"/>
      <c r="Y698" s="356"/>
      <c r="Z698" s="356"/>
      <c r="AA698" s="356"/>
      <c r="AB698" s="356"/>
      <c r="AC698" s="356"/>
      <c r="AD698" s="310">
        <f>'Art. 121'!AF670</f>
        <v>2</v>
      </c>
      <c r="AE698" s="94">
        <f>IF(AG698=1,AK698,AG698)</f>
        <v>0.32467532467532467</v>
      </c>
      <c r="AF698">
        <f>AD698/2</f>
        <v>1</v>
      </c>
      <c r="AG698" s="92">
        <f>IF(AND(AF698&gt;=0,AF698&lt;=1),1,"No aplica")</f>
        <v>1</v>
      </c>
      <c r="AH698" s="95">
        <f>AD698/(AG698*2)</f>
        <v>1</v>
      </c>
      <c r="AI698" s="96">
        <f>IF(AG698=1,AG698/$AG$32,"No aplica")</f>
        <v>0.14285714285714285</v>
      </c>
      <c r="AJ698" s="96">
        <f>AF698*AI698</f>
        <v>0.14285714285714285</v>
      </c>
      <c r="AK698" s="96">
        <f>AJ698*$AE$23</f>
        <v>0.32467532467532467</v>
      </c>
    </row>
    <row r="699" spans="1:37" ht="24.9" customHeight="1" x14ac:dyDescent="0.25">
      <c r="A699" s="383" t="s">
        <v>1748</v>
      </c>
      <c r="B699" s="383"/>
      <c r="C699" s="383"/>
      <c r="D699" s="383"/>
      <c r="E699" s="383"/>
      <c r="F699" s="383"/>
      <c r="G699" s="383"/>
      <c r="H699" s="383"/>
      <c r="I699" s="383"/>
      <c r="J699" s="383"/>
      <c r="K699" s="383"/>
      <c r="L699" s="383"/>
      <c r="M699" s="383"/>
      <c r="N699" s="383"/>
      <c r="O699" s="383"/>
      <c r="P699" s="383"/>
      <c r="Q699" s="383"/>
      <c r="R699" s="383"/>
      <c r="S699" s="383"/>
      <c r="T699" s="383"/>
      <c r="U699" s="383"/>
      <c r="V699" s="383"/>
      <c r="W699" s="383"/>
      <c r="X699" s="383"/>
      <c r="Y699" s="383"/>
      <c r="Z699" s="383"/>
      <c r="AA699" s="383"/>
      <c r="AB699" s="383"/>
      <c r="AC699" s="383"/>
      <c r="AD699" s="383"/>
      <c r="AE699" s="94">
        <f>SUM(AE692:AE698)</f>
        <v>1.6233766233766234</v>
      </c>
      <c r="AF699" s="61"/>
      <c r="AG699" s="97">
        <f>SUM(AG694:AG698)</f>
        <v>5</v>
      </c>
      <c r="AH699" s="98"/>
      <c r="AI699" s="99"/>
      <c r="AJ699" s="99"/>
      <c r="AK699" s="99"/>
    </row>
    <row r="700" spans="1:37" ht="24.9" customHeight="1" x14ac:dyDescent="0.25">
      <c r="A700" s="384" t="s">
        <v>1749</v>
      </c>
      <c r="B700" s="384"/>
      <c r="C700" s="384"/>
      <c r="D700" s="384"/>
      <c r="E700" s="384"/>
      <c r="F700" s="384"/>
      <c r="G700" s="384"/>
      <c r="H700" s="384"/>
      <c r="I700" s="384"/>
      <c r="J700" s="384"/>
      <c r="K700" s="384"/>
      <c r="L700" s="384"/>
      <c r="M700" s="384"/>
      <c r="N700" s="384"/>
      <c r="O700" s="384"/>
      <c r="P700" s="384"/>
      <c r="Q700" s="384"/>
      <c r="R700" s="384"/>
      <c r="S700" s="384"/>
      <c r="T700" s="384"/>
      <c r="U700" s="384"/>
      <c r="V700" s="384"/>
      <c r="W700" s="384"/>
      <c r="X700" s="384"/>
      <c r="Y700" s="384"/>
      <c r="Z700" s="384"/>
      <c r="AA700" s="384"/>
      <c r="AB700" s="384"/>
      <c r="AC700" s="384"/>
      <c r="AD700" s="384"/>
      <c r="AE700" s="94">
        <f>AE699/$AE$23*100</f>
        <v>71.428571428571416</v>
      </c>
      <c r="AF700" s="61"/>
      <c r="AG700" s="97"/>
      <c r="AH700" s="98"/>
      <c r="AI700" s="99"/>
      <c r="AJ700" s="99"/>
      <c r="AK700" s="99"/>
    </row>
    <row r="701" spans="1:37" ht="24.9" customHeight="1" x14ac:dyDescent="0.25">
      <c r="A701" s="107"/>
      <c r="B701" s="107"/>
      <c r="C701" s="107"/>
      <c r="D701" s="107"/>
      <c r="E701" s="107"/>
      <c r="F701" s="107"/>
      <c r="G701" s="107"/>
      <c r="H701" s="107"/>
      <c r="I701" s="107"/>
      <c r="J701" s="107"/>
      <c r="K701" s="107"/>
      <c r="L701" s="107"/>
      <c r="M701" s="107"/>
      <c r="N701" s="107"/>
      <c r="O701" s="107"/>
      <c r="P701" s="107"/>
      <c r="Q701" s="100"/>
      <c r="R701" s="107"/>
      <c r="S701" s="107"/>
      <c r="T701" s="107"/>
      <c r="U701" s="107"/>
      <c r="V701" s="107"/>
      <c r="W701" s="107"/>
      <c r="X701" s="107"/>
      <c r="Y701" s="107"/>
      <c r="Z701" s="107"/>
      <c r="AA701" s="107"/>
      <c r="AB701" s="107"/>
      <c r="AC701" s="107"/>
      <c r="AD701" s="101"/>
      <c r="AE701" s="101"/>
    </row>
    <row r="702" spans="1:37" ht="24.9" customHeight="1" x14ac:dyDescent="0.25">
      <c r="A702" s="107"/>
      <c r="B702" s="107"/>
      <c r="C702" s="107"/>
      <c r="D702" s="107"/>
      <c r="E702" s="107"/>
      <c r="F702" s="107"/>
      <c r="G702" s="107"/>
      <c r="H702" s="107"/>
      <c r="I702" s="107"/>
      <c r="J702" s="107"/>
      <c r="K702" s="107"/>
      <c r="L702" s="107"/>
      <c r="M702" s="107"/>
      <c r="N702" s="107"/>
      <c r="O702" s="107"/>
      <c r="P702" s="107"/>
      <c r="Q702" s="100"/>
      <c r="R702" s="107"/>
      <c r="S702" s="107"/>
      <c r="T702" s="107"/>
      <c r="U702" s="107"/>
      <c r="V702" s="107"/>
      <c r="W702" s="107"/>
      <c r="X702" s="107"/>
      <c r="Y702" s="107"/>
      <c r="Z702" s="107"/>
      <c r="AA702" s="107"/>
      <c r="AB702" s="107"/>
      <c r="AC702" s="107"/>
      <c r="AD702" s="101"/>
      <c r="AE702" s="101"/>
    </row>
    <row r="703" spans="1:37" ht="24.9" customHeight="1" x14ac:dyDescent="0.25">
      <c r="A703" s="390" t="s">
        <v>617</v>
      </c>
      <c r="B703" s="390"/>
      <c r="C703" s="390"/>
      <c r="D703" s="390"/>
      <c r="E703" s="390"/>
      <c r="F703" s="390"/>
      <c r="G703" s="390"/>
      <c r="H703" s="390"/>
      <c r="I703" s="390"/>
      <c r="J703" s="390"/>
      <c r="K703" s="390"/>
      <c r="L703" s="390"/>
      <c r="M703" s="390"/>
      <c r="N703" s="390"/>
      <c r="O703" s="390"/>
      <c r="P703" s="390"/>
      <c r="Q703" s="390"/>
      <c r="R703" s="390"/>
      <c r="S703" s="390"/>
      <c r="T703" s="390"/>
      <c r="U703" s="390"/>
      <c r="V703" s="390"/>
      <c r="W703" s="390"/>
      <c r="X703" s="390"/>
      <c r="Y703" s="390"/>
      <c r="Z703" s="390"/>
      <c r="AA703" s="390"/>
      <c r="AB703" s="390"/>
      <c r="AC703" s="390"/>
      <c r="AD703" s="88"/>
      <c r="AE703" s="88"/>
    </row>
    <row r="704" spans="1:37" ht="24.9" customHeight="1" x14ac:dyDescent="0.25">
      <c r="A704" s="109"/>
      <c r="B704" s="110"/>
      <c r="C704" s="110"/>
      <c r="D704" s="110"/>
      <c r="E704" s="110"/>
      <c r="F704" s="110"/>
      <c r="G704" s="110"/>
      <c r="H704" s="110"/>
      <c r="I704" s="110"/>
      <c r="J704" s="110"/>
      <c r="K704" s="110"/>
      <c r="L704" s="110"/>
      <c r="M704" s="110"/>
      <c r="N704" s="110"/>
      <c r="O704" s="110"/>
      <c r="P704" s="110"/>
      <c r="Q704" s="111"/>
      <c r="R704" s="110"/>
      <c r="S704" s="110"/>
      <c r="T704" s="110"/>
      <c r="U704" s="110"/>
      <c r="V704" s="110"/>
      <c r="W704" s="110"/>
      <c r="X704" s="110"/>
      <c r="Y704" s="110"/>
      <c r="Z704" s="110"/>
      <c r="AA704" s="110"/>
      <c r="AB704" s="110"/>
      <c r="AC704" s="110"/>
      <c r="AD704" s="89"/>
      <c r="AE704" s="89"/>
    </row>
    <row r="705" spans="1:37" ht="24.9" customHeight="1" x14ac:dyDescent="0.25">
      <c r="A705" s="73"/>
      <c r="B705" s="73"/>
      <c r="C705" s="73"/>
      <c r="D705" s="73"/>
      <c r="E705" s="73"/>
      <c r="F705" s="73"/>
      <c r="G705" s="73"/>
      <c r="H705" s="73"/>
      <c r="I705" s="73"/>
      <c r="J705" s="73"/>
      <c r="K705" s="73"/>
      <c r="L705" s="73"/>
      <c r="M705" s="73"/>
      <c r="N705" s="73"/>
      <c r="O705" s="73"/>
      <c r="P705" s="73"/>
      <c r="Q705" s="100"/>
      <c r="R705" s="73"/>
      <c r="S705" s="73"/>
      <c r="T705" s="73"/>
      <c r="U705" s="73"/>
      <c r="V705" s="73"/>
      <c r="W705" s="73"/>
      <c r="X705" s="73"/>
      <c r="Y705" s="73"/>
      <c r="Z705" s="73"/>
      <c r="AA705" s="73"/>
      <c r="AB705" s="73"/>
      <c r="AC705" s="73"/>
      <c r="AD705" s="101"/>
      <c r="AE705" s="101"/>
    </row>
    <row r="706" spans="1:37" ht="24.9" customHeight="1" x14ac:dyDescent="0.25">
      <c r="A706" s="387" t="s">
        <v>163</v>
      </c>
      <c r="B706" s="387"/>
      <c r="C706" s="387"/>
      <c r="D706" s="387"/>
      <c r="E706" s="387"/>
      <c r="F706" s="387"/>
      <c r="G706" s="387"/>
      <c r="H706" s="387"/>
      <c r="I706" s="387"/>
      <c r="J706" s="387"/>
      <c r="K706" s="387"/>
      <c r="L706" s="387"/>
      <c r="M706" s="387"/>
      <c r="N706" s="387"/>
      <c r="O706" s="387"/>
      <c r="P706" s="387"/>
      <c r="Q706" s="387"/>
      <c r="R706" s="387"/>
      <c r="S706" s="387"/>
      <c r="T706" s="387"/>
      <c r="U706" s="387"/>
      <c r="V706" s="387"/>
      <c r="W706" s="387"/>
      <c r="X706" s="387"/>
      <c r="Y706" s="387"/>
      <c r="Z706" s="387"/>
      <c r="AA706" s="387"/>
      <c r="AB706" s="387"/>
      <c r="AC706" s="387"/>
      <c r="AD706" s="66" t="s">
        <v>187</v>
      </c>
      <c r="AE706" s="306" t="s">
        <v>7</v>
      </c>
      <c r="AF706" s="92" t="s">
        <v>1666</v>
      </c>
      <c r="AG706" s="92" t="s">
        <v>1667</v>
      </c>
      <c r="AH706" s="92" t="s">
        <v>1668</v>
      </c>
      <c r="AI706" s="93" t="s">
        <v>1669</v>
      </c>
      <c r="AJ706" s="92"/>
      <c r="AK706" s="93" t="s">
        <v>1670</v>
      </c>
    </row>
    <row r="707" spans="1:37" ht="24.9" customHeight="1" x14ac:dyDescent="0.25">
      <c r="A707" s="356" t="s">
        <v>190</v>
      </c>
      <c r="B707" s="356"/>
      <c r="C707" s="356"/>
      <c r="D707" s="356"/>
      <c r="E707" s="356"/>
      <c r="F707" s="356"/>
      <c r="G707" s="356"/>
      <c r="H707" s="356"/>
      <c r="I707" s="356"/>
      <c r="J707" s="356"/>
      <c r="K707" s="356"/>
      <c r="L707" s="356"/>
      <c r="M707" s="356"/>
      <c r="N707" s="356"/>
      <c r="O707" s="356"/>
      <c r="P707" s="356"/>
      <c r="Q707" s="356"/>
      <c r="R707" s="356"/>
      <c r="S707" s="356"/>
      <c r="T707" s="356"/>
      <c r="U707" s="356"/>
      <c r="V707" s="356"/>
      <c r="W707" s="356"/>
      <c r="X707" s="356"/>
      <c r="Y707" s="356"/>
      <c r="Z707" s="356"/>
      <c r="AA707" s="356"/>
      <c r="AB707" s="356"/>
      <c r="AC707" s="356"/>
      <c r="AD707" s="310">
        <f>'Art. 121'!AF679</f>
        <v>2</v>
      </c>
      <c r="AE707" s="94">
        <f t="shared" ref="AE707:AE735" si="135">IF(AG707=1,AK707,AG707)</f>
        <v>0.32467532467532467</v>
      </c>
      <c r="AF707">
        <f t="shared" ref="AF707:AF735" si="136">AD707/2</f>
        <v>1</v>
      </c>
      <c r="AG707" s="92">
        <f t="shared" ref="AG707:AG735" si="137">IF(AND(AF707&gt;=0,AF707&lt;=1),1,"No aplica")</f>
        <v>1</v>
      </c>
      <c r="AH707" s="95">
        <f t="shared" ref="AH707:AH735" si="138">AD707/(AG707*2)</f>
        <v>1</v>
      </c>
      <c r="AI707" s="96">
        <f t="shared" ref="AI707:AI735" si="139">IF(AG707=1,AG707/$AG$32,"No aplica")</f>
        <v>0.14285714285714285</v>
      </c>
      <c r="AJ707" s="96">
        <f t="shared" ref="AJ707:AJ735" si="140">AF707*AI707</f>
        <v>0.14285714285714285</v>
      </c>
      <c r="AK707" s="96">
        <f t="shared" ref="AK707:AK735" si="141">AJ707*$AE$23</f>
        <v>0.32467532467532467</v>
      </c>
    </row>
    <row r="708" spans="1:37" ht="24.9" customHeight="1" x14ac:dyDescent="0.25">
      <c r="A708" s="356" t="s">
        <v>191</v>
      </c>
      <c r="B708" s="356"/>
      <c r="C708" s="356"/>
      <c r="D708" s="356"/>
      <c r="E708" s="356"/>
      <c r="F708" s="356"/>
      <c r="G708" s="356"/>
      <c r="H708" s="356"/>
      <c r="I708" s="356"/>
      <c r="J708" s="356"/>
      <c r="K708" s="356"/>
      <c r="L708" s="356"/>
      <c r="M708" s="356"/>
      <c r="N708" s="356"/>
      <c r="O708" s="356"/>
      <c r="P708" s="356"/>
      <c r="Q708" s="356"/>
      <c r="R708" s="356"/>
      <c r="S708" s="356"/>
      <c r="T708" s="356"/>
      <c r="U708" s="356"/>
      <c r="V708" s="356"/>
      <c r="W708" s="356"/>
      <c r="X708" s="356"/>
      <c r="Y708" s="356"/>
      <c r="Z708" s="356"/>
      <c r="AA708" s="356"/>
      <c r="AB708" s="356"/>
      <c r="AC708" s="356"/>
      <c r="AD708" s="310">
        <f>'Art. 121'!AF680</f>
        <v>2</v>
      </c>
      <c r="AE708" s="94">
        <f t="shared" si="135"/>
        <v>0.32467532467532467</v>
      </c>
      <c r="AF708">
        <f t="shared" si="136"/>
        <v>1</v>
      </c>
      <c r="AG708" s="92">
        <f t="shared" si="137"/>
        <v>1</v>
      </c>
      <c r="AH708" s="95">
        <f t="shared" si="138"/>
        <v>1</v>
      </c>
      <c r="AI708" s="96">
        <f t="shared" si="139"/>
        <v>0.14285714285714285</v>
      </c>
      <c r="AJ708" s="96">
        <f t="shared" si="140"/>
        <v>0.14285714285714285</v>
      </c>
      <c r="AK708" s="96">
        <f t="shared" si="141"/>
        <v>0.32467532467532467</v>
      </c>
    </row>
    <row r="709" spans="1:37" ht="24.9" customHeight="1" x14ac:dyDescent="0.25">
      <c r="A709" s="356" t="s">
        <v>618</v>
      </c>
      <c r="B709" s="356"/>
      <c r="C709" s="356"/>
      <c r="D709" s="356"/>
      <c r="E709" s="356"/>
      <c r="F709" s="356"/>
      <c r="G709" s="356"/>
      <c r="H709" s="356"/>
      <c r="I709" s="356"/>
      <c r="J709" s="356"/>
      <c r="K709" s="356"/>
      <c r="L709" s="356"/>
      <c r="M709" s="356"/>
      <c r="N709" s="356"/>
      <c r="O709" s="356"/>
      <c r="P709" s="356"/>
      <c r="Q709" s="356"/>
      <c r="R709" s="356"/>
      <c r="S709" s="356"/>
      <c r="T709" s="356"/>
      <c r="U709" s="356"/>
      <c r="V709" s="356"/>
      <c r="W709" s="356"/>
      <c r="X709" s="356"/>
      <c r="Y709" s="356"/>
      <c r="Z709" s="356"/>
      <c r="AA709" s="356"/>
      <c r="AB709" s="356"/>
      <c r="AC709" s="356"/>
      <c r="AD709" s="310">
        <f>'Art. 121'!AF681</f>
        <v>2</v>
      </c>
      <c r="AE709" s="94">
        <f t="shared" si="135"/>
        <v>0.32467532467532467</v>
      </c>
      <c r="AF709">
        <f t="shared" si="136"/>
        <v>1</v>
      </c>
      <c r="AG709" s="92">
        <f t="shared" si="137"/>
        <v>1</v>
      </c>
      <c r="AH709" s="95">
        <f t="shared" si="138"/>
        <v>1</v>
      </c>
      <c r="AI709" s="96">
        <f t="shared" si="139"/>
        <v>0.14285714285714285</v>
      </c>
      <c r="AJ709" s="96">
        <f t="shared" si="140"/>
        <v>0.14285714285714285</v>
      </c>
      <c r="AK709" s="96">
        <f t="shared" si="141"/>
        <v>0.32467532467532467</v>
      </c>
    </row>
    <row r="710" spans="1:37" ht="24.9" customHeight="1" x14ac:dyDescent="0.25">
      <c r="A710" s="356" t="s">
        <v>619</v>
      </c>
      <c r="B710" s="356"/>
      <c r="C710" s="356"/>
      <c r="D710" s="356"/>
      <c r="E710" s="356"/>
      <c r="F710" s="356"/>
      <c r="G710" s="356"/>
      <c r="H710" s="356"/>
      <c r="I710" s="356"/>
      <c r="J710" s="356"/>
      <c r="K710" s="356"/>
      <c r="L710" s="356"/>
      <c r="M710" s="356"/>
      <c r="N710" s="356"/>
      <c r="O710" s="356"/>
      <c r="P710" s="356"/>
      <c r="Q710" s="356"/>
      <c r="R710" s="356"/>
      <c r="S710" s="356"/>
      <c r="T710" s="356"/>
      <c r="U710" s="356"/>
      <c r="V710" s="356"/>
      <c r="W710" s="356"/>
      <c r="X710" s="356"/>
      <c r="Y710" s="356"/>
      <c r="Z710" s="356"/>
      <c r="AA710" s="356"/>
      <c r="AB710" s="356"/>
      <c r="AC710" s="356"/>
      <c r="AD710" s="310">
        <f>'Art. 121'!AF682</f>
        <v>2</v>
      </c>
      <c r="AE710" s="94">
        <f t="shared" si="135"/>
        <v>0.32467532467532467</v>
      </c>
      <c r="AF710">
        <f t="shared" si="136"/>
        <v>1</v>
      </c>
      <c r="AG710" s="92">
        <f t="shared" si="137"/>
        <v>1</v>
      </c>
      <c r="AH710" s="95">
        <f t="shared" si="138"/>
        <v>1</v>
      </c>
      <c r="AI710" s="96">
        <f t="shared" si="139"/>
        <v>0.14285714285714285</v>
      </c>
      <c r="AJ710" s="96">
        <f t="shared" si="140"/>
        <v>0.14285714285714285</v>
      </c>
      <c r="AK710" s="96">
        <f t="shared" si="141"/>
        <v>0.32467532467532467</v>
      </c>
    </row>
    <row r="711" spans="1:37" ht="24.9" customHeight="1" x14ac:dyDescent="0.25">
      <c r="A711" s="356" t="s">
        <v>620</v>
      </c>
      <c r="B711" s="356"/>
      <c r="C711" s="356"/>
      <c r="D711" s="356"/>
      <c r="E711" s="356"/>
      <c r="F711" s="356"/>
      <c r="G711" s="356"/>
      <c r="H711" s="356"/>
      <c r="I711" s="356"/>
      <c r="J711" s="356"/>
      <c r="K711" s="356"/>
      <c r="L711" s="356"/>
      <c r="M711" s="356"/>
      <c r="N711" s="356"/>
      <c r="O711" s="356"/>
      <c r="P711" s="356"/>
      <c r="Q711" s="356"/>
      <c r="R711" s="356"/>
      <c r="S711" s="356"/>
      <c r="T711" s="356"/>
      <c r="U711" s="356"/>
      <c r="V711" s="356"/>
      <c r="W711" s="356"/>
      <c r="X711" s="356"/>
      <c r="Y711" s="356"/>
      <c r="Z711" s="356"/>
      <c r="AA711" s="356"/>
      <c r="AB711" s="356"/>
      <c r="AC711" s="356"/>
      <c r="AD711" s="310">
        <f>'Art. 121'!AF683</f>
        <v>2</v>
      </c>
      <c r="AE711" s="94">
        <f t="shared" si="135"/>
        <v>0.32467532467532467</v>
      </c>
      <c r="AF711">
        <f t="shared" si="136"/>
        <v>1</v>
      </c>
      <c r="AG711" s="92">
        <f t="shared" si="137"/>
        <v>1</v>
      </c>
      <c r="AH711" s="95">
        <f t="shared" si="138"/>
        <v>1</v>
      </c>
      <c r="AI711" s="96">
        <f t="shared" si="139"/>
        <v>0.14285714285714285</v>
      </c>
      <c r="AJ711" s="96">
        <f t="shared" si="140"/>
        <v>0.14285714285714285</v>
      </c>
      <c r="AK711" s="96">
        <f t="shared" si="141"/>
        <v>0.32467532467532467</v>
      </c>
    </row>
    <row r="712" spans="1:37" ht="24.9" customHeight="1" x14ac:dyDescent="0.25">
      <c r="A712" s="356" t="s">
        <v>621</v>
      </c>
      <c r="B712" s="356"/>
      <c r="C712" s="356"/>
      <c r="D712" s="356"/>
      <c r="E712" s="356"/>
      <c r="F712" s="356"/>
      <c r="G712" s="356"/>
      <c r="H712" s="356"/>
      <c r="I712" s="356"/>
      <c r="J712" s="356"/>
      <c r="K712" s="356"/>
      <c r="L712" s="356"/>
      <c r="M712" s="356"/>
      <c r="N712" s="356"/>
      <c r="O712" s="356"/>
      <c r="P712" s="356"/>
      <c r="Q712" s="356"/>
      <c r="R712" s="356"/>
      <c r="S712" s="356"/>
      <c r="T712" s="356"/>
      <c r="U712" s="356"/>
      <c r="V712" s="356"/>
      <c r="W712" s="356"/>
      <c r="X712" s="356"/>
      <c r="Y712" s="356"/>
      <c r="Z712" s="356"/>
      <c r="AA712" s="356"/>
      <c r="AB712" s="356"/>
      <c r="AC712" s="356"/>
      <c r="AD712" s="310">
        <f>'Art. 121'!AF684</f>
        <v>2</v>
      </c>
      <c r="AE712" s="94">
        <f t="shared" si="135"/>
        <v>0.32467532467532467</v>
      </c>
      <c r="AF712">
        <f t="shared" si="136"/>
        <v>1</v>
      </c>
      <c r="AG712" s="92">
        <f t="shared" si="137"/>
        <v>1</v>
      </c>
      <c r="AH712" s="95">
        <f t="shared" si="138"/>
        <v>1</v>
      </c>
      <c r="AI712" s="96">
        <f t="shared" si="139"/>
        <v>0.14285714285714285</v>
      </c>
      <c r="AJ712" s="96">
        <f t="shared" si="140"/>
        <v>0.14285714285714285</v>
      </c>
      <c r="AK712" s="96">
        <f t="shared" si="141"/>
        <v>0.32467532467532467</v>
      </c>
    </row>
    <row r="713" spans="1:37" ht="24.9" customHeight="1" x14ac:dyDescent="0.25">
      <c r="A713" s="356" t="s">
        <v>622</v>
      </c>
      <c r="B713" s="356"/>
      <c r="C713" s="356"/>
      <c r="D713" s="356"/>
      <c r="E713" s="356"/>
      <c r="F713" s="356"/>
      <c r="G713" s="356"/>
      <c r="H713" s="356"/>
      <c r="I713" s="356"/>
      <c r="J713" s="356"/>
      <c r="K713" s="356"/>
      <c r="L713" s="356"/>
      <c r="M713" s="356"/>
      <c r="N713" s="356"/>
      <c r="O713" s="356"/>
      <c r="P713" s="356"/>
      <c r="Q713" s="356"/>
      <c r="R713" s="356"/>
      <c r="S713" s="356"/>
      <c r="T713" s="356"/>
      <c r="U713" s="356"/>
      <c r="V713" s="356"/>
      <c r="W713" s="356"/>
      <c r="X713" s="356"/>
      <c r="Y713" s="356"/>
      <c r="Z713" s="356"/>
      <c r="AA713" s="356"/>
      <c r="AB713" s="356"/>
      <c r="AC713" s="356"/>
      <c r="AD713" s="310">
        <f>'Art. 121'!AF685</f>
        <v>0</v>
      </c>
      <c r="AE713" s="94">
        <f t="shared" si="135"/>
        <v>0</v>
      </c>
      <c r="AF713">
        <f t="shared" si="136"/>
        <v>0</v>
      </c>
      <c r="AG713" s="92">
        <f t="shared" si="137"/>
        <v>1</v>
      </c>
      <c r="AH713" s="95">
        <f t="shared" si="138"/>
        <v>0</v>
      </c>
      <c r="AI713" s="96">
        <f t="shared" si="139"/>
        <v>0.14285714285714285</v>
      </c>
      <c r="AJ713" s="96">
        <f t="shared" si="140"/>
        <v>0</v>
      </c>
      <c r="AK713" s="96">
        <f t="shared" si="141"/>
        <v>0</v>
      </c>
    </row>
    <row r="714" spans="1:37" ht="24.9" customHeight="1" x14ac:dyDescent="0.25">
      <c r="A714" s="356" t="s">
        <v>623</v>
      </c>
      <c r="B714" s="356"/>
      <c r="C714" s="356"/>
      <c r="D714" s="356"/>
      <c r="E714" s="356"/>
      <c r="F714" s="356"/>
      <c r="G714" s="356"/>
      <c r="H714" s="356"/>
      <c r="I714" s="356"/>
      <c r="J714" s="356"/>
      <c r="K714" s="356"/>
      <c r="L714" s="356"/>
      <c r="M714" s="356"/>
      <c r="N714" s="356"/>
      <c r="O714" s="356"/>
      <c r="P714" s="356"/>
      <c r="Q714" s="356"/>
      <c r="R714" s="356"/>
      <c r="S714" s="356"/>
      <c r="T714" s="356"/>
      <c r="U714" s="356"/>
      <c r="V714" s="356"/>
      <c r="W714" s="356"/>
      <c r="X714" s="356"/>
      <c r="Y714" s="356"/>
      <c r="Z714" s="356"/>
      <c r="AA714" s="356"/>
      <c r="AB714" s="356"/>
      <c r="AC714" s="356"/>
      <c r="AD714" s="310">
        <f>'Art. 121'!AF686</f>
        <v>2</v>
      </c>
      <c r="AE714" s="94">
        <f t="shared" si="135"/>
        <v>0.32467532467532467</v>
      </c>
      <c r="AF714">
        <f t="shared" si="136"/>
        <v>1</v>
      </c>
      <c r="AG714" s="92">
        <f t="shared" si="137"/>
        <v>1</v>
      </c>
      <c r="AH714" s="95">
        <f t="shared" si="138"/>
        <v>1</v>
      </c>
      <c r="AI714" s="96">
        <f t="shared" si="139"/>
        <v>0.14285714285714285</v>
      </c>
      <c r="AJ714" s="96">
        <f t="shared" si="140"/>
        <v>0.14285714285714285</v>
      </c>
      <c r="AK714" s="96">
        <f t="shared" si="141"/>
        <v>0.32467532467532467</v>
      </c>
    </row>
    <row r="715" spans="1:37" ht="24.9" customHeight="1" x14ac:dyDescent="0.25">
      <c r="A715" s="356" t="s">
        <v>624</v>
      </c>
      <c r="B715" s="356"/>
      <c r="C715" s="356"/>
      <c r="D715" s="356"/>
      <c r="E715" s="356"/>
      <c r="F715" s="356"/>
      <c r="G715" s="356"/>
      <c r="H715" s="356"/>
      <c r="I715" s="356"/>
      <c r="J715" s="356"/>
      <c r="K715" s="356"/>
      <c r="L715" s="356"/>
      <c r="M715" s="356"/>
      <c r="N715" s="356"/>
      <c r="O715" s="356"/>
      <c r="P715" s="356"/>
      <c r="Q715" s="356"/>
      <c r="R715" s="356"/>
      <c r="S715" s="356"/>
      <c r="T715" s="356"/>
      <c r="U715" s="356"/>
      <c r="V715" s="356"/>
      <c r="W715" s="356"/>
      <c r="X715" s="356"/>
      <c r="Y715" s="356"/>
      <c r="Z715" s="356"/>
      <c r="AA715" s="356"/>
      <c r="AB715" s="356"/>
      <c r="AC715" s="356"/>
      <c r="AD715" s="310">
        <f>'Art. 121'!AF687</f>
        <v>0</v>
      </c>
      <c r="AE715" s="94">
        <f t="shared" si="135"/>
        <v>0</v>
      </c>
      <c r="AF715">
        <f t="shared" si="136"/>
        <v>0</v>
      </c>
      <c r="AG715" s="92">
        <f t="shared" si="137"/>
        <v>1</v>
      </c>
      <c r="AH715" s="95">
        <f t="shared" si="138"/>
        <v>0</v>
      </c>
      <c r="AI715" s="96">
        <f t="shared" si="139"/>
        <v>0.14285714285714285</v>
      </c>
      <c r="AJ715" s="96">
        <f t="shared" si="140"/>
        <v>0</v>
      </c>
      <c r="AK715" s="96">
        <f t="shared" si="141"/>
        <v>0</v>
      </c>
    </row>
    <row r="716" spans="1:37" ht="24.9" customHeight="1" x14ac:dyDescent="0.25">
      <c r="A716" s="356" t="s">
        <v>625</v>
      </c>
      <c r="B716" s="356"/>
      <c r="C716" s="356"/>
      <c r="D716" s="356"/>
      <c r="E716" s="356"/>
      <c r="F716" s="356"/>
      <c r="G716" s="356"/>
      <c r="H716" s="356"/>
      <c r="I716" s="356"/>
      <c r="J716" s="356"/>
      <c r="K716" s="356"/>
      <c r="L716" s="356"/>
      <c r="M716" s="356"/>
      <c r="N716" s="356"/>
      <c r="O716" s="356"/>
      <c r="P716" s="356"/>
      <c r="Q716" s="356"/>
      <c r="R716" s="356"/>
      <c r="S716" s="356"/>
      <c r="T716" s="356"/>
      <c r="U716" s="356"/>
      <c r="V716" s="356"/>
      <c r="W716" s="356"/>
      <c r="X716" s="356"/>
      <c r="Y716" s="356"/>
      <c r="Z716" s="356"/>
      <c r="AA716" s="356"/>
      <c r="AB716" s="356"/>
      <c r="AC716" s="356"/>
      <c r="AD716" s="310">
        <f>'Art. 121'!AF688</f>
        <v>2</v>
      </c>
      <c r="AE716" s="94">
        <f t="shared" si="135"/>
        <v>0.32467532467532467</v>
      </c>
      <c r="AF716">
        <f t="shared" si="136"/>
        <v>1</v>
      </c>
      <c r="AG716" s="92">
        <f t="shared" si="137"/>
        <v>1</v>
      </c>
      <c r="AH716" s="95">
        <f t="shared" si="138"/>
        <v>1</v>
      </c>
      <c r="AI716" s="96">
        <f t="shared" si="139"/>
        <v>0.14285714285714285</v>
      </c>
      <c r="AJ716" s="96">
        <f t="shared" si="140"/>
        <v>0.14285714285714285</v>
      </c>
      <c r="AK716" s="96">
        <f t="shared" si="141"/>
        <v>0.32467532467532467</v>
      </c>
    </row>
    <row r="717" spans="1:37" ht="24.9" customHeight="1" x14ac:dyDescent="0.25">
      <c r="A717" s="356" t="s">
        <v>626</v>
      </c>
      <c r="B717" s="356"/>
      <c r="C717" s="356"/>
      <c r="D717" s="356"/>
      <c r="E717" s="356"/>
      <c r="F717" s="356"/>
      <c r="G717" s="356"/>
      <c r="H717" s="356"/>
      <c r="I717" s="356"/>
      <c r="J717" s="356"/>
      <c r="K717" s="356"/>
      <c r="L717" s="356"/>
      <c r="M717" s="356"/>
      <c r="N717" s="356"/>
      <c r="O717" s="356"/>
      <c r="P717" s="356"/>
      <c r="Q717" s="356"/>
      <c r="R717" s="356"/>
      <c r="S717" s="356"/>
      <c r="T717" s="356"/>
      <c r="U717" s="356"/>
      <c r="V717" s="356"/>
      <c r="W717" s="356"/>
      <c r="X717" s="356"/>
      <c r="Y717" s="356"/>
      <c r="Z717" s="356"/>
      <c r="AA717" s="356"/>
      <c r="AB717" s="356"/>
      <c r="AC717" s="356"/>
      <c r="AD717" s="310">
        <f>'Art. 121'!AF689</f>
        <v>2</v>
      </c>
      <c r="AE717" s="94">
        <f t="shared" si="135"/>
        <v>0.32467532467532467</v>
      </c>
      <c r="AF717">
        <f t="shared" si="136"/>
        <v>1</v>
      </c>
      <c r="AG717" s="92">
        <f t="shared" si="137"/>
        <v>1</v>
      </c>
      <c r="AH717" s="95">
        <f t="shared" si="138"/>
        <v>1</v>
      </c>
      <c r="AI717" s="96">
        <f t="shared" si="139"/>
        <v>0.14285714285714285</v>
      </c>
      <c r="AJ717" s="96">
        <f t="shared" si="140"/>
        <v>0.14285714285714285</v>
      </c>
      <c r="AK717" s="96">
        <f t="shared" si="141"/>
        <v>0.32467532467532467</v>
      </c>
    </row>
    <row r="718" spans="1:37" ht="24.9" customHeight="1" x14ac:dyDescent="0.25">
      <c r="A718" s="356" t="s">
        <v>627</v>
      </c>
      <c r="B718" s="356"/>
      <c r="C718" s="356"/>
      <c r="D718" s="356"/>
      <c r="E718" s="356"/>
      <c r="F718" s="356"/>
      <c r="G718" s="356"/>
      <c r="H718" s="356"/>
      <c r="I718" s="356"/>
      <c r="J718" s="356"/>
      <c r="K718" s="356"/>
      <c r="L718" s="356"/>
      <c r="M718" s="356"/>
      <c r="N718" s="356"/>
      <c r="O718" s="356"/>
      <c r="P718" s="356"/>
      <c r="Q718" s="356"/>
      <c r="R718" s="356"/>
      <c r="S718" s="356"/>
      <c r="T718" s="356"/>
      <c r="U718" s="356"/>
      <c r="V718" s="356"/>
      <c r="W718" s="356"/>
      <c r="X718" s="356"/>
      <c r="Y718" s="356"/>
      <c r="Z718" s="356"/>
      <c r="AA718" s="356"/>
      <c r="AB718" s="356"/>
      <c r="AC718" s="356"/>
      <c r="AD718" s="310">
        <f>'Art. 121'!AF690</f>
        <v>2</v>
      </c>
      <c r="AE718" s="94">
        <f t="shared" si="135"/>
        <v>0.32467532467532467</v>
      </c>
      <c r="AF718">
        <f t="shared" si="136"/>
        <v>1</v>
      </c>
      <c r="AG718" s="92">
        <f t="shared" si="137"/>
        <v>1</v>
      </c>
      <c r="AH718" s="95">
        <f t="shared" si="138"/>
        <v>1</v>
      </c>
      <c r="AI718" s="96">
        <f t="shared" si="139"/>
        <v>0.14285714285714285</v>
      </c>
      <c r="AJ718" s="96">
        <f t="shared" si="140"/>
        <v>0.14285714285714285</v>
      </c>
      <c r="AK718" s="96">
        <f t="shared" si="141"/>
        <v>0.32467532467532467</v>
      </c>
    </row>
    <row r="719" spans="1:37" ht="24.9" customHeight="1" x14ac:dyDescent="0.25">
      <c r="A719" s="356" t="s">
        <v>628</v>
      </c>
      <c r="B719" s="356"/>
      <c r="C719" s="356"/>
      <c r="D719" s="356"/>
      <c r="E719" s="356"/>
      <c r="F719" s="356"/>
      <c r="G719" s="356"/>
      <c r="H719" s="356"/>
      <c r="I719" s="356"/>
      <c r="J719" s="356"/>
      <c r="K719" s="356"/>
      <c r="L719" s="356"/>
      <c r="M719" s="356"/>
      <c r="N719" s="356"/>
      <c r="O719" s="356"/>
      <c r="P719" s="356"/>
      <c r="Q719" s="356"/>
      <c r="R719" s="356"/>
      <c r="S719" s="356"/>
      <c r="T719" s="356"/>
      <c r="U719" s="356"/>
      <c r="V719" s="356"/>
      <c r="W719" s="356"/>
      <c r="X719" s="356"/>
      <c r="Y719" s="356"/>
      <c r="Z719" s="356"/>
      <c r="AA719" s="356"/>
      <c r="AB719" s="356"/>
      <c r="AC719" s="356"/>
      <c r="AD719" s="310">
        <f>'Art. 121'!AF691</f>
        <v>2</v>
      </c>
      <c r="AE719" s="94">
        <f t="shared" si="135"/>
        <v>0.32467532467532467</v>
      </c>
      <c r="AF719">
        <f t="shared" si="136"/>
        <v>1</v>
      </c>
      <c r="AG719" s="92">
        <f t="shared" si="137"/>
        <v>1</v>
      </c>
      <c r="AH719" s="95">
        <f t="shared" si="138"/>
        <v>1</v>
      </c>
      <c r="AI719" s="96">
        <f t="shared" si="139"/>
        <v>0.14285714285714285</v>
      </c>
      <c r="AJ719" s="96">
        <f t="shared" si="140"/>
        <v>0.14285714285714285</v>
      </c>
      <c r="AK719" s="96">
        <f t="shared" si="141"/>
        <v>0.32467532467532467</v>
      </c>
    </row>
    <row r="720" spans="1:37" ht="24.9" customHeight="1" x14ac:dyDescent="0.25">
      <c r="A720" s="356" t="s">
        <v>629</v>
      </c>
      <c r="B720" s="356"/>
      <c r="C720" s="356"/>
      <c r="D720" s="356"/>
      <c r="E720" s="356"/>
      <c r="F720" s="356"/>
      <c r="G720" s="356"/>
      <c r="H720" s="356"/>
      <c r="I720" s="356"/>
      <c r="J720" s="356"/>
      <c r="K720" s="356"/>
      <c r="L720" s="356"/>
      <c r="M720" s="356"/>
      <c r="N720" s="356"/>
      <c r="O720" s="356"/>
      <c r="P720" s="356"/>
      <c r="Q720" s="356"/>
      <c r="R720" s="356"/>
      <c r="S720" s="356"/>
      <c r="T720" s="356"/>
      <c r="U720" s="356"/>
      <c r="V720" s="356"/>
      <c r="W720" s="356"/>
      <c r="X720" s="356"/>
      <c r="Y720" s="356"/>
      <c r="Z720" s="356"/>
      <c r="AA720" s="356"/>
      <c r="AB720" s="356"/>
      <c r="AC720" s="356"/>
      <c r="AD720" s="310">
        <f>'Art. 121'!AF692</f>
        <v>2</v>
      </c>
      <c r="AE720" s="94">
        <f t="shared" si="135"/>
        <v>0.32467532467532467</v>
      </c>
      <c r="AF720">
        <f t="shared" si="136"/>
        <v>1</v>
      </c>
      <c r="AG720" s="92">
        <f t="shared" si="137"/>
        <v>1</v>
      </c>
      <c r="AH720" s="95">
        <f t="shared" si="138"/>
        <v>1</v>
      </c>
      <c r="AI720" s="96">
        <f t="shared" si="139"/>
        <v>0.14285714285714285</v>
      </c>
      <c r="AJ720" s="96">
        <f t="shared" si="140"/>
        <v>0.14285714285714285</v>
      </c>
      <c r="AK720" s="96">
        <f t="shared" si="141"/>
        <v>0.32467532467532467</v>
      </c>
    </row>
    <row r="721" spans="1:37" ht="24.9" customHeight="1" x14ac:dyDescent="0.25">
      <c r="A721" s="392" t="s">
        <v>630</v>
      </c>
      <c r="B721" s="392"/>
      <c r="C721" s="392"/>
      <c r="D721" s="392"/>
      <c r="E721" s="392"/>
      <c r="F721" s="392"/>
      <c r="G721" s="392"/>
      <c r="H721" s="392"/>
      <c r="I721" s="392"/>
      <c r="J721" s="392"/>
      <c r="K721" s="392"/>
      <c r="L721" s="392"/>
      <c r="M721" s="392"/>
      <c r="N721" s="392"/>
      <c r="O721" s="392"/>
      <c r="P721" s="392"/>
      <c r="Q721" s="392"/>
      <c r="R721" s="392"/>
      <c r="S721" s="392"/>
      <c r="T721" s="392"/>
      <c r="U721" s="392"/>
      <c r="V721" s="392"/>
      <c r="W721" s="392"/>
      <c r="X721" s="392"/>
      <c r="Y721" s="392"/>
      <c r="Z721" s="392"/>
      <c r="AA721" s="392"/>
      <c r="AB721" s="392"/>
      <c r="AC721" s="392"/>
      <c r="AD721" s="310">
        <f>'Art. 121'!AF693</f>
        <v>2</v>
      </c>
      <c r="AE721" s="94">
        <f t="shared" si="135"/>
        <v>0.32467532467532467</v>
      </c>
      <c r="AF721">
        <f t="shared" si="136"/>
        <v>1</v>
      </c>
      <c r="AG721" s="92">
        <f t="shared" si="137"/>
        <v>1</v>
      </c>
      <c r="AH721" s="95">
        <f t="shared" si="138"/>
        <v>1</v>
      </c>
      <c r="AI721" s="96">
        <f t="shared" si="139"/>
        <v>0.14285714285714285</v>
      </c>
      <c r="AJ721" s="96">
        <f t="shared" si="140"/>
        <v>0.14285714285714285</v>
      </c>
      <c r="AK721" s="96">
        <f t="shared" si="141"/>
        <v>0.32467532467532467</v>
      </c>
    </row>
    <row r="722" spans="1:37" ht="24.9" customHeight="1" x14ac:dyDescent="0.25">
      <c r="A722" s="392" t="s">
        <v>631</v>
      </c>
      <c r="B722" s="392"/>
      <c r="C722" s="392"/>
      <c r="D722" s="392"/>
      <c r="E722" s="392"/>
      <c r="F722" s="392"/>
      <c r="G722" s="392"/>
      <c r="H722" s="392"/>
      <c r="I722" s="392"/>
      <c r="J722" s="392"/>
      <c r="K722" s="392"/>
      <c r="L722" s="392"/>
      <c r="M722" s="392"/>
      <c r="N722" s="392"/>
      <c r="O722" s="392"/>
      <c r="P722" s="392"/>
      <c r="Q722" s="392"/>
      <c r="R722" s="392"/>
      <c r="S722" s="392"/>
      <c r="T722" s="392"/>
      <c r="U722" s="392"/>
      <c r="V722" s="392"/>
      <c r="W722" s="392"/>
      <c r="X722" s="392"/>
      <c r="Y722" s="392"/>
      <c r="Z722" s="392"/>
      <c r="AA722" s="392"/>
      <c r="AB722" s="392"/>
      <c r="AC722" s="392"/>
      <c r="AD722" s="310">
        <f>'Art. 121'!AF694</f>
        <v>2</v>
      </c>
      <c r="AE722" s="94">
        <f t="shared" si="135"/>
        <v>0.32467532467532467</v>
      </c>
      <c r="AF722">
        <f t="shared" si="136"/>
        <v>1</v>
      </c>
      <c r="AG722" s="92">
        <f t="shared" si="137"/>
        <v>1</v>
      </c>
      <c r="AH722" s="95">
        <f t="shared" si="138"/>
        <v>1</v>
      </c>
      <c r="AI722" s="96">
        <f t="shared" si="139"/>
        <v>0.14285714285714285</v>
      </c>
      <c r="AJ722" s="96">
        <f t="shared" si="140"/>
        <v>0.14285714285714285</v>
      </c>
      <c r="AK722" s="96">
        <f t="shared" si="141"/>
        <v>0.32467532467532467</v>
      </c>
    </row>
    <row r="723" spans="1:37" ht="24.9" customHeight="1" x14ac:dyDescent="0.25">
      <c r="A723" s="392" t="s">
        <v>600</v>
      </c>
      <c r="B723" s="392"/>
      <c r="C723" s="392"/>
      <c r="D723" s="392"/>
      <c r="E723" s="392"/>
      <c r="F723" s="392"/>
      <c r="G723" s="392"/>
      <c r="H723" s="392"/>
      <c r="I723" s="392"/>
      <c r="J723" s="392"/>
      <c r="K723" s="392"/>
      <c r="L723" s="392"/>
      <c r="M723" s="392"/>
      <c r="N723" s="392"/>
      <c r="O723" s="392"/>
      <c r="P723" s="392"/>
      <c r="Q723" s="392"/>
      <c r="R723" s="392"/>
      <c r="S723" s="392"/>
      <c r="T723" s="392"/>
      <c r="U723" s="392"/>
      <c r="V723" s="392"/>
      <c r="W723" s="392"/>
      <c r="X723" s="392"/>
      <c r="Y723" s="392"/>
      <c r="Z723" s="392"/>
      <c r="AA723" s="392"/>
      <c r="AB723" s="392"/>
      <c r="AC723" s="392"/>
      <c r="AD723" s="310">
        <f>'Art. 121'!AF695</f>
        <v>2</v>
      </c>
      <c r="AE723" s="94">
        <f t="shared" si="135"/>
        <v>0.32467532467532467</v>
      </c>
      <c r="AF723">
        <f t="shared" si="136"/>
        <v>1</v>
      </c>
      <c r="AG723" s="92">
        <f t="shared" si="137"/>
        <v>1</v>
      </c>
      <c r="AH723" s="95">
        <f t="shared" si="138"/>
        <v>1</v>
      </c>
      <c r="AI723" s="96">
        <f t="shared" si="139"/>
        <v>0.14285714285714285</v>
      </c>
      <c r="AJ723" s="96">
        <f t="shared" si="140"/>
        <v>0.14285714285714285</v>
      </c>
      <c r="AK723" s="96">
        <f t="shared" si="141"/>
        <v>0.32467532467532467</v>
      </c>
    </row>
    <row r="724" spans="1:37" ht="24.9" customHeight="1" x14ac:dyDescent="0.25">
      <c r="A724" s="392" t="s">
        <v>632</v>
      </c>
      <c r="B724" s="392"/>
      <c r="C724" s="392"/>
      <c r="D724" s="392"/>
      <c r="E724" s="392"/>
      <c r="F724" s="392"/>
      <c r="G724" s="392"/>
      <c r="H724" s="392"/>
      <c r="I724" s="392"/>
      <c r="J724" s="392"/>
      <c r="K724" s="392"/>
      <c r="L724" s="392"/>
      <c r="M724" s="392"/>
      <c r="N724" s="392"/>
      <c r="O724" s="392"/>
      <c r="P724" s="392"/>
      <c r="Q724" s="392"/>
      <c r="R724" s="392"/>
      <c r="S724" s="392"/>
      <c r="T724" s="392"/>
      <c r="U724" s="392"/>
      <c r="V724" s="392"/>
      <c r="W724" s="392"/>
      <c r="X724" s="392"/>
      <c r="Y724" s="392"/>
      <c r="Z724" s="392"/>
      <c r="AA724" s="392"/>
      <c r="AB724" s="392"/>
      <c r="AC724" s="392"/>
      <c r="AD724" s="310">
        <f>'Art. 121'!AF696</f>
        <v>2</v>
      </c>
      <c r="AE724" s="94">
        <f t="shared" si="135"/>
        <v>0.32467532467532467</v>
      </c>
      <c r="AF724">
        <f t="shared" si="136"/>
        <v>1</v>
      </c>
      <c r="AG724" s="92">
        <f t="shared" si="137"/>
        <v>1</v>
      </c>
      <c r="AH724" s="95">
        <f t="shared" si="138"/>
        <v>1</v>
      </c>
      <c r="AI724" s="96">
        <f t="shared" si="139"/>
        <v>0.14285714285714285</v>
      </c>
      <c r="AJ724" s="96">
        <f t="shared" si="140"/>
        <v>0.14285714285714285</v>
      </c>
      <c r="AK724" s="96">
        <f t="shared" si="141"/>
        <v>0.32467532467532467</v>
      </c>
    </row>
    <row r="725" spans="1:37" ht="24.9" customHeight="1" x14ac:dyDescent="0.25">
      <c r="A725" s="392" t="s">
        <v>602</v>
      </c>
      <c r="B725" s="392"/>
      <c r="C725" s="392"/>
      <c r="D725" s="392"/>
      <c r="E725" s="392"/>
      <c r="F725" s="392"/>
      <c r="G725" s="392"/>
      <c r="H725" s="392"/>
      <c r="I725" s="392"/>
      <c r="J725" s="392"/>
      <c r="K725" s="392"/>
      <c r="L725" s="392"/>
      <c r="M725" s="392"/>
      <c r="N725" s="392"/>
      <c r="O725" s="392"/>
      <c r="P725" s="392"/>
      <c r="Q725" s="392"/>
      <c r="R725" s="392"/>
      <c r="S725" s="392"/>
      <c r="T725" s="392"/>
      <c r="U725" s="392"/>
      <c r="V725" s="392"/>
      <c r="W725" s="392"/>
      <c r="X725" s="392"/>
      <c r="Y725" s="392"/>
      <c r="Z725" s="392"/>
      <c r="AA725" s="392"/>
      <c r="AB725" s="392"/>
      <c r="AC725" s="392"/>
      <c r="AD725" s="310">
        <f>'Art. 121'!AF697</f>
        <v>2</v>
      </c>
      <c r="AE725" s="94">
        <f t="shared" si="135"/>
        <v>0.32467532467532467</v>
      </c>
      <c r="AF725">
        <f t="shared" si="136"/>
        <v>1</v>
      </c>
      <c r="AG725" s="92">
        <f t="shared" si="137"/>
        <v>1</v>
      </c>
      <c r="AH725" s="95">
        <f t="shared" si="138"/>
        <v>1</v>
      </c>
      <c r="AI725" s="96">
        <f t="shared" si="139"/>
        <v>0.14285714285714285</v>
      </c>
      <c r="AJ725" s="96">
        <f t="shared" si="140"/>
        <v>0.14285714285714285</v>
      </c>
      <c r="AK725" s="96">
        <f t="shared" si="141"/>
        <v>0.32467532467532467</v>
      </c>
    </row>
    <row r="726" spans="1:37" ht="24.9" customHeight="1" x14ac:dyDescent="0.25">
      <c r="A726" s="392" t="s">
        <v>603</v>
      </c>
      <c r="B726" s="392"/>
      <c r="C726" s="392"/>
      <c r="D726" s="392"/>
      <c r="E726" s="392"/>
      <c r="F726" s="392"/>
      <c r="G726" s="392"/>
      <c r="H726" s="392"/>
      <c r="I726" s="392"/>
      <c r="J726" s="392"/>
      <c r="K726" s="392"/>
      <c r="L726" s="392"/>
      <c r="M726" s="392"/>
      <c r="N726" s="392"/>
      <c r="O726" s="392"/>
      <c r="P726" s="392"/>
      <c r="Q726" s="392"/>
      <c r="R726" s="392"/>
      <c r="S726" s="392"/>
      <c r="T726" s="392"/>
      <c r="U726" s="392"/>
      <c r="V726" s="392"/>
      <c r="W726" s="392"/>
      <c r="X726" s="392"/>
      <c r="Y726" s="392"/>
      <c r="Z726" s="392"/>
      <c r="AA726" s="392"/>
      <c r="AB726" s="392"/>
      <c r="AC726" s="392"/>
      <c r="AD726" s="310">
        <f>'Art. 121'!AF698</f>
        <v>2</v>
      </c>
      <c r="AE726" s="94">
        <f t="shared" si="135"/>
        <v>0.32467532467532467</v>
      </c>
      <c r="AF726">
        <f t="shared" si="136"/>
        <v>1</v>
      </c>
      <c r="AG726" s="92">
        <f t="shared" si="137"/>
        <v>1</v>
      </c>
      <c r="AH726" s="95">
        <f t="shared" si="138"/>
        <v>1</v>
      </c>
      <c r="AI726" s="96">
        <f t="shared" si="139"/>
        <v>0.14285714285714285</v>
      </c>
      <c r="AJ726" s="96">
        <f t="shared" si="140"/>
        <v>0.14285714285714285</v>
      </c>
      <c r="AK726" s="96">
        <f t="shared" si="141"/>
        <v>0.32467532467532467</v>
      </c>
    </row>
    <row r="727" spans="1:37" ht="24.9" customHeight="1" x14ac:dyDescent="0.25">
      <c r="A727" s="392" t="s">
        <v>633</v>
      </c>
      <c r="B727" s="392"/>
      <c r="C727" s="392"/>
      <c r="D727" s="392"/>
      <c r="E727" s="392"/>
      <c r="F727" s="392"/>
      <c r="G727" s="392"/>
      <c r="H727" s="392"/>
      <c r="I727" s="392"/>
      <c r="J727" s="392"/>
      <c r="K727" s="392"/>
      <c r="L727" s="392"/>
      <c r="M727" s="392"/>
      <c r="N727" s="392"/>
      <c r="O727" s="392"/>
      <c r="P727" s="392"/>
      <c r="Q727" s="392"/>
      <c r="R727" s="392"/>
      <c r="S727" s="392"/>
      <c r="T727" s="392"/>
      <c r="U727" s="392"/>
      <c r="V727" s="392"/>
      <c r="W727" s="392"/>
      <c r="X727" s="392"/>
      <c r="Y727" s="392"/>
      <c r="Z727" s="392"/>
      <c r="AA727" s="392"/>
      <c r="AB727" s="392"/>
      <c r="AC727" s="392"/>
      <c r="AD727" s="310">
        <f>'Art. 121'!AF699</f>
        <v>2</v>
      </c>
      <c r="AE727" s="94">
        <f t="shared" si="135"/>
        <v>0.32467532467532467</v>
      </c>
      <c r="AF727">
        <f t="shared" si="136"/>
        <v>1</v>
      </c>
      <c r="AG727" s="92">
        <f t="shared" si="137"/>
        <v>1</v>
      </c>
      <c r="AH727" s="95">
        <f t="shared" si="138"/>
        <v>1</v>
      </c>
      <c r="AI727" s="96">
        <f t="shared" si="139"/>
        <v>0.14285714285714285</v>
      </c>
      <c r="AJ727" s="96">
        <f t="shared" si="140"/>
        <v>0.14285714285714285</v>
      </c>
      <c r="AK727" s="96">
        <f t="shared" si="141"/>
        <v>0.32467532467532467</v>
      </c>
    </row>
    <row r="728" spans="1:37" ht="24.9" customHeight="1" x14ac:dyDescent="0.25">
      <c r="A728" s="392" t="s">
        <v>634</v>
      </c>
      <c r="B728" s="392"/>
      <c r="C728" s="392"/>
      <c r="D728" s="392"/>
      <c r="E728" s="392"/>
      <c r="F728" s="392"/>
      <c r="G728" s="392"/>
      <c r="H728" s="392"/>
      <c r="I728" s="392"/>
      <c r="J728" s="392"/>
      <c r="K728" s="392"/>
      <c r="L728" s="392"/>
      <c r="M728" s="392"/>
      <c r="N728" s="392"/>
      <c r="O728" s="392"/>
      <c r="P728" s="392"/>
      <c r="Q728" s="392"/>
      <c r="R728" s="392"/>
      <c r="S728" s="392"/>
      <c r="T728" s="392"/>
      <c r="U728" s="392"/>
      <c r="V728" s="392"/>
      <c r="W728" s="392"/>
      <c r="X728" s="392"/>
      <c r="Y728" s="392"/>
      <c r="Z728" s="392"/>
      <c r="AA728" s="392"/>
      <c r="AB728" s="392"/>
      <c r="AC728" s="392"/>
      <c r="AD728" s="310">
        <f>'Art. 121'!AF700</f>
        <v>2</v>
      </c>
      <c r="AE728" s="94">
        <f t="shared" si="135"/>
        <v>0.32467532467532467</v>
      </c>
      <c r="AF728">
        <f t="shared" si="136"/>
        <v>1</v>
      </c>
      <c r="AG728" s="92">
        <f t="shared" si="137"/>
        <v>1</v>
      </c>
      <c r="AH728" s="95">
        <f t="shared" si="138"/>
        <v>1</v>
      </c>
      <c r="AI728" s="96">
        <f t="shared" si="139"/>
        <v>0.14285714285714285</v>
      </c>
      <c r="AJ728" s="96">
        <f t="shared" si="140"/>
        <v>0.14285714285714285</v>
      </c>
      <c r="AK728" s="96">
        <f t="shared" si="141"/>
        <v>0.32467532467532467</v>
      </c>
    </row>
    <row r="729" spans="1:37" ht="24.9" customHeight="1" x14ac:dyDescent="0.25">
      <c r="A729" s="392" t="s">
        <v>635</v>
      </c>
      <c r="B729" s="392"/>
      <c r="C729" s="392"/>
      <c r="D729" s="392"/>
      <c r="E729" s="392"/>
      <c r="F729" s="392"/>
      <c r="G729" s="392"/>
      <c r="H729" s="392"/>
      <c r="I729" s="392"/>
      <c r="J729" s="392"/>
      <c r="K729" s="392"/>
      <c r="L729" s="392"/>
      <c r="M729" s="392"/>
      <c r="N729" s="392"/>
      <c r="O729" s="392"/>
      <c r="P729" s="392"/>
      <c r="Q729" s="392"/>
      <c r="R729" s="392"/>
      <c r="S729" s="392"/>
      <c r="T729" s="392"/>
      <c r="U729" s="392"/>
      <c r="V729" s="392"/>
      <c r="W729" s="392"/>
      <c r="X729" s="392"/>
      <c r="Y729" s="392"/>
      <c r="Z729" s="392"/>
      <c r="AA729" s="392"/>
      <c r="AB729" s="392"/>
      <c r="AC729" s="392"/>
      <c r="AD729" s="310">
        <f>'Art. 121'!AF701</f>
        <v>2</v>
      </c>
      <c r="AE729" s="94">
        <f t="shared" si="135"/>
        <v>0.32467532467532467</v>
      </c>
      <c r="AF729">
        <f t="shared" si="136"/>
        <v>1</v>
      </c>
      <c r="AG729" s="92">
        <f t="shared" si="137"/>
        <v>1</v>
      </c>
      <c r="AH729" s="95">
        <f t="shared" si="138"/>
        <v>1</v>
      </c>
      <c r="AI729" s="96">
        <f t="shared" si="139"/>
        <v>0.14285714285714285</v>
      </c>
      <c r="AJ729" s="96">
        <f t="shared" si="140"/>
        <v>0.14285714285714285</v>
      </c>
      <c r="AK729" s="96">
        <f t="shared" si="141"/>
        <v>0.32467532467532467</v>
      </c>
    </row>
    <row r="730" spans="1:37" ht="24.9" customHeight="1" x14ac:dyDescent="0.25">
      <c r="A730" s="392" t="s">
        <v>607</v>
      </c>
      <c r="B730" s="392"/>
      <c r="C730" s="392"/>
      <c r="D730" s="392"/>
      <c r="E730" s="392"/>
      <c r="F730" s="392"/>
      <c r="G730" s="392"/>
      <c r="H730" s="392"/>
      <c r="I730" s="392"/>
      <c r="J730" s="392"/>
      <c r="K730" s="392"/>
      <c r="L730" s="392"/>
      <c r="M730" s="392"/>
      <c r="N730" s="392"/>
      <c r="O730" s="392"/>
      <c r="P730" s="392"/>
      <c r="Q730" s="392"/>
      <c r="R730" s="392"/>
      <c r="S730" s="392"/>
      <c r="T730" s="392"/>
      <c r="U730" s="392"/>
      <c r="V730" s="392"/>
      <c r="W730" s="392"/>
      <c r="X730" s="392"/>
      <c r="Y730" s="392"/>
      <c r="Z730" s="392"/>
      <c r="AA730" s="392"/>
      <c r="AB730" s="392"/>
      <c r="AC730" s="392"/>
      <c r="AD730" s="310">
        <f>'Art. 121'!AF702</f>
        <v>2</v>
      </c>
      <c r="AE730" s="94">
        <f t="shared" si="135"/>
        <v>0.32467532467532467</v>
      </c>
      <c r="AF730">
        <f t="shared" si="136"/>
        <v>1</v>
      </c>
      <c r="AG730" s="92">
        <f t="shared" si="137"/>
        <v>1</v>
      </c>
      <c r="AH730" s="95">
        <f t="shared" si="138"/>
        <v>1</v>
      </c>
      <c r="AI730" s="96">
        <f t="shared" si="139"/>
        <v>0.14285714285714285</v>
      </c>
      <c r="AJ730" s="96">
        <f t="shared" si="140"/>
        <v>0.14285714285714285</v>
      </c>
      <c r="AK730" s="96">
        <f t="shared" si="141"/>
        <v>0.32467532467532467</v>
      </c>
    </row>
    <row r="731" spans="1:37" ht="24.9" customHeight="1" x14ac:dyDescent="0.25">
      <c r="A731" s="392" t="s">
        <v>636</v>
      </c>
      <c r="B731" s="392"/>
      <c r="C731" s="392"/>
      <c r="D731" s="392"/>
      <c r="E731" s="392"/>
      <c r="F731" s="392"/>
      <c r="G731" s="392"/>
      <c r="H731" s="392"/>
      <c r="I731" s="392"/>
      <c r="J731" s="392"/>
      <c r="K731" s="392"/>
      <c r="L731" s="392"/>
      <c r="M731" s="392"/>
      <c r="N731" s="392"/>
      <c r="O731" s="392"/>
      <c r="P731" s="392"/>
      <c r="Q731" s="392"/>
      <c r="R731" s="392"/>
      <c r="S731" s="392"/>
      <c r="T731" s="392"/>
      <c r="U731" s="392"/>
      <c r="V731" s="392"/>
      <c r="W731" s="392"/>
      <c r="X731" s="392"/>
      <c r="Y731" s="392"/>
      <c r="Z731" s="392"/>
      <c r="AA731" s="392"/>
      <c r="AB731" s="392"/>
      <c r="AC731" s="392"/>
      <c r="AD731" s="310">
        <f>'Art. 121'!AF703</f>
        <v>2</v>
      </c>
      <c r="AE731" s="94">
        <f t="shared" si="135"/>
        <v>0.32467532467532467</v>
      </c>
      <c r="AF731">
        <f t="shared" si="136"/>
        <v>1</v>
      </c>
      <c r="AG731" s="92">
        <f t="shared" si="137"/>
        <v>1</v>
      </c>
      <c r="AH731" s="95">
        <f t="shared" si="138"/>
        <v>1</v>
      </c>
      <c r="AI731" s="96">
        <f t="shared" si="139"/>
        <v>0.14285714285714285</v>
      </c>
      <c r="AJ731" s="96">
        <f t="shared" si="140"/>
        <v>0.14285714285714285</v>
      </c>
      <c r="AK731" s="96">
        <f t="shared" si="141"/>
        <v>0.32467532467532467</v>
      </c>
    </row>
    <row r="732" spans="1:37" ht="24.9" customHeight="1" x14ac:dyDescent="0.25">
      <c r="A732" s="392" t="s">
        <v>637</v>
      </c>
      <c r="B732" s="392"/>
      <c r="C732" s="392"/>
      <c r="D732" s="392"/>
      <c r="E732" s="392"/>
      <c r="F732" s="392"/>
      <c r="G732" s="392"/>
      <c r="H732" s="392"/>
      <c r="I732" s="392"/>
      <c r="J732" s="392"/>
      <c r="K732" s="392"/>
      <c r="L732" s="392"/>
      <c r="M732" s="392"/>
      <c r="N732" s="392"/>
      <c r="O732" s="392"/>
      <c r="P732" s="392"/>
      <c r="Q732" s="392"/>
      <c r="R732" s="392"/>
      <c r="S732" s="392"/>
      <c r="T732" s="392"/>
      <c r="U732" s="392"/>
      <c r="V732" s="392"/>
      <c r="W732" s="392"/>
      <c r="X732" s="392"/>
      <c r="Y732" s="392"/>
      <c r="Z732" s="392"/>
      <c r="AA732" s="392"/>
      <c r="AB732" s="392"/>
      <c r="AC732" s="392"/>
      <c r="AD732" s="310">
        <f>'Art. 121'!AF704</f>
        <v>2</v>
      </c>
      <c r="AE732" s="94">
        <f t="shared" si="135"/>
        <v>0.32467532467532467</v>
      </c>
      <c r="AF732">
        <f t="shared" si="136"/>
        <v>1</v>
      </c>
      <c r="AG732" s="92">
        <f t="shared" si="137"/>
        <v>1</v>
      </c>
      <c r="AH732" s="95">
        <f t="shared" si="138"/>
        <v>1</v>
      </c>
      <c r="AI732" s="96">
        <f t="shared" si="139"/>
        <v>0.14285714285714285</v>
      </c>
      <c r="AJ732" s="96">
        <f t="shared" si="140"/>
        <v>0.14285714285714285</v>
      </c>
      <c r="AK732" s="96">
        <f t="shared" si="141"/>
        <v>0.32467532467532467</v>
      </c>
    </row>
    <row r="733" spans="1:37" ht="24.9" customHeight="1" x14ac:dyDescent="0.25">
      <c r="A733" s="392" t="s">
        <v>638</v>
      </c>
      <c r="B733" s="392"/>
      <c r="C733" s="392"/>
      <c r="D733" s="392"/>
      <c r="E733" s="392"/>
      <c r="F733" s="392"/>
      <c r="G733" s="392"/>
      <c r="H733" s="392"/>
      <c r="I733" s="392"/>
      <c r="J733" s="392"/>
      <c r="K733" s="392"/>
      <c r="L733" s="392"/>
      <c r="M733" s="392"/>
      <c r="N733" s="392"/>
      <c r="O733" s="392"/>
      <c r="P733" s="392"/>
      <c r="Q733" s="392"/>
      <c r="R733" s="392"/>
      <c r="S733" s="392"/>
      <c r="T733" s="392"/>
      <c r="U733" s="392"/>
      <c r="V733" s="392"/>
      <c r="W733" s="392"/>
      <c r="X733" s="392"/>
      <c r="Y733" s="392"/>
      <c r="Z733" s="392"/>
      <c r="AA733" s="392"/>
      <c r="AB733" s="392"/>
      <c r="AC733" s="392"/>
      <c r="AD733" s="310">
        <f>'Art. 121'!AF705</f>
        <v>2</v>
      </c>
      <c r="AE733" s="94">
        <f t="shared" si="135"/>
        <v>0.32467532467532467</v>
      </c>
      <c r="AF733">
        <f t="shared" si="136"/>
        <v>1</v>
      </c>
      <c r="AG733" s="92">
        <f t="shared" si="137"/>
        <v>1</v>
      </c>
      <c r="AH733" s="95">
        <f t="shared" si="138"/>
        <v>1</v>
      </c>
      <c r="AI733" s="96">
        <f t="shared" si="139"/>
        <v>0.14285714285714285</v>
      </c>
      <c r="AJ733" s="96">
        <f t="shared" si="140"/>
        <v>0.14285714285714285</v>
      </c>
      <c r="AK733" s="96">
        <f t="shared" si="141"/>
        <v>0.32467532467532467</v>
      </c>
    </row>
    <row r="734" spans="1:37" ht="24.9" customHeight="1" x14ac:dyDescent="0.25">
      <c r="A734" s="392" t="s">
        <v>639</v>
      </c>
      <c r="B734" s="392"/>
      <c r="C734" s="392"/>
      <c r="D734" s="392"/>
      <c r="E734" s="392"/>
      <c r="F734" s="392"/>
      <c r="G734" s="392"/>
      <c r="H734" s="392"/>
      <c r="I734" s="392"/>
      <c r="J734" s="392"/>
      <c r="K734" s="392"/>
      <c r="L734" s="392"/>
      <c r="M734" s="392"/>
      <c r="N734" s="392"/>
      <c r="O734" s="392"/>
      <c r="P734" s="392"/>
      <c r="Q734" s="392"/>
      <c r="R734" s="392"/>
      <c r="S734" s="392"/>
      <c r="T734" s="392"/>
      <c r="U734" s="392"/>
      <c r="V734" s="392"/>
      <c r="W734" s="392"/>
      <c r="X734" s="392"/>
      <c r="Y734" s="392"/>
      <c r="Z734" s="392"/>
      <c r="AA734" s="392"/>
      <c r="AB734" s="392"/>
      <c r="AC734" s="392"/>
      <c r="AD734" s="310">
        <f>'Art. 121'!AF706</f>
        <v>2</v>
      </c>
      <c r="AE734" s="94">
        <f t="shared" si="135"/>
        <v>0.32467532467532467</v>
      </c>
      <c r="AF734">
        <f t="shared" si="136"/>
        <v>1</v>
      </c>
      <c r="AG734" s="92">
        <f t="shared" si="137"/>
        <v>1</v>
      </c>
      <c r="AH734" s="95">
        <f t="shared" si="138"/>
        <v>1</v>
      </c>
      <c r="AI734" s="96">
        <f t="shared" si="139"/>
        <v>0.14285714285714285</v>
      </c>
      <c r="AJ734" s="96">
        <f t="shared" si="140"/>
        <v>0.14285714285714285</v>
      </c>
      <c r="AK734" s="96">
        <f t="shared" si="141"/>
        <v>0.32467532467532467</v>
      </c>
    </row>
    <row r="735" spans="1:37" ht="24.9" customHeight="1" x14ac:dyDescent="0.25">
      <c r="A735" s="392" t="s">
        <v>640</v>
      </c>
      <c r="B735" s="392"/>
      <c r="C735" s="392"/>
      <c r="D735" s="392"/>
      <c r="E735" s="392"/>
      <c r="F735" s="392"/>
      <c r="G735" s="392"/>
      <c r="H735" s="392"/>
      <c r="I735" s="392"/>
      <c r="J735" s="392"/>
      <c r="K735" s="392"/>
      <c r="L735" s="392"/>
      <c r="M735" s="392"/>
      <c r="N735" s="392"/>
      <c r="O735" s="392"/>
      <c r="P735" s="392"/>
      <c r="Q735" s="392"/>
      <c r="R735" s="392"/>
      <c r="S735" s="392"/>
      <c r="T735" s="392"/>
      <c r="U735" s="392"/>
      <c r="V735" s="392"/>
      <c r="W735" s="392"/>
      <c r="X735" s="392"/>
      <c r="Y735" s="392"/>
      <c r="Z735" s="392"/>
      <c r="AA735" s="392"/>
      <c r="AB735" s="392"/>
      <c r="AC735" s="392"/>
      <c r="AD735" s="310">
        <f>'Art. 121'!AF707</f>
        <v>2</v>
      </c>
      <c r="AE735" s="94">
        <f t="shared" si="135"/>
        <v>0.32467532467532467</v>
      </c>
      <c r="AF735">
        <f t="shared" si="136"/>
        <v>1</v>
      </c>
      <c r="AG735" s="92">
        <f t="shared" si="137"/>
        <v>1</v>
      </c>
      <c r="AH735" s="95">
        <f t="shared" si="138"/>
        <v>1</v>
      </c>
      <c r="AI735" s="96">
        <f t="shared" si="139"/>
        <v>0.14285714285714285</v>
      </c>
      <c r="AJ735" s="96">
        <f t="shared" si="140"/>
        <v>0.14285714285714285</v>
      </c>
      <c r="AK735" s="96">
        <f t="shared" si="141"/>
        <v>0.32467532467532467</v>
      </c>
    </row>
    <row r="736" spans="1:37" ht="24.9" customHeight="1" x14ac:dyDescent="0.25">
      <c r="A736" s="383" t="s">
        <v>1750</v>
      </c>
      <c r="B736" s="383"/>
      <c r="C736" s="383"/>
      <c r="D736" s="383"/>
      <c r="E736" s="383"/>
      <c r="F736" s="383"/>
      <c r="G736" s="383"/>
      <c r="H736" s="383"/>
      <c r="I736" s="383"/>
      <c r="J736" s="383"/>
      <c r="K736" s="383"/>
      <c r="L736" s="383"/>
      <c r="M736" s="383"/>
      <c r="N736" s="383"/>
      <c r="O736" s="383"/>
      <c r="P736" s="383"/>
      <c r="Q736" s="383"/>
      <c r="R736" s="383"/>
      <c r="S736" s="383"/>
      <c r="T736" s="383"/>
      <c r="U736" s="383"/>
      <c r="V736" s="383"/>
      <c r="W736" s="383"/>
      <c r="X736" s="383"/>
      <c r="Y736" s="383"/>
      <c r="Z736" s="383"/>
      <c r="AA736" s="383"/>
      <c r="AB736" s="383"/>
      <c r="AC736" s="383"/>
      <c r="AD736" s="383"/>
      <c r="AE736" s="94">
        <f>SUM(AE729:AE735)</f>
        <v>2.2727272727272725</v>
      </c>
      <c r="AF736" s="61"/>
      <c r="AG736" s="97">
        <f>SUM(AG707:AG735)</f>
        <v>29</v>
      </c>
      <c r="AH736" s="98"/>
      <c r="AI736" s="99"/>
      <c r="AJ736" s="99"/>
      <c r="AK736" s="99"/>
    </row>
    <row r="737" spans="1:37" ht="24.9" customHeight="1" x14ac:dyDescent="0.25">
      <c r="A737" s="384" t="s">
        <v>1751</v>
      </c>
      <c r="B737" s="384"/>
      <c r="C737" s="384"/>
      <c r="D737" s="384"/>
      <c r="E737" s="384"/>
      <c r="F737" s="384"/>
      <c r="G737" s="384"/>
      <c r="H737" s="384"/>
      <c r="I737" s="384"/>
      <c r="J737" s="384"/>
      <c r="K737" s="384"/>
      <c r="L737" s="384"/>
      <c r="M737" s="384"/>
      <c r="N737" s="384"/>
      <c r="O737" s="384"/>
      <c r="P737" s="384"/>
      <c r="Q737" s="384"/>
      <c r="R737" s="384"/>
      <c r="S737" s="384"/>
      <c r="T737" s="384"/>
      <c r="U737" s="384"/>
      <c r="V737" s="384"/>
      <c r="W737" s="384"/>
      <c r="X737" s="384"/>
      <c r="Y737" s="384"/>
      <c r="Z737" s="384"/>
      <c r="AA737" s="384"/>
      <c r="AB737" s="384"/>
      <c r="AC737" s="384"/>
      <c r="AD737" s="384"/>
      <c r="AE737" s="94">
        <f>AE736/$AE$23*100</f>
        <v>99.999999999999972</v>
      </c>
      <c r="AF737" s="61"/>
      <c r="AG737" s="97"/>
      <c r="AH737" s="98"/>
      <c r="AI737" s="99"/>
      <c r="AJ737" s="99"/>
      <c r="AK737" s="99"/>
    </row>
    <row r="738" spans="1:37" ht="24.9" customHeight="1" x14ac:dyDescent="0.25">
      <c r="A738" s="73"/>
      <c r="B738" s="73"/>
      <c r="C738" s="73"/>
      <c r="D738" s="73"/>
      <c r="E738" s="73"/>
      <c r="F738" s="73"/>
      <c r="G738" s="73"/>
      <c r="H738" s="73"/>
      <c r="I738" s="73"/>
      <c r="J738" s="73"/>
      <c r="K738" s="73"/>
      <c r="L738" s="73"/>
      <c r="M738" s="73"/>
      <c r="N738" s="73"/>
      <c r="O738" s="73"/>
      <c r="P738" s="73"/>
      <c r="Q738" s="100"/>
      <c r="R738" s="73"/>
      <c r="S738" s="73"/>
      <c r="T738" s="73"/>
      <c r="U738" s="73"/>
      <c r="V738" s="73"/>
      <c r="W738" s="73"/>
      <c r="X738" s="73"/>
      <c r="Y738" s="73"/>
      <c r="Z738" s="73"/>
      <c r="AA738" s="73"/>
      <c r="AB738" s="73"/>
      <c r="AC738" s="73"/>
      <c r="AD738" s="101"/>
      <c r="AE738" s="101"/>
    </row>
    <row r="739" spans="1:37" ht="24.9" customHeight="1" x14ac:dyDescent="0.25">
      <c r="A739" s="391" t="s">
        <v>198</v>
      </c>
      <c r="B739" s="391"/>
      <c r="C739" s="391"/>
      <c r="D739" s="391"/>
      <c r="E739" s="391"/>
      <c r="F739" s="391"/>
      <c r="G739" s="391"/>
      <c r="H739" s="391"/>
      <c r="I739" s="391"/>
      <c r="J739" s="391"/>
      <c r="K739" s="391"/>
      <c r="L739" s="391"/>
      <c r="M739" s="391"/>
      <c r="N739" s="391"/>
      <c r="O739" s="391"/>
      <c r="P739" s="391"/>
      <c r="Q739" s="391"/>
      <c r="R739" s="391"/>
      <c r="S739" s="391"/>
      <c r="T739" s="391"/>
      <c r="U739" s="391"/>
      <c r="V739" s="391"/>
      <c r="W739" s="391"/>
      <c r="X739" s="391"/>
      <c r="Y739" s="391"/>
      <c r="Z739" s="391"/>
      <c r="AA739" s="391"/>
      <c r="AB739" s="391"/>
      <c r="AC739" s="391"/>
      <c r="AD739" s="112" t="s">
        <v>187</v>
      </c>
      <c r="AE739" s="113" t="s">
        <v>7</v>
      </c>
      <c r="AF739" s="92" t="s">
        <v>1666</v>
      </c>
      <c r="AG739" s="92" t="s">
        <v>1667</v>
      </c>
      <c r="AH739" s="92" t="s">
        <v>1668</v>
      </c>
      <c r="AI739" s="93" t="s">
        <v>1669</v>
      </c>
      <c r="AJ739" s="92"/>
      <c r="AK739" s="93" t="s">
        <v>1670</v>
      </c>
    </row>
    <row r="740" spans="1:37" ht="24.9" customHeight="1" x14ac:dyDescent="0.25">
      <c r="A740" s="356" t="s">
        <v>641</v>
      </c>
      <c r="B740" s="356"/>
      <c r="C740" s="356"/>
      <c r="D740" s="356"/>
      <c r="E740" s="356"/>
      <c r="F740" s="356"/>
      <c r="G740" s="356"/>
      <c r="H740" s="356"/>
      <c r="I740" s="356"/>
      <c r="J740" s="356"/>
      <c r="K740" s="356"/>
      <c r="L740" s="356"/>
      <c r="M740" s="356"/>
      <c r="N740" s="356"/>
      <c r="O740" s="356"/>
      <c r="P740" s="356"/>
      <c r="Q740" s="356"/>
      <c r="R740" s="356"/>
      <c r="S740" s="356"/>
      <c r="T740" s="356"/>
      <c r="U740" s="356"/>
      <c r="V740" s="356"/>
      <c r="W740" s="356"/>
      <c r="X740" s="356"/>
      <c r="Y740" s="356"/>
      <c r="Z740" s="356"/>
      <c r="AA740" s="356"/>
      <c r="AB740" s="356"/>
      <c r="AC740" s="356"/>
      <c r="AD740" s="310">
        <f>'Art. 121'!AF710</f>
        <v>2</v>
      </c>
      <c r="AE740" s="94">
        <f>IF(AG740=1,AK740,AG740)</f>
        <v>0.32467532467532467</v>
      </c>
      <c r="AF740">
        <f>AD740/2</f>
        <v>1</v>
      </c>
      <c r="AG740" s="92">
        <f>IF(AND(AF740&gt;=0,AF740&lt;=1),1,"No aplica")</f>
        <v>1</v>
      </c>
      <c r="AH740" s="95">
        <f>AD740/(AG740*2)</f>
        <v>1</v>
      </c>
      <c r="AI740" s="96">
        <f>IF(AG740=1,AG740/$AG$32,"No aplica")</f>
        <v>0.14285714285714285</v>
      </c>
      <c r="AJ740" s="96">
        <f>AF740*AI740</f>
        <v>0.14285714285714285</v>
      </c>
      <c r="AK740" s="96">
        <f>AJ740*$AE$23</f>
        <v>0.32467532467532467</v>
      </c>
    </row>
    <row r="741" spans="1:37" ht="24.9" customHeight="1" x14ac:dyDescent="0.25">
      <c r="A741" s="356" t="s">
        <v>642</v>
      </c>
      <c r="B741" s="356"/>
      <c r="C741" s="356"/>
      <c r="D741" s="356"/>
      <c r="E741" s="356"/>
      <c r="F741" s="356"/>
      <c r="G741" s="356"/>
      <c r="H741" s="356"/>
      <c r="I741" s="356"/>
      <c r="J741" s="356"/>
      <c r="K741" s="356"/>
      <c r="L741" s="356"/>
      <c r="M741" s="356"/>
      <c r="N741" s="356"/>
      <c r="O741" s="356"/>
      <c r="P741" s="356"/>
      <c r="Q741" s="356"/>
      <c r="R741" s="356"/>
      <c r="S741" s="356"/>
      <c r="T741" s="356"/>
      <c r="U741" s="356"/>
      <c r="V741" s="356"/>
      <c r="W741" s="356"/>
      <c r="X741" s="356"/>
      <c r="Y741" s="356"/>
      <c r="Z741" s="356"/>
      <c r="AA741" s="356"/>
      <c r="AB741" s="356"/>
      <c r="AC741" s="356"/>
      <c r="AD741" s="310">
        <f>'Art. 121'!AF711</f>
        <v>2</v>
      </c>
      <c r="AE741" s="94">
        <f>IF(AG741=1,AK741,AG741)</f>
        <v>0.32467532467532467</v>
      </c>
      <c r="AF741">
        <f>AD741/2</f>
        <v>1</v>
      </c>
      <c r="AG741" s="92">
        <f>IF(AND(AF741&gt;=0,AF741&lt;=1),1,"No aplica")</f>
        <v>1</v>
      </c>
      <c r="AH741" s="95">
        <f>AD741/(AG741*2)</f>
        <v>1</v>
      </c>
      <c r="AI741" s="96">
        <f>IF(AG741=1,AG741/$AG$32,"No aplica")</f>
        <v>0.14285714285714285</v>
      </c>
      <c r="AJ741" s="96">
        <f>AF741*AI741</f>
        <v>0.14285714285714285</v>
      </c>
      <c r="AK741" s="96">
        <f>AJ741*$AE$23</f>
        <v>0.32467532467532467</v>
      </c>
    </row>
    <row r="742" spans="1:37" ht="24.9" customHeight="1" x14ac:dyDescent="0.25">
      <c r="A742" s="356" t="s">
        <v>643</v>
      </c>
      <c r="B742" s="356"/>
      <c r="C742" s="356"/>
      <c r="D742" s="356"/>
      <c r="E742" s="356"/>
      <c r="F742" s="356"/>
      <c r="G742" s="356"/>
      <c r="H742" s="356"/>
      <c r="I742" s="356"/>
      <c r="J742" s="356"/>
      <c r="K742" s="356"/>
      <c r="L742" s="356"/>
      <c r="M742" s="356"/>
      <c r="N742" s="356"/>
      <c r="O742" s="356"/>
      <c r="P742" s="356"/>
      <c r="Q742" s="356"/>
      <c r="R742" s="356"/>
      <c r="S742" s="356"/>
      <c r="T742" s="356"/>
      <c r="U742" s="356"/>
      <c r="V742" s="356"/>
      <c r="W742" s="356"/>
      <c r="X742" s="356"/>
      <c r="Y742" s="356"/>
      <c r="Z742" s="356"/>
      <c r="AA742" s="356"/>
      <c r="AB742" s="356"/>
      <c r="AC742" s="356"/>
      <c r="AD742" s="310">
        <f>'Art. 121'!AF712</f>
        <v>2</v>
      </c>
      <c r="AE742" s="94">
        <f>IF(AG742=1,AK742,AG742)</f>
        <v>0.32467532467532467</v>
      </c>
      <c r="AF742">
        <f>AD742/2</f>
        <v>1</v>
      </c>
      <c r="AG742" s="92">
        <f>IF(AND(AF742&gt;=0,AF742&lt;=1),1,"No aplica")</f>
        <v>1</v>
      </c>
      <c r="AH742" s="95">
        <f>AD742/(AG742*2)</f>
        <v>1</v>
      </c>
      <c r="AI742" s="96">
        <f>IF(AG742=1,AG742/$AG$32,"No aplica")</f>
        <v>0.14285714285714285</v>
      </c>
      <c r="AJ742" s="96">
        <f>AF742*AI742</f>
        <v>0.14285714285714285</v>
      </c>
      <c r="AK742" s="96">
        <f>AJ742*$AE$23</f>
        <v>0.32467532467532467</v>
      </c>
    </row>
    <row r="743" spans="1:37" ht="24.9" customHeight="1" x14ac:dyDescent="0.25">
      <c r="A743" s="356" t="s">
        <v>644</v>
      </c>
      <c r="B743" s="356"/>
      <c r="C743" s="356"/>
      <c r="D743" s="356"/>
      <c r="E743" s="356"/>
      <c r="F743" s="356"/>
      <c r="G743" s="356"/>
      <c r="H743" s="356"/>
      <c r="I743" s="356"/>
      <c r="J743" s="356"/>
      <c r="K743" s="356"/>
      <c r="L743" s="356"/>
      <c r="M743" s="356"/>
      <c r="N743" s="356"/>
      <c r="O743" s="356"/>
      <c r="P743" s="356"/>
      <c r="Q743" s="356"/>
      <c r="R743" s="356"/>
      <c r="S743" s="356"/>
      <c r="T743" s="356"/>
      <c r="U743" s="356"/>
      <c r="V743" s="356"/>
      <c r="W743" s="356"/>
      <c r="X743" s="356"/>
      <c r="Y743" s="356"/>
      <c r="Z743" s="356"/>
      <c r="AA743" s="356"/>
      <c r="AB743" s="356"/>
      <c r="AC743" s="356"/>
      <c r="AD743" s="310">
        <f>'Art. 121'!AF713</f>
        <v>2</v>
      </c>
      <c r="AE743" s="94">
        <f>IF(AG743=1,AK743,AG743)</f>
        <v>0.32467532467532467</v>
      </c>
      <c r="AF743">
        <f>AD743/2</f>
        <v>1</v>
      </c>
      <c r="AG743" s="92">
        <f>IF(AND(AF743&gt;=0,AF743&lt;=1),1,"No aplica")</f>
        <v>1</v>
      </c>
      <c r="AH743" s="95">
        <f>AD743/(AG743*2)</f>
        <v>1</v>
      </c>
      <c r="AI743" s="96">
        <f>IF(AG743=1,AG743/$AG$32,"No aplica")</f>
        <v>0.14285714285714285</v>
      </c>
      <c r="AJ743" s="96">
        <f>AF743*AI743</f>
        <v>0.14285714285714285</v>
      </c>
      <c r="AK743" s="96">
        <f>AJ743*$AE$23</f>
        <v>0.32467532467532467</v>
      </c>
    </row>
    <row r="744" spans="1:37" ht="24.9" customHeight="1" x14ac:dyDescent="0.25">
      <c r="A744" s="356" t="s">
        <v>645</v>
      </c>
      <c r="B744" s="356"/>
      <c r="C744" s="356"/>
      <c r="D744" s="356"/>
      <c r="E744" s="356"/>
      <c r="F744" s="356"/>
      <c r="G744" s="356"/>
      <c r="H744" s="356"/>
      <c r="I744" s="356"/>
      <c r="J744" s="356"/>
      <c r="K744" s="356"/>
      <c r="L744" s="356"/>
      <c r="M744" s="356"/>
      <c r="N744" s="356"/>
      <c r="O744" s="356"/>
      <c r="P744" s="356"/>
      <c r="Q744" s="356"/>
      <c r="R744" s="356"/>
      <c r="S744" s="356"/>
      <c r="T744" s="356"/>
      <c r="U744" s="356"/>
      <c r="V744" s="356"/>
      <c r="W744" s="356"/>
      <c r="X744" s="356"/>
      <c r="Y744" s="356"/>
      <c r="Z744" s="356"/>
      <c r="AA744" s="356"/>
      <c r="AB744" s="356"/>
      <c r="AC744" s="356"/>
      <c r="AD744" s="310">
        <f>'Art. 121'!AF714</f>
        <v>2</v>
      </c>
      <c r="AE744" s="94">
        <f>IF(AG744=1,AK744,AG744)</f>
        <v>0.32467532467532467</v>
      </c>
      <c r="AF744">
        <f>AD744/2</f>
        <v>1</v>
      </c>
      <c r="AG744" s="92">
        <f>IF(AND(AF744&gt;=0,AF744&lt;=1),1,"No aplica")</f>
        <v>1</v>
      </c>
      <c r="AH744" s="95">
        <f>AD744/(AG744*2)</f>
        <v>1</v>
      </c>
      <c r="AI744" s="96">
        <f>IF(AG744=1,AG744/$AG$32,"No aplica")</f>
        <v>0.14285714285714285</v>
      </c>
      <c r="AJ744" s="96">
        <f>AF744*AI744</f>
        <v>0.14285714285714285</v>
      </c>
      <c r="AK744" s="96">
        <f>AJ744*$AE$23</f>
        <v>0.32467532467532467</v>
      </c>
    </row>
    <row r="745" spans="1:37" ht="24.9" customHeight="1" x14ac:dyDescent="0.25">
      <c r="A745" s="383" t="s">
        <v>1752</v>
      </c>
      <c r="B745" s="383"/>
      <c r="C745" s="383"/>
      <c r="D745" s="383"/>
      <c r="E745" s="383"/>
      <c r="F745" s="383"/>
      <c r="G745" s="383"/>
      <c r="H745" s="383"/>
      <c r="I745" s="383"/>
      <c r="J745" s="383"/>
      <c r="K745" s="383"/>
      <c r="L745" s="383"/>
      <c r="M745" s="383"/>
      <c r="N745" s="383"/>
      <c r="O745" s="383"/>
      <c r="P745" s="383"/>
      <c r="Q745" s="383"/>
      <c r="R745" s="383"/>
      <c r="S745" s="383"/>
      <c r="T745" s="383"/>
      <c r="U745" s="383"/>
      <c r="V745" s="383"/>
      <c r="W745" s="383"/>
      <c r="X745" s="383"/>
      <c r="Y745" s="383"/>
      <c r="Z745" s="383"/>
      <c r="AA745" s="383"/>
      <c r="AB745" s="383"/>
      <c r="AC745" s="383"/>
      <c r="AD745" s="383"/>
      <c r="AE745" s="94">
        <f>SUM(AE738:AE744)</f>
        <v>1.6233766233766234</v>
      </c>
      <c r="AF745" s="61"/>
      <c r="AG745" s="97">
        <f>SUM(AG740:AG744)</f>
        <v>5</v>
      </c>
      <c r="AH745" s="98"/>
      <c r="AI745" s="99"/>
      <c r="AJ745" s="99"/>
      <c r="AK745" s="99"/>
    </row>
    <row r="746" spans="1:37" ht="24.9" customHeight="1" x14ac:dyDescent="0.25">
      <c r="A746" s="384" t="s">
        <v>1753</v>
      </c>
      <c r="B746" s="384"/>
      <c r="C746" s="384"/>
      <c r="D746" s="384"/>
      <c r="E746" s="384"/>
      <c r="F746" s="384"/>
      <c r="G746" s="384"/>
      <c r="H746" s="384"/>
      <c r="I746" s="384"/>
      <c r="J746" s="384"/>
      <c r="K746" s="384"/>
      <c r="L746" s="384"/>
      <c r="M746" s="384"/>
      <c r="N746" s="384"/>
      <c r="O746" s="384"/>
      <c r="P746" s="384"/>
      <c r="Q746" s="384"/>
      <c r="R746" s="384"/>
      <c r="S746" s="384"/>
      <c r="T746" s="384"/>
      <c r="U746" s="384"/>
      <c r="V746" s="384"/>
      <c r="W746" s="384"/>
      <c r="X746" s="384"/>
      <c r="Y746" s="384"/>
      <c r="Z746" s="384"/>
      <c r="AA746" s="384"/>
      <c r="AB746" s="384"/>
      <c r="AC746" s="384"/>
      <c r="AD746" s="384"/>
      <c r="AE746" s="94">
        <f>AE745/$AE$23*100</f>
        <v>71.428571428571416</v>
      </c>
      <c r="AF746" s="61"/>
      <c r="AG746" s="97"/>
      <c r="AH746" s="98"/>
      <c r="AI746" s="99"/>
      <c r="AJ746" s="99"/>
      <c r="AK746" s="99"/>
    </row>
    <row r="747" spans="1:37" ht="24.9" customHeight="1" x14ac:dyDescent="0.25">
      <c r="A747" s="107"/>
      <c r="B747" s="107"/>
      <c r="C747" s="107"/>
      <c r="D747" s="107"/>
      <c r="E747" s="107"/>
      <c r="F747" s="107"/>
      <c r="G747" s="107"/>
      <c r="H747" s="107"/>
      <c r="I747" s="107"/>
      <c r="J747" s="107"/>
      <c r="K747" s="107"/>
      <c r="L747" s="107"/>
      <c r="M747" s="107"/>
      <c r="N747" s="107"/>
      <c r="O747" s="107"/>
      <c r="P747" s="107"/>
      <c r="Q747" s="100"/>
      <c r="R747" s="107"/>
      <c r="S747" s="107"/>
      <c r="T747" s="107"/>
      <c r="U747" s="107"/>
      <c r="V747" s="107"/>
      <c r="W747" s="107"/>
      <c r="X747" s="107"/>
      <c r="Y747" s="107"/>
      <c r="Z747" s="107"/>
      <c r="AA747" s="107"/>
      <c r="AB747" s="107"/>
      <c r="AC747" s="107"/>
      <c r="AD747" s="101"/>
      <c r="AE747" s="101"/>
    </row>
    <row r="748" spans="1:37" ht="24.9" customHeight="1" x14ac:dyDescent="0.25">
      <c r="A748" s="107"/>
      <c r="B748" s="107"/>
      <c r="C748" s="107"/>
      <c r="D748" s="107"/>
      <c r="E748" s="107"/>
      <c r="F748" s="107"/>
      <c r="G748" s="107"/>
      <c r="H748" s="107"/>
      <c r="I748" s="107"/>
      <c r="J748" s="107"/>
      <c r="K748" s="107"/>
      <c r="L748" s="107"/>
      <c r="M748" s="107"/>
      <c r="N748" s="107"/>
      <c r="O748" s="107"/>
      <c r="P748" s="107"/>
      <c r="Q748" s="100"/>
      <c r="R748" s="107"/>
      <c r="S748" s="107"/>
      <c r="T748" s="107"/>
      <c r="U748" s="107"/>
      <c r="V748" s="107"/>
      <c r="W748" s="107"/>
      <c r="X748" s="107"/>
      <c r="Y748" s="107"/>
      <c r="Z748" s="107"/>
      <c r="AA748" s="107"/>
      <c r="AB748" s="107"/>
      <c r="AC748" s="107"/>
      <c r="AD748" s="101"/>
      <c r="AE748" s="101"/>
    </row>
    <row r="749" spans="1:37" ht="24.9" customHeight="1" x14ac:dyDescent="0.25">
      <c r="A749" s="390" t="s">
        <v>646</v>
      </c>
      <c r="B749" s="390"/>
      <c r="C749" s="390"/>
      <c r="D749" s="390"/>
      <c r="E749" s="390"/>
      <c r="F749" s="390"/>
      <c r="G749" s="390"/>
      <c r="H749" s="390"/>
      <c r="I749" s="390"/>
      <c r="J749" s="390"/>
      <c r="K749" s="390"/>
      <c r="L749" s="390"/>
      <c r="M749" s="390"/>
      <c r="N749" s="390"/>
      <c r="O749" s="390"/>
      <c r="P749" s="390"/>
      <c r="Q749" s="390"/>
      <c r="R749" s="390"/>
      <c r="S749" s="390"/>
      <c r="T749" s="390"/>
      <c r="U749" s="390"/>
      <c r="V749" s="390"/>
      <c r="W749" s="390"/>
      <c r="X749" s="390"/>
      <c r="Y749" s="390"/>
      <c r="Z749" s="390"/>
      <c r="AA749" s="390"/>
      <c r="AB749" s="390"/>
      <c r="AC749" s="390"/>
      <c r="AD749" s="88"/>
      <c r="AE749" s="88"/>
    </row>
    <row r="750" spans="1:37" ht="24.9" customHeight="1" x14ac:dyDescent="0.25">
      <c r="A750" s="109"/>
      <c r="B750" s="110"/>
      <c r="C750" s="110"/>
      <c r="D750" s="110"/>
      <c r="E750" s="110"/>
      <c r="F750" s="110"/>
      <c r="G750" s="110"/>
      <c r="H750" s="110"/>
      <c r="I750" s="110"/>
      <c r="J750" s="110"/>
      <c r="K750" s="110"/>
      <c r="L750" s="110"/>
      <c r="M750" s="110"/>
      <c r="N750" s="110"/>
      <c r="O750" s="110"/>
      <c r="P750" s="110"/>
      <c r="Q750" s="111"/>
      <c r="R750" s="110"/>
      <c r="S750" s="110"/>
      <c r="T750" s="110"/>
      <c r="U750" s="110"/>
      <c r="V750" s="110"/>
      <c r="W750" s="110"/>
      <c r="X750" s="110"/>
      <c r="Y750" s="110"/>
      <c r="Z750" s="110"/>
      <c r="AA750" s="110"/>
      <c r="AB750" s="110"/>
      <c r="AC750" s="110"/>
      <c r="AD750" s="89"/>
      <c r="AE750" s="89"/>
    </row>
    <row r="751" spans="1:37" ht="24.9" customHeight="1" x14ac:dyDescent="0.25">
      <c r="A751" s="73"/>
      <c r="B751" s="73"/>
      <c r="C751" s="73"/>
      <c r="D751" s="73"/>
      <c r="E751" s="73"/>
      <c r="F751" s="73"/>
      <c r="G751" s="73"/>
      <c r="H751" s="73"/>
      <c r="I751" s="73"/>
      <c r="J751" s="73"/>
      <c r="K751" s="73"/>
      <c r="L751" s="73"/>
      <c r="M751" s="73"/>
      <c r="N751" s="73"/>
      <c r="O751" s="73"/>
      <c r="P751" s="73"/>
      <c r="Q751" s="100"/>
      <c r="R751" s="73"/>
      <c r="S751" s="73"/>
      <c r="T751" s="73"/>
      <c r="U751" s="73"/>
      <c r="V751" s="73"/>
      <c r="W751" s="73"/>
      <c r="X751" s="73"/>
      <c r="Y751" s="73"/>
      <c r="Z751" s="73"/>
      <c r="AA751" s="73"/>
      <c r="AB751" s="73"/>
      <c r="AC751" s="73"/>
      <c r="AD751" s="101"/>
      <c r="AE751" s="101"/>
    </row>
    <row r="752" spans="1:37" ht="24.9" customHeight="1" x14ac:dyDescent="0.25">
      <c r="A752" s="387" t="s">
        <v>163</v>
      </c>
      <c r="B752" s="387"/>
      <c r="C752" s="387"/>
      <c r="D752" s="387"/>
      <c r="E752" s="387"/>
      <c r="F752" s="387"/>
      <c r="G752" s="387"/>
      <c r="H752" s="387"/>
      <c r="I752" s="387"/>
      <c r="J752" s="387"/>
      <c r="K752" s="387"/>
      <c r="L752" s="387"/>
      <c r="M752" s="387"/>
      <c r="N752" s="387"/>
      <c r="O752" s="387"/>
      <c r="P752" s="387"/>
      <c r="Q752" s="387"/>
      <c r="R752" s="387"/>
      <c r="S752" s="387"/>
      <c r="T752" s="387"/>
      <c r="U752" s="387"/>
      <c r="V752" s="387"/>
      <c r="W752" s="387"/>
      <c r="X752" s="387"/>
      <c r="Y752" s="387"/>
      <c r="Z752" s="387"/>
      <c r="AA752" s="387"/>
      <c r="AB752" s="387"/>
      <c r="AC752" s="387"/>
      <c r="AD752" s="66" t="s">
        <v>187</v>
      </c>
      <c r="AE752" s="306" t="s">
        <v>7</v>
      </c>
      <c r="AF752" s="92" t="s">
        <v>1666</v>
      </c>
      <c r="AG752" s="92" t="s">
        <v>1667</v>
      </c>
      <c r="AH752" s="92" t="s">
        <v>1668</v>
      </c>
      <c r="AI752" s="93" t="s">
        <v>1669</v>
      </c>
      <c r="AJ752" s="92"/>
      <c r="AK752" s="93" t="s">
        <v>1670</v>
      </c>
    </row>
    <row r="753" spans="1:37" ht="24.9" customHeight="1" x14ac:dyDescent="0.25">
      <c r="A753" s="356" t="s">
        <v>190</v>
      </c>
      <c r="B753" s="356"/>
      <c r="C753" s="356"/>
      <c r="D753" s="356"/>
      <c r="E753" s="356"/>
      <c r="F753" s="356"/>
      <c r="G753" s="356"/>
      <c r="H753" s="356"/>
      <c r="I753" s="356"/>
      <c r="J753" s="356"/>
      <c r="K753" s="356"/>
      <c r="L753" s="356"/>
      <c r="M753" s="356"/>
      <c r="N753" s="356"/>
      <c r="O753" s="356"/>
      <c r="P753" s="356"/>
      <c r="Q753" s="356"/>
      <c r="R753" s="356"/>
      <c r="S753" s="356"/>
      <c r="T753" s="356"/>
      <c r="U753" s="356"/>
      <c r="V753" s="356"/>
      <c r="W753" s="356"/>
      <c r="X753" s="356"/>
      <c r="Y753" s="356"/>
      <c r="Z753" s="356"/>
      <c r="AA753" s="356"/>
      <c r="AB753" s="356"/>
      <c r="AC753" s="356"/>
      <c r="AD753" s="310">
        <f>'Art. 121'!AF723</f>
        <v>2</v>
      </c>
      <c r="AE753" s="94">
        <f t="shared" ref="AE753:AE808" si="142">IF(AG753=1,AK753,AG753)</f>
        <v>0.32467532467532467</v>
      </c>
      <c r="AF753">
        <f t="shared" ref="AF753:AF808" si="143">AD753/2</f>
        <v>1</v>
      </c>
      <c r="AG753" s="92">
        <f t="shared" ref="AG753:AG784" si="144">IF(AND(AF753&gt;=0,AF753&lt;=1),1,"No aplica")</f>
        <v>1</v>
      </c>
      <c r="AH753" s="95">
        <f t="shared" ref="AH753:AH808" si="145">AD753/(AG753*2)</f>
        <v>1</v>
      </c>
      <c r="AI753" s="96">
        <f t="shared" ref="AI753:AI808" si="146">IF(AG753=1,AG753/$AG$32,"No aplica")</f>
        <v>0.14285714285714285</v>
      </c>
      <c r="AJ753" s="96">
        <f t="shared" ref="AJ753:AJ808" si="147">AF753*AI753</f>
        <v>0.14285714285714285</v>
      </c>
      <c r="AK753" s="96">
        <f t="shared" ref="AK753:AK808" si="148">AJ753*$AE$23</f>
        <v>0.32467532467532467</v>
      </c>
    </row>
    <row r="754" spans="1:37" ht="24.9" customHeight="1" x14ac:dyDescent="0.25">
      <c r="A754" s="356" t="s">
        <v>191</v>
      </c>
      <c r="B754" s="356"/>
      <c r="C754" s="356"/>
      <c r="D754" s="356"/>
      <c r="E754" s="356"/>
      <c r="F754" s="356"/>
      <c r="G754" s="356"/>
      <c r="H754" s="356"/>
      <c r="I754" s="356"/>
      <c r="J754" s="356"/>
      <c r="K754" s="356"/>
      <c r="L754" s="356"/>
      <c r="M754" s="356"/>
      <c r="N754" s="356"/>
      <c r="O754" s="356"/>
      <c r="P754" s="356"/>
      <c r="Q754" s="356"/>
      <c r="R754" s="356"/>
      <c r="S754" s="356"/>
      <c r="T754" s="356"/>
      <c r="U754" s="356"/>
      <c r="V754" s="356"/>
      <c r="W754" s="356"/>
      <c r="X754" s="356"/>
      <c r="Y754" s="356"/>
      <c r="Z754" s="356"/>
      <c r="AA754" s="356"/>
      <c r="AB754" s="356"/>
      <c r="AC754" s="356"/>
      <c r="AD754" s="310">
        <f>'Art. 121'!AF724</f>
        <v>2</v>
      </c>
      <c r="AE754" s="94">
        <f t="shared" si="142"/>
        <v>0.32467532467532467</v>
      </c>
      <c r="AF754">
        <f t="shared" si="143"/>
        <v>1</v>
      </c>
      <c r="AG754" s="92">
        <f t="shared" si="144"/>
        <v>1</v>
      </c>
      <c r="AH754" s="95">
        <f t="shared" si="145"/>
        <v>1</v>
      </c>
      <c r="AI754" s="96">
        <f t="shared" si="146"/>
        <v>0.14285714285714285</v>
      </c>
      <c r="AJ754" s="96">
        <f t="shared" si="147"/>
        <v>0.14285714285714285</v>
      </c>
      <c r="AK754" s="96">
        <f t="shared" si="148"/>
        <v>0.32467532467532467</v>
      </c>
    </row>
    <row r="755" spans="1:37" ht="24.9" customHeight="1" x14ac:dyDescent="0.25">
      <c r="A755" s="356" t="s">
        <v>647</v>
      </c>
      <c r="B755" s="356"/>
      <c r="C755" s="356"/>
      <c r="D755" s="356"/>
      <c r="E755" s="356"/>
      <c r="F755" s="356"/>
      <c r="G755" s="356"/>
      <c r="H755" s="356"/>
      <c r="I755" s="356"/>
      <c r="J755" s="356"/>
      <c r="K755" s="356"/>
      <c r="L755" s="356"/>
      <c r="M755" s="356"/>
      <c r="N755" s="356"/>
      <c r="O755" s="356"/>
      <c r="P755" s="356"/>
      <c r="Q755" s="356"/>
      <c r="R755" s="356"/>
      <c r="S755" s="356"/>
      <c r="T755" s="356"/>
      <c r="U755" s="356"/>
      <c r="V755" s="356"/>
      <c r="W755" s="356"/>
      <c r="X755" s="356"/>
      <c r="Y755" s="356"/>
      <c r="Z755" s="356"/>
      <c r="AA755" s="356"/>
      <c r="AB755" s="356"/>
      <c r="AC755" s="356"/>
      <c r="AD755" s="310">
        <f>'Art. 121'!AF725</f>
        <v>2</v>
      </c>
      <c r="AE755" s="94">
        <f t="shared" si="142"/>
        <v>0.32467532467532467</v>
      </c>
      <c r="AF755">
        <f t="shared" si="143"/>
        <v>1</v>
      </c>
      <c r="AG755" s="92">
        <f t="shared" si="144"/>
        <v>1</v>
      </c>
      <c r="AH755" s="95">
        <f t="shared" si="145"/>
        <v>1</v>
      </c>
      <c r="AI755" s="96">
        <f t="shared" si="146"/>
        <v>0.14285714285714285</v>
      </c>
      <c r="AJ755" s="96">
        <f t="shared" si="147"/>
        <v>0.14285714285714285</v>
      </c>
      <c r="AK755" s="96">
        <f t="shared" si="148"/>
        <v>0.32467532467532467</v>
      </c>
    </row>
    <row r="756" spans="1:37" ht="24.9" customHeight="1" x14ac:dyDescent="0.25">
      <c r="A756" s="356" t="s">
        <v>648</v>
      </c>
      <c r="B756" s="356"/>
      <c r="C756" s="356"/>
      <c r="D756" s="356"/>
      <c r="E756" s="356"/>
      <c r="F756" s="356"/>
      <c r="G756" s="356"/>
      <c r="H756" s="356"/>
      <c r="I756" s="356"/>
      <c r="J756" s="356"/>
      <c r="K756" s="356"/>
      <c r="L756" s="356"/>
      <c r="M756" s="356"/>
      <c r="N756" s="356"/>
      <c r="O756" s="356"/>
      <c r="P756" s="356"/>
      <c r="Q756" s="356"/>
      <c r="R756" s="356"/>
      <c r="S756" s="356"/>
      <c r="T756" s="356"/>
      <c r="U756" s="356"/>
      <c r="V756" s="356"/>
      <c r="W756" s="356"/>
      <c r="X756" s="356"/>
      <c r="Y756" s="356"/>
      <c r="Z756" s="356"/>
      <c r="AA756" s="356"/>
      <c r="AB756" s="356"/>
      <c r="AC756" s="356"/>
      <c r="AD756" s="310">
        <f>'Art. 121'!AF726</f>
        <v>2</v>
      </c>
      <c r="AE756" s="94">
        <f t="shared" si="142"/>
        <v>0.32467532467532467</v>
      </c>
      <c r="AF756">
        <f t="shared" si="143"/>
        <v>1</v>
      </c>
      <c r="AG756" s="92">
        <f t="shared" si="144"/>
        <v>1</v>
      </c>
      <c r="AH756" s="95">
        <f t="shared" si="145"/>
        <v>1</v>
      </c>
      <c r="AI756" s="96">
        <f t="shared" si="146"/>
        <v>0.14285714285714285</v>
      </c>
      <c r="AJ756" s="96">
        <f t="shared" si="147"/>
        <v>0.14285714285714285</v>
      </c>
      <c r="AK756" s="96">
        <f t="shared" si="148"/>
        <v>0.32467532467532467</v>
      </c>
    </row>
    <row r="757" spans="1:37" ht="24.9" customHeight="1" x14ac:dyDescent="0.25">
      <c r="A757" s="356" t="s">
        <v>649</v>
      </c>
      <c r="B757" s="356"/>
      <c r="C757" s="356"/>
      <c r="D757" s="356"/>
      <c r="E757" s="356"/>
      <c r="F757" s="356"/>
      <c r="G757" s="356"/>
      <c r="H757" s="356"/>
      <c r="I757" s="356"/>
      <c r="J757" s="356"/>
      <c r="K757" s="356"/>
      <c r="L757" s="356"/>
      <c r="M757" s="356"/>
      <c r="N757" s="356"/>
      <c r="O757" s="356"/>
      <c r="P757" s="356"/>
      <c r="Q757" s="356"/>
      <c r="R757" s="356"/>
      <c r="S757" s="356"/>
      <c r="T757" s="356"/>
      <c r="U757" s="356"/>
      <c r="V757" s="356"/>
      <c r="W757" s="356"/>
      <c r="X757" s="356"/>
      <c r="Y757" s="356"/>
      <c r="Z757" s="356"/>
      <c r="AA757" s="356"/>
      <c r="AB757" s="356"/>
      <c r="AC757" s="356"/>
      <c r="AD757" s="310">
        <f>'Art. 121'!AF727</f>
        <v>2</v>
      </c>
      <c r="AE757" s="94">
        <f t="shared" si="142"/>
        <v>0.32467532467532467</v>
      </c>
      <c r="AF757">
        <f t="shared" si="143"/>
        <v>1</v>
      </c>
      <c r="AG757" s="92">
        <f t="shared" si="144"/>
        <v>1</v>
      </c>
      <c r="AH757" s="95">
        <f t="shared" si="145"/>
        <v>1</v>
      </c>
      <c r="AI757" s="96">
        <f t="shared" si="146"/>
        <v>0.14285714285714285</v>
      </c>
      <c r="AJ757" s="96">
        <f t="shared" si="147"/>
        <v>0.14285714285714285</v>
      </c>
      <c r="AK757" s="96">
        <f t="shared" si="148"/>
        <v>0.32467532467532467</v>
      </c>
    </row>
    <row r="758" spans="1:37" ht="24.9" customHeight="1" x14ac:dyDescent="0.25">
      <c r="A758" s="356" t="s">
        <v>650</v>
      </c>
      <c r="B758" s="356"/>
      <c r="C758" s="356"/>
      <c r="D758" s="356"/>
      <c r="E758" s="356"/>
      <c r="F758" s="356"/>
      <c r="G758" s="356"/>
      <c r="H758" s="356"/>
      <c r="I758" s="356"/>
      <c r="J758" s="356"/>
      <c r="K758" s="356"/>
      <c r="L758" s="356"/>
      <c r="M758" s="356"/>
      <c r="N758" s="356"/>
      <c r="O758" s="356"/>
      <c r="P758" s="356"/>
      <c r="Q758" s="356"/>
      <c r="R758" s="356"/>
      <c r="S758" s="356"/>
      <c r="T758" s="356"/>
      <c r="U758" s="356"/>
      <c r="V758" s="356"/>
      <c r="W758" s="356"/>
      <c r="X758" s="356"/>
      <c r="Y758" s="356"/>
      <c r="Z758" s="356"/>
      <c r="AA758" s="356"/>
      <c r="AB758" s="356"/>
      <c r="AC758" s="356"/>
      <c r="AD758" s="310">
        <f>'Art. 121'!AF728</f>
        <v>2</v>
      </c>
      <c r="AE758" s="94">
        <f t="shared" si="142"/>
        <v>0.32467532467532467</v>
      </c>
      <c r="AF758">
        <f t="shared" si="143"/>
        <v>1</v>
      </c>
      <c r="AG758" s="92">
        <f t="shared" si="144"/>
        <v>1</v>
      </c>
      <c r="AH758" s="95">
        <f t="shared" si="145"/>
        <v>1</v>
      </c>
      <c r="AI758" s="96">
        <f t="shared" si="146"/>
        <v>0.14285714285714285</v>
      </c>
      <c r="AJ758" s="96">
        <f t="shared" si="147"/>
        <v>0.14285714285714285</v>
      </c>
      <c r="AK758" s="96">
        <f t="shared" si="148"/>
        <v>0.32467532467532467</v>
      </c>
    </row>
    <row r="759" spans="1:37" ht="24.9" customHeight="1" x14ac:dyDescent="0.25">
      <c r="A759" s="356" t="s">
        <v>651</v>
      </c>
      <c r="B759" s="356"/>
      <c r="C759" s="356"/>
      <c r="D759" s="356"/>
      <c r="E759" s="356"/>
      <c r="F759" s="356"/>
      <c r="G759" s="356"/>
      <c r="H759" s="356"/>
      <c r="I759" s="356"/>
      <c r="J759" s="356"/>
      <c r="K759" s="356"/>
      <c r="L759" s="356"/>
      <c r="M759" s="356"/>
      <c r="N759" s="356"/>
      <c r="O759" s="356"/>
      <c r="P759" s="356"/>
      <c r="Q759" s="356"/>
      <c r="R759" s="356"/>
      <c r="S759" s="356"/>
      <c r="T759" s="356"/>
      <c r="U759" s="356"/>
      <c r="V759" s="356"/>
      <c r="W759" s="356"/>
      <c r="X759" s="356"/>
      <c r="Y759" s="356"/>
      <c r="Z759" s="356"/>
      <c r="AA759" s="356"/>
      <c r="AB759" s="356"/>
      <c r="AC759" s="356"/>
      <c r="AD759" s="310">
        <f>'Art. 121'!AF729</f>
        <v>0</v>
      </c>
      <c r="AE759" s="94">
        <f t="shared" si="142"/>
        <v>0</v>
      </c>
      <c r="AF759">
        <f t="shared" si="143"/>
        <v>0</v>
      </c>
      <c r="AG759" s="92">
        <f t="shared" si="144"/>
        <v>1</v>
      </c>
      <c r="AH759" s="95">
        <f t="shared" si="145"/>
        <v>0</v>
      </c>
      <c r="AI759" s="96">
        <f t="shared" si="146"/>
        <v>0.14285714285714285</v>
      </c>
      <c r="AJ759" s="96">
        <f t="shared" si="147"/>
        <v>0</v>
      </c>
      <c r="AK759" s="96">
        <f t="shared" si="148"/>
        <v>0</v>
      </c>
    </row>
    <row r="760" spans="1:37" ht="24.9" customHeight="1" x14ac:dyDescent="0.25">
      <c r="A760" s="356" t="s">
        <v>652</v>
      </c>
      <c r="B760" s="356"/>
      <c r="C760" s="356"/>
      <c r="D760" s="356"/>
      <c r="E760" s="356"/>
      <c r="F760" s="356"/>
      <c r="G760" s="356"/>
      <c r="H760" s="356"/>
      <c r="I760" s="356"/>
      <c r="J760" s="356"/>
      <c r="K760" s="356"/>
      <c r="L760" s="356"/>
      <c r="M760" s="356"/>
      <c r="N760" s="356"/>
      <c r="O760" s="356"/>
      <c r="P760" s="356"/>
      <c r="Q760" s="356"/>
      <c r="R760" s="356"/>
      <c r="S760" s="356"/>
      <c r="T760" s="356"/>
      <c r="U760" s="356"/>
      <c r="V760" s="356"/>
      <c r="W760" s="356"/>
      <c r="X760" s="356"/>
      <c r="Y760" s="356"/>
      <c r="Z760" s="356"/>
      <c r="AA760" s="356"/>
      <c r="AB760" s="356"/>
      <c r="AC760" s="356"/>
      <c r="AD760" s="310">
        <f>'Art. 121'!AF730</f>
        <v>2</v>
      </c>
      <c r="AE760" s="94">
        <f t="shared" si="142"/>
        <v>0.32467532467532467</v>
      </c>
      <c r="AF760">
        <f t="shared" si="143"/>
        <v>1</v>
      </c>
      <c r="AG760" s="92">
        <f t="shared" si="144"/>
        <v>1</v>
      </c>
      <c r="AH760" s="95">
        <f t="shared" si="145"/>
        <v>1</v>
      </c>
      <c r="AI760" s="96">
        <f t="shared" si="146"/>
        <v>0.14285714285714285</v>
      </c>
      <c r="AJ760" s="96">
        <f t="shared" si="147"/>
        <v>0.14285714285714285</v>
      </c>
      <c r="AK760" s="96">
        <f t="shared" si="148"/>
        <v>0.32467532467532467</v>
      </c>
    </row>
    <row r="761" spans="1:37" ht="24.9" customHeight="1" x14ac:dyDescent="0.25">
      <c r="A761" s="356" t="s">
        <v>653</v>
      </c>
      <c r="B761" s="356"/>
      <c r="C761" s="356"/>
      <c r="D761" s="356"/>
      <c r="E761" s="356"/>
      <c r="F761" s="356"/>
      <c r="G761" s="356"/>
      <c r="H761" s="356"/>
      <c r="I761" s="356"/>
      <c r="J761" s="356"/>
      <c r="K761" s="356"/>
      <c r="L761" s="356"/>
      <c r="M761" s="356"/>
      <c r="N761" s="356"/>
      <c r="O761" s="356"/>
      <c r="P761" s="356"/>
      <c r="Q761" s="356"/>
      <c r="R761" s="356"/>
      <c r="S761" s="356"/>
      <c r="T761" s="356"/>
      <c r="U761" s="356"/>
      <c r="V761" s="356"/>
      <c r="W761" s="356"/>
      <c r="X761" s="356"/>
      <c r="Y761" s="356"/>
      <c r="Z761" s="356"/>
      <c r="AA761" s="356"/>
      <c r="AB761" s="356"/>
      <c r="AC761" s="356"/>
      <c r="AD761" s="310">
        <f>'Art. 121'!AF731</f>
        <v>2</v>
      </c>
      <c r="AE761" s="94">
        <f t="shared" si="142"/>
        <v>0.32467532467532467</v>
      </c>
      <c r="AF761">
        <f t="shared" si="143"/>
        <v>1</v>
      </c>
      <c r="AG761" s="92">
        <f t="shared" si="144"/>
        <v>1</v>
      </c>
      <c r="AH761" s="95">
        <f t="shared" si="145"/>
        <v>1</v>
      </c>
      <c r="AI761" s="96">
        <f t="shared" si="146"/>
        <v>0.14285714285714285</v>
      </c>
      <c r="AJ761" s="96">
        <f t="shared" si="147"/>
        <v>0.14285714285714285</v>
      </c>
      <c r="AK761" s="96">
        <f t="shared" si="148"/>
        <v>0.32467532467532467</v>
      </c>
    </row>
    <row r="762" spans="1:37" ht="24.9" customHeight="1" x14ac:dyDescent="0.25">
      <c r="A762" s="356" t="s">
        <v>654</v>
      </c>
      <c r="B762" s="356"/>
      <c r="C762" s="356"/>
      <c r="D762" s="356"/>
      <c r="E762" s="356"/>
      <c r="F762" s="356"/>
      <c r="G762" s="356"/>
      <c r="H762" s="356"/>
      <c r="I762" s="356"/>
      <c r="J762" s="356"/>
      <c r="K762" s="356"/>
      <c r="L762" s="356"/>
      <c r="M762" s="356"/>
      <c r="N762" s="356"/>
      <c r="O762" s="356"/>
      <c r="P762" s="356"/>
      <c r="Q762" s="356"/>
      <c r="R762" s="356"/>
      <c r="S762" s="356"/>
      <c r="T762" s="356"/>
      <c r="U762" s="356"/>
      <c r="V762" s="356"/>
      <c r="W762" s="356"/>
      <c r="X762" s="356"/>
      <c r="Y762" s="356"/>
      <c r="Z762" s="356"/>
      <c r="AA762" s="356"/>
      <c r="AB762" s="356"/>
      <c r="AC762" s="356"/>
      <c r="AD762" s="310">
        <f>'Art. 121'!AF732</f>
        <v>2</v>
      </c>
      <c r="AE762" s="94">
        <f t="shared" si="142"/>
        <v>0.32467532467532467</v>
      </c>
      <c r="AF762">
        <f t="shared" si="143"/>
        <v>1</v>
      </c>
      <c r="AG762" s="92">
        <f t="shared" si="144"/>
        <v>1</v>
      </c>
      <c r="AH762" s="95">
        <f t="shared" si="145"/>
        <v>1</v>
      </c>
      <c r="AI762" s="96">
        <f t="shared" si="146"/>
        <v>0.14285714285714285</v>
      </c>
      <c r="AJ762" s="96">
        <f t="shared" si="147"/>
        <v>0.14285714285714285</v>
      </c>
      <c r="AK762" s="96">
        <f t="shared" si="148"/>
        <v>0.32467532467532467</v>
      </c>
    </row>
    <row r="763" spans="1:37" ht="24.9" customHeight="1" x14ac:dyDescent="0.25">
      <c r="A763" s="356" t="s">
        <v>655</v>
      </c>
      <c r="B763" s="356"/>
      <c r="C763" s="356"/>
      <c r="D763" s="356"/>
      <c r="E763" s="356"/>
      <c r="F763" s="356"/>
      <c r="G763" s="356"/>
      <c r="H763" s="356"/>
      <c r="I763" s="356"/>
      <c r="J763" s="356"/>
      <c r="K763" s="356"/>
      <c r="L763" s="356"/>
      <c r="M763" s="356"/>
      <c r="N763" s="356"/>
      <c r="O763" s="356"/>
      <c r="P763" s="356"/>
      <c r="Q763" s="356"/>
      <c r="R763" s="356"/>
      <c r="S763" s="356"/>
      <c r="T763" s="356"/>
      <c r="U763" s="356"/>
      <c r="V763" s="356"/>
      <c r="W763" s="356"/>
      <c r="X763" s="356"/>
      <c r="Y763" s="356"/>
      <c r="Z763" s="356"/>
      <c r="AA763" s="356"/>
      <c r="AB763" s="356"/>
      <c r="AC763" s="356"/>
      <c r="AD763" s="310">
        <f>'Art. 121'!AF733</f>
        <v>2</v>
      </c>
      <c r="AE763" s="94">
        <f t="shared" si="142"/>
        <v>0.32467532467532467</v>
      </c>
      <c r="AF763">
        <f t="shared" si="143"/>
        <v>1</v>
      </c>
      <c r="AG763" s="92">
        <f t="shared" si="144"/>
        <v>1</v>
      </c>
      <c r="AH763" s="95">
        <f t="shared" si="145"/>
        <v>1</v>
      </c>
      <c r="AI763" s="96">
        <f t="shared" si="146"/>
        <v>0.14285714285714285</v>
      </c>
      <c r="AJ763" s="96">
        <f t="shared" si="147"/>
        <v>0.14285714285714285</v>
      </c>
      <c r="AK763" s="96">
        <f t="shared" si="148"/>
        <v>0.32467532467532467</v>
      </c>
    </row>
    <row r="764" spans="1:37" ht="24.9" customHeight="1" x14ac:dyDescent="0.25">
      <c r="A764" s="356" t="s">
        <v>656</v>
      </c>
      <c r="B764" s="356"/>
      <c r="C764" s="356"/>
      <c r="D764" s="356"/>
      <c r="E764" s="356"/>
      <c r="F764" s="356"/>
      <c r="G764" s="356"/>
      <c r="H764" s="356"/>
      <c r="I764" s="356"/>
      <c r="J764" s="356"/>
      <c r="K764" s="356"/>
      <c r="L764" s="356"/>
      <c r="M764" s="356"/>
      <c r="N764" s="356"/>
      <c r="O764" s="356"/>
      <c r="P764" s="356"/>
      <c r="Q764" s="356"/>
      <c r="R764" s="356"/>
      <c r="S764" s="356"/>
      <c r="T764" s="356"/>
      <c r="U764" s="356"/>
      <c r="V764" s="356"/>
      <c r="W764" s="356"/>
      <c r="X764" s="356"/>
      <c r="Y764" s="356"/>
      <c r="Z764" s="356"/>
      <c r="AA764" s="356"/>
      <c r="AB764" s="356"/>
      <c r="AC764" s="356"/>
      <c r="AD764" s="310">
        <f>'Art. 121'!AF734</f>
        <v>2</v>
      </c>
      <c r="AE764" s="94">
        <f t="shared" si="142"/>
        <v>0.32467532467532467</v>
      </c>
      <c r="AF764">
        <f t="shared" si="143"/>
        <v>1</v>
      </c>
      <c r="AG764" s="92">
        <f t="shared" si="144"/>
        <v>1</v>
      </c>
      <c r="AH764" s="95">
        <f t="shared" si="145"/>
        <v>1</v>
      </c>
      <c r="AI764" s="96">
        <f t="shared" si="146"/>
        <v>0.14285714285714285</v>
      </c>
      <c r="AJ764" s="96">
        <f t="shared" si="147"/>
        <v>0.14285714285714285</v>
      </c>
      <c r="AK764" s="96">
        <f t="shared" si="148"/>
        <v>0.32467532467532467</v>
      </c>
    </row>
    <row r="765" spans="1:37" ht="24.9" customHeight="1" x14ac:dyDescent="0.25">
      <c r="A765" s="356" t="s">
        <v>657</v>
      </c>
      <c r="B765" s="356"/>
      <c r="C765" s="356"/>
      <c r="D765" s="356"/>
      <c r="E765" s="356"/>
      <c r="F765" s="356"/>
      <c r="G765" s="356"/>
      <c r="H765" s="356"/>
      <c r="I765" s="356"/>
      <c r="J765" s="356"/>
      <c r="K765" s="356"/>
      <c r="L765" s="356"/>
      <c r="M765" s="356"/>
      <c r="N765" s="356"/>
      <c r="O765" s="356"/>
      <c r="P765" s="356"/>
      <c r="Q765" s="356"/>
      <c r="R765" s="356"/>
      <c r="S765" s="356"/>
      <c r="T765" s="356"/>
      <c r="U765" s="356"/>
      <c r="V765" s="356"/>
      <c r="W765" s="356"/>
      <c r="X765" s="356"/>
      <c r="Y765" s="356"/>
      <c r="Z765" s="356"/>
      <c r="AA765" s="356"/>
      <c r="AB765" s="356"/>
      <c r="AC765" s="356"/>
      <c r="AD765" s="310">
        <f>'Art. 121'!AF735</f>
        <v>2</v>
      </c>
      <c r="AE765" s="94">
        <f t="shared" si="142"/>
        <v>0.32467532467532467</v>
      </c>
      <c r="AF765">
        <f t="shared" si="143"/>
        <v>1</v>
      </c>
      <c r="AG765" s="92">
        <f t="shared" si="144"/>
        <v>1</v>
      </c>
      <c r="AH765" s="95">
        <f t="shared" si="145"/>
        <v>1</v>
      </c>
      <c r="AI765" s="96">
        <f t="shared" si="146"/>
        <v>0.14285714285714285</v>
      </c>
      <c r="AJ765" s="96">
        <f t="shared" si="147"/>
        <v>0.14285714285714285</v>
      </c>
      <c r="AK765" s="96">
        <f t="shared" si="148"/>
        <v>0.32467532467532467</v>
      </c>
    </row>
    <row r="766" spans="1:37" ht="24.9" customHeight="1" x14ac:dyDescent="0.25">
      <c r="A766" s="356" t="s">
        <v>658</v>
      </c>
      <c r="B766" s="356"/>
      <c r="C766" s="356"/>
      <c r="D766" s="356"/>
      <c r="E766" s="356"/>
      <c r="F766" s="356"/>
      <c r="G766" s="356"/>
      <c r="H766" s="356"/>
      <c r="I766" s="356"/>
      <c r="J766" s="356"/>
      <c r="K766" s="356"/>
      <c r="L766" s="356"/>
      <c r="M766" s="356"/>
      <c r="N766" s="356"/>
      <c r="O766" s="356"/>
      <c r="P766" s="356"/>
      <c r="Q766" s="356"/>
      <c r="R766" s="356"/>
      <c r="S766" s="356"/>
      <c r="T766" s="356"/>
      <c r="U766" s="356"/>
      <c r="V766" s="356"/>
      <c r="W766" s="356"/>
      <c r="X766" s="356"/>
      <c r="Y766" s="356"/>
      <c r="Z766" s="356"/>
      <c r="AA766" s="356"/>
      <c r="AB766" s="356"/>
      <c r="AC766" s="356"/>
      <c r="AD766" s="310">
        <f>'Art. 121'!AF736</f>
        <v>2</v>
      </c>
      <c r="AE766" s="94">
        <f t="shared" si="142"/>
        <v>0.32467532467532467</v>
      </c>
      <c r="AF766">
        <f t="shared" si="143"/>
        <v>1</v>
      </c>
      <c r="AG766" s="92">
        <f t="shared" si="144"/>
        <v>1</v>
      </c>
      <c r="AH766" s="95">
        <f t="shared" si="145"/>
        <v>1</v>
      </c>
      <c r="AI766" s="96">
        <f t="shared" si="146"/>
        <v>0.14285714285714285</v>
      </c>
      <c r="AJ766" s="96">
        <f t="shared" si="147"/>
        <v>0.14285714285714285</v>
      </c>
      <c r="AK766" s="96">
        <f t="shared" si="148"/>
        <v>0.32467532467532467</v>
      </c>
    </row>
    <row r="767" spans="1:37" ht="24.9" customHeight="1" x14ac:dyDescent="0.25">
      <c r="A767" s="356" t="s">
        <v>659</v>
      </c>
      <c r="B767" s="356"/>
      <c r="C767" s="356"/>
      <c r="D767" s="356"/>
      <c r="E767" s="356"/>
      <c r="F767" s="356"/>
      <c r="G767" s="356"/>
      <c r="H767" s="356"/>
      <c r="I767" s="356"/>
      <c r="J767" s="356"/>
      <c r="K767" s="356"/>
      <c r="L767" s="356"/>
      <c r="M767" s="356"/>
      <c r="N767" s="356"/>
      <c r="O767" s="356"/>
      <c r="P767" s="356"/>
      <c r="Q767" s="356"/>
      <c r="R767" s="356"/>
      <c r="S767" s="356"/>
      <c r="T767" s="356"/>
      <c r="U767" s="356"/>
      <c r="V767" s="356"/>
      <c r="W767" s="356"/>
      <c r="X767" s="356"/>
      <c r="Y767" s="356"/>
      <c r="Z767" s="356"/>
      <c r="AA767" s="356"/>
      <c r="AB767" s="356"/>
      <c r="AC767" s="356"/>
      <c r="AD767" s="310">
        <f>'Art. 121'!AF737</f>
        <v>2</v>
      </c>
      <c r="AE767" s="94">
        <f t="shared" si="142"/>
        <v>0.32467532467532467</v>
      </c>
      <c r="AF767">
        <f t="shared" si="143"/>
        <v>1</v>
      </c>
      <c r="AG767" s="92">
        <f t="shared" si="144"/>
        <v>1</v>
      </c>
      <c r="AH767" s="95">
        <f t="shared" si="145"/>
        <v>1</v>
      </c>
      <c r="AI767" s="96">
        <f t="shared" si="146"/>
        <v>0.14285714285714285</v>
      </c>
      <c r="AJ767" s="96">
        <f t="shared" si="147"/>
        <v>0.14285714285714285</v>
      </c>
      <c r="AK767" s="96">
        <f t="shared" si="148"/>
        <v>0.32467532467532467</v>
      </c>
    </row>
    <row r="768" spans="1:37" ht="24.9" customHeight="1" x14ac:dyDescent="0.25">
      <c r="A768" s="356" t="s">
        <v>660</v>
      </c>
      <c r="B768" s="356"/>
      <c r="C768" s="356"/>
      <c r="D768" s="356"/>
      <c r="E768" s="356"/>
      <c r="F768" s="356"/>
      <c r="G768" s="356"/>
      <c r="H768" s="356"/>
      <c r="I768" s="356"/>
      <c r="J768" s="356"/>
      <c r="K768" s="356"/>
      <c r="L768" s="356"/>
      <c r="M768" s="356"/>
      <c r="N768" s="356"/>
      <c r="O768" s="356"/>
      <c r="P768" s="356"/>
      <c r="Q768" s="356"/>
      <c r="R768" s="356"/>
      <c r="S768" s="356"/>
      <c r="T768" s="356"/>
      <c r="U768" s="356"/>
      <c r="V768" s="356"/>
      <c r="W768" s="356"/>
      <c r="X768" s="356"/>
      <c r="Y768" s="356"/>
      <c r="Z768" s="356"/>
      <c r="AA768" s="356"/>
      <c r="AB768" s="356"/>
      <c r="AC768" s="356"/>
      <c r="AD768" s="310">
        <f>'Art. 121'!AF738</f>
        <v>2</v>
      </c>
      <c r="AE768" s="94">
        <f t="shared" si="142"/>
        <v>0.32467532467532467</v>
      </c>
      <c r="AF768">
        <f t="shared" si="143"/>
        <v>1</v>
      </c>
      <c r="AG768" s="92">
        <f t="shared" si="144"/>
        <v>1</v>
      </c>
      <c r="AH768" s="95">
        <f t="shared" si="145"/>
        <v>1</v>
      </c>
      <c r="AI768" s="96">
        <f t="shared" si="146"/>
        <v>0.14285714285714285</v>
      </c>
      <c r="AJ768" s="96">
        <f t="shared" si="147"/>
        <v>0.14285714285714285</v>
      </c>
      <c r="AK768" s="96">
        <f t="shared" si="148"/>
        <v>0.32467532467532467</v>
      </c>
    </row>
    <row r="769" spans="1:37" ht="24.9" customHeight="1" x14ac:dyDescent="0.25">
      <c r="A769" s="356" t="s">
        <v>661</v>
      </c>
      <c r="B769" s="356"/>
      <c r="C769" s="356"/>
      <c r="D769" s="356"/>
      <c r="E769" s="356"/>
      <c r="F769" s="356"/>
      <c r="G769" s="356"/>
      <c r="H769" s="356"/>
      <c r="I769" s="356"/>
      <c r="J769" s="356"/>
      <c r="K769" s="356"/>
      <c r="L769" s="356"/>
      <c r="M769" s="356"/>
      <c r="N769" s="356"/>
      <c r="O769" s="356"/>
      <c r="P769" s="356"/>
      <c r="Q769" s="356"/>
      <c r="R769" s="356"/>
      <c r="S769" s="356"/>
      <c r="T769" s="356"/>
      <c r="U769" s="356"/>
      <c r="V769" s="356"/>
      <c r="W769" s="356"/>
      <c r="X769" s="356"/>
      <c r="Y769" s="356"/>
      <c r="Z769" s="356"/>
      <c r="AA769" s="356"/>
      <c r="AB769" s="356"/>
      <c r="AC769" s="356"/>
      <c r="AD769" s="310">
        <f>'Art. 121'!AF739</f>
        <v>2</v>
      </c>
      <c r="AE769" s="94">
        <f t="shared" si="142"/>
        <v>0.32467532467532467</v>
      </c>
      <c r="AF769">
        <f t="shared" si="143"/>
        <v>1</v>
      </c>
      <c r="AG769" s="92">
        <f t="shared" si="144"/>
        <v>1</v>
      </c>
      <c r="AH769" s="95">
        <f t="shared" si="145"/>
        <v>1</v>
      </c>
      <c r="AI769" s="96">
        <f t="shared" si="146"/>
        <v>0.14285714285714285</v>
      </c>
      <c r="AJ769" s="96">
        <f t="shared" si="147"/>
        <v>0.14285714285714285</v>
      </c>
      <c r="AK769" s="96">
        <f t="shared" si="148"/>
        <v>0.32467532467532467</v>
      </c>
    </row>
    <row r="770" spans="1:37" ht="24.9" customHeight="1" x14ac:dyDescent="0.25">
      <c r="A770" s="356" t="s">
        <v>662</v>
      </c>
      <c r="B770" s="356"/>
      <c r="C770" s="356"/>
      <c r="D770" s="356"/>
      <c r="E770" s="356"/>
      <c r="F770" s="356"/>
      <c r="G770" s="356"/>
      <c r="H770" s="356"/>
      <c r="I770" s="356"/>
      <c r="J770" s="356"/>
      <c r="K770" s="356"/>
      <c r="L770" s="356"/>
      <c r="M770" s="356"/>
      <c r="N770" s="356"/>
      <c r="O770" s="356"/>
      <c r="P770" s="356"/>
      <c r="Q770" s="356"/>
      <c r="R770" s="356"/>
      <c r="S770" s="356"/>
      <c r="T770" s="356"/>
      <c r="U770" s="356"/>
      <c r="V770" s="356"/>
      <c r="W770" s="356"/>
      <c r="X770" s="356"/>
      <c r="Y770" s="356"/>
      <c r="Z770" s="356"/>
      <c r="AA770" s="356"/>
      <c r="AB770" s="356"/>
      <c r="AC770" s="356"/>
      <c r="AD770" s="310">
        <f>'Art. 121'!AF740</f>
        <v>2</v>
      </c>
      <c r="AE770" s="94">
        <f t="shared" si="142"/>
        <v>0.32467532467532467</v>
      </c>
      <c r="AF770">
        <f t="shared" si="143"/>
        <v>1</v>
      </c>
      <c r="AG770" s="92">
        <f t="shared" si="144"/>
        <v>1</v>
      </c>
      <c r="AH770" s="95">
        <f t="shared" si="145"/>
        <v>1</v>
      </c>
      <c r="AI770" s="96">
        <f t="shared" si="146"/>
        <v>0.14285714285714285</v>
      </c>
      <c r="AJ770" s="96">
        <f t="shared" si="147"/>
        <v>0.14285714285714285</v>
      </c>
      <c r="AK770" s="96">
        <f t="shared" si="148"/>
        <v>0.32467532467532467</v>
      </c>
    </row>
    <row r="771" spans="1:37" ht="24.9" customHeight="1" x14ac:dyDescent="0.25">
      <c r="A771" s="356" t="s">
        <v>663</v>
      </c>
      <c r="B771" s="356"/>
      <c r="C771" s="356"/>
      <c r="D771" s="356"/>
      <c r="E771" s="356"/>
      <c r="F771" s="356"/>
      <c r="G771" s="356"/>
      <c r="H771" s="356"/>
      <c r="I771" s="356"/>
      <c r="J771" s="356"/>
      <c r="K771" s="356"/>
      <c r="L771" s="356"/>
      <c r="M771" s="356"/>
      <c r="N771" s="356"/>
      <c r="O771" s="356"/>
      <c r="P771" s="356"/>
      <c r="Q771" s="356"/>
      <c r="R771" s="356"/>
      <c r="S771" s="356"/>
      <c r="T771" s="356"/>
      <c r="U771" s="356"/>
      <c r="V771" s="356"/>
      <c r="W771" s="356"/>
      <c r="X771" s="356"/>
      <c r="Y771" s="356"/>
      <c r="Z771" s="356"/>
      <c r="AA771" s="356"/>
      <c r="AB771" s="356"/>
      <c r="AC771" s="356"/>
      <c r="AD771" s="310">
        <f>'Art. 121'!AF741</f>
        <v>0</v>
      </c>
      <c r="AE771" s="94">
        <f t="shared" si="142"/>
        <v>0</v>
      </c>
      <c r="AF771">
        <f t="shared" si="143"/>
        <v>0</v>
      </c>
      <c r="AG771" s="92">
        <f t="shared" si="144"/>
        <v>1</v>
      </c>
      <c r="AH771" s="95">
        <f t="shared" si="145"/>
        <v>0</v>
      </c>
      <c r="AI771" s="96">
        <f t="shared" si="146"/>
        <v>0.14285714285714285</v>
      </c>
      <c r="AJ771" s="96">
        <f t="shared" si="147"/>
        <v>0</v>
      </c>
      <c r="AK771" s="96">
        <f t="shared" si="148"/>
        <v>0</v>
      </c>
    </row>
    <row r="772" spans="1:37" ht="24.9" customHeight="1" x14ac:dyDescent="0.25">
      <c r="A772" s="356" t="s">
        <v>664</v>
      </c>
      <c r="B772" s="356"/>
      <c r="C772" s="356"/>
      <c r="D772" s="356"/>
      <c r="E772" s="356"/>
      <c r="F772" s="356"/>
      <c r="G772" s="356"/>
      <c r="H772" s="356"/>
      <c r="I772" s="356"/>
      <c r="J772" s="356"/>
      <c r="K772" s="356"/>
      <c r="L772" s="356"/>
      <c r="M772" s="356"/>
      <c r="N772" s="356"/>
      <c r="O772" s="356"/>
      <c r="P772" s="356"/>
      <c r="Q772" s="356"/>
      <c r="R772" s="356"/>
      <c r="S772" s="356"/>
      <c r="T772" s="356"/>
      <c r="U772" s="356"/>
      <c r="V772" s="356"/>
      <c r="W772" s="356"/>
      <c r="X772" s="356"/>
      <c r="Y772" s="356"/>
      <c r="Z772" s="356"/>
      <c r="AA772" s="356"/>
      <c r="AB772" s="356"/>
      <c r="AC772" s="356"/>
      <c r="AD772" s="310">
        <f>'Art. 121'!AF742</f>
        <v>2</v>
      </c>
      <c r="AE772" s="94">
        <f t="shared" si="142"/>
        <v>0.32467532467532467</v>
      </c>
      <c r="AF772">
        <f t="shared" si="143"/>
        <v>1</v>
      </c>
      <c r="AG772" s="92">
        <f t="shared" si="144"/>
        <v>1</v>
      </c>
      <c r="AH772" s="95">
        <f t="shared" si="145"/>
        <v>1</v>
      </c>
      <c r="AI772" s="96">
        <f t="shared" si="146"/>
        <v>0.14285714285714285</v>
      </c>
      <c r="AJ772" s="96">
        <f t="shared" si="147"/>
        <v>0.14285714285714285</v>
      </c>
      <c r="AK772" s="96">
        <f t="shared" si="148"/>
        <v>0.32467532467532467</v>
      </c>
    </row>
    <row r="773" spans="1:37" ht="24.9" customHeight="1" x14ac:dyDescent="0.25">
      <c r="A773" s="356" t="s">
        <v>665</v>
      </c>
      <c r="B773" s="356"/>
      <c r="C773" s="356"/>
      <c r="D773" s="356"/>
      <c r="E773" s="356"/>
      <c r="F773" s="356"/>
      <c r="G773" s="356"/>
      <c r="H773" s="356"/>
      <c r="I773" s="356"/>
      <c r="J773" s="356"/>
      <c r="K773" s="356"/>
      <c r="L773" s="356"/>
      <c r="M773" s="356"/>
      <c r="N773" s="356"/>
      <c r="O773" s="356"/>
      <c r="P773" s="356"/>
      <c r="Q773" s="356"/>
      <c r="R773" s="356"/>
      <c r="S773" s="356"/>
      <c r="T773" s="356"/>
      <c r="U773" s="356"/>
      <c r="V773" s="356"/>
      <c r="W773" s="356"/>
      <c r="X773" s="356"/>
      <c r="Y773" s="356"/>
      <c r="Z773" s="356"/>
      <c r="AA773" s="356"/>
      <c r="AB773" s="356"/>
      <c r="AC773" s="356"/>
      <c r="AD773" s="310">
        <f>'Art. 121'!AF743</f>
        <v>2</v>
      </c>
      <c r="AE773" s="94">
        <f t="shared" si="142"/>
        <v>0.32467532467532467</v>
      </c>
      <c r="AF773">
        <f t="shared" si="143"/>
        <v>1</v>
      </c>
      <c r="AG773" s="92">
        <f t="shared" si="144"/>
        <v>1</v>
      </c>
      <c r="AH773" s="95">
        <f t="shared" si="145"/>
        <v>1</v>
      </c>
      <c r="AI773" s="96">
        <f t="shared" si="146"/>
        <v>0.14285714285714285</v>
      </c>
      <c r="AJ773" s="96">
        <f t="shared" si="147"/>
        <v>0.14285714285714285</v>
      </c>
      <c r="AK773" s="96">
        <f t="shared" si="148"/>
        <v>0.32467532467532467</v>
      </c>
    </row>
    <row r="774" spans="1:37" ht="24.9" customHeight="1" x14ac:dyDescent="0.25">
      <c r="A774" s="356" t="s">
        <v>666</v>
      </c>
      <c r="B774" s="356"/>
      <c r="C774" s="356"/>
      <c r="D774" s="356"/>
      <c r="E774" s="356"/>
      <c r="F774" s="356"/>
      <c r="G774" s="356"/>
      <c r="H774" s="356"/>
      <c r="I774" s="356"/>
      <c r="J774" s="356"/>
      <c r="K774" s="356"/>
      <c r="L774" s="356"/>
      <c r="M774" s="356"/>
      <c r="N774" s="356"/>
      <c r="O774" s="356"/>
      <c r="P774" s="356"/>
      <c r="Q774" s="356"/>
      <c r="R774" s="356"/>
      <c r="S774" s="356"/>
      <c r="T774" s="356"/>
      <c r="U774" s="356"/>
      <c r="V774" s="356"/>
      <c r="W774" s="356"/>
      <c r="X774" s="356"/>
      <c r="Y774" s="356"/>
      <c r="Z774" s="356"/>
      <c r="AA774" s="356"/>
      <c r="AB774" s="356"/>
      <c r="AC774" s="356"/>
      <c r="AD774" s="310">
        <f>'Art. 121'!AF744</f>
        <v>2</v>
      </c>
      <c r="AE774" s="94">
        <f t="shared" si="142"/>
        <v>0.32467532467532467</v>
      </c>
      <c r="AF774">
        <f t="shared" si="143"/>
        <v>1</v>
      </c>
      <c r="AG774" s="92">
        <f t="shared" si="144"/>
        <v>1</v>
      </c>
      <c r="AH774" s="95">
        <f t="shared" si="145"/>
        <v>1</v>
      </c>
      <c r="AI774" s="96">
        <f t="shared" si="146"/>
        <v>0.14285714285714285</v>
      </c>
      <c r="AJ774" s="96">
        <f t="shared" si="147"/>
        <v>0.14285714285714285</v>
      </c>
      <c r="AK774" s="96">
        <f t="shared" si="148"/>
        <v>0.32467532467532467</v>
      </c>
    </row>
    <row r="775" spans="1:37" ht="24.9" customHeight="1" x14ac:dyDescent="0.25">
      <c r="A775" s="356" t="s">
        <v>667</v>
      </c>
      <c r="B775" s="356"/>
      <c r="C775" s="356"/>
      <c r="D775" s="356"/>
      <c r="E775" s="356"/>
      <c r="F775" s="356"/>
      <c r="G775" s="356"/>
      <c r="H775" s="356"/>
      <c r="I775" s="356"/>
      <c r="J775" s="356"/>
      <c r="K775" s="356"/>
      <c r="L775" s="356"/>
      <c r="M775" s="356"/>
      <c r="N775" s="356"/>
      <c r="O775" s="356"/>
      <c r="P775" s="356"/>
      <c r="Q775" s="356"/>
      <c r="R775" s="356"/>
      <c r="S775" s="356"/>
      <c r="T775" s="356"/>
      <c r="U775" s="356"/>
      <c r="V775" s="356"/>
      <c r="W775" s="356"/>
      <c r="X775" s="356"/>
      <c r="Y775" s="356"/>
      <c r="Z775" s="356"/>
      <c r="AA775" s="356"/>
      <c r="AB775" s="356"/>
      <c r="AC775" s="356"/>
      <c r="AD775" s="310">
        <f>'Art. 121'!AF745</f>
        <v>2</v>
      </c>
      <c r="AE775" s="94">
        <f t="shared" si="142"/>
        <v>0.32467532467532467</v>
      </c>
      <c r="AF775">
        <f t="shared" si="143"/>
        <v>1</v>
      </c>
      <c r="AG775" s="92">
        <f t="shared" si="144"/>
        <v>1</v>
      </c>
      <c r="AH775" s="95">
        <f t="shared" si="145"/>
        <v>1</v>
      </c>
      <c r="AI775" s="96">
        <f t="shared" si="146"/>
        <v>0.14285714285714285</v>
      </c>
      <c r="AJ775" s="96">
        <f t="shared" si="147"/>
        <v>0.14285714285714285</v>
      </c>
      <c r="AK775" s="96">
        <f t="shared" si="148"/>
        <v>0.32467532467532467</v>
      </c>
    </row>
    <row r="776" spans="1:37" ht="24.9" customHeight="1" x14ac:dyDescent="0.25">
      <c r="A776" s="356" t="s">
        <v>668</v>
      </c>
      <c r="B776" s="356"/>
      <c r="C776" s="356"/>
      <c r="D776" s="356"/>
      <c r="E776" s="356"/>
      <c r="F776" s="356"/>
      <c r="G776" s="356"/>
      <c r="H776" s="356"/>
      <c r="I776" s="356"/>
      <c r="J776" s="356"/>
      <c r="K776" s="356"/>
      <c r="L776" s="356"/>
      <c r="M776" s="356"/>
      <c r="N776" s="356"/>
      <c r="O776" s="356"/>
      <c r="P776" s="356"/>
      <c r="Q776" s="356"/>
      <c r="R776" s="356"/>
      <c r="S776" s="356"/>
      <c r="T776" s="356"/>
      <c r="U776" s="356"/>
      <c r="V776" s="356"/>
      <c r="W776" s="356"/>
      <c r="X776" s="356"/>
      <c r="Y776" s="356"/>
      <c r="Z776" s="356"/>
      <c r="AA776" s="356"/>
      <c r="AB776" s="356"/>
      <c r="AC776" s="356"/>
      <c r="AD776" s="310">
        <f>'Art. 121'!AF746</f>
        <v>2</v>
      </c>
      <c r="AE776" s="94">
        <f t="shared" si="142"/>
        <v>0.32467532467532467</v>
      </c>
      <c r="AF776">
        <f t="shared" si="143"/>
        <v>1</v>
      </c>
      <c r="AG776" s="92">
        <f t="shared" si="144"/>
        <v>1</v>
      </c>
      <c r="AH776" s="95">
        <f t="shared" si="145"/>
        <v>1</v>
      </c>
      <c r="AI776" s="96">
        <f t="shared" si="146"/>
        <v>0.14285714285714285</v>
      </c>
      <c r="AJ776" s="96">
        <f t="shared" si="147"/>
        <v>0.14285714285714285</v>
      </c>
      <c r="AK776" s="96">
        <f t="shared" si="148"/>
        <v>0.32467532467532467</v>
      </c>
    </row>
    <row r="777" spans="1:37" ht="24.9" customHeight="1" x14ac:dyDescent="0.25">
      <c r="A777" s="356" t="s">
        <v>669</v>
      </c>
      <c r="B777" s="356"/>
      <c r="C777" s="356"/>
      <c r="D777" s="356"/>
      <c r="E777" s="356"/>
      <c r="F777" s="356"/>
      <c r="G777" s="356"/>
      <c r="H777" s="356"/>
      <c r="I777" s="356"/>
      <c r="J777" s="356"/>
      <c r="K777" s="356"/>
      <c r="L777" s="356"/>
      <c r="M777" s="356"/>
      <c r="N777" s="356"/>
      <c r="O777" s="356"/>
      <c r="P777" s="356"/>
      <c r="Q777" s="356"/>
      <c r="R777" s="356"/>
      <c r="S777" s="356"/>
      <c r="T777" s="356"/>
      <c r="U777" s="356"/>
      <c r="V777" s="356"/>
      <c r="W777" s="356"/>
      <c r="X777" s="356"/>
      <c r="Y777" s="356"/>
      <c r="Z777" s="356"/>
      <c r="AA777" s="356"/>
      <c r="AB777" s="356"/>
      <c r="AC777" s="356"/>
      <c r="AD777" s="310">
        <f>'Art. 121'!AF747</f>
        <v>2</v>
      </c>
      <c r="AE777" s="94">
        <f t="shared" si="142"/>
        <v>0.32467532467532467</v>
      </c>
      <c r="AF777">
        <f t="shared" si="143"/>
        <v>1</v>
      </c>
      <c r="AG777" s="92">
        <f t="shared" si="144"/>
        <v>1</v>
      </c>
      <c r="AH777" s="95">
        <f t="shared" si="145"/>
        <v>1</v>
      </c>
      <c r="AI777" s="96">
        <f t="shared" si="146"/>
        <v>0.14285714285714285</v>
      </c>
      <c r="AJ777" s="96">
        <f t="shared" si="147"/>
        <v>0.14285714285714285</v>
      </c>
      <c r="AK777" s="96">
        <f t="shared" si="148"/>
        <v>0.32467532467532467</v>
      </c>
    </row>
    <row r="778" spans="1:37" ht="24.9" customHeight="1" x14ac:dyDescent="0.25">
      <c r="A778" s="356" t="s">
        <v>670</v>
      </c>
      <c r="B778" s="356"/>
      <c r="C778" s="356"/>
      <c r="D778" s="356"/>
      <c r="E778" s="356"/>
      <c r="F778" s="356"/>
      <c r="G778" s="356"/>
      <c r="H778" s="356"/>
      <c r="I778" s="356"/>
      <c r="J778" s="356"/>
      <c r="K778" s="356"/>
      <c r="L778" s="356"/>
      <c r="M778" s="356"/>
      <c r="N778" s="356"/>
      <c r="O778" s="356"/>
      <c r="P778" s="356"/>
      <c r="Q778" s="356"/>
      <c r="R778" s="356"/>
      <c r="S778" s="356"/>
      <c r="T778" s="356"/>
      <c r="U778" s="356"/>
      <c r="V778" s="356"/>
      <c r="W778" s="356"/>
      <c r="X778" s="356"/>
      <c r="Y778" s="356"/>
      <c r="Z778" s="356"/>
      <c r="AA778" s="356"/>
      <c r="AB778" s="356"/>
      <c r="AC778" s="356"/>
      <c r="AD778" s="310">
        <f>'Art. 121'!AF748</f>
        <v>2</v>
      </c>
      <c r="AE778" s="94">
        <f t="shared" si="142"/>
        <v>0.32467532467532467</v>
      </c>
      <c r="AF778">
        <f t="shared" si="143"/>
        <v>1</v>
      </c>
      <c r="AG778" s="92">
        <f t="shared" si="144"/>
        <v>1</v>
      </c>
      <c r="AH778" s="95">
        <f t="shared" si="145"/>
        <v>1</v>
      </c>
      <c r="AI778" s="96">
        <f t="shared" si="146"/>
        <v>0.14285714285714285</v>
      </c>
      <c r="AJ778" s="96">
        <f t="shared" si="147"/>
        <v>0.14285714285714285</v>
      </c>
      <c r="AK778" s="96">
        <f t="shared" si="148"/>
        <v>0.32467532467532467</v>
      </c>
    </row>
    <row r="779" spans="1:37" ht="24.9" customHeight="1" x14ac:dyDescent="0.25">
      <c r="A779" s="356" t="s">
        <v>671</v>
      </c>
      <c r="B779" s="356"/>
      <c r="C779" s="356"/>
      <c r="D779" s="356"/>
      <c r="E779" s="356"/>
      <c r="F779" s="356"/>
      <c r="G779" s="356"/>
      <c r="H779" s="356"/>
      <c r="I779" s="356"/>
      <c r="J779" s="356"/>
      <c r="K779" s="356"/>
      <c r="L779" s="356"/>
      <c r="M779" s="356"/>
      <c r="N779" s="356"/>
      <c r="O779" s="356"/>
      <c r="P779" s="356"/>
      <c r="Q779" s="356"/>
      <c r="R779" s="356"/>
      <c r="S779" s="356"/>
      <c r="T779" s="356"/>
      <c r="U779" s="356"/>
      <c r="V779" s="356"/>
      <c r="W779" s="356"/>
      <c r="X779" s="356"/>
      <c r="Y779" s="356"/>
      <c r="Z779" s="356"/>
      <c r="AA779" s="356"/>
      <c r="AB779" s="356"/>
      <c r="AC779" s="356"/>
      <c r="AD779" s="310">
        <f>'Art. 121'!AF749</f>
        <v>2</v>
      </c>
      <c r="AE779" s="94">
        <f t="shared" si="142"/>
        <v>0.32467532467532467</v>
      </c>
      <c r="AF779">
        <f t="shared" si="143"/>
        <v>1</v>
      </c>
      <c r="AG779" s="92">
        <f t="shared" si="144"/>
        <v>1</v>
      </c>
      <c r="AH779" s="95">
        <f t="shared" si="145"/>
        <v>1</v>
      </c>
      <c r="AI779" s="96">
        <f t="shared" si="146"/>
        <v>0.14285714285714285</v>
      </c>
      <c r="AJ779" s="96">
        <f t="shared" si="147"/>
        <v>0.14285714285714285</v>
      </c>
      <c r="AK779" s="96">
        <f t="shared" si="148"/>
        <v>0.32467532467532467</v>
      </c>
    </row>
    <row r="780" spans="1:37" ht="24.9" customHeight="1" x14ac:dyDescent="0.25">
      <c r="A780" s="356" t="s">
        <v>672</v>
      </c>
      <c r="B780" s="356"/>
      <c r="C780" s="356"/>
      <c r="D780" s="356"/>
      <c r="E780" s="356"/>
      <c r="F780" s="356"/>
      <c r="G780" s="356"/>
      <c r="H780" s="356"/>
      <c r="I780" s="356"/>
      <c r="J780" s="356"/>
      <c r="K780" s="356"/>
      <c r="L780" s="356"/>
      <c r="M780" s="356"/>
      <c r="N780" s="356"/>
      <c r="O780" s="356"/>
      <c r="P780" s="356"/>
      <c r="Q780" s="356"/>
      <c r="R780" s="356"/>
      <c r="S780" s="356"/>
      <c r="T780" s="356"/>
      <c r="U780" s="356"/>
      <c r="V780" s="356"/>
      <c r="W780" s="356"/>
      <c r="X780" s="356"/>
      <c r="Y780" s="356"/>
      <c r="Z780" s="356"/>
      <c r="AA780" s="356"/>
      <c r="AB780" s="356"/>
      <c r="AC780" s="356"/>
      <c r="AD780" s="310">
        <f>'Art. 121'!AF750</f>
        <v>2</v>
      </c>
      <c r="AE780" s="94">
        <f t="shared" si="142"/>
        <v>0.32467532467532467</v>
      </c>
      <c r="AF780">
        <f t="shared" si="143"/>
        <v>1</v>
      </c>
      <c r="AG780" s="92">
        <f t="shared" si="144"/>
        <v>1</v>
      </c>
      <c r="AH780" s="95">
        <f t="shared" si="145"/>
        <v>1</v>
      </c>
      <c r="AI780" s="96">
        <f t="shared" si="146"/>
        <v>0.14285714285714285</v>
      </c>
      <c r="AJ780" s="96">
        <f t="shared" si="147"/>
        <v>0.14285714285714285</v>
      </c>
      <c r="AK780" s="96">
        <f t="shared" si="148"/>
        <v>0.32467532467532467</v>
      </c>
    </row>
    <row r="781" spans="1:37" ht="24.9" customHeight="1" x14ac:dyDescent="0.25">
      <c r="A781" s="356" t="s">
        <v>673</v>
      </c>
      <c r="B781" s="356"/>
      <c r="C781" s="356"/>
      <c r="D781" s="356"/>
      <c r="E781" s="356"/>
      <c r="F781" s="356"/>
      <c r="G781" s="356"/>
      <c r="H781" s="356"/>
      <c r="I781" s="356"/>
      <c r="J781" s="356"/>
      <c r="K781" s="356"/>
      <c r="L781" s="356"/>
      <c r="M781" s="356"/>
      <c r="N781" s="356"/>
      <c r="O781" s="356"/>
      <c r="P781" s="356"/>
      <c r="Q781" s="356"/>
      <c r="R781" s="356"/>
      <c r="S781" s="356"/>
      <c r="T781" s="356"/>
      <c r="U781" s="356"/>
      <c r="V781" s="356"/>
      <c r="W781" s="356"/>
      <c r="X781" s="356"/>
      <c r="Y781" s="356"/>
      <c r="Z781" s="356"/>
      <c r="AA781" s="356"/>
      <c r="AB781" s="356"/>
      <c r="AC781" s="356"/>
      <c r="AD781" s="310">
        <f>'Art. 121'!AF751</f>
        <v>0</v>
      </c>
      <c r="AE781" s="94">
        <f t="shared" si="142"/>
        <v>0</v>
      </c>
      <c r="AF781">
        <f t="shared" si="143"/>
        <v>0</v>
      </c>
      <c r="AG781" s="92">
        <f t="shared" si="144"/>
        <v>1</v>
      </c>
      <c r="AH781" s="95">
        <f t="shared" si="145"/>
        <v>0</v>
      </c>
      <c r="AI781" s="96">
        <f t="shared" si="146"/>
        <v>0.14285714285714285</v>
      </c>
      <c r="AJ781" s="96">
        <f t="shared" si="147"/>
        <v>0</v>
      </c>
      <c r="AK781" s="96">
        <f t="shared" si="148"/>
        <v>0</v>
      </c>
    </row>
    <row r="782" spans="1:37" ht="24.9" customHeight="1" x14ac:dyDescent="0.25">
      <c r="A782" s="356" t="s">
        <v>674</v>
      </c>
      <c r="B782" s="356"/>
      <c r="C782" s="356"/>
      <c r="D782" s="356"/>
      <c r="E782" s="356"/>
      <c r="F782" s="356"/>
      <c r="G782" s="356"/>
      <c r="H782" s="356"/>
      <c r="I782" s="356"/>
      <c r="J782" s="356"/>
      <c r="K782" s="356"/>
      <c r="L782" s="356"/>
      <c r="M782" s="356"/>
      <c r="N782" s="356"/>
      <c r="O782" s="356"/>
      <c r="P782" s="356"/>
      <c r="Q782" s="356"/>
      <c r="R782" s="356"/>
      <c r="S782" s="356"/>
      <c r="T782" s="356"/>
      <c r="U782" s="356"/>
      <c r="V782" s="356"/>
      <c r="W782" s="356"/>
      <c r="X782" s="356"/>
      <c r="Y782" s="356"/>
      <c r="Z782" s="356"/>
      <c r="AA782" s="356"/>
      <c r="AB782" s="356"/>
      <c r="AC782" s="356"/>
      <c r="AD782" s="310">
        <f>'Art. 121'!AF752</f>
        <v>0</v>
      </c>
      <c r="AE782" s="94">
        <f t="shared" si="142"/>
        <v>0</v>
      </c>
      <c r="AF782">
        <f t="shared" si="143"/>
        <v>0</v>
      </c>
      <c r="AG782" s="92">
        <f t="shared" si="144"/>
        <v>1</v>
      </c>
      <c r="AH782" s="95">
        <f t="shared" si="145"/>
        <v>0</v>
      </c>
      <c r="AI782" s="96">
        <f t="shared" si="146"/>
        <v>0.14285714285714285</v>
      </c>
      <c r="AJ782" s="96">
        <f t="shared" si="147"/>
        <v>0</v>
      </c>
      <c r="AK782" s="96">
        <f t="shared" si="148"/>
        <v>0</v>
      </c>
    </row>
    <row r="783" spans="1:37" ht="24.9" customHeight="1" x14ac:dyDescent="0.25">
      <c r="A783" s="356" t="s">
        <v>675</v>
      </c>
      <c r="B783" s="356"/>
      <c r="C783" s="356"/>
      <c r="D783" s="356"/>
      <c r="E783" s="356"/>
      <c r="F783" s="356"/>
      <c r="G783" s="356"/>
      <c r="H783" s="356"/>
      <c r="I783" s="356"/>
      <c r="J783" s="356"/>
      <c r="K783" s="356"/>
      <c r="L783" s="356"/>
      <c r="M783" s="356"/>
      <c r="N783" s="356"/>
      <c r="O783" s="356"/>
      <c r="P783" s="356"/>
      <c r="Q783" s="356"/>
      <c r="R783" s="356"/>
      <c r="S783" s="356"/>
      <c r="T783" s="356"/>
      <c r="U783" s="356"/>
      <c r="V783" s="356"/>
      <c r="W783" s="356"/>
      <c r="X783" s="356"/>
      <c r="Y783" s="356"/>
      <c r="Z783" s="356"/>
      <c r="AA783" s="356"/>
      <c r="AB783" s="356"/>
      <c r="AC783" s="356"/>
      <c r="AD783" s="310">
        <f>'Art. 121'!AF753</f>
        <v>3</v>
      </c>
      <c r="AE783" s="94" t="str">
        <f t="shared" si="142"/>
        <v>No aplica</v>
      </c>
      <c r="AF783">
        <f t="shared" si="143"/>
        <v>1.5</v>
      </c>
      <c r="AG783" s="92" t="str">
        <f t="shared" si="144"/>
        <v>No aplica</v>
      </c>
      <c r="AH783" s="95" t="e">
        <f t="shared" si="145"/>
        <v>#VALUE!</v>
      </c>
      <c r="AI783" s="96" t="str">
        <f t="shared" si="146"/>
        <v>No aplica</v>
      </c>
      <c r="AJ783" s="96" t="e">
        <f t="shared" si="147"/>
        <v>#VALUE!</v>
      </c>
      <c r="AK783" s="96" t="e">
        <f t="shared" si="148"/>
        <v>#VALUE!</v>
      </c>
    </row>
    <row r="784" spans="1:37" ht="24.9" customHeight="1" x14ac:dyDescent="0.25">
      <c r="A784" s="356" t="s">
        <v>677</v>
      </c>
      <c r="B784" s="356"/>
      <c r="C784" s="356"/>
      <c r="D784" s="356"/>
      <c r="E784" s="356"/>
      <c r="F784" s="356"/>
      <c r="G784" s="356"/>
      <c r="H784" s="356"/>
      <c r="I784" s="356"/>
      <c r="J784" s="356"/>
      <c r="K784" s="356"/>
      <c r="L784" s="356"/>
      <c r="M784" s="356"/>
      <c r="N784" s="356"/>
      <c r="O784" s="356"/>
      <c r="P784" s="356"/>
      <c r="Q784" s="356"/>
      <c r="R784" s="356"/>
      <c r="S784" s="356"/>
      <c r="T784" s="356"/>
      <c r="U784" s="356"/>
      <c r="V784" s="356"/>
      <c r="W784" s="356"/>
      <c r="X784" s="356"/>
      <c r="Y784" s="356"/>
      <c r="Z784" s="356"/>
      <c r="AA784" s="356"/>
      <c r="AB784" s="356"/>
      <c r="AC784" s="356"/>
      <c r="AD784" s="310">
        <f>'Art. 121'!AF754</f>
        <v>3</v>
      </c>
      <c r="AE784" s="94" t="str">
        <f t="shared" si="142"/>
        <v>No aplica</v>
      </c>
      <c r="AF784">
        <f t="shared" si="143"/>
        <v>1.5</v>
      </c>
      <c r="AG784" s="92" t="str">
        <f t="shared" si="144"/>
        <v>No aplica</v>
      </c>
      <c r="AH784" s="95" t="e">
        <f t="shared" si="145"/>
        <v>#VALUE!</v>
      </c>
      <c r="AI784" s="96" t="str">
        <f t="shared" si="146"/>
        <v>No aplica</v>
      </c>
      <c r="AJ784" s="96" t="e">
        <f t="shared" si="147"/>
        <v>#VALUE!</v>
      </c>
      <c r="AK784" s="96" t="e">
        <f t="shared" si="148"/>
        <v>#VALUE!</v>
      </c>
    </row>
    <row r="785" spans="1:37" ht="24.9" customHeight="1" x14ac:dyDescent="0.25">
      <c r="A785" s="356" t="s">
        <v>678</v>
      </c>
      <c r="B785" s="356"/>
      <c r="C785" s="356"/>
      <c r="D785" s="356"/>
      <c r="E785" s="356"/>
      <c r="F785" s="356"/>
      <c r="G785" s="356"/>
      <c r="H785" s="356"/>
      <c r="I785" s="356"/>
      <c r="J785" s="356"/>
      <c r="K785" s="356"/>
      <c r="L785" s="356"/>
      <c r="M785" s="356"/>
      <c r="N785" s="356"/>
      <c r="O785" s="356"/>
      <c r="P785" s="356"/>
      <c r="Q785" s="356"/>
      <c r="R785" s="356"/>
      <c r="S785" s="356"/>
      <c r="T785" s="356"/>
      <c r="U785" s="356"/>
      <c r="V785" s="356"/>
      <c r="W785" s="356"/>
      <c r="X785" s="356"/>
      <c r="Y785" s="356"/>
      <c r="Z785" s="356"/>
      <c r="AA785" s="356"/>
      <c r="AB785" s="356"/>
      <c r="AC785" s="356"/>
      <c r="AD785" s="310">
        <f>'Art. 121'!AF755</f>
        <v>3</v>
      </c>
      <c r="AE785" s="94" t="str">
        <f t="shared" si="142"/>
        <v>No aplica</v>
      </c>
      <c r="AF785">
        <f t="shared" si="143"/>
        <v>1.5</v>
      </c>
      <c r="AG785" s="92" t="str">
        <f t="shared" ref="AG785:AG808" si="149">IF(AND(AF785&gt;=0,AF785&lt;=1),1,"No aplica")</f>
        <v>No aplica</v>
      </c>
      <c r="AH785" s="95" t="e">
        <f t="shared" si="145"/>
        <v>#VALUE!</v>
      </c>
      <c r="AI785" s="96" t="str">
        <f t="shared" si="146"/>
        <v>No aplica</v>
      </c>
      <c r="AJ785" s="96" t="e">
        <f t="shared" si="147"/>
        <v>#VALUE!</v>
      </c>
      <c r="AK785" s="96" t="e">
        <f t="shared" si="148"/>
        <v>#VALUE!</v>
      </c>
    </row>
    <row r="786" spans="1:37" ht="24.9" customHeight="1" x14ac:dyDescent="0.25">
      <c r="A786" s="356" t="s">
        <v>679</v>
      </c>
      <c r="B786" s="356"/>
      <c r="C786" s="356"/>
      <c r="D786" s="356"/>
      <c r="E786" s="356"/>
      <c r="F786" s="356"/>
      <c r="G786" s="356"/>
      <c r="H786" s="356"/>
      <c r="I786" s="356"/>
      <c r="J786" s="356"/>
      <c r="K786" s="356"/>
      <c r="L786" s="356"/>
      <c r="M786" s="356"/>
      <c r="N786" s="356"/>
      <c r="O786" s="356"/>
      <c r="P786" s="356"/>
      <c r="Q786" s="356"/>
      <c r="R786" s="356"/>
      <c r="S786" s="356"/>
      <c r="T786" s="356"/>
      <c r="U786" s="356"/>
      <c r="V786" s="356"/>
      <c r="W786" s="356"/>
      <c r="X786" s="356"/>
      <c r="Y786" s="356"/>
      <c r="Z786" s="356"/>
      <c r="AA786" s="356"/>
      <c r="AB786" s="356"/>
      <c r="AC786" s="356"/>
      <c r="AD786" s="310">
        <f>'Art. 121'!AF756</f>
        <v>2</v>
      </c>
      <c r="AE786" s="94">
        <f t="shared" si="142"/>
        <v>0.32467532467532467</v>
      </c>
      <c r="AF786">
        <f t="shared" si="143"/>
        <v>1</v>
      </c>
      <c r="AG786" s="92">
        <f t="shared" si="149"/>
        <v>1</v>
      </c>
      <c r="AH786" s="95">
        <f t="shared" si="145"/>
        <v>1</v>
      </c>
      <c r="AI786" s="96">
        <f t="shared" si="146"/>
        <v>0.14285714285714285</v>
      </c>
      <c r="AJ786" s="96">
        <f t="shared" si="147"/>
        <v>0.14285714285714285</v>
      </c>
      <c r="AK786" s="96">
        <f t="shared" si="148"/>
        <v>0.32467532467532467</v>
      </c>
    </row>
    <row r="787" spans="1:37" ht="24.9" customHeight="1" x14ac:dyDescent="0.25">
      <c r="A787" s="356" t="s">
        <v>680</v>
      </c>
      <c r="B787" s="356"/>
      <c r="C787" s="356"/>
      <c r="D787" s="356"/>
      <c r="E787" s="356"/>
      <c r="F787" s="356"/>
      <c r="G787" s="356"/>
      <c r="H787" s="356"/>
      <c r="I787" s="356"/>
      <c r="J787" s="356"/>
      <c r="K787" s="356"/>
      <c r="L787" s="356"/>
      <c r="M787" s="356"/>
      <c r="N787" s="356"/>
      <c r="O787" s="356"/>
      <c r="P787" s="356"/>
      <c r="Q787" s="356"/>
      <c r="R787" s="356"/>
      <c r="S787" s="356"/>
      <c r="T787" s="356"/>
      <c r="U787" s="356"/>
      <c r="V787" s="356"/>
      <c r="W787" s="356"/>
      <c r="X787" s="356"/>
      <c r="Y787" s="356"/>
      <c r="Z787" s="356"/>
      <c r="AA787" s="356"/>
      <c r="AB787" s="356"/>
      <c r="AC787" s="356"/>
      <c r="AD787" s="310">
        <f>'Art. 121'!AF757</f>
        <v>2</v>
      </c>
      <c r="AE787" s="94">
        <f t="shared" si="142"/>
        <v>0.32467532467532467</v>
      </c>
      <c r="AF787">
        <f t="shared" si="143"/>
        <v>1</v>
      </c>
      <c r="AG787" s="92">
        <f t="shared" si="149"/>
        <v>1</v>
      </c>
      <c r="AH787" s="95">
        <f t="shared" si="145"/>
        <v>1</v>
      </c>
      <c r="AI787" s="96">
        <f t="shared" si="146"/>
        <v>0.14285714285714285</v>
      </c>
      <c r="AJ787" s="96">
        <f t="shared" si="147"/>
        <v>0.14285714285714285</v>
      </c>
      <c r="AK787" s="96">
        <f t="shared" si="148"/>
        <v>0.32467532467532467</v>
      </c>
    </row>
    <row r="788" spans="1:37" ht="24.9" customHeight="1" x14ac:dyDescent="0.25">
      <c r="A788" s="356" t="s">
        <v>681</v>
      </c>
      <c r="B788" s="356"/>
      <c r="C788" s="356"/>
      <c r="D788" s="356"/>
      <c r="E788" s="356"/>
      <c r="F788" s="356"/>
      <c r="G788" s="356"/>
      <c r="H788" s="356"/>
      <c r="I788" s="356"/>
      <c r="J788" s="356"/>
      <c r="K788" s="356"/>
      <c r="L788" s="356"/>
      <c r="M788" s="356"/>
      <c r="N788" s="356"/>
      <c r="O788" s="356"/>
      <c r="P788" s="356"/>
      <c r="Q788" s="356"/>
      <c r="R788" s="356"/>
      <c r="S788" s="356"/>
      <c r="T788" s="356"/>
      <c r="U788" s="356"/>
      <c r="V788" s="356"/>
      <c r="W788" s="356"/>
      <c r="X788" s="356"/>
      <c r="Y788" s="356"/>
      <c r="Z788" s="356"/>
      <c r="AA788" s="356"/>
      <c r="AB788" s="356"/>
      <c r="AC788" s="356"/>
      <c r="AD788" s="310">
        <f>'Art. 121'!AF758</f>
        <v>0</v>
      </c>
      <c r="AE788" s="94">
        <f t="shared" si="142"/>
        <v>0</v>
      </c>
      <c r="AF788">
        <f t="shared" si="143"/>
        <v>0</v>
      </c>
      <c r="AG788" s="92">
        <f t="shared" si="149"/>
        <v>1</v>
      </c>
      <c r="AH788" s="95">
        <f t="shared" si="145"/>
        <v>0</v>
      </c>
      <c r="AI788" s="96">
        <f t="shared" si="146"/>
        <v>0.14285714285714285</v>
      </c>
      <c r="AJ788" s="96">
        <f t="shared" si="147"/>
        <v>0</v>
      </c>
      <c r="AK788" s="96">
        <f t="shared" si="148"/>
        <v>0</v>
      </c>
    </row>
    <row r="789" spans="1:37" ht="24.9" customHeight="1" x14ac:dyDescent="0.25">
      <c r="A789" s="356" t="s">
        <v>682</v>
      </c>
      <c r="B789" s="356"/>
      <c r="C789" s="356"/>
      <c r="D789" s="356"/>
      <c r="E789" s="356"/>
      <c r="F789" s="356"/>
      <c r="G789" s="356"/>
      <c r="H789" s="356"/>
      <c r="I789" s="356"/>
      <c r="J789" s="356"/>
      <c r="K789" s="356"/>
      <c r="L789" s="356"/>
      <c r="M789" s="356"/>
      <c r="N789" s="356"/>
      <c r="O789" s="356"/>
      <c r="P789" s="356"/>
      <c r="Q789" s="356"/>
      <c r="R789" s="356"/>
      <c r="S789" s="356"/>
      <c r="T789" s="356"/>
      <c r="U789" s="356"/>
      <c r="V789" s="356"/>
      <c r="W789" s="356"/>
      <c r="X789" s="356"/>
      <c r="Y789" s="356"/>
      <c r="Z789" s="356"/>
      <c r="AA789" s="356"/>
      <c r="AB789" s="356"/>
      <c r="AC789" s="356"/>
      <c r="AD789" s="310">
        <f>'Art. 121'!AF759</f>
        <v>0</v>
      </c>
      <c r="AE789" s="94">
        <f t="shared" si="142"/>
        <v>0</v>
      </c>
      <c r="AF789">
        <f t="shared" si="143"/>
        <v>0</v>
      </c>
      <c r="AG789" s="92">
        <f t="shared" si="149"/>
        <v>1</v>
      </c>
      <c r="AH789" s="95">
        <f t="shared" si="145"/>
        <v>0</v>
      </c>
      <c r="AI789" s="96">
        <f t="shared" si="146"/>
        <v>0.14285714285714285</v>
      </c>
      <c r="AJ789" s="96">
        <f t="shared" si="147"/>
        <v>0</v>
      </c>
      <c r="AK789" s="96">
        <f t="shared" si="148"/>
        <v>0</v>
      </c>
    </row>
    <row r="790" spans="1:37" ht="24.9" customHeight="1" x14ac:dyDescent="0.25">
      <c r="A790" s="356" t="s">
        <v>683</v>
      </c>
      <c r="B790" s="356"/>
      <c r="C790" s="356"/>
      <c r="D790" s="356"/>
      <c r="E790" s="356"/>
      <c r="F790" s="356"/>
      <c r="G790" s="356"/>
      <c r="H790" s="356"/>
      <c r="I790" s="356"/>
      <c r="J790" s="356"/>
      <c r="K790" s="356"/>
      <c r="L790" s="356"/>
      <c r="M790" s="356"/>
      <c r="N790" s="356"/>
      <c r="O790" s="356"/>
      <c r="P790" s="356"/>
      <c r="Q790" s="356"/>
      <c r="R790" s="356"/>
      <c r="S790" s="356"/>
      <c r="T790" s="356"/>
      <c r="U790" s="356"/>
      <c r="V790" s="356"/>
      <c r="W790" s="356"/>
      <c r="X790" s="356"/>
      <c r="Y790" s="356"/>
      <c r="Z790" s="356"/>
      <c r="AA790" s="356"/>
      <c r="AB790" s="356"/>
      <c r="AC790" s="356"/>
      <c r="AD790" s="310">
        <f>'Art. 121'!AF760</f>
        <v>2</v>
      </c>
      <c r="AE790" s="94">
        <f t="shared" si="142"/>
        <v>0.32467532467532467</v>
      </c>
      <c r="AF790">
        <f t="shared" si="143"/>
        <v>1</v>
      </c>
      <c r="AG790" s="92">
        <f t="shared" si="149"/>
        <v>1</v>
      </c>
      <c r="AH790" s="95">
        <f t="shared" si="145"/>
        <v>1</v>
      </c>
      <c r="AI790" s="96">
        <f t="shared" si="146"/>
        <v>0.14285714285714285</v>
      </c>
      <c r="AJ790" s="96">
        <f t="shared" si="147"/>
        <v>0.14285714285714285</v>
      </c>
      <c r="AK790" s="96">
        <f t="shared" si="148"/>
        <v>0.32467532467532467</v>
      </c>
    </row>
    <row r="791" spans="1:37" ht="24.9" customHeight="1" x14ac:dyDescent="0.25">
      <c r="A791" s="356" t="s">
        <v>684</v>
      </c>
      <c r="B791" s="356"/>
      <c r="C791" s="356"/>
      <c r="D791" s="356"/>
      <c r="E791" s="356"/>
      <c r="F791" s="356"/>
      <c r="G791" s="356"/>
      <c r="H791" s="356"/>
      <c r="I791" s="356"/>
      <c r="J791" s="356"/>
      <c r="K791" s="356"/>
      <c r="L791" s="356"/>
      <c r="M791" s="356"/>
      <c r="N791" s="356"/>
      <c r="O791" s="356"/>
      <c r="P791" s="356"/>
      <c r="Q791" s="356"/>
      <c r="R791" s="356"/>
      <c r="S791" s="356"/>
      <c r="T791" s="356"/>
      <c r="U791" s="356"/>
      <c r="V791" s="356"/>
      <c r="W791" s="356"/>
      <c r="X791" s="356"/>
      <c r="Y791" s="356"/>
      <c r="Z791" s="356"/>
      <c r="AA791" s="356"/>
      <c r="AB791" s="356"/>
      <c r="AC791" s="356"/>
      <c r="AD791" s="310">
        <f>'Art. 121'!AF761</f>
        <v>2</v>
      </c>
      <c r="AE791" s="94">
        <f t="shared" si="142"/>
        <v>0.32467532467532467</v>
      </c>
      <c r="AF791">
        <f t="shared" si="143"/>
        <v>1</v>
      </c>
      <c r="AG791" s="92">
        <f t="shared" si="149"/>
        <v>1</v>
      </c>
      <c r="AH791" s="95">
        <f t="shared" si="145"/>
        <v>1</v>
      </c>
      <c r="AI791" s="96">
        <f t="shared" si="146"/>
        <v>0.14285714285714285</v>
      </c>
      <c r="AJ791" s="96">
        <f t="shared" si="147"/>
        <v>0.14285714285714285</v>
      </c>
      <c r="AK791" s="96">
        <f t="shared" si="148"/>
        <v>0.32467532467532467</v>
      </c>
    </row>
    <row r="792" spans="1:37" ht="24.9" customHeight="1" x14ac:dyDescent="0.25">
      <c r="A792" s="356" t="s">
        <v>685</v>
      </c>
      <c r="B792" s="356"/>
      <c r="C792" s="356"/>
      <c r="D792" s="356"/>
      <c r="E792" s="356"/>
      <c r="F792" s="356"/>
      <c r="G792" s="356"/>
      <c r="H792" s="356"/>
      <c r="I792" s="356"/>
      <c r="J792" s="356"/>
      <c r="K792" s="356"/>
      <c r="L792" s="356"/>
      <c r="M792" s="356"/>
      <c r="N792" s="356"/>
      <c r="O792" s="356"/>
      <c r="P792" s="356"/>
      <c r="Q792" s="356"/>
      <c r="R792" s="356"/>
      <c r="S792" s="356"/>
      <c r="T792" s="356"/>
      <c r="U792" s="356"/>
      <c r="V792" s="356"/>
      <c r="W792" s="356"/>
      <c r="X792" s="356"/>
      <c r="Y792" s="356"/>
      <c r="Z792" s="356"/>
      <c r="AA792" s="356"/>
      <c r="AB792" s="356"/>
      <c r="AC792" s="356"/>
      <c r="AD792" s="310">
        <f>'Art. 121'!AF762</f>
        <v>2</v>
      </c>
      <c r="AE792" s="94">
        <f t="shared" si="142"/>
        <v>0.32467532467532467</v>
      </c>
      <c r="AF792">
        <f t="shared" si="143"/>
        <v>1</v>
      </c>
      <c r="AG792" s="92">
        <f t="shared" si="149"/>
        <v>1</v>
      </c>
      <c r="AH792" s="95">
        <f t="shared" si="145"/>
        <v>1</v>
      </c>
      <c r="AI792" s="96">
        <f t="shared" si="146"/>
        <v>0.14285714285714285</v>
      </c>
      <c r="AJ792" s="96">
        <f t="shared" si="147"/>
        <v>0.14285714285714285</v>
      </c>
      <c r="AK792" s="96">
        <f t="shared" si="148"/>
        <v>0.32467532467532467</v>
      </c>
    </row>
    <row r="793" spans="1:37" ht="24.9" customHeight="1" x14ac:dyDescent="0.25">
      <c r="A793" s="356" t="s">
        <v>686</v>
      </c>
      <c r="B793" s="356"/>
      <c r="C793" s="356"/>
      <c r="D793" s="356"/>
      <c r="E793" s="356"/>
      <c r="F793" s="356"/>
      <c r="G793" s="356"/>
      <c r="H793" s="356"/>
      <c r="I793" s="356"/>
      <c r="J793" s="356"/>
      <c r="K793" s="356"/>
      <c r="L793" s="356"/>
      <c r="M793" s="356"/>
      <c r="N793" s="356"/>
      <c r="O793" s="356"/>
      <c r="P793" s="356"/>
      <c r="Q793" s="356"/>
      <c r="R793" s="356"/>
      <c r="S793" s="356"/>
      <c r="T793" s="356"/>
      <c r="U793" s="356"/>
      <c r="V793" s="356"/>
      <c r="W793" s="356"/>
      <c r="X793" s="356"/>
      <c r="Y793" s="356"/>
      <c r="Z793" s="356"/>
      <c r="AA793" s="356"/>
      <c r="AB793" s="356"/>
      <c r="AC793" s="356"/>
      <c r="AD793" s="310">
        <f>'Art. 121'!AF763</f>
        <v>2</v>
      </c>
      <c r="AE793" s="94">
        <f t="shared" si="142"/>
        <v>0.32467532467532467</v>
      </c>
      <c r="AF793">
        <f t="shared" si="143"/>
        <v>1</v>
      </c>
      <c r="AG793" s="92">
        <f t="shared" si="149"/>
        <v>1</v>
      </c>
      <c r="AH793" s="95">
        <f t="shared" si="145"/>
        <v>1</v>
      </c>
      <c r="AI793" s="96">
        <f t="shared" si="146"/>
        <v>0.14285714285714285</v>
      </c>
      <c r="AJ793" s="96">
        <f t="shared" si="147"/>
        <v>0.14285714285714285</v>
      </c>
      <c r="AK793" s="96">
        <f t="shared" si="148"/>
        <v>0.32467532467532467</v>
      </c>
    </row>
    <row r="794" spans="1:37" ht="24.9" customHeight="1" x14ac:dyDescent="0.25">
      <c r="A794" s="356" t="s">
        <v>687</v>
      </c>
      <c r="B794" s="356"/>
      <c r="C794" s="356"/>
      <c r="D794" s="356"/>
      <c r="E794" s="356"/>
      <c r="F794" s="356"/>
      <c r="G794" s="356"/>
      <c r="H794" s="356"/>
      <c r="I794" s="356"/>
      <c r="J794" s="356"/>
      <c r="K794" s="356"/>
      <c r="L794" s="356"/>
      <c r="M794" s="356"/>
      <c r="N794" s="356"/>
      <c r="O794" s="356"/>
      <c r="P794" s="356"/>
      <c r="Q794" s="356"/>
      <c r="R794" s="356"/>
      <c r="S794" s="356"/>
      <c r="T794" s="356"/>
      <c r="U794" s="356"/>
      <c r="V794" s="356"/>
      <c r="W794" s="356"/>
      <c r="X794" s="356"/>
      <c r="Y794" s="356"/>
      <c r="Z794" s="356"/>
      <c r="AA794" s="356"/>
      <c r="AB794" s="356"/>
      <c r="AC794" s="356"/>
      <c r="AD794" s="310">
        <f>'Art. 121'!AF764</f>
        <v>2</v>
      </c>
      <c r="AE794" s="94">
        <f t="shared" si="142"/>
        <v>0.32467532467532467</v>
      </c>
      <c r="AF794">
        <f t="shared" si="143"/>
        <v>1</v>
      </c>
      <c r="AG794" s="92">
        <f t="shared" si="149"/>
        <v>1</v>
      </c>
      <c r="AH794" s="95">
        <f t="shared" si="145"/>
        <v>1</v>
      </c>
      <c r="AI794" s="96">
        <f t="shared" si="146"/>
        <v>0.14285714285714285</v>
      </c>
      <c r="AJ794" s="96">
        <f t="shared" si="147"/>
        <v>0.14285714285714285</v>
      </c>
      <c r="AK794" s="96">
        <f t="shared" si="148"/>
        <v>0.32467532467532467</v>
      </c>
    </row>
    <row r="795" spans="1:37" ht="24.9" customHeight="1" x14ac:dyDescent="0.25">
      <c r="A795" s="356" t="s">
        <v>688</v>
      </c>
      <c r="B795" s="356"/>
      <c r="C795" s="356"/>
      <c r="D795" s="356"/>
      <c r="E795" s="356"/>
      <c r="F795" s="356"/>
      <c r="G795" s="356"/>
      <c r="H795" s="356"/>
      <c r="I795" s="356"/>
      <c r="J795" s="356"/>
      <c r="K795" s="356"/>
      <c r="L795" s="356"/>
      <c r="M795" s="356"/>
      <c r="N795" s="356"/>
      <c r="O795" s="356"/>
      <c r="P795" s="356"/>
      <c r="Q795" s="356"/>
      <c r="R795" s="356"/>
      <c r="S795" s="356"/>
      <c r="T795" s="356"/>
      <c r="U795" s="356"/>
      <c r="V795" s="356"/>
      <c r="W795" s="356"/>
      <c r="X795" s="356"/>
      <c r="Y795" s="356"/>
      <c r="Z795" s="356"/>
      <c r="AA795" s="356"/>
      <c r="AB795" s="356"/>
      <c r="AC795" s="356"/>
      <c r="AD795" s="310">
        <f>'Art. 121'!AF765</f>
        <v>2</v>
      </c>
      <c r="AE795" s="94">
        <f t="shared" si="142"/>
        <v>0.32467532467532467</v>
      </c>
      <c r="AF795">
        <f t="shared" si="143"/>
        <v>1</v>
      </c>
      <c r="AG795" s="92">
        <f t="shared" si="149"/>
        <v>1</v>
      </c>
      <c r="AH795" s="95">
        <f t="shared" si="145"/>
        <v>1</v>
      </c>
      <c r="AI795" s="96">
        <f t="shared" si="146"/>
        <v>0.14285714285714285</v>
      </c>
      <c r="AJ795" s="96">
        <f t="shared" si="147"/>
        <v>0.14285714285714285</v>
      </c>
      <c r="AK795" s="96">
        <f t="shared" si="148"/>
        <v>0.32467532467532467</v>
      </c>
    </row>
    <row r="796" spans="1:37" ht="24.9" customHeight="1" x14ac:dyDescent="0.25">
      <c r="A796" s="356" t="s">
        <v>689</v>
      </c>
      <c r="B796" s="356"/>
      <c r="C796" s="356"/>
      <c r="D796" s="356"/>
      <c r="E796" s="356"/>
      <c r="F796" s="356"/>
      <c r="G796" s="356"/>
      <c r="H796" s="356"/>
      <c r="I796" s="356"/>
      <c r="J796" s="356"/>
      <c r="K796" s="356"/>
      <c r="L796" s="356"/>
      <c r="M796" s="356"/>
      <c r="N796" s="356"/>
      <c r="O796" s="356"/>
      <c r="P796" s="356"/>
      <c r="Q796" s="356"/>
      <c r="R796" s="356"/>
      <c r="S796" s="356"/>
      <c r="T796" s="356"/>
      <c r="U796" s="356"/>
      <c r="V796" s="356"/>
      <c r="W796" s="356"/>
      <c r="X796" s="356"/>
      <c r="Y796" s="356"/>
      <c r="Z796" s="356"/>
      <c r="AA796" s="356"/>
      <c r="AB796" s="356"/>
      <c r="AC796" s="356"/>
      <c r="AD796" s="310">
        <f>'Art. 121'!AF766</f>
        <v>2</v>
      </c>
      <c r="AE796" s="94">
        <f t="shared" si="142"/>
        <v>0.32467532467532467</v>
      </c>
      <c r="AF796">
        <f t="shared" si="143"/>
        <v>1</v>
      </c>
      <c r="AG796" s="92">
        <f t="shared" si="149"/>
        <v>1</v>
      </c>
      <c r="AH796" s="95">
        <f t="shared" si="145"/>
        <v>1</v>
      </c>
      <c r="AI796" s="96">
        <f t="shared" si="146"/>
        <v>0.14285714285714285</v>
      </c>
      <c r="AJ796" s="96">
        <f t="shared" si="147"/>
        <v>0.14285714285714285</v>
      </c>
      <c r="AK796" s="96">
        <f t="shared" si="148"/>
        <v>0.32467532467532467</v>
      </c>
    </row>
    <row r="797" spans="1:37" ht="24.9" customHeight="1" x14ac:dyDescent="0.25">
      <c r="A797" s="356" t="s">
        <v>690</v>
      </c>
      <c r="B797" s="356"/>
      <c r="C797" s="356"/>
      <c r="D797" s="356"/>
      <c r="E797" s="356"/>
      <c r="F797" s="356"/>
      <c r="G797" s="356"/>
      <c r="H797" s="356"/>
      <c r="I797" s="356"/>
      <c r="J797" s="356"/>
      <c r="K797" s="356"/>
      <c r="L797" s="356"/>
      <c r="M797" s="356"/>
      <c r="N797" s="356"/>
      <c r="O797" s="356"/>
      <c r="P797" s="356"/>
      <c r="Q797" s="356"/>
      <c r="R797" s="356"/>
      <c r="S797" s="356"/>
      <c r="T797" s="356"/>
      <c r="U797" s="356"/>
      <c r="V797" s="356"/>
      <c r="W797" s="356"/>
      <c r="X797" s="356"/>
      <c r="Y797" s="356"/>
      <c r="Z797" s="356"/>
      <c r="AA797" s="356"/>
      <c r="AB797" s="356"/>
      <c r="AC797" s="356"/>
      <c r="AD797" s="310">
        <f>'Art. 121'!AF767</f>
        <v>0</v>
      </c>
      <c r="AE797" s="94">
        <f t="shared" si="142"/>
        <v>0</v>
      </c>
      <c r="AF797">
        <f t="shared" si="143"/>
        <v>0</v>
      </c>
      <c r="AG797" s="92">
        <f t="shared" si="149"/>
        <v>1</v>
      </c>
      <c r="AH797" s="95">
        <f t="shared" si="145"/>
        <v>0</v>
      </c>
      <c r="AI797" s="96">
        <f t="shared" si="146"/>
        <v>0.14285714285714285</v>
      </c>
      <c r="AJ797" s="96">
        <f t="shared" si="147"/>
        <v>0</v>
      </c>
      <c r="AK797" s="96">
        <f t="shared" si="148"/>
        <v>0</v>
      </c>
    </row>
    <row r="798" spans="1:37" ht="24.9" customHeight="1" x14ac:dyDescent="0.25">
      <c r="A798" s="356" t="s">
        <v>691</v>
      </c>
      <c r="B798" s="356"/>
      <c r="C798" s="356"/>
      <c r="D798" s="356"/>
      <c r="E798" s="356"/>
      <c r="F798" s="356"/>
      <c r="G798" s="356"/>
      <c r="H798" s="356"/>
      <c r="I798" s="356"/>
      <c r="J798" s="356"/>
      <c r="K798" s="356"/>
      <c r="L798" s="356"/>
      <c r="M798" s="356"/>
      <c r="N798" s="356"/>
      <c r="O798" s="356"/>
      <c r="P798" s="356"/>
      <c r="Q798" s="356"/>
      <c r="R798" s="356"/>
      <c r="S798" s="356"/>
      <c r="T798" s="356"/>
      <c r="U798" s="356"/>
      <c r="V798" s="356"/>
      <c r="W798" s="356"/>
      <c r="X798" s="356"/>
      <c r="Y798" s="356"/>
      <c r="Z798" s="356"/>
      <c r="AA798" s="356"/>
      <c r="AB798" s="356"/>
      <c r="AC798" s="356"/>
      <c r="AD798" s="310">
        <f>'Art. 121'!AF768</f>
        <v>2</v>
      </c>
      <c r="AE798" s="94">
        <f t="shared" si="142"/>
        <v>0.32467532467532467</v>
      </c>
      <c r="AF798">
        <f t="shared" si="143"/>
        <v>1</v>
      </c>
      <c r="AG798" s="92">
        <f t="shared" si="149"/>
        <v>1</v>
      </c>
      <c r="AH798" s="95">
        <f t="shared" si="145"/>
        <v>1</v>
      </c>
      <c r="AI798" s="96">
        <f t="shared" si="146"/>
        <v>0.14285714285714285</v>
      </c>
      <c r="AJ798" s="96">
        <f t="shared" si="147"/>
        <v>0.14285714285714285</v>
      </c>
      <c r="AK798" s="96">
        <f t="shared" si="148"/>
        <v>0.32467532467532467</v>
      </c>
    </row>
    <row r="799" spans="1:37" ht="24.9" customHeight="1" x14ac:dyDescent="0.25">
      <c r="A799" s="356" t="s">
        <v>692</v>
      </c>
      <c r="B799" s="356"/>
      <c r="C799" s="356"/>
      <c r="D799" s="356"/>
      <c r="E799" s="356"/>
      <c r="F799" s="356"/>
      <c r="G799" s="356"/>
      <c r="H799" s="356"/>
      <c r="I799" s="356"/>
      <c r="J799" s="356"/>
      <c r="K799" s="356"/>
      <c r="L799" s="356"/>
      <c r="M799" s="356"/>
      <c r="N799" s="356"/>
      <c r="O799" s="356"/>
      <c r="P799" s="356"/>
      <c r="Q799" s="356"/>
      <c r="R799" s="356"/>
      <c r="S799" s="356"/>
      <c r="T799" s="356"/>
      <c r="U799" s="356"/>
      <c r="V799" s="356"/>
      <c r="W799" s="356"/>
      <c r="X799" s="356"/>
      <c r="Y799" s="356"/>
      <c r="Z799" s="356"/>
      <c r="AA799" s="356"/>
      <c r="AB799" s="356"/>
      <c r="AC799" s="356"/>
      <c r="AD799" s="310">
        <f>'Art. 121'!AF769</f>
        <v>2</v>
      </c>
      <c r="AE799" s="94">
        <f t="shared" si="142"/>
        <v>0.32467532467532467</v>
      </c>
      <c r="AF799">
        <f t="shared" si="143"/>
        <v>1</v>
      </c>
      <c r="AG799" s="92">
        <f t="shared" si="149"/>
        <v>1</v>
      </c>
      <c r="AH799" s="95">
        <f t="shared" si="145"/>
        <v>1</v>
      </c>
      <c r="AI799" s="96">
        <f t="shared" si="146"/>
        <v>0.14285714285714285</v>
      </c>
      <c r="AJ799" s="96">
        <f t="shared" si="147"/>
        <v>0.14285714285714285</v>
      </c>
      <c r="AK799" s="96">
        <f t="shared" si="148"/>
        <v>0.32467532467532467</v>
      </c>
    </row>
    <row r="800" spans="1:37" ht="24.9" customHeight="1" x14ac:dyDescent="0.25">
      <c r="A800" s="356" t="s">
        <v>693</v>
      </c>
      <c r="B800" s="356"/>
      <c r="C800" s="356"/>
      <c r="D800" s="356"/>
      <c r="E800" s="356"/>
      <c r="F800" s="356"/>
      <c r="G800" s="356"/>
      <c r="H800" s="356"/>
      <c r="I800" s="356"/>
      <c r="J800" s="356"/>
      <c r="K800" s="356"/>
      <c r="L800" s="356"/>
      <c r="M800" s="356"/>
      <c r="N800" s="356"/>
      <c r="O800" s="356"/>
      <c r="P800" s="356"/>
      <c r="Q800" s="356"/>
      <c r="R800" s="356"/>
      <c r="S800" s="356"/>
      <c r="T800" s="356"/>
      <c r="U800" s="356"/>
      <c r="V800" s="356"/>
      <c r="W800" s="356"/>
      <c r="X800" s="356"/>
      <c r="Y800" s="356"/>
      <c r="Z800" s="356"/>
      <c r="AA800" s="356"/>
      <c r="AB800" s="356"/>
      <c r="AC800" s="356"/>
      <c r="AD800" s="310">
        <f>'Art. 121'!AF770</f>
        <v>2</v>
      </c>
      <c r="AE800" s="94">
        <f t="shared" si="142"/>
        <v>0.32467532467532467</v>
      </c>
      <c r="AF800">
        <f t="shared" si="143"/>
        <v>1</v>
      </c>
      <c r="AG800" s="92">
        <f t="shared" si="149"/>
        <v>1</v>
      </c>
      <c r="AH800" s="95">
        <f t="shared" si="145"/>
        <v>1</v>
      </c>
      <c r="AI800" s="96">
        <f t="shared" si="146"/>
        <v>0.14285714285714285</v>
      </c>
      <c r="AJ800" s="96">
        <f t="shared" si="147"/>
        <v>0.14285714285714285</v>
      </c>
      <c r="AK800" s="96">
        <f t="shared" si="148"/>
        <v>0.32467532467532467</v>
      </c>
    </row>
    <row r="801" spans="1:37" ht="24.9" customHeight="1" x14ac:dyDescent="0.25">
      <c r="A801" s="356" t="s">
        <v>694</v>
      </c>
      <c r="B801" s="356"/>
      <c r="C801" s="356"/>
      <c r="D801" s="356"/>
      <c r="E801" s="356"/>
      <c r="F801" s="356"/>
      <c r="G801" s="356"/>
      <c r="H801" s="356"/>
      <c r="I801" s="356"/>
      <c r="J801" s="356"/>
      <c r="K801" s="356"/>
      <c r="L801" s="356"/>
      <c r="M801" s="356"/>
      <c r="N801" s="356"/>
      <c r="O801" s="356"/>
      <c r="P801" s="356"/>
      <c r="Q801" s="356"/>
      <c r="R801" s="356"/>
      <c r="S801" s="356"/>
      <c r="T801" s="356"/>
      <c r="U801" s="356"/>
      <c r="V801" s="356"/>
      <c r="W801" s="356"/>
      <c r="X801" s="356"/>
      <c r="Y801" s="356"/>
      <c r="Z801" s="356"/>
      <c r="AA801" s="356"/>
      <c r="AB801" s="356"/>
      <c r="AC801" s="356"/>
      <c r="AD801" s="310">
        <f>'Art. 121'!AF771</f>
        <v>2</v>
      </c>
      <c r="AE801" s="94">
        <f t="shared" si="142"/>
        <v>0.32467532467532467</v>
      </c>
      <c r="AF801">
        <f t="shared" si="143"/>
        <v>1</v>
      </c>
      <c r="AG801" s="92">
        <f t="shared" si="149"/>
        <v>1</v>
      </c>
      <c r="AH801" s="95">
        <f t="shared" si="145"/>
        <v>1</v>
      </c>
      <c r="AI801" s="96">
        <f t="shared" si="146"/>
        <v>0.14285714285714285</v>
      </c>
      <c r="AJ801" s="96">
        <f t="shared" si="147"/>
        <v>0.14285714285714285</v>
      </c>
      <c r="AK801" s="96">
        <f t="shared" si="148"/>
        <v>0.32467532467532467</v>
      </c>
    </row>
    <row r="802" spans="1:37" ht="24.9" customHeight="1" x14ac:dyDescent="0.25">
      <c r="A802" s="356" t="s">
        <v>695</v>
      </c>
      <c r="B802" s="356"/>
      <c r="C802" s="356"/>
      <c r="D802" s="356"/>
      <c r="E802" s="356"/>
      <c r="F802" s="356"/>
      <c r="G802" s="356"/>
      <c r="H802" s="356"/>
      <c r="I802" s="356"/>
      <c r="J802" s="356"/>
      <c r="K802" s="356"/>
      <c r="L802" s="356"/>
      <c r="M802" s="356"/>
      <c r="N802" s="356"/>
      <c r="O802" s="356"/>
      <c r="P802" s="356"/>
      <c r="Q802" s="356"/>
      <c r="R802" s="356"/>
      <c r="S802" s="356"/>
      <c r="T802" s="356"/>
      <c r="U802" s="356"/>
      <c r="V802" s="356"/>
      <c r="W802" s="356"/>
      <c r="X802" s="356"/>
      <c r="Y802" s="356"/>
      <c r="Z802" s="356"/>
      <c r="AA802" s="356"/>
      <c r="AB802" s="356"/>
      <c r="AC802" s="356"/>
      <c r="AD802" s="310">
        <f>'Art. 121'!AF772</f>
        <v>2</v>
      </c>
      <c r="AE802" s="94">
        <f t="shared" si="142"/>
        <v>0.32467532467532467</v>
      </c>
      <c r="AF802">
        <f t="shared" si="143"/>
        <v>1</v>
      </c>
      <c r="AG802" s="92">
        <f t="shared" si="149"/>
        <v>1</v>
      </c>
      <c r="AH802" s="95">
        <f t="shared" si="145"/>
        <v>1</v>
      </c>
      <c r="AI802" s="96">
        <f t="shared" si="146"/>
        <v>0.14285714285714285</v>
      </c>
      <c r="AJ802" s="96">
        <f t="shared" si="147"/>
        <v>0.14285714285714285</v>
      </c>
      <c r="AK802" s="96">
        <f t="shared" si="148"/>
        <v>0.32467532467532467</v>
      </c>
    </row>
    <row r="803" spans="1:37" ht="24.9" customHeight="1" x14ac:dyDescent="0.25">
      <c r="A803" s="356" t="s">
        <v>696</v>
      </c>
      <c r="B803" s="356"/>
      <c r="C803" s="356"/>
      <c r="D803" s="356"/>
      <c r="E803" s="356"/>
      <c r="F803" s="356"/>
      <c r="G803" s="356"/>
      <c r="H803" s="356"/>
      <c r="I803" s="356"/>
      <c r="J803" s="356"/>
      <c r="K803" s="356"/>
      <c r="L803" s="356"/>
      <c r="M803" s="356"/>
      <c r="N803" s="356"/>
      <c r="O803" s="356"/>
      <c r="P803" s="356"/>
      <c r="Q803" s="356"/>
      <c r="R803" s="356"/>
      <c r="S803" s="356"/>
      <c r="T803" s="356"/>
      <c r="U803" s="356"/>
      <c r="V803" s="356"/>
      <c r="W803" s="356"/>
      <c r="X803" s="356"/>
      <c r="Y803" s="356"/>
      <c r="Z803" s="356"/>
      <c r="AA803" s="356"/>
      <c r="AB803" s="356"/>
      <c r="AC803" s="356"/>
      <c r="AD803" s="310">
        <f>'Art. 121'!AF773</f>
        <v>2</v>
      </c>
      <c r="AE803" s="94">
        <f t="shared" si="142"/>
        <v>0.32467532467532467</v>
      </c>
      <c r="AF803">
        <f t="shared" si="143"/>
        <v>1</v>
      </c>
      <c r="AG803" s="92">
        <f t="shared" si="149"/>
        <v>1</v>
      </c>
      <c r="AH803" s="95">
        <f t="shared" si="145"/>
        <v>1</v>
      </c>
      <c r="AI803" s="96">
        <f t="shared" si="146"/>
        <v>0.14285714285714285</v>
      </c>
      <c r="AJ803" s="96">
        <f t="shared" si="147"/>
        <v>0.14285714285714285</v>
      </c>
      <c r="AK803" s="96">
        <f t="shared" si="148"/>
        <v>0.32467532467532467</v>
      </c>
    </row>
    <row r="804" spans="1:37" ht="24.9" customHeight="1" x14ac:dyDescent="0.25">
      <c r="A804" s="356" t="s">
        <v>697</v>
      </c>
      <c r="B804" s="356"/>
      <c r="C804" s="356"/>
      <c r="D804" s="356"/>
      <c r="E804" s="356"/>
      <c r="F804" s="356"/>
      <c r="G804" s="356"/>
      <c r="H804" s="356"/>
      <c r="I804" s="356"/>
      <c r="J804" s="356"/>
      <c r="K804" s="356"/>
      <c r="L804" s="356"/>
      <c r="M804" s="356"/>
      <c r="N804" s="356"/>
      <c r="O804" s="356"/>
      <c r="P804" s="356"/>
      <c r="Q804" s="356"/>
      <c r="R804" s="356"/>
      <c r="S804" s="356"/>
      <c r="T804" s="356"/>
      <c r="U804" s="356"/>
      <c r="V804" s="356"/>
      <c r="W804" s="356"/>
      <c r="X804" s="356"/>
      <c r="Y804" s="356"/>
      <c r="Z804" s="356"/>
      <c r="AA804" s="356"/>
      <c r="AB804" s="356"/>
      <c r="AC804" s="356"/>
      <c r="AD804" s="310">
        <f>'Art. 121'!AF774</f>
        <v>2</v>
      </c>
      <c r="AE804" s="94">
        <f t="shared" si="142"/>
        <v>0.32467532467532467</v>
      </c>
      <c r="AF804">
        <f t="shared" si="143"/>
        <v>1</v>
      </c>
      <c r="AG804" s="92">
        <f t="shared" si="149"/>
        <v>1</v>
      </c>
      <c r="AH804" s="95">
        <f t="shared" si="145"/>
        <v>1</v>
      </c>
      <c r="AI804" s="96">
        <f t="shared" si="146"/>
        <v>0.14285714285714285</v>
      </c>
      <c r="AJ804" s="96">
        <f t="shared" si="147"/>
        <v>0.14285714285714285</v>
      </c>
      <c r="AK804" s="96">
        <f t="shared" si="148"/>
        <v>0.32467532467532467</v>
      </c>
    </row>
    <row r="805" spans="1:37" ht="24.9" customHeight="1" x14ac:dyDescent="0.25">
      <c r="A805" s="356" t="s">
        <v>698</v>
      </c>
      <c r="B805" s="356"/>
      <c r="C805" s="356"/>
      <c r="D805" s="356"/>
      <c r="E805" s="356"/>
      <c r="F805" s="356"/>
      <c r="G805" s="356"/>
      <c r="H805" s="356"/>
      <c r="I805" s="356"/>
      <c r="J805" s="356"/>
      <c r="K805" s="356"/>
      <c r="L805" s="356"/>
      <c r="M805" s="356"/>
      <c r="N805" s="356"/>
      <c r="O805" s="356"/>
      <c r="P805" s="356"/>
      <c r="Q805" s="356"/>
      <c r="R805" s="356"/>
      <c r="S805" s="356"/>
      <c r="T805" s="356"/>
      <c r="U805" s="356"/>
      <c r="V805" s="356"/>
      <c r="W805" s="356"/>
      <c r="X805" s="356"/>
      <c r="Y805" s="356"/>
      <c r="Z805" s="356"/>
      <c r="AA805" s="356"/>
      <c r="AB805" s="356"/>
      <c r="AC805" s="356"/>
      <c r="AD805" s="310">
        <f>'Art. 121'!AF775</f>
        <v>2</v>
      </c>
      <c r="AE805" s="94">
        <f t="shared" si="142"/>
        <v>0.32467532467532467</v>
      </c>
      <c r="AF805">
        <f t="shared" si="143"/>
        <v>1</v>
      </c>
      <c r="AG805" s="92">
        <f t="shared" si="149"/>
        <v>1</v>
      </c>
      <c r="AH805" s="95">
        <f t="shared" si="145"/>
        <v>1</v>
      </c>
      <c r="AI805" s="96">
        <f t="shared" si="146"/>
        <v>0.14285714285714285</v>
      </c>
      <c r="AJ805" s="96">
        <f t="shared" si="147"/>
        <v>0.14285714285714285</v>
      </c>
      <c r="AK805" s="96">
        <f t="shared" si="148"/>
        <v>0.32467532467532467</v>
      </c>
    </row>
    <row r="806" spans="1:37" ht="24.9" customHeight="1" x14ac:dyDescent="0.25">
      <c r="A806" s="356" t="s">
        <v>699</v>
      </c>
      <c r="B806" s="356"/>
      <c r="C806" s="356"/>
      <c r="D806" s="356"/>
      <c r="E806" s="356"/>
      <c r="F806" s="356"/>
      <c r="G806" s="356"/>
      <c r="H806" s="356"/>
      <c r="I806" s="356"/>
      <c r="J806" s="356"/>
      <c r="K806" s="356"/>
      <c r="L806" s="356"/>
      <c r="M806" s="356"/>
      <c r="N806" s="356"/>
      <c r="O806" s="356"/>
      <c r="P806" s="356"/>
      <c r="Q806" s="356"/>
      <c r="R806" s="356"/>
      <c r="S806" s="356"/>
      <c r="T806" s="356"/>
      <c r="U806" s="356"/>
      <c r="V806" s="356"/>
      <c r="W806" s="356"/>
      <c r="X806" s="356"/>
      <c r="Y806" s="356"/>
      <c r="Z806" s="356"/>
      <c r="AA806" s="356"/>
      <c r="AB806" s="356"/>
      <c r="AC806" s="356"/>
      <c r="AD806" s="310">
        <f>'Art. 121'!AF776</f>
        <v>2</v>
      </c>
      <c r="AE806" s="94">
        <f t="shared" si="142"/>
        <v>0.32467532467532467</v>
      </c>
      <c r="AF806">
        <f t="shared" si="143"/>
        <v>1</v>
      </c>
      <c r="AG806" s="92">
        <f t="shared" si="149"/>
        <v>1</v>
      </c>
      <c r="AH806" s="95">
        <f t="shared" si="145"/>
        <v>1</v>
      </c>
      <c r="AI806" s="96">
        <f t="shared" si="146"/>
        <v>0.14285714285714285</v>
      </c>
      <c r="AJ806" s="96">
        <f t="shared" si="147"/>
        <v>0.14285714285714285</v>
      </c>
      <c r="AK806" s="96">
        <f t="shared" si="148"/>
        <v>0.32467532467532467</v>
      </c>
    </row>
    <row r="807" spans="1:37" ht="24.9" customHeight="1" x14ac:dyDescent="0.25">
      <c r="A807" s="356" t="s">
        <v>700</v>
      </c>
      <c r="B807" s="356"/>
      <c r="C807" s="356"/>
      <c r="D807" s="356"/>
      <c r="E807" s="356"/>
      <c r="F807" s="356"/>
      <c r="G807" s="356"/>
      <c r="H807" s="356"/>
      <c r="I807" s="356"/>
      <c r="J807" s="356"/>
      <c r="K807" s="356"/>
      <c r="L807" s="356"/>
      <c r="M807" s="356"/>
      <c r="N807" s="356"/>
      <c r="O807" s="356"/>
      <c r="P807" s="356"/>
      <c r="Q807" s="356"/>
      <c r="R807" s="356"/>
      <c r="S807" s="356"/>
      <c r="T807" s="356"/>
      <c r="U807" s="356"/>
      <c r="V807" s="356"/>
      <c r="W807" s="356"/>
      <c r="X807" s="356"/>
      <c r="Y807" s="356"/>
      <c r="Z807" s="356"/>
      <c r="AA807" s="356"/>
      <c r="AB807" s="356"/>
      <c r="AC807" s="356"/>
      <c r="AD807" s="310">
        <f>'Art. 121'!AF777</f>
        <v>2</v>
      </c>
      <c r="AE807" s="94">
        <f t="shared" si="142"/>
        <v>0.32467532467532467</v>
      </c>
      <c r="AF807">
        <f t="shared" si="143"/>
        <v>1</v>
      </c>
      <c r="AG807" s="92">
        <f t="shared" si="149"/>
        <v>1</v>
      </c>
      <c r="AH807" s="95">
        <f t="shared" si="145"/>
        <v>1</v>
      </c>
      <c r="AI807" s="96">
        <f t="shared" si="146"/>
        <v>0.14285714285714285</v>
      </c>
      <c r="AJ807" s="96">
        <f t="shared" si="147"/>
        <v>0.14285714285714285</v>
      </c>
      <c r="AK807" s="96">
        <f t="shared" si="148"/>
        <v>0.32467532467532467</v>
      </c>
    </row>
    <row r="808" spans="1:37" ht="24.9" customHeight="1" x14ac:dyDescent="0.25">
      <c r="A808" s="356" t="s">
        <v>701</v>
      </c>
      <c r="B808" s="356"/>
      <c r="C808" s="356"/>
      <c r="D808" s="356"/>
      <c r="E808" s="356"/>
      <c r="F808" s="356"/>
      <c r="G808" s="356"/>
      <c r="H808" s="356"/>
      <c r="I808" s="356"/>
      <c r="J808" s="356"/>
      <c r="K808" s="356"/>
      <c r="L808" s="356"/>
      <c r="M808" s="356"/>
      <c r="N808" s="356"/>
      <c r="O808" s="356"/>
      <c r="P808" s="356"/>
      <c r="Q808" s="356"/>
      <c r="R808" s="356"/>
      <c r="S808" s="356"/>
      <c r="T808" s="356"/>
      <c r="U808" s="356"/>
      <c r="V808" s="356"/>
      <c r="W808" s="356"/>
      <c r="X808" s="356"/>
      <c r="Y808" s="356"/>
      <c r="Z808" s="356"/>
      <c r="AA808" s="356"/>
      <c r="AB808" s="356"/>
      <c r="AC808" s="356"/>
      <c r="AD808" s="310">
        <f>'Art. 121'!AF778</f>
        <v>2</v>
      </c>
      <c r="AE808" s="94">
        <f t="shared" si="142"/>
        <v>0.32467532467532467</v>
      </c>
      <c r="AF808">
        <f t="shared" si="143"/>
        <v>1</v>
      </c>
      <c r="AG808" s="92">
        <f t="shared" si="149"/>
        <v>1</v>
      </c>
      <c r="AH808" s="95">
        <f t="shared" si="145"/>
        <v>1</v>
      </c>
      <c r="AI808" s="96">
        <f t="shared" si="146"/>
        <v>0.14285714285714285</v>
      </c>
      <c r="AJ808" s="96">
        <f t="shared" si="147"/>
        <v>0.14285714285714285</v>
      </c>
      <c r="AK808" s="96">
        <f t="shared" si="148"/>
        <v>0.32467532467532467</v>
      </c>
    </row>
    <row r="809" spans="1:37" ht="24.9" customHeight="1" x14ac:dyDescent="0.25">
      <c r="A809" s="383" t="s">
        <v>1754</v>
      </c>
      <c r="B809" s="383"/>
      <c r="C809" s="383"/>
      <c r="D809" s="383"/>
      <c r="E809" s="383"/>
      <c r="F809" s="383"/>
      <c r="G809" s="383"/>
      <c r="H809" s="383"/>
      <c r="I809" s="383"/>
      <c r="J809" s="383"/>
      <c r="K809" s="383"/>
      <c r="L809" s="383"/>
      <c r="M809" s="383"/>
      <c r="N809" s="383"/>
      <c r="O809" s="383"/>
      <c r="P809" s="383"/>
      <c r="Q809" s="383"/>
      <c r="R809" s="383"/>
      <c r="S809" s="383"/>
      <c r="T809" s="383"/>
      <c r="U809" s="383"/>
      <c r="V809" s="383"/>
      <c r="W809" s="383"/>
      <c r="X809" s="383"/>
      <c r="Y809" s="383"/>
      <c r="Z809" s="383"/>
      <c r="AA809" s="383"/>
      <c r="AB809" s="383"/>
      <c r="AC809" s="383"/>
      <c r="AD809" s="383"/>
      <c r="AE809" s="94">
        <f>SUM(AE802:AE808)</f>
        <v>2.2727272727272725</v>
      </c>
      <c r="AF809" s="61"/>
      <c r="AG809" s="97">
        <f>SUM(AG753:AG808)</f>
        <v>53</v>
      </c>
      <c r="AH809" s="98"/>
      <c r="AI809" s="99"/>
      <c r="AJ809" s="99"/>
      <c r="AK809" s="99"/>
    </row>
    <row r="810" spans="1:37" ht="24.9" customHeight="1" x14ac:dyDescent="0.25">
      <c r="A810" s="384" t="s">
        <v>1755</v>
      </c>
      <c r="B810" s="384"/>
      <c r="C810" s="384"/>
      <c r="D810" s="384"/>
      <c r="E810" s="384"/>
      <c r="F810" s="384"/>
      <c r="G810" s="384"/>
      <c r="H810" s="384"/>
      <c r="I810" s="384"/>
      <c r="J810" s="384"/>
      <c r="K810" s="384"/>
      <c r="L810" s="384"/>
      <c r="M810" s="384"/>
      <c r="N810" s="384"/>
      <c r="O810" s="384"/>
      <c r="P810" s="384"/>
      <c r="Q810" s="384"/>
      <c r="R810" s="384"/>
      <c r="S810" s="384"/>
      <c r="T810" s="384"/>
      <c r="U810" s="384"/>
      <c r="V810" s="384"/>
      <c r="W810" s="384"/>
      <c r="X810" s="384"/>
      <c r="Y810" s="384"/>
      <c r="Z810" s="384"/>
      <c r="AA810" s="384"/>
      <c r="AB810" s="384"/>
      <c r="AC810" s="384"/>
      <c r="AD810" s="384"/>
      <c r="AE810" s="94">
        <f>AE809/$AE$23*100</f>
        <v>99.999999999999972</v>
      </c>
      <c r="AF810" s="61"/>
      <c r="AG810" s="97"/>
      <c r="AH810" s="98"/>
      <c r="AI810" s="99"/>
      <c r="AJ810" s="99"/>
      <c r="AK810" s="99"/>
    </row>
    <row r="811" spans="1:37" ht="24.9" customHeight="1" x14ac:dyDescent="0.25">
      <c r="A811" s="73"/>
      <c r="B811" s="73"/>
      <c r="C811" s="73"/>
      <c r="D811" s="73"/>
      <c r="E811" s="73"/>
      <c r="F811" s="73"/>
      <c r="G811" s="73"/>
      <c r="H811" s="73"/>
      <c r="I811" s="73"/>
      <c r="J811" s="73"/>
      <c r="K811" s="73"/>
      <c r="L811" s="73"/>
      <c r="M811" s="73"/>
      <c r="N811" s="73"/>
      <c r="O811" s="73"/>
      <c r="P811" s="73"/>
      <c r="Q811" s="100"/>
      <c r="R811" s="73"/>
      <c r="S811" s="73"/>
      <c r="T811" s="73"/>
      <c r="U811" s="73"/>
      <c r="V811" s="73"/>
      <c r="W811" s="73"/>
      <c r="X811" s="73"/>
      <c r="Y811" s="73"/>
      <c r="Z811" s="73"/>
      <c r="AA811" s="73"/>
      <c r="AB811" s="73"/>
      <c r="AC811" s="73"/>
      <c r="AD811" s="101"/>
      <c r="AE811" s="101"/>
    </row>
    <row r="812" spans="1:37" ht="24.9" customHeight="1" x14ac:dyDescent="0.25">
      <c r="A812" s="391" t="s">
        <v>198</v>
      </c>
      <c r="B812" s="391"/>
      <c r="C812" s="391"/>
      <c r="D812" s="391"/>
      <c r="E812" s="391"/>
      <c r="F812" s="391"/>
      <c r="G812" s="391"/>
      <c r="H812" s="391"/>
      <c r="I812" s="391"/>
      <c r="J812" s="391"/>
      <c r="K812" s="391"/>
      <c r="L812" s="391"/>
      <c r="M812" s="391"/>
      <c r="N812" s="391"/>
      <c r="O812" s="391"/>
      <c r="P812" s="391"/>
      <c r="Q812" s="391"/>
      <c r="R812" s="391"/>
      <c r="S812" s="391"/>
      <c r="T812" s="391"/>
      <c r="U812" s="391"/>
      <c r="V812" s="391"/>
      <c r="W812" s="391"/>
      <c r="X812" s="391"/>
      <c r="Y812" s="391"/>
      <c r="Z812" s="391"/>
      <c r="AA812" s="391"/>
      <c r="AB812" s="391"/>
      <c r="AC812" s="391"/>
      <c r="AD812" s="112" t="s">
        <v>187</v>
      </c>
      <c r="AE812" s="113" t="s">
        <v>7</v>
      </c>
      <c r="AF812" s="92" t="s">
        <v>1666</v>
      </c>
      <c r="AG812" s="92" t="s">
        <v>1667</v>
      </c>
      <c r="AH812" s="92" t="s">
        <v>1668</v>
      </c>
      <c r="AI812" s="93" t="s">
        <v>1669</v>
      </c>
      <c r="AJ812" s="92"/>
      <c r="AK812" s="93" t="s">
        <v>1670</v>
      </c>
    </row>
    <row r="813" spans="1:37" ht="24.9" customHeight="1" x14ac:dyDescent="0.25">
      <c r="A813" s="356" t="s">
        <v>702</v>
      </c>
      <c r="B813" s="356"/>
      <c r="C813" s="356"/>
      <c r="D813" s="356"/>
      <c r="E813" s="356"/>
      <c r="F813" s="356"/>
      <c r="G813" s="356"/>
      <c r="H813" s="356"/>
      <c r="I813" s="356"/>
      <c r="J813" s="356"/>
      <c r="K813" s="356"/>
      <c r="L813" s="356"/>
      <c r="M813" s="356"/>
      <c r="N813" s="356"/>
      <c r="O813" s="356"/>
      <c r="P813" s="356"/>
      <c r="Q813" s="356"/>
      <c r="R813" s="356"/>
      <c r="S813" s="356"/>
      <c r="T813" s="356"/>
      <c r="U813" s="356"/>
      <c r="V813" s="356"/>
      <c r="W813" s="356"/>
      <c r="X813" s="356"/>
      <c r="Y813" s="356"/>
      <c r="Z813" s="356"/>
      <c r="AA813" s="356"/>
      <c r="AB813" s="356"/>
      <c r="AC813" s="356"/>
      <c r="AD813" s="310">
        <f>'Art. 121'!AF781</f>
        <v>2</v>
      </c>
      <c r="AE813" s="94">
        <f>IF(AG813=1,AK813,AG813)</f>
        <v>0.32467532467532467</v>
      </c>
      <c r="AF813">
        <f>AD813/2</f>
        <v>1</v>
      </c>
      <c r="AG813" s="92">
        <f>IF(AND(AF813&gt;=0,AF813&lt;=1),1,"No aplica")</f>
        <v>1</v>
      </c>
      <c r="AH813" s="95">
        <f>AD813/(AG813*2)</f>
        <v>1</v>
      </c>
      <c r="AI813" s="96">
        <f>IF(AG813=1,AG813/$AG$32,"No aplica")</f>
        <v>0.14285714285714285</v>
      </c>
      <c r="AJ813" s="96">
        <f>AF813*AI813</f>
        <v>0.14285714285714285</v>
      </c>
      <c r="AK813" s="96">
        <f>AJ813*$AE$23</f>
        <v>0.32467532467532467</v>
      </c>
    </row>
    <row r="814" spans="1:37" ht="24.9" customHeight="1" x14ac:dyDescent="0.25">
      <c r="A814" s="356" t="s">
        <v>703</v>
      </c>
      <c r="B814" s="356"/>
      <c r="C814" s="356"/>
      <c r="D814" s="356"/>
      <c r="E814" s="356"/>
      <c r="F814" s="356"/>
      <c r="G814" s="356"/>
      <c r="H814" s="356"/>
      <c r="I814" s="356"/>
      <c r="J814" s="356"/>
      <c r="K814" s="356"/>
      <c r="L814" s="356"/>
      <c r="M814" s="356"/>
      <c r="N814" s="356"/>
      <c r="O814" s="356"/>
      <c r="P814" s="356"/>
      <c r="Q814" s="356"/>
      <c r="R814" s="356"/>
      <c r="S814" s="356"/>
      <c r="T814" s="356"/>
      <c r="U814" s="356"/>
      <c r="V814" s="356"/>
      <c r="W814" s="356"/>
      <c r="X814" s="356"/>
      <c r="Y814" s="356"/>
      <c r="Z814" s="356"/>
      <c r="AA814" s="356"/>
      <c r="AB814" s="356"/>
      <c r="AC814" s="356"/>
      <c r="AD814" s="310">
        <f>'Art. 121'!AF782</f>
        <v>2</v>
      </c>
      <c r="AE814" s="94">
        <f>IF(AG814=1,AK814,AG814)</f>
        <v>0.32467532467532467</v>
      </c>
      <c r="AF814">
        <f>AD814/2</f>
        <v>1</v>
      </c>
      <c r="AG814" s="92">
        <f>IF(AND(AF814&gt;=0,AF814&lt;=1),1,"No aplica")</f>
        <v>1</v>
      </c>
      <c r="AH814" s="95">
        <f>AD814/(AG814*2)</f>
        <v>1</v>
      </c>
      <c r="AI814" s="96">
        <f>IF(AG814=1,AG814/$AG$32,"No aplica")</f>
        <v>0.14285714285714285</v>
      </c>
      <c r="AJ814" s="96">
        <f>AF814*AI814</f>
        <v>0.14285714285714285</v>
      </c>
      <c r="AK814" s="96">
        <f>AJ814*$AE$23</f>
        <v>0.32467532467532467</v>
      </c>
    </row>
    <row r="815" spans="1:37" ht="24.9" customHeight="1" x14ac:dyDescent="0.25">
      <c r="A815" s="356" t="s">
        <v>704</v>
      </c>
      <c r="B815" s="356"/>
      <c r="C815" s="356"/>
      <c r="D815" s="356"/>
      <c r="E815" s="356"/>
      <c r="F815" s="356"/>
      <c r="G815" s="356"/>
      <c r="H815" s="356"/>
      <c r="I815" s="356"/>
      <c r="J815" s="356"/>
      <c r="K815" s="356"/>
      <c r="L815" s="356"/>
      <c r="M815" s="356"/>
      <c r="N815" s="356"/>
      <c r="O815" s="356"/>
      <c r="P815" s="356"/>
      <c r="Q815" s="356"/>
      <c r="R815" s="356"/>
      <c r="S815" s="356"/>
      <c r="T815" s="356"/>
      <c r="U815" s="356"/>
      <c r="V815" s="356"/>
      <c r="W815" s="356"/>
      <c r="X815" s="356"/>
      <c r="Y815" s="356"/>
      <c r="Z815" s="356"/>
      <c r="AA815" s="356"/>
      <c r="AB815" s="356"/>
      <c r="AC815" s="356"/>
      <c r="AD815" s="310">
        <f>'Art. 121'!AF783</f>
        <v>2</v>
      </c>
      <c r="AE815" s="94">
        <f>IF(AG815=1,AK815,AG815)</f>
        <v>0.32467532467532467</v>
      </c>
      <c r="AF815">
        <f>AD815/2</f>
        <v>1</v>
      </c>
      <c r="AG815" s="92">
        <f>IF(AND(AF815&gt;=0,AF815&lt;=1),1,"No aplica")</f>
        <v>1</v>
      </c>
      <c r="AH815" s="95">
        <f>AD815/(AG815*2)</f>
        <v>1</v>
      </c>
      <c r="AI815" s="96">
        <f>IF(AG815=1,AG815/$AG$32,"No aplica")</f>
        <v>0.14285714285714285</v>
      </c>
      <c r="AJ815" s="96">
        <f>AF815*AI815</f>
        <v>0.14285714285714285</v>
      </c>
      <c r="AK815" s="96">
        <f>AJ815*$AE$23</f>
        <v>0.32467532467532467</v>
      </c>
    </row>
    <row r="816" spans="1:37" ht="24.9" customHeight="1" x14ac:dyDescent="0.25">
      <c r="A816" s="356" t="s">
        <v>705</v>
      </c>
      <c r="B816" s="356"/>
      <c r="C816" s="356"/>
      <c r="D816" s="356"/>
      <c r="E816" s="356"/>
      <c r="F816" s="356"/>
      <c r="G816" s="356"/>
      <c r="H816" s="356"/>
      <c r="I816" s="356"/>
      <c r="J816" s="356"/>
      <c r="K816" s="356"/>
      <c r="L816" s="356"/>
      <c r="M816" s="356"/>
      <c r="N816" s="356"/>
      <c r="O816" s="356"/>
      <c r="P816" s="356"/>
      <c r="Q816" s="356"/>
      <c r="R816" s="356"/>
      <c r="S816" s="356"/>
      <c r="T816" s="356"/>
      <c r="U816" s="356"/>
      <c r="V816" s="356"/>
      <c r="W816" s="356"/>
      <c r="X816" s="356"/>
      <c r="Y816" s="356"/>
      <c r="Z816" s="356"/>
      <c r="AA816" s="356"/>
      <c r="AB816" s="356"/>
      <c r="AC816" s="356"/>
      <c r="AD816" s="310">
        <f>'Art. 121'!AF784</f>
        <v>2</v>
      </c>
      <c r="AE816" s="94">
        <f>IF(AG816=1,AK816,AG816)</f>
        <v>0.32467532467532467</v>
      </c>
      <c r="AF816">
        <f>AD816/2</f>
        <v>1</v>
      </c>
      <c r="AG816" s="92">
        <f>IF(AND(AF816&gt;=0,AF816&lt;=1),1,"No aplica")</f>
        <v>1</v>
      </c>
      <c r="AH816" s="95">
        <f>AD816/(AG816*2)</f>
        <v>1</v>
      </c>
      <c r="AI816" s="96">
        <f>IF(AG816=1,AG816/$AG$32,"No aplica")</f>
        <v>0.14285714285714285</v>
      </c>
      <c r="AJ816" s="96">
        <f>AF816*AI816</f>
        <v>0.14285714285714285</v>
      </c>
      <c r="AK816" s="96">
        <f>AJ816*$AE$23</f>
        <v>0.32467532467532467</v>
      </c>
    </row>
    <row r="817" spans="1:37" ht="24.9" customHeight="1" x14ac:dyDescent="0.25">
      <c r="A817" s="356" t="s">
        <v>706</v>
      </c>
      <c r="B817" s="356"/>
      <c r="C817" s="356"/>
      <c r="D817" s="356"/>
      <c r="E817" s="356"/>
      <c r="F817" s="356"/>
      <c r="G817" s="356"/>
      <c r="H817" s="356"/>
      <c r="I817" s="356"/>
      <c r="J817" s="356"/>
      <c r="K817" s="356"/>
      <c r="L817" s="356"/>
      <c r="M817" s="356"/>
      <c r="N817" s="356"/>
      <c r="O817" s="356"/>
      <c r="P817" s="356"/>
      <c r="Q817" s="356"/>
      <c r="R817" s="356"/>
      <c r="S817" s="356"/>
      <c r="T817" s="356"/>
      <c r="U817" s="356"/>
      <c r="V817" s="356"/>
      <c r="W817" s="356"/>
      <c r="X817" s="356"/>
      <c r="Y817" s="356"/>
      <c r="Z817" s="356"/>
      <c r="AA817" s="356"/>
      <c r="AB817" s="356"/>
      <c r="AC817" s="356"/>
      <c r="AD817" s="310">
        <f>'Art. 121'!AF785</f>
        <v>2</v>
      </c>
      <c r="AE817" s="94">
        <f>IF(AG817=1,AK817,AG817)</f>
        <v>0.32467532467532467</v>
      </c>
      <c r="AF817">
        <f>AD817/2</f>
        <v>1</v>
      </c>
      <c r="AG817" s="92">
        <f>IF(AND(AF817&gt;=0,AF817&lt;=1),1,"No aplica")</f>
        <v>1</v>
      </c>
      <c r="AH817" s="95">
        <f>AD817/(AG817*2)</f>
        <v>1</v>
      </c>
      <c r="AI817" s="96">
        <f>IF(AG817=1,AG817/$AG$32,"No aplica")</f>
        <v>0.14285714285714285</v>
      </c>
      <c r="AJ817" s="96">
        <f>AF817*AI817</f>
        <v>0.14285714285714285</v>
      </c>
      <c r="AK817" s="96">
        <f>AJ817*$AE$23</f>
        <v>0.32467532467532467</v>
      </c>
    </row>
    <row r="818" spans="1:37" ht="24.9" customHeight="1" x14ac:dyDescent="0.25">
      <c r="A818" s="383" t="s">
        <v>1756</v>
      </c>
      <c r="B818" s="383"/>
      <c r="C818" s="383"/>
      <c r="D818" s="383"/>
      <c r="E818" s="383"/>
      <c r="F818" s="383"/>
      <c r="G818" s="383"/>
      <c r="H818" s="383"/>
      <c r="I818" s="383"/>
      <c r="J818" s="383"/>
      <c r="K818" s="383"/>
      <c r="L818" s="383"/>
      <c r="M818" s="383"/>
      <c r="N818" s="383"/>
      <c r="O818" s="383"/>
      <c r="P818" s="383"/>
      <c r="Q818" s="383"/>
      <c r="R818" s="383"/>
      <c r="S818" s="383"/>
      <c r="T818" s="383"/>
      <c r="U818" s="383"/>
      <c r="V818" s="383"/>
      <c r="W818" s="383"/>
      <c r="X818" s="383"/>
      <c r="Y818" s="383"/>
      <c r="Z818" s="383"/>
      <c r="AA818" s="383"/>
      <c r="AB818" s="383"/>
      <c r="AC818" s="383"/>
      <c r="AD818" s="383"/>
      <c r="AE818" s="94">
        <f>SUM(AE811:AE817)</f>
        <v>1.6233766233766234</v>
      </c>
      <c r="AF818" s="61"/>
      <c r="AG818" s="97">
        <f>SUM(AG813:AG817)</f>
        <v>5</v>
      </c>
      <c r="AH818" s="98"/>
      <c r="AI818" s="99"/>
      <c r="AJ818" s="99"/>
      <c r="AK818" s="99"/>
    </row>
    <row r="819" spans="1:37" ht="24.9" customHeight="1" x14ac:dyDescent="0.25">
      <c r="A819" s="384" t="s">
        <v>1757</v>
      </c>
      <c r="B819" s="384"/>
      <c r="C819" s="384"/>
      <c r="D819" s="384"/>
      <c r="E819" s="384"/>
      <c r="F819" s="384"/>
      <c r="G819" s="384"/>
      <c r="H819" s="384"/>
      <c r="I819" s="384"/>
      <c r="J819" s="384"/>
      <c r="K819" s="384"/>
      <c r="L819" s="384"/>
      <c r="M819" s="384"/>
      <c r="N819" s="384"/>
      <c r="O819" s="384"/>
      <c r="P819" s="384"/>
      <c r="Q819" s="384"/>
      <c r="R819" s="384"/>
      <c r="S819" s="384"/>
      <c r="T819" s="384"/>
      <c r="U819" s="384"/>
      <c r="V819" s="384"/>
      <c r="W819" s="384"/>
      <c r="X819" s="384"/>
      <c r="Y819" s="384"/>
      <c r="Z819" s="384"/>
      <c r="AA819" s="384"/>
      <c r="AB819" s="384"/>
      <c r="AC819" s="384"/>
      <c r="AD819" s="384"/>
      <c r="AE819" s="94">
        <f>AE818/$AE$23*100</f>
        <v>71.428571428571416</v>
      </c>
      <c r="AF819" s="61"/>
      <c r="AG819" s="97"/>
      <c r="AH819" s="98"/>
      <c r="AI819" s="99"/>
      <c r="AJ819" s="99"/>
      <c r="AK819" s="99"/>
    </row>
    <row r="820" spans="1:37" ht="24.9" customHeight="1" x14ac:dyDescent="0.25">
      <c r="A820" s="107"/>
      <c r="B820" s="107"/>
      <c r="C820" s="107"/>
      <c r="D820" s="107"/>
      <c r="E820" s="107"/>
      <c r="F820" s="107"/>
      <c r="G820" s="107"/>
      <c r="H820" s="107"/>
      <c r="I820" s="107"/>
      <c r="J820" s="107"/>
      <c r="K820" s="107"/>
      <c r="L820" s="107"/>
      <c r="M820" s="107"/>
      <c r="N820" s="107"/>
      <c r="O820" s="107"/>
      <c r="P820" s="107"/>
      <c r="Q820" s="100"/>
      <c r="R820" s="107"/>
      <c r="S820" s="107"/>
      <c r="T820" s="107"/>
      <c r="U820" s="107"/>
      <c r="V820" s="107"/>
      <c r="W820" s="107"/>
      <c r="X820" s="107"/>
      <c r="Y820" s="107"/>
      <c r="Z820" s="107"/>
      <c r="AA820" s="107"/>
      <c r="AB820" s="107"/>
      <c r="AC820" s="107"/>
      <c r="AD820" s="101"/>
      <c r="AE820" s="101"/>
    </row>
    <row r="821" spans="1:37" ht="24.9" customHeight="1" x14ac:dyDescent="0.25">
      <c r="A821" s="107"/>
      <c r="B821" s="107"/>
      <c r="C821" s="107"/>
      <c r="D821" s="107"/>
      <c r="E821" s="107"/>
      <c r="F821" s="107"/>
      <c r="G821" s="107"/>
      <c r="H821" s="107"/>
      <c r="I821" s="107"/>
      <c r="J821" s="107"/>
      <c r="K821" s="107"/>
      <c r="L821" s="107"/>
      <c r="M821" s="107"/>
      <c r="N821" s="107"/>
      <c r="O821" s="107"/>
      <c r="P821" s="107"/>
      <c r="Q821" s="100"/>
      <c r="R821" s="107"/>
      <c r="S821" s="107"/>
      <c r="T821" s="107"/>
      <c r="U821" s="107"/>
      <c r="V821" s="107"/>
      <c r="W821" s="107"/>
      <c r="X821" s="107"/>
      <c r="Y821" s="107"/>
      <c r="Z821" s="107"/>
      <c r="AA821" s="107"/>
      <c r="AB821" s="107"/>
      <c r="AC821" s="107"/>
      <c r="AD821" s="101"/>
      <c r="AE821" s="101"/>
    </row>
    <row r="822" spans="1:37" ht="24.9" customHeight="1" x14ac:dyDescent="0.25">
      <c r="A822" s="390" t="s">
        <v>707</v>
      </c>
      <c r="B822" s="390"/>
      <c r="C822" s="390"/>
      <c r="D822" s="390"/>
      <c r="E822" s="390"/>
      <c r="F822" s="390"/>
      <c r="G822" s="390"/>
      <c r="H822" s="390"/>
      <c r="I822" s="390"/>
      <c r="J822" s="390"/>
      <c r="K822" s="390"/>
      <c r="L822" s="390"/>
      <c r="M822" s="390"/>
      <c r="N822" s="390"/>
      <c r="O822" s="390"/>
      <c r="P822" s="390"/>
      <c r="Q822" s="390"/>
      <c r="R822" s="390"/>
      <c r="S822" s="390"/>
      <c r="T822" s="390"/>
      <c r="U822" s="390"/>
      <c r="V822" s="390"/>
      <c r="W822" s="390"/>
      <c r="X822" s="390"/>
      <c r="Y822" s="390"/>
      <c r="Z822" s="390"/>
      <c r="AA822" s="390"/>
      <c r="AB822" s="390"/>
      <c r="AC822" s="390"/>
      <c r="AD822" s="88"/>
      <c r="AE822" s="88"/>
    </row>
    <row r="823" spans="1:37" ht="24.9" customHeight="1" x14ac:dyDescent="0.25">
      <c r="A823" s="109"/>
      <c r="B823" s="110"/>
      <c r="C823" s="110"/>
      <c r="D823" s="110"/>
      <c r="E823" s="110"/>
      <c r="F823" s="110"/>
      <c r="G823" s="110"/>
      <c r="H823" s="110"/>
      <c r="I823" s="110"/>
      <c r="J823" s="110"/>
      <c r="K823" s="110"/>
      <c r="L823" s="110"/>
      <c r="M823" s="110"/>
      <c r="N823" s="110"/>
      <c r="O823" s="110"/>
      <c r="P823" s="110"/>
      <c r="Q823" s="111"/>
      <c r="R823" s="110"/>
      <c r="S823" s="110"/>
      <c r="T823" s="110"/>
      <c r="U823" s="110"/>
      <c r="V823" s="110"/>
      <c r="W823" s="110"/>
      <c r="X823" s="110"/>
      <c r="Y823" s="110"/>
      <c r="Z823" s="110"/>
      <c r="AA823" s="110"/>
      <c r="AB823" s="110"/>
      <c r="AC823" s="110"/>
      <c r="AD823" s="89"/>
      <c r="AE823" s="89"/>
    </row>
    <row r="824" spans="1:37" ht="24.9" customHeight="1" x14ac:dyDescent="0.25">
      <c r="A824" s="73"/>
      <c r="B824" s="73"/>
      <c r="C824" s="73"/>
      <c r="D824" s="73"/>
      <c r="E824" s="73"/>
      <c r="F824" s="73"/>
      <c r="G824" s="73"/>
      <c r="H824" s="73"/>
      <c r="I824" s="73"/>
      <c r="J824" s="73"/>
      <c r="K824" s="73"/>
      <c r="L824" s="73"/>
      <c r="M824" s="73"/>
      <c r="N824" s="73"/>
      <c r="O824" s="73"/>
      <c r="P824" s="73"/>
      <c r="Q824" s="100"/>
      <c r="R824" s="73"/>
      <c r="S824" s="73"/>
      <c r="T824" s="73"/>
      <c r="U824" s="73"/>
      <c r="V824" s="73"/>
      <c r="W824" s="73"/>
      <c r="X824" s="73"/>
      <c r="Y824" s="73"/>
      <c r="Z824" s="73"/>
      <c r="AA824" s="73"/>
      <c r="AB824" s="73"/>
      <c r="AC824" s="73"/>
      <c r="AD824" s="101"/>
      <c r="AE824" s="101"/>
    </row>
    <row r="825" spans="1:37" ht="24.9" customHeight="1" x14ac:dyDescent="0.25">
      <c r="A825" s="387" t="s">
        <v>163</v>
      </c>
      <c r="B825" s="387"/>
      <c r="C825" s="387"/>
      <c r="D825" s="387"/>
      <c r="E825" s="387"/>
      <c r="F825" s="387"/>
      <c r="G825" s="387"/>
      <c r="H825" s="387"/>
      <c r="I825" s="387"/>
      <c r="J825" s="387"/>
      <c r="K825" s="387"/>
      <c r="L825" s="387"/>
      <c r="M825" s="387"/>
      <c r="N825" s="387"/>
      <c r="O825" s="387"/>
      <c r="P825" s="387"/>
      <c r="Q825" s="387"/>
      <c r="R825" s="387"/>
      <c r="S825" s="387"/>
      <c r="T825" s="387"/>
      <c r="U825" s="387"/>
      <c r="V825" s="387"/>
      <c r="W825" s="387"/>
      <c r="X825" s="387"/>
      <c r="Y825" s="387"/>
      <c r="Z825" s="387"/>
      <c r="AA825" s="387"/>
      <c r="AB825" s="387"/>
      <c r="AC825" s="387"/>
      <c r="AD825" s="66" t="s">
        <v>187</v>
      </c>
      <c r="AE825" s="306" t="s">
        <v>7</v>
      </c>
      <c r="AF825" s="92" t="s">
        <v>1666</v>
      </c>
      <c r="AG825" s="92" t="s">
        <v>1667</v>
      </c>
      <c r="AH825" s="92" t="s">
        <v>1668</v>
      </c>
      <c r="AI825" s="93" t="s">
        <v>1669</v>
      </c>
      <c r="AJ825" s="92"/>
      <c r="AK825" s="93" t="s">
        <v>1670</v>
      </c>
    </row>
    <row r="826" spans="1:37" ht="24.9" customHeight="1" x14ac:dyDescent="0.25">
      <c r="A826" s="356" t="s">
        <v>190</v>
      </c>
      <c r="B826" s="356"/>
      <c r="C826" s="356"/>
      <c r="D826" s="356"/>
      <c r="E826" s="356"/>
      <c r="F826" s="356"/>
      <c r="G826" s="356"/>
      <c r="H826" s="356"/>
      <c r="I826" s="356"/>
      <c r="J826" s="356"/>
      <c r="K826" s="356"/>
      <c r="L826" s="356"/>
      <c r="M826" s="356"/>
      <c r="N826" s="356"/>
      <c r="O826" s="356"/>
      <c r="P826" s="356"/>
      <c r="Q826" s="356"/>
      <c r="R826" s="356"/>
      <c r="S826" s="356"/>
      <c r="T826" s="356"/>
      <c r="U826" s="356"/>
      <c r="V826" s="356"/>
      <c r="W826" s="356"/>
      <c r="X826" s="356"/>
      <c r="Y826" s="356"/>
      <c r="Z826" s="356"/>
      <c r="AA826" s="356"/>
      <c r="AB826" s="356"/>
      <c r="AC826" s="356"/>
      <c r="AD826" s="310">
        <f>'Art. 121'!AF794</f>
        <v>2</v>
      </c>
      <c r="AE826" s="94">
        <f t="shared" ref="AE826:AE835" si="150">IF(AG826=1,AK826,AG826)</f>
        <v>0.32467532467532467</v>
      </c>
      <c r="AF826">
        <f t="shared" ref="AF826:AF835" si="151">AD826/2</f>
        <v>1</v>
      </c>
      <c r="AG826" s="92">
        <f t="shared" ref="AG826:AG835" si="152">IF(AND(AF826&gt;=0,AF826&lt;=1),1,"No aplica")</f>
        <v>1</v>
      </c>
      <c r="AH826" s="95">
        <f t="shared" ref="AH826:AH835" si="153">AD826/(AG826*2)</f>
        <v>1</v>
      </c>
      <c r="AI826" s="96">
        <f t="shared" ref="AI826:AI835" si="154">IF(AG826=1,AG826/$AG$32,"No aplica")</f>
        <v>0.14285714285714285</v>
      </c>
      <c r="AJ826" s="96">
        <f t="shared" ref="AJ826:AJ835" si="155">AF826*AI826</f>
        <v>0.14285714285714285</v>
      </c>
      <c r="AK826" s="96">
        <f t="shared" ref="AK826:AK835" si="156">AJ826*$AE$23</f>
        <v>0.32467532467532467</v>
      </c>
    </row>
    <row r="827" spans="1:37" ht="24.9" customHeight="1" x14ac:dyDescent="0.25">
      <c r="A827" s="356" t="s">
        <v>191</v>
      </c>
      <c r="B827" s="356"/>
      <c r="C827" s="356"/>
      <c r="D827" s="356"/>
      <c r="E827" s="356"/>
      <c r="F827" s="356"/>
      <c r="G827" s="356"/>
      <c r="H827" s="356"/>
      <c r="I827" s="356"/>
      <c r="J827" s="356"/>
      <c r="K827" s="356"/>
      <c r="L827" s="356"/>
      <c r="M827" s="356"/>
      <c r="N827" s="356"/>
      <c r="O827" s="356"/>
      <c r="P827" s="356"/>
      <c r="Q827" s="356"/>
      <c r="R827" s="356"/>
      <c r="S827" s="356"/>
      <c r="T827" s="356"/>
      <c r="U827" s="356"/>
      <c r="V827" s="356"/>
      <c r="W827" s="356"/>
      <c r="X827" s="356"/>
      <c r="Y827" s="356"/>
      <c r="Z827" s="356"/>
      <c r="AA827" s="356"/>
      <c r="AB827" s="356"/>
      <c r="AC827" s="356"/>
      <c r="AD827" s="310">
        <f>'Art. 121'!AF795</f>
        <v>2</v>
      </c>
      <c r="AE827" s="94">
        <f t="shared" si="150"/>
        <v>0.32467532467532467</v>
      </c>
      <c r="AF827">
        <f t="shared" si="151"/>
        <v>1</v>
      </c>
      <c r="AG827" s="92">
        <f t="shared" si="152"/>
        <v>1</v>
      </c>
      <c r="AH827" s="95">
        <f t="shared" si="153"/>
        <v>1</v>
      </c>
      <c r="AI827" s="96">
        <f t="shared" si="154"/>
        <v>0.14285714285714285</v>
      </c>
      <c r="AJ827" s="96">
        <f t="shared" si="155"/>
        <v>0.14285714285714285</v>
      </c>
      <c r="AK827" s="96">
        <f t="shared" si="156"/>
        <v>0.32467532467532467</v>
      </c>
    </row>
    <row r="828" spans="1:37" ht="24.9" customHeight="1" x14ac:dyDescent="0.25">
      <c r="A828" s="356" t="s">
        <v>708</v>
      </c>
      <c r="B828" s="356"/>
      <c r="C828" s="356"/>
      <c r="D828" s="356"/>
      <c r="E828" s="356"/>
      <c r="F828" s="356"/>
      <c r="G828" s="356"/>
      <c r="H828" s="356"/>
      <c r="I828" s="356"/>
      <c r="J828" s="356"/>
      <c r="K828" s="356"/>
      <c r="L828" s="356"/>
      <c r="M828" s="356"/>
      <c r="N828" s="356"/>
      <c r="O828" s="356"/>
      <c r="P828" s="356"/>
      <c r="Q828" s="356"/>
      <c r="R828" s="356"/>
      <c r="S828" s="356"/>
      <c r="T828" s="356"/>
      <c r="U828" s="356"/>
      <c r="V828" s="356"/>
      <c r="W828" s="356"/>
      <c r="X828" s="356"/>
      <c r="Y828" s="356"/>
      <c r="Z828" s="356"/>
      <c r="AA828" s="356"/>
      <c r="AB828" s="356"/>
      <c r="AC828" s="356"/>
      <c r="AD828" s="310">
        <f>'Art. 121'!AF796</f>
        <v>2</v>
      </c>
      <c r="AE828" s="94">
        <f t="shared" si="150"/>
        <v>0.32467532467532467</v>
      </c>
      <c r="AF828">
        <f t="shared" si="151"/>
        <v>1</v>
      </c>
      <c r="AG828" s="92">
        <f t="shared" si="152"/>
        <v>1</v>
      </c>
      <c r="AH828" s="95">
        <f t="shared" si="153"/>
        <v>1</v>
      </c>
      <c r="AI828" s="96">
        <f t="shared" si="154"/>
        <v>0.14285714285714285</v>
      </c>
      <c r="AJ828" s="96">
        <f t="shared" si="155"/>
        <v>0.14285714285714285</v>
      </c>
      <c r="AK828" s="96">
        <f t="shared" si="156"/>
        <v>0.32467532467532467</v>
      </c>
    </row>
    <row r="829" spans="1:37" ht="24.9" customHeight="1" x14ac:dyDescent="0.25">
      <c r="A829" s="356" t="s">
        <v>709</v>
      </c>
      <c r="B829" s="356"/>
      <c r="C829" s="356"/>
      <c r="D829" s="356"/>
      <c r="E829" s="356"/>
      <c r="F829" s="356"/>
      <c r="G829" s="356"/>
      <c r="H829" s="356"/>
      <c r="I829" s="356"/>
      <c r="J829" s="356"/>
      <c r="K829" s="356"/>
      <c r="L829" s="356"/>
      <c r="M829" s="356"/>
      <c r="N829" s="356"/>
      <c r="O829" s="356"/>
      <c r="P829" s="356"/>
      <c r="Q829" s="356"/>
      <c r="R829" s="356"/>
      <c r="S829" s="356"/>
      <c r="T829" s="356"/>
      <c r="U829" s="356"/>
      <c r="V829" s="356"/>
      <c r="W829" s="356"/>
      <c r="X829" s="356"/>
      <c r="Y829" s="356"/>
      <c r="Z829" s="356"/>
      <c r="AA829" s="356"/>
      <c r="AB829" s="356"/>
      <c r="AC829" s="356"/>
      <c r="AD829" s="310">
        <f>'Art. 121'!AF797</f>
        <v>2</v>
      </c>
      <c r="AE829" s="94">
        <f t="shared" si="150"/>
        <v>0.32467532467532467</v>
      </c>
      <c r="AF829">
        <f t="shared" si="151"/>
        <v>1</v>
      </c>
      <c r="AG829" s="92">
        <f t="shared" si="152"/>
        <v>1</v>
      </c>
      <c r="AH829" s="95">
        <f t="shared" si="153"/>
        <v>1</v>
      </c>
      <c r="AI829" s="96">
        <f t="shared" si="154"/>
        <v>0.14285714285714285</v>
      </c>
      <c r="AJ829" s="96">
        <f t="shared" si="155"/>
        <v>0.14285714285714285</v>
      </c>
      <c r="AK829" s="96">
        <f t="shared" si="156"/>
        <v>0.32467532467532467</v>
      </c>
    </row>
    <row r="830" spans="1:37" ht="24.9" customHeight="1" x14ac:dyDescent="0.25">
      <c r="A830" s="356" t="s">
        <v>710</v>
      </c>
      <c r="B830" s="356"/>
      <c r="C830" s="356"/>
      <c r="D830" s="356"/>
      <c r="E830" s="356"/>
      <c r="F830" s="356"/>
      <c r="G830" s="356"/>
      <c r="H830" s="356"/>
      <c r="I830" s="356"/>
      <c r="J830" s="356"/>
      <c r="K830" s="356"/>
      <c r="L830" s="356"/>
      <c r="M830" s="356"/>
      <c r="N830" s="356"/>
      <c r="O830" s="356"/>
      <c r="P830" s="356"/>
      <c r="Q830" s="356"/>
      <c r="R830" s="356"/>
      <c r="S830" s="356"/>
      <c r="T830" s="356"/>
      <c r="U830" s="356"/>
      <c r="V830" s="356"/>
      <c r="W830" s="356"/>
      <c r="X830" s="356"/>
      <c r="Y830" s="356"/>
      <c r="Z830" s="356"/>
      <c r="AA830" s="356"/>
      <c r="AB830" s="356"/>
      <c r="AC830" s="356"/>
      <c r="AD830" s="310">
        <f>'Art. 121'!AF798</f>
        <v>2</v>
      </c>
      <c r="AE830" s="94">
        <f t="shared" si="150"/>
        <v>0.32467532467532467</v>
      </c>
      <c r="AF830">
        <f t="shared" si="151"/>
        <v>1</v>
      </c>
      <c r="AG830" s="92">
        <f t="shared" si="152"/>
        <v>1</v>
      </c>
      <c r="AH830" s="95">
        <f t="shared" si="153"/>
        <v>1</v>
      </c>
      <c r="AI830" s="96">
        <f t="shared" si="154"/>
        <v>0.14285714285714285</v>
      </c>
      <c r="AJ830" s="96">
        <f t="shared" si="155"/>
        <v>0.14285714285714285</v>
      </c>
      <c r="AK830" s="96">
        <f t="shared" si="156"/>
        <v>0.32467532467532467</v>
      </c>
    </row>
    <row r="831" spans="1:37" ht="24.9" customHeight="1" x14ac:dyDescent="0.25">
      <c r="A831" s="356" t="s">
        <v>711</v>
      </c>
      <c r="B831" s="356"/>
      <c r="C831" s="356"/>
      <c r="D831" s="356"/>
      <c r="E831" s="356"/>
      <c r="F831" s="356"/>
      <c r="G831" s="356"/>
      <c r="H831" s="356"/>
      <c r="I831" s="356"/>
      <c r="J831" s="356"/>
      <c r="K831" s="356"/>
      <c r="L831" s="356"/>
      <c r="M831" s="356"/>
      <c r="N831" s="356"/>
      <c r="O831" s="356"/>
      <c r="P831" s="356"/>
      <c r="Q831" s="356"/>
      <c r="R831" s="356"/>
      <c r="S831" s="356"/>
      <c r="T831" s="356"/>
      <c r="U831" s="356"/>
      <c r="V831" s="356"/>
      <c r="W831" s="356"/>
      <c r="X831" s="356"/>
      <c r="Y831" s="356"/>
      <c r="Z831" s="356"/>
      <c r="AA831" s="356"/>
      <c r="AB831" s="356"/>
      <c r="AC831" s="356"/>
      <c r="AD831" s="310">
        <f>'Art. 121'!AF799</f>
        <v>2</v>
      </c>
      <c r="AE831" s="94">
        <f t="shared" si="150"/>
        <v>0.32467532467532467</v>
      </c>
      <c r="AF831">
        <f t="shared" si="151"/>
        <v>1</v>
      </c>
      <c r="AG831" s="92">
        <f t="shared" si="152"/>
        <v>1</v>
      </c>
      <c r="AH831" s="95">
        <f t="shared" si="153"/>
        <v>1</v>
      </c>
      <c r="AI831" s="96">
        <f t="shared" si="154"/>
        <v>0.14285714285714285</v>
      </c>
      <c r="AJ831" s="96">
        <f t="shared" si="155"/>
        <v>0.14285714285714285</v>
      </c>
      <c r="AK831" s="96">
        <f t="shared" si="156"/>
        <v>0.32467532467532467</v>
      </c>
    </row>
    <row r="832" spans="1:37" ht="24.9" customHeight="1" x14ac:dyDescent="0.25">
      <c r="A832" s="356" t="s">
        <v>712</v>
      </c>
      <c r="B832" s="356"/>
      <c r="C832" s="356"/>
      <c r="D832" s="356"/>
      <c r="E832" s="356"/>
      <c r="F832" s="356"/>
      <c r="G832" s="356"/>
      <c r="H832" s="356"/>
      <c r="I832" s="356"/>
      <c r="J832" s="356"/>
      <c r="K832" s="356"/>
      <c r="L832" s="356"/>
      <c r="M832" s="356"/>
      <c r="N832" s="356"/>
      <c r="O832" s="356"/>
      <c r="P832" s="356"/>
      <c r="Q832" s="356"/>
      <c r="R832" s="356"/>
      <c r="S832" s="356"/>
      <c r="T832" s="356"/>
      <c r="U832" s="356"/>
      <c r="V832" s="356"/>
      <c r="W832" s="356"/>
      <c r="X832" s="356"/>
      <c r="Y832" s="356"/>
      <c r="Z832" s="356"/>
      <c r="AA832" s="356"/>
      <c r="AB832" s="356"/>
      <c r="AC832" s="356"/>
      <c r="AD832" s="310">
        <f>'Art. 121'!AF800</f>
        <v>2</v>
      </c>
      <c r="AE832" s="94">
        <f t="shared" si="150"/>
        <v>0.32467532467532467</v>
      </c>
      <c r="AF832">
        <f t="shared" si="151"/>
        <v>1</v>
      </c>
      <c r="AG832" s="92">
        <f t="shared" si="152"/>
        <v>1</v>
      </c>
      <c r="AH832" s="95">
        <f t="shared" si="153"/>
        <v>1</v>
      </c>
      <c r="AI832" s="96">
        <f t="shared" si="154"/>
        <v>0.14285714285714285</v>
      </c>
      <c r="AJ832" s="96">
        <f t="shared" si="155"/>
        <v>0.14285714285714285</v>
      </c>
      <c r="AK832" s="96">
        <f t="shared" si="156"/>
        <v>0.32467532467532467</v>
      </c>
    </row>
    <row r="833" spans="1:37" ht="24.9" customHeight="1" x14ac:dyDescent="0.25">
      <c r="A833" s="356" t="s">
        <v>713</v>
      </c>
      <c r="B833" s="356"/>
      <c r="C833" s="356"/>
      <c r="D833" s="356"/>
      <c r="E833" s="356"/>
      <c r="F833" s="356"/>
      <c r="G833" s="356"/>
      <c r="H833" s="356"/>
      <c r="I833" s="356"/>
      <c r="J833" s="356"/>
      <c r="K833" s="356"/>
      <c r="L833" s="356"/>
      <c r="M833" s="356"/>
      <c r="N833" s="356"/>
      <c r="O833" s="356"/>
      <c r="P833" s="356"/>
      <c r="Q833" s="356"/>
      <c r="R833" s="356"/>
      <c r="S833" s="356"/>
      <c r="T833" s="356"/>
      <c r="U833" s="356"/>
      <c r="V833" s="356"/>
      <c r="W833" s="356"/>
      <c r="X833" s="356"/>
      <c r="Y833" s="356"/>
      <c r="Z833" s="356"/>
      <c r="AA833" s="356"/>
      <c r="AB833" s="356"/>
      <c r="AC833" s="356"/>
      <c r="AD833" s="310">
        <f>'Art. 121'!AF801</f>
        <v>2</v>
      </c>
      <c r="AE833" s="94">
        <f t="shared" si="150"/>
        <v>0.32467532467532467</v>
      </c>
      <c r="AF833">
        <f t="shared" si="151"/>
        <v>1</v>
      </c>
      <c r="AG833" s="92">
        <f t="shared" si="152"/>
        <v>1</v>
      </c>
      <c r="AH833" s="95">
        <f t="shared" si="153"/>
        <v>1</v>
      </c>
      <c r="AI833" s="96">
        <f t="shared" si="154"/>
        <v>0.14285714285714285</v>
      </c>
      <c r="AJ833" s="96">
        <f t="shared" si="155"/>
        <v>0.14285714285714285</v>
      </c>
      <c r="AK833" s="96">
        <f t="shared" si="156"/>
        <v>0.32467532467532467</v>
      </c>
    </row>
    <row r="834" spans="1:37" ht="24.9" customHeight="1" x14ac:dyDescent="0.25">
      <c r="A834" s="356" t="s">
        <v>714</v>
      </c>
      <c r="B834" s="356"/>
      <c r="C834" s="356"/>
      <c r="D834" s="356"/>
      <c r="E834" s="356"/>
      <c r="F834" s="356"/>
      <c r="G834" s="356"/>
      <c r="H834" s="356"/>
      <c r="I834" s="356"/>
      <c r="J834" s="356"/>
      <c r="K834" s="356"/>
      <c r="L834" s="356"/>
      <c r="M834" s="356"/>
      <c r="N834" s="356"/>
      <c r="O834" s="356"/>
      <c r="P834" s="356"/>
      <c r="Q834" s="356"/>
      <c r="R834" s="356"/>
      <c r="S834" s="356"/>
      <c r="T834" s="356"/>
      <c r="U834" s="356"/>
      <c r="V834" s="356"/>
      <c r="W834" s="356"/>
      <c r="X834" s="356"/>
      <c r="Y834" s="356"/>
      <c r="Z834" s="356"/>
      <c r="AA834" s="356"/>
      <c r="AB834" s="356"/>
      <c r="AC834" s="356"/>
      <c r="AD834" s="310">
        <f>'Art. 121'!AF802</f>
        <v>0</v>
      </c>
      <c r="AE834" s="94">
        <f t="shared" si="150"/>
        <v>0</v>
      </c>
      <c r="AF834">
        <f t="shared" si="151"/>
        <v>0</v>
      </c>
      <c r="AG834" s="92">
        <f t="shared" si="152"/>
        <v>1</v>
      </c>
      <c r="AH834" s="95">
        <f t="shared" si="153"/>
        <v>0</v>
      </c>
      <c r="AI834" s="96">
        <f t="shared" si="154"/>
        <v>0.14285714285714285</v>
      </c>
      <c r="AJ834" s="96">
        <f t="shared" si="155"/>
        <v>0</v>
      </c>
      <c r="AK834" s="96">
        <f t="shared" si="156"/>
        <v>0</v>
      </c>
    </row>
    <row r="835" spans="1:37" ht="24.9" customHeight="1" x14ac:dyDescent="0.25">
      <c r="A835" s="356" t="s">
        <v>715</v>
      </c>
      <c r="B835" s="356"/>
      <c r="C835" s="356"/>
      <c r="D835" s="356"/>
      <c r="E835" s="356"/>
      <c r="F835" s="356"/>
      <c r="G835" s="356"/>
      <c r="H835" s="356"/>
      <c r="I835" s="356"/>
      <c r="J835" s="356"/>
      <c r="K835" s="356"/>
      <c r="L835" s="356"/>
      <c r="M835" s="356"/>
      <c r="N835" s="356"/>
      <c r="O835" s="356"/>
      <c r="P835" s="356"/>
      <c r="Q835" s="356"/>
      <c r="R835" s="356"/>
      <c r="S835" s="356"/>
      <c r="T835" s="356"/>
      <c r="U835" s="356"/>
      <c r="V835" s="356"/>
      <c r="W835" s="356"/>
      <c r="X835" s="356"/>
      <c r="Y835" s="356"/>
      <c r="Z835" s="356"/>
      <c r="AA835" s="356"/>
      <c r="AB835" s="356"/>
      <c r="AC835" s="356"/>
      <c r="AD835" s="310">
        <f>'Art. 121'!AF803</f>
        <v>2</v>
      </c>
      <c r="AE835" s="94">
        <f t="shared" si="150"/>
        <v>0.32467532467532467</v>
      </c>
      <c r="AF835">
        <f t="shared" si="151"/>
        <v>1</v>
      </c>
      <c r="AG835" s="92">
        <f t="shared" si="152"/>
        <v>1</v>
      </c>
      <c r="AH835" s="95">
        <f t="shared" si="153"/>
        <v>1</v>
      </c>
      <c r="AI835" s="96">
        <f t="shared" si="154"/>
        <v>0.14285714285714285</v>
      </c>
      <c r="AJ835" s="96">
        <f t="shared" si="155"/>
        <v>0.14285714285714285</v>
      </c>
      <c r="AK835" s="96">
        <f t="shared" si="156"/>
        <v>0.32467532467532467</v>
      </c>
    </row>
    <row r="836" spans="1:37" ht="24.9" customHeight="1" x14ac:dyDescent="0.25">
      <c r="A836" s="383" t="s">
        <v>1758</v>
      </c>
      <c r="B836" s="383"/>
      <c r="C836" s="383"/>
      <c r="D836" s="383"/>
      <c r="E836" s="383"/>
      <c r="F836" s="383"/>
      <c r="G836" s="383"/>
      <c r="H836" s="383"/>
      <c r="I836" s="383"/>
      <c r="J836" s="383"/>
      <c r="K836" s="383"/>
      <c r="L836" s="383"/>
      <c r="M836" s="383"/>
      <c r="N836" s="383"/>
      <c r="O836" s="383"/>
      <c r="P836" s="383"/>
      <c r="Q836" s="383"/>
      <c r="R836" s="383"/>
      <c r="S836" s="383"/>
      <c r="T836" s="383"/>
      <c r="U836" s="383"/>
      <c r="V836" s="383"/>
      <c r="W836" s="383"/>
      <c r="X836" s="383"/>
      <c r="Y836" s="383"/>
      <c r="Z836" s="383"/>
      <c r="AA836" s="383"/>
      <c r="AB836" s="383"/>
      <c r="AC836" s="383"/>
      <c r="AD836" s="383"/>
      <c r="AE836" s="94">
        <f>SUM(AE829:AE835)</f>
        <v>1.948051948051948</v>
      </c>
      <c r="AF836" s="61"/>
      <c r="AG836" s="97">
        <f>SUM(AG826:AG835)</f>
        <v>10</v>
      </c>
      <c r="AH836" s="98"/>
      <c r="AI836" s="99"/>
      <c r="AJ836" s="99"/>
      <c r="AK836" s="99"/>
    </row>
    <row r="837" spans="1:37" ht="24.9" customHeight="1" x14ac:dyDescent="0.25">
      <c r="A837" s="384" t="s">
        <v>1759</v>
      </c>
      <c r="B837" s="384"/>
      <c r="C837" s="384"/>
      <c r="D837" s="384"/>
      <c r="E837" s="384"/>
      <c r="F837" s="384"/>
      <c r="G837" s="384"/>
      <c r="H837" s="384"/>
      <c r="I837" s="384"/>
      <c r="J837" s="384"/>
      <c r="K837" s="384"/>
      <c r="L837" s="384"/>
      <c r="M837" s="384"/>
      <c r="N837" s="384"/>
      <c r="O837" s="384"/>
      <c r="P837" s="384"/>
      <c r="Q837" s="384"/>
      <c r="R837" s="384"/>
      <c r="S837" s="384"/>
      <c r="T837" s="384"/>
      <c r="U837" s="384"/>
      <c r="V837" s="384"/>
      <c r="W837" s="384"/>
      <c r="X837" s="384"/>
      <c r="Y837" s="384"/>
      <c r="Z837" s="384"/>
      <c r="AA837" s="384"/>
      <c r="AB837" s="384"/>
      <c r="AC837" s="384"/>
      <c r="AD837" s="384"/>
      <c r="AE837" s="94">
        <f>AE836/$AE$23*100</f>
        <v>85.714285714285708</v>
      </c>
      <c r="AF837" s="61"/>
      <c r="AG837" s="97"/>
      <c r="AH837" s="98"/>
      <c r="AI837" s="99"/>
      <c r="AJ837" s="99"/>
      <c r="AK837" s="99"/>
    </row>
    <row r="838" spans="1:37" ht="24.9" customHeight="1" x14ac:dyDescent="0.25">
      <c r="A838" s="73"/>
      <c r="B838" s="73"/>
      <c r="C838" s="73"/>
      <c r="D838" s="73"/>
      <c r="E838" s="73"/>
      <c r="F838" s="73"/>
      <c r="G838" s="73"/>
      <c r="H838" s="73"/>
      <c r="I838" s="73"/>
      <c r="J838" s="73"/>
      <c r="K838" s="73"/>
      <c r="L838" s="73"/>
      <c r="M838" s="73"/>
      <c r="N838" s="73"/>
      <c r="O838" s="73"/>
      <c r="P838" s="73"/>
      <c r="Q838" s="100"/>
      <c r="R838" s="73"/>
      <c r="S838" s="73"/>
      <c r="T838" s="73"/>
      <c r="U838" s="73"/>
      <c r="V838" s="73"/>
      <c r="W838" s="73"/>
      <c r="X838" s="73"/>
      <c r="Y838" s="73"/>
      <c r="Z838" s="73"/>
      <c r="AA838" s="73"/>
      <c r="AB838" s="73"/>
      <c r="AC838" s="73"/>
      <c r="AD838" s="101"/>
      <c r="AE838" s="101"/>
    </row>
    <row r="839" spans="1:37" ht="24.9" customHeight="1" x14ac:dyDescent="0.25">
      <c r="A839" s="391" t="s">
        <v>198</v>
      </c>
      <c r="B839" s="391"/>
      <c r="C839" s="391"/>
      <c r="D839" s="391"/>
      <c r="E839" s="391"/>
      <c r="F839" s="391"/>
      <c r="G839" s="391"/>
      <c r="H839" s="391"/>
      <c r="I839" s="391"/>
      <c r="J839" s="391"/>
      <c r="K839" s="391"/>
      <c r="L839" s="391"/>
      <c r="M839" s="391"/>
      <c r="N839" s="391"/>
      <c r="O839" s="391"/>
      <c r="P839" s="391"/>
      <c r="Q839" s="391"/>
      <c r="R839" s="391"/>
      <c r="S839" s="391"/>
      <c r="T839" s="391"/>
      <c r="U839" s="391"/>
      <c r="V839" s="391"/>
      <c r="W839" s="391"/>
      <c r="X839" s="391"/>
      <c r="Y839" s="391"/>
      <c r="Z839" s="391"/>
      <c r="AA839" s="391"/>
      <c r="AB839" s="391"/>
      <c r="AC839" s="391"/>
      <c r="AD839" s="112" t="s">
        <v>187</v>
      </c>
      <c r="AE839" s="113" t="s">
        <v>7</v>
      </c>
      <c r="AF839" s="92" t="s">
        <v>1666</v>
      </c>
      <c r="AG839" s="92" t="s">
        <v>1667</v>
      </c>
      <c r="AH839" s="92" t="s">
        <v>1668</v>
      </c>
      <c r="AI839" s="93" t="s">
        <v>1669</v>
      </c>
      <c r="AJ839" s="92"/>
      <c r="AK839" s="93" t="s">
        <v>1670</v>
      </c>
    </row>
    <row r="840" spans="1:37" ht="24.9" customHeight="1" x14ac:dyDescent="0.25">
      <c r="A840" s="356" t="s">
        <v>716</v>
      </c>
      <c r="B840" s="356"/>
      <c r="C840" s="356"/>
      <c r="D840" s="356"/>
      <c r="E840" s="356"/>
      <c r="F840" s="356"/>
      <c r="G840" s="356"/>
      <c r="H840" s="356"/>
      <c r="I840" s="356"/>
      <c r="J840" s="356"/>
      <c r="K840" s="356"/>
      <c r="L840" s="356"/>
      <c r="M840" s="356"/>
      <c r="N840" s="356"/>
      <c r="O840" s="356"/>
      <c r="P840" s="356"/>
      <c r="Q840" s="356"/>
      <c r="R840" s="356"/>
      <c r="S840" s="356"/>
      <c r="T840" s="356"/>
      <c r="U840" s="356"/>
      <c r="V840" s="356"/>
      <c r="W840" s="356"/>
      <c r="X840" s="356"/>
      <c r="Y840" s="356"/>
      <c r="Z840" s="356"/>
      <c r="AA840" s="356"/>
      <c r="AB840" s="356"/>
      <c r="AC840" s="356"/>
      <c r="AD840" s="310">
        <f>'Art. 121'!AF806</f>
        <v>2</v>
      </c>
      <c r="AE840" s="94">
        <f>IF(AG840=1,AK840,AG840)</f>
        <v>0.32467532467532467</v>
      </c>
      <c r="AF840">
        <f>AD840/2</f>
        <v>1</v>
      </c>
      <c r="AG840" s="92">
        <f>IF(AND(AF840&gt;=0,AF840&lt;=1),1,"No aplica")</f>
        <v>1</v>
      </c>
      <c r="AH840" s="95">
        <f>AD840/(AG840*2)</f>
        <v>1</v>
      </c>
      <c r="AI840" s="96">
        <f>IF(AG840=1,AG840/$AG$32,"No aplica")</f>
        <v>0.14285714285714285</v>
      </c>
      <c r="AJ840" s="96">
        <f>AF840*AI840</f>
        <v>0.14285714285714285</v>
      </c>
      <c r="AK840" s="96">
        <f>AJ840*$AE$23</f>
        <v>0.32467532467532467</v>
      </c>
    </row>
    <row r="841" spans="1:37" ht="24.9" customHeight="1" x14ac:dyDescent="0.25">
      <c r="A841" s="356" t="s">
        <v>717</v>
      </c>
      <c r="B841" s="356"/>
      <c r="C841" s="356"/>
      <c r="D841" s="356"/>
      <c r="E841" s="356"/>
      <c r="F841" s="356"/>
      <c r="G841" s="356"/>
      <c r="H841" s="356"/>
      <c r="I841" s="356"/>
      <c r="J841" s="356"/>
      <c r="K841" s="356"/>
      <c r="L841" s="356"/>
      <c r="M841" s="356"/>
      <c r="N841" s="356"/>
      <c r="O841" s="356"/>
      <c r="P841" s="356"/>
      <c r="Q841" s="356"/>
      <c r="R841" s="356"/>
      <c r="S841" s="356"/>
      <c r="T841" s="356"/>
      <c r="U841" s="356"/>
      <c r="V841" s="356"/>
      <c r="W841" s="356"/>
      <c r="X841" s="356"/>
      <c r="Y841" s="356"/>
      <c r="Z841" s="356"/>
      <c r="AA841" s="356"/>
      <c r="AB841" s="356"/>
      <c r="AC841" s="356"/>
      <c r="AD841" s="310">
        <f>'Art. 121'!AF807</f>
        <v>2</v>
      </c>
      <c r="AE841" s="94">
        <f>IF(AG841=1,AK841,AG841)</f>
        <v>0.32467532467532467</v>
      </c>
      <c r="AF841">
        <f>AD841/2</f>
        <v>1</v>
      </c>
      <c r="AG841" s="92">
        <f>IF(AND(AF841&gt;=0,AF841&lt;=1),1,"No aplica")</f>
        <v>1</v>
      </c>
      <c r="AH841" s="95">
        <f>AD841/(AG841*2)</f>
        <v>1</v>
      </c>
      <c r="AI841" s="96">
        <f>IF(AG841=1,AG841/$AG$32,"No aplica")</f>
        <v>0.14285714285714285</v>
      </c>
      <c r="AJ841" s="96">
        <f>AF841*AI841</f>
        <v>0.14285714285714285</v>
      </c>
      <c r="AK841" s="96">
        <f>AJ841*$AE$23</f>
        <v>0.32467532467532467</v>
      </c>
    </row>
    <row r="842" spans="1:37" ht="24.9" customHeight="1" x14ac:dyDescent="0.25">
      <c r="A842" s="356" t="s">
        <v>718</v>
      </c>
      <c r="B842" s="356"/>
      <c r="C842" s="356"/>
      <c r="D842" s="356"/>
      <c r="E842" s="356"/>
      <c r="F842" s="356"/>
      <c r="G842" s="356"/>
      <c r="H842" s="356"/>
      <c r="I842" s="356"/>
      <c r="J842" s="356"/>
      <c r="K842" s="356"/>
      <c r="L842" s="356"/>
      <c r="M842" s="356"/>
      <c r="N842" s="356"/>
      <c r="O842" s="356"/>
      <c r="P842" s="356"/>
      <c r="Q842" s="356"/>
      <c r="R842" s="356"/>
      <c r="S842" s="356"/>
      <c r="T842" s="356"/>
      <c r="U842" s="356"/>
      <c r="V842" s="356"/>
      <c r="W842" s="356"/>
      <c r="X842" s="356"/>
      <c r="Y842" s="356"/>
      <c r="Z842" s="356"/>
      <c r="AA842" s="356"/>
      <c r="AB842" s="356"/>
      <c r="AC842" s="356"/>
      <c r="AD842" s="310">
        <f>'Art. 121'!AF808</f>
        <v>2</v>
      </c>
      <c r="AE842" s="94">
        <f>IF(AG842=1,AK842,AG842)</f>
        <v>0.32467532467532467</v>
      </c>
      <c r="AF842">
        <f>AD842/2</f>
        <v>1</v>
      </c>
      <c r="AG842" s="92">
        <f>IF(AND(AF842&gt;=0,AF842&lt;=1),1,"No aplica")</f>
        <v>1</v>
      </c>
      <c r="AH842" s="95">
        <f>AD842/(AG842*2)</f>
        <v>1</v>
      </c>
      <c r="AI842" s="96">
        <f>IF(AG842=1,AG842/$AG$32,"No aplica")</f>
        <v>0.14285714285714285</v>
      </c>
      <c r="AJ842" s="96">
        <f>AF842*AI842</f>
        <v>0.14285714285714285</v>
      </c>
      <c r="AK842" s="96">
        <f>AJ842*$AE$23</f>
        <v>0.32467532467532467</v>
      </c>
    </row>
    <row r="843" spans="1:37" ht="24.9" customHeight="1" x14ac:dyDescent="0.25">
      <c r="A843" s="356" t="s">
        <v>719</v>
      </c>
      <c r="B843" s="356"/>
      <c r="C843" s="356"/>
      <c r="D843" s="356"/>
      <c r="E843" s="356"/>
      <c r="F843" s="356"/>
      <c r="G843" s="356"/>
      <c r="H843" s="356"/>
      <c r="I843" s="356"/>
      <c r="J843" s="356"/>
      <c r="K843" s="356"/>
      <c r="L843" s="356"/>
      <c r="M843" s="356"/>
      <c r="N843" s="356"/>
      <c r="O843" s="356"/>
      <c r="P843" s="356"/>
      <c r="Q843" s="356"/>
      <c r="R843" s="356"/>
      <c r="S843" s="356"/>
      <c r="T843" s="356"/>
      <c r="U843" s="356"/>
      <c r="V843" s="356"/>
      <c r="W843" s="356"/>
      <c r="X843" s="356"/>
      <c r="Y843" s="356"/>
      <c r="Z843" s="356"/>
      <c r="AA843" s="356"/>
      <c r="AB843" s="356"/>
      <c r="AC843" s="356"/>
      <c r="AD843" s="310">
        <f>'Art. 121'!AF809</f>
        <v>2</v>
      </c>
      <c r="AE843" s="94">
        <f>IF(AG843=1,AK843,AG843)</f>
        <v>0.32467532467532467</v>
      </c>
      <c r="AF843">
        <f>AD843/2</f>
        <v>1</v>
      </c>
      <c r="AG843" s="92">
        <f>IF(AND(AF843&gt;=0,AF843&lt;=1),1,"No aplica")</f>
        <v>1</v>
      </c>
      <c r="AH843" s="95">
        <f>AD843/(AG843*2)</f>
        <v>1</v>
      </c>
      <c r="AI843" s="96">
        <f>IF(AG843=1,AG843/$AG$32,"No aplica")</f>
        <v>0.14285714285714285</v>
      </c>
      <c r="AJ843" s="96">
        <f>AF843*AI843</f>
        <v>0.14285714285714285</v>
      </c>
      <c r="AK843" s="96">
        <f>AJ843*$AE$23</f>
        <v>0.32467532467532467</v>
      </c>
    </row>
    <row r="844" spans="1:37" ht="24.9" customHeight="1" x14ac:dyDescent="0.25">
      <c r="A844" s="356" t="s">
        <v>720</v>
      </c>
      <c r="B844" s="356"/>
      <c r="C844" s="356"/>
      <c r="D844" s="356"/>
      <c r="E844" s="356"/>
      <c r="F844" s="356"/>
      <c r="G844" s="356"/>
      <c r="H844" s="356"/>
      <c r="I844" s="356"/>
      <c r="J844" s="356"/>
      <c r="K844" s="356"/>
      <c r="L844" s="356"/>
      <c r="M844" s="356"/>
      <c r="N844" s="356"/>
      <c r="O844" s="356"/>
      <c r="P844" s="356"/>
      <c r="Q844" s="356"/>
      <c r="R844" s="356"/>
      <c r="S844" s="356"/>
      <c r="T844" s="356"/>
      <c r="U844" s="356"/>
      <c r="V844" s="356"/>
      <c r="W844" s="356"/>
      <c r="X844" s="356"/>
      <c r="Y844" s="356"/>
      <c r="Z844" s="356"/>
      <c r="AA844" s="356"/>
      <c r="AB844" s="356"/>
      <c r="AC844" s="356"/>
      <c r="AD844" s="310">
        <f>'Art. 121'!AF810</f>
        <v>2</v>
      </c>
      <c r="AE844" s="94">
        <f>IF(AG844=1,AK844,AG844)</f>
        <v>0.32467532467532467</v>
      </c>
      <c r="AF844">
        <f>AD844/2</f>
        <v>1</v>
      </c>
      <c r="AG844" s="92">
        <f>IF(AND(AF844&gt;=0,AF844&lt;=1),1,"No aplica")</f>
        <v>1</v>
      </c>
      <c r="AH844" s="95">
        <f>AD844/(AG844*2)</f>
        <v>1</v>
      </c>
      <c r="AI844" s="96">
        <f>IF(AG844=1,AG844/$AG$32,"No aplica")</f>
        <v>0.14285714285714285</v>
      </c>
      <c r="AJ844" s="96">
        <f>AF844*AI844</f>
        <v>0.14285714285714285</v>
      </c>
      <c r="AK844" s="96">
        <f>AJ844*$AE$23</f>
        <v>0.32467532467532467</v>
      </c>
    </row>
    <row r="845" spans="1:37" ht="24.9" customHeight="1" x14ac:dyDescent="0.25">
      <c r="A845" s="383" t="s">
        <v>1760</v>
      </c>
      <c r="B845" s="383"/>
      <c r="C845" s="383"/>
      <c r="D845" s="383"/>
      <c r="E845" s="383"/>
      <c r="F845" s="383"/>
      <c r="G845" s="383"/>
      <c r="H845" s="383"/>
      <c r="I845" s="383"/>
      <c r="J845" s="383"/>
      <c r="K845" s="383"/>
      <c r="L845" s="383"/>
      <c r="M845" s="383"/>
      <c r="N845" s="383"/>
      <c r="O845" s="383"/>
      <c r="P845" s="383"/>
      <c r="Q845" s="383"/>
      <c r="R845" s="383"/>
      <c r="S845" s="383"/>
      <c r="T845" s="383"/>
      <c r="U845" s="383"/>
      <c r="V845" s="383"/>
      <c r="W845" s="383"/>
      <c r="X845" s="383"/>
      <c r="Y845" s="383"/>
      <c r="Z845" s="383"/>
      <c r="AA845" s="383"/>
      <c r="AB845" s="383"/>
      <c r="AC845" s="383"/>
      <c r="AD845" s="383"/>
      <c r="AE845" s="94">
        <f>SUM(AE838:AE844)</f>
        <v>1.6233766233766234</v>
      </c>
      <c r="AF845" s="61"/>
      <c r="AG845" s="97">
        <f>SUM(AG840:AG844)</f>
        <v>5</v>
      </c>
      <c r="AH845" s="98"/>
      <c r="AI845" s="99"/>
      <c r="AJ845" s="99"/>
      <c r="AK845" s="99"/>
    </row>
    <row r="846" spans="1:37" ht="24.9" customHeight="1" x14ac:dyDescent="0.25">
      <c r="A846" s="384" t="s">
        <v>1761</v>
      </c>
      <c r="B846" s="384"/>
      <c r="C846" s="384"/>
      <c r="D846" s="384"/>
      <c r="E846" s="384"/>
      <c r="F846" s="384"/>
      <c r="G846" s="384"/>
      <c r="H846" s="384"/>
      <c r="I846" s="384"/>
      <c r="J846" s="384"/>
      <c r="K846" s="384"/>
      <c r="L846" s="384"/>
      <c r="M846" s="384"/>
      <c r="N846" s="384"/>
      <c r="O846" s="384"/>
      <c r="P846" s="384"/>
      <c r="Q846" s="384"/>
      <c r="R846" s="384"/>
      <c r="S846" s="384"/>
      <c r="T846" s="384"/>
      <c r="U846" s="384"/>
      <c r="V846" s="384"/>
      <c r="W846" s="384"/>
      <c r="X846" s="384"/>
      <c r="Y846" s="384"/>
      <c r="Z846" s="384"/>
      <c r="AA846" s="384"/>
      <c r="AB846" s="384"/>
      <c r="AC846" s="384"/>
      <c r="AD846" s="384"/>
      <c r="AE846" s="94">
        <f>AE845/$AE$23*100</f>
        <v>71.428571428571416</v>
      </c>
      <c r="AF846" s="61"/>
      <c r="AG846" s="97"/>
      <c r="AH846" s="98"/>
      <c r="AI846" s="99"/>
      <c r="AJ846" s="99"/>
      <c r="AK846" s="99"/>
    </row>
    <row r="847" spans="1:37" ht="24.9" customHeight="1" x14ac:dyDescent="0.25">
      <c r="A847" s="107"/>
      <c r="B847" s="107"/>
      <c r="C847" s="107"/>
      <c r="D847" s="107"/>
      <c r="E847" s="107"/>
      <c r="F847" s="107"/>
      <c r="G847" s="107"/>
      <c r="H847" s="107"/>
      <c r="I847" s="107"/>
      <c r="J847" s="107"/>
      <c r="K847" s="107"/>
      <c r="L847" s="107"/>
      <c r="M847" s="107"/>
      <c r="N847" s="107"/>
      <c r="O847" s="107"/>
      <c r="P847" s="107"/>
      <c r="Q847" s="100"/>
      <c r="R847" s="107"/>
      <c r="S847" s="107"/>
      <c r="T847" s="107"/>
      <c r="U847" s="107"/>
      <c r="V847" s="107"/>
      <c r="W847" s="107"/>
      <c r="X847" s="107"/>
      <c r="Y847" s="107"/>
      <c r="Z847" s="107"/>
      <c r="AA847" s="107"/>
      <c r="AB847" s="107"/>
      <c r="AC847" s="107"/>
      <c r="AD847" s="101"/>
      <c r="AE847" s="101"/>
    </row>
    <row r="848" spans="1:37" ht="24.9" customHeight="1" x14ac:dyDescent="0.25">
      <c r="A848" s="107"/>
      <c r="B848" s="107"/>
      <c r="C848" s="107"/>
      <c r="D848" s="107"/>
      <c r="E848" s="107"/>
      <c r="F848" s="107"/>
      <c r="G848" s="107"/>
      <c r="H848" s="107"/>
      <c r="I848" s="107"/>
      <c r="J848" s="107"/>
      <c r="K848" s="107"/>
      <c r="L848" s="107"/>
      <c r="M848" s="107"/>
      <c r="N848" s="107"/>
      <c r="O848" s="107"/>
      <c r="P848" s="107"/>
      <c r="Q848" s="100"/>
      <c r="R848" s="107"/>
      <c r="S848" s="107"/>
      <c r="T848" s="107"/>
      <c r="U848" s="107"/>
      <c r="V848" s="107"/>
      <c r="W848" s="107"/>
      <c r="X848" s="107"/>
      <c r="Y848" s="107"/>
      <c r="Z848" s="107"/>
      <c r="AA848" s="107"/>
      <c r="AB848" s="107"/>
      <c r="AC848" s="107"/>
      <c r="AD848" s="101"/>
      <c r="AE848" s="101"/>
    </row>
    <row r="849" spans="1:37" ht="24.9" customHeight="1" x14ac:dyDescent="0.25">
      <c r="A849" s="390" t="s">
        <v>721</v>
      </c>
      <c r="B849" s="390"/>
      <c r="C849" s="390"/>
      <c r="D849" s="390"/>
      <c r="E849" s="390"/>
      <c r="F849" s="390"/>
      <c r="G849" s="390"/>
      <c r="H849" s="390"/>
      <c r="I849" s="390"/>
      <c r="J849" s="390"/>
      <c r="K849" s="390"/>
      <c r="L849" s="390"/>
      <c r="M849" s="390"/>
      <c r="N849" s="390"/>
      <c r="O849" s="390"/>
      <c r="P849" s="390"/>
      <c r="Q849" s="390"/>
      <c r="R849" s="390"/>
      <c r="S849" s="390"/>
      <c r="T849" s="390"/>
      <c r="U849" s="390"/>
      <c r="V849" s="390"/>
      <c r="W849" s="390"/>
      <c r="X849" s="390"/>
      <c r="Y849" s="390"/>
      <c r="Z849" s="390"/>
      <c r="AA849" s="390"/>
      <c r="AB849" s="390"/>
      <c r="AC849" s="390"/>
      <c r="AD849" s="88"/>
      <c r="AE849" s="88"/>
    </row>
    <row r="850" spans="1:37" ht="24.9" customHeight="1" x14ac:dyDescent="0.25">
      <c r="A850" s="109"/>
      <c r="B850" s="110"/>
      <c r="C850" s="110"/>
      <c r="D850" s="110"/>
      <c r="E850" s="110"/>
      <c r="F850" s="110"/>
      <c r="G850" s="110"/>
      <c r="H850" s="110"/>
      <c r="I850" s="110"/>
      <c r="J850" s="110"/>
      <c r="K850" s="110"/>
      <c r="L850" s="110"/>
      <c r="M850" s="110"/>
      <c r="N850" s="110"/>
      <c r="O850" s="110"/>
      <c r="P850" s="110"/>
      <c r="Q850" s="111"/>
      <c r="R850" s="110"/>
      <c r="S850" s="110"/>
      <c r="T850" s="110"/>
      <c r="U850" s="110"/>
      <c r="V850" s="110"/>
      <c r="W850" s="110"/>
      <c r="X850" s="110"/>
      <c r="Y850" s="110"/>
      <c r="Z850" s="110"/>
      <c r="AA850" s="110"/>
      <c r="AB850" s="110"/>
      <c r="AC850" s="110"/>
      <c r="AD850" s="89"/>
      <c r="AE850" s="89"/>
    </row>
    <row r="851" spans="1:37" ht="24.9" customHeight="1" x14ac:dyDescent="0.25">
      <c r="A851" s="73"/>
      <c r="B851" s="73"/>
      <c r="C851" s="73"/>
      <c r="D851" s="73"/>
      <c r="E851" s="73"/>
      <c r="F851" s="73"/>
      <c r="G851" s="73"/>
      <c r="H851" s="73"/>
      <c r="I851" s="73"/>
      <c r="J851" s="73"/>
      <c r="K851" s="73"/>
      <c r="L851" s="73"/>
      <c r="M851" s="73"/>
      <c r="N851" s="73"/>
      <c r="O851" s="73"/>
      <c r="P851" s="73"/>
      <c r="Q851" s="100"/>
      <c r="R851" s="73"/>
      <c r="S851" s="73"/>
      <c r="T851" s="73"/>
      <c r="U851" s="73"/>
      <c r="V851" s="73"/>
      <c r="W851" s="73"/>
      <c r="X851" s="73"/>
      <c r="Y851" s="73"/>
      <c r="Z851" s="73"/>
      <c r="AA851" s="73"/>
      <c r="AB851" s="73"/>
      <c r="AC851" s="73"/>
      <c r="AD851" s="101"/>
      <c r="AE851" s="101"/>
    </row>
    <row r="852" spans="1:37" ht="24.9" customHeight="1" x14ac:dyDescent="0.25">
      <c r="A852" s="387" t="s">
        <v>163</v>
      </c>
      <c r="B852" s="387"/>
      <c r="C852" s="387"/>
      <c r="D852" s="387"/>
      <c r="E852" s="387"/>
      <c r="F852" s="387"/>
      <c r="G852" s="387"/>
      <c r="H852" s="387"/>
      <c r="I852" s="387"/>
      <c r="J852" s="387"/>
      <c r="K852" s="387"/>
      <c r="L852" s="387"/>
      <c r="M852" s="387"/>
      <c r="N852" s="387"/>
      <c r="O852" s="387"/>
      <c r="P852" s="387"/>
      <c r="Q852" s="387"/>
      <c r="R852" s="387"/>
      <c r="S852" s="387"/>
      <c r="T852" s="387"/>
      <c r="U852" s="387"/>
      <c r="V852" s="387"/>
      <c r="W852" s="387"/>
      <c r="X852" s="387"/>
      <c r="Y852" s="387"/>
      <c r="Z852" s="387"/>
      <c r="AA852" s="387"/>
      <c r="AB852" s="387"/>
      <c r="AC852" s="387"/>
      <c r="AD852" s="66" t="s">
        <v>187</v>
      </c>
      <c r="AE852" s="306" t="s">
        <v>7</v>
      </c>
      <c r="AF852" s="92" t="s">
        <v>1666</v>
      </c>
      <c r="AG852" s="92" t="s">
        <v>1667</v>
      </c>
      <c r="AH852" s="92" t="s">
        <v>1668</v>
      </c>
      <c r="AI852" s="93" t="s">
        <v>1669</v>
      </c>
      <c r="AJ852" s="92"/>
      <c r="AK852" s="93" t="s">
        <v>1670</v>
      </c>
    </row>
    <row r="853" spans="1:37" ht="24.9" customHeight="1" x14ac:dyDescent="0.25">
      <c r="A853" s="356" t="s">
        <v>722</v>
      </c>
      <c r="B853" s="356"/>
      <c r="C853" s="356"/>
      <c r="D853" s="356"/>
      <c r="E853" s="356"/>
      <c r="F853" s="356"/>
      <c r="G853" s="356"/>
      <c r="H853" s="356"/>
      <c r="I853" s="356"/>
      <c r="J853" s="356"/>
      <c r="K853" s="356"/>
      <c r="L853" s="356"/>
      <c r="M853" s="356"/>
      <c r="N853" s="356"/>
      <c r="O853" s="356"/>
      <c r="P853" s="356"/>
      <c r="Q853" s="356"/>
      <c r="R853" s="356"/>
      <c r="S853" s="356"/>
      <c r="T853" s="356"/>
      <c r="U853" s="356"/>
      <c r="V853" s="356"/>
      <c r="W853" s="356"/>
      <c r="X853" s="356"/>
      <c r="Y853" s="356"/>
      <c r="Z853" s="356"/>
      <c r="AA853" s="356"/>
      <c r="AB853" s="356"/>
      <c r="AC853" s="356"/>
      <c r="AD853" s="310">
        <f>'Art. 121'!AF819</f>
        <v>2</v>
      </c>
      <c r="AE853" s="94">
        <f>IF(AG853=1,AK853,AG853)</f>
        <v>0.32467532467532467</v>
      </c>
      <c r="AF853">
        <f>AD853/2</f>
        <v>1</v>
      </c>
      <c r="AG853" s="92">
        <f>IF(AND(AF853&gt;=0,AF853&lt;=1),1,"No aplica")</f>
        <v>1</v>
      </c>
      <c r="AH853" s="95">
        <f>AD853/(AG853*2)</f>
        <v>1</v>
      </c>
      <c r="AI853" s="96">
        <f>IF(AG853=1,AG853/$AG$32,"No aplica")</f>
        <v>0.14285714285714285</v>
      </c>
      <c r="AJ853" s="96">
        <f>AF853*AI853</f>
        <v>0.14285714285714285</v>
      </c>
      <c r="AK853" s="96">
        <f>AJ853*$AE$23</f>
        <v>0.32467532467532467</v>
      </c>
    </row>
    <row r="854" spans="1:37" ht="24.9" customHeight="1" x14ac:dyDescent="0.25">
      <c r="A854" s="383" t="s">
        <v>1671</v>
      </c>
      <c r="B854" s="383"/>
      <c r="C854" s="383"/>
      <c r="D854" s="383"/>
      <c r="E854" s="383"/>
      <c r="F854" s="383"/>
      <c r="G854" s="383"/>
      <c r="H854" s="383"/>
      <c r="I854" s="383"/>
      <c r="J854" s="383"/>
      <c r="K854" s="383"/>
      <c r="L854" s="383"/>
      <c r="M854" s="383"/>
      <c r="N854" s="383"/>
      <c r="O854" s="383"/>
      <c r="P854" s="383"/>
      <c r="Q854" s="383"/>
      <c r="R854" s="383"/>
      <c r="S854" s="383"/>
      <c r="T854" s="383"/>
      <c r="U854" s="383"/>
      <c r="V854" s="383"/>
      <c r="W854" s="383"/>
      <c r="X854" s="383"/>
      <c r="Y854" s="383"/>
      <c r="Z854" s="383"/>
      <c r="AA854" s="383"/>
      <c r="AB854" s="383"/>
      <c r="AC854" s="383"/>
      <c r="AD854" s="383"/>
      <c r="AE854" s="94">
        <f>SUM(AE847:AE853)</f>
        <v>0.32467532467532467</v>
      </c>
      <c r="AF854" s="61"/>
      <c r="AG854" s="97">
        <f>SUM(AG853)</f>
        <v>1</v>
      </c>
      <c r="AH854" s="98"/>
      <c r="AI854" s="99"/>
      <c r="AJ854" s="99"/>
      <c r="AK854" s="99"/>
    </row>
    <row r="855" spans="1:37" ht="24.9" customHeight="1" x14ac:dyDescent="0.25">
      <c r="A855" s="384" t="s">
        <v>1672</v>
      </c>
      <c r="B855" s="384"/>
      <c r="C855" s="384"/>
      <c r="D855" s="384"/>
      <c r="E855" s="384"/>
      <c r="F855" s="384"/>
      <c r="G855" s="384"/>
      <c r="H855" s="384"/>
      <c r="I855" s="384"/>
      <c r="J855" s="384"/>
      <c r="K855" s="384"/>
      <c r="L855" s="384"/>
      <c r="M855" s="384"/>
      <c r="N855" s="384"/>
      <c r="O855" s="384"/>
      <c r="P855" s="384"/>
      <c r="Q855" s="384"/>
      <c r="R855" s="384"/>
      <c r="S855" s="384"/>
      <c r="T855" s="384"/>
      <c r="U855" s="384"/>
      <c r="V855" s="384"/>
      <c r="W855" s="384"/>
      <c r="X855" s="384"/>
      <c r="Y855" s="384"/>
      <c r="Z855" s="384"/>
      <c r="AA855" s="384"/>
      <c r="AB855" s="384"/>
      <c r="AC855" s="384"/>
      <c r="AD855" s="384"/>
      <c r="AE855" s="94">
        <f>AE854/$AE$23*100</f>
        <v>14.285714285714285</v>
      </c>
      <c r="AF855" s="61"/>
      <c r="AG855" s="97"/>
      <c r="AH855" s="98"/>
      <c r="AI855" s="99"/>
      <c r="AJ855" s="99"/>
      <c r="AK855" s="99"/>
    </row>
    <row r="856" spans="1:37" ht="24.9" customHeight="1" x14ac:dyDescent="0.25">
      <c r="A856" s="103"/>
      <c r="B856" s="103"/>
      <c r="C856" s="103"/>
      <c r="D856" s="103"/>
      <c r="E856" s="103"/>
      <c r="F856" s="103"/>
      <c r="G856" s="103"/>
      <c r="H856" s="103"/>
      <c r="I856" s="103"/>
      <c r="J856" s="103"/>
      <c r="K856" s="103"/>
      <c r="L856" s="103"/>
      <c r="M856" s="103"/>
      <c r="N856" s="103"/>
      <c r="O856" s="103"/>
      <c r="P856" s="103"/>
      <c r="Q856" s="104"/>
      <c r="R856" s="105"/>
      <c r="S856" s="105"/>
      <c r="T856" s="105"/>
      <c r="U856" s="105"/>
      <c r="V856" s="105"/>
      <c r="W856" s="105"/>
      <c r="X856" s="105"/>
      <c r="Y856" s="105"/>
      <c r="Z856" s="105"/>
      <c r="AA856" s="105"/>
      <c r="AB856" s="105"/>
      <c r="AC856" s="105"/>
      <c r="AD856" s="106"/>
      <c r="AE856" s="106"/>
    </row>
    <row r="857" spans="1:37" ht="24.9" customHeight="1" x14ac:dyDescent="0.25">
      <c r="A857" s="391" t="s">
        <v>164</v>
      </c>
      <c r="B857" s="391"/>
      <c r="C857" s="391"/>
      <c r="D857" s="391"/>
      <c r="E857" s="391"/>
      <c r="F857" s="391"/>
      <c r="G857" s="391"/>
      <c r="H857" s="391"/>
      <c r="I857" s="391"/>
      <c r="J857" s="391"/>
      <c r="K857" s="391"/>
      <c r="L857" s="391"/>
      <c r="M857" s="391"/>
      <c r="N857" s="391"/>
      <c r="O857" s="391"/>
      <c r="P857" s="391"/>
      <c r="Q857" s="391"/>
      <c r="R857" s="391"/>
      <c r="S857" s="391"/>
      <c r="T857" s="391"/>
      <c r="U857" s="391"/>
      <c r="V857" s="391"/>
      <c r="W857" s="391"/>
      <c r="X857" s="391"/>
      <c r="Y857" s="391"/>
      <c r="Z857" s="391"/>
      <c r="AA857" s="391"/>
      <c r="AB857" s="391"/>
      <c r="AC857" s="391"/>
      <c r="AD857" s="112" t="s">
        <v>187</v>
      </c>
      <c r="AE857" s="113" t="s">
        <v>7</v>
      </c>
      <c r="AF857" s="92" t="s">
        <v>1666</v>
      </c>
      <c r="AG857" s="92" t="s">
        <v>1667</v>
      </c>
      <c r="AH857" s="92" t="s">
        <v>1668</v>
      </c>
      <c r="AI857" s="93" t="s">
        <v>1669</v>
      </c>
      <c r="AJ857" s="92"/>
      <c r="AK857" s="93" t="s">
        <v>1670</v>
      </c>
    </row>
    <row r="858" spans="1:37" ht="24.9" customHeight="1" x14ac:dyDescent="0.25">
      <c r="A858" s="356" t="s">
        <v>723</v>
      </c>
      <c r="B858" s="356"/>
      <c r="C858" s="356"/>
      <c r="D858" s="356"/>
      <c r="E858" s="356"/>
      <c r="F858" s="356"/>
      <c r="G858" s="356"/>
      <c r="H858" s="356"/>
      <c r="I858" s="356"/>
      <c r="J858" s="356"/>
      <c r="K858" s="356"/>
      <c r="L858" s="356"/>
      <c r="M858" s="356"/>
      <c r="N858" s="356"/>
      <c r="O858" s="356"/>
      <c r="P858" s="356"/>
      <c r="Q858" s="356"/>
      <c r="R858" s="356"/>
      <c r="S858" s="356"/>
      <c r="T858" s="356"/>
      <c r="U858" s="356"/>
      <c r="V858" s="356"/>
      <c r="W858" s="356"/>
      <c r="X858" s="356"/>
      <c r="Y858" s="356"/>
      <c r="Z858" s="356"/>
      <c r="AA858" s="356"/>
      <c r="AB858" s="356"/>
      <c r="AC858" s="356"/>
      <c r="AD858" s="310">
        <f>'Art. 121'!AF822</f>
        <v>2</v>
      </c>
      <c r="AE858" s="94">
        <f t="shared" ref="AE858:AE864" si="157">IF(AG858=1,AK858,AG858)</f>
        <v>0.32467532467532467</v>
      </c>
      <c r="AF858">
        <f t="shared" ref="AF858:AF864" si="158">AD858/2</f>
        <v>1</v>
      </c>
      <c r="AG858" s="92">
        <f t="shared" ref="AG858:AG864" si="159">IF(AND(AF858&gt;=0,AF858&lt;=1),1,"No aplica")</f>
        <v>1</v>
      </c>
      <c r="AH858" s="95">
        <f t="shared" ref="AH858:AH864" si="160">AD858/(AG858*2)</f>
        <v>1</v>
      </c>
      <c r="AI858" s="96">
        <f t="shared" ref="AI858:AI864" si="161">IF(AG858=1,AG858/$AG$32,"No aplica")</f>
        <v>0.14285714285714285</v>
      </c>
      <c r="AJ858" s="96">
        <f t="shared" ref="AJ858:AJ864" si="162">AF858*AI858</f>
        <v>0.14285714285714285</v>
      </c>
      <c r="AK858" s="96">
        <f t="shared" ref="AK858:AK864" si="163">AJ858*$AE$23</f>
        <v>0.32467532467532467</v>
      </c>
    </row>
    <row r="859" spans="1:37" ht="24.9" customHeight="1" x14ac:dyDescent="0.25">
      <c r="A859" s="356" t="s">
        <v>724</v>
      </c>
      <c r="B859" s="356"/>
      <c r="C859" s="356"/>
      <c r="D859" s="356"/>
      <c r="E859" s="356"/>
      <c r="F859" s="356"/>
      <c r="G859" s="356"/>
      <c r="H859" s="356"/>
      <c r="I859" s="356"/>
      <c r="J859" s="356"/>
      <c r="K859" s="356"/>
      <c r="L859" s="356"/>
      <c r="M859" s="356"/>
      <c r="N859" s="356"/>
      <c r="O859" s="356"/>
      <c r="P859" s="356"/>
      <c r="Q859" s="356"/>
      <c r="R859" s="356"/>
      <c r="S859" s="356"/>
      <c r="T859" s="356"/>
      <c r="U859" s="356"/>
      <c r="V859" s="356"/>
      <c r="W859" s="356"/>
      <c r="X859" s="356"/>
      <c r="Y859" s="356"/>
      <c r="Z859" s="356"/>
      <c r="AA859" s="356"/>
      <c r="AB859" s="356"/>
      <c r="AC859" s="356"/>
      <c r="AD859" s="310">
        <f>'Art. 121'!AF823</f>
        <v>2</v>
      </c>
      <c r="AE859" s="94">
        <f t="shared" si="157"/>
        <v>0.32467532467532467</v>
      </c>
      <c r="AF859">
        <f t="shared" si="158"/>
        <v>1</v>
      </c>
      <c r="AG859" s="92">
        <f t="shared" si="159"/>
        <v>1</v>
      </c>
      <c r="AH859" s="95">
        <f t="shared" si="160"/>
        <v>1</v>
      </c>
      <c r="AI859" s="96">
        <f t="shared" si="161"/>
        <v>0.14285714285714285</v>
      </c>
      <c r="AJ859" s="96">
        <f t="shared" si="162"/>
        <v>0.14285714285714285</v>
      </c>
      <c r="AK859" s="96">
        <f t="shared" si="163"/>
        <v>0.32467532467532467</v>
      </c>
    </row>
    <row r="860" spans="1:37" ht="24.9" customHeight="1" x14ac:dyDescent="0.25">
      <c r="A860" s="356" t="s">
        <v>725</v>
      </c>
      <c r="B860" s="356"/>
      <c r="C860" s="356"/>
      <c r="D860" s="356"/>
      <c r="E860" s="356"/>
      <c r="F860" s="356"/>
      <c r="G860" s="356"/>
      <c r="H860" s="356"/>
      <c r="I860" s="356"/>
      <c r="J860" s="356"/>
      <c r="K860" s="356"/>
      <c r="L860" s="356"/>
      <c r="M860" s="356"/>
      <c r="N860" s="356"/>
      <c r="O860" s="356"/>
      <c r="P860" s="356"/>
      <c r="Q860" s="356"/>
      <c r="R860" s="356"/>
      <c r="S860" s="356"/>
      <c r="T860" s="356"/>
      <c r="U860" s="356"/>
      <c r="V860" s="356"/>
      <c r="W860" s="356"/>
      <c r="X860" s="356"/>
      <c r="Y860" s="356"/>
      <c r="Z860" s="356"/>
      <c r="AA860" s="356"/>
      <c r="AB860" s="356"/>
      <c r="AC860" s="356"/>
      <c r="AD860" s="310">
        <f>'Art. 121'!AF824</f>
        <v>2</v>
      </c>
      <c r="AE860" s="94">
        <f t="shared" si="157"/>
        <v>0.32467532467532467</v>
      </c>
      <c r="AF860">
        <f t="shared" si="158"/>
        <v>1</v>
      </c>
      <c r="AG860" s="92">
        <f t="shared" si="159"/>
        <v>1</v>
      </c>
      <c r="AH860" s="95">
        <f t="shared" si="160"/>
        <v>1</v>
      </c>
      <c r="AI860" s="96">
        <f t="shared" si="161"/>
        <v>0.14285714285714285</v>
      </c>
      <c r="AJ860" s="96">
        <f t="shared" si="162"/>
        <v>0.14285714285714285</v>
      </c>
      <c r="AK860" s="96">
        <f t="shared" si="163"/>
        <v>0.32467532467532467</v>
      </c>
    </row>
    <row r="861" spans="1:37" ht="24.9" customHeight="1" x14ac:dyDescent="0.25">
      <c r="A861" s="356" t="s">
        <v>726</v>
      </c>
      <c r="B861" s="356"/>
      <c r="C861" s="356"/>
      <c r="D861" s="356"/>
      <c r="E861" s="356"/>
      <c r="F861" s="356"/>
      <c r="G861" s="356"/>
      <c r="H861" s="356"/>
      <c r="I861" s="356"/>
      <c r="J861" s="356"/>
      <c r="K861" s="356"/>
      <c r="L861" s="356"/>
      <c r="M861" s="356"/>
      <c r="N861" s="356"/>
      <c r="O861" s="356"/>
      <c r="P861" s="356"/>
      <c r="Q861" s="356"/>
      <c r="R861" s="356"/>
      <c r="S861" s="356"/>
      <c r="T861" s="356"/>
      <c r="U861" s="356"/>
      <c r="V861" s="356"/>
      <c r="W861" s="356"/>
      <c r="X861" s="356"/>
      <c r="Y861" s="356"/>
      <c r="Z861" s="356"/>
      <c r="AA861" s="356"/>
      <c r="AB861" s="356"/>
      <c r="AC861" s="356"/>
      <c r="AD861" s="310">
        <f>'Art. 121'!AF825</f>
        <v>2</v>
      </c>
      <c r="AE861" s="94">
        <f t="shared" si="157"/>
        <v>0.32467532467532467</v>
      </c>
      <c r="AF861">
        <f t="shared" si="158"/>
        <v>1</v>
      </c>
      <c r="AG861" s="92">
        <f t="shared" si="159"/>
        <v>1</v>
      </c>
      <c r="AH861" s="95">
        <f t="shared" si="160"/>
        <v>1</v>
      </c>
      <c r="AI861" s="96">
        <f t="shared" si="161"/>
        <v>0.14285714285714285</v>
      </c>
      <c r="AJ861" s="96">
        <f t="shared" si="162"/>
        <v>0.14285714285714285</v>
      </c>
      <c r="AK861" s="96">
        <f t="shared" si="163"/>
        <v>0.32467532467532467</v>
      </c>
    </row>
    <row r="862" spans="1:37" ht="24.9" customHeight="1" x14ac:dyDescent="0.25">
      <c r="A862" s="356" t="s">
        <v>727</v>
      </c>
      <c r="B862" s="356"/>
      <c r="C862" s="356"/>
      <c r="D862" s="356"/>
      <c r="E862" s="356"/>
      <c r="F862" s="356"/>
      <c r="G862" s="356"/>
      <c r="H862" s="356"/>
      <c r="I862" s="356"/>
      <c r="J862" s="356"/>
      <c r="K862" s="356"/>
      <c r="L862" s="356"/>
      <c r="M862" s="356"/>
      <c r="N862" s="356"/>
      <c r="O862" s="356"/>
      <c r="P862" s="356"/>
      <c r="Q862" s="356"/>
      <c r="R862" s="356"/>
      <c r="S862" s="356"/>
      <c r="T862" s="356"/>
      <c r="U862" s="356"/>
      <c r="V862" s="356"/>
      <c r="W862" s="356"/>
      <c r="X862" s="356"/>
      <c r="Y862" s="356"/>
      <c r="Z862" s="356"/>
      <c r="AA862" s="356"/>
      <c r="AB862" s="356"/>
      <c r="AC862" s="356"/>
      <c r="AD862" s="310">
        <f>'Art. 121'!AF826</f>
        <v>2</v>
      </c>
      <c r="AE862" s="94">
        <f t="shared" si="157"/>
        <v>0.32467532467532467</v>
      </c>
      <c r="AF862">
        <f t="shared" si="158"/>
        <v>1</v>
      </c>
      <c r="AG862" s="92">
        <f t="shared" si="159"/>
        <v>1</v>
      </c>
      <c r="AH862" s="95">
        <f t="shared" si="160"/>
        <v>1</v>
      </c>
      <c r="AI862" s="96">
        <f t="shared" si="161"/>
        <v>0.14285714285714285</v>
      </c>
      <c r="AJ862" s="96">
        <f t="shared" si="162"/>
        <v>0.14285714285714285</v>
      </c>
      <c r="AK862" s="96">
        <f t="shared" si="163"/>
        <v>0.32467532467532467</v>
      </c>
    </row>
    <row r="863" spans="1:37" ht="24.9" customHeight="1" x14ac:dyDescent="0.25">
      <c r="A863" s="356" t="s">
        <v>728</v>
      </c>
      <c r="B863" s="356"/>
      <c r="C863" s="356"/>
      <c r="D863" s="356"/>
      <c r="E863" s="356"/>
      <c r="F863" s="356"/>
      <c r="G863" s="356"/>
      <c r="H863" s="356"/>
      <c r="I863" s="356"/>
      <c r="J863" s="356"/>
      <c r="K863" s="356"/>
      <c r="L863" s="356"/>
      <c r="M863" s="356"/>
      <c r="N863" s="356"/>
      <c r="O863" s="356"/>
      <c r="P863" s="356"/>
      <c r="Q863" s="356"/>
      <c r="R863" s="356"/>
      <c r="S863" s="356"/>
      <c r="T863" s="356"/>
      <c r="U863" s="356"/>
      <c r="V863" s="356"/>
      <c r="W863" s="356"/>
      <c r="X863" s="356"/>
      <c r="Y863" s="356"/>
      <c r="Z863" s="356"/>
      <c r="AA863" s="356"/>
      <c r="AB863" s="356"/>
      <c r="AC863" s="356"/>
      <c r="AD863" s="310">
        <f>'Art. 121'!AF827</f>
        <v>2</v>
      </c>
      <c r="AE863" s="94">
        <f t="shared" si="157"/>
        <v>0.32467532467532467</v>
      </c>
      <c r="AF863">
        <f t="shared" si="158"/>
        <v>1</v>
      </c>
      <c r="AG863" s="92">
        <f t="shared" si="159"/>
        <v>1</v>
      </c>
      <c r="AH863" s="95">
        <f t="shared" si="160"/>
        <v>1</v>
      </c>
      <c r="AI863" s="96">
        <f t="shared" si="161"/>
        <v>0.14285714285714285</v>
      </c>
      <c r="AJ863" s="96">
        <f t="shared" si="162"/>
        <v>0.14285714285714285</v>
      </c>
      <c r="AK863" s="96">
        <f t="shared" si="163"/>
        <v>0.32467532467532467</v>
      </c>
    </row>
    <row r="864" spans="1:37" ht="24.9" customHeight="1" x14ac:dyDescent="0.25">
      <c r="A864" s="356" t="s">
        <v>729</v>
      </c>
      <c r="B864" s="356"/>
      <c r="C864" s="356"/>
      <c r="D864" s="356"/>
      <c r="E864" s="356"/>
      <c r="F864" s="356"/>
      <c r="G864" s="356"/>
      <c r="H864" s="356"/>
      <c r="I864" s="356"/>
      <c r="J864" s="356"/>
      <c r="K864" s="356"/>
      <c r="L864" s="356"/>
      <c r="M864" s="356"/>
      <c r="N864" s="356"/>
      <c r="O864" s="356"/>
      <c r="P864" s="356"/>
      <c r="Q864" s="356"/>
      <c r="R864" s="356"/>
      <c r="S864" s="356"/>
      <c r="T864" s="356"/>
      <c r="U864" s="356"/>
      <c r="V864" s="356"/>
      <c r="W864" s="356"/>
      <c r="X864" s="356"/>
      <c r="Y864" s="356"/>
      <c r="Z864" s="356"/>
      <c r="AA864" s="356"/>
      <c r="AB864" s="356"/>
      <c r="AC864" s="356"/>
      <c r="AD864" s="310">
        <f>'Art. 121'!AF828</f>
        <v>2</v>
      </c>
      <c r="AE864" s="94">
        <f t="shared" si="157"/>
        <v>0.32467532467532467</v>
      </c>
      <c r="AF864">
        <f t="shared" si="158"/>
        <v>1</v>
      </c>
      <c r="AG864" s="92">
        <f t="shared" si="159"/>
        <v>1</v>
      </c>
      <c r="AH864" s="95">
        <f t="shared" si="160"/>
        <v>1</v>
      </c>
      <c r="AI864" s="96">
        <f t="shared" si="161"/>
        <v>0.14285714285714285</v>
      </c>
      <c r="AJ864" s="96">
        <f t="shared" si="162"/>
        <v>0.14285714285714285</v>
      </c>
      <c r="AK864" s="96">
        <f t="shared" si="163"/>
        <v>0.32467532467532467</v>
      </c>
    </row>
    <row r="865" spans="1:37" ht="24.9" customHeight="1" x14ac:dyDescent="0.25">
      <c r="A865" s="383" t="s">
        <v>1762</v>
      </c>
      <c r="B865" s="383"/>
      <c r="C865" s="383"/>
      <c r="D865" s="383"/>
      <c r="E865" s="383"/>
      <c r="F865" s="383"/>
      <c r="G865" s="383"/>
      <c r="H865" s="383"/>
      <c r="I865" s="383"/>
      <c r="J865" s="383"/>
      <c r="K865" s="383"/>
      <c r="L865" s="383"/>
      <c r="M865" s="383"/>
      <c r="N865" s="383"/>
      <c r="O865" s="383"/>
      <c r="P865" s="383"/>
      <c r="Q865" s="383"/>
      <c r="R865" s="383"/>
      <c r="S865" s="383"/>
      <c r="T865" s="383"/>
      <c r="U865" s="383"/>
      <c r="V865" s="383"/>
      <c r="W865" s="383"/>
      <c r="X865" s="383"/>
      <c r="Y865" s="383"/>
      <c r="Z865" s="383"/>
      <c r="AA865" s="383"/>
      <c r="AB865" s="383"/>
      <c r="AC865" s="383"/>
      <c r="AD865" s="383"/>
      <c r="AE865" s="94">
        <f>SUM(AE858:AE864)</f>
        <v>2.2727272727272725</v>
      </c>
      <c r="AF865" s="61"/>
      <c r="AG865" s="97">
        <f>SUM(AG858:AG864)</f>
        <v>7</v>
      </c>
      <c r="AH865" s="98"/>
      <c r="AI865" s="99"/>
      <c r="AJ865" s="99"/>
      <c r="AK865" s="99"/>
    </row>
    <row r="866" spans="1:37" ht="24.9" customHeight="1" x14ac:dyDescent="0.25">
      <c r="A866" s="384" t="s">
        <v>1763</v>
      </c>
      <c r="B866" s="384"/>
      <c r="C866" s="384"/>
      <c r="D866" s="384"/>
      <c r="E866" s="384"/>
      <c r="F866" s="384"/>
      <c r="G866" s="384"/>
      <c r="H866" s="384"/>
      <c r="I866" s="384"/>
      <c r="J866" s="384"/>
      <c r="K866" s="384"/>
      <c r="L866" s="384"/>
      <c r="M866" s="384"/>
      <c r="N866" s="384"/>
      <c r="O866" s="384"/>
      <c r="P866" s="384"/>
      <c r="Q866" s="384"/>
      <c r="R866" s="384"/>
      <c r="S866" s="384"/>
      <c r="T866" s="384"/>
      <c r="U866" s="384"/>
      <c r="V866" s="384"/>
      <c r="W866" s="384"/>
      <c r="X866" s="384"/>
      <c r="Y866" s="384"/>
      <c r="Z866" s="384"/>
      <c r="AA866" s="384"/>
      <c r="AB866" s="384"/>
      <c r="AC866" s="384"/>
      <c r="AD866" s="384"/>
      <c r="AE866" s="94">
        <f>AE865/$AE$23*100</f>
        <v>99.999999999999972</v>
      </c>
      <c r="AF866" s="61"/>
      <c r="AG866" s="97"/>
      <c r="AH866" s="98"/>
      <c r="AI866" s="99"/>
      <c r="AJ866" s="99"/>
      <c r="AK866" s="99"/>
    </row>
    <row r="867" spans="1:37" ht="24.9" customHeight="1" x14ac:dyDescent="0.25">
      <c r="A867" s="107"/>
      <c r="B867" s="107"/>
      <c r="C867" s="107"/>
      <c r="D867" s="107"/>
      <c r="E867" s="107"/>
      <c r="F867" s="107"/>
      <c r="G867" s="107"/>
      <c r="H867" s="107"/>
      <c r="I867" s="107"/>
      <c r="J867" s="107"/>
      <c r="K867" s="107"/>
      <c r="L867" s="107"/>
      <c r="M867" s="107"/>
      <c r="N867" s="107"/>
      <c r="O867" s="107"/>
      <c r="P867" s="107"/>
      <c r="Q867" s="100"/>
      <c r="R867" s="107"/>
      <c r="S867" s="107"/>
      <c r="T867" s="107"/>
      <c r="U867" s="107"/>
      <c r="V867" s="107"/>
      <c r="W867" s="107"/>
      <c r="X867" s="107"/>
      <c r="Y867" s="107"/>
      <c r="Z867" s="107"/>
      <c r="AA867" s="107"/>
      <c r="AB867" s="107"/>
      <c r="AC867" s="107"/>
      <c r="AD867" s="101"/>
      <c r="AE867" s="101"/>
    </row>
    <row r="868" spans="1:37" ht="24.9" customHeight="1" x14ac:dyDescent="0.25">
      <c r="A868" s="107"/>
      <c r="B868" s="107"/>
      <c r="C868" s="107"/>
      <c r="D868" s="107"/>
      <c r="E868" s="107"/>
      <c r="F868" s="107"/>
      <c r="G868" s="107"/>
      <c r="H868" s="107"/>
      <c r="I868" s="107"/>
      <c r="J868" s="107"/>
      <c r="K868" s="107"/>
      <c r="L868" s="107"/>
      <c r="M868" s="107"/>
      <c r="N868" s="107"/>
      <c r="O868" s="107"/>
      <c r="P868" s="107"/>
      <c r="Q868" s="100"/>
      <c r="R868" s="107"/>
      <c r="S868" s="107"/>
      <c r="T868" s="107"/>
      <c r="U868" s="107"/>
      <c r="V868" s="107"/>
      <c r="W868" s="107"/>
      <c r="X868" s="107"/>
      <c r="Y868" s="107"/>
      <c r="Z868" s="107"/>
      <c r="AA868" s="107"/>
      <c r="AB868" s="107"/>
      <c r="AC868" s="107"/>
      <c r="AD868" s="101"/>
      <c r="AE868" s="101"/>
    </row>
    <row r="869" spans="1:37" ht="24.9" customHeight="1" x14ac:dyDescent="0.25">
      <c r="A869" s="390" t="s">
        <v>730</v>
      </c>
      <c r="B869" s="390"/>
      <c r="C869" s="390"/>
      <c r="D869" s="390"/>
      <c r="E869" s="390"/>
      <c r="F869" s="390"/>
      <c r="G869" s="390"/>
      <c r="H869" s="390"/>
      <c r="I869" s="390"/>
      <c r="J869" s="390"/>
      <c r="K869" s="390"/>
      <c r="L869" s="390"/>
      <c r="M869" s="390"/>
      <c r="N869" s="390"/>
      <c r="O869" s="390"/>
      <c r="P869" s="390"/>
      <c r="Q869" s="390"/>
      <c r="R869" s="390"/>
      <c r="S869" s="390"/>
      <c r="T869" s="390"/>
      <c r="U869" s="390"/>
      <c r="V869" s="390"/>
      <c r="W869" s="390"/>
      <c r="X869" s="390"/>
      <c r="Y869" s="390"/>
      <c r="Z869" s="390"/>
      <c r="AA869" s="390"/>
      <c r="AB869" s="390"/>
      <c r="AC869" s="390"/>
      <c r="AD869" s="88"/>
      <c r="AE869" s="88"/>
    </row>
    <row r="870" spans="1:37" ht="24.9" customHeight="1" x14ac:dyDescent="0.25">
      <c r="A870" s="109"/>
      <c r="B870" s="110"/>
      <c r="C870" s="110"/>
      <c r="D870" s="110"/>
      <c r="E870" s="110"/>
      <c r="F870" s="110"/>
      <c r="G870" s="110"/>
      <c r="H870" s="110"/>
      <c r="I870" s="110"/>
      <c r="J870" s="110"/>
      <c r="K870" s="110"/>
      <c r="L870" s="110"/>
      <c r="M870" s="110"/>
      <c r="N870" s="110"/>
      <c r="O870" s="110"/>
      <c r="P870" s="110"/>
      <c r="Q870" s="111"/>
      <c r="R870" s="110"/>
      <c r="S870" s="110"/>
      <c r="T870" s="110"/>
      <c r="U870" s="110"/>
      <c r="V870" s="110"/>
      <c r="W870" s="110"/>
      <c r="X870" s="110"/>
      <c r="Y870" s="110"/>
      <c r="Z870" s="110"/>
      <c r="AA870" s="110"/>
      <c r="AB870" s="110"/>
      <c r="AC870" s="110"/>
      <c r="AD870" s="89"/>
      <c r="AE870" s="89"/>
    </row>
    <row r="871" spans="1:37" ht="24.9" customHeight="1" x14ac:dyDescent="0.25">
      <c r="A871" s="73"/>
      <c r="B871" s="73"/>
      <c r="C871" s="73"/>
      <c r="D871" s="73"/>
      <c r="E871" s="73"/>
      <c r="F871" s="73"/>
      <c r="G871" s="73"/>
      <c r="H871" s="73"/>
      <c r="I871" s="73"/>
      <c r="J871" s="73"/>
      <c r="K871" s="73"/>
      <c r="L871" s="73"/>
      <c r="M871" s="73"/>
      <c r="N871" s="73"/>
      <c r="O871" s="73"/>
      <c r="P871" s="73"/>
      <c r="Q871" s="100"/>
      <c r="R871" s="73"/>
      <c r="S871" s="73"/>
      <c r="T871" s="73"/>
      <c r="U871" s="73"/>
      <c r="V871" s="73"/>
      <c r="W871" s="73"/>
      <c r="X871" s="73"/>
      <c r="Y871" s="73"/>
      <c r="Z871" s="73"/>
      <c r="AA871" s="73"/>
      <c r="AB871" s="73"/>
      <c r="AC871" s="73"/>
      <c r="AD871" s="101"/>
      <c r="AE871" s="101"/>
    </row>
    <row r="872" spans="1:37" ht="24.9" customHeight="1" x14ac:dyDescent="0.25">
      <c r="A872" s="387" t="s">
        <v>163</v>
      </c>
      <c r="B872" s="387"/>
      <c r="C872" s="387"/>
      <c r="D872" s="387"/>
      <c r="E872" s="387"/>
      <c r="F872" s="387"/>
      <c r="G872" s="387"/>
      <c r="H872" s="387"/>
      <c r="I872" s="387"/>
      <c r="J872" s="387"/>
      <c r="K872" s="387"/>
      <c r="L872" s="387"/>
      <c r="M872" s="387"/>
      <c r="N872" s="387"/>
      <c r="O872" s="387"/>
      <c r="P872" s="387"/>
      <c r="Q872" s="387"/>
      <c r="R872" s="387"/>
      <c r="S872" s="387"/>
      <c r="T872" s="387"/>
      <c r="U872" s="387"/>
      <c r="V872" s="387"/>
      <c r="W872" s="387"/>
      <c r="X872" s="387"/>
      <c r="Y872" s="387"/>
      <c r="Z872" s="387"/>
      <c r="AA872" s="387"/>
      <c r="AB872" s="387"/>
      <c r="AC872" s="387"/>
      <c r="AD872" s="66" t="s">
        <v>187</v>
      </c>
      <c r="AE872" s="306" t="s">
        <v>7</v>
      </c>
      <c r="AF872" s="92" t="s">
        <v>1666</v>
      </c>
      <c r="AG872" s="92" t="s">
        <v>1667</v>
      </c>
      <c r="AH872" s="92" t="s">
        <v>1668</v>
      </c>
      <c r="AI872" s="93" t="s">
        <v>1669</v>
      </c>
      <c r="AJ872" s="92"/>
      <c r="AK872" s="93" t="s">
        <v>1670</v>
      </c>
    </row>
    <row r="873" spans="1:37" ht="24.9" customHeight="1" x14ac:dyDescent="0.25">
      <c r="A873" s="356" t="s">
        <v>190</v>
      </c>
      <c r="B873" s="356"/>
      <c r="C873" s="356"/>
      <c r="D873" s="356"/>
      <c r="E873" s="356"/>
      <c r="F873" s="356"/>
      <c r="G873" s="356"/>
      <c r="H873" s="356"/>
      <c r="I873" s="356"/>
      <c r="J873" s="356"/>
      <c r="K873" s="356"/>
      <c r="L873" s="356"/>
      <c r="M873" s="356"/>
      <c r="N873" s="356"/>
      <c r="O873" s="356"/>
      <c r="P873" s="356"/>
      <c r="Q873" s="356"/>
      <c r="R873" s="356"/>
      <c r="S873" s="356"/>
      <c r="T873" s="356"/>
      <c r="U873" s="356"/>
      <c r="V873" s="356"/>
      <c r="W873" s="356"/>
      <c r="X873" s="356"/>
      <c r="Y873" s="356"/>
      <c r="Z873" s="356"/>
      <c r="AA873" s="356"/>
      <c r="AB873" s="356"/>
      <c r="AC873" s="356"/>
      <c r="AD873" s="310">
        <f>'Art. 121'!AF837</f>
        <v>2</v>
      </c>
      <c r="AE873" s="94">
        <f t="shared" ref="AE873:AE898" si="164">IF(AG873=1,AK873,AG873)</f>
        <v>0.32467532467532467</v>
      </c>
      <c r="AF873">
        <f t="shared" ref="AF873:AF898" si="165">AD873/2</f>
        <v>1</v>
      </c>
      <c r="AG873" s="92">
        <f t="shared" ref="AG873:AG898" si="166">IF(AND(AF873&gt;=0,AF873&lt;=1),1,"No aplica")</f>
        <v>1</v>
      </c>
      <c r="AH873" s="95">
        <f t="shared" ref="AH873:AH898" si="167">AD873/(AG873*2)</f>
        <v>1</v>
      </c>
      <c r="AI873" s="96">
        <f t="shared" ref="AI873:AI898" si="168">IF(AG873=1,AG873/$AG$32,"No aplica")</f>
        <v>0.14285714285714285</v>
      </c>
      <c r="AJ873" s="96">
        <f t="shared" ref="AJ873:AJ898" si="169">AF873*AI873</f>
        <v>0.14285714285714285</v>
      </c>
      <c r="AK873" s="96">
        <f t="shared" ref="AK873:AK898" si="170">AJ873*$AE$23</f>
        <v>0.32467532467532467</v>
      </c>
    </row>
    <row r="874" spans="1:37" ht="24.9" customHeight="1" x14ac:dyDescent="0.25">
      <c r="A874" s="356" t="s">
        <v>191</v>
      </c>
      <c r="B874" s="356"/>
      <c r="C874" s="356"/>
      <c r="D874" s="356"/>
      <c r="E874" s="356"/>
      <c r="F874" s="356"/>
      <c r="G874" s="356"/>
      <c r="H874" s="356"/>
      <c r="I874" s="356"/>
      <c r="J874" s="356"/>
      <c r="K874" s="356"/>
      <c r="L874" s="356"/>
      <c r="M874" s="356"/>
      <c r="N874" s="356"/>
      <c r="O874" s="356"/>
      <c r="P874" s="356"/>
      <c r="Q874" s="356"/>
      <c r="R874" s="356"/>
      <c r="S874" s="356"/>
      <c r="T874" s="356"/>
      <c r="U874" s="356"/>
      <c r="V874" s="356"/>
      <c r="W874" s="356"/>
      <c r="X874" s="356"/>
      <c r="Y874" s="356"/>
      <c r="Z874" s="356"/>
      <c r="AA874" s="356"/>
      <c r="AB874" s="356"/>
      <c r="AC874" s="356"/>
      <c r="AD874" s="310">
        <f>'Art. 121'!AF838</f>
        <v>2</v>
      </c>
      <c r="AE874" s="94">
        <f t="shared" si="164"/>
        <v>0.32467532467532467</v>
      </c>
      <c r="AF874">
        <f t="shared" si="165"/>
        <v>1</v>
      </c>
      <c r="AG874" s="92">
        <f t="shared" si="166"/>
        <v>1</v>
      </c>
      <c r="AH874" s="95">
        <f t="shared" si="167"/>
        <v>1</v>
      </c>
      <c r="AI874" s="96">
        <f t="shared" si="168"/>
        <v>0.14285714285714285</v>
      </c>
      <c r="AJ874" s="96">
        <f t="shared" si="169"/>
        <v>0.14285714285714285</v>
      </c>
      <c r="AK874" s="96">
        <f t="shared" si="170"/>
        <v>0.32467532467532467</v>
      </c>
    </row>
    <row r="875" spans="1:37" ht="24.9" customHeight="1" x14ac:dyDescent="0.25">
      <c r="A875" s="356" t="s">
        <v>731</v>
      </c>
      <c r="B875" s="356"/>
      <c r="C875" s="356"/>
      <c r="D875" s="356"/>
      <c r="E875" s="356"/>
      <c r="F875" s="356"/>
      <c r="G875" s="356"/>
      <c r="H875" s="356"/>
      <c r="I875" s="356"/>
      <c r="J875" s="356"/>
      <c r="K875" s="356"/>
      <c r="L875" s="356"/>
      <c r="M875" s="356"/>
      <c r="N875" s="356"/>
      <c r="O875" s="356"/>
      <c r="P875" s="356"/>
      <c r="Q875" s="356"/>
      <c r="R875" s="356"/>
      <c r="S875" s="356"/>
      <c r="T875" s="356"/>
      <c r="U875" s="356"/>
      <c r="V875" s="356"/>
      <c r="W875" s="356"/>
      <c r="X875" s="356"/>
      <c r="Y875" s="356"/>
      <c r="Z875" s="356"/>
      <c r="AA875" s="356"/>
      <c r="AB875" s="356"/>
      <c r="AC875" s="356"/>
      <c r="AD875" s="310">
        <f>'Art. 121'!AF839</f>
        <v>2</v>
      </c>
      <c r="AE875" s="94">
        <f t="shared" si="164"/>
        <v>0.32467532467532467</v>
      </c>
      <c r="AF875">
        <f t="shared" si="165"/>
        <v>1</v>
      </c>
      <c r="AG875" s="92">
        <f t="shared" si="166"/>
        <v>1</v>
      </c>
      <c r="AH875" s="95">
        <f t="shared" si="167"/>
        <v>1</v>
      </c>
      <c r="AI875" s="96">
        <f t="shared" si="168"/>
        <v>0.14285714285714285</v>
      </c>
      <c r="AJ875" s="96">
        <f t="shared" si="169"/>
        <v>0.14285714285714285</v>
      </c>
      <c r="AK875" s="96">
        <f t="shared" si="170"/>
        <v>0.32467532467532467</v>
      </c>
    </row>
    <row r="876" spans="1:37" ht="24.9" customHeight="1" x14ac:dyDescent="0.25">
      <c r="A876" s="356" t="s">
        <v>732</v>
      </c>
      <c r="B876" s="356"/>
      <c r="C876" s="356"/>
      <c r="D876" s="356"/>
      <c r="E876" s="356"/>
      <c r="F876" s="356"/>
      <c r="G876" s="356"/>
      <c r="H876" s="356"/>
      <c r="I876" s="356"/>
      <c r="J876" s="356"/>
      <c r="K876" s="356"/>
      <c r="L876" s="356"/>
      <c r="M876" s="356"/>
      <c r="N876" s="356"/>
      <c r="O876" s="356"/>
      <c r="P876" s="356"/>
      <c r="Q876" s="356"/>
      <c r="R876" s="356"/>
      <c r="S876" s="356"/>
      <c r="T876" s="356"/>
      <c r="U876" s="356"/>
      <c r="V876" s="356"/>
      <c r="W876" s="356"/>
      <c r="X876" s="356"/>
      <c r="Y876" s="356"/>
      <c r="Z876" s="356"/>
      <c r="AA876" s="356"/>
      <c r="AB876" s="356"/>
      <c r="AC876" s="356"/>
      <c r="AD876" s="310">
        <f>'Art. 121'!AF840</f>
        <v>2</v>
      </c>
      <c r="AE876" s="94">
        <f t="shared" si="164"/>
        <v>0.32467532467532467</v>
      </c>
      <c r="AF876">
        <f t="shared" si="165"/>
        <v>1</v>
      </c>
      <c r="AG876" s="92">
        <f t="shared" si="166"/>
        <v>1</v>
      </c>
      <c r="AH876" s="95">
        <f t="shared" si="167"/>
        <v>1</v>
      </c>
      <c r="AI876" s="96">
        <f t="shared" si="168"/>
        <v>0.14285714285714285</v>
      </c>
      <c r="AJ876" s="96">
        <f t="shared" si="169"/>
        <v>0.14285714285714285</v>
      </c>
      <c r="AK876" s="96">
        <f t="shared" si="170"/>
        <v>0.32467532467532467</v>
      </c>
    </row>
    <row r="877" spans="1:37" ht="24.9" customHeight="1" x14ac:dyDescent="0.25">
      <c r="A877" s="356" t="s">
        <v>733</v>
      </c>
      <c r="B877" s="356"/>
      <c r="C877" s="356"/>
      <c r="D877" s="356"/>
      <c r="E877" s="356"/>
      <c r="F877" s="356"/>
      <c r="G877" s="356"/>
      <c r="H877" s="356"/>
      <c r="I877" s="356"/>
      <c r="J877" s="356"/>
      <c r="K877" s="356"/>
      <c r="L877" s="356"/>
      <c r="M877" s="356"/>
      <c r="N877" s="356"/>
      <c r="O877" s="356"/>
      <c r="P877" s="356"/>
      <c r="Q877" s="356"/>
      <c r="R877" s="356"/>
      <c r="S877" s="356"/>
      <c r="T877" s="356"/>
      <c r="U877" s="356"/>
      <c r="V877" s="356"/>
      <c r="W877" s="356"/>
      <c r="X877" s="356"/>
      <c r="Y877" s="356"/>
      <c r="Z877" s="356"/>
      <c r="AA877" s="356"/>
      <c r="AB877" s="356"/>
      <c r="AC877" s="356"/>
      <c r="AD877" s="310">
        <f>'Art. 121'!AF841</f>
        <v>2</v>
      </c>
      <c r="AE877" s="94">
        <f t="shared" si="164"/>
        <v>0.32467532467532467</v>
      </c>
      <c r="AF877">
        <f t="shared" si="165"/>
        <v>1</v>
      </c>
      <c r="AG877" s="92">
        <f t="shared" si="166"/>
        <v>1</v>
      </c>
      <c r="AH877" s="95">
        <f t="shared" si="167"/>
        <v>1</v>
      </c>
      <c r="AI877" s="96">
        <f t="shared" si="168"/>
        <v>0.14285714285714285</v>
      </c>
      <c r="AJ877" s="96">
        <f t="shared" si="169"/>
        <v>0.14285714285714285</v>
      </c>
      <c r="AK877" s="96">
        <f t="shared" si="170"/>
        <v>0.32467532467532467</v>
      </c>
    </row>
    <row r="878" spans="1:37" ht="24.9" customHeight="1" x14ac:dyDescent="0.25">
      <c r="A878" s="356" t="s">
        <v>734</v>
      </c>
      <c r="B878" s="356"/>
      <c r="C878" s="356"/>
      <c r="D878" s="356"/>
      <c r="E878" s="356"/>
      <c r="F878" s="356"/>
      <c r="G878" s="356"/>
      <c r="H878" s="356"/>
      <c r="I878" s="356"/>
      <c r="J878" s="356"/>
      <c r="K878" s="356"/>
      <c r="L878" s="356"/>
      <c r="M878" s="356"/>
      <c r="N878" s="356"/>
      <c r="O878" s="356"/>
      <c r="P878" s="356"/>
      <c r="Q878" s="356"/>
      <c r="R878" s="356"/>
      <c r="S878" s="356"/>
      <c r="T878" s="356"/>
      <c r="U878" s="356"/>
      <c r="V878" s="356"/>
      <c r="W878" s="356"/>
      <c r="X878" s="356"/>
      <c r="Y878" s="356"/>
      <c r="Z878" s="356"/>
      <c r="AA878" s="356"/>
      <c r="AB878" s="356"/>
      <c r="AC878" s="356"/>
      <c r="AD878" s="310">
        <f>'Art. 121'!AF842</f>
        <v>2</v>
      </c>
      <c r="AE878" s="94">
        <f t="shared" si="164"/>
        <v>0.32467532467532467</v>
      </c>
      <c r="AF878">
        <f t="shared" si="165"/>
        <v>1</v>
      </c>
      <c r="AG878" s="92">
        <f t="shared" si="166"/>
        <v>1</v>
      </c>
      <c r="AH878" s="95">
        <f t="shared" si="167"/>
        <v>1</v>
      </c>
      <c r="AI878" s="96">
        <f t="shared" si="168"/>
        <v>0.14285714285714285</v>
      </c>
      <c r="AJ878" s="96">
        <f t="shared" si="169"/>
        <v>0.14285714285714285</v>
      </c>
      <c r="AK878" s="96">
        <f t="shared" si="170"/>
        <v>0.32467532467532467</v>
      </c>
    </row>
    <row r="879" spans="1:37" ht="24.9" customHeight="1" x14ac:dyDescent="0.25">
      <c r="A879" s="356" t="s">
        <v>735</v>
      </c>
      <c r="B879" s="356"/>
      <c r="C879" s="356"/>
      <c r="D879" s="356"/>
      <c r="E879" s="356"/>
      <c r="F879" s="356"/>
      <c r="G879" s="356"/>
      <c r="H879" s="356"/>
      <c r="I879" s="356"/>
      <c r="J879" s="356"/>
      <c r="K879" s="356"/>
      <c r="L879" s="356"/>
      <c r="M879" s="356"/>
      <c r="N879" s="356"/>
      <c r="O879" s="356"/>
      <c r="P879" s="356"/>
      <c r="Q879" s="356"/>
      <c r="R879" s="356"/>
      <c r="S879" s="356"/>
      <c r="T879" s="356"/>
      <c r="U879" s="356"/>
      <c r="V879" s="356"/>
      <c r="W879" s="356"/>
      <c r="X879" s="356"/>
      <c r="Y879" s="356"/>
      <c r="Z879" s="356"/>
      <c r="AA879" s="356"/>
      <c r="AB879" s="356"/>
      <c r="AC879" s="356"/>
      <c r="AD879" s="310">
        <f>'Art. 121'!AF843</f>
        <v>2</v>
      </c>
      <c r="AE879" s="94">
        <f t="shared" si="164"/>
        <v>0.32467532467532467</v>
      </c>
      <c r="AF879">
        <f t="shared" si="165"/>
        <v>1</v>
      </c>
      <c r="AG879" s="92">
        <f t="shared" si="166"/>
        <v>1</v>
      </c>
      <c r="AH879" s="95">
        <f t="shared" si="167"/>
        <v>1</v>
      </c>
      <c r="AI879" s="96">
        <f t="shared" si="168"/>
        <v>0.14285714285714285</v>
      </c>
      <c r="AJ879" s="96">
        <f t="shared" si="169"/>
        <v>0.14285714285714285</v>
      </c>
      <c r="AK879" s="96">
        <f t="shared" si="170"/>
        <v>0.32467532467532467</v>
      </c>
    </row>
    <row r="880" spans="1:37" ht="24.9" customHeight="1" x14ac:dyDescent="0.25">
      <c r="A880" s="356" t="s">
        <v>736</v>
      </c>
      <c r="B880" s="356"/>
      <c r="C880" s="356"/>
      <c r="D880" s="356"/>
      <c r="E880" s="356"/>
      <c r="F880" s="356"/>
      <c r="G880" s="356"/>
      <c r="H880" s="356"/>
      <c r="I880" s="356"/>
      <c r="J880" s="356"/>
      <c r="K880" s="356"/>
      <c r="L880" s="356"/>
      <c r="M880" s="356"/>
      <c r="N880" s="356"/>
      <c r="O880" s="356"/>
      <c r="P880" s="356"/>
      <c r="Q880" s="356"/>
      <c r="R880" s="356"/>
      <c r="S880" s="356"/>
      <c r="T880" s="356"/>
      <c r="U880" s="356"/>
      <c r="V880" s="356"/>
      <c r="W880" s="356"/>
      <c r="X880" s="356"/>
      <c r="Y880" s="356"/>
      <c r="Z880" s="356"/>
      <c r="AA880" s="356"/>
      <c r="AB880" s="356"/>
      <c r="AC880" s="356"/>
      <c r="AD880" s="310">
        <f>'Art. 121'!AF844</f>
        <v>2</v>
      </c>
      <c r="AE880" s="94">
        <f t="shared" si="164"/>
        <v>0.32467532467532467</v>
      </c>
      <c r="AF880">
        <f t="shared" si="165"/>
        <v>1</v>
      </c>
      <c r="AG880" s="92">
        <f t="shared" si="166"/>
        <v>1</v>
      </c>
      <c r="AH880" s="95">
        <f t="shared" si="167"/>
        <v>1</v>
      </c>
      <c r="AI880" s="96">
        <f t="shared" si="168"/>
        <v>0.14285714285714285</v>
      </c>
      <c r="AJ880" s="96">
        <f t="shared" si="169"/>
        <v>0.14285714285714285</v>
      </c>
      <c r="AK880" s="96">
        <f t="shared" si="170"/>
        <v>0.32467532467532467</v>
      </c>
    </row>
    <row r="881" spans="1:37" ht="24.9" customHeight="1" x14ac:dyDescent="0.25">
      <c r="A881" s="356" t="s">
        <v>737</v>
      </c>
      <c r="B881" s="356"/>
      <c r="C881" s="356"/>
      <c r="D881" s="356"/>
      <c r="E881" s="356"/>
      <c r="F881" s="356"/>
      <c r="G881" s="356"/>
      <c r="H881" s="356"/>
      <c r="I881" s="356"/>
      <c r="J881" s="356"/>
      <c r="K881" s="356"/>
      <c r="L881" s="356"/>
      <c r="M881" s="356"/>
      <c r="N881" s="356"/>
      <c r="O881" s="356"/>
      <c r="P881" s="356"/>
      <c r="Q881" s="356"/>
      <c r="R881" s="356"/>
      <c r="S881" s="356"/>
      <c r="T881" s="356"/>
      <c r="U881" s="356"/>
      <c r="V881" s="356"/>
      <c r="W881" s="356"/>
      <c r="X881" s="356"/>
      <c r="Y881" s="356"/>
      <c r="Z881" s="356"/>
      <c r="AA881" s="356"/>
      <c r="AB881" s="356"/>
      <c r="AC881" s="356"/>
      <c r="AD881" s="310">
        <f>'Art. 121'!AF845</f>
        <v>2</v>
      </c>
      <c r="AE881" s="94">
        <f t="shared" si="164"/>
        <v>0.32467532467532467</v>
      </c>
      <c r="AF881">
        <f t="shared" si="165"/>
        <v>1</v>
      </c>
      <c r="AG881" s="92">
        <f t="shared" si="166"/>
        <v>1</v>
      </c>
      <c r="AH881" s="95">
        <f t="shared" si="167"/>
        <v>1</v>
      </c>
      <c r="AI881" s="96">
        <f t="shared" si="168"/>
        <v>0.14285714285714285</v>
      </c>
      <c r="AJ881" s="96">
        <f t="shared" si="169"/>
        <v>0.14285714285714285</v>
      </c>
      <c r="AK881" s="96">
        <f t="shared" si="170"/>
        <v>0.32467532467532467</v>
      </c>
    </row>
    <row r="882" spans="1:37" ht="24.9" customHeight="1" x14ac:dyDescent="0.25">
      <c r="A882" s="356" t="s">
        <v>738</v>
      </c>
      <c r="B882" s="356"/>
      <c r="C882" s="356"/>
      <c r="D882" s="356"/>
      <c r="E882" s="356"/>
      <c r="F882" s="356"/>
      <c r="G882" s="356"/>
      <c r="H882" s="356"/>
      <c r="I882" s="356"/>
      <c r="J882" s="356"/>
      <c r="K882" s="356"/>
      <c r="L882" s="356"/>
      <c r="M882" s="356"/>
      <c r="N882" s="356"/>
      <c r="O882" s="356"/>
      <c r="P882" s="356"/>
      <c r="Q882" s="356"/>
      <c r="R882" s="356"/>
      <c r="S882" s="356"/>
      <c r="T882" s="356"/>
      <c r="U882" s="356"/>
      <c r="V882" s="356"/>
      <c r="W882" s="356"/>
      <c r="X882" s="356"/>
      <c r="Y882" s="356"/>
      <c r="Z882" s="356"/>
      <c r="AA882" s="356"/>
      <c r="AB882" s="356"/>
      <c r="AC882" s="356"/>
      <c r="AD882" s="310">
        <f>'Art. 121'!AF846</f>
        <v>2</v>
      </c>
      <c r="AE882" s="94">
        <f t="shared" si="164"/>
        <v>0.32467532467532467</v>
      </c>
      <c r="AF882">
        <f t="shared" si="165"/>
        <v>1</v>
      </c>
      <c r="AG882" s="92">
        <f t="shared" si="166"/>
        <v>1</v>
      </c>
      <c r="AH882" s="95">
        <f t="shared" si="167"/>
        <v>1</v>
      </c>
      <c r="AI882" s="96">
        <f t="shared" si="168"/>
        <v>0.14285714285714285</v>
      </c>
      <c r="AJ882" s="96">
        <f t="shared" si="169"/>
        <v>0.14285714285714285</v>
      </c>
      <c r="AK882" s="96">
        <f t="shared" si="170"/>
        <v>0.32467532467532467</v>
      </c>
    </row>
    <row r="883" spans="1:37" ht="24.9" customHeight="1" x14ac:dyDescent="0.25">
      <c r="A883" s="356" t="s">
        <v>739</v>
      </c>
      <c r="B883" s="356"/>
      <c r="C883" s="356"/>
      <c r="D883" s="356"/>
      <c r="E883" s="356"/>
      <c r="F883" s="356"/>
      <c r="G883" s="356"/>
      <c r="H883" s="356"/>
      <c r="I883" s="356"/>
      <c r="J883" s="356"/>
      <c r="K883" s="356"/>
      <c r="L883" s="356"/>
      <c r="M883" s="356"/>
      <c r="N883" s="356"/>
      <c r="O883" s="356"/>
      <c r="P883" s="356"/>
      <c r="Q883" s="356"/>
      <c r="R883" s="356"/>
      <c r="S883" s="356"/>
      <c r="T883" s="356"/>
      <c r="U883" s="356"/>
      <c r="V883" s="356"/>
      <c r="W883" s="356"/>
      <c r="X883" s="356"/>
      <c r="Y883" s="356"/>
      <c r="Z883" s="356"/>
      <c r="AA883" s="356"/>
      <c r="AB883" s="356"/>
      <c r="AC883" s="356"/>
      <c r="AD883" s="310">
        <f>'Art. 121'!AF847</f>
        <v>2</v>
      </c>
      <c r="AE883" s="94">
        <f t="shared" si="164"/>
        <v>0.32467532467532467</v>
      </c>
      <c r="AF883">
        <f t="shared" si="165"/>
        <v>1</v>
      </c>
      <c r="AG883" s="92">
        <f t="shared" si="166"/>
        <v>1</v>
      </c>
      <c r="AH883" s="95">
        <f t="shared" si="167"/>
        <v>1</v>
      </c>
      <c r="AI883" s="96">
        <f t="shared" si="168"/>
        <v>0.14285714285714285</v>
      </c>
      <c r="AJ883" s="96">
        <f t="shared" si="169"/>
        <v>0.14285714285714285</v>
      </c>
      <c r="AK883" s="96">
        <f t="shared" si="170"/>
        <v>0.32467532467532467</v>
      </c>
    </row>
    <row r="884" spans="1:37" ht="24.9" customHeight="1" x14ac:dyDescent="0.25">
      <c r="A884" s="356" t="s">
        <v>740</v>
      </c>
      <c r="B884" s="356"/>
      <c r="C884" s="356"/>
      <c r="D884" s="356"/>
      <c r="E884" s="356"/>
      <c r="F884" s="356"/>
      <c r="G884" s="356"/>
      <c r="H884" s="356"/>
      <c r="I884" s="356"/>
      <c r="J884" s="356"/>
      <c r="K884" s="356"/>
      <c r="L884" s="356"/>
      <c r="M884" s="356"/>
      <c r="N884" s="356"/>
      <c r="O884" s="356"/>
      <c r="P884" s="356"/>
      <c r="Q884" s="356"/>
      <c r="R884" s="356"/>
      <c r="S884" s="356"/>
      <c r="T884" s="356"/>
      <c r="U884" s="356"/>
      <c r="V884" s="356"/>
      <c r="W884" s="356"/>
      <c r="X884" s="356"/>
      <c r="Y884" s="356"/>
      <c r="Z884" s="356"/>
      <c r="AA884" s="356"/>
      <c r="AB884" s="356"/>
      <c r="AC884" s="356"/>
      <c r="AD884" s="310">
        <f>'Art. 121'!AF848</f>
        <v>2</v>
      </c>
      <c r="AE884" s="94">
        <f t="shared" si="164"/>
        <v>0.32467532467532467</v>
      </c>
      <c r="AF884">
        <f t="shared" si="165"/>
        <v>1</v>
      </c>
      <c r="AG884" s="92">
        <f t="shared" si="166"/>
        <v>1</v>
      </c>
      <c r="AH884" s="95">
        <f t="shared" si="167"/>
        <v>1</v>
      </c>
      <c r="AI884" s="96">
        <f t="shared" si="168"/>
        <v>0.14285714285714285</v>
      </c>
      <c r="AJ884" s="96">
        <f t="shared" si="169"/>
        <v>0.14285714285714285</v>
      </c>
      <c r="AK884" s="96">
        <f t="shared" si="170"/>
        <v>0.32467532467532467</v>
      </c>
    </row>
    <row r="885" spans="1:37" ht="24.9" customHeight="1" x14ac:dyDescent="0.25">
      <c r="A885" s="356" t="s">
        <v>741</v>
      </c>
      <c r="B885" s="356"/>
      <c r="C885" s="356"/>
      <c r="D885" s="356"/>
      <c r="E885" s="356"/>
      <c r="F885" s="356"/>
      <c r="G885" s="356"/>
      <c r="H885" s="356"/>
      <c r="I885" s="356"/>
      <c r="J885" s="356"/>
      <c r="K885" s="356"/>
      <c r="L885" s="356"/>
      <c r="M885" s="356"/>
      <c r="N885" s="356"/>
      <c r="O885" s="356"/>
      <c r="P885" s="356"/>
      <c r="Q885" s="356"/>
      <c r="R885" s="356"/>
      <c r="S885" s="356"/>
      <c r="T885" s="356"/>
      <c r="U885" s="356"/>
      <c r="V885" s="356"/>
      <c r="W885" s="356"/>
      <c r="X885" s="356"/>
      <c r="Y885" s="356"/>
      <c r="Z885" s="356"/>
      <c r="AA885" s="356"/>
      <c r="AB885" s="356"/>
      <c r="AC885" s="356"/>
      <c r="AD885" s="310">
        <f>'Art. 121'!AF849</f>
        <v>2</v>
      </c>
      <c r="AE885" s="94">
        <f t="shared" si="164"/>
        <v>0.32467532467532467</v>
      </c>
      <c r="AF885">
        <f t="shared" si="165"/>
        <v>1</v>
      </c>
      <c r="AG885" s="92">
        <f t="shared" si="166"/>
        <v>1</v>
      </c>
      <c r="AH885" s="95">
        <f t="shared" si="167"/>
        <v>1</v>
      </c>
      <c r="AI885" s="96">
        <f t="shared" si="168"/>
        <v>0.14285714285714285</v>
      </c>
      <c r="AJ885" s="96">
        <f t="shared" si="169"/>
        <v>0.14285714285714285</v>
      </c>
      <c r="AK885" s="96">
        <f t="shared" si="170"/>
        <v>0.32467532467532467</v>
      </c>
    </row>
    <row r="886" spans="1:37" ht="24.9" customHeight="1" x14ac:dyDescent="0.25">
      <c r="A886" s="356" t="s">
        <v>742</v>
      </c>
      <c r="B886" s="356"/>
      <c r="C886" s="356"/>
      <c r="D886" s="356"/>
      <c r="E886" s="356"/>
      <c r="F886" s="356"/>
      <c r="G886" s="356"/>
      <c r="H886" s="356"/>
      <c r="I886" s="356"/>
      <c r="J886" s="356"/>
      <c r="K886" s="356"/>
      <c r="L886" s="356"/>
      <c r="M886" s="356"/>
      <c r="N886" s="356"/>
      <c r="O886" s="356"/>
      <c r="P886" s="356"/>
      <c r="Q886" s="356"/>
      <c r="R886" s="356"/>
      <c r="S886" s="356"/>
      <c r="T886" s="356"/>
      <c r="U886" s="356"/>
      <c r="V886" s="356"/>
      <c r="W886" s="356"/>
      <c r="X886" s="356"/>
      <c r="Y886" s="356"/>
      <c r="Z886" s="356"/>
      <c r="AA886" s="356"/>
      <c r="AB886" s="356"/>
      <c r="AC886" s="356"/>
      <c r="AD886" s="310">
        <f>'Art. 121'!AF850</f>
        <v>2</v>
      </c>
      <c r="AE886" s="94">
        <f t="shared" si="164"/>
        <v>0.32467532467532467</v>
      </c>
      <c r="AF886">
        <f t="shared" si="165"/>
        <v>1</v>
      </c>
      <c r="AG886" s="92">
        <f t="shared" si="166"/>
        <v>1</v>
      </c>
      <c r="AH886" s="95">
        <f t="shared" si="167"/>
        <v>1</v>
      </c>
      <c r="AI886" s="96">
        <f t="shared" si="168"/>
        <v>0.14285714285714285</v>
      </c>
      <c r="AJ886" s="96">
        <f t="shared" si="169"/>
        <v>0.14285714285714285</v>
      </c>
      <c r="AK886" s="96">
        <f t="shared" si="170"/>
        <v>0.32467532467532467</v>
      </c>
    </row>
    <row r="887" spans="1:37" ht="24.9" customHeight="1" x14ac:dyDescent="0.25">
      <c r="A887" s="356" t="s">
        <v>743</v>
      </c>
      <c r="B887" s="356"/>
      <c r="C887" s="356"/>
      <c r="D887" s="356"/>
      <c r="E887" s="356"/>
      <c r="F887" s="356"/>
      <c r="G887" s="356"/>
      <c r="H887" s="356"/>
      <c r="I887" s="356"/>
      <c r="J887" s="356"/>
      <c r="K887" s="356"/>
      <c r="L887" s="356"/>
      <c r="M887" s="356"/>
      <c r="N887" s="356"/>
      <c r="O887" s="356"/>
      <c r="P887" s="356"/>
      <c r="Q887" s="356"/>
      <c r="R887" s="356"/>
      <c r="S887" s="356"/>
      <c r="T887" s="356"/>
      <c r="U887" s="356"/>
      <c r="V887" s="356"/>
      <c r="W887" s="356"/>
      <c r="X887" s="356"/>
      <c r="Y887" s="356"/>
      <c r="Z887" s="356"/>
      <c r="AA887" s="356"/>
      <c r="AB887" s="356"/>
      <c r="AC887" s="356"/>
      <c r="AD887" s="310">
        <f>'Art. 121'!AF851</f>
        <v>2</v>
      </c>
      <c r="AE887" s="94">
        <f t="shared" si="164"/>
        <v>0.32467532467532467</v>
      </c>
      <c r="AF887">
        <f t="shared" si="165"/>
        <v>1</v>
      </c>
      <c r="AG887" s="92">
        <f t="shared" si="166"/>
        <v>1</v>
      </c>
      <c r="AH887" s="95">
        <f t="shared" si="167"/>
        <v>1</v>
      </c>
      <c r="AI887" s="96">
        <f t="shared" si="168"/>
        <v>0.14285714285714285</v>
      </c>
      <c r="AJ887" s="96">
        <f t="shared" si="169"/>
        <v>0.14285714285714285</v>
      </c>
      <c r="AK887" s="96">
        <f t="shared" si="170"/>
        <v>0.32467532467532467</v>
      </c>
    </row>
    <row r="888" spans="1:37" ht="24.9" customHeight="1" x14ac:dyDescent="0.25">
      <c r="A888" s="356" t="s">
        <v>744</v>
      </c>
      <c r="B888" s="356"/>
      <c r="C888" s="356"/>
      <c r="D888" s="356"/>
      <c r="E888" s="356"/>
      <c r="F888" s="356"/>
      <c r="G888" s="356"/>
      <c r="H888" s="356"/>
      <c r="I888" s="356"/>
      <c r="J888" s="356"/>
      <c r="K888" s="356"/>
      <c r="L888" s="356"/>
      <c r="M888" s="356"/>
      <c r="N888" s="356"/>
      <c r="O888" s="356"/>
      <c r="P888" s="356"/>
      <c r="Q888" s="356"/>
      <c r="R888" s="356"/>
      <c r="S888" s="356"/>
      <c r="T888" s="356"/>
      <c r="U888" s="356"/>
      <c r="V888" s="356"/>
      <c r="W888" s="356"/>
      <c r="X888" s="356"/>
      <c r="Y888" s="356"/>
      <c r="Z888" s="356"/>
      <c r="AA888" s="356"/>
      <c r="AB888" s="356"/>
      <c r="AC888" s="356"/>
      <c r="AD888" s="310">
        <f>'Art. 121'!AF852</f>
        <v>2</v>
      </c>
      <c r="AE888" s="94">
        <f t="shared" si="164"/>
        <v>0.32467532467532467</v>
      </c>
      <c r="AF888">
        <f t="shared" si="165"/>
        <v>1</v>
      </c>
      <c r="AG888" s="92">
        <f t="shared" si="166"/>
        <v>1</v>
      </c>
      <c r="AH888" s="95">
        <f t="shared" si="167"/>
        <v>1</v>
      </c>
      <c r="AI888" s="96">
        <f t="shared" si="168"/>
        <v>0.14285714285714285</v>
      </c>
      <c r="AJ888" s="96">
        <f t="shared" si="169"/>
        <v>0.14285714285714285</v>
      </c>
      <c r="AK888" s="96">
        <f t="shared" si="170"/>
        <v>0.32467532467532467</v>
      </c>
    </row>
    <row r="889" spans="1:37" ht="24.9" customHeight="1" x14ac:dyDescent="0.25">
      <c r="A889" s="356" t="s">
        <v>745</v>
      </c>
      <c r="B889" s="356"/>
      <c r="C889" s="356"/>
      <c r="D889" s="356"/>
      <c r="E889" s="356"/>
      <c r="F889" s="356"/>
      <c r="G889" s="356"/>
      <c r="H889" s="356"/>
      <c r="I889" s="356"/>
      <c r="J889" s="356"/>
      <c r="K889" s="356"/>
      <c r="L889" s="356"/>
      <c r="M889" s="356"/>
      <c r="N889" s="356"/>
      <c r="O889" s="356"/>
      <c r="P889" s="356"/>
      <c r="Q889" s="356"/>
      <c r="R889" s="356"/>
      <c r="S889" s="356"/>
      <c r="T889" s="356"/>
      <c r="U889" s="356"/>
      <c r="V889" s="356"/>
      <c r="W889" s="356"/>
      <c r="X889" s="356"/>
      <c r="Y889" s="356"/>
      <c r="Z889" s="356"/>
      <c r="AA889" s="356"/>
      <c r="AB889" s="356"/>
      <c r="AC889" s="356"/>
      <c r="AD889" s="310">
        <f>'Art. 121'!AF853</f>
        <v>2</v>
      </c>
      <c r="AE889" s="94">
        <f t="shared" si="164"/>
        <v>0.32467532467532467</v>
      </c>
      <c r="AF889">
        <f t="shared" si="165"/>
        <v>1</v>
      </c>
      <c r="AG889" s="92">
        <f t="shared" si="166"/>
        <v>1</v>
      </c>
      <c r="AH889" s="95">
        <f t="shared" si="167"/>
        <v>1</v>
      </c>
      <c r="AI889" s="96">
        <f t="shared" si="168"/>
        <v>0.14285714285714285</v>
      </c>
      <c r="AJ889" s="96">
        <f t="shared" si="169"/>
        <v>0.14285714285714285</v>
      </c>
      <c r="AK889" s="96">
        <f t="shared" si="170"/>
        <v>0.32467532467532467</v>
      </c>
    </row>
    <row r="890" spans="1:37" ht="24.9" customHeight="1" x14ac:dyDescent="0.25">
      <c r="A890" s="356" t="s">
        <v>746</v>
      </c>
      <c r="B890" s="356"/>
      <c r="C890" s="356"/>
      <c r="D890" s="356"/>
      <c r="E890" s="356"/>
      <c r="F890" s="356"/>
      <c r="G890" s="356"/>
      <c r="H890" s="356"/>
      <c r="I890" s="356"/>
      <c r="J890" s="356"/>
      <c r="K890" s="356"/>
      <c r="L890" s="356"/>
      <c r="M890" s="356"/>
      <c r="N890" s="356"/>
      <c r="O890" s="356"/>
      <c r="P890" s="356"/>
      <c r="Q890" s="356"/>
      <c r="R890" s="356"/>
      <c r="S890" s="356"/>
      <c r="T890" s="356"/>
      <c r="U890" s="356"/>
      <c r="V890" s="356"/>
      <c r="W890" s="356"/>
      <c r="X890" s="356"/>
      <c r="Y890" s="356"/>
      <c r="Z890" s="356"/>
      <c r="AA890" s="356"/>
      <c r="AB890" s="356"/>
      <c r="AC890" s="356"/>
      <c r="AD890" s="310">
        <f>'Art. 121'!AF854</f>
        <v>2</v>
      </c>
      <c r="AE890" s="94">
        <f t="shared" si="164"/>
        <v>0.32467532467532467</v>
      </c>
      <c r="AF890">
        <f t="shared" si="165"/>
        <v>1</v>
      </c>
      <c r="AG890" s="92">
        <f t="shared" si="166"/>
        <v>1</v>
      </c>
      <c r="AH890" s="95">
        <f t="shared" si="167"/>
        <v>1</v>
      </c>
      <c r="AI890" s="96">
        <f t="shared" si="168"/>
        <v>0.14285714285714285</v>
      </c>
      <c r="AJ890" s="96">
        <f t="shared" si="169"/>
        <v>0.14285714285714285</v>
      </c>
      <c r="AK890" s="96">
        <f t="shared" si="170"/>
        <v>0.32467532467532467</v>
      </c>
    </row>
    <row r="891" spans="1:37" ht="24.9" customHeight="1" x14ac:dyDescent="0.25">
      <c r="A891" s="356" t="s">
        <v>747</v>
      </c>
      <c r="B891" s="356"/>
      <c r="C891" s="356"/>
      <c r="D891" s="356"/>
      <c r="E891" s="356"/>
      <c r="F891" s="356"/>
      <c r="G891" s="356"/>
      <c r="H891" s="356"/>
      <c r="I891" s="356"/>
      <c r="J891" s="356"/>
      <c r="K891" s="356"/>
      <c r="L891" s="356"/>
      <c r="M891" s="356"/>
      <c r="N891" s="356"/>
      <c r="O891" s="356"/>
      <c r="P891" s="356"/>
      <c r="Q891" s="356"/>
      <c r="R891" s="356"/>
      <c r="S891" s="356"/>
      <c r="T891" s="356"/>
      <c r="U891" s="356"/>
      <c r="V891" s="356"/>
      <c r="W891" s="356"/>
      <c r="X891" s="356"/>
      <c r="Y891" s="356"/>
      <c r="Z891" s="356"/>
      <c r="AA891" s="356"/>
      <c r="AB891" s="356"/>
      <c r="AC891" s="356"/>
      <c r="AD891" s="310">
        <f>'Art. 121'!AF855</f>
        <v>2</v>
      </c>
      <c r="AE891" s="94">
        <f t="shared" si="164"/>
        <v>0.32467532467532467</v>
      </c>
      <c r="AF891">
        <f t="shared" si="165"/>
        <v>1</v>
      </c>
      <c r="AG891" s="92">
        <f t="shared" si="166"/>
        <v>1</v>
      </c>
      <c r="AH891" s="95">
        <f t="shared" si="167"/>
        <v>1</v>
      </c>
      <c r="AI891" s="96">
        <f t="shared" si="168"/>
        <v>0.14285714285714285</v>
      </c>
      <c r="AJ891" s="96">
        <f t="shared" si="169"/>
        <v>0.14285714285714285</v>
      </c>
      <c r="AK891" s="96">
        <f t="shared" si="170"/>
        <v>0.32467532467532467</v>
      </c>
    </row>
    <row r="892" spans="1:37" ht="24.9" customHeight="1" x14ac:dyDescent="0.25">
      <c r="A892" s="356" t="s">
        <v>748</v>
      </c>
      <c r="B892" s="356"/>
      <c r="C892" s="356"/>
      <c r="D892" s="356"/>
      <c r="E892" s="356"/>
      <c r="F892" s="356"/>
      <c r="G892" s="356"/>
      <c r="H892" s="356"/>
      <c r="I892" s="356"/>
      <c r="J892" s="356"/>
      <c r="K892" s="356"/>
      <c r="L892" s="356"/>
      <c r="M892" s="356"/>
      <c r="N892" s="356"/>
      <c r="O892" s="356"/>
      <c r="P892" s="356"/>
      <c r="Q892" s="356"/>
      <c r="R892" s="356"/>
      <c r="S892" s="356"/>
      <c r="T892" s="356"/>
      <c r="U892" s="356"/>
      <c r="V892" s="356"/>
      <c r="W892" s="356"/>
      <c r="X892" s="356"/>
      <c r="Y892" s="356"/>
      <c r="Z892" s="356"/>
      <c r="AA892" s="356"/>
      <c r="AB892" s="356"/>
      <c r="AC892" s="356"/>
      <c r="AD892" s="310">
        <f>'Art. 121'!AF856</f>
        <v>0</v>
      </c>
      <c r="AE892" s="94">
        <f t="shared" si="164"/>
        <v>0</v>
      </c>
      <c r="AF892">
        <f t="shared" si="165"/>
        <v>0</v>
      </c>
      <c r="AG892" s="92">
        <f t="shared" si="166"/>
        <v>1</v>
      </c>
      <c r="AH892" s="95">
        <f t="shared" si="167"/>
        <v>0</v>
      </c>
      <c r="AI892" s="96">
        <f t="shared" si="168"/>
        <v>0.14285714285714285</v>
      </c>
      <c r="AJ892" s="96">
        <f t="shared" si="169"/>
        <v>0</v>
      </c>
      <c r="AK892" s="96">
        <f t="shared" si="170"/>
        <v>0</v>
      </c>
    </row>
    <row r="893" spans="1:37" ht="24.9" customHeight="1" x14ac:dyDescent="0.25">
      <c r="A893" s="356" t="s">
        <v>749</v>
      </c>
      <c r="B893" s="356"/>
      <c r="C893" s="356"/>
      <c r="D893" s="356"/>
      <c r="E893" s="356"/>
      <c r="F893" s="356"/>
      <c r="G893" s="356"/>
      <c r="H893" s="356"/>
      <c r="I893" s="356"/>
      <c r="J893" s="356"/>
      <c r="K893" s="356"/>
      <c r="L893" s="356"/>
      <c r="M893" s="356"/>
      <c r="N893" s="356"/>
      <c r="O893" s="356"/>
      <c r="P893" s="356"/>
      <c r="Q893" s="356"/>
      <c r="R893" s="356"/>
      <c r="S893" s="356"/>
      <c r="T893" s="356"/>
      <c r="U893" s="356"/>
      <c r="V893" s="356"/>
      <c r="W893" s="356"/>
      <c r="X893" s="356"/>
      <c r="Y893" s="356"/>
      <c r="Z893" s="356"/>
      <c r="AA893" s="356"/>
      <c r="AB893" s="356"/>
      <c r="AC893" s="356"/>
      <c r="AD893" s="310">
        <f>'Art. 121'!AF857</f>
        <v>2</v>
      </c>
      <c r="AE893" s="94">
        <f t="shared" si="164"/>
        <v>0.32467532467532467</v>
      </c>
      <c r="AF893">
        <f t="shared" si="165"/>
        <v>1</v>
      </c>
      <c r="AG893" s="92">
        <f t="shared" si="166"/>
        <v>1</v>
      </c>
      <c r="AH893" s="95">
        <f t="shared" si="167"/>
        <v>1</v>
      </c>
      <c r="AI893" s="96">
        <f t="shared" si="168"/>
        <v>0.14285714285714285</v>
      </c>
      <c r="AJ893" s="96">
        <f t="shared" si="169"/>
        <v>0.14285714285714285</v>
      </c>
      <c r="AK893" s="96">
        <f t="shared" si="170"/>
        <v>0.32467532467532467</v>
      </c>
    </row>
    <row r="894" spans="1:37" ht="24.9" customHeight="1" x14ac:dyDescent="0.25">
      <c r="A894" s="356" t="s">
        <v>750</v>
      </c>
      <c r="B894" s="356"/>
      <c r="C894" s="356"/>
      <c r="D894" s="356"/>
      <c r="E894" s="356"/>
      <c r="F894" s="356"/>
      <c r="G894" s="356"/>
      <c r="H894" s="356"/>
      <c r="I894" s="356"/>
      <c r="J894" s="356"/>
      <c r="K894" s="356"/>
      <c r="L894" s="356"/>
      <c r="M894" s="356"/>
      <c r="N894" s="356"/>
      <c r="O894" s="356"/>
      <c r="P894" s="356"/>
      <c r="Q894" s="356"/>
      <c r="R894" s="356"/>
      <c r="S894" s="356"/>
      <c r="T894" s="356"/>
      <c r="U894" s="356"/>
      <c r="V894" s="356"/>
      <c r="W894" s="356"/>
      <c r="X894" s="356"/>
      <c r="Y894" s="356"/>
      <c r="Z894" s="356"/>
      <c r="AA894" s="356"/>
      <c r="AB894" s="356"/>
      <c r="AC894" s="356"/>
      <c r="AD894" s="310">
        <f>'Art. 121'!AF858</f>
        <v>2</v>
      </c>
      <c r="AE894" s="94">
        <f t="shared" si="164"/>
        <v>0.32467532467532467</v>
      </c>
      <c r="AF894">
        <f t="shared" si="165"/>
        <v>1</v>
      </c>
      <c r="AG894" s="92">
        <f t="shared" si="166"/>
        <v>1</v>
      </c>
      <c r="AH894" s="95">
        <f t="shared" si="167"/>
        <v>1</v>
      </c>
      <c r="AI894" s="96">
        <f t="shared" si="168"/>
        <v>0.14285714285714285</v>
      </c>
      <c r="AJ894" s="96">
        <f t="shared" si="169"/>
        <v>0.14285714285714285</v>
      </c>
      <c r="AK894" s="96">
        <f t="shared" si="170"/>
        <v>0.32467532467532467</v>
      </c>
    </row>
    <row r="895" spans="1:37" ht="24.9" customHeight="1" x14ac:dyDescent="0.25">
      <c r="A895" s="356" t="s">
        <v>751</v>
      </c>
      <c r="B895" s="356"/>
      <c r="C895" s="356"/>
      <c r="D895" s="356"/>
      <c r="E895" s="356"/>
      <c r="F895" s="356"/>
      <c r="G895" s="356"/>
      <c r="H895" s="356"/>
      <c r="I895" s="356"/>
      <c r="J895" s="356"/>
      <c r="K895" s="356"/>
      <c r="L895" s="356"/>
      <c r="M895" s="356"/>
      <c r="N895" s="356"/>
      <c r="O895" s="356"/>
      <c r="P895" s="356"/>
      <c r="Q895" s="356"/>
      <c r="R895" s="356"/>
      <c r="S895" s="356"/>
      <c r="T895" s="356"/>
      <c r="U895" s="356"/>
      <c r="V895" s="356"/>
      <c r="W895" s="356"/>
      <c r="X895" s="356"/>
      <c r="Y895" s="356"/>
      <c r="Z895" s="356"/>
      <c r="AA895" s="356"/>
      <c r="AB895" s="356"/>
      <c r="AC895" s="356"/>
      <c r="AD895" s="310">
        <f>'Art. 121'!AF859</f>
        <v>2</v>
      </c>
      <c r="AE895" s="94">
        <f t="shared" si="164"/>
        <v>0.32467532467532467</v>
      </c>
      <c r="AF895">
        <f t="shared" si="165"/>
        <v>1</v>
      </c>
      <c r="AG895" s="92">
        <f t="shared" si="166"/>
        <v>1</v>
      </c>
      <c r="AH895" s="95">
        <f t="shared" si="167"/>
        <v>1</v>
      </c>
      <c r="AI895" s="96">
        <f t="shared" si="168"/>
        <v>0.14285714285714285</v>
      </c>
      <c r="AJ895" s="96">
        <f t="shared" si="169"/>
        <v>0.14285714285714285</v>
      </c>
      <c r="AK895" s="96">
        <f t="shared" si="170"/>
        <v>0.32467532467532467</v>
      </c>
    </row>
    <row r="896" spans="1:37" ht="24.9" customHeight="1" x14ac:dyDescent="0.25">
      <c r="A896" s="356" t="s">
        <v>752</v>
      </c>
      <c r="B896" s="356"/>
      <c r="C896" s="356"/>
      <c r="D896" s="356"/>
      <c r="E896" s="356"/>
      <c r="F896" s="356"/>
      <c r="G896" s="356"/>
      <c r="H896" s="356"/>
      <c r="I896" s="356"/>
      <c r="J896" s="356"/>
      <c r="K896" s="356"/>
      <c r="L896" s="356"/>
      <c r="M896" s="356"/>
      <c r="N896" s="356"/>
      <c r="O896" s="356"/>
      <c r="P896" s="356"/>
      <c r="Q896" s="356"/>
      <c r="R896" s="356"/>
      <c r="S896" s="356"/>
      <c r="T896" s="356"/>
      <c r="U896" s="356"/>
      <c r="V896" s="356"/>
      <c r="W896" s="356"/>
      <c r="X896" s="356"/>
      <c r="Y896" s="356"/>
      <c r="Z896" s="356"/>
      <c r="AA896" s="356"/>
      <c r="AB896" s="356"/>
      <c r="AC896" s="356"/>
      <c r="AD896" s="310">
        <f>'Art. 121'!AF860</f>
        <v>0</v>
      </c>
      <c r="AE896" s="94">
        <f t="shared" si="164"/>
        <v>0</v>
      </c>
      <c r="AF896">
        <f t="shared" si="165"/>
        <v>0</v>
      </c>
      <c r="AG896" s="92">
        <f t="shared" si="166"/>
        <v>1</v>
      </c>
      <c r="AH896" s="95">
        <f t="shared" si="167"/>
        <v>0</v>
      </c>
      <c r="AI896" s="96">
        <f t="shared" si="168"/>
        <v>0.14285714285714285</v>
      </c>
      <c r="AJ896" s="96">
        <f t="shared" si="169"/>
        <v>0</v>
      </c>
      <c r="AK896" s="96">
        <f t="shared" si="170"/>
        <v>0</v>
      </c>
    </row>
    <row r="897" spans="1:37" ht="24.9" customHeight="1" x14ac:dyDescent="0.25">
      <c r="A897" s="356" t="s">
        <v>753</v>
      </c>
      <c r="B897" s="356"/>
      <c r="C897" s="356"/>
      <c r="D897" s="356"/>
      <c r="E897" s="356"/>
      <c r="F897" s="356"/>
      <c r="G897" s="356"/>
      <c r="H897" s="356"/>
      <c r="I897" s="356"/>
      <c r="J897" s="356"/>
      <c r="K897" s="356"/>
      <c r="L897" s="356"/>
      <c r="M897" s="356"/>
      <c r="N897" s="356"/>
      <c r="O897" s="356"/>
      <c r="P897" s="356"/>
      <c r="Q897" s="356"/>
      <c r="R897" s="356"/>
      <c r="S897" s="356"/>
      <c r="T897" s="356"/>
      <c r="U897" s="356"/>
      <c r="V897" s="356"/>
      <c r="W897" s="356"/>
      <c r="X897" s="356"/>
      <c r="Y897" s="356"/>
      <c r="Z897" s="356"/>
      <c r="AA897" s="356"/>
      <c r="AB897" s="356"/>
      <c r="AC897" s="356"/>
      <c r="AD897" s="310">
        <f>'Art. 121'!AF861</f>
        <v>2</v>
      </c>
      <c r="AE897" s="94">
        <f t="shared" si="164"/>
        <v>0.32467532467532467</v>
      </c>
      <c r="AF897">
        <f t="shared" si="165"/>
        <v>1</v>
      </c>
      <c r="AG897" s="92">
        <f t="shared" si="166"/>
        <v>1</v>
      </c>
      <c r="AH897" s="95">
        <f t="shared" si="167"/>
        <v>1</v>
      </c>
      <c r="AI897" s="96">
        <f t="shared" si="168"/>
        <v>0.14285714285714285</v>
      </c>
      <c r="AJ897" s="96">
        <f t="shared" si="169"/>
        <v>0.14285714285714285</v>
      </c>
      <c r="AK897" s="96">
        <f t="shared" si="170"/>
        <v>0.32467532467532467</v>
      </c>
    </row>
    <row r="898" spans="1:37" ht="24.9" customHeight="1" x14ac:dyDescent="0.25">
      <c r="A898" s="356" t="s">
        <v>754</v>
      </c>
      <c r="B898" s="356"/>
      <c r="C898" s="356"/>
      <c r="D898" s="356"/>
      <c r="E898" s="356"/>
      <c r="F898" s="356"/>
      <c r="G898" s="356"/>
      <c r="H898" s="356"/>
      <c r="I898" s="356"/>
      <c r="J898" s="356"/>
      <c r="K898" s="356"/>
      <c r="L898" s="356"/>
      <c r="M898" s="356"/>
      <c r="N898" s="356"/>
      <c r="O898" s="356"/>
      <c r="P898" s="356"/>
      <c r="Q898" s="356"/>
      <c r="R898" s="356"/>
      <c r="S898" s="356"/>
      <c r="T898" s="356"/>
      <c r="U898" s="356"/>
      <c r="V898" s="356"/>
      <c r="W898" s="356"/>
      <c r="X898" s="356"/>
      <c r="Y898" s="356"/>
      <c r="Z898" s="356"/>
      <c r="AA898" s="356"/>
      <c r="AB898" s="356"/>
      <c r="AC898" s="356"/>
      <c r="AD898" s="310">
        <f>'Art. 121'!AF862</f>
        <v>2</v>
      </c>
      <c r="AE898" s="94">
        <f t="shared" si="164"/>
        <v>0.32467532467532467</v>
      </c>
      <c r="AF898">
        <f t="shared" si="165"/>
        <v>1</v>
      </c>
      <c r="AG898" s="92">
        <f t="shared" si="166"/>
        <v>1</v>
      </c>
      <c r="AH898" s="95">
        <f t="shared" si="167"/>
        <v>1</v>
      </c>
      <c r="AI898" s="96">
        <f t="shared" si="168"/>
        <v>0.14285714285714285</v>
      </c>
      <c r="AJ898" s="96">
        <f t="shared" si="169"/>
        <v>0.14285714285714285</v>
      </c>
      <c r="AK898" s="96">
        <f t="shared" si="170"/>
        <v>0.32467532467532467</v>
      </c>
    </row>
    <row r="899" spans="1:37" ht="24.9" customHeight="1" x14ac:dyDescent="0.25">
      <c r="A899" s="383" t="s">
        <v>1764</v>
      </c>
      <c r="B899" s="383"/>
      <c r="C899" s="383"/>
      <c r="D899" s="383"/>
      <c r="E899" s="383"/>
      <c r="F899" s="383"/>
      <c r="G899" s="383"/>
      <c r="H899" s="383"/>
      <c r="I899" s="383"/>
      <c r="J899" s="383"/>
      <c r="K899" s="383"/>
      <c r="L899" s="383"/>
      <c r="M899" s="383"/>
      <c r="N899" s="383"/>
      <c r="O899" s="383"/>
      <c r="P899" s="383"/>
      <c r="Q899" s="383"/>
      <c r="R899" s="383"/>
      <c r="S899" s="383"/>
      <c r="T899" s="383"/>
      <c r="U899" s="383"/>
      <c r="V899" s="383"/>
      <c r="W899" s="383"/>
      <c r="X899" s="383"/>
      <c r="Y899" s="383"/>
      <c r="Z899" s="383"/>
      <c r="AA899" s="383"/>
      <c r="AB899" s="383"/>
      <c r="AC899" s="383"/>
      <c r="AD899" s="383"/>
      <c r="AE899" s="94">
        <f>SUM(AE892:AE898)</f>
        <v>1.6233766233766234</v>
      </c>
      <c r="AF899" s="61"/>
      <c r="AG899" s="97">
        <f>SUM(AG873:AG898)</f>
        <v>26</v>
      </c>
      <c r="AH899" s="98"/>
      <c r="AI899" s="99"/>
      <c r="AJ899" s="99"/>
      <c r="AK899" s="99"/>
    </row>
    <row r="900" spans="1:37" ht="24.9" customHeight="1" x14ac:dyDescent="0.25">
      <c r="A900" s="384" t="s">
        <v>1765</v>
      </c>
      <c r="B900" s="384"/>
      <c r="C900" s="384"/>
      <c r="D900" s="384"/>
      <c r="E900" s="384"/>
      <c r="F900" s="384"/>
      <c r="G900" s="384"/>
      <c r="H900" s="384"/>
      <c r="I900" s="384"/>
      <c r="J900" s="384"/>
      <c r="K900" s="384"/>
      <c r="L900" s="384"/>
      <c r="M900" s="384"/>
      <c r="N900" s="384"/>
      <c r="O900" s="384"/>
      <c r="P900" s="384"/>
      <c r="Q900" s="384"/>
      <c r="R900" s="384"/>
      <c r="S900" s="384"/>
      <c r="T900" s="384"/>
      <c r="U900" s="384"/>
      <c r="V900" s="384"/>
      <c r="W900" s="384"/>
      <c r="X900" s="384"/>
      <c r="Y900" s="384"/>
      <c r="Z900" s="384"/>
      <c r="AA900" s="384"/>
      <c r="AB900" s="384"/>
      <c r="AC900" s="384"/>
      <c r="AD900" s="384"/>
      <c r="AE900" s="94">
        <f>AE899/$AE$23*100</f>
        <v>71.428571428571416</v>
      </c>
      <c r="AF900" s="61"/>
      <c r="AG900" s="97"/>
      <c r="AH900" s="98"/>
      <c r="AI900" s="99"/>
      <c r="AJ900" s="99"/>
      <c r="AK900" s="99"/>
    </row>
    <row r="901" spans="1:37" ht="24.9" customHeight="1" x14ac:dyDescent="0.25">
      <c r="A901" s="73"/>
      <c r="B901" s="73"/>
      <c r="C901" s="73"/>
      <c r="D901" s="73"/>
      <c r="E901" s="73"/>
      <c r="F901" s="73"/>
      <c r="G901" s="73"/>
      <c r="H901" s="73"/>
      <c r="I901" s="73"/>
      <c r="J901" s="73"/>
      <c r="K901" s="73"/>
      <c r="L901" s="73"/>
      <c r="M901" s="73"/>
      <c r="N901" s="73"/>
      <c r="O901" s="73"/>
      <c r="P901" s="73"/>
      <c r="Q901" s="100"/>
      <c r="R901" s="73"/>
      <c r="S901" s="73"/>
      <c r="T901" s="73"/>
      <c r="U901" s="73"/>
      <c r="V901" s="73"/>
      <c r="W901" s="73"/>
      <c r="X901" s="73"/>
      <c r="Y901" s="73"/>
      <c r="Z901" s="73"/>
      <c r="AA901" s="73"/>
      <c r="AB901" s="73"/>
      <c r="AC901" s="73"/>
      <c r="AD901" s="101"/>
      <c r="AE901" s="101"/>
    </row>
    <row r="902" spans="1:37" ht="24.9" customHeight="1" x14ac:dyDescent="0.25">
      <c r="A902" s="391" t="s">
        <v>198</v>
      </c>
      <c r="B902" s="391"/>
      <c r="C902" s="391"/>
      <c r="D902" s="391"/>
      <c r="E902" s="391"/>
      <c r="F902" s="391"/>
      <c r="G902" s="391"/>
      <c r="H902" s="391"/>
      <c r="I902" s="391"/>
      <c r="J902" s="391"/>
      <c r="K902" s="391"/>
      <c r="L902" s="391"/>
      <c r="M902" s="391"/>
      <c r="N902" s="391"/>
      <c r="O902" s="391"/>
      <c r="P902" s="391"/>
      <c r="Q902" s="391"/>
      <c r="R902" s="391"/>
      <c r="S902" s="391"/>
      <c r="T902" s="391"/>
      <c r="U902" s="391"/>
      <c r="V902" s="391"/>
      <c r="W902" s="391"/>
      <c r="X902" s="391"/>
      <c r="Y902" s="391"/>
      <c r="Z902" s="391"/>
      <c r="AA902" s="391"/>
      <c r="AB902" s="391"/>
      <c r="AC902" s="391"/>
      <c r="AD902" s="112" t="s">
        <v>187</v>
      </c>
      <c r="AE902" s="113" t="s">
        <v>7</v>
      </c>
      <c r="AF902" s="92" t="s">
        <v>1666</v>
      </c>
      <c r="AG902" s="92" t="s">
        <v>1667</v>
      </c>
      <c r="AH902" s="92" t="s">
        <v>1668</v>
      </c>
      <c r="AI902" s="93" t="s">
        <v>1669</v>
      </c>
      <c r="AJ902" s="92"/>
      <c r="AK902" s="93" t="s">
        <v>1670</v>
      </c>
    </row>
    <row r="903" spans="1:37" ht="24.9" customHeight="1" x14ac:dyDescent="0.25">
      <c r="A903" s="356" t="s">
        <v>755</v>
      </c>
      <c r="B903" s="356"/>
      <c r="C903" s="356"/>
      <c r="D903" s="356"/>
      <c r="E903" s="356"/>
      <c r="F903" s="356"/>
      <c r="G903" s="356"/>
      <c r="H903" s="356"/>
      <c r="I903" s="356"/>
      <c r="J903" s="356"/>
      <c r="K903" s="356"/>
      <c r="L903" s="356"/>
      <c r="M903" s="356"/>
      <c r="N903" s="356"/>
      <c r="O903" s="356"/>
      <c r="P903" s="356"/>
      <c r="Q903" s="356"/>
      <c r="R903" s="356"/>
      <c r="S903" s="356"/>
      <c r="T903" s="356"/>
      <c r="U903" s="356"/>
      <c r="V903" s="356"/>
      <c r="W903" s="356"/>
      <c r="X903" s="356"/>
      <c r="Y903" s="356"/>
      <c r="Z903" s="356"/>
      <c r="AA903" s="356"/>
      <c r="AB903" s="356"/>
      <c r="AC903" s="356"/>
      <c r="AD903" s="310">
        <f>'Art. 121'!AF865</f>
        <v>2</v>
      </c>
      <c r="AE903" s="94">
        <f>IF(AG903=1,AK903,AG903)</f>
        <v>0.32467532467532467</v>
      </c>
      <c r="AF903">
        <f>AD903/2</f>
        <v>1</v>
      </c>
      <c r="AG903" s="92">
        <f>IF(AND(AF903&gt;=0,AF903&lt;=1),1,"No aplica")</f>
        <v>1</v>
      </c>
      <c r="AH903" s="95">
        <f>AD903/(AG903*2)</f>
        <v>1</v>
      </c>
      <c r="AI903" s="96">
        <f>IF(AG903=1,AG903/$AG$32,"No aplica")</f>
        <v>0.14285714285714285</v>
      </c>
      <c r="AJ903" s="96">
        <f>AF903*AI903</f>
        <v>0.14285714285714285</v>
      </c>
      <c r="AK903" s="96">
        <f>AJ903*$AE$23</f>
        <v>0.32467532467532467</v>
      </c>
    </row>
    <row r="904" spans="1:37" ht="24.9" customHeight="1" x14ac:dyDescent="0.25">
      <c r="A904" s="356" t="s">
        <v>756</v>
      </c>
      <c r="B904" s="356"/>
      <c r="C904" s="356"/>
      <c r="D904" s="356"/>
      <c r="E904" s="356"/>
      <c r="F904" s="356"/>
      <c r="G904" s="356"/>
      <c r="H904" s="356"/>
      <c r="I904" s="356"/>
      <c r="J904" s="356"/>
      <c r="K904" s="356"/>
      <c r="L904" s="356"/>
      <c r="M904" s="356"/>
      <c r="N904" s="356"/>
      <c r="O904" s="356"/>
      <c r="P904" s="356"/>
      <c r="Q904" s="356"/>
      <c r="R904" s="356"/>
      <c r="S904" s="356"/>
      <c r="T904" s="356"/>
      <c r="U904" s="356"/>
      <c r="V904" s="356"/>
      <c r="W904" s="356"/>
      <c r="X904" s="356"/>
      <c r="Y904" s="356"/>
      <c r="Z904" s="356"/>
      <c r="AA904" s="356"/>
      <c r="AB904" s="356"/>
      <c r="AC904" s="356"/>
      <c r="AD904" s="310">
        <f>'Art. 121'!AF866</f>
        <v>2</v>
      </c>
      <c r="AE904" s="94">
        <f>IF(AG904=1,AK904,AG904)</f>
        <v>0.32467532467532467</v>
      </c>
      <c r="AF904">
        <f>AD904/2</f>
        <v>1</v>
      </c>
      <c r="AG904" s="92">
        <f>IF(AND(AF904&gt;=0,AF904&lt;=1),1,"No aplica")</f>
        <v>1</v>
      </c>
      <c r="AH904" s="95">
        <f>AD904/(AG904*2)</f>
        <v>1</v>
      </c>
      <c r="AI904" s="96">
        <f>IF(AG904=1,AG904/$AG$32,"No aplica")</f>
        <v>0.14285714285714285</v>
      </c>
      <c r="AJ904" s="96">
        <f>AF904*AI904</f>
        <v>0.14285714285714285</v>
      </c>
      <c r="AK904" s="96">
        <f>AJ904*$AE$23</f>
        <v>0.32467532467532467</v>
      </c>
    </row>
    <row r="905" spans="1:37" ht="24.9" customHeight="1" x14ac:dyDescent="0.25">
      <c r="A905" s="356" t="s">
        <v>757</v>
      </c>
      <c r="B905" s="356"/>
      <c r="C905" s="356"/>
      <c r="D905" s="356"/>
      <c r="E905" s="356"/>
      <c r="F905" s="356"/>
      <c r="G905" s="356"/>
      <c r="H905" s="356"/>
      <c r="I905" s="356"/>
      <c r="J905" s="356"/>
      <c r="K905" s="356"/>
      <c r="L905" s="356"/>
      <c r="M905" s="356"/>
      <c r="N905" s="356"/>
      <c r="O905" s="356"/>
      <c r="P905" s="356"/>
      <c r="Q905" s="356"/>
      <c r="R905" s="356"/>
      <c r="S905" s="356"/>
      <c r="T905" s="356"/>
      <c r="U905" s="356"/>
      <c r="V905" s="356"/>
      <c r="W905" s="356"/>
      <c r="X905" s="356"/>
      <c r="Y905" s="356"/>
      <c r="Z905" s="356"/>
      <c r="AA905" s="356"/>
      <c r="AB905" s="356"/>
      <c r="AC905" s="356"/>
      <c r="AD905" s="310">
        <f>'Art. 121'!AF867</f>
        <v>2</v>
      </c>
      <c r="AE905" s="94">
        <f>IF(AG905=1,AK905,AG905)</f>
        <v>0.32467532467532467</v>
      </c>
      <c r="AF905">
        <f>AD905/2</f>
        <v>1</v>
      </c>
      <c r="AG905" s="92">
        <f>IF(AND(AF905&gt;=0,AF905&lt;=1),1,"No aplica")</f>
        <v>1</v>
      </c>
      <c r="AH905" s="95">
        <f>AD905/(AG905*2)</f>
        <v>1</v>
      </c>
      <c r="AI905" s="96">
        <f>IF(AG905=1,AG905/$AG$32,"No aplica")</f>
        <v>0.14285714285714285</v>
      </c>
      <c r="AJ905" s="96">
        <f>AF905*AI905</f>
        <v>0.14285714285714285</v>
      </c>
      <c r="AK905" s="96">
        <f>AJ905*$AE$23</f>
        <v>0.32467532467532467</v>
      </c>
    </row>
    <row r="906" spans="1:37" ht="24.9" customHeight="1" x14ac:dyDescent="0.25">
      <c r="A906" s="356" t="s">
        <v>758</v>
      </c>
      <c r="B906" s="356"/>
      <c r="C906" s="356"/>
      <c r="D906" s="356"/>
      <c r="E906" s="356"/>
      <c r="F906" s="356"/>
      <c r="G906" s="356"/>
      <c r="H906" s="356"/>
      <c r="I906" s="356"/>
      <c r="J906" s="356"/>
      <c r="K906" s="356"/>
      <c r="L906" s="356"/>
      <c r="M906" s="356"/>
      <c r="N906" s="356"/>
      <c r="O906" s="356"/>
      <c r="P906" s="356"/>
      <c r="Q906" s="356"/>
      <c r="R906" s="356"/>
      <c r="S906" s="356"/>
      <c r="T906" s="356"/>
      <c r="U906" s="356"/>
      <c r="V906" s="356"/>
      <c r="W906" s="356"/>
      <c r="X906" s="356"/>
      <c r="Y906" s="356"/>
      <c r="Z906" s="356"/>
      <c r="AA906" s="356"/>
      <c r="AB906" s="356"/>
      <c r="AC906" s="356"/>
      <c r="AD906" s="310">
        <f>'Art. 121'!AF868</f>
        <v>2</v>
      </c>
      <c r="AE906" s="94">
        <f>IF(AG906=1,AK906,AG906)</f>
        <v>0.32467532467532467</v>
      </c>
      <c r="AF906">
        <f>AD906/2</f>
        <v>1</v>
      </c>
      <c r="AG906" s="92">
        <f>IF(AND(AF906&gt;=0,AF906&lt;=1),1,"No aplica")</f>
        <v>1</v>
      </c>
      <c r="AH906" s="95">
        <f>AD906/(AG906*2)</f>
        <v>1</v>
      </c>
      <c r="AI906" s="96">
        <f>IF(AG906=1,AG906/$AG$32,"No aplica")</f>
        <v>0.14285714285714285</v>
      </c>
      <c r="AJ906" s="96">
        <f>AF906*AI906</f>
        <v>0.14285714285714285</v>
      </c>
      <c r="AK906" s="96">
        <f>AJ906*$AE$23</f>
        <v>0.32467532467532467</v>
      </c>
    </row>
    <row r="907" spans="1:37" ht="24.9" customHeight="1" x14ac:dyDescent="0.25">
      <c r="A907" s="356" t="s">
        <v>759</v>
      </c>
      <c r="B907" s="356"/>
      <c r="C907" s="356"/>
      <c r="D907" s="356"/>
      <c r="E907" s="356"/>
      <c r="F907" s="356"/>
      <c r="G907" s="356"/>
      <c r="H907" s="356"/>
      <c r="I907" s="356"/>
      <c r="J907" s="356"/>
      <c r="K907" s="356"/>
      <c r="L907" s="356"/>
      <c r="M907" s="356"/>
      <c r="N907" s="356"/>
      <c r="O907" s="356"/>
      <c r="P907" s="356"/>
      <c r="Q907" s="356"/>
      <c r="R907" s="356"/>
      <c r="S907" s="356"/>
      <c r="T907" s="356"/>
      <c r="U907" s="356"/>
      <c r="V907" s="356"/>
      <c r="W907" s="356"/>
      <c r="X907" s="356"/>
      <c r="Y907" s="356"/>
      <c r="Z907" s="356"/>
      <c r="AA907" s="356"/>
      <c r="AB907" s="356"/>
      <c r="AC907" s="356"/>
      <c r="AD907" s="310">
        <f>'Art. 121'!AF869</f>
        <v>2</v>
      </c>
      <c r="AE907" s="94">
        <f>IF(AG907=1,AK907,AG907)</f>
        <v>0.32467532467532467</v>
      </c>
      <c r="AF907">
        <f>AD907/2</f>
        <v>1</v>
      </c>
      <c r="AG907" s="92">
        <f>IF(AND(AF907&gt;=0,AF907&lt;=1),1,"No aplica")</f>
        <v>1</v>
      </c>
      <c r="AH907" s="95">
        <f>AD907/(AG907*2)</f>
        <v>1</v>
      </c>
      <c r="AI907" s="96">
        <f>IF(AG907=1,AG907/$AG$32,"No aplica")</f>
        <v>0.14285714285714285</v>
      </c>
      <c r="AJ907" s="96">
        <f>AF907*AI907</f>
        <v>0.14285714285714285</v>
      </c>
      <c r="AK907" s="96">
        <f>AJ907*$AE$23</f>
        <v>0.32467532467532467</v>
      </c>
    </row>
    <row r="908" spans="1:37" ht="24.9" customHeight="1" x14ac:dyDescent="0.25">
      <c r="A908" s="383" t="s">
        <v>1766</v>
      </c>
      <c r="B908" s="383"/>
      <c r="C908" s="383"/>
      <c r="D908" s="383"/>
      <c r="E908" s="383"/>
      <c r="F908" s="383"/>
      <c r="G908" s="383"/>
      <c r="H908" s="383"/>
      <c r="I908" s="383"/>
      <c r="J908" s="383"/>
      <c r="K908" s="383"/>
      <c r="L908" s="383"/>
      <c r="M908" s="383"/>
      <c r="N908" s="383"/>
      <c r="O908" s="383"/>
      <c r="P908" s="383"/>
      <c r="Q908" s="383"/>
      <c r="R908" s="383"/>
      <c r="S908" s="383"/>
      <c r="T908" s="383"/>
      <c r="U908" s="383"/>
      <c r="V908" s="383"/>
      <c r="W908" s="383"/>
      <c r="X908" s="383"/>
      <c r="Y908" s="383"/>
      <c r="Z908" s="383"/>
      <c r="AA908" s="383"/>
      <c r="AB908" s="383"/>
      <c r="AC908" s="383"/>
      <c r="AD908" s="383"/>
      <c r="AE908" s="94">
        <f>SUM(AE901:AE907)</f>
        <v>1.6233766233766234</v>
      </c>
      <c r="AF908" s="61"/>
      <c r="AG908" s="97">
        <f>SUM(AG903:AG907)</f>
        <v>5</v>
      </c>
      <c r="AH908" s="98"/>
      <c r="AI908" s="99"/>
      <c r="AJ908" s="99"/>
      <c r="AK908" s="99"/>
    </row>
    <row r="909" spans="1:37" ht="24.9" customHeight="1" x14ac:dyDescent="0.25">
      <c r="A909" s="384" t="s">
        <v>1767</v>
      </c>
      <c r="B909" s="384"/>
      <c r="C909" s="384"/>
      <c r="D909" s="384"/>
      <c r="E909" s="384"/>
      <c r="F909" s="384"/>
      <c r="G909" s="384"/>
      <c r="H909" s="384"/>
      <c r="I909" s="384"/>
      <c r="J909" s="384"/>
      <c r="K909" s="384"/>
      <c r="L909" s="384"/>
      <c r="M909" s="384"/>
      <c r="N909" s="384"/>
      <c r="O909" s="384"/>
      <c r="P909" s="384"/>
      <c r="Q909" s="384"/>
      <c r="R909" s="384"/>
      <c r="S909" s="384"/>
      <c r="T909" s="384"/>
      <c r="U909" s="384"/>
      <c r="V909" s="384"/>
      <c r="W909" s="384"/>
      <c r="X909" s="384"/>
      <c r="Y909" s="384"/>
      <c r="Z909" s="384"/>
      <c r="AA909" s="384"/>
      <c r="AB909" s="384"/>
      <c r="AC909" s="384"/>
      <c r="AD909" s="384"/>
      <c r="AE909" s="94">
        <f>AE908/$AE$23*100</f>
        <v>71.428571428571416</v>
      </c>
      <c r="AF909" s="61"/>
      <c r="AG909" s="97"/>
      <c r="AH909" s="98"/>
      <c r="AI909" s="99"/>
      <c r="AJ909" s="99"/>
      <c r="AK909" s="99"/>
    </row>
    <row r="910" spans="1:37" ht="24.9" customHeight="1" x14ac:dyDescent="0.25">
      <c r="A910" s="107"/>
      <c r="B910" s="107"/>
      <c r="C910" s="107"/>
      <c r="D910" s="107"/>
      <c r="E910" s="107"/>
      <c r="F910" s="107"/>
      <c r="G910" s="107"/>
      <c r="H910" s="107"/>
      <c r="I910" s="107"/>
      <c r="J910" s="107"/>
      <c r="K910" s="107"/>
      <c r="L910" s="107"/>
      <c r="M910" s="107"/>
      <c r="N910" s="107"/>
      <c r="O910" s="107"/>
      <c r="P910" s="107"/>
      <c r="Q910" s="100"/>
      <c r="R910" s="107"/>
      <c r="S910" s="107"/>
      <c r="T910" s="107"/>
      <c r="U910" s="107"/>
      <c r="V910" s="107"/>
      <c r="W910" s="107"/>
      <c r="X910" s="107"/>
      <c r="Y910" s="107"/>
      <c r="Z910" s="107"/>
      <c r="AA910" s="107"/>
      <c r="AB910" s="107"/>
      <c r="AC910" s="107"/>
      <c r="AD910" s="101"/>
      <c r="AE910" s="101"/>
    </row>
    <row r="911" spans="1:37" ht="24.9" customHeight="1" x14ac:dyDescent="0.25">
      <c r="A911" s="107"/>
      <c r="B911" s="107"/>
      <c r="C911" s="107"/>
      <c r="D911" s="107"/>
      <c r="E911" s="107"/>
      <c r="F911" s="107"/>
      <c r="G911" s="107"/>
      <c r="H911" s="107"/>
      <c r="I911" s="107"/>
      <c r="J911" s="107"/>
      <c r="K911" s="107"/>
      <c r="L911" s="107"/>
      <c r="M911" s="107"/>
      <c r="N911" s="107"/>
      <c r="O911" s="107"/>
      <c r="P911" s="107"/>
      <c r="Q911" s="100"/>
      <c r="R911" s="107"/>
      <c r="S911" s="107"/>
      <c r="T911" s="107"/>
      <c r="U911" s="107"/>
      <c r="V911" s="107"/>
      <c r="W911" s="107"/>
      <c r="X911" s="107"/>
      <c r="Y911" s="107"/>
      <c r="Z911" s="107"/>
      <c r="AA911" s="107"/>
      <c r="AB911" s="107"/>
      <c r="AC911" s="107"/>
      <c r="AD911" s="101"/>
      <c r="AE911" s="101"/>
    </row>
    <row r="912" spans="1:37" ht="24.9" customHeight="1" x14ac:dyDescent="0.25">
      <c r="A912" s="390" t="s">
        <v>760</v>
      </c>
      <c r="B912" s="390"/>
      <c r="C912" s="390"/>
      <c r="D912" s="390"/>
      <c r="E912" s="390"/>
      <c r="F912" s="390"/>
      <c r="G912" s="390"/>
      <c r="H912" s="390"/>
      <c r="I912" s="390"/>
      <c r="J912" s="390"/>
      <c r="K912" s="390"/>
      <c r="L912" s="390"/>
      <c r="M912" s="390"/>
      <c r="N912" s="390"/>
      <c r="O912" s="390"/>
      <c r="P912" s="390"/>
      <c r="Q912" s="390"/>
      <c r="R912" s="390"/>
      <c r="S912" s="390"/>
      <c r="T912" s="390"/>
      <c r="U912" s="390"/>
      <c r="V912" s="390"/>
      <c r="W912" s="390"/>
      <c r="X912" s="390"/>
      <c r="Y912" s="390"/>
      <c r="Z912" s="390"/>
      <c r="AA912" s="390"/>
      <c r="AB912" s="390"/>
      <c r="AC912" s="390"/>
      <c r="AD912" s="88"/>
      <c r="AE912" s="88"/>
    </row>
    <row r="913" spans="1:37" ht="24.9" customHeight="1" x14ac:dyDescent="0.25">
      <c r="A913" s="109"/>
      <c r="B913" s="110"/>
      <c r="C913" s="110"/>
      <c r="D913" s="110"/>
      <c r="E913" s="110"/>
      <c r="F913" s="110"/>
      <c r="G913" s="110"/>
      <c r="H913" s="110"/>
      <c r="I913" s="110"/>
      <c r="J913" s="110"/>
      <c r="K913" s="110"/>
      <c r="L913" s="110"/>
      <c r="M913" s="110"/>
      <c r="N913" s="110"/>
      <c r="O913" s="110"/>
      <c r="P913" s="110"/>
      <c r="Q913" s="111"/>
      <c r="R913" s="110"/>
      <c r="S913" s="110"/>
      <c r="T913" s="110"/>
      <c r="U913" s="110"/>
      <c r="V913" s="110"/>
      <c r="W913" s="110"/>
      <c r="X913" s="110"/>
      <c r="Y913" s="110"/>
      <c r="Z913" s="110"/>
      <c r="AA913" s="110"/>
      <c r="AB913" s="110"/>
      <c r="AC913" s="110"/>
      <c r="AD913" s="89"/>
      <c r="AE913" s="89"/>
    </row>
    <row r="914" spans="1:37" ht="24.9" customHeight="1" x14ac:dyDescent="0.25">
      <c r="A914" s="73"/>
      <c r="B914" s="73"/>
      <c r="C914" s="73"/>
      <c r="D914" s="73"/>
      <c r="E914" s="73"/>
      <c r="F914" s="73"/>
      <c r="G914" s="73"/>
      <c r="H914" s="73"/>
      <c r="I914" s="73"/>
      <c r="J914" s="73"/>
      <c r="K914" s="73"/>
      <c r="L914" s="73"/>
      <c r="M914" s="73"/>
      <c r="N914" s="73"/>
      <c r="O914" s="73"/>
      <c r="P914" s="73"/>
      <c r="Q914" s="100"/>
      <c r="R914" s="73"/>
      <c r="S914" s="73"/>
      <c r="T914" s="73"/>
      <c r="U914" s="73"/>
      <c r="V914" s="73"/>
      <c r="W914" s="73"/>
      <c r="X914" s="73"/>
      <c r="Y914" s="73"/>
      <c r="Z914" s="73"/>
      <c r="AA914" s="73"/>
      <c r="AB914" s="73"/>
      <c r="AC914" s="73"/>
      <c r="AD914" s="101"/>
      <c r="AE914" s="101"/>
    </row>
    <row r="915" spans="1:37" ht="24.9" customHeight="1" x14ac:dyDescent="0.25">
      <c r="A915" s="387" t="s">
        <v>163</v>
      </c>
      <c r="B915" s="387"/>
      <c r="C915" s="387"/>
      <c r="D915" s="387"/>
      <c r="E915" s="387"/>
      <c r="F915" s="387"/>
      <c r="G915" s="387"/>
      <c r="H915" s="387"/>
      <c r="I915" s="387"/>
      <c r="J915" s="387"/>
      <c r="K915" s="387"/>
      <c r="L915" s="387"/>
      <c r="M915" s="387"/>
      <c r="N915" s="387"/>
      <c r="O915" s="387"/>
      <c r="P915" s="387"/>
      <c r="Q915" s="387"/>
      <c r="R915" s="387"/>
      <c r="S915" s="387"/>
      <c r="T915" s="387"/>
      <c r="U915" s="387"/>
      <c r="V915" s="387"/>
      <c r="W915" s="387"/>
      <c r="X915" s="387"/>
      <c r="Y915" s="387"/>
      <c r="Z915" s="387"/>
      <c r="AA915" s="387"/>
      <c r="AB915" s="387"/>
      <c r="AC915" s="387"/>
      <c r="AD915" s="66" t="s">
        <v>187</v>
      </c>
      <c r="AE915" s="306" t="s">
        <v>7</v>
      </c>
      <c r="AF915" s="92" t="s">
        <v>1666</v>
      </c>
      <c r="AG915" s="92" t="s">
        <v>1667</v>
      </c>
      <c r="AH915" s="92" t="s">
        <v>1668</v>
      </c>
      <c r="AI915" s="93" t="s">
        <v>1669</v>
      </c>
      <c r="AJ915" s="92"/>
      <c r="AK915" s="93" t="s">
        <v>1670</v>
      </c>
    </row>
    <row r="916" spans="1:37" ht="24.9" customHeight="1" x14ac:dyDescent="0.25">
      <c r="A916" s="356" t="s">
        <v>190</v>
      </c>
      <c r="B916" s="356"/>
      <c r="C916" s="356"/>
      <c r="D916" s="356"/>
      <c r="E916" s="356"/>
      <c r="F916" s="356"/>
      <c r="G916" s="356"/>
      <c r="H916" s="356"/>
      <c r="I916" s="356"/>
      <c r="J916" s="356"/>
      <c r="K916" s="356"/>
      <c r="L916" s="356"/>
      <c r="M916" s="356"/>
      <c r="N916" s="356"/>
      <c r="O916" s="356"/>
      <c r="P916" s="356"/>
      <c r="Q916" s="356"/>
      <c r="R916" s="356"/>
      <c r="S916" s="356"/>
      <c r="T916" s="356"/>
      <c r="U916" s="356"/>
      <c r="V916" s="356"/>
      <c r="W916" s="356"/>
      <c r="X916" s="356"/>
      <c r="Y916" s="356"/>
      <c r="Z916" s="356"/>
      <c r="AA916" s="356"/>
      <c r="AB916" s="356"/>
      <c r="AC916" s="356"/>
      <c r="AD916" s="310">
        <f>'Art. 121'!AF878</f>
        <v>2</v>
      </c>
      <c r="AE916" s="94">
        <f t="shared" ref="AE916:AE976" si="171">IF(AG916=1,AK916,AG916)</f>
        <v>0.32467532467532467</v>
      </c>
      <c r="AF916">
        <f t="shared" ref="AF916:AF976" si="172">AD916/2</f>
        <v>1</v>
      </c>
      <c r="AG916" s="92">
        <f t="shared" ref="AG916:AG947" si="173">IF(AND(AF916&gt;=0,AF916&lt;=1),1,"No aplica")</f>
        <v>1</v>
      </c>
      <c r="AH916" s="95">
        <f t="shared" ref="AH916:AH976" si="174">AD916/(AG916*2)</f>
        <v>1</v>
      </c>
      <c r="AI916" s="96">
        <f t="shared" ref="AI916:AI976" si="175">IF(AG916=1,AG916/$AG$32,"No aplica")</f>
        <v>0.14285714285714285</v>
      </c>
      <c r="AJ916" s="96">
        <f t="shared" ref="AJ916:AJ976" si="176">AF916*AI916</f>
        <v>0.14285714285714285</v>
      </c>
      <c r="AK916" s="96">
        <f t="shared" ref="AK916:AK976" si="177">AJ916*$AE$23</f>
        <v>0.32467532467532467</v>
      </c>
    </row>
    <row r="917" spans="1:37" ht="24.9" customHeight="1" x14ac:dyDescent="0.25">
      <c r="A917" s="356" t="s">
        <v>191</v>
      </c>
      <c r="B917" s="356"/>
      <c r="C917" s="356"/>
      <c r="D917" s="356"/>
      <c r="E917" s="356"/>
      <c r="F917" s="356"/>
      <c r="G917" s="356"/>
      <c r="H917" s="356"/>
      <c r="I917" s="356"/>
      <c r="J917" s="356"/>
      <c r="K917" s="356"/>
      <c r="L917" s="356"/>
      <c r="M917" s="356"/>
      <c r="N917" s="356"/>
      <c r="O917" s="356"/>
      <c r="P917" s="356"/>
      <c r="Q917" s="356"/>
      <c r="R917" s="356"/>
      <c r="S917" s="356"/>
      <c r="T917" s="356"/>
      <c r="U917" s="356"/>
      <c r="V917" s="356"/>
      <c r="W917" s="356"/>
      <c r="X917" s="356"/>
      <c r="Y917" s="356"/>
      <c r="Z917" s="356"/>
      <c r="AA917" s="356"/>
      <c r="AB917" s="356"/>
      <c r="AC917" s="356"/>
      <c r="AD917" s="310">
        <f>'Art. 121'!AF879</f>
        <v>2</v>
      </c>
      <c r="AE917" s="94">
        <f t="shared" si="171"/>
        <v>0.32467532467532467</v>
      </c>
      <c r="AF917">
        <f t="shared" si="172"/>
        <v>1</v>
      </c>
      <c r="AG917" s="92">
        <f t="shared" si="173"/>
        <v>1</v>
      </c>
      <c r="AH917" s="95">
        <f t="shared" si="174"/>
        <v>1</v>
      </c>
      <c r="AI917" s="96">
        <f t="shared" si="175"/>
        <v>0.14285714285714285</v>
      </c>
      <c r="AJ917" s="96">
        <f t="shared" si="176"/>
        <v>0.14285714285714285</v>
      </c>
      <c r="AK917" s="96">
        <f t="shared" si="177"/>
        <v>0.32467532467532467</v>
      </c>
    </row>
    <row r="918" spans="1:37" ht="24.9" customHeight="1" x14ac:dyDescent="0.25">
      <c r="A918" s="356" t="s">
        <v>761</v>
      </c>
      <c r="B918" s="356"/>
      <c r="C918" s="356"/>
      <c r="D918" s="356"/>
      <c r="E918" s="356"/>
      <c r="F918" s="356"/>
      <c r="G918" s="356"/>
      <c r="H918" s="356"/>
      <c r="I918" s="356"/>
      <c r="J918" s="356"/>
      <c r="K918" s="356"/>
      <c r="L918" s="356"/>
      <c r="M918" s="356"/>
      <c r="N918" s="356"/>
      <c r="O918" s="356"/>
      <c r="P918" s="356"/>
      <c r="Q918" s="356"/>
      <c r="R918" s="356"/>
      <c r="S918" s="356"/>
      <c r="T918" s="356"/>
      <c r="U918" s="356"/>
      <c r="V918" s="356"/>
      <c r="W918" s="356"/>
      <c r="X918" s="356"/>
      <c r="Y918" s="356"/>
      <c r="Z918" s="356"/>
      <c r="AA918" s="356"/>
      <c r="AB918" s="356"/>
      <c r="AC918" s="356"/>
      <c r="AD918" s="310">
        <f>'Art. 121'!AF880</f>
        <v>2</v>
      </c>
      <c r="AE918" s="94">
        <f t="shared" si="171"/>
        <v>0.32467532467532467</v>
      </c>
      <c r="AF918">
        <f t="shared" si="172"/>
        <v>1</v>
      </c>
      <c r="AG918" s="92">
        <f t="shared" si="173"/>
        <v>1</v>
      </c>
      <c r="AH918" s="95">
        <f t="shared" si="174"/>
        <v>1</v>
      </c>
      <c r="AI918" s="96">
        <f t="shared" si="175"/>
        <v>0.14285714285714285</v>
      </c>
      <c r="AJ918" s="96">
        <f t="shared" si="176"/>
        <v>0.14285714285714285</v>
      </c>
      <c r="AK918" s="96">
        <f t="shared" si="177"/>
        <v>0.32467532467532467</v>
      </c>
    </row>
    <row r="919" spans="1:37" ht="24.9" customHeight="1" x14ac:dyDescent="0.25">
      <c r="A919" s="356" t="s">
        <v>762</v>
      </c>
      <c r="B919" s="356"/>
      <c r="C919" s="356"/>
      <c r="D919" s="356"/>
      <c r="E919" s="356"/>
      <c r="F919" s="356"/>
      <c r="G919" s="356"/>
      <c r="H919" s="356"/>
      <c r="I919" s="356"/>
      <c r="J919" s="356"/>
      <c r="K919" s="356"/>
      <c r="L919" s="356"/>
      <c r="M919" s="356"/>
      <c r="N919" s="356"/>
      <c r="O919" s="356"/>
      <c r="P919" s="356"/>
      <c r="Q919" s="356"/>
      <c r="R919" s="356"/>
      <c r="S919" s="356"/>
      <c r="T919" s="356"/>
      <c r="U919" s="356"/>
      <c r="V919" s="356"/>
      <c r="W919" s="356"/>
      <c r="X919" s="356"/>
      <c r="Y919" s="356"/>
      <c r="Z919" s="356"/>
      <c r="AA919" s="356"/>
      <c r="AB919" s="356"/>
      <c r="AC919" s="356"/>
      <c r="AD919" s="310">
        <f>'Art. 121'!AF881</f>
        <v>2</v>
      </c>
      <c r="AE919" s="94">
        <f t="shared" si="171"/>
        <v>0.32467532467532467</v>
      </c>
      <c r="AF919">
        <f t="shared" si="172"/>
        <v>1</v>
      </c>
      <c r="AG919" s="92">
        <f t="shared" si="173"/>
        <v>1</v>
      </c>
      <c r="AH919" s="95">
        <f t="shared" si="174"/>
        <v>1</v>
      </c>
      <c r="AI919" s="96">
        <f t="shared" si="175"/>
        <v>0.14285714285714285</v>
      </c>
      <c r="AJ919" s="96">
        <f t="shared" si="176"/>
        <v>0.14285714285714285</v>
      </c>
      <c r="AK919" s="96">
        <f t="shared" si="177"/>
        <v>0.32467532467532467</v>
      </c>
    </row>
    <row r="920" spans="1:37" ht="24.9" customHeight="1" x14ac:dyDescent="0.25">
      <c r="A920" s="356" t="s">
        <v>763</v>
      </c>
      <c r="B920" s="356"/>
      <c r="C920" s="356"/>
      <c r="D920" s="356"/>
      <c r="E920" s="356"/>
      <c r="F920" s="356"/>
      <c r="G920" s="356"/>
      <c r="H920" s="356"/>
      <c r="I920" s="356"/>
      <c r="J920" s="356"/>
      <c r="K920" s="356"/>
      <c r="L920" s="356"/>
      <c r="M920" s="356"/>
      <c r="N920" s="356"/>
      <c r="O920" s="356"/>
      <c r="P920" s="356"/>
      <c r="Q920" s="356"/>
      <c r="R920" s="356"/>
      <c r="S920" s="356"/>
      <c r="T920" s="356"/>
      <c r="U920" s="356"/>
      <c r="V920" s="356"/>
      <c r="W920" s="356"/>
      <c r="X920" s="356"/>
      <c r="Y920" s="356"/>
      <c r="Z920" s="356"/>
      <c r="AA920" s="356"/>
      <c r="AB920" s="356"/>
      <c r="AC920" s="356"/>
      <c r="AD920" s="310">
        <f>'Art. 121'!AF882</f>
        <v>0</v>
      </c>
      <c r="AE920" s="94">
        <f t="shared" si="171"/>
        <v>0</v>
      </c>
      <c r="AF920">
        <f t="shared" si="172"/>
        <v>0</v>
      </c>
      <c r="AG920" s="92">
        <f t="shared" si="173"/>
        <v>1</v>
      </c>
      <c r="AH920" s="95">
        <f t="shared" si="174"/>
        <v>0</v>
      </c>
      <c r="AI920" s="96">
        <f t="shared" si="175"/>
        <v>0.14285714285714285</v>
      </c>
      <c r="AJ920" s="96">
        <f t="shared" si="176"/>
        <v>0</v>
      </c>
      <c r="AK920" s="96">
        <f t="shared" si="177"/>
        <v>0</v>
      </c>
    </row>
    <row r="921" spans="1:37" ht="24.9" customHeight="1" x14ac:dyDescent="0.25">
      <c r="A921" s="356" t="s">
        <v>764</v>
      </c>
      <c r="B921" s="356"/>
      <c r="C921" s="356"/>
      <c r="D921" s="356"/>
      <c r="E921" s="356"/>
      <c r="F921" s="356"/>
      <c r="G921" s="356"/>
      <c r="H921" s="356"/>
      <c r="I921" s="356"/>
      <c r="J921" s="356"/>
      <c r="K921" s="356"/>
      <c r="L921" s="356"/>
      <c r="M921" s="356"/>
      <c r="N921" s="356"/>
      <c r="O921" s="356"/>
      <c r="P921" s="356"/>
      <c r="Q921" s="356"/>
      <c r="R921" s="356"/>
      <c r="S921" s="356"/>
      <c r="T921" s="356"/>
      <c r="U921" s="356"/>
      <c r="V921" s="356"/>
      <c r="W921" s="356"/>
      <c r="X921" s="356"/>
      <c r="Y921" s="356"/>
      <c r="Z921" s="356"/>
      <c r="AA921" s="356"/>
      <c r="AB921" s="356"/>
      <c r="AC921" s="356"/>
      <c r="AD921" s="310">
        <f>'Art. 121'!AF883</f>
        <v>2</v>
      </c>
      <c r="AE921" s="94">
        <f t="shared" si="171"/>
        <v>0.32467532467532467</v>
      </c>
      <c r="AF921">
        <f t="shared" si="172"/>
        <v>1</v>
      </c>
      <c r="AG921" s="92">
        <f t="shared" si="173"/>
        <v>1</v>
      </c>
      <c r="AH921" s="95">
        <f t="shared" si="174"/>
        <v>1</v>
      </c>
      <c r="AI921" s="96">
        <f t="shared" si="175"/>
        <v>0.14285714285714285</v>
      </c>
      <c r="AJ921" s="96">
        <f t="shared" si="176"/>
        <v>0.14285714285714285</v>
      </c>
      <c r="AK921" s="96">
        <f t="shared" si="177"/>
        <v>0.32467532467532467</v>
      </c>
    </row>
    <row r="922" spans="1:37" ht="24.9" customHeight="1" x14ac:dyDescent="0.25">
      <c r="A922" s="356" t="s">
        <v>712</v>
      </c>
      <c r="B922" s="356"/>
      <c r="C922" s="356"/>
      <c r="D922" s="356"/>
      <c r="E922" s="356"/>
      <c r="F922" s="356"/>
      <c r="G922" s="356"/>
      <c r="H922" s="356"/>
      <c r="I922" s="356"/>
      <c r="J922" s="356"/>
      <c r="K922" s="356"/>
      <c r="L922" s="356"/>
      <c r="M922" s="356"/>
      <c r="N922" s="356"/>
      <c r="O922" s="356"/>
      <c r="P922" s="356"/>
      <c r="Q922" s="356"/>
      <c r="R922" s="356"/>
      <c r="S922" s="356"/>
      <c r="T922" s="356"/>
      <c r="U922" s="356"/>
      <c r="V922" s="356"/>
      <c r="W922" s="356"/>
      <c r="X922" s="356"/>
      <c r="Y922" s="356"/>
      <c r="Z922" s="356"/>
      <c r="AA922" s="356"/>
      <c r="AB922" s="356"/>
      <c r="AC922" s="356"/>
      <c r="AD922" s="310">
        <f>'Art. 121'!AF884</f>
        <v>2</v>
      </c>
      <c r="AE922" s="94">
        <f t="shared" si="171"/>
        <v>0.32467532467532467</v>
      </c>
      <c r="AF922">
        <f t="shared" si="172"/>
        <v>1</v>
      </c>
      <c r="AG922" s="92">
        <f t="shared" si="173"/>
        <v>1</v>
      </c>
      <c r="AH922" s="95">
        <f t="shared" si="174"/>
        <v>1</v>
      </c>
      <c r="AI922" s="96">
        <f t="shared" si="175"/>
        <v>0.14285714285714285</v>
      </c>
      <c r="AJ922" s="96">
        <f t="shared" si="176"/>
        <v>0.14285714285714285</v>
      </c>
      <c r="AK922" s="96">
        <f t="shared" si="177"/>
        <v>0.32467532467532467</v>
      </c>
    </row>
    <row r="923" spans="1:37" ht="24.9" customHeight="1" x14ac:dyDescent="0.25">
      <c r="A923" s="356" t="s">
        <v>765</v>
      </c>
      <c r="B923" s="356"/>
      <c r="C923" s="356"/>
      <c r="D923" s="356"/>
      <c r="E923" s="356"/>
      <c r="F923" s="356"/>
      <c r="G923" s="356"/>
      <c r="H923" s="356"/>
      <c r="I923" s="356"/>
      <c r="J923" s="356"/>
      <c r="K923" s="356"/>
      <c r="L923" s="356"/>
      <c r="M923" s="356"/>
      <c r="N923" s="356"/>
      <c r="O923" s="356"/>
      <c r="P923" s="356"/>
      <c r="Q923" s="356"/>
      <c r="R923" s="356"/>
      <c r="S923" s="356"/>
      <c r="T923" s="356"/>
      <c r="U923" s="356"/>
      <c r="V923" s="356"/>
      <c r="W923" s="356"/>
      <c r="X923" s="356"/>
      <c r="Y923" s="356"/>
      <c r="Z923" s="356"/>
      <c r="AA923" s="356"/>
      <c r="AB923" s="356"/>
      <c r="AC923" s="356"/>
      <c r="AD923" s="310">
        <f>'Art. 121'!AF885</f>
        <v>2</v>
      </c>
      <c r="AE923" s="94">
        <f t="shared" si="171"/>
        <v>0.32467532467532467</v>
      </c>
      <c r="AF923">
        <f t="shared" si="172"/>
        <v>1</v>
      </c>
      <c r="AG923" s="92">
        <f t="shared" si="173"/>
        <v>1</v>
      </c>
      <c r="AH923" s="95">
        <f t="shared" si="174"/>
        <v>1</v>
      </c>
      <c r="AI923" s="96">
        <f t="shared" si="175"/>
        <v>0.14285714285714285</v>
      </c>
      <c r="AJ923" s="96">
        <f t="shared" si="176"/>
        <v>0.14285714285714285</v>
      </c>
      <c r="AK923" s="96">
        <f t="shared" si="177"/>
        <v>0.32467532467532467</v>
      </c>
    </row>
    <row r="924" spans="1:37" ht="24.9" customHeight="1" x14ac:dyDescent="0.25">
      <c r="A924" s="356" t="s">
        <v>766</v>
      </c>
      <c r="B924" s="356"/>
      <c r="C924" s="356"/>
      <c r="D924" s="356"/>
      <c r="E924" s="356"/>
      <c r="F924" s="356"/>
      <c r="G924" s="356"/>
      <c r="H924" s="356"/>
      <c r="I924" s="356"/>
      <c r="J924" s="356"/>
      <c r="K924" s="356"/>
      <c r="L924" s="356"/>
      <c r="M924" s="356"/>
      <c r="N924" s="356"/>
      <c r="O924" s="356"/>
      <c r="P924" s="356"/>
      <c r="Q924" s="356"/>
      <c r="R924" s="356"/>
      <c r="S924" s="356"/>
      <c r="T924" s="356"/>
      <c r="U924" s="356"/>
      <c r="V924" s="356"/>
      <c r="W924" s="356"/>
      <c r="X924" s="356"/>
      <c r="Y924" s="356"/>
      <c r="Z924" s="356"/>
      <c r="AA924" s="356"/>
      <c r="AB924" s="356"/>
      <c r="AC924" s="356"/>
      <c r="AD924" s="310">
        <f>'Art. 121'!AF886</f>
        <v>2</v>
      </c>
      <c r="AE924" s="94">
        <f t="shared" si="171"/>
        <v>0.32467532467532467</v>
      </c>
      <c r="AF924">
        <f t="shared" si="172"/>
        <v>1</v>
      </c>
      <c r="AG924" s="92">
        <f t="shared" si="173"/>
        <v>1</v>
      </c>
      <c r="AH924" s="95">
        <f t="shared" si="174"/>
        <v>1</v>
      </c>
      <c r="AI924" s="96">
        <f t="shared" si="175"/>
        <v>0.14285714285714285</v>
      </c>
      <c r="AJ924" s="96">
        <f t="shared" si="176"/>
        <v>0.14285714285714285</v>
      </c>
      <c r="AK924" s="96">
        <f t="shared" si="177"/>
        <v>0.32467532467532467</v>
      </c>
    </row>
    <row r="925" spans="1:37" ht="24.9" customHeight="1" x14ac:dyDescent="0.25">
      <c r="A925" s="356" t="s">
        <v>767</v>
      </c>
      <c r="B925" s="356"/>
      <c r="C925" s="356"/>
      <c r="D925" s="356"/>
      <c r="E925" s="356"/>
      <c r="F925" s="356"/>
      <c r="G925" s="356"/>
      <c r="H925" s="356"/>
      <c r="I925" s="356"/>
      <c r="J925" s="356"/>
      <c r="K925" s="356"/>
      <c r="L925" s="356"/>
      <c r="M925" s="356"/>
      <c r="N925" s="356"/>
      <c r="O925" s="356"/>
      <c r="P925" s="356"/>
      <c r="Q925" s="356"/>
      <c r="R925" s="356"/>
      <c r="S925" s="356"/>
      <c r="T925" s="356"/>
      <c r="U925" s="356"/>
      <c r="V925" s="356"/>
      <c r="W925" s="356"/>
      <c r="X925" s="356"/>
      <c r="Y925" s="356"/>
      <c r="Z925" s="356"/>
      <c r="AA925" s="356"/>
      <c r="AB925" s="356"/>
      <c r="AC925" s="356"/>
      <c r="AD925" s="310">
        <f>'Art. 121'!AF887</f>
        <v>2</v>
      </c>
      <c r="AE925" s="94">
        <f t="shared" si="171"/>
        <v>0.32467532467532467</v>
      </c>
      <c r="AF925">
        <f t="shared" si="172"/>
        <v>1</v>
      </c>
      <c r="AG925" s="92">
        <f t="shared" si="173"/>
        <v>1</v>
      </c>
      <c r="AH925" s="95">
        <f t="shared" si="174"/>
        <v>1</v>
      </c>
      <c r="AI925" s="96">
        <f t="shared" si="175"/>
        <v>0.14285714285714285</v>
      </c>
      <c r="AJ925" s="96">
        <f t="shared" si="176"/>
        <v>0.14285714285714285</v>
      </c>
      <c r="AK925" s="96">
        <f t="shared" si="177"/>
        <v>0.32467532467532467</v>
      </c>
    </row>
    <row r="926" spans="1:37" ht="24.9" customHeight="1" x14ac:dyDescent="0.25">
      <c r="A926" s="356" t="s">
        <v>768</v>
      </c>
      <c r="B926" s="356"/>
      <c r="C926" s="356"/>
      <c r="D926" s="356"/>
      <c r="E926" s="356"/>
      <c r="F926" s="356"/>
      <c r="G926" s="356"/>
      <c r="H926" s="356"/>
      <c r="I926" s="356"/>
      <c r="J926" s="356"/>
      <c r="K926" s="356"/>
      <c r="L926" s="356"/>
      <c r="M926" s="356"/>
      <c r="N926" s="356"/>
      <c r="O926" s="356"/>
      <c r="P926" s="356"/>
      <c r="Q926" s="356"/>
      <c r="R926" s="356"/>
      <c r="S926" s="356"/>
      <c r="T926" s="356"/>
      <c r="U926" s="356"/>
      <c r="V926" s="356"/>
      <c r="W926" s="356"/>
      <c r="X926" s="356"/>
      <c r="Y926" s="356"/>
      <c r="Z926" s="356"/>
      <c r="AA926" s="356"/>
      <c r="AB926" s="356"/>
      <c r="AC926" s="356"/>
      <c r="AD926" s="310">
        <f>'Art. 121'!AF888</f>
        <v>2</v>
      </c>
      <c r="AE926" s="94">
        <f t="shared" si="171"/>
        <v>0.32467532467532467</v>
      </c>
      <c r="AF926">
        <f t="shared" si="172"/>
        <v>1</v>
      </c>
      <c r="AG926" s="92">
        <f t="shared" si="173"/>
        <v>1</v>
      </c>
      <c r="AH926" s="95">
        <f t="shared" si="174"/>
        <v>1</v>
      </c>
      <c r="AI926" s="96">
        <f t="shared" si="175"/>
        <v>0.14285714285714285</v>
      </c>
      <c r="AJ926" s="96">
        <f t="shared" si="176"/>
        <v>0.14285714285714285</v>
      </c>
      <c r="AK926" s="96">
        <f t="shared" si="177"/>
        <v>0.32467532467532467</v>
      </c>
    </row>
    <row r="927" spans="1:37" ht="24.9" customHeight="1" x14ac:dyDescent="0.25">
      <c r="A927" s="356" t="s">
        <v>769</v>
      </c>
      <c r="B927" s="356"/>
      <c r="C927" s="356"/>
      <c r="D927" s="356"/>
      <c r="E927" s="356"/>
      <c r="F927" s="356"/>
      <c r="G927" s="356"/>
      <c r="H927" s="356"/>
      <c r="I927" s="356"/>
      <c r="J927" s="356"/>
      <c r="K927" s="356"/>
      <c r="L927" s="356"/>
      <c r="M927" s="356"/>
      <c r="N927" s="356"/>
      <c r="O927" s="356"/>
      <c r="P927" s="356"/>
      <c r="Q927" s="356"/>
      <c r="R927" s="356"/>
      <c r="S927" s="356"/>
      <c r="T927" s="356"/>
      <c r="U927" s="356"/>
      <c r="V927" s="356"/>
      <c r="W927" s="356"/>
      <c r="X927" s="356"/>
      <c r="Y927" s="356"/>
      <c r="Z927" s="356"/>
      <c r="AA927" s="356"/>
      <c r="AB927" s="356"/>
      <c r="AC927" s="356"/>
      <c r="AD927" s="310">
        <f>'Art. 121'!AF889</f>
        <v>2</v>
      </c>
      <c r="AE927" s="94">
        <f t="shared" si="171"/>
        <v>0.32467532467532467</v>
      </c>
      <c r="AF927">
        <f t="shared" si="172"/>
        <v>1</v>
      </c>
      <c r="AG927" s="92">
        <f t="shared" si="173"/>
        <v>1</v>
      </c>
      <c r="AH927" s="95">
        <f t="shared" si="174"/>
        <v>1</v>
      </c>
      <c r="AI927" s="96">
        <f t="shared" si="175"/>
        <v>0.14285714285714285</v>
      </c>
      <c r="AJ927" s="96">
        <f t="shared" si="176"/>
        <v>0.14285714285714285</v>
      </c>
      <c r="AK927" s="96">
        <f t="shared" si="177"/>
        <v>0.32467532467532467</v>
      </c>
    </row>
    <row r="928" spans="1:37" ht="24.9" customHeight="1" x14ac:dyDescent="0.25">
      <c r="A928" s="356" t="s">
        <v>770</v>
      </c>
      <c r="B928" s="356"/>
      <c r="C928" s="356"/>
      <c r="D928" s="356"/>
      <c r="E928" s="356"/>
      <c r="F928" s="356"/>
      <c r="G928" s="356"/>
      <c r="H928" s="356"/>
      <c r="I928" s="356"/>
      <c r="J928" s="356"/>
      <c r="K928" s="356"/>
      <c r="L928" s="356"/>
      <c r="M928" s="356"/>
      <c r="N928" s="356"/>
      <c r="O928" s="356"/>
      <c r="P928" s="356"/>
      <c r="Q928" s="356"/>
      <c r="R928" s="356"/>
      <c r="S928" s="356"/>
      <c r="T928" s="356"/>
      <c r="U928" s="356"/>
      <c r="V928" s="356"/>
      <c r="W928" s="356"/>
      <c r="X928" s="356"/>
      <c r="Y928" s="356"/>
      <c r="Z928" s="356"/>
      <c r="AA928" s="356"/>
      <c r="AB928" s="356"/>
      <c r="AC928" s="356"/>
      <c r="AD928" s="310">
        <f>'Art. 121'!AF890</f>
        <v>2</v>
      </c>
      <c r="AE928" s="94">
        <f t="shared" si="171"/>
        <v>0.32467532467532467</v>
      </c>
      <c r="AF928">
        <f t="shared" si="172"/>
        <v>1</v>
      </c>
      <c r="AG928" s="92">
        <f t="shared" si="173"/>
        <v>1</v>
      </c>
      <c r="AH928" s="95">
        <f t="shared" si="174"/>
        <v>1</v>
      </c>
      <c r="AI928" s="96">
        <f t="shared" si="175"/>
        <v>0.14285714285714285</v>
      </c>
      <c r="AJ928" s="96">
        <f t="shared" si="176"/>
        <v>0.14285714285714285</v>
      </c>
      <c r="AK928" s="96">
        <f t="shared" si="177"/>
        <v>0.32467532467532467</v>
      </c>
    </row>
    <row r="929" spans="1:37" ht="24.9" customHeight="1" x14ac:dyDescent="0.25">
      <c r="A929" s="356" t="s">
        <v>771</v>
      </c>
      <c r="B929" s="356"/>
      <c r="C929" s="356"/>
      <c r="D929" s="356"/>
      <c r="E929" s="356"/>
      <c r="F929" s="356"/>
      <c r="G929" s="356"/>
      <c r="H929" s="356"/>
      <c r="I929" s="356"/>
      <c r="J929" s="356"/>
      <c r="K929" s="356"/>
      <c r="L929" s="356"/>
      <c r="M929" s="356"/>
      <c r="N929" s="356"/>
      <c r="O929" s="356"/>
      <c r="P929" s="356"/>
      <c r="Q929" s="356"/>
      <c r="R929" s="356"/>
      <c r="S929" s="356"/>
      <c r="T929" s="356"/>
      <c r="U929" s="356"/>
      <c r="V929" s="356"/>
      <c r="W929" s="356"/>
      <c r="X929" s="356"/>
      <c r="Y929" s="356"/>
      <c r="Z929" s="356"/>
      <c r="AA929" s="356"/>
      <c r="AB929" s="356"/>
      <c r="AC929" s="356"/>
      <c r="AD929" s="310">
        <f>'Art. 121'!AF891</f>
        <v>2</v>
      </c>
      <c r="AE929" s="94">
        <f t="shared" si="171"/>
        <v>0.32467532467532467</v>
      </c>
      <c r="AF929">
        <f t="shared" si="172"/>
        <v>1</v>
      </c>
      <c r="AG929" s="92">
        <f t="shared" si="173"/>
        <v>1</v>
      </c>
      <c r="AH929" s="95">
        <f t="shared" si="174"/>
        <v>1</v>
      </c>
      <c r="AI929" s="96">
        <f t="shared" si="175"/>
        <v>0.14285714285714285</v>
      </c>
      <c r="AJ929" s="96">
        <f t="shared" si="176"/>
        <v>0.14285714285714285</v>
      </c>
      <c r="AK929" s="96">
        <f t="shared" si="177"/>
        <v>0.32467532467532467</v>
      </c>
    </row>
    <row r="930" spans="1:37" ht="24.9" customHeight="1" x14ac:dyDescent="0.25">
      <c r="A930" s="356" t="s">
        <v>772</v>
      </c>
      <c r="B930" s="356"/>
      <c r="C930" s="356"/>
      <c r="D930" s="356"/>
      <c r="E930" s="356"/>
      <c r="F930" s="356"/>
      <c r="G930" s="356"/>
      <c r="H930" s="356"/>
      <c r="I930" s="356"/>
      <c r="J930" s="356"/>
      <c r="K930" s="356"/>
      <c r="L930" s="356"/>
      <c r="M930" s="356"/>
      <c r="N930" s="356"/>
      <c r="O930" s="356"/>
      <c r="P930" s="356"/>
      <c r="Q930" s="356"/>
      <c r="R930" s="356"/>
      <c r="S930" s="356"/>
      <c r="T930" s="356"/>
      <c r="U930" s="356"/>
      <c r="V930" s="356"/>
      <c r="W930" s="356"/>
      <c r="X930" s="356"/>
      <c r="Y930" s="356"/>
      <c r="Z930" s="356"/>
      <c r="AA930" s="356"/>
      <c r="AB930" s="356"/>
      <c r="AC930" s="356"/>
      <c r="AD930" s="310">
        <f>'Art. 121'!AF892</f>
        <v>2</v>
      </c>
      <c r="AE930" s="94">
        <f t="shared" si="171"/>
        <v>0.32467532467532467</v>
      </c>
      <c r="AF930">
        <f t="shared" si="172"/>
        <v>1</v>
      </c>
      <c r="AG930" s="92">
        <f t="shared" si="173"/>
        <v>1</v>
      </c>
      <c r="AH930" s="95">
        <f t="shared" si="174"/>
        <v>1</v>
      </c>
      <c r="AI930" s="96">
        <f t="shared" si="175"/>
        <v>0.14285714285714285</v>
      </c>
      <c r="AJ930" s="96">
        <f t="shared" si="176"/>
        <v>0.14285714285714285</v>
      </c>
      <c r="AK930" s="96">
        <f t="shared" si="177"/>
        <v>0.32467532467532467</v>
      </c>
    </row>
    <row r="931" spans="1:37" ht="24.9" customHeight="1" x14ac:dyDescent="0.25">
      <c r="A931" s="356" t="s">
        <v>773</v>
      </c>
      <c r="B931" s="356"/>
      <c r="C931" s="356"/>
      <c r="D931" s="356"/>
      <c r="E931" s="356"/>
      <c r="F931" s="356"/>
      <c r="G931" s="356"/>
      <c r="H931" s="356"/>
      <c r="I931" s="356"/>
      <c r="J931" s="356"/>
      <c r="K931" s="356"/>
      <c r="L931" s="356"/>
      <c r="M931" s="356"/>
      <c r="N931" s="356"/>
      <c r="O931" s="356"/>
      <c r="P931" s="356"/>
      <c r="Q931" s="356"/>
      <c r="R931" s="356"/>
      <c r="S931" s="356"/>
      <c r="T931" s="356"/>
      <c r="U931" s="356"/>
      <c r="V931" s="356"/>
      <c r="W931" s="356"/>
      <c r="X931" s="356"/>
      <c r="Y931" s="356"/>
      <c r="Z931" s="356"/>
      <c r="AA931" s="356"/>
      <c r="AB931" s="356"/>
      <c r="AC931" s="356"/>
      <c r="AD931" s="310">
        <f>'Art. 121'!AF893</f>
        <v>2</v>
      </c>
      <c r="AE931" s="94">
        <f t="shared" si="171"/>
        <v>0.32467532467532467</v>
      </c>
      <c r="AF931">
        <f t="shared" si="172"/>
        <v>1</v>
      </c>
      <c r="AG931" s="92">
        <f t="shared" si="173"/>
        <v>1</v>
      </c>
      <c r="AH931" s="95">
        <f t="shared" si="174"/>
        <v>1</v>
      </c>
      <c r="AI931" s="96">
        <f t="shared" si="175"/>
        <v>0.14285714285714285</v>
      </c>
      <c r="AJ931" s="96">
        <f t="shared" si="176"/>
        <v>0.14285714285714285</v>
      </c>
      <c r="AK931" s="96">
        <f t="shared" si="177"/>
        <v>0.32467532467532467</v>
      </c>
    </row>
    <row r="932" spans="1:37" ht="24.9" customHeight="1" x14ac:dyDescent="0.25">
      <c r="A932" s="356" t="s">
        <v>774</v>
      </c>
      <c r="B932" s="356"/>
      <c r="C932" s="356"/>
      <c r="D932" s="356"/>
      <c r="E932" s="356"/>
      <c r="F932" s="356"/>
      <c r="G932" s="356"/>
      <c r="H932" s="356"/>
      <c r="I932" s="356"/>
      <c r="J932" s="356"/>
      <c r="K932" s="356"/>
      <c r="L932" s="356"/>
      <c r="M932" s="356"/>
      <c r="N932" s="356"/>
      <c r="O932" s="356"/>
      <c r="P932" s="356"/>
      <c r="Q932" s="356"/>
      <c r="R932" s="356"/>
      <c r="S932" s="356"/>
      <c r="T932" s="356"/>
      <c r="U932" s="356"/>
      <c r="V932" s="356"/>
      <c r="W932" s="356"/>
      <c r="X932" s="356"/>
      <c r="Y932" s="356"/>
      <c r="Z932" s="356"/>
      <c r="AA932" s="356"/>
      <c r="AB932" s="356"/>
      <c r="AC932" s="356"/>
      <c r="AD932" s="310">
        <f>'Art. 121'!AF894</f>
        <v>2</v>
      </c>
      <c r="AE932" s="94">
        <f t="shared" si="171"/>
        <v>0.32467532467532467</v>
      </c>
      <c r="AF932">
        <f t="shared" si="172"/>
        <v>1</v>
      </c>
      <c r="AG932" s="92">
        <f t="shared" si="173"/>
        <v>1</v>
      </c>
      <c r="AH932" s="95">
        <f t="shared" si="174"/>
        <v>1</v>
      </c>
      <c r="AI932" s="96">
        <f t="shared" si="175"/>
        <v>0.14285714285714285</v>
      </c>
      <c r="AJ932" s="96">
        <f t="shared" si="176"/>
        <v>0.14285714285714285</v>
      </c>
      <c r="AK932" s="96">
        <f t="shared" si="177"/>
        <v>0.32467532467532467</v>
      </c>
    </row>
    <row r="933" spans="1:37" ht="24.9" customHeight="1" x14ac:dyDescent="0.25">
      <c r="A933" s="356" t="s">
        <v>775</v>
      </c>
      <c r="B933" s="356"/>
      <c r="C933" s="356"/>
      <c r="D933" s="356"/>
      <c r="E933" s="356"/>
      <c r="F933" s="356"/>
      <c r="G933" s="356"/>
      <c r="H933" s="356"/>
      <c r="I933" s="356"/>
      <c r="J933" s="356"/>
      <c r="K933" s="356"/>
      <c r="L933" s="356"/>
      <c r="M933" s="356"/>
      <c r="N933" s="356"/>
      <c r="O933" s="356"/>
      <c r="P933" s="356"/>
      <c r="Q933" s="356"/>
      <c r="R933" s="356"/>
      <c r="S933" s="356"/>
      <c r="T933" s="356"/>
      <c r="U933" s="356"/>
      <c r="V933" s="356"/>
      <c r="W933" s="356"/>
      <c r="X933" s="356"/>
      <c r="Y933" s="356"/>
      <c r="Z933" s="356"/>
      <c r="AA933" s="356"/>
      <c r="AB933" s="356"/>
      <c r="AC933" s="356"/>
      <c r="AD933" s="310">
        <f>'Art. 121'!AF895</f>
        <v>2</v>
      </c>
      <c r="AE933" s="94">
        <f t="shared" si="171"/>
        <v>0.32467532467532467</v>
      </c>
      <c r="AF933">
        <f t="shared" si="172"/>
        <v>1</v>
      </c>
      <c r="AG933" s="92">
        <f t="shared" si="173"/>
        <v>1</v>
      </c>
      <c r="AH933" s="95">
        <f t="shared" si="174"/>
        <v>1</v>
      </c>
      <c r="AI933" s="96">
        <f t="shared" si="175"/>
        <v>0.14285714285714285</v>
      </c>
      <c r="AJ933" s="96">
        <f t="shared" si="176"/>
        <v>0.14285714285714285</v>
      </c>
      <c r="AK933" s="96">
        <f t="shared" si="177"/>
        <v>0.32467532467532467</v>
      </c>
    </row>
    <row r="934" spans="1:37" ht="24.9" customHeight="1" x14ac:dyDescent="0.25">
      <c r="A934" s="356" t="s">
        <v>776</v>
      </c>
      <c r="B934" s="356"/>
      <c r="C934" s="356"/>
      <c r="D934" s="356"/>
      <c r="E934" s="356"/>
      <c r="F934" s="356"/>
      <c r="G934" s="356"/>
      <c r="H934" s="356"/>
      <c r="I934" s="356"/>
      <c r="J934" s="356"/>
      <c r="K934" s="356"/>
      <c r="L934" s="356"/>
      <c r="M934" s="356"/>
      <c r="N934" s="356"/>
      <c r="O934" s="356"/>
      <c r="P934" s="356"/>
      <c r="Q934" s="356"/>
      <c r="R934" s="356"/>
      <c r="S934" s="356"/>
      <c r="T934" s="356"/>
      <c r="U934" s="356"/>
      <c r="V934" s="356"/>
      <c r="W934" s="356"/>
      <c r="X934" s="356"/>
      <c r="Y934" s="356"/>
      <c r="Z934" s="356"/>
      <c r="AA934" s="356"/>
      <c r="AB934" s="356"/>
      <c r="AC934" s="356"/>
      <c r="AD934" s="310">
        <f>'Art. 121'!AF896</f>
        <v>2</v>
      </c>
      <c r="AE934" s="94">
        <f t="shared" si="171"/>
        <v>0.32467532467532467</v>
      </c>
      <c r="AF934">
        <f t="shared" si="172"/>
        <v>1</v>
      </c>
      <c r="AG934" s="92">
        <f t="shared" si="173"/>
        <v>1</v>
      </c>
      <c r="AH934" s="95">
        <f t="shared" si="174"/>
        <v>1</v>
      </c>
      <c r="AI934" s="96">
        <f t="shared" si="175"/>
        <v>0.14285714285714285</v>
      </c>
      <c r="AJ934" s="96">
        <f t="shared" si="176"/>
        <v>0.14285714285714285</v>
      </c>
      <c r="AK934" s="96">
        <f t="shared" si="177"/>
        <v>0.32467532467532467</v>
      </c>
    </row>
    <row r="935" spans="1:37" ht="24.9" customHeight="1" x14ac:dyDescent="0.25">
      <c r="A935" s="356" t="s">
        <v>777</v>
      </c>
      <c r="B935" s="356"/>
      <c r="C935" s="356"/>
      <c r="D935" s="356"/>
      <c r="E935" s="356"/>
      <c r="F935" s="356"/>
      <c r="G935" s="356"/>
      <c r="H935" s="356"/>
      <c r="I935" s="356"/>
      <c r="J935" s="356"/>
      <c r="K935" s="356"/>
      <c r="L935" s="356"/>
      <c r="M935" s="356"/>
      <c r="N935" s="356"/>
      <c r="O935" s="356"/>
      <c r="P935" s="356"/>
      <c r="Q935" s="356"/>
      <c r="R935" s="356"/>
      <c r="S935" s="356"/>
      <c r="T935" s="356"/>
      <c r="U935" s="356"/>
      <c r="V935" s="356"/>
      <c r="W935" s="356"/>
      <c r="X935" s="356"/>
      <c r="Y935" s="356"/>
      <c r="Z935" s="356"/>
      <c r="AA935" s="356"/>
      <c r="AB935" s="356"/>
      <c r="AC935" s="356"/>
      <c r="AD935" s="310">
        <f>'Art. 121'!AF897</f>
        <v>2</v>
      </c>
      <c r="AE935" s="94">
        <f t="shared" si="171"/>
        <v>0.32467532467532467</v>
      </c>
      <c r="AF935">
        <f t="shared" si="172"/>
        <v>1</v>
      </c>
      <c r="AG935" s="92">
        <f t="shared" si="173"/>
        <v>1</v>
      </c>
      <c r="AH935" s="95">
        <f t="shared" si="174"/>
        <v>1</v>
      </c>
      <c r="AI935" s="96">
        <f t="shared" si="175"/>
        <v>0.14285714285714285</v>
      </c>
      <c r="AJ935" s="96">
        <f t="shared" si="176"/>
        <v>0.14285714285714285</v>
      </c>
      <c r="AK935" s="96">
        <f t="shared" si="177"/>
        <v>0.32467532467532467</v>
      </c>
    </row>
    <row r="936" spans="1:37" ht="24.9" customHeight="1" x14ac:dyDescent="0.25">
      <c r="A936" s="356" t="s">
        <v>778</v>
      </c>
      <c r="B936" s="356"/>
      <c r="C936" s="356"/>
      <c r="D936" s="356"/>
      <c r="E936" s="356"/>
      <c r="F936" s="356"/>
      <c r="G936" s="356"/>
      <c r="H936" s="356"/>
      <c r="I936" s="356"/>
      <c r="J936" s="356"/>
      <c r="K936" s="356"/>
      <c r="L936" s="356"/>
      <c r="M936" s="356"/>
      <c r="N936" s="356"/>
      <c r="O936" s="356"/>
      <c r="P936" s="356"/>
      <c r="Q936" s="356"/>
      <c r="R936" s="356"/>
      <c r="S936" s="356"/>
      <c r="T936" s="356"/>
      <c r="U936" s="356"/>
      <c r="V936" s="356"/>
      <c r="W936" s="356"/>
      <c r="X936" s="356"/>
      <c r="Y936" s="356"/>
      <c r="Z936" s="356"/>
      <c r="AA936" s="356"/>
      <c r="AB936" s="356"/>
      <c r="AC936" s="356"/>
      <c r="AD936" s="310">
        <f>'Art. 121'!AF898</f>
        <v>2</v>
      </c>
      <c r="AE936" s="94">
        <f t="shared" si="171"/>
        <v>0.32467532467532467</v>
      </c>
      <c r="AF936">
        <f t="shared" si="172"/>
        <v>1</v>
      </c>
      <c r="AG936" s="92">
        <f t="shared" si="173"/>
        <v>1</v>
      </c>
      <c r="AH936" s="95">
        <f t="shared" si="174"/>
        <v>1</v>
      </c>
      <c r="AI936" s="96">
        <f t="shared" si="175"/>
        <v>0.14285714285714285</v>
      </c>
      <c r="AJ936" s="96">
        <f t="shared" si="176"/>
        <v>0.14285714285714285</v>
      </c>
      <c r="AK936" s="96">
        <f t="shared" si="177"/>
        <v>0.32467532467532467</v>
      </c>
    </row>
    <row r="937" spans="1:37" ht="24.9" customHeight="1" x14ac:dyDescent="0.25">
      <c r="A937" s="356" t="s">
        <v>779</v>
      </c>
      <c r="B937" s="356"/>
      <c r="C937" s="356"/>
      <c r="D937" s="356"/>
      <c r="E937" s="356"/>
      <c r="F937" s="356"/>
      <c r="G937" s="356"/>
      <c r="H937" s="356"/>
      <c r="I937" s="356"/>
      <c r="J937" s="356"/>
      <c r="K937" s="356"/>
      <c r="L937" s="356"/>
      <c r="M937" s="356"/>
      <c r="N937" s="356"/>
      <c r="O937" s="356"/>
      <c r="P937" s="356"/>
      <c r="Q937" s="356"/>
      <c r="R937" s="356"/>
      <c r="S937" s="356"/>
      <c r="T937" s="356"/>
      <c r="U937" s="356"/>
      <c r="V937" s="356"/>
      <c r="W937" s="356"/>
      <c r="X937" s="356"/>
      <c r="Y937" s="356"/>
      <c r="Z937" s="356"/>
      <c r="AA937" s="356"/>
      <c r="AB937" s="356"/>
      <c r="AC937" s="356"/>
      <c r="AD937" s="310">
        <f>'Art. 121'!AF899</f>
        <v>2</v>
      </c>
      <c r="AE937" s="94">
        <f t="shared" si="171"/>
        <v>0.32467532467532467</v>
      </c>
      <c r="AF937">
        <f t="shared" si="172"/>
        <v>1</v>
      </c>
      <c r="AG937" s="92">
        <f t="shared" si="173"/>
        <v>1</v>
      </c>
      <c r="AH937" s="95">
        <f t="shared" si="174"/>
        <v>1</v>
      </c>
      <c r="AI937" s="96">
        <f t="shared" si="175"/>
        <v>0.14285714285714285</v>
      </c>
      <c r="AJ937" s="96">
        <f t="shared" si="176"/>
        <v>0.14285714285714285</v>
      </c>
      <c r="AK937" s="96">
        <f t="shared" si="177"/>
        <v>0.32467532467532467</v>
      </c>
    </row>
    <row r="938" spans="1:37" ht="24.9" customHeight="1" x14ac:dyDescent="0.25">
      <c r="A938" s="356" t="s">
        <v>780</v>
      </c>
      <c r="B938" s="356"/>
      <c r="C938" s="356"/>
      <c r="D938" s="356"/>
      <c r="E938" s="356"/>
      <c r="F938" s="356"/>
      <c r="G938" s="356"/>
      <c r="H938" s="356"/>
      <c r="I938" s="356"/>
      <c r="J938" s="356"/>
      <c r="K938" s="356"/>
      <c r="L938" s="356"/>
      <c r="M938" s="356"/>
      <c r="N938" s="356"/>
      <c r="O938" s="356"/>
      <c r="P938" s="356"/>
      <c r="Q938" s="356"/>
      <c r="R938" s="356"/>
      <c r="S938" s="356"/>
      <c r="T938" s="356"/>
      <c r="U938" s="356"/>
      <c r="V938" s="356"/>
      <c r="W938" s="356"/>
      <c r="X938" s="356"/>
      <c r="Y938" s="356"/>
      <c r="Z938" s="356"/>
      <c r="AA938" s="356"/>
      <c r="AB938" s="356"/>
      <c r="AC938" s="356"/>
      <c r="AD938" s="310">
        <f>'Art. 121'!AF900</f>
        <v>2</v>
      </c>
      <c r="AE938" s="94">
        <f t="shared" si="171"/>
        <v>0.32467532467532467</v>
      </c>
      <c r="AF938">
        <f t="shared" si="172"/>
        <v>1</v>
      </c>
      <c r="AG938" s="92">
        <f t="shared" si="173"/>
        <v>1</v>
      </c>
      <c r="AH938" s="95">
        <f t="shared" si="174"/>
        <v>1</v>
      </c>
      <c r="AI938" s="96">
        <f t="shared" si="175"/>
        <v>0.14285714285714285</v>
      </c>
      <c r="AJ938" s="96">
        <f t="shared" si="176"/>
        <v>0.14285714285714285</v>
      </c>
      <c r="AK938" s="96">
        <f t="shared" si="177"/>
        <v>0.32467532467532467</v>
      </c>
    </row>
    <row r="939" spans="1:37" ht="24.9" customHeight="1" x14ac:dyDescent="0.25">
      <c r="A939" s="356" t="s">
        <v>781</v>
      </c>
      <c r="B939" s="356"/>
      <c r="C939" s="356"/>
      <c r="D939" s="356"/>
      <c r="E939" s="356"/>
      <c r="F939" s="356"/>
      <c r="G939" s="356"/>
      <c r="H939" s="356"/>
      <c r="I939" s="356"/>
      <c r="J939" s="356"/>
      <c r="K939" s="356"/>
      <c r="L939" s="356"/>
      <c r="M939" s="356"/>
      <c r="N939" s="356"/>
      <c r="O939" s="356"/>
      <c r="P939" s="356"/>
      <c r="Q939" s="356"/>
      <c r="R939" s="356"/>
      <c r="S939" s="356"/>
      <c r="T939" s="356"/>
      <c r="U939" s="356"/>
      <c r="V939" s="356"/>
      <c r="W939" s="356"/>
      <c r="X939" s="356"/>
      <c r="Y939" s="356"/>
      <c r="Z939" s="356"/>
      <c r="AA939" s="356"/>
      <c r="AB939" s="356"/>
      <c r="AC939" s="356"/>
      <c r="AD939" s="310">
        <f>'Art. 121'!AF901</f>
        <v>2</v>
      </c>
      <c r="AE939" s="94">
        <f t="shared" si="171"/>
        <v>0.32467532467532467</v>
      </c>
      <c r="AF939">
        <f t="shared" si="172"/>
        <v>1</v>
      </c>
      <c r="AG939" s="92">
        <f t="shared" si="173"/>
        <v>1</v>
      </c>
      <c r="AH939" s="95">
        <f t="shared" si="174"/>
        <v>1</v>
      </c>
      <c r="AI939" s="96">
        <f t="shared" si="175"/>
        <v>0.14285714285714285</v>
      </c>
      <c r="AJ939" s="96">
        <f t="shared" si="176"/>
        <v>0.14285714285714285</v>
      </c>
      <c r="AK939" s="96">
        <f t="shared" si="177"/>
        <v>0.32467532467532467</v>
      </c>
    </row>
    <row r="940" spans="1:37" ht="24.9" customHeight="1" x14ac:dyDescent="0.25">
      <c r="A940" s="356" t="s">
        <v>782</v>
      </c>
      <c r="B940" s="356"/>
      <c r="C940" s="356"/>
      <c r="D940" s="356"/>
      <c r="E940" s="356"/>
      <c r="F940" s="356"/>
      <c r="G940" s="356"/>
      <c r="H940" s="356"/>
      <c r="I940" s="356"/>
      <c r="J940" s="356"/>
      <c r="K940" s="356"/>
      <c r="L940" s="356"/>
      <c r="M940" s="356"/>
      <c r="N940" s="356"/>
      <c r="O940" s="356"/>
      <c r="P940" s="356"/>
      <c r="Q940" s="356"/>
      <c r="R940" s="356"/>
      <c r="S940" s="356"/>
      <c r="T940" s="356"/>
      <c r="U940" s="356"/>
      <c r="V940" s="356"/>
      <c r="W940" s="356"/>
      <c r="X940" s="356"/>
      <c r="Y940" s="356"/>
      <c r="Z940" s="356"/>
      <c r="AA940" s="356"/>
      <c r="AB940" s="356"/>
      <c r="AC940" s="356"/>
      <c r="AD940" s="310">
        <f>'Art. 121'!AF902</f>
        <v>2</v>
      </c>
      <c r="AE940" s="94">
        <f t="shared" si="171"/>
        <v>0.32467532467532467</v>
      </c>
      <c r="AF940">
        <f t="shared" si="172"/>
        <v>1</v>
      </c>
      <c r="AG940" s="92">
        <f t="shared" si="173"/>
        <v>1</v>
      </c>
      <c r="AH940" s="95">
        <f t="shared" si="174"/>
        <v>1</v>
      </c>
      <c r="AI940" s="96">
        <f t="shared" si="175"/>
        <v>0.14285714285714285</v>
      </c>
      <c r="AJ940" s="96">
        <f t="shared" si="176"/>
        <v>0.14285714285714285</v>
      </c>
      <c r="AK940" s="96">
        <f t="shared" si="177"/>
        <v>0.32467532467532467</v>
      </c>
    </row>
    <row r="941" spans="1:37" ht="24.9" customHeight="1" x14ac:dyDescent="0.25">
      <c r="A941" s="356" t="s">
        <v>783</v>
      </c>
      <c r="B941" s="356"/>
      <c r="C941" s="356"/>
      <c r="D941" s="356"/>
      <c r="E941" s="356"/>
      <c r="F941" s="356"/>
      <c r="G941" s="356"/>
      <c r="H941" s="356"/>
      <c r="I941" s="356"/>
      <c r="J941" s="356"/>
      <c r="K941" s="356"/>
      <c r="L941" s="356"/>
      <c r="M941" s="356"/>
      <c r="N941" s="356"/>
      <c r="O941" s="356"/>
      <c r="P941" s="356"/>
      <c r="Q941" s="356"/>
      <c r="R941" s="356"/>
      <c r="S941" s="356"/>
      <c r="T941" s="356"/>
      <c r="U941" s="356"/>
      <c r="V941" s="356"/>
      <c r="W941" s="356"/>
      <c r="X941" s="356"/>
      <c r="Y941" s="356"/>
      <c r="Z941" s="356"/>
      <c r="AA941" s="356"/>
      <c r="AB941" s="356"/>
      <c r="AC941" s="356"/>
      <c r="AD941" s="310">
        <f>'Art. 121'!AF903</f>
        <v>2</v>
      </c>
      <c r="AE941" s="94">
        <f t="shared" si="171"/>
        <v>0.32467532467532467</v>
      </c>
      <c r="AF941">
        <f t="shared" si="172"/>
        <v>1</v>
      </c>
      <c r="AG941" s="92">
        <f t="shared" si="173"/>
        <v>1</v>
      </c>
      <c r="AH941" s="95">
        <f t="shared" si="174"/>
        <v>1</v>
      </c>
      <c r="AI941" s="96">
        <f t="shared" si="175"/>
        <v>0.14285714285714285</v>
      </c>
      <c r="AJ941" s="96">
        <f t="shared" si="176"/>
        <v>0.14285714285714285</v>
      </c>
      <c r="AK941" s="96">
        <f t="shared" si="177"/>
        <v>0.32467532467532467</v>
      </c>
    </row>
    <row r="942" spans="1:37" ht="24.9" customHeight="1" x14ac:dyDescent="0.25">
      <c r="A942" s="356" t="s">
        <v>784</v>
      </c>
      <c r="B942" s="356"/>
      <c r="C942" s="356"/>
      <c r="D942" s="356"/>
      <c r="E942" s="356"/>
      <c r="F942" s="356"/>
      <c r="G942" s="356"/>
      <c r="H942" s="356"/>
      <c r="I942" s="356"/>
      <c r="J942" s="356"/>
      <c r="K942" s="356"/>
      <c r="L942" s="356"/>
      <c r="M942" s="356"/>
      <c r="N942" s="356"/>
      <c r="O942" s="356"/>
      <c r="P942" s="356"/>
      <c r="Q942" s="356"/>
      <c r="R942" s="356"/>
      <c r="S942" s="356"/>
      <c r="T942" s="356"/>
      <c r="U942" s="356"/>
      <c r="V942" s="356"/>
      <c r="W942" s="356"/>
      <c r="X942" s="356"/>
      <c r="Y942" s="356"/>
      <c r="Z942" s="356"/>
      <c r="AA942" s="356"/>
      <c r="AB942" s="356"/>
      <c r="AC942" s="356"/>
      <c r="AD942" s="310">
        <f>'Art. 121'!AF904</f>
        <v>2</v>
      </c>
      <c r="AE942" s="94">
        <f t="shared" si="171"/>
        <v>0.32467532467532467</v>
      </c>
      <c r="AF942">
        <f t="shared" si="172"/>
        <v>1</v>
      </c>
      <c r="AG942" s="92">
        <f t="shared" si="173"/>
        <v>1</v>
      </c>
      <c r="AH942" s="95">
        <f t="shared" si="174"/>
        <v>1</v>
      </c>
      <c r="AI942" s="96">
        <f t="shared" si="175"/>
        <v>0.14285714285714285</v>
      </c>
      <c r="AJ942" s="96">
        <f t="shared" si="176"/>
        <v>0.14285714285714285</v>
      </c>
      <c r="AK942" s="96">
        <f t="shared" si="177"/>
        <v>0.32467532467532467</v>
      </c>
    </row>
    <row r="943" spans="1:37" ht="24.9" customHeight="1" x14ac:dyDescent="0.25">
      <c r="A943" s="356" t="s">
        <v>785</v>
      </c>
      <c r="B943" s="356"/>
      <c r="C943" s="356"/>
      <c r="D943" s="356"/>
      <c r="E943" s="356"/>
      <c r="F943" s="356"/>
      <c r="G943" s="356"/>
      <c r="H943" s="356"/>
      <c r="I943" s="356"/>
      <c r="J943" s="356"/>
      <c r="K943" s="356"/>
      <c r="L943" s="356"/>
      <c r="M943" s="356"/>
      <c r="N943" s="356"/>
      <c r="O943" s="356"/>
      <c r="P943" s="356"/>
      <c r="Q943" s="356"/>
      <c r="R943" s="356"/>
      <c r="S943" s="356"/>
      <c r="T943" s="356"/>
      <c r="U943" s="356"/>
      <c r="V943" s="356"/>
      <c r="W943" s="356"/>
      <c r="X943" s="356"/>
      <c r="Y943" s="356"/>
      <c r="Z943" s="356"/>
      <c r="AA943" s="356"/>
      <c r="AB943" s="356"/>
      <c r="AC943" s="356"/>
      <c r="AD943" s="310">
        <f>'Art. 121'!AF905</f>
        <v>2</v>
      </c>
      <c r="AE943" s="94">
        <f t="shared" si="171"/>
        <v>0.32467532467532467</v>
      </c>
      <c r="AF943">
        <f t="shared" si="172"/>
        <v>1</v>
      </c>
      <c r="AG943" s="92">
        <f t="shared" si="173"/>
        <v>1</v>
      </c>
      <c r="AH943" s="95">
        <f t="shared" si="174"/>
        <v>1</v>
      </c>
      <c r="AI943" s="96">
        <f t="shared" si="175"/>
        <v>0.14285714285714285</v>
      </c>
      <c r="AJ943" s="96">
        <f t="shared" si="176"/>
        <v>0.14285714285714285</v>
      </c>
      <c r="AK943" s="96">
        <f t="shared" si="177"/>
        <v>0.32467532467532467</v>
      </c>
    </row>
    <row r="944" spans="1:37" ht="24.9" customHeight="1" x14ac:dyDescent="0.25">
      <c r="A944" s="356" t="s">
        <v>786</v>
      </c>
      <c r="B944" s="356"/>
      <c r="C944" s="356"/>
      <c r="D944" s="356"/>
      <c r="E944" s="356"/>
      <c r="F944" s="356"/>
      <c r="G944" s="356"/>
      <c r="H944" s="356"/>
      <c r="I944" s="356"/>
      <c r="J944" s="356"/>
      <c r="K944" s="356"/>
      <c r="L944" s="356"/>
      <c r="M944" s="356"/>
      <c r="N944" s="356"/>
      <c r="O944" s="356"/>
      <c r="P944" s="356"/>
      <c r="Q944" s="356"/>
      <c r="R944" s="356"/>
      <c r="S944" s="356"/>
      <c r="T944" s="356"/>
      <c r="U944" s="356"/>
      <c r="V944" s="356"/>
      <c r="W944" s="356"/>
      <c r="X944" s="356"/>
      <c r="Y944" s="356"/>
      <c r="Z944" s="356"/>
      <c r="AA944" s="356"/>
      <c r="AB944" s="356"/>
      <c r="AC944" s="356"/>
      <c r="AD944" s="310">
        <f>'Art. 121'!AF906</f>
        <v>2</v>
      </c>
      <c r="AE944" s="94">
        <f t="shared" si="171"/>
        <v>0.32467532467532467</v>
      </c>
      <c r="AF944">
        <f t="shared" si="172"/>
        <v>1</v>
      </c>
      <c r="AG944" s="92">
        <f t="shared" si="173"/>
        <v>1</v>
      </c>
      <c r="AH944" s="95">
        <f t="shared" si="174"/>
        <v>1</v>
      </c>
      <c r="AI944" s="96">
        <f t="shared" si="175"/>
        <v>0.14285714285714285</v>
      </c>
      <c r="AJ944" s="96">
        <f t="shared" si="176"/>
        <v>0.14285714285714285</v>
      </c>
      <c r="AK944" s="96">
        <f t="shared" si="177"/>
        <v>0.32467532467532467</v>
      </c>
    </row>
    <row r="945" spans="1:37" ht="24.9" customHeight="1" x14ac:dyDescent="0.25">
      <c r="A945" s="356" t="s">
        <v>787</v>
      </c>
      <c r="B945" s="356"/>
      <c r="C945" s="356"/>
      <c r="D945" s="356"/>
      <c r="E945" s="356"/>
      <c r="F945" s="356"/>
      <c r="G945" s="356"/>
      <c r="H945" s="356"/>
      <c r="I945" s="356"/>
      <c r="J945" s="356"/>
      <c r="K945" s="356"/>
      <c r="L945" s="356"/>
      <c r="M945" s="356"/>
      <c r="N945" s="356"/>
      <c r="O945" s="356"/>
      <c r="P945" s="356"/>
      <c r="Q945" s="356"/>
      <c r="R945" s="356"/>
      <c r="S945" s="356"/>
      <c r="T945" s="356"/>
      <c r="U945" s="356"/>
      <c r="V945" s="356"/>
      <c r="W945" s="356"/>
      <c r="X945" s="356"/>
      <c r="Y945" s="356"/>
      <c r="Z945" s="356"/>
      <c r="AA945" s="356"/>
      <c r="AB945" s="356"/>
      <c r="AC945" s="356"/>
      <c r="AD945" s="310">
        <f>'Art. 121'!AF907</f>
        <v>2</v>
      </c>
      <c r="AE945" s="94">
        <f t="shared" si="171"/>
        <v>0.32467532467532467</v>
      </c>
      <c r="AF945">
        <f t="shared" si="172"/>
        <v>1</v>
      </c>
      <c r="AG945" s="92">
        <f t="shared" si="173"/>
        <v>1</v>
      </c>
      <c r="AH945" s="95">
        <f t="shared" si="174"/>
        <v>1</v>
      </c>
      <c r="AI945" s="96">
        <f t="shared" si="175"/>
        <v>0.14285714285714285</v>
      </c>
      <c r="AJ945" s="96">
        <f t="shared" si="176"/>
        <v>0.14285714285714285</v>
      </c>
      <c r="AK945" s="96">
        <f t="shared" si="177"/>
        <v>0.32467532467532467</v>
      </c>
    </row>
    <row r="946" spans="1:37" ht="24.9" customHeight="1" x14ac:dyDescent="0.25">
      <c r="A946" s="356" t="s">
        <v>788</v>
      </c>
      <c r="B946" s="356"/>
      <c r="C946" s="356"/>
      <c r="D946" s="356"/>
      <c r="E946" s="356"/>
      <c r="F946" s="356"/>
      <c r="G946" s="356"/>
      <c r="H946" s="356"/>
      <c r="I946" s="356"/>
      <c r="J946" s="356"/>
      <c r="K946" s="356"/>
      <c r="L946" s="356"/>
      <c r="M946" s="356"/>
      <c r="N946" s="356"/>
      <c r="O946" s="356"/>
      <c r="P946" s="356"/>
      <c r="Q946" s="356"/>
      <c r="R946" s="356"/>
      <c r="S946" s="356"/>
      <c r="T946" s="356"/>
      <c r="U946" s="356"/>
      <c r="V946" s="356"/>
      <c r="W946" s="356"/>
      <c r="X946" s="356"/>
      <c r="Y946" s="356"/>
      <c r="Z946" s="356"/>
      <c r="AA946" s="356"/>
      <c r="AB946" s="356"/>
      <c r="AC946" s="356"/>
      <c r="AD946" s="310">
        <f>'Art. 121'!AF908</f>
        <v>2</v>
      </c>
      <c r="AE946" s="94">
        <f t="shared" si="171"/>
        <v>0.32467532467532467</v>
      </c>
      <c r="AF946">
        <f t="shared" si="172"/>
        <v>1</v>
      </c>
      <c r="AG946" s="92">
        <f t="shared" si="173"/>
        <v>1</v>
      </c>
      <c r="AH946" s="95">
        <f t="shared" si="174"/>
        <v>1</v>
      </c>
      <c r="AI946" s="96">
        <f t="shared" si="175"/>
        <v>0.14285714285714285</v>
      </c>
      <c r="AJ946" s="96">
        <f t="shared" si="176"/>
        <v>0.14285714285714285</v>
      </c>
      <c r="AK946" s="96">
        <f t="shared" si="177"/>
        <v>0.32467532467532467</v>
      </c>
    </row>
    <row r="947" spans="1:37" ht="24.9" customHeight="1" x14ac:dyDescent="0.25">
      <c r="A947" s="356" t="s">
        <v>789</v>
      </c>
      <c r="B947" s="356"/>
      <c r="C947" s="356"/>
      <c r="D947" s="356"/>
      <c r="E947" s="356"/>
      <c r="F947" s="356"/>
      <c r="G947" s="356"/>
      <c r="H947" s="356"/>
      <c r="I947" s="356"/>
      <c r="J947" s="356"/>
      <c r="K947" s="356"/>
      <c r="L947" s="356"/>
      <c r="M947" s="356"/>
      <c r="N947" s="356"/>
      <c r="O947" s="356"/>
      <c r="P947" s="356"/>
      <c r="Q947" s="356"/>
      <c r="R947" s="356"/>
      <c r="S947" s="356"/>
      <c r="T947" s="356"/>
      <c r="U947" s="356"/>
      <c r="V947" s="356"/>
      <c r="W947" s="356"/>
      <c r="X947" s="356"/>
      <c r="Y947" s="356"/>
      <c r="Z947" s="356"/>
      <c r="AA947" s="356"/>
      <c r="AB947" s="356"/>
      <c r="AC947" s="356"/>
      <c r="AD947" s="310">
        <f>'Art. 121'!AF909</f>
        <v>2</v>
      </c>
      <c r="AE947" s="94">
        <f t="shared" si="171"/>
        <v>0.32467532467532467</v>
      </c>
      <c r="AF947">
        <f t="shared" si="172"/>
        <v>1</v>
      </c>
      <c r="AG947" s="92">
        <f t="shared" si="173"/>
        <v>1</v>
      </c>
      <c r="AH947" s="95">
        <f t="shared" si="174"/>
        <v>1</v>
      </c>
      <c r="AI947" s="96">
        <f t="shared" si="175"/>
        <v>0.14285714285714285</v>
      </c>
      <c r="AJ947" s="96">
        <f t="shared" si="176"/>
        <v>0.14285714285714285</v>
      </c>
      <c r="AK947" s="96">
        <f t="shared" si="177"/>
        <v>0.32467532467532467</v>
      </c>
    </row>
    <row r="948" spans="1:37" ht="24.9" customHeight="1" x14ac:dyDescent="0.25">
      <c r="A948" s="356" t="s">
        <v>790</v>
      </c>
      <c r="B948" s="356"/>
      <c r="C948" s="356"/>
      <c r="D948" s="356"/>
      <c r="E948" s="356"/>
      <c r="F948" s="356"/>
      <c r="G948" s="356"/>
      <c r="H948" s="356"/>
      <c r="I948" s="356"/>
      <c r="J948" s="356"/>
      <c r="K948" s="356"/>
      <c r="L948" s="356"/>
      <c r="M948" s="356"/>
      <c r="N948" s="356"/>
      <c r="O948" s="356"/>
      <c r="P948" s="356"/>
      <c r="Q948" s="356"/>
      <c r="R948" s="356"/>
      <c r="S948" s="356"/>
      <c r="T948" s="356"/>
      <c r="U948" s="356"/>
      <c r="V948" s="356"/>
      <c r="W948" s="356"/>
      <c r="X948" s="356"/>
      <c r="Y948" s="356"/>
      <c r="Z948" s="356"/>
      <c r="AA948" s="356"/>
      <c r="AB948" s="356"/>
      <c r="AC948" s="356"/>
      <c r="AD948" s="310">
        <f>'Art. 121'!AF910</f>
        <v>2</v>
      </c>
      <c r="AE948" s="94">
        <f t="shared" si="171"/>
        <v>0.32467532467532467</v>
      </c>
      <c r="AF948">
        <f t="shared" si="172"/>
        <v>1</v>
      </c>
      <c r="AG948" s="92">
        <f t="shared" ref="AG948:AG976" si="178">IF(AND(AF948&gt;=0,AF948&lt;=1),1,"No aplica")</f>
        <v>1</v>
      </c>
      <c r="AH948" s="95">
        <f t="shared" si="174"/>
        <v>1</v>
      </c>
      <c r="AI948" s="96">
        <f t="shared" si="175"/>
        <v>0.14285714285714285</v>
      </c>
      <c r="AJ948" s="96">
        <f t="shared" si="176"/>
        <v>0.14285714285714285</v>
      </c>
      <c r="AK948" s="96">
        <f t="shared" si="177"/>
        <v>0.32467532467532467</v>
      </c>
    </row>
    <row r="949" spans="1:37" ht="24.9" customHeight="1" x14ac:dyDescent="0.25">
      <c r="A949" s="356" t="s">
        <v>791</v>
      </c>
      <c r="B949" s="356"/>
      <c r="C949" s="356"/>
      <c r="D949" s="356"/>
      <c r="E949" s="356"/>
      <c r="F949" s="356"/>
      <c r="G949" s="356"/>
      <c r="H949" s="356"/>
      <c r="I949" s="356"/>
      <c r="J949" s="356"/>
      <c r="K949" s="356"/>
      <c r="L949" s="356"/>
      <c r="M949" s="356"/>
      <c r="N949" s="356"/>
      <c r="O949" s="356"/>
      <c r="P949" s="356"/>
      <c r="Q949" s="356"/>
      <c r="R949" s="356"/>
      <c r="S949" s="356"/>
      <c r="T949" s="356"/>
      <c r="U949" s="356"/>
      <c r="V949" s="356"/>
      <c r="W949" s="356"/>
      <c r="X949" s="356"/>
      <c r="Y949" s="356"/>
      <c r="Z949" s="356"/>
      <c r="AA949" s="356"/>
      <c r="AB949" s="356"/>
      <c r="AC949" s="356"/>
      <c r="AD949" s="310">
        <f>'Art. 121'!AF911</f>
        <v>2</v>
      </c>
      <c r="AE949" s="94">
        <f t="shared" si="171"/>
        <v>0.32467532467532467</v>
      </c>
      <c r="AF949">
        <f t="shared" si="172"/>
        <v>1</v>
      </c>
      <c r="AG949" s="92">
        <f t="shared" si="178"/>
        <v>1</v>
      </c>
      <c r="AH949" s="95">
        <f t="shared" si="174"/>
        <v>1</v>
      </c>
      <c r="AI949" s="96">
        <f t="shared" si="175"/>
        <v>0.14285714285714285</v>
      </c>
      <c r="AJ949" s="96">
        <f t="shared" si="176"/>
        <v>0.14285714285714285</v>
      </c>
      <c r="AK949" s="96">
        <f t="shared" si="177"/>
        <v>0.32467532467532467</v>
      </c>
    </row>
    <row r="950" spans="1:37" ht="24.9" customHeight="1" x14ac:dyDescent="0.25">
      <c r="A950" s="356" t="s">
        <v>792</v>
      </c>
      <c r="B950" s="356"/>
      <c r="C950" s="356"/>
      <c r="D950" s="356"/>
      <c r="E950" s="356"/>
      <c r="F950" s="356"/>
      <c r="G950" s="356"/>
      <c r="H950" s="356"/>
      <c r="I950" s="356"/>
      <c r="J950" s="356"/>
      <c r="K950" s="356"/>
      <c r="L950" s="356"/>
      <c r="M950" s="356"/>
      <c r="N950" s="356"/>
      <c r="O950" s="356"/>
      <c r="P950" s="356"/>
      <c r="Q950" s="356"/>
      <c r="R950" s="356"/>
      <c r="S950" s="356"/>
      <c r="T950" s="356"/>
      <c r="U950" s="356"/>
      <c r="V950" s="356"/>
      <c r="W950" s="356"/>
      <c r="X950" s="356"/>
      <c r="Y950" s="356"/>
      <c r="Z950" s="356"/>
      <c r="AA950" s="356"/>
      <c r="AB950" s="356"/>
      <c r="AC950" s="356"/>
      <c r="AD950" s="310">
        <f>'Art. 121'!AF912</f>
        <v>2</v>
      </c>
      <c r="AE950" s="94">
        <f t="shared" si="171"/>
        <v>0.32467532467532467</v>
      </c>
      <c r="AF950">
        <f t="shared" si="172"/>
        <v>1</v>
      </c>
      <c r="AG950" s="92">
        <f t="shared" si="178"/>
        <v>1</v>
      </c>
      <c r="AH950" s="95">
        <f t="shared" si="174"/>
        <v>1</v>
      </c>
      <c r="AI950" s="96">
        <f t="shared" si="175"/>
        <v>0.14285714285714285</v>
      </c>
      <c r="AJ950" s="96">
        <f t="shared" si="176"/>
        <v>0.14285714285714285</v>
      </c>
      <c r="AK950" s="96">
        <f t="shared" si="177"/>
        <v>0.32467532467532467</v>
      </c>
    </row>
    <row r="951" spans="1:37" ht="24.9" customHeight="1" x14ac:dyDescent="0.25">
      <c r="A951" s="356" t="s">
        <v>793</v>
      </c>
      <c r="B951" s="356"/>
      <c r="C951" s="356"/>
      <c r="D951" s="356"/>
      <c r="E951" s="356"/>
      <c r="F951" s="356"/>
      <c r="G951" s="356"/>
      <c r="H951" s="356"/>
      <c r="I951" s="356"/>
      <c r="J951" s="356"/>
      <c r="K951" s="356"/>
      <c r="L951" s="356"/>
      <c r="M951" s="356"/>
      <c r="N951" s="356"/>
      <c r="O951" s="356"/>
      <c r="P951" s="356"/>
      <c r="Q951" s="356"/>
      <c r="R951" s="356"/>
      <c r="S951" s="356"/>
      <c r="T951" s="356"/>
      <c r="U951" s="356"/>
      <c r="V951" s="356"/>
      <c r="W951" s="356"/>
      <c r="X951" s="356"/>
      <c r="Y951" s="356"/>
      <c r="Z951" s="356"/>
      <c r="AA951" s="356"/>
      <c r="AB951" s="356"/>
      <c r="AC951" s="356"/>
      <c r="AD951" s="310">
        <f>'Art. 121'!AF913</f>
        <v>2</v>
      </c>
      <c r="AE951" s="94">
        <f t="shared" si="171"/>
        <v>0.32467532467532467</v>
      </c>
      <c r="AF951">
        <f t="shared" si="172"/>
        <v>1</v>
      </c>
      <c r="AG951" s="92">
        <f t="shared" si="178"/>
        <v>1</v>
      </c>
      <c r="AH951" s="95">
        <f t="shared" si="174"/>
        <v>1</v>
      </c>
      <c r="AI951" s="96">
        <f t="shared" si="175"/>
        <v>0.14285714285714285</v>
      </c>
      <c r="AJ951" s="96">
        <f t="shared" si="176"/>
        <v>0.14285714285714285</v>
      </c>
      <c r="AK951" s="96">
        <f t="shared" si="177"/>
        <v>0.32467532467532467</v>
      </c>
    </row>
    <row r="952" spans="1:37" ht="24.9" customHeight="1" x14ac:dyDescent="0.25">
      <c r="A952" s="356" t="s">
        <v>794</v>
      </c>
      <c r="B952" s="356"/>
      <c r="C952" s="356"/>
      <c r="D952" s="356"/>
      <c r="E952" s="356"/>
      <c r="F952" s="356"/>
      <c r="G952" s="356"/>
      <c r="H952" s="356"/>
      <c r="I952" s="356"/>
      <c r="J952" s="356"/>
      <c r="K952" s="356"/>
      <c r="L952" s="356"/>
      <c r="M952" s="356"/>
      <c r="N952" s="356"/>
      <c r="O952" s="356"/>
      <c r="P952" s="356"/>
      <c r="Q952" s="356"/>
      <c r="R952" s="356"/>
      <c r="S952" s="356"/>
      <c r="T952" s="356"/>
      <c r="U952" s="356"/>
      <c r="V952" s="356"/>
      <c r="W952" s="356"/>
      <c r="X952" s="356"/>
      <c r="Y952" s="356"/>
      <c r="Z952" s="356"/>
      <c r="AA952" s="356"/>
      <c r="AB952" s="356"/>
      <c r="AC952" s="356"/>
      <c r="AD952" s="310">
        <f>'Art. 121'!AF914</f>
        <v>2</v>
      </c>
      <c r="AE952" s="94">
        <f t="shared" si="171"/>
        <v>0.32467532467532467</v>
      </c>
      <c r="AF952">
        <f t="shared" si="172"/>
        <v>1</v>
      </c>
      <c r="AG952" s="92">
        <f t="shared" si="178"/>
        <v>1</v>
      </c>
      <c r="AH952" s="95">
        <f t="shared" si="174"/>
        <v>1</v>
      </c>
      <c r="AI952" s="96">
        <f t="shared" si="175"/>
        <v>0.14285714285714285</v>
      </c>
      <c r="AJ952" s="96">
        <f t="shared" si="176"/>
        <v>0.14285714285714285</v>
      </c>
      <c r="AK952" s="96">
        <f t="shared" si="177"/>
        <v>0.32467532467532467</v>
      </c>
    </row>
    <row r="953" spans="1:37" ht="24.9" customHeight="1" x14ac:dyDescent="0.25">
      <c r="A953" s="356" t="s">
        <v>795</v>
      </c>
      <c r="B953" s="356"/>
      <c r="C953" s="356"/>
      <c r="D953" s="356"/>
      <c r="E953" s="356"/>
      <c r="F953" s="356"/>
      <c r="G953" s="356"/>
      <c r="H953" s="356"/>
      <c r="I953" s="356"/>
      <c r="J953" s="356"/>
      <c r="K953" s="356"/>
      <c r="L953" s="356"/>
      <c r="M953" s="356"/>
      <c r="N953" s="356"/>
      <c r="O953" s="356"/>
      <c r="P953" s="356"/>
      <c r="Q953" s="356"/>
      <c r="R953" s="356"/>
      <c r="S953" s="356"/>
      <c r="T953" s="356"/>
      <c r="U953" s="356"/>
      <c r="V953" s="356"/>
      <c r="W953" s="356"/>
      <c r="X953" s="356"/>
      <c r="Y953" s="356"/>
      <c r="Z953" s="356"/>
      <c r="AA953" s="356"/>
      <c r="AB953" s="356"/>
      <c r="AC953" s="356"/>
      <c r="AD953" s="310">
        <f>'Art. 121'!AF915</f>
        <v>2</v>
      </c>
      <c r="AE953" s="94">
        <f t="shared" si="171"/>
        <v>0.32467532467532467</v>
      </c>
      <c r="AF953">
        <f t="shared" si="172"/>
        <v>1</v>
      </c>
      <c r="AG953" s="92">
        <f t="shared" si="178"/>
        <v>1</v>
      </c>
      <c r="AH953" s="95">
        <f t="shared" si="174"/>
        <v>1</v>
      </c>
      <c r="AI953" s="96">
        <f t="shared" si="175"/>
        <v>0.14285714285714285</v>
      </c>
      <c r="AJ953" s="96">
        <f t="shared" si="176"/>
        <v>0.14285714285714285</v>
      </c>
      <c r="AK953" s="96">
        <f t="shared" si="177"/>
        <v>0.32467532467532467</v>
      </c>
    </row>
    <row r="954" spans="1:37" ht="24.9" customHeight="1" x14ac:dyDescent="0.25">
      <c r="A954" s="356" t="s">
        <v>796</v>
      </c>
      <c r="B954" s="356"/>
      <c r="C954" s="356"/>
      <c r="D954" s="356"/>
      <c r="E954" s="356"/>
      <c r="F954" s="356"/>
      <c r="G954" s="356"/>
      <c r="H954" s="356"/>
      <c r="I954" s="356"/>
      <c r="J954" s="356"/>
      <c r="K954" s="356"/>
      <c r="L954" s="356"/>
      <c r="M954" s="356"/>
      <c r="N954" s="356"/>
      <c r="O954" s="356"/>
      <c r="P954" s="356"/>
      <c r="Q954" s="356"/>
      <c r="R954" s="356"/>
      <c r="S954" s="356"/>
      <c r="T954" s="356"/>
      <c r="U954" s="356"/>
      <c r="V954" s="356"/>
      <c r="W954" s="356"/>
      <c r="X954" s="356"/>
      <c r="Y954" s="356"/>
      <c r="Z954" s="356"/>
      <c r="AA954" s="356"/>
      <c r="AB954" s="356"/>
      <c r="AC954" s="356"/>
      <c r="AD954" s="310">
        <f>'Art. 121'!AF916</f>
        <v>2</v>
      </c>
      <c r="AE954" s="94">
        <f t="shared" si="171"/>
        <v>0.32467532467532467</v>
      </c>
      <c r="AF954">
        <f t="shared" si="172"/>
        <v>1</v>
      </c>
      <c r="AG954" s="92">
        <f t="shared" si="178"/>
        <v>1</v>
      </c>
      <c r="AH954" s="95">
        <f t="shared" si="174"/>
        <v>1</v>
      </c>
      <c r="AI954" s="96">
        <f t="shared" si="175"/>
        <v>0.14285714285714285</v>
      </c>
      <c r="AJ954" s="96">
        <f t="shared" si="176"/>
        <v>0.14285714285714285</v>
      </c>
      <c r="AK954" s="96">
        <f t="shared" si="177"/>
        <v>0.32467532467532467</v>
      </c>
    </row>
    <row r="955" spans="1:37" ht="24.9" customHeight="1" x14ac:dyDescent="0.25">
      <c r="A955" s="356" t="s">
        <v>797</v>
      </c>
      <c r="B955" s="356"/>
      <c r="C955" s="356"/>
      <c r="D955" s="356"/>
      <c r="E955" s="356"/>
      <c r="F955" s="356"/>
      <c r="G955" s="356"/>
      <c r="H955" s="356"/>
      <c r="I955" s="356"/>
      <c r="J955" s="356"/>
      <c r="K955" s="356"/>
      <c r="L955" s="356"/>
      <c r="M955" s="356"/>
      <c r="N955" s="356"/>
      <c r="O955" s="356"/>
      <c r="P955" s="356"/>
      <c r="Q955" s="356"/>
      <c r="R955" s="356"/>
      <c r="S955" s="356"/>
      <c r="T955" s="356"/>
      <c r="U955" s="356"/>
      <c r="V955" s="356"/>
      <c r="W955" s="356"/>
      <c r="X955" s="356"/>
      <c r="Y955" s="356"/>
      <c r="Z955" s="356"/>
      <c r="AA955" s="356"/>
      <c r="AB955" s="356"/>
      <c r="AC955" s="356"/>
      <c r="AD955" s="310">
        <f>'Art. 121'!AF917</f>
        <v>2</v>
      </c>
      <c r="AE955" s="94">
        <f t="shared" si="171"/>
        <v>0.32467532467532467</v>
      </c>
      <c r="AF955">
        <f t="shared" si="172"/>
        <v>1</v>
      </c>
      <c r="AG955" s="92">
        <f t="shared" si="178"/>
        <v>1</v>
      </c>
      <c r="AH955" s="95">
        <f t="shared" si="174"/>
        <v>1</v>
      </c>
      <c r="AI955" s="96">
        <f t="shared" si="175"/>
        <v>0.14285714285714285</v>
      </c>
      <c r="AJ955" s="96">
        <f t="shared" si="176"/>
        <v>0.14285714285714285</v>
      </c>
      <c r="AK955" s="96">
        <f t="shared" si="177"/>
        <v>0.32467532467532467</v>
      </c>
    </row>
    <row r="956" spans="1:37" ht="24.9" customHeight="1" x14ac:dyDescent="0.25">
      <c r="A956" s="356" t="s">
        <v>798</v>
      </c>
      <c r="B956" s="356"/>
      <c r="C956" s="356"/>
      <c r="D956" s="356"/>
      <c r="E956" s="356"/>
      <c r="F956" s="356"/>
      <c r="G956" s="356"/>
      <c r="H956" s="356"/>
      <c r="I956" s="356"/>
      <c r="J956" s="356"/>
      <c r="K956" s="356"/>
      <c r="L956" s="356"/>
      <c r="M956" s="356"/>
      <c r="N956" s="356"/>
      <c r="O956" s="356"/>
      <c r="P956" s="356"/>
      <c r="Q956" s="356"/>
      <c r="R956" s="356"/>
      <c r="S956" s="356"/>
      <c r="T956" s="356"/>
      <c r="U956" s="356"/>
      <c r="V956" s="356"/>
      <c r="W956" s="356"/>
      <c r="X956" s="356"/>
      <c r="Y956" s="356"/>
      <c r="Z956" s="356"/>
      <c r="AA956" s="356"/>
      <c r="AB956" s="356"/>
      <c r="AC956" s="356"/>
      <c r="AD956" s="310">
        <f>'Art. 121'!AF918</f>
        <v>2</v>
      </c>
      <c r="AE956" s="94">
        <f t="shared" si="171"/>
        <v>0.32467532467532467</v>
      </c>
      <c r="AF956">
        <f t="shared" si="172"/>
        <v>1</v>
      </c>
      <c r="AG956" s="92">
        <f t="shared" si="178"/>
        <v>1</v>
      </c>
      <c r="AH956" s="95">
        <f t="shared" si="174"/>
        <v>1</v>
      </c>
      <c r="AI956" s="96">
        <f t="shared" si="175"/>
        <v>0.14285714285714285</v>
      </c>
      <c r="AJ956" s="96">
        <f t="shared" si="176"/>
        <v>0.14285714285714285</v>
      </c>
      <c r="AK956" s="96">
        <f t="shared" si="177"/>
        <v>0.32467532467532467</v>
      </c>
    </row>
    <row r="957" spans="1:37" ht="24.9" customHeight="1" x14ac:dyDescent="0.25">
      <c r="A957" s="356" t="s">
        <v>799</v>
      </c>
      <c r="B957" s="356"/>
      <c r="C957" s="356"/>
      <c r="D957" s="356"/>
      <c r="E957" s="356"/>
      <c r="F957" s="356"/>
      <c r="G957" s="356"/>
      <c r="H957" s="356"/>
      <c r="I957" s="356"/>
      <c r="J957" s="356"/>
      <c r="K957" s="356"/>
      <c r="L957" s="356"/>
      <c r="M957" s="356"/>
      <c r="N957" s="356"/>
      <c r="O957" s="356"/>
      <c r="P957" s="356"/>
      <c r="Q957" s="356"/>
      <c r="R957" s="356"/>
      <c r="S957" s="356"/>
      <c r="T957" s="356"/>
      <c r="U957" s="356"/>
      <c r="V957" s="356"/>
      <c r="W957" s="356"/>
      <c r="X957" s="356"/>
      <c r="Y957" s="356"/>
      <c r="Z957" s="356"/>
      <c r="AA957" s="356"/>
      <c r="AB957" s="356"/>
      <c r="AC957" s="356"/>
      <c r="AD957" s="310">
        <f>'Art. 121'!AF919</f>
        <v>2</v>
      </c>
      <c r="AE957" s="94">
        <f t="shared" si="171"/>
        <v>0.32467532467532467</v>
      </c>
      <c r="AF957">
        <f t="shared" si="172"/>
        <v>1</v>
      </c>
      <c r="AG957" s="92">
        <f t="shared" si="178"/>
        <v>1</v>
      </c>
      <c r="AH957" s="95">
        <f t="shared" si="174"/>
        <v>1</v>
      </c>
      <c r="AI957" s="96">
        <f t="shared" si="175"/>
        <v>0.14285714285714285</v>
      </c>
      <c r="AJ957" s="96">
        <f t="shared" si="176"/>
        <v>0.14285714285714285</v>
      </c>
      <c r="AK957" s="96">
        <f t="shared" si="177"/>
        <v>0.32467532467532467</v>
      </c>
    </row>
    <row r="958" spans="1:37" ht="24.9" customHeight="1" x14ac:dyDescent="0.25">
      <c r="A958" s="356" t="s">
        <v>800</v>
      </c>
      <c r="B958" s="356"/>
      <c r="C958" s="356"/>
      <c r="D958" s="356"/>
      <c r="E958" s="356"/>
      <c r="F958" s="356"/>
      <c r="G958" s="356"/>
      <c r="H958" s="356"/>
      <c r="I958" s="356"/>
      <c r="J958" s="356"/>
      <c r="K958" s="356"/>
      <c r="L958" s="356"/>
      <c r="M958" s="356"/>
      <c r="N958" s="356"/>
      <c r="O958" s="356"/>
      <c r="P958" s="356"/>
      <c r="Q958" s="356"/>
      <c r="R958" s="356"/>
      <c r="S958" s="356"/>
      <c r="T958" s="356"/>
      <c r="U958" s="356"/>
      <c r="V958" s="356"/>
      <c r="W958" s="356"/>
      <c r="X958" s="356"/>
      <c r="Y958" s="356"/>
      <c r="Z958" s="356"/>
      <c r="AA958" s="356"/>
      <c r="AB958" s="356"/>
      <c r="AC958" s="356"/>
      <c r="AD958" s="310">
        <f>'Art. 121'!AF920</f>
        <v>2</v>
      </c>
      <c r="AE958" s="94">
        <f t="shared" si="171"/>
        <v>0.32467532467532467</v>
      </c>
      <c r="AF958">
        <f t="shared" si="172"/>
        <v>1</v>
      </c>
      <c r="AG958" s="92">
        <f t="shared" si="178"/>
        <v>1</v>
      </c>
      <c r="AH958" s="95">
        <f t="shared" si="174"/>
        <v>1</v>
      </c>
      <c r="AI958" s="96">
        <f t="shared" si="175"/>
        <v>0.14285714285714285</v>
      </c>
      <c r="AJ958" s="96">
        <f t="shared" si="176"/>
        <v>0.14285714285714285</v>
      </c>
      <c r="AK958" s="96">
        <f t="shared" si="177"/>
        <v>0.32467532467532467</v>
      </c>
    </row>
    <row r="959" spans="1:37" ht="24.9" customHeight="1" x14ac:dyDescent="0.25">
      <c r="A959" s="356" t="s">
        <v>801</v>
      </c>
      <c r="B959" s="356"/>
      <c r="C959" s="356"/>
      <c r="D959" s="356"/>
      <c r="E959" s="356"/>
      <c r="F959" s="356"/>
      <c r="G959" s="356"/>
      <c r="H959" s="356"/>
      <c r="I959" s="356"/>
      <c r="J959" s="356"/>
      <c r="K959" s="356"/>
      <c r="L959" s="356"/>
      <c r="M959" s="356"/>
      <c r="N959" s="356"/>
      <c r="O959" s="356"/>
      <c r="P959" s="356"/>
      <c r="Q959" s="356"/>
      <c r="R959" s="356"/>
      <c r="S959" s="356"/>
      <c r="T959" s="356"/>
      <c r="U959" s="356"/>
      <c r="V959" s="356"/>
      <c r="W959" s="356"/>
      <c r="X959" s="356"/>
      <c r="Y959" s="356"/>
      <c r="Z959" s="356"/>
      <c r="AA959" s="356"/>
      <c r="AB959" s="356"/>
      <c r="AC959" s="356"/>
      <c r="AD959" s="310">
        <f>'Art. 121'!AF921</f>
        <v>2</v>
      </c>
      <c r="AE959" s="94">
        <f t="shared" si="171"/>
        <v>0.32467532467532467</v>
      </c>
      <c r="AF959">
        <f t="shared" si="172"/>
        <v>1</v>
      </c>
      <c r="AG959" s="92">
        <f t="shared" si="178"/>
        <v>1</v>
      </c>
      <c r="AH959" s="95">
        <f t="shared" si="174"/>
        <v>1</v>
      </c>
      <c r="AI959" s="96">
        <f t="shared" si="175"/>
        <v>0.14285714285714285</v>
      </c>
      <c r="AJ959" s="96">
        <f t="shared" si="176"/>
        <v>0.14285714285714285</v>
      </c>
      <c r="AK959" s="96">
        <f t="shared" si="177"/>
        <v>0.32467532467532467</v>
      </c>
    </row>
    <row r="960" spans="1:37" ht="24.9" customHeight="1" x14ac:dyDescent="0.25">
      <c r="A960" s="356" t="s">
        <v>802</v>
      </c>
      <c r="B960" s="356"/>
      <c r="C960" s="356"/>
      <c r="D960" s="356"/>
      <c r="E960" s="356"/>
      <c r="F960" s="356"/>
      <c r="G960" s="356"/>
      <c r="H960" s="356"/>
      <c r="I960" s="356"/>
      <c r="J960" s="356"/>
      <c r="K960" s="356"/>
      <c r="L960" s="356"/>
      <c r="M960" s="356"/>
      <c r="N960" s="356"/>
      <c r="O960" s="356"/>
      <c r="P960" s="356"/>
      <c r="Q960" s="356"/>
      <c r="R960" s="356"/>
      <c r="S960" s="356"/>
      <c r="T960" s="356"/>
      <c r="U960" s="356"/>
      <c r="V960" s="356"/>
      <c r="W960" s="356"/>
      <c r="X960" s="356"/>
      <c r="Y960" s="356"/>
      <c r="Z960" s="356"/>
      <c r="AA960" s="356"/>
      <c r="AB960" s="356"/>
      <c r="AC960" s="356"/>
      <c r="AD960" s="310">
        <f>'Art. 121'!AF922</f>
        <v>2</v>
      </c>
      <c r="AE960" s="94">
        <f t="shared" si="171"/>
        <v>0.32467532467532467</v>
      </c>
      <c r="AF960">
        <f t="shared" si="172"/>
        <v>1</v>
      </c>
      <c r="AG960" s="92">
        <f t="shared" si="178"/>
        <v>1</v>
      </c>
      <c r="AH960" s="95">
        <f t="shared" si="174"/>
        <v>1</v>
      </c>
      <c r="AI960" s="96">
        <f t="shared" si="175"/>
        <v>0.14285714285714285</v>
      </c>
      <c r="AJ960" s="96">
        <f t="shared" si="176"/>
        <v>0.14285714285714285</v>
      </c>
      <c r="AK960" s="96">
        <f t="shared" si="177"/>
        <v>0.32467532467532467</v>
      </c>
    </row>
    <row r="961" spans="1:37" ht="24.9" customHeight="1" x14ac:dyDescent="0.25">
      <c r="A961" s="356" t="s">
        <v>803</v>
      </c>
      <c r="B961" s="356"/>
      <c r="C961" s="356"/>
      <c r="D961" s="356"/>
      <c r="E961" s="356"/>
      <c r="F961" s="356"/>
      <c r="G961" s="356"/>
      <c r="H961" s="356"/>
      <c r="I961" s="356"/>
      <c r="J961" s="356"/>
      <c r="K961" s="356"/>
      <c r="L961" s="356"/>
      <c r="M961" s="356"/>
      <c r="N961" s="356"/>
      <c r="O961" s="356"/>
      <c r="P961" s="356"/>
      <c r="Q961" s="356"/>
      <c r="R961" s="356"/>
      <c r="S961" s="356"/>
      <c r="T961" s="356"/>
      <c r="U961" s="356"/>
      <c r="V961" s="356"/>
      <c r="W961" s="356"/>
      <c r="X961" s="356"/>
      <c r="Y961" s="356"/>
      <c r="Z961" s="356"/>
      <c r="AA961" s="356"/>
      <c r="AB961" s="356"/>
      <c r="AC961" s="356"/>
      <c r="AD961" s="310">
        <f>'Art. 121'!AF923</f>
        <v>2</v>
      </c>
      <c r="AE961" s="94">
        <f t="shared" si="171"/>
        <v>0.32467532467532467</v>
      </c>
      <c r="AF961">
        <f t="shared" si="172"/>
        <v>1</v>
      </c>
      <c r="AG961" s="92">
        <f t="shared" si="178"/>
        <v>1</v>
      </c>
      <c r="AH961" s="95">
        <f t="shared" si="174"/>
        <v>1</v>
      </c>
      <c r="AI961" s="96">
        <f t="shared" si="175"/>
        <v>0.14285714285714285</v>
      </c>
      <c r="AJ961" s="96">
        <f t="shared" si="176"/>
        <v>0.14285714285714285</v>
      </c>
      <c r="AK961" s="96">
        <f t="shared" si="177"/>
        <v>0.32467532467532467</v>
      </c>
    </row>
    <row r="962" spans="1:37" ht="24.9" customHeight="1" x14ac:dyDescent="0.25">
      <c r="A962" s="356" t="s">
        <v>804</v>
      </c>
      <c r="B962" s="356"/>
      <c r="C962" s="356"/>
      <c r="D962" s="356"/>
      <c r="E962" s="356"/>
      <c r="F962" s="356"/>
      <c r="G962" s="356"/>
      <c r="H962" s="356"/>
      <c r="I962" s="356"/>
      <c r="J962" s="356"/>
      <c r="K962" s="356"/>
      <c r="L962" s="356"/>
      <c r="M962" s="356"/>
      <c r="N962" s="356"/>
      <c r="O962" s="356"/>
      <c r="P962" s="356"/>
      <c r="Q962" s="356"/>
      <c r="R962" s="356"/>
      <c r="S962" s="356"/>
      <c r="T962" s="356"/>
      <c r="U962" s="356"/>
      <c r="V962" s="356"/>
      <c r="W962" s="356"/>
      <c r="X962" s="356"/>
      <c r="Y962" s="356"/>
      <c r="Z962" s="356"/>
      <c r="AA962" s="356"/>
      <c r="AB962" s="356"/>
      <c r="AC962" s="356"/>
      <c r="AD962" s="310">
        <f>'Art. 121'!AF924</f>
        <v>2</v>
      </c>
      <c r="AE962" s="94">
        <f t="shared" si="171"/>
        <v>0.32467532467532467</v>
      </c>
      <c r="AF962">
        <f t="shared" si="172"/>
        <v>1</v>
      </c>
      <c r="AG962" s="92">
        <f t="shared" si="178"/>
        <v>1</v>
      </c>
      <c r="AH962" s="95">
        <f t="shared" si="174"/>
        <v>1</v>
      </c>
      <c r="AI962" s="96">
        <f t="shared" si="175"/>
        <v>0.14285714285714285</v>
      </c>
      <c r="AJ962" s="96">
        <f t="shared" si="176"/>
        <v>0.14285714285714285</v>
      </c>
      <c r="AK962" s="96">
        <f t="shared" si="177"/>
        <v>0.32467532467532467</v>
      </c>
    </row>
    <row r="963" spans="1:37" ht="24.9" customHeight="1" x14ac:dyDescent="0.25">
      <c r="A963" s="356" t="s">
        <v>805</v>
      </c>
      <c r="B963" s="356"/>
      <c r="C963" s="356"/>
      <c r="D963" s="356"/>
      <c r="E963" s="356"/>
      <c r="F963" s="356"/>
      <c r="G963" s="356"/>
      <c r="H963" s="356"/>
      <c r="I963" s="356"/>
      <c r="J963" s="356"/>
      <c r="K963" s="356"/>
      <c r="L963" s="356"/>
      <c r="M963" s="356"/>
      <c r="N963" s="356"/>
      <c r="O963" s="356"/>
      <c r="P963" s="356"/>
      <c r="Q963" s="356"/>
      <c r="R963" s="356"/>
      <c r="S963" s="356"/>
      <c r="T963" s="356"/>
      <c r="U963" s="356"/>
      <c r="V963" s="356"/>
      <c r="W963" s="356"/>
      <c r="X963" s="356"/>
      <c r="Y963" s="356"/>
      <c r="Z963" s="356"/>
      <c r="AA963" s="356"/>
      <c r="AB963" s="356"/>
      <c r="AC963" s="356"/>
      <c r="AD963" s="310">
        <f>'Art. 121'!AF925</f>
        <v>2</v>
      </c>
      <c r="AE963" s="94">
        <f t="shared" si="171"/>
        <v>0.32467532467532467</v>
      </c>
      <c r="AF963">
        <f t="shared" si="172"/>
        <v>1</v>
      </c>
      <c r="AG963" s="92">
        <f t="shared" si="178"/>
        <v>1</v>
      </c>
      <c r="AH963" s="95">
        <f t="shared" si="174"/>
        <v>1</v>
      </c>
      <c r="AI963" s="96">
        <f t="shared" si="175"/>
        <v>0.14285714285714285</v>
      </c>
      <c r="AJ963" s="96">
        <f t="shared" si="176"/>
        <v>0.14285714285714285</v>
      </c>
      <c r="AK963" s="96">
        <f t="shared" si="177"/>
        <v>0.32467532467532467</v>
      </c>
    </row>
    <row r="964" spans="1:37" ht="24.9" customHeight="1" x14ac:dyDescent="0.25">
      <c r="A964" s="356" t="s">
        <v>806</v>
      </c>
      <c r="B964" s="356"/>
      <c r="C964" s="356"/>
      <c r="D964" s="356"/>
      <c r="E964" s="356"/>
      <c r="F964" s="356"/>
      <c r="G964" s="356"/>
      <c r="H964" s="356"/>
      <c r="I964" s="356"/>
      <c r="J964" s="356"/>
      <c r="K964" s="356"/>
      <c r="L964" s="356"/>
      <c r="M964" s="356"/>
      <c r="N964" s="356"/>
      <c r="O964" s="356"/>
      <c r="P964" s="356"/>
      <c r="Q964" s="356"/>
      <c r="R964" s="356"/>
      <c r="S964" s="356"/>
      <c r="T964" s="356"/>
      <c r="U964" s="356"/>
      <c r="V964" s="356"/>
      <c r="W964" s="356"/>
      <c r="X964" s="356"/>
      <c r="Y964" s="356"/>
      <c r="Z964" s="356"/>
      <c r="AA964" s="356"/>
      <c r="AB964" s="356"/>
      <c r="AC964" s="356"/>
      <c r="AD964" s="310">
        <f>'Art. 121'!AF926</f>
        <v>2</v>
      </c>
      <c r="AE964" s="94">
        <f t="shared" si="171"/>
        <v>0.32467532467532467</v>
      </c>
      <c r="AF964">
        <f t="shared" si="172"/>
        <v>1</v>
      </c>
      <c r="AG964" s="92">
        <f t="shared" si="178"/>
        <v>1</v>
      </c>
      <c r="AH964" s="95">
        <f t="shared" si="174"/>
        <v>1</v>
      </c>
      <c r="AI964" s="96">
        <f t="shared" si="175"/>
        <v>0.14285714285714285</v>
      </c>
      <c r="AJ964" s="96">
        <f t="shared" si="176"/>
        <v>0.14285714285714285</v>
      </c>
      <c r="AK964" s="96">
        <f t="shared" si="177"/>
        <v>0.32467532467532467</v>
      </c>
    </row>
    <row r="965" spans="1:37" ht="24.9" customHeight="1" x14ac:dyDescent="0.25">
      <c r="A965" s="356" t="s">
        <v>807</v>
      </c>
      <c r="B965" s="356"/>
      <c r="C965" s="356"/>
      <c r="D965" s="356"/>
      <c r="E965" s="356"/>
      <c r="F965" s="356"/>
      <c r="G965" s="356"/>
      <c r="H965" s="356"/>
      <c r="I965" s="356"/>
      <c r="J965" s="356"/>
      <c r="K965" s="356"/>
      <c r="L965" s="356"/>
      <c r="M965" s="356"/>
      <c r="N965" s="356"/>
      <c r="O965" s="356"/>
      <c r="P965" s="356"/>
      <c r="Q965" s="356"/>
      <c r="R965" s="356"/>
      <c r="S965" s="356"/>
      <c r="T965" s="356"/>
      <c r="U965" s="356"/>
      <c r="V965" s="356"/>
      <c r="W965" s="356"/>
      <c r="X965" s="356"/>
      <c r="Y965" s="356"/>
      <c r="Z965" s="356"/>
      <c r="AA965" s="356"/>
      <c r="AB965" s="356"/>
      <c r="AC965" s="356"/>
      <c r="AD965" s="310">
        <f>'Art. 121'!AF927</f>
        <v>0</v>
      </c>
      <c r="AE965" s="94">
        <f t="shared" si="171"/>
        <v>0</v>
      </c>
      <c r="AF965">
        <f t="shared" si="172"/>
        <v>0</v>
      </c>
      <c r="AG965" s="92">
        <f t="shared" si="178"/>
        <v>1</v>
      </c>
      <c r="AH965" s="95">
        <f t="shared" si="174"/>
        <v>0</v>
      </c>
      <c r="AI965" s="96">
        <f t="shared" si="175"/>
        <v>0.14285714285714285</v>
      </c>
      <c r="AJ965" s="96">
        <f t="shared" si="176"/>
        <v>0</v>
      </c>
      <c r="AK965" s="96">
        <f t="shared" si="177"/>
        <v>0</v>
      </c>
    </row>
    <row r="966" spans="1:37" ht="24.9" customHeight="1" x14ac:dyDescent="0.25">
      <c r="A966" s="356" t="s">
        <v>808</v>
      </c>
      <c r="B966" s="356"/>
      <c r="C966" s="356"/>
      <c r="D966" s="356"/>
      <c r="E966" s="356"/>
      <c r="F966" s="356"/>
      <c r="G966" s="356"/>
      <c r="H966" s="356"/>
      <c r="I966" s="356"/>
      <c r="J966" s="356"/>
      <c r="K966" s="356"/>
      <c r="L966" s="356"/>
      <c r="M966" s="356"/>
      <c r="N966" s="356"/>
      <c r="O966" s="356"/>
      <c r="P966" s="356"/>
      <c r="Q966" s="356"/>
      <c r="R966" s="356"/>
      <c r="S966" s="356"/>
      <c r="T966" s="356"/>
      <c r="U966" s="356"/>
      <c r="V966" s="356"/>
      <c r="W966" s="356"/>
      <c r="X966" s="356"/>
      <c r="Y966" s="356"/>
      <c r="Z966" s="356"/>
      <c r="AA966" s="356"/>
      <c r="AB966" s="356"/>
      <c r="AC966" s="356"/>
      <c r="AD966" s="310">
        <f>'Art. 121'!AF928</f>
        <v>0</v>
      </c>
      <c r="AE966" s="94">
        <f t="shared" si="171"/>
        <v>0</v>
      </c>
      <c r="AF966">
        <f t="shared" si="172"/>
        <v>0</v>
      </c>
      <c r="AG966" s="92">
        <f t="shared" si="178"/>
        <v>1</v>
      </c>
      <c r="AH966" s="95">
        <f t="shared" si="174"/>
        <v>0</v>
      </c>
      <c r="AI966" s="96">
        <f t="shared" si="175"/>
        <v>0.14285714285714285</v>
      </c>
      <c r="AJ966" s="96">
        <f t="shared" si="176"/>
        <v>0</v>
      </c>
      <c r="AK966" s="96">
        <f t="shared" si="177"/>
        <v>0</v>
      </c>
    </row>
    <row r="967" spans="1:37" ht="24.9" customHeight="1" x14ac:dyDescent="0.25">
      <c r="A967" s="356" t="s">
        <v>809</v>
      </c>
      <c r="B967" s="356"/>
      <c r="C967" s="356"/>
      <c r="D967" s="356"/>
      <c r="E967" s="356"/>
      <c r="F967" s="356"/>
      <c r="G967" s="356"/>
      <c r="H967" s="356"/>
      <c r="I967" s="356"/>
      <c r="J967" s="356"/>
      <c r="K967" s="356"/>
      <c r="L967" s="356"/>
      <c r="M967" s="356"/>
      <c r="N967" s="356"/>
      <c r="O967" s="356"/>
      <c r="P967" s="356"/>
      <c r="Q967" s="356"/>
      <c r="R967" s="356"/>
      <c r="S967" s="356"/>
      <c r="T967" s="356"/>
      <c r="U967" s="356"/>
      <c r="V967" s="356"/>
      <c r="W967" s="356"/>
      <c r="X967" s="356"/>
      <c r="Y967" s="356"/>
      <c r="Z967" s="356"/>
      <c r="AA967" s="356"/>
      <c r="AB967" s="356"/>
      <c r="AC967" s="356"/>
      <c r="AD967" s="310">
        <f>'Art. 121'!AF929</f>
        <v>2</v>
      </c>
      <c r="AE967" s="94">
        <f t="shared" si="171"/>
        <v>0.32467532467532467</v>
      </c>
      <c r="AF967">
        <f t="shared" si="172"/>
        <v>1</v>
      </c>
      <c r="AG967" s="92">
        <f t="shared" si="178"/>
        <v>1</v>
      </c>
      <c r="AH967" s="95">
        <f t="shared" si="174"/>
        <v>1</v>
      </c>
      <c r="AI967" s="96">
        <f t="shared" si="175"/>
        <v>0.14285714285714285</v>
      </c>
      <c r="AJ967" s="96">
        <f t="shared" si="176"/>
        <v>0.14285714285714285</v>
      </c>
      <c r="AK967" s="96">
        <f t="shared" si="177"/>
        <v>0.32467532467532467</v>
      </c>
    </row>
    <row r="968" spans="1:37" ht="24.9" customHeight="1" x14ac:dyDescent="0.25">
      <c r="A968" s="356" t="s">
        <v>810</v>
      </c>
      <c r="B968" s="356"/>
      <c r="C968" s="356"/>
      <c r="D968" s="356"/>
      <c r="E968" s="356"/>
      <c r="F968" s="356"/>
      <c r="G968" s="356"/>
      <c r="H968" s="356"/>
      <c r="I968" s="356"/>
      <c r="J968" s="356"/>
      <c r="K968" s="356"/>
      <c r="L968" s="356"/>
      <c r="M968" s="356"/>
      <c r="N968" s="356"/>
      <c r="O968" s="356"/>
      <c r="P968" s="356"/>
      <c r="Q968" s="356"/>
      <c r="R968" s="356"/>
      <c r="S968" s="356"/>
      <c r="T968" s="356"/>
      <c r="U968" s="356"/>
      <c r="V968" s="356"/>
      <c r="W968" s="356"/>
      <c r="X968" s="356"/>
      <c r="Y968" s="356"/>
      <c r="Z968" s="356"/>
      <c r="AA968" s="356"/>
      <c r="AB968" s="356"/>
      <c r="AC968" s="356"/>
      <c r="AD968" s="310">
        <f>'Art. 121'!AF930</f>
        <v>2</v>
      </c>
      <c r="AE968" s="94">
        <f t="shared" si="171"/>
        <v>0.32467532467532467</v>
      </c>
      <c r="AF968">
        <f t="shared" si="172"/>
        <v>1</v>
      </c>
      <c r="AG968" s="92">
        <f t="shared" si="178"/>
        <v>1</v>
      </c>
      <c r="AH968" s="95">
        <f t="shared" si="174"/>
        <v>1</v>
      </c>
      <c r="AI968" s="96">
        <f t="shared" si="175"/>
        <v>0.14285714285714285</v>
      </c>
      <c r="AJ968" s="96">
        <f t="shared" si="176"/>
        <v>0.14285714285714285</v>
      </c>
      <c r="AK968" s="96">
        <f t="shared" si="177"/>
        <v>0.32467532467532467</v>
      </c>
    </row>
    <row r="969" spans="1:37" ht="24.9" customHeight="1" x14ac:dyDescent="0.25">
      <c r="A969" s="356" t="s">
        <v>811</v>
      </c>
      <c r="B969" s="356"/>
      <c r="C969" s="356"/>
      <c r="D969" s="356"/>
      <c r="E969" s="356"/>
      <c r="F969" s="356"/>
      <c r="G969" s="356"/>
      <c r="H969" s="356"/>
      <c r="I969" s="356"/>
      <c r="J969" s="356"/>
      <c r="K969" s="356"/>
      <c r="L969" s="356"/>
      <c r="M969" s="356"/>
      <c r="N969" s="356"/>
      <c r="O969" s="356"/>
      <c r="P969" s="356"/>
      <c r="Q969" s="356"/>
      <c r="R969" s="356"/>
      <c r="S969" s="356"/>
      <c r="T969" s="356"/>
      <c r="U969" s="356"/>
      <c r="V969" s="356"/>
      <c r="W969" s="356"/>
      <c r="X969" s="356"/>
      <c r="Y969" s="356"/>
      <c r="Z969" s="356"/>
      <c r="AA969" s="356"/>
      <c r="AB969" s="356"/>
      <c r="AC969" s="356"/>
      <c r="AD969" s="310">
        <f>'Art. 121'!AF931</f>
        <v>2</v>
      </c>
      <c r="AE969" s="94">
        <f t="shared" si="171"/>
        <v>0.32467532467532467</v>
      </c>
      <c r="AF969">
        <f t="shared" si="172"/>
        <v>1</v>
      </c>
      <c r="AG969" s="92">
        <f t="shared" si="178"/>
        <v>1</v>
      </c>
      <c r="AH969" s="95">
        <f t="shared" si="174"/>
        <v>1</v>
      </c>
      <c r="AI969" s="96">
        <f t="shared" si="175"/>
        <v>0.14285714285714285</v>
      </c>
      <c r="AJ969" s="96">
        <f t="shared" si="176"/>
        <v>0.14285714285714285</v>
      </c>
      <c r="AK969" s="96">
        <f t="shared" si="177"/>
        <v>0.32467532467532467</v>
      </c>
    </row>
    <row r="970" spans="1:37" ht="24.9" customHeight="1" x14ac:dyDescent="0.25">
      <c r="A970" s="356" t="s">
        <v>812</v>
      </c>
      <c r="B970" s="356"/>
      <c r="C970" s="356"/>
      <c r="D970" s="356"/>
      <c r="E970" s="356"/>
      <c r="F970" s="356"/>
      <c r="G970" s="356"/>
      <c r="H970" s="356"/>
      <c r="I970" s="356"/>
      <c r="J970" s="356"/>
      <c r="K970" s="356"/>
      <c r="L970" s="356"/>
      <c r="M970" s="356"/>
      <c r="N970" s="356"/>
      <c r="O970" s="356"/>
      <c r="P970" s="356"/>
      <c r="Q970" s="356"/>
      <c r="R970" s="356"/>
      <c r="S970" s="356"/>
      <c r="T970" s="356"/>
      <c r="U970" s="356"/>
      <c r="V970" s="356"/>
      <c r="W970" s="356"/>
      <c r="X970" s="356"/>
      <c r="Y970" s="356"/>
      <c r="Z970" s="356"/>
      <c r="AA970" s="356"/>
      <c r="AB970" s="356"/>
      <c r="AC970" s="356"/>
      <c r="AD970" s="310">
        <f>'Art. 121'!AF932</f>
        <v>2</v>
      </c>
      <c r="AE970" s="94">
        <f t="shared" si="171"/>
        <v>0.32467532467532467</v>
      </c>
      <c r="AF970">
        <f t="shared" si="172"/>
        <v>1</v>
      </c>
      <c r="AG970" s="92">
        <f t="shared" si="178"/>
        <v>1</v>
      </c>
      <c r="AH970" s="95">
        <f t="shared" si="174"/>
        <v>1</v>
      </c>
      <c r="AI970" s="96">
        <f t="shared" si="175"/>
        <v>0.14285714285714285</v>
      </c>
      <c r="AJ970" s="96">
        <f t="shared" si="176"/>
        <v>0.14285714285714285</v>
      </c>
      <c r="AK970" s="96">
        <f t="shared" si="177"/>
        <v>0.32467532467532467</v>
      </c>
    </row>
    <row r="971" spans="1:37" ht="24.9" customHeight="1" x14ac:dyDescent="0.25">
      <c r="A971" s="356" t="s">
        <v>813</v>
      </c>
      <c r="B971" s="356"/>
      <c r="C971" s="356"/>
      <c r="D971" s="356"/>
      <c r="E971" s="356"/>
      <c r="F971" s="356"/>
      <c r="G971" s="356"/>
      <c r="H971" s="356"/>
      <c r="I971" s="356"/>
      <c r="J971" s="356"/>
      <c r="K971" s="356"/>
      <c r="L971" s="356"/>
      <c r="M971" s="356"/>
      <c r="N971" s="356"/>
      <c r="O971" s="356"/>
      <c r="P971" s="356"/>
      <c r="Q971" s="356"/>
      <c r="R971" s="356"/>
      <c r="S971" s="356"/>
      <c r="T971" s="356"/>
      <c r="U971" s="356"/>
      <c r="V971" s="356"/>
      <c r="W971" s="356"/>
      <c r="X971" s="356"/>
      <c r="Y971" s="356"/>
      <c r="Z971" s="356"/>
      <c r="AA971" s="356"/>
      <c r="AB971" s="356"/>
      <c r="AC971" s="356"/>
      <c r="AD971" s="310">
        <f>'Art. 121'!AF933</f>
        <v>2</v>
      </c>
      <c r="AE971" s="94">
        <f t="shared" si="171"/>
        <v>0.32467532467532467</v>
      </c>
      <c r="AF971">
        <f t="shared" si="172"/>
        <v>1</v>
      </c>
      <c r="AG971" s="92">
        <f t="shared" si="178"/>
        <v>1</v>
      </c>
      <c r="AH971" s="95">
        <f t="shared" si="174"/>
        <v>1</v>
      </c>
      <c r="AI971" s="96">
        <f t="shared" si="175"/>
        <v>0.14285714285714285</v>
      </c>
      <c r="AJ971" s="96">
        <f t="shared" si="176"/>
        <v>0.14285714285714285</v>
      </c>
      <c r="AK971" s="96">
        <f t="shared" si="177"/>
        <v>0.32467532467532467</v>
      </c>
    </row>
    <row r="972" spans="1:37" ht="24.9" customHeight="1" x14ac:dyDescent="0.25">
      <c r="A972" s="356" t="s">
        <v>814</v>
      </c>
      <c r="B972" s="356"/>
      <c r="C972" s="356"/>
      <c r="D972" s="356"/>
      <c r="E972" s="356"/>
      <c r="F972" s="356"/>
      <c r="G972" s="356"/>
      <c r="H972" s="356"/>
      <c r="I972" s="356"/>
      <c r="J972" s="356"/>
      <c r="K972" s="356"/>
      <c r="L972" s="356"/>
      <c r="M972" s="356"/>
      <c r="N972" s="356"/>
      <c r="O972" s="356"/>
      <c r="P972" s="356"/>
      <c r="Q972" s="356"/>
      <c r="R972" s="356"/>
      <c r="S972" s="356"/>
      <c r="T972" s="356"/>
      <c r="U972" s="356"/>
      <c r="V972" s="356"/>
      <c r="W972" s="356"/>
      <c r="X972" s="356"/>
      <c r="Y972" s="356"/>
      <c r="Z972" s="356"/>
      <c r="AA972" s="356"/>
      <c r="AB972" s="356"/>
      <c r="AC972" s="356"/>
      <c r="AD972" s="310">
        <f>'Art. 121'!AF934</f>
        <v>0</v>
      </c>
      <c r="AE972" s="94">
        <f t="shared" si="171"/>
        <v>0</v>
      </c>
      <c r="AF972">
        <f t="shared" si="172"/>
        <v>0</v>
      </c>
      <c r="AG972" s="92">
        <f t="shared" si="178"/>
        <v>1</v>
      </c>
      <c r="AH972" s="95">
        <f t="shared" si="174"/>
        <v>0</v>
      </c>
      <c r="AI972" s="96">
        <f t="shared" si="175"/>
        <v>0.14285714285714285</v>
      </c>
      <c r="AJ972" s="96">
        <f t="shared" si="176"/>
        <v>0</v>
      </c>
      <c r="AK972" s="96">
        <f t="shared" si="177"/>
        <v>0</v>
      </c>
    </row>
    <row r="973" spans="1:37" ht="24.9" customHeight="1" x14ac:dyDescent="0.25">
      <c r="A973" s="356" t="s">
        <v>815</v>
      </c>
      <c r="B973" s="356"/>
      <c r="C973" s="356"/>
      <c r="D973" s="356"/>
      <c r="E973" s="356"/>
      <c r="F973" s="356"/>
      <c r="G973" s="356"/>
      <c r="H973" s="356"/>
      <c r="I973" s="356"/>
      <c r="J973" s="356"/>
      <c r="K973" s="356"/>
      <c r="L973" s="356"/>
      <c r="M973" s="356"/>
      <c r="N973" s="356"/>
      <c r="O973" s="356"/>
      <c r="P973" s="356"/>
      <c r="Q973" s="356"/>
      <c r="R973" s="356"/>
      <c r="S973" s="356"/>
      <c r="T973" s="356"/>
      <c r="U973" s="356"/>
      <c r="V973" s="356"/>
      <c r="W973" s="356"/>
      <c r="X973" s="356"/>
      <c r="Y973" s="356"/>
      <c r="Z973" s="356"/>
      <c r="AA973" s="356"/>
      <c r="AB973" s="356"/>
      <c r="AC973" s="356"/>
      <c r="AD973" s="310">
        <f>'Art. 121'!AF935</f>
        <v>2</v>
      </c>
      <c r="AE973" s="94">
        <f t="shared" si="171"/>
        <v>0.32467532467532467</v>
      </c>
      <c r="AF973">
        <f t="shared" si="172"/>
        <v>1</v>
      </c>
      <c r="AG973" s="92">
        <f t="shared" si="178"/>
        <v>1</v>
      </c>
      <c r="AH973" s="95">
        <f t="shared" si="174"/>
        <v>1</v>
      </c>
      <c r="AI973" s="96">
        <f t="shared" si="175"/>
        <v>0.14285714285714285</v>
      </c>
      <c r="AJ973" s="96">
        <f t="shared" si="176"/>
        <v>0.14285714285714285</v>
      </c>
      <c r="AK973" s="96">
        <f t="shared" si="177"/>
        <v>0.32467532467532467</v>
      </c>
    </row>
    <row r="974" spans="1:37" ht="24.9" customHeight="1" x14ac:dyDescent="0.25">
      <c r="A974" s="356" t="s">
        <v>816</v>
      </c>
      <c r="B974" s="356"/>
      <c r="C974" s="356"/>
      <c r="D974" s="356"/>
      <c r="E974" s="356"/>
      <c r="F974" s="356"/>
      <c r="G974" s="356"/>
      <c r="H974" s="356"/>
      <c r="I974" s="356"/>
      <c r="J974" s="356"/>
      <c r="K974" s="356"/>
      <c r="L974" s="356"/>
      <c r="M974" s="356"/>
      <c r="N974" s="356"/>
      <c r="O974" s="356"/>
      <c r="P974" s="356"/>
      <c r="Q974" s="356"/>
      <c r="R974" s="356"/>
      <c r="S974" s="356"/>
      <c r="T974" s="356"/>
      <c r="U974" s="356"/>
      <c r="V974" s="356"/>
      <c r="W974" s="356"/>
      <c r="X974" s="356"/>
      <c r="Y974" s="356"/>
      <c r="Z974" s="356"/>
      <c r="AA974" s="356"/>
      <c r="AB974" s="356"/>
      <c r="AC974" s="356"/>
      <c r="AD974" s="310">
        <f>'Art. 121'!AF936</f>
        <v>2</v>
      </c>
      <c r="AE974" s="94">
        <f t="shared" si="171"/>
        <v>0.32467532467532467</v>
      </c>
      <c r="AF974">
        <f t="shared" si="172"/>
        <v>1</v>
      </c>
      <c r="AG974" s="92">
        <f t="shared" si="178"/>
        <v>1</v>
      </c>
      <c r="AH974" s="95">
        <f t="shared" si="174"/>
        <v>1</v>
      </c>
      <c r="AI974" s="96">
        <f t="shared" si="175"/>
        <v>0.14285714285714285</v>
      </c>
      <c r="AJ974" s="96">
        <f t="shared" si="176"/>
        <v>0.14285714285714285</v>
      </c>
      <c r="AK974" s="96">
        <f t="shared" si="177"/>
        <v>0.32467532467532467</v>
      </c>
    </row>
    <row r="975" spans="1:37" ht="24.9" customHeight="1" x14ac:dyDescent="0.25">
      <c r="A975" s="356" t="s">
        <v>817</v>
      </c>
      <c r="B975" s="356"/>
      <c r="C975" s="356"/>
      <c r="D975" s="356"/>
      <c r="E975" s="356"/>
      <c r="F975" s="356"/>
      <c r="G975" s="356"/>
      <c r="H975" s="356"/>
      <c r="I975" s="356"/>
      <c r="J975" s="356"/>
      <c r="K975" s="356"/>
      <c r="L975" s="356"/>
      <c r="M975" s="356"/>
      <c r="N975" s="356"/>
      <c r="O975" s="356"/>
      <c r="P975" s="356"/>
      <c r="Q975" s="356"/>
      <c r="R975" s="356"/>
      <c r="S975" s="356"/>
      <c r="T975" s="356"/>
      <c r="U975" s="356"/>
      <c r="V975" s="356"/>
      <c r="W975" s="356"/>
      <c r="X975" s="356"/>
      <c r="Y975" s="356"/>
      <c r="Z975" s="356"/>
      <c r="AA975" s="356"/>
      <c r="AB975" s="356"/>
      <c r="AC975" s="356"/>
      <c r="AD975" s="310">
        <f>'Art. 121'!AF937</f>
        <v>2</v>
      </c>
      <c r="AE975" s="94">
        <f t="shared" si="171"/>
        <v>0.32467532467532467</v>
      </c>
      <c r="AF975">
        <f t="shared" si="172"/>
        <v>1</v>
      </c>
      <c r="AG975" s="92">
        <f t="shared" si="178"/>
        <v>1</v>
      </c>
      <c r="AH975" s="95">
        <f t="shared" si="174"/>
        <v>1</v>
      </c>
      <c r="AI975" s="96">
        <f t="shared" si="175"/>
        <v>0.14285714285714285</v>
      </c>
      <c r="AJ975" s="96">
        <f t="shared" si="176"/>
        <v>0.14285714285714285</v>
      </c>
      <c r="AK975" s="96">
        <f t="shared" si="177"/>
        <v>0.32467532467532467</v>
      </c>
    </row>
    <row r="976" spans="1:37" ht="24.9" customHeight="1" x14ac:dyDescent="0.25">
      <c r="A976" s="356" t="s">
        <v>818</v>
      </c>
      <c r="B976" s="356"/>
      <c r="C976" s="356"/>
      <c r="D976" s="356"/>
      <c r="E976" s="356"/>
      <c r="F976" s="356"/>
      <c r="G976" s="356"/>
      <c r="H976" s="356"/>
      <c r="I976" s="356"/>
      <c r="J976" s="356"/>
      <c r="K976" s="356"/>
      <c r="L976" s="356"/>
      <c r="M976" s="356"/>
      <c r="N976" s="356"/>
      <c r="O976" s="356"/>
      <c r="P976" s="356"/>
      <c r="Q976" s="356"/>
      <c r="R976" s="356"/>
      <c r="S976" s="356"/>
      <c r="T976" s="356"/>
      <c r="U976" s="356"/>
      <c r="V976" s="356"/>
      <c r="W976" s="356"/>
      <c r="X976" s="356"/>
      <c r="Y976" s="356"/>
      <c r="Z976" s="356"/>
      <c r="AA976" s="356"/>
      <c r="AB976" s="356"/>
      <c r="AC976" s="356"/>
      <c r="AD976" s="310">
        <f>'Art. 121'!AF938</f>
        <v>0</v>
      </c>
      <c r="AE976" s="94">
        <f t="shared" si="171"/>
        <v>0</v>
      </c>
      <c r="AF976">
        <f t="shared" si="172"/>
        <v>0</v>
      </c>
      <c r="AG976" s="92">
        <f t="shared" si="178"/>
        <v>1</v>
      </c>
      <c r="AH976" s="95">
        <f t="shared" si="174"/>
        <v>0</v>
      </c>
      <c r="AI976" s="96">
        <f t="shared" si="175"/>
        <v>0.14285714285714285</v>
      </c>
      <c r="AJ976" s="96">
        <f t="shared" si="176"/>
        <v>0</v>
      </c>
      <c r="AK976" s="96">
        <f t="shared" si="177"/>
        <v>0</v>
      </c>
    </row>
    <row r="977" spans="1:37" ht="24.9" customHeight="1" x14ac:dyDescent="0.25">
      <c r="A977" s="383" t="s">
        <v>1768</v>
      </c>
      <c r="B977" s="383"/>
      <c r="C977" s="383"/>
      <c r="D977" s="383"/>
      <c r="E977" s="383"/>
      <c r="F977" s="383"/>
      <c r="G977" s="383"/>
      <c r="H977" s="383"/>
      <c r="I977" s="383"/>
      <c r="J977" s="383"/>
      <c r="K977" s="383"/>
      <c r="L977" s="383"/>
      <c r="M977" s="383"/>
      <c r="N977" s="383"/>
      <c r="O977" s="383"/>
      <c r="P977" s="383"/>
      <c r="Q977" s="383"/>
      <c r="R977" s="383"/>
      <c r="S977" s="383"/>
      <c r="T977" s="383"/>
      <c r="U977" s="383"/>
      <c r="V977" s="383"/>
      <c r="W977" s="383"/>
      <c r="X977" s="383"/>
      <c r="Y977" s="383"/>
      <c r="Z977" s="383"/>
      <c r="AA977" s="383"/>
      <c r="AB977" s="383"/>
      <c r="AC977" s="383"/>
      <c r="AD977" s="383"/>
      <c r="AE977" s="94">
        <f>SUM(AE970:AE976)</f>
        <v>1.6233766233766234</v>
      </c>
      <c r="AF977" s="61"/>
      <c r="AG977" s="97">
        <f>SUM(AG916:AG976)</f>
        <v>61</v>
      </c>
      <c r="AH977" s="98"/>
      <c r="AI977" s="99"/>
      <c r="AJ977" s="99"/>
      <c r="AK977" s="99"/>
    </row>
    <row r="978" spans="1:37" ht="24.9" customHeight="1" x14ac:dyDescent="0.25">
      <c r="A978" s="384" t="s">
        <v>1769</v>
      </c>
      <c r="B978" s="384"/>
      <c r="C978" s="384"/>
      <c r="D978" s="384"/>
      <c r="E978" s="384"/>
      <c r="F978" s="384"/>
      <c r="G978" s="384"/>
      <c r="H978" s="384"/>
      <c r="I978" s="384"/>
      <c r="J978" s="384"/>
      <c r="K978" s="384"/>
      <c r="L978" s="384"/>
      <c r="M978" s="384"/>
      <c r="N978" s="384"/>
      <c r="O978" s="384"/>
      <c r="P978" s="384"/>
      <c r="Q978" s="384"/>
      <c r="R978" s="384"/>
      <c r="S978" s="384"/>
      <c r="T978" s="384"/>
      <c r="U978" s="384"/>
      <c r="V978" s="384"/>
      <c r="W978" s="384"/>
      <c r="X978" s="384"/>
      <c r="Y978" s="384"/>
      <c r="Z978" s="384"/>
      <c r="AA978" s="384"/>
      <c r="AB978" s="384"/>
      <c r="AC978" s="384"/>
      <c r="AD978" s="384"/>
      <c r="AE978" s="94">
        <f>AE977/$AE$23*100</f>
        <v>71.428571428571416</v>
      </c>
      <c r="AF978" s="61"/>
      <c r="AG978" s="97"/>
      <c r="AH978" s="98"/>
      <c r="AI978" s="99"/>
      <c r="AJ978" s="99"/>
      <c r="AK978" s="99"/>
    </row>
    <row r="979" spans="1:37" ht="24.9" customHeight="1" x14ac:dyDescent="0.25">
      <c r="A979" s="73"/>
      <c r="B979" s="73"/>
      <c r="C979" s="73"/>
      <c r="D979" s="73"/>
      <c r="E979" s="73"/>
      <c r="F979" s="73"/>
      <c r="G979" s="73"/>
      <c r="H979" s="73"/>
      <c r="I979" s="73"/>
      <c r="J979" s="73"/>
      <c r="K979" s="73"/>
      <c r="L979" s="73"/>
      <c r="M979" s="73"/>
      <c r="N979" s="73"/>
      <c r="O979" s="73"/>
      <c r="P979" s="73"/>
      <c r="Q979" s="100"/>
      <c r="R979" s="73"/>
      <c r="S979" s="73"/>
      <c r="T979" s="73"/>
      <c r="U979" s="73"/>
      <c r="V979" s="73"/>
      <c r="W979" s="73"/>
      <c r="X979" s="73"/>
      <c r="Y979" s="73"/>
      <c r="Z979" s="73"/>
      <c r="AA979" s="73"/>
      <c r="AB979" s="73"/>
      <c r="AC979" s="73"/>
      <c r="AD979" s="101"/>
      <c r="AE979" s="101"/>
    </row>
    <row r="980" spans="1:37" ht="24.9" customHeight="1" x14ac:dyDescent="0.25">
      <c r="A980" s="391" t="s">
        <v>198</v>
      </c>
      <c r="B980" s="391"/>
      <c r="C980" s="391"/>
      <c r="D980" s="391"/>
      <c r="E980" s="391"/>
      <c r="F980" s="391"/>
      <c r="G980" s="391"/>
      <c r="H980" s="391"/>
      <c r="I980" s="391"/>
      <c r="J980" s="391"/>
      <c r="K980" s="391"/>
      <c r="L980" s="391"/>
      <c r="M980" s="391"/>
      <c r="N980" s="391"/>
      <c r="O980" s="391"/>
      <c r="P980" s="391"/>
      <c r="Q980" s="391"/>
      <c r="R980" s="391"/>
      <c r="S980" s="391"/>
      <c r="T980" s="391"/>
      <c r="U980" s="391"/>
      <c r="V980" s="391"/>
      <c r="W980" s="391"/>
      <c r="X980" s="391"/>
      <c r="Y980" s="391"/>
      <c r="Z980" s="391"/>
      <c r="AA980" s="391"/>
      <c r="AB980" s="391"/>
      <c r="AC980" s="391"/>
      <c r="AD980" s="112" t="s">
        <v>187</v>
      </c>
      <c r="AE980" s="113" t="s">
        <v>7</v>
      </c>
      <c r="AF980" s="92" t="s">
        <v>1666</v>
      </c>
      <c r="AG980" s="92" t="s">
        <v>1667</v>
      </c>
      <c r="AH980" s="92" t="s">
        <v>1668</v>
      </c>
      <c r="AI980" s="93" t="s">
        <v>1669</v>
      </c>
      <c r="AJ980" s="92"/>
      <c r="AK980" s="93" t="s">
        <v>1670</v>
      </c>
    </row>
    <row r="981" spans="1:37" ht="24.9" customHeight="1" x14ac:dyDescent="0.25">
      <c r="A981" s="356" t="s">
        <v>819</v>
      </c>
      <c r="B981" s="356"/>
      <c r="C981" s="356"/>
      <c r="D981" s="356"/>
      <c r="E981" s="356"/>
      <c r="F981" s="356"/>
      <c r="G981" s="356"/>
      <c r="H981" s="356"/>
      <c r="I981" s="356"/>
      <c r="J981" s="356"/>
      <c r="K981" s="356"/>
      <c r="L981" s="356"/>
      <c r="M981" s="356"/>
      <c r="N981" s="356"/>
      <c r="O981" s="356"/>
      <c r="P981" s="356"/>
      <c r="Q981" s="356"/>
      <c r="R981" s="356"/>
      <c r="S981" s="356"/>
      <c r="T981" s="356"/>
      <c r="U981" s="356"/>
      <c r="V981" s="356"/>
      <c r="W981" s="356"/>
      <c r="X981" s="356"/>
      <c r="Y981" s="356"/>
      <c r="Z981" s="356"/>
      <c r="AA981" s="356"/>
      <c r="AB981" s="356"/>
      <c r="AC981" s="356"/>
      <c r="AD981" s="310">
        <f>'Art. 121'!AF941</f>
        <v>2</v>
      </c>
      <c r="AE981" s="94">
        <f>IF(AG981=1,AK981,AG981)</f>
        <v>0.32467532467532467</v>
      </c>
      <c r="AF981">
        <f>AD981/2</f>
        <v>1</v>
      </c>
      <c r="AG981" s="92">
        <f>IF(AND(AF981&gt;=0,AF981&lt;=1),1,"No aplica")</f>
        <v>1</v>
      </c>
      <c r="AH981" s="95">
        <f>AD981/(AG981*2)</f>
        <v>1</v>
      </c>
      <c r="AI981" s="96">
        <f>IF(AG981=1,AG981/$AG$32,"No aplica")</f>
        <v>0.14285714285714285</v>
      </c>
      <c r="AJ981" s="96">
        <f>AF981*AI981</f>
        <v>0.14285714285714285</v>
      </c>
      <c r="AK981" s="96">
        <f>AJ981*$AE$23</f>
        <v>0.32467532467532467</v>
      </c>
    </row>
    <row r="982" spans="1:37" ht="24.9" customHeight="1" x14ac:dyDescent="0.25">
      <c r="A982" s="356" t="s">
        <v>820</v>
      </c>
      <c r="B982" s="356"/>
      <c r="C982" s="356"/>
      <c r="D982" s="356"/>
      <c r="E982" s="356"/>
      <c r="F982" s="356"/>
      <c r="G982" s="356"/>
      <c r="H982" s="356"/>
      <c r="I982" s="356"/>
      <c r="J982" s="356"/>
      <c r="K982" s="356"/>
      <c r="L982" s="356"/>
      <c r="M982" s="356"/>
      <c r="N982" s="356"/>
      <c r="O982" s="356"/>
      <c r="P982" s="356"/>
      <c r="Q982" s="356"/>
      <c r="R982" s="356"/>
      <c r="S982" s="356"/>
      <c r="T982" s="356"/>
      <c r="U982" s="356"/>
      <c r="V982" s="356"/>
      <c r="W982" s="356"/>
      <c r="X982" s="356"/>
      <c r="Y982" s="356"/>
      <c r="Z982" s="356"/>
      <c r="AA982" s="356"/>
      <c r="AB982" s="356"/>
      <c r="AC982" s="356"/>
      <c r="AD982" s="310">
        <f>'Art. 121'!AF942</f>
        <v>2</v>
      </c>
      <c r="AE982" s="94">
        <f>IF(AG982=1,AK982,AG982)</f>
        <v>0.32467532467532467</v>
      </c>
      <c r="AF982">
        <f>AD982/2</f>
        <v>1</v>
      </c>
      <c r="AG982" s="92">
        <f>IF(AND(AF982&gt;=0,AF982&lt;=1),1,"No aplica")</f>
        <v>1</v>
      </c>
      <c r="AH982" s="95">
        <f>AD982/(AG982*2)</f>
        <v>1</v>
      </c>
      <c r="AI982" s="96">
        <f>IF(AG982=1,AG982/$AG$32,"No aplica")</f>
        <v>0.14285714285714285</v>
      </c>
      <c r="AJ982" s="96">
        <f>AF982*AI982</f>
        <v>0.14285714285714285</v>
      </c>
      <c r="AK982" s="96">
        <f>AJ982*$AE$23</f>
        <v>0.32467532467532467</v>
      </c>
    </row>
    <row r="983" spans="1:37" ht="24.9" customHeight="1" x14ac:dyDescent="0.25">
      <c r="A983" s="356" t="s">
        <v>821</v>
      </c>
      <c r="B983" s="356"/>
      <c r="C983" s="356"/>
      <c r="D983" s="356"/>
      <c r="E983" s="356"/>
      <c r="F983" s="356"/>
      <c r="G983" s="356"/>
      <c r="H983" s="356"/>
      <c r="I983" s="356"/>
      <c r="J983" s="356"/>
      <c r="K983" s="356"/>
      <c r="L983" s="356"/>
      <c r="M983" s="356"/>
      <c r="N983" s="356"/>
      <c r="O983" s="356"/>
      <c r="P983" s="356"/>
      <c r="Q983" s="356"/>
      <c r="R983" s="356"/>
      <c r="S983" s="356"/>
      <c r="T983" s="356"/>
      <c r="U983" s="356"/>
      <c r="V983" s="356"/>
      <c r="W983" s="356"/>
      <c r="X983" s="356"/>
      <c r="Y983" s="356"/>
      <c r="Z983" s="356"/>
      <c r="AA983" s="356"/>
      <c r="AB983" s="356"/>
      <c r="AC983" s="356"/>
      <c r="AD983" s="310">
        <f>'Art. 121'!AF943</f>
        <v>2</v>
      </c>
      <c r="AE983" s="94">
        <f>IF(AG983=1,AK983,AG983)</f>
        <v>0.32467532467532467</v>
      </c>
      <c r="AF983">
        <f>AD983/2</f>
        <v>1</v>
      </c>
      <c r="AG983" s="92">
        <f>IF(AND(AF983&gt;=0,AF983&lt;=1),1,"No aplica")</f>
        <v>1</v>
      </c>
      <c r="AH983" s="95">
        <f>AD983/(AG983*2)</f>
        <v>1</v>
      </c>
      <c r="AI983" s="96">
        <f>IF(AG983=1,AG983/$AG$32,"No aplica")</f>
        <v>0.14285714285714285</v>
      </c>
      <c r="AJ983" s="96">
        <f>AF983*AI983</f>
        <v>0.14285714285714285</v>
      </c>
      <c r="AK983" s="96">
        <f>AJ983*$AE$23</f>
        <v>0.32467532467532467</v>
      </c>
    </row>
    <row r="984" spans="1:37" ht="24.9" customHeight="1" x14ac:dyDescent="0.25">
      <c r="A984" s="356" t="s">
        <v>822</v>
      </c>
      <c r="B984" s="356"/>
      <c r="C984" s="356"/>
      <c r="D984" s="356"/>
      <c r="E984" s="356"/>
      <c r="F984" s="356"/>
      <c r="G984" s="356"/>
      <c r="H984" s="356"/>
      <c r="I984" s="356"/>
      <c r="J984" s="356"/>
      <c r="K984" s="356"/>
      <c r="L984" s="356"/>
      <c r="M984" s="356"/>
      <c r="N984" s="356"/>
      <c r="O984" s="356"/>
      <c r="P984" s="356"/>
      <c r="Q984" s="356"/>
      <c r="R984" s="356"/>
      <c r="S984" s="356"/>
      <c r="T984" s="356"/>
      <c r="U984" s="356"/>
      <c r="V984" s="356"/>
      <c r="W984" s="356"/>
      <c r="X984" s="356"/>
      <c r="Y984" s="356"/>
      <c r="Z984" s="356"/>
      <c r="AA984" s="356"/>
      <c r="AB984" s="356"/>
      <c r="AC984" s="356"/>
      <c r="AD984" s="310">
        <f>'Art. 121'!AF944</f>
        <v>2</v>
      </c>
      <c r="AE984" s="94">
        <f>IF(AG984=1,AK984,AG984)</f>
        <v>0.32467532467532467</v>
      </c>
      <c r="AF984">
        <f>AD984/2</f>
        <v>1</v>
      </c>
      <c r="AG984" s="92">
        <f>IF(AND(AF984&gt;=0,AF984&lt;=1),1,"No aplica")</f>
        <v>1</v>
      </c>
      <c r="AH984" s="95">
        <f>AD984/(AG984*2)</f>
        <v>1</v>
      </c>
      <c r="AI984" s="96">
        <f>IF(AG984=1,AG984/$AG$32,"No aplica")</f>
        <v>0.14285714285714285</v>
      </c>
      <c r="AJ984" s="96">
        <f>AF984*AI984</f>
        <v>0.14285714285714285</v>
      </c>
      <c r="AK984" s="96">
        <f>AJ984*$AE$23</f>
        <v>0.32467532467532467</v>
      </c>
    </row>
    <row r="985" spans="1:37" ht="24.9" customHeight="1" x14ac:dyDescent="0.25">
      <c r="A985" s="356" t="s">
        <v>823</v>
      </c>
      <c r="B985" s="356"/>
      <c r="C985" s="356"/>
      <c r="D985" s="356"/>
      <c r="E985" s="356"/>
      <c r="F985" s="356"/>
      <c r="G985" s="356"/>
      <c r="H985" s="356"/>
      <c r="I985" s="356"/>
      <c r="J985" s="356"/>
      <c r="K985" s="356"/>
      <c r="L985" s="356"/>
      <c r="M985" s="356"/>
      <c r="N985" s="356"/>
      <c r="O985" s="356"/>
      <c r="P985" s="356"/>
      <c r="Q985" s="356"/>
      <c r="R985" s="356"/>
      <c r="S985" s="356"/>
      <c r="T985" s="356"/>
      <c r="U985" s="356"/>
      <c r="V985" s="356"/>
      <c r="W985" s="356"/>
      <c r="X985" s="356"/>
      <c r="Y985" s="356"/>
      <c r="Z985" s="356"/>
      <c r="AA985" s="356"/>
      <c r="AB985" s="356"/>
      <c r="AC985" s="356"/>
      <c r="AD985" s="310">
        <f>'Art. 121'!AF945</f>
        <v>2</v>
      </c>
      <c r="AE985" s="94">
        <f>IF(AG985=1,AK985,AG985)</f>
        <v>0.32467532467532467</v>
      </c>
      <c r="AF985">
        <f>AD985/2</f>
        <v>1</v>
      </c>
      <c r="AG985" s="92">
        <f>IF(AND(AF985&gt;=0,AF985&lt;=1),1,"No aplica")</f>
        <v>1</v>
      </c>
      <c r="AH985" s="95">
        <f>AD985/(AG985*2)</f>
        <v>1</v>
      </c>
      <c r="AI985" s="96">
        <f>IF(AG985=1,AG985/$AG$32,"No aplica")</f>
        <v>0.14285714285714285</v>
      </c>
      <c r="AJ985" s="96">
        <f>AF985*AI985</f>
        <v>0.14285714285714285</v>
      </c>
      <c r="AK985" s="96">
        <f>AJ985*$AE$23</f>
        <v>0.32467532467532467</v>
      </c>
    </row>
    <row r="986" spans="1:37" ht="24.9" customHeight="1" x14ac:dyDescent="0.25">
      <c r="A986" s="383" t="s">
        <v>1770</v>
      </c>
      <c r="B986" s="383"/>
      <c r="C986" s="383"/>
      <c r="D986" s="383"/>
      <c r="E986" s="383"/>
      <c r="F986" s="383"/>
      <c r="G986" s="383"/>
      <c r="H986" s="383"/>
      <c r="I986" s="383"/>
      <c r="J986" s="383"/>
      <c r="K986" s="383"/>
      <c r="L986" s="383"/>
      <c r="M986" s="383"/>
      <c r="N986" s="383"/>
      <c r="O986" s="383"/>
      <c r="P986" s="383"/>
      <c r="Q986" s="383"/>
      <c r="R986" s="383"/>
      <c r="S986" s="383"/>
      <c r="T986" s="383"/>
      <c r="U986" s="383"/>
      <c r="V986" s="383"/>
      <c r="W986" s="383"/>
      <c r="X986" s="383"/>
      <c r="Y986" s="383"/>
      <c r="Z986" s="383"/>
      <c r="AA986" s="383"/>
      <c r="AB986" s="383"/>
      <c r="AC986" s="383"/>
      <c r="AD986" s="383"/>
      <c r="AE986" s="94">
        <f>SUM(AE979:AE985)</f>
        <v>1.6233766233766234</v>
      </c>
      <c r="AF986" s="61"/>
      <c r="AG986" s="97">
        <f>SUM(AG981:AG985)</f>
        <v>5</v>
      </c>
      <c r="AH986" s="98"/>
      <c r="AI986" s="99"/>
      <c r="AJ986" s="99"/>
      <c r="AK986" s="99"/>
    </row>
    <row r="987" spans="1:37" ht="24.9" customHeight="1" x14ac:dyDescent="0.25">
      <c r="A987" s="384" t="s">
        <v>1771</v>
      </c>
      <c r="B987" s="384"/>
      <c r="C987" s="384"/>
      <c r="D987" s="384"/>
      <c r="E987" s="384"/>
      <c r="F987" s="384"/>
      <c r="G987" s="384"/>
      <c r="H987" s="384"/>
      <c r="I987" s="384"/>
      <c r="J987" s="384"/>
      <c r="K987" s="384"/>
      <c r="L987" s="384"/>
      <c r="M987" s="384"/>
      <c r="N987" s="384"/>
      <c r="O987" s="384"/>
      <c r="P987" s="384"/>
      <c r="Q987" s="384"/>
      <c r="R987" s="384"/>
      <c r="S987" s="384"/>
      <c r="T987" s="384"/>
      <c r="U987" s="384"/>
      <c r="V987" s="384"/>
      <c r="W987" s="384"/>
      <c r="X987" s="384"/>
      <c r="Y987" s="384"/>
      <c r="Z987" s="384"/>
      <c r="AA987" s="384"/>
      <c r="AB987" s="384"/>
      <c r="AC987" s="384"/>
      <c r="AD987" s="384"/>
      <c r="AE987" s="94">
        <f>AE986/$AE$23*100</f>
        <v>71.428571428571416</v>
      </c>
      <c r="AF987" s="61"/>
      <c r="AG987" s="97"/>
      <c r="AH987" s="98"/>
      <c r="AI987" s="99"/>
      <c r="AJ987" s="99"/>
      <c r="AK987" s="99"/>
    </row>
    <row r="988" spans="1:37" ht="24.9" customHeight="1" x14ac:dyDescent="0.25">
      <c r="A988" s="107"/>
      <c r="B988" s="107"/>
      <c r="C988" s="107"/>
      <c r="D988" s="107"/>
      <c r="E988" s="107"/>
      <c r="F988" s="107"/>
      <c r="G988" s="107"/>
      <c r="H988" s="107"/>
      <c r="I988" s="107"/>
      <c r="J988" s="107"/>
      <c r="K988" s="107"/>
      <c r="L988" s="107"/>
      <c r="M988" s="107"/>
      <c r="N988" s="107"/>
      <c r="O988" s="107"/>
      <c r="P988" s="107"/>
      <c r="Q988" s="100"/>
      <c r="R988" s="107"/>
      <c r="S988" s="107"/>
      <c r="T988" s="107"/>
      <c r="U988" s="107"/>
      <c r="V988" s="107"/>
      <c r="W988" s="107"/>
      <c r="X988" s="107"/>
      <c r="Y988" s="107"/>
      <c r="Z988" s="107"/>
      <c r="AA988" s="107"/>
      <c r="AB988" s="107"/>
      <c r="AC988" s="107"/>
      <c r="AD988" s="101"/>
      <c r="AE988" s="101"/>
    </row>
    <row r="989" spans="1:37" ht="24.9" customHeight="1" x14ac:dyDescent="0.25">
      <c r="A989" s="107"/>
      <c r="B989" s="107"/>
      <c r="C989" s="107"/>
      <c r="D989" s="107"/>
      <c r="E989" s="107"/>
      <c r="F989" s="107"/>
      <c r="G989" s="107"/>
      <c r="H989" s="107"/>
      <c r="I989" s="107"/>
      <c r="J989" s="107"/>
      <c r="K989" s="107"/>
      <c r="L989" s="107"/>
      <c r="M989" s="107"/>
      <c r="N989" s="107"/>
      <c r="O989" s="107"/>
      <c r="P989" s="107"/>
      <c r="Q989" s="100"/>
      <c r="R989" s="107"/>
      <c r="S989" s="107"/>
      <c r="T989" s="107"/>
      <c r="U989" s="107"/>
      <c r="V989" s="107"/>
      <c r="W989" s="107"/>
      <c r="X989" s="107"/>
      <c r="Y989" s="107"/>
      <c r="Z989" s="107"/>
      <c r="AA989" s="107"/>
      <c r="AB989" s="107"/>
      <c r="AC989" s="107"/>
      <c r="AD989" s="101"/>
      <c r="AE989" s="101"/>
    </row>
    <row r="990" spans="1:37" ht="24.9" customHeight="1" x14ac:dyDescent="0.25">
      <c r="A990" s="390" t="s">
        <v>824</v>
      </c>
      <c r="B990" s="390"/>
      <c r="C990" s="390"/>
      <c r="D990" s="390"/>
      <c r="E990" s="390"/>
      <c r="F990" s="390"/>
      <c r="G990" s="390"/>
      <c r="H990" s="390"/>
      <c r="I990" s="390"/>
      <c r="J990" s="390"/>
      <c r="K990" s="390"/>
      <c r="L990" s="390"/>
      <c r="M990" s="390"/>
      <c r="N990" s="390"/>
      <c r="O990" s="390"/>
      <c r="P990" s="390"/>
      <c r="Q990" s="390"/>
      <c r="R990" s="390"/>
      <c r="S990" s="390"/>
      <c r="T990" s="390"/>
      <c r="U990" s="390"/>
      <c r="V990" s="390"/>
      <c r="W990" s="390"/>
      <c r="X990" s="390"/>
      <c r="Y990" s="390"/>
      <c r="Z990" s="390"/>
      <c r="AA990" s="390"/>
      <c r="AB990" s="390"/>
      <c r="AC990" s="390"/>
      <c r="AD990" s="88"/>
      <c r="AE990" s="88"/>
    </row>
    <row r="991" spans="1:37" ht="24.9" customHeight="1" x14ac:dyDescent="0.25">
      <c r="A991" s="109"/>
      <c r="B991" s="110"/>
      <c r="C991" s="110"/>
      <c r="D991" s="110"/>
      <c r="E991" s="110"/>
      <c r="F991" s="110"/>
      <c r="G991" s="110"/>
      <c r="H991" s="110"/>
      <c r="I991" s="110"/>
      <c r="J991" s="110"/>
      <c r="K991" s="110"/>
      <c r="L991" s="110"/>
      <c r="M991" s="110"/>
      <c r="N991" s="110"/>
      <c r="O991" s="110"/>
      <c r="P991" s="110"/>
      <c r="Q991" s="111"/>
      <c r="R991" s="110"/>
      <c r="S991" s="110"/>
      <c r="T991" s="110"/>
      <c r="U991" s="110"/>
      <c r="V991" s="110"/>
      <c r="W991" s="110"/>
      <c r="X991" s="110"/>
      <c r="Y991" s="110"/>
      <c r="Z991" s="110"/>
      <c r="AA991" s="110"/>
      <c r="AB991" s="110"/>
      <c r="AC991" s="110"/>
      <c r="AD991" s="89"/>
      <c r="AE991" s="89"/>
    </row>
    <row r="992" spans="1:37" ht="24.9" customHeight="1" x14ac:dyDescent="0.25">
      <c r="A992" s="73"/>
      <c r="B992" s="73"/>
      <c r="C992" s="73"/>
      <c r="D992" s="73"/>
      <c r="E992" s="73"/>
      <c r="F992" s="73"/>
      <c r="G992" s="73"/>
      <c r="H992" s="73"/>
      <c r="I992" s="73"/>
      <c r="J992" s="73"/>
      <c r="K992" s="73"/>
      <c r="L992" s="73"/>
      <c r="M992" s="73"/>
      <c r="N992" s="73"/>
      <c r="O992" s="73"/>
      <c r="P992" s="73"/>
      <c r="Q992" s="100"/>
      <c r="R992" s="73"/>
      <c r="S992" s="73"/>
      <c r="T992" s="73"/>
      <c r="U992" s="73"/>
      <c r="V992" s="73"/>
      <c r="W992" s="73"/>
      <c r="X992" s="73"/>
      <c r="Y992" s="73"/>
      <c r="Z992" s="73"/>
      <c r="AA992" s="73"/>
      <c r="AB992" s="73"/>
      <c r="AC992" s="73"/>
      <c r="AD992" s="101"/>
      <c r="AE992" s="101"/>
    </row>
    <row r="993" spans="1:37" ht="24.9" customHeight="1" x14ac:dyDescent="0.25">
      <c r="A993" s="387" t="s">
        <v>163</v>
      </c>
      <c r="B993" s="387"/>
      <c r="C993" s="387"/>
      <c r="D993" s="387"/>
      <c r="E993" s="387"/>
      <c r="F993" s="387"/>
      <c r="G993" s="387"/>
      <c r="H993" s="387"/>
      <c r="I993" s="387"/>
      <c r="J993" s="387"/>
      <c r="K993" s="387"/>
      <c r="L993" s="387"/>
      <c r="M993" s="387"/>
      <c r="N993" s="387"/>
      <c r="O993" s="387"/>
      <c r="P993" s="387"/>
      <c r="Q993" s="387"/>
      <c r="R993" s="387"/>
      <c r="S993" s="387"/>
      <c r="T993" s="387"/>
      <c r="U993" s="387"/>
      <c r="V993" s="387"/>
      <c r="W993" s="387"/>
      <c r="X993" s="387"/>
      <c r="Y993" s="387"/>
      <c r="Z993" s="387"/>
      <c r="AA993" s="387"/>
      <c r="AB993" s="387"/>
      <c r="AC993" s="387"/>
      <c r="AD993" s="66" t="s">
        <v>187</v>
      </c>
      <c r="AE993" s="306" t="s">
        <v>7</v>
      </c>
      <c r="AF993" s="92" t="s">
        <v>1666</v>
      </c>
      <c r="AG993" s="92" t="s">
        <v>1667</v>
      </c>
      <c r="AH993" s="92" t="s">
        <v>1668</v>
      </c>
      <c r="AI993" s="93" t="s">
        <v>1669</v>
      </c>
      <c r="AJ993" s="92"/>
      <c r="AK993" s="93" t="s">
        <v>1670</v>
      </c>
    </row>
    <row r="994" spans="1:37" ht="24.9" customHeight="1" x14ac:dyDescent="0.25">
      <c r="A994" s="356" t="s">
        <v>190</v>
      </c>
      <c r="B994" s="356"/>
      <c r="C994" s="356"/>
      <c r="D994" s="356"/>
      <c r="E994" s="356"/>
      <c r="F994" s="356"/>
      <c r="G994" s="356"/>
      <c r="H994" s="356"/>
      <c r="I994" s="356"/>
      <c r="J994" s="356"/>
      <c r="K994" s="356"/>
      <c r="L994" s="356"/>
      <c r="M994" s="356"/>
      <c r="N994" s="356"/>
      <c r="O994" s="356"/>
      <c r="P994" s="356"/>
      <c r="Q994" s="356"/>
      <c r="R994" s="356"/>
      <c r="S994" s="356"/>
      <c r="T994" s="356"/>
      <c r="U994" s="356"/>
      <c r="V994" s="356"/>
      <c r="W994" s="356"/>
      <c r="X994" s="356"/>
      <c r="Y994" s="356"/>
      <c r="Z994" s="356"/>
      <c r="AA994" s="356"/>
      <c r="AB994" s="356"/>
      <c r="AC994" s="356"/>
      <c r="AD994" s="310">
        <f>'Art. 121'!AF954</f>
        <v>2</v>
      </c>
      <c r="AE994" s="94">
        <f t="shared" ref="AE994:AE1017" si="179">IF(AG994=1,AK994,AG994)</f>
        <v>0.32467532467532467</v>
      </c>
      <c r="AF994">
        <f t="shared" ref="AF994:AF1017" si="180">AD994/2</f>
        <v>1</v>
      </c>
      <c r="AG994" s="92">
        <f t="shared" ref="AG994:AG1017" si="181">IF(AND(AF994&gt;=0,AF994&lt;=1),1,"No aplica")</f>
        <v>1</v>
      </c>
      <c r="AH994" s="95">
        <f t="shared" ref="AH994:AH1017" si="182">AD994/(AG994*2)</f>
        <v>1</v>
      </c>
      <c r="AI994" s="96">
        <f t="shared" ref="AI994:AI1017" si="183">IF(AG994=1,AG994/$AG$32,"No aplica")</f>
        <v>0.14285714285714285</v>
      </c>
      <c r="AJ994" s="96">
        <f t="shared" ref="AJ994:AJ1017" si="184">AF994*AI994</f>
        <v>0.14285714285714285</v>
      </c>
      <c r="AK994" s="96">
        <f t="shared" ref="AK994:AK1017" si="185">AJ994*$AE$23</f>
        <v>0.32467532467532467</v>
      </c>
    </row>
    <row r="995" spans="1:37" ht="24.9" customHeight="1" x14ac:dyDescent="0.25">
      <c r="A995" s="356" t="s">
        <v>191</v>
      </c>
      <c r="B995" s="356"/>
      <c r="C995" s="356"/>
      <c r="D995" s="356"/>
      <c r="E995" s="356"/>
      <c r="F995" s="356"/>
      <c r="G995" s="356"/>
      <c r="H995" s="356"/>
      <c r="I995" s="356"/>
      <c r="J995" s="356"/>
      <c r="K995" s="356"/>
      <c r="L995" s="356"/>
      <c r="M995" s="356"/>
      <c r="N995" s="356"/>
      <c r="O995" s="356"/>
      <c r="P995" s="356"/>
      <c r="Q995" s="356"/>
      <c r="R995" s="356"/>
      <c r="S995" s="356"/>
      <c r="T995" s="356"/>
      <c r="U995" s="356"/>
      <c r="V995" s="356"/>
      <c r="W995" s="356"/>
      <c r="X995" s="356"/>
      <c r="Y995" s="356"/>
      <c r="Z995" s="356"/>
      <c r="AA995" s="356"/>
      <c r="AB995" s="356"/>
      <c r="AC995" s="356"/>
      <c r="AD995" s="310">
        <f>'Art. 121'!AF955</f>
        <v>2</v>
      </c>
      <c r="AE995" s="94">
        <f t="shared" si="179"/>
        <v>0.32467532467532467</v>
      </c>
      <c r="AF995">
        <f t="shared" si="180"/>
        <v>1</v>
      </c>
      <c r="AG995" s="92">
        <f t="shared" si="181"/>
        <v>1</v>
      </c>
      <c r="AH995" s="95">
        <f t="shared" si="182"/>
        <v>1</v>
      </c>
      <c r="AI995" s="96">
        <f t="shared" si="183"/>
        <v>0.14285714285714285</v>
      </c>
      <c r="AJ995" s="96">
        <f t="shared" si="184"/>
        <v>0.14285714285714285</v>
      </c>
      <c r="AK995" s="96">
        <f t="shared" si="185"/>
        <v>0.32467532467532467</v>
      </c>
    </row>
    <row r="996" spans="1:37" ht="24.9" customHeight="1" x14ac:dyDescent="0.25">
      <c r="A996" s="356" t="s">
        <v>825</v>
      </c>
      <c r="B996" s="356"/>
      <c r="C996" s="356"/>
      <c r="D996" s="356"/>
      <c r="E996" s="356"/>
      <c r="F996" s="356"/>
      <c r="G996" s="356"/>
      <c r="H996" s="356"/>
      <c r="I996" s="356"/>
      <c r="J996" s="356"/>
      <c r="K996" s="356"/>
      <c r="L996" s="356"/>
      <c r="M996" s="356"/>
      <c r="N996" s="356"/>
      <c r="O996" s="356"/>
      <c r="P996" s="356"/>
      <c r="Q996" s="356"/>
      <c r="R996" s="356"/>
      <c r="S996" s="356"/>
      <c r="T996" s="356"/>
      <c r="U996" s="356"/>
      <c r="V996" s="356"/>
      <c r="W996" s="356"/>
      <c r="X996" s="356"/>
      <c r="Y996" s="356"/>
      <c r="Z996" s="356"/>
      <c r="AA996" s="356"/>
      <c r="AB996" s="356"/>
      <c r="AC996" s="356"/>
      <c r="AD996" s="310">
        <f>'Art. 121'!AF956</f>
        <v>2</v>
      </c>
      <c r="AE996" s="94">
        <f t="shared" si="179"/>
        <v>0.32467532467532467</v>
      </c>
      <c r="AF996">
        <f t="shared" si="180"/>
        <v>1</v>
      </c>
      <c r="AG996" s="92">
        <f t="shared" si="181"/>
        <v>1</v>
      </c>
      <c r="AH996" s="95">
        <f t="shared" si="182"/>
        <v>1</v>
      </c>
      <c r="AI996" s="96">
        <f t="shared" si="183"/>
        <v>0.14285714285714285</v>
      </c>
      <c r="AJ996" s="96">
        <f t="shared" si="184"/>
        <v>0.14285714285714285</v>
      </c>
      <c r="AK996" s="96">
        <f t="shared" si="185"/>
        <v>0.32467532467532467</v>
      </c>
    </row>
    <row r="997" spans="1:37" ht="24.9" customHeight="1" x14ac:dyDescent="0.25">
      <c r="A997" s="356" t="s">
        <v>826</v>
      </c>
      <c r="B997" s="356"/>
      <c r="C997" s="356"/>
      <c r="D997" s="356"/>
      <c r="E997" s="356"/>
      <c r="F997" s="356"/>
      <c r="G997" s="356"/>
      <c r="H997" s="356"/>
      <c r="I997" s="356"/>
      <c r="J997" s="356"/>
      <c r="K997" s="356"/>
      <c r="L997" s="356"/>
      <c r="M997" s="356"/>
      <c r="N997" s="356"/>
      <c r="O997" s="356"/>
      <c r="P997" s="356"/>
      <c r="Q997" s="356"/>
      <c r="R997" s="356"/>
      <c r="S997" s="356"/>
      <c r="T997" s="356"/>
      <c r="U997" s="356"/>
      <c r="V997" s="356"/>
      <c r="W997" s="356"/>
      <c r="X997" s="356"/>
      <c r="Y997" s="356"/>
      <c r="Z997" s="356"/>
      <c r="AA997" s="356"/>
      <c r="AB997" s="356"/>
      <c r="AC997" s="356"/>
      <c r="AD997" s="310">
        <f>'Art. 121'!AF957</f>
        <v>2</v>
      </c>
      <c r="AE997" s="94">
        <f t="shared" si="179"/>
        <v>0.32467532467532467</v>
      </c>
      <c r="AF997">
        <f t="shared" si="180"/>
        <v>1</v>
      </c>
      <c r="AG997" s="92">
        <f t="shared" si="181"/>
        <v>1</v>
      </c>
      <c r="AH997" s="95">
        <f t="shared" si="182"/>
        <v>1</v>
      </c>
      <c r="AI997" s="96">
        <f t="shared" si="183"/>
        <v>0.14285714285714285</v>
      </c>
      <c r="AJ997" s="96">
        <f t="shared" si="184"/>
        <v>0.14285714285714285</v>
      </c>
      <c r="AK997" s="96">
        <f t="shared" si="185"/>
        <v>0.32467532467532467</v>
      </c>
    </row>
    <row r="998" spans="1:37" ht="24.9" customHeight="1" x14ac:dyDescent="0.25">
      <c r="A998" s="356" t="s">
        <v>827</v>
      </c>
      <c r="B998" s="356"/>
      <c r="C998" s="356"/>
      <c r="D998" s="356"/>
      <c r="E998" s="356"/>
      <c r="F998" s="356"/>
      <c r="G998" s="356"/>
      <c r="H998" s="356"/>
      <c r="I998" s="356"/>
      <c r="J998" s="356"/>
      <c r="K998" s="356"/>
      <c r="L998" s="356"/>
      <c r="M998" s="356"/>
      <c r="N998" s="356"/>
      <c r="O998" s="356"/>
      <c r="P998" s="356"/>
      <c r="Q998" s="356"/>
      <c r="R998" s="356"/>
      <c r="S998" s="356"/>
      <c r="T998" s="356"/>
      <c r="U998" s="356"/>
      <c r="V998" s="356"/>
      <c r="W998" s="356"/>
      <c r="X998" s="356"/>
      <c r="Y998" s="356"/>
      <c r="Z998" s="356"/>
      <c r="AA998" s="356"/>
      <c r="AB998" s="356"/>
      <c r="AC998" s="356"/>
      <c r="AD998" s="310">
        <f>'Art. 121'!AF958</f>
        <v>2</v>
      </c>
      <c r="AE998" s="94">
        <f t="shared" si="179"/>
        <v>0.32467532467532467</v>
      </c>
      <c r="AF998">
        <f t="shared" si="180"/>
        <v>1</v>
      </c>
      <c r="AG998" s="92">
        <f t="shared" si="181"/>
        <v>1</v>
      </c>
      <c r="AH998" s="95">
        <f t="shared" si="182"/>
        <v>1</v>
      </c>
      <c r="AI998" s="96">
        <f t="shared" si="183"/>
        <v>0.14285714285714285</v>
      </c>
      <c r="AJ998" s="96">
        <f t="shared" si="184"/>
        <v>0.14285714285714285</v>
      </c>
      <c r="AK998" s="96">
        <f t="shared" si="185"/>
        <v>0.32467532467532467</v>
      </c>
    </row>
    <row r="999" spans="1:37" ht="24.9" customHeight="1" x14ac:dyDescent="0.25">
      <c r="A999" s="356" t="s">
        <v>828</v>
      </c>
      <c r="B999" s="356"/>
      <c r="C999" s="356"/>
      <c r="D999" s="356"/>
      <c r="E999" s="356"/>
      <c r="F999" s="356"/>
      <c r="G999" s="356"/>
      <c r="H999" s="356"/>
      <c r="I999" s="356"/>
      <c r="J999" s="356"/>
      <c r="K999" s="356"/>
      <c r="L999" s="356"/>
      <c r="M999" s="356"/>
      <c r="N999" s="356"/>
      <c r="O999" s="356"/>
      <c r="P999" s="356"/>
      <c r="Q999" s="356"/>
      <c r="R999" s="356"/>
      <c r="S999" s="356"/>
      <c r="T999" s="356"/>
      <c r="U999" s="356"/>
      <c r="V999" s="356"/>
      <c r="W999" s="356"/>
      <c r="X999" s="356"/>
      <c r="Y999" s="356"/>
      <c r="Z999" s="356"/>
      <c r="AA999" s="356"/>
      <c r="AB999" s="356"/>
      <c r="AC999" s="356"/>
      <c r="AD999" s="310">
        <f>'Art. 121'!AF959</f>
        <v>2</v>
      </c>
      <c r="AE999" s="94">
        <f t="shared" si="179"/>
        <v>0.32467532467532467</v>
      </c>
      <c r="AF999">
        <f t="shared" si="180"/>
        <v>1</v>
      </c>
      <c r="AG999" s="92">
        <f t="shared" si="181"/>
        <v>1</v>
      </c>
      <c r="AH999" s="95">
        <f t="shared" si="182"/>
        <v>1</v>
      </c>
      <c r="AI999" s="96">
        <f t="shared" si="183"/>
        <v>0.14285714285714285</v>
      </c>
      <c r="AJ999" s="96">
        <f t="shared" si="184"/>
        <v>0.14285714285714285</v>
      </c>
      <c r="AK999" s="96">
        <f t="shared" si="185"/>
        <v>0.32467532467532467</v>
      </c>
    </row>
    <row r="1000" spans="1:37" ht="24.9" customHeight="1" x14ac:dyDescent="0.25">
      <c r="A1000" s="356" t="s">
        <v>829</v>
      </c>
      <c r="B1000" s="356"/>
      <c r="C1000" s="356"/>
      <c r="D1000" s="356"/>
      <c r="E1000" s="356"/>
      <c r="F1000" s="356"/>
      <c r="G1000" s="356"/>
      <c r="H1000" s="356"/>
      <c r="I1000" s="356"/>
      <c r="J1000" s="356"/>
      <c r="K1000" s="356"/>
      <c r="L1000" s="356"/>
      <c r="M1000" s="356"/>
      <c r="N1000" s="356"/>
      <c r="O1000" s="356"/>
      <c r="P1000" s="356"/>
      <c r="Q1000" s="356"/>
      <c r="R1000" s="356"/>
      <c r="S1000" s="356"/>
      <c r="T1000" s="356"/>
      <c r="U1000" s="356"/>
      <c r="V1000" s="356"/>
      <c r="W1000" s="356"/>
      <c r="X1000" s="356"/>
      <c r="Y1000" s="356"/>
      <c r="Z1000" s="356"/>
      <c r="AA1000" s="356"/>
      <c r="AB1000" s="356"/>
      <c r="AC1000" s="356"/>
      <c r="AD1000" s="310">
        <f>'Art. 121'!AF960</f>
        <v>2</v>
      </c>
      <c r="AE1000" s="94">
        <f t="shared" si="179"/>
        <v>0.32467532467532467</v>
      </c>
      <c r="AF1000">
        <f t="shared" si="180"/>
        <v>1</v>
      </c>
      <c r="AG1000" s="92">
        <f t="shared" si="181"/>
        <v>1</v>
      </c>
      <c r="AH1000" s="95">
        <f t="shared" si="182"/>
        <v>1</v>
      </c>
      <c r="AI1000" s="96">
        <f t="shared" si="183"/>
        <v>0.14285714285714285</v>
      </c>
      <c r="AJ1000" s="96">
        <f t="shared" si="184"/>
        <v>0.14285714285714285</v>
      </c>
      <c r="AK1000" s="96">
        <f t="shared" si="185"/>
        <v>0.32467532467532467</v>
      </c>
    </row>
    <row r="1001" spans="1:37" ht="24.9" customHeight="1" x14ac:dyDescent="0.25">
      <c r="A1001" s="356" t="s">
        <v>830</v>
      </c>
      <c r="B1001" s="356"/>
      <c r="C1001" s="356"/>
      <c r="D1001" s="356"/>
      <c r="E1001" s="356"/>
      <c r="F1001" s="356"/>
      <c r="G1001" s="356"/>
      <c r="H1001" s="356"/>
      <c r="I1001" s="356"/>
      <c r="J1001" s="356"/>
      <c r="K1001" s="356"/>
      <c r="L1001" s="356"/>
      <c r="M1001" s="356"/>
      <c r="N1001" s="356"/>
      <c r="O1001" s="356"/>
      <c r="P1001" s="356"/>
      <c r="Q1001" s="356"/>
      <c r="R1001" s="356"/>
      <c r="S1001" s="356"/>
      <c r="T1001" s="356"/>
      <c r="U1001" s="356"/>
      <c r="V1001" s="356"/>
      <c r="W1001" s="356"/>
      <c r="X1001" s="356"/>
      <c r="Y1001" s="356"/>
      <c r="Z1001" s="356"/>
      <c r="AA1001" s="356"/>
      <c r="AB1001" s="356"/>
      <c r="AC1001" s="356"/>
      <c r="AD1001" s="310">
        <f>'Art. 121'!AF961</f>
        <v>2</v>
      </c>
      <c r="AE1001" s="94">
        <f t="shared" si="179"/>
        <v>0.32467532467532467</v>
      </c>
      <c r="AF1001">
        <f t="shared" si="180"/>
        <v>1</v>
      </c>
      <c r="AG1001" s="92">
        <f t="shared" si="181"/>
        <v>1</v>
      </c>
      <c r="AH1001" s="95">
        <f t="shared" si="182"/>
        <v>1</v>
      </c>
      <c r="AI1001" s="96">
        <f t="shared" si="183"/>
        <v>0.14285714285714285</v>
      </c>
      <c r="AJ1001" s="96">
        <f t="shared" si="184"/>
        <v>0.14285714285714285</v>
      </c>
      <c r="AK1001" s="96">
        <f t="shared" si="185"/>
        <v>0.32467532467532467</v>
      </c>
    </row>
    <row r="1002" spans="1:37" ht="24.9" customHeight="1" x14ac:dyDescent="0.25">
      <c r="A1002" s="356" t="s">
        <v>831</v>
      </c>
      <c r="B1002" s="356"/>
      <c r="C1002" s="356"/>
      <c r="D1002" s="356"/>
      <c r="E1002" s="356"/>
      <c r="F1002" s="356"/>
      <c r="G1002" s="356"/>
      <c r="H1002" s="356"/>
      <c r="I1002" s="356"/>
      <c r="J1002" s="356"/>
      <c r="K1002" s="356"/>
      <c r="L1002" s="356"/>
      <c r="M1002" s="356"/>
      <c r="N1002" s="356"/>
      <c r="O1002" s="356"/>
      <c r="P1002" s="356"/>
      <c r="Q1002" s="356"/>
      <c r="R1002" s="356"/>
      <c r="S1002" s="356"/>
      <c r="T1002" s="356"/>
      <c r="U1002" s="356"/>
      <c r="V1002" s="356"/>
      <c r="W1002" s="356"/>
      <c r="X1002" s="356"/>
      <c r="Y1002" s="356"/>
      <c r="Z1002" s="356"/>
      <c r="AA1002" s="356"/>
      <c r="AB1002" s="356"/>
      <c r="AC1002" s="356"/>
      <c r="AD1002" s="310">
        <f>'Art. 121'!AF962</f>
        <v>2</v>
      </c>
      <c r="AE1002" s="94">
        <f t="shared" si="179"/>
        <v>0.32467532467532467</v>
      </c>
      <c r="AF1002">
        <f t="shared" si="180"/>
        <v>1</v>
      </c>
      <c r="AG1002" s="92">
        <f t="shared" si="181"/>
        <v>1</v>
      </c>
      <c r="AH1002" s="95">
        <f t="shared" si="182"/>
        <v>1</v>
      </c>
      <c r="AI1002" s="96">
        <f t="shared" si="183"/>
        <v>0.14285714285714285</v>
      </c>
      <c r="AJ1002" s="96">
        <f t="shared" si="184"/>
        <v>0.14285714285714285</v>
      </c>
      <c r="AK1002" s="96">
        <f t="shared" si="185"/>
        <v>0.32467532467532467</v>
      </c>
    </row>
    <row r="1003" spans="1:37" ht="24.9" customHeight="1" x14ac:dyDescent="0.25">
      <c r="A1003" s="356" t="s">
        <v>832</v>
      </c>
      <c r="B1003" s="356"/>
      <c r="C1003" s="356"/>
      <c r="D1003" s="356"/>
      <c r="E1003" s="356"/>
      <c r="F1003" s="356"/>
      <c r="G1003" s="356"/>
      <c r="H1003" s="356"/>
      <c r="I1003" s="356"/>
      <c r="J1003" s="356"/>
      <c r="K1003" s="356"/>
      <c r="L1003" s="356"/>
      <c r="M1003" s="356"/>
      <c r="N1003" s="356"/>
      <c r="O1003" s="356"/>
      <c r="P1003" s="356"/>
      <c r="Q1003" s="356"/>
      <c r="R1003" s="356"/>
      <c r="S1003" s="356"/>
      <c r="T1003" s="356"/>
      <c r="U1003" s="356"/>
      <c r="V1003" s="356"/>
      <c r="W1003" s="356"/>
      <c r="X1003" s="356"/>
      <c r="Y1003" s="356"/>
      <c r="Z1003" s="356"/>
      <c r="AA1003" s="356"/>
      <c r="AB1003" s="356"/>
      <c r="AC1003" s="356"/>
      <c r="AD1003" s="310">
        <f>'Art. 121'!AF963</f>
        <v>2</v>
      </c>
      <c r="AE1003" s="94">
        <f t="shared" si="179"/>
        <v>0.32467532467532467</v>
      </c>
      <c r="AF1003">
        <f t="shared" si="180"/>
        <v>1</v>
      </c>
      <c r="AG1003" s="92">
        <f t="shared" si="181"/>
        <v>1</v>
      </c>
      <c r="AH1003" s="95">
        <f t="shared" si="182"/>
        <v>1</v>
      </c>
      <c r="AI1003" s="96">
        <f t="shared" si="183"/>
        <v>0.14285714285714285</v>
      </c>
      <c r="AJ1003" s="96">
        <f t="shared" si="184"/>
        <v>0.14285714285714285</v>
      </c>
      <c r="AK1003" s="96">
        <f t="shared" si="185"/>
        <v>0.32467532467532467</v>
      </c>
    </row>
    <row r="1004" spans="1:37" ht="24.9" customHeight="1" x14ac:dyDescent="0.25">
      <c r="A1004" s="356" t="s">
        <v>833</v>
      </c>
      <c r="B1004" s="356"/>
      <c r="C1004" s="356"/>
      <c r="D1004" s="356"/>
      <c r="E1004" s="356"/>
      <c r="F1004" s="356"/>
      <c r="G1004" s="356"/>
      <c r="H1004" s="356"/>
      <c r="I1004" s="356"/>
      <c r="J1004" s="356"/>
      <c r="K1004" s="356"/>
      <c r="L1004" s="356"/>
      <c r="M1004" s="356"/>
      <c r="N1004" s="356"/>
      <c r="O1004" s="356"/>
      <c r="P1004" s="356"/>
      <c r="Q1004" s="356"/>
      <c r="R1004" s="356"/>
      <c r="S1004" s="356"/>
      <c r="T1004" s="356"/>
      <c r="U1004" s="356"/>
      <c r="V1004" s="356"/>
      <c r="W1004" s="356"/>
      <c r="X1004" s="356"/>
      <c r="Y1004" s="356"/>
      <c r="Z1004" s="356"/>
      <c r="AA1004" s="356"/>
      <c r="AB1004" s="356"/>
      <c r="AC1004" s="356"/>
      <c r="AD1004" s="310">
        <f>'Art. 121'!AF964</f>
        <v>2</v>
      </c>
      <c r="AE1004" s="94">
        <f t="shared" si="179"/>
        <v>0.32467532467532467</v>
      </c>
      <c r="AF1004">
        <f t="shared" si="180"/>
        <v>1</v>
      </c>
      <c r="AG1004" s="92">
        <f t="shared" si="181"/>
        <v>1</v>
      </c>
      <c r="AH1004" s="95">
        <f t="shared" si="182"/>
        <v>1</v>
      </c>
      <c r="AI1004" s="96">
        <f t="shared" si="183"/>
        <v>0.14285714285714285</v>
      </c>
      <c r="AJ1004" s="96">
        <f t="shared" si="184"/>
        <v>0.14285714285714285</v>
      </c>
      <c r="AK1004" s="96">
        <f t="shared" si="185"/>
        <v>0.32467532467532467</v>
      </c>
    </row>
    <row r="1005" spans="1:37" ht="24.9" customHeight="1" x14ac:dyDescent="0.25">
      <c r="A1005" s="356" t="s">
        <v>834</v>
      </c>
      <c r="B1005" s="356"/>
      <c r="C1005" s="356"/>
      <c r="D1005" s="356"/>
      <c r="E1005" s="356"/>
      <c r="F1005" s="356"/>
      <c r="G1005" s="356"/>
      <c r="H1005" s="356"/>
      <c r="I1005" s="356"/>
      <c r="J1005" s="356"/>
      <c r="K1005" s="356"/>
      <c r="L1005" s="356"/>
      <c r="M1005" s="356"/>
      <c r="N1005" s="356"/>
      <c r="O1005" s="356"/>
      <c r="P1005" s="356"/>
      <c r="Q1005" s="356"/>
      <c r="R1005" s="356"/>
      <c r="S1005" s="356"/>
      <c r="T1005" s="356"/>
      <c r="U1005" s="356"/>
      <c r="V1005" s="356"/>
      <c r="W1005" s="356"/>
      <c r="X1005" s="356"/>
      <c r="Y1005" s="356"/>
      <c r="Z1005" s="356"/>
      <c r="AA1005" s="356"/>
      <c r="AB1005" s="356"/>
      <c r="AC1005" s="356"/>
      <c r="AD1005" s="310">
        <f>'Art. 121'!AF965</f>
        <v>2</v>
      </c>
      <c r="AE1005" s="94">
        <f t="shared" si="179"/>
        <v>0.32467532467532467</v>
      </c>
      <c r="AF1005">
        <f t="shared" si="180"/>
        <v>1</v>
      </c>
      <c r="AG1005" s="92">
        <f t="shared" si="181"/>
        <v>1</v>
      </c>
      <c r="AH1005" s="95">
        <f t="shared" si="182"/>
        <v>1</v>
      </c>
      <c r="AI1005" s="96">
        <f t="shared" si="183"/>
        <v>0.14285714285714285</v>
      </c>
      <c r="AJ1005" s="96">
        <f t="shared" si="184"/>
        <v>0.14285714285714285</v>
      </c>
      <c r="AK1005" s="96">
        <f t="shared" si="185"/>
        <v>0.32467532467532467</v>
      </c>
    </row>
    <row r="1006" spans="1:37" ht="24.9" customHeight="1" x14ac:dyDescent="0.25">
      <c r="A1006" s="356" t="s">
        <v>835</v>
      </c>
      <c r="B1006" s="356"/>
      <c r="C1006" s="356"/>
      <c r="D1006" s="356"/>
      <c r="E1006" s="356"/>
      <c r="F1006" s="356"/>
      <c r="G1006" s="356"/>
      <c r="H1006" s="356"/>
      <c r="I1006" s="356"/>
      <c r="J1006" s="356"/>
      <c r="K1006" s="356"/>
      <c r="L1006" s="356"/>
      <c r="M1006" s="356"/>
      <c r="N1006" s="356"/>
      <c r="O1006" s="356"/>
      <c r="P1006" s="356"/>
      <c r="Q1006" s="356"/>
      <c r="R1006" s="356"/>
      <c r="S1006" s="356"/>
      <c r="T1006" s="356"/>
      <c r="U1006" s="356"/>
      <c r="V1006" s="356"/>
      <c r="W1006" s="356"/>
      <c r="X1006" s="356"/>
      <c r="Y1006" s="356"/>
      <c r="Z1006" s="356"/>
      <c r="AA1006" s="356"/>
      <c r="AB1006" s="356"/>
      <c r="AC1006" s="356"/>
      <c r="AD1006" s="310">
        <f>'Art. 121'!AF966</f>
        <v>2</v>
      </c>
      <c r="AE1006" s="94">
        <f t="shared" si="179"/>
        <v>0.32467532467532467</v>
      </c>
      <c r="AF1006">
        <f t="shared" si="180"/>
        <v>1</v>
      </c>
      <c r="AG1006" s="92">
        <f t="shared" si="181"/>
        <v>1</v>
      </c>
      <c r="AH1006" s="95">
        <f t="shared" si="182"/>
        <v>1</v>
      </c>
      <c r="AI1006" s="96">
        <f t="shared" si="183"/>
        <v>0.14285714285714285</v>
      </c>
      <c r="AJ1006" s="96">
        <f t="shared" si="184"/>
        <v>0.14285714285714285</v>
      </c>
      <c r="AK1006" s="96">
        <f t="shared" si="185"/>
        <v>0.32467532467532467</v>
      </c>
    </row>
    <row r="1007" spans="1:37" ht="24.9" customHeight="1" x14ac:dyDescent="0.25">
      <c r="A1007" s="356" t="s">
        <v>836</v>
      </c>
      <c r="B1007" s="356"/>
      <c r="C1007" s="356"/>
      <c r="D1007" s="356"/>
      <c r="E1007" s="356"/>
      <c r="F1007" s="356"/>
      <c r="G1007" s="356"/>
      <c r="H1007" s="356"/>
      <c r="I1007" s="356"/>
      <c r="J1007" s="356"/>
      <c r="K1007" s="356"/>
      <c r="L1007" s="356"/>
      <c r="M1007" s="356"/>
      <c r="N1007" s="356"/>
      <c r="O1007" s="356"/>
      <c r="P1007" s="356"/>
      <c r="Q1007" s="356"/>
      <c r="R1007" s="356"/>
      <c r="S1007" s="356"/>
      <c r="T1007" s="356"/>
      <c r="U1007" s="356"/>
      <c r="V1007" s="356"/>
      <c r="W1007" s="356"/>
      <c r="X1007" s="356"/>
      <c r="Y1007" s="356"/>
      <c r="Z1007" s="356"/>
      <c r="AA1007" s="356"/>
      <c r="AB1007" s="356"/>
      <c r="AC1007" s="356"/>
      <c r="AD1007" s="310">
        <f>'Art. 121'!AF967</f>
        <v>2</v>
      </c>
      <c r="AE1007" s="94">
        <f t="shared" si="179"/>
        <v>0.32467532467532467</v>
      </c>
      <c r="AF1007">
        <f t="shared" si="180"/>
        <v>1</v>
      </c>
      <c r="AG1007" s="92">
        <f t="shared" si="181"/>
        <v>1</v>
      </c>
      <c r="AH1007" s="95">
        <f t="shared" si="182"/>
        <v>1</v>
      </c>
      <c r="AI1007" s="96">
        <f t="shared" si="183"/>
        <v>0.14285714285714285</v>
      </c>
      <c r="AJ1007" s="96">
        <f t="shared" si="184"/>
        <v>0.14285714285714285</v>
      </c>
      <c r="AK1007" s="96">
        <f t="shared" si="185"/>
        <v>0.32467532467532467</v>
      </c>
    </row>
    <row r="1008" spans="1:37" ht="24.9" customHeight="1" x14ac:dyDescent="0.25">
      <c r="A1008" s="356" t="s">
        <v>837</v>
      </c>
      <c r="B1008" s="356"/>
      <c r="C1008" s="356"/>
      <c r="D1008" s="356"/>
      <c r="E1008" s="356"/>
      <c r="F1008" s="356"/>
      <c r="G1008" s="356"/>
      <c r="H1008" s="356"/>
      <c r="I1008" s="356"/>
      <c r="J1008" s="356"/>
      <c r="K1008" s="356"/>
      <c r="L1008" s="356"/>
      <c r="M1008" s="356"/>
      <c r="N1008" s="356"/>
      <c r="O1008" s="356"/>
      <c r="P1008" s="356"/>
      <c r="Q1008" s="356"/>
      <c r="R1008" s="356"/>
      <c r="S1008" s="356"/>
      <c r="T1008" s="356"/>
      <c r="U1008" s="356"/>
      <c r="V1008" s="356"/>
      <c r="W1008" s="356"/>
      <c r="X1008" s="356"/>
      <c r="Y1008" s="356"/>
      <c r="Z1008" s="356"/>
      <c r="AA1008" s="356"/>
      <c r="AB1008" s="356"/>
      <c r="AC1008" s="356"/>
      <c r="AD1008" s="310">
        <f>'Art. 121'!AF968</f>
        <v>0</v>
      </c>
      <c r="AE1008" s="94">
        <f t="shared" si="179"/>
        <v>0</v>
      </c>
      <c r="AF1008">
        <f t="shared" si="180"/>
        <v>0</v>
      </c>
      <c r="AG1008" s="92">
        <f t="shared" si="181"/>
        <v>1</v>
      </c>
      <c r="AH1008" s="95">
        <f t="shared" si="182"/>
        <v>0</v>
      </c>
      <c r="AI1008" s="96">
        <f t="shared" si="183"/>
        <v>0.14285714285714285</v>
      </c>
      <c r="AJ1008" s="96">
        <f t="shared" si="184"/>
        <v>0</v>
      </c>
      <c r="AK1008" s="96">
        <f t="shared" si="185"/>
        <v>0</v>
      </c>
    </row>
    <row r="1009" spans="1:37" ht="24.9" customHeight="1" x14ac:dyDescent="0.25">
      <c r="A1009" s="356" t="s">
        <v>838</v>
      </c>
      <c r="B1009" s="356"/>
      <c r="C1009" s="356"/>
      <c r="D1009" s="356"/>
      <c r="E1009" s="356"/>
      <c r="F1009" s="356"/>
      <c r="G1009" s="356"/>
      <c r="H1009" s="356"/>
      <c r="I1009" s="356"/>
      <c r="J1009" s="356"/>
      <c r="K1009" s="356"/>
      <c r="L1009" s="356"/>
      <c r="M1009" s="356"/>
      <c r="N1009" s="356"/>
      <c r="O1009" s="356"/>
      <c r="P1009" s="356"/>
      <c r="Q1009" s="356"/>
      <c r="R1009" s="356"/>
      <c r="S1009" s="356"/>
      <c r="T1009" s="356"/>
      <c r="U1009" s="356"/>
      <c r="V1009" s="356"/>
      <c r="W1009" s="356"/>
      <c r="X1009" s="356"/>
      <c r="Y1009" s="356"/>
      <c r="Z1009" s="356"/>
      <c r="AA1009" s="356"/>
      <c r="AB1009" s="356"/>
      <c r="AC1009" s="356"/>
      <c r="AD1009" s="310">
        <f>'Art. 121'!AF969</f>
        <v>2</v>
      </c>
      <c r="AE1009" s="94">
        <f t="shared" si="179"/>
        <v>0.32467532467532467</v>
      </c>
      <c r="AF1009">
        <f t="shared" si="180"/>
        <v>1</v>
      </c>
      <c r="AG1009" s="92">
        <f t="shared" si="181"/>
        <v>1</v>
      </c>
      <c r="AH1009" s="95">
        <f t="shared" si="182"/>
        <v>1</v>
      </c>
      <c r="AI1009" s="96">
        <f t="shared" si="183"/>
        <v>0.14285714285714285</v>
      </c>
      <c r="AJ1009" s="96">
        <f t="shared" si="184"/>
        <v>0.14285714285714285</v>
      </c>
      <c r="AK1009" s="96">
        <f t="shared" si="185"/>
        <v>0.32467532467532467</v>
      </c>
    </row>
    <row r="1010" spans="1:37" ht="24.9" customHeight="1" x14ac:dyDescent="0.25">
      <c r="A1010" s="356" t="s">
        <v>839</v>
      </c>
      <c r="B1010" s="356"/>
      <c r="C1010" s="356"/>
      <c r="D1010" s="356"/>
      <c r="E1010" s="356"/>
      <c r="F1010" s="356"/>
      <c r="G1010" s="356"/>
      <c r="H1010" s="356"/>
      <c r="I1010" s="356"/>
      <c r="J1010" s="356"/>
      <c r="K1010" s="356"/>
      <c r="L1010" s="356"/>
      <c r="M1010" s="356"/>
      <c r="N1010" s="356"/>
      <c r="O1010" s="356"/>
      <c r="P1010" s="356"/>
      <c r="Q1010" s="356"/>
      <c r="R1010" s="356"/>
      <c r="S1010" s="356"/>
      <c r="T1010" s="356"/>
      <c r="U1010" s="356"/>
      <c r="V1010" s="356"/>
      <c r="W1010" s="356"/>
      <c r="X1010" s="356"/>
      <c r="Y1010" s="356"/>
      <c r="Z1010" s="356"/>
      <c r="AA1010" s="356"/>
      <c r="AB1010" s="356"/>
      <c r="AC1010" s="356"/>
      <c r="AD1010" s="310">
        <f>'Art. 121'!AF970</f>
        <v>0</v>
      </c>
      <c r="AE1010" s="94">
        <f t="shared" si="179"/>
        <v>0</v>
      </c>
      <c r="AF1010">
        <f t="shared" si="180"/>
        <v>0</v>
      </c>
      <c r="AG1010" s="92">
        <f t="shared" si="181"/>
        <v>1</v>
      </c>
      <c r="AH1010" s="95">
        <f t="shared" si="182"/>
        <v>0</v>
      </c>
      <c r="AI1010" s="96">
        <f t="shared" si="183"/>
        <v>0.14285714285714285</v>
      </c>
      <c r="AJ1010" s="96">
        <f t="shared" si="184"/>
        <v>0</v>
      </c>
      <c r="AK1010" s="96">
        <f t="shared" si="185"/>
        <v>0</v>
      </c>
    </row>
    <row r="1011" spans="1:37" ht="24.9" customHeight="1" x14ac:dyDescent="0.25">
      <c r="A1011" s="356" t="s">
        <v>840</v>
      </c>
      <c r="B1011" s="356"/>
      <c r="C1011" s="356"/>
      <c r="D1011" s="356"/>
      <c r="E1011" s="356"/>
      <c r="F1011" s="356"/>
      <c r="G1011" s="356"/>
      <c r="H1011" s="356"/>
      <c r="I1011" s="356"/>
      <c r="J1011" s="356"/>
      <c r="K1011" s="356"/>
      <c r="L1011" s="356"/>
      <c r="M1011" s="356"/>
      <c r="N1011" s="356"/>
      <c r="O1011" s="356"/>
      <c r="P1011" s="356"/>
      <c r="Q1011" s="356"/>
      <c r="R1011" s="356"/>
      <c r="S1011" s="356"/>
      <c r="T1011" s="356"/>
      <c r="U1011" s="356"/>
      <c r="V1011" s="356"/>
      <c r="W1011" s="356"/>
      <c r="X1011" s="356"/>
      <c r="Y1011" s="356"/>
      <c r="Z1011" s="356"/>
      <c r="AA1011" s="356"/>
      <c r="AB1011" s="356"/>
      <c r="AC1011" s="356"/>
      <c r="AD1011" s="310">
        <f>'Art. 121'!AF971</f>
        <v>0</v>
      </c>
      <c r="AE1011" s="94">
        <f t="shared" si="179"/>
        <v>0</v>
      </c>
      <c r="AF1011">
        <f t="shared" si="180"/>
        <v>0</v>
      </c>
      <c r="AG1011" s="92">
        <f t="shared" si="181"/>
        <v>1</v>
      </c>
      <c r="AH1011" s="95">
        <f t="shared" si="182"/>
        <v>0</v>
      </c>
      <c r="AI1011" s="96">
        <f t="shared" si="183"/>
        <v>0.14285714285714285</v>
      </c>
      <c r="AJ1011" s="96">
        <f t="shared" si="184"/>
        <v>0</v>
      </c>
      <c r="AK1011" s="96">
        <f t="shared" si="185"/>
        <v>0</v>
      </c>
    </row>
    <row r="1012" spans="1:37" ht="24.9" customHeight="1" x14ac:dyDescent="0.25">
      <c r="A1012" s="356" t="s">
        <v>841</v>
      </c>
      <c r="B1012" s="356"/>
      <c r="C1012" s="356"/>
      <c r="D1012" s="356"/>
      <c r="E1012" s="356"/>
      <c r="F1012" s="356"/>
      <c r="G1012" s="356"/>
      <c r="H1012" s="356"/>
      <c r="I1012" s="356"/>
      <c r="J1012" s="356"/>
      <c r="K1012" s="356"/>
      <c r="L1012" s="356"/>
      <c r="M1012" s="356"/>
      <c r="N1012" s="356"/>
      <c r="O1012" s="356"/>
      <c r="P1012" s="356"/>
      <c r="Q1012" s="356"/>
      <c r="R1012" s="356"/>
      <c r="S1012" s="356"/>
      <c r="T1012" s="356"/>
      <c r="U1012" s="356"/>
      <c r="V1012" s="356"/>
      <c r="W1012" s="356"/>
      <c r="X1012" s="356"/>
      <c r="Y1012" s="356"/>
      <c r="Z1012" s="356"/>
      <c r="AA1012" s="356"/>
      <c r="AB1012" s="356"/>
      <c r="AC1012" s="356"/>
      <c r="AD1012" s="310">
        <f>'Art. 121'!AF972</f>
        <v>2</v>
      </c>
      <c r="AE1012" s="94">
        <f t="shared" si="179"/>
        <v>0.32467532467532467</v>
      </c>
      <c r="AF1012">
        <f t="shared" si="180"/>
        <v>1</v>
      </c>
      <c r="AG1012" s="92">
        <f t="shared" si="181"/>
        <v>1</v>
      </c>
      <c r="AH1012" s="95">
        <f t="shared" si="182"/>
        <v>1</v>
      </c>
      <c r="AI1012" s="96">
        <f t="shared" si="183"/>
        <v>0.14285714285714285</v>
      </c>
      <c r="AJ1012" s="96">
        <f t="shared" si="184"/>
        <v>0.14285714285714285</v>
      </c>
      <c r="AK1012" s="96">
        <f t="shared" si="185"/>
        <v>0.32467532467532467</v>
      </c>
    </row>
    <row r="1013" spans="1:37" ht="24.9" customHeight="1" x14ac:dyDescent="0.25">
      <c r="A1013" s="356" t="s">
        <v>842</v>
      </c>
      <c r="B1013" s="356"/>
      <c r="C1013" s="356"/>
      <c r="D1013" s="356"/>
      <c r="E1013" s="356"/>
      <c r="F1013" s="356"/>
      <c r="G1013" s="356"/>
      <c r="H1013" s="356"/>
      <c r="I1013" s="356"/>
      <c r="J1013" s="356"/>
      <c r="K1013" s="356"/>
      <c r="L1013" s="356"/>
      <c r="M1013" s="356"/>
      <c r="N1013" s="356"/>
      <c r="O1013" s="356"/>
      <c r="P1013" s="356"/>
      <c r="Q1013" s="356"/>
      <c r="R1013" s="356"/>
      <c r="S1013" s="356"/>
      <c r="T1013" s="356"/>
      <c r="U1013" s="356"/>
      <c r="V1013" s="356"/>
      <c r="W1013" s="356"/>
      <c r="X1013" s="356"/>
      <c r="Y1013" s="356"/>
      <c r="Z1013" s="356"/>
      <c r="AA1013" s="356"/>
      <c r="AB1013" s="356"/>
      <c r="AC1013" s="356"/>
      <c r="AD1013" s="310">
        <f>'Art. 121'!AF973</f>
        <v>2</v>
      </c>
      <c r="AE1013" s="94">
        <f t="shared" si="179"/>
        <v>0.32467532467532467</v>
      </c>
      <c r="AF1013">
        <f t="shared" si="180"/>
        <v>1</v>
      </c>
      <c r="AG1013" s="92">
        <f t="shared" si="181"/>
        <v>1</v>
      </c>
      <c r="AH1013" s="95">
        <f t="shared" si="182"/>
        <v>1</v>
      </c>
      <c r="AI1013" s="96">
        <f t="shared" si="183"/>
        <v>0.14285714285714285</v>
      </c>
      <c r="AJ1013" s="96">
        <f t="shared" si="184"/>
        <v>0.14285714285714285</v>
      </c>
      <c r="AK1013" s="96">
        <f t="shared" si="185"/>
        <v>0.32467532467532467</v>
      </c>
    </row>
    <row r="1014" spans="1:37" ht="24.9" customHeight="1" x14ac:dyDescent="0.25">
      <c r="A1014" s="356" t="s">
        <v>843</v>
      </c>
      <c r="B1014" s="356"/>
      <c r="C1014" s="356"/>
      <c r="D1014" s="356"/>
      <c r="E1014" s="356"/>
      <c r="F1014" s="356"/>
      <c r="G1014" s="356"/>
      <c r="H1014" s="356"/>
      <c r="I1014" s="356"/>
      <c r="J1014" s="356"/>
      <c r="K1014" s="356"/>
      <c r="L1014" s="356"/>
      <c r="M1014" s="356"/>
      <c r="N1014" s="356"/>
      <c r="O1014" s="356"/>
      <c r="P1014" s="356"/>
      <c r="Q1014" s="356"/>
      <c r="R1014" s="356"/>
      <c r="S1014" s="356"/>
      <c r="T1014" s="356"/>
      <c r="U1014" s="356"/>
      <c r="V1014" s="356"/>
      <c r="W1014" s="356"/>
      <c r="X1014" s="356"/>
      <c r="Y1014" s="356"/>
      <c r="Z1014" s="356"/>
      <c r="AA1014" s="356"/>
      <c r="AB1014" s="356"/>
      <c r="AC1014" s="356"/>
      <c r="AD1014" s="310">
        <f>'Art. 121'!AF974</f>
        <v>2</v>
      </c>
      <c r="AE1014" s="94">
        <f t="shared" si="179"/>
        <v>0.32467532467532467</v>
      </c>
      <c r="AF1014">
        <f t="shared" si="180"/>
        <v>1</v>
      </c>
      <c r="AG1014" s="92">
        <f t="shared" si="181"/>
        <v>1</v>
      </c>
      <c r="AH1014" s="95">
        <f t="shared" si="182"/>
        <v>1</v>
      </c>
      <c r="AI1014" s="96">
        <f t="shared" si="183"/>
        <v>0.14285714285714285</v>
      </c>
      <c r="AJ1014" s="96">
        <f t="shared" si="184"/>
        <v>0.14285714285714285</v>
      </c>
      <c r="AK1014" s="96">
        <f t="shared" si="185"/>
        <v>0.32467532467532467</v>
      </c>
    </row>
    <row r="1015" spans="1:37" ht="24.9" customHeight="1" x14ac:dyDescent="0.25">
      <c r="A1015" s="356" t="s">
        <v>844</v>
      </c>
      <c r="B1015" s="356"/>
      <c r="C1015" s="356"/>
      <c r="D1015" s="356"/>
      <c r="E1015" s="356"/>
      <c r="F1015" s="356"/>
      <c r="G1015" s="356"/>
      <c r="H1015" s="356"/>
      <c r="I1015" s="356"/>
      <c r="J1015" s="356"/>
      <c r="K1015" s="356"/>
      <c r="L1015" s="356"/>
      <c r="M1015" s="356"/>
      <c r="N1015" s="356"/>
      <c r="O1015" s="356"/>
      <c r="P1015" s="356"/>
      <c r="Q1015" s="356"/>
      <c r="R1015" s="356"/>
      <c r="S1015" s="356"/>
      <c r="T1015" s="356"/>
      <c r="U1015" s="356"/>
      <c r="V1015" s="356"/>
      <c r="W1015" s="356"/>
      <c r="X1015" s="356"/>
      <c r="Y1015" s="356"/>
      <c r="Z1015" s="356"/>
      <c r="AA1015" s="356"/>
      <c r="AB1015" s="356"/>
      <c r="AC1015" s="356"/>
      <c r="AD1015" s="310">
        <f>'Art. 121'!AF975</f>
        <v>2</v>
      </c>
      <c r="AE1015" s="94">
        <f t="shared" si="179"/>
        <v>0.32467532467532467</v>
      </c>
      <c r="AF1015">
        <f t="shared" si="180"/>
        <v>1</v>
      </c>
      <c r="AG1015" s="92">
        <f t="shared" si="181"/>
        <v>1</v>
      </c>
      <c r="AH1015" s="95">
        <f t="shared" si="182"/>
        <v>1</v>
      </c>
      <c r="AI1015" s="96">
        <f t="shared" si="183"/>
        <v>0.14285714285714285</v>
      </c>
      <c r="AJ1015" s="96">
        <f t="shared" si="184"/>
        <v>0.14285714285714285</v>
      </c>
      <c r="AK1015" s="96">
        <f t="shared" si="185"/>
        <v>0.32467532467532467</v>
      </c>
    </row>
    <row r="1016" spans="1:37" ht="24.9" customHeight="1" x14ac:dyDescent="0.25">
      <c r="A1016" s="356" t="s">
        <v>845</v>
      </c>
      <c r="B1016" s="356"/>
      <c r="C1016" s="356"/>
      <c r="D1016" s="356"/>
      <c r="E1016" s="356"/>
      <c r="F1016" s="356"/>
      <c r="G1016" s="356"/>
      <c r="H1016" s="356"/>
      <c r="I1016" s="356"/>
      <c r="J1016" s="356"/>
      <c r="K1016" s="356"/>
      <c r="L1016" s="356"/>
      <c r="M1016" s="356"/>
      <c r="N1016" s="356"/>
      <c r="O1016" s="356"/>
      <c r="P1016" s="356"/>
      <c r="Q1016" s="356"/>
      <c r="R1016" s="356"/>
      <c r="S1016" s="356"/>
      <c r="T1016" s="356"/>
      <c r="U1016" s="356"/>
      <c r="V1016" s="356"/>
      <c r="W1016" s="356"/>
      <c r="X1016" s="356"/>
      <c r="Y1016" s="356"/>
      <c r="Z1016" s="356"/>
      <c r="AA1016" s="356"/>
      <c r="AB1016" s="356"/>
      <c r="AC1016" s="356"/>
      <c r="AD1016" s="310">
        <f>'Art. 121'!AF976</f>
        <v>2</v>
      </c>
      <c r="AE1016" s="94">
        <f t="shared" si="179"/>
        <v>0.32467532467532467</v>
      </c>
      <c r="AF1016">
        <f t="shared" si="180"/>
        <v>1</v>
      </c>
      <c r="AG1016" s="92">
        <f t="shared" si="181"/>
        <v>1</v>
      </c>
      <c r="AH1016" s="95">
        <f t="shared" si="182"/>
        <v>1</v>
      </c>
      <c r="AI1016" s="96">
        <f t="shared" si="183"/>
        <v>0.14285714285714285</v>
      </c>
      <c r="AJ1016" s="96">
        <f t="shared" si="184"/>
        <v>0.14285714285714285</v>
      </c>
      <c r="AK1016" s="96">
        <f t="shared" si="185"/>
        <v>0.32467532467532467</v>
      </c>
    </row>
    <row r="1017" spans="1:37" ht="24.9" customHeight="1" x14ac:dyDescent="0.25">
      <c r="A1017" s="356" t="s">
        <v>846</v>
      </c>
      <c r="B1017" s="356"/>
      <c r="C1017" s="356"/>
      <c r="D1017" s="356"/>
      <c r="E1017" s="356"/>
      <c r="F1017" s="356"/>
      <c r="G1017" s="356"/>
      <c r="H1017" s="356"/>
      <c r="I1017" s="356"/>
      <c r="J1017" s="356"/>
      <c r="K1017" s="356"/>
      <c r="L1017" s="356"/>
      <c r="M1017" s="356"/>
      <c r="N1017" s="356"/>
      <c r="O1017" s="356"/>
      <c r="P1017" s="356"/>
      <c r="Q1017" s="356"/>
      <c r="R1017" s="356"/>
      <c r="S1017" s="356"/>
      <c r="T1017" s="356"/>
      <c r="U1017" s="356"/>
      <c r="V1017" s="356"/>
      <c r="W1017" s="356"/>
      <c r="X1017" s="356"/>
      <c r="Y1017" s="356"/>
      <c r="Z1017" s="356"/>
      <c r="AA1017" s="356"/>
      <c r="AB1017" s="356"/>
      <c r="AC1017" s="356"/>
      <c r="AD1017" s="310">
        <f>'Art. 121'!AF977</f>
        <v>0</v>
      </c>
      <c r="AE1017" s="94">
        <f t="shared" si="179"/>
        <v>0</v>
      </c>
      <c r="AF1017">
        <f t="shared" si="180"/>
        <v>0</v>
      </c>
      <c r="AG1017" s="92">
        <f t="shared" si="181"/>
        <v>1</v>
      </c>
      <c r="AH1017" s="95">
        <f t="shared" si="182"/>
        <v>0</v>
      </c>
      <c r="AI1017" s="96">
        <f t="shared" si="183"/>
        <v>0.14285714285714285</v>
      </c>
      <c r="AJ1017" s="96">
        <f t="shared" si="184"/>
        <v>0</v>
      </c>
      <c r="AK1017" s="96">
        <f t="shared" si="185"/>
        <v>0</v>
      </c>
    </row>
    <row r="1018" spans="1:37" ht="24.9" customHeight="1" x14ac:dyDescent="0.25">
      <c r="A1018" s="383" t="s">
        <v>1772</v>
      </c>
      <c r="B1018" s="383"/>
      <c r="C1018" s="383"/>
      <c r="D1018" s="383"/>
      <c r="E1018" s="383"/>
      <c r="F1018" s="383"/>
      <c r="G1018" s="383"/>
      <c r="H1018" s="383"/>
      <c r="I1018" s="383"/>
      <c r="J1018" s="383"/>
      <c r="K1018" s="383"/>
      <c r="L1018" s="383"/>
      <c r="M1018" s="383"/>
      <c r="N1018" s="383"/>
      <c r="O1018" s="383"/>
      <c r="P1018" s="383"/>
      <c r="Q1018" s="383"/>
      <c r="R1018" s="383"/>
      <c r="S1018" s="383"/>
      <c r="T1018" s="383"/>
      <c r="U1018" s="383"/>
      <c r="V1018" s="383"/>
      <c r="W1018" s="383"/>
      <c r="X1018" s="383"/>
      <c r="Y1018" s="383"/>
      <c r="Z1018" s="383"/>
      <c r="AA1018" s="383"/>
      <c r="AB1018" s="383"/>
      <c r="AC1018" s="383"/>
      <c r="AD1018" s="383"/>
      <c r="AE1018" s="94">
        <f>SUM(AE1011:AE1017)</f>
        <v>1.6233766233766234</v>
      </c>
      <c r="AF1018" s="61"/>
      <c r="AG1018" s="97">
        <f>SUM(AG994:AG1017)</f>
        <v>24</v>
      </c>
      <c r="AH1018" s="98"/>
      <c r="AI1018" s="99"/>
      <c r="AJ1018" s="99"/>
      <c r="AK1018" s="99"/>
    </row>
    <row r="1019" spans="1:37" ht="24.9" customHeight="1" x14ac:dyDescent="0.25">
      <c r="A1019" s="384" t="s">
        <v>1773</v>
      </c>
      <c r="B1019" s="384"/>
      <c r="C1019" s="384"/>
      <c r="D1019" s="384"/>
      <c r="E1019" s="384"/>
      <c r="F1019" s="384"/>
      <c r="G1019" s="384"/>
      <c r="H1019" s="384"/>
      <c r="I1019" s="384"/>
      <c r="J1019" s="384"/>
      <c r="K1019" s="384"/>
      <c r="L1019" s="384"/>
      <c r="M1019" s="384"/>
      <c r="N1019" s="384"/>
      <c r="O1019" s="384"/>
      <c r="P1019" s="384"/>
      <c r="Q1019" s="384"/>
      <c r="R1019" s="384"/>
      <c r="S1019" s="384"/>
      <c r="T1019" s="384"/>
      <c r="U1019" s="384"/>
      <c r="V1019" s="384"/>
      <c r="W1019" s="384"/>
      <c r="X1019" s="384"/>
      <c r="Y1019" s="384"/>
      <c r="Z1019" s="384"/>
      <c r="AA1019" s="384"/>
      <c r="AB1019" s="384"/>
      <c r="AC1019" s="384"/>
      <c r="AD1019" s="384"/>
      <c r="AE1019" s="94">
        <f>AE1018/$AE$23*100</f>
        <v>71.428571428571416</v>
      </c>
      <c r="AF1019" s="61"/>
      <c r="AG1019" s="97"/>
      <c r="AH1019" s="98"/>
      <c r="AI1019" s="99"/>
      <c r="AJ1019" s="99"/>
      <c r="AK1019" s="99"/>
    </row>
    <row r="1020" spans="1:37" ht="24.9" customHeight="1" x14ac:dyDescent="0.25">
      <c r="A1020" s="73"/>
      <c r="B1020" s="73"/>
      <c r="C1020" s="73"/>
      <c r="D1020" s="73"/>
      <c r="E1020" s="73"/>
      <c r="F1020" s="73"/>
      <c r="G1020" s="73"/>
      <c r="H1020" s="73"/>
      <c r="I1020" s="73"/>
      <c r="J1020" s="73"/>
      <c r="K1020" s="73"/>
      <c r="L1020" s="73"/>
      <c r="M1020" s="73"/>
      <c r="N1020" s="73"/>
      <c r="O1020" s="73"/>
      <c r="P1020" s="73"/>
      <c r="Q1020" s="100"/>
      <c r="R1020" s="73"/>
      <c r="S1020" s="73"/>
      <c r="T1020" s="73"/>
      <c r="U1020" s="73"/>
      <c r="V1020" s="73"/>
      <c r="W1020" s="73"/>
      <c r="X1020" s="73"/>
      <c r="Y1020" s="73"/>
      <c r="Z1020" s="73"/>
      <c r="AA1020" s="73"/>
      <c r="AB1020" s="73"/>
      <c r="AC1020" s="73"/>
      <c r="AD1020" s="101"/>
      <c r="AE1020" s="101"/>
    </row>
    <row r="1021" spans="1:37" ht="24.9" customHeight="1" x14ac:dyDescent="0.25">
      <c r="A1021" s="391" t="s">
        <v>198</v>
      </c>
      <c r="B1021" s="391"/>
      <c r="C1021" s="391"/>
      <c r="D1021" s="391"/>
      <c r="E1021" s="391"/>
      <c r="F1021" s="391"/>
      <c r="G1021" s="391"/>
      <c r="H1021" s="391"/>
      <c r="I1021" s="391"/>
      <c r="J1021" s="391"/>
      <c r="K1021" s="391"/>
      <c r="L1021" s="391"/>
      <c r="M1021" s="391"/>
      <c r="N1021" s="391"/>
      <c r="O1021" s="391"/>
      <c r="P1021" s="391"/>
      <c r="Q1021" s="391"/>
      <c r="R1021" s="391"/>
      <c r="S1021" s="391"/>
      <c r="T1021" s="391"/>
      <c r="U1021" s="391"/>
      <c r="V1021" s="391"/>
      <c r="W1021" s="391"/>
      <c r="X1021" s="391"/>
      <c r="Y1021" s="391"/>
      <c r="Z1021" s="391"/>
      <c r="AA1021" s="391"/>
      <c r="AB1021" s="391"/>
      <c r="AC1021" s="391"/>
      <c r="AD1021" s="112" t="s">
        <v>187</v>
      </c>
      <c r="AE1021" s="113" t="s">
        <v>7</v>
      </c>
      <c r="AF1021" s="92" t="s">
        <v>1666</v>
      </c>
      <c r="AG1021" s="92" t="s">
        <v>1667</v>
      </c>
      <c r="AH1021" s="92" t="s">
        <v>1668</v>
      </c>
      <c r="AI1021" s="93" t="s">
        <v>1669</v>
      </c>
      <c r="AJ1021" s="92"/>
      <c r="AK1021" s="93" t="s">
        <v>1670</v>
      </c>
    </row>
    <row r="1022" spans="1:37" ht="24.9" customHeight="1" x14ac:dyDescent="0.25">
      <c r="A1022" s="356" t="s">
        <v>847</v>
      </c>
      <c r="B1022" s="356"/>
      <c r="C1022" s="356"/>
      <c r="D1022" s="356"/>
      <c r="E1022" s="356"/>
      <c r="F1022" s="356"/>
      <c r="G1022" s="356"/>
      <c r="H1022" s="356"/>
      <c r="I1022" s="356"/>
      <c r="J1022" s="356"/>
      <c r="K1022" s="356"/>
      <c r="L1022" s="356"/>
      <c r="M1022" s="356"/>
      <c r="N1022" s="356"/>
      <c r="O1022" s="356"/>
      <c r="P1022" s="356"/>
      <c r="Q1022" s="356"/>
      <c r="R1022" s="356"/>
      <c r="S1022" s="356"/>
      <c r="T1022" s="356"/>
      <c r="U1022" s="356"/>
      <c r="V1022" s="356"/>
      <c r="W1022" s="356"/>
      <c r="X1022" s="356"/>
      <c r="Y1022" s="356"/>
      <c r="Z1022" s="356"/>
      <c r="AA1022" s="356"/>
      <c r="AB1022" s="356"/>
      <c r="AC1022" s="356"/>
      <c r="AD1022" s="310">
        <f>'Art. 121'!AF980</f>
        <v>2</v>
      </c>
      <c r="AE1022" s="94">
        <f>IF(AG1022=1,AK1022,AG1022)</f>
        <v>0.32467532467532467</v>
      </c>
      <c r="AF1022">
        <f>AD1022/2</f>
        <v>1</v>
      </c>
      <c r="AG1022" s="92">
        <f>IF(AND(AF1022&gt;=0,AF1022&lt;=1),1,"No aplica")</f>
        <v>1</v>
      </c>
      <c r="AH1022" s="95">
        <f>AD1022/(AG1022*2)</f>
        <v>1</v>
      </c>
      <c r="AI1022" s="96">
        <f>IF(AG1022=1,AG1022/$AG$32,"No aplica")</f>
        <v>0.14285714285714285</v>
      </c>
      <c r="AJ1022" s="96">
        <f>AF1022*AI1022</f>
        <v>0.14285714285714285</v>
      </c>
      <c r="AK1022" s="96">
        <f>AJ1022*$AE$23</f>
        <v>0.32467532467532467</v>
      </c>
    </row>
    <row r="1023" spans="1:37" ht="24.9" customHeight="1" x14ac:dyDescent="0.25">
      <c r="A1023" s="356" t="s">
        <v>848</v>
      </c>
      <c r="B1023" s="356"/>
      <c r="C1023" s="356"/>
      <c r="D1023" s="356"/>
      <c r="E1023" s="356"/>
      <c r="F1023" s="356"/>
      <c r="G1023" s="356"/>
      <c r="H1023" s="356"/>
      <c r="I1023" s="356"/>
      <c r="J1023" s="356"/>
      <c r="K1023" s="356"/>
      <c r="L1023" s="356"/>
      <c r="M1023" s="356"/>
      <c r="N1023" s="356"/>
      <c r="O1023" s="356"/>
      <c r="P1023" s="356"/>
      <c r="Q1023" s="356"/>
      <c r="R1023" s="356"/>
      <c r="S1023" s="356"/>
      <c r="T1023" s="356"/>
      <c r="U1023" s="356"/>
      <c r="V1023" s="356"/>
      <c r="W1023" s="356"/>
      <c r="X1023" s="356"/>
      <c r="Y1023" s="356"/>
      <c r="Z1023" s="356"/>
      <c r="AA1023" s="356"/>
      <c r="AB1023" s="356"/>
      <c r="AC1023" s="356"/>
      <c r="AD1023" s="310">
        <f>'Art. 121'!AF981</f>
        <v>2</v>
      </c>
      <c r="AE1023" s="94">
        <f>IF(AG1023=1,AK1023,AG1023)</f>
        <v>0.32467532467532467</v>
      </c>
      <c r="AF1023">
        <f>AD1023/2</f>
        <v>1</v>
      </c>
      <c r="AG1023" s="92">
        <f>IF(AND(AF1023&gt;=0,AF1023&lt;=1),1,"No aplica")</f>
        <v>1</v>
      </c>
      <c r="AH1023" s="95">
        <f>AD1023/(AG1023*2)</f>
        <v>1</v>
      </c>
      <c r="AI1023" s="96">
        <f>IF(AG1023=1,AG1023/$AG$32,"No aplica")</f>
        <v>0.14285714285714285</v>
      </c>
      <c r="AJ1023" s="96">
        <f>AF1023*AI1023</f>
        <v>0.14285714285714285</v>
      </c>
      <c r="AK1023" s="96">
        <f>AJ1023*$AE$23</f>
        <v>0.32467532467532467</v>
      </c>
    </row>
    <row r="1024" spans="1:37" ht="24.9" customHeight="1" x14ac:dyDescent="0.25">
      <c r="A1024" s="356" t="s">
        <v>849</v>
      </c>
      <c r="B1024" s="356"/>
      <c r="C1024" s="356"/>
      <c r="D1024" s="356"/>
      <c r="E1024" s="356"/>
      <c r="F1024" s="356"/>
      <c r="G1024" s="356"/>
      <c r="H1024" s="356"/>
      <c r="I1024" s="356"/>
      <c r="J1024" s="356"/>
      <c r="K1024" s="356"/>
      <c r="L1024" s="356"/>
      <c r="M1024" s="356"/>
      <c r="N1024" s="356"/>
      <c r="O1024" s="356"/>
      <c r="P1024" s="356"/>
      <c r="Q1024" s="356"/>
      <c r="R1024" s="356"/>
      <c r="S1024" s="356"/>
      <c r="T1024" s="356"/>
      <c r="U1024" s="356"/>
      <c r="V1024" s="356"/>
      <c r="W1024" s="356"/>
      <c r="X1024" s="356"/>
      <c r="Y1024" s="356"/>
      <c r="Z1024" s="356"/>
      <c r="AA1024" s="356"/>
      <c r="AB1024" s="356"/>
      <c r="AC1024" s="356"/>
      <c r="AD1024" s="310">
        <f>'Art. 121'!AF982</f>
        <v>2</v>
      </c>
      <c r="AE1024" s="94">
        <f>IF(AG1024=1,AK1024,AG1024)</f>
        <v>0.32467532467532467</v>
      </c>
      <c r="AF1024">
        <f>AD1024/2</f>
        <v>1</v>
      </c>
      <c r="AG1024" s="92">
        <f>IF(AND(AF1024&gt;=0,AF1024&lt;=1),1,"No aplica")</f>
        <v>1</v>
      </c>
      <c r="AH1024" s="95">
        <f>AD1024/(AG1024*2)</f>
        <v>1</v>
      </c>
      <c r="AI1024" s="96">
        <f>IF(AG1024=1,AG1024/$AG$32,"No aplica")</f>
        <v>0.14285714285714285</v>
      </c>
      <c r="AJ1024" s="96">
        <f>AF1024*AI1024</f>
        <v>0.14285714285714285</v>
      </c>
      <c r="AK1024" s="96">
        <f>AJ1024*$AE$23</f>
        <v>0.32467532467532467</v>
      </c>
    </row>
    <row r="1025" spans="1:37" ht="24.9" customHeight="1" x14ac:dyDescent="0.25">
      <c r="A1025" s="356" t="s">
        <v>850</v>
      </c>
      <c r="B1025" s="356"/>
      <c r="C1025" s="356"/>
      <c r="D1025" s="356"/>
      <c r="E1025" s="356"/>
      <c r="F1025" s="356"/>
      <c r="G1025" s="356"/>
      <c r="H1025" s="356"/>
      <c r="I1025" s="356"/>
      <c r="J1025" s="356"/>
      <c r="K1025" s="356"/>
      <c r="L1025" s="356"/>
      <c r="M1025" s="356"/>
      <c r="N1025" s="356"/>
      <c r="O1025" s="356"/>
      <c r="P1025" s="356"/>
      <c r="Q1025" s="356"/>
      <c r="R1025" s="356"/>
      <c r="S1025" s="356"/>
      <c r="T1025" s="356"/>
      <c r="U1025" s="356"/>
      <c r="V1025" s="356"/>
      <c r="W1025" s="356"/>
      <c r="X1025" s="356"/>
      <c r="Y1025" s="356"/>
      <c r="Z1025" s="356"/>
      <c r="AA1025" s="356"/>
      <c r="AB1025" s="356"/>
      <c r="AC1025" s="356"/>
      <c r="AD1025" s="310">
        <f>'Art. 121'!AF983</f>
        <v>2</v>
      </c>
      <c r="AE1025" s="94">
        <f>IF(AG1025=1,AK1025,AG1025)</f>
        <v>0.32467532467532467</v>
      </c>
      <c r="AF1025">
        <f>AD1025/2</f>
        <v>1</v>
      </c>
      <c r="AG1025" s="92">
        <f>IF(AND(AF1025&gt;=0,AF1025&lt;=1),1,"No aplica")</f>
        <v>1</v>
      </c>
      <c r="AH1025" s="95">
        <f>AD1025/(AG1025*2)</f>
        <v>1</v>
      </c>
      <c r="AI1025" s="96">
        <f>IF(AG1025=1,AG1025/$AG$32,"No aplica")</f>
        <v>0.14285714285714285</v>
      </c>
      <c r="AJ1025" s="96">
        <f>AF1025*AI1025</f>
        <v>0.14285714285714285</v>
      </c>
      <c r="AK1025" s="96">
        <f>AJ1025*$AE$23</f>
        <v>0.32467532467532467</v>
      </c>
    </row>
    <row r="1026" spans="1:37" ht="24.9" customHeight="1" x14ac:dyDescent="0.25">
      <c r="A1026" s="356" t="s">
        <v>851</v>
      </c>
      <c r="B1026" s="356"/>
      <c r="C1026" s="356"/>
      <c r="D1026" s="356"/>
      <c r="E1026" s="356"/>
      <c r="F1026" s="356"/>
      <c r="G1026" s="356"/>
      <c r="H1026" s="356"/>
      <c r="I1026" s="356"/>
      <c r="J1026" s="356"/>
      <c r="K1026" s="356"/>
      <c r="L1026" s="356"/>
      <c r="M1026" s="356"/>
      <c r="N1026" s="356"/>
      <c r="O1026" s="356"/>
      <c r="P1026" s="356"/>
      <c r="Q1026" s="356"/>
      <c r="R1026" s="356"/>
      <c r="S1026" s="356"/>
      <c r="T1026" s="356"/>
      <c r="U1026" s="356"/>
      <c r="V1026" s="356"/>
      <c r="W1026" s="356"/>
      <c r="X1026" s="356"/>
      <c r="Y1026" s="356"/>
      <c r="Z1026" s="356"/>
      <c r="AA1026" s="356"/>
      <c r="AB1026" s="356"/>
      <c r="AC1026" s="356"/>
      <c r="AD1026" s="310">
        <f>'Art. 121'!AF984</f>
        <v>2</v>
      </c>
      <c r="AE1026" s="94">
        <f>IF(AG1026=1,AK1026,AG1026)</f>
        <v>0.32467532467532467</v>
      </c>
      <c r="AF1026">
        <f>AD1026/2</f>
        <v>1</v>
      </c>
      <c r="AG1026" s="92">
        <f>IF(AND(AF1026&gt;=0,AF1026&lt;=1),1,"No aplica")</f>
        <v>1</v>
      </c>
      <c r="AH1026" s="95">
        <f>AD1026/(AG1026*2)</f>
        <v>1</v>
      </c>
      <c r="AI1026" s="96">
        <f>IF(AG1026=1,AG1026/$AG$32,"No aplica")</f>
        <v>0.14285714285714285</v>
      </c>
      <c r="AJ1026" s="96">
        <f>AF1026*AI1026</f>
        <v>0.14285714285714285</v>
      </c>
      <c r="AK1026" s="96">
        <f>AJ1026*$AE$23</f>
        <v>0.32467532467532467</v>
      </c>
    </row>
    <row r="1027" spans="1:37" ht="24.9" customHeight="1" x14ac:dyDescent="0.25">
      <c r="A1027" s="383" t="s">
        <v>1774</v>
      </c>
      <c r="B1027" s="383"/>
      <c r="C1027" s="383"/>
      <c r="D1027" s="383"/>
      <c r="E1027" s="383"/>
      <c r="F1027" s="383"/>
      <c r="G1027" s="383"/>
      <c r="H1027" s="383"/>
      <c r="I1027" s="383"/>
      <c r="J1027" s="383"/>
      <c r="K1027" s="383"/>
      <c r="L1027" s="383"/>
      <c r="M1027" s="383"/>
      <c r="N1027" s="383"/>
      <c r="O1027" s="383"/>
      <c r="P1027" s="383"/>
      <c r="Q1027" s="383"/>
      <c r="R1027" s="383"/>
      <c r="S1027" s="383"/>
      <c r="T1027" s="383"/>
      <c r="U1027" s="383"/>
      <c r="V1027" s="383"/>
      <c r="W1027" s="383"/>
      <c r="X1027" s="383"/>
      <c r="Y1027" s="383"/>
      <c r="Z1027" s="383"/>
      <c r="AA1027" s="383"/>
      <c r="AB1027" s="383"/>
      <c r="AC1027" s="383"/>
      <c r="AD1027" s="383"/>
      <c r="AE1027" s="94">
        <f>SUM(AE1020:AE1026)</f>
        <v>1.6233766233766234</v>
      </c>
      <c r="AF1027" s="61"/>
      <c r="AG1027" s="97">
        <f>SUM(AG1022:AG1026)</f>
        <v>5</v>
      </c>
      <c r="AH1027" s="98"/>
      <c r="AI1027" s="99"/>
      <c r="AJ1027" s="99"/>
      <c r="AK1027" s="99"/>
    </row>
    <row r="1028" spans="1:37" ht="24.9" customHeight="1" x14ac:dyDescent="0.25">
      <c r="A1028" s="384" t="s">
        <v>1775</v>
      </c>
      <c r="B1028" s="384"/>
      <c r="C1028" s="384"/>
      <c r="D1028" s="384"/>
      <c r="E1028" s="384"/>
      <c r="F1028" s="384"/>
      <c r="G1028" s="384"/>
      <c r="H1028" s="384"/>
      <c r="I1028" s="384"/>
      <c r="J1028" s="384"/>
      <c r="K1028" s="384"/>
      <c r="L1028" s="384"/>
      <c r="M1028" s="384"/>
      <c r="N1028" s="384"/>
      <c r="O1028" s="384"/>
      <c r="P1028" s="384"/>
      <c r="Q1028" s="384"/>
      <c r="R1028" s="384"/>
      <c r="S1028" s="384"/>
      <c r="T1028" s="384"/>
      <c r="U1028" s="384"/>
      <c r="V1028" s="384"/>
      <c r="W1028" s="384"/>
      <c r="X1028" s="384"/>
      <c r="Y1028" s="384"/>
      <c r="Z1028" s="384"/>
      <c r="AA1028" s="384"/>
      <c r="AB1028" s="384"/>
      <c r="AC1028" s="384"/>
      <c r="AD1028" s="384"/>
      <c r="AE1028" s="94">
        <f>AE1027/$AE$23*100</f>
        <v>71.428571428571416</v>
      </c>
      <c r="AF1028" s="61"/>
      <c r="AG1028" s="97"/>
      <c r="AH1028" s="98"/>
      <c r="AI1028" s="99"/>
      <c r="AJ1028" s="99"/>
      <c r="AK1028" s="99"/>
    </row>
    <row r="1029" spans="1:37" ht="24.9" customHeight="1" x14ac:dyDescent="0.25">
      <c r="A1029" s="107"/>
      <c r="B1029" s="107"/>
      <c r="C1029" s="107"/>
      <c r="D1029" s="107"/>
      <c r="E1029" s="107"/>
      <c r="F1029" s="107"/>
      <c r="G1029" s="107"/>
      <c r="H1029" s="107"/>
      <c r="I1029" s="107"/>
      <c r="J1029" s="107"/>
      <c r="K1029" s="107"/>
      <c r="L1029" s="107"/>
      <c r="M1029" s="107"/>
      <c r="N1029" s="107"/>
      <c r="O1029" s="107"/>
      <c r="P1029" s="107"/>
      <c r="Q1029" s="100"/>
      <c r="R1029" s="107"/>
      <c r="S1029" s="107"/>
      <c r="T1029" s="107"/>
      <c r="U1029" s="107"/>
      <c r="V1029" s="107"/>
      <c r="W1029" s="107"/>
      <c r="X1029" s="107"/>
      <c r="Y1029" s="107"/>
      <c r="Z1029" s="107"/>
      <c r="AA1029" s="107"/>
      <c r="AB1029" s="107"/>
      <c r="AC1029" s="107"/>
      <c r="AD1029" s="101"/>
      <c r="AE1029" s="101"/>
    </row>
    <row r="1030" spans="1:37" ht="24.9" customHeight="1" x14ac:dyDescent="0.25">
      <c r="A1030" s="107"/>
      <c r="B1030" s="107"/>
      <c r="C1030" s="107"/>
      <c r="D1030" s="107"/>
      <c r="E1030" s="107"/>
      <c r="F1030" s="107"/>
      <c r="G1030" s="107"/>
      <c r="H1030" s="107"/>
      <c r="I1030" s="107"/>
      <c r="J1030" s="107"/>
      <c r="K1030" s="107"/>
      <c r="L1030" s="107"/>
      <c r="M1030" s="107"/>
      <c r="N1030" s="107"/>
      <c r="O1030" s="107"/>
      <c r="P1030" s="107"/>
      <c r="Q1030" s="100"/>
      <c r="R1030" s="107"/>
      <c r="S1030" s="107"/>
      <c r="T1030" s="107"/>
      <c r="U1030" s="107"/>
      <c r="V1030" s="107"/>
      <c r="W1030" s="107"/>
      <c r="X1030" s="107"/>
      <c r="Y1030" s="107"/>
      <c r="Z1030" s="107"/>
      <c r="AA1030" s="107"/>
      <c r="AB1030" s="107"/>
      <c r="AC1030" s="107"/>
      <c r="AD1030" s="101"/>
      <c r="AE1030" s="101"/>
    </row>
    <row r="1031" spans="1:37" ht="24.9" customHeight="1" x14ac:dyDescent="0.25">
      <c r="A1031" s="390" t="s">
        <v>852</v>
      </c>
      <c r="B1031" s="390"/>
      <c r="C1031" s="390"/>
      <c r="D1031" s="390"/>
      <c r="E1031" s="390"/>
      <c r="F1031" s="390"/>
      <c r="G1031" s="390"/>
      <c r="H1031" s="390"/>
      <c r="I1031" s="390"/>
      <c r="J1031" s="390"/>
      <c r="K1031" s="390"/>
      <c r="L1031" s="390"/>
      <c r="M1031" s="390"/>
      <c r="N1031" s="390"/>
      <c r="O1031" s="390"/>
      <c r="P1031" s="390"/>
      <c r="Q1031" s="390"/>
      <c r="R1031" s="390"/>
      <c r="S1031" s="390"/>
      <c r="T1031" s="390"/>
      <c r="U1031" s="390"/>
      <c r="V1031" s="390"/>
      <c r="W1031" s="390"/>
      <c r="X1031" s="390"/>
      <c r="Y1031" s="390"/>
      <c r="Z1031" s="390"/>
      <c r="AA1031" s="390"/>
      <c r="AB1031" s="390"/>
      <c r="AC1031" s="390"/>
      <c r="AD1031" s="88"/>
      <c r="AE1031" s="88"/>
    </row>
    <row r="1032" spans="1:37" ht="24.9" customHeight="1" x14ac:dyDescent="0.25">
      <c r="A1032" s="109"/>
      <c r="B1032" s="110"/>
      <c r="C1032" s="110"/>
      <c r="D1032" s="110"/>
      <c r="E1032" s="110"/>
      <c r="F1032" s="110"/>
      <c r="G1032" s="110"/>
      <c r="H1032" s="110"/>
      <c r="I1032" s="110"/>
      <c r="J1032" s="110"/>
      <c r="K1032" s="110"/>
      <c r="L1032" s="110"/>
      <c r="M1032" s="110"/>
      <c r="N1032" s="110"/>
      <c r="O1032" s="110"/>
      <c r="P1032" s="110"/>
      <c r="Q1032" s="111"/>
      <c r="R1032" s="110"/>
      <c r="S1032" s="110"/>
      <c r="T1032" s="110"/>
      <c r="U1032" s="110"/>
      <c r="V1032" s="110"/>
      <c r="W1032" s="110"/>
      <c r="X1032" s="110"/>
      <c r="Y1032" s="110"/>
      <c r="Z1032" s="110"/>
      <c r="AA1032" s="110"/>
      <c r="AB1032" s="110"/>
      <c r="AC1032" s="110"/>
      <c r="AD1032" s="89"/>
      <c r="AE1032" s="89"/>
    </row>
    <row r="1033" spans="1:37" ht="24.9" customHeight="1" x14ac:dyDescent="0.25">
      <c r="A1033" s="73"/>
      <c r="B1033" s="73"/>
      <c r="C1033" s="73"/>
      <c r="D1033" s="73"/>
      <c r="E1033" s="73"/>
      <c r="F1033" s="73"/>
      <c r="G1033" s="73"/>
      <c r="H1033" s="73"/>
      <c r="I1033" s="73"/>
      <c r="J1033" s="73"/>
      <c r="K1033" s="73"/>
      <c r="L1033" s="73"/>
      <c r="M1033" s="73"/>
      <c r="N1033" s="73"/>
      <c r="O1033" s="73"/>
      <c r="P1033" s="73"/>
      <c r="Q1033" s="100"/>
      <c r="R1033" s="73"/>
      <c r="S1033" s="73"/>
      <c r="T1033" s="73"/>
      <c r="U1033" s="73"/>
      <c r="V1033" s="73"/>
      <c r="W1033" s="73"/>
      <c r="X1033" s="73"/>
      <c r="Y1033" s="73"/>
      <c r="Z1033" s="73"/>
      <c r="AA1033" s="73"/>
      <c r="AB1033" s="73"/>
      <c r="AC1033" s="73"/>
      <c r="AD1033" s="101"/>
      <c r="AE1033" s="101"/>
    </row>
    <row r="1034" spans="1:37" ht="24.9" customHeight="1" x14ac:dyDescent="0.25">
      <c r="A1034" s="387" t="s">
        <v>163</v>
      </c>
      <c r="B1034" s="387"/>
      <c r="C1034" s="387"/>
      <c r="D1034" s="387"/>
      <c r="E1034" s="387"/>
      <c r="F1034" s="387"/>
      <c r="G1034" s="387"/>
      <c r="H1034" s="387"/>
      <c r="I1034" s="387"/>
      <c r="J1034" s="387"/>
      <c r="K1034" s="387"/>
      <c r="L1034" s="387"/>
      <c r="M1034" s="387"/>
      <c r="N1034" s="387"/>
      <c r="O1034" s="387"/>
      <c r="P1034" s="387"/>
      <c r="Q1034" s="387"/>
      <c r="R1034" s="387"/>
      <c r="S1034" s="387"/>
      <c r="T1034" s="387"/>
      <c r="U1034" s="387"/>
      <c r="V1034" s="387"/>
      <c r="W1034" s="387"/>
      <c r="X1034" s="387"/>
      <c r="Y1034" s="387"/>
      <c r="Z1034" s="387"/>
      <c r="AA1034" s="387"/>
      <c r="AB1034" s="387"/>
      <c r="AC1034" s="387"/>
      <c r="AD1034" s="66" t="s">
        <v>187</v>
      </c>
      <c r="AE1034" s="306" t="s">
        <v>7</v>
      </c>
      <c r="AF1034" s="92" t="s">
        <v>1666</v>
      </c>
      <c r="AG1034" s="92" t="s">
        <v>1667</v>
      </c>
      <c r="AH1034" s="92" t="s">
        <v>1668</v>
      </c>
      <c r="AI1034" s="93" t="s">
        <v>1669</v>
      </c>
      <c r="AJ1034" s="92"/>
      <c r="AK1034" s="93" t="s">
        <v>1670</v>
      </c>
    </row>
    <row r="1035" spans="1:37" ht="24.9" customHeight="1" x14ac:dyDescent="0.25">
      <c r="A1035" s="356" t="s">
        <v>190</v>
      </c>
      <c r="B1035" s="356"/>
      <c r="C1035" s="356"/>
      <c r="D1035" s="356"/>
      <c r="E1035" s="356"/>
      <c r="F1035" s="356"/>
      <c r="G1035" s="356"/>
      <c r="H1035" s="356"/>
      <c r="I1035" s="356"/>
      <c r="J1035" s="356"/>
      <c r="K1035" s="356"/>
      <c r="L1035" s="356"/>
      <c r="M1035" s="356"/>
      <c r="N1035" s="356"/>
      <c r="O1035" s="356"/>
      <c r="P1035" s="356"/>
      <c r="Q1035" s="356"/>
      <c r="R1035" s="356"/>
      <c r="S1035" s="356"/>
      <c r="T1035" s="356"/>
      <c r="U1035" s="356"/>
      <c r="V1035" s="356"/>
      <c r="W1035" s="356"/>
      <c r="X1035" s="356"/>
      <c r="Y1035" s="356"/>
      <c r="Z1035" s="356"/>
      <c r="AA1035" s="356"/>
      <c r="AB1035" s="356"/>
      <c r="AC1035" s="356"/>
      <c r="AD1035" s="310">
        <f>'Art. 121'!AF993</f>
        <v>2</v>
      </c>
      <c r="AE1035" s="94">
        <f t="shared" ref="AE1035:AE1050" si="186">IF(AG1035=1,AK1035,AG1035)</f>
        <v>0.32467532467532467</v>
      </c>
      <c r="AF1035">
        <f t="shared" ref="AF1035:AF1050" si="187">AD1035/2</f>
        <v>1</v>
      </c>
      <c r="AG1035" s="92">
        <f t="shared" ref="AG1035:AG1050" si="188">IF(AND(AF1035&gt;=0,AF1035&lt;=1),1,"No aplica")</f>
        <v>1</v>
      </c>
      <c r="AH1035" s="95">
        <f t="shared" ref="AH1035:AH1050" si="189">AD1035/(AG1035*2)</f>
        <v>1</v>
      </c>
      <c r="AI1035" s="96">
        <f t="shared" ref="AI1035:AI1050" si="190">IF(AG1035=1,AG1035/$AG$32,"No aplica")</f>
        <v>0.14285714285714285</v>
      </c>
      <c r="AJ1035" s="96">
        <f t="shared" ref="AJ1035:AJ1050" si="191">AF1035*AI1035</f>
        <v>0.14285714285714285</v>
      </c>
      <c r="AK1035" s="96">
        <f t="shared" ref="AK1035:AK1050" si="192">AJ1035*$AE$23</f>
        <v>0.32467532467532467</v>
      </c>
    </row>
    <row r="1036" spans="1:37" ht="24.9" customHeight="1" x14ac:dyDescent="0.25">
      <c r="A1036" s="356" t="s">
        <v>191</v>
      </c>
      <c r="B1036" s="356"/>
      <c r="C1036" s="356"/>
      <c r="D1036" s="356"/>
      <c r="E1036" s="356"/>
      <c r="F1036" s="356"/>
      <c r="G1036" s="356"/>
      <c r="H1036" s="356"/>
      <c r="I1036" s="356"/>
      <c r="J1036" s="356"/>
      <c r="K1036" s="356"/>
      <c r="L1036" s="356"/>
      <c r="M1036" s="356"/>
      <c r="N1036" s="356"/>
      <c r="O1036" s="356"/>
      <c r="P1036" s="356"/>
      <c r="Q1036" s="356"/>
      <c r="R1036" s="356"/>
      <c r="S1036" s="356"/>
      <c r="T1036" s="356"/>
      <c r="U1036" s="356"/>
      <c r="V1036" s="356"/>
      <c r="W1036" s="356"/>
      <c r="X1036" s="356"/>
      <c r="Y1036" s="356"/>
      <c r="Z1036" s="356"/>
      <c r="AA1036" s="356"/>
      <c r="AB1036" s="356"/>
      <c r="AC1036" s="356"/>
      <c r="AD1036" s="310">
        <f>'Art. 121'!AF994</f>
        <v>2</v>
      </c>
      <c r="AE1036" s="94">
        <f t="shared" si="186"/>
        <v>0.32467532467532467</v>
      </c>
      <c r="AF1036">
        <f t="shared" si="187"/>
        <v>1</v>
      </c>
      <c r="AG1036" s="92">
        <f t="shared" si="188"/>
        <v>1</v>
      </c>
      <c r="AH1036" s="95">
        <f t="shared" si="189"/>
        <v>1</v>
      </c>
      <c r="AI1036" s="96">
        <f t="shared" si="190"/>
        <v>0.14285714285714285</v>
      </c>
      <c r="AJ1036" s="96">
        <f t="shared" si="191"/>
        <v>0.14285714285714285</v>
      </c>
      <c r="AK1036" s="96">
        <f t="shared" si="192"/>
        <v>0.32467532467532467</v>
      </c>
    </row>
    <row r="1037" spans="1:37" ht="24.9" customHeight="1" x14ac:dyDescent="0.25">
      <c r="A1037" s="356" t="s">
        <v>853</v>
      </c>
      <c r="B1037" s="356"/>
      <c r="C1037" s="356"/>
      <c r="D1037" s="356"/>
      <c r="E1037" s="356"/>
      <c r="F1037" s="356"/>
      <c r="G1037" s="356"/>
      <c r="H1037" s="356"/>
      <c r="I1037" s="356"/>
      <c r="J1037" s="356"/>
      <c r="K1037" s="356"/>
      <c r="L1037" s="356"/>
      <c r="M1037" s="356"/>
      <c r="N1037" s="356"/>
      <c r="O1037" s="356"/>
      <c r="P1037" s="356"/>
      <c r="Q1037" s="356"/>
      <c r="R1037" s="356"/>
      <c r="S1037" s="356"/>
      <c r="T1037" s="356"/>
      <c r="U1037" s="356"/>
      <c r="V1037" s="356"/>
      <c r="W1037" s="356"/>
      <c r="X1037" s="356"/>
      <c r="Y1037" s="356"/>
      <c r="Z1037" s="356"/>
      <c r="AA1037" s="356"/>
      <c r="AB1037" s="356"/>
      <c r="AC1037" s="356"/>
      <c r="AD1037" s="310">
        <f>'Art. 121'!AF995</f>
        <v>2</v>
      </c>
      <c r="AE1037" s="94">
        <f t="shared" si="186"/>
        <v>0.32467532467532467</v>
      </c>
      <c r="AF1037">
        <f t="shared" si="187"/>
        <v>1</v>
      </c>
      <c r="AG1037" s="92">
        <f t="shared" si="188"/>
        <v>1</v>
      </c>
      <c r="AH1037" s="95">
        <f t="shared" si="189"/>
        <v>1</v>
      </c>
      <c r="AI1037" s="96">
        <f t="shared" si="190"/>
        <v>0.14285714285714285</v>
      </c>
      <c r="AJ1037" s="96">
        <f t="shared" si="191"/>
        <v>0.14285714285714285</v>
      </c>
      <c r="AK1037" s="96">
        <f t="shared" si="192"/>
        <v>0.32467532467532467</v>
      </c>
    </row>
    <row r="1038" spans="1:37" ht="24.9" customHeight="1" x14ac:dyDescent="0.25">
      <c r="A1038" s="356" t="s">
        <v>854</v>
      </c>
      <c r="B1038" s="356"/>
      <c r="C1038" s="356"/>
      <c r="D1038" s="356"/>
      <c r="E1038" s="356"/>
      <c r="F1038" s="356"/>
      <c r="G1038" s="356"/>
      <c r="H1038" s="356"/>
      <c r="I1038" s="356"/>
      <c r="J1038" s="356"/>
      <c r="K1038" s="356"/>
      <c r="L1038" s="356"/>
      <c r="M1038" s="356"/>
      <c r="N1038" s="356"/>
      <c r="O1038" s="356"/>
      <c r="P1038" s="356"/>
      <c r="Q1038" s="356"/>
      <c r="R1038" s="356"/>
      <c r="S1038" s="356"/>
      <c r="T1038" s="356"/>
      <c r="U1038" s="356"/>
      <c r="V1038" s="356"/>
      <c r="W1038" s="356"/>
      <c r="X1038" s="356"/>
      <c r="Y1038" s="356"/>
      <c r="Z1038" s="356"/>
      <c r="AA1038" s="356"/>
      <c r="AB1038" s="356"/>
      <c r="AC1038" s="356"/>
      <c r="AD1038" s="310">
        <f>'Art. 121'!AF996</f>
        <v>2</v>
      </c>
      <c r="AE1038" s="94">
        <f t="shared" si="186"/>
        <v>0.32467532467532467</v>
      </c>
      <c r="AF1038">
        <f t="shared" si="187"/>
        <v>1</v>
      </c>
      <c r="AG1038" s="92">
        <f t="shared" si="188"/>
        <v>1</v>
      </c>
      <c r="AH1038" s="95">
        <f t="shared" si="189"/>
        <v>1</v>
      </c>
      <c r="AI1038" s="96">
        <f t="shared" si="190"/>
        <v>0.14285714285714285</v>
      </c>
      <c r="AJ1038" s="96">
        <f t="shared" si="191"/>
        <v>0.14285714285714285</v>
      </c>
      <c r="AK1038" s="96">
        <f t="shared" si="192"/>
        <v>0.32467532467532467</v>
      </c>
    </row>
    <row r="1039" spans="1:37" ht="24.9" customHeight="1" x14ac:dyDescent="0.25">
      <c r="A1039" s="356" t="s">
        <v>855</v>
      </c>
      <c r="B1039" s="356"/>
      <c r="C1039" s="356"/>
      <c r="D1039" s="356"/>
      <c r="E1039" s="356"/>
      <c r="F1039" s="356"/>
      <c r="G1039" s="356"/>
      <c r="H1039" s="356"/>
      <c r="I1039" s="356"/>
      <c r="J1039" s="356"/>
      <c r="K1039" s="356"/>
      <c r="L1039" s="356"/>
      <c r="M1039" s="356"/>
      <c r="N1039" s="356"/>
      <c r="O1039" s="356"/>
      <c r="P1039" s="356"/>
      <c r="Q1039" s="356"/>
      <c r="R1039" s="356"/>
      <c r="S1039" s="356"/>
      <c r="T1039" s="356"/>
      <c r="U1039" s="356"/>
      <c r="V1039" s="356"/>
      <c r="W1039" s="356"/>
      <c r="X1039" s="356"/>
      <c r="Y1039" s="356"/>
      <c r="Z1039" s="356"/>
      <c r="AA1039" s="356"/>
      <c r="AB1039" s="356"/>
      <c r="AC1039" s="356"/>
      <c r="AD1039" s="310">
        <f>'Art. 121'!AF997</f>
        <v>0</v>
      </c>
      <c r="AE1039" s="94">
        <f t="shared" si="186"/>
        <v>0</v>
      </c>
      <c r="AF1039">
        <f t="shared" si="187"/>
        <v>0</v>
      </c>
      <c r="AG1039" s="92">
        <f t="shared" si="188"/>
        <v>1</v>
      </c>
      <c r="AH1039" s="95">
        <f t="shared" si="189"/>
        <v>0</v>
      </c>
      <c r="AI1039" s="96">
        <f t="shared" si="190"/>
        <v>0.14285714285714285</v>
      </c>
      <c r="AJ1039" s="96">
        <f t="shared" si="191"/>
        <v>0</v>
      </c>
      <c r="AK1039" s="96">
        <f t="shared" si="192"/>
        <v>0</v>
      </c>
    </row>
    <row r="1040" spans="1:37" ht="24.9" customHeight="1" x14ac:dyDescent="0.25">
      <c r="A1040" s="356" t="s">
        <v>856</v>
      </c>
      <c r="B1040" s="356"/>
      <c r="C1040" s="356"/>
      <c r="D1040" s="356"/>
      <c r="E1040" s="356"/>
      <c r="F1040" s="356"/>
      <c r="G1040" s="356"/>
      <c r="H1040" s="356"/>
      <c r="I1040" s="356"/>
      <c r="J1040" s="356"/>
      <c r="K1040" s="356"/>
      <c r="L1040" s="356"/>
      <c r="M1040" s="356"/>
      <c r="N1040" s="356"/>
      <c r="O1040" s="356"/>
      <c r="P1040" s="356"/>
      <c r="Q1040" s="356"/>
      <c r="R1040" s="356"/>
      <c r="S1040" s="356"/>
      <c r="T1040" s="356"/>
      <c r="U1040" s="356"/>
      <c r="V1040" s="356"/>
      <c r="W1040" s="356"/>
      <c r="X1040" s="356"/>
      <c r="Y1040" s="356"/>
      <c r="Z1040" s="356"/>
      <c r="AA1040" s="356"/>
      <c r="AB1040" s="356"/>
      <c r="AC1040" s="356"/>
      <c r="AD1040" s="310">
        <f>'Art. 121'!AF998</f>
        <v>2</v>
      </c>
      <c r="AE1040" s="94">
        <f t="shared" si="186"/>
        <v>0.32467532467532467</v>
      </c>
      <c r="AF1040">
        <f t="shared" si="187"/>
        <v>1</v>
      </c>
      <c r="AG1040" s="92">
        <f t="shared" si="188"/>
        <v>1</v>
      </c>
      <c r="AH1040" s="95">
        <f t="shared" si="189"/>
        <v>1</v>
      </c>
      <c r="AI1040" s="96">
        <f t="shared" si="190"/>
        <v>0.14285714285714285</v>
      </c>
      <c r="AJ1040" s="96">
        <f t="shared" si="191"/>
        <v>0.14285714285714285</v>
      </c>
      <c r="AK1040" s="96">
        <f t="shared" si="192"/>
        <v>0.32467532467532467</v>
      </c>
    </row>
    <row r="1041" spans="1:37" ht="24.9" customHeight="1" x14ac:dyDescent="0.25">
      <c r="A1041" s="356" t="s">
        <v>857</v>
      </c>
      <c r="B1041" s="356"/>
      <c r="C1041" s="356"/>
      <c r="D1041" s="356"/>
      <c r="E1041" s="356"/>
      <c r="F1041" s="356"/>
      <c r="G1041" s="356"/>
      <c r="H1041" s="356"/>
      <c r="I1041" s="356"/>
      <c r="J1041" s="356"/>
      <c r="K1041" s="356"/>
      <c r="L1041" s="356"/>
      <c r="M1041" s="356"/>
      <c r="N1041" s="356"/>
      <c r="O1041" s="356"/>
      <c r="P1041" s="356"/>
      <c r="Q1041" s="356"/>
      <c r="R1041" s="356"/>
      <c r="S1041" s="356"/>
      <c r="T1041" s="356"/>
      <c r="U1041" s="356"/>
      <c r="V1041" s="356"/>
      <c r="W1041" s="356"/>
      <c r="X1041" s="356"/>
      <c r="Y1041" s="356"/>
      <c r="Z1041" s="356"/>
      <c r="AA1041" s="356"/>
      <c r="AB1041" s="356"/>
      <c r="AC1041" s="356"/>
      <c r="AD1041" s="310">
        <f>'Art. 121'!AF999</f>
        <v>2</v>
      </c>
      <c r="AE1041" s="94">
        <f t="shared" si="186"/>
        <v>0.32467532467532467</v>
      </c>
      <c r="AF1041">
        <f t="shared" si="187"/>
        <v>1</v>
      </c>
      <c r="AG1041" s="92">
        <f t="shared" si="188"/>
        <v>1</v>
      </c>
      <c r="AH1041" s="95">
        <f t="shared" si="189"/>
        <v>1</v>
      </c>
      <c r="AI1041" s="96">
        <f t="shared" si="190"/>
        <v>0.14285714285714285</v>
      </c>
      <c r="AJ1041" s="96">
        <f t="shared" si="191"/>
        <v>0.14285714285714285</v>
      </c>
      <c r="AK1041" s="96">
        <f t="shared" si="192"/>
        <v>0.32467532467532467</v>
      </c>
    </row>
    <row r="1042" spans="1:37" ht="24.9" customHeight="1" x14ac:dyDescent="0.25">
      <c r="A1042" s="356" t="s">
        <v>286</v>
      </c>
      <c r="B1042" s="356"/>
      <c r="C1042" s="356"/>
      <c r="D1042" s="356"/>
      <c r="E1042" s="356"/>
      <c r="F1042" s="356"/>
      <c r="G1042" s="356"/>
      <c r="H1042" s="356"/>
      <c r="I1042" s="356"/>
      <c r="J1042" s="356"/>
      <c r="K1042" s="356"/>
      <c r="L1042" s="356"/>
      <c r="M1042" s="356"/>
      <c r="N1042" s="356"/>
      <c r="O1042" s="356"/>
      <c r="P1042" s="356"/>
      <c r="Q1042" s="356"/>
      <c r="R1042" s="356"/>
      <c r="S1042" s="356"/>
      <c r="T1042" s="356"/>
      <c r="U1042" s="356"/>
      <c r="V1042" s="356"/>
      <c r="W1042" s="356"/>
      <c r="X1042" s="356"/>
      <c r="Y1042" s="356"/>
      <c r="Z1042" s="356"/>
      <c r="AA1042" s="356"/>
      <c r="AB1042" s="356"/>
      <c r="AC1042" s="356"/>
      <c r="AD1042" s="310">
        <f>'Art. 121'!AF1000</f>
        <v>2</v>
      </c>
      <c r="AE1042" s="94">
        <f t="shared" si="186"/>
        <v>0.32467532467532467</v>
      </c>
      <c r="AF1042">
        <f t="shared" si="187"/>
        <v>1</v>
      </c>
      <c r="AG1042" s="92">
        <f t="shared" si="188"/>
        <v>1</v>
      </c>
      <c r="AH1042" s="95">
        <f t="shared" si="189"/>
        <v>1</v>
      </c>
      <c r="AI1042" s="96">
        <f t="shared" si="190"/>
        <v>0.14285714285714285</v>
      </c>
      <c r="AJ1042" s="96">
        <f t="shared" si="191"/>
        <v>0.14285714285714285</v>
      </c>
      <c r="AK1042" s="96">
        <f t="shared" si="192"/>
        <v>0.32467532467532467</v>
      </c>
    </row>
    <row r="1043" spans="1:37" ht="24.9" customHeight="1" x14ac:dyDescent="0.25">
      <c r="A1043" s="356" t="s">
        <v>858</v>
      </c>
      <c r="B1043" s="356"/>
      <c r="C1043" s="356"/>
      <c r="D1043" s="356"/>
      <c r="E1043" s="356"/>
      <c r="F1043" s="356"/>
      <c r="G1043" s="356"/>
      <c r="H1043" s="356"/>
      <c r="I1043" s="356"/>
      <c r="J1043" s="356"/>
      <c r="K1043" s="356"/>
      <c r="L1043" s="356"/>
      <c r="M1043" s="356"/>
      <c r="N1043" s="356"/>
      <c r="O1043" s="356"/>
      <c r="P1043" s="356"/>
      <c r="Q1043" s="356"/>
      <c r="R1043" s="356"/>
      <c r="S1043" s="356"/>
      <c r="T1043" s="356"/>
      <c r="U1043" s="356"/>
      <c r="V1043" s="356"/>
      <c r="W1043" s="356"/>
      <c r="X1043" s="356"/>
      <c r="Y1043" s="356"/>
      <c r="Z1043" s="356"/>
      <c r="AA1043" s="356"/>
      <c r="AB1043" s="356"/>
      <c r="AC1043" s="356"/>
      <c r="AD1043" s="310">
        <f>'Art. 121'!AF1001</f>
        <v>2</v>
      </c>
      <c r="AE1043" s="94">
        <f t="shared" si="186"/>
        <v>0.32467532467532467</v>
      </c>
      <c r="AF1043">
        <f t="shared" si="187"/>
        <v>1</v>
      </c>
      <c r="AG1043" s="92">
        <f t="shared" si="188"/>
        <v>1</v>
      </c>
      <c r="AH1043" s="95">
        <f t="shared" si="189"/>
        <v>1</v>
      </c>
      <c r="AI1043" s="96">
        <f t="shared" si="190"/>
        <v>0.14285714285714285</v>
      </c>
      <c r="AJ1043" s="96">
        <f t="shared" si="191"/>
        <v>0.14285714285714285</v>
      </c>
      <c r="AK1043" s="96">
        <f t="shared" si="192"/>
        <v>0.32467532467532467</v>
      </c>
    </row>
    <row r="1044" spans="1:37" ht="24.9" customHeight="1" x14ac:dyDescent="0.25">
      <c r="A1044" s="356" t="s">
        <v>859</v>
      </c>
      <c r="B1044" s="356"/>
      <c r="C1044" s="356"/>
      <c r="D1044" s="356"/>
      <c r="E1044" s="356"/>
      <c r="F1044" s="356"/>
      <c r="G1044" s="356"/>
      <c r="H1044" s="356"/>
      <c r="I1044" s="356"/>
      <c r="J1044" s="356"/>
      <c r="K1044" s="356"/>
      <c r="L1044" s="356"/>
      <c r="M1044" s="356"/>
      <c r="N1044" s="356"/>
      <c r="O1044" s="356"/>
      <c r="P1044" s="356"/>
      <c r="Q1044" s="356"/>
      <c r="R1044" s="356"/>
      <c r="S1044" s="356"/>
      <c r="T1044" s="356"/>
      <c r="U1044" s="356"/>
      <c r="V1044" s="356"/>
      <c r="W1044" s="356"/>
      <c r="X1044" s="356"/>
      <c r="Y1044" s="356"/>
      <c r="Z1044" s="356"/>
      <c r="AA1044" s="356"/>
      <c r="AB1044" s="356"/>
      <c r="AC1044" s="356"/>
      <c r="AD1044" s="310">
        <f>'Art. 121'!AF1002</f>
        <v>2</v>
      </c>
      <c r="AE1044" s="94">
        <f t="shared" si="186"/>
        <v>0.32467532467532467</v>
      </c>
      <c r="AF1044">
        <f t="shared" si="187"/>
        <v>1</v>
      </c>
      <c r="AG1044" s="92">
        <f t="shared" si="188"/>
        <v>1</v>
      </c>
      <c r="AH1044" s="95">
        <f t="shared" si="189"/>
        <v>1</v>
      </c>
      <c r="AI1044" s="96">
        <f t="shared" si="190"/>
        <v>0.14285714285714285</v>
      </c>
      <c r="AJ1044" s="96">
        <f t="shared" si="191"/>
        <v>0.14285714285714285</v>
      </c>
      <c r="AK1044" s="96">
        <f t="shared" si="192"/>
        <v>0.32467532467532467</v>
      </c>
    </row>
    <row r="1045" spans="1:37" ht="24.9" customHeight="1" x14ac:dyDescent="0.25">
      <c r="A1045" s="356" t="s">
        <v>860</v>
      </c>
      <c r="B1045" s="356"/>
      <c r="C1045" s="356"/>
      <c r="D1045" s="356"/>
      <c r="E1045" s="356"/>
      <c r="F1045" s="356"/>
      <c r="G1045" s="356"/>
      <c r="H1045" s="356"/>
      <c r="I1045" s="356"/>
      <c r="J1045" s="356"/>
      <c r="K1045" s="356"/>
      <c r="L1045" s="356"/>
      <c r="M1045" s="356"/>
      <c r="N1045" s="356"/>
      <c r="O1045" s="356"/>
      <c r="P1045" s="356"/>
      <c r="Q1045" s="356"/>
      <c r="R1045" s="356"/>
      <c r="S1045" s="356"/>
      <c r="T1045" s="356"/>
      <c r="U1045" s="356"/>
      <c r="V1045" s="356"/>
      <c r="W1045" s="356"/>
      <c r="X1045" s="356"/>
      <c r="Y1045" s="356"/>
      <c r="Z1045" s="356"/>
      <c r="AA1045" s="356"/>
      <c r="AB1045" s="356"/>
      <c r="AC1045" s="356"/>
      <c r="AD1045" s="310">
        <f>'Art. 121'!AF1003</f>
        <v>2</v>
      </c>
      <c r="AE1045" s="94">
        <f t="shared" si="186"/>
        <v>0.32467532467532467</v>
      </c>
      <c r="AF1045">
        <f t="shared" si="187"/>
        <v>1</v>
      </c>
      <c r="AG1045" s="92">
        <f t="shared" si="188"/>
        <v>1</v>
      </c>
      <c r="AH1045" s="95">
        <f t="shared" si="189"/>
        <v>1</v>
      </c>
      <c r="AI1045" s="96">
        <f t="shared" si="190"/>
        <v>0.14285714285714285</v>
      </c>
      <c r="AJ1045" s="96">
        <f t="shared" si="191"/>
        <v>0.14285714285714285</v>
      </c>
      <c r="AK1045" s="96">
        <f t="shared" si="192"/>
        <v>0.32467532467532467</v>
      </c>
    </row>
    <row r="1046" spans="1:37" ht="24.9" customHeight="1" x14ac:dyDescent="0.25">
      <c r="A1046" s="356" t="s">
        <v>861</v>
      </c>
      <c r="B1046" s="356"/>
      <c r="C1046" s="356"/>
      <c r="D1046" s="356"/>
      <c r="E1046" s="356"/>
      <c r="F1046" s="356"/>
      <c r="G1046" s="356"/>
      <c r="H1046" s="356"/>
      <c r="I1046" s="356"/>
      <c r="J1046" s="356"/>
      <c r="K1046" s="356"/>
      <c r="L1046" s="356"/>
      <c r="M1046" s="356"/>
      <c r="N1046" s="356"/>
      <c r="O1046" s="356"/>
      <c r="P1046" s="356"/>
      <c r="Q1046" s="356"/>
      <c r="R1046" s="356"/>
      <c r="S1046" s="356"/>
      <c r="T1046" s="356"/>
      <c r="U1046" s="356"/>
      <c r="V1046" s="356"/>
      <c r="W1046" s="356"/>
      <c r="X1046" s="356"/>
      <c r="Y1046" s="356"/>
      <c r="Z1046" s="356"/>
      <c r="AA1046" s="356"/>
      <c r="AB1046" s="356"/>
      <c r="AC1046" s="356"/>
      <c r="AD1046" s="310">
        <f>'Art. 121'!AF1004</f>
        <v>2</v>
      </c>
      <c r="AE1046" s="94">
        <f t="shared" si="186"/>
        <v>0.32467532467532467</v>
      </c>
      <c r="AF1046">
        <f t="shared" si="187"/>
        <v>1</v>
      </c>
      <c r="AG1046" s="92">
        <f t="shared" si="188"/>
        <v>1</v>
      </c>
      <c r="AH1046" s="95">
        <f t="shared" si="189"/>
        <v>1</v>
      </c>
      <c r="AI1046" s="96">
        <f t="shared" si="190"/>
        <v>0.14285714285714285</v>
      </c>
      <c r="AJ1046" s="96">
        <f t="shared" si="191"/>
        <v>0.14285714285714285</v>
      </c>
      <c r="AK1046" s="96">
        <f t="shared" si="192"/>
        <v>0.32467532467532467</v>
      </c>
    </row>
    <row r="1047" spans="1:37" ht="24.9" customHeight="1" x14ac:dyDescent="0.25">
      <c r="A1047" s="356" t="s">
        <v>862</v>
      </c>
      <c r="B1047" s="356"/>
      <c r="C1047" s="356"/>
      <c r="D1047" s="356"/>
      <c r="E1047" s="356"/>
      <c r="F1047" s="356"/>
      <c r="G1047" s="356"/>
      <c r="H1047" s="356"/>
      <c r="I1047" s="356"/>
      <c r="J1047" s="356"/>
      <c r="K1047" s="356"/>
      <c r="L1047" s="356"/>
      <c r="M1047" s="356"/>
      <c r="N1047" s="356"/>
      <c r="O1047" s="356"/>
      <c r="P1047" s="356"/>
      <c r="Q1047" s="356"/>
      <c r="R1047" s="356"/>
      <c r="S1047" s="356"/>
      <c r="T1047" s="356"/>
      <c r="U1047" s="356"/>
      <c r="V1047" s="356"/>
      <c r="W1047" s="356"/>
      <c r="X1047" s="356"/>
      <c r="Y1047" s="356"/>
      <c r="Z1047" s="356"/>
      <c r="AA1047" s="356"/>
      <c r="AB1047" s="356"/>
      <c r="AC1047" s="356"/>
      <c r="AD1047" s="310">
        <f>'Art. 121'!AF1005</f>
        <v>2</v>
      </c>
      <c r="AE1047" s="94">
        <f t="shared" si="186"/>
        <v>0.32467532467532467</v>
      </c>
      <c r="AF1047">
        <f t="shared" si="187"/>
        <v>1</v>
      </c>
      <c r="AG1047" s="92">
        <f t="shared" si="188"/>
        <v>1</v>
      </c>
      <c r="AH1047" s="95">
        <f t="shared" si="189"/>
        <v>1</v>
      </c>
      <c r="AI1047" s="96">
        <f t="shared" si="190"/>
        <v>0.14285714285714285</v>
      </c>
      <c r="AJ1047" s="96">
        <f t="shared" si="191"/>
        <v>0.14285714285714285</v>
      </c>
      <c r="AK1047" s="96">
        <f t="shared" si="192"/>
        <v>0.32467532467532467</v>
      </c>
    </row>
    <row r="1048" spans="1:37" ht="24.9" customHeight="1" x14ac:dyDescent="0.25">
      <c r="A1048" s="356" t="s">
        <v>863</v>
      </c>
      <c r="B1048" s="356"/>
      <c r="C1048" s="356"/>
      <c r="D1048" s="356"/>
      <c r="E1048" s="356"/>
      <c r="F1048" s="356"/>
      <c r="G1048" s="356"/>
      <c r="H1048" s="356"/>
      <c r="I1048" s="356"/>
      <c r="J1048" s="356"/>
      <c r="K1048" s="356"/>
      <c r="L1048" s="356"/>
      <c r="M1048" s="356"/>
      <c r="N1048" s="356"/>
      <c r="O1048" s="356"/>
      <c r="P1048" s="356"/>
      <c r="Q1048" s="356"/>
      <c r="R1048" s="356"/>
      <c r="S1048" s="356"/>
      <c r="T1048" s="356"/>
      <c r="U1048" s="356"/>
      <c r="V1048" s="356"/>
      <c r="W1048" s="356"/>
      <c r="X1048" s="356"/>
      <c r="Y1048" s="356"/>
      <c r="Z1048" s="356"/>
      <c r="AA1048" s="356"/>
      <c r="AB1048" s="356"/>
      <c r="AC1048" s="356"/>
      <c r="AD1048" s="310">
        <f>'Art. 121'!AF1006</f>
        <v>2</v>
      </c>
      <c r="AE1048" s="94">
        <f t="shared" si="186"/>
        <v>0.32467532467532467</v>
      </c>
      <c r="AF1048">
        <f t="shared" si="187"/>
        <v>1</v>
      </c>
      <c r="AG1048" s="92">
        <f t="shared" si="188"/>
        <v>1</v>
      </c>
      <c r="AH1048" s="95">
        <f t="shared" si="189"/>
        <v>1</v>
      </c>
      <c r="AI1048" s="96">
        <f t="shared" si="190"/>
        <v>0.14285714285714285</v>
      </c>
      <c r="AJ1048" s="96">
        <f t="shared" si="191"/>
        <v>0.14285714285714285</v>
      </c>
      <c r="AK1048" s="96">
        <f t="shared" si="192"/>
        <v>0.32467532467532467</v>
      </c>
    </row>
    <row r="1049" spans="1:37" ht="24.9" customHeight="1" x14ac:dyDescent="0.25">
      <c r="A1049" s="356" t="s">
        <v>864</v>
      </c>
      <c r="B1049" s="356"/>
      <c r="C1049" s="356"/>
      <c r="D1049" s="356"/>
      <c r="E1049" s="356"/>
      <c r="F1049" s="356"/>
      <c r="G1049" s="356"/>
      <c r="H1049" s="356"/>
      <c r="I1049" s="356"/>
      <c r="J1049" s="356"/>
      <c r="K1049" s="356"/>
      <c r="L1049" s="356"/>
      <c r="M1049" s="356"/>
      <c r="N1049" s="356"/>
      <c r="O1049" s="356"/>
      <c r="P1049" s="356"/>
      <c r="Q1049" s="356"/>
      <c r="R1049" s="356"/>
      <c r="S1049" s="356"/>
      <c r="T1049" s="356"/>
      <c r="U1049" s="356"/>
      <c r="V1049" s="356"/>
      <c r="W1049" s="356"/>
      <c r="X1049" s="356"/>
      <c r="Y1049" s="356"/>
      <c r="Z1049" s="356"/>
      <c r="AA1049" s="356"/>
      <c r="AB1049" s="356"/>
      <c r="AC1049" s="356"/>
      <c r="AD1049" s="310">
        <f>'Art. 121'!AF1007</f>
        <v>2</v>
      </c>
      <c r="AE1049" s="94">
        <f t="shared" si="186"/>
        <v>0.32467532467532467</v>
      </c>
      <c r="AF1049">
        <f t="shared" si="187"/>
        <v>1</v>
      </c>
      <c r="AG1049" s="92">
        <f t="shared" si="188"/>
        <v>1</v>
      </c>
      <c r="AH1049" s="95">
        <f t="shared" si="189"/>
        <v>1</v>
      </c>
      <c r="AI1049" s="96">
        <f t="shared" si="190"/>
        <v>0.14285714285714285</v>
      </c>
      <c r="AJ1049" s="96">
        <f t="shared" si="191"/>
        <v>0.14285714285714285</v>
      </c>
      <c r="AK1049" s="96">
        <f t="shared" si="192"/>
        <v>0.32467532467532467</v>
      </c>
    </row>
    <row r="1050" spans="1:37" ht="24.9" customHeight="1" x14ac:dyDescent="0.25">
      <c r="A1050" s="356" t="s">
        <v>865</v>
      </c>
      <c r="B1050" s="356"/>
      <c r="C1050" s="356"/>
      <c r="D1050" s="356"/>
      <c r="E1050" s="356"/>
      <c r="F1050" s="356"/>
      <c r="G1050" s="356"/>
      <c r="H1050" s="356"/>
      <c r="I1050" s="356"/>
      <c r="J1050" s="356"/>
      <c r="K1050" s="356"/>
      <c r="L1050" s="356"/>
      <c r="M1050" s="356"/>
      <c r="N1050" s="356"/>
      <c r="O1050" s="356"/>
      <c r="P1050" s="356"/>
      <c r="Q1050" s="356"/>
      <c r="R1050" s="356"/>
      <c r="S1050" s="356"/>
      <c r="T1050" s="356"/>
      <c r="U1050" s="356"/>
      <c r="V1050" s="356"/>
      <c r="W1050" s="356"/>
      <c r="X1050" s="356"/>
      <c r="Y1050" s="356"/>
      <c r="Z1050" s="356"/>
      <c r="AA1050" s="356"/>
      <c r="AB1050" s="356"/>
      <c r="AC1050" s="356"/>
      <c r="AD1050" s="310">
        <f>'Art. 121'!AF1008</f>
        <v>2</v>
      </c>
      <c r="AE1050" s="94">
        <f t="shared" si="186"/>
        <v>0.32467532467532467</v>
      </c>
      <c r="AF1050">
        <f t="shared" si="187"/>
        <v>1</v>
      </c>
      <c r="AG1050" s="92">
        <f t="shared" si="188"/>
        <v>1</v>
      </c>
      <c r="AH1050" s="95">
        <f t="shared" si="189"/>
        <v>1</v>
      </c>
      <c r="AI1050" s="96">
        <f t="shared" si="190"/>
        <v>0.14285714285714285</v>
      </c>
      <c r="AJ1050" s="96">
        <f t="shared" si="191"/>
        <v>0.14285714285714285</v>
      </c>
      <c r="AK1050" s="96">
        <f t="shared" si="192"/>
        <v>0.32467532467532467</v>
      </c>
    </row>
    <row r="1051" spans="1:37" ht="24.9" customHeight="1" x14ac:dyDescent="0.25">
      <c r="A1051" s="383" t="s">
        <v>1776</v>
      </c>
      <c r="B1051" s="383"/>
      <c r="C1051" s="383"/>
      <c r="D1051" s="383"/>
      <c r="E1051" s="383"/>
      <c r="F1051" s="383"/>
      <c r="G1051" s="383"/>
      <c r="H1051" s="383"/>
      <c r="I1051" s="383"/>
      <c r="J1051" s="383"/>
      <c r="K1051" s="383"/>
      <c r="L1051" s="383"/>
      <c r="M1051" s="383"/>
      <c r="N1051" s="383"/>
      <c r="O1051" s="383"/>
      <c r="P1051" s="383"/>
      <c r="Q1051" s="383"/>
      <c r="R1051" s="383"/>
      <c r="S1051" s="383"/>
      <c r="T1051" s="383"/>
      <c r="U1051" s="383"/>
      <c r="V1051" s="383"/>
      <c r="W1051" s="383"/>
      <c r="X1051" s="383"/>
      <c r="Y1051" s="383"/>
      <c r="Z1051" s="383"/>
      <c r="AA1051" s="383"/>
      <c r="AB1051" s="383"/>
      <c r="AC1051" s="383"/>
      <c r="AD1051" s="383"/>
      <c r="AE1051" s="94">
        <f>SUM(AE1044:AE1050)</f>
        <v>2.2727272727272725</v>
      </c>
      <c r="AF1051" s="61"/>
      <c r="AG1051" s="97">
        <f>SUM(AG1035:AG1050)</f>
        <v>16</v>
      </c>
      <c r="AH1051" s="98"/>
      <c r="AI1051" s="99"/>
      <c r="AJ1051" s="99"/>
      <c r="AK1051" s="99"/>
    </row>
    <row r="1052" spans="1:37" ht="24.9" customHeight="1" x14ac:dyDescent="0.25">
      <c r="A1052" s="384" t="s">
        <v>1777</v>
      </c>
      <c r="B1052" s="384"/>
      <c r="C1052" s="384"/>
      <c r="D1052" s="384"/>
      <c r="E1052" s="384"/>
      <c r="F1052" s="384"/>
      <c r="G1052" s="384"/>
      <c r="H1052" s="384"/>
      <c r="I1052" s="384"/>
      <c r="J1052" s="384"/>
      <c r="K1052" s="384"/>
      <c r="L1052" s="384"/>
      <c r="M1052" s="384"/>
      <c r="N1052" s="384"/>
      <c r="O1052" s="384"/>
      <c r="P1052" s="384"/>
      <c r="Q1052" s="384"/>
      <c r="R1052" s="384"/>
      <c r="S1052" s="384"/>
      <c r="T1052" s="384"/>
      <c r="U1052" s="384"/>
      <c r="V1052" s="384"/>
      <c r="W1052" s="384"/>
      <c r="X1052" s="384"/>
      <c r="Y1052" s="384"/>
      <c r="Z1052" s="384"/>
      <c r="AA1052" s="384"/>
      <c r="AB1052" s="384"/>
      <c r="AC1052" s="384"/>
      <c r="AD1052" s="384"/>
      <c r="AE1052" s="94">
        <f>AE1051/$AE$23*100</f>
        <v>99.999999999999972</v>
      </c>
      <c r="AF1052" s="61"/>
      <c r="AG1052" s="97"/>
      <c r="AH1052" s="98"/>
      <c r="AI1052" s="99"/>
      <c r="AJ1052" s="99"/>
      <c r="AK1052" s="99"/>
    </row>
    <row r="1053" spans="1:37" ht="24.9" customHeight="1" x14ac:dyDescent="0.25">
      <c r="A1053" s="73"/>
      <c r="B1053" s="73"/>
      <c r="C1053" s="73"/>
      <c r="D1053" s="73"/>
      <c r="E1053" s="73"/>
      <c r="F1053" s="73"/>
      <c r="G1053" s="73"/>
      <c r="H1053" s="73"/>
      <c r="I1053" s="73"/>
      <c r="J1053" s="73"/>
      <c r="K1053" s="73"/>
      <c r="L1053" s="73"/>
      <c r="M1053" s="73"/>
      <c r="N1053" s="73"/>
      <c r="O1053" s="73"/>
      <c r="P1053" s="73"/>
      <c r="Q1053" s="100"/>
      <c r="R1053" s="73"/>
      <c r="S1053" s="73"/>
      <c r="T1053" s="73"/>
      <c r="U1053" s="73"/>
      <c r="V1053" s="73"/>
      <c r="W1053" s="73"/>
      <c r="X1053" s="73"/>
      <c r="Y1053" s="73"/>
      <c r="Z1053" s="73"/>
      <c r="AA1053" s="73"/>
      <c r="AB1053" s="73"/>
      <c r="AC1053" s="73"/>
      <c r="AD1053" s="101"/>
      <c r="AE1053" s="101"/>
    </row>
    <row r="1054" spans="1:37" ht="24.9" customHeight="1" x14ac:dyDescent="0.25">
      <c r="A1054" s="391" t="s">
        <v>198</v>
      </c>
      <c r="B1054" s="391"/>
      <c r="C1054" s="391"/>
      <c r="D1054" s="391"/>
      <c r="E1054" s="391"/>
      <c r="F1054" s="391"/>
      <c r="G1054" s="391"/>
      <c r="H1054" s="391"/>
      <c r="I1054" s="391"/>
      <c r="J1054" s="391"/>
      <c r="K1054" s="391"/>
      <c r="L1054" s="391"/>
      <c r="M1054" s="391"/>
      <c r="N1054" s="391"/>
      <c r="O1054" s="391"/>
      <c r="P1054" s="391"/>
      <c r="Q1054" s="391"/>
      <c r="R1054" s="391"/>
      <c r="S1054" s="391"/>
      <c r="T1054" s="391"/>
      <c r="U1054" s="391"/>
      <c r="V1054" s="391"/>
      <c r="W1054" s="391"/>
      <c r="X1054" s="391"/>
      <c r="Y1054" s="391"/>
      <c r="Z1054" s="391"/>
      <c r="AA1054" s="391"/>
      <c r="AB1054" s="391"/>
      <c r="AC1054" s="391"/>
      <c r="AD1054" s="112" t="s">
        <v>187</v>
      </c>
      <c r="AE1054" s="113" t="s">
        <v>7</v>
      </c>
      <c r="AF1054" s="92" t="s">
        <v>1666</v>
      </c>
      <c r="AG1054" s="92" t="s">
        <v>1667</v>
      </c>
      <c r="AH1054" s="92" t="s">
        <v>1668</v>
      </c>
      <c r="AI1054" s="93" t="s">
        <v>1669</v>
      </c>
      <c r="AJ1054" s="92"/>
      <c r="AK1054" s="93" t="s">
        <v>1670</v>
      </c>
    </row>
    <row r="1055" spans="1:37" ht="24.9" customHeight="1" x14ac:dyDescent="0.25">
      <c r="A1055" s="356" t="s">
        <v>275</v>
      </c>
      <c r="B1055" s="356"/>
      <c r="C1055" s="356"/>
      <c r="D1055" s="356"/>
      <c r="E1055" s="356"/>
      <c r="F1055" s="356"/>
      <c r="G1055" s="356"/>
      <c r="H1055" s="356"/>
      <c r="I1055" s="356"/>
      <c r="J1055" s="356"/>
      <c r="K1055" s="356"/>
      <c r="L1055" s="356"/>
      <c r="M1055" s="356"/>
      <c r="N1055" s="356"/>
      <c r="O1055" s="356"/>
      <c r="P1055" s="356"/>
      <c r="Q1055" s="356"/>
      <c r="R1055" s="356"/>
      <c r="S1055" s="356"/>
      <c r="T1055" s="356"/>
      <c r="U1055" s="356"/>
      <c r="V1055" s="356"/>
      <c r="W1055" s="356"/>
      <c r="X1055" s="356"/>
      <c r="Y1055" s="356"/>
      <c r="Z1055" s="356"/>
      <c r="AA1055" s="356"/>
      <c r="AB1055" s="356"/>
      <c r="AC1055" s="356"/>
      <c r="AD1055" s="310">
        <f>'Art. 121'!AF1011</f>
        <v>2</v>
      </c>
      <c r="AE1055" s="94">
        <f>IF(AG1055=1,AK1055,AG1055)</f>
        <v>0.32467532467532467</v>
      </c>
      <c r="AF1055">
        <f>AD1055/2</f>
        <v>1</v>
      </c>
      <c r="AG1055" s="92">
        <f>IF(AND(AF1055&gt;=0,AF1055&lt;=1),1,"No aplica")</f>
        <v>1</v>
      </c>
      <c r="AH1055" s="95">
        <f>AD1055/(AG1055*2)</f>
        <v>1</v>
      </c>
      <c r="AI1055" s="96">
        <f>IF(AG1055=1,AG1055/$AG$32,"No aplica")</f>
        <v>0.14285714285714285</v>
      </c>
      <c r="AJ1055" s="96">
        <f>AF1055*AI1055</f>
        <v>0.14285714285714285</v>
      </c>
      <c r="AK1055" s="96">
        <f>AJ1055*$AE$23</f>
        <v>0.32467532467532467</v>
      </c>
    </row>
    <row r="1056" spans="1:37" ht="24.9" customHeight="1" x14ac:dyDescent="0.25">
      <c r="A1056" s="356" t="s">
        <v>276</v>
      </c>
      <c r="B1056" s="356"/>
      <c r="C1056" s="356"/>
      <c r="D1056" s="356"/>
      <c r="E1056" s="356"/>
      <c r="F1056" s="356"/>
      <c r="G1056" s="356"/>
      <c r="H1056" s="356"/>
      <c r="I1056" s="356"/>
      <c r="J1056" s="356"/>
      <c r="K1056" s="356"/>
      <c r="L1056" s="356"/>
      <c r="M1056" s="356"/>
      <c r="N1056" s="356"/>
      <c r="O1056" s="356"/>
      <c r="P1056" s="356"/>
      <c r="Q1056" s="356"/>
      <c r="R1056" s="356"/>
      <c r="S1056" s="356"/>
      <c r="T1056" s="356"/>
      <c r="U1056" s="356"/>
      <c r="V1056" s="356"/>
      <c r="W1056" s="356"/>
      <c r="X1056" s="356"/>
      <c r="Y1056" s="356"/>
      <c r="Z1056" s="356"/>
      <c r="AA1056" s="356"/>
      <c r="AB1056" s="356"/>
      <c r="AC1056" s="356"/>
      <c r="AD1056" s="310">
        <f>'Art. 121'!AF1012</f>
        <v>2</v>
      </c>
      <c r="AE1056" s="94">
        <f>IF(AG1056=1,AK1056,AG1056)</f>
        <v>0.32467532467532467</v>
      </c>
      <c r="AF1056">
        <f>AD1056/2</f>
        <v>1</v>
      </c>
      <c r="AG1056" s="92">
        <f>IF(AND(AF1056&gt;=0,AF1056&lt;=1),1,"No aplica")</f>
        <v>1</v>
      </c>
      <c r="AH1056" s="95">
        <f>AD1056/(AG1056*2)</f>
        <v>1</v>
      </c>
      <c r="AI1056" s="96">
        <f>IF(AG1056=1,AG1056/$AG$32,"No aplica")</f>
        <v>0.14285714285714285</v>
      </c>
      <c r="AJ1056" s="96">
        <f>AF1056*AI1056</f>
        <v>0.14285714285714285</v>
      </c>
      <c r="AK1056" s="96">
        <f>AJ1056*$AE$23</f>
        <v>0.32467532467532467</v>
      </c>
    </row>
    <row r="1057" spans="1:37" ht="24.9" customHeight="1" x14ac:dyDescent="0.25">
      <c r="A1057" s="356" t="s">
        <v>277</v>
      </c>
      <c r="B1057" s="356"/>
      <c r="C1057" s="356"/>
      <c r="D1057" s="356"/>
      <c r="E1057" s="356"/>
      <c r="F1057" s="356"/>
      <c r="G1057" s="356"/>
      <c r="H1057" s="356"/>
      <c r="I1057" s="356"/>
      <c r="J1057" s="356"/>
      <c r="K1057" s="356"/>
      <c r="L1057" s="356"/>
      <c r="M1057" s="356"/>
      <c r="N1057" s="356"/>
      <c r="O1057" s="356"/>
      <c r="P1057" s="356"/>
      <c r="Q1057" s="356"/>
      <c r="R1057" s="356"/>
      <c r="S1057" s="356"/>
      <c r="T1057" s="356"/>
      <c r="U1057" s="356"/>
      <c r="V1057" s="356"/>
      <c r="W1057" s="356"/>
      <c r="X1057" s="356"/>
      <c r="Y1057" s="356"/>
      <c r="Z1057" s="356"/>
      <c r="AA1057" s="356"/>
      <c r="AB1057" s="356"/>
      <c r="AC1057" s="356"/>
      <c r="AD1057" s="310">
        <f>'Art. 121'!AF1013</f>
        <v>2</v>
      </c>
      <c r="AE1057" s="94">
        <f>IF(AG1057=1,AK1057,AG1057)</f>
        <v>0.32467532467532467</v>
      </c>
      <c r="AF1057">
        <f>AD1057/2</f>
        <v>1</v>
      </c>
      <c r="AG1057" s="92">
        <f>IF(AND(AF1057&gt;=0,AF1057&lt;=1),1,"No aplica")</f>
        <v>1</v>
      </c>
      <c r="AH1057" s="95">
        <f>AD1057/(AG1057*2)</f>
        <v>1</v>
      </c>
      <c r="AI1057" s="96">
        <f>IF(AG1057=1,AG1057/$AG$32,"No aplica")</f>
        <v>0.14285714285714285</v>
      </c>
      <c r="AJ1057" s="96">
        <f>AF1057*AI1057</f>
        <v>0.14285714285714285</v>
      </c>
      <c r="AK1057" s="96">
        <f>AJ1057*$AE$23</f>
        <v>0.32467532467532467</v>
      </c>
    </row>
    <row r="1058" spans="1:37" ht="24.9" customHeight="1" x14ac:dyDescent="0.25">
      <c r="A1058" s="356" t="s">
        <v>278</v>
      </c>
      <c r="B1058" s="356"/>
      <c r="C1058" s="356"/>
      <c r="D1058" s="356"/>
      <c r="E1058" s="356"/>
      <c r="F1058" s="356"/>
      <c r="G1058" s="356"/>
      <c r="H1058" s="356"/>
      <c r="I1058" s="356"/>
      <c r="J1058" s="356"/>
      <c r="K1058" s="356"/>
      <c r="L1058" s="356"/>
      <c r="M1058" s="356"/>
      <c r="N1058" s="356"/>
      <c r="O1058" s="356"/>
      <c r="P1058" s="356"/>
      <c r="Q1058" s="356"/>
      <c r="R1058" s="356"/>
      <c r="S1058" s="356"/>
      <c r="T1058" s="356"/>
      <c r="U1058" s="356"/>
      <c r="V1058" s="356"/>
      <c r="W1058" s="356"/>
      <c r="X1058" s="356"/>
      <c r="Y1058" s="356"/>
      <c r="Z1058" s="356"/>
      <c r="AA1058" s="356"/>
      <c r="AB1058" s="356"/>
      <c r="AC1058" s="356"/>
      <c r="AD1058" s="310">
        <f>'Art. 121'!AF1014</f>
        <v>2</v>
      </c>
      <c r="AE1058" s="94">
        <f>IF(AG1058=1,AK1058,AG1058)</f>
        <v>0.32467532467532467</v>
      </c>
      <c r="AF1058">
        <f>AD1058/2</f>
        <v>1</v>
      </c>
      <c r="AG1058" s="92">
        <f>IF(AND(AF1058&gt;=0,AF1058&lt;=1),1,"No aplica")</f>
        <v>1</v>
      </c>
      <c r="AH1058" s="95">
        <f>AD1058/(AG1058*2)</f>
        <v>1</v>
      </c>
      <c r="AI1058" s="96">
        <f>IF(AG1058=1,AG1058/$AG$32,"No aplica")</f>
        <v>0.14285714285714285</v>
      </c>
      <c r="AJ1058" s="96">
        <f>AF1058*AI1058</f>
        <v>0.14285714285714285</v>
      </c>
      <c r="AK1058" s="96">
        <f>AJ1058*$AE$23</f>
        <v>0.32467532467532467</v>
      </c>
    </row>
    <row r="1059" spans="1:37" ht="24.9" customHeight="1" x14ac:dyDescent="0.25">
      <c r="A1059" s="356" t="s">
        <v>866</v>
      </c>
      <c r="B1059" s="356"/>
      <c r="C1059" s="356"/>
      <c r="D1059" s="356"/>
      <c r="E1059" s="356"/>
      <c r="F1059" s="356"/>
      <c r="G1059" s="356"/>
      <c r="H1059" s="356"/>
      <c r="I1059" s="356"/>
      <c r="J1059" s="356"/>
      <c r="K1059" s="356"/>
      <c r="L1059" s="356"/>
      <c r="M1059" s="356"/>
      <c r="N1059" s="356"/>
      <c r="O1059" s="356"/>
      <c r="P1059" s="356"/>
      <c r="Q1059" s="356"/>
      <c r="R1059" s="356"/>
      <c r="S1059" s="356"/>
      <c r="T1059" s="356"/>
      <c r="U1059" s="356"/>
      <c r="V1059" s="356"/>
      <c r="W1059" s="356"/>
      <c r="X1059" s="356"/>
      <c r="Y1059" s="356"/>
      <c r="Z1059" s="356"/>
      <c r="AA1059" s="356"/>
      <c r="AB1059" s="356"/>
      <c r="AC1059" s="356"/>
      <c r="AD1059" s="310">
        <f>'Art. 121'!AF1015</f>
        <v>2</v>
      </c>
      <c r="AE1059" s="94">
        <f>IF(AG1059=1,AK1059,AG1059)</f>
        <v>0.32467532467532467</v>
      </c>
      <c r="AF1059">
        <f>AD1059/2</f>
        <v>1</v>
      </c>
      <c r="AG1059" s="92">
        <f>IF(AND(AF1059&gt;=0,AF1059&lt;=1),1,"No aplica")</f>
        <v>1</v>
      </c>
      <c r="AH1059" s="95">
        <f>AD1059/(AG1059*2)</f>
        <v>1</v>
      </c>
      <c r="AI1059" s="96">
        <f>IF(AG1059=1,AG1059/$AG$32,"No aplica")</f>
        <v>0.14285714285714285</v>
      </c>
      <c r="AJ1059" s="96">
        <f>AF1059*AI1059</f>
        <v>0.14285714285714285</v>
      </c>
      <c r="AK1059" s="96">
        <f>AJ1059*$AE$23</f>
        <v>0.32467532467532467</v>
      </c>
    </row>
    <row r="1060" spans="1:37" ht="24.9" customHeight="1" x14ac:dyDescent="0.25">
      <c r="A1060" s="383" t="s">
        <v>1778</v>
      </c>
      <c r="B1060" s="383"/>
      <c r="C1060" s="383"/>
      <c r="D1060" s="383"/>
      <c r="E1060" s="383"/>
      <c r="F1060" s="383"/>
      <c r="G1060" s="383"/>
      <c r="H1060" s="383"/>
      <c r="I1060" s="383"/>
      <c r="J1060" s="383"/>
      <c r="K1060" s="383"/>
      <c r="L1060" s="383"/>
      <c r="M1060" s="383"/>
      <c r="N1060" s="383"/>
      <c r="O1060" s="383"/>
      <c r="P1060" s="383"/>
      <c r="Q1060" s="383"/>
      <c r="R1060" s="383"/>
      <c r="S1060" s="383"/>
      <c r="T1060" s="383"/>
      <c r="U1060" s="383"/>
      <c r="V1060" s="383"/>
      <c r="W1060" s="383"/>
      <c r="X1060" s="383"/>
      <c r="Y1060" s="383"/>
      <c r="Z1060" s="383"/>
      <c r="AA1060" s="383"/>
      <c r="AB1060" s="383"/>
      <c r="AC1060" s="383"/>
      <c r="AD1060" s="383"/>
      <c r="AE1060" s="94">
        <f>SUM(AE1053:AE1059)</f>
        <v>1.6233766233766234</v>
      </c>
      <c r="AF1060" s="61"/>
      <c r="AG1060" s="97">
        <f>SUM(AG1055:AG1059)</f>
        <v>5</v>
      </c>
      <c r="AH1060" s="98"/>
      <c r="AI1060" s="99"/>
      <c r="AJ1060" s="99"/>
      <c r="AK1060" s="99"/>
    </row>
    <row r="1061" spans="1:37" ht="24.9" customHeight="1" x14ac:dyDescent="0.25">
      <c r="A1061" s="384" t="s">
        <v>1779</v>
      </c>
      <c r="B1061" s="384"/>
      <c r="C1061" s="384"/>
      <c r="D1061" s="384"/>
      <c r="E1061" s="384"/>
      <c r="F1061" s="384"/>
      <c r="G1061" s="384"/>
      <c r="H1061" s="384"/>
      <c r="I1061" s="384"/>
      <c r="J1061" s="384"/>
      <c r="K1061" s="384"/>
      <c r="L1061" s="384"/>
      <c r="M1061" s="384"/>
      <c r="N1061" s="384"/>
      <c r="O1061" s="384"/>
      <c r="P1061" s="384"/>
      <c r="Q1061" s="384"/>
      <c r="R1061" s="384"/>
      <c r="S1061" s="384"/>
      <c r="T1061" s="384"/>
      <c r="U1061" s="384"/>
      <c r="V1061" s="384"/>
      <c r="W1061" s="384"/>
      <c r="X1061" s="384"/>
      <c r="Y1061" s="384"/>
      <c r="Z1061" s="384"/>
      <c r="AA1061" s="384"/>
      <c r="AB1061" s="384"/>
      <c r="AC1061" s="384"/>
      <c r="AD1061" s="384"/>
      <c r="AE1061" s="94">
        <f>AE1060/$AE$23*100</f>
        <v>71.428571428571416</v>
      </c>
      <c r="AF1061" s="61"/>
      <c r="AG1061" s="97"/>
      <c r="AH1061" s="98"/>
      <c r="AI1061" s="99"/>
      <c r="AJ1061" s="99"/>
      <c r="AK1061" s="99"/>
    </row>
    <row r="1062" spans="1:37" ht="24.9" customHeight="1" x14ac:dyDescent="0.25">
      <c r="A1062" s="107"/>
      <c r="B1062" s="107"/>
      <c r="C1062" s="107"/>
      <c r="D1062" s="107"/>
      <c r="E1062" s="107"/>
      <c r="F1062" s="107"/>
      <c r="G1062" s="107"/>
      <c r="H1062" s="107"/>
      <c r="I1062" s="107"/>
      <c r="J1062" s="107"/>
      <c r="K1062" s="107"/>
      <c r="L1062" s="107"/>
      <c r="M1062" s="107"/>
      <c r="N1062" s="107"/>
      <c r="O1062" s="107"/>
      <c r="P1062" s="107"/>
      <c r="Q1062" s="100"/>
      <c r="R1062" s="107"/>
      <c r="S1062" s="107"/>
      <c r="T1062" s="107"/>
      <c r="U1062" s="107"/>
      <c r="V1062" s="107"/>
      <c r="W1062" s="107"/>
      <c r="X1062" s="107"/>
      <c r="Y1062" s="107"/>
      <c r="Z1062" s="107"/>
      <c r="AA1062" s="107"/>
      <c r="AB1062" s="107"/>
      <c r="AC1062" s="107"/>
      <c r="AD1062" s="101"/>
      <c r="AE1062" s="101"/>
    </row>
    <row r="1063" spans="1:37" ht="24.9" customHeight="1" x14ac:dyDescent="0.25">
      <c r="A1063" s="107"/>
      <c r="B1063" s="107"/>
      <c r="C1063" s="107"/>
      <c r="D1063" s="107"/>
      <c r="E1063" s="107"/>
      <c r="F1063" s="107"/>
      <c r="G1063" s="107"/>
      <c r="H1063" s="107"/>
      <c r="I1063" s="107"/>
      <c r="J1063" s="107"/>
      <c r="K1063" s="107"/>
      <c r="L1063" s="107"/>
      <c r="M1063" s="107"/>
      <c r="N1063" s="107"/>
      <c r="O1063" s="107"/>
      <c r="P1063" s="107"/>
      <c r="Q1063" s="100"/>
      <c r="R1063" s="107"/>
      <c r="S1063" s="107"/>
      <c r="T1063" s="107"/>
      <c r="U1063" s="107"/>
      <c r="V1063" s="107"/>
      <c r="W1063" s="107"/>
      <c r="X1063" s="107"/>
      <c r="Y1063" s="107"/>
      <c r="Z1063" s="107"/>
      <c r="AA1063" s="107"/>
      <c r="AB1063" s="107"/>
      <c r="AC1063" s="107"/>
      <c r="AD1063" s="101"/>
      <c r="AE1063" s="101"/>
    </row>
    <row r="1064" spans="1:37" ht="24.9" customHeight="1" x14ac:dyDescent="0.25">
      <c r="A1064" s="390" t="s">
        <v>867</v>
      </c>
      <c r="B1064" s="390"/>
      <c r="C1064" s="390"/>
      <c r="D1064" s="390"/>
      <c r="E1064" s="390"/>
      <c r="F1064" s="390"/>
      <c r="G1064" s="390"/>
      <c r="H1064" s="390"/>
      <c r="I1064" s="390"/>
      <c r="J1064" s="390"/>
      <c r="K1064" s="390"/>
      <c r="L1064" s="390"/>
      <c r="M1064" s="390"/>
      <c r="N1064" s="390"/>
      <c r="O1064" s="390"/>
      <c r="P1064" s="390"/>
      <c r="Q1064" s="390"/>
      <c r="R1064" s="390"/>
      <c r="S1064" s="390"/>
      <c r="T1064" s="390"/>
      <c r="U1064" s="390"/>
      <c r="V1064" s="390"/>
      <c r="W1064" s="390"/>
      <c r="X1064" s="390"/>
      <c r="Y1064" s="390"/>
      <c r="Z1064" s="390"/>
      <c r="AA1064" s="390"/>
      <c r="AB1064" s="390"/>
      <c r="AC1064" s="390"/>
      <c r="AD1064" s="88"/>
      <c r="AE1064" s="88"/>
    </row>
    <row r="1065" spans="1:37" ht="24.9" customHeight="1" x14ac:dyDescent="0.25">
      <c r="A1065" s="109"/>
      <c r="B1065" s="110"/>
      <c r="C1065" s="110"/>
      <c r="D1065" s="110"/>
      <c r="E1065" s="110"/>
      <c r="F1065" s="110"/>
      <c r="G1065" s="110"/>
      <c r="H1065" s="110"/>
      <c r="I1065" s="110"/>
      <c r="J1065" s="110"/>
      <c r="K1065" s="110"/>
      <c r="L1065" s="110"/>
      <c r="M1065" s="110"/>
      <c r="N1065" s="110"/>
      <c r="O1065" s="110"/>
      <c r="P1065" s="110"/>
      <c r="Q1065" s="111"/>
      <c r="R1065" s="110"/>
      <c r="S1065" s="110"/>
      <c r="T1065" s="110"/>
      <c r="U1065" s="110"/>
      <c r="V1065" s="110"/>
      <c r="W1065" s="110"/>
      <c r="X1065" s="110"/>
      <c r="Y1065" s="110"/>
      <c r="Z1065" s="110"/>
      <c r="AA1065" s="110"/>
      <c r="AB1065" s="110"/>
      <c r="AC1065" s="110"/>
      <c r="AD1065" s="89"/>
      <c r="AE1065" s="89"/>
    </row>
    <row r="1066" spans="1:37" ht="24.9" customHeight="1" x14ac:dyDescent="0.25">
      <c r="A1066" s="73"/>
      <c r="B1066" s="73"/>
      <c r="C1066" s="73"/>
      <c r="D1066" s="73"/>
      <c r="E1066" s="73"/>
      <c r="F1066" s="73"/>
      <c r="G1066" s="73"/>
      <c r="H1066" s="73"/>
      <c r="I1066" s="73"/>
      <c r="J1066" s="73"/>
      <c r="K1066" s="73"/>
      <c r="L1066" s="73"/>
      <c r="M1066" s="73"/>
      <c r="N1066" s="73"/>
      <c r="O1066" s="73"/>
      <c r="P1066" s="73"/>
      <c r="Q1066" s="100"/>
      <c r="R1066" s="73"/>
      <c r="S1066" s="73"/>
      <c r="T1066" s="73"/>
      <c r="U1066" s="73"/>
      <c r="V1066" s="73"/>
      <c r="W1066" s="73"/>
      <c r="X1066" s="73"/>
      <c r="Y1066" s="73"/>
      <c r="Z1066" s="73"/>
      <c r="AA1066" s="73"/>
      <c r="AB1066" s="73"/>
      <c r="AC1066" s="73"/>
      <c r="AD1066" s="101"/>
      <c r="AE1066" s="101"/>
    </row>
    <row r="1067" spans="1:37" ht="24.9" customHeight="1" x14ac:dyDescent="0.25">
      <c r="A1067" s="387" t="s">
        <v>163</v>
      </c>
      <c r="B1067" s="387"/>
      <c r="C1067" s="387"/>
      <c r="D1067" s="387"/>
      <c r="E1067" s="387"/>
      <c r="F1067" s="387"/>
      <c r="G1067" s="387"/>
      <c r="H1067" s="387"/>
      <c r="I1067" s="387"/>
      <c r="J1067" s="387"/>
      <c r="K1067" s="387"/>
      <c r="L1067" s="387"/>
      <c r="M1067" s="387"/>
      <c r="N1067" s="387"/>
      <c r="O1067" s="387"/>
      <c r="P1067" s="387"/>
      <c r="Q1067" s="387"/>
      <c r="R1067" s="387"/>
      <c r="S1067" s="387"/>
      <c r="T1067" s="387"/>
      <c r="U1067" s="387"/>
      <c r="V1067" s="387"/>
      <c r="W1067" s="387"/>
      <c r="X1067" s="387"/>
      <c r="Y1067" s="387"/>
      <c r="Z1067" s="387"/>
      <c r="AA1067" s="387"/>
      <c r="AB1067" s="387"/>
      <c r="AC1067" s="387"/>
      <c r="AD1067" s="66" t="s">
        <v>187</v>
      </c>
      <c r="AE1067" s="306" t="s">
        <v>7</v>
      </c>
      <c r="AF1067" s="92" t="s">
        <v>1666</v>
      </c>
      <c r="AG1067" s="92" t="s">
        <v>1667</v>
      </c>
      <c r="AH1067" s="92" t="s">
        <v>1668</v>
      </c>
      <c r="AI1067" s="93" t="s">
        <v>1669</v>
      </c>
      <c r="AJ1067" s="92"/>
      <c r="AK1067" s="93" t="s">
        <v>1670</v>
      </c>
    </row>
    <row r="1068" spans="1:37" ht="24.9" customHeight="1" x14ac:dyDescent="0.25">
      <c r="A1068" s="356" t="s">
        <v>190</v>
      </c>
      <c r="B1068" s="356"/>
      <c r="C1068" s="356"/>
      <c r="D1068" s="356"/>
      <c r="E1068" s="356"/>
      <c r="F1068" s="356"/>
      <c r="G1068" s="356"/>
      <c r="H1068" s="356"/>
      <c r="I1068" s="356"/>
      <c r="J1068" s="356"/>
      <c r="K1068" s="356"/>
      <c r="L1068" s="356"/>
      <c r="M1068" s="356"/>
      <c r="N1068" s="356"/>
      <c r="O1068" s="356"/>
      <c r="P1068" s="356"/>
      <c r="Q1068" s="356"/>
      <c r="R1068" s="356"/>
      <c r="S1068" s="356"/>
      <c r="T1068" s="356"/>
      <c r="U1068" s="356"/>
      <c r="V1068" s="356"/>
      <c r="W1068" s="356"/>
      <c r="X1068" s="356"/>
      <c r="Y1068" s="356"/>
      <c r="Z1068" s="356"/>
      <c r="AA1068" s="356"/>
      <c r="AB1068" s="356"/>
      <c r="AC1068" s="356"/>
      <c r="AD1068" s="310">
        <f>'Art. 121'!AF1024</f>
        <v>3</v>
      </c>
      <c r="AE1068" s="94" t="str">
        <f t="shared" ref="AE1068:AE1088" si="193">IF(AG1068=1,AK1068,AG1068)</f>
        <v>No aplica</v>
      </c>
      <c r="AF1068">
        <f t="shared" ref="AF1068:AF1088" si="194">AD1068/2</f>
        <v>1.5</v>
      </c>
      <c r="AG1068" s="92" t="str">
        <f t="shared" ref="AG1068:AG1088" si="195">IF(AND(AF1068&gt;=0,AF1068&lt;=1),1,"No aplica")</f>
        <v>No aplica</v>
      </c>
      <c r="AH1068" s="95" t="e">
        <f t="shared" ref="AH1068:AH1088" si="196">AD1068/(AG1068*2)</f>
        <v>#VALUE!</v>
      </c>
      <c r="AI1068" s="96" t="str">
        <f t="shared" ref="AI1068:AI1088" si="197">IF(AG1068=1,AG1068/$AG$32,"No aplica")</f>
        <v>No aplica</v>
      </c>
      <c r="AJ1068" s="96" t="e">
        <f t="shared" ref="AJ1068:AJ1088" si="198">AF1068*AI1068</f>
        <v>#VALUE!</v>
      </c>
      <c r="AK1068" s="96" t="e">
        <f t="shared" ref="AK1068:AK1088" si="199">AJ1068*$AE$23</f>
        <v>#VALUE!</v>
      </c>
    </row>
    <row r="1069" spans="1:37" ht="24.9" customHeight="1" x14ac:dyDescent="0.25">
      <c r="A1069" s="356" t="s">
        <v>191</v>
      </c>
      <c r="B1069" s="356"/>
      <c r="C1069" s="356"/>
      <c r="D1069" s="356"/>
      <c r="E1069" s="356"/>
      <c r="F1069" s="356"/>
      <c r="G1069" s="356"/>
      <c r="H1069" s="356"/>
      <c r="I1069" s="356"/>
      <c r="J1069" s="356"/>
      <c r="K1069" s="356"/>
      <c r="L1069" s="356"/>
      <c r="M1069" s="356"/>
      <c r="N1069" s="356"/>
      <c r="O1069" s="356"/>
      <c r="P1069" s="356"/>
      <c r="Q1069" s="356"/>
      <c r="R1069" s="356"/>
      <c r="S1069" s="356"/>
      <c r="T1069" s="356"/>
      <c r="U1069" s="356"/>
      <c r="V1069" s="356"/>
      <c r="W1069" s="356"/>
      <c r="X1069" s="356"/>
      <c r="Y1069" s="356"/>
      <c r="Z1069" s="356"/>
      <c r="AA1069" s="356"/>
      <c r="AB1069" s="356"/>
      <c r="AC1069" s="356"/>
      <c r="AD1069" s="310">
        <f>'Art. 121'!AF1025</f>
        <v>3</v>
      </c>
      <c r="AE1069" s="94" t="str">
        <f t="shared" si="193"/>
        <v>No aplica</v>
      </c>
      <c r="AF1069">
        <f t="shared" si="194"/>
        <v>1.5</v>
      </c>
      <c r="AG1069" s="92" t="str">
        <f t="shared" si="195"/>
        <v>No aplica</v>
      </c>
      <c r="AH1069" s="95" t="e">
        <f t="shared" si="196"/>
        <v>#VALUE!</v>
      </c>
      <c r="AI1069" s="96" t="str">
        <f t="shared" si="197"/>
        <v>No aplica</v>
      </c>
      <c r="AJ1069" s="96" t="e">
        <f t="shared" si="198"/>
        <v>#VALUE!</v>
      </c>
      <c r="AK1069" s="96" t="e">
        <f t="shared" si="199"/>
        <v>#VALUE!</v>
      </c>
    </row>
    <row r="1070" spans="1:37" ht="24.9" customHeight="1" x14ac:dyDescent="0.25">
      <c r="A1070" s="356" t="s">
        <v>868</v>
      </c>
      <c r="B1070" s="356"/>
      <c r="C1070" s="356"/>
      <c r="D1070" s="356"/>
      <c r="E1070" s="356"/>
      <c r="F1070" s="356"/>
      <c r="G1070" s="356"/>
      <c r="H1070" s="356"/>
      <c r="I1070" s="356"/>
      <c r="J1070" s="356"/>
      <c r="K1070" s="356"/>
      <c r="L1070" s="356"/>
      <c r="M1070" s="356"/>
      <c r="N1070" s="356"/>
      <c r="O1070" s="356"/>
      <c r="P1070" s="356"/>
      <c r="Q1070" s="356"/>
      <c r="R1070" s="356"/>
      <c r="S1070" s="356"/>
      <c r="T1070" s="356"/>
      <c r="U1070" s="356"/>
      <c r="V1070" s="356"/>
      <c r="W1070" s="356"/>
      <c r="X1070" s="356"/>
      <c r="Y1070" s="356"/>
      <c r="Z1070" s="356"/>
      <c r="AA1070" s="356"/>
      <c r="AB1070" s="356"/>
      <c r="AC1070" s="356"/>
      <c r="AD1070" s="310">
        <f>'Art. 121'!AF1026</f>
        <v>3</v>
      </c>
      <c r="AE1070" s="94" t="str">
        <f t="shared" si="193"/>
        <v>No aplica</v>
      </c>
      <c r="AF1070">
        <f t="shared" si="194"/>
        <v>1.5</v>
      </c>
      <c r="AG1070" s="92" t="str">
        <f t="shared" si="195"/>
        <v>No aplica</v>
      </c>
      <c r="AH1070" s="95" t="e">
        <f t="shared" si="196"/>
        <v>#VALUE!</v>
      </c>
      <c r="AI1070" s="96" t="str">
        <f t="shared" si="197"/>
        <v>No aplica</v>
      </c>
      <c r="AJ1070" s="96" t="e">
        <f t="shared" si="198"/>
        <v>#VALUE!</v>
      </c>
      <c r="AK1070" s="96" t="e">
        <f t="shared" si="199"/>
        <v>#VALUE!</v>
      </c>
    </row>
    <row r="1071" spans="1:37" ht="24.9" customHeight="1" x14ac:dyDescent="0.25">
      <c r="A1071" s="356" t="s">
        <v>869</v>
      </c>
      <c r="B1071" s="356"/>
      <c r="C1071" s="356"/>
      <c r="D1071" s="356"/>
      <c r="E1071" s="356"/>
      <c r="F1071" s="356"/>
      <c r="G1071" s="356"/>
      <c r="H1071" s="356"/>
      <c r="I1071" s="356"/>
      <c r="J1071" s="356"/>
      <c r="K1071" s="356"/>
      <c r="L1071" s="356"/>
      <c r="M1071" s="356"/>
      <c r="N1071" s="356"/>
      <c r="O1071" s="356"/>
      <c r="P1071" s="356"/>
      <c r="Q1071" s="356"/>
      <c r="R1071" s="356"/>
      <c r="S1071" s="356"/>
      <c r="T1071" s="356"/>
      <c r="U1071" s="356"/>
      <c r="V1071" s="356"/>
      <c r="W1071" s="356"/>
      <c r="X1071" s="356"/>
      <c r="Y1071" s="356"/>
      <c r="Z1071" s="356"/>
      <c r="AA1071" s="356"/>
      <c r="AB1071" s="356"/>
      <c r="AC1071" s="356"/>
      <c r="AD1071" s="310">
        <f>'Art. 121'!AF1027</f>
        <v>3</v>
      </c>
      <c r="AE1071" s="94" t="str">
        <f t="shared" si="193"/>
        <v>No aplica</v>
      </c>
      <c r="AF1071">
        <f t="shared" si="194"/>
        <v>1.5</v>
      </c>
      <c r="AG1071" s="92" t="str">
        <f t="shared" si="195"/>
        <v>No aplica</v>
      </c>
      <c r="AH1071" s="95" t="e">
        <f t="shared" si="196"/>
        <v>#VALUE!</v>
      </c>
      <c r="AI1071" s="96" t="str">
        <f t="shared" si="197"/>
        <v>No aplica</v>
      </c>
      <c r="AJ1071" s="96" t="e">
        <f t="shared" si="198"/>
        <v>#VALUE!</v>
      </c>
      <c r="AK1071" s="96" t="e">
        <f t="shared" si="199"/>
        <v>#VALUE!</v>
      </c>
    </row>
    <row r="1072" spans="1:37" ht="24.9" customHeight="1" x14ac:dyDescent="0.25">
      <c r="A1072" s="356" t="s">
        <v>870</v>
      </c>
      <c r="B1072" s="356"/>
      <c r="C1072" s="356"/>
      <c r="D1072" s="356"/>
      <c r="E1072" s="356"/>
      <c r="F1072" s="356"/>
      <c r="G1072" s="356"/>
      <c r="H1072" s="356"/>
      <c r="I1072" s="356"/>
      <c r="J1072" s="356"/>
      <c r="K1072" s="356"/>
      <c r="L1072" s="356"/>
      <c r="M1072" s="356"/>
      <c r="N1072" s="356"/>
      <c r="O1072" s="356"/>
      <c r="P1072" s="356"/>
      <c r="Q1072" s="356"/>
      <c r="R1072" s="356"/>
      <c r="S1072" s="356"/>
      <c r="T1072" s="356"/>
      <c r="U1072" s="356"/>
      <c r="V1072" s="356"/>
      <c r="W1072" s="356"/>
      <c r="X1072" s="356"/>
      <c r="Y1072" s="356"/>
      <c r="Z1072" s="356"/>
      <c r="AA1072" s="356"/>
      <c r="AB1072" s="356"/>
      <c r="AC1072" s="356"/>
      <c r="AD1072" s="310">
        <f>'Art. 121'!AF1028</f>
        <v>3</v>
      </c>
      <c r="AE1072" s="94" t="str">
        <f t="shared" si="193"/>
        <v>No aplica</v>
      </c>
      <c r="AF1072">
        <f t="shared" si="194"/>
        <v>1.5</v>
      </c>
      <c r="AG1072" s="92" t="str">
        <f t="shared" si="195"/>
        <v>No aplica</v>
      </c>
      <c r="AH1072" s="95" t="e">
        <f t="shared" si="196"/>
        <v>#VALUE!</v>
      </c>
      <c r="AI1072" s="96" t="str">
        <f t="shared" si="197"/>
        <v>No aplica</v>
      </c>
      <c r="AJ1072" s="96" t="e">
        <f t="shared" si="198"/>
        <v>#VALUE!</v>
      </c>
      <c r="AK1072" s="96" t="e">
        <f t="shared" si="199"/>
        <v>#VALUE!</v>
      </c>
    </row>
    <row r="1073" spans="1:37" ht="24.9" customHeight="1" x14ac:dyDescent="0.25">
      <c r="A1073" s="356" t="s">
        <v>871</v>
      </c>
      <c r="B1073" s="356"/>
      <c r="C1073" s="356"/>
      <c r="D1073" s="356"/>
      <c r="E1073" s="356"/>
      <c r="F1073" s="356"/>
      <c r="G1073" s="356"/>
      <c r="H1073" s="356"/>
      <c r="I1073" s="356"/>
      <c r="J1073" s="356"/>
      <c r="K1073" s="356"/>
      <c r="L1073" s="356"/>
      <c r="M1073" s="356"/>
      <c r="N1073" s="356"/>
      <c r="O1073" s="356"/>
      <c r="P1073" s="356"/>
      <c r="Q1073" s="356"/>
      <c r="R1073" s="356"/>
      <c r="S1073" s="356"/>
      <c r="T1073" s="356"/>
      <c r="U1073" s="356"/>
      <c r="V1073" s="356"/>
      <c r="W1073" s="356"/>
      <c r="X1073" s="356"/>
      <c r="Y1073" s="356"/>
      <c r="Z1073" s="356"/>
      <c r="AA1073" s="356"/>
      <c r="AB1073" s="356"/>
      <c r="AC1073" s="356"/>
      <c r="AD1073" s="310">
        <f>'Art. 121'!AF1029</f>
        <v>3</v>
      </c>
      <c r="AE1073" s="94" t="str">
        <f t="shared" si="193"/>
        <v>No aplica</v>
      </c>
      <c r="AF1073">
        <f t="shared" si="194"/>
        <v>1.5</v>
      </c>
      <c r="AG1073" s="92" t="str">
        <f t="shared" si="195"/>
        <v>No aplica</v>
      </c>
      <c r="AH1073" s="95" t="e">
        <f t="shared" si="196"/>
        <v>#VALUE!</v>
      </c>
      <c r="AI1073" s="96" t="str">
        <f t="shared" si="197"/>
        <v>No aplica</v>
      </c>
      <c r="AJ1073" s="96" t="e">
        <f t="shared" si="198"/>
        <v>#VALUE!</v>
      </c>
      <c r="AK1073" s="96" t="e">
        <f t="shared" si="199"/>
        <v>#VALUE!</v>
      </c>
    </row>
    <row r="1074" spans="1:37" ht="24.9" customHeight="1" x14ac:dyDescent="0.25">
      <c r="A1074" s="356" t="s">
        <v>872</v>
      </c>
      <c r="B1074" s="356"/>
      <c r="C1074" s="356"/>
      <c r="D1074" s="356"/>
      <c r="E1074" s="356"/>
      <c r="F1074" s="356"/>
      <c r="G1074" s="356"/>
      <c r="H1074" s="356"/>
      <c r="I1074" s="356"/>
      <c r="J1074" s="356"/>
      <c r="K1074" s="356"/>
      <c r="L1074" s="356"/>
      <c r="M1074" s="356"/>
      <c r="N1074" s="356"/>
      <c r="O1074" s="356"/>
      <c r="P1074" s="356"/>
      <c r="Q1074" s="356"/>
      <c r="R1074" s="356"/>
      <c r="S1074" s="356"/>
      <c r="T1074" s="356"/>
      <c r="U1074" s="356"/>
      <c r="V1074" s="356"/>
      <c r="W1074" s="356"/>
      <c r="X1074" s="356"/>
      <c r="Y1074" s="356"/>
      <c r="Z1074" s="356"/>
      <c r="AA1074" s="356"/>
      <c r="AB1074" s="356"/>
      <c r="AC1074" s="356"/>
      <c r="AD1074" s="310">
        <f>'Art. 121'!AF1030</f>
        <v>3</v>
      </c>
      <c r="AE1074" s="94" t="str">
        <f t="shared" si="193"/>
        <v>No aplica</v>
      </c>
      <c r="AF1074">
        <f t="shared" si="194"/>
        <v>1.5</v>
      </c>
      <c r="AG1074" s="92" t="str">
        <f t="shared" si="195"/>
        <v>No aplica</v>
      </c>
      <c r="AH1074" s="95" t="e">
        <f t="shared" si="196"/>
        <v>#VALUE!</v>
      </c>
      <c r="AI1074" s="96" t="str">
        <f t="shared" si="197"/>
        <v>No aplica</v>
      </c>
      <c r="AJ1074" s="96" t="e">
        <f t="shared" si="198"/>
        <v>#VALUE!</v>
      </c>
      <c r="AK1074" s="96" t="e">
        <f t="shared" si="199"/>
        <v>#VALUE!</v>
      </c>
    </row>
    <row r="1075" spans="1:37" ht="24.9" customHeight="1" x14ac:dyDescent="0.25">
      <c r="A1075" s="356" t="s">
        <v>873</v>
      </c>
      <c r="B1075" s="356"/>
      <c r="C1075" s="356"/>
      <c r="D1075" s="356"/>
      <c r="E1075" s="356"/>
      <c r="F1075" s="356"/>
      <c r="G1075" s="356"/>
      <c r="H1075" s="356"/>
      <c r="I1075" s="356"/>
      <c r="J1075" s="356"/>
      <c r="K1075" s="356"/>
      <c r="L1075" s="356"/>
      <c r="M1075" s="356"/>
      <c r="N1075" s="356"/>
      <c r="O1075" s="356"/>
      <c r="P1075" s="356"/>
      <c r="Q1075" s="356"/>
      <c r="R1075" s="356"/>
      <c r="S1075" s="356"/>
      <c r="T1075" s="356"/>
      <c r="U1075" s="356"/>
      <c r="V1075" s="356"/>
      <c r="W1075" s="356"/>
      <c r="X1075" s="356"/>
      <c r="Y1075" s="356"/>
      <c r="Z1075" s="356"/>
      <c r="AA1075" s="356"/>
      <c r="AB1075" s="356"/>
      <c r="AC1075" s="356"/>
      <c r="AD1075" s="310">
        <f>'Art. 121'!AF1031</f>
        <v>3</v>
      </c>
      <c r="AE1075" s="94" t="str">
        <f t="shared" si="193"/>
        <v>No aplica</v>
      </c>
      <c r="AF1075">
        <f t="shared" si="194"/>
        <v>1.5</v>
      </c>
      <c r="AG1075" s="92" t="str">
        <f t="shared" si="195"/>
        <v>No aplica</v>
      </c>
      <c r="AH1075" s="95" t="e">
        <f t="shared" si="196"/>
        <v>#VALUE!</v>
      </c>
      <c r="AI1075" s="96" t="str">
        <f t="shared" si="197"/>
        <v>No aplica</v>
      </c>
      <c r="AJ1075" s="96" t="e">
        <f t="shared" si="198"/>
        <v>#VALUE!</v>
      </c>
      <c r="AK1075" s="96" t="e">
        <f t="shared" si="199"/>
        <v>#VALUE!</v>
      </c>
    </row>
    <row r="1076" spans="1:37" ht="24.9" customHeight="1" x14ac:dyDescent="0.25">
      <c r="A1076" s="356" t="s">
        <v>874</v>
      </c>
      <c r="B1076" s="356"/>
      <c r="C1076" s="356"/>
      <c r="D1076" s="356"/>
      <c r="E1076" s="356"/>
      <c r="F1076" s="356"/>
      <c r="G1076" s="356"/>
      <c r="H1076" s="356"/>
      <c r="I1076" s="356"/>
      <c r="J1076" s="356"/>
      <c r="K1076" s="356"/>
      <c r="L1076" s="356"/>
      <c r="M1076" s="356"/>
      <c r="N1076" s="356"/>
      <c r="O1076" s="356"/>
      <c r="P1076" s="356"/>
      <c r="Q1076" s="356"/>
      <c r="R1076" s="356"/>
      <c r="S1076" s="356"/>
      <c r="T1076" s="356"/>
      <c r="U1076" s="356"/>
      <c r="V1076" s="356"/>
      <c r="W1076" s="356"/>
      <c r="X1076" s="356"/>
      <c r="Y1076" s="356"/>
      <c r="Z1076" s="356"/>
      <c r="AA1076" s="356"/>
      <c r="AB1076" s="356"/>
      <c r="AC1076" s="356"/>
      <c r="AD1076" s="310">
        <f>'Art. 121'!AF1032</f>
        <v>3</v>
      </c>
      <c r="AE1076" s="94" t="str">
        <f t="shared" si="193"/>
        <v>No aplica</v>
      </c>
      <c r="AF1076">
        <f t="shared" si="194"/>
        <v>1.5</v>
      </c>
      <c r="AG1076" s="92" t="str">
        <f t="shared" si="195"/>
        <v>No aplica</v>
      </c>
      <c r="AH1076" s="95" t="e">
        <f t="shared" si="196"/>
        <v>#VALUE!</v>
      </c>
      <c r="AI1076" s="96" t="str">
        <f t="shared" si="197"/>
        <v>No aplica</v>
      </c>
      <c r="AJ1076" s="96" t="e">
        <f t="shared" si="198"/>
        <v>#VALUE!</v>
      </c>
      <c r="AK1076" s="96" t="e">
        <f t="shared" si="199"/>
        <v>#VALUE!</v>
      </c>
    </row>
    <row r="1077" spans="1:37" ht="24.9" customHeight="1" x14ac:dyDescent="0.25">
      <c r="A1077" s="356" t="s">
        <v>875</v>
      </c>
      <c r="B1077" s="356"/>
      <c r="C1077" s="356"/>
      <c r="D1077" s="356"/>
      <c r="E1077" s="356"/>
      <c r="F1077" s="356"/>
      <c r="G1077" s="356"/>
      <c r="H1077" s="356"/>
      <c r="I1077" s="356"/>
      <c r="J1077" s="356"/>
      <c r="K1077" s="356"/>
      <c r="L1077" s="356"/>
      <c r="M1077" s="356"/>
      <c r="N1077" s="356"/>
      <c r="O1077" s="356"/>
      <c r="P1077" s="356"/>
      <c r="Q1077" s="356"/>
      <c r="R1077" s="356"/>
      <c r="S1077" s="356"/>
      <c r="T1077" s="356"/>
      <c r="U1077" s="356"/>
      <c r="V1077" s="356"/>
      <c r="W1077" s="356"/>
      <c r="X1077" s="356"/>
      <c r="Y1077" s="356"/>
      <c r="Z1077" s="356"/>
      <c r="AA1077" s="356"/>
      <c r="AB1077" s="356"/>
      <c r="AC1077" s="356"/>
      <c r="AD1077" s="310">
        <f>'Art. 121'!AF1033</f>
        <v>3</v>
      </c>
      <c r="AE1077" s="94" t="str">
        <f t="shared" si="193"/>
        <v>No aplica</v>
      </c>
      <c r="AF1077">
        <f t="shared" si="194"/>
        <v>1.5</v>
      </c>
      <c r="AG1077" s="92" t="str">
        <f t="shared" si="195"/>
        <v>No aplica</v>
      </c>
      <c r="AH1077" s="95" t="e">
        <f t="shared" si="196"/>
        <v>#VALUE!</v>
      </c>
      <c r="AI1077" s="96" t="str">
        <f t="shared" si="197"/>
        <v>No aplica</v>
      </c>
      <c r="AJ1077" s="96" t="e">
        <f t="shared" si="198"/>
        <v>#VALUE!</v>
      </c>
      <c r="AK1077" s="96" t="e">
        <f t="shared" si="199"/>
        <v>#VALUE!</v>
      </c>
    </row>
    <row r="1078" spans="1:37" ht="24.9" customHeight="1" x14ac:dyDescent="0.25">
      <c r="A1078" s="356" t="s">
        <v>876</v>
      </c>
      <c r="B1078" s="356"/>
      <c r="C1078" s="356"/>
      <c r="D1078" s="356"/>
      <c r="E1078" s="356"/>
      <c r="F1078" s="356"/>
      <c r="G1078" s="356"/>
      <c r="H1078" s="356"/>
      <c r="I1078" s="356"/>
      <c r="J1078" s="356"/>
      <c r="K1078" s="356"/>
      <c r="L1078" s="356"/>
      <c r="M1078" s="356"/>
      <c r="N1078" s="356"/>
      <c r="O1078" s="356"/>
      <c r="P1078" s="356"/>
      <c r="Q1078" s="356"/>
      <c r="R1078" s="356"/>
      <c r="S1078" s="356"/>
      <c r="T1078" s="356"/>
      <c r="U1078" s="356"/>
      <c r="V1078" s="356"/>
      <c r="W1078" s="356"/>
      <c r="X1078" s="356"/>
      <c r="Y1078" s="356"/>
      <c r="Z1078" s="356"/>
      <c r="AA1078" s="356"/>
      <c r="AB1078" s="356"/>
      <c r="AC1078" s="356"/>
      <c r="AD1078" s="310">
        <f>'Art. 121'!AF1034</f>
        <v>3</v>
      </c>
      <c r="AE1078" s="94" t="str">
        <f t="shared" si="193"/>
        <v>No aplica</v>
      </c>
      <c r="AF1078">
        <f t="shared" si="194"/>
        <v>1.5</v>
      </c>
      <c r="AG1078" s="92" t="str">
        <f t="shared" si="195"/>
        <v>No aplica</v>
      </c>
      <c r="AH1078" s="95" t="e">
        <f t="shared" si="196"/>
        <v>#VALUE!</v>
      </c>
      <c r="AI1078" s="96" t="str">
        <f t="shared" si="197"/>
        <v>No aplica</v>
      </c>
      <c r="AJ1078" s="96" t="e">
        <f t="shared" si="198"/>
        <v>#VALUE!</v>
      </c>
      <c r="AK1078" s="96" t="e">
        <f t="shared" si="199"/>
        <v>#VALUE!</v>
      </c>
    </row>
    <row r="1079" spans="1:37" ht="24.9" customHeight="1" x14ac:dyDescent="0.25">
      <c r="A1079" s="356" t="s">
        <v>877</v>
      </c>
      <c r="B1079" s="356"/>
      <c r="C1079" s="356"/>
      <c r="D1079" s="356"/>
      <c r="E1079" s="356"/>
      <c r="F1079" s="356"/>
      <c r="G1079" s="356"/>
      <c r="H1079" s="356"/>
      <c r="I1079" s="356"/>
      <c r="J1079" s="356"/>
      <c r="K1079" s="356"/>
      <c r="L1079" s="356"/>
      <c r="M1079" s="356"/>
      <c r="N1079" s="356"/>
      <c r="O1079" s="356"/>
      <c r="P1079" s="356"/>
      <c r="Q1079" s="356"/>
      <c r="R1079" s="356"/>
      <c r="S1079" s="356"/>
      <c r="T1079" s="356"/>
      <c r="U1079" s="356"/>
      <c r="V1079" s="356"/>
      <c r="W1079" s="356"/>
      <c r="X1079" s="356"/>
      <c r="Y1079" s="356"/>
      <c r="Z1079" s="356"/>
      <c r="AA1079" s="356"/>
      <c r="AB1079" s="356"/>
      <c r="AC1079" s="356"/>
      <c r="AD1079" s="310">
        <f>'Art. 121'!AF1035</f>
        <v>3</v>
      </c>
      <c r="AE1079" s="94" t="str">
        <f t="shared" si="193"/>
        <v>No aplica</v>
      </c>
      <c r="AF1079">
        <f t="shared" si="194"/>
        <v>1.5</v>
      </c>
      <c r="AG1079" s="92" t="str">
        <f t="shared" si="195"/>
        <v>No aplica</v>
      </c>
      <c r="AH1079" s="95" t="e">
        <f t="shared" si="196"/>
        <v>#VALUE!</v>
      </c>
      <c r="AI1079" s="96" t="str">
        <f t="shared" si="197"/>
        <v>No aplica</v>
      </c>
      <c r="AJ1079" s="96" t="e">
        <f t="shared" si="198"/>
        <v>#VALUE!</v>
      </c>
      <c r="AK1079" s="96" t="e">
        <f t="shared" si="199"/>
        <v>#VALUE!</v>
      </c>
    </row>
    <row r="1080" spans="1:37" ht="24.9" customHeight="1" x14ac:dyDescent="0.25">
      <c r="A1080" s="356" t="s">
        <v>878</v>
      </c>
      <c r="B1080" s="356"/>
      <c r="C1080" s="356"/>
      <c r="D1080" s="356"/>
      <c r="E1080" s="356"/>
      <c r="F1080" s="356"/>
      <c r="G1080" s="356"/>
      <c r="H1080" s="356"/>
      <c r="I1080" s="356"/>
      <c r="J1080" s="356"/>
      <c r="K1080" s="356"/>
      <c r="L1080" s="356"/>
      <c r="M1080" s="356"/>
      <c r="N1080" s="356"/>
      <c r="O1080" s="356"/>
      <c r="P1080" s="356"/>
      <c r="Q1080" s="356"/>
      <c r="R1080" s="356"/>
      <c r="S1080" s="356"/>
      <c r="T1080" s="356"/>
      <c r="U1080" s="356"/>
      <c r="V1080" s="356"/>
      <c r="W1080" s="356"/>
      <c r="X1080" s="356"/>
      <c r="Y1080" s="356"/>
      <c r="Z1080" s="356"/>
      <c r="AA1080" s="356"/>
      <c r="AB1080" s="356"/>
      <c r="AC1080" s="356"/>
      <c r="AD1080" s="310">
        <f>'Art. 121'!AF1036</f>
        <v>3</v>
      </c>
      <c r="AE1080" s="94" t="str">
        <f t="shared" si="193"/>
        <v>No aplica</v>
      </c>
      <c r="AF1080">
        <f t="shared" si="194"/>
        <v>1.5</v>
      </c>
      <c r="AG1080" s="92" t="str">
        <f t="shared" si="195"/>
        <v>No aplica</v>
      </c>
      <c r="AH1080" s="95" t="e">
        <f t="shared" si="196"/>
        <v>#VALUE!</v>
      </c>
      <c r="AI1080" s="96" t="str">
        <f t="shared" si="197"/>
        <v>No aplica</v>
      </c>
      <c r="AJ1080" s="96" t="e">
        <f t="shared" si="198"/>
        <v>#VALUE!</v>
      </c>
      <c r="AK1080" s="96" t="e">
        <f t="shared" si="199"/>
        <v>#VALUE!</v>
      </c>
    </row>
    <row r="1081" spans="1:37" ht="24.9" customHeight="1" x14ac:dyDescent="0.25">
      <c r="A1081" s="356" t="s">
        <v>879</v>
      </c>
      <c r="B1081" s="356"/>
      <c r="C1081" s="356"/>
      <c r="D1081" s="356"/>
      <c r="E1081" s="356"/>
      <c r="F1081" s="356"/>
      <c r="G1081" s="356"/>
      <c r="H1081" s="356"/>
      <c r="I1081" s="356"/>
      <c r="J1081" s="356"/>
      <c r="K1081" s="356"/>
      <c r="L1081" s="356"/>
      <c r="M1081" s="356"/>
      <c r="N1081" s="356"/>
      <c r="O1081" s="356"/>
      <c r="P1081" s="356"/>
      <c r="Q1081" s="356"/>
      <c r="R1081" s="356"/>
      <c r="S1081" s="356"/>
      <c r="T1081" s="356"/>
      <c r="U1081" s="356"/>
      <c r="V1081" s="356"/>
      <c r="W1081" s="356"/>
      <c r="X1081" s="356"/>
      <c r="Y1081" s="356"/>
      <c r="Z1081" s="356"/>
      <c r="AA1081" s="356"/>
      <c r="AB1081" s="356"/>
      <c r="AC1081" s="356"/>
      <c r="AD1081" s="310">
        <f>'Art. 121'!AF1037</f>
        <v>3</v>
      </c>
      <c r="AE1081" s="94" t="str">
        <f t="shared" si="193"/>
        <v>No aplica</v>
      </c>
      <c r="AF1081">
        <f t="shared" si="194"/>
        <v>1.5</v>
      </c>
      <c r="AG1081" s="92" t="str">
        <f t="shared" si="195"/>
        <v>No aplica</v>
      </c>
      <c r="AH1081" s="95" t="e">
        <f t="shared" si="196"/>
        <v>#VALUE!</v>
      </c>
      <c r="AI1081" s="96" t="str">
        <f t="shared" si="197"/>
        <v>No aplica</v>
      </c>
      <c r="AJ1081" s="96" t="e">
        <f t="shared" si="198"/>
        <v>#VALUE!</v>
      </c>
      <c r="AK1081" s="96" t="e">
        <f t="shared" si="199"/>
        <v>#VALUE!</v>
      </c>
    </row>
    <row r="1082" spans="1:37" ht="24.9" customHeight="1" x14ac:dyDescent="0.25">
      <c r="A1082" s="356" t="s">
        <v>880</v>
      </c>
      <c r="B1082" s="356"/>
      <c r="C1082" s="356"/>
      <c r="D1082" s="356"/>
      <c r="E1082" s="356"/>
      <c r="F1082" s="356"/>
      <c r="G1082" s="356"/>
      <c r="H1082" s="356"/>
      <c r="I1082" s="356"/>
      <c r="J1082" s="356"/>
      <c r="K1082" s="356"/>
      <c r="L1082" s="356"/>
      <c r="M1082" s="356"/>
      <c r="N1082" s="356"/>
      <c r="O1082" s="356"/>
      <c r="P1082" s="356"/>
      <c r="Q1082" s="356"/>
      <c r="R1082" s="356"/>
      <c r="S1082" s="356"/>
      <c r="T1082" s="356"/>
      <c r="U1082" s="356"/>
      <c r="V1082" s="356"/>
      <c r="W1082" s="356"/>
      <c r="X1082" s="356"/>
      <c r="Y1082" s="356"/>
      <c r="Z1082" s="356"/>
      <c r="AA1082" s="356"/>
      <c r="AB1082" s="356"/>
      <c r="AC1082" s="356"/>
      <c r="AD1082" s="310">
        <f>'Art. 121'!AF1038</f>
        <v>3</v>
      </c>
      <c r="AE1082" s="94" t="str">
        <f t="shared" si="193"/>
        <v>No aplica</v>
      </c>
      <c r="AF1082">
        <f t="shared" si="194"/>
        <v>1.5</v>
      </c>
      <c r="AG1082" s="92" t="str">
        <f t="shared" si="195"/>
        <v>No aplica</v>
      </c>
      <c r="AH1082" s="95" t="e">
        <f t="shared" si="196"/>
        <v>#VALUE!</v>
      </c>
      <c r="AI1082" s="96" t="str">
        <f t="shared" si="197"/>
        <v>No aplica</v>
      </c>
      <c r="AJ1082" s="96" t="e">
        <f t="shared" si="198"/>
        <v>#VALUE!</v>
      </c>
      <c r="AK1082" s="96" t="e">
        <f t="shared" si="199"/>
        <v>#VALUE!</v>
      </c>
    </row>
    <row r="1083" spans="1:37" ht="24.9" customHeight="1" x14ac:dyDescent="0.25">
      <c r="A1083" s="356" t="s">
        <v>881</v>
      </c>
      <c r="B1083" s="356"/>
      <c r="C1083" s="356"/>
      <c r="D1083" s="356"/>
      <c r="E1083" s="356"/>
      <c r="F1083" s="356"/>
      <c r="G1083" s="356"/>
      <c r="H1083" s="356"/>
      <c r="I1083" s="356"/>
      <c r="J1083" s="356"/>
      <c r="K1083" s="356"/>
      <c r="L1083" s="356"/>
      <c r="M1083" s="356"/>
      <c r="N1083" s="356"/>
      <c r="O1083" s="356"/>
      <c r="P1083" s="356"/>
      <c r="Q1083" s="356"/>
      <c r="R1083" s="356"/>
      <c r="S1083" s="356"/>
      <c r="T1083" s="356"/>
      <c r="U1083" s="356"/>
      <c r="V1083" s="356"/>
      <c r="W1083" s="356"/>
      <c r="X1083" s="356"/>
      <c r="Y1083" s="356"/>
      <c r="Z1083" s="356"/>
      <c r="AA1083" s="356"/>
      <c r="AB1083" s="356"/>
      <c r="AC1083" s="356"/>
      <c r="AD1083" s="310">
        <f>'Art. 121'!AF1039</f>
        <v>3</v>
      </c>
      <c r="AE1083" s="94" t="str">
        <f t="shared" si="193"/>
        <v>No aplica</v>
      </c>
      <c r="AF1083">
        <f t="shared" si="194"/>
        <v>1.5</v>
      </c>
      <c r="AG1083" s="92" t="str">
        <f t="shared" si="195"/>
        <v>No aplica</v>
      </c>
      <c r="AH1083" s="95" t="e">
        <f t="shared" si="196"/>
        <v>#VALUE!</v>
      </c>
      <c r="AI1083" s="96" t="str">
        <f t="shared" si="197"/>
        <v>No aplica</v>
      </c>
      <c r="AJ1083" s="96" t="e">
        <f t="shared" si="198"/>
        <v>#VALUE!</v>
      </c>
      <c r="AK1083" s="96" t="e">
        <f t="shared" si="199"/>
        <v>#VALUE!</v>
      </c>
    </row>
    <row r="1084" spans="1:37" ht="24.9" customHeight="1" x14ac:dyDescent="0.25">
      <c r="A1084" s="356" t="s">
        <v>882</v>
      </c>
      <c r="B1084" s="356"/>
      <c r="C1084" s="356"/>
      <c r="D1084" s="356"/>
      <c r="E1084" s="356"/>
      <c r="F1084" s="356"/>
      <c r="G1084" s="356"/>
      <c r="H1084" s="356"/>
      <c r="I1084" s="356"/>
      <c r="J1084" s="356"/>
      <c r="K1084" s="356"/>
      <c r="L1084" s="356"/>
      <c r="M1084" s="356"/>
      <c r="N1084" s="356"/>
      <c r="O1084" s="356"/>
      <c r="P1084" s="356"/>
      <c r="Q1084" s="356"/>
      <c r="R1084" s="356"/>
      <c r="S1084" s="356"/>
      <c r="T1084" s="356"/>
      <c r="U1084" s="356"/>
      <c r="V1084" s="356"/>
      <c r="W1084" s="356"/>
      <c r="X1084" s="356"/>
      <c r="Y1084" s="356"/>
      <c r="Z1084" s="356"/>
      <c r="AA1084" s="356"/>
      <c r="AB1084" s="356"/>
      <c r="AC1084" s="356"/>
      <c r="AD1084" s="310">
        <f>'Art. 121'!AF1040</f>
        <v>3</v>
      </c>
      <c r="AE1084" s="94" t="str">
        <f t="shared" si="193"/>
        <v>No aplica</v>
      </c>
      <c r="AF1084">
        <f t="shared" si="194"/>
        <v>1.5</v>
      </c>
      <c r="AG1084" s="92" t="str">
        <f t="shared" si="195"/>
        <v>No aplica</v>
      </c>
      <c r="AH1084" s="95" t="e">
        <f t="shared" si="196"/>
        <v>#VALUE!</v>
      </c>
      <c r="AI1084" s="96" t="str">
        <f t="shared" si="197"/>
        <v>No aplica</v>
      </c>
      <c r="AJ1084" s="96" t="e">
        <f t="shared" si="198"/>
        <v>#VALUE!</v>
      </c>
      <c r="AK1084" s="96" t="e">
        <f t="shared" si="199"/>
        <v>#VALUE!</v>
      </c>
    </row>
    <row r="1085" spans="1:37" ht="24.9" customHeight="1" x14ac:dyDescent="0.25">
      <c r="A1085" s="356" t="s">
        <v>883</v>
      </c>
      <c r="B1085" s="356"/>
      <c r="C1085" s="356"/>
      <c r="D1085" s="356"/>
      <c r="E1085" s="356"/>
      <c r="F1085" s="356"/>
      <c r="G1085" s="356"/>
      <c r="H1085" s="356"/>
      <c r="I1085" s="356"/>
      <c r="J1085" s="356"/>
      <c r="K1085" s="356"/>
      <c r="L1085" s="356"/>
      <c r="M1085" s="356"/>
      <c r="N1085" s="356"/>
      <c r="O1085" s="356"/>
      <c r="P1085" s="356"/>
      <c r="Q1085" s="356"/>
      <c r="R1085" s="356"/>
      <c r="S1085" s="356"/>
      <c r="T1085" s="356"/>
      <c r="U1085" s="356"/>
      <c r="V1085" s="356"/>
      <c r="W1085" s="356"/>
      <c r="X1085" s="356"/>
      <c r="Y1085" s="356"/>
      <c r="Z1085" s="356"/>
      <c r="AA1085" s="356"/>
      <c r="AB1085" s="356"/>
      <c r="AC1085" s="356"/>
      <c r="AD1085" s="310">
        <f>'Art. 121'!AF1041</f>
        <v>3</v>
      </c>
      <c r="AE1085" s="94" t="str">
        <f t="shared" si="193"/>
        <v>No aplica</v>
      </c>
      <c r="AF1085">
        <f t="shared" si="194"/>
        <v>1.5</v>
      </c>
      <c r="AG1085" s="92" t="str">
        <f t="shared" si="195"/>
        <v>No aplica</v>
      </c>
      <c r="AH1085" s="95" t="e">
        <f t="shared" si="196"/>
        <v>#VALUE!</v>
      </c>
      <c r="AI1085" s="96" t="str">
        <f t="shared" si="197"/>
        <v>No aplica</v>
      </c>
      <c r="AJ1085" s="96" t="e">
        <f t="shared" si="198"/>
        <v>#VALUE!</v>
      </c>
      <c r="AK1085" s="96" t="e">
        <f t="shared" si="199"/>
        <v>#VALUE!</v>
      </c>
    </row>
    <row r="1086" spans="1:37" ht="24.9" customHeight="1" x14ac:dyDescent="0.25">
      <c r="A1086" s="356" t="s">
        <v>884</v>
      </c>
      <c r="B1086" s="356"/>
      <c r="C1086" s="356"/>
      <c r="D1086" s="356"/>
      <c r="E1086" s="356"/>
      <c r="F1086" s="356"/>
      <c r="G1086" s="356"/>
      <c r="H1086" s="356"/>
      <c r="I1086" s="356"/>
      <c r="J1086" s="356"/>
      <c r="K1086" s="356"/>
      <c r="L1086" s="356"/>
      <c r="M1086" s="356"/>
      <c r="N1086" s="356"/>
      <c r="O1086" s="356"/>
      <c r="P1086" s="356"/>
      <c r="Q1086" s="356"/>
      <c r="R1086" s="356"/>
      <c r="S1086" s="356"/>
      <c r="T1086" s="356"/>
      <c r="U1086" s="356"/>
      <c r="V1086" s="356"/>
      <c r="W1086" s="356"/>
      <c r="X1086" s="356"/>
      <c r="Y1086" s="356"/>
      <c r="Z1086" s="356"/>
      <c r="AA1086" s="356"/>
      <c r="AB1086" s="356"/>
      <c r="AC1086" s="356"/>
      <c r="AD1086" s="310">
        <f>'Art. 121'!AF1042</f>
        <v>3</v>
      </c>
      <c r="AE1086" s="94" t="str">
        <f t="shared" si="193"/>
        <v>No aplica</v>
      </c>
      <c r="AF1086">
        <f t="shared" si="194"/>
        <v>1.5</v>
      </c>
      <c r="AG1086" s="92" t="str">
        <f t="shared" si="195"/>
        <v>No aplica</v>
      </c>
      <c r="AH1086" s="95" t="e">
        <f t="shared" si="196"/>
        <v>#VALUE!</v>
      </c>
      <c r="AI1086" s="96" t="str">
        <f t="shared" si="197"/>
        <v>No aplica</v>
      </c>
      <c r="AJ1086" s="96" t="e">
        <f t="shared" si="198"/>
        <v>#VALUE!</v>
      </c>
      <c r="AK1086" s="96" t="e">
        <f t="shared" si="199"/>
        <v>#VALUE!</v>
      </c>
    </row>
    <row r="1087" spans="1:37" ht="24.9" customHeight="1" x14ac:dyDescent="0.25">
      <c r="A1087" s="356" t="s">
        <v>885</v>
      </c>
      <c r="B1087" s="356"/>
      <c r="C1087" s="356"/>
      <c r="D1087" s="356"/>
      <c r="E1087" s="356"/>
      <c r="F1087" s="356"/>
      <c r="G1087" s="356"/>
      <c r="H1087" s="356"/>
      <c r="I1087" s="356"/>
      <c r="J1087" s="356"/>
      <c r="K1087" s="356"/>
      <c r="L1087" s="356"/>
      <c r="M1087" s="356"/>
      <c r="N1087" s="356"/>
      <c r="O1087" s="356"/>
      <c r="P1087" s="356"/>
      <c r="Q1087" s="356"/>
      <c r="R1087" s="356"/>
      <c r="S1087" s="356"/>
      <c r="T1087" s="356"/>
      <c r="U1087" s="356"/>
      <c r="V1087" s="356"/>
      <c r="W1087" s="356"/>
      <c r="X1087" s="356"/>
      <c r="Y1087" s="356"/>
      <c r="Z1087" s="356"/>
      <c r="AA1087" s="356"/>
      <c r="AB1087" s="356"/>
      <c r="AC1087" s="356"/>
      <c r="AD1087" s="310">
        <f>'Art. 121'!AF1043</f>
        <v>3</v>
      </c>
      <c r="AE1087" s="94" t="str">
        <f t="shared" si="193"/>
        <v>No aplica</v>
      </c>
      <c r="AF1087">
        <f t="shared" si="194"/>
        <v>1.5</v>
      </c>
      <c r="AG1087" s="92" t="str">
        <f t="shared" si="195"/>
        <v>No aplica</v>
      </c>
      <c r="AH1087" s="95" t="e">
        <f t="shared" si="196"/>
        <v>#VALUE!</v>
      </c>
      <c r="AI1087" s="96" t="str">
        <f t="shared" si="197"/>
        <v>No aplica</v>
      </c>
      <c r="AJ1087" s="96" t="e">
        <f t="shared" si="198"/>
        <v>#VALUE!</v>
      </c>
      <c r="AK1087" s="96" t="e">
        <f t="shared" si="199"/>
        <v>#VALUE!</v>
      </c>
    </row>
    <row r="1088" spans="1:37" ht="24.9" customHeight="1" x14ac:dyDescent="0.25">
      <c r="A1088" s="356" t="s">
        <v>886</v>
      </c>
      <c r="B1088" s="356"/>
      <c r="C1088" s="356"/>
      <c r="D1088" s="356"/>
      <c r="E1088" s="356"/>
      <c r="F1088" s="356"/>
      <c r="G1088" s="356"/>
      <c r="H1088" s="356"/>
      <c r="I1088" s="356"/>
      <c r="J1088" s="356"/>
      <c r="K1088" s="356"/>
      <c r="L1088" s="356"/>
      <c r="M1088" s="356"/>
      <c r="N1088" s="356"/>
      <c r="O1088" s="356"/>
      <c r="P1088" s="356"/>
      <c r="Q1088" s="356"/>
      <c r="R1088" s="356"/>
      <c r="S1088" s="356"/>
      <c r="T1088" s="356"/>
      <c r="U1088" s="356"/>
      <c r="V1088" s="356"/>
      <c r="W1088" s="356"/>
      <c r="X1088" s="356"/>
      <c r="Y1088" s="356"/>
      <c r="Z1088" s="356"/>
      <c r="AA1088" s="356"/>
      <c r="AB1088" s="356"/>
      <c r="AC1088" s="356"/>
      <c r="AD1088" s="310">
        <f>'Art. 121'!AF1044</f>
        <v>3</v>
      </c>
      <c r="AE1088" s="94" t="str">
        <f t="shared" si="193"/>
        <v>No aplica</v>
      </c>
      <c r="AF1088">
        <f t="shared" si="194"/>
        <v>1.5</v>
      </c>
      <c r="AG1088" s="92" t="str">
        <f t="shared" si="195"/>
        <v>No aplica</v>
      </c>
      <c r="AH1088" s="95" t="e">
        <f t="shared" si="196"/>
        <v>#VALUE!</v>
      </c>
      <c r="AI1088" s="96" t="str">
        <f t="shared" si="197"/>
        <v>No aplica</v>
      </c>
      <c r="AJ1088" s="96" t="e">
        <f t="shared" si="198"/>
        <v>#VALUE!</v>
      </c>
      <c r="AK1088" s="96" t="e">
        <f t="shared" si="199"/>
        <v>#VALUE!</v>
      </c>
    </row>
    <row r="1089" spans="1:37" ht="24.9" customHeight="1" x14ac:dyDescent="0.25">
      <c r="A1089" s="383" t="s">
        <v>1780</v>
      </c>
      <c r="B1089" s="383"/>
      <c r="C1089" s="383"/>
      <c r="D1089" s="383"/>
      <c r="E1089" s="383"/>
      <c r="F1089" s="383"/>
      <c r="G1089" s="383"/>
      <c r="H1089" s="383"/>
      <c r="I1089" s="383"/>
      <c r="J1089" s="383"/>
      <c r="K1089" s="383"/>
      <c r="L1089" s="383"/>
      <c r="M1089" s="383"/>
      <c r="N1089" s="383"/>
      <c r="O1089" s="383"/>
      <c r="P1089" s="383"/>
      <c r="Q1089" s="383"/>
      <c r="R1089" s="383"/>
      <c r="S1089" s="383"/>
      <c r="T1089" s="383"/>
      <c r="U1089" s="383"/>
      <c r="V1089" s="383"/>
      <c r="W1089" s="383"/>
      <c r="X1089" s="383"/>
      <c r="Y1089" s="383"/>
      <c r="Z1089" s="383"/>
      <c r="AA1089" s="383"/>
      <c r="AB1089" s="383"/>
      <c r="AC1089" s="383"/>
      <c r="AD1089" s="383"/>
      <c r="AE1089" s="94">
        <f>SUM(AE1082:AE1088)</f>
        <v>0</v>
      </c>
      <c r="AF1089" s="61"/>
      <c r="AG1089" s="97">
        <f>SUM(AG1068:AG1088)</f>
        <v>0</v>
      </c>
      <c r="AH1089" s="98"/>
      <c r="AI1089" s="99"/>
      <c r="AJ1089" s="99"/>
      <c r="AK1089" s="99"/>
    </row>
    <row r="1090" spans="1:37" ht="24.9" customHeight="1" x14ac:dyDescent="0.25">
      <c r="A1090" s="384" t="s">
        <v>1781</v>
      </c>
      <c r="B1090" s="384"/>
      <c r="C1090" s="384"/>
      <c r="D1090" s="384"/>
      <c r="E1090" s="384"/>
      <c r="F1090" s="384"/>
      <c r="G1090" s="384"/>
      <c r="H1090" s="384"/>
      <c r="I1090" s="384"/>
      <c r="J1090" s="384"/>
      <c r="K1090" s="384"/>
      <c r="L1090" s="384"/>
      <c r="M1090" s="384"/>
      <c r="N1090" s="384"/>
      <c r="O1090" s="384"/>
      <c r="P1090" s="384"/>
      <c r="Q1090" s="384"/>
      <c r="R1090" s="384"/>
      <c r="S1090" s="384"/>
      <c r="T1090" s="384"/>
      <c r="U1090" s="384"/>
      <c r="V1090" s="384"/>
      <c r="W1090" s="384"/>
      <c r="X1090" s="384"/>
      <c r="Y1090" s="384"/>
      <c r="Z1090" s="384"/>
      <c r="AA1090" s="384"/>
      <c r="AB1090" s="384"/>
      <c r="AC1090" s="384"/>
      <c r="AD1090" s="384"/>
      <c r="AE1090" s="94">
        <f>AE1089/$AE$23*100</f>
        <v>0</v>
      </c>
      <c r="AF1090" s="61"/>
      <c r="AG1090" s="97"/>
      <c r="AH1090" s="98"/>
      <c r="AI1090" s="99"/>
      <c r="AJ1090" s="99"/>
      <c r="AK1090" s="99"/>
    </row>
    <row r="1091" spans="1:37" ht="24.9" customHeight="1" x14ac:dyDescent="0.25">
      <c r="A1091" s="73"/>
      <c r="B1091" s="73"/>
      <c r="C1091" s="73"/>
      <c r="D1091" s="73"/>
      <c r="E1091" s="73"/>
      <c r="F1091" s="73"/>
      <c r="G1091" s="73"/>
      <c r="H1091" s="73"/>
      <c r="I1091" s="73"/>
      <c r="J1091" s="73"/>
      <c r="K1091" s="73"/>
      <c r="L1091" s="73"/>
      <c r="M1091" s="73"/>
      <c r="N1091" s="73"/>
      <c r="O1091" s="73"/>
      <c r="P1091" s="73"/>
      <c r="Q1091" s="100"/>
      <c r="R1091" s="73"/>
      <c r="S1091" s="73"/>
      <c r="T1091" s="73"/>
      <c r="U1091" s="73"/>
      <c r="V1091" s="73"/>
      <c r="W1091" s="73"/>
      <c r="X1091" s="73"/>
      <c r="Y1091" s="73"/>
      <c r="Z1091" s="73"/>
      <c r="AA1091" s="73"/>
      <c r="AB1091" s="73"/>
      <c r="AC1091" s="73"/>
      <c r="AD1091" s="101"/>
      <c r="AE1091" s="101"/>
    </row>
    <row r="1092" spans="1:37" ht="24.9" customHeight="1" x14ac:dyDescent="0.25">
      <c r="A1092" s="391" t="s">
        <v>198</v>
      </c>
      <c r="B1092" s="391"/>
      <c r="C1092" s="391"/>
      <c r="D1092" s="391"/>
      <c r="E1092" s="391"/>
      <c r="F1092" s="391"/>
      <c r="G1092" s="391"/>
      <c r="H1092" s="391"/>
      <c r="I1092" s="391"/>
      <c r="J1092" s="391"/>
      <c r="K1092" s="391"/>
      <c r="L1092" s="391"/>
      <c r="M1092" s="391"/>
      <c r="N1092" s="391"/>
      <c r="O1092" s="391"/>
      <c r="P1092" s="391"/>
      <c r="Q1092" s="391"/>
      <c r="R1092" s="391"/>
      <c r="S1092" s="391"/>
      <c r="T1092" s="391"/>
      <c r="U1092" s="391"/>
      <c r="V1092" s="391"/>
      <c r="W1092" s="391"/>
      <c r="X1092" s="391"/>
      <c r="Y1092" s="391"/>
      <c r="Z1092" s="391"/>
      <c r="AA1092" s="391"/>
      <c r="AB1092" s="391"/>
      <c r="AC1092" s="391"/>
      <c r="AD1092" s="112" t="s">
        <v>187</v>
      </c>
      <c r="AE1092" s="113" t="s">
        <v>7</v>
      </c>
      <c r="AF1092" s="92" t="s">
        <v>1666</v>
      </c>
      <c r="AG1092" s="92" t="s">
        <v>1667</v>
      </c>
      <c r="AH1092" s="92" t="s">
        <v>1668</v>
      </c>
      <c r="AI1092" s="93" t="s">
        <v>1669</v>
      </c>
      <c r="AJ1092" s="92"/>
      <c r="AK1092" s="93" t="s">
        <v>1670</v>
      </c>
    </row>
    <row r="1093" spans="1:37" ht="24.9" customHeight="1" x14ac:dyDescent="0.25">
      <c r="A1093" s="356" t="s">
        <v>887</v>
      </c>
      <c r="B1093" s="356"/>
      <c r="C1093" s="356"/>
      <c r="D1093" s="356"/>
      <c r="E1093" s="356"/>
      <c r="F1093" s="356"/>
      <c r="G1093" s="356"/>
      <c r="H1093" s="356"/>
      <c r="I1093" s="356"/>
      <c r="J1093" s="356"/>
      <c r="K1093" s="356"/>
      <c r="L1093" s="356"/>
      <c r="M1093" s="356"/>
      <c r="N1093" s="356"/>
      <c r="O1093" s="356"/>
      <c r="P1093" s="356"/>
      <c r="Q1093" s="356"/>
      <c r="R1093" s="356"/>
      <c r="S1093" s="356"/>
      <c r="T1093" s="356"/>
      <c r="U1093" s="356"/>
      <c r="V1093" s="356"/>
      <c r="W1093" s="356"/>
      <c r="X1093" s="356"/>
      <c r="Y1093" s="356"/>
      <c r="Z1093" s="356"/>
      <c r="AA1093" s="356"/>
      <c r="AB1093" s="356"/>
      <c r="AC1093" s="356"/>
      <c r="AD1093" s="310">
        <f>'Art. 121'!AF1047</f>
        <v>3</v>
      </c>
      <c r="AE1093" s="94" t="str">
        <f>IF(AG1093=1,AK1093,AG1093)</f>
        <v>No aplica</v>
      </c>
      <c r="AF1093">
        <f>AD1093/2</f>
        <v>1.5</v>
      </c>
      <c r="AG1093" s="92" t="str">
        <f>IF(AND(AF1093&gt;=0,AF1093&lt;=1),1,"No aplica")</f>
        <v>No aplica</v>
      </c>
      <c r="AH1093" s="95" t="e">
        <f>AD1093/(AG1093*2)</f>
        <v>#VALUE!</v>
      </c>
      <c r="AI1093" s="96" t="str">
        <f>IF(AG1093=1,AG1093/$AG$32,"No aplica")</f>
        <v>No aplica</v>
      </c>
      <c r="AJ1093" s="96" t="e">
        <f>AF1093*AI1093</f>
        <v>#VALUE!</v>
      </c>
      <c r="AK1093" s="96" t="e">
        <f>AJ1093*$AE$23</f>
        <v>#VALUE!</v>
      </c>
    </row>
    <row r="1094" spans="1:37" ht="24.9" customHeight="1" x14ac:dyDescent="0.25">
      <c r="A1094" s="356" t="s">
        <v>888</v>
      </c>
      <c r="B1094" s="356"/>
      <c r="C1094" s="356"/>
      <c r="D1094" s="356"/>
      <c r="E1094" s="356"/>
      <c r="F1094" s="356"/>
      <c r="G1094" s="356"/>
      <c r="H1094" s="356"/>
      <c r="I1094" s="356"/>
      <c r="J1094" s="356"/>
      <c r="K1094" s="356"/>
      <c r="L1094" s="356"/>
      <c r="M1094" s="356"/>
      <c r="N1094" s="356"/>
      <c r="O1094" s="356"/>
      <c r="P1094" s="356"/>
      <c r="Q1094" s="356"/>
      <c r="R1094" s="356"/>
      <c r="S1094" s="356"/>
      <c r="T1094" s="356"/>
      <c r="U1094" s="356"/>
      <c r="V1094" s="356"/>
      <c r="W1094" s="356"/>
      <c r="X1094" s="356"/>
      <c r="Y1094" s="356"/>
      <c r="Z1094" s="356"/>
      <c r="AA1094" s="356"/>
      <c r="AB1094" s="356"/>
      <c r="AC1094" s="356"/>
      <c r="AD1094" s="310">
        <f>'Art. 121'!AF1048</f>
        <v>3</v>
      </c>
      <c r="AE1094" s="94" t="str">
        <f>IF(AG1094=1,AK1094,AG1094)</f>
        <v>No aplica</v>
      </c>
      <c r="AF1094">
        <f>AD1094/2</f>
        <v>1.5</v>
      </c>
      <c r="AG1094" s="92" t="str">
        <f>IF(AND(AF1094&gt;=0,AF1094&lt;=1),1,"No aplica")</f>
        <v>No aplica</v>
      </c>
      <c r="AH1094" s="95" t="e">
        <f>AD1094/(AG1094*2)</f>
        <v>#VALUE!</v>
      </c>
      <c r="AI1094" s="96" t="str">
        <f>IF(AG1094=1,AG1094/$AG$32,"No aplica")</f>
        <v>No aplica</v>
      </c>
      <c r="AJ1094" s="96" t="e">
        <f>AF1094*AI1094</f>
        <v>#VALUE!</v>
      </c>
      <c r="AK1094" s="96" t="e">
        <f>AJ1094*$AE$23</f>
        <v>#VALUE!</v>
      </c>
    </row>
    <row r="1095" spans="1:37" ht="24.9" customHeight="1" x14ac:dyDescent="0.25">
      <c r="A1095" s="356" t="s">
        <v>889</v>
      </c>
      <c r="B1095" s="356"/>
      <c r="C1095" s="356"/>
      <c r="D1095" s="356"/>
      <c r="E1095" s="356"/>
      <c r="F1095" s="356"/>
      <c r="G1095" s="356"/>
      <c r="H1095" s="356"/>
      <c r="I1095" s="356"/>
      <c r="J1095" s="356"/>
      <c r="K1095" s="356"/>
      <c r="L1095" s="356"/>
      <c r="M1095" s="356"/>
      <c r="N1095" s="356"/>
      <c r="O1095" s="356"/>
      <c r="P1095" s="356"/>
      <c r="Q1095" s="356"/>
      <c r="R1095" s="356"/>
      <c r="S1095" s="356"/>
      <c r="T1095" s="356"/>
      <c r="U1095" s="356"/>
      <c r="V1095" s="356"/>
      <c r="W1095" s="356"/>
      <c r="X1095" s="356"/>
      <c r="Y1095" s="356"/>
      <c r="Z1095" s="356"/>
      <c r="AA1095" s="356"/>
      <c r="AB1095" s="356"/>
      <c r="AC1095" s="356"/>
      <c r="AD1095" s="310">
        <f>'Art. 121'!AF1049</f>
        <v>3</v>
      </c>
      <c r="AE1095" s="94" t="str">
        <f>IF(AG1095=1,AK1095,AG1095)</f>
        <v>No aplica</v>
      </c>
      <c r="AF1095">
        <f>AD1095/2</f>
        <v>1.5</v>
      </c>
      <c r="AG1095" s="92" t="str">
        <f>IF(AND(AF1095&gt;=0,AF1095&lt;=1),1,"No aplica")</f>
        <v>No aplica</v>
      </c>
      <c r="AH1095" s="95" t="e">
        <f>AD1095/(AG1095*2)</f>
        <v>#VALUE!</v>
      </c>
      <c r="AI1095" s="96" t="str">
        <f>IF(AG1095=1,AG1095/$AG$32,"No aplica")</f>
        <v>No aplica</v>
      </c>
      <c r="AJ1095" s="96" t="e">
        <f>AF1095*AI1095</f>
        <v>#VALUE!</v>
      </c>
      <c r="AK1095" s="96" t="e">
        <f>AJ1095*$AE$23</f>
        <v>#VALUE!</v>
      </c>
    </row>
    <row r="1096" spans="1:37" ht="24.9" customHeight="1" x14ac:dyDescent="0.25">
      <c r="A1096" s="356" t="s">
        <v>890</v>
      </c>
      <c r="B1096" s="356"/>
      <c r="C1096" s="356"/>
      <c r="D1096" s="356"/>
      <c r="E1096" s="356"/>
      <c r="F1096" s="356"/>
      <c r="G1096" s="356"/>
      <c r="H1096" s="356"/>
      <c r="I1096" s="356"/>
      <c r="J1096" s="356"/>
      <c r="K1096" s="356"/>
      <c r="L1096" s="356"/>
      <c r="M1096" s="356"/>
      <c r="N1096" s="356"/>
      <c r="O1096" s="356"/>
      <c r="P1096" s="356"/>
      <c r="Q1096" s="356"/>
      <c r="R1096" s="356"/>
      <c r="S1096" s="356"/>
      <c r="T1096" s="356"/>
      <c r="U1096" s="356"/>
      <c r="V1096" s="356"/>
      <c r="W1096" s="356"/>
      <c r="X1096" s="356"/>
      <c r="Y1096" s="356"/>
      <c r="Z1096" s="356"/>
      <c r="AA1096" s="356"/>
      <c r="AB1096" s="356"/>
      <c r="AC1096" s="356"/>
      <c r="AD1096" s="310">
        <f>'Art. 121'!AF1050</f>
        <v>3</v>
      </c>
      <c r="AE1096" s="94" t="str">
        <f>IF(AG1096=1,AK1096,AG1096)</f>
        <v>No aplica</v>
      </c>
      <c r="AF1096">
        <f>AD1096/2</f>
        <v>1.5</v>
      </c>
      <c r="AG1096" s="92" t="str">
        <f>IF(AND(AF1096&gt;=0,AF1096&lt;=1),1,"No aplica")</f>
        <v>No aplica</v>
      </c>
      <c r="AH1096" s="95" t="e">
        <f>AD1096/(AG1096*2)</f>
        <v>#VALUE!</v>
      </c>
      <c r="AI1096" s="96" t="str">
        <f>IF(AG1096=1,AG1096/$AG$32,"No aplica")</f>
        <v>No aplica</v>
      </c>
      <c r="AJ1096" s="96" t="e">
        <f>AF1096*AI1096</f>
        <v>#VALUE!</v>
      </c>
      <c r="AK1096" s="96" t="e">
        <f>AJ1096*$AE$23</f>
        <v>#VALUE!</v>
      </c>
    </row>
    <row r="1097" spans="1:37" ht="24.9" customHeight="1" x14ac:dyDescent="0.25">
      <c r="A1097" s="356" t="s">
        <v>891</v>
      </c>
      <c r="B1097" s="356"/>
      <c r="C1097" s="356"/>
      <c r="D1097" s="356"/>
      <c r="E1097" s="356"/>
      <c r="F1097" s="356"/>
      <c r="G1097" s="356"/>
      <c r="H1097" s="356"/>
      <c r="I1097" s="356"/>
      <c r="J1097" s="356"/>
      <c r="K1097" s="356"/>
      <c r="L1097" s="356"/>
      <c r="M1097" s="356"/>
      <c r="N1097" s="356"/>
      <c r="O1097" s="356"/>
      <c r="P1097" s="356"/>
      <c r="Q1097" s="356"/>
      <c r="R1097" s="356"/>
      <c r="S1097" s="356"/>
      <c r="T1097" s="356"/>
      <c r="U1097" s="356"/>
      <c r="V1097" s="356"/>
      <c r="W1097" s="356"/>
      <c r="X1097" s="356"/>
      <c r="Y1097" s="356"/>
      <c r="Z1097" s="356"/>
      <c r="AA1097" s="356"/>
      <c r="AB1097" s="356"/>
      <c r="AC1097" s="356"/>
      <c r="AD1097" s="310">
        <f>'Art. 121'!AF1051</f>
        <v>3</v>
      </c>
      <c r="AE1097" s="94" t="str">
        <f>IF(AG1097=1,AK1097,AG1097)</f>
        <v>No aplica</v>
      </c>
      <c r="AF1097">
        <f>AD1097/2</f>
        <v>1.5</v>
      </c>
      <c r="AG1097" s="92" t="str">
        <f>IF(AND(AF1097&gt;=0,AF1097&lt;=1),1,"No aplica")</f>
        <v>No aplica</v>
      </c>
      <c r="AH1097" s="95" t="e">
        <f>AD1097/(AG1097*2)</f>
        <v>#VALUE!</v>
      </c>
      <c r="AI1097" s="96" t="str">
        <f>IF(AG1097=1,AG1097/$AG$32,"No aplica")</f>
        <v>No aplica</v>
      </c>
      <c r="AJ1097" s="96" t="e">
        <f>AF1097*AI1097</f>
        <v>#VALUE!</v>
      </c>
      <c r="AK1097" s="96" t="e">
        <f>AJ1097*$AE$23</f>
        <v>#VALUE!</v>
      </c>
    </row>
    <row r="1098" spans="1:37" ht="24.9" customHeight="1" x14ac:dyDescent="0.25">
      <c r="A1098" s="383" t="s">
        <v>1782</v>
      </c>
      <c r="B1098" s="383"/>
      <c r="C1098" s="383"/>
      <c r="D1098" s="383"/>
      <c r="E1098" s="383"/>
      <c r="F1098" s="383"/>
      <c r="G1098" s="383"/>
      <c r="H1098" s="383"/>
      <c r="I1098" s="383"/>
      <c r="J1098" s="383"/>
      <c r="K1098" s="383"/>
      <c r="L1098" s="383"/>
      <c r="M1098" s="383"/>
      <c r="N1098" s="383"/>
      <c r="O1098" s="383"/>
      <c r="P1098" s="383"/>
      <c r="Q1098" s="383"/>
      <c r="R1098" s="383"/>
      <c r="S1098" s="383"/>
      <c r="T1098" s="383"/>
      <c r="U1098" s="383"/>
      <c r="V1098" s="383"/>
      <c r="W1098" s="383"/>
      <c r="X1098" s="383"/>
      <c r="Y1098" s="383"/>
      <c r="Z1098" s="383"/>
      <c r="AA1098" s="383"/>
      <c r="AB1098" s="383"/>
      <c r="AC1098" s="383"/>
      <c r="AD1098" s="383"/>
      <c r="AE1098" s="94">
        <f>SUM(AE1091:AE1097)</f>
        <v>0</v>
      </c>
      <c r="AF1098" s="61"/>
      <c r="AG1098" s="97">
        <f>SUM(AG1093:AG1097)</f>
        <v>0</v>
      </c>
      <c r="AH1098" s="98"/>
      <c r="AI1098" s="99"/>
      <c r="AJ1098" s="99"/>
      <c r="AK1098" s="99"/>
    </row>
    <row r="1099" spans="1:37" ht="24.9" customHeight="1" x14ac:dyDescent="0.25">
      <c r="A1099" s="384" t="s">
        <v>1783</v>
      </c>
      <c r="B1099" s="384"/>
      <c r="C1099" s="384"/>
      <c r="D1099" s="384"/>
      <c r="E1099" s="384"/>
      <c r="F1099" s="384"/>
      <c r="G1099" s="384"/>
      <c r="H1099" s="384"/>
      <c r="I1099" s="384"/>
      <c r="J1099" s="384"/>
      <c r="K1099" s="384"/>
      <c r="L1099" s="384"/>
      <c r="M1099" s="384"/>
      <c r="N1099" s="384"/>
      <c r="O1099" s="384"/>
      <c r="P1099" s="384"/>
      <c r="Q1099" s="384"/>
      <c r="R1099" s="384"/>
      <c r="S1099" s="384"/>
      <c r="T1099" s="384"/>
      <c r="U1099" s="384"/>
      <c r="V1099" s="384"/>
      <c r="W1099" s="384"/>
      <c r="X1099" s="384"/>
      <c r="Y1099" s="384"/>
      <c r="Z1099" s="384"/>
      <c r="AA1099" s="384"/>
      <c r="AB1099" s="384"/>
      <c r="AC1099" s="384"/>
      <c r="AD1099" s="384"/>
      <c r="AE1099" s="94">
        <f>AE1098/$AE$23*100</f>
        <v>0</v>
      </c>
      <c r="AF1099" s="61"/>
      <c r="AG1099" s="97"/>
      <c r="AH1099" s="98"/>
      <c r="AI1099" s="99"/>
      <c r="AJ1099" s="99"/>
      <c r="AK1099" s="99"/>
    </row>
    <row r="1100" spans="1:37" ht="24.9" customHeight="1" x14ac:dyDescent="0.25">
      <c r="A1100" s="107"/>
      <c r="B1100" s="107"/>
      <c r="C1100" s="107"/>
      <c r="D1100" s="107"/>
      <c r="E1100" s="107"/>
      <c r="F1100" s="107"/>
      <c r="G1100" s="107"/>
      <c r="H1100" s="107"/>
      <c r="I1100" s="107"/>
      <c r="J1100" s="107"/>
      <c r="K1100" s="107"/>
      <c r="L1100" s="107"/>
      <c r="M1100" s="107"/>
      <c r="N1100" s="107"/>
      <c r="O1100" s="107"/>
      <c r="P1100" s="107"/>
      <c r="Q1100" s="100"/>
      <c r="R1100" s="107"/>
      <c r="S1100" s="107"/>
      <c r="T1100" s="107"/>
      <c r="U1100" s="107"/>
      <c r="V1100" s="107"/>
      <c r="W1100" s="107"/>
      <c r="X1100" s="107"/>
      <c r="Y1100" s="107"/>
      <c r="Z1100" s="107"/>
      <c r="AA1100" s="107"/>
      <c r="AB1100" s="107"/>
      <c r="AC1100" s="107"/>
      <c r="AD1100" s="101"/>
      <c r="AE1100" s="101"/>
    </row>
    <row r="1101" spans="1:37" ht="24.9" customHeight="1" x14ac:dyDescent="0.25">
      <c r="A1101" s="107"/>
      <c r="B1101" s="107"/>
      <c r="C1101" s="107"/>
      <c r="D1101" s="107"/>
      <c r="E1101" s="107"/>
      <c r="F1101" s="107"/>
      <c r="G1101" s="107"/>
      <c r="H1101" s="107"/>
      <c r="I1101" s="107"/>
      <c r="J1101" s="107"/>
      <c r="K1101" s="107"/>
      <c r="L1101" s="107"/>
      <c r="M1101" s="107"/>
      <c r="N1101" s="107"/>
      <c r="O1101" s="107"/>
      <c r="P1101" s="107"/>
      <c r="Q1101" s="100"/>
      <c r="R1101" s="107"/>
      <c r="S1101" s="107"/>
      <c r="T1101" s="107"/>
      <c r="U1101" s="107"/>
      <c r="V1101" s="107"/>
      <c r="W1101" s="107"/>
      <c r="X1101" s="107"/>
      <c r="Y1101" s="107"/>
      <c r="Z1101" s="107"/>
      <c r="AA1101" s="107"/>
      <c r="AB1101" s="107"/>
      <c r="AC1101" s="107"/>
      <c r="AD1101" s="101"/>
      <c r="AE1101" s="101"/>
    </row>
    <row r="1102" spans="1:37" ht="24.9" customHeight="1" x14ac:dyDescent="0.25">
      <c r="A1102" s="390" t="s">
        <v>892</v>
      </c>
      <c r="B1102" s="390"/>
      <c r="C1102" s="390"/>
      <c r="D1102" s="390"/>
      <c r="E1102" s="390"/>
      <c r="F1102" s="390"/>
      <c r="G1102" s="390"/>
      <c r="H1102" s="390"/>
      <c r="I1102" s="390"/>
      <c r="J1102" s="390"/>
      <c r="K1102" s="390"/>
      <c r="L1102" s="390"/>
      <c r="M1102" s="390"/>
      <c r="N1102" s="390"/>
      <c r="O1102" s="390"/>
      <c r="P1102" s="390"/>
      <c r="Q1102" s="390"/>
      <c r="R1102" s="390"/>
      <c r="S1102" s="390"/>
      <c r="T1102" s="390"/>
      <c r="U1102" s="390"/>
      <c r="V1102" s="390"/>
      <c r="W1102" s="390"/>
      <c r="X1102" s="390"/>
      <c r="Y1102" s="390"/>
      <c r="Z1102" s="390"/>
      <c r="AA1102" s="390"/>
      <c r="AB1102" s="390"/>
      <c r="AC1102" s="390"/>
      <c r="AD1102" s="88"/>
      <c r="AE1102" s="88"/>
    </row>
    <row r="1103" spans="1:37" ht="24.9" customHeight="1" x14ac:dyDescent="0.25">
      <c r="A1103" s="109"/>
      <c r="B1103" s="110"/>
      <c r="C1103" s="110"/>
      <c r="D1103" s="110"/>
      <c r="E1103" s="110"/>
      <c r="F1103" s="110"/>
      <c r="G1103" s="110"/>
      <c r="H1103" s="110"/>
      <c r="I1103" s="110"/>
      <c r="J1103" s="110"/>
      <c r="K1103" s="110"/>
      <c r="L1103" s="110"/>
      <c r="M1103" s="110"/>
      <c r="N1103" s="110"/>
      <c r="O1103" s="110"/>
      <c r="P1103" s="110"/>
      <c r="Q1103" s="111"/>
      <c r="R1103" s="110"/>
      <c r="S1103" s="110"/>
      <c r="T1103" s="110"/>
      <c r="U1103" s="110"/>
      <c r="V1103" s="110"/>
      <c r="W1103" s="110"/>
      <c r="X1103" s="110"/>
      <c r="Y1103" s="110"/>
      <c r="Z1103" s="110"/>
      <c r="AA1103" s="110"/>
      <c r="AB1103" s="110"/>
      <c r="AC1103" s="110"/>
      <c r="AD1103" s="89"/>
      <c r="AE1103" s="89"/>
    </row>
    <row r="1104" spans="1:37" ht="24.9" customHeight="1" x14ac:dyDescent="0.25">
      <c r="A1104" s="73"/>
      <c r="B1104" s="73"/>
      <c r="C1104" s="73"/>
      <c r="D1104" s="73"/>
      <c r="E1104" s="73"/>
      <c r="F1104" s="73"/>
      <c r="G1104" s="73"/>
      <c r="H1104" s="73"/>
      <c r="I1104" s="73"/>
      <c r="J1104" s="73"/>
      <c r="K1104" s="73"/>
      <c r="L1104" s="73"/>
      <c r="M1104" s="73"/>
      <c r="N1104" s="73"/>
      <c r="O1104" s="73"/>
      <c r="P1104" s="73"/>
      <c r="Q1104" s="100"/>
      <c r="R1104" s="73"/>
      <c r="S1104" s="73"/>
      <c r="T1104" s="73"/>
      <c r="U1104" s="73"/>
      <c r="V1104" s="73"/>
      <c r="W1104" s="73"/>
      <c r="X1104" s="73"/>
      <c r="Y1104" s="73"/>
      <c r="Z1104" s="73"/>
      <c r="AA1104" s="73"/>
      <c r="AB1104" s="73"/>
      <c r="AC1104" s="73"/>
      <c r="AD1104" s="101"/>
      <c r="AE1104" s="101"/>
    </row>
    <row r="1105" spans="1:37" ht="24.9" customHeight="1" x14ac:dyDescent="0.25">
      <c r="A1105" s="387" t="s">
        <v>163</v>
      </c>
      <c r="B1105" s="387"/>
      <c r="C1105" s="387"/>
      <c r="D1105" s="387"/>
      <c r="E1105" s="387"/>
      <c r="F1105" s="387"/>
      <c r="G1105" s="387"/>
      <c r="H1105" s="387"/>
      <c r="I1105" s="387"/>
      <c r="J1105" s="387"/>
      <c r="K1105" s="387"/>
      <c r="L1105" s="387"/>
      <c r="M1105" s="387"/>
      <c r="N1105" s="387"/>
      <c r="O1105" s="387"/>
      <c r="P1105" s="387"/>
      <c r="Q1105" s="387"/>
      <c r="R1105" s="387"/>
      <c r="S1105" s="387"/>
      <c r="T1105" s="387"/>
      <c r="U1105" s="387"/>
      <c r="V1105" s="387"/>
      <c r="W1105" s="387"/>
      <c r="X1105" s="387"/>
      <c r="Y1105" s="387"/>
      <c r="Z1105" s="387"/>
      <c r="AA1105" s="387"/>
      <c r="AB1105" s="387"/>
      <c r="AC1105" s="387"/>
      <c r="AD1105" s="66" t="s">
        <v>187</v>
      </c>
      <c r="AE1105" s="306" t="s">
        <v>7</v>
      </c>
      <c r="AF1105" s="92" t="s">
        <v>1666</v>
      </c>
      <c r="AG1105" s="92" t="s">
        <v>1667</v>
      </c>
      <c r="AH1105" s="92" t="s">
        <v>1668</v>
      </c>
      <c r="AI1105" s="93" t="s">
        <v>1669</v>
      </c>
      <c r="AJ1105" s="92"/>
      <c r="AK1105" s="93" t="s">
        <v>1670</v>
      </c>
    </row>
    <row r="1106" spans="1:37" ht="24.9" customHeight="1" x14ac:dyDescent="0.25">
      <c r="A1106" s="356" t="s">
        <v>190</v>
      </c>
      <c r="B1106" s="356"/>
      <c r="C1106" s="356"/>
      <c r="D1106" s="356"/>
      <c r="E1106" s="356"/>
      <c r="F1106" s="356"/>
      <c r="G1106" s="356"/>
      <c r="H1106" s="356"/>
      <c r="I1106" s="356"/>
      <c r="J1106" s="356"/>
      <c r="K1106" s="356"/>
      <c r="L1106" s="356"/>
      <c r="M1106" s="356"/>
      <c r="N1106" s="356"/>
      <c r="O1106" s="356"/>
      <c r="P1106" s="356"/>
      <c r="Q1106" s="356"/>
      <c r="R1106" s="356"/>
      <c r="S1106" s="356"/>
      <c r="T1106" s="356"/>
      <c r="U1106" s="356"/>
      <c r="V1106" s="356"/>
      <c r="W1106" s="356"/>
      <c r="X1106" s="356"/>
      <c r="Y1106" s="356"/>
      <c r="Z1106" s="356"/>
      <c r="AA1106" s="356"/>
      <c r="AB1106" s="356"/>
      <c r="AC1106" s="356"/>
      <c r="AD1106" s="310">
        <f>'Art. 121'!AF1060</f>
        <v>2</v>
      </c>
      <c r="AE1106" s="94">
        <f t="shared" ref="AE1106:AE1125" si="200">IF(AG1106=1,AK1106,AG1106)</f>
        <v>0.32467532467532467</v>
      </c>
      <c r="AF1106">
        <f t="shared" ref="AF1106:AF1125" si="201">AD1106/2</f>
        <v>1</v>
      </c>
      <c r="AG1106" s="92">
        <f t="shared" ref="AG1106:AG1125" si="202">IF(AND(AF1106&gt;=0,AF1106&lt;=1),1,"No aplica")</f>
        <v>1</v>
      </c>
      <c r="AH1106" s="95">
        <f t="shared" ref="AH1106:AH1125" si="203">AD1106/(AG1106*2)</f>
        <v>1</v>
      </c>
      <c r="AI1106" s="96">
        <f t="shared" ref="AI1106:AI1125" si="204">IF(AG1106=1,AG1106/$AG$32,"No aplica")</f>
        <v>0.14285714285714285</v>
      </c>
      <c r="AJ1106" s="96">
        <f t="shared" ref="AJ1106:AJ1125" si="205">AF1106*AI1106</f>
        <v>0.14285714285714285</v>
      </c>
      <c r="AK1106" s="96">
        <f t="shared" ref="AK1106:AK1125" si="206">AJ1106*$AE$23</f>
        <v>0.32467532467532467</v>
      </c>
    </row>
    <row r="1107" spans="1:37" ht="24.9" customHeight="1" x14ac:dyDescent="0.25">
      <c r="A1107" s="356" t="s">
        <v>191</v>
      </c>
      <c r="B1107" s="356"/>
      <c r="C1107" s="356"/>
      <c r="D1107" s="356"/>
      <c r="E1107" s="356"/>
      <c r="F1107" s="356"/>
      <c r="G1107" s="356"/>
      <c r="H1107" s="356"/>
      <c r="I1107" s="356"/>
      <c r="J1107" s="356"/>
      <c r="K1107" s="356"/>
      <c r="L1107" s="356"/>
      <c r="M1107" s="356"/>
      <c r="N1107" s="356"/>
      <c r="O1107" s="356"/>
      <c r="P1107" s="356"/>
      <c r="Q1107" s="356"/>
      <c r="R1107" s="356"/>
      <c r="S1107" s="356"/>
      <c r="T1107" s="356"/>
      <c r="U1107" s="356"/>
      <c r="V1107" s="356"/>
      <c r="W1107" s="356"/>
      <c r="X1107" s="356"/>
      <c r="Y1107" s="356"/>
      <c r="Z1107" s="356"/>
      <c r="AA1107" s="356"/>
      <c r="AB1107" s="356"/>
      <c r="AC1107" s="356"/>
      <c r="AD1107" s="310">
        <f>'Art. 121'!AF1061</f>
        <v>2</v>
      </c>
      <c r="AE1107" s="94">
        <f t="shared" si="200"/>
        <v>0.32467532467532467</v>
      </c>
      <c r="AF1107">
        <f t="shared" si="201"/>
        <v>1</v>
      </c>
      <c r="AG1107" s="92">
        <f t="shared" si="202"/>
        <v>1</v>
      </c>
      <c r="AH1107" s="95">
        <f t="shared" si="203"/>
        <v>1</v>
      </c>
      <c r="AI1107" s="96">
        <f t="shared" si="204"/>
        <v>0.14285714285714285</v>
      </c>
      <c r="AJ1107" s="96">
        <f t="shared" si="205"/>
        <v>0.14285714285714285</v>
      </c>
      <c r="AK1107" s="96">
        <f t="shared" si="206"/>
        <v>0.32467532467532467</v>
      </c>
    </row>
    <row r="1108" spans="1:37" ht="24.9" customHeight="1" x14ac:dyDescent="0.25">
      <c r="A1108" s="356" t="s">
        <v>893</v>
      </c>
      <c r="B1108" s="356"/>
      <c r="C1108" s="356"/>
      <c r="D1108" s="356"/>
      <c r="E1108" s="356"/>
      <c r="F1108" s="356"/>
      <c r="G1108" s="356"/>
      <c r="H1108" s="356"/>
      <c r="I1108" s="356"/>
      <c r="J1108" s="356"/>
      <c r="K1108" s="356"/>
      <c r="L1108" s="356"/>
      <c r="M1108" s="356"/>
      <c r="N1108" s="356"/>
      <c r="O1108" s="356"/>
      <c r="P1108" s="356"/>
      <c r="Q1108" s="356"/>
      <c r="R1108" s="356"/>
      <c r="S1108" s="356"/>
      <c r="T1108" s="356"/>
      <c r="U1108" s="356"/>
      <c r="V1108" s="356"/>
      <c r="W1108" s="356"/>
      <c r="X1108" s="356"/>
      <c r="Y1108" s="356"/>
      <c r="Z1108" s="356"/>
      <c r="AA1108" s="356"/>
      <c r="AB1108" s="356"/>
      <c r="AC1108" s="356"/>
      <c r="AD1108" s="310">
        <f>'Art. 121'!AF1062</f>
        <v>2</v>
      </c>
      <c r="AE1108" s="94">
        <f t="shared" si="200"/>
        <v>0.32467532467532467</v>
      </c>
      <c r="AF1108">
        <f t="shared" si="201"/>
        <v>1</v>
      </c>
      <c r="AG1108" s="92">
        <f t="shared" si="202"/>
        <v>1</v>
      </c>
      <c r="AH1108" s="95">
        <f t="shared" si="203"/>
        <v>1</v>
      </c>
      <c r="AI1108" s="96">
        <f t="shared" si="204"/>
        <v>0.14285714285714285</v>
      </c>
      <c r="AJ1108" s="96">
        <f t="shared" si="205"/>
        <v>0.14285714285714285</v>
      </c>
      <c r="AK1108" s="96">
        <f t="shared" si="206"/>
        <v>0.32467532467532467</v>
      </c>
    </row>
    <row r="1109" spans="1:37" ht="24.9" customHeight="1" x14ac:dyDescent="0.25">
      <c r="A1109" s="356" t="s">
        <v>894</v>
      </c>
      <c r="B1109" s="356"/>
      <c r="C1109" s="356"/>
      <c r="D1109" s="356"/>
      <c r="E1109" s="356"/>
      <c r="F1109" s="356"/>
      <c r="G1109" s="356"/>
      <c r="H1109" s="356"/>
      <c r="I1109" s="356"/>
      <c r="J1109" s="356"/>
      <c r="K1109" s="356"/>
      <c r="L1109" s="356"/>
      <c r="M1109" s="356"/>
      <c r="N1109" s="356"/>
      <c r="O1109" s="356"/>
      <c r="P1109" s="356"/>
      <c r="Q1109" s="356"/>
      <c r="R1109" s="356"/>
      <c r="S1109" s="356"/>
      <c r="T1109" s="356"/>
      <c r="U1109" s="356"/>
      <c r="V1109" s="356"/>
      <c r="W1109" s="356"/>
      <c r="X1109" s="356"/>
      <c r="Y1109" s="356"/>
      <c r="Z1109" s="356"/>
      <c r="AA1109" s="356"/>
      <c r="AB1109" s="356"/>
      <c r="AC1109" s="356"/>
      <c r="AD1109" s="310">
        <f>'Art. 121'!AF1063</f>
        <v>2</v>
      </c>
      <c r="AE1109" s="94">
        <f t="shared" si="200"/>
        <v>0.32467532467532467</v>
      </c>
      <c r="AF1109">
        <f t="shared" si="201"/>
        <v>1</v>
      </c>
      <c r="AG1109" s="92">
        <f t="shared" si="202"/>
        <v>1</v>
      </c>
      <c r="AH1109" s="95">
        <f t="shared" si="203"/>
        <v>1</v>
      </c>
      <c r="AI1109" s="96">
        <f t="shared" si="204"/>
        <v>0.14285714285714285</v>
      </c>
      <c r="AJ1109" s="96">
        <f t="shared" si="205"/>
        <v>0.14285714285714285</v>
      </c>
      <c r="AK1109" s="96">
        <f t="shared" si="206"/>
        <v>0.32467532467532467</v>
      </c>
    </row>
    <row r="1110" spans="1:37" ht="24.9" customHeight="1" x14ac:dyDescent="0.25">
      <c r="A1110" s="356" t="s">
        <v>895</v>
      </c>
      <c r="B1110" s="356"/>
      <c r="C1110" s="356"/>
      <c r="D1110" s="356"/>
      <c r="E1110" s="356"/>
      <c r="F1110" s="356"/>
      <c r="G1110" s="356"/>
      <c r="H1110" s="356"/>
      <c r="I1110" s="356"/>
      <c r="J1110" s="356"/>
      <c r="K1110" s="356"/>
      <c r="L1110" s="356"/>
      <c r="M1110" s="356"/>
      <c r="N1110" s="356"/>
      <c r="O1110" s="356"/>
      <c r="P1110" s="356"/>
      <c r="Q1110" s="356"/>
      <c r="R1110" s="356"/>
      <c r="S1110" s="356"/>
      <c r="T1110" s="356"/>
      <c r="U1110" s="356"/>
      <c r="V1110" s="356"/>
      <c r="W1110" s="356"/>
      <c r="X1110" s="356"/>
      <c r="Y1110" s="356"/>
      <c r="Z1110" s="356"/>
      <c r="AA1110" s="356"/>
      <c r="AB1110" s="356"/>
      <c r="AC1110" s="356"/>
      <c r="AD1110" s="310">
        <f>'Art. 121'!AF1064</f>
        <v>2</v>
      </c>
      <c r="AE1110" s="94">
        <f t="shared" si="200"/>
        <v>0.32467532467532467</v>
      </c>
      <c r="AF1110">
        <f t="shared" si="201"/>
        <v>1</v>
      </c>
      <c r="AG1110" s="92">
        <f t="shared" si="202"/>
        <v>1</v>
      </c>
      <c r="AH1110" s="95">
        <f t="shared" si="203"/>
        <v>1</v>
      </c>
      <c r="AI1110" s="96">
        <f t="shared" si="204"/>
        <v>0.14285714285714285</v>
      </c>
      <c r="AJ1110" s="96">
        <f t="shared" si="205"/>
        <v>0.14285714285714285</v>
      </c>
      <c r="AK1110" s="96">
        <f t="shared" si="206"/>
        <v>0.32467532467532467</v>
      </c>
    </row>
    <row r="1111" spans="1:37" ht="24.9" customHeight="1" x14ac:dyDescent="0.25">
      <c r="A1111" s="356" t="s">
        <v>896</v>
      </c>
      <c r="B1111" s="356"/>
      <c r="C1111" s="356"/>
      <c r="D1111" s="356"/>
      <c r="E1111" s="356"/>
      <c r="F1111" s="356"/>
      <c r="G1111" s="356"/>
      <c r="H1111" s="356"/>
      <c r="I1111" s="356"/>
      <c r="J1111" s="356"/>
      <c r="K1111" s="356"/>
      <c r="L1111" s="356"/>
      <c r="M1111" s="356"/>
      <c r="N1111" s="356"/>
      <c r="O1111" s="356"/>
      <c r="P1111" s="356"/>
      <c r="Q1111" s="356"/>
      <c r="R1111" s="356"/>
      <c r="S1111" s="356"/>
      <c r="T1111" s="356"/>
      <c r="U1111" s="356"/>
      <c r="V1111" s="356"/>
      <c r="W1111" s="356"/>
      <c r="X1111" s="356"/>
      <c r="Y1111" s="356"/>
      <c r="Z1111" s="356"/>
      <c r="AA1111" s="356"/>
      <c r="AB1111" s="356"/>
      <c r="AC1111" s="356"/>
      <c r="AD1111" s="310">
        <f>'Art. 121'!AF1065</f>
        <v>2</v>
      </c>
      <c r="AE1111" s="94">
        <f t="shared" si="200"/>
        <v>0.32467532467532467</v>
      </c>
      <c r="AF1111">
        <f t="shared" si="201"/>
        <v>1</v>
      </c>
      <c r="AG1111" s="92">
        <f t="shared" si="202"/>
        <v>1</v>
      </c>
      <c r="AH1111" s="95">
        <f t="shared" si="203"/>
        <v>1</v>
      </c>
      <c r="AI1111" s="96">
        <f t="shared" si="204"/>
        <v>0.14285714285714285</v>
      </c>
      <c r="AJ1111" s="96">
        <f t="shared" si="205"/>
        <v>0.14285714285714285</v>
      </c>
      <c r="AK1111" s="96">
        <f t="shared" si="206"/>
        <v>0.32467532467532467</v>
      </c>
    </row>
    <row r="1112" spans="1:37" ht="24.9" customHeight="1" x14ac:dyDescent="0.25">
      <c r="A1112" s="356" t="s">
        <v>897</v>
      </c>
      <c r="B1112" s="356"/>
      <c r="C1112" s="356"/>
      <c r="D1112" s="356"/>
      <c r="E1112" s="356"/>
      <c r="F1112" s="356"/>
      <c r="G1112" s="356"/>
      <c r="H1112" s="356"/>
      <c r="I1112" s="356"/>
      <c r="J1112" s="356"/>
      <c r="K1112" s="356"/>
      <c r="L1112" s="356"/>
      <c r="M1112" s="356"/>
      <c r="N1112" s="356"/>
      <c r="O1112" s="356"/>
      <c r="P1112" s="356"/>
      <c r="Q1112" s="356"/>
      <c r="R1112" s="356"/>
      <c r="S1112" s="356"/>
      <c r="T1112" s="356"/>
      <c r="U1112" s="356"/>
      <c r="V1112" s="356"/>
      <c r="W1112" s="356"/>
      <c r="X1112" s="356"/>
      <c r="Y1112" s="356"/>
      <c r="Z1112" s="356"/>
      <c r="AA1112" s="356"/>
      <c r="AB1112" s="356"/>
      <c r="AC1112" s="356"/>
      <c r="AD1112" s="310">
        <f>'Art. 121'!AF1066</f>
        <v>2</v>
      </c>
      <c r="AE1112" s="94">
        <f t="shared" si="200"/>
        <v>0.32467532467532467</v>
      </c>
      <c r="AF1112">
        <f t="shared" si="201"/>
        <v>1</v>
      </c>
      <c r="AG1112" s="92">
        <f t="shared" si="202"/>
        <v>1</v>
      </c>
      <c r="AH1112" s="95">
        <f t="shared" si="203"/>
        <v>1</v>
      </c>
      <c r="AI1112" s="96">
        <f t="shared" si="204"/>
        <v>0.14285714285714285</v>
      </c>
      <c r="AJ1112" s="96">
        <f t="shared" si="205"/>
        <v>0.14285714285714285</v>
      </c>
      <c r="AK1112" s="96">
        <f t="shared" si="206"/>
        <v>0.32467532467532467</v>
      </c>
    </row>
    <row r="1113" spans="1:37" ht="24.9" customHeight="1" x14ac:dyDescent="0.25">
      <c r="A1113" s="356" t="s">
        <v>898</v>
      </c>
      <c r="B1113" s="356"/>
      <c r="C1113" s="356"/>
      <c r="D1113" s="356"/>
      <c r="E1113" s="356"/>
      <c r="F1113" s="356"/>
      <c r="G1113" s="356"/>
      <c r="H1113" s="356"/>
      <c r="I1113" s="356"/>
      <c r="J1113" s="356"/>
      <c r="K1113" s="356"/>
      <c r="L1113" s="356"/>
      <c r="M1113" s="356"/>
      <c r="N1113" s="356"/>
      <c r="O1113" s="356"/>
      <c r="P1113" s="356"/>
      <c r="Q1113" s="356"/>
      <c r="R1113" s="356"/>
      <c r="S1113" s="356"/>
      <c r="T1113" s="356"/>
      <c r="U1113" s="356"/>
      <c r="V1113" s="356"/>
      <c r="W1113" s="356"/>
      <c r="X1113" s="356"/>
      <c r="Y1113" s="356"/>
      <c r="Z1113" s="356"/>
      <c r="AA1113" s="356"/>
      <c r="AB1113" s="356"/>
      <c r="AC1113" s="356"/>
      <c r="AD1113" s="310">
        <f>'Art. 121'!AF1067</f>
        <v>2</v>
      </c>
      <c r="AE1113" s="94">
        <f t="shared" si="200"/>
        <v>0.32467532467532467</v>
      </c>
      <c r="AF1113">
        <f t="shared" si="201"/>
        <v>1</v>
      </c>
      <c r="AG1113" s="92">
        <f t="shared" si="202"/>
        <v>1</v>
      </c>
      <c r="AH1113" s="95">
        <f t="shared" si="203"/>
        <v>1</v>
      </c>
      <c r="AI1113" s="96">
        <f t="shared" si="204"/>
        <v>0.14285714285714285</v>
      </c>
      <c r="AJ1113" s="96">
        <f t="shared" si="205"/>
        <v>0.14285714285714285</v>
      </c>
      <c r="AK1113" s="96">
        <f t="shared" si="206"/>
        <v>0.32467532467532467</v>
      </c>
    </row>
    <row r="1114" spans="1:37" ht="24.9" customHeight="1" x14ac:dyDescent="0.25">
      <c r="A1114" s="356" t="s">
        <v>899</v>
      </c>
      <c r="B1114" s="356"/>
      <c r="C1114" s="356"/>
      <c r="D1114" s="356"/>
      <c r="E1114" s="356"/>
      <c r="F1114" s="356"/>
      <c r="G1114" s="356"/>
      <c r="H1114" s="356"/>
      <c r="I1114" s="356"/>
      <c r="J1114" s="356"/>
      <c r="K1114" s="356"/>
      <c r="L1114" s="356"/>
      <c r="M1114" s="356"/>
      <c r="N1114" s="356"/>
      <c r="O1114" s="356"/>
      <c r="P1114" s="356"/>
      <c r="Q1114" s="356"/>
      <c r="R1114" s="356"/>
      <c r="S1114" s="356"/>
      <c r="T1114" s="356"/>
      <c r="U1114" s="356"/>
      <c r="V1114" s="356"/>
      <c r="W1114" s="356"/>
      <c r="X1114" s="356"/>
      <c r="Y1114" s="356"/>
      <c r="Z1114" s="356"/>
      <c r="AA1114" s="356"/>
      <c r="AB1114" s="356"/>
      <c r="AC1114" s="356"/>
      <c r="AD1114" s="310">
        <f>'Art. 121'!AF1068</f>
        <v>2</v>
      </c>
      <c r="AE1114" s="94">
        <f t="shared" si="200"/>
        <v>0.32467532467532467</v>
      </c>
      <c r="AF1114">
        <f t="shared" si="201"/>
        <v>1</v>
      </c>
      <c r="AG1114" s="92">
        <f t="shared" si="202"/>
        <v>1</v>
      </c>
      <c r="AH1114" s="95">
        <f t="shared" si="203"/>
        <v>1</v>
      </c>
      <c r="AI1114" s="96">
        <f t="shared" si="204"/>
        <v>0.14285714285714285</v>
      </c>
      <c r="AJ1114" s="96">
        <f t="shared" si="205"/>
        <v>0.14285714285714285</v>
      </c>
      <c r="AK1114" s="96">
        <f t="shared" si="206"/>
        <v>0.32467532467532467</v>
      </c>
    </row>
    <row r="1115" spans="1:37" ht="24.9" customHeight="1" x14ac:dyDescent="0.25">
      <c r="A1115" s="356" t="s">
        <v>900</v>
      </c>
      <c r="B1115" s="356"/>
      <c r="C1115" s="356"/>
      <c r="D1115" s="356"/>
      <c r="E1115" s="356"/>
      <c r="F1115" s="356"/>
      <c r="G1115" s="356"/>
      <c r="H1115" s="356"/>
      <c r="I1115" s="356"/>
      <c r="J1115" s="356"/>
      <c r="K1115" s="356"/>
      <c r="L1115" s="356"/>
      <c r="M1115" s="356"/>
      <c r="N1115" s="356"/>
      <c r="O1115" s="356"/>
      <c r="P1115" s="356"/>
      <c r="Q1115" s="356"/>
      <c r="R1115" s="356"/>
      <c r="S1115" s="356"/>
      <c r="T1115" s="356"/>
      <c r="U1115" s="356"/>
      <c r="V1115" s="356"/>
      <c r="W1115" s="356"/>
      <c r="X1115" s="356"/>
      <c r="Y1115" s="356"/>
      <c r="Z1115" s="356"/>
      <c r="AA1115" s="356"/>
      <c r="AB1115" s="356"/>
      <c r="AC1115" s="356"/>
      <c r="AD1115" s="310">
        <f>'Art. 121'!AF1069</f>
        <v>2</v>
      </c>
      <c r="AE1115" s="94">
        <f t="shared" si="200"/>
        <v>0.32467532467532467</v>
      </c>
      <c r="AF1115">
        <f t="shared" si="201"/>
        <v>1</v>
      </c>
      <c r="AG1115" s="92">
        <f t="shared" si="202"/>
        <v>1</v>
      </c>
      <c r="AH1115" s="95">
        <f t="shared" si="203"/>
        <v>1</v>
      </c>
      <c r="AI1115" s="96">
        <f t="shared" si="204"/>
        <v>0.14285714285714285</v>
      </c>
      <c r="AJ1115" s="96">
        <f t="shared" si="205"/>
        <v>0.14285714285714285</v>
      </c>
      <c r="AK1115" s="96">
        <f t="shared" si="206"/>
        <v>0.32467532467532467</v>
      </c>
    </row>
    <row r="1116" spans="1:37" ht="24.9" customHeight="1" x14ac:dyDescent="0.25">
      <c r="A1116" s="356" t="s">
        <v>901</v>
      </c>
      <c r="B1116" s="356"/>
      <c r="C1116" s="356"/>
      <c r="D1116" s="356"/>
      <c r="E1116" s="356"/>
      <c r="F1116" s="356"/>
      <c r="G1116" s="356"/>
      <c r="H1116" s="356"/>
      <c r="I1116" s="356"/>
      <c r="J1116" s="356"/>
      <c r="K1116" s="356"/>
      <c r="L1116" s="356"/>
      <c r="M1116" s="356"/>
      <c r="N1116" s="356"/>
      <c r="O1116" s="356"/>
      <c r="P1116" s="356"/>
      <c r="Q1116" s="356"/>
      <c r="R1116" s="356"/>
      <c r="S1116" s="356"/>
      <c r="T1116" s="356"/>
      <c r="U1116" s="356"/>
      <c r="V1116" s="356"/>
      <c r="W1116" s="356"/>
      <c r="X1116" s="356"/>
      <c r="Y1116" s="356"/>
      <c r="Z1116" s="356"/>
      <c r="AA1116" s="356"/>
      <c r="AB1116" s="356"/>
      <c r="AC1116" s="356"/>
      <c r="AD1116" s="310">
        <f>'Art. 121'!AF1070</f>
        <v>2</v>
      </c>
      <c r="AE1116" s="94">
        <f t="shared" si="200"/>
        <v>0.32467532467532467</v>
      </c>
      <c r="AF1116">
        <f t="shared" si="201"/>
        <v>1</v>
      </c>
      <c r="AG1116" s="92">
        <f t="shared" si="202"/>
        <v>1</v>
      </c>
      <c r="AH1116" s="95">
        <f t="shared" si="203"/>
        <v>1</v>
      </c>
      <c r="AI1116" s="96">
        <f t="shared" si="204"/>
        <v>0.14285714285714285</v>
      </c>
      <c r="AJ1116" s="96">
        <f t="shared" si="205"/>
        <v>0.14285714285714285</v>
      </c>
      <c r="AK1116" s="96">
        <f t="shared" si="206"/>
        <v>0.32467532467532467</v>
      </c>
    </row>
    <row r="1117" spans="1:37" ht="24.9" customHeight="1" x14ac:dyDescent="0.25">
      <c r="A1117" s="356" t="s">
        <v>902</v>
      </c>
      <c r="B1117" s="356"/>
      <c r="C1117" s="356"/>
      <c r="D1117" s="356"/>
      <c r="E1117" s="356"/>
      <c r="F1117" s="356"/>
      <c r="G1117" s="356"/>
      <c r="H1117" s="356"/>
      <c r="I1117" s="356"/>
      <c r="J1117" s="356"/>
      <c r="K1117" s="356"/>
      <c r="L1117" s="356"/>
      <c r="M1117" s="356"/>
      <c r="N1117" s="356"/>
      <c r="O1117" s="356"/>
      <c r="P1117" s="356"/>
      <c r="Q1117" s="356"/>
      <c r="R1117" s="356"/>
      <c r="S1117" s="356"/>
      <c r="T1117" s="356"/>
      <c r="U1117" s="356"/>
      <c r="V1117" s="356"/>
      <c r="W1117" s="356"/>
      <c r="X1117" s="356"/>
      <c r="Y1117" s="356"/>
      <c r="Z1117" s="356"/>
      <c r="AA1117" s="356"/>
      <c r="AB1117" s="356"/>
      <c r="AC1117" s="356"/>
      <c r="AD1117" s="310">
        <f>'Art. 121'!AF1071</f>
        <v>2</v>
      </c>
      <c r="AE1117" s="94">
        <f t="shared" si="200"/>
        <v>0.32467532467532467</v>
      </c>
      <c r="AF1117">
        <f t="shared" si="201"/>
        <v>1</v>
      </c>
      <c r="AG1117" s="92">
        <f t="shared" si="202"/>
        <v>1</v>
      </c>
      <c r="AH1117" s="95">
        <f t="shared" si="203"/>
        <v>1</v>
      </c>
      <c r="AI1117" s="96">
        <f t="shared" si="204"/>
        <v>0.14285714285714285</v>
      </c>
      <c r="AJ1117" s="96">
        <f t="shared" si="205"/>
        <v>0.14285714285714285</v>
      </c>
      <c r="AK1117" s="96">
        <f t="shared" si="206"/>
        <v>0.32467532467532467</v>
      </c>
    </row>
    <row r="1118" spans="1:37" ht="24.9" customHeight="1" x14ac:dyDescent="0.25">
      <c r="A1118" s="356" t="s">
        <v>903</v>
      </c>
      <c r="B1118" s="356"/>
      <c r="C1118" s="356"/>
      <c r="D1118" s="356"/>
      <c r="E1118" s="356"/>
      <c r="F1118" s="356"/>
      <c r="G1118" s="356"/>
      <c r="H1118" s="356"/>
      <c r="I1118" s="356"/>
      <c r="J1118" s="356"/>
      <c r="K1118" s="356"/>
      <c r="L1118" s="356"/>
      <c r="M1118" s="356"/>
      <c r="N1118" s="356"/>
      <c r="O1118" s="356"/>
      <c r="P1118" s="356"/>
      <c r="Q1118" s="356"/>
      <c r="R1118" s="356"/>
      <c r="S1118" s="356"/>
      <c r="T1118" s="356"/>
      <c r="U1118" s="356"/>
      <c r="V1118" s="356"/>
      <c r="W1118" s="356"/>
      <c r="X1118" s="356"/>
      <c r="Y1118" s="356"/>
      <c r="Z1118" s="356"/>
      <c r="AA1118" s="356"/>
      <c r="AB1118" s="356"/>
      <c r="AC1118" s="356"/>
      <c r="AD1118" s="310">
        <f>'Art. 121'!AF1072</f>
        <v>0</v>
      </c>
      <c r="AE1118" s="94">
        <f t="shared" si="200"/>
        <v>0</v>
      </c>
      <c r="AF1118">
        <f t="shared" si="201"/>
        <v>0</v>
      </c>
      <c r="AG1118" s="92">
        <f t="shared" si="202"/>
        <v>1</v>
      </c>
      <c r="AH1118" s="95">
        <f t="shared" si="203"/>
        <v>0</v>
      </c>
      <c r="AI1118" s="96">
        <f t="shared" si="204"/>
        <v>0.14285714285714285</v>
      </c>
      <c r="AJ1118" s="96">
        <f t="shared" si="205"/>
        <v>0</v>
      </c>
      <c r="AK1118" s="96">
        <f t="shared" si="206"/>
        <v>0</v>
      </c>
    </row>
    <row r="1119" spans="1:37" ht="24.9" customHeight="1" x14ac:dyDescent="0.25">
      <c r="A1119" s="356" t="s">
        <v>904</v>
      </c>
      <c r="B1119" s="356"/>
      <c r="C1119" s="356"/>
      <c r="D1119" s="356"/>
      <c r="E1119" s="356"/>
      <c r="F1119" s="356"/>
      <c r="G1119" s="356"/>
      <c r="H1119" s="356"/>
      <c r="I1119" s="356"/>
      <c r="J1119" s="356"/>
      <c r="K1119" s="356"/>
      <c r="L1119" s="356"/>
      <c r="M1119" s="356"/>
      <c r="N1119" s="356"/>
      <c r="O1119" s="356"/>
      <c r="P1119" s="356"/>
      <c r="Q1119" s="356"/>
      <c r="R1119" s="356"/>
      <c r="S1119" s="356"/>
      <c r="T1119" s="356"/>
      <c r="U1119" s="356"/>
      <c r="V1119" s="356"/>
      <c r="W1119" s="356"/>
      <c r="X1119" s="356"/>
      <c r="Y1119" s="356"/>
      <c r="Z1119" s="356"/>
      <c r="AA1119" s="356"/>
      <c r="AB1119" s="356"/>
      <c r="AC1119" s="356"/>
      <c r="AD1119" s="310">
        <f>'Art. 121'!AF1073</f>
        <v>2</v>
      </c>
      <c r="AE1119" s="94">
        <f t="shared" si="200"/>
        <v>0.32467532467532467</v>
      </c>
      <c r="AF1119">
        <f t="shared" si="201"/>
        <v>1</v>
      </c>
      <c r="AG1119" s="92">
        <f t="shared" si="202"/>
        <v>1</v>
      </c>
      <c r="AH1119" s="95">
        <f t="shared" si="203"/>
        <v>1</v>
      </c>
      <c r="AI1119" s="96">
        <f t="shared" si="204"/>
        <v>0.14285714285714285</v>
      </c>
      <c r="AJ1119" s="96">
        <f t="shared" si="205"/>
        <v>0.14285714285714285</v>
      </c>
      <c r="AK1119" s="96">
        <f t="shared" si="206"/>
        <v>0.32467532467532467</v>
      </c>
    </row>
    <row r="1120" spans="1:37" ht="24.9" customHeight="1" x14ac:dyDescent="0.25">
      <c r="A1120" s="356" t="s">
        <v>905</v>
      </c>
      <c r="B1120" s="356"/>
      <c r="C1120" s="356"/>
      <c r="D1120" s="356"/>
      <c r="E1120" s="356"/>
      <c r="F1120" s="356"/>
      <c r="G1120" s="356"/>
      <c r="H1120" s="356"/>
      <c r="I1120" s="356"/>
      <c r="J1120" s="356"/>
      <c r="K1120" s="356"/>
      <c r="L1120" s="356"/>
      <c r="M1120" s="356"/>
      <c r="N1120" s="356"/>
      <c r="O1120" s="356"/>
      <c r="P1120" s="356"/>
      <c r="Q1120" s="356"/>
      <c r="R1120" s="356"/>
      <c r="S1120" s="356"/>
      <c r="T1120" s="356"/>
      <c r="U1120" s="356"/>
      <c r="V1120" s="356"/>
      <c r="W1120" s="356"/>
      <c r="X1120" s="356"/>
      <c r="Y1120" s="356"/>
      <c r="Z1120" s="356"/>
      <c r="AA1120" s="356"/>
      <c r="AB1120" s="356"/>
      <c r="AC1120" s="356"/>
      <c r="AD1120" s="310">
        <f>'Art. 121'!AF1074</f>
        <v>2</v>
      </c>
      <c r="AE1120" s="94">
        <f t="shared" si="200"/>
        <v>0.32467532467532467</v>
      </c>
      <c r="AF1120">
        <f t="shared" si="201"/>
        <v>1</v>
      </c>
      <c r="AG1120" s="92">
        <f t="shared" si="202"/>
        <v>1</v>
      </c>
      <c r="AH1120" s="95">
        <f t="shared" si="203"/>
        <v>1</v>
      </c>
      <c r="AI1120" s="96">
        <f t="shared" si="204"/>
        <v>0.14285714285714285</v>
      </c>
      <c r="AJ1120" s="96">
        <f t="shared" si="205"/>
        <v>0.14285714285714285</v>
      </c>
      <c r="AK1120" s="96">
        <f t="shared" si="206"/>
        <v>0.32467532467532467</v>
      </c>
    </row>
    <row r="1121" spans="1:37" ht="24.9" customHeight="1" x14ac:dyDescent="0.25">
      <c r="A1121" s="356" t="s">
        <v>906</v>
      </c>
      <c r="B1121" s="356"/>
      <c r="C1121" s="356"/>
      <c r="D1121" s="356"/>
      <c r="E1121" s="356"/>
      <c r="F1121" s="356"/>
      <c r="G1121" s="356"/>
      <c r="H1121" s="356"/>
      <c r="I1121" s="356"/>
      <c r="J1121" s="356"/>
      <c r="K1121" s="356"/>
      <c r="L1121" s="356"/>
      <c r="M1121" s="356"/>
      <c r="N1121" s="356"/>
      <c r="O1121" s="356"/>
      <c r="P1121" s="356"/>
      <c r="Q1121" s="356"/>
      <c r="R1121" s="356"/>
      <c r="S1121" s="356"/>
      <c r="T1121" s="356"/>
      <c r="U1121" s="356"/>
      <c r="V1121" s="356"/>
      <c r="W1121" s="356"/>
      <c r="X1121" s="356"/>
      <c r="Y1121" s="356"/>
      <c r="Z1121" s="356"/>
      <c r="AA1121" s="356"/>
      <c r="AB1121" s="356"/>
      <c r="AC1121" s="356"/>
      <c r="AD1121" s="310">
        <f>'Art. 121'!AF1075</f>
        <v>0</v>
      </c>
      <c r="AE1121" s="94">
        <f t="shared" si="200"/>
        <v>0</v>
      </c>
      <c r="AF1121">
        <f t="shared" si="201"/>
        <v>0</v>
      </c>
      <c r="AG1121" s="92">
        <f t="shared" si="202"/>
        <v>1</v>
      </c>
      <c r="AH1121" s="95">
        <f t="shared" si="203"/>
        <v>0</v>
      </c>
      <c r="AI1121" s="96">
        <f t="shared" si="204"/>
        <v>0.14285714285714285</v>
      </c>
      <c r="AJ1121" s="96">
        <f t="shared" si="205"/>
        <v>0</v>
      </c>
      <c r="AK1121" s="96">
        <f t="shared" si="206"/>
        <v>0</v>
      </c>
    </row>
    <row r="1122" spans="1:37" ht="24.9" customHeight="1" x14ac:dyDescent="0.25">
      <c r="A1122" s="356" t="s">
        <v>907</v>
      </c>
      <c r="B1122" s="356"/>
      <c r="C1122" s="356"/>
      <c r="D1122" s="356"/>
      <c r="E1122" s="356"/>
      <c r="F1122" s="356"/>
      <c r="G1122" s="356"/>
      <c r="H1122" s="356"/>
      <c r="I1122" s="356"/>
      <c r="J1122" s="356"/>
      <c r="K1122" s="356"/>
      <c r="L1122" s="356"/>
      <c r="M1122" s="356"/>
      <c r="N1122" s="356"/>
      <c r="O1122" s="356"/>
      <c r="P1122" s="356"/>
      <c r="Q1122" s="356"/>
      <c r="R1122" s="356"/>
      <c r="S1122" s="356"/>
      <c r="T1122" s="356"/>
      <c r="U1122" s="356"/>
      <c r="V1122" s="356"/>
      <c r="W1122" s="356"/>
      <c r="X1122" s="356"/>
      <c r="Y1122" s="356"/>
      <c r="Z1122" s="356"/>
      <c r="AA1122" s="356"/>
      <c r="AB1122" s="356"/>
      <c r="AC1122" s="356"/>
      <c r="AD1122" s="310">
        <f>'Art. 121'!AF1076</f>
        <v>0</v>
      </c>
      <c r="AE1122" s="94">
        <f t="shared" si="200"/>
        <v>0</v>
      </c>
      <c r="AF1122">
        <f t="shared" si="201"/>
        <v>0</v>
      </c>
      <c r="AG1122" s="92">
        <f t="shared" si="202"/>
        <v>1</v>
      </c>
      <c r="AH1122" s="95">
        <f t="shared" si="203"/>
        <v>0</v>
      </c>
      <c r="AI1122" s="96">
        <f t="shared" si="204"/>
        <v>0.14285714285714285</v>
      </c>
      <c r="AJ1122" s="96">
        <f t="shared" si="205"/>
        <v>0</v>
      </c>
      <c r="AK1122" s="96">
        <f t="shared" si="206"/>
        <v>0</v>
      </c>
    </row>
    <row r="1123" spans="1:37" ht="24.9" customHeight="1" x14ac:dyDescent="0.25">
      <c r="A1123" s="356" t="s">
        <v>908</v>
      </c>
      <c r="B1123" s="356"/>
      <c r="C1123" s="356"/>
      <c r="D1123" s="356"/>
      <c r="E1123" s="356"/>
      <c r="F1123" s="356"/>
      <c r="G1123" s="356"/>
      <c r="H1123" s="356"/>
      <c r="I1123" s="356"/>
      <c r="J1123" s="356"/>
      <c r="K1123" s="356"/>
      <c r="L1123" s="356"/>
      <c r="M1123" s="356"/>
      <c r="N1123" s="356"/>
      <c r="O1123" s="356"/>
      <c r="P1123" s="356"/>
      <c r="Q1123" s="356"/>
      <c r="R1123" s="356"/>
      <c r="S1123" s="356"/>
      <c r="T1123" s="356"/>
      <c r="U1123" s="356"/>
      <c r="V1123" s="356"/>
      <c r="W1123" s="356"/>
      <c r="X1123" s="356"/>
      <c r="Y1123" s="356"/>
      <c r="Z1123" s="356"/>
      <c r="AA1123" s="356"/>
      <c r="AB1123" s="356"/>
      <c r="AC1123" s="356"/>
      <c r="AD1123" s="310">
        <f>'Art. 121'!AF1077</f>
        <v>0</v>
      </c>
      <c r="AE1123" s="94">
        <f t="shared" si="200"/>
        <v>0</v>
      </c>
      <c r="AF1123">
        <f t="shared" si="201"/>
        <v>0</v>
      </c>
      <c r="AG1123" s="92">
        <f t="shared" si="202"/>
        <v>1</v>
      </c>
      <c r="AH1123" s="95">
        <f t="shared" si="203"/>
        <v>0</v>
      </c>
      <c r="AI1123" s="96">
        <f t="shared" si="204"/>
        <v>0.14285714285714285</v>
      </c>
      <c r="AJ1123" s="96">
        <f t="shared" si="205"/>
        <v>0</v>
      </c>
      <c r="AK1123" s="96">
        <f t="shared" si="206"/>
        <v>0</v>
      </c>
    </row>
    <row r="1124" spans="1:37" ht="24.9" customHeight="1" x14ac:dyDescent="0.25">
      <c r="A1124" s="356" t="s">
        <v>909</v>
      </c>
      <c r="B1124" s="356"/>
      <c r="C1124" s="356"/>
      <c r="D1124" s="356"/>
      <c r="E1124" s="356"/>
      <c r="F1124" s="356"/>
      <c r="G1124" s="356"/>
      <c r="H1124" s="356"/>
      <c r="I1124" s="356"/>
      <c r="J1124" s="356"/>
      <c r="K1124" s="356"/>
      <c r="L1124" s="356"/>
      <c r="M1124" s="356"/>
      <c r="N1124" s="356"/>
      <c r="O1124" s="356"/>
      <c r="P1124" s="356"/>
      <c r="Q1124" s="356"/>
      <c r="R1124" s="356"/>
      <c r="S1124" s="356"/>
      <c r="T1124" s="356"/>
      <c r="U1124" s="356"/>
      <c r="V1124" s="356"/>
      <c r="W1124" s="356"/>
      <c r="X1124" s="356"/>
      <c r="Y1124" s="356"/>
      <c r="Z1124" s="356"/>
      <c r="AA1124" s="356"/>
      <c r="AB1124" s="356"/>
      <c r="AC1124" s="356"/>
      <c r="AD1124" s="310">
        <f>'Art. 121'!AF1078</f>
        <v>2</v>
      </c>
      <c r="AE1124" s="94">
        <f t="shared" si="200"/>
        <v>0.32467532467532467</v>
      </c>
      <c r="AF1124">
        <f t="shared" si="201"/>
        <v>1</v>
      </c>
      <c r="AG1124" s="92">
        <f t="shared" si="202"/>
        <v>1</v>
      </c>
      <c r="AH1124" s="95">
        <f t="shared" si="203"/>
        <v>1</v>
      </c>
      <c r="AI1124" s="96">
        <f t="shared" si="204"/>
        <v>0.14285714285714285</v>
      </c>
      <c r="AJ1124" s="96">
        <f t="shared" si="205"/>
        <v>0.14285714285714285</v>
      </c>
      <c r="AK1124" s="96">
        <f t="shared" si="206"/>
        <v>0.32467532467532467</v>
      </c>
    </row>
    <row r="1125" spans="1:37" ht="24.9" customHeight="1" x14ac:dyDescent="0.25">
      <c r="A1125" s="356" t="s">
        <v>910</v>
      </c>
      <c r="B1125" s="356"/>
      <c r="C1125" s="356"/>
      <c r="D1125" s="356"/>
      <c r="E1125" s="356"/>
      <c r="F1125" s="356"/>
      <c r="G1125" s="356"/>
      <c r="H1125" s="356"/>
      <c r="I1125" s="356"/>
      <c r="J1125" s="356"/>
      <c r="K1125" s="356"/>
      <c r="L1125" s="356"/>
      <c r="M1125" s="356"/>
      <c r="N1125" s="356"/>
      <c r="O1125" s="356"/>
      <c r="P1125" s="356"/>
      <c r="Q1125" s="356"/>
      <c r="R1125" s="356"/>
      <c r="S1125" s="356"/>
      <c r="T1125" s="356"/>
      <c r="U1125" s="356"/>
      <c r="V1125" s="356"/>
      <c r="W1125" s="356"/>
      <c r="X1125" s="356"/>
      <c r="Y1125" s="356"/>
      <c r="Z1125" s="356"/>
      <c r="AA1125" s="356"/>
      <c r="AB1125" s="356"/>
      <c r="AC1125" s="356"/>
      <c r="AD1125" s="310">
        <f>'Art. 121'!AF1079</f>
        <v>0</v>
      </c>
      <c r="AE1125" s="94">
        <f t="shared" si="200"/>
        <v>0</v>
      </c>
      <c r="AF1125">
        <f t="shared" si="201"/>
        <v>0</v>
      </c>
      <c r="AG1125" s="92">
        <f t="shared" si="202"/>
        <v>1</v>
      </c>
      <c r="AH1125" s="95">
        <f t="shared" si="203"/>
        <v>0</v>
      </c>
      <c r="AI1125" s="96">
        <f t="shared" si="204"/>
        <v>0.14285714285714285</v>
      </c>
      <c r="AJ1125" s="96">
        <f t="shared" si="205"/>
        <v>0</v>
      </c>
      <c r="AK1125" s="96">
        <f t="shared" si="206"/>
        <v>0</v>
      </c>
    </row>
    <row r="1126" spans="1:37" ht="24.9" customHeight="1" x14ac:dyDescent="0.25">
      <c r="A1126" s="383" t="s">
        <v>1784</v>
      </c>
      <c r="B1126" s="383"/>
      <c r="C1126" s="383"/>
      <c r="D1126" s="383"/>
      <c r="E1126" s="383"/>
      <c r="F1126" s="383"/>
      <c r="G1126" s="383"/>
      <c r="H1126" s="383"/>
      <c r="I1126" s="383"/>
      <c r="J1126" s="383"/>
      <c r="K1126" s="383"/>
      <c r="L1126" s="383"/>
      <c r="M1126" s="383"/>
      <c r="N1126" s="383"/>
      <c r="O1126" s="383"/>
      <c r="P1126" s="383"/>
      <c r="Q1126" s="383"/>
      <c r="R1126" s="383"/>
      <c r="S1126" s="383"/>
      <c r="T1126" s="383"/>
      <c r="U1126" s="383"/>
      <c r="V1126" s="383"/>
      <c r="W1126" s="383"/>
      <c r="X1126" s="383"/>
      <c r="Y1126" s="383"/>
      <c r="Z1126" s="383"/>
      <c r="AA1126" s="383"/>
      <c r="AB1126" s="383"/>
      <c r="AC1126" s="383"/>
      <c r="AD1126" s="383"/>
      <c r="AE1126" s="94">
        <f>SUM(AE1119:AE1125)</f>
        <v>0.97402597402597402</v>
      </c>
      <c r="AF1126" s="61"/>
      <c r="AG1126" s="97">
        <f>SUM(AG1106:AG1125)</f>
        <v>20</v>
      </c>
      <c r="AH1126" s="98"/>
      <c r="AI1126" s="99"/>
      <c r="AJ1126" s="99"/>
      <c r="AK1126" s="99"/>
    </row>
    <row r="1127" spans="1:37" ht="24.9" customHeight="1" x14ac:dyDescent="0.25">
      <c r="A1127" s="384" t="s">
        <v>1785</v>
      </c>
      <c r="B1127" s="384"/>
      <c r="C1127" s="384"/>
      <c r="D1127" s="384"/>
      <c r="E1127" s="384"/>
      <c r="F1127" s="384"/>
      <c r="G1127" s="384"/>
      <c r="H1127" s="384"/>
      <c r="I1127" s="384"/>
      <c r="J1127" s="384"/>
      <c r="K1127" s="384"/>
      <c r="L1127" s="384"/>
      <c r="M1127" s="384"/>
      <c r="N1127" s="384"/>
      <c r="O1127" s="384"/>
      <c r="P1127" s="384"/>
      <c r="Q1127" s="384"/>
      <c r="R1127" s="384"/>
      <c r="S1127" s="384"/>
      <c r="T1127" s="384"/>
      <c r="U1127" s="384"/>
      <c r="V1127" s="384"/>
      <c r="W1127" s="384"/>
      <c r="X1127" s="384"/>
      <c r="Y1127" s="384"/>
      <c r="Z1127" s="384"/>
      <c r="AA1127" s="384"/>
      <c r="AB1127" s="384"/>
      <c r="AC1127" s="384"/>
      <c r="AD1127" s="384"/>
      <c r="AE1127" s="94">
        <f>AE1126/$AE$23*100</f>
        <v>42.857142857142854</v>
      </c>
      <c r="AF1127" s="61"/>
      <c r="AG1127" s="97"/>
      <c r="AH1127" s="98"/>
      <c r="AI1127" s="99"/>
      <c r="AJ1127" s="99"/>
      <c r="AK1127" s="99"/>
    </row>
    <row r="1128" spans="1:37" ht="24.9" customHeight="1" x14ac:dyDescent="0.25">
      <c r="A1128" s="73"/>
      <c r="B1128" s="73"/>
      <c r="C1128" s="73"/>
      <c r="D1128" s="73"/>
      <c r="E1128" s="73"/>
      <c r="F1128" s="73"/>
      <c r="G1128" s="73"/>
      <c r="H1128" s="73"/>
      <c r="I1128" s="73"/>
      <c r="J1128" s="73"/>
      <c r="K1128" s="73"/>
      <c r="L1128" s="73"/>
      <c r="M1128" s="73"/>
      <c r="N1128" s="73"/>
      <c r="O1128" s="73"/>
      <c r="P1128" s="73"/>
      <c r="Q1128" s="100"/>
      <c r="R1128" s="73"/>
      <c r="S1128" s="73"/>
      <c r="T1128" s="73"/>
      <c r="U1128" s="73"/>
      <c r="V1128" s="73"/>
      <c r="W1128" s="73"/>
      <c r="X1128" s="73"/>
      <c r="Y1128" s="73"/>
      <c r="Z1128" s="73"/>
      <c r="AA1128" s="73"/>
      <c r="AB1128" s="73"/>
      <c r="AC1128" s="73"/>
      <c r="AD1128" s="101"/>
      <c r="AE1128" s="101"/>
    </row>
    <row r="1129" spans="1:37" ht="24.9" customHeight="1" x14ac:dyDescent="0.25">
      <c r="A1129" s="391" t="s">
        <v>198</v>
      </c>
      <c r="B1129" s="391"/>
      <c r="C1129" s="391"/>
      <c r="D1129" s="391"/>
      <c r="E1129" s="391"/>
      <c r="F1129" s="391"/>
      <c r="G1129" s="391"/>
      <c r="H1129" s="391"/>
      <c r="I1129" s="391"/>
      <c r="J1129" s="391"/>
      <c r="K1129" s="391"/>
      <c r="L1129" s="391"/>
      <c r="M1129" s="391"/>
      <c r="N1129" s="391"/>
      <c r="O1129" s="391"/>
      <c r="P1129" s="391"/>
      <c r="Q1129" s="391"/>
      <c r="R1129" s="391"/>
      <c r="S1129" s="391"/>
      <c r="T1129" s="391"/>
      <c r="U1129" s="391"/>
      <c r="V1129" s="391"/>
      <c r="W1129" s="391"/>
      <c r="X1129" s="391"/>
      <c r="Y1129" s="391"/>
      <c r="Z1129" s="391"/>
      <c r="AA1129" s="391"/>
      <c r="AB1129" s="391"/>
      <c r="AC1129" s="391"/>
      <c r="AD1129" s="112" t="s">
        <v>187</v>
      </c>
      <c r="AE1129" s="113" t="s">
        <v>7</v>
      </c>
      <c r="AF1129" s="92" t="s">
        <v>1666</v>
      </c>
      <c r="AG1129" s="92" t="s">
        <v>1667</v>
      </c>
      <c r="AH1129" s="92" t="s">
        <v>1668</v>
      </c>
      <c r="AI1129" s="93" t="s">
        <v>1669</v>
      </c>
      <c r="AJ1129" s="92"/>
      <c r="AK1129" s="93" t="s">
        <v>1670</v>
      </c>
    </row>
    <row r="1130" spans="1:37" ht="24.9" customHeight="1" x14ac:dyDescent="0.25">
      <c r="A1130" s="356" t="s">
        <v>911</v>
      </c>
      <c r="B1130" s="356"/>
      <c r="C1130" s="356"/>
      <c r="D1130" s="356"/>
      <c r="E1130" s="356"/>
      <c r="F1130" s="356"/>
      <c r="G1130" s="356"/>
      <c r="H1130" s="356"/>
      <c r="I1130" s="356"/>
      <c r="J1130" s="356"/>
      <c r="K1130" s="356"/>
      <c r="L1130" s="356"/>
      <c r="M1130" s="356"/>
      <c r="N1130" s="356"/>
      <c r="O1130" s="356"/>
      <c r="P1130" s="356"/>
      <c r="Q1130" s="356"/>
      <c r="R1130" s="356"/>
      <c r="S1130" s="356"/>
      <c r="T1130" s="356"/>
      <c r="U1130" s="356"/>
      <c r="V1130" s="356"/>
      <c r="W1130" s="356"/>
      <c r="X1130" s="356"/>
      <c r="Y1130" s="356"/>
      <c r="Z1130" s="356"/>
      <c r="AA1130" s="356"/>
      <c r="AB1130" s="356"/>
      <c r="AC1130" s="356"/>
      <c r="AD1130" s="310">
        <f>'Art. 121'!AF1082</f>
        <v>2</v>
      </c>
      <c r="AE1130" s="94">
        <f>IF(AG1130=1,AK1130,AG1130)</f>
        <v>0.32467532467532467</v>
      </c>
      <c r="AF1130">
        <f>AD1130/2</f>
        <v>1</v>
      </c>
      <c r="AG1130" s="92">
        <f>IF(AND(AF1130&gt;=0,AF1130&lt;=1),1,"No aplica")</f>
        <v>1</v>
      </c>
      <c r="AH1130" s="95">
        <f>AD1130/(AG1130*2)</f>
        <v>1</v>
      </c>
      <c r="AI1130" s="96">
        <f>IF(AG1130=1,AG1130/$AG$32,"No aplica")</f>
        <v>0.14285714285714285</v>
      </c>
      <c r="AJ1130" s="96">
        <f>AF1130*AI1130</f>
        <v>0.14285714285714285</v>
      </c>
      <c r="AK1130" s="96">
        <f>AJ1130*$AE$23</f>
        <v>0.32467532467532467</v>
      </c>
    </row>
    <row r="1131" spans="1:37" ht="24.9" customHeight="1" x14ac:dyDescent="0.25">
      <c r="A1131" s="356" t="s">
        <v>912</v>
      </c>
      <c r="B1131" s="356"/>
      <c r="C1131" s="356"/>
      <c r="D1131" s="356"/>
      <c r="E1131" s="356"/>
      <c r="F1131" s="356"/>
      <c r="G1131" s="356"/>
      <c r="H1131" s="356"/>
      <c r="I1131" s="356"/>
      <c r="J1131" s="356"/>
      <c r="K1131" s="356"/>
      <c r="L1131" s="356"/>
      <c r="M1131" s="356"/>
      <c r="N1131" s="356"/>
      <c r="O1131" s="356"/>
      <c r="P1131" s="356"/>
      <c r="Q1131" s="356"/>
      <c r="R1131" s="356"/>
      <c r="S1131" s="356"/>
      <c r="T1131" s="356"/>
      <c r="U1131" s="356"/>
      <c r="V1131" s="356"/>
      <c r="W1131" s="356"/>
      <c r="X1131" s="356"/>
      <c r="Y1131" s="356"/>
      <c r="Z1131" s="356"/>
      <c r="AA1131" s="356"/>
      <c r="AB1131" s="356"/>
      <c r="AC1131" s="356"/>
      <c r="AD1131" s="310">
        <f>'Art. 121'!AF1083</f>
        <v>2</v>
      </c>
      <c r="AE1131" s="94">
        <f>IF(AG1131=1,AK1131,AG1131)</f>
        <v>0.32467532467532467</v>
      </c>
      <c r="AF1131">
        <f>AD1131/2</f>
        <v>1</v>
      </c>
      <c r="AG1131" s="92">
        <f>IF(AND(AF1131&gt;=0,AF1131&lt;=1),1,"No aplica")</f>
        <v>1</v>
      </c>
      <c r="AH1131" s="95">
        <f>AD1131/(AG1131*2)</f>
        <v>1</v>
      </c>
      <c r="AI1131" s="96">
        <f>IF(AG1131=1,AG1131/$AG$32,"No aplica")</f>
        <v>0.14285714285714285</v>
      </c>
      <c r="AJ1131" s="96">
        <f>AF1131*AI1131</f>
        <v>0.14285714285714285</v>
      </c>
      <c r="AK1131" s="96">
        <f>AJ1131*$AE$23</f>
        <v>0.32467532467532467</v>
      </c>
    </row>
    <row r="1132" spans="1:37" ht="24.9" customHeight="1" x14ac:dyDescent="0.25">
      <c r="A1132" s="356" t="s">
        <v>913</v>
      </c>
      <c r="B1132" s="356"/>
      <c r="C1132" s="356"/>
      <c r="D1132" s="356"/>
      <c r="E1132" s="356"/>
      <c r="F1132" s="356"/>
      <c r="G1132" s="356"/>
      <c r="H1132" s="356"/>
      <c r="I1132" s="356"/>
      <c r="J1132" s="356"/>
      <c r="K1132" s="356"/>
      <c r="L1132" s="356"/>
      <c r="M1132" s="356"/>
      <c r="N1132" s="356"/>
      <c r="O1132" s="356"/>
      <c r="P1132" s="356"/>
      <c r="Q1132" s="356"/>
      <c r="R1132" s="356"/>
      <c r="S1132" s="356"/>
      <c r="T1132" s="356"/>
      <c r="U1132" s="356"/>
      <c r="V1132" s="356"/>
      <c r="W1132" s="356"/>
      <c r="X1132" s="356"/>
      <c r="Y1132" s="356"/>
      <c r="Z1132" s="356"/>
      <c r="AA1132" s="356"/>
      <c r="AB1132" s="356"/>
      <c r="AC1132" s="356"/>
      <c r="AD1132" s="310">
        <f>'Art. 121'!AF1084</f>
        <v>2</v>
      </c>
      <c r="AE1132" s="94">
        <f>IF(AG1132=1,AK1132,AG1132)</f>
        <v>0.32467532467532467</v>
      </c>
      <c r="AF1132">
        <f>AD1132/2</f>
        <v>1</v>
      </c>
      <c r="AG1132" s="92">
        <f>IF(AND(AF1132&gt;=0,AF1132&lt;=1),1,"No aplica")</f>
        <v>1</v>
      </c>
      <c r="AH1132" s="95">
        <f>AD1132/(AG1132*2)</f>
        <v>1</v>
      </c>
      <c r="AI1132" s="96">
        <f>IF(AG1132=1,AG1132/$AG$32,"No aplica")</f>
        <v>0.14285714285714285</v>
      </c>
      <c r="AJ1132" s="96">
        <f>AF1132*AI1132</f>
        <v>0.14285714285714285</v>
      </c>
      <c r="AK1132" s="96">
        <f>AJ1132*$AE$23</f>
        <v>0.32467532467532467</v>
      </c>
    </row>
    <row r="1133" spans="1:37" ht="24.9" customHeight="1" x14ac:dyDescent="0.25">
      <c r="A1133" s="356" t="s">
        <v>455</v>
      </c>
      <c r="B1133" s="356"/>
      <c r="C1133" s="356"/>
      <c r="D1133" s="356"/>
      <c r="E1133" s="356"/>
      <c r="F1133" s="356"/>
      <c r="G1133" s="356"/>
      <c r="H1133" s="356"/>
      <c r="I1133" s="356"/>
      <c r="J1133" s="356"/>
      <c r="K1133" s="356"/>
      <c r="L1133" s="356"/>
      <c r="M1133" s="356"/>
      <c r="N1133" s="356"/>
      <c r="O1133" s="356"/>
      <c r="P1133" s="356"/>
      <c r="Q1133" s="356"/>
      <c r="R1133" s="356"/>
      <c r="S1133" s="356"/>
      <c r="T1133" s="356"/>
      <c r="U1133" s="356"/>
      <c r="V1133" s="356"/>
      <c r="W1133" s="356"/>
      <c r="X1133" s="356"/>
      <c r="Y1133" s="356"/>
      <c r="Z1133" s="356"/>
      <c r="AA1133" s="356"/>
      <c r="AB1133" s="356"/>
      <c r="AC1133" s="356"/>
      <c r="AD1133" s="310">
        <f>'Art. 121'!AF1085</f>
        <v>2</v>
      </c>
      <c r="AE1133" s="94">
        <f>IF(AG1133=1,AK1133,AG1133)</f>
        <v>0.32467532467532467</v>
      </c>
      <c r="AF1133">
        <f>AD1133/2</f>
        <v>1</v>
      </c>
      <c r="AG1133" s="92">
        <f>IF(AND(AF1133&gt;=0,AF1133&lt;=1),1,"No aplica")</f>
        <v>1</v>
      </c>
      <c r="AH1133" s="95">
        <f>AD1133/(AG1133*2)</f>
        <v>1</v>
      </c>
      <c r="AI1133" s="96">
        <f>IF(AG1133=1,AG1133/$AG$32,"No aplica")</f>
        <v>0.14285714285714285</v>
      </c>
      <c r="AJ1133" s="96">
        <f>AF1133*AI1133</f>
        <v>0.14285714285714285</v>
      </c>
      <c r="AK1133" s="96">
        <f>AJ1133*$AE$23</f>
        <v>0.32467532467532467</v>
      </c>
    </row>
    <row r="1134" spans="1:37" ht="24.9" customHeight="1" x14ac:dyDescent="0.25">
      <c r="A1134" s="356" t="s">
        <v>456</v>
      </c>
      <c r="B1134" s="356"/>
      <c r="C1134" s="356"/>
      <c r="D1134" s="356"/>
      <c r="E1134" s="356"/>
      <c r="F1134" s="356"/>
      <c r="G1134" s="356"/>
      <c r="H1134" s="356"/>
      <c r="I1134" s="356"/>
      <c r="J1134" s="356"/>
      <c r="K1134" s="356"/>
      <c r="L1134" s="356"/>
      <c r="M1134" s="356"/>
      <c r="N1134" s="356"/>
      <c r="O1134" s="356"/>
      <c r="P1134" s="356"/>
      <c r="Q1134" s="356"/>
      <c r="R1134" s="356"/>
      <c r="S1134" s="356"/>
      <c r="T1134" s="356"/>
      <c r="U1134" s="356"/>
      <c r="V1134" s="356"/>
      <c r="W1134" s="356"/>
      <c r="X1134" s="356"/>
      <c r="Y1134" s="356"/>
      <c r="Z1134" s="356"/>
      <c r="AA1134" s="356"/>
      <c r="AB1134" s="356"/>
      <c r="AC1134" s="356"/>
      <c r="AD1134" s="310">
        <f>'Art. 121'!AF1086</f>
        <v>2</v>
      </c>
      <c r="AE1134" s="94">
        <f>IF(AG1134=1,AK1134,AG1134)</f>
        <v>0.32467532467532467</v>
      </c>
      <c r="AF1134">
        <f>AD1134/2</f>
        <v>1</v>
      </c>
      <c r="AG1134" s="92">
        <f>IF(AND(AF1134&gt;=0,AF1134&lt;=1),1,"No aplica")</f>
        <v>1</v>
      </c>
      <c r="AH1134" s="95">
        <f>AD1134/(AG1134*2)</f>
        <v>1</v>
      </c>
      <c r="AI1134" s="96">
        <f>IF(AG1134=1,AG1134/$AG$32,"No aplica")</f>
        <v>0.14285714285714285</v>
      </c>
      <c r="AJ1134" s="96">
        <f>AF1134*AI1134</f>
        <v>0.14285714285714285</v>
      </c>
      <c r="AK1134" s="96">
        <f>AJ1134*$AE$23</f>
        <v>0.32467532467532467</v>
      </c>
    </row>
    <row r="1135" spans="1:37" ht="24.9" customHeight="1" x14ac:dyDescent="0.25">
      <c r="A1135" s="383" t="s">
        <v>1786</v>
      </c>
      <c r="B1135" s="383"/>
      <c r="C1135" s="383"/>
      <c r="D1135" s="383"/>
      <c r="E1135" s="383"/>
      <c r="F1135" s="383"/>
      <c r="G1135" s="383"/>
      <c r="H1135" s="383"/>
      <c r="I1135" s="383"/>
      <c r="J1135" s="383"/>
      <c r="K1135" s="383"/>
      <c r="L1135" s="383"/>
      <c r="M1135" s="383"/>
      <c r="N1135" s="383"/>
      <c r="O1135" s="383"/>
      <c r="P1135" s="383"/>
      <c r="Q1135" s="383"/>
      <c r="R1135" s="383"/>
      <c r="S1135" s="383"/>
      <c r="T1135" s="383"/>
      <c r="U1135" s="383"/>
      <c r="V1135" s="383"/>
      <c r="W1135" s="383"/>
      <c r="X1135" s="383"/>
      <c r="Y1135" s="383"/>
      <c r="Z1135" s="383"/>
      <c r="AA1135" s="383"/>
      <c r="AB1135" s="383"/>
      <c r="AC1135" s="383"/>
      <c r="AD1135" s="383"/>
      <c r="AE1135" s="94">
        <f>SUM(AE1128:AE1134)</f>
        <v>1.6233766233766234</v>
      </c>
      <c r="AF1135" s="61"/>
      <c r="AG1135" s="97">
        <f>SUM(AG1130:AG1134)</f>
        <v>5</v>
      </c>
      <c r="AH1135" s="98"/>
      <c r="AI1135" s="99"/>
      <c r="AJ1135" s="99"/>
      <c r="AK1135" s="99"/>
    </row>
    <row r="1136" spans="1:37" ht="24.9" customHeight="1" x14ac:dyDescent="0.25">
      <c r="A1136" s="384" t="s">
        <v>1787</v>
      </c>
      <c r="B1136" s="384"/>
      <c r="C1136" s="384"/>
      <c r="D1136" s="384"/>
      <c r="E1136" s="384"/>
      <c r="F1136" s="384"/>
      <c r="G1136" s="384"/>
      <c r="H1136" s="384"/>
      <c r="I1136" s="384"/>
      <c r="J1136" s="384"/>
      <c r="K1136" s="384"/>
      <c r="L1136" s="384"/>
      <c r="M1136" s="384"/>
      <c r="N1136" s="384"/>
      <c r="O1136" s="384"/>
      <c r="P1136" s="384"/>
      <c r="Q1136" s="384"/>
      <c r="R1136" s="384"/>
      <c r="S1136" s="384"/>
      <c r="T1136" s="384"/>
      <c r="U1136" s="384"/>
      <c r="V1136" s="384"/>
      <c r="W1136" s="384"/>
      <c r="X1136" s="384"/>
      <c r="Y1136" s="384"/>
      <c r="Z1136" s="384"/>
      <c r="AA1136" s="384"/>
      <c r="AB1136" s="384"/>
      <c r="AC1136" s="384"/>
      <c r="AD1136" s="384"/>
      <c r="AE1136" s="94">
        <f>AE1135/$AE$23*100</f>
        <v>71.428571428571416</v>
      </c>
      <c r="AF1136" s="61"/>
      <c r="AG1136" s="97"/>
      <c r="AH1136" s="98"/>
      <c r="AI1136" s="99"/>
      <c r="AJ1136" s="99"/>
      <c r="AK1136" s="99"/>
    </row>
    <row r="1137" spans="1:37" ht="24.9" customHeight="1" x14ac:dyDescent="0.25">
      <c r="A1137" s="107"/>
      <c r="B1137" s="107"/>
      <c r="C1137" s="107"/>
      <c r="D1137" s="107"/>
      <c r="E1137" s="107"/>
      <c r="F1137" s="107"/>
      <c r="G1137" s="107"/>
      <c r="H1137" s="107"/>
      <c r="I1137" s="107"/>
      <c r="J1137" s="107"/>
      <c r="K1137" s="107"/>
      <c r="L1137" s="107"/>
      <c r="M1137" s="107"/>
      <c r="N1137" s="107"/>
      <c r="O1137" s="107"/>
      <c r="P1137" s="107"/>
      <c r="Q1137" s="100"/>
      <c r="R1137" s="107"/>
      <c r="S1137" s="107"/>
      <c r="T1137" s="107"/>
      <c r="U1137" s="107"/>
      <c r="V1137" s="107"/>
      <c r="W1137" s="107"/>
      <c r="X1137" s="107"/>
      <c r="Y1137" s="107"/>
      <c r="Z1137" s="107"/>
      <c r="AA1137" s="107"/>
      <c r="AB1137" s="107"/>
      <c r="AC1137" s="107"/>
      <c r="AD1137" s="101"/>
      <c r="AE1137" s="101"/>
    </row>
    <row r="1138" spans="1:37" ht="24.9" customHeight="1" x14ac:dyDescent="0.25">
      <c r="A1138" s="107"/>
      <c r="B1138" s="107"/>
      <c r="C1138" s="107"/>
      <c r="D1138" s="107"/>
      <c r="E1138" s="107"/>
      <c r="F1138" s="107"/>
      <c r="G1138" s="107"/>
      <c r="H1138" s="107"/>
      <c r="I1138" s="107"/>
      <c r="J1138" s="107"/>
      <c r="K1138" s="107"/>
      <c r="L1138" s="107"/>
      <c r="M1138" s="107"/>
      <c r="N1138" s="107"/>
      <c r="O1138" s="107"/>
      <c r="P1138" s="107"/>
      <c r="Q1138" s="100"/>
      <c r="R1138" s="107"/>
      <c r="S1138" s="107"/>
      <c r="T1138" s="107"/>
      <c r="U1138" s="107"/>
      <c r="V1138" s="107"/>
      <c r="W1138" s="107"/>
      <c r="X1138" s="107"/>
      <c r="Y1138" s="107"/>
      <c r="Z1138" s="107"/>
      <c r="AA1138" s="107"/>
      <c r="AB1138" s="107"/>
      <c r="AC1138" s="107"/>
      <c r="AD1138" s="101"/>
      <c r="AE1138" s="101"/>
    </row>
    <row r="1139" spans="1:37" ht="24.9" customHeight="1" x14ac:dyDescent="0.25">
      <c r="A1139" s="390" t="s">
        <v>914</v>
      </c>
      <c r="B1139" s="390"/>
      <c r="C1139" s="390"/>
      <c r="D1139" s="390"/>
      <c r="E1139" s="390"/>
      <c r="F1139" s="390"/>
      <c r="G1139" s="390"/>
      <c r="H1139" s="390"/>
      <c r="I1139" s="390"/>
      <c r="J1139" s="390"/>
      <c r="K1139" s="390"/>
      <c r="L1139" s="390"/>
      <c r="M1139" s="390"/>
      <c r="N1139" s="390"/>
      <c r="O1139" s="390"/>
      <c r="P1139" s="390"/>
      <c r="Q1139" s="390"/>
      <c r="R1139" s="390"/>
      <c r="S1139" s="390"/>
      <c r="T1139" s="390"/>
      <c r="U1139" s="390"/>
      <c r="V1139" s="390"/>
      <c r="W1139" s="390"/>
      <c r="X1139" s="390"/>
      <c r="Y1139" s="390"/>
      <c r="Z1139" s="390"/>
      <c r="AA1139" s="390"/>
      <c r="AB1139" s="390"/>
      <c r="AC1139" s="390"/>
      <c r="AD1139" s="88"/>
      <c r="AE1139" s="88"/>
    </row>
    <row r="1140" spans="1:37" ht="24.9" customHeight="1" x14ac:dyDescent="0.25">
      <c r="A1140" s="109"/>
      <c r="B1140" s="110"/>
      <c r="C1140" s="110"/>
      <c r="D1140" s="110"/>
      <c r="E1140" s="110"/>
      <c r="F1140" s="110"/>
      <c r="G1140" s="110"/>
      <c r="H1140" s="110"/>
      <c r="I1140" s="110"/>
      <c r="J1140" s="110"/>
      <c r="K1140" s="110"/>
      <c r="L1140" s="110"/>
      <c r="M1140" s="110"/>
      <c r="N1140" s="110"/>
      <c r="O1140" s="110"/>
      <c r="P1140" s="110"/>
      <c r="Q1140" s="111"/>
      <c r="R1140" s="110"/>
      <c r="S1140" s="110"/>
      <c r="T1140" s="110"/>
      <c r="U1140" s="110"/>
      <c r="V1140" s="110"/>
      <c r="W1140" s="110"/>
      <c r="X1140" s="110"/>
      <c r="Y1140" s="110"/>
      <c r="Z1140" s="110"/>
      <c r="AA1140" s="110"/>
      <c r="AB1140" s="110"/>
      <c r="AC1140" s="110"/>
      <c r="AD1140" s="89"/>
      <c r="AE1140" s="89"/>
    </row>
    <row r="1141" spans="1:37" ht="24.9" customHeight="1" x14ac:dyDescent="0.25">
      <c r="A1141" s="73"/>
      <c r="B1141" s="73"/>
      <c r="C1141" s="73"/>
      <c r="D1141" s="73"/>
      <c r="E1141" s="73"/>
      <c r="F1141" s="73"/>
      <c r="G1141" s="73"/>
      <c r="H1141" s="73"/>
      <c r="I1141" s="73"/>
      <c r="J1141" s="73"/>
      <c r="K1141" s="73"/>
      <c r="L1141" s="73"/>
      <c r="M1141" s="73"/>
      <c r="N1141" s="73"/>
      <c r="O1141" s="73"/>
      <c r="P1141" s="73"/>
      <c r="Q1141" s="100"/>
      <c r="R1141" s="73"/>
      <c r="S1141" s="73"/>
      <c r="T1141" s="73"/>
      <c r="U1141" s="73"/>
      <c r="V1141" s="73"/>
      <c r="W1141" s="73"/>
      <c r="X1141" s="73"/>
      <c r="Y1141" s="73"/>
      <c r="Z1141" s="73"/>
      <c r="AA1141" s="73"/>
      <c r="AB1141" s="73"/>
      <c r="AC1141" s="73"/>
      <c r="AD1141" s="101"/>
      <c r="AE1141" s="101"/>
    </row>
    <row r="1142" spans="1:37" ht="24.9" customHeight="1" x14ac:dyDescent="0.25">
      <c r="A1142" s="387" t="s">
        <v>163</v>
      </c>
      <c r="B1142" s="387"/>
      <c r="C1142" s="387"/>
      <c r="D1142" s="387"/>
      <c r="E1142" s="387"/>
      <c r="F1142" s="387"/>
      <c r="G1142" s="387"/>
      <c r="H1142" s="387"/>
      <c r="I1142" s="387"/>
      <c r="J1142" s="387"/>
      <c r="K1142" s="387"/>
      <c r="L1142" s="387"/>
      <c r="M1142" s="387"/>
      <c r="N1142" s="387"/>
      <c r="O1142" s="387"/>
      <c r="P1142" s="387"/>
      <c r="Q1142" s="387"/>
      <c r="R1142" s="387"/>
      <c r="S1142" s="387"/>
      <c r="T1142" s="387"/>
      <c r="U1142" s="387"/>
      <c r="V1142" s="387"/>
      <c r="W1142" s="387"/>
      <c r="X1142" s="387"/>
      <c r="Y1142" s="387"/>
      <c r="Z1142" s="387"/>
      <c r="AA1142" s="387"/>
      <c r="AB1142" s="387"/>
      <c r="AC1142" s="387"/>
      <c r="AD1142" s="66" t="s">
        <v>187</v>
      </c>
      <c r="AE1142" s="306" t="s">
        <v>7</v>
      </c>
      <c r="AF1142" s="92" t="s">
        <v>1666</v>
      </c>
      <c r="AG1142" s="92" t="s">
        <v>1667</v>
      </c>
      <c r="AH1142" s="92" t="s">
        <v>1668</v>
      </c>
      <c r="AI1142" s="93" t="s">
        <v>1669</v>
      </c>
      <c r="AJ1142" s="92"/>
      <c r="AK1142" s="93" t="s">
        <v>1670</v>
      </c>
    </row>
    <row r="1143" spans="1:37" ht="24.9" customHeight="1" x14ac:dyDescent="0.25">
      <c r="A1143" s="356" t="s">
        <v>190</v>
      </c>
      <c r="B1143" s="356"/>
      <c r="C1143" s="356"/>
      <c r="D1143" s="356"/>
      <c r="E1143" s="356"/>
      <c r="F1143" s="356"/>
      <c r="G1143" s="356"/>
      <c r="H1143" s="356"/>
      <c r="I1143" s="356"/>
      <c r="J1143" s="356"/>
      <c r="K1143" s="356"/>
      <c r="L1143" s="356"/>
      <c r="M1143" s="356"/>
      <c r="N1143" s="356"/>
      <c r="O1143" s="356"/>
      <c r="P1143" s="356"/>
      <c r="Q1143" s="356"/>
      <c r="R1143" s="356"/>
      <c r="S1143" s="356"/>
      <c r="T1143" s="356"/>
      <c r="U1143" s="356"/>
      <c r="V1143" s="356"/>
      <c r="W1143" s="356"/>
      <c r="X1143" s="356"/>
      <c r="Y1143" s="356"/>
      <c r="Z1143" s="356"/>
      <c r="AA1143" s="356"/>
      <c r="AB1143" s="356"/>
      <c r="AC1143" s="356"/>
      <c r="AD1143" s="310">
        <f>'Art. 121'!AF1095</f>
        <v>2</v>
      </c>
      <c r="AE1143" s="94">
        <f t="shared" ref="AE1143:AE1248" si="207">IF(AG1143=1,AK1143,AG1143)</f>
        <v>0.32467532467532467</v>
      </c>
      <c r="AF1143">
        <f t="shared" ref="AF1143:AF1248" si="208">AD1143/2</f>
        <v>1</v>
      </c>
      <c r="AG1143" s="92">
        <f t="shared" ref="AG1143:AG1174" si="209">IF(AND(AF1143&gt;=0,AF1143&lt;=1),1,"No aplica")</f>
        <v>1</v>
      </c>
      <c r="AH1143" s="95">
        <f t="shared" ref="AH1143:AH1248" si="210">AD1143/(AG1143*2)</f>
        <v>1</v>
      </c>
      <c r="AI1143" s="96">
        <f t="shared" ref="AI1143:AI1248" si="211">IF(AG1143=1,AG1143/$AG$32,"No aplica")</f>
        <v>0.14285714285714285</v>
      </c>
      <c r="AJ1143" s="96">
        <f t="shared" ref="AJ1143:AJ1248" si="212">AF1143*AI1143</f>
        <v>0.14285714285714285</v>
      </c>
      <c r="AK1143" s="96">
        <f t="shared" ref="AK1143:AK1248" si="213">AJ1143*$AE$23</f>
        <v>0.32467532467532467</v>
      </c>
    </row>
    <row r="1144" spans="1:37" ht="24.9" customHeight="1" x14ac:dyDescent="0.25">
      <c r="A1144" s="356" t="s">
        <v>191</v>
      </c>
      <c r="B1144" s="356"/>
      <c r="C1144" s="356"/>
      <c r="D1144" s="356"/>
      <c r="E1144" s="356"/>
      <c r="F1144" s="356"/>
      <c r="G1144" s="356"/>
      <c r="H1144" s="356"/>
      <c r="I1144" s="356"/>
      <c r="J1144" s="356"/>
      <c r="K1144" s="356"/>
      <c r="L1144" s="356"/>
      <c r="M1144" s="356"/>
      <c r="N1144" s="356"/>
      <c r="O1144" s="356"/>
      <c r="P1144" s="356"/>
      <c r="Q1144" s="356"/>
      <c r="R1144" s="356"/>
      <c r="S1144" s="356"/>
      <c r="T1144" s="356"/>
      <c r="U1144" s="356"/>
      <c r="V1144" s="356"/>
      <c r="W1144" s="356"/>
      <c r="X1144" s="356"/>
      <c r="Y1144" s="356"/>
      <c r="Z1144" s="356"/>
      <c r="AA1144" s="356"/>
      <c r="AB1144" s="356"/>
      <c r="AC1144" s="356"/>
      <c r="AD1144" s="310">
        <f>'Art. 121'!AF1096</f>
        <v>2</v>
      </c>
      <c r="AE1144" s="94">
        <f t="shared" si="207"/>
        <v>0.32467532467532467</v>
      </c>
      <c r="AF1144">
        <f t="shared" si="208"/>
        <v>1</v>
      </c>
      <c r="AG1144" s="92">
        <f t="shared" si="209"/>
        <v>1</v>
      </c>
      <c r="AH1144" s="95">
        <f t="shared" si="210"/>
        <v>1</v>
      </c>
      <c r="AI1144" s="96">
        <f t="shared" si="211"/>
        <v>0.14285714285714285</v>
      </c>
      <c r="AJ1144" s="96">
        <f t="shared" si="212"/>
        <v>0.14285714285714285</v>
      </c>
      <c r="AK1144" s="96">
        <f t="shared" si="213"/>
        <v>0.32467532467532467</v>
      </c>
    </row>
    <row r="1145" spans="1:37" ht="24.9" customHeight="1" x14ac:dyDescent="0.25">
      <c r="A1145" s="356" t="s">
        <v>915</v>
      </c>
      <c r="B1145" s="356"/>
      <c r="C1145" s="356"/>
      <c r="D1145" s="356"/>
      <c r="E1145" s="356"/>
      <c r="F1145" s="356"/>
      <c r="G1145" s="356"/>
      <c r="H1145" s="356"/>
      <c r="I1145" s="356"/>
      <c r="J1145" s="356"/>
      <c r="K1145" s="356"/>
      <c r="L1145" s="356"/>
      <c r="M1145" s="356"/>
      <c r="N1145" s="356"/>
      <c r="O1145" s="356"/>
      <c r="P1145" s="356"/>
      <c r="Q1145" s="356"/>
      <c r="R1145" s="356"/>
      <c r="S1145" s="356"/>
      <c r="T1145" s="356"/>
      <c r="U1145" s="356"/>
      <c r="V1145" s="356"/>
      <c r="W1145" s="356"/>
      <c r="X1145" s="356"/>
      <c r="Y1145" s="356"/>
      <c r="Z1145" s="356"/>
      <c r="AA1145" s="356"/>
      <c r="AB1145" s="356"/>
      <c r="AC1145" s="356"/>
      <c r="AD1145" s="310">
        <f>'Art. 121'!AF1097</f>
        <v>2</v>
      </c>
      <c r="AE1145" s="94">
        <f t="shared" si="207"/>
        <v>0.32467532467532467</v>
      </c>
      <c r="AF1145">
        <f t="shared" si="208"/>
        <v>1</v>
      </c>
      <c r="AG1145" s="92">
        <f t="shared" si="209"/>
        <v>1</v>
      </c>
      <c r="AH1145" s="95">
        <f t="shared" si="210"/>
        <v>1</v>
      </c>
      <c r="AI1145" s="96">
        <f t="shared" si="211"/>
        <v>0.14285714285714285</v>
      </c>
      <c r="AJ1145" s="96">
        <f t="shared" si="212"/>
        <v>0.14285714285714285</v>
      </c>
      <c r="AK1145" s="96">
        <f t="shared" si="213"/>
        <v>0.32467532467532467</v>
      </c>
    </row>
    <row r="1146" spans="1:37" ht="24.9" customHeight="1" x14ac:dyDescent="0.25">
      <c r="A1146" s="356" t="s">
        <v>916</v>
      </c>
      <c r="B1146" s="356"/>
      <c r="C1146" s="356"/>
      <c r="D1146" s="356"/>
      <c r="E1146" s="356"/>
      <c r="F1146" s="356"/>
      <c r="G1146" s="356"/>
      <c r="H1146" s="356"/>
      <c r="I1146" s="356"/>
      <c r="J1146" s="356"/>
      <c r="K1146" s="356"/>
      <c r="L1146" s="356"/>
      <c r="M1146" s="356"/>
      <c r="N1146" s="356"/>
      <c r="O1146" s="356"/>
      <c r="P1146" s="356"/>
      <c r="Q1146" s="356"/>
      <c r="R1146" s="356"/>
      <c r="S1146" s="356"/>
      <c r="T1146" s="356"/>
      <c r="U1146" s="356"/>
      <c r="V1146" s="356"/>
      <c r="W1146" s="356"/>
      <c r="X1146" s="356"/>
      <c r="Y1146" s="356"/>
      <c r="Z1146" s="356"/>
      <c r="AA1146" s="356"/>
      <c r="AB1146" s="356"/>
      <c r="AC1146" s="356"/>
      <c r="AD1146" s="310">
        <f>'Art. 121'!AF1098</f>
        <v>2</v>
      </c>
      <c r="AE1146" s="94">
        <f t="shared" si="207"/>
        <v>0.32467532467532467</v>
      </c>
      <c r="AF1146">
        <f t="shared" si="208"/>
        <v>1</v>
      </c>
      <c r="AG1146" s="92">
        <f t="shared" si="209"/>
        <v>1</v>
      </c>
      <c r="AH1146" s="95">
        <f t="shared" si="210"/>
        <v>1</v>
      </c>
      <c r="AI1146" s="96">
        <f t="shared" si="211"/>
        <v>0.14285714285714285</v>
      </c>
      <c r="AJ1146" s="96">
        <f t="shared" si="212"/>
        <v>0.14285714285714285</v>
      </c>
      <c r="AK1146" s="96">
        <f t="shared" si="213"/>
        <v>0.32467532467532467</v>
      </c>
    </row>
    <row r="1147" spans="1:37" ht="24.9" customHeight="1" x14ac:dyDescent="0.25">
      <c r="A1147" s="356" t="s">
        <v>917</v>
      </c>
      <c r="B1147" s="356"/>
      <c r="C1147" s="356"/>
      <c r="D1147" s="356"/>
      <c r="E1147" s="356"/>
      <c r="F1147" s="356"/>
      <c r="G1147" s="356"/>
      <c r="H1147" s="356"/>
      <c r="I1147" s="356"/>
      <c r="J1147" s="356"/>
      <c r="K1147" s="356"/>
      <c r="L1147" s="356"/>
      <c r="M1147" s="356"/>
      <c r="N1147" s="356"/>
      <c r="O1147" s="356"/>
      <c r="P1147" s="356"/>
      <c r="Q1147" s="356"/>
      <c r="R1147" s="356"/>
      <c r="S1147" s="356"/>
      <c r="T1147" s="356"/>
      <c r="U1147" s="356"/>
      <c r="V1147" s="356"/>
      <c r="W1147" s="356"/>
      <c r="X1147" s="356"/>
      <c r="Y1147" s="356"/>
      <c r="Z1147" s="356"/>
      <c r="AA1147" s="356"/>
      <c r="AB1147" s="356"/>
      <c r="AC1147" s="356"/>
      <c r="AD1147" s="310">
        <f>'Art. 121'!AF1099</f>
        <v>2</v>
      </c>
      <c r="AE1147" s="94">
        <f t="shared" si="207"/>
        <v>0.32467532467532467</v>
      </c>
      <c r="AF1147">
        <f t="shared" si="208"/>
        <v>1</v>
      </c>
      <c r="AG1147" s="92">
        <f t="shared" si="209"/>
        <v>1</v>
      </c>
      <c r="AH1147" s="95">
        <f t="shared" si="210"/>
        <v>1</v>
      </c>
      <c r="AI1147" s="96">
        <f t="shared" si="211"/>
        <v>0.14285714285714285</v>
      </c>
      <c r="AJ1147" s="96">
        <f t="shared" si="212"/>
        <v>0.14285714285714285</v>
      </c>
      <c r="AK1147" s="96">
        <f t="shared" si="213"/>
        <v>0.32467532467532467</v>
      </c>
    </row>
    <row r="1148" spans="1:37" ht="24.9" customHeight="1" x14ac:dyDescent="0.25">
      <c r="A1148" s="356" t="s">
        <v>918</v>
      </c>
      <c r="B1148" s="356"/>
      <c r="C1148" s="356"/>
      <c r="D1148" s="356"/>
      <c r="E1148" s="356"/>
      <c r="F1148" s="356"/>
      <c r="G1148" s="356"/>
      <c r="H1148" s="356"/>
      <c r="I1148" s="356"/>
      <c r="J1148" s="356"/>
      <c r="K1148" s="356"/>
      <c r="L1148" s="356"/>
      <c r="M1148" s="356"/>
      <c r="N1148" s="356"/>
      <c r="O1148" s="356"/>
      <c r="P1148" s="356"/>
      <c r="Q1148" s="356"/>
      <c r="R1148" s="356"/>
      <c r="S1148" s="356"/>
      <c r="T1148" s="356"/>
      <c r="U1148" s="356"/>
      <c r="V1148" s="356"/>
      <c r="W1148" s="356"/>
      <c r="X1148" s="356"/>
      <c r="Y1148" s="356"/>
      <c r="Z1148" s="356"/>
      <c r="AA1148" s="356"/>
      <c r="AB1148" s="356"/>
      <c r="AC1148" s="356"/>
      <c r="AD1148" s="310">
        <f>'Art. 121'!AF1100</f>
        <v>2</v>
      </c>
      <c r="AE1148" s="94">
        <f t="shared" si="207"/>
        <v>0.32467532467532467</v>
      </c>
      <c r="AF1148">
        <f t="shared" si="208"/>
        <v>1</v>
      </c>
      <c r="AG1148" s="92">
        <f t="shared" si="209"/>
        <v>1</v>
      </c>
      <c r="AH1148" s="95">
        <f t="shared" si="210"/>
        <v>1</v>
      </c>
      <c r="AI1148" s="96">
        <f t="shared" si="211"/>
        <v>0.14285714285714285</v>
      </c>
      <c r="AJ1148" s="96">
        <f t="shared" si="212"/>
        <v>0.14285714285714285</v>
      </c>
      <c r="AK1148" s="96">
        <f t="shared" si="213"/>
        <v>0.32467532467532467</v>
      </c>
    </row>
    <row r="1149" spans="1:37" ht="24.9" customHeight="1" x14ac:dyDescent="0.25">
      <c r="A1149" s="356" t="s">
        <v>919</v>
      </c>
      <c r="B1149" s="356"/>
      <c r="C1149" s="356"/>
      <c r="D1149" s="356"/>
      <c r="E1149" s="356"/>
      <c r="F1149" s="356"/>
      <c r="G1149" s="356"/>
      <c r="H1149" s="356"/>
      <c r="I1149" s="356"/>
      <c r="J1149" s="356"/>
      <c r="K1149" s="356"/>
      <c r="L1149" s="356"/>
      <c r="M1149" s="356"/>
      <c r="N1149" s="356"/>
      <c r="O1149" s="356"/>
      <c r="P1149" s="356"/>
      <c r="Q1149" s="356"/>
      <c r="R1149" s="356"/>
      <c r="S1149" s="356"/>
      <c r="T1149" s="356"/>
      <c r="U1149" s="356"/>
      <c r="V1149" s="356"/>
      <c r="W1149" s="356"/>
      <c r="X1149" s="356"/>
      <c r="Y1149" s="356"/>
      <c r="Z1149" s="356"/>
      <c r="AA1149" s="356"/>
      <c r="AB1149" s="356"/>
      <c r="AC1149" s="356"/>
      <c r="AD1149" s="310">
        <f>'Art. 121'!AF1101</f>
        <v>2</v>
      </c>
      <c r="AE1149" s="94">
        <f t="shared" si="207"/>
        <v>0.32467532467532467</v>
      </c>
      <c r="AF1149">
        <f t="shared" si="208"/>
        <v>1</v>
      </c>
      <c r="AG1149" s="92">
        <f t="shared" si="209"/>
        <v>1</v>
      </c>
      <c r="AH1149" s="95">
        <f t="shared" si="210"/>
        <v>1</v>
      </c>
      <c r="AI1149" s="96">
        <f t="shared" si="211"/>
        <v>0.14285714285714285</v>
      </c>
      <c r="AJ1149" s="96">
        <f t="shared" si="212"/>
        <v>0.14285714285714285</v>
      </c>
      <c r="AK1149" s="96">
        <f t="shared" si="213"/>
        <v>0.32467532467532467</v>
      </c>
    </row>
    <row r="1150" spans="1:37" ht="24.9" customHeight="1" x14ac:dyDescent="0.25">
      <c r="A1150" s="356" t="s">
        <v>920</v>
      </c>
      <c r="B1150" s="356"/>
      <c r="C1150" s="356"/>
      <c r="D1150" s="356"/>
      <c r="E1150" s="356"/>
      <c r="F1150" s="356"/>
      <c r="G1150" s="356"/>
      <c r="H1150" s="356"/>
      <c r="I1150" s="356"/>
      <c r="J1150" s="356"/>
      <c r="K1150" s="356"/>
      <c r="L1150" s="356"/>
      <c r="M1150" s="356"/>
      <c r="N1150" s="356"/>
      <c r="O1150" s="356"/>
      <c r="P1150" s="356"/>
      <c r="Q1150" s="356"/>
      <c r="R1150" s="356"/>
      <c r="S1150" s="356"/>
      <c r="T1150" s="356"/>
      <c r="U1150" s="356"/>
      <c r="V1150" s="356"/>
      <c r="W1150" s="356"/>
      <c r="X1150" s="356"/>
      <c r="Y1150" s="356"/>
      <c r="Z1150" s="356"/>
      <c r="AA1150" s="356"/>
      <c r="AB1150" s="356"/>
      <c r="AC1150" s="356"/>
      <c r="AD1150" s="310">
        <f>'Art. 121'!AF1102</f>
        <v>0</v>
      </c>
      <c r="AE1150" s="94">
        <f t="shared" si="207"/>
        <v>0</v>
      </c>
      <c r="AF1150">
        <f t="shared" si="208"/>
        <v>0</v>
      </c>
      <c r="AG1150" s="92">
        <f t="shared" si="209"/>
        <v>1</v>
      </c>
      <c r="AH1150" s="95">
        <f t="shared" si="210"/>
        <v>0</v>
      </c>
      <c r="AI1150" s="96">
        <f t="shared" si="211"/>
        <v>0.14285714285714285</v>
      </c>
      <c r="AJ1150" s="96">
        <f t="shared" si="212"/>
        <v>0</v>
      </c>
      <c r="AK1150" s="96">
        <f t="shared" si="213"/>
        <v>0</v>
      </c>
    </row>
    <row r="1151" spans="1:37" ht="24.9" customHeight="1" x14ac:dyDescent="0.25">
      <c r="A1151" s="356" t="s">
        <v>921</v>
      </c>
      <c r="B1151" s="356"/>
      <c r="C1151" s="356"/>
      <c r="D1151" s="356"/>
      <c r="E1151" s="356"/>
      <c r="F1151" s="356"/>
      <c r="G1151" s="356"/>
      <c r="H1151" s="356"/>
      <c r="I1151" s="356"/>
      <c r="J1151" s="356"/>
      <c r="K1151" s="356"/>
      <c r="L1151" s="356"/>
      <c r="M1151" s="356"/>
      <c r="N1151" s="356"/>
      <c r="O1151" s="356"/>
      <c r="P1151" s="356"/>
      <c r="Q1151" s="356"/>
      <c r="R1151" s="356"/>
      <c r="S1151" s="356"/>
      <c r="T1151" s="356"/>
      <c r="U1151" s="356"/>
      <c r="V1151" s="356"/>
      <c r="W1151" s="356"/>
      <c r="X1151" s="356"/>
      <c r="Y1151" s="356"/>
      <c r="Z1151" s="356"/>
      <c r="AA1151" s="356"/>
      <c r="AB1151" s="356"/>
      <c r="AC1151" s="356"/>
      <c r="AD1151" s="310">
        <f>'Art. 121'!AF1103</f>
        <v>2</v>
      </c>
      <c r="AE1151" s="94">
        <f t="shared" si="207"/>
        <v>0.32467532467532467</v>
      </c>
      <c r="AF1151">
        <f t="shared" si="208"/>
        <v>1</v>
      </c>
      <c r="AG1151" s="92">
        <f t="shared" si="209"/>
        <v>1</v>
      </c>
      <c r="AH1151" s="95">
        <f t="shared" si="210"/>
        <v>1</v>
      </c>
      <c r="AI1151" s="96">
        <f t="shared" si="211"/>
        <v>0.14285714285714285</v>
      </c>
      <c r="AJ1151" s="96">
        <f t="shared" si="212"/>
        <v>0.14285714285714285</v>
      </c>
      <c r="AK1151" s="96">
        <f t="shared" si="213"/>
        <v>0.32467532467532467</v>
      </c>
    </row>
    <row r="1152" spans="1:37" ht="24.9" customHeight="1" x14ac:dyDescent="0.25">
      <c r="A1152" s="356" t="s">
        <v>922</v>
      </c>
      <c r="B1152" s="356"/>
      <c r="C1152" s="356"/>
      <c r="D1152" s="356"/>
      <c r="E1152" s="356"/>
      <c r="F1152" s="356"/>
      <c r="G1152" s="356"/>
      <c r="H1152" s="356"/>
      <c r="I1152" s="356"/>
      <c r="J1152" s="356"/>
      <c r="K1152" s="356"/>
      <c r="L1152" s="356"/>
      <c r="M1152" s="356"/>
      <c r="N1152" s="356"/>
      <c r="O1152" s="356"/>
      <c r="P1152" s="356"/>
      <c r="Q1152" s="356"/>
      <c r="R1152" s="356"/>
      <c r="S1152" s="356"/>
      <c r="T1152" s="356"/>
      <c r="U1152" s="356"/>
      <c r="V1152" s="356"/>
      <c r="W1152" s="356"/>
      <c r="X1152" s="356"/>
      <c r="Y1152" s="356"/>
      <c r="Z1152" s="356"/>
      <c r="AA1152" s="356"/>
      <c r="AB1152" s="356"/>
      <c r="AC1152" s="356"/>
      <c r="AD1152" s="310">
        <f>'Art. 121'!AF1104</f>
        <v>2</v>
      </c>
      <c r="AE1152" s="94">
        <f t="shared" si="207"/>
        <v>0.32467532467532467</v>
      </c>
      <c r="AF1152">
        <f t="shared" si="208"/>
        <v>1</v>
      </c>
      <c r="AG1152" s="92">
        <f t="shared" si="209"/>
        <v>1</v>
      </c>
      <c r="AH1152" s="95">
        <f t="shared" si="210"/>
        <v>1</v>
      </c>
      <c r="AI1152" s="96">
        <f t="shared" si="211"/>
        <v>0.14285714285714285</v>
      </c>
      <c r="AJ1152" s="96">
        <f t="shared" si="212"/>
        <v>0.14285714285714285</v>
      </c>
      <c r="AK1152" s="96">
        <f t="shared" si="213"/>
        <v>0.32467532467532467</v>
      </c>
    </row>
    <row r="1153" spans="1:37" ht="24.9" customHeight="1" x14ac:dyDescent="0.25">
      <c r="A1153" s="356" t="s">
        <v>923</v>
      </c>
      <c r="B1153" s="356"/>
      <c r="C1153" s="356"/>
      <c r="D1153" s="356"/>
      <c r="E1153" s="356"/>
      <c r="F1153" s="356"/>
      <c r="G1153" s="356"/>
      <c r="H1153" s="356"/>
      <c r="I1153" s="356"/>
      <c r="J1153" s="356"/>
      <c r="K1153" s="356"/>
      <c r="L1153" s="356"/>
      <c r="M1153" s="356"/>
      <c r="N1153" s="356"/>
      <c r="O1153" s="356"/>
      <c r="P1153" s="356"/>
      <c r="Q1153" s="356"/>
      <c r="R1153" s="356"/>
      <c r="S1153" s="356"/>
      <c r="T1153" s="356"/>
      <c r="U1153" s="356"/>
      <c r="V1153" s="356"/>
      <c r="W1153" s="356"/>
      <c r="X1153" s="356"/>
      <c r="Y1153" s="356"/>
      <c r="Z1153" s="356"/>
      <c r="AA1153" s="356"/>
      <c r="AB1153" s="356"/>
      <c r="AC1153" s="356"/>
      <c r="AD1153" s="310">
        <f>'Art. 121'!AF1105</f>
        <v>2</v>
      </c>
      <c r="AE1153" s="94">
        <f t="shared" si="207"/>
        <v>0.32467532467532467</v>
      </c>
      <c r="AF1153">
        <f t="shared" si="208"/>
        <v>1</v>
      </c>
      <c r="AG1153" s="92">
        <f t="shared" si="209"/>
        <v>1</v>
      </c>
      <c r="AH1153" s="95">
        <f t="shared" si="210"/>
        <v>1</v>
      </c>
      <c r="AI1153" s="96">
        <f t="shared" si="211"/>
        <v>0.14285714285714285</v>
      </c>
      <c r="AJ1153" s="96">
        <f t="shared" si="212"/>
        <v>0.14285714285714285</v>
      </c>
      <c r="AK1153" s="96">
        <f t="shared" si="213"/>
        <v>0.32467532467532467</v>
      </c>
    </row>
    <row r="1154" spans="1:37" ht="24.9" customHeight="1" x14ac:dyDescent="0.25">
      <c r="A1154" s="356" t="s">
        <v>924</v>
      </c>
      <c r="B1154" s="356"/>
      <c r="C1154" s="356"/>
      <c r="D1154" s="356"/>
      <c r="E1154" s="356"/>
      <c r="F1154" s="356"/>
      <c r="G1154" s="356"/>
      <c r="H1154" s="356"/>
      <c r="I1154" s="356"/>
      <c r="J1154" s="356"/>
      <c r="K1154" s="356"/>
      <c r="L1154" s="356"/>
      <c r="M1154" s="356"/>
      <c r="N1154" s="356"/>
      <c r="O1154" s="356"/>
      <c r="P1154" s="356"/>
      <c r="Q1154" s="356"/>
      <c r="R1154" s="356"/>
      <c r="S1154" s="356"/>
      <c r="T1154" s="356"/>
      <c r="U1154" s="356"/>
      <c r="V1154" s="356"/>
      <c r="W1154" s="356"/>
      <c r="X1154" s="356"/>
      <c r="Y1154" s="356"/>
      <c r="Z1154" s="356"/>
      <c r="AA1154" s="356"/>
      <c r="AB1154" s="356"/>
      <c r="AC1154" s="356"/>
      <c r="AD1154" s="310">
        <f>'Art. 121'!AF1106</f>
        <v>2</v>
      </c>
      <c r="AE1154" s="94">
        <f t="shared" si="207"/>
        <v>0.32467532467532467</v>
      </c>
      <c r="AF1154">
        <f t="shared" si="208"/>
        <v>1</v>
      </c>
      <c r="AG1154" s="92">
        <f t="shared" si="209"/>
        <v>1</v>
      </c>
      <c r="AH1154" s="95">
        <f t="shared" si="210"/>
        <v>1</v>
      </c>
      <c r="AI1154" s="96">
        <f t="shared" si="211"/>
        <v>0.14285714285714285</v>
      </c>
      <c r="AJ1154" s="96">
        <f t="shared" si="212"/>
        <v>0.14285714285714285</v>
      </c>
      <c r="AK1154" s="96">
        <f t="shared" si="213"/>
        <v>0.32467532467532467</v>
      </c>
    </row>
    <row r="1155" spans="1:37" ht="24.9" customHeight="1" x14ac:dyDescent="0.25">
      <c r="A1155" s="356" t="s">
        <v>925</v>
      </c>
      <c r="B1155" s="356"/>
      <c r="C1155" s="356"/>
      <c r="D1155" s="356"/>
      <c r="E1155" s="356"/>
      <c r="F1155" s="356"/>
      <c r="G1155" s="356"/>
      <c r="H1155" s="356"/>
      <c r="I1155" s="356"/>
      <c r="J1155" s="356"/>
      <c r="K1155" s="356"/>
      <c r="L1155" s="356"/>
      <c r="M1155" s="356"/>
      <c r="N1155" s="356"/>
      <c r="O1155" s="356"/>
      <c r="P1155" s="356"/>
      <c r="Q1155" s="356"/>
      <c r="R1155" s="356"/>
      <c r="S1155" s="356"/>
      <c r="T1155" s="356"/>
      <c r="U1155" s="356"/>
      <c r="V1155" s="356"/>
      <c r="W1155" s="356"/>
      <c r="X1155" s="356"/>
      <c r="Y1155" s="356"/>
      <c r="Z1155" s="356"/>
      <c r="AA1155" s="356"/>
      <c r="AB1155" s="356"/>
      <c r="AC1155" s="356"/>
      <c r="AD1155" s="310">
        <f>'Art. 121'!AF1107</f>
        <v>2</v>
      </c>
      <c r="AE1155" s="94">
        <f t="shared" si="207"/>
        <v>0.32467532467532467</v>
      </c>
      <c r="AF1155">
        <f t="shared" si="208"/>
        <v>1</v>
      </c>
      <c r="AG1155" s="92">
        <f t="shared" si="209"/>
        <v>1</v>
      </c>
      <c r="AH1155" s="95">
        <f t="shared" si="210"/>
        <v>1</v>
      </c>
      <c r="AI1155" s="96">
        <f t="shared" si="211"/>
        <v>0.14285714285714285</v>
      </c>
      <c r="AJ1155" s="96">
        <f t="shared" si="212"/>
        <v>0.14285714285714285</v>
      </c>
      <c r="AK1155" s="96">
        <f t="shared" si="213"/>
        <v>0.32467532467532467</v>
      </c>
    </row>
    <row r="1156" spans="1:37" ht="24.9" customHeight="1" x14ac:dyDescent="0.25">
      <c r="A1156" s="356" t="s">
        <v>926</v>
      </c>
      <c r="B1156" s="356"/>
      <c r="C1156" s="356"/>
      <c r="D1156" s="356"/>
      <c r="E1156" s="356"/>
      <c r="F1156" s="356"/>
      <c r="G1156" s="356"/>
      <c r="H1156" s="356"/>
      <c r="I1156" s="356"/>
      <c r="J1156" s="356"/>
      <c r="K1156" s="356"/>
      <c r="L1156" s="356"/>
      <c r="M1156" s="356"/>
      <c r="N1156" s="356"/>
      <c r="O1156" s="356"/>
      <c r="P1156" s="356"/>
      <c r="Q1156" s="356"/>
      <c r="R1156" s="356"/>
      <c r="S1156" s="356"/>
      <c r="T1156" s="356"/>
      <c r="U1156" s="356"/>
      <c r="V1156" s="356"/>
      <c r="W1156" s="356"/>
      <c r="X1156" s="356"/>
      <c r="Y1156" s="356"/>
      <c r="Z1156" s="356"/>
      <c r="AA1156" s="356"/>
      <c r="AB1156" s="356"/>
      <c r="AC1156" s="356"/>
      <c r="AD1156" s="310">
        <f>'Art. 121'!AF1108</f>
        <v>2</v>
      </c>
      <c r="AE1156" s="94">
        <f t="shared" si="207"/>
        <v>0.32467532467532467</v>
      </c>
      <c r="AF1156">
        <f t="shared" si="208"/>
        <v>1</v>
      </c>
      <c r="AG1156" s="92">
        <f t="shared" si="209"/>
        <v>1</v>
      </c>
      <c r="AH1156" s="95">
        <f t="shared" si="210"/>
        <v>1</v>
      </c>
      <c r="AI1156" s="96">
        <f t="shared" si="211"/>
        <v>0.14285714285714285</v>
      </c>
      <c r="AJ1156" s="96">
        <f t="shared" si="212"/>
        <v>0.14285714285714285</v>
      </c>
      <c r="AK1156" s="96">
        <f t="shared" si="213"/>
        <v>0.32467532467532467</v>
      </c>
    </row>
    <row r="1157" spans="1:37" ht="24.9" customHeight="1" x14ac:dyDescent="0.25">
      <c r="A1157" s="356" t="s">
        <v>927</v>
      </c>
      <c r="B1157" s="356"/>
      <c r="C1157" s="356"/>
      <c r="D1157" s="356"/>
      <c r="E1157" s="356"/>
      <c r="F1157" s="356"/>
      <c r="G1157" s="356"/>
      <c r="H1157" s="356"/>
      <c r="I1157" s="356"/>
      <c r="J1157" s="356"/>
      <c r="K1157" s="356"/>
      <c r="L1157" s="356"/>
      <c r="M1157" s="356"/>
      <c r="N1157" s="356"/>
      <c r="O1157" s="356"/>
      <c r="P1157" s="356"/>
      <c r="Q1157" s="356"/>
      <c r="R1157" s="356"/>
      <c r="S1157" s="356"/>
      <c r="T1157" s="356"/>
      <c r="U1157" s="356"/>
      <c r="V1157" s="356"/>
      <c r="W1157" s="356"/>
      <c r="X1157" s="356"/>
      <c r="Y1157" s="356"/>
      <c r="Z1157" s="356"/>
      <c r="AA1157" s="356"/>
      <c r="AB1157" s="356"/>
      <c r="AC1157" s="356"/>
      <c r="AD1157" s="310">
        <f>'Art. 121'!AF1109</f>
        <v>2</v>
      </c>
      <c r="AE1157" s="94">
        <f t="shared" si="207"/>
        <v>0.32467532467532467</v>
      </c>
      <c r="AF1157">
        <f t="shared" si="208"/>
        <v>1</v>
      </c>
      <c r="AG1157" s="92">
        <f t="shared" si="209"/>
        <v>1</v>
      </c>
      <c r="AH1157" s="95">
        <f t="shared" si="210"/>
        <v>1</v>
      </c>
      <c r="AI1157" s="96">
        <f t="shared" si="211"/>
        <v>0.14285714285714285</v>
      </c>
      <c r="AJ1157" s="96">
        <f t="shared" si="212"/>
        <v>0.14285714285714285</v>
      </c>
      <c r="AK1157" s="96">
        <f t="shared" si="213"/>
        <v>0.32467532467532467</v>
      </c>
    </row>
    <row r="1158" spans="1:37" ht="24.9" customHeight="1" x14ac:dyDescent="0.25">
      <c r="A1158" s="356" t="s">
        <v>928</v>
      </c>
      <c r="B1158" s="356"/>
      <c r="C1158" s="356"/>
      <c r="D1158" s="356"/>
      <c r="E1158" s="356"/>
      <c r="F1158" s="356"/>
      <c r="G1158" s="356"/>
      <c r="H1158" s="356"/>
      <c r="I1158" s="356"/>
      <c r="J1158" s="356"/>
      <c r="K1158" s="356"/>
      <c r="L1158" s="356"/>
      <c r="M1158" s="356"/>
      <c r="N1158" s="356"/>
      <c r="O1158" s="356"/>
      <c r="P1158" s="356"/>
      <c r="Q1158" s="356"/>
      <c r="R1158" s="356"/>
      <c r="S1158" s="356"/>
      <c r="T1158" s="356"/>
      <c r="U1158" s="356"/>
      <c r="V1158" s="356"/>
      <c r="W1158" s="356"/>
      <c r="X1158" s="356"/>
      <c r="Y1158" s="356"/>
      <c r="Z1158" s="356"/>
      <c r="AA1158" s="356"/>
      <c r="AB1158" s="356"/>
      <c r="AC1158" s="356"/>
      <c r="AD1158" s="310">
        <f>'Art. 121'!AF1110</f>
        <v>2</v>
      </c>
      <c r="AE1158" s="94">
        <f t="shared" si="207"/>
        <v>0.32467532467532467</v>
      </c>
      <c r="AF1158">
        <f t="shared" si="208"/>
        <v>1</v>
      </c>
      <c r="AG1158" s="92">
        <f t="shared" si="209"/>
        <v>1</v>
      </c>
      <c r="AH1158" s="95">
        <f t="shared" si="210"/>
        <v>1</v>
      </c>
      <c r="AI1158" s="96">
        <f t="shared" si="211"/>
        <v>0.14285714285714285</v>
      </c>
      <c r="AJ1158" s="96">
        <f t="shared" si="212"/>
        <v>0.14285714285714285</v>
      </c>
      <c r="AK1158" s="96">
        <f t="shared" si="213"/>
        <v>0.32467532467532467</v>
      </c>
    </row>
    <row r="1159" spans="1:37" ht="24.9" customHeight="1" x14ac:dyDescent="0.25">
      <c r="A1159" s="356" t="s">
        <v>929</v>
      </c>
      <c r="B1159" s="356"/>
      <c r="C1159" s="356"/>
      <c r="D1159" s="356"/>
      <c r="E1159" s="356"/>
      <c r="F1159" s="356"/>
      <c r="G1159" s="356"/>
      <c r="H1159" s="356"/>
      <c r="I1159" s="356"/>
      <c r="J1159" s="356"/>
      <c r="K1159" s="356"/>
      <c r="L1159" s="356"/>
      <c r="M1159" s="356"/>
      <c r="N1159" s="356"/>
      <c r="O1159" s="356"/>
      <c r="P1159" s="356"/>
      <c r="Q1159" s="356"/>
      <c r="R1159" s="356"/>
      <c r="S1159" s="356"/>
      <c r="T1159" s="356"/>
      <c r="U1159" s="356"/>
      <c r="V1159" s="356"/>
      <c r="W1159" s="356"/>
      <c r="X1159" s="356"/>
      <c r="Y1159" s="356"/>
      <c r="Z1159" s="356"/>
      <c r="AA1159" s="356"/>
      <c r="AB1159" s="356"/>
      <c r="AC1159" s="356"/>
      <c r="AD1159" s="310">
        <f>'Art. 121'!AF1111</f>
        <v>2</v>
      </c>
      <c r="AE1159" s="94">
        <f t="shared" si="207"/>
        <v>0.32467532467532467</v>
      </c>
      <c r="AF1159">
        <f t="shared" si="208"/>
        <v>1</v>
      </c>
      <c r="AG1159" s="92">
        <f t="shared" si="209"/>
        <v>1</v>
      </c>
      <c r="AH1159" s="95">
        <f t="shared" si="210"/>
        <v>1</v>
      </c>
      <c r="AI1159" s="96">
        <f t="shared" si="211"/>
        <v>0.14285714285714285</v>
      </c>
      <c r="AJ1159" s="96">
        <f t="shared" si="212"/>
        <v>0.14285714285714285</v>
      </c>
      <c r="AK1159" s="96">
        <f t="shared" si="213"/>
        <v>0.32467532467532467</v>
      </c>
    </row>
    <row r="1160" spans="1:37" ht="24.9" customHeight="1" x14ac:dyDescent="0.25">
      <c r="A1160" s="356" t="s">
        <v>930</v>
      </c>
      <c r="B1160" s="356"/>
      <c r="C1160" s="356"/>
      <c r="D1160" s="356"/>
      <c r="E1160" s="356"/>
      <c r="F1160" s="356"/>
      <c r="G1160" s="356"/>
      <c r="H1160" s="356"/>
      <c r="I1160" s="356"/>
      <c r="J1160" s="356"/>
      <c r="K1160" s="356"/>
      <c r="L1160" s="356"/>
      <c r="M1160" s="356"/>
      <c r="N1160" s="356"/>
      <c r="O1160" s="356"/>
      <c r="P1160" s="356"/>
      <c r="Q1160" s="356"/>
      <c r="R1160" s="356"/>
      <c r="S1160" s="356"/>
      <c r="T1160" s="356"/>
      <c r="U1160" s="356"/>
      <c r="V1160" s="356"/>
      <c r="W1160" s="356"/>
      <c r="X1160" s="356"/>
      <c r="Y1160" s="356"/>
      <c r="Z1160" s="356"/>
      <c r="AA1160" s="356"/>
      <c r="AB1160" s="356"/>
      <c r="AC1160" s="356"/>
      <c r="AD1160" s="310">
        <f>'Art. 121'!AF1112</f>
        <v>2</v>
      </c>
      <c r="AE1160" s="94">
        <f t="shared" si="207"/>
        <v>0.32467532467532467</v>
      </c>
      <c r="AF1160">
        <f t="shared" si="208"/>
        <v>1</v>
      </c>
      <c r="AG1160" s="92">
        <f t="shared" si="209"/>
        <v>1</v>
      </c>
      <c r="AH1160" s="95">
        <f t="shared" si="210"/>
        <v>1</v>
      </c>
      <c r="AI1160" s="96">
        <f t="shared" si="211"/>
        <v>0.14285714285714285</v>
      </c>
      <c r="AJ1160" s="96">
        <f t="shared" si="212"/>
        <v>0.14285714285714285</v>
      </c>
      <c r="AK1160" s="96">
        <f t="shared" si="213"/>
        <v>0.32467532467532467</v>
      </c>
    </row>
    <row r="1161" spans="1:37" ht="24.9" customHeight="1" x14ac:dyDescent="0.25">
      <c r="A1161" s="356" t="s">
        <v>931</v>
      </c>
      <c r="B1161" s="356"/>
      <c r="C1161" s="356"/>
      <c r="D1161" s="356"/>
      <c r="E1161" s="356"/>
      <c r="F1161" s="356"/>
      <c r="G1161" s="356"/>
      <c r="H1161" s="356"/>
      <c r="I1161" s="356"/>
      <c r="J1161" s="356"/>
      <c r="K1161" s="356"/>
      <c r="L1161" s="356"/>
      <c r="M1161" s="356"/>
      <c r="N1161" s="356"/>
      <c r="O1161" s="356"/>
      <c r="P1161" s="356"/>
      <c r="Q1161" s="356"/>
      <c r="R1161" s="356"/>
      <c r="S1161" s="356"/>
      <c r="T1161" s="356"/>
      <c r="U1161" s="356"/>
      <c r="V1161" s="356"/>
      <c r="W1161" s="356"/>
      <c r="X1161" s="356"/>
      <c r="Y1161" s="356"/>
      <c r="Z1161" s="356"/>
      <c r="AA1161" s="356"/>
      <c r="AB1161" s="356"/>
      <c r="AC1161" s="356"/>
      <c r="AD1161" s="310">
        <f>'Art. 121'!AF1113</f>
        <v>0</v>
      </c>
      <c r="AE1161" s="94">
        <f t="shared" si="207"/>
        <v>0</v>
      </c>
      <c r="AF1161">
        <f t="shared" si="208"/>
        <v>0</v>
      </c>
      <c r="AG1161" s="92">
        <f t="shared" si="209"/>
        <v>1</v>
      </c>
      <c r="AH1161" s="95">
        <f t="shared" si="210"/>
        <v>0</v>
      </c>
      <c r="AI1161" s="96">
        <f t="shared" si="211"/>
        <v>0.14285714285714285</v>
      </c>
      <c r="AJ1161" s="96">
        <f t="shared" si="212"/>
        <v>0</v>
      </c>
      <c r="AK1161" s="96">
        <f t="shared" si="213"/>
        <v>0</v>
      </c>
    </row>
    <row r="1162" spans="1:37" ht="24.9" customHeight="1" x14ac:dyDescent="0.25">
      <c r="A1162" s="356" t="s">
        <v>932</v>
      </c>
      <c r="B1162" s="356"/>
      <c r="C1162" s="356"/>
      <c r="D1162" s="356"/>
      <c r="E1162" s="356"/>
      <c r="F1162" s="356"/>
      <c r="G1162" s="356"/>
      <c r="H1162" s="356"/>
      <c r="I1162" s="356"/>
      <c r="J1162" s="356"/>
      <c r="K1162" s="356"/>
      <c r="L1162" s="356"/>
      <c r="M1162" s="356"/>
      <c r="N1162" s="356"/>
      <c r="O1162" s="356"/>
      <c r="P1162" s="356"/>
      <c r="Q1162" s="356"/>
      <c r="R1162" s="356"/>
      <c r="S1162" s="356"/>
      <c r="T1162" s="356"/>
      <c r="U1162" s="356"/>
      <c r="V1162" s="356"/>
      <c r="W1162" s="356"/>
      <c r="X1162" s="356"/>
      <c r="Y1162" s="356"/>
      <c r="Z1162" s="356"/>
      <c r="AA1162" s="356"/>
      <c r="AB1162" s="356"/>
      <c r="AC1162" s="356"/>
      <c r="AD1162" s="310">
        <f>'Art. 121'!AF1114</f>
        <v>0</v>
      </c>
      <c r="AE1162" s="94">
        <f t="shared" si="207"/>
        <v>0</v>
      </c>
      <c r="AF1162">
        <f t="shared" si="208"/>
        <v>0</v>
      </c>
      <c r="AG1162" s="92">
        <f t="shared" si="209"/>
        <v>1</v>
      </c>
      <c r="AH1162" s="95">
        <f t="shared" si="210"/>
        <v>0</v>
      </c>
      <c r="AI1162" s="96">
        <f t="shared" si="211"/>
        <v>0.14285714285714285</v>
      </c>
      <c r="AJ1162" s="96">
        <f t="shared" si="212"/>
        <v>0</v>
      </c>
      <c r="AK1162" s="96">
        <f t="shared" si="213"/>
        <v>0</v>
      </c>
    </row>
    <row r="1163" spans="1:37" ht="24.9" customHeight="1" x14ac:dyDescent="0.25">
      <c r="A1163" s="356" t="s">
        <v>933</v>
      </c>
      <c r="B1163" s="356"/>
      <c r="C1163" s="356"/>
      <c r="D1163" s="356"/>
      <c r="E1163" s="356"/>
      <c r="F1163" s="356"/>
      <c r="G1163" s="356"/>
      <c r="H1163" s="356"/>
      <c r="I1163" s="356"/>
      <c r="J1163" s="356"/>
      <c r="K1163" s="356"/>
      <c r="L1163" s="356"/>
      <c r="M1163" s="356"/>
      <c r="N1163" s="356"/>
      <c r="O1163" s="356"/>
      <c r="P1163" s="356"/>
      <c r="Q1163" s="356"/>
      <c r="R1163" s="356"/>
      <c r="S1163" s="356"/>
      <c r="T1163" s="356"/>
      <c r="U1163" s="356"/>
      <c r="V1163" s="356"/>
      <c r="W1163" s="356"/>
      <c r="X1163" s="356"/>
      <c r="Y1163" s="356"/>
      <c r="Z1163" s="356"/>
      <c r="AA1163" s="356"/>
      <c r="AB1163" s="356"/>
      <c r="AC1163" s="356"/>
      <c r="AD1163" s="310">
        <f>'Art. 121'!AF1115</f>
        <v>0</v>
      </c>
      <c r="AE1163" s="94">
        <f t="shared" si="207"/>
        <v>0</v>
      </c>
      <c r="AF1163">
        <f t="shared" si="208"/>
        <v>0</v>
      </c>
      <c r="AG1163" s="92">
        <f t="shared" si="209"/>
        <v>1</v>
      </c>
      <c r="AH1163" s="95">
        <f t="shared" si="210"/>
        <v>0</v>
      </c>
      <c r="AI1163" s="96">
        <f t="shared" si="211"/>
        <v>0.14285714285714285</v>
      </c>
      <c r="AJ1163" s="96">
        <f t="shared" si="212"/>
        <v>0</v>
      </c>
      <c r="AK1163" s="96">
        <f t="shared" si="213"/>
        <v>0</v>
      </c>
    </row>
    <row r="1164" spans="1:37" ht="24.9" customHeight="1" x14ac:dyDescent="0.25">
      <c r="A1164" s="356" t="s">
        <v>934</v>
      </c>
      <c r="B1164" s="356"/>
      <c r="C1164" s="356"/>
      <c r="D1164" s="356"/>
      <c r="E1164" s="356"/>
      <c r="F1164" s="356"/>
      <c r="G1164" s="356"/>
      <c r="H1164" s="356"/>
      <c r="I1164" s="356"/>
      <c r="J1164" s="356"/>
      <c r="K1164" s="356"/>
      <c r="L1164" s="356"/>
      <c r="M1164" s="356"/>
      <c r="N1164" s="356"/>
      <c r="O1164" s="356"/>
      <c r="P1164" s="356"/>
      <c r="Q1164" s="356"/>
      <c r="R1164" s="356"/>
      <c r="S1164" s="356"/>
      <c r="T1164" s="356"/>
      <c r="U1164" s="356"/>
      <c r="V1164" s="356"/>
      <c r="W1164" s="356"/>
      <c r="X1164" s="356"/>
      <c r="Y1164" s="356"/>
      <c r="Z1164" s="356"/>
      <c r="AA1164" s="356"/>
      <c r="AB1164" s="356"/>
      <c r="AC1164" s="356"/>
      <c r="AD1164" s="310">
        <f>'Art. 121'!AF1116</f>
        <v>2</v>
      </c>
      <c r="AE1164" s="94">
        <f t="shared" si="207"/>
        <v>0.32467532467532467</v>
      </c>
      <c r="AF1164">
        <f t="shared" si="208"/>
        <v>1</v>
      </c>
      <c r="AG1164" s="92">
        <f t="shared" si="209"/>
        <v>1</v>
      </c>
      <c r="AH1164" s="95">
        <f t="shared" si="210"/>
        <v>1</v>
      </c>
      <c r="AI1164" s="96">
        <f t="shared" si="211"/>
        <v>0.14285714285714285</v>
      </c>
      <c r="AJ1164" s="96">
        <f t="shared" si="212"/>
        <v>0.14285714285714285</v>
      </c>
      <c r="AK1164" s="96">
        <f t="shared" si="213"/>
        <v>0.32467532467532467</v>
      </c>
    </row>
    <row r="1165" spans="1:37" ht="24.9" customHeight="1" x14ac:dyDescent="0.25">
      <c r="A1165" s="356" t="s">
        <v>935</v>
      </c>
      <c r="B1165" s="356"/>
      <c r="C1165" s="356"/>
      <c r="D1165" s="356"/>
      <c r="E1165" s="356"/>
      <c r="F1165" s="356"/>
      <c r="G1165" s="356"/>
      <c r="H1165" s="356"/>
      <c r="I1165" s="356"/>
      <c r="J1165" s="356"/>
      <c r="K1165" s="356"/>
      <c r="L1165" s="356"/>
      <c r="M1165" s="356"/>
      <c r="N1165" s="356"/>
      <c r="O1165" s="356"/>
      <c r="P1165" s="356"/>
      <c r="Q1165" s="356"/>
      <c r="R1165" s="356"/>
      <c r="S1165" s="356"/>
      <c r="T1165" s="356"/>
      <c r="U1165" s="356"/>
      <c r="V1165" s="356"/>
      <c r="W1165" s="356"/>
      <c r="X1165" s="356"/>
      <c r="Y1165" s="356"/>
      <c r="Z1165" s="356"/>
      <c r="AA1165" s="356"/>
      <c r="AB1165" s="356"/>
      <c r="AC1165" s="356"/>
      <c r="AD1165" s="310">
        <f>'Art. 121'!AF1117</f>
        <v>2</v>
      </c>
      <c r="AE1165" s="94">
        <f t="shared" si="207"/>
        <v>0.32467532467532467</v>
      </c>
      <c r="AF1165">
        <f t="shared" si="208"/>
        <v>1</v>
      </c>
      <c r="AG1165" s="92">
        <f t="shared" si="209"/>
        <v>1</v>
      </c>
      <c r="AH1165" s="95">
        <f t="shared" si="210"/>
        <v>1</v>
      </c>
      <c r="AI1165" s="96">
        <f t="shared" si="211"/>
        <v>0.14285714285714285</v>
      </c>
      <c r="AJ1165" s="96">
        <f t="shared" si="212"/>
        <v>0.14285714285714285</v>
      </c>
      <c r="AK1165" s="96">
        <f t="shared" si="213"/>
        <v>0.32467532467532467</v>
      </c>
    </row>
    <row r="1166" spans="1:37" ht="24.9" customHeight="1" x14ac:dyDescent="0.25">
      <c r="A1166" s="356" t="s">
        <v>936</v>
      </c>
      <c r="B1166" s="356"/>
      <c r="C1166" s="356"/>
      <c r="D1166" s="356"/>
      <c r="E1166" s="356"/>
      <c r="F1166" s="356"/>
      <c r="G1166" s="356"/>
      <c r="H1166" s="356"/>
      <c r="I1166" s="356"/>
      <c r="J1166" s="356"/>
      <c r="K1166" s="356"/>
      <c r="L1166" s="356"/>
      <c r="M1166" s="356"/>
      <c r="N1166" s="356"/>
      <c r="O1166" s="356"/>
      <c r="P1166" s="356"/>
      <c r="Q1166" s="356"/>
      <c r="R1166" s="356"/>
      <c r="S1166" s="356"/>
      <c r="T1166" s="356"/>
      <c r="U1166" s="356"/>
      <c r="V1166" s="356"/>
      <c r="W1166" s="356"/>
      <c r="X1166" s="356"/>
      <c r="Y1166" s="356"/>
      <c r="Z1166" s="356"/>
      <c r="AA1166" s="356"/>
      <c r="AB1166" s="356"/>
      <c r="AC1166" s="356"/>
      <c r="AD1166" s="310">
        <f>'Art. 121'!AF1118</f>
        <v>2</v>
      </c>
      <c r="AE1166" s="94">
        <f t="shared" si="207"/>
        <v>0.32467532467532467</v>
      </c>
      <c r="AF1166">
        <f t="shared" si="208"/>
        <v>1</v>
      </c>
      <c r="AG1166" s="92">
        <f t="shared" si="209"/>
        <v>1</v>
      </c>
      <c r="AH1166" s="95">
        <f t="shared" si="210"/>
        <v>1</v>
      </c>
      <c r="AI1166" s="96">
        <f t="shared" si="211"/>
        <v>0.14285714285714285</v>
      </c>
      <c r="AJ1166" s="96">
        <f t="shared" si="212"/>
        <v>0.14285714285714285</v>
      </c>
      <c r="AK1166" s="96">
        <f t="shared" si="213"/>
        <v>0.32467532467532467</v>
      </c>
    </row>
    <row r="1167" spans="1:37" ht="24.9" customHeight="1" x14ac:dyDescent="0.25">
      <c r="A1167" s="356" t="s">
        <v>937</v>
      </c>
      <c r="B1167" s="356"/>
      <c r="C1167" s="356"/>
      <c r="D1167" s="356"/>
      <c r="E1167" s="356"/>
      <c r="F1167" s="356"/>
      <c r="G1167" s="356"/>
      <c r="H1167" s="356"/>
      <c r="I1167" s="356"/>
      <c r="J1167" s="356"/>
      <c r="K1167" s="356"/>
      <c r="L1167" s="356"/>
      <c r="M1167" s="356"/>
      <c r="N1167" s="356"/>
      <c r="O1167" s="356"/>
      <c r="P1167" s="356"/>
      <c r="Q1167" s="356"/>
      <c r="R1167" s="356"/>
      <c r="S1167" s="356"/>
      <c r="T1167" s="356"/>
      <c r="U1167" s="356"/>
      <c r="V1167" s="356"/>
      <c r="W1167" s="356"/>
      <c r="X1167" s="356"/>
      <c r="Y1167" s="356"/>
      <c r="Z1167" s="356"/>
      <c r="AA1167" s="356"/>
      <c r="AB1167" s="356"/>
      <c r="AC1167" s="356"/>
      <c r="AD1167" s="310">
        <f>'Art. 121'!AF1119</f>
        <v>2</v>
      </c>
      <c r="AE1167" s="94">
        <f t="shared" si="207"/>
        <v>0.32467532467532467</v>
      </c>
      <c r="AF1167">
        <f t="shared" si="208"/>
        <v>1</v>
      </c>
      <c r="AG1167" s="92">
        <f t="shared" si="209"/>
        <v>1</v>
      </c>
      <c r="AH1167" s="95">
        <f t="shared" si="210"/>
        <v>1</v>
      </c>
      <c r="AI1167" s="96">
        <f t="shared" si="211"/>
        <v>0.14285714285714285</v>
      </c>
      <c r="AJ1167" s="96">
        <f t="shared" si="212"/>
        <v>0.14285714285714285</v>
      </c>
      <c r="AK1167" s="96">
        <f t="shared" si="213"/>
        <v>0.32467532467532467</v>
      </c>
    </row>
    <row r="1168" spans="1:37" ht="24.9" customHeight="1" x14ac:dyDescent="0.25">
      <c r="A1168" s="356" t="s">
        <v>938</v>
      </c>
      <c r="B1168" s="356"/>
      <c r="C1168" s="356"/>
      <c r="D1168" s="356"/>
      <c r="E1168" s="356"/>
      <c r="F1168" s="356"/>
      <c r="G1168" s="356"/>
      <c r="H1168" s="356"/>
      <c r="I1168" s="356"/>
      <c r="J1168" s="356"/>
      <c r="K1168" s="356"/>
      <c r="L1168" s="356"/>
      <c r="M1168" s="356"/>
      <c r="N1168" s="356"/>
      <c r="O1168" s="356"/>
      <c r="P1168" s="356"/>
      <c r="Q1168" s="356"/>
      <c r="R1168" s="356"/>
      <c r="S1168" s="356"/>
      <c r="T1168" s="356"/>
      <c r="U1168" s="356"/>
      <c r="V1168" s="356"/>
      <c r="W1168" s="356"/>
      <c r="X1168" s="356"/>
      <c r="Y1168" s="356"/>
      <c r="Z1168" s="356"/>
      <c r="AA1168" s="356"/>
      <c r="AB1168" s="356"/>
      <c r="AC1168" s="356"/>
      <c r="AD1168" s="310">
        <f>'Art. 121'!AF1120</f>
        <v>2</v>
      </c>
      <c r="AE1168" s="94">
        <f t="shared" si="207"/>
        <v>0.32467532467532467</v>
      </c>
      <c r="AF1168">
        <f t="shared" si="208"/>
        <v>1</v>
      </c>
      <c r="AG1168" s="92">
        <f t="shared" si="209"/>
        <v>1</v>
      </c>
      <c r="AH1168" s="95">
        <f t="shared" si="210"/>
        <v>1</v>
      </c>
      <c r="AI1168" s="96">
        <f t="shared" si="211"/>
        <v>0.14285714285714285</v>
      </c>
      <c r="AJ1168" s="96">
        <f t="shared" si="212"/>
        <v>0.14285714285714285</v>
      </c>
      <c r="AK1168" s="96">
        <f t="shared" si="213"/>
        <v>0.32467532467532467</v>
      </c>
    </row>
    <row r="1169" spans="1:37" ht="24.9" customHeight="1" x14ac:dyDescent="0.25">
      <c r="A1169" s="356" t="s">
        <v>939</v>
      </c>
      <c r="B1169" s="356"/>
      <c r="C1169" s="356"/>
      <c r="D1169" s="356"/>
      <c r="E1169" s="356"/>
      <c r="F1169" s="356"/>
      <c r="G1169" s="356"/>
      <c r="H1169" s="356"/>
      <c r="I1169" s="356"/>
      <c r="J1169" s="356"/>
      <c r="K1169" s="356"/>
      <c r="L1169" s="356"/>
      <c r="M1169" s="356"/>
      <c r="N1169" s="356"/>
      <c r="O1169" s="356"/>
      <c r="P1169" s="356"/>
      <c r="Q1169" s="356"/>
      <c r="R1169" s="356"/>
      <c r="S1169" s="356"/>
      <c r="T1169" s="356"/>
      <c r="U1169" s="356"/>
      <c r="V1169" s="356"/>
      <c r="W1169" s="356"/>
      <c r="X1169" s="356"/>
      <c r="Y1169" s="356"/>
      <c r="Z1169" s="356"/>
      <c r="AA1169" s="356"/>
      <c r="AB1169" s="356"/>
      <c r="AC1169" s="356"/>
      <c r="AD1169" s="310">
        <f>'Art. 121'!AF1121</f>
        <v>2</v>
      </c>
      <c r="AE1169" s="94">
        <f t="shared" si="207"/>
        <v>0.32467532467532467</v>
      </c>
      <c r="AF1169">
        <f t="shared" si="208"/>
        <v>1</v>
      </c>
      <c r="AG1169" s="92">
        <f t="shared" si="209"/>
        <v>1</v>
      </c>
      <c r="AH1169" s="95">
        <f t="shared" si="210"/>
        <v>1</v>
      </c>
      <c r="AI1169" s="96">
        <f t="shared" si="211"/>
        <v>0.14285714285714285</v>
      </c>
      <c r="AJ1169" s="96">
        <f t="shared" si="212"/>
        <v>0.14285714285714285</v>
      </c>
      <c r="AK1169" s="96">
        <f t="shared" si="213"/>
        <v>0.32467532467532467</v>
      </c>
    </row>
    <row r="1170" spans="1:37" ht="24.9" customHeight="1" x14ac:dyDescent="0.25">
      <c r="A1170" s="356" t="s">
        <v>940</v>
      </c>
      <c r="B1170" s="356"/>
      <c r="C1170" s="356"/>
      <c r="D1170" s="356"/>
      <c r="E1170" s="356"/>
      <c r="F1170" s="356"/>
      <c r="G1170" s="356"/>
      <c r="H1170" s="356"/>
      <c r="I1170" s="356"/>
      <c r="J1170" s="356"/>
      <c r="K1170" s="356"/>
      <c r="L1170" s="356"/>
      <c r="M1170" s="356"/>
      <c r="N1170" s="356"/>
      <c r="O1170" s="356"/>
      <c r="P1170" s="356"/>
      <c r="Q1170" s="356"/>
      <c r="R1170" s="356"/>
      <c r="S1170" s="356"/>
      <c r="T1170" s="356"/>
      <c r="U1170" s="356"/>
      <c r="V1170" s="356"/>
      <c r="W1170" s="356"/>
      <c r="X1170" s="356"/>
      <c r="Y1170" s="356"/>
      <c r="Z1170" s="356"/>
      <c r="AA1170" s="356"/>
      <c r="AB1170" s="356"/>
      <c r="AC1170" s="356"/>
      <c r="AD1170" s="310">
        <f>'Art. 121'!AF1122</f>
        <v>2</v>
      </c>
      <c r="AE1170" s="94">
        <f t="shared" si="207"/>
        <v>0.32467532467532467</v>
      </c>
      <c r="AF1170">
        <f t="shared" si="208"/>
        <v>1</v>
      </c>
      <c r="AG1170" s="92">
        <f t="shared" si="209"/>
        <v>1</v>
      </c>
      <c r="AH1170" s="95">
        <f t="shared" si="210"/>
        <v>1</v>
      </c>
      <c r="AI1170" s="96">
        <f t="shared" si="211"/>
        <v>0.14285714285714285</v>
      </c>
      <c r="AJ1170" s="96">
        <f t="shared" si="212"/>
        <v>0.14285714285714285</v>
      </c>
      <c r="AK1170" s="96">
        <f t="shared" si="213"/>
        <v>0.32467532467532467</v>
      </c>
    </row>
    <row r="1171" spans="1:37" ht="24.9" customHeight="1" x14ac:dyDescent="0.25">
      <c r="A1171" s="356" t="s">
        <v>941</v>
      </c>
      <c r="B1171" s="356"/>
      <c r="C1171" s="356"/>
      <c r="D1171" s="356"/>
      <c r="E1171" s="356"/>
      <c r="F1171" s="356"/>
      <c r="G1171" s="356"/>
      <c r="H1171" s="356"/>
      <c r="I1171" s="356"/>
      <c r="J1171" s="356"/>
      <c r="K1171" s="356"/>
      <c r="L1171" s="356"/>
      <c r="M1171" s="356"/>
      <c r="N1171" s="356"/>
      <c r="O1171" s="356"/>
      <c r="P1171" s="356"/>
      <c r="Q1171" s="356"/>
      <c r="R1171" s="356"/>
      <c r="S1171" s="356"/>
      <c r="T1171" s="356"/>
      <c r="U1171" s="356"/>
      <c r="V1171" s="356"/>
      <c r="W1171" s="356"/>
      <c r="X1171" s="356"/>
      <c r="Y1171" s="356"/>
      <c r="Z1171" s="356"/>
      <c r="AA1171" s="356"/>
      <c r="AB1171" s="356"/>
      <c r="AC1171" s="356"/>
      <c r="AD1171" s="310">
        <f>'Art. 121'!AF1123</f>
        <v>2</v>
      </c>
      <c r="AE1171" s="94">
        <f t="shared" si="207"/>
        <v>0.32467532467532467</v>
      </c>
      <c r="AF1171">
        <f t="shared" si="208"/>
        <v>1</v>
      </c>
      <c r="AG1171" s="92">
        <f t="shared" si="209"/>
        <v>1</v>
      </c>
      <c r="AH1171" s="95">
        <f t="shared" si="210"/>
        <v>1</v>
      </c>
      <c r="AI1171" s="96">
        <f t="shared" si="211"/>
        <v>0.14285714285714285</v>
      </c>
      <c r="AJ1171" s="96">
        <f t="shared" si="212"/>
        <v>0.14285714285714285</v>
      </c>
      <c r="AK1171" s="96">
        <f t="shared" si="213"/>
        <v>0.32467532467532467</v>
      </c>
    </row>
    <row r="1172" spans="1:37" ht="24.9" customHeight="1" x14ac:dyDescent="0.25">
      <c r="A1172" s="356" t="s">
        <v>942</v>
      </c>
      <c r="B1172" s="356"/>
      <c r="C1172" s="356"/>
      <c r="D1172" s="356"/>
      <c r="E1172" s="356"/>
      <c r="F1172" s="356"/>
      <c r="G1172" s="356"/>
      <c r="H1172" s="356"/>
      <c r="I1172" s="356"/>
      <c r="J1172" s="356"/>
      <c r="K1172" s="356"/>
      <c r="L1172" s="356"/>
      <c r="M1172" s="356"/>
      <c r="N1172" s="356"/>
      <c r="O1172" s="356"/>
      <c r="P1172" s="356"/>
      <c r="Q1172" s="356"/>
      <c r="R1172" s="356"/>
      <c r="S1172" s="356"/>
      <c r="T1172" s="356"/>
      <c r="U1172" s="356"/>
      <c r="V1172" s="356"/>
      <c r="W1172" s="356"/>
      <c r="X1172" s="356"/>
      <c r="Y1172" s="356"/>
      <c r="Z1172" s="356"/>
      <c r="AA1172" s="356"/>
      <c r="AB1172" s="356"/>
      <c r="AC1172" s="356"/>
      <c r="AD1172" s="310">
        <f>'Art. 121'!AF1124</f>
        <v>2</v>
      </c>
      <c r="AE1172" s="94">
        <f t="shared" si="207"/>
        <v>0.32467532467532467</v>
      </c>
      <c r="AF1172">
        <f t="shared" si="208"/>
        <v>1</v>
      </c>
      <c r="AG1172" s="92">
        <f t="shared" si="209"/>
        <v>1</v>
      </c>
      <c r="AH1172" s="95">
        <f t="shared" si="210"/>
        <v>1</v>
      </c>
      <c r="AI1172" s="96">
        <f t="shared" si="211"/>
        <v>0.14285714285714285</v>
      </c>
      <c r="AJ1172" s="96">
        <f t="shared" si="212"/>
        <v>0.14285714285714285</v>
      </c>
      <c r="AK1172" s="96">
        <f t="shared" si="213"/>
        <v>0.32467532467532467</v>
      </c>
    </row>
    <row r="1173" spans="1:37" ht="24.9" customHeight="1" x14ac:dyDescent="0.25">
      <c r="A1173" s="356" t="s">
        <v>943</v>
      </c>
      <c r="B1173" s="356"/>
      <c r="C1173" s="356"/>
      <c r="D1173" s="356"/>
      <c r="E1173" s="356"/>
      <c r="F1173" s="356"/>
      <c r="G1173" s="356"/>
      <c r="H1173" s="356"/>
      <c r="I1173" s="356"/>
      <c r="J1173" s="356"/>
      <c r="K1173" s="356"/>
      <c r="L1173" s="356"/>
      <c r="M1173" s="356"/>
      <c r="N1173" s="356"/>
      <c r="O1173" s="356"/>
      <c r="P1173" s="356"/>
      <c r="Q1173" s="356"/>
      <c r="R1173" s="356"/>
      <c r="S1173" s="356"/>
      <c r="T1173" s="356"/>
      <c r="U1173" s="356"/>
      <c r="V1173" s="356"/>
      <c r="W1173" s="356"/>
      <c r="X1173" s="356"/>
      <c r="Y1173" s="356"/>
      <c r="Z1173" s="356"/>
      <c r="AA1173" s="356"/>
      <c r="AB1173" s="356"/>
      <c r="AC1173" s="356"/>
      <c r="AD1173" s="310">
        <f>'Art. 121'!AF1125</f>
        <v>2</v>
      </c>
      <c r="AE1173" s="94">
        <f t="shared" si="207"/>
        <v>0.32467532467532467</v>
      </c>
      <c r="AF1173">
        <f t="shared" si="208"/>
        <v>1</v>
      </c>
      <c r="AG1173" s="92">
        <f t="shared" si="209"/>
        <v>1</v>
      </c>
      <c r="AH1173" s="95">
        <f t="shared" si="210"/>
        <v>1</v>
      </c>
      <c r="AI1173" s="96">
        <f t="shared" si="211"/>
        <v>0.14285714285714285</v>
      </c>
      <c r="AJ1173" s="96">
        <f t="shared" si="212"/>
        <v>0.14285714285714285</v>
      </c>
      <c r="AK1173" s="96">
        <f t="shared" si="213"/>
        <v>0.32467532467532467</v>
      </c>
    </row>
    <row r="1174" spans="1:37" ht="24.9" customHeight="1" x14ac:dyDescent="0.25">
      <c r="A1174" s="356" t="s">
        <v>944</v>
      </c>
      <c r="B1174" s="356"/>
      <c r="C1174" s="356"/>
      <c r="D1174" s="356"/>
      <c r="E1174" s="356"/>
      <c r="F1174" s="356"/>
      <c r="G1174" s="356"/>
      <c r="H1174" s="356"/>
      <c r="I1174" s="356"/>
      <c r="J1174" s="356"/>
      <c r="K1174" s="356"/>
      <c r="L1174" s="356"/>
      <c r="M1174" s="356"/>
      <c r="N1174" s="356"/>
      <c r="O1174" s="356"/>
      <c r="P1174" s="356"/>
      <c r="Q1174" s="356"/>
      <c r="R1174" s="356"/>
      <c r="S1174" s="356"/>
      <c r="T1174" s="356"/>
      <c r="U1174" s="356"/>
      <c r="V1174" s="356"/>
      <c r="W1174" s="356"/>
      <c r="X1174" s="356"/>
      <c r="Y1174" s="356"/>
      <c r="Z1174" s="356"/>
      <c r="AA1174" s="356"/>
      <c r="AB1174" s="356"/>
      <c r="AC1174" s="356"/>
      <c r="AD1174" s="310">
        <f>'Art. 121'!AF1126</f>
        <v>2</v>
      </c>
      <c r="AE1174" s="94">
        <f t="shared" si="207"/>
        <v>0.32467532467532467</v>
      </c>
      <c r="AF1174">
        <f t="shared" si="208"/>
        <v>1</v>
      </c>
      <c r="AG1174" s="92">
        <f t="shared" si="209"/>
        <v>1</v>
      </c>
      <c r="AH1174" s="95">
        <f t="shared" si="210"/>
        <v>1</v>
      </c>
      <c r="AI1174" s="96">
        <f t="shared" si="211"/>
        <v>0.14285714285714285</v>
      </c>
      <c r="AJ1174" s="96">
        <f t="shared" si="212"/>
        <v>0.14285714285714285</v>
      </c>
      <c r="AK1174" s="96">
        <f t="shared" si="213"/>
        <v>0.32467532467532467</v>
      </c>
    </row>
    <row r="1175" spans="1:37" ht="24.9" customHeight="1" x14ac:dyDescent="0.25">
      <c r="A1175" s="356" t="s">
        <v>945</v>
      </c>
      <c r="B1175" s="356"/>
      <c r="C1175" s="356"/>
      <c r="D1175" s="356"/>
      <c r="E1175" s="356"/>
      <c r="F1175" s="356"/>
      <c r="G1175" s="356"/>
      <c r="H1175" s="356"/>
      <c r="I1175" s="356"/>
      <c r="J1175" s="356"/>
      <c r="K1175" s="356"/>
      <c r="L1175" s="356"/>
      <c r="M1175" s="356"/>
      <c r="N1175" s="356"/>
      <c r="O1175" s="356"/>
      <c r="P1175" s="356"/>
      <c r="Q1175" s="356"/>
      <c r="R1175" s="356"/>
      <c r="S1175" s="356"/>
      <c r="T1175" s="356"/>
      <c r="U1175" s="356"/>
      <c r="V1175" s="356"/>
      <c r="W1175" s="356"/>
      <c r="X1175" s="356"/>
      <c r="Y1175" s="356"/>
      <c r="Z1175" s="356"/>
      <c r="AA1175" s="356"/>
      <c r="AB1175" s="356"/>
      <c r="AC1175" s="356"/>
      <c r="AD1175" s="310">
        <f>'Art. 121'!AF1127</f>
        <v>2</v>
      </c>
      <c r="AE1175" s="94">
        <f t="shared" si="207"/>
        <v>0.32467532467532467</v>
      </c>
      <c r="AF1175">
        <f t="shared" si="208"/>
        <v>1</v>
      </c>
      <c r="AG1175" s="92">
        <f t="shared" ref="AG1175:AG1206" si="214">IF(AND(AF1175&gt;=0,AF1175&lt;=1),1,"No aplica")</f>
        <v>1</v>
      </c>
      <c r="AH1175" s="95">
        <f t="shared" si="210"/>
        <v>1</v>
      </c>
      <c r="AI1175" s="96">
        <f t="shared" si="211"/>
        <v>0.14285714285714285</v>
      </c>
      <c r="AJ1175" s="96">
        <f t="shared" si="212"/>
        <v>0.14285714285714285</v>
      </c>
      <c r="AK1175" s="96">
        <f t="shared" si="213"/>
        <v>0.32467532467532467</v>
      </c>
    </row>
    <row r="1176" spans="1:37" ht="24.9" customHeight="1" x14ac:dyDescent="0.25">
      <c r="A1176" s="356" t="s">
        <v>946</v>
      </c>
      <c r="B1176" s="356"/>
      <c r="C1176" s="356"/>
      <c r="D1176" s="356"/>
      <c r="E1176" s="356"/>
      <c r="F1176" s="356"/>
      <c r="G1176" s="356"/>
      <c r="H1176" s="356"/>
      <c r="I1176" s="356"/>
      <c r="J1176" s="356"/>
      <c r="K1176" s="356"/>
      <c r="L1176" s="356"/>
      <c r="M1176" s="356"/>
      <c r="N1176" s="356"/>
      <c r="O1176" s="356"/>
      <c r="P1176" s="356"/>
      <c r="Q1176" s="356"/>
      <c r="R1176" s="356"/>
      <c r="S1176" s="356"/>
      <c r="T1176" s="356"/>
      <c r="U1176" s="356"/>
      <c r="V1176" s="356"/>
      <c r="W1176" s="356"/>
      <c r="X1176" s="356"/>
      <c r="Y1176" s="356"/>
      <c r="Z1176" s="356"/>
      <c r="AA1176" s="356"/>
      <c r="AB1176" s="356"/>
      <c r="AC1176" s="356"/>
      <c r="AD1176" s="310">
        <f>'Art. 121'!AF1128</f>
        <v>2</v>
      </c>
      <c r="AE1176" s="94">
        <f t="shared" si="207"/>
        <v>0.32467532467532467</v>
      </c>
      <c r="AF1176">
        <f t="shared" si="208"/>
        <v>1</v>
      </c>
      <c r="AG1176" s="92">
        <f t="shared" si="214"/>
        <v>1</v>
      </c>
      <c r="AH1176" s="95">
        <f t="shared" si="210"/>
        <v>1</v>
      </c>
      <c r="AI1176" s="96">
        <f t="shared" si="211"/>
        <v>0.14285714285714285</v>
      </c>
      <c r="AJ1176" s="96">
        <f t="shared" si="212"/>
        <v>0.14285714285714285</v>
      </c>
      <c r="AK1176" s="96">
        <f t="shared" si="213"/>
        <v>0.32467532467532467</v>
      </c>
    </row>
    <row r="1177" spans="1:37" ht="24.9" customHeight="1" x14ac:dyDescent="0.25">
      <c r="A1177" s="356" t="s">
        <v>947</v>
      </c>
      <c r="B1177" s="356"/>
      <c r="C1177" s="356"/>
      <c r="D1177" s="356"/>
      <c r="E1177" s="356"/>
      <c r="F1177" s="356"/>
      <c r="G1177" s="356"/>
      <c r="H1177" s="356"/>
      <c r="I1177" s="356"/>
      <c r="J1177" s="356"/>
      <c r="K1177" s="356"/>
      <c r="L1177" s="356"/>
      <c r="M1177" s="356"/>
      <c r="N1177" s="356"/>
      <c r="O1177" s="356"/>
      <c r="P1177" s="356"/>
      <c r="Q1177" s="356"/>
      <c r="R1177" s="356"/>
      <c r="S1177" s="356"/>
      <c r="T1177" s="356"/>
      <c r="U1177" s="356"/>
      <c r="V1177" s="356"/>
      <c r="W1177" s="356"/>
      <c r="X1177" s="356"/>
      <c r="Y1177" s="356"/>
      <c r="Z1177" s="356"/>
      <c r="AA1177" s="356"/>
      <c r="AB1177" s="356"/>
      <c r="AC1177" s="356"/>
      <c r="AD1177" s="310">
        <f>'Art. 121'!AF1129</f>
        <v>2</v>
      </c>
      <c r="AE1177" s="94">
        <f t="shared" si="207"/>
        <v>0.32467532467532467</v>
      </c>
      <c r="AF1177">
        <f t="shared" si="208"/>
        <v>1</v>
      </c>
      <c r="AG1177" s="92">
        <f t="shared" si="214"/>
        <v>1</v>
      </c>
      <c r="AH1177" s="95">
        <f t="shared" si="210"/>
        <v>1</v>
      </c>
      <c r="AI1177" s="96">
        <f t="shared" si="211"/>
        <v>0.14285714285714285</v>
      </c>
      <c r="AJ1177" s="96">
        <f t="shared" si="212"/>
        <v>0.14285714285714285</v>
      </c>
      <c r="AK1177" s="96">
        <f t="shared" si="213"/>
        <v>0.32467532467532467</v>
      </c>
    </row>
    <row r="1178" spans="1:37" ht="24.9" customHeight="1" x14ac:dyDescent="0.25">
      <c r="A1178" s="356" t="s">
        <v>948</v>
      </c>
      <c r="B1178" s="356"/>
      <c r="C1178" s="356"/>
      <c r="D1178" s="356"/>
      <c r="E1178" s="356"/>
      <c r="F1178" s="356"/>
      <c r="G1178" s="356"/>
      <c r="H1178" s="356"/>
      <c r="I1178" s="356"/>
      <c r="J1178" s="356"/>
      <c r="K1178" s="356"/>
      <c r="L1178" s="356"/>
      <c r="M1178" s="356"/>
      <c r="N1178" s="356"/>
      <c r="O1178" s="356"/>
      <c r="P1178" s="356"/>
      <c r="Q1178" s="356"/>
      <c r="R1178" s="356"/>
      <c r="S1178" s="356"/>
      <c r="T1178" s="356"/>
      <c r="U1178" s="356"/>
      <c r="V1178" s="356"/>
      <c r="W1178" s="356"/>
      <c r="X1178" s="356"/>
      <c r="Y1178" s="356"/>
      <c r="Z1178" s="356"/>
      <c r="AA1178" s="356"/>
      <c r="AB1178" s="356"/>
      <c r="AC1178" s="356"/>
      <c r="AD1178" s="310">
        <f>'Art. 121'!AF1130</f>
        <v>2</v>
      </c>
      <c r="AE1178" s="94">
        <f t="shared" si="207"/>
        <v>0.32467532467532467</v>
      </c>
      <c r="AF1178">
        <f t="shared" si="208"/>
        <v>1</v>
      </c>
      <c r="AG1178" s="92">
        <f t="shared" si="214"/>
        <v>1</v>
      </c>
      <c r="AH1178" s="95">
        <f t="shared" si="210"/>
        <v>1</v>
      </c>
      <c r="AI1178" s="96">
        <f t="shared" si="211"/>
        <v>0.14285714285714285</v>
      </c>
      <c r="AJ1178" s="96">
        <f t="shared" si="212"/>
        <v>0.14285714285714285</v>
      </c>
      <c r="AK1178" s="96">
        <f t="shared" si="213"/>
        <v>0.32467532467532467</v>
      </c>
    </row>
    <row r="1179" spans="1:37" ht="24.9" customHeight="1" x14ac:dyDescent="0.25">
      <c r="A1179" s="356" t="s">
        <v>949</v>
      </c>
      <c r="B1179" s="356"/>
      <c r="C1179" s="356"/>
      <c r="D1179" s="356"/>
      <c r="E1179" s="356"/>
      <c r="F1179" s="356"/>
      <c r="G1179" s="356"/>
      <c r="H1179" s="356"/>
      <c r="I1179" s="356"/>
      <c r="J1179" s="356"/>
      <c r="K1179" s="356"/>
      <c r="L1179" s="356"/>
      <c r="M1179" s="356"/>
      <c r="N1179" s="356"/>
      <c r="O1179" s="356"/>
      <c r="P1179" s="356"/>
      <c r="Q1179" s="356"/>
      <c r="R1179" s="356"/>
      <c r="S1179" s="356"/>
      <c r="T1179" s="356"/>
      <c r="U1179" s="356"/>
      <c r="V1179" s="356"/>
      <c r="W1179" s="356"/>
      <c r="X1179" s="356"/>
      <c r="Y1179" s="356"/>
      <c r="Z1179" s="356"/>
      <c r="AA1179" s="356"/>
      <c r="AB1179" s="356"/>
      <c r="AC1179" s="356"/>
      <c r="AD1179" s="310">
        <f>'Art. 121'!AF1131</f>
        <v>2</v>
      </c>
      <c r="AE1179" s="94">
        <f t="shared" si="207"/>
        <v>0.32467532467532467</v>
      </c>
      <c r="AF1179">
        <f t="shared" si="208"/>
        <v>1</v>
      </c>
      <c r="AG1179" s="92">
        <f t="shared" si="214"/>
        <v>1</v>
      </c>
      <c r="AH1179" s="95">
        <f t="shared" si="210"/>
        <v>1</v>
      </c>
      <c r="AI1179" s="96">
        <f t="shared" si="211"/>
        <v>0.14285714285714285</v>
      </c>
      <c r="AJ1179" s="96">
        <f t="shared" si="212"/>
        <v>0.14285714285714285</v>
      </c>
      <c r="AK1179" s="96">
        <f t="shared" si="213"/>
        <v>0.32467532467532467</v>
      </c>
    </row>
    <row r="1180" spans="1:37" ht="24.9" customHeight="1" x14ac:dyDescent="0.25">
      <c r="A1180" s="356" t="s">
        <v>950</v>
      </c>
      <c r="B1180" s="356"/>
      <c r="C1180" s="356"/>
      <c r="D1180" s="356"/>
      <c r="E1180" s="356"/>
      <c r="F1180" s="356"/>
      <c r="G1180" s="356"/>
      <c r="H1180" s="356"/>
      <c r="I1180" s="356"/>
      <c r="J1180" s="356"/>
      <c r="K1180" s="356"/>
      <c r="L1180" s="356"/>
      <c r="M1180" s="356"/>
      <c r="N1180" s="356"/>
      <c r="O1180" s="356"/>
      <c r="P1180" s="356"/>
      <c r="Q1180" s="356"/>
      <c r="R1180" s="356"/>
      <c r="S1180" s="356"/>
      <c r="T1180" s="356"/>
      <c r="U1180" s="356"/>
      <c r="V1180" s="356"/>
      <c r="W1180" s="356"/>
      <c r="X1180" s="356"/>
      <c r="Y1180" s="356"/>
      <c r="Z1180" s="356"/>
      <c r="AA1180" s="356"/>
      <c r="AB1180" s="356"/>
      <c r="AC1180" s="356"/>
      <c r="AD1180" s="310">
        <f>'Art. 121'!AF1132</f>
        <v>2</v>
      </c>
      <c r="AE1180" s="94">
        <f t="shared" si="207"/>
        <v>0.32467532467532467</v>
      </c>
      <c r="AF1180">
        <f t="shared" si="208"/>
        <v>1</v>
      </c>
      <c r="AG1180" s="92">
        <f t="shared" si="214"/>
        <v>1</v>
      </c>
      <c r="AH1180" s="95">
        <f t="shared" si="210"/>
        <v>1</v>
      </c>
      <c r="AI1180" s="96">
        <f t="shared" si="211"/>
        <v>0.14285714285714285</v>
      </c>
      <c r="AJ1180" s="96">
        <f t="shared" si="212"/>
        <v>0.14285714285714285</v>
      </c>
      <c r="AK1180" s="96">
        <f t="shared" si="213"/>
        <v>0.32467532467532467</v>
      </c>
    </row>
    <row r="1181" spans="1:37" ht="24.9" customHeight="1" x14ac:dyDescent="0.25">
      <c r="A1181" s="356" t="s">
        <v>951</v>
      </c>
      <c r="B1181" s="356"/>
      <c r="C1181" s="356"/>
      <c r="D1181" s="356"/>
      <c r="E1181" s="356"/>
      <c r="F1181" s="356"/>
      <c r="G1181" s="356"/>
      <c r="H1181" s="356"/>
      <c r="I1181" s="356"/>
      <c r="J1181" s="356"/>
      <c r="K1181" s="356"/>
      <c r="L1181" s="356"/>
      <c r="M1181" s="356"/>
      <c r="N1181" s="356"/>
      <c r="O1181" s="356"/>
      <c r="P1181" s="356"/>
      <c r="Q1181" s="356"/>
      <c r="R1181" s="356"/>
      <c r="S1181" s="356"/>
      <c r="T1181" s="356"/>
      <c r="U1181" s="356"/>
      <c r="V1181" s="356"/>
      <c r="W1181" s="356"/>
      <c r="X1181" s="356"/>
      <c r="Y1181" s="356"/>
      <c r="Z1181" s="356"/>
      <c r="AA1181" s="356"/>
      <c r="AB1181" s="356"/>
      <c r="AC1181" s="356"/>
      <c r="AD1181" s="310">
        <f>'Art. 121'!AF1133</f>
        <v>2</v>
      </c>
      <c r="AE1181" s="94">
        <f t="shared" si="207"/>
        <v>0.32467532467532467</v>
      </c>
      <c r="AF1181">
        <f t="shared" si="208"/>
        <v>1</v>
      </c>
      <c r="AG1181" s="92">
        <f t="shared" si="214"/>
        <v>1</v>
      </c>
      <c r="AH1181" s="95">
        <f t="shared" si="210"/>
        <v>1</v>
      </c>
      <c r="AI1181" s="96">
        <f t="shared" si="211"/>
        <v>0.14285714285714285</v>
      </c>
      <c r="AJ1181" s="96">
        <f t="shared" si="212"/>
        <v>0.14285714285714285</v>
      </c>
      <c r="AK1181" s="96">
        <f t="shared" si="213"/>
        <v>0.32467532467532467</v>
      </c>
    </row>
    <row r="1182" spans="1:37" ht="24.9" customHeight="1" x14ac:dyDescent="0.25">
      <c r="A1182" s="356" t="s">
        <v>952</v>
      </c>
      <c r="B1182" s="356"/>
      <c r="C1182" s="356"/>
      <c r="D1182" s="356"/>
      <c r="E1182" s="356"/>
      <c r="F1182" s="356"/>
      <c r="G1182" s="356"/>
      <c r="H1182" s="356"/>
      <c r="I1182" s="356"/>
      <c r="J1182" s="356"/>
      <c r="K1182" s="356"/>
      <c r="L1182" s="356"/>
      <c r="M1182" s="356"/>
      <c r="N1182" s="356"/>
      <c r="O1182" s="356"/>
      <c r="P1182" s="356"/>
      <c r="Q1182" s="356"/>
      <c r="R1182" s="356"/>
      <c r="S1182" s="356"/>
      <c r="T1182" s="356"/>
      <c r="U1182" s="356"/>
      <c r="V1182" s="356"/>
      <c r="W1182" s="356"/>
      <c r="X1182" s="356"/>
      <c r="Y1182" s="356"/>
      <c r="Z1182" s="356"/>
      <c r="AA1182" s="356"/>
      <c r="AB1182" s="356"/>
      <c r="AC1182" s="356"/>
      <c r="AD1182" s="310">
        <f>'Art. 121'!AF1134</f>
        <v>0</v>
      </c>
      <c r="AE1182" s="94">
        <f t="shared" si="207"/>
        <v>0</v>
      </c>
      <c r="AF1182">
        <f t="shared" si="208"/>
        <v>0</v>
      </c>
      <c r="AG1182" s="92">
        <f t="shared" si="214"/>
        <v>1</v>
      </c>
      <c r="AH1182" s="95">
        <f t="shared" si="210"/>
        <v>0</v>
      </c>
      <c r="AI1182" s="96">
        <f t="shared" si="211"/>
        <v>0.14285714285714285</v>
      </c>
      <c r="AJ1182" s="96">
        <f t="shared" si="212"/>
        <v>0</v>
      </c>
      <c r="AK1182" s="96">
        <f t="shared" si="213"/>
        <v>0</v>
      </c>
    </row>
    <row r="1183" spans="1:37" ht="24.9" customHeight="1" x14ac:dyDescent="0.25">
      <c r="A1183" s="356" t="s">
        <v>953</v>
      </c>
      <c r="B1183" s="356"/>
      <c r="C1183" s="356"/>
      <c r="D1183" s="356"/>
      <c r="E1183" s="356"/>
      <c r="F1183" s="356"/>
      <c r="G1183" s="356"/>
      <c r="H1183" s="356"/>
      <c r="I1183" s="356"/>
      <c r="J1183" s="356"/>
      <c r="K1183" s="356"/>
      <c r="L1183" s="356"/>
      <c r="M1183" s="356"/>
      <c r="N1183" s="356"/>
      <c r="O1183" s="356"/>
      <c r="P1183" s="356"/>
      <c r="Q1183" s="356"/>
      <c r="R1183" s="356"/>
      <c r="S1183" s="356"/>
      <c r="T1183" s="356"/>
      <c r="U1183" s="356"/>
      <c r="V1183" s="356"/>
      <c r="W1183" s="356"/>
      <c r="X1183" s="356"/>
      <c r="Y1183" s="356"/>
      <c r="Z1183" s="356"/>
      <c r="AA1183" s="356"/>
      <c r="AB1183" s="356"/>
      <c r="AC1183" s="356"/>
      <c r="AD1183" s="310">
        <f>'Art. 121'!AF1135</f>
        <v>0</v>
      </c>
      <c r="AE1183" s="94">
        <f t="shared" si="207"/>
        <v>0</v>
      </c>
      <c r="AF1183">
        <f t="shared" si="208"/>
        <v>0</v>
      </c>
      <c r="AG1183" s="92">
        <f t="shared" si="214"/>
        <v>1</v>
      </c>
      <c r="AH1183" s="95">
        <f t="shared" si="210"/>
        <v>0</v>
      </c>
      <c r="AI1183" s="96">
        <f t="shared" si="211"/>
        <v>0.14285714285714285</v>
      </c>
      <c r="AJ1183" s="96">
        <f t="shared" si="212"/>
        <v>0</v>
      </c>
      <c r="AK1183" s="96">
        <f t="shared" si="213"/>
        <v>0</v>
      </c>
    </row>
    <row r="1184" spans="1:37" ht="24.9" customHeight="1" x14ac:dyDescent="0.25">
      <c r="A1184" s="356" t="s">
        <v>954</v>
      </c>
      <c r="B1184" s="356"/>
      <c r="C1184" s="356"/>
      <c r="D1184" s="356"/>
      <c r="E1184" s="356"/>
      <c r="F1184" s="356"/>
      <c r="G1184" s="356"/>
      <c r="H1184" s="356"/>
      <c r="I1184" s="356"/>
      <c r="J1184" s="356"/>
      <c r="K1184" s="356"/>
      <c r="L1184" s="356"/>
      <c r="M1184" s="356"/>
      <c r="N1184" s="356"/>
      <c r="O1184" s="356"/>
      <c r="P1184" s="356"/>
      <c r="Q1184" s="356"/>
      <c r="R1184" s="356"/>
      <c r="S1184" s="356"/>
      <c r="T1184" s="356"/>
      <c r="U1184" s="356"/>
      <c r="V1184" s="356"/>
      <c r="W1184" s="356"/>
      <c r="X1184" s="356"/>
      <c r="Y1184" s="356"/>
      <c r="Z1184" s="356"/>
      <c r="AA1184" s="356"/>
      <c r="AB1184" s="356"/>
      <c r="AC1184" s="356"/>
      <c r="AD1184" s="310">
        <f>'Art. 121'!AF1136</f>
        <v>2</v>
      </c>
      <c r="AE1184" s="94">
        <f t="shared" si="207"/>
        <v>0.32467532467532467</v>
      </c>
      <c r="AF1184">
        <f t="shared" si="208"/>
        <v>1</v>
      </c>
      <c r="AG1184" s="92">
        <f t="shared" si="214"/>
        <v>1</v>
      </c>
      <c r="AH1184" s="95">
        <f t="shared" si="210"/>
        <v>1</v>
      </c>
      <c r="AI1184" s="96">
        <f t="shared" si="211"/>
        <v>0.14285714285714285</v>
      </c>
      <c r="AJ1184" s="96">
        <f t="shared" si="212"/>
        <v>0.14285714285714285</v>
      </c>
      <c r="AK1184" s="96">
        <f t="shared" si="213"/>
        <v>0.32467532467532467</v>
      </c>
    </row>
    <row r="1185" spans="1:37" ht="24.9" customHeight="1" x14ac:dyDescent="0.25">
      <c r="A1185" s="356" t="s">
        <v>955</v>
      </c>
      <c r="B1185" s="356"/>
      <c r="C1185" s="356"/>
      <c r="D1185" s="356"/>
      <c r="E1185" s="356"/>
      <c r="F1185" s="356"/>
      <c r="G1185" s="356"/>
      <c r="H1185" s="356"/>
      <c r="I1185" s="356"/>
      <c r="J1185" s="356"/>
      <c r="K1185" s="356"/>
      <c r="L1185" s="356"/>
      <c r="M1185" s="356"/>
      <c r="N1185" s="356"/>
      <c r="O1185" s="356"/>
      <c r="P1185" s="356"/>
      <c r="Q1185" s="356"/>
      <c r="R1185" s="356"/>
      <c r="S1185" s="356"/>
      <c r="T1185" s="356"/>
      <c r="U1185" s="356"/>
      <c r="V1185" s="356"/>
      <c r="W1185" s="356"/>
      <c r="X1185" s="356"/>
      <c r="Y1185" s="356"/>
      <c r="Z1185" s="356"/>
      <c r="AA1185" s="356"/>
      <c r="AB1185" s="356"/>
      <c r="AC1185" s="356"/>
      <c r="AD1185" s="310">
        <f>'Art. 121'!AF1137</f>
        <v>2</v>
      </c>
      <c r="AE1185" s="94">
        <f t="shared" si="207"/>
        <v>0.32467532467532467</v>
      </c>
      <c r="AF1185">
        <f t="shared" si="208"/>
        <v>1</v>
      </c>
      <c r="AG1185" s="92">
        <f t="shared" si="214"/>
        <v>1</v>
      </c>
      <c r="AH1185" s="95">
        <f t="shared" si="210"/>
        <v>1</v>
      </c>
      <c r="AI1185" s="96">
        <f t="shared" si="211"/>
        <v>0.14285714285714285</v>
      </c>
      <c r="AJ1185" s="96">
        <f t="shared" si="212"/>
        <v>0.14285714285714285</v>
      </c>
      <c r="AK1185" s="96">
        <f t="shared" si="213"/>
        <v>0.32467532467532467</v>
      </c>
    </row>
    <row r="1186" spans="1:37" ht="24.9" customHeight="1" x14ac:dyDescent="0.25">
      <c r="A1186" s="356" t="s">
        <v>956</v>
      </c>
      <c r="B1186" s="356"/>
      <c r="C1186" s="356"/>
      <c r="D1186" s="356"/>
      <c r="E1186" s="356"/>
      <c r="F1186" s="356"/>
      <c r="G1186" s="356"/>
      <c r="H1186" s="356"/>
      <c r="I1186" s="356"/>
      <c r="J1186" s="356"/>
      <c r="K1186" s="356"/>
      <c r="L1186" s="356"/>
      <c r="M1186" s="356"/>
      <c r="N1186" s="356"/>
      <c r="O1186" s="356"/>
      <c r="P1186" s="356"/>
      <c r="Q1186" s="356"/>
      <c r="R1186" s="356"/>
      <c r="S1186" s="356"/>
      <c r="T1186" s="356"/>
      <c r="U1186" s="356"/>
      <c r="V1186" s="356"/>
      <c r="W1186" s="356"/>
      <c r="X1186" s="356"/>
      <c r="Y1186" s="356"/>
      <c r="Z1186" s="356"/>
      <c r="AA1186" s="356"/>
      <c r="AB1186" s="356"/>
      <c r="AC1186" s="356"/>
      <c r="AD1186" s="310">
        <f>'Art. 121'!AF1138</f>
        <v>2</v>
      </c>
      <c r="AE1186" s="94">
        <f t="shared" si="207"/>
        <v>0.32467532467532467</v>
      </c>
      <c r="AF1186">
        <f t="shared" si="208"/>
        <v>1</v>
      </c>
      <c r="AG1186" s="92">
        <f t="shared" si="214"/>
        <v>1</v>
      </c>
      <c r="AH1186" s="95">
        <f t="shared" si="210"/>
        <v>1</v>
      </c>
      <c r="AI1186" s="96">
        <f t="shared" si="211"/>
        <v>0.14285714285714285</v>
      </c>
      <c r="AJ1186" s="96">
        <f t="shared" si="212"/>
        <v>0.14285714285714285</v>
      </c>
      <c r="AK1186" s="96">
        <f t="shared" si="213"/>
        <v>0.32467532467532467</v>
      </c>
    </row>
    <row r="1187" spans="1:37" ht="24.9" customHeight="1" x14ac:dyDescent="0.25">
      <c r="A1187" s="356" t="s">
        <v>957</v>
      </c>
      <c r="B1187" s="356"/>
      <c r="C1187" s="356"/>
      <c r="D1187" s="356"/>
      <c r="E1187" s="356"/>
      <c r="F1187" s="356"/>
      <c r="G1187" s="356"/>
      <c r="H1187" s="356"/>
      <c r="I1187" s="356"/>
      <c r="J1187" s="356"/>
      <c r="K1187" s="356"/>
      <c r="L1187" s="356"/>
      <c r="M1187" s="356"/>
      <c r="N1187" s="356"/>
      <c r="O1187" s="356"/>
      <c r="P1187" s="356"/>
      <c r="Q1187" s="356"/>
      <c r="R1187" s="356"/>
      <c r="S1187" s="356"/>
      <c r="T1187" s="356"/>
      <c r="U1187" s="356"/>
      <c r="V1187" s="356"/>
      <c r="W1187" s="356"/>
      <c r="X1187" s="356"/>
      <c r="Y1187" s="356"/>
      <c r="Z1187" s="356"/>
      <c r="AA1187" s="356"/>
      <c r="AB1187" s="356"/>
      <c r="AC1187" s="356"/>
      <c r="AD1187" s="310">
        <f>'Art. 121'!AF1139</f>
        <v>2</v>
      </c>
      <c r="AE1187" s="94">
        <f t="shared" si="207"/>
        <v>0.32467532467532467</v>
      </c>
      <c r="AF1187">
        <f t="shared" si="208"/>
        <v>1</v>
      </c>
      <c r="AG1187" s="92">
        <f t="shared" si="214"/>
        <v>1</v>
      </c>
      <c r="AH1187" s="95">
        <f t="shared" si="210"/>
        <v>1</v>
      </c>
      <c r="AI1187" s="96">
        <f t="shared" si="211"/>
        <v>0.14285714285714285</v>
      </c>
      <c r="AJ1187" s="96">
        <f t="shared" si="212"/>
        <v>0.14285714285714285</v>
      </c>
      <c r="AK1187" s="96">
        <f t="shared" si="213"/>
        <v>0.32467532467532467</v>
      </c>
    </row>
    <row r="1188" spans="1:37" ht="24.9" customHeight="1" x14ac:dyDescent="0.25">
      <c r="A1188" s="356" t="s">
        <v>958</v>
      </c>
      <c r="B1188" s="356"/>
      <c r="C1188" s="356"/>
      <c r="D1188" s="356"/>
      <c r="E1188" s="356"/>
      <c r="F1188" s="356"/>
      <c r="G1188" s="356"/>
      <c r="H1188" s="356"/>
      <c r="I1188" s="356"/>
      <c r="J1188" s="356"/>
      <c r="K1188" s="356"/>
      <c r="L1188" s="356"/>
      <c r="M1188" s="356"/>
      <c r="N1188" s="356"/>
      <c r="O1188" s="356"/>
      <c r="P1188" s="356"/>
      <c r="Q1188" s="356"/>
      <c r="R1188" s="356"/>
      <c r="S1188" s="356"/>
      <c r="T1188" s="356"/>
      <c r="U1188" s="356"/>
      <c r="V1188" s="356"/>
      <c r="W1188" s="356"/>
      <c r="X1188" s="356"/>
      <c r="Y1188" s="356"/>
      <c r="Z1188" s="356"/>
      <c r="AA1188" s="356"/>
      <c r="AB1188" s="356"/>
      <c r="AC1188" s="356"/>
      <c r="AD1188" s="310">
        <f>'Art. 121'!AF1140</f>
        <v>2</v>
      </c>
      <c r="AE1188" s="94">
        <f t="shared" si="207"/>
        <v>0.32467532467532467</v>
      </c>
      <c r="AF1188">
        <f t="shared" si="208"/>
        <v>1</v>
      </c>
      <c r="AG1188" s="92">
        <f t="shared" si="214"/>
        <v>1</v>
      </c>
      <c r="AH1188" s="95">
        <f t="shared" si="210"/>
        <v>1</v>
      </c>
      <c r="AI1188" s="96">
        <f t="shared" si="211"/>
        <v>0.14285714285714285</v>
      </c>
      <c r="AJ1188" s="96">
        <f t="shared" si="212"/>
        <v>0.14285714285714285</v>
      </c>
      <c r="AK1188" s="96">
        <f t="shared" si="213"/>
        <v>0.32467532467532467</v>
      </c>
    </row>
    <row r="1189" spans="1:37" ht="24.9" customHeight="1" x14ac:dyDescent="0.25">
      <c r="A1189" s="356" t="s">
        <v>959</v>
      </c>
      <c r="B1189" s="356"/>
      <c r="C1189" s="356"/>
      <c r="D1189" s="356"/>
      <c r="E1189" s="356"/>
      <c r="F1189" s="356"/>
      <c r="G1189" s="356"/>
      <c r="H1189" s="356"/>
      <c r="I1189" s="356"/>
      <c r="J1189" s="356"/>
      <c r="K1189" s="356"/>
      <c r="L1189" s="356"/>
      <c r="M1189" s="356"/>
      <c r="N1189" s="356"/>
      <c r="O1189" s="356"/>
      <c r="P1189" s="356"/>
      <c r="Q1189" s="356"/>
      <c r="R1189" s="356"/>
      <c r="S1189" s="356"/>
      <c r="T1189" s="356"/>
      <c r="U1189" s="356"/>
      <c r="V1189" s="356"/>
      <c r="W1189" s="356"/>
      <c r="X1189" s="356"/>
      <c r="Y1189" s="356"/>
      <c r="Z1189" s="356"/>
      <c r="AA1189" s="356"/>
      <c r="AB1189" s="356"/>
      <c r="AC1189" s="356"/>
      <c r="AD1189" s="310">
        <f>'Art. 121'!AF1141</f>
        <v>2</v>
      </c>
      <c r="AE1189" s="94">
        <f t="shared" si="207"/>
        <v>0.32467532467532467</v>
      </c>
      <c r="AF1189">
        <f t="shared" si="208"/>
        <v>1</v>
      </c>
      <c r="AG1189" s="92">
        <f t="shared" si="214"/>
        <v>1</v>
      </c>
      <c r="AH1189" s="95">
        <f t="shared" si="210"/>
        <v>1</v>
      </c>
      <c r="AI1189" s="96">
        <f t="shared" si="211"/>
        <v>0.14285714285714285</v>
      </c>
      <c r="AJ1189" s="96">
        <f t="shared" si="212"/>
        <v>0.14285714285714285</v>
      </c>
      <c r="AK1189" s="96">
        <f t="shared" si="213"/>
        <v>0.32467532467532467</v>
      </c>
    </row>
    <row r="1190" spans="1:37" ht="24.9" customHeight="1" x14ac:dyDescent="0.25">
      <c r="A1190" s="356" t="s">
        <v>960</v>
      </c>
      <c r="B1190" s="356"/>
      <c r="C1190" s="356"/>
      <c r="D1190" s="356"/>
      <c r="E1190" s="356"/>
      <c r="F1190" s="356"/>
      <c r="G1190" s="356"/>
      <c r="H1190" s="356"/>
      <c r="I1190" s="356"/>
      <c r="J1190" s="356"/>
      <c r="K1190" s="356"/>
      <c r="L1190" s="356"/>
      <c r="M1190" s="356"/>
      <c r="N1190" s="356"/>
      <c r="O1190" s="356"/>
      <c r="P1190" s="356"/>
      <c r="Q1190" s="356"/>
      <c r="R1190" s="356"/>
      <c r="S1190" s="356"/>
      <c r="T1190" s="356"/>
      <c r="U1190" s="356"/>
      <c r="V1190" s="356"/>
      <c r="W1190" s="356"/>
      <c r="X1190" s="356"/>
      <c r="Y1190" s="356"/>
      <c r="Z1190" s="356"/>
      <c r="AA1190" s="356"/>
      <c r="AB1190" s="356"/>
      <c r="AC1190" s="356"/>
      <c r="AD1190" s="310">
        <f>'Art. 121'!AF1142</f>
        <v>0</v>
      </c>
      <c r="AE1190" s="94">
        <f t="shared" si="207"/>
        <v>0</v>
      </c>
      <c r="AF1190">
        <f t="shared" si="208"/>
        <v>0</v>
      </c>
      <c r="AG1190" s="92">
        <f t="shared" si="214"/>
        <v>1</v>
      </c>
      <c r="AH1190" s="95">
        <f t="shared" si="210"/>
        <v>0</v>
      </c>
      <c r="AI1190" s="96">
        <f t="shared" si="211"/>
        <v>0.14285714285714285</v>
      </c>
      <c r="AJ1190" s="96">
        <f t="shared" si="212"/>
        <v>0</v>
      </c>
      <c r="AK1190" s="96">
        <f t="shared" si="213"/>
        <v>0</v>
      </c>
    </row>
    <row r="1191" spans="1:37" ht="24.9" customHeight="1" x14ac:dyDescent="0.25">
      <c r="A1191" s="356" t="s">
        <v>961</v>
      </c>
      <c r="B1191" s="356"/>
      <c r="C1191" s="356"/>
      <c r="D1191" s="356"/>
      <c r="E1191" s="356"/>
      <c r="F1191" s="356"/>
      <c r="G1191" s="356"/>
      <c r="H1191" s="356"/>
      <c r="I1191" s="356"/>
      <c r="J1191" s="356"/>
      <c r="K1191" s="356"/>
      <c r="L1191" s="356"/>
      <c r="M1191" s="356"/>
      <c r="N1191" s="356"/>
      <c r="O1191" s="356"/>
      <c r="P1191" s="356"/>
      <c r="Q1191" s="356"/>
      <c r="R1191" s="356"/>
      <c r="S1191" s="356"/>
      <c r="T1191" s="356"/>
      <c r="U1191" s="356"/>
      <c r="V1191" s="356"/>
      <c r="W1191" s="356"/>
      <c r="X1191" s="356"/>
      <c r="Y1191" s="356"/>
      <c r="Z1191" s="356"/>
      <c r="AA1191" s="356"/>
      <c r="AB1191" s="356"/>
      <c r="AC1191" s="356"/>
      <c r="AD1191" s="310">
        <f>'Art. 121'!AF1143</f>
        <v>2</v>
      </c>
      <c r="AE1191" s="94">
        <f t="shared" si="207"/>
        <v>0.32467532467532467</v>
      </c>
      <c r="AF1191">
        <f t="shared" si="208"/>
        <v>1</v>
      </c>
      <c r="AG1191" s="92">
        <f t="shared" si="214"/>
        <v>1</v>
      </c>
      <c r="AH1191" s="95">
        <f t="shared" si="210"/>
        <v>1</v>
      </c>
      <c r="AI1191" s="96">
        <f t="shared" si="211"/>
        <v>0.14285714285714285</v>
      </c>
      <c r="AJ1191" s="96">
        <f t="shared" si="212"/>
        <v>0.14285714285714285</v>
      </c>
      <c r="AK1191" s="96">
        <f t="shared" si="213"/>
        <v>0.32467532467532467</v>
      </c>
    </row>
    <row r="1192" spans="1:37" ht="24.9" customHeight="1" x14ac:dyDescent="0.25">
      <c r="A1192" s="356" t="s">
        <v>962</v>
      </c>
      <c r="B1192" s="356"/>
      <c r="C1192" s="356"/>
      <c r="D1192" s="356"/>
      <c r="E1192" s="356"/>
      <c r="F1192" s="356"/>
      <c r="G1192" s="356"/>
      <c r="H1192" s="356"/>
      <c r="I1192" s="356"/>
      <c r="J1192" s="356"/>
      <c r="K1192" s="356"/>
      <c r="L1192" s="356"/>
      <c r="M1192" s="356"/>
      <c r="N1192" s="356"/>
      <c r="O1192" s="356"/>
      <c r="P1192" s="356"/>
      <c r="Q1192" s="356"/>
      <c r="R1192" s="356"/>
      <c r="S1192" s="356"/>
      <c r="T1192" s="356"/>
      <c r="U1192" s="356"/>
      <c r="V1192" s="356"/>
      <c r="W1192" s="356"/>
      <c r="X1192" s="356"/>
      <c r="Y1192" s="356"/>
      <c r="Z1192" s="356"/>
      <c r="AA1192" s="356"/>
      <c r="AB1192" s="356"/>
      <c r="AC1192" s="356"/>
      <c r="AD1192" s="310">
        <f>'Art. 121'!AF1144</f>
        <v>2</v>
      </c>
      <c r="AE1192" s="94">
        <f t="shared" si="207"/>
        <v>0.32467532467532467</v>
      </c>
      <c r="AF1192">
        <f t="shared" si="208"/>
        <v>1</v>
      </c>
      <c r="AG1192" s="92">
        <f t="shared" si="214"/>
        <v>1</v>
      </c>
      <c r="AH1192" s="95">
        <f t="shared" si="210"/>
        <v>1</v>
      </c>
      <c r="AI1192" s="96">
        <f t="shared" si="211"/>
        <v>0.14285714285714285</v>
      </c>
      <c r="AJ1192" s="96">
        <f t="shared" si="212"/>
        <v>0.14285714285714285</v>
      </c>
      <c r="AK1192" s="96">
        <f t="shared" si="213"/>
        <v>0.32467532467532467</v>
      </c>
    </row>
    <row r="1193" spans="1:37" ht="24.9" customHeight="1" x14ac:dyDescent="0.25">
      <c r="A1193" s="356" t="s">
        <v>963</v>
      </c>
      <c r="B1193" s="356"/>
      <c r="C1193" s="356"/>
      <c r="D1193" s="356"/>
      <c r="E1193" s="356"/>
      <c r="F1193" s="356"/>
      <c r="G1193" s="356"/>
      <c r="H1193" s="356"/>
      <c r="I1193" s="356"/>
      <c r="J1193" s="356"/>
      <c r="K1193" s="356"/>
      <c r="L1193" s="356"/>
      <c r="M1193" s="356"/>
      <c r="N1193" s="356"/>
      <c r="O1193" s="356"/>
      <c r="P1193" s="356"/>
      <c r="Q1193" s="356"/>
      <c r="R1193" s="356"/>
      <c r="S1193" s="356"/>
      <c r="T1193" s="356"/>
      <c r="U1193" s="356"/>
      <c r="V1193" s="356"/>
      <c r="W1193" s="356"/>
      <c r="X1193" s="356"/>
      <c r="Y1193" s="356"/>
      <c r="Z1193" s="356"/>
      <c r="AA1193" s="356"/>
      <c r="AB1193" s="356"/>
      <c r="AC1193" s="356"/>
      <c r="AD1193" s="310">
        <f>'Art. 121'!AF1145</f>
        <v>2</v>
      </c>
      <c r="AE1193" s="94">
        <f t="shared" si="207"/>
        <v>0.32467532467532467</v>
      </c>
      <c r="AF1193">
        <f t="shared" si="208"/>
        <v>1</v>
      </c>
      <c r="AG1193" s="92">
        <f t="shared" si="214"/>
        <v>1</v>
      </c>
      <c r="AH1193" s="95">
        <f t="shared" si="210"/>
        <v>1</v>
      </c>
      <c r="AI1193" s="96">
        <f t="shared" si="211"/>
        <v>0.14285714285714285</v>
      </c>
      <c r="AJ1193" s="96">
        <f t="shared" si="212"/>
        <v>0.14285714285714285</v>
      </c>
      <c r="AK1193" s="96">
        <f t="shared" si="213"/>
        <v>0.32467532467532467</v>
      </c>
    </row>
    <row r="1194" spans="1:37" ht="24.9" customHeight="1" x14ac:dyDescent="0.25">
      <c r="A1194" s="356" t="s">
        <v>964</v>
      </c>
      <c r="B1194" s="356"/>
      <c r="C1194" s="356"/>
      <c r="D1194" s="356"/>
      <c r="E1194" s="356"/>
      <c r="F1194" s="356"/>
      <c r="G1194" s="356"/>
      <c r="H1194" s="356"/>
      <c r="I1194" s="356"/>
      <c r="J1194" s="356"/>
      <c r="K1194" s="356"/>
      <c r="L1194" s="356"/>
      <c r="M1194" s="356"/>
      <c r="N1194" s="356"/>
      <c r="O1194" s="356"/>
      <c r="P1194" s="356"/>
      <c r="Q1194" s="356"/>
      <c r="R1194" s="356"/>
      <c r="S1194" s="356"/>
      <c r="T1194" s="356"/>
      <c r="U1194" s="356"/>
      <c r="V1194" s="356"/>
      <c r="W1194" s="356"/>
      <c r="X1194" s="356"/>
      <c r="Y1194" s="356"/>
      <c r="Z1194" s="356"/>
      <c r="AA1194" s="356"/>
      <c r="AB1194" s="356"/>
      <c r="AC1194" s="356"/>
      <c r="AD1194" s="310">
        <f>'Art. 121'!AF1146</f>
        <v>2</v>
      </c>
      <c r="AE1194" s="94">
        <f t="shared" si="207"/>
        <v>0.32467532467532467</v>
      </c>
      <c r="AF1194">
        <f t="shared" si="208"/>
        <v>1</v>
      </c>
      <c r="AG1194" s="92">
        <f t="shared" si="214"/>
        <v>1</v>
      </c>
      <c r="AH1194" s="95">
        <f t="shared" si="210"/>
        <v>1</v>
      </c>
      <c r="AI1194" s="96">
        <f t="shared" si="211"/>
        <v>0.14285714285714285</v>
      </c>
      <c r="AJ1194" s="96">
        <f t="shared" si="212"/>
        <v>0.14285714285714285</v>
      </c>
      <c r="AK1194" s="96">
        <f t="shared" si="213"/>
        <v>0.32467532467532467</v>
      </c>
    </row>
    <row r="1195" spans="1:37" ht="24.9" customHeight="1" x14ac:dyDescent="0.25">
      <c r="A1195" s="356" t="s">
        <v>965</v>
      </c>
      <c r="B1195" s="356"/>
      <c r="C1195" s="356"/>
      <c r="D1195" s="356"/>
      <c r="E1195" s="356"/>
      <c r="F1195" s="356"/>
      <c r="G1195" s="356"/>
      <c r="H1195" s="356"/>
      <c r="I1195" s="356"/>
      <c r="J1195" s="356"/>
      <c r="K1195" s="356"/>
      <c r="L1195" s="356"/>
      <c r="M1195" s="356"/>
      <c r="N1195" s="356"/>
      <c r="O1195" s="356"/>
      <c r="P1195" s="356"/>
      <c r="Q1195" s="356"/>
      <c r="R1195" s="356"/>
      <c r="S1195" s="356"/>
      <c r="T1195" s="356"/>
      <c r="U1195" s="356"/>
      <c r="V1195" s="356"/>
      <c r="W1195" s="356"/>
      <c r="X1195" s="356"/>
      <c r="Y1195" s="356"/>
      <c r="Z1195" s="356"/>
      <c r="AA1195" s="356"/>
      <c r="AB1195" s="356"/>
      <c r="AC1195" s="356"/>
      <c r="AD1195" s="310">
        <f>'Art. 121'!AF1147</f>
        <v>2</v>
      </c>
      <c r="AE1195" s="94">
        <f t="shared" si="207"/>
        <v>0.32467532467532467</v>
      </c>
      <c r="AF1195">
        <f t="shared" si="208"/>
        <v>1</v>
      </c>
      <c r="AG1195" s="92">
        <f t="shared" si="214"/>
        <v>1</v>
      </c>
      <c r="AH1195" s="95">
        <f t="shared" si="210"/>
        <v>1</v>
      </c>
      <c r="AI1195" s="96">
        <f t="shared" si="211"/>
        <v>0.14285714285714285</v>
      </c>
      <c r="AJ1195" s="96">
        <f t="shared" si="212"/>
        <v>0.14285714285714285</v>
      </c>
      <c r="AK1195" s="96">
        <f t="shared" si="213"/>
        <v>0.32467532467532467</v>
      </c>
    </row>
    <row r="1196" spans="1:37" ht="24.9" customHeight="1" x14ac:dyDescent="0.25">
      <c r="A1196" s="356" t="s">
        <v>966</v>
      </c>
      <c r="B1196" s="356"/>
      <c r="C1196" s="356"/>
      <c r="D1196" s="356"/>
      <c r="E1196" s="356"/>
      <c r="F1196" s="356"/>
      <c r="G1196" s="356"/>
      <c r="H1196" s="356"/>
      <c r="I1196" s="356"/>
      <c r="J1196" s="356"/>
      <c r="K1196" s="356"/>
      <c r="L1196" s="356"/>
      <c r="M1196" s="356"/>
      <c r="N1196" s="356"/>
      <c r="O1196" s="356"/>
      <c r="P1196" s="356"/>
      <c r="Q1196" s="356"/>
      <c r="R1196" s="356"/>
      <c r="S1196" s="356"/>
      <c r="T1196" s="356"/>
      <c r="U1196" s="356"/>
      <c r="V1196" s="356"/>
      <c r="W1196" s="356"/>
      <c r="X1196" s="356"/>
      <c r="Y1196" s="356"/>
      <c r="Z1196" s="356"/>
      <c r="AA1196" s="356"/>
      <c r="AB1196" s="356"/>
      <c r="AC1196" s="356"/>
      <c r="AD1196" s="310">
        <f>'Art. 121'!AF1148</f>
        <v>2</v>
      </c>
      <c r="AE1196" s="94">
        <f t="shared" si="207"/>
        <v>0.32467532467532467</v>
      </c>
      <c r="AF1196">
        <f t="shared" si="208"/>
        <v>1</v>
      </c>
      <c r="AG1196" s="92">
        <f t="shared" si="214"/>
        <v>1</v>
      </c>
      <c r="AH1196" s="95">
        <f t="shared" si="210"/>
        <v>1</v>
      </c>
      <c r="AI1196" s="96">
        <f t="shared" si="211"/>
        <v>0.14285714285714285</v>
      </c>
      <c r="AJ1196" s="96">
        <f t="shared" si="212"/>
        <v>0.14285714285714285</v>
      </c>
      <c r="AK1196" s="96">
        <f t="shared" si="213"/>
        <v>0.32467532467532467</v>
      </c>
    </row>
    <row r="1197" spans="1:37" ht="24.9" customHeight="1" x14ac:dyDescent="0.25">
      <c r="A1197" s="356" t="s">
        <v>967</v>
      </c>
      <c r="B1197" s="356"/>
      <c r="C1197" s="356"/>
      <c r="D1197" s="356"/>
      <c r="E1197" s="356"/>
      <c r="F1197" s="356"/>
      <c r="G1197" s="356"/>
      <c r="H1197" s="356"/>
      <c r="I1197" s="356"/>
      <c r="J1197" s="356"/>
      <c r="K1197" s="356"/>
      <c r="L1197" s="356"/>
      <c r="M1197" s="356"/>
      <c r="N1197" s="356"/>
      <c r="O1197" s="356"/>
      <c r="P1197" s="356"/>
      <c r="Q1197" s="356"/>
      <c r="R1197" s="356"/>
      <c r="S1197" s="356"/>
      <c r="T1197" s="356"/>
      <c r="U1197" s="356"/>
      <c r="V1197" s="356"/>
      <c r="W1197" s="356"/>
      <c r="X1197" s="356"/>
      <c r="Y1197" s="356"/>
      <c r="Z1197" s="356"/>
      <c r="AA1197" s="356"/>
      <c r="AB1197" s="356"/>
      <c r="AC1197" s="356"/>
      <c r="AD1197" s="310">
        <f>'Art. 121'!AF1149</f>
        <v>0</v>
      </c>
      <c r="AE1197" s="94">
        <f t="shared" si="207"/>
        <v>0</v>
      </c>
      <c r="AF1197">
        <f t="shared" si="208"/>
        <v>0</v>
      </c>
      <c r="AG1197" s="92">
        <f t="shared" si="214"/>
        <v>1</v>
      </c>
      <c r="AH1197" s="95">
        <f t="shared" si="210"/>
        <v>0</v>
      </c>
      <c r="AI1197" s="96">
        <f t="shared" si="211"/>
        <v>0.14285714285714285</v>
      </c>
      <c r="AJ1197" s="96">
        <f t="shared" si="212"/>
        <v>0</v>
      </c>
      <c r="AK1197" s="96">
        <f t="shared" si="213"/>
        <v>0</v>
      </c>
    </row>
    <row r="1198" spans="1:37" ht="24.9" customHeight="1" x14ac:dyDescent="0.25">
      <c r="A1198" s="356" t="s">
        <v>968</v>
      </c>
      <c r="B1198" s="356"/>
      <c r="C1198" s="356"/>
      <c r="D1198" s="356"/>
      <c r="E1198" s="356"/>
      <c r="F1198" s="356"/>
      <c r="G1198" s="356"/>
      <c r="H1198" s="356"/>
      <c r="I1198" s="356"/>
      <c r="J1198" s="356"/>
      <c r="K1198" s="356"/>
      <c r="L1198" s="356"/>
      <c r="M1198" s="356"/>
      <c r="N1198" s="356"/>
      <c r="O1198" s="356"/>
      <c r="P1198" s="356"/>
      <c r="Q1198" s="356"/>
      <c r="R1198" s="356"/>
      <c r="S1198" s="356"/>
      <c r="T1198" s="356"/>
      <c r="U1198" s="356"/>
      <c r="V1198" s="356"/>
      <c r="W1198" s="356"/>
      <c r="X1198" s="356"/>
      <c r="Y1198" s="356"/>
      <c r="Z1198" s="356"/>
      <c r="AA1198" s="356"/>
      <c r="AB1198" s="356"/>
      <c r="AC1198" s="356"/>
      <c r="AD1198" s="310">
        <f>'Art. 121'!AF1150</f>
        <v>2</v>
      </c>
      <c r="AE1198" s="94">
        <f t="shared" si="207"/>
        <v>0.32467532467532467</v>
      </c>
      <c r="AF1198">
        <f t="shared" si="208"/>
        <v>1</v>
      </c>
      <c r="AG1198" s="92">
        <f t="shared" si="214"/>
        <v>1</v>
      </c>
      <c r="AH1198" s="95">
        <f t="shared" si="210"/>
        <v>1</v>
      </c>
      <c r="AI1198" s="96">
        <f t="shared" si="211"/>
        <v>0.14285714285714285</v>
      </c>
      <c r="AJ1198" s="96">
        <f t="shared" si="212"/>
        <v>0.14285714285714285</v>
      </c>
      <c r="AK1198" s="96">
        <f t="shared" si="213"/>
        <v>0.32467532467532467</v>
      </c>
    </row>
    <row r="1199" spans="1:37" ht="24.9" customHeight="1" x14ac:dyDescent="0.25">
      <c r="A1199" s="356" t="s">
        <v>969</v>
      </c>
      <c r="B1199" s="356"/>
      <c r="C1199" s="356"/>
      <c r="D1199" s="356"/>
      <c r="E1199" s="356"/>
      <c r="F1199" s="356"/>
      <c r="G1199" s="356"/>
      <c r="H1199" s="356"/>
      <c r="I1199" s="356"/>
      <c r="J1199" s="356"/>
      <c r="K1199" s="356"/>
      <c r="L1199" s="356"/>
      <c r="M1199" s="356"/>
      <c r="N1199" s="356"/>
      <c r="O1199" s="356"/>
      <c r="P1199" s="356"/>
      <c r="Q1199" s="356"/>
      <c r="R1199" s="356"/>
      <c r="S1199" s="356"/>
      <c r="T1199" s="356"/>
      <c r="U1199" s="356"/>
      <c r="V1199" s="356"/>
      <c r="W1199" s="356"/>
      <c r="X1199" s="356"/>
      <c r="Y1199" s="356"/>
      <c r="Z1199" s="356"/>
      <c r="AA1199" s="356"/>
      <c r="AB1199" s="356"/>
      <c r="AC1199" s="356"/>
      <c r="AD1199" s="310">
        <f>'Art. 121'!AF1151</f>
        <v>2</v>
      </c>
      <c r="AE1199" s="94">
        <f t="shared" si="207"/>
        <v>0.32467532467532467</v>
      </c>
      <c r="AF1199">
        <f t="shared" si="208"/>
        <v>1</v>
      </c>
      <c r="AG1199" s="92">
        <f t="shared" si="214"/>
        <v>1</v>
      </c>
      <c r="AH1199" s="95">
        <f t="shared" si="210"/>
        <v>1</v>
      </c>
      <c r="AI1199" s="96">
        <f t="shared" si="211"/>
        <v>0.14285714285714285</v>
      </c>
      <c r="AJ1199" s="96">
        <f t="shared" si="212"/>
        <v>0.14285714285714285</v>
      </c>
      <c r="AK1199" s="96">
        <f t="shared" si="213"/>
        <v>0.32467532467532467</v>
      </c>
    </row>
    <row r="1200" spans="1:37" ht="24.9" customHeight="1" x14ac:dyDescent="0.25">
      <c r="A1200" s="356" t="s">
        <v>970</v>
      </c>
      <c r="B1200" s="356"/>
      <c r="C1200" s="356"/>
      <c r="D1200" s="356"/>
      <c r="E1200" s="356"/>
      <c r="F1200" s="356"/>
      <c r="G1200" s="356"/>
      <c r="H1200" s="356"/>
      <c r="I1200" s="356"/>
      <c r="J1200" s="356"/>
      <c r="K1200" s="356"/>
      <c r="L1200" s="356"/>
      <c r="M1200" s="356"/>
      <c r="N1200" s="356"/>
      <c r="O1200" s="356"/>
      <c r="P1200" s="356"/>
      <c r="Q1200" s="356"/>
      <c r="R1200" s="356"/>
      <c r="S1200" s="356"/>
      <c r="T1200" s="356"/>
      <c r="U1200" s="356"/>
      <c r="V1200" s="356"/>
      <c r="W1200" s="356"/>
      <c r="X1200" s="356"/>
      <c r="Y1200" s="356"/>
      <c r="Z1200" s="356"/>
      <c r="AA1200" s="356"/>
      <c r="AB1200" s="356"/>
      <c r="AC1200" s="356"/>
      <c r="AD1200" s="310">
        <f>'Art. 121'!AF1152</f>
        <v>0</v>
      </c>
      <c r="AE1200" s="94">
        <f t="shared" si="207"/>
        <v>0</v>
      </c>
      <c r="AF1200">
        <f t="shared" si="208"/>
        <v>0</v>
      </c>
      <c r="AG1200" s="92">
        <f t="shared" si="214"/>
        <v>1</v>
      </c>
      <c r="AH1200" s="95">
        <f t="shared" si="210"/>
        <v>0</v>
      </c>
      <c r="AI1200" s="96">
        <f t="shared" si="211"/>
        <v>0.14285714285714285</v>
      </c>
      <c r="AJ1200" s="96">
        <f t="shared" si="212"/>
        <v>0</v>
      </c>
      <c r="AK1200" s="96">
        <f t="shared" si="213"/>
        <v>0</v>
      </c>
    </row>
    <row r="1201" spans="1:37" ht="24.9" customHeight="1" x14ac:dyDescent="0.25">
      <c r="A1201" s="356" t="s">
        <v>971</v>
      </c>
      <c r="B1201" s="356"/>
      <c r="C1201" s="356"/>
      <c r="D1201" s="356"/>
      <c r="E1201" s="356"/>
      <c r="F1201" s="356"/>
      <c r="G1201" s="356"/>
      <c r="H1201" s="356"/>
      <c r="I1201" s="356"/>
      <c r="J1201" s="356"/>
      <c r="K1201" s="356"/>
      <c r="L1201" s="356"/>
      <c r="M1201" s="356"/>
      <c r="N1201" s="356"/>
      <c r="O1201" s="356"/>
      <c r="P1201" s="356"/>
      <c r="Q1201" s="356"/>
      <c r="R1201" s="356"/>
      <c r="S1201" s="356"/>
      <c r="T1201" s="356"/>
      <c r="U1201" s="356"/>
      <c r="V1201" s="356"/>
      <c r="W1201" s="356"/>
      <c r="X1201" s="356"/>
      <c r="Y1201" s="356"/>
      <c r="Z1201" s="356"/>
      <c r="AA1201" s="356"/>
      <c r="AB1201" s="356"/>
      <c r="AC1201" s="356"/>
      <c r="AD1201" s="310">
        <f>'Art. 121'!AF1153</f>
        <v>0</v>
      </c>
      <c r="AE1201" s="94">
        <f t="shared" si="207"/>
        <v>0</v>
      </c>
      <c r="AF1201">
        <f t="shared" si="208"/>
        <v>0</v>
      </c>
      <c r="AG1201" s="92">
        <f t="shared" si="214"/>
        <v>1</v>
      </c>
      <c r="AH1201" s="95">
        <f t="shared" si="210"/>
        <v>0</v>
      </c>
      <c r="AI1201" s="96">
        <f t="shared" si="211"/>
        <v>0.14285714285714285</v>
      </c>
      <c r="AJ1201" s="96">
        <f t="shared" si="212"/>
        <v>0</v>
      </c>
      <c r="AK1201" s="96">
        <f t="shared" si="213"/>
        <v>0</v>
      </c>
    </row>
    <row r="1202" spans="1:37" ht="24.9" customHeight="1" x14ac:dyDescent="0.25">
      <c r="A1202" s="356" t="s">
        <v>972</v>
      </c>
      <c r="B1202" s="356"/>
      <c r="C1202" s="356"/>
      <c r="D1202" s="356"/>
      <c r="E1202" s="356"/>
      <c r="F1202" s="356"/>
      <c r="G1202" s="356"/>
      <c r="H1202" s="356"/>
      <c r="I1202" s="356"/>
      <c r="J1202" s="356"/>
      <c r="K1202" s="356"/>
      <c r="L1202" s="356"/>
      <c r="M1202" s="356"/>
      <c r="N1202" s="356"/>
      <c r="O1202" s="356"/>
      <c r="P1202" s="356"/>
      <c r="Q1202" s="356"/>
      <c r="R1202" s="356"/>
      <c r="S1202" s="356"/>
      <c r="T1202" s="356"/>
      <c r="U1202" s="356"/>
      <c r="V1202" s="356"/>
      <c r="W1202" s="356"/>
      <c r="X1202" s="356"/>
      <c r="Y1202" s="356"/>
      <c r="Z1202" s="356"/>
      <c r="AA1202" s="356"/>
      <c r="AB1202" s="356"/>
      <c r="AC1202" s="356"/>
      <c r="AD1202" s="310">
        <f>'Art. 121'!AF1154</f>
        <v>2</v>
      </c>
      <c r="AE1202" s="94">
        <f t="shared" si="207"/>
        <v>0.32467532467532467</v>
      </c>
      <c r="AF1202">
        <f t="shared" si="208"/>
        <v>1</v>
      </c>
      <c r="AG1202" s="92">
        <f t="shared" si="214"/>
        <v>1</v>
      </c>
      <c r="AH1202" s="95">
        <f t="shared" si="210"/>
        <v>1</v>
      </c>
      <c r="AI1202" s="96">
        <f t="shared" si="211"/>
        <v>0.14285714285714285</v>
      </c>
      <c r="AJ1202" s="96">
        <f t="shared" si="212"/>
        <v>0.14285714285714285</v>
      </c>
      <c r="AK1202" s="96">
        <f t="shared" si="213"/>
        <v>0.32467532467532467</v>
      </c>
    </row>
    <row r="1203" spans="1:37" ht="24.9" customHeight="1" x14ac:dyDescent="0.25">
      <c r="A1203" s="356" t="s">
        <v>973</v>
      </c>
      <c r="B1203" s="356"/>
      <c r="C1203" s="356"/>
      <c r="D1203" s="356"/>
      <c r="E1203" s="356"/>
      <c r="F1203" s="356"/>
      <c r="G1203" s="356"/>
      <c r="H1203" s="356"/>
      <c r="I1203" s="356"/>
      <c r="J1203" s="356"/>
      <c r="K1203" s="356"/>
      <c r="L1203" s="356"/>
      <c r="M1203" s="356"/>
      <c r="N1203" s="356"/>
      <c r="O1203" s="356"/>
      <c r="P1203" s="356"/>
      <c r="Q1203" s="356"/>
      <c r="R1203" s="356"/>
      <c r="S1203" s="356"/>
      <c r="T1203" s="356"/>
      <c r="U1203" s="356"/>
      <c r="V1203" s="356"/>
      <c r="W1203" s="356"/>
      <c r="X1203" s="356"/>
      <c r="Y1203" s="356"/>
      <c r="Z1203" s="356"/>
      <c r="AA1203" s="356"/>
      <c r="AB1203" s="356"/>
      <c r="AC1203" s="356"/>
      <c r="AD1203" s="310">
        <f>'Art. 121'!AF1155</f>
        <v>2</v>
      </c>
      <c r="AE1203" s="94">
        <f t="shared" si="207"/>
        <v>0.32467532467532467</v>
      </c>
      <c r="AF1203">
        <f t="shared" si="208"/>
        <v>1</v>
      </c>
      <c r="AG1203" s="92">
        <f t="shared" si="214"/>
        <v>1</v>
      </c>
      <c r="AH1203" s="95">
        <f t="shared" si="210"/>
        <v>1</v>
      </c>
      <c r="AI1203" s="96">
        <f t="shared" si="211"/>
        <v>0.14285714285714285</v>
      </c>
      <c r="AJ1203" s="96">
        <f t="shared" si="212"/>
        <v>0.14285714285714285</v>
      </c>
      <c r="AK1203" s="96">
        <f t="shared" si="213"/>
        <v>0.32467532467532467</v>
      </c>
    </row>
    <row r="1204" spans="1:37" ht="24.9" customHeight="1" x14ac:dyDescent="0.25">
      <c r="A1204" s="356" t="s">
        <v>974</v>
      </c>
      <c r="B1204" s="356"/>
      <c r="C1204" s="356"/>
      <c r="D1204" s="356"/>
      <c r="E1204" s="356"/>
      <c r="F1204" s="356"/>
      <c r="G1204" s="356"/>
      <c r="H1204" s="356"/>
      <c r="I1204" s="356"/>
      <c r="J1204" s="356"/>
      <c r="K1204" s="356"/>
      <c r="L1204" s="356"/>
      <c r="M1204" s="356"/>
      <c r="N1204" s="356"/>
      <c r="O1204" s="356"/>
      <c r="P1204" s="356"/>
      <c r="Q1204" s="356"/>
      <c r="R1204" s="356"/>
      <c r="S1204" s="356"/>
      <c r="T1204" s="356"/>
      <c r="U1204" s="356"/>
      <c r="V1204" s="356"/>
      <c r="W1204" s="356"/>
      <c r="X1204" s="356"/>
      <c r="Y1204" s="356"/>
      <c r="Z1204" s="356"/>
      <c r="AA1204" s="356"/>
      <c r="AB1204" s="356"/>
      <c r="AC1204" s="356"/>
      <c r="AD1204" s="310">
        <f>'Art. 121'!AF1156</f>
        <v>2</v>
      </c>
      <c r="AE1204" s="94">
        <f t="shared" si="207"/>
        <v>0.32467532467532467</v>
      </c>
      <c r="AF1204">
        <f t="shared" si="208"/>
        <v>1</v>
      </c>
      <c r="AG1204" s="92">
        <f t="shared" si="214"/>
        <v>1</v>
      </c>
      <c r="AH1204" s="95">
        <f t="shared" si="210"/>
        <v>1</v>
      </c>
      <c r="AI1204" s="96">
        <f t="shared" si="211"/>
        <v>0.14285714285714285</v>
      </c>
      <c r="AJ1204" s="96">
        <f t="shared" si="212"/>
        <v>0.14285714285714285</v>
      </c>
      <c r="AK1204" s="96">
        <f t="shared" si="213"/>
        <v>0.32467532467532467</v>
      </c>
    </row>
    <row r="1205" spans="1:37" ht="24.9" customHeight="1" x14ac:dyDescent="0.25">
      <c r="A1205" s="356" t="s">
        <v>975</v>
      </c>
      <c r="B1205" s="356"/>
      <c r="C1205" s="356"/>
      <c r="D1205" s="356"/>
      <c r="E1205" s="356"/>
      <c r="F1205" s="356"/>
      <c r="G1205" s="356"/>
      <c r="H1205" s="356"/>
      <c r="I1205" s="356"/>
      <c r="J1205" s="356"/>
      <c r="K1205" s="356"/>
      <c r="L1205" s="356"/>
      <c r="M1205" s="356"/>
      <c r="N1205" s="356"/>
      <c r="O1205" s="356"/>
      <c r="P1205" s="356"/>
      <c r="Q1205" s="356"/>
      <c r="R1205" s="356"/>
      <c r="S1205" s="356"/>
      <c r="T1205" s="356"/>
      <c r="U1205" s="356"/>
      <c r="V1205" s="356"/>
      <c r="W1205" s="356"/>
      <c r="X1205" s="356"/>
      <c r="Y1205" s="356"/>
      <c r="Z1205" s="356"/>
      <c r="AA1205" s="356"/>
      <c r="AB1205" s="356"/>
      <c r="AC1205" s="356"/>
      <c r="AD1205" s="310">
        <f>'Art. 121'!AF1157</f>
        <v>2</v>
      </c>
      <c r="AE1205" s="94">
        <f t="shared" si="207"/>
        <v>0.32467532467532467</v>
      </c>
      <c r="AF1205">
        <f t="shared" si="208"/>
        <v>1</v>
      </c>
      <c r="AG1205" s="92">
        <f t="shared" si="214"/>
        <v>1</v>
      </c>
      <c r="AH1205" s="95">
        <f t="shared" si="210"/>
        <v>1</v>
      </c>
      <c r="AI1205" s="96">
        <f t="shared" si="211"/>
        <v>0.14285714285714285</v>
      </c>
      <c r="AJ1205" s="96">
        <f t="shared" si="212"/>
        <v>0.14285714285714285</v>
      </c>
      <c r="AK1205" s="96">
        <f t="shared" si="213"/>
        <v>0.32467532467532467</v>
      </c>
    </row>
    <row r="1206" spans="1:37" ht="24.9" customHeight="1" x14ac:dyDescent="0.25">
      <c r="A1206" s="356" t="s">
        <v>976</v>
      </c>
      <c r="B1206" s="356"/>
      <c r="C1206" s="356"/>
      <c r="D1206" s="356"/>
      <c r="E1206" s="356"/>
      <c r="F1206" s="356"/>
      <c r="G1206" s="356"/>
      <c r="H1206" s="356"/>
      <c r="I1206" s="356"/>
      <c r="J1206" s="356"/>
      <c r="K1206" s="356"/>
      <c r="L1206" s="356"/>
      <c r="M1206" s="356"/>
      <c r="N1206" s="356"/>
      <c r="O1206" s="356"/>
      <c r="P1206" s="356"/>
      <c r="Q1206" s="356"/>
      <c r="R1206" s="356"/>
      <c r="S1206" s="356"/>
      <c r="T1206" s="356"/>
      <c r="U1206" s="356"/>
      <c r="V1206" s="356"/>
      <c r="W1206" s="356"/>
      <c r="X1206" s="356"/>
      <c r="Y1206" s="356"/>
      <c r="Z1206" s="356"/>
      <c r="AA1206" s="356"/>
      <c r="AB1206" s="356"/>
      <c r="AC1206" s="356"/>
      <c r="AD1206" s="310">
        <f>'Art. 121'!AF1158</f>
        <v>2</v>
      </c>
      <c r="AE1206" s="94">
        <f t="shared" si="207"/>
        <v>0.32467532467532467</v>
      </c>
      <c r="AF1206">
        <f t="shared" si="208"/>
        <v>1</v>
      </c>
      <c r="AG1206" s="92">
        <f t="shared" si="214"/>
        <v>1</v>
      </c>
      <c r="AH1206" s="95">
        <f t="shared" si="210"/>
        <v>1</v>
      </c>
      <c r="AI1206" s="96">
        <f t="shared" si="211"/>
        <v>0.14285714285714285</v>
      </c>
      <c r="AJ1206" s="96">
        <f t="shared" si="212"/>
        <v>0.14285714285714285</v>
      </c>
      <c r="AK1206" s="96">
        <f t="shared" si="213"/>
        <v>0.32467532467532467</v>
      </c>
    </row>
    <row r="1207" spans="1:37" ht="24.9" customHeight="1" x14ac:dyDescent="0.25">
      <c r="A1207" s="356" t="s">
        <v>977</v>
      </c>
      <c r="B1207" s="356"/>
      <c r="C1207" s="356"/>
      <c r="D1207" s="356"/>
      <c r="E1207" s="356"/>
      <c r="F1207" s="356"/>
      <c r="G1207" s="356"/>
      <c r="H1207" s="356"/>
      <c r="I1207" s="356"/>
      <c r="J1207" s="356"/>
      <c r="K1207" s="356"/>
      <c r="L1207" s="356"/>
      <c r="M1207" s="356"/>
      <c r="N1207" s="356"/>
      <c r="O1207" s="356"/>
      <c r="P1207" s="356"/>
      <c r="Q1207" s="356"/>
      <c r="R1207" s="356"/>
      <c r="S1207" s="356"/>
      <c r="T1207" s="356"/>
      <c r="U1207" s="356"/>
      <c r="V1207" s="356"/>
      <c r="W1207" s="356"/>
      <c r="X1207" s="356"/>
      <c r="Y1207" s="356"/>
      <c r="Z1207" s="356"/>
      <c r="AA1207" s="356"/>
      <c r="AB1207" s="356"/>
      <c r="AC1207" s="356"/>
      <c r="AD1207" s="310">
        <f>'Art. 121'!AF1159</f>
        <v>2</v>
      </c>
      <c r="AE1207" s="94">
        <f t="shared" si="207"/>
        <v>0.32467532467532467</v>
      </c>
      <c r="AF1207">
        <f t="shared" si="208"/>
        <v>1</v>
      </c>
      <c r="AG1207" s="92">
        <f t="shared" ref="AG1207:AG1238" si="215">IF(AND(AF1207&gt;=0,AF1207&lt;=1),1,"No aplica")</f>
        <v>1</v>
      </c>
      <c r="AH1207" s="95">
        <f t="shared" si="210"/>
        <v>1</v>
      </c>
      <c r="AI1207" s="96">
        <f t="shared" si="211"/>
        <v>0.14285714285714285</v>
      </c>
      <c r="AJ1207" s="96">
        <f t="shared" si="212"/>
        <v>0.14285714285714285</v>
      </c>
      <c r="AK1207" s="96">
        <f t="shared" si="213"/>
        <v>0.32467532467532467</v>
      </c>
    </row>
    <row r="1208" spans="1:37" ht="24.9" customHeight="1" x14ac:dyDescent="0.25">
      <c r="A1208" s="356" t="s">
        <v>978</v>
      </c>
      <c r="B1208" s="356"/>
      <c r="C1208" s="356"/>
      <c r="D1208" s="356"/>
      <c r="E1208" s="356"/>
      <c r="F1208" s="356"/>
      <c r="G1208" s="356"/>
      <c r="H1208" s="356"/>
      <c r="I1208" s="356"/>
      <c r="J1208" s="356"/>
      <c r="K1208" s="356"/>
      <c r="L1208" s="356"/>
      <c r="M1208" s="356"/>
      <c r="N1208" s="356"/>
      <c r="O1208" s="356"/>
      <c r="P1208" s="356"/>
      <c r="Q1208" s="356"/>
      <c r="R1208" s="356"/>
      <c r="S1208" s="356"/>
      <c r="T1208" s="356"/>
      <c r="U1208" s="356"/>
      <c r="V1208" s="356"/>
      <c r="W1208" s="356"/>
      <c r="X1208" s="356"/>
      <c r="Y1208" s="356"/>
      <c r="Z1208" s="356"/>
      <c r="AA1208" s="356"/>
      <c r="AB1208" s="356"/>
      <c r="AC1208" s="356"/>
      <c r="AD1208" s="310">
        <f>'Art. 121'!AF1160</f>
        <v>2</v>
      </c>
      <c r="AE1208" s="94">
        <f t="shared" si="207"/>
        <v>0.32467532467532467</v>
      </c>
      <c r="AF1208">
        <f t="shared" si="208"/>
        <v>1</v>
      </c>
      <c r="AG1208" s="92">
        <f t="shared" si="215"/>
        <v>1</v>
      </c>
      <c r="AH1208" s="95">
        <f t="shared" si="210"/>
        <v>1</v>
      </c>
      <c r="AI1208" s="96">
        <f t="shared" si="211"/>
        <v>0.14285714285714285</v>
      </c>
      <c r="AJ1208" s="96">
        <f t="shared" si="212"/>
        <v>0.14285714285714285</v>
      </c>
      <c r="AK1208" s="96">
        <f t="shared" si="213"/>
        <v>0.32467532467532467</v>
      </c>
    </row>
    <row r="1209" spans="1:37" ht="24.9" customHeight="1" x14ac:dyDescent="0.25">
      <c r="A1209" s="356" t="s">
        <v>979</v>
      </c>
      <c r="B1209" s="356"/>
      <c r="C1209" s="356"/>
      <c r="D1209" s="356"/>
      <c r="E1209" s="356"/>
      <c r="F1209" s="356"/>
      <c r="G1209" s="356"/>
      <c r="H1209" s="356"/>
      <c r="I1209" s="356"/>
      <c r="J1209" s="356"/>
      <c r="K1209" s="356"/>
      <c r="L1209" s="356"/>
      <c r="M1209" s="356"/>
      <c r="N1209" s="356"/>
      <c r="O1209" s="356"/>
      <c r="P1209" s="356"/>
      <c r="Q1209" s="356"/>
      <c r="R1209" s="356"/>
      <c r="S1209" s="356"/>
      <c r="T1209" s="356"/>
      <c r="U1209" s="356"/>
      <c r="V1209" s="356"/>
      <c r="W1209" s="356"/>
      <c r="X1209" s="356"/>
      <c r="Y1209" s="356"/>
      <c r="Z1209" s="356"/>
      <c r="AA1209" s="356"/>
      <c r="AB1209" s="356"/>
      <c r="AC1209" s="356"/>
      <c r="AD1209" s="310">
        <f>'Art. 121'!AF1161</f>
        <v>0</v>
      </c>
      <c r="AE1209" s="94">
        <f t="shared" si="207"/>
        <v>0</v>
      </c>
      <c r="AF1209">
        <f t="shared" si="208"/>
        <v>0</v>
      </c>
      <c r="AG1209" s="92">
        <f t="shared" si="215"/>
        <v>1</v>
      </c>
      <c r="AH1209" s="95">
        <f t="shared" si="210"/>
        <v>0</v>
      </c>
      <c r="AI1209" s="96">
        <f t="shared" si="211"/>
        <v>0.14285714285714285</v>
      </c>
      <c r="AJ1209" s="96">
        <f t="shared" si="212"/>
        <v>0</v>
      </c>
      <c r="AK1209" s="96">
        <f t="shared" si="213"/>
        <v>0</v>
      </c>
    </row>
    <row r="1210" spans="1:37" ht="24.9" customHeight="1" x14ac:dyDescent="0.25">
      <c r="A1210" s="356" t="s">
        <v>980</v>
      </c>
      <c r="B1210" s="356"/>
      <c r="C1210" s="356"/>
      <c r="D1210" s="356"/>
      <c r="E1210" s="356"/>
      <c r="F1210" s="356"/>
      <c r="G1210" s="356"/>
      <c r="H1210" s="356"/>
      <c r="I1210" s="356"/>
      <c r="J1210" s="356"/>
      <c r="K1210" s="356"/>
      <c r="L1210" s="356"/>
      <c r="M1210" s="356"/>
      <c r="N1210" s="356"/>
      <c r="O1210" s="356"/>
      <c r="P1210" s="356"/>
      <c r="Q1210" s="356"/>
      <c r="R1210" s="356"/>
      <c r="S1210" s="356"/>
      <c r="T1210" s="356"/>
      <c r="U1210" s="356"/>
      <c r="V1210" s="356"/>
      <c r="W1210" s="356"/>
      <c r="X1210" s="356"/>
      <c r="Y1210" s="356"/>
      <c r="Z1210" s="356"/>
      <c r="AA1210" s="356"/>
      <c r="AB1210" s="356"/>
      <c r="AC1210" s="356"/>
      <c r="AD1210" s="310">
        <f>'Art. 121'!AF1162</f>
        <v>2</v>
      </c>
      <c r="AE1210" s="94">
        <f t="shared" si="207"/>
        <v>0.32467532467532467</v>
      </c>
      <c r="AF1210">
        <f t="shared" si="208"/>
        <v>1</v>
      </c>
      <c r="AG1210" s="92">
        <f t="shared" si="215"/>
        <v>1</v>
      </c>
      <c r="AH1210" s="95">
        <f t="shared" si="210"/>
        <v>1</v>
      </c>
      <c r="AI1210" s="96">
        <f t="shared" si="211"/>
        <v>0.14285714285714285</v>
      </c>
      <c r="AJ1210" s="96">
        <f t="shared" si="212"/>
        <v>0.14285714285714285</v>
      </c>
      <c r="AK1210" s="96">
        <f t="shared" si="213"/>
        <v>0.32467532467532467</v>
      </c>
    </row>
    <row r="1211" spans="1:37" ht="24.9" customHeight="1" x14ac:dyDescent="0.25">
      <c r="A1211" s="356" t="s">
        <v>981</v>
      </c>
      <c r="B1211" s="356"/>
      <c r="C1211" s="356"/>
      <c r="D1211" s="356"/>
      <c r="E1211" s="356"/>
      <c r="F1211" s="356"/>
      <c r="G1211" s="356"/>
      <c r="H1211" s="356"/>
      <c r="I1211" s="356"/>
      <c r="J1211" s="356"/>
      <c r="K1211" s="356"/>
      <c r="L1211" s="356"/>
      <c r="M1211" s="356"/>
      <c r="N1211" s="356"/>
      <c r="O1211" s="356"/>
      <c r="P1211" s="356"/>
      <c r="Q1211" s="356"/>
      <c r="R1211" s="356"/>
      <c r="S1211" s="356"/>
      <c r="T1211" s="356"/>
      <c r="U1211" s="356"/>
      <c r="V1211" s="356"/>
      <c r="W1211" s="356"/>
      <c r="X1211" s="356"/>
      <c r="Y1211" s="356"/>
      <c r="Z1211" s="356"/>
      <c r="AA1211" s="356"/>
      <c r="AB1211" s="356"/>
      <c r="AC1211" s="356"/>
      <c r="AD1211" s="310">
        <f>'Art. 121'!AF1163</f>
        <v>2</v>
      </c>
      <c r="AE1211" s="94">
        <f t="shared" si="207"/>
        <v>0.32467532467532467</v>
      </c>
      <c r="AF1211">
        <f t="shared" si="208"/>
        <v>1</v>
      </c>
      <c r="AG1211" s="92">
        <f t="shared" si="215"/>
        <v>1</v>
      </c>
      <c r="AH1211" s="95">
        <f t="shared" si="210"/>
        <v>1</v>
      </c>
      <c r="AI1211" s="96">
        <f t="shared" si="211"/>
        <v>0.14285714285714285</v>
      </c>
      <c r="AJ1211" s="96">
        <f t="shared" si="212"/>
        <v>0.14285714285714285</v>
      </c>
      <c r="AK1211" s="96">
        <f t="shared" si="213"/>
        <v>0.32467532467532467</v>
      </c>
    </row>
    <row r="1212" spans="1:37" ht="24.9" customHeight="1" x14ac:dyDescent="0.25">
      <c r="A1212" s="356" t="s">
        <v>982</v>
      </c>
      <c r="B1212" s="356"/>
      <c r="C1212" s="356"/>
      <c r="D1212" s="356"/>
      <c r="E1212" s="356"/>
      <c r="F1212" s="356"/>
      <c r="G1212" s="356"/>
      <c r="H1212" s="356"/>
      <c r="I1212" s="356"/>
      <c r="J1212" s="356"/>
      <c r="K1212" s="356"/>
      <c r="L1212" s="356"/>
      <c r="M1212" s="356"/>
      <c r="N1212" s="356"/>
      <c r="O1212" s="356"/>
      <c r="P1212" s="356"/>
      <c r="Q1212" s="356"/>
      <c r="R1212" s="356"/>
      <c r="S1212" s="356"/>
      <c r="T1212" s="356"/>
      <c r="U1212" s="356"/>
      <c r="V1212" s="356"/>
      <c r="W1212" s="356"/>
      <c r="X1212" s="356"/>
      <c r="Y1212" s="356"/>
      <c r="Z1212" s="356"/>
      <c r="AA1212" s="356"/>
      <c r="AB1212" s="356"/>
      <c r="AC1212" s="356"/>
      <c r="AD1212" s="310">
        <f>'Art. 121'!AF1164</f>
        <v>2</v>
      </c>
      <c r="AE1212" s="94">
        <f t="shared" si="207"/>
        <v>0.32467532467532467</v>
      </c>
      <c r="AF1212">
        <f t="shared" si="208"/>
        <v>1</v>
      </c>
      <c r="AG1212" s="92">
        <f t="shared" si="215"/>
        <v>1</v>
      </c>
      <c r="AH1212" s="95">
        <f t="shared" si="210"/>
        <v>1</v>
      </c>
      <c r="AI1212" s="96">
        <f t="shared" si="211"/>
        <v>0.14285714285714285</v>
      </c>
      <c r="AJ1212" s="96">
        <f t="shared" si="212"/>
        <v>0.14285714285714285</v>
      </c>
      <c r="AK1212" s="96">
        <f t="shared" si="213"/>
        <v>0.32467532467532467</v>
      </c>
    </row>
    <row r="1213" spans="1:37" ht="24.9" customHeight="1" x14ac:dyDescent="0.25">
      <c r="A1213" s="356" t="s">
        <v>983</v>
      </c>
      <c r="B1213" s="356"/>
      <c r="C1213" s="356"/>
      <c r="D1213" s="356"/>
      <c r="E1213" s="356"/>
      <c r="F1213" s="356"/>
      <c r="G1213" s="356"/>
      <c r="H1213" s="356"/>
      <c r="I1213" s="356"/>
      <c r="J1213" s="356"/>
      <c r="K1213" s="356"/>
      <c r="L1213" s="356"/>
      <c r="M1213" s="356"/>
      <c r="N1213" s="356"/>
      <c r="O1213" s="356"/>
      <c r="P1213" s="356"/>
      <c r="Q1213" s="356"/>
      <c r="R1213" s="356"/>
      <c r="S1213" s="356"/>
      <c r="T1213" s="356"/>
      <c r="U1213" s="356"/>
      <c r="V1213" s="356"/>
      <c r="W1213" s="356"/>
      <c r="X1213" s="356"/>
      <c r="Y1213" s="356"/>
      <c r="Z1213" s="356"/>
      <c r="AA1213" s="356"/>
      <c r="AB1213" s="356"/>
      <c r="AC1213" s="356"/>
      <c r="AD1213" s="310">
        <f>'Art. 121'!AF1165</f>
        <v>2</v>
      </c>
      <c r="AE1213" s="94">
        <f t="shared" si="207"/>
        <v>0.32467532467532467</v>
      </c>
      <c r="AF1213">
        <f t="shared" si="208"/>
        <v>1</v>
      </c>
      <c r="AG1213" s="92">
        <f t="shared" si="215"/>
        <v>1</v>
      </c>
      <c r="AH1213" s="95">
        <f t="shared" si="210"/>
        <v>1</v>
      </c>
      <c r="AI1213" s="96">
        <f t="shared" si="211"/>
        <v>0.14285714285714285</v>
      </c>
      <c r="AJ1213" s="96">
        <f t="shared" si="212"/>
        <v>0.14285714285714285</v>
      </c>
      <c r="AK1213" s="96">
        <f t="shared" si="213"/>
        <v>0.32467532467532467</v>
      </c>
    </row>
    <row r="1214" spans="1:37" ht="24.9" customHeight="1" x14ac:dyDescent="0.25">
      <c r="A1214" s="356" t="s">
        <v>984</v>
      </c>
      <c r="B1214" s="356"/>
      <c r="C1214" s="356"/>
      <c r="D1214" s="356"/>
      <c r="E1214" s="356"/>
      <c r="F1214" s="356"/>
      <c r="G1214" s="356"/>
      <c r="H1214" s="356"/>
      <c r="I1214" s="356"/>
      <c r="J1214" s="356"/>
      <c r="K1214" s="356"/>
      <c r="L1214" s="356"/>
      <c r="M1214" s="356"/>
      <c r="N1214" s="356"/>
      <c r="O1214" s="356"/>
      <c r="P1214" s="356"/>
      <c r="Q1214" s="356"/>
      <c r="R1214" s="356"/>
      <c r="S1214" s="356"/>
      <c r="T1214" s="356"/>
      <c r="U1214" s="356"/>
      <c r="V1214" s="356"/>
      <c r="W1214" s="356"/>
      <c r="X1214" s="356"/>
      <c r="Y1214" s="356"/>
      <c r="Z1214" s="356"/>
      <c r="AA1214" s="356"/>
      <c r="AB1214" s="356"/>
      <c r="AC1214" s="356"/>
      <c r="AD1214" s="310">
        <f>'Art. 121'!AF1166</f>
        <v>2</v>
      </c>
      <c r="AE1214" s="94">
        <f t="shared" si="207"/>
        <v>0.32467532467532467</v>
      </c>
      <c r="AF1214">
        <f t="shared" si="208"/>
        <v>1</v>
      </c>
      <c r="AG1214" s="92">
        <f t="shared" si="215"/>
        <v>1</v>
      </c>
      <c r="AH1214" s="95">
        <f t="shared" si="210"/>
        <v>1</v>
      </c>
      <c r="AI1214" s="96">
        <f t="shared" si="211"/>
        <v>0.14285714285714285</v>
      </c>
      <c r="AJ1214" s="96">
        <f t="shared" si="212"/>
        <v>0.14285714285714285</v>
      </c>
      <c r="AK1214" s="96">
        <f t="shared" si="213"/>
        <v>0.32467532467532467</v>
      </c>
    </row>
    <row r="1215" spans="1:37" ht="24.9" customHeight="1" x14ac:dyDescent="0.25">
      <c r="A1215" s="356" t="s">
        <v>985</v>
      </c>
      <c r="B1215" s="356"/>
      <c r="C1215" s="356"/>
      <c r="D1215" s="356"/>
      <c r="E1215" s="356"/>
      <c r="F1215" s="356"/>
      <c r="G1215" s="356"/>
      <c r="H1215" s="356"/>
      <c r="I1215" s="356"/>
      <c r="J1215" s="356"/>
      <c r="K1215" s="356"/>
      <c r="L1215" s="356"/>
      <c r="M1215" s="356"/>
      <c r="N1215" s="356"/>
      <c r="O1215" s="356"/>
      <c r="P1215" s="356"/>
      <c r="Q1215" s="356"/>
      <c r="R1215" s="356"/>
      <c r="S1215" s="356"/>
      <c r="T1215" s="356"/>
      <c r="U1215" s="356"/>
      <c r="V1215" s="356"/>
      <c r="W1215" s="356"/>
      <c r="X1215" s="356"/>
      <c r="Y1215" s="356"/>
      <c r="Z1215" s="356"/>
      <c r="AA1215" s="356"/>
      <c r="AB1215" s="356"/>
      <c r="AC1215" s="356"/>
      <c r="AD1215" s="310">
        <f>'Art. 121'!AF1167</f>
        <v>2</v>
      </c>
      <c r="AE1215" s="94">
        <f t="shared" si="207"/>
        <v>0.32467532467532467</v>
      </c>
      <c r="AF1215">
        <f t="shared" si="208"/>
        <v>1</v>
      </c>
      <c r="AG1215" s="92">
        <f t="shared" si="215"/>
        <v>1</v>
      </c>
      <c r="AH1215" s="95">
        <f t="shared" si="210"/>
        <v>1</v>
      </c>
      <c r="AI1215" s="96">
        <f t="shared" si="211"/>
        <v>0.14285714285714285</v>
      </c>
      <c r="AJ1215" s="96">
        <f t="shared" si="212"/>
        <v>0.14285714285714285</v>
      </c>
      <c r="AK1215" s="96">
        <f t="shared" si="213"/>
        <v>0.32467532467532467</v>
      </c>
    </row>
    <row r="1216" spans="1:37" ht="24.9" customHeight="1" x14ac:dyDescent="0.25">
      <c r="A1216" s="356" t="s">
        <v>986</v>
      </c>
      <c r="B1216" s="356"/>
      <c r="C1216" s="356"/>
      <c r="D1216" s="356"/>
      <c r="E1216" s="356"/>
      <c r="F1216" s="356"/>
      <c r="G1216" s="356"/>
      <c r="H1216" s="356"/>
      <c r="I1216" s="356"/>
      <c r="J1216" s="356"/>
      <c r="K1216" s="356"/>
      <c r="L1216" s="356"/>
      <c r="M1216" s="356"/>
      <c r="N1216" s="356"/>
      <c r="O1216" s="356"/>
      <c r="P1216" s="356"/>
      <c r="Q1216" s="356"/>
      <c r="R1216" s="356"/>
      <c r="S1216" s="356"/>
      <c r="T1216" s="356"/>
      <c r="U1216" s="356"/>
      <c r="V1216" s="356"/>
      <c r="W1216" s="356"/>
      <c r="X1216" s="356"/>
      <c r="Y1216" s="356"/>
      <c r="Z1216" s="356"/>
      <c r="AA1216" s="356"/>
      <c r="AB1216" s="356"/>
      <c r="AC1216" s="356"/>
      <c r="AD1216" s="310">
        <f>'Art. 121'!AF1168</f>
        <v>2</v>
      </c>
      <c r="AE1216" s="94">
        <f t="shared" si="207"/>
        <v>0.32467532467532467</v>
      </c>
      <c r="AF1216">
        <f t="shared" si="208"/>
        <v>1</v>
      </c>
      <c r="AG1216" s="92">
        <f t="shared" si="215"/>
        <v>1</v>
      </c>
      <c r="AH1216" s="95">
        <f t="shared" si="210"/>
        <v>1</v>
      </c>
      <c r="AI1216" s="96">
        <f t="shared" si="211"/>
        <v>0.14285714285714285</v>
      </c>
      <c r="AJ1216" s="96">
        <f t="shared" si="212"/>
        <v>0.14285714285714285</v>
      </c>
      <c r="AK1216" s="96">
        <f t="shared" si="213"/>
        <v>0.32467532467532467</v>
      </c>
    </row>
    <row r="1217" spans="1:37" ht="24.9" customHeight="1" x14ac:dyDescent="0.25">
      <c r="A1217" s="356" t="s">
        <v>987</v>
      </c>
      <c r="B1217" s="356"/>
      <c r="C1217" s="356"/>
      <c r="D1217" s="356"/>
      <c r="E1217" s="356"/>
      <c r="F1217" s="356"/>
      <c r="G1217" s="356"/>
      <c r="H1217" s="356"/>
      <c r="I1217" s="356"/>
      <c r="J1217" s="356"/>
      <c r="K1217" s="356"/>
      <c r="L1217" s="356"/>
      <c r="M1217" s="356"/>
      <c r="N1217" s="356"/>
      <c r="O1217" s="356"/>
      <c r="P1217" s="356"/>
      <c r="Q1217" s="356"/>
      <c r="R1217" s="356"/>
      <c r="S1217" s="356"/>
      <c r="T1217" s="356"/>
      <c r="U1217" s="356"/>
      <c r="V1217" s="356"/>
      <c r="W1217" s="356"/>
      <c r="X1217" s="356"/>
      <c r="Y1217" s="356"/>
      <c r="Z1217" s="356"/>
      <c r="AA1217" s="356"/>
      <c r="AB1217" s="356"/>
      <c r="AC1217" s="356"/>
      <c r="AD1217" s="310">
        <f>'Art. 121'!AF1169</f>
        <v>2</v>
      </c>
      <c r="AE1217" s="94">
        <f t="shared" si="207"/>
        <v>0.32467532467532467</v>
      </c>
      <c r="AF1217">
        <f t="shared" si="208"/>
        <v>1</v>
      </c>
      <c r="AG1217" s="92">
        <f t="shared" si="215"/>
        <v>1</v>
      </c>
      <c r="AH1217" s="95">
        <f t="shared" si="210"/>
        <v>1</v>
      </c>
      <c r="AI1217" s="96">
        <f t="shared" si="211"/>
        <v>0.14285714285714285</v>
      </c>
      <c r="AJ1217" s="96">
        <f t="shared" si="212"/>
        <v>0.14285714285714285</v>
      </c>
      <c r="AK1217" s="96">
        <f t="shared" si="213"/>
        <v>0.32467532467532467</v>
      </c>
    </row>
    <row r="1218" spans="1:37" ht="24.9" customHeight="1" x14ac:dyDescent="0.25">
      <c r="A1218" s="356" t="s">
        <v>988</v>
      </c>
      <c r="B1218" s="356"/>
      <c r="C1218" s="356"/>
      <c r="D1218" s="356"/>
      <c r="E1218" s="356"/>
      <c r="F1218" s="356"/>
      <c r="G1218" s="356"/>
      <c r="H1218" s="356"/>
      <c r="I1218" s="356"/>
      <c r="J1218" s="356"/>
      <c r="K1218" s="356"/>
      <c r="L1218" s="356"/>
      <c r="M1218" s="356"/>
      <c r="N1218" s="356"/>
      <c r="O1218" s="356"/>
      <c r="P1218" s="356"/>
      <c r="Q1218" s="356"/>
      <c r="R1218" s="356"/>
      <c r="S1218" s="356"/>
      <c r="T1218" s="356"/>
      <c r="U1218" s="356"/>
      <c r="V1218" s="356"/>
      <c r="W1218" s="356"/>
      <c r="X1218" s="356"/>
      <c r="Y1218" s="356"/>
      <c r="Z1218" s="356"/>
      <c r="AA1218" s="356"/>
      <c r="AB1218" s="356"/>
      <c r="AC1218" s="356"/>
      <c r="AD1218" s="310">
        <f>'Art. 121'!AF1170</f>
        <v>2</v>
      </c>
      <c r="AE1218" s="94">
        <f t="shared" si="207"/>
        <v>0.32467532467532467</v>
      </c>
      <c r="AF1218">
        <f t="shared" si="208"/>
        <v>1</v>
      </c>
      <c r="AG1218" s="92">
        <f t="shared" si="215"/>
        <v>1</v>
      </c>
      <c r="AH1218" s="95">
        <f t="shared" si="210"/>
        <v>1</v>
      </c>
      <c r="AI1218" s="96">
        <f t="shared" si="211"/>
        <v>0.14285714285714285</v>
      </c>
      <c r="AJ1218" s="96">
        <f t="shared" si="212"/>
        <v>0.14285714285714285</v>
      </c>
      <c r="AK1218" s="96">
        <f t="shared" si="213"/>
        <v>0.32467532467532467</v>
      </c>
    </row>
    <row r="1219" spans="1:37" ht="24.9" customHeight="1" x14ac:dyDescent="0.25">
      <c r="A1219" s="356" t="s">
        <v>989</v>
      </c>
      <c r="B1219" s="356"/>
      <c r="C1219" s="356"/>
      <c r="D1219" s="356"/>
      <c r="E1219" s="356"/>
      <c r="F1219" s="356"/>
      <c r="G1219" s="356"/>
      <c r="H1219" s="356"/>
      <c r="I1219" s="356"/>
      <c r="J1219" s="356"/>
      <c r="K1219" s="356"/>
      <c r="L1219" s="356"/>
      <c r="M1219" s="356"/>
      <c r="N1219" s="356"/>
      <c r="O1219" s="356"/>
      <c r="P1219" s="356"/>
      <c r="Q1219" s="356"/>
      <c r="R1219" s="356"/>
      <c r="S1219" s="356"/>
      <c r="T1219" s="356"/>
      <c r="U1219" s="356"/>
      <c r="V1219" s="356"/>
      <c r="W1219" s="356"/>
      <c r="X1219" s="356"/>
      <c r="Y1219" s="356"/>
      <c r="Z1219" s="356"/>
      <c r="AA1219" s="356"/>
      <c r="AB1219" s="356"/>
      <c r="AC1219" s="356"/>
      <c r="AD1219" s="310">
        <f>'Art. 121'!AF1171</f>
        <v>2</v>
      </c>
      <c r="AE1219" s="94">
        <f t="shared" si="207"/>
        <v>0.32467532467532467</v>
      </c>
      <c r="AF1219">
        <f t="shared" si="208"/>
        <v>1</v>
      </c>
      <c r="AG1219" s="92">
        <f t="shared" si="215"/>
        <v>1</v>
      </c>
      <c r="AH1219" s="95">
        <f t="shared" si="210"/>
        <v>1</v>
      </c>
      <c r="AI1219" s="96">
        <f t="shared" si="211"/>
        <v>0.14285714285714285</v>
      </c>
      <c r="AJ1219" s="96">
        <f t="shared" si="212"/>
        <v>0.14285714285714285</v>
      </c>
      <c r="AK1219" s="96">
        <f t="shared" si="213"/>
        <v>0.32467532467532467</v>
      </c>
    </row>
    <row r="1220" spans="1:37" ht="24.9" customHeight="1" x14ac:dyDescent="0.25">
      <c r="A1220" s="356" t="s">
        <v>990</v>
      </c>
      <c r="B1220" s="356"/>
      <c r="C1220" s="356"/>
      <c r="D1220" s="356"/>
      <c r="E1220" s="356"/>
      <c r="F1220" s="356"/>
      <c r="G1220" s="356"/>
      <c r="H1220" s="356"/>
      <c r="I1220" s="356"/>
      <c r="J1220" s="356"/>
      <c r="K1220" s="356"/>
      <c r="L1220" s="356"/>
      <c r="M1220" s="356"/>
      <c r="N1220" s="356"/>
      <c r="O1220" s="356"/>
      <c r="P1220" s="356"/>
      <c r="Q1220" s="356"/>
      <c r="R1220" s="356"/>
      <c r="S1220" s="356"/>
      <c r="T1220" s="356"/>
      <c r="U1220" s="356"/>
      <c r="V1220" s="356"/>
      <c r="W1220" s="356"/>
      <c r="X1220" s="356"/>
      <c r="Y1220" s="356"/>
      <c r="Z1220" s="356"/>
      <c r="AA1220" s="356"/>
      <c r="AB1220" s="356"/>
      <c r="AC1220" s="356"/>
      <c r="AD1220" s="310">
        <f>'Art. 121'!AF1172</f>
        <v>2</v>
      </c>
      <c r="AE1220" s="94">
        <f t="shared" si="207"/>
        <v>0.32467532467532467</v>
      </c>
      <c r="AF1220">
        <f t="shared" si="208"/>
        <v>1</v>
      </c>
      <c r="AG1220" s="92">
        <f t="shared" si="215"/>
        <v>1</v>
      </c>
      <c r="AH1220" s="95">
        <f t="shared" si="210"/>
        <v>1</v>
      </c>
      <c r="AI1220" s="96">
        <f t="shared" si="211"/>
        <v>0.14285714285714285</v>
      </c>
      <c r="AJ1220" s="96">
        <f t="shared" si="212"/>
        <v>0.14285714285714285</v>
      </c>
      <c r="AK1220" s="96">
        <f t="shared" si="213"/>
        <v>0.32467532467532467</v>
      </c>
    </row>
    <row r="1221" spans="1:37" ht="24.9" customHeight="1" x14ac:dyDescent="0.25">
      <c r="A1221" s="356" t="s">
        <v>991</v>
      </c>
      <c r="B1221" s="356"/>
      <c r="C1221" s="356"/>
      <c r="D1221" s="356"/>
      <c r="E1221" s="356"/>
      <c r="F1221" s="356"/>
      <c r="G1221" s="356"/>
      <c r="H1221" s="356"/>
      <c r="I1221" s="356"/>
      <c r="J1221" s="356"/>
      <c r="K1221" s="356"/>
      <c r="L1221" s="356"/>
      <c r="M1221" s="356"/>
      <c r="N1221" s="356"/>
      <c r="O1221" s="356"/>
      <c r="P1221" s="356"/>
      <c r="Q1221" s="356"/>
      <c r="R1221" s="356"/>
      <c r="S1221" s="356"/>
      <c r="T1221" s="356"/>
      <c r="U1221" s="356"/>
      <c r="V1221" s="356"/>
      <c r="W1221" s="356"/>
      <c r="X1221" s="356"/>
      <c r="Y1221" s="356"/>
      <c r="Z1221" s="356"/>
      <c r="AA1221" s="356"/>
      <c r="AB1221" s="356"/>
      <c r="AC1221" s="356"/>
      <c r="AD1221" s="310">
        <f>'Art. 121'!AF1173</f>
        <v>2</v>
      </c>
      <c r="AE1221" s="94">
        <f t="shared" si="207"/>
        <v>0.32467532467532467</v>
      </c>
      <c r="AF1221">
        <f t="shared" si="208"/>
        <v>1</v>
      </c>
      <c r="AG1221" s="92">
        <f t="shared" si="215"/>
        <v>1</v>
      </c>
      <c r="AH1221" s="95">
        <f t="shared" si="210"/>
        <v>1</v>
      </c>
      <c r="AI1221" s="96">
        <f t="shared" si="211"/>
        <v>0.14285714285714285</v>
      </c>
      <c r="AJ1221" s="96">
        <f t="shared" si="212"/>
        <v>0.14285714285714285</v>
      </c>
      <c r="AK1221" s="96">
        <f t="shared" si="213"/>
        <v>0.32467532467532467</v>
      </c>
    </row>
    <row r="1222" spans="1:37" ht="24.9" customHeight="1" x14ac:dyDescent="0.25">
      <c r="A1222" s="356" t="s">
        <v>992</v>
      </c>
      <c r="B1222" s="356"/>
      <c r="C1222" s="356"/>
      <c r="D1222" s="356"/>
      <c r="E1222" s="356"/>
      <c r="F1222" s="356"/>
      <c r="G1222" s="356"/>
      <c r="H1222" s="356"/>
      <c r="I1222" s="356"/>
      <c r="J1222" s="356"/>
      <c r="K1222" s="356"/>
      <c r="L1222" s="356"/>
      <c r="M1222" s="356"/>
      <c r="N1222" s="356"/>
      <c r="O1222" s="356"/>
      <c r="P1222" s="356"/>
      <c r="Q1222" s="356"/>
      <c r="R1222" s="356"/>
      <c r="S1222" s="356"/>
      <c r="T1222" s="356"/>
      <c r="U1222" s="356"/>
      <c r="V1222" s="356"/>
      <c r="W1222" s="356"/>
      <c r="X1222" s="356"/>
      <c r="Y1222" s="356"/>
      <c r="Z1222" s="356"/>
      <c r="AA1222" s="356"/>
      <c r="AB1222" s="356"/>
      <c r="AC1222" s="356"/>
      <c r="AD1222" s="310">
        <f>'Art. 121'!AF1174</f>
        <v>2</v>
      </c>
      <c r="AE1222" s="94">
        <f t="shared" si="207"/>
        <v>0.32467532467532467</v>
      </c>
      <c r="AF1222">
        <f t="shared" si="208"/>
        <v>1</v>
      </c>
      <c r="AG1222" s="92">
        <f t="shared" si="215"/>
        <v>1</v>
      </c>
      <c r="AH1222" s="95">
        <f t="shared" si="210"/>
        <v>1</v>
      </c>
      <c r="AI1222" s="96">
        <f t="shared" si="211"/>
        <v>0.14285714285714285</v>
      </c>
      <c r="AJ1222" s="96">
        <f t="shared" si="212"/>
        <v>0.14285714285714285</v>
      </c>
      <c r="AK1222" s="96">
        <f t="shared" si="213"/>
        <v>0.32467532467532467</v>
      </c>
    </row>
    <row r="1223" spans="1:37" ht="24.9" customHeight="1" x14ac:dyDescent="0.25">
      <c r="A1223" s="356" t="s">
        <v>993</v>
      </c>
      <c r="B1223" s="356"/>
      <c r="C1223" s="356"/>
      <c r="D1223" s="356"/>
      <c r="E1223" s="356"/>
      <c r="F1223" s="356"/>
      <c r="G1223" s="356"/>
      <c r="H1223" s="356"/>
      <c r="I1223" s="356"/>
      <c r="J1223" s="356"/>
      <c r="K1223" s="356"/>
      <c r="L1223" s="356"/>
      <c r="M1223" s="356"/>
      <c r="N1223" s="356"/>
      <c r="O1223" s="356"/>
      <c r="P1223" s="356"/>
      <c r="Q1223" s="356"/>
      <c r="R1223" s="356"/>
      <c r="S1223" s="356"/>
      <c r="T1223" s="356"/>
      <c r="U1223" s="356"/>
      <c r="V1223" s="356"/>
      <c r="W1223" s="356"/>
      <c r="X1223" s="356"/>
      <c r="Y1223" s="356"/>
      <c r="Z1223" s="356"/>
      <c r="AA1223" s="356"/>
      <c r="AB1223" s="356"/>
      <c r="AC1223" s="356"/>
      <c r="AD1223" s="310">
        <f>'Art. 121'!AF1175</f>
        <v>2</v>
      </c>
      <c r="AE1223" s="94">
        <f t="shared" si="207"/>
        <v>0.32467532467532467</v>
      </c>
      <c r="AF1223">
        <f t="shared" si="208"/>
        <v>1</v>
      </c>
      <c r="AG1223" s="92">
        <f t="shared" si="215"/>
        <v>1</v>
      </c>
      <c r="AH1223" s="95">
        <f t="shared" si="210"/>
        <v>1</v>
      </c>
      <c r="AI1223" s="96">
        <f t="shared" si="211"/>
        <v>0.14285714285714285</v>
      </c>
      <c r="AJ1223" s="96">
        <f t="shared" si="212"/>
        <v>0.14285714285714285</v>
      </c>
      <c r="AK1223" s="96">
        <f t="shared" si="213"/>
        <v>0.32467532467532467</v>
      </c>
    </row>
    <row r="1224" spans="1:37" ht="24.9" customHeight="1" x14ac:dyDescent="0.25">
      <c r="A1224" s="356" t="s">
        <v>994</v>
      </c>
      <c r="B1224" s="356"/>
      <c r="C1224" s="356"/>
      <c r="D1224" s="356"/>
      <c r="E1224" s="356"/>
      <c r="F1224" s="356"/>
      <c r="G1224" s="356"/>
      <c r="H1224" s="356"/>
      <c r="I1224" s="356"/>
      <c r="J1224" s="356"/>
      <c r="K1224" s="356"/>
      <c r="L1224" s="356"/>
      <c r="M1224" s="356"/>
      <c r="N1224" s="356"/>
      <c r="O1224" s="356"/>
      <c r="P1224" s="356"/>
      <c r="Q1224" s="356"/>
      <c r="R1224" s="356"/>
      <c r="S1224" s="356"/>
      <c r="T1224" s="356"/>
      <c r="U1224" s="356"/>
      <c r="V1224" s="356"/>
      <c r="W1224" s="356"/>
      <c r="X1224" s="356"/>
      <c r="Y1224" s="356"/>
      <c r="Z1224" s="356"/>
      <c r="AA1224" s="356"/>
      <c r="AB1224" s="356"/>
      <c r="AC1224" s="356"/>
      <c r="AD1224" s="310">
        <f>'Art. 121'!AF1176</f>
        <v>2</v>
      </c>
      <c r="AE1224" s="94">
        <f t="shared" si="207"/>
        <v>0.32467532467532467</v>
      </c>
      <c r="AF1224">
        <f t="shared" si="208"/>
        <v>1</v>
      </c>
      <c r="AG1224" s="92">
        <f t="shared" si="215"/>
        <v>1</v>
      </c>
      <c r="AH1224" s="95">
        <f t="shared" si="210"/>
        <v>1</v>
      </c>
      <c r="AI1224" s="96">
        <f t="shared" si="211"/>
        <v>0.14285714285714285</v>
      </c>
      <c r="AJ1224" s="96">
        <f t="shared" si="212"/>
        <v>0.14285714285714285</v>
      </c>
      <c r="AK1224" s="96">
        <f t="shared" si="213"/>
        <v>0.32467532467532467</v>
      </c>
    </row>
    <row r="1225" spans="1:37" ht="24.9" customHeight="1" x14ac:dyDescent="0.25">
      <c r="A1225" s="356" t="s">
        <v>995</v>
      </c>
      <c r="B1225" s="356"/>
      <c r="C1225" s="356"/>
      <c r="D1225" s="356"/>
      <c r="E1225" s="356"/>
      <c r="F1225" s="356"/>
      <c r="G1225" s="356"/>
      <c r="H1225" s="356"/>
      <c r="I1225" s="356"/>
      <c r="J1225" s="356"/>
      <c r="K1225" s="356"/>
      <c r="L1225" s="356"/>
      <c r="M1225" s="356"/>
      <c r="N1225" s="356"/>
      <c r="O1225" s="356"/>
      <c r="P1225" s="356"/>
      <c r="Q1225" s="356"/>
      <c r="R1225" s="356"/>
      <c r="S1225" s="356"/>
      <c r="T1225" s="356"/>
      <c r="U1225" s="356"/>
      <c r="V1225" s="356"/>
      <c r="W1225" s="356"/>
      <c r="X1225" s="356"/>
      <c r="Y1225" s="356"/>
      <c r="Z1225" s="356"/>
      <c r="AA1225" s="356"/>
      <c r="AB1225" s="356"/>
      <c r="AC1225" s="356"/>
      <c r="AD1225" s="310">
        <f>'Art. 121'!AF1177</f>
        <v>2</v>
      </c>
      <c r="AE1225" s="94">
        <f t="shared" si="207"/>
        <v>0.32467532467532467</v>
      </c>
      <c r="AF1225">
        <f t="shared" si="208"/>
        <v>1</v>
      </c>
      <c r="AG1225" s="92">
        <f t="shared" si="215"/>
        <v>1</v>
      </c>
      <c r="AH1225" s="95">
        <f t="shared" si="210"/>
        <v>1</v>
      </c>
      <c r="AI1225" s="96">
        <f t="shared" si="211"/>
        <v>0.14285714285714285</v>
      </c>
      <c r="AJ1225" s="96">
        <f t="shared" si="212"/>
        <v>0.14285714285714285</v>
      </c>
      <c r="AK1225" s="96">
        <f t="shared" si="213"/>
        <v>0.32467532467532467</v>
      </c>
    </row>
    <row r="1226" spans="1:37" ht="24.9" customHeight="1" x14ac:dyDescent="0.25">
      <c r="A1226" s="356" t="s">
        <v>996</v>
      </c>
      <c r="B1226" s="356"/>
      <c r="C1226" s="356"/>
      <c r="D1226" s="356"/>
      <c r="E1226" s="356"/>
      <c r="F1226" s="356"/>
      <c r="G1226" s="356"/>
      <c r="H1226" s="356"/>
      <c r="I1226" s="356"/>
      <c r="J1226" s="356"/>
      <c r="K1226" s="356"/>
      <c r="L1226" s="356"/>
      <c r="M1226" s="356"/>
      <c r="N1226" s="356"/>
      <c r="O1226" s="356"/>
      <c r="P1226" s="356"/>
      <c r="Q1226" s="356"/>
      <c r="R1226" s="356"/>
      <c r="S1226" s="356"/>
      <c r="T1226" s="356"/>
      <c r="U1226" s="356"/>
      <c r="V1226" s="356"/>
      <c r="W1226" s="356"/>
      <c r="X1226" s="356"/>
      <c r="Y1226" s="356"/>
      <c r="Z1226" s="356"/>
      <c r="AA1226" s="356"/>
      <c r="AB1226" s="356"/>
      <c r="AC1226" s="356"/>
      <c r="AD1226" s="310">
        <f>'Art. 121'!AF1178</f>
        <v>2</v>
      </c>
      <c r="AE1226" s="94">
        <f t="shared" si="207"/>
        <v>0.32467532467532467</v>
      </c>
      <c r="AF1226">
        <f t="shared" si="208"/>
        <v>1</v>
      </c>
      <c r="AG1226" s="92">
        <f t="shared" si="215"/>
        <v>1</v>
      </c>
      <c r="AH1226" s="95">
        <f t="shared" si="210"/>
        <v>1</v>
      </c>
      <c r="AI1226" s="96">
        <f t="shared" si="211"/>
        <v>0.14285714285714285</v>
      </c>
      <c r="AJ1226" s="96">
        <f t="shared" si="212"/>
        <v>0.14285714285714285</v>
      </c>
      <c r="AK1226" s="96">
        <f t="shared" si="213"/>
        <v>0.32467532467532467</v>
      </c>
    </row>
    <row r="1227" spans="1:37" ht="24.9" customHeight="1" x14ac:dyDescent="0.25">
      <c r="A1227" s="356" t="s">
        <v>997</v>
      </c>
      <c r="B1227" s="356"/>
      <c r="C1227" s="356"/>
      <c r="D1227" s="356"/>
      <c r="E1227" s="356"/>
      <c r="F1227" s="356"/>
      <c r="G1227" s="356"/>
      <c r="H1227" s="356"/>
      <c r="I1227" s="356"/>
      <c r="J1227" s="356"/>
      <c r="K1227" s="356"/>
      <c r="L1227" s="356"/>
      <c r="M1227" s="356"/>
      <c r="N1227" s="356"/>
      <c r="O1227" s="356"/>
      <c r="P1227" s="356"/>
      <c r="Q1227" s="356"/>
      <c r="R1227" s="356"/>
      <c r="S1227" s="356"/>
      <c r="T1227" s="356"/>
      <c r="U1227" s="356"/>
      <c r="V1227" s="356"/>
      <c r="W1227" s="356"/>
      <c r="X1227" s="356"/>
      <c r="Y1227" s="356"/>
      <c r="Z1227" s="356"/>
      <c r="AA1227" s="356"/>
      <c r="AB1227" s="356"/>
      <c r="AC1227" s="356"/>
      <c r="AD1227" s="310">
        <f>'Art. 121'!AF1179</f>
        <v>2</v>
      </c>
      <c r="AE1227" s="94">
        <f t="shared" si="207"/>
        <v>0.32467532467532467</v>
      </c>
      <c r="AF1227">
        <f t="shared" si="208"/>
        <v>1</v>
      </c>
      <c r="AG1227" s="92">
        <f t="shared" si="215"/>
        <v>1</v>
      </c>
      <c r="AH1227" s="95">
        <f t="shared" si="210"/>
        <v>1</v>
      </c>
      <c r="AI1227" s="96">
        <f t="shared" si="211"/>
        <v>0.14285714285714285</v>
      </c>
      <c r="AJ1227" s="96">
        <f t="shared" si="212"/>
        <v>0.14285714285714285</v>
      </c>
      <c r="AK1227" s="96">
        <f t="shared" si="213"/>
        <v>0.32467532467532467</v>
      </c>
    </row>
    <row r="1228" spans="1:37" ht="24.9" customHeight="1" x14ac:dyDescent="0.25">
      <c r="A1228" s="356" t="s">
        <v>998</v>
      </c>
      <c r="B1228" s="356"/>
      <c r="C1228" s="356"/>
      <c r="D1228" s="356"/>
      <c r="E1228" s="356"/>
      <c r="F1228" s="356"/>
      <c r="G1228" s="356"/>
      <c r="H1228" s="356"/>
      <c r="I1228" s="356"/>
      <c r="J1228" s="356"/>
      <c r="K1228" s="356"/>
      <c r="L1228" s="356"/>
      <c r="M1228" s="356"/>
      <c r="N1228" s="356"/>
      <c r="O1228" s="356"/>
      <c r="P1228" s="356"/>
      <c r="Q1228" s="356"/>
      <c r="R1228" s="356"/>
      <c r="S1228" s="356"/>
      <c r="T1228" s="356"/>
      <c r="U1228" s="356"/>
      <c r="V1228" s="356"/>
      <c r="W1228" s="356"/>
      <c r="X1228" s="356"/>
      <c r="Y1228" s="356"/>
      <c r="Z1228" s="356"/>
      <c r="AA1228" s="356"/>
      <c r="AB1228" s="356"/>
      <c r="AC1228" s="356"/>
      <c r="AD1228" s="310">
        <f>'Art. 121'!AF1180</f>
        <v>2</v>
      </c>
      <c r="AE1228" s="94">
        <f t="shared" si="207"/>
        <v>0.32467532467532467</v>
      </c>
      <c r="AF1228">
        <f t="shared" si="208"/>
        <v>1</v>
      </c>
      <c r="AG1228" s="92">
        <f t="shared" si="215"/>
        <v>1</v>
      </c>
      <c r="AH1228" s="95">
        <f t="shared" si="210"/>
        <v>1</v>
      </c>
      <c r="AI1228" s="96">
        <f t="shared" si="211"/>
        <v>0.14285714285714285</v>
      </c>
      <c r="AJ1228" s="96">
        <f t="shared" si="212"/>
        <v>0.14285714285714285</v>
      </c>
      <c r="AK1228" s="96">
        <f t="shared" si="213"/>
        <v>0.32467532467532467</v>
      </c>
    </row>
    <row r="1229" spans="1:37" ht="24.9" customHeight="1" x14ac:dyDescent="0.25">
      <c r="A1229" s="356" t="s">
        <v>999</v>
      </c>
      <c r="B1229" s="356"/>
      <c r="C1229" s="356"/>
      <c r="D1229" s="356"/>
      <c r="E1229" s="356"/>
      <c r="F1229" s="356"/>
      <c r="G1229" s="356"/>
      <c r="H1229" s="356"/>
      <c r="I1229" s="356"/>
      <c r="J1229" s="356"/>
      <c r="K1229" s="356"/>
      <c r="L1229" s="356"/>
      <c r="M1229" s="356"/>
      <c r="N1229" s="356"/>
      <c r="O1229" s="356"/>
      <c r="P1229" s="356"/>
      <c r="Q1229" s="356"/>
      <c r="R1229" s="356"/>
      <c r="S1229" s="356"/>
      <c r="T1229" s="356"/>
      <c r="U1229" s="356"/>
      <c r="V1229" s="356"/>
      <c r="W1229" s="356"/>
      <c r="X1229" s="356"/>
      <c r="Y1229" s="356"/>
      <c r="Z1229" s="356"/>
      <c r="AA1229" s="356"/>
      <c r="AB1229" s="356"/>
      <c r="AC1229" s="356"/>
      <c r="AD1229" s="310">
        <f>'Art. 121'!AF1181</f>
        <v>2</v>
      </c>
      <c r="AE1229" s="94">
        <f t="shared" si="207"/>
        <v>0.32467532467532467</v>
      </c>
      <c r="AF1229">
        <f t="shared" si="208"/>
        <v>1</v>
      </c>
      <c r="AG1229" s="92">
        <f t="shared" si="215"/>
        <v>1</v>
      </c>
      <c r="AH1229" s="95">
        <f t="shared" si="210"/>
        <v>1</v>
      </c>
      <c r="AI1229" s="96">
        <f t="shared" si="211"/>
        <v>0.14285714285714285</v>
      </c>
      <c r="AJ1229" s="96">
        <f t="shared" si="212"/>
        <v>0.14285714285714285</v>
      </c>
      <c r="AK1229" s="96">
        <f t="shared" si="213"/>
        <v>0.32467532467532467</v>
      </c>
    </row>
    <row r="1230" spans="1:37" ht="24.9" customHeight="1" x14ac:dyDescent="0.25">
      <c r="A1230" s="356" t="s">
        <v>1000</v>
      </c>
      <c r="B1230" s="356"/>
      <c r="C1230" s="356"/>
      <c r="D1230" s="356"/>
      <c r="E1230" s="356"/>
      <c r="F1230" s="356"/>
      <c r="G1230" s="356"/>
      <c r="H1230" s="356"/>
      <c r="I1230" s="356"/>
      <c r="J1230" s="356"/>
      <c r="K1230" s="356"/>
      <c r="L1230" s="356"/>
      <c r="M1230" s="356"/>
      <c r="N1230" s="356"/>
      <c r="O1230" s="356"/>
      <c r="P1230" s="356"/>
      <c r="Q1230" s="356"/>
      <c r="R1230" s="356"/>
      <c r="S1230" s="356"/>
      <c r="T1230" s="356"/>
      <c r="U1230" s="356"/>
      <c r="V1230" s="356"/>
      <c r="W1230" s="356"/>
      <c r="X1230" s="356"/>
      <c r="Y1230" s="356"/>
      <c r="Z1230" s="356"/>
      <c r="AA1230" s="356"/>
      <c r="AB1230" s="356"/>
      <c r="AC1230" s="356"/>
      <c r="AD1230" s="310">
        <f>'Art. 121'!AF1182</f>
        <v>2</v>
      </c>
      <c r="AE1230" s="94">
        <f t="shared" si="207"/>
        <v>0.32467532467532467</v>
      </c>
      <c r="AF1230">
        <f t="shared" si="208"/>
        <v>1</v>
      </c>
      <c r="AG1230" s="92">
        <f t="shared" si="215"/>
        <v>1</v>
      </c>
      <c r="AH1230" s="95">
        <f t="shared" si="210"/>
        <v>1</v>
      </c>
      <c r="AI1230" s="96">
        <f t="shared" si="211"/>
        <v>0.14285714285714285</v>
      </c>
      <c r="AJ1230" s="96">
        <f t="shared" si="212"/>
        <v>0.14285714285714285</v>
      </c>
      <c r="AK1230" s="96">
        <f t="shared" si="213"/>
        <v>0.32467532467532467</v>
      </c>
    </row>
    <row r="1231" spans="1:37" ht="24.9" customHeight="1" x14ac:dyDescent="0.25">
      <c r="A1231" s="356" t="s">
        <v>1001</v>
      </c>
      <c r="B1231" s="356"/>
      <c r="C1231" s="356"/>
      <c r="D1231" s="356"/>
      <c r="E1231" s="356"/>
      <c r="F1231" s="356"/>
      <c r="G1231" s="356"/>
      <c r="H1231" s="356"/>
      <c r="I1231" s="356"/>
      <c r="J1231" s="356"/>
      <c r="K1231" s="356"/>
      <c r="L1231" s="356"/>
      <c r="M1231" s="356"/>
      <c r="N1231" s="356"/>
      <c r="O1231" s="356"/>
      <c r="P1231" s="356"/>
      <c r="Q1231" s="356"/>
      <c r="R1231" s="356"/>
      <c r="S1231" s="356"/>
      <c r="T1231" s="356"/>
      <c r="U1231" s="356"/>
      <c r="V1231" s="356"/>
      <c r="W1231" s="356"/>
      <c r="X1231" s="356"/>
      <c r="Y1231" s="356"/>
      <c r="Z1231" s="356"/>
      <c r="AA1231" s="356"/>
      <c r="AB1231" s="356"/>
      <c r="AC1231" s="356"/>
      <c r="AD1231" s="310">
        <f>'Art. 121'!AF1183</f>
        <v>0</v>
      </c>
      <c r="AE1231" s="94">
        <f t="shared" si="207"/>
        <v>0</v>
      </c>
      <c r="AF1231">
        <f t="shared" si="208"/>
        <v>0</v>
      </c>
      <c r="AG1231" s="92">
        <f t="shared" si="215"/>
        <v>1</v>
      </c>
      <c r="AH1231" s="95">
        <f t="shared" si="210"/>
        <v>0</v>
      </c>
      <c r="AI1231" s="96">
        <f t="shared" si="211"/>
        <v>0.14285714285714285</v>
      </c>
      <c r="AJ1231" s="96">
        <f t="shared" si="212"/>
        <v>0</v>
      </c>
      <c r="AK1231" s="96">
        <f t="shared" si="213"/>
        <v>0</v>
      </c>
    </row>
    <row r="1232" spans="1:37" ht="24.9" customHeight="1" x14ac:dyDescent="0.25">
      <c r="A1232" s="356" t="s">
        <v>1002</v>
      </c>
      <c r="B1232" s="356"/>
      <c r="C1232" s="356"/>
      <c r="D1232" s="356"/>
      <c r="E1232" s="356"/>
      <c r="F1232" s="356"/>
      <c r="G1232" s="356"/>
      <c r="H1232" s="356"/>
      <c r="I1232" s="356"/>
      <c r="J1232" s="356"/>
      <c r="K1232" s="356"/>
      <c r="L1232" s="356"/>
      <c r="M1232" s="356"/>
      <c r="N1232" s="356"/>
      <c r="O1232" s="356"/>
      <c r="P1232" s="356"/>
      <c r="Q1232" s="356"/>
      <c r="R1232" s="356"/>
      <c r="S1232" s="356"/>
      <c r="T1232" s="356"/>
      <c r="U1232" s="356"/>
      <c r="V1232" s="356"/>
      <c r="W1232" s="356"/>
      <c r="X1232" s="356"/>
      <c r="Y1232" s="356"/>
      <c r="Z1232" s="356"/>
      <c r="AA1232" s="356"/>
      <c r="AB1232" s="356"/>
      <c r="AC1232" s="356"/>
      <c r="AD1232" s="310">
        <f>'Art. 121'!AF1184</f>
        <v>0</v>
      </c>
      <c r="AE1232" s="94">
        <f t="shared" si="207"/>
        <v>0</v>
      </c>
      <c r="AF1232">
        <f t="shared" si="208"/>
        <v>0</v>
      </c>
      <c r="AG1232" s="92">
        <f t="shared" si="215"/>
        <v>1</v>
      </c>
      <c r="AH1232" s="95">
        <f t="shared" si="210"/>
        <v>0</v>
      </c>
      <c r="AI1232" s="96">
        <f t="shared" si="211"/>
        <v>0.14285714285714285</v>
      </c>
      <c r="AJ1232" s="96">
        <f t="shared" si="212"/>
        <v>0</v>
      </c>
      <c r="AK1232" s="96">
        <f t="shared" si="213"/>
        <v>0</v>
      </c>
    </row>
    <row r="1233" spans="1:37" ht="24.9" customHeight="1" x14ac:dyDescent="0.25">
      <c r="A1233" s="356" t="s">
        <v>1003</v>
      </c>
      <c r="B1233" s="356"/>
      <c r="C1233" s="356"/>
      <c r="D1233" s="356"/>
      <c r="E1233" s="356"/>
      <c r="F1233" s="356"/>
      <c r="G1233" s="356"/>
      <c r="H1233" s="356"/>
      <c r="I1233" s="356"/>
      <c r="J1233" s="356"/>
      <c r="K1233" s="356"/>
      <c r="L1233" s="356"/>
      <c r="M1233" s="356"/>
      <c r="N1233" s="356"/>
      <c r="O1233" s="356"/>
      <c r="P1233" s="356"/>
      <c r="Q1233" s="356"/>
      <c r="R1233" s="356"/>
      <c r="S1233" s="356"/>
      <c r="T1233" s="356"/>
      <c r="U1233" s="356"/>
      <c r="V1233" s="356"/>
      <c r="W1233" s="356"/>
      <c r="X1233" s="356"/>
      <c r="Y1233" s="356"/>
      <c r="Z1233" s="356"/>
      <c r="AA1233" s="356"/>
      <c r="AB1233" s="356"/>
      <c r="AC1233" s="356"/>
      <c r="AD1233" s="310">
        <f>'Art. 121'!AF1185</f>
        <v>2</v>
      </c>
      <c r="AE1233" s="94">
        <f t="shared" si="207"/>
        <v>0.32467532467532467</v>
      </c>
      <c r="AF1233">
        <f t="shared" si="208"/>
        <v>1</v>
      </c>
      <c r="AG1233" s="92">
        <f t="shared" si="215"/>
        <v>1</v>
      </c>
      <c r="AH1233" s="95">
        <f t="shared" si="210"/>
        <v>1</v>
      </c>
      <c r="AI1233" s="96">
        <f t="shared" si="211"/>
        <v>0.14285714285714285</v>
      </c>
      <c r="AJ1233" s="96">
        <f t="shared" si="212"/>
        <v>0.14285714285714285</v>
      </c>
      <c r="AK1233" s="96">
        <f t="shared" si="213"/>
        <v>0.32467532467532467</v>
      </c>
    </row>
    <row r="1234" spans="1:37" ht="24.9" customHeight="1" x14ac:dyDescent="0.25">
      <c r="A1234" s="356" t="s">
        <v>1004</v>
      </c>
      <c r="B1234" s="356"/>
      <c r="C1234" s="356"/>
      <c r="D1234" s="356"/>
      <c r="E1234" s="356"/>
      <c r="F1234" s="356"/>
      <c r="G1234" s="356"/>
      <c r="H1234" s="356"/>
      <c r="I1234" s="356"/>
      <c r="J1234" s="356"/>
      <c r="K1234" s="356"/>
      <c r="L1234" s="356"/>
      <c r="M1234" s="356"/>
      <c r="N1234" s="356"/>
      <c r="O1234" s="356"/>
      <c r="P1234" s="356"/>
      <c r="Q1234" s="356"/>
      <c r="R1234" s="356"/>
      <c r="S1234" s="356"/>
      <c r="T1234" s="356"/>
      <c r="U1234" s="356"/>
      <c r="V1234" s="356"/>
      <c r="W1234" s="356"/>
      <c r="X1234" s="356"/>
      <c r="Y1234" s="356"/>
      <c r="Z1234" s="356"/>
      <c r="AA1234" s="356"/>
      <c r="AB1234" s="356"/>
      <c r="AC1234" s="356"/>
      <c r="AD1234" s="310">
        <f>'Art. 121'!AF1186</f>
        <v>2</v>
      </c>
      <c r="AE1234" s="94">
        <f t="shared" si="207"/>
        <v>0.32467532467532467</v>
      </c>
      <c r="AF1234">
        <f t="shared" si="208"/>
        <v>1</v>
      </c>
      <c r="AG1234" s="92">
        <f t="shared" si="215"/>
        <v>1</v>
      </c>
      <c r="AH1234" s="95">
        <f t="shared" si="210"/>
        <v>1</v>
      </c>
      <c r="AI1234" s="96">
        <f t="shared" si="211"/>
        <v>0.14285714285714285</v>
      </c>
      <c r="AJ1234" s="96">
        <f t="shared" si="212"/>
        <v>0.14285714285714285</v>
      </c>
      <c r="AK1234" s="96">
        <f t="shared" si="213"/>
        <v>0.32467532467532467</v>
      </c>
    </row>
    <row r="1235" spans="1:37" ht="24.9" customHeight="1" x14ac:dyDescent="0.25">
      <c r="A1235" s="356" t="s">
        <v>1005</v>
      </c>
      <c r="B1235" s="356"/>
      <c r="C1235" s="356"/>
      <c r="D1235" s="356"/>
      <c r="E1235" s="356"/>
      <c r="F1235" s="356"/>
      <c r="G1235" s="356"/>
      <c r="H1235" s="356"/>
      <c r="I1235" s="356"/>
      <c r="J1235" s="356"/>
      <c r="K1235" s="356"/>
      <c r="L1235" s="356"/>
      <c r="M1235" s="356"/>
      <c r="N1235" s="356"/>
      <c r="O1235" s="356"/>
      <c r="P1235" s="356"/>
      <c r="Q1235" s="356"/>
      <c r="R1235" s="356"/>
      <c r="S1235" s="356"/>
      <c r="T1235" s="356"/>
      <c r="U1235" s="356"/>
      <c r="V1235" s="356"/>
      <c r="W1235" s="356"/>
      <c r="X1235" s="356"/>
      <c r="Y1235" s="356"/>
      <c r="Z1235" s="356"/>
      <c r="AA1235" s="356"/>
      <c r="AB1235" s="356"/>
      <c r="AC1235" s="356"/>
      <c r="AD1235" s="310">
        <f>'Art. 121'!AF1187</f>
        <v>2</v>
      </c>
      <c r="AE1235" s="94">
        <f t="shared" si="207"/>
        <v>0.32467532467532467</v>
      </c>
      <c r="AF1235">
        <f t="shared" si="208"/>
        <v>1</v>
      </c>
      <c r="AG1235" s="92">
        <f t="shared" si="215"/>
        <v>1</v>
      </c>
      <c r="AH1235" s="95">
        <f t="shared" si="210"/>
        <v>1</v>
      </c>
      <c r="AI1235" s="96">
        <f t="shared" si="211"/>
        <v>0.14285714285714285</v>
      </c>
      <c r="AJ1235" s="96">
        <f t="shared" si="212"/>
        <v>0.14285714285714285</v>
      </c>
      <c r="AK1235" s="96">
        <f t="shared" si="213"/>
        <v>0.32467532467532467</v>
      </c>
    </row>
    <row r="1236" spans="1:37" ht="24.9" customHeight="1" x14ac:dyDescent="0.25">
      <c r="A1236" s="356" t="s">
        <v>1006</v>
      </c>
      <c r="B1236" s="356"/>
      <c r="C1236" s="356"/>
      <c r="D1236" s="356"/>
      <c r="E1236" s="356"/>
      <c r="F1236" s="356"/>
      <c r="G1236" s="356"/>
      <c r="H1236" s="356"/>
      <c r="I1236" s="356"/>
      <c r="J1236" s="356"/>
      <c r="K1236" s="356"/>
      <c r="L1236" s="356"/>
      <c r="M1236" s="356"/>
      <c r="N1236" s="356"/>
      <c r="O1236" s="356"/>
      <c r="P1236" s="356"/>
      <c r="Q1236" s="356"/>
      <c r="R1236" s="356"/>
      <c r="S1236" s="356"/>
      <c r="T1236" s="356"/>
      <c r="U1236" s="356"/>
      <c r="V1236" s="356"/>
      <c r="W1236" s="356"/>
      <c r="X1236" s="356"/>
      <c r="Y1236" s="356"/>
      <c r="Z1236" s="356"/>
      <c r="AA1236" s="356"/>
      <c r="AB1236" s="356"/>
      <c r="AC1236" s="356"/>
      <c r="AD1236" s="310">
        <f>'Art. 121'!AF1188</f>
        <v>0</v>
      </c>
      <c r="AE1236" s="94">
        <f t="shared" si="207"/>
        <v>0</v>
      </c>
      <c r="AF1236">
        <f t="shared" si="208"/>
        <v>0</v>
      </c>
      <c r="AG1236" s="92">
        <f t="shared" si="215"/>
        <v>1</v>
      </c>
      <c r="AH1236" s="95">
        <f t="shared" si="210"/>
        <v>0</v>
      </c>
      <c r="AI1236" s="96">
        <f t="shared" si="211"/>
        <v>0.14285714285714285</v>
      </c>
      <c r="AJ1236" s="96">
        <f t="shared" si="212"/>
        <v>0</v>
      </c>
      <c r="AK1236" s="96">
        <f t="shared" si="213"/>
        <v>0</v>
      </c>
    </row>
    <row r="1237" spans="1:37" ht="24.9" customHeight="1" x14ac:dyDescent="0.25">
      <c r="A1237" s="356" t="s">
        <v>1007</v>
      </c>
      <c r="B1237" s="356"/>
      <c r="C1237" s="356"/>
      <c r="D1237" s="356"/>
      <c r="E1237" s="356"/>
      <c r="F1237" s="356"/>
      <c r="G1237" s="356"/>
      <c r="H1237" s="356"/>
      <c r="I1237" s="356"/>
      <c r="J1237" s="356"/>
      <c r="K1237" s="356"/>
      <c r="L1237" s="356"/>
      <c r="M1237" s="356"/>
      <c r="N1237" s="356"/>
      <c r="O1237" s="356"/>
      <c r="P1237" s="356"/>
      <c r="Q1237" s="356"/>
      <c r="R1237" s="356"/>
      <c r="S1237" s="356"/>
      <c r="T1237" s="356"/>
      <c r="U1237" s="356"/>
      <c r="V1237" s="356"/>
      <c r="W1237" s="356"/>
      <c r="X1237" s="356"/>
      <c r="Y1237" s="356"/>
      <c r="Z1237" s="356"/>
      <c r="AA1237" s="356"/>
      <c r="AB1237" s="356"/>
      <c r="AC1237" s="356"/>
      <c r="AD1237" s="310">
        <f>'Art. 121'!AF1189</f>
        <v>2</v>
      </c>
      <c r="AE1237" s="94">
        <f t="shared" si="207"/>
        <v>0.32467532467532467</v>
      </c>
      <c r="AF1237">
        <f t="shared" si="208"/>
        <v>1</v>
      </c>
      <c r="AG1237" s="92">
        <f t="shared" si="215"/>
        <v>1</v>
      </c>
      <c r="AH1237" s="95">
        <f t="shared" si="210"/>
        <v>1</v>
      </c>
      <c r="AI1237" s="96">
        <f t="shared" si="211"/>
        <v>0.14285714285714285</v>
      </c>
      <c r="AJ1237" s="96">
        <f t="shared" si="212"/>
        <v>0.14285714285714285</v>
      </c>
      <c r="AK1237" s="96">
        <f t="shared" si="213"/>
        <v>0.32467532467532467</v>
      </c>
    </row>
    <row r="1238" spans="1:37" ht="24.9" customHeight="1" x14ac:dyDescent="0.25">
      <c r="A1238" s="356" t="s">
        <v>1008</v>
      </c>
      <c r="B1238" s="356"/>
      <c r="C1238" s="356"/>
      <c r="D1238" s="356"/>
      <c r="E1238" s="356"/>
      <c r="F1238" s="356"/>
      <c r="G1238" s="356"/>
      <c r="H1238" s="356"/>
      <c r="I1238" s="356"/>
      <c r="J1238" s="356"/>
      <c r="K1238" s="356"/>
      <c r="L1238" s="356"/>
      <c r="M1238" s="356"/>
      <c r="N1238" s="356"/>
      <c r="O1238" s="356"/>
      <c r="P1238" s="356"/>
      <c r="Q1238" s="356"/>
      <c r="R1238" s="356"/>
      <c r="S1238" s="356"/>
      <c r="T1238" s="356"/>
      <c r="U1238" s="356"/>
      <c r="V1238" s="356"/>
      <c r="W1238" s="356"/>
      <c r="X1238" s="356"/>
      <c r="Y1238" s="356"/>
      <c r="Z1238" s="356"/>
      <c r="AA1238" s="356"/>
      <c r="AB1238" s="356"/>
      <c r="AC1238" s="356"/>
      <c r="AD1238" s="310">
        <f>'Art. 121'!AF1190</f>
        <v>2</v>
      </c>
      <c r="AE1238" s="94">
        <f t="shared" si="207"/>
        <v>0.32467532467532467</v>
      </c>
      <c r="AF1238">
        <f t="shared" si="208"/>
        <v>1</v>
      </c>
      <c r="AG1238" s="92">
        <f t="shared" si="215"/>
        <v>1</v>
      </c>
      <c r="AH1238" s="95">
        <f t="shared" si="210"/>
        <v>1</v>
      </c>
      <c r="AI1238" s="96">
        <f t="shared" si="211"/>
        <v>0.14285714285714285</v>
      </c>
      <c r="AJ1238" s="96">
        <f t="shared" si="212"/>
        <v>0.14285714285714285</v>
      </c>
      <c r="AK1238" s="96">
        <f t="shared" si="213"/>
        <v>0.32467532467532467</v>
      </c>
    </row>
    <row r="1239" spans="1:37" ht="24.9" customHeight="1" x14ac:dyDescent="0.25">
      <c r="A1239" s="356" t="s">
        <v>1009</v>
      </c>
      <c r="B1239" s="356"/>
      <c r="C1239" s="356"/>
      <c r="D1239" s="356"/>
      <c r="E1239" s="356"/>
      <c r="F1239" s="356"/>
      <c r="G1239" s="356"/>
      <c r="H1239" s="356"/>
      <c r="I1239" s="356"/>
      <c r="J1239" s="356"/>
      <c r="K1239" s="356"/>
      <c r="L1239" s="356"/>
      <c r="M1239" s="356"/>
      <c r="N1239" s="356"/>
      <c r="O1239" s="356"/>
      <c r="P1239" s="356"/>
      <c r="Q1239" s="356"/>
      <c r="R1239" s="356"/>
      <c r="S1239" s="356"/>
      <c r="T1239" s="356"/>
      <c r="U1239" s="356"/>
      <c r="V1239" s="356"/>
      <c r="W1239" s="356"/>
      <c r="X1239" s="356"/>
      <c r="Y1239" s="356"/>
      <c r="Z1239" s="356"/>
      <c r="AA1239" s="356"/>
      <c r="AB1239" s="356"/>
      <c r="AC1239" s="356"/>
      <c r="AD1239" s="310">
        <f>'Art. 121'!AF1191</f>
        <v>2</v>
      </c>
      <c r="AE1239" s="94">
        <f t="shared" si="207"/>
        <v>0.32467532467532467</v>
      </c>
      <c r="AF1239">
        <f t="shared" si="208"/>
        <v>1</v>
      </c>
      <c r="AG1239" s="92">
        <f t="shared" ref="AG1239:AG1248" si="216">IF(AND(AF1239&gt;=0,AF1239&lt;=1),1,"No aplica")</f>
        <v>1</v>
      </c>
      <c r="AH1239" s="95">
        <f t="shared" si="210"/>
        <v>1</v>
      </c>
      <c r="AI1239" s="96">
        <f t="shared" si="211"/>
        <v>0.14285714285714285</v>
      </c>
      <c r="AJ1239" s="96">
        <f t="shared" si="212"/>
        <v>0.14285714285714285</v>
      </c>
      <c r="AK1239" s="96">
        <f t="shared" si="213"/>
        <v>0.32467532467532467</v>
      </c>
    </row>
    <row r="1240" spans="1:37" ht="24.9" customHeight="1" x14ac:dyDescent="0.25">
      <c r="A1240" s="356" t="s">
        <v>1010</v>
      </c>
      <c r="B1240" s="356"/>
      <c r="C1240" s="356"/>
      <c r="D1240" s="356"/>
      <c r="E1240" s="356"/>
      <c r="F1240" s="356"/>
      <c r="G1240" s="356"/>
      <c r="H1240" s="356"/>
      <c r="I1240" s="356"/>
      <c r="J1240" s="356"/>
      <c r="K1240" s="356"/>
      <c r="L1240" s="356"/>
      <c r="M1240" s="356"/>
      <c r="N1240" s="356"/>
      <c r="O1240" s="356"/>
      <c r="P1240" s="356"/>
      <c r="Q1240" s="356"/>
      <c r="R1240" s="356"/>
      <c r="S1240" s="356"/>
      <c r="T1240" s="356"/>
      <c r="U1240" s="356"/>
      <c r="V1240" s="356"/>
      <c r="W1240" s="356"/>
      <c r="X1240" s="356"/>
      <c r="Y1240" s="356"/>
      <c r="Z1240" s="356"/>
      <c r="AA1240" s="356"/>
      <c r="AB1240" s="356"/>
      <c r="AC1240" s="356"/>
      <c r="AD1240" s="310">
        <f>'Art. 121'!AF1192</f>
        <v>2</v>
      </c>
      <c r="AE1240" s="94">
        <f t="shared" si="207"/>
        <v>0.32467532467532467</v>
      </c>
      <c r="AF1240">
        <f t="shared" si="208"/>
        <v>1</v>
      </c>
      <c r="AG1240" s="92">
        <f t="shared" si="216"/>
        <v>1</v>
      </c>
      <c r="AH1240" s="95">
        <f t="shared" si="210"/>
        <v>1</v>
      </c>
      <c r="AI1240" s="96">
        <f t="shared" si="211"/>
        <v>0.14285714285714285</v>
      </c>
      <c r="AJ1240" s="96">
        <f t="shared" si="212"/>
        <v>0.14285714285714285</v>
      </c>
      <c r="AK1240" s="96">
        <f t="shared" si="213"/>
        <v>0.32467532467532467</v>
      </c>
    </row>
    <row r="1241" spans="1:37" ht="24.9" customHeight="1" x14ac:dyDescent="0.25">
      <c r="A1241" s="356" t="s">
        <v>1011</v>
      </c>
      <c r="B1241" s="356"/>
      <c r="C1241" s="356"/>
      <c r="D1241" s="356"/>
      <c r="E1241" s="356"/>
      <c r="F1241" s="356"/>
      <c r="G1241" s="356"/>
      <c r="H1241" s="356"/>
      <c r="I1241" s="356"/>
      <c r="J1241" s="356"/>
      <c r="K1241" s="356"/>
      <c r="L1241" s="356"/>
      <c r="M1241" s="356"/>
      <c r="N1241" s="356"/>
      <c r="O1241" s="356"/>
      <c r="P1241" s="356"/>
      <c r="Q1241" s="356"/>
      <c r="R1241" s="356"/>
      <c r="S1241" s="356"/>
      <c r="T1241" s="356"/>
      <c r="U1241" s="356"/>
      <c r="V1241" s="356"/>
      <c r="W1241" s="356"/>
      <c r="X1241" s="356"/>
      <c r="Y1241" s="356"/>
      <c r="Z1241" s="356"/>
      <c r="AA1241" s="356"/>
      <c r="AB1241" s="356"/>
      <c r="AC1241" s="356"/>
      <c r="AD1241" s="310">
        <f>'Art. 121'!AF1193</f>
        <v>2</v>
      </c>
      <c r="AE1241" s="94">
        <f t="shared" si="207"/>
        <v>0.32467532467532467</v>
      </c>
      <c r="AF1241">
        <f t="shared" si="208"/>
        <v>1</v>
      </c>
      <c r="AG1241" s="92">
        <f t="shared" si="216"/>
        <v>1</v>
      </c>
      <c r="AH1241" s="95">
        <f t="shared" si="210"/>
        <v>1</v>
      </c>
      <c r="AI1241" s="96">
        <f t="shared" si="211"/>
        <v>0.14285714285714285</v>
      </c>
      <c r="AJ1241" s="96">
        <f t="shared" si="212"/>
        <v>0.14285714285714285</v>
      </c>
      <c r="AK1241" s="96">
        <f t="shared" si="213"/>
        <v>0.32467532467532467</v>
      </c>
    </row>
    <row r="1242" spans="1:37" ht="24.9" customHeight="1" x14ac:dyDescent="0.25">
      <c r="A1242" s="356" t="s">
        <v>1012</v>
      </c>
      <c r="B1242" s="356"/>
      <c r="C1242" s="356"/>
      <c r="D1242" s="356"/>
      <c r="E1242" s="356"/>
      <c r="F1242" s="356"/>
      <c r="G1242" s="356"/>
      <c r="H1242" s="356"/>
      <c r="I1242" s="356"/>
      <c r="J1242" s="356"/>
      <c r="K1242" s="356"/>
      <c r="L1242" s="356"/>
      <c r="M1242" s="356"/>
      <c r="N1242" s="356"/>
      <c r="O1242" s="356"/>
      <c r="P1242" s="356"/>
      <c r="Q1242" s="356"/>
      <c r="R1242" s="356"/>
      <c r="S1242" s="356"/>
      <c r="T1242" s="356"/>
      <c r="U1242" s="356"/>
      <c r="V1242" s="356"/>
      <c r="W1242" s="356"/>
      <c r="X1242" s="356"/>
      <c r="Y1242" s="356"/>
      <c r="Z1242" s="356"/>
      <c r="AA1242" s="356"/>
      <c r="AB1242" s="356"/>
      <c r="AC1242" s="356"/>
      <c r="AD1242" s="310">
        <f>'Art. 121'!AF1194</f>
        <v>2</v>
      </c>
      <c r="AE1242" s="94">
        <f t="shared" si="207"/>
        <v>0.32467532467532467</v>
      </c>
      <c r="AF1242">
        <f t="shared" si="208"/>
        <v>1</v>
      </c>
      <c r="AG1242" s="92">
        <f t="shared" si="216"/>
        <v>1</v>
      </c>
      <c r="AH1242" s="95">
        <f t="shared" si="210"/>
        <v>1</v>
      </c>
      <c r="AI1242" s="96">
        <f t="shared" si="211"/>
        <v>0.14285714285714285</v>
      </c>
      <c r="AJ1242" s="96">
        <f t="shared" si="212"/>
        <v>0.14285714285714285</v>
      </c>
      <c r="AK1242" s="96">
        <f t="shared" si="213"/>
        <v>0.32467532467532467</v>
      </c>
    </row>
    <row r="1243" spans="1:37" ht="24.9" customHeight="1" x14ac:dyDescent="0.25">
      <c r="A1243" s="356" t="s">
        <v>1013</v>
      </c>
      <c r="B1243" s="356"/>
      <c r="C1243" s="356"/>
      <c r="D1243" s="356"/>
      <c r="E1243" s="356"/>
      <c r="F1243" s="356"/>
      <c r="G1243" s="356"/>
      <c r="H1243" s="356"/>
      <c r="I1243" s="356"/>
      <c r="J1243" s="356"/>
      <c r="K1243" s="356"/>
      <c r="L1243" s="356"/>
      <c r="M1243" s="356"/>
      <c r="N1243" s="356"/>
      <c r="O1243" s="356"/>
      <c r="P1243" s="356"/>
      <c r="Q1243" s="356"/>
      <c r="R1243" s="356"/>
      <c r="S1243" s="356"/>
      <c r="T1243" s="356"/>
      <c r="U1243" s="356"/>
      <c r="V1243" s="356"/>
      <c r="W1243" s="356"/>
      <c r="X1243" s="356"/>
      <c r="Y1243" s="356"/>
      <c r="Z1243" s="356"/>
      <c r="AA1243" s="356"/>
      <c r="AB1243" s="356"/>
      <c r="AC1243" s="356"/>
      <c r="AD1243" s="310">
        <f>'Art. 121'!AF1195</f>
        <v>0</v>
      </c>
      <c r="AE1243" s="94">
        <f t="shared" si="207"/>
        <v>0</v>
      </c>
      <c r="AF1243">
        <f t="shared" si="208"/>
        <v>0</v>
      </c>
      <c r="AG1243" s="92">
        <f t="shared" si="216"/>
        <v>1</v>
      </c>
      <c r="AH1243" s="95">
        <f t="shared" si="210"/>
        <v>0</v>
      </c>
      <c r="AI1243" s="96">
        <f t="shared" si="211"/>
        <v>0.14285714285714285</v>
      </c>
      <c r="AJ1243" s="96">
        <f t="shared" si="212"/>
        <v>0</v>
      </c>
      <c r="AK1243" s="96">
        <f t="shared" si="213"/>
        <v>0</v>
      </c>
    </row>
    <row r="1244" spans="1:37" ht="24.9" customHeight="1" x14ac:dyDescent="0.25">
      <c r="A1244" s="356" t="s">
        <v>1014</v>
      </c>
      <c r="B1244" s="356"/>
      <c r="C1244" s="356"/>
      <c r="D1244" s="356"/>
      <c r="E1244" s="356"/>
      <c r="F1244" s="356"/>
      <c r="G1244" s="356"/>
      <c r="H1244" s="356"/>
      <c r="I1244" s="356"/>
      <c r="J1244" s="356"/>
      <c r="K1244" s="356"/>
      <c r="L1244" s="356"/>
      <c r="M1244" s="356"/>
      <c r="N1244" s="356"/>
      <c r="O1244" s="356"/>
      <c r="P1244" s="356"/>
      <c r="Q1244" s="356"/>
      <c r="R1244" s="356"/>
      <c r="S1244" s="356"/>
      <c r="T1244" s="356"/>
      <c r="U1244" s="356"/>
      <c r="V1244" s="356"/>
      <c r="W1244" s="356"/>
      <c r="X1244" s="356"/>
      <c r="Y1244" s="356"/>
      <c r="Z1244" s="356"/>
      <c r="AA1244" s="356"/>
      <c r="AB1244" s="356"/>
      <c r="AC1244" s="356"/>
      <c r="AD1244" s="310">
        <f>'Art. 121'!AF1196</f>
        <v>2</v>
      </c>
      <c r="AE1244" s="94">
        <f t="shared" si="207"/>
        <v>0.32467532467532467</v>
      </c>
      <c r="AF1244">
        <f t="shared" si="208"/>
        <v>1</v>
      </c>
      <c r="AG1244" s="92">
        <f t="shared" si="216"/>
        <v>1</v>
      </c>
      <c r="AH1244" s="95">
        <f t="shared" si="210"/>
        <v>1</v>
      </c>
      <c r="AI1244" s="96">
        <f t="shared" si="211"/>
        <v>0.14285714285714285</v>
      </c>
      <c r="AJ1244" s="96">
        <f t="shared" si="212"/>
        <v>0.14285714285714285</v>
      </c>
      <c r="AK1244" s="96">
        <f t="shared" si="213"/>
        <v>0.32467532467532467</v>
      </c>
    </row>
    <row r="1245" spans="1:37" ht="24.9" customHeight="1" x14ac:dyDescent="0.25">
      <c r="A1245" s="356" t="s">
        <v>1015</v>
      </c>
      <c r="B1245" s="356"/>
      <c r="C1245" s="356"/>
      <c r="D1245" s="356"/>
      <c r="E1245" s="356"/>
      <c r="F1245" s="356"/>
      <c r="G1245" s="356"/>
      <c r="H1245" s="356"/>
      <c r="I1245" s="356"/>
      <c r="J1245" s="356"/>
      <c r="K1245" s="356"/>
      <c r="L1245" s="356"/>
      <c r="M1245" s="356"/>
      <c r="N1245" s="356"/>
      <c r="O1245" s="356"/>
      <c r="P1245" s="356"/>
      <c r="Q1245" s="356"/>
      <c r="R1245" s="356"/>
      <c r="S1245" s="356"/>
      <c r="T1245" s="356"/>
      <c r="U1245" s="356"/>
      <c r="V1245" s="356"/>
      <c r="W1245" s="356"/>
      <c r="X1245" s="356"/>
      <c r="Y1245" s="356"/>
      <c r="Z1245" s="356"/>
      <c r="AA1245" s="356"/>
      <c r="AB1245" s="356"/>
      <c r="AC1245" s="356"/>
      <c r="AD1245" s="310">
        <f>'Art. 121'!AF1197</f>
        <v>0</v>
      </c>
      <c r="AE1245" s="94">
        <f t="shared" si="207"/>
        <v>0</v>
      </c>
      <c r="AF1245">
        <f t="shared" si="208"/>
        <v>0</v>
      </c>
      <c r="AG1245" s="92">
        <f t="shared" si="216"/>
        <v>1</v>
      </c>
      <c r="AH1245" s="95">
        <f t="shared" si="210"/>
        <v>0</v>
      </c>
      <c r="AI1245" s="96">
        <f t="shared" si="211"/>
        <v>0.14285714285714285</v>
      </c>
      <c r="AJ1245" s="96">
        <f t="shared" si="212"/>
        <v>0</v>
      </c>
      <c r="AK1245" s="96">
        <f t="shared" si="213"/>
        <v>0</v>
      </c>
    </row>
    <row r="1246" spans="1:37" ht="24.9" customHeight="1" x14ac:dyDescent="0.25">
      <c r="A1246" s="356" t="s">
        <v>1016</v>
      </c>
      <c r="B1246" s="356"/>
      <c r="C1246" s="356"/>
      <c r="D1246" s="356"/>
      <c r="E1246" s="356"/>
      <c r="F1246" s="356"/>
      <c r="G1246" s="356"/>
      <c r="H1246" s="356"/>
      <c r="I1246" s="356"/>
      <c r="J1246" s="356"/>
      <c r="K1246" s="356"/>
      <c r="L1246" s="356"/>
      <c r="M1246" s="356"/>
      <c r="N1246" s="356"/>
      <c r="O1246" s="356"/>
      <c r="P1246" s="356"/>
      <c r="Q1246" s="356"/>
      <c r="R1246" s="356"/>
      <c r="S1246" s="356"/>
      <c r="T1246" s="356"/>
      <c r="U1246" s="356"/>
      <c r="V1246" s="356"/>
      <c r="W1246" s="356"/>
      <c r="X1246" s="356"/>
      <c r="Y1246" s="356"/>
      <c r="Z1246" s="356"/>
      <c r="AA1246" s="356"/>
      <c r="AB1246" s="356"/>
      <c r="AC1246" s="356"/>
      <c r="AD1246" s="310">
        <f>'Art. 121'!AF1198</f>
        <v>0</v>
      </c>
      <c r="AE1246" s="94">
        <f t="shared" si="207"/>
        <v>0</v>
      </c>
      <c r="AF1246">
        <f t="shared" si="208"/>
        <v>0</v>
      </c>
      <c r="AG1246" s="92">
        <f t="shared" si="216"/>
        <v>1</v>
      </c>
      <c r="AH1246" s="95">
        <f t="shared" si="210"/>
        <v>0</v>
      </c>
      <c r="AI1246" s="96">
        <f t="shared" si="211"/>
        <v>0.14285714285714285</v>
      </c>
      <c r="AJ1246" s="96">
        <f t="shared" si="212"/>
        <v>0</v>
      </c>
      <c r="AK1246" s="96">
        <f t="shared" si="213"/>
        <v>0</v>
      </c>
    </row>
    <row r="1247" spans="1:37" ht="24.9" customHeight="1" x14ac:dyDescent="0.25">
      <c r="A1247" s="356" t="s">
        <v>1017</v>
      </c>
      <c r="B1247" s="356"/>
      <c r="C1247" s="356"/>
      <c r="D1247" s="356"/>
      <c r="E1247" s="356"/>
      <c r="F1247" s="356"/>
      <c r="G1247" s="356"/>
      <c r="H1247" s="356"/>
      <c r="I1247" s="356"/>
      <c r="J1247" s="356"/>
      <c r="K1247" s="356"/>
      <c r="L1247" s="356"/>
      <c r="M1247" s="356"/>
      <c r="N1247" s="356"/>
      <c r="O1247" s="356"/>
      <c r="P1247" s="356"/>
      <c r="Q1247" s="356"/>
      <c r="R1247" s="356"/>
      <c r="S1247" s="356"/>
      <c r="T1247" s="356"/>
      <c r="U1247" s="356"/>
      <c r="V1247" s="356"/>
      <c r="W1247" s="356"/>
      <c r="X1247" s="356"/>
      <c r="Y1247" s="356"/>
      <c r="Z1247" s="356"/>
      <c r="AA1247" s="356"/>
      <c r="AB1247" s="356"/>
      <c r="AC1247" s="356"/>
      <c r="AD1247" s="310">
        <f>'Art. 121'!AF1199</f>
        <v>0</v>
      </c>
      <c r="AE1247" s="94">
        <f t="shared" si="207"/>
        <v>0</v>
      </c>
      <c r="AF1247">
        <f t="shared" si="208"/>
        <v>0</v>
      </c>
      <c r="AG1247" s="92">
        <f t="shared" si="216"/>
        <v>1</v>
      </c>
      <c r="AH1247" s="95">
        <f t="shared" si="210"/>
        <v>0</v>
      </c>
      <c r="AI1247" s="96">
        <f t="shared" si="211"/>
        <v>0.14285714285714285</v>
      </c>
      <c r="AJ1247" s="96">
        <f t="shared" si="212"/>
        <v>0</v>
      </c>
      <c r="AK1247" s="96">
        <f t="shared" si="213"/>
        <v>0</v>
      </c>
    </row>
    <row r="1248" spans="1:37" ht="24.9" customHeight="1" x14ac:dyDescent="0.25">
      <c r="A1248" s="356" t="s">
        <v>1018</v>
      </c>
      <c r="B1248" s="356"/>
      <c r="C1248" s="356"/>
      <c r="D1248" s="356"/>
      <c r="E1248" s="356"/>
      <c r="F1248" s="356"/>
      <c r="G1248" s="356"/>
      <c r="H1248" s="356"/>
      <c r="I1248" s="356"/>
      <c r="J1248" s="356"/>
      <c r="K1248" s="356"/>
      <c r="L1248" s="356"/>
      <c r="M1248" s="356"/>
      <c r="N1248" s="356"/>
      <c r="O1248" s="356"/>
      <c r="P1248" s="356"/>
      <c r="Q1248" s="356"/>
      <c r="R1248" s="356"/>
      <c r="S1248" s="356"/>
      <c r="T1248" s="356"/>
      <c r="U1248" s="356"/>
      <c r="V1248" s="356"/>
      <c r="W1248" s="356"/>
      <c r="X1248" s="356"/>
      <c r="Y1248" s="356"/>
      <c r="Z1248" s="356"/>
      <c r="AA1248" s="356"/>
      <c r="AB1248" s="356"/>
      <c r="AC1248" s="356"/>
      <c r="AD1248" s="310">
        <f>'Art. 121'!AF1200</f>
        <v>0</v>
      </c>
      <c r="AE1248" s="94">
        <f t="shared" si="207"/>
        <v>0</v>
      </c>
      <c r="AF1248">
        <f t="shared" si="208"/>
        <v>0</v>
      </c>
      <c r="AG1248" s="92">
        <f t="shared" si="216"/>
        <v>1</v>
      </c>
      <c r="AH1248" s="95">
        <f t="shared" si="210"/>
        <v>0</v>
      </c>
      <c r="AI1248" s="96">
        <f t="shared" si="211"/>
        <v>0.14285714285714285</v>
      </c>
      <c r="AJ1248" s="96">
        <f t="shared" si="212"/>
        <v>0</v>
      </c>
      <c r="AK1248" s="96">
        <f t="shared" si="213"/>
        <v>0</v>
      </c>
    </row>
    <row r="1249" spans="1:37" ht="24.9" customHeight="1" x14ac:dyDescent="0.25">
      <c r="A1249" s="383" t="s">
        <v>1788</v>
      </c>
      <c r="B1249" s="383"/>
      <c r="C1249" s="383"/>
      <c r="D1249" s="383"/>
      <c r="E1249" s="383"/>
      <c r="F1249" s="383"/>
      <c r="G1249" s="383"/>
      <c r="H1249" s="383"/>
      <c r="I1249" s="383"/>
      <c r="J1249" s="383"/>
      <c r="K1249" s="383"/>
      <c r="L1249" s="383"/>
      <c r="M1249" s="383"/>
      <c r="N1249" s="383"/>
      <c r="O1249" s="383"/>
      <c r="P1249" s="383"/>
      <c r="Q1249" s="383"/>
      <c r="R1249" s="383"/>
      <c r="S1249" s="383"/>
      <c r="T1249" s="383"/>
      <c r="U1249" s="383"/>
      <c r="V1249" s="383"/>
      <c r="W1249" s="383"/>
      <c r="X1249" s="383"/>
      <c r="Y1249" s="383"/>
      <c r="Z1249" s="383"/>
      <c r="AA1249" s="383"/>
      <c r="AB1249" s="383"/>
      <c r="AC1249" s="383"/>
      <c r="AD1249" s="383"/>
      <c r="AE1249" s="94">
        <f>SUM(AE1242:AE1248)</f>
        <v>0.64935064935064934</v>
      </c>
      <c r="AF1249" s="61"/>
      <c r="AG1249" s="97">
        <f>SUM(AG1143:AG1248)</f>
        <v>106</v>
      </c>
      <c r="AH1249" s="98"/>
      <c r="AI1249" s="99"/>
      <c r="AJ1249" s="99"/>
      <c r="AK1249" s="99"/>
    </row>
    <row r="1250" spans="1:37" ht="24.9" customHeight="1" x14ac:dyDescent="0.25">
      <c r="A1250" s="384" t="s">
        <v>1789</v>
      </c>
      <c r="B1250" s="384"/>
      <c r="C1250" s="384"/>
      <c r="D1250" s="384"/>
      <c r="E1250" s="384"/>
      <c r="F1250" s="384"/>
      <c r="G1250" s="384"/>
      <c r="H1250" s="384"/>
      <c r="I1250" s="384"/>
      <c r="J1250" s="384"/>
      <c r="K1250" s="384"/>
      <c r="L1250" s="384"/>
      <c r="M1250" s="384"/>
      <c r="N1250" s="384"/>
      <c r="O1250" s="384"/>
      <c r="P1250" s="384"/>
      <c r="Q1250" s="384"/>
      <c r="R1250" s="384"/>
      <c r="S1250" s="384"/>
      <c r="T1250" s="384"/>
      <c r="U1250" s="384"/>
      <c r="V1250" s="384"/>
      <c r="W1250" s="384"/>
      <c r="X1250" s="384"/>
      <c r="Y1250" s="384"/>
      <c r="Z1250" s="384"/>
      <c r="AA1250" s="384"/>
      <c r="AB1250" s="384"/>
      <c r="AC1250" s="384"/>
      <c r="AD1250" s="384"/>
      <c r="AE1250" s="94">
        <f>AE1249/$AE$23*100</f>
        <v>28.571428571428569</v>
      </c>
      <c r="AF1250" s="61"/>
      <c r="AG1250" s="97"/>
      <c r="AH1250" s="98"/>
      <c r="AI1250" s="99"/>
      <c r="AJ1250" s="99"/>
      <c r="AK1250" s="99"/>
    </row>
    <row r="1251" spans="1:37" ht="24.9" customHeight="1" x14ac:dyDescent="0.25">
      <c r="A1251" s="73"/>
      <c r="B1251" s="73"/>
      <c r="C1251" s="73"/>
      <c r="D1251" s="73"/>
      <c r="E1251" s="73"/>
      <c r="F1251" s="73"/>
      <c r="G1251" s="73"/>
      <c r="H1251" s="73"/>
      <c r="I1251" s="73"/>
      <c r="J1251" s="73"/>
      <c r="K1251" s="73"/>
      <c r="L1251" s="73"/>
      <c r="M1251" s="73"/>
      <c r="N1251" s="73"/>
      <c r="O1251" s="73"/>
      <c r="P1251" s="73"/>
      <c r="Q1251" s="100"/>
      <c r="R1251" s="73"/>
      <c r="S1251" s="73"/>
      <c r="T1251" s="73"/>
      <c r="U1251" s="73"/>
      <c r="V1251" s="73"/>
      <c r="W1251" s="73"/>
      <c r="X1251" s="73"/>
      <c r="Y1251" s="73"/>
      <c r="Z1251" s="73"/>
      <c r="AA1251" s="73"/>
      <c r="AB1251" s="73"/>
      <c r="AC1251" s="73"/>
      <c r="AD1251" s="101"/>
      <c r="AE1251" s="101"/>
    </row>
    <row r="1252" spans="1:37" ht="24.9" customHeight="1" x14ac:dyDescent="0.25">
      <c r="A1252" s="391" t="s">
        <v>198</v>
      </c>
      <c r="B1252" s="391"/>
      <c r="C1252" s="391"/>
      <c r="D1252" s="391"/>
      <c r="E1252" s="391"/>
      <c r="F1252" s="391"/>
      <c r="G1252" s="391"/>
      <c r="H1252" s="391"/>
      <c r="I1252" s="391"/>
      <c r="J1252" s="391"/>
      <c r="K1252" s="391"/>
      <c r="L1252" s="391"/>
      <c r="M1252" s="391"/>
      <c r="N1252" s="391"/>
      <c r="O1252" s="391"/>
      <c r="P1252" s="391"/>
      <c r="Q1252" s="391"/>
      <c r="R1252" s="391"/>
      <c r="S1252" s="391"/>
      <c r="T1252" s="391"/>
      <c r="U1252" s="391"/>
      <c r="V1252" s="391"/>
      <c r="W1252" s="391"/>
      <c r="X1252" s="391"/>
      <c r="Y1252" s="391"/>
      <c r="Z1252" s="391"/>
      <c r="AA1252" s="391"/>
      <c r="AB1252" s="391"/>
      <c r="AC1252" s="391"/>
      <c r="AD1252" s="112" t="s">
        <v>187</v>
      </c>
      <c r="AE1252" s="113" t="s">
        <v>7</v>
      </c>
      <c r="AF1252" s="92" t="s">
        <v>1666</v>
      </c>
      <c r="AG1252" s="92" t="s">
        <v>1667</v>
      </c>
      <c r="AH1252" s="92" t="s">
        <v>1668</v>
      </c>
      <c r="AI1252" s="93" t="s">
        <v>1669</v>
      </c>
      <c r="AJ1252" s="92"/>
      <c r="AK1252" s="93" t="s">
        <v>1670</v>
      </c>
    </row>
    <row r="1253" spans="1:37" ht="24.9" customHeight="1" x14ac:dyDescent="0.25">
      <c r="A1253" s="356" t="s">
        <v>1019</v>
      </c>
      <c r="B1253" s="356"/>
      <c r="C1253" s="356"/>
      <c r="D1253" s="356"/>
      <c r="E1253" s="356"/>
      <c r="F1253" s="356"/>
      <c r="G1253" s="356"/>
      <c r="H1253" s="356"/>
      <c r="I1253" s="356"/>
      <c r="J1253" s="356"/>
      <c r="K1253" s="356"/>
      <c r="L1253" s="356"/>
      <c r="M1253" s="356"/>
      <c r="N1253" s="356"/>
      <c r="O1253" s="356"/>
      <c r="P1253" s="356"/>
      <c r="Q1253" s="356"/>
      <c r="R1253" s="356"/>
      <c r="S1253" s="356"/>
      <c r="T1253" s="356"/>
      <c r="U1253" s="356"/>
      <c r="V1253" s="356"/>
      <c r="W1253" s="356"/>
      <c r="X1253" s="356"/>
      <c r="Y1253" s="356"/>
      <c r="Z1253" s="356"/>
      <c r="AA1253" s="356"/>
      <c r="AB1253" s="356"/>
      <c r="AC1253" s="356"/>
      <c r="AD1253" s="310">
        <f>'Art. 121'!AF1203</f>
        <v>2</v>
      </c>
      <c r="AE1253" s="94">
        <f>IF(AG1253=1,AK1253,AG1253)</f>
        <v>0.32467532467532467</v>
      </c>
      <c r="AF1253">
        <f>AD1253/2</f>
        <v>1</v>
      </c>
      <c r="AG1253" s="92">
        <f>IF(AND(AF1253&gt;=0,AF1253&lt;=1),1,"No aplica")</f>
        <v>1</v>
      </c>
      <c r="AH1253" s="95">
        <f>AD1253/(AG1253*2)</f>
        <v>1</v>
      </c>
      <c r="AI1253" s="96">
        <f>IF(AG1253=1,AG1253/$AG$32,"No aplica")</f>
        <v>0.14285714285714285</v>
      </c>
      <c r="AJ1253" s="96">
        <f>AF1253*AI1253</f>
        <v>0.14285714285714285</v>
      </c>
      <c r="AK1253" s="96">
        <f>AJ1253*$AE$23</f>
        <v>0.32467532467532467</v>
      </c>
    </row>
    <row r="1254" spans="1:37" ht="24.9" customHeight="1" x14ac:dyDescent="0.25">
      <c r="A1254" s="356" t="s">
        <v>1020</v>
      </c>
      <c r="B1254" s="356"/>
      <c r="C1254" s="356"/>
      <c r="D1254" s="356"/>
      <c r="E1254" s="356"/>
      <c r="F1254" s="356"/>
      <c r="G1254" s="356"/>
      <c r="H1254" s="356"/>
      <c r="I1254" s="356"/>
      <c r="J1254" s="356"/>
      <c r="K1254" s="356"/>
      <c r="L1254" s="356"/>
      <c r="M1254" s="356"/>
      <c r="N1254" s="356"/>
      <c r="O1254" s="356"/>
      <c r="P1254" s="356"/>
      <c r="Q1254" s="356"/>
      <c r="R1254" s="356"/>
      <c r="S1254" s="356"/>
      <c r="T1254" s="356"/>
      <c r="U1254" s="356"/>
      <c r="V1254" s="356"/>
      <c r="W1254" s="356"/>
      <c r="X1254" s="356"/>
      <c r="Y1254" s="356"/>
      <c r="Z1254" s="356"/>
      <c r="AA1254" s="356"/>
      <c r="AB1254" s="356"/>
      <c r="AC1254" s="356"/>
      <c r="AD1254" s="310">
        <f>'Art. 121'!AF1204</f>
        <v>2</v>
      </c>
      <c r="AE1254" s="94">
        <f>IF(AG1254=1,AK1254,AG1254)</f>
        <v>0.32467532467532467</v>
      </c>
      <c r="AF1254">
        <f>AD1254/2</f>
        <v>1</v>
      </c>
      <c r="AG1254" s="92">
        <f>IF(AND(AF1254&gt;=0,AF1254&lt;=1),1,"No aplica")</f>
        <v>1</v>
      </c>
      <c r="AH1254" s="95">
        <f>AD1254/(AG1254*2)</f>
        <v>1</v>
      </c>
      <c r="AI1254" s="96">
        <f>IF(AG1254=1,AG1254/$AG$32,"No aplica")</f>
        <v>0.14285714285714285</v>
      </c>
      <c r="AJ1254" s="96">
        <f>AF1254*AI1254</f>
        <v>0.14285714285714285</v>
      </c>
      <c r="AK1254" s="96">
        <f>AJ1254*$AE$23</f>
        <v>0.32467532467532467</v>
      </c>
    </row>
    <row r="1255" spans="1:37" ht="24.9" customHeight="1" x14ac:dyDescent="0.25">
      <c r="A1255" s="356" t="s">
        <v>1021</v>
      </c>
      <c r="B1255" s="356"/>
      <c r="C1255" s="356"/>
      <c r="D1255" s="356"/>
      <c r="E1255" s="356"/>
      <c r="F1255" s="356"/>
      <c r="G1255" s="356"/>
      <c r="H1255" s="356"/>
      <c r="I1255" s="356"/>
      <c r="J1255" s="356"/>
      <c r="K1255" s="356"/>
      <c r="L1255" s="356"/>
      <c r="M1255" s="356"/>
      <c r="N1255" s="356"/>
      <c r="O1255" s="356"/>
      <c r="P1255" s="356"/>
      <c r="Q1255" s="356"/>
      <c r="R1255" s="356"/>
      <c r="S1255" s="356"/>
      <c r="T1255" s="356"/>
      <c r="U1255" s="356"/>
      <c r="V1255" s="356"/>
      <c r="W1255" s="356"/>
      <c r="X1255" s="356"/>
      <c r="Y1255" s="356"/>
      <c r="Z1255" s="356"/>
      <c r="AA1255" s="356"/>
      <c r="AB1255" s="356"/>
      <c r="AC1255" s="356"/>
      <c r="AD1255" s="310">
        <f>'Art. 121'!AF1205</f>
        <v>2</v>
      </c>
      <c r="AE1255" s="94">
        <f>IF(AG1255=1,AK1255,AG1255)</f>
        <v>0.32467532467532467</v>
      </c>
      <c r="AF1255">
        <f>AD1255/2</f>
        <v>1</v>
      </c>
      <c r="AG1255" s="92">
        <f>IF(AND(AF1255&gt;=0,AF1255&lt;=1),1,"No aplica")</f>
        <v>1</v>
      </c>
      <c r="AH1255" s="95">
        <f>AD1255/(AG1255*2)</f>
        <v>1</v>
      </c>
      <c r="AI1255" s="96">
        <f>IF(AG1255=1,AG1255/$AG$32,"No aplica")</f>
        <v>0.14285714285714285</v>
      </c>
      <c r="AJ1255" s="96">
        <f>AF1255*AI1255</f>
        <v>0.14285714285714285</v>
      </c>
      <c r="AK1255" s="96">
        <f>AJ1255*$AE$23</f>
        <v>0.32467532467532467</v>
      </c>
    </row>
    <row r="1256" spans="1:37" ht="24.9" customHeight="1" x14ac:dyDescent="0.25">
      <c r="A1256" s="356" t="s">
        <v>1022</v>
      </c>
      <c r="B1256" s="356"/>
      <c r="C1256" s="356"/>
      <c r="D1256" s="356"/>
      <c r="E1256" s="356"/>
      <c r="F1256" s="356"/>
      <c r="G1256" s="356"/>
      <c r="H1256" s="356"/>
      <c r="I1256" s="356"/>
      <c r="J1256" s="356"/>
      <c r="K1256" s="356"/>
      <c r="L1256" s="356"/>
      <c r="M1256" s="356"/>
      <c r="N1256" s="356"/>
      <c r="O1256" s="356"/>
      <c r="P1256" s="356"/>
      <c r="Q1256" s="356"/>
      <c r="R1256" s="356"/>
      <c r="S1256" s="356"/>
      <c r="T1256" s="356"/>
      <c r="U1256" s="356"/>
      <c r="V1256" s="356"/>
      <c r="W1256" s="356"/>
      <c r="X1256" s="356"/>
      <c r="Y1256" s="356"/>
      <c r="Z1256" s="356"/>
      <c r="AA1256" s="356"/>
      <c r="AB1256" s="356"/>
      <c r="AC1256" s="356"/>
      <c r="AD1256" s="310">
        <f>'Art. 121'!AF1206</f>
        <v>2</v>
      </c>
      <c r="AE1256" s="94">
        <f>IF(AG1256=1,AK1256,AG1256)</f>
        <v>0.32467532467532467</v>
      </c>
      <c r="AF1256">
        <f>AD1256/2</f>
        <v>1</v>
      </c>
      <c r="AG1256" s="92">
        <f>IF(AND(AF1256&gt;=0,AF1256&lt;=1),1,"No aplica")</f>
        <v>1</v>
      </c>
      <c r="AH1256" s="95">
        <f>AD1256/(AG1256*2)</f>
        <v>1</v>
      </c>
      <c r="AI1256" s="96">
        <f>IF(AG1256=1,AG1256/$AG$32,"No aplica")</f>
        <v>0.14285714285714285</v>
      </c>
      <c r="AJ1256" s="96">
        <f>AF1256*AI1256</f>
        <v>0.14285714285714285</v>
      </c>
      <c r="AK1256" s="96">
        <f>AJ1256*$AE$23</f>
        <v>0.32467532467532467</v>
      </c>
    </row>
    <row r="1257" spans="1:37" ht="24.9" customHeight="1" x14ac:dyDescent="0.25">
      <c r="A1257" s="356" t="s">
        <v>1023</v>
      </c>
      <c r="B1257" s="356"/>
      <c r="C1257" s="356"/>
      <c r="D1257" s="356"/>
      <c r="E1257" s="356"/>
      <c r="F1257" s="356"/>
      <c r="G1257" s="356"/>
      <c r="H1257" s="356"/>
      <c r="I1257" s="356"/>
      <c r="J1257" s="356"/>
      <c r="K1257" s="356"/>
      <c r="L1257" s="356"/>
      <c r="M1257" s="356"/>
      <c r="N1257" s="356"/>
      <c r="O1257" s="356"/>
      <c r="P1257" s="356"/>
      <c r="Q1257" s="356"/>
      <c r="R1257" s="356"/>
      <c r="S1257" s="356"/>
      <c r="T1257" s="356"/>
      <c r="U1257" s="356"/>
      <c r="V1257" s="356"/>
      <c r="W1257" s="356"/>
      <c r="X1257" s="356"/>
      <c r="Y1257" s="356"/>
      <c r="Z1257" s="356"/>
      <c r="AA1257" s="356"/>
      <c r="AB1257" s="356"/>
      <c r="AC1257" s="356"/>
      <c r="AD1257" s="310">
        <f>'Art. 121'!AF1207</f>
        <v>2</v>
      </c>
      <c r="AE1257" s="94">
        <f>IF(AG1257=1,AK1257,AG1257)</f>
        <v>0.32467532467532467</v>
      </c>
      <c r="AF1257">
        <f>AD1257/2</f>
        <v>1</v>
      </c>
      <c r="AG1257" s="92">
        <f>IF(AND(AF1257&gt;=0,AF1257&lt;=1),1,"No aplica")</f>
        <v>1</v>
      </c>
      <c r="AH1257" s="95">
        <f>AD1257/(AG1257*2)</f>
        <v>1</v>
      </c>
      <c r="AI1257" s="96">
        <f>IF(AG1257=1,AG1257/$AG$32,"No aplica")</f>
        <v>0.14285714285714285</v>
      </c>
      <c r="AJ1257" s="96">
        <f>AF1257*AI1257</f>
        <v>0.14285714285714285</v>
      </c>
      <c r="AK1257" s="96">
        <f>AJ1257*$AE$23</f>
        <v>0.32467532467532467</v>
      </c>
    </row>
    <row r="1258" spans="1:37" ht="24.9" customHeight="1" x14ac:dyDescent="0.25">
      <c r="A1258" s="383" t="s">
        <v>1790</v>
      </c>
      <c r="B1258" s="383"/>
      <c r="C1258" s="383"/>
      <c r="D1258" s="383"/>
      <c r="E1258" s="383"/>
      <c r="F1258" s="383"/>
      <c r="G1258" s="383"/>
      <c r="H1258" s="383"/>
      <c r="I1258" s="383"/>
      <c r="J1258" s="383"/>
      <c r="K1258" s="383"/>
      <c r="L1258" s="383"/>
      <c r="M1258" s="383"/>
      <c r="N1258" s="383"/>
      <c r="O1258" s="383"/>
      <c r="P1258" s="383"/>
      <c r="Q1258" s="383"/>
      <c r="R1258" s="383"/>
      <c r="S1258" s="383"/>
      <c r="T1258" s="383"/>
      <c r="U1258" s="383"/>
      <c r="V1258" s="383"/>
      <c r="W1258" s="383"/>
      <c r="X1258" s="383"/>
      <c r="Y1258" s="383"/>
      <c r="Z1258" s="383"/>
      <c r="AA1258" s="383"/>
      <c r="AB1258" s="383"/>
      <c r="AC1258" s="383"/>
      <c r="AD1258" s="383"/>
      <c r="AE1258" s="94">
        <f>SUM(AE1251:AE1257)</f>
        <v>1.6233766233766234</v>
      </c>
      <c r="AF1258" s="61"/>
      <c r="AG1258" s="97">
        <f>SUM(AG1253:AG1257)</f>
        <v>5</v>
      </c>
      <c r="AH1258" s="98"/>
      <c r="AI1258" s="99"/>
      <c r="AJ1258" s="99"/>
      <c r="AK1258" s="99"/>
    </row>
    <row r="1259" spans="1:37" ht="24.9" customHeight="1" x14ac:dyDescent="0.25">
      <c r="A1259" s="384" t="s">
        <v>1791</v>
      </c>
      <c r="B1259" s="384"/>
      <c r="C1259" s="384"/>
      <c r="D1259" s="384"/>
      <c r="E1259" s="384"/>
      <c r="F1259" s="384"/>
      <c r="G1259" s="384"/>
      <c r="H1259" s="384"/>
      <c r="I1259" s="384"/>
      <c r="J1259" s="384"/>
      <c r="K1259" s="384"/>
      <c r="L1259" s="384"/>
      <c r="M1259" s="384"/>
      <c r="N1259" s="384"/>
      <c r="O1259" s="384"/>
      <c r="P1259" s="384"/>
      <c r="Q1259" s="384"/>
      <c r="R1259" s="384"/>
      <c r="S1259" s="384"/>
      <c r="T1259" s="384"/>
      <c r="U1259" s="384"/>
      <c r="V1259" s="384"/>
      <c r="W1259" s="384"/>
      <c r="X1259" s="384"/>
      <c r="Y1259" s="384"/>
      <c r="Z1259" s="384"/>
      <c r="AA1259" s="384"/>
      <c r="AB1259" s="384"/>
      <c r="AC1259" s="384"/>
      <c r="AD1259" s="384"/>
      <c r="AE1259" s="94">
        <f>AE1258/$AE$23*100</f>
        <v>71.428571428571416</v>
      </c>
      <c r="AF1259" s="61"/>
      <c r="AG1259" s="97"/>
      <c r="AH1259" s="98"/>
      <c r="AI1259" s="99"/>
      <c r="AJ1259" s="99"/>
      <c r="AK1259" s="99"/>
    </row>
    <row r="1260" spans="1:37" ht="24.9" customHeight="1" x14ac:dyDescent="0.25">
      <c r="A1260" s="107"/>
      <c r="B1260" s="107"/>
      <c r="C1260" s="107"/>
      <c r="D1260" s="107"/>
      <c r="E1260" s="107"/>
      <c r="F1260" s="107"/>
      <c r="G1260" s="107"/>
      <c r="H1260" s="107"/>
      <c r="I1260" s="107"/>
      <c r="J1260" s="107"/>
      <c r="K1260" s="107"/>
      <c r="L1260" s="107"/>
      <c r="M1260" s="107"/>
      <c r="N1260" s="107"/>
      <c r="O1260" s="107"/>
      <c r="P1260" s="107"/>
      <c r="Q1260" s="100"/>
      <c r="R1260" s="107"/>
      <c r="S1260" s="107"/>
      <c r="T1260" s="107"/>
      <c r="U1260" s="107"/>
      <c r="V1260" s="107"/>
      <c r="W1260" s="107"/>
      <c r="X1260" s="107"/>
      <c r="Y1260" s="107"/>
      <c r="Z1260" s="107"/>
      <c r="AA1260" s="107"/>
      <c r="AB1260" s="107"/>
      <c r="AC1260" s="107"/>
      <c r="AD1260" s="101"/>
      <c r="AE1260" s="101"/>
    </row>
    <row r="1261" spans="1:37" ht="24.9" customHeight="1" x14ac:dyDescent="0.25">
      <c r="A1261" s="107"/>
      <c r="B1261" s="107"/>
      <c r="C1261" s="107"/>
      <c r="D1261" s="107"/>
      <c r="E1261" s="107"/>
      <c r="F1261" s="107"/>
      <c r="G1261" s="107"/>
      <c r="H1261" s="107"/>
      <c r="I1261" s="107"/>
      <c r="J1261" s="107"/>
      <c r="K1261" s="107"/>
      <c r="L1261" s="107"/>
      <c r="M1261" s="107"/>
      <c r="N1261" s="107"/>
      <c r="O1261" s="107"/>
      <c r="P1261" s="107"/>
      <c r="Q1261" s="100"/>
      <c r="R1261" s="107"/>
      <c r="S1261" s="107"/>
      <c r="T1261" s="107"/>
      <c r="U1261" s="107"/>
      <c r="V1261" s="107"/>
      <c r="W1261" s="107"/>
      <c r="X1261" s="107"/>
      <c r="Y1261" s="107"/>
      <c r="Z1261" s="107"/>
      <c r="AA1261" s="107"/>
      <c r="AB1261" s="107"/>
      <c r="AC1261" s="107"/>
      <c r="AD1261" s="101"/>
      <c r="AE1261" s="101"/>
    </row>
    <row r="1262" spans="1:37" ht="24.9" customHeight="1" x14ac:dyDescent="0.25">
      <c r="A1262" s="390" t="s">
        <v>1024</v>
      </c>
      <c r="B1262" s="390"/>
      <c r="C1262" s="390"/>
      <c r="D1262" s="390"/>
      <c r="E1262" s="390"/>
      <c r="F1262" s="390"/>
      <c r="G1262" s="390"/>
      <c r="H1262" s="390"/>
      <c r="I1262" s="390"/>
      <c r="J1262" s="390"/>
      <c r="K1262" s="390"/>
      <c r="L1262" s="390"/>
      <c r="M1262" s="390"/>
      <c r="N1262" s="390"/>
      <c r="O1262" s="390"/>
      <c r="P1262" s="390"/>
      <c r="Q1262" s="390"/>
      <c r="R1262" s="390"/>
      <c r="S1262" s="390"/>
      <c r="T1262" s="390"/>
      <c r="U1262" s="390"/>
      <c r="V1262" s="390"/>
      <c r="W1262" s="390"/>
      <c r="X1262" s="390"/>
      <c r="Y1262" s="390"/>
      <c r="Z1262" s="390"/>
      <c r="AA1262" s="390"/>
      <c r="AB1262" s="390"/>
      <c r="AC1262" s="390"/>
      <c r="AD1262" s="88"/>
      <c r="AE1262" s="88"/>
    </row>
    <row r="1263" spans="1:37" ht="24.9" customHeight="1" x14ac:dyDescent="0.25">
      <c r="A1263" s="109"/>
      <c r="B1263" s="110"/>
      <c r="C1263" s="110"/>
      <c r="D1263" s="110"/>
      <c r="E1263" s="110"/>
      <c r="F1263" s="110"/>
      <c r="G1263" s="110"/>
      <c r="H1263" s="110"/>
      <c r="I1263" s="110"/>
      <c r="J1263" s="110"/>
      <c r="K1263" s="110"/>
      <c r="L1263" s="110"/>
      <c r="M1263" s="110"/>
      <c r="N1263" s="110"/>
      <c r="O1263" s="110"/>
      <c r="P1263" s="110"/>
      <c r="Q1263" s="111"/>
      <c r="R1263" s="110"/>
      <c r="S1263" s="110"/>
      <c r="T1263" s="110"/>
      <c r="U1263" s="110"/>
      <c r="V1263" s="110"/>
      <c r="W1263" s="110"/>
      <c r="X1263" s="110"/>
      <c r="Y1263" s="110"/>
      <c r="Z1263" s="110"/>
      <c r="AA1263" s="110"/>
      <c r="AB1263" s="110"/>
      <c r="AC1263" s="110"/>
      <c r="AD1263" s="89"/>
      <c r="AE1263" s="89"/>
    </row>
    <row r="1264" spans="1:37" ht="24.9" customHeight="1" x14ac:dyDescent="0.25">
      <c r="A1264" s="73"/>
      <c r="B1264" s="73"/>
      <c r="C1264" s="73"/>
      <c r="D1264" s="73"/>
      <c r="E1264" s="73"/>
      <c r="F1264" s="73"/>
      <c r="G1264" s="73"/>
      <c r="H1264" s="73"/>
      <c r="I1264" s="73"/>
      <c r="J1264" s="73"/>
      <c r="K1264" s="73"/>
      <c r="L1264" s="73"/>
      <c r="M1264" s="73"/>
      <c r="N1264" s="73"/>
      <c r="O1264" s="73"/>
      <c r="P1264" s="73"/>
      <c r="Q1264" s="100"/>
      <c r="R1264" s="73"/>
      <c r="S1264" s="73"/>
      <c r="T1264" s="73"/>
      <c r="U1264" s="73"/>
      <c r="V1264" s="73"/>
      <c r="W1264" s="73"/>
      <c r="X1264" s="73"/>
      <c r="Y1264" s="73"/>
      <c r="Z1264" s="73"/>
      <c r="AA1264" s="73"/>
      <c r="AB1264" s="73"/>
      <c r="AC1264" s="73"/>
      <c r="AD1264" s="101"/>
      <c r="AE1264" s="101"/>
    </row>
    <row r="1265" spans="1:37" ht="24.9" customHeight="1" x14ac:dyDescent="0.25">
      <c r="A1265" s="387" t="s">
        <v>163</v>
      </c>
      <c r="B1265" s="387"/>
      <c r="C1265" s="387"/>
      <c r="D1265" s="387"/>
      <c r="E1265" s="387"/>
      <c r="F1265" s="387"/>
      <c r="G1265" s="387"/>
      <c r="H1265" s="387"/>
      <c r="I1265" s="387"/>
      <c r="J1265" s="387"/>
      <c r="K1265" s="387"/>
      <c r="L1265" s="387"/>
      <c r="M1265" s="387"/>
      <c r="N1265" s="387"/>
      <c r="O1265" s="387"/>
      <c r="P1265" s="387"/>
      <c r="Q1265" s="387"/>
      <c r="R1265" s="387"/>
      <c r="S1265" s="387"/>
      <c r="T1265" s="387"/>
      <c r="U1265" s="387"/>
      <c r="V1265" s="387"/>
      <c r="W1265" s="387"/>
      <c r="X1265" s="387"/>
      <c r="Y1265" s="387"/>
      <c r="Z1265" s="387"/>
      <c r="AA1265" s="387"/>
      <c r="AB1265" s="387"/>
      <c r="AC1265" s="387"/>
      <c r="AD1265" s="66" t="s">
        <v>187</v>
      </c>
      <c r="AE1265" s="306" t="s">
        <v>7</v>
      </c>
      <c r="AF1265" s="92" t="s">
        <v>1666</v>
      </c>
      <c r="AG1265" s="92" t="s">
        <v>1667</v>
      </c>
      <c r="AH1265" s="92" t="s">
        <v>1668</v>
      </c>
      <c r="AI1265" s="93" t="s">
        <v>1669</v>
      </c>
      <c r="AJ1265" s="92"/>
      <c r="AK1265" s="93" t="s">
        <v>1670</v>
      </c>
    </row>
    <row r="1266" spans="1:37" ht="24.9" customHeight="1" x14ac:dyDescent="0.25">
      <c r="A1266" s="377" t="s">
        <v>1025</v>
      </c>
      <c r="B1266" s="377"/>
      <c r="C1266" s="377"/>
      <c r="D1266" s="377"/>
      <c r="E1266" s="377"/>
      <c r="F1266" s="377"/>
      <c r="G1266" s="377"/>
      <c r="H1266" s="377"/>
      <c r="I1266" s="377"/>
      <c r="J1266" s="377"/>
      <c r="K1266" s="377"/>
      <c r="L1266" s="377"/>
      <c r="M1266" s="377"/>
      <c r="N1266" s="377"/>
      <c r="O1266" s="377"/>
      <c r="P1266" s="377"/>
      <c r="Q1266" s="377"/>
      <c r="R1266" s="377"/>
      <c r="S1266" s="377"/>
      <c r="T1266" s="377"/>
      <c r="U1266" s="377"/>
      <c r="V1266" s="377"/>
      <c r="W1266" s="377"/>
      <c r="X1266" s="377"/>
      <c r="Y1266" s="377"/>
      <c r="Z1266" s="377"/>
      <c r="AA1266" s="377"/>
      <c r="AB1266" s="377"/>
      <c r="AC1266" s="377"/>
      <c r="AD1266" s="310">
        <f>'Art. 121'!AF1216</f>
        <v>2</v>
      </c>
      <c r="AE1266" s="94">
        <f t="shared" ref="AE1266:AE1273" si="217">IF(AG1266=1,AK1266,AG1266)</f>
        <v>0.32467532467532467</v>
      </c>
      <c r="AF1266">
        <f t="shared" ref="AF1266:AF1273" si="218">AD1266/2</f>
        <v>1</v>
      </c>
      <c r="AG1266" s="92">
        <f t="shared" ref="AG1266:AG1273" si="219">IF(AND(AF1266&gt;=0,AF1266&lt;=1),1,"No aplica")</f>
        <v>1</v>
      </c>
      <c r="AH1266" s="95">
        <f t="shared" ref="AH1266:AH1273" si="220">AD1266/(AG1266*2)</f>
        <v>1</v>
      </c>
      <c r="AI1266" s="96">
        <f t="shared" ref="AI1266:AI1273" si="221">IF(AG1266=1,AG1266/$AG$32,"No aplica")</f>
        <v>0.14285714285714285</v>
      </c>
      <c r="AJ1266" s="96">
        <f t="shared" ref="AJ1266:AJ1273" si="222">AF1266*AI1266</f>
        <v>0.14285714285714285</v>
      </c>
      <c r="AK1266" s="96">
        <f t="shared" ref="AK1266:AK1273" si="223">AJ1266*$AE$23</f>
        <v>0.32467532467532467</v>
      </c>
    </row>
    <row r="1267" spans="1:37" ht="24.9" customHeight="1" x14ac:dyDescent="0.25">
      <c r="A1267" s="377" t="s">
        <v>1026</v>
      </c>
      <c r="B1267" s="377"/>
      <c r="C1267" s="377"/>
      <c r="D1267" s="377"/>
      <c r="E1267" s="377"/>
      <c r="F1267" s="377"/>
      <c r="G1267" s="377"/>
      <c r="H1267" s="377"/>
      <c r="I1267" s="377"/>
      <c r="J1267" s="377"/>
      <c r="K1267" s="377"/>
      <c r="L1267" s="377"/>
      <c r="M1267" s="377"/>
      <c r="N1267" s="377"/>
      <c r="O1267" s="377"/>
      <c r="P1267" s="377"/>
      <c r="Q1267" s="377"/>
      <c r="R1267" s="377"/>
      <c r="S1267" s="377"/>
      <c r="T1267" s="377"/>
      <c r="U1267" s="377"/>
      <c r="V1267" s="377"/>
      <c r="W1267" s="377"/>
      <c r="X1267" s="377"/>
      <c r="Y1267" s="377"/>
      <c r="Z1267" s="377"/>
      <c r="AA1267" s="377"/>
      <c r="AB1267" s="377"/>
      <c r="AC1267" s="377"/>
      <c r="AD1267" s="310">
        <f>'Art. 121'!AF1217</f>
        <v>2</v>
      </c>
      <c r="AE1267" s="94">
        <f t="shared" si="217"/>
        <v>0.32467532467532467</v>
      </c>
      <c r="AF1267">
        <f t="shared" si="218"/>
        <v>1</v>
      </c>
      <c r="AG1267" s="92">
        <f t="shared" si="219"/>
        <v>1</v>
      </c>
      <c r="AH1267" s="95">
        <f t="shared" si="220"/>
        <v>1</v>
      </c>
      <c r="AI1267" s="96">
        <f t="shared" si="221"/>
        <v>0.14285714285714285</v>
      </c>
      <c r="AJ1267" s="96">
        <f t="shared" si="222"/>
        <v>0.14285714285714285</v>
      </c>
      <c r="AK1267" s="96">
        <f t="shared" si="223"/>
        <v>0.32467532467532467</v>
      </c>
    </row>
    <row r="1268" spans="1:37" ht="24.9" customHeight="1" x14ac:dyDescent="0.25">
      <c r="A1268" s="377" t="s">
        <v>1027</v>
      </c>
      <c r="B1268" s="377"/>
      <c r="C1268" s="377"/>
      <c r="D1268" s="377"/>
      <c r="E1268" s="377"/>
      <c r="F1268" s="377"/>
      <c r="G1268" s="377"/>
      <c r="H1268" s="377"/>
      <c r="I1268" s="377"/>
      <c r="J1268" s="377"/>
      <c r="K1268" s="377"/>
      <c r="L1268" s="377"/>
      <c r="M1268" s="377"/>
      <c r="N1268" s="377"/>
      <c r="O1268" s="377"/>
      <c r="P1268" s="377"/>
      <c r="Q1268" s="377"/>
      <c r="R1268" s="377"/>
      <c r="S1268" s="377"/>
      <c r="T1268" s="377"/>
      <c r="U1268" s="377"/>
      <c r="V1268" s="377"/>
      <c r="W1268" s="377"/>
      <c r="X1268" s="377"/>
      <c r="Y1268" s="377"/>
      <c r="Z1268" s="377"/>
      <c r="AA1268" s="377"/>
      <c r="AB1268" s="377"/>
      <c r="AC1268" s="377"/>
      <c r="AD1268" s="310">
        <f>'Art. 121'!AF1218</f>
        <v>2</v>
      </c>
      <c r="AE1268" s="94">
        <f t="shared" si="217"/>
        <v>0.32467532467532467</v>
      </c>
      <c r="AF1268">
        <f t="shared" si="218"/>
        <v>1</v>
      </c>
      <c r="AG1268" s="92">
        <f t="shared" si="219"/>
        <v>1</v>
      </c>
      <c r="AH1268" s="95">
        <f t="shared" si="220"/>
        <v>1</v>
      </c>
      <c r="AI1268" s="96">
        <f t="shared" si="221"/>
        <v>0.14285714285714285</v>
      </c>
      <c r="AJ1268" s="96">
        <f t="shared" si="222"/>
        <v>0.14285714285714285</v>
      </c>
      <c r="AK1268" s="96">
        <f t="shared" si="223"/>
        <v>0.32467532467532467</v>
      </c>
    </row>
    <row r="1269" spans="1:37" ht="24.9" customHeight="1" x14ac:dyDescent="0.25">
      <c r="A1269" s="377" t="s">
        <v>1028</v>
      </c>
      <c r="B1269" s="377"/>
      <c r="C1269" s="377"/>
      <c r="D1269" s="377"/>
      <c r="E1269" s="377"/>
      <c r="F1269" s="377"/>
      <c r="G1269" s="377"/>
      <c r="H1269" s="377"/>
      <c r="I1269" s="377"/>
      <c r="J1269" s="377"/>
      <c r="K1269" s="377"/>
      <c r="L1269" s="377"/>
      <c r="M1269" s="377"/>
      <c r="N1269" s="377"/>
      <c r="O1269" s="377"/>
      <c r="P1269" s="377"/>
      <c r="Q1269" s="377"/>
      <c r="R1269" s="377"/>
      <c r="S1269" s="377"/>
      <c r="T1269" s="377"/>
      <c r="U1269" s="377"/>
      <c r="V1269" s="377"/>
      <c r="W1269" s="377"/>
      <c r="X1269" s="377"/>
      <c r="Y1269" s="377"/>
      <c r="Z1269" s="377"/>
      <c r="AA1269" s="377"/>
      <c r="AB1269" s="377"/>
      <c r="AC1269" s="377"/>
      <c r="AD1269" s="310">
        <f>'Art. 121'!AF1219</f>
        <v>2</v>
      </c>
      <c r="AE1269" s="94">
        <f t="shared" si="217"/>
        <v>0.32467532467532467</v>
      </c>
      <c r="AF1269">
        <f t="shared" si="218"/>
        <v>1</v>
      </c>
      <c r="AG1269" s="92">
        <f t="shared" si="219"/>
        <v>1</v>
      </c>
      <c r="AH1269" s="95">
        <f t="shared" si="220"/>
        <v>1</v>
      </c>
      <c r="AI1269" s="96">
        <f t="shared" si="221"/>
        <v>0.14285714285714285</v>
      </c>
      <c r="AJ1269" s="96">
        <f t="shared" si="222"/>
        <v>0.14285714285714285</v>
      </c>
      <c r="AK1269" s="96">
        <f t="shared" si="223"/>
        <v>0.32467532467532467</v>
      </c>
    </row>
    <row r="1270" spans="1:37" ht="24.9" customHeight="1" x14ac:dyDescent="0.25">
      <c r="A1270" s="377" t="s">
        <v>1029</v>
      </c>
      <c r="B1270" s="377"/>
      <c r="C1270" s="377"/>
      <c r="D1270" s="377"/>
      <c r="E1270" s="377"/>
      <c r="F1270" s="377"/>
      <c r="G1270" s="377"/>
      <c r="H1270" s="377"/>
      <c r="I1270" s="377"/>
      <c r="J1270" s="377"/>
      <c r="K1270" s="377"/>
      <c r="L1270" s="377"/>
      <c r="M1270" s="377"/>
      <c r="N1270" s="377"/>
      <c r="O1270" s="377"/>
      <c r="P1270" s="377"/>
      <c r="Q1270" s="377"/>
      <c r="R1270" s="377"/>
      <c r="S1270" s="377"/>
      <c r="T1270" s="377"/>
      <c r="U1270" s="377"/>
      <c r="V1270" s="377"/>
      <c r="W1270" s="377"/>
      <c r="X1270" s="377"/>
      <c r="Y1270" s="377"/>
      <c r="Z1270" s="377"/>
      <c r="AA1270" s="377"/>
      <c r="AB1270" s="377"/>
      <c r="AC1270" s="377"/>
      <c r="AD1270" s="310">
        <f>'Art. 121'!AF1220</f>
        <v>2</v>
      </c>
      <c r="AE1270" s="94">
        <f t="shared" si="217"/>
        <v>0.32467532467532467</v>
      </c>
      <c r="AF1270">
        <f t="shared" si="218"/>
        <v>1</v>
      </c>
      <c r="AG1270" s="92">
        <f t="shared" si="219"/>
        <v>1</v>
      </c>
      <c r="AH1270" s="95">
        <f t="shared" si="220"/>
        <v>1</v>
      </c>
      <c r="AI1270" s="96">
        <f t="shared" si="221"/>
        <v>0.14285714285714285</v>
      </c>
      <c r="AJ1270" s="96">
        <f t="shared" si="222"/>
        <v>0.14285714285714285</v>
      </c>
      <c r="AK1270" s="96">
        <f t="shared" si="223"/>
        <v>0.32467532467532467</v>
      </c>
    </row>
    <row r="1271" spans="1:37" ht="24.9" customHeight="1" x14ac:dyDescent="0.25">
      <c r="A1271" s="377" t="s">
        <v>1030</v>
      </c>
      <c r="B1271" s="377"/>
      <c r="C1271" s="377"/>
      <c r="D1271" s="377"/>
      <c r="E1271" s="377"/>
      <c r="F1271" s="377"/>
      <c r="G1271" s="377"/>
      <c r="H1271" s="377"/>
      <c r="I1271" s="377"/>
      <c r="J1271" s="377"/>
      <c r="K1271" s="377"/>
      <c r="L1271" s="377"/>
      <c r="M1271" s="377"/>
      <c r="N1271" s="377"/>
      <c r="O1271" s="377"/>
      <c r="P1271" s="377"/>
      <c r="Q1271" s="377"/>
      <c r="R1271" s="377"/>
      <c r="S1271" s="377"/>
      <c r="T1271" s="377"/>
      <c r="U1271" s="377"/>
      <c r="V1271" s="377"/>
      <c r="W1271" s="377"/>
      <c r="X1271" s="377"/>
      <c r="Y1271" s="377"/>
      <c r="Z1271" s="377"/>
      <c r="AA1271" s="377"/>
      <c r="AB1271" s="377"/>
      <c r="AC1271" s="377"/>
      <c r="AD1271" s="310">
        <f>'Art. 121'!AF1221</f>
        <v>2</v>
      </c>
      <c r="AE1271" s="94">
        <f t="shared" si="217"/>
        <v>0.32467532467532467</v>
      </c>
      <c r="AF1271">
        <f t="shared" si="218"/>
        <v>1</v>
      </c>
      <c r="AG1271" s="92">
        <f t="shared" si="219"/>
        <v>1</v>
      </c>
      <c r="AH1271" s="95">
        <f t="shared" si="220"/>
        <v>1</v>
      </c>
      <c r="AI1271" s="96">
        <f t="shared" si="221"/>
        <v>0.14285714285714285</v>
      </c>
      <c r="AJ1271" s="96">
        <f t="shared" si="222"/>
        <v>0.14285714285714285</v>
      </c>
      <c r="AK1271" s="96">
        <f t="shared" si="223"/>
        <v>0.32467532467532467</v>
      </c>
    </row>
    <row r="1272" spans="1:37" ht="24.9" customHeight="1" x14ac:dyDescent="0.25">
      <c r="A1272" s="377" t="s">
        <v>1031</v>
      </c>
      <c r="B1272" s="377"/>
      <c r="C1272" s="377"/>
      <c r="D1272" s="377"/>
      <c r="E1272" s="377"/>
      <c r="F1272" s="377"/>
      <c r="G1272" s="377"/>
      <c r="H1272" s="377"/>
      <c r="I1272" s="377"/>
      <c r="J1272" s="377"/>
      <c r="K1272" s="377"/>
      <c r="L1272" s="377"/>
      <c r="M1272" s="377"/>
      <c r="N1272" s="377"/>
      <c r="O1272" s="377"/>
      <c r="P1272" s="377"/>
      <c r="Q1272" s="377"/>
      <c r="R1272" s="377"/>
      <c r="S1272" s="377"/>
      <c r="T1272" s="377"/>
      <c r="U1272" s="377"/>
      <c r="V1272" s="377"/>
      <c r="W1272" s="377"/>
      <c r="X1272" s="377"/>
      <c r="Y1272" s="377"/>
      <c r="Z1272" s="377"/>
      <c r="AA1272" s="377"/>
      <c r="AB1272" s="377"/>
      <c r="AC1272" s="377"/>
      <c r="AD1272" s="310">
        <f>'Art. 121'!AF1222</f>
        <v>2</v>
      </c>
      <c r="AE1272" s="94">
        <f t="shared" si="217"/>
        <v>0.32467532467532467</v>
      </c>
      <c r="AF1272">
        <f t="shared" si="218"/>
        <v>1</v>
      </c>
      <c r="AG1272" s="92">
        <f t="shared" si="219"/>
        <v>1</v>
      </c>
      <c r="AH1272" s="95">
        <f t="shared" si="220"/>
        <v>1</v>
      </c>
      <c r="AI1272" s="96">
        <f t="shared" si="221"/>
        <v>0.14285714285714285</v>
      </c>
      <c r="AJ1272" s="96">
        <f t="shared" si="222"/>
        <v>0.14285714285714285</v>
      </c>
      <c r="AK1272" s="96">
        <f t="shared" si="223"/>
        <v>0.32467532467532467</v>
      </c>
    </row>
    <row r="1273" spans="1:37" ht="24.9" customHeight="1" x14ac:dyDescent="0.25">
      <c r="A1273" s="377" t="s">
        <v>1032</v>
      </c>
      <c r="B1273" s="377"/>
      <c r="C1273" s="377"/>
      <c r="D1273" s="377"/>
      <c r="E1273" s="377"/>
      <c r="F1273" s="377"/>
      <c r="G1273" s="377"/>
      <c r="H1273" s="377"/>
      <c r="I1273" s="377"/>
      <c r="J1273" s="377"/>
      <c r="K1273" s="377"/>
      <c r="L1273" s="377"/>
      <c r="M1273" s="377"/>
      <c r="N1273" s="377"/>
      <c r="O1273" s="377"/>
      <c r="P1273" s="377"/>
      <c r="Q1273" s="377"/>
      <c r="R1273" s="377"/>
      <c r="S1273" s="377"/>
      <c r="T1273" s="377"/>
      <c r="U1273" s="377"/>
      <c r="V1273" s="377"/>
      <c r="W1273" s="377"/>
      <c r="X1273" s="377"/>
      <c r="Y1273" s="377"/>
      <c r="Z1273" s="377"/>
      <c r="AA1273" s="377"/>
      <c r="AB1273" s="377"/>
      <c r="AC1273" s="377"/>
      <c r="AD1273" s="310">
        <f>'Art. 121'!AF1223</f>
        <v>0</v>
      </c>
      <c r="AE1273" s="94">
        <f t="shared" si="217"/>
        <v>0</v>
      </c>
      <c r="AF1273">
        <f t="shared" si="218"/>
        <v>0</v>
      </c>
      <c r="AG1273" s="92">
        <f t="shared" si="219"/>
        <v>1</v>
      </c>
      <c r="AH1273" s="95">
        <f t="shared" si="220"/>
        <v>0</v>
      </c>
      <c r="AI1273" s="96">
        <f t="shared" si="221"/>
        <v>0.14285714285714285</v>
      </c>
      <c r="AJ1273" s="96">
        <f t="shared" si="222"/>
        <v>0</v>
      </c>
      <c r="AK1273" s="96">
        <f t="shared" si="223"/>
        <v>0</v>
      </c>
    </row>
    <row r="1274" spans="1:37" ht="24.9" customHeight="1" x14ac:dyDescent="0.25">
      <c r="A1274" s="383" t="s">
        <v>1792</v>
      </c>
      <c r="B1274" s="383"/>
      <c r="C1274" s="383"/>
      <c r="D1274" s="383"/>
      <c r="E1274" s="383"/>
      <c r="F1274" s="383"/>
      <c r="G1274" s="383"/>
      <c r="H1274" s="383"/>
      <c r="I1274" s="383"/>
      <c r="J1274" s="383"/>
      <c r="K1274" s="383"/>
      <c r="L1274" s="383"/>
      <c r="M1274" s="383"/>
      <c r="N1274" s="383"/>
      <c r="O1274" s="383"/>
      <c r="P1274" s="383"/>
      <c r="Q1274" s="383"/>
      <c r="R1274" s="383"/>
      <c r="S1274" s="383"/>
      <c r="T1274" s="383"/>
      <c r="U1274" s="383"/>
      <c r="V1274" s="383"/>
      <c r="W1274" s="383"/>
      <c r="X1274" s="383"/>
      <c r="Y1274" s="383"/>
      <c r="Z1274" s="383"/>
      <c r="AA1274" s="383"/>
      <c r="AB1274" s="383"/>
      <c r="AC1274" s="383"/>
      <c r="AD1274" s="383"/>
      <c r="AE1274" s="94">
        <f>SUM(AE1267:AE1273)</f>
        <v>1.948051948051948</v>
      </c>
      <c r="AF1274" s="61"/>
      <c r="AG1274" s="97">
        <f>SUM(AG1266:AG1273)</f>
        <v>8</v>
      </c>
      <c r="AH1274" s="98"/>
      <c r="AI1274" s="99"/>
      <c r="AJ1274" s="99"/>
      <c r="AK1274" s="99"/>
    </row>
    <row r="1275" spans="1:37" ht="24.9" customHeight="1" x14ac:dyDescent="0.25">
      <c r="A1275" s="384" t="s">
        <v>1793</v>
      </c>
      <c r="B1275" s="384"/>
      <c r="C1275" s="384"/>
      <c r="D1275" s="384"/>
      <c r="E1275" s="384"/>
      <c r="F1275" s="384"/>
      <c r="G1275" s="384"/>
      <c r="H1275" s="384"/>
      <c r="I1275" s="384"/>
      <c r="J1275" s="384"/>
      <c r="K1275" s="384"/>
      <c r="L1275" s="384"/>
      <c r="M1275" s="384"/>
      <c r="N1275" s="384"/>
      <c r="O1275" s="384"/>
      <c r="P1275" s="384"/>
      <c r="Q1275" s="384"/>
      <c r="R1275" s="384"/>
      <c r="S1275" s="384"/>
      <c r="T1275" s="384"/>
      <c r="U1275" s="384"/>
      <c r="V1275" s="384"/>
      <c r="W1275" s="384"/>
      <c r="X1275" s="384"/>
      <c r="Y1275" s="384"/>
      <c r="Z1275" s="384"/>
      <c r="AA1275" s="384"/>
      <c r="AB1275" s="384"/>
      <c r="AC1275" s="384"/>
      <c r="AD1275" s="384"/>
      <c r="AE1275" s="94">
        <f>AE1274/$AE$23*100</f>
        <v>85.714285714285708</v>
      </c>
      <c r="AF1275" s="61"/>
      <c r="AG1275" s="97"/>
      <c r="AH1275" s="98"/>
      <c r="AI1275" s="99"/>
      <c r="AJ1275" s="99"/>
      <c r="AK1275" s="99"/>
    </row>
    <row r="1276" spans="1:37" ht="24.9" customHeight="1" x14ac:dyDescent="0.25">
      <c r="A1276" s="73"/>
      <c r="B1276" s="73"/>
      <c r="C1276" s="73"/>
      <c r="D1276" s="73"/>
      <c r="E1276" s="73"/>
      <c r="F1276" s="73"/>
      <c r="G1276" s="73"/>
      <c r="H1276" s="73"/>
      <c r="I1276" s="73"/>
      <c r="J1276" s="73"/>
      <c r="K1276" s="73"/>
      <c r="L1276" s="73"/>
      <c r="M1276" s="73"/>
      <c r="N1276" s="73"/>
      <c r="O1276" s="73"/>
      <c r="P1276" s="73"/>
      <c r="Q1276" s="100"/>
      <c r="R1276" s="73"/>
      <c r="S1276" s="73"/>
      <c r="T1276" s="73"/>
      <c r="U1276" s="73"/>
      <c r="V1276" s="73"/>
      <c r="W1276" s="73"/>
      <c r="X1276" s="73"/>
      <c r="Y1276" s="73"/>
      <c r="Z1276" s="73"/>
      <c r="AA1276" s="73"/>
      <c r="AB1276" s="73"/>
      <c r="AC1276" s="73"/>
      <c r="AD1276" s="101"/>
      <c r="AE1276" s="101"/>
    </row>
    <row r="1277" spans="1:37" ht="24.9" customHeight="1" x14ac:dyDescent="0.25">
      <c r="A1277" s="391" t="s">
        <v>198</v>
      </c>
      <c r="B1277" s="391"/>
      <c r="C1277" s="391"/>
      <c r="D1277" s="391"/>
      <c r="E1277" s="391"/>
      <c r="F1277" s="391"/>
      <c r="G1277" s="391"/>
      <c r="H1277" s="391"/>
      <c r="I1277" s="391"/>
      <c r="J1277" s="391"/>
      <c r="K1277" s="391"/>
      <c r="L1277" s="391"/>
      <c r="M1277" s="391"/>
      <c r="N1277" s="391"/>
      <c r="O1277" s="391"/>
      <c r="P1277" s="391"/>
      <c r="Q1277" s="391"/>
      <c r="R1277" s="391"/>
      <c r="S1277" s="391"/>
      <c r="T1277" s="391"/>
      <c r="U1277" s="391"/>
      <c r="V1277" s="391"/>
      <c r="W1277" s="391"/>
      <c r="X1277" s="391"/>
      <c r="Y1277" s="391"/>
      <c r="Z1277" s="391"/>
      <c r="AA1277" s="391"/>
      <c r="AB1277" s="391"/>
      <c r="AC1277" s="391"/>
      <c r="AD1277" s="112" t="s">
        <v>187</v>
      </c>
      <c r="AE1277" s="113" t="s">
        <v>7</v>
      </c>
      <c r="AF1277" s="92" t="s">
        <v>1666</v>
      </c>
      <c r="AG1277" s="92" t="s">
        <v>1667</v>
      </c>
      <c r="AH1277" s="92" t="s">
        <v>1668</v>
      </c>
      <c r="AI1277" s="93" t="s">
        <v>1669</v>
      </c>
      <c r="AJ1277" s="92"/>
      <c r="AK1277" s="93" t="s">
        <v>1670</v>
      </c>
    </row>
    <row r="1278" spans="1:37" ht="24.9" customHeight="1" x14ac:dyDescent="0.25">
      <c r="A1278" s="356" t="s">
        <v>1033</v>
      </c>
      <c r="B1278" s="356"/>
      <c r="C1278" s="356"/>
      <c r="D1278" s="356"/>
      <c r="E1278" s="356"/>
      <c r="F1278" s="356"/>
      <c r="G1278" s="356"/>
      <c r="H1278" s="356"/>
      <c r="I1278" s="356"/>
      <c r="J1278" s="356"/>
      <c r="K1278" s="356"/>
      <c r="L1278" s="356"/>
      <c r="M1278" s="356"/>
      <c r="N1278" s="356"/>
      <c r="O1278" s="356"/>
      <c r="P1278" s="356"/>
      <c r="Q1278" s="356"/>
      <c r="R1278" s="356"/>
      <c r="S1278" s="356"/>
      <c r="T1278" s="356"/>
      <c r="U1278" s="356"/>
      <c r="V1278" s="356"/>
      <c r="W1278" s="356"/>
      <c r="X1278" s="356"/>
      <c r="Y1278" s="356"/>
      <c r="Z1278" s="356"/>
      <c r="AA1278" s="356"/>
      <c r="AB1278" s="356"/>
      <c r="AC1278" s="356"/>
      <c r="AD1278" s="310">
        <f>'Art. 121'!AF1226</f>
        <v>2</v>
      </c>
      <c r="AE1278" s="94">
        <f>IF(AG1278=1,AK1278,AG1278)</f>
        <v>0.32467532467532467</v>
      </c>
      <c r="AF1278">
        <f>AD1278/2</f>
        <v>1</v>
      </c>
      <c r="AG1278" s="92">
        <f>IF(AND(AF1278&gt;=0,AF1278&lt;=1),1,"No aplica")</f>
        <v>1</v>
      </c>
      <c r="AH1278" s="95">
        <f>AD1278/(AG1278*2)</f>
        <v>1</v>
      </c>
      <c r="AI1278" s="96">
        <f>IF(AG1278=1,AG1278/$AG$32,"No aplica")</f>
        <v>0.14285714285714285</v>
      </c>
      <c r="AJ1278" s="96">
        <f>AF1278*AI1278</f>
        <v>0.14285714285714285</v>
      </c>
      <c r="AK1278" s="96">
        <f>AJ1278*$AE$23</f>
        <v>0.32467532467532467</v>
      </c>
    </row>
    <row r="1279" spans="1:37" ht="24.9" customHeight="1" x14ac:dyDescent="0.25">
      <c r="A1279" s="356" t="s">
        <v>1034</v>
      </c>
      <c r="B1279" s="356"/>
      <c r="C1279" s="356"/>
      <c r="D1279" s="356"/>
      <c r="E1279" s="356"/>
      <c r="F1279" s="356"/>
      <c r="G1279" s="356"/>
      <c r="H1279" s="356"/>
      <c r="I1279" s="356"/>
      <c r="J1279" s="356"/>
      <c r="K1279" s="356"/>
      <c r="L1279" s="356"/>
      <c r="M1279" s="356"/>
      <c r="N1279" s="356"/>
      <c r="O1279" s="356"/>
      <c r="P1279" s="356"/>
      <c r="Q1279" s="356"/>
      <c r="R1279" s="356"/>
      <c r="S1279" s="356"/>
      <c r="T1279" s="356"/>
      <c r="U1279" s="356"/>
      <c r="V1279" s="356"/>
      <c r="W1279" s="356"/>
      <c r="X1279" s="356"/>
      <c r="Y1279" s="356"/>
      <c r="Z1279" s="356"/>
      <c r="AA1279" s="356"/>
      <c r="AB1279" s="356"/>
      <c r="AC1279" s="356"/>
      <c r="AD1279" s="310">
        <f>'Art. 121'!AF1227</f>
        <v>2</v>
      </c>
      <c r="AE1279" s="94">
        <f>IF(AG1279=1,AK1279,AG1279)</f>
        <v>0.32467532467532467</v>
      </c>
      <c r="AF1279">
        <f>AD1279/2</f>
        <v>1</v>
      </c>
      <c r="AG1279" s="92">
        <f>IF(AND(AF1279&gt;=0,AF1279&lt;=1),1,"No aplica")</f>
        <v>1</v>
      </c>
      <c r="AH1279" s="95">
        <f>AD1279/(AG1279*2)</f>
        <v>1</v>
      </c>
      <c r="AI1279" s="96">
        <f>IF(AG1279=1,AG1279/$AG$32,"No aplica")</f>
        <v>0.14285714285714285</v>
      </c>
      <c r="AJ1279" s="96">
        <f>AF1279*AI1279</f>
        <v>0.14285714285714285</v>
      </c>
      <c r="AK1279" s="96">
        <f>AJ1279*$AE$23</f>
        <v>0.32467532467532467</v>
      </c>
    </row>
    <row r="1280" spans="1:37" ht="24.9" customHeight="1" x14ac:dyDescent="0.25">
      <c r="A1280" s="356" t="s">
        <v>1035</v>
      </c>
      <c r="B1280" s="356"/>
      <c r="C1280" s="356"/>
      <c r="D1280" s="356"/>
      <c r="E1280" s="356"/>
      <c r="F1280" s="356"/>
      <c r="G1280" s="356"/>
      <c r="H1280" s="356"/>
      <c r="I1280" s="356"/>
      <c r="J1280" s="356"/>
      <c r="K1280" s="356"/>
      <c r="L1280" s="356"/>
      <c r="M1280" s="356"/>
      <c r="N1280" s="356"/>
      <c r="O1280" s="356"/>
      <c r="P1280" s="356"/>
      <c r="Q1280" s="356"/>
      <c r="R1280" s="356"/>
      <c r="S1280" s="356"/>
      <c r="T1280" s="356"/>
      <c r="U1280" s="356"/>
      <c r="V1280" s="356"/>
      <c r="W1280" s="356"/>
      <c r="X1280" s="356"/>
      <c r="Y1280" s="356"/>
      <c r="Z1280" s="356"/>
      <c r="AA1280" s="356"/>
      <c r="AB1280" s="356"/>
      <c r="AC1280" s="356"/>
      <c r="AD1280" s="310">
        <f>'Art. 121'!AF1228</f>
        <v>2</v>
      </c>
      <c r="AE1280" s="94">
        <f>IF(AG1280=1,AK1280,AG1280)</f>
        <v>0.32467532467532467</v>
      </c>
      <c r="AF1280">
        <f>AD1280/2</f>
        <v>1</v>
      </c>
      <c r="AG1280" s="92">
        <f>IF(AND(AF1280&gt;=0,AF1280&lt;=1),1,"No aplica")</f>
        <v>1</v>
      </c>
      <c r="AH1280" s="95">
        <f>AD1280/(AG1280*2)</f>
        <v>1</v>
      </c>
      <c r="AI1280" s="96">
        <f>IF(AG1280=1,AG1280/$AG$32,"No aplica")</f>
        <v>0.14285714285714285</v>
      </c>
      <c r="AJ1280" s="96">
        <f>AF1280*AI1280</f>
        <v>0.14285714285714285</v>
      </c>
      <c r="AK1280" s="96">
        <f>AJ1280*$AE$23</f>
        <v>0.32467532467532467</v>
      </c>
    </row>
    <row r="1281" spans="1:37" ht="24.9" customHeight="1" x14ac:dyDescent="0.25">
      <c r="A1281" s="356" t="s">
        <v>1036</v>
      </c>
      <c r="B1281" s="356"/>
      <c r="C1281" s="356"/>
      <c r="D1281" s="356"/>
      <c r="E1281" s="356"/>
      <c r="F1281" s="356"/>
      <c r="G1281" s="356"/>
      <c r="H1281" s="356"/>
      <c r="I1281" s="356"/>
      <c r="J1281" s="356"/>
      <c r="K1281" s="356"/>
      <c r="L1281" s="356"/>
      <c r="M1281" s="356"/>
      <c r="N1281" s="356"/>
      <c r="O1281" s="356"/>
      <c r="P1281" s="356"/>
      <c r="Q1281" s="356"/>
      <c r="R1281" s="356"/>
      <c r="S1281" s="356"/>
      <c r="T1281" s="356"/>
      <c r="U1281" s="356"/>
      <c r="V1281" s="356"/>
      <c r="W1281" s="356"/>
      <c r="X1281" s="356"/>
      <c r="Y1281" s="356"/>
      <c r="Z1281" s="356"/>
      <c r="AA1281" s="356"/>
      <c r="AB1281" s="356"/>
      <c r="AC1281" s="356"/>
      <c r="AD1281" s="310">
        <f>'Art. 121'!AF1229</f>
        <v>2</v>
      </c>
      <c r="AE1281" s="94">
        <f>IF(AG1281=1,AK1281,AG1281)</f>
        <v>0.32467532467532467</v>
      </c>
      <c r="AF1281">
        <f>AD1281/2</f>
        <v>1</v>
      </c>
      <c r="AG1281" s="92">
        <f>IF(AND(AF1281&gt;=0,AF1281&lt;=1),1,"No aplica")</f>
        <v>1</v>
      </c>
      <c r="AH1281" s="95">
        <f>AD1281/(AG1281*2)</f>
        <v>1</v>
      </c>
      <c r="AI1281" s="96">
        <f>IF(AG1281=1,AG1281/$AG$32,"No aplica")</f>
        <v>0.14285714285714285</v>
      </c>
      <c r="AJ1281" s="96">
        <f>AF1281*AI1281</f>
        <v>0.14285714285714285</v>
      </c>
      <c r="AK1281" s="96">
        <f>AJ1281*$AE$23</f>
        <v>0.32467532467532467</v>
      </c>
    </row>
    <row r="1282" spans="1:37" ht="24.9" customHeight="1" x14ac:dyDescent="0.25">
      <c r="A1282" s="356" t="s">
        <v>1037</v>
      </c>
      <c r="B1282" s="356"/>
      <c r="C1282" s="356"/>
      <c r="D1282" s="356"/>
      <c r="E1282" s="356"/>
      <c r="F1282" s="356"/>
      <c r="G1282" s="356"/>
      <c r="H1282" s="356"/>
      <c r="I1282" s="356"/>
      <c r="J1282" s="356"/>
      <c r="K1282" s="356"/>
      <c r="L1282" s="356"/>
      <c r="M1282" s="356"/>
      <c r="N1282" s="356"/>
      <c r="O1282" s="356"/>
      <c r="P1282" s="356"/>
      <c r="Q1282" s="356"/>
      <c r="R1282" s="356"/>
      <c r="S1282" s="356"/>
      <c r="T1282" s="356"/>
      <c r="U1282" s="356"/>
      <c r="V1282" s="356"/>
      <c r="W1282" s="356"/>
      <c r="X1282" s="356"/>
      <c r="Y1282" s="356"/>
      <c r="Z1282" s="356"/>
      <c r="AA1282" s="356"/>
      <c r="AB1282" s="356"/>
      <c r="AC1282" s="356"/>
      <c r="AD1282" s="310">
        <f>'Art. 121'!AF1230</f>
        <v>2</v>
      </c>
      <c r="AE1282" s="94">
        <f>IF(AG1282=1,AK1282,AG1282)</f>
        <v>0.32467532467532467</v>
      </c>
      <c r="AF1282">
        <f>AD1282/2</f>
        <v>1</v>
      </c>
      <c r="AG1282" s="92">
        <f>IF(AND(AF1282&gt;=0,AF1282&lt;=1),1,"No aplica")</f>
        <v>1</v>
      </c>
      <c r="AH1282" s="95">
        <f>AD1282/(AG1282*2)</f>
        <v>1</v>
      </c>
      <c r="AI1282" s="96">
        <f>IF(AG1282=1,AG1282/$AG$32,"No aplica")</f>
        <v>0.14285714285714285</v>
      </c>
      <c r="AJ1282" s="96">
        <f>AF1282*AI1282</f>
        <v>0.14285714285714285</v>
      </c>
      <c r="AK1282" s="96">
        <f>AJ1282*$AE$23</f>
        <v>0.32467532467532467</v>
      </c>
    </row>
    <row r="1283" spans="1:37" ht="24.9" customHeight="1" x14ac:dyDescent="0.25">
      <c r="A1283" s="383" t="s">
        <v>1794</v>
      </c>
      <c r="B1283" s="383"/>
      <c r="C1283" s="383"/>
      <c r="D1283" s="383"/>
      <c r="E1283" s="383"/>
      <c r="F1283" s="383"/>
      <c r="G1283" s="383"/>
      <c r="H1283" s="383"/>
      <c r="I1283" s="383"/>
      <c r="J1283" s="383"/>
      <c r="K1283" s="383"/>
      <c r="L1283" s="383"/>
      <c r="M1283" s="383"/>
      <c r="N1283" s="383"/>
      <c r="O1283" s="383"/>
      <c r="P1283" s="383"/>
      <c r="Q1283" s="383"/>
      <c r="R1283" s="383"/>
      <c r="S1283" s="383"/>
      <c r="T1283" s="383"/>
      <c r="U1283" s="383"/>
      <c r="V1283" s="383"/>
      <c r="W1283" s="383"/>
      <c r="X1283" s="383"/>
      <c r="Y1283" s="383"/>
      <c r="Z1283" s="383"/>
      <c r="AA1283" s="383"/>
      <c r="AB1283" s="383"/>
      <c r="AC1283" s="383"/>
      <c r="AD1283" s="383"/>
      <c r="AE1283" s="94">
        <f>SUM(AE1276:AE1282)</f>
        <v>1.6233766233766234</v>
      </c>
      <c r="AF1283" s="61"/>
      <c r="AG1283" s="97">
        <f>SUM(AG1278:AG1282)</f>
        <v>5</v>
      </c>
      <c r="AH1283" s="98"/>
      <c r="AI1283" s="99"/>
      <c r="AJ1283" s="99"/>
      <c r="AK1283" s="99"/>
    </row>
    <row r="1284" spans="1:37" ht="24.9" customHeight="1" x14ac:dyDescent="0.25">
      <c r="A1284" s="384" t="s">
        <v>1795</v>
      </c>
      <c r="B1284" s="384"/>
      <c r="C1284" s="384"/>
      <c r="D1284" s="384"/>
      <c r="E1284" s="384"/>
      <c r="F1284" s="384"/>
      <c r="G1284" s="384"/>
      <c r="H1284" s="384"/>
      <c r="I1284" s="384"/>
      <c r="J1284" s="384"/>
      <c r="K1284" s="384"/>
      <c r="L1284" s="384"/>
      <c r="M1284" s="384"/>
      <c r="N1284" s="384"/>
      <c r="O1284" s="384"/>
      <c r="P1284" s="384"/>
      <c r="Q1284" s="384"/>
      <c r="R1284" s="384"/>
      <c r="S1284" s="384"/>
      <c r="T1284" s="384"/>
      <c r="U1284" s="384"/>
      <c r="V1284" s="384"/>
      <c r="W1284" s="384"/>
      <c r="X1284" s="384"/>
      <c r="Y1284" s="384"/>
      <c r="Z1284" s="384"/>
      <c r="AA1284" s="384"/>
      <c r="AB1284" s="384"/>
      <c r="AC1284" s="384"/>
      <c r="AD1284" s="384"/>
      <c r="AE1284" s="94">
        <f>AE1283/$AE$23*100</f>
        <v>71.428571428571416</v>
      </c>
      <c r="AF1284" s="61"/>
      <c r="AG1284" s="97"/>
      <c r="AH1284" s="98"/>
      <c r="AI1284" s="99"/>
      <c r="AJ1284" s="99"/>
      <c r="AK1284" s="99"/>
    </row>
    <row r="1285" spans="1:37" ht="24.9" customHeight="1" x14ac:dyDescent="0.25">
      <c r="A1285" s="107"/>
      <c r="B1285" s="107"/>
      <c r="C1285" s="107"/>
      <c r="D1285" s="107"/>
      <c r="E1285" s="107"/>
      <c r="F1285" s="107"/>
      <c r="G1285" s="107"/>
      <c r="H1285" s="107"/>
      <c r="I1285" s="107"/>
      <c r="J1285" s="107"/>
      <c r="K1285" s="107"/>
      <c r="L1285" s="107"/>
      <c r="M1285" s="107"/>
      <c r="N1285" s="107"/>
      <c r="O1285" s="107"/>
      <c r="P1285" s="107"/>
      <c r="Q1285" s="100"/>
      <c r="R1285" s="107"/>
      <c r="S1285" s="107"/>
      <c r="T1285" s="107"/>
      <c r="U1285" s="107"/>
      <c r="V1285" s="107"/>
      <c r="W1285" s="107"/>
      <c r="X1285" s="107"/>
      <c r="Y1285" s="107"/>
      <c r="Z1285" s="107"/>
      <c r="AA1285" s="107"/>
      <c r="AB1285" s="107"/>
      <c r="AC1285" s="107"/>
      <c r="AD1285" s="101"/>
      <c r="AE1285" s="101"/>
    </row>
    <row r="1286" spans="1:37" ht="24.9" customHeight="1" x14ac:dyDescent="0.25">
      <c r="A1286" s="107"/>
      <c r="B1286" s="107"/>
      <c r="C1286" s="107"/>
      <c r="D1286" s="107"/>
      <c r="E1286" s="107"/>
      <c r="F1286" s="107"/>
      <c r="G1286" s="107"/>
      <c r="H1286" s="107"/>
      <c r="I1286" s="107"/>
      <c r="J1286" s="107"/>
      <c r="K1286" s="107"/>
      <c r="L1286" s="107"/>
      <c r="M1286" s="107"/>
      <c r="N1286" s="107"/>
      <c r="O1286" s="107"/>
      <c r="P1286" s="107"/>
      <c r="Q1286" s="100"/>
      <c r="R1286" s="107"/>
      <c r="S1286" s="107"/>
      <c r="T1286" s="107"/>
      <c r="U1286" s="107"/>
      <c r="V1286" s="107"/>
      <c r="W1286" s="107"/>
      <c r="X1286" s="107"/>
      <c r="Y1286" s="107"/>
      <c r="Z1286" s="107"/>
      <c r="AA1286" s="107"/>
      <c r="AB1286" s="107"/>
      <c r="AC1286" s="107"/>
      <c r="AD1286" s="101"/>
      <c r="AE1286" s="101"/>
    </row>
    <row r="1287" spans="1:37" ht="24.9" customHeight="1" x14ac:dyDescent="0.25">
      <c r="A1287" s="390" t="s">
        <v>1038</v>
      </c>
      <c r="B1287" s="390"/>
      <c r="C1287" s="390"/>
      <c r="D1287" s="390"/>
      <c r="E1287" s="390"/>
      <c r="F1287" s="390"/>
      <c r="G1287" s="390"/>
      <c r="H1287" s="390"/>
      <c r="I1287" s="390"/>
      <c r="J1287" s="390"/>
      <c r="K1287" s="390"/>
      <c r="L1287" s="390"/>
      <c r="M1287" s="390"/>
      <c r="N1287" s="390"/>
      <c r="O1287" s="390"/>
      <c r="P1287" s="390"/>
      <c r="Q1287" s="390"/>
      <c r="R1287" s="390"/>
      <c r="S1287" s="390"/>
      <c r="T1287" s="390"/>
      <c r="U1287" s="390"/>
      <c r="V1287" s="390"/>
      <c r="W1287" s="390"/>
      <c r="X1287" s="390"/>
      <c r="Y1287" s="390"/>
      <c r="Z1287" s="390"/>
      <c r="AA1287" s="390"/>
      <c r="AB1287" s="390"/>
      <c r="AC1287" s="390"/>
      <c r="AD1287" s="88"/>
      <c r="AE1287" s="88"/>
    </row>
    <row r="1288" spans="1:37" ht="24.9" customHeight="1" x14ac:dyDescent="0.25">
      <c r="A1288" s="109"/>
      <c r="B1288" s="110"/>
      <c r="C1288" s="110"/>
      <c r="D1288" s="110"/>
      <c r="E1288" s="110"/>
      <c r="F1288" s="110"/>
      <c r="G1288" s="110"/>
      <c r="H1288" s="110"/>
      <c r="I1288" s="110"/>
      <c r="J1288" s="110"/>
      <c r="K1288" s="110"/>
      <c r="L1288" s="110"/>
      <c r="M1288" s="110"/>
      <c r="N1288" s="110"/>
      <c r="O1288" s="110"/>
      <c r="P1288" s="110"/>
      <c r="Q1288" s="111"/>
      <c r="R1288" s="110"/>
      <c r="S1288" s="110"/>
      <c r="T1288" s="110"/>
      <c r="U1288" s="110"/>
      <c r="V1288" s="110"/>
      <c r="W1288" s="110"/>
      <c r="X1288" s="110"/>
      <c r="Y1288" s="110"/>
      <c r="Z1288" s="110"/>
      <c r="AA1288" s="110"/>
      <c r="AB1288" s="110"/>
      <c r="AC1288" s="110"/>
      <c r="AD1288" s="89"/>
      <c r="AE1288" s="89"/>
    </row>
    <row r="1289" spans="1:37" ht="24.9" customHeight="1" x14ac:dyDescent="0.25">
      <c r="A1289" s="73"/>
      <c r="B1289" s="73"/>
      <c r="C1289" s="73"/>
      <c r="D1289" s="73"/>
      <c r="E1289" s="73"/>
      <c r="F1289" s="73"/>
      <c r="G1289" s="73"/>
      <c r="H1289" s="73"/>
      <c r="I1289" s="73"/>
      <c r="J1289" s="73"/>
      <c r="K1289" s="73"/>
      <c r="L1289" s="73"/>
      <c r="M1289" s="73"/>
      <c r="N1289" s="73"/>
      <c r="O1289" s="73"/>
      <c r="P1289" s="73"/>
      <c r="Q1289" s="100"/>
      <c r="R1289" s="73"/>
      <c r="S1289" s="73"/>
      <c r="T1289" s="73"/>
      <c r="U1289" s="73"/>
      <c r="V1289" s="73"/>
      <c r="W1289" s="73"/>
      <c r="X1289" s="73"/>
      <c r="Y1289" s="73"/>
      <c r="Z1289" s="73"/>
      <c r="AA1289" s="73"/>
      <c r="AB1289" s="73"/>
      <c r="AC1289" s="73"/>
      <c r="AD1289" s="101"/>
      <c r="AE1289" s="101"/>
    </row>
    <row r="1290" spans="1:37" ht="24.9" customHeight="1" x14ac:dyDescent="0.25">
      <c r="A1290" s="387" t="s">
        <v>163</v>
      </c>
      <c r="B1290" s="387"/>
      <c r="C1290" s="387"/>
      <c r="D1290" s="387"/>
      <c r="E1290" s="387"/>
      <c r="F1290" s="387"/>
      <c r="G1290" s="387"/>
      <c r="H1290" s="387"/>
      <c r="I1290" s="387"/>
      <c r="J1290" s="387"/>
      <c r="K1290" s="387"/>
      <c r="L1290" s="387"/>
      <c r="M1290" s="387"/>
      <c r="N1290" s="387"/>
      <c r="O1290" s="387"/>
      <c r="P1290" s="387"/>
      <c r="Q1290" s="387"/>
      <c r="R1290" s="387"/>
      <c r="S1290" s="387"/>
      <c r="T1290" s="387"/>
      <c r="U1290" s="387"/>
      <c r="V1290" s="387"/>
      <c r="W1290" s="387"/>
      <c r="X1290" s="387"/>
      <c r="Y1290" s="387"/>
      <c r="Z1290" s="387"/>
      <c r="AA1290" s="387"/>
      <c r="AB1290" s="387"/>
      <c r="AC1290" s="387"/>
      <c r="AD1290" s="66" t="s">
        <v>187</v>
      </c>
      <c r="AE1290" s="306" t="s">
        <v>7</v>
      </c>
      <c r="AF1290" s="92" t="s">
        <v>1666</v>
      </c>
      <c r="AG1290" s="92" t="s">
        <v>1667</v>
      </c>
      <c r="AH1290" s="92" t="s">
        <v>1668</v>
      </c>
      <c r="AI1290" s="93" t="s">
        <v>1669</v>
      </c>
      <c r="AJ1290" s="92"/>
      <c r="AK1290" s="93" t="s">
        <v>1670</v>
      </c>
    </row>
    <row r="1291" spans="1:37" ht="24.9" customHeight="1" x14ac:dyDescent="0.25">
      <c r="A1291" s="356" t="s">
        <v>1025</v>
      </c>
      <c r="B1291" s="356"/>
      <c r="C1291" s="356"/>
      <c r="D1291" s="356"/>
      <c r="E1291" s="356"/>
      <c r="F1291" s="356"/>
      <c r="G1291" s="356"/>
      <c r="H1291" s="356"/>
      <c r="I1291" s="356"/>
      <c r="J1291" s="356"/>
      <c r="K1291" s="356"/>
      <c r="L1291" s="356"/>
      <c r="M1291" s="356"/>
      <c r="N1291" s="356"/>
      <c r="O1291" s="356"/>
      <c r="P1291" s="356"/>
      <c r="Q1291" s="356"/>
      <c r="R1291" s="356"/>
      <c r="S1291" s="356"/>
      <c r="T1291" s="356"/>
      <c r="U1291" s="356"/>
      <c r="V1291" s="356"/>
      <c r="W1291" s="356"/>
      <c r="X1291" s="356"/>
      <c r="Y1291" s="356"/>
      <c r="Z1291" s="356"/>
      <c r="AA1291" s="356"/>
      <c r="AB1291" s="356"/>
      <c r="AC1291" s="356"/>
      <c r="AD1291" s="310">
        <f>'Art. 121'!AF1239</f>
        <v>2</v>
      </c>
      <c r="AE1291" s="94">
        <f t="shared" ref="AE1291:AE1300" si="224">IF(AG1291=1,AK1291,AG1291)</f>
        <v>0.32467532467532467</v>
      </c>
      <c r="AF1291">
        <f t="shared" ref="AF1291:AF1300" si="225">AD1291/2</f>
        <v>1</v>
      </c>
      <c r="AG1291" s="92">
        <f t="shared" ref="AG1291:AG1300" si="226">IF(AND(AF1291&gt;=0,AF1291&lt;=1),1,"No aplica")</f>
        <v>1</v>
      </c>
      <c r="AH1291" s="95">
        <f t="shared" ref="AH1291:AH1300" si="227">AD1291/(AG1291*2)</f>
        <v>1</v>
      </c>
      <c r="AI1291" s="96">
        <f t="shared" ref="AI1291:AI1300" si="228">IF(AG1291=1,AG1291/$AG$32,"No aplica")</f>
        <v>0.14285714285714285</v>
      </c>
      <c r="AJ1291" s="96">
        <f t="shared" ref="AJ1291:AJ1300" si="229">AF1291*AI1291</f>
        <v>0.14285714285714285</v>
      </c>
      <c r="AK1291" s="96">
        <f t="shared" ref="AK1291:AK1300" si="230">AJ1291*$AE$23</f>
        <v>0.32467532467532467</v>
      </c>
    </row>
    <row r="1292" spans="1:37" ht="24.9" customHeight="1" x14ac:dyDescent="0.25">
      <c r="A1292" s="356" t="s">
        <v>1026</v>
      </c>
      <c r="B1292" s="356"/>
      <c r="C1292" s="356"/>
      <c r="D1292" s="356"/>
      <c r="E1292" s="356"/>
      <c r="F1292" s="356"/>
      <c r="G1292" s="356"/>
      <c r="H1292" s="356"/>
      <c r="I1292" s="356"/>
      <c r="J1292" s="356"/>
      <c r="K1292" s="356"/>
      <c r="L1292" s="356"/>
      <c r="M1292" s="356"/>
      <c r="N1292" s="356"/>
      <c r="O1292" s="356"/>
      <c r="P1292" s="356"/>
      <c r="Q1292" s="356"/>
      <c r="R1292" s="356"/>
      <c r="S1292" s="356"/>
      <c r="T1292" s="356"/>
      <c r="U1292" s="356"/>
      <c r="V1292" s="356"/>
      <c r="W1292" s="356"/>
      <c r="X1292" s="356"/>
      <c r="Y1292" s="356"/>
      <c r="Z1292" s="356"/>
      <c r="AA1292" s="356"/>
      <c r="AB1292" s="356"/>
      <c r="AC1292" s="356"/>
      <c r="AD1292" s="310">
        <f>'Art. 121'!AF1240</f>
        <v>2</v>
      </c>
      <c r="AE1292" s="94">
        <f t="shared" si="224"/>
        <v>0.32467532467532467</v>
      </c>
      <c r="AF1292">
        <f t="shared" si="225"/>
        <v>1</v>
      </c>
      <c r="AG1292" s="92">
        <f t="shared" si="226"/>
        <v>1</v>
      </c>
      <c r="AH1292" s="95">
        <f t="shared" si="227"/>
        <v>1</v>
      </c>
      <c r="AI1292" s="96">
        <f t="shared" si="228"/>
        <v>0.14285714285714285</v>
      </c>
      <c r="AJ1292" s="96">
        <f t="shared" si="229"/>
        <v>0.14285714285714285</v>
      </c>
      <c r="AK1292" s="96">
        <f t="shared" si="230"/>
        <v>0.32467532467532467</v>
      </c>
    </row>
    <row r="1293" spans="1:37" ht="24.9" customHeight="1" x14ac:dyDescent="0.25">
      <c r="A1293" s="356" t="s">
        <v>1039</v>
      </c>
      <c r="B1293" s="356"/>
      <c r="C1293" s="356"/>
      <c r="D1293" s="356"/>
      <c r="E1293" s="356"/>
      <c r="F1293" s="356"/>
      <c r="G1293" s="356"/>
      <c r="H1293" s="356"/>
      <c r="I1293" s="356"/>
      <c r="J1293" s="356"/>
      <c r="K1293" s="356"/>
      <c r="L1293" s="356"/>
      <c r="M1293" s="356"/>
      <c r="N1293" s="356"/>
      <c r="O1293" s="356"/>
      <c r="P1293" s="356"/>
      <c r="Q1293" s="356"/>
      <c r="R1293" s="356"/>
      <c r="S1293" s="356"/>
      <c r="T1293" s="356"/>
      <c r="U1293" s="356"/>
      <c r="V1293" s="356"/>
      <c r="W1293" s="356"/>
      <c r="X1293" s="356"/>
      <c r="Y1293" s="356"/>
      <c r="Z1293" s="356"/>
      <c r="AA1293" s="356"/>
      <c r="AB1293" s="356"/>
      <c r="AC1293" s="356"/>
      <c r="AD1293" s="310">
        <f>'Art. 121'!AF1241</f>
        <v>2</v>
      </c>
      <c r="AE1293" s="94">
        <f t="shared" si="224"/>
        <v>0.32467532467532467</v>
      </c>
      <c r="AF1293">
        <f t="shared" si="225"/>
        <v>1</v>
      </c>
      <c r="AG1293" s="92">
        <f t="shared" si="226"/>
        <v>1</v>
      </c>
      <c r="AH1293" s="95">
        <f t="shared" si="227"/>
        <v>1</v>
      </c>
      <c r="AI1293" s="96">
        <f t="shared" si="228"/>
        <v>0.14285714285714285</v>
      </c>
      <c r="AJ1293" s="96">
        <f t="shared" si="229"/>
        <v>0.14285714285714285</v>
      </c>
      <c r="AK1293" s="96">
        <f t="shared" si="230"/>
        <v>0.32467532467532467</v>
      </c>
    </row>
    <row r="1294" spans="1:37" ht="24.9" customHeight="1" x14ac:dyDescent="0.25">
      <c r="A1294" s="356" t="s">
        <v>1040</v>
      </c>
      <c r="B1294" s="356"/>
      <c r="C1294" s="356"/>
      <c r="D1294" s="356"/>
      <c r="E1294" s="356"/>
      <c r="F1294" s="356"/>
      <c r="G1294" s="356"/>
      <c r="H1294" s="356"/>
      <c r="I1294" s="356"/>
      <c r="J1294" s="356"/>
      <c r="K1294" s="356"/>
      <c r="L1294" s="356"/>
      <c r="M1294" s="356"/>
      <c r="N1294" s="356"/>
      <c r="O1294" s="356"/>
      <c r="P1294" s="356"/>
      <c r="Q1294" s="356"/>
      <c r="R1294" s="356"/>
      <c r="S1294" s="356"/>
      <c r="T1294" s="356"/>
      <c r="U1294" s="356"/>
      <c r="V1294" s="356"/>
      <c r="W1294" s="356"/>
      <c r="X1294" s="356"/>
      <c r="Y1294" s="356"/>
      <c r="Z1294" s="356"/>
      <c r="AA1294" s="356"/>
      <c r="AB1294" s="356"/>
      <c r="AC1294" s="356"/>
      <c r="AD1294" s="310">
        <f>'Art. 121'!AF1242</f>
        <v>2</v>
      </c>
      <c r="AE1294" s="94">
        <f t="shared" si="224"/>
        <v>0.32467532467532467</v>
      </c>
      <c r="AF1294">
        <f t="shared" si="225"/>
        <v>1</v>
      </c>
      <c r="AG1294" s="92">
        <f t="shared" si="226"/>
        <v>1</v>
      </c>
      <c r="AH1294" s="95">
        <f t="shared" si="227"/>
        <v>1</v>
      </c>
      <c r="AI1294" s="96">
        <f t="shared" si="228"/>
        <v>0.14285714285714285</v>
      </c>
      <c r="AJ1294" s="96">
        <f t="shared" si="229"/>
        <v>0.14285714285714285</v>
      </c>
      <c r="AK1294" s="96">
        <f t="shared" si="230"/>
        <v>0.32467532467532467</v>
      </c>
    </row>
    <row r="1295" spans="1:37" ht="24.9" customHeight="1" x14ac:dyDescent="0.25">
      <c r="A1295" s="356" t="s">
        <v>1041</v>
      </c>
      <c r="B1295" s="356"/>
      <c r="C1295" s="356"/>
      <c r="D1295" s="356"/>
      <c r="E1295" s="356"/>
      <c r="F1295" s="356"/>
      <c r="G1295" s="356"/>
      <c r="H1295" s="356"/>
      <c r="I1295" s="356"/>
      <c r="J1295" s="356"/>
      <c r="K1295" s="356"/>
      <c r="L1295" s="356"/>
      <c r="M1295" s="356"/>
      <c r="N1295" s="356"/>
      <c r="O1295" s="356"/>
      <c r="P1295" s="356"/>
      <c r="Q1295" s="356"/>
      <c r="R1295" s="356"/>
      <c r="S1295" s="356"/>
      <c r="T1295" s="356"/>
      <c r="U1295" s="356"/>
      <c r="V1295" s="356"/>
      <c r="W1295" s="356"/>
      <c r="X1295" s="356"/>
      <c r="Y1295" s="356"/>
      <c r="Z1295" s="356"/>
      <c r="AA1295" s="356"/>
      <c r="AB1295" s="356"/>
      <c r="AC1295" s="356"/>
      <c r="AD1295" s="310">
        <f>'Art. 121'!AF1243</f>
        <v>2</v>
      </c>
      <c r="AE1295" s="94">
        <f t="shared" si="224"/>
        <v>0.32467532467532467</v>
      </c>
      <c r="AF1295">
        <f t="shared" si="225"/>
        <v>1</v>
      </c>
      <c r="AG1295" s="92">
        <f t="shared" si="226"/>
        <v>1</v>
      </c>
      <c r="AH1295" s="95">
        <f t="shared" si="227"/>
        <v>1</v>
      </c>
      <c r="AI1295" s="96">
        <f t="shared" si="228"/>
        <v>0.14285714285714285</v>
      </c>
      <c r="AJ1295" s="96">
        <f t="shared" si="229"/>
        <v>0.14285714285714285</v>
      </c>
      <c r="AK1295" s="96">
        <f t="shared" si="230"/>
        <v>0.32467532467532467</v>
      </c>
    </row>
    <row r="1296" spans="1:37" ht="24.9" customHeight="1" x14ac:dyDescent="0.25">
      <c r="A1296" s="356" t="s">
        <v>1042</v>
      </c>
      <c r="B1296" s="356"/>
      <c r="C1296" s="356"/>
      <c r="D1296" s="356"/>
      <c r="E1296" s="356"/>
      <c r="F1296" s="356"/>
      <c r="G1296" s="356"/>
      <c r="H1296" s="356"/>
      <c r="I1296" s="356"/>
      <c r="J1296" s="356"/>
      <c r="K1296" s="356"/>
      <c r="L1296" s="356"/>
      <c r="M1296" s="356"/>
      <c r="N1296" s="356"/>
      <c r="O1296" s="356"/>
      <c r="P1296" s="356"/>
      <c r="Q1296" s="356"/>
      <c r="R1296" s="356"/>
      <c r="S1296" s="356"/>
      <c r="T1296" s="356"/>
      <c r="U1296" s="356"/>
      <c r="V1296" s="356"/>
      <c r="W1296" s="356"/>
      <c r="X1296" s="356"/>
      <c r="Y1296" s="356"/>
      <c r="Z1296" s="356"/>
      <c r="AA1296" s="356"/>
      <c r="AB1296" s="356"/>
      <c r="AC1296" s="356"/>
      <c r="AD1296" s="310">
        <f>'Art. 121'!AF1244</f>
        <v>0</v>
      </c>
      <c r="AE1296" s="94">
        <f t="shared" si="224"/>
        <v>0</v>
      </c>
      <c r="AF1296">
        <f t="shared" si="225"/>
        <v>0</v>
      </c>
      <c r="AG1296" s="92">
        <f t="shared" si="226"/>
        <v>1</v>
      </c>
      <c r="AH1296" s="95">
        <f t="shared" si="227"/>
        <v>0</v>
      </c>
      <c r="AI1296" s="96">
        <f t="shared" si="228"/>
        <v>0.14285714285714285</v>
      </c>
      <c r="AJ1296" s="96">
        <f t="shared" si="229"/>
        <v>0</v>
      </c>
      <c r="AK1296" s="96">
        <f t="shared" si="230"/>
        <v>0</v>
      </c>
    </row>
    <row r="1297" spans="1:37" ht="24.9" customHeight="1" x14ac:dyDescent="0.25">
      <c r="A1297" s="356" t="s">
        <v>1043</v>
      </c>
      <c r="B1297" s="356"/>
      <c r="C1297" s="356"/>
      <c r="D1297" s="356"/>
      <c r="E1297" s="356"/>
      <c r="F1297" s="356"/>
      <c r="G1297" s="356"/>
      <c r="H1297" s="356"/>
      <c r="I1297" s="356"/>
      <c r="J1297" s="356"/>
      <c r="K1297" s="356"/>
      <c r="L1297" s="356"/>
      <c r="M1297" s="356"/>
      <c r="N1297" s="356"/>
      <c r="O1297" s="356"/>
      <c r="P1297" s="356"/>
      <c r="Q1297" s="356"/>
      <c r="R1297" s="356"/>
      <c r="S1297" s="356"/>
      <c r="T1297" s="356"/>
      <c r="U1297" s="356"/>
      <c r="V1297" s="356"/>
      <c r="W1297" s="356"/>
      <c r="X1297" s="356"/>
      <c r="Y1297" s="356"/>
      <c r="Z1297" s="356"/>
      <c r="AA1297" s="356"/>
      <c r="AB1297" s="356"/>
      <c r="AC1297" s="356"/>
      <c r="AD1297" s="310">
        <f>'Art. 121'!AF1245</f>
        <v>0</v>
      </c>
      <c r="AE1297" s="94">
        <f t="shared" si="224"/>
        <v>0</v>
      </c>
      <c r="AF1297">
        <f t="shared" si="225"/>
        <v>0</v>
      </c>
      <c r="AG1297" s="92">
        <f t="shared" si="226"/>
        <v>1</v>
      </c>
      <c r="AH1297" s="95">
        <f t="shared" si="227"/>
        <v>0</v>
      </c>
      <c r="AI1297" s="96">
        <f t="shared" si="228"/>
        <v>0.14285714285714285</v>
      </c>
      <c r="AJ1297" s="96">
        <f t="shared" si="229"/>
        <v>0</v>
      </c>
      <c r="AK1297" s="96">
        <f t="shared" si="230"/>
        <v>0</v>
      </c>
    </row>
    <row r="1298" spans="1:37" ht="24.9" customHeight="1" x14ac:dyDescent="0.25">
      <c r="A1298" s="356" t="s">
        <v>1044</v>
      </c>
      <c r="B1298" s="356"/>
      <c r="C1298" s="356"/>
      <c r="D1298" s="356"/>
      <c r="E1298" s="356"/>
      <c r="F1298" s="356"/>
      <c r="G1298" s="356"/>
      <c r="H1298" s="356"/>
      <c r="I1298" s="356"/>
      <c r="J1298" s="356"/>
      <c r="K1298" s="356"/>
      <c r="L1298" s="356"/>
      <c r="M1298" s="356"/>
      <c r="N1298" s="356"/>
      <c r="O1298" s="356"/>
      <c r="P1298" s="356"/>
      <c r="Q1298" s="356"/>
      <c r="R1298" s="356"/>
      <c r="S1298" s="356"/>
      <c r="T1298" s="356"/>
      <c r="U1298" s="356"/>
      <c r="V1298" s="356"/>
      <c r="W1298" s="356"/>
      <c r="X1298" s="356"/>
      <c r="Y1298" s="356"/>
      <c r="Z1298" s="356"/>
      <c r="AA1298" s="356"/>
      <c r="AB1298" s="356"/>
      <c r="AC1298" s="356"/>
      <c r="AD1298" s="310">
        <f>'Art. 121'!AF1246</f>
        <v>2</v>
      </c>
      <c r="AE1298" s="94">
        <f t="shared" si="224"/>
        <v>0.32467532467532467</v>
      </c>
      <c r="AF1298">
        <f t="shared" si="225"/>
        <v>1</v>
      </c>
      <c r="AG1298" s="92">
        <f t="shared" si="226"/>
        <v>1</v>
      </c>
      <c r="AH1298" s="95">
        <f t="shared" si="227"/>
        <v>1</v>
      </c>
      <c r="AI1298" s="96">
        <f t="shared" si="228"/>
        <v>0.14285714285714285</v>
      </c>
      <c r="AJ1298" s="96">
        <f t="shared" si="229"/>
        <v>0.14285714285714285</v>
      </c>
      <c r="AK1298" s="96">
        <f t="shared" si="230"/>
        <v>0.32467532467532467</v>
      </c>
    </row>
    <row r="1299" spans="1:37" ht="24.9" customHeight="1" x14ac:dyDescent="0.25">
      <c r="A1299" s="356" t="s">
        <v>1045</v>
      </c>
      <c r="B1299" s="356"/>
      <c r="C1299" s="356"/>
      <c r="D1299" s="356"/>
      <c r="E1299" s="356"/>
      <c r="F1299" s="356"/>
      <c r="G1299" s="356"/>
      <c r="H1299" s="356"/>
      <c r="I1299" s="356"/>
      <c r="J1299" s="356"/>
      <c r="K1299" s="356"/>
      <c r="L1299" s="356"/>
      <c r="M1299" s="356"/>
      <c r="N1299" s="356"/>
      <c r="O1299" s="356"/>
      <c r="P1299" s="356"/>
      <c r="Q1299" s="356"/>
      <c r="R1299" s="356"/>
      <c r="S1299" s="356"/>
      <c r="T1299" s="356"/>
      <c r="U1299" s="356"/>
      <c r="V1299" s="356"/>
      <c r="W1299" s="356"/>
      <c r="X1299" s="356"/>
      <c r="Y1299" s="356"/>
      <c r="Z1299" s="356"/>
      <c r="AA1299" s="356"/>
      <c r="AB1299" s="356"/>
      <c r="AC1299" s="356"/>
      <c r="AD1299" s="310">
        <f>'Art. 121'!AF1247</f>
        <v>0</v>
      </c>
      <c r="AE1299" s="94">
        <f t="shared" si="224"/>
        <v>0</v>
      </c>
      <c r="AF1299">
        <f t="shared" si="225"/>
        <v>0</v>
      </c>
      <c r="AG1299" s="92">
        <f t="shared" si="226"/>
        <v>1</v>
      </c>
      <c r="AH1299" s="95">
        <f t="shared" si="227"/>
        <v>0</v>
      </c>
      <c r="AI1299" s="96">
        <f t="shared" si="228"/>
        <v>0.14285714285714285</v>
      </c>
      <c r="AJ1299" s="96">
        <f t="shared" si="229"/>
        <v>0</v>
      </c>
      <c r="AK1299" s="96">
        <f t="shared" si="230"/>
        <v>0</v>
      </c>
    </row>
    <row r="1300" spans="1:37" ht="24.9" customHeight="1" x14ac:dyDescent="0.25">
      <c r="A1300" s="356" t="s">
        <v>1046</v>
      </c>
      <c r="B1300" s="356"/>
      <c r="C1300" s="356"/>
      <c r="D1300" s="356"/>
      <c r="E1300" s="356"/>
      <c r="F1300" s="356"/>
      <c r="G1300" s="356"/>
      <c r="H1300" s="356"/>
      <c r="I1300" s="356"/>
      <c r="J1300" s="356"/>
      <c r="K1300" s="356"/>
      <c r="L1300" s="356"/>
      <c r="M1300" s="356"/>
      <c r="N1300" s="356"/>
      <c r="O1300" s="356"/>
      <c r="P1300" s="356"/>
      <c r="Q1300" s="356"/>
      <c r="R1300" s="356"/>
      <c r="S1300" s="356"/>
      <c r="T1300" s="356"/>
      <c r="U1300" s="356"/>
      <c r="V1300" s="356"/>
      <c r="W1300" s="356"/>
      <c r="X1300" s="356"/>
      <c r="Y1300" s="356"/>
      <c r="Z1300" s="356"/>
      <c r="AA1300" s="356"/>
      <c r="AB1300" s="356"/>
      <c r="AC1300" s="356"/>
      <c r="AD1300" s="310">
        <f>'Art. 121'!AF1248</f>
        <v>0</v>
      </c>
      <c r="AE1300" s="94">
        <f t="shared" si="224"/>
        <v>0</v>
      </c>
      <c r="AF1300">
        <f t="shared" si="225"/>
        <v>0</v>
      </c>
      <c r="AG1300" s="92">
        <f t="shared" si="226"/>
        <v>1</v>
      </c>
      <c r="AH1300" s="95">
        <f t="shared" si="227"/>
        <v>0</v>
      </c>
      <c r="AI1300" s="96">
        <f t="shared" si="228"/>
        <v>0.14285714285714285</v>
      </c>
      <c r="AJ1300" s="96">
        <f t="shared" si="229"/>
        <v>0</v>
      </c>
      <c r="AK1300" s="96">
        <f t="shared" si="230"/>
        <v>0</v>
      </c>
    </row>
    <row r="1301" spans="1:37" ht="24.9" customHeight="1" x14ac:dyDescent="0.25">
      <c r="A1301" s="383" t="s">
        <v>1796</v>
      </c>
      <c r="B1301" s="383"/>
      <c r="C1301" s="383"/>
      <c r="D1301" s="383"/>
      <c r="E1301" s="383"/>
      <c r="F1301" s="383"/>
      <c r="G1301" s="383"/>
      <c r="H1301" s="383"/>
      <c r="I1301" s="383"/>
      <c r="J1301" s="383"/>
      <c r="K1301" s="383"/>
      <c r="L1301" s="383"/>
      <c r="M1301" s="383"/>
      <c r="N1301" s="383"/>
      <c r="O1301" s="383"/>
      <c r="P1301" s="383"/>
      <c r="Q1301" s="383"/>
      <c r="R1301" s="383"/>
      <c r="S1301" s="383"/>
      <c r="T1301" s="383"/>
      <c r="U1301" s="383"/>
      <c r="V1301" s="383"/>
      <c r="W1301" s="383"/>
      <c r="X1301" s="383"/>
      <c r="Y1301" s="383"/>
      <c r="Z1301" s="383"/>
      <c r="AA1301" s="383"/>
      <c r="AB1301" s="383"/>
      <c r="AC1301" s="383"/>
      <c r="AD1301" s="383"/>
      <c r="AE1301" s="94">
        <f>SUM(AE1294:AE1300)</f>
        <v>0.97402597402597402</v>
      </c>
      <c r="AF1301" s="61"/>
      <c r="AG1301" s="97">
        <f>SUM(AG1291:AG1300)</f>
        <v>10</v>
      </c>
      <c r="AH1301" s="98"/>
      <c r="AI1301" s="99"/>
      <c r="AJ1301" s="99"/>
      <c r="AK1301" s="99"/>
    </row>
    <row r="1302" spans="1:37" ht="24.9" customHeight="1" x14ac:dyDescent="0.25">
      <c r="A1302" s="384" t="s">
        <v>1797</v>
      </c>
      <c r="B1302" s="384"/>
      <c r="C1302" s="384"/>
      <c r="D1302" s="384"/>
      <c r="E1302" s="384"/>
      <c r="F1302" s="384"/>
      <c r="G1302" s="384"/>
      <c r="H1302" s="384"/>
      <c r="I1302" s="384"/>
      <c r="J1302" s="384"/>
      <c r="K1302" s="384"/>
      <c r="L1302" s="384"/>
      <c r="M1302" s="384"/>
      <c r="N1302" s="384"/>
      <c r="O1302" s="384"/>
      <c r="P1302" s="384"/>
      <c r="Q1302" s="384"/>
      <c r="R1302" s="384"/>
      <c r="S1302" s="384"/>
      <c r="T1302" s="384"/>
      <c r="U1302" s="384"/>
      <c r="V1302" s="384"/>
      <c r="W1302" s="384"/>
      <c r="X1302" s="384"/>
      <c r="Y1302" s="384"/>
      <c r="Z1302" s="384"/>
      <c r="AA1302" s="384"/>
      <c r="AB1302" s="384"/>
      <c r="AC1302" s="384"/>
      <c r="AD1302" s="384"/>
      <c r="AE1302" s="94">
        <f>AE1301/$AE$23*100</f>
        <v>42.857142857142854</v>
      </c>
      <c r="AF1302" s="61"/>
      <c r="AG1302" s="97"/>
      <c r="AH1302" s="98"/>
      <c r="AI1302" s="99"/>
      <c r="AJ1302" s="99"/>
      <c r="AK1302" s="99"/>
    </row>
    <row r="1303" spans="1:37" ht="24.9" customHeight="1" x14ac:dyDescent="0.25">
      <c r="A1303" s="73"/>
      <c r="B1303" s="73"/>
      <c r="C1303" s="73"/>
      <c r="D1303" s="73"/>
      <c r="E1303" s="73"/>
      <c r="F1303" s="73"/>
      <c r="G1303" s="73"/>
      <c r="H1303" s="73"/>
      <c r="I1303" s="73"/>
      <c r="J1303" s="73"/>
      <c r="K1303" s="73"/>
      <c r="L1303" s="73"/>
      <c r="M1303" s="73"/>
      <c r="N1303" s="73"/>
      <c r="O1303" s="73"/>
      <c r="P1303" s="73"/>
      <c r="Q1303" s="100"/>
      <c r="R1303" s="73"/>
      <c r="S1303" s="73"/>
      <c r="T1303" s="73"/>
      <c r="U1303" s="73"/>
      <c r="V1303" s="73"/>
      <c r="W1303" s="73"/>
      <c r="X1303" s="73"/>
      <c r="Y1303" s="73"/>
      <c r="Z1303" s="73"/>
      <c r="AA1303" s="73"/>
      <c r="AB1303" s="73"/>
      <c r="AC1303" s="73"/>
      <c r="AD1303" s="101"/>
      <c r="AE1303" s="101"/>
    </row>
    <row r="1304" spans="1:37" ht="24.9" customHeight="1" x14ac:dyDescent="0.25">
      <c r="A1304" s="391" t="s">
        <v>198</v>
      </c>
      <c r="B1304" s="391"/>
      <c r="C1304" s="391"/>
      <c r="D1304" s="391"/>
      <c r="E1304" s="391"/>
      <c r="F1304" s="391"/>
      <c r="G1304" s="391"/>
      <c r="H1304" s="391"/>
      <c r="I1304" s="391"/>
      <c r="J1304" s="391"/>
      <c r="K1304" s="391"/>
      <c r="L1304" s="391"/>
      <c r="M1304" s="391"/>
      <c r="N1304" s="391"/>
      <c r="O1304" s="391"/>
      <c r="P1304" s="391"/>
      <c r="Q1304" s="391"/>
      <c r="R1304" s="391"/>
      <c r="S1304" s="391"/>
      <c r="T1304" s="391"/>
      <c r="U1304" s="391"/>
      <c r="V1304" s="391"/>
      <c r="W1304" s="391"/>
      <c r="X1304" s="391"/>
      <c r="Y1304" s="391"/>
      <c r="Z1304" s="391"/>
      <c r="AA1304" s="391"/>
      <c r="AB1304" s="391"/>
      <c r="AC1304" s="391"/>
      <c r="AD1304" s="112" t="s">
        <v>187</v>
      </c>
      <c r="AE1304" s="113" t="s">
        <v>7</v>
      </c>
      <c r="AF1304" s="92" t="s">
        <v>1666</v>
      </c>
      <c r="AG1304" s="92" t="s">
        <v>1667</v>
      </c>
      <c r="AH1304" s="92" t="s">
        <v>1668</v>
      </c>
      <c r="AI1304" s="93" t="s">
        <v>1669</v>
      </c>
      <c r="AJ1304" s="92"/>
      <c r="AK1304" s="93" t="s">
        <v>1670</v>
      </c>
    </row>
    <row r="1305" spans="1:37" ht="24.9" customHeight="1" x14ac:dyDescent="0.25">
      <c r="A1305" s="356" t="s">
        <v>1047</v>
      </c>
      <c r="B1305" s="356"/>
      <c r="C1305" s="356"/>
      <c r="D1305" s="356"/>
      <c r="E1305" s="356"/>
      <c r="F1305" s="356"/>
      <c r="G1305" s="356"/>
      <c r="H1305" s="356"/>
      <c r="I1305" s="356"/>
      <c r="J1305" s="356"/>
      <c r="K1305" s="356"/>
      <c r="L1305" s="356"/>
      <c r="M1305" s="356"/>
      <c r="N1305" s="356"/>
      <c r="O1305" s="356"/>
      <c r="P1305" s="356"/>
      <c r="Q1305" s="356"/>
      <c r="R1305" s="356"/>
      <c r="S1305" s="356"/>
      <c r="T1305" s="356"/>
      <c r="U1305" s="356"/>
      <c r="V1305" s="356"/>
      <c r="W1305" s="356"/>
      <c r="X1305" s="356"/>
      <c r="Y1305" s="356"/>
      <c r="Z1305" s="356"/>
      <c r="AA1305" s="356"/>
      <c r="AB1305" s="356"/>
      <c r="AC1305" s="356"/>
      <c r="AD1305" s="310">
        <f>'Art. 121'!AF1251</f>
        <v>2</v>
      </c>
      <c r="AE1305" s="94">
        <f>IF(AG1305=1,AK1305,AG1305)</f>
        <v>0.32467532467532467</v>
      </c>
      <c r="AF1305">
        <f>AD1305/2</f>
        <v>1</v>
      </c>
      <c r="AG1305" s="92">
        <f>IF(AND(AF1305&gt;=0,AF1305&lt;=1),1,"No aplica")</f>
        <v>1</v>
      </c>
      <c r="AH1305" s="95">
        <f>AD1305/(AG1305*2)</f>
        <v>1</v>
      </c>
      <c r="AI1305" s="96">
        <f>IF(AG1305=1,AG1305/$AG$32,"No aplica")</f>
        <v>0.14285714285714285</v>
      </c>
      <c r="AJ1305" s="96">
        <f>AF1305*AI1305</f>
        <v>0.14285714285714285</v>
      </c>
      <c r="AK1305" s="96">
        <f>AJ1305*$AE$23</f>
        <v>0.32467532467532467</v>
      </c>
    </row>
    <row r="1306" spans="1:37" ht="24.9" customHeight="1" x14ac:dyDescent="0.25">
      <c r="A1306" s="356" t="s">
        <v>1048</v>
      </c>
      <c r="B1306" s="356"/>
      <c r="C1306" s="356"/>
      <c r="D1306" s="356"/>
      <c r="E1306" s="356"/>
      <c r="F1306" s="356"/>
      <c r="G1306" s="356"/>
      <c r="H1306" s="356"/>
      <c r="I1306" s="356"/>
      <c r="J1306" s="356"/>
      <c r="K1306" s="356"/>
      <c r="L1306" s="356"/>
      <c r="M1306" s="356"/>
      <c r="N1306" s="356"/>
      <c r="O1306" s="356"/>
      <c r="P1306" s="356"/>
      <c r="Q1306" s="356"/>
      <c r="R1306" s="356"/>
      <c r="S1306" s="356"/>
      <c r="T1306" s="356"/>
      <c r="U1306" s="356"/>
      <c r="V1306" s="356"/>
      <c r="W1306" s="356"/>
      <c r="X1306" s="356"/>
      <c r="Y1306" s="356"/>
      <c r="Z1306" s="356"/>
      <c r="AA1306" s="356"/>
      <c r="AB1306" s="356"/>
      <c r="AC1306" s="356"/>
      <c r="AD1306" s="310">
        <f>'Art. 121'!AF1252</f>
        <v>2</v>
      </c>
      <c r="AE1306" s="94">
        <f>IF(AG1306=1,AK1306,AG1306)</f>
        <v>0.32467532467532467</v>
      </c>
      <c r="AF1306">
        <f>AD1306/2</f>
        <v>1</v>
      </c>
      <c r="AG1306" s="92">
        <f>IF(AND(AF1306&gt;=0,AF1306&lt;=1),1,"No aplica")</f>
        <v>1</v>
      </c>
      <c r="AH1306" s="95">
        <f>AD1306/(AG1306*2)</f>
        <v>1</v>
      </c>
      <c r="AI1306" s="96">
        <f>IF(AG1306=1,AG1306/$AG$32,"No aplica")</f>
        <v>0.14285714285714285</v>
      </c>
      <c r="AJ1306" s="96">
        <f>AF1306*AI1306</f>
        <v>0.14285714285714285</v>
      </c>
      <c r="AK1306" s="96">
        <f>AJ1306*$AE$23</f>
        <v>0.32467532467532467</v>
      </c>
    </row>
    <row r="1307" spans="1:37" ht="24.9" customHeight="1" x14ac:dyDescent="0.25">
      <c r="A1307" s="356" t="s">
        <v>1049</v>
      </c>
      <c r="B1307" s="356"/>
      <c r="C1307" s="356"/>
      <c r="D1307" s="356"/>
      <c r="E1307" s="356"/>
      <c r="F1307" s="356"/>
      <c r="G1307" s="356"/>
      <c r="H1307" s="356"/>
      <c r="I1307" s="356"/>
      <c r="J1307" s="356"/>
      <c r="K1307" s="356"/>
      <c r="L1307" s="356"/>
      <c r="M1307" s="356"/>
      <c r="N1307" s="356"/>
      <c r="O1307" s="356"/>
      <c r="P1307" s="356"/>
      <c r="Q1307" s="356"/>
      <c r="R1307" s="356"/>
      <c r="S1307" s="356"/>
      <c r="T1307" s="356"/>
      <c r="U1307" s="356"/>
      <c r="V1307" s="356"/>
      <c r="W1307" s="356"/>
      <c r="X1307" s="356"/>
      <c r="Y1307" s="356"/>
      <c r="Z1307" s="356"/>
      <c r="AA1307" s="356"/>
      <c r="AB1307" s="356"/>
      <c r="AC1307" s="356"/>
      <c r="AD1307" s="310">
        <f>'Art. 121'!AF1253</f>
        <v>2</v>
      </c>
      <c r="AE1307" s="94">
        <f>IF(AG1307=1,AK1307,AG1307)</f>
        <v>0.32467532467532467</v>
      </c>
      <c r="AF1307">
        <f>AD1307/2</f>
        <v>1</v>
      </c>
      <c r="AG1307" s="92">
        <f>IF(AND(AF1307&gt;=0,AF1307&lt;=1),1,"No aplica")</f>
        <v>1</v>
      </c>
      <c r="AH1307" s="95">
        <f>AD1307/(AG1307*2)</f>
        <v>1</v>
      </c>
      <c r="AI1307" s="96">
        <f>IF(AG1307=1,AG1307/$AG$32,"No aplica")</f>
        <v>0.14285714285714285</v>
      </c>
      <c r="AJ1307" s="96">
        <f>AF1307*AI1307</f>
        <v>0.14285714285714285</v>
      </c>
      <c r="AK1307" s="96">
        <f>AJ1307*$AE$23</f>
        <v>0.32467532467532467</v>
      </c>
    </row>
    <row r="1308" spans="1:37" ht="24.9" customHeight="1" x14ac:dyDescent="0.25">
      <c r="A1308" s="356" t="s">
        <v>1050</v>
      </c>
      <c r="B1308" s="356"/>
      <c r="C1308" s="356"/>
      <c r="D1308" s="356"/>
      <c r="E1308" s="356"/>
      <c r="F1308" s="356"/>
      <c r="G1308" s="356"/>
      <c r="H1308" s="356"/>
      <c r="I1308" s="356"/>
      <c r="J1308" s="356"/>
      <c r="K1308" s="356"/>
      <c r="L1308" s="356"/>
      <c r="M1308" s="356"/>
      <c r="N1308" s="356"/>
      <c r="O1308" s="356"/>
      <c r="P1308" s="356"/>
      <c r="Q1308" s="356"/>
      <c r="R1308" s="356"/>
      <c r="S1308" s="356"/>
      <c r="T1308" s="356"/>
      <c r="U1308" s="356"/>
      <c r="V1308" s="356"/>
      <c r="W1308" s="356"/>
      <c r="X1308" s="356"/>
      <c r="Y1308" s="356"/>
      <c r="Z1308" s="356"/>
      <c r="AA1308" s="356"/>
      <c r="AB1308" s="356"/>
      <c r="AC1308" s="356"/>
      <c r="AD1308" s="310">
        <f>'Art. 121'!AF1254</f>
        <v>2</v>
      </c>
      <c r="AE1308" s="94">
        <f>IF(AG1308=1,AK1308,AG1308)</f>
        <v>0.32467532467532467</v>
      </c>
      <c r="AF1308">
        <f>AD1308/2</f>
        <v>1</v>
      </c>
      <c r="AG1308" s="92">
        <f>IF(AND(AF1308&gt;=0,AF1308&lt;=1),1,"No aplica")</f>
        <v>1</v>
      </c>
      <c r="AH1308" s="95">
        <f>AD1308/(AG1308*2)</f>
        <v>1</v>
      </c>
      <c r="AI1308" s="96">
        <f>IF(AG1308=1,AG1308/$AG$32,"No aplica")</f>
        <v>0.14285714285714285</v>
      </c>
      <c r="AJ1308" s="96">
        <f>AF1308*AI1308</f>
        <v>0.14285714285714285</v>
      </c>
      <c r="AK1308" s="96">
        <f>AJ1308*$AE$23</f>
        <v>0.32467532467532467</v>
      </c>
    </row>
    <row r="1309" spans="1:37" ht="24.9" customHeight="1" x14ac:dyDescent="0.25">
      <c r="A1309" s="356" t="s">
        <v>1051</v>
      </c>
      <c r="B1309" s="356"/>
      <c r="C1309" s="356"/>
      <c r="D1309" s="356"/>
      <c r="E1309" s="356"/>
      <c r="F1309" s="356"/>
      <c r="G1309" s="356"/>
      <c r="H1309" s="356"/>
      <c r="I1309" s="356"/>
      <c r="J1309" s="356"/>
      <c r="K1309" s="356"/>
      <c r="L1309" s="356"/>
      <c r="M1309" s="356"/>
      <c r="N1309" s="356"/>
      <c r="O1309" s="356"/>
      <c r="P1309" s="356"/>
      <c r="Q1309" s="356"/>
      <c r="R1309" s="356"/>
      <c r="S1309" s="356"/>
      <c r="T1309" s="356"/>
      <c r="U1309" s="356"/>
      <c r="V1309" s="356"/>
      <c r="W1309" s="356"/>
      <c r="X1309" s="356"/>
      <c r="Y1309" s="356"/>
      <c r="Z1309" s="356"/>
      <c r="AA1309" s="356"/>
      <c r="AB1309" s="356"/>
      <c r="AC1309" s="356"/>
      <c r="AD1309" s="310">
        <f>'Art. 121'!AF1255</f>
        <v>2</v>
      </c>
      <c r="AE1309" s="94">
        <f>IF(AG1309=1,AK1309,AG1309)</f>
        <v>0.32467532467532467</v>
      </c>
      <c r="AF1309">
        <f>AD1309/2</f>
        <v>1</v>
      </c>
      <c r="AG1309" s="92">
        <f>IF(AND(AF1309&gt;=0,AF1309&lt;=1),1,"No aplica")</f>
        <v>1</v>
      </c>
      <c r="AH1309" s="95">
        <f>AD1309/(AG1309*2)</f>
        <v>1</v>
      </c>
      <c r="AI1309" s="96">
        <f>IF(AG1309=1,AG1309/$AG$32,"No aplica")</f>
        <v>0.14285714285714285</v>
      </c>
      <c r="AJ1309" s="96">
        <f>AF1309*AI1309</f>
        <v>0.14285714285714285</v>
      </c>
      <c r="AK1309" s="96">
        <f>AJ1309*$AE$23</f>
        <v>0.32467532467532467</v>
      </c>
    </row>
    <row r="1310" spans="1:37" ht="24.9" customHeight="1" x14ac:dyDescent="0.25">
      <c r="A1310" s="383" t="s">
        <v>1798</v>
      </c>
      <c r="B1310" s="383"/>
      <c r="C1310" s="383"/>
      <c r="D1310" s="383"/>
      <c r="E1310" s="383"/>
      <c r="F1310" s="383"/>
      <c r="G1310" s="383"/>
      <c r="H1310" s="383"/>
      <c r="I1310" s="383"/>
      <c r="J1310" s="383"/>
      <c r="K1310" s="383"/>
      <c r="L1310" s="383"/>
      <c r="M1310" s="383"/>
      <c r="N1310" s="383"/>
      <c r="O1310" s="383"/>
      <c r="P1310" s="383"/>
      <c r="Q1310" s="383"/>
      <c r="R1310" s="383"/>
      <c r="S1310" s="383"/>
      <c r="T1310" s="383"/>
      <c r="U1310" s="383"/>
      <c r="V1310" s="383"/>
      <c r="W1310" s="383"/>
      <c r="X1310" s="383"/>
      <c r="Y1310" s="383"/>
      <c r="Z1310" s="383"/>
      <c r="AA1310" s="383"/>
      <c r="AB1310" s="383"/>
      <c r="AC1310" s="383"/>
      <c r="AD1310" s="383"/>
      <c r="AE1310" s="94">
        <f>SUM(AE1303:AE1309)</f>
        <v>1.6233766233766234</v>
      </c>
      <c r="AF1310" s="61"/>
      <c r="AG1310" s="97">
        <f>SUM(AG1305:AG1309)</f>
        <v>5</v>
      </c>
      <c r="AH1310" s="98"/>
      <c r="AI1310" s="99"/>
      <c r="AJ1310" s="99"/>
      <c r="AK1310" s="99"/>
    </row>
    <row r="1311" spans="1:37" ht="24.9" customHeight="1" x14ac:dyDescent="0.25">
      <c r="A1311" s="384" t="s">
        <v>1799</v>
      </c>
      <c r="B1311" s="384"/>
      <c r="C1311" s="384"/>
      <c r="D1311" s="384"/>
      <c r="E1311" s="384"/>
      <c r="F1311" s="384"/>
      <c r="G1311" s="384"/>
      <c r="H1311" s="384"/>
      <c r="I1311" s="384"/>
      <c r="J1311" s="384"/>
      <c r="K1311" s="384"/>
      <c r="L1311" s="384"/>
      <c r="M1311" s="384"/>
      <c r="N1311" s="384"/>
      <c r="O1311" s="384"/>
      <c r="P1311" s="384"/>
      <c r="Q1311" s="384"/>
      <c r="R1311" s="384"/>
      <c r="S1311" s="384"/>
      <c r="T1311" s="384"/>
      <c r="U1311" s="384"/>
      <c r="V1311" s="384"/>
      <c r="W1311" s="384"/>
      <c r="X1311" s="384"/>
      <c r="Y1311" s="384"/>
      <c r="Z1311" s="384"/>
      <c r="AA1311" s="384"/>
      <c r="AB1311" s="384"/>
      <c r="AC1311" s="384"/>
      <c r="AD1311" s="384"/>
      <c r="AE1311" s="94">
        <f>AE1310/$AE$23*100</f>
        <v>71.428571428571416</v>
      </c>
      <c r="AF1311" s="61"/>
      <c r="AG1311" s="97"/>
      <c r="AH1311" s="98"/>
      <c r="AI1311" s="99"/>
      <c r="AJ1311" s="99"/>
      <c r="AK1311" s="99"/>
    </row>
    <row r="1312" spans="1:37" ht="24.9" customHeight="1" x14ac:dyDescent="0.25">
      <c r="A1312" s="107"/>
      <c r="B1312" s="107"/>
      <c r="C1312" s="107"/>
      <c r="D1312" s="107"/>
      <c r="E1312" s="107"/>
      <c r="F1312" s="107"/>
      <c r="G1312" s="107"/>
      <c r="H1312" s="107"/>
      <c r="I1312" s="107"/>
      <c r="J1312" s="107"/>
      <c r="K1312" s="107"/>
      <c r="L1312" s="107"/>
      <c r="M1312" s="107"/>
      <c r="N1312" s="107"/>
      <c r="O1312" s="107"/>
      <c r="P1312" s="107"/>
      <c r="Q1312" s="100"/>
      <c r="R1312" s="107"/>
      <c r="S1312" s="107"/>
      <c r="T1312" s="107"/>
      <c r="U1312" s="107"/>
      <c r="V1312" s="107"/>
      <c r="W1312" s="107"/>
      <c r="X1312" s="107"/>
      <c r="Y1312" s="107"/>
      <c r="Z1312" s="107"/>
      <c r="AA1312" s="107"/>
      <c r="AB1312" s="107"/>
      <c r="AC1312" s="107"/>
      <c r="AD1312" s="101"/>
      <c r="AE1312" s="101"/>
    </row>
    <row r="1313" spans="1:37" ht="24.9" customHeight="1" x14ac:dyDescent="0.25">
      <c r="A1313" s="107"/>
      <c r="B1313" s="107"/>
      <c r="C1313" s="107"/>
      <c r="D1313" s="107"/>
      <c r="E1313" s="107"/>
      <c r="F1313" s="107"/>
      <c r="G1313" s="107"/>
      <c r="H1313" s="107"/>
      <c r="I1313" s="107"/>
      <c r="J1313" s="107"/>
      <c r="K1313" s="107"/>
      <c r="L1313" s="107"/>
      <c r="M1313" s="107"/>
      <c r="N1313" s="107"/>
      <c r="O1313" s="107"/>
      <c r="P1313" s="107"/>
      <c r="Q1313" s="100"/>
      <c r="R1313" s="107"/>
      <c r="S1313" s="107"/>
      <c r="T1313" s="107"/>
      <c r="U1313" s="107"/>
      <c r="V1313" s="107"/>
      <c r="W1313" s="107"/>
      <c r="X1313" s="107"/>
      <c r="Y1313" s="107"/>
      <c r="Z1313" s="107"/>
      <c r="AA1313" s="107"/>
      <c r="AB1313" s="107"/>
      <c r="AC1313" s="107"/>
      <c r="AD1313" s="101"/>
      <c r="AE1313" s="101"/>
    </row>
    <row r="1314" spans="1:37" ht="24.9" customHeight="1" x14ac:dyDescent="0.25">
      <c r="A1314" s="390" t="s">
        <v>1052</v>
      </c>
      <c r="B1314" s="390"/>
      <c r="C1314" s="390"/>
      <c r="D1314" s="390"/>
      <c r="E1314" s="390"/>
      <c r="F1314" s="390"/>
      <c r="G1314" s="390"/>
      <c r="H1314" s="390"/>
      <c r="I1314" s="390"/>
      <c r="J1314" s="390"/>
      <c r="K1314" s="390"/>
      <c r="L1314" s="390"/>
      <c r="M1314" s="390"/>
      <c r="N1314" s="390"/>
      <c r="O1314" s="390"/>
      <c r="P1314" s="390"/>
      <c r="Q1314" s="390"/>
      <c r="R1314" s="390"/>
      <c r="S1314" s="390"/>
      <c r="T1314" s="390"/>
      <c r="U1314" s="390"/>
      <c r="V1314" s="390"/>
      <c r="W1314" s="390"/>
      <c r="X1314" s="390"/>
      <c r="Y1314" s="390"/>
      <c r="Z1314" s="390"/>
      <c r="AA1314" s="390"/>
      <c r="AB1314" s="390"/>
      <c r="AC1314" s="390"/>
      <c r="AD1314" s="88"/>
      <c r="AE1314" s="88"/>
    </row>
    <row r="1315" spans="1:37" ht="24.9" customHeight="1" x14ac:dyDescent="0.25">
      <c r="A1315" s="109"/>
      <c r="B1315" s="110"/>
      <c r="C1315" s="110"/>
      <c r="D1315" s="110"/>
      <c r="E1315" s="110"/>
      <c r="F1315" s="110"/>
      <c r="G1315" s="110"/>
      <c r="H1315" s="110"/>
      <c r="I1315" s="110"/>
      <c r="J1315" s="110"/>
      <c r="K1315" s="110"/>
      <c r="L1315" s="110"/>
      <c r="M1315" s="110"/>
      <c r="N1315" s="110"/>
      <c r="O1315" s="110"/>
      <c r="P1315" s="110"/>
      <c r="Q1315" s="111"/>
      <c r="R1315" s="110"/>
      <c r="S1315" s="110"/>
      <c r="T1315" s="110"/>
      <c r="U1315" s="110"/>
      <c r="V1315" s="110"/>
      <c r="W1315" s="110"/>
      <c r="X1315" s="110"/>
      <c r="Y1315" s="110"/>
      <c r="Z1315" s="110"/>
      <c r="AA1315" s="110"/>
      <c r="AB1315" s="110"/>
      <c r="AC1315" s="110"/>
      <c r="AD1315" s="89"/>
      <c r="AE1315" s="89"/>
    </row>
    <row r="1316" spans="1:37" ht="24.9" customHeight="1" x14ac:dyDescent="0.25">
      <c r="A1316" s="73"/>
      <c r="B1316" s="73"/>
      <c r="C1316" s="73"/>
      <c r="D1316" s="73"/>
      <c r="E1316" s="73"/>
      <c r="F1316" s="73"/>
      <c r="G1316" s="73"/>
      <c r="H1316" s="73"/>
      <c r="I1316" s="73"/>
      <c r="J1316" s="73"/>
      <c r="K1316" s="73"/>
      <c r="L1316" s="73"/>
      <c r="M1316" s="73"/>
      <c r="N1316" s="73"/>
      <c r="O1316" s="73"/>
      <c r="P1316" s="73"/>
      <c r="Q1316" s="100"/>
      <c r="R1316" s="73"/>
      <c r="S1316" s="73"/>
      <c r="T1316" s="73"/>
      <c r="U1316" s="73"/>
      <c r="V1316" s="73"/>
      <c r="W1316" s="73"/>
      <c r="X1316" s="73"/>
      <c r="Y1316" s="73"/>
      <c r="Z1316" s="73"/>
      <c r="AA1316" s="73"/>
      <c r="AB1316" s="73"/>
      <c r="AC1316" s="73"/>
      <c r="AD1316" s="101"/>
      <c r="AE1316" s="101"/>
    </row>
    <row r="1317" spans="1:37" ht="24.9" customHeight="1" x14ac:dyDescent="0.25">
      <c r="A1317" s="387" t="s">
        <v>163</v>
      </c>
      <c r="B1317" s="387"/>
      <c r="C1317" s="387"/>
      <c r="D1317" s="387"/>
      <c r="E1317" s="387"/>
      <c r="F1317" s="387"/>
      <c r="G1317" s="387"/>
      <c r="H1317" s="387"/>
      <c r="I1317" s="387"/>
      <c r="J1317" s="387"/>
      <c r="K1317" s="387"/>
      <c r="L1317" s="387"/>
      <c r="M1317" s="387"/>
      <c r="N1317" s="387"/>
      <c r="O1317" s="387"/>
      <c r="P1317" s="387"/>
      <c r="Q1317" s="387"/>
      <c r="R1317" s="387"/>
      <c r="S1317" s="387"/>
      <c r="T1317" s="387"/>
      <c r="U1317" s="387"/>
      <c r="V1317" s="387"/>
      <c r="W1317" s="387"/>
      <c r="X1317" s="387"/>
      <c r="Y1317" s="387"/>
      <c r="Z1317" s="387"/>
      <c r="AA1317" s="387"/>
      <c r="AB1317" s="387"/>
      <c r="AC1317" s="387"/>
      <c r="AD1317" s="66" t="s">
        <v>187</v>
      </c>
      <c r="AE1317" s="306" t="s">
        <v>7</v>
      </c>
      <c r="AF1317" s="92" t="s">
        <v>1666</v>
      </c>
      <c r="AG1317" s="92" t="s">
        <v>1667</v>
      </c>
      <c r="AH1317" s="92" t="s">
        <v>1668</v>
      </c>
      <c r="AI1317" s="93" t="s">
        <v>1669</v>
      </c>
      <c r="AJ1317" s="92"/>
      <c r="AK1317" s="93" t="s">
        <v>1670</v>
      </c>
    </row>
    <row r="1318" spans="1:37" ht="24.9" customHeight="1" x14ac:dyDescent="0.25">
      <c r="A1318" s="356" t="s">
        <v>1025</v>
      </c>
      <c r="B1318" s="356"/>
      <c r="C1318" s="356"/>
      <c r="D1318" s="356"/>
      <c r="E1318" s="356"/>
      <c r="F1318" s="356"/>
      <c r="G1318" s="356"/>
      <c r="H1318" s="356"/>
      <c r="I1318" s="356"/>
      <c r="J1318" s="356"/>
      <c r="K1318" s="356"/>
      <c r="L1318" s="356"/>
      <c r="M1318" s="356"/>
      <c r="N1318" s="356"/>
      <c r="O1318" s="356"/>
      <c r="P1318" s="356"/>
      <c r="Q1318" s="356"/>
      <c r="R1318" s="356"/>
      <c r="S1318" s="356"/>
      <c r="T1318" s="356"/>
      <c r="U1318" s="356"/>
      <c r="V1318" s="356"/>
      <c r="W1318" s="356"/>
      <c r="X1318" s="356"/>
      <c r="Y1318" s="356"/>
      <c r="Z1318" s="356"/>
      <c r="AA1318" s="356"/>
      <c r="AB1318" s="356"/>
      <c r="AC1318" s="356"/>
      <c r="AD1318" s="310">
        <f>'Art. 121'!AF1264</f>
        <v>2</v>
      </c>
      <c r="AE1318" s="94">
        <f t="shared" ref="AE1318:AE1338" si="231">IF(AG1318=1,AK1318,AG1318)</f>
        <v>0.32467532467532467</v>
      </c>
      <c r="AF1318">
        <f t="shared" ref="AF1318:AF1338" si="232">AD1318/2</f>
        <v>1</v>
      </c>
      <c r="AG1318" s="92">
        <f t="shared" ref="AG1318:AG1338" si="233">IF(AND(AF1318&gt;=0,AF1318&lt;=1),1,"No aplica")</f>
        <v>1</v>
      </c>
      <c r="AH1318" s="95">
        <f t="shared" ref="AH1318:AH1338" si="234">AD1318/(AG1318*2)</f>
        <v>1</v>
      </c>
      <c r="AI1318" s="96">
        <f t="shared" ref="AI1318:AI1338" si="235">IF(AG1318=1,AG1318/$AG$32,"No aplica")</f>
        <v>0.14285714285714285</v>
      </c>
      <c r="AJ1318" s="96">
        <f t="shared" ref="AJ1318:AJ1338" si="236">AF1318*AI1318</f>
        <v>0.14285714285714285</v>
      </c>
      <c r="AK1318" s="96">
        <f t="shared" ref="AK1318:AK1338" si="237">AJ1318*$AE$23</f>
        <v>0.32467532467532467</v>
      </c>
    </row>
    <row r="1319" spans="1:37" ht="24.9" customHeight="1" x14ac:dyDescent="0.25">
      <c r="A1319" s="356" t="s">
        <v>1053</v>
      </c>
      <c r="B1319" s="356"/>
      <c r="C1319" s="356"/>
      <c r="D1319" s="356"/>
      <c r="E1319" s="356"/>
      <c r="F1319" s="356"/>
      <c r="G1319" s="356"/>
      <c r="H1319" s="356"/>
      <c r="I1319" s="356"/>
      <c r="J1319" s="356"/>
      <c r="K1319" s="356"/>
      <c r="L1319" s="356"/>
      <c r="M1319" s="356"/>
      <c r="N1319" s="356"/>
      <c r="O1319" s="356"/>
      <c r="P1319" s="356"/>
      <c r="Q1319" s="356"/>
      <c r="R1319" s="356"/>
      <c r="S1319" s="356"/>
      <c r="T1319" s="356"/>
      <c r="U1319" s="356"/>
      <c r="V1319" s="356"/>
      <c r="W1319" s="356"/>
      <c r="X1319" s="356"/>
      <c r="Y1319" s="356"/>
      <c r="Z1319" s="356"/>
      <c r="AA1319" s="356"/>
      <c r="AB1319" s="356"/>
      <c r="AC1319" s="356"/>
      <c r="AD1319" s="310">
        <f>'Art. 121'!AF1265</f>
        <v>2</v>
      </c>
      <c r="AE1319" s="94">
        <f t="shared" si="231"/>
        <v>0.32467532467532467</v>
      </c>
      <c r="AF1319">
        <f t="shared" si="232"/>
        <v>1</v>
      </c>
      <c r="AG1319" s="92">
        <f t="shared" si="233"/>
        <v>1</v>
      </c>
      <c r="AH1319" s="95">
        <f t="shared" si="234"/>
        <v>1</v>
      </c>
      <c r="AI1319" s="96">
        <f t="shared" si="235"/>
        <v>0.14285714285714285</v>
      </c>
      <c r="AJ1319" s="96">
        <f t="shared" si="236"/>
        <v>0.14285714285714285</v>
      </c>
      <c r="AK1319" s="96">
        <f t="shared" si="237"/>
        <v>0.32467532467532467</v>
      </c>
    </row>
    <row r="1320" spans="1:37" ht="24.9" customHeight="1" x14ac:dyDescent="0.25">
      <c r="A1320" s="356" t="s">
        <v>1054</v>
      </c>
      <c r="B1320" s="356"/>
      <c r="C1320" s="356"/>
      <c r="D1320" s="356"/>
      <c r="E1320" s="356"/>
      <c r="F1320" s="356"/>
      <c r="G1320" s="356"/>
      <c r="H1320" s="356"/>
      <c r="I1320" s="356"/>
      <c r="J1320" s="356"/>
      <c r="K1320" s="356"/>
      <c r="L1320" s="356"/>
      <c r="M1320" s="356"/>
      <c r="N1320" s="356"/>
      <c r="O1320" s="356"/>
      <c r="P1320" s="356"/>
      <c r="Q1320" s="356"/>
      <c r="R1320" s="356"/>
      <c r="S1320" s="356"/>
      <c r="T1320" s="356"/>
      <c r="U1320" s="356"/>
      <c r="V1320" s="356"/>
      <c r="W1320" s="356"/>
      <c r="X1320" s="356"/>
      <c r="Y1320" s="356"/>
      <c r="Z1320" s="356"/>
      <c r="AA1320" s="356"/>
      <c r="AB1320" s="356"/>
      <c r="AC1320" s="356"/>
      <c r="AD1320" s="310">
        <f>'Art. 121'!AF1266</f>
        <v>2</v>
      </c>
      <c r="AE1320" s="94">
        <f t="shared" si="231"/>
        <v>0.32467532467532467</v>
      </c>
      <c r="AF1320">
        <f t="shared" si="232"/>
        <v>1</v>
      </c>
      <c r="AG1320" s="92">
        <f t="shared" si="233"/>
        <v>1</v>
      </c>
      <c r="AH1320" s="95">
        <f t="shared" si="234"/>
        <v>1</v>
      </c>
      <c r="AI1320" s="96">
        <f t="shared" si="235"/>
        <v>0.14285714285714285</v>
      </c>
      <c r="AJ1320" s="96">
        <f t="shared" si="236"/>
        <v>0.14285714285714285</v>
      </c>
      <c r="AK1320" s="96">
        <f t="shared" si="237"/>
        <v>0.32467532467532467</v>
      </c>
    </row>
    <row r="1321" spans="1:37" ht="24.9" customHeight="1" x14ac:dyDescent="0.25">
      <c r="A1321" s="356" t="s">
        <v>1055</v>
      </c>
      <c r="B1321" s="356"/>
      <c r="C1321" s="356"/>
      <c r="D1321" s="356"/>
      <c r="E1321" s="356"/>
      <c r="F1321" s="356"/>
      <c r="G1321" s="356"/>
      <c r="H1321" s="356"/>
      <c r="I1321" s="356"/>
      <c r="J1321" s="356"/>
      <c r="K1321" s="356"/>
      <c r="L1321" s="356"/>
      <c r="M1321" s="356"/>
      <c r="N1321" s="356"/>
      <c r="O1321" s="356"/>
      <c r="P1321" s="356"/>
      <c r="Q1321" s="356"/>
      <c r="R1321" s="356"/>
      <c r="S1321" s="356"/>
      <c r="T1321" s="356"/>
      <c r="U1321" s="356"/>
      <c r="V1321" s="356"/>
      <c r="W1321" s="356"/>
      <c r="X1321" s="356"/>
      <c r="Y1321" s="356"/>
      <c r="Z1321" s="356"/>
      <c r="AA1321" s="356"/>
      <c r="AB1321" s="356"/>
      <c r="AC1321" s="356"/>
      <c r="AD1321" s="310">
        <f>'Art. 121'!AF1267</f>
        <v>2</v>
      </c>
      <c r="AE1321" s="94">
        <f t="shared" si="231"/>
        <v>0.32467532467532467</v>
      </c>
      <c r="AF1321">
        <f t="shared" si="232"/>
        <v>1</v>
      </c>
      <c r="AG1321" s="92">
        <f t="shared" si="233"/>
        <v>1</v>
      </c>
      <c r="AH1321" s="95">
        <f t="shared" si="234"/>
        <v>1</v>
      </c>
      <c r="AI1321" s="96">
        <f t="shared" si="235"/>
        <v>0.14285714285714285</v>
      </c>
      <c r="AJ1321" s="96">
        <f t="shared" si="236"/>
        <v>0.14285714285714285</v>
      </c>
      <c r="AK1321" s="96">
        <f t="shared" si="237"/>
        <v>0.32467532467532467</v>
      </c>
    </row>
    <row r="1322" spans="1:37" ht="24.9" customHeight="1" x14ac:dyDescent="0.25">
      <c r="A1322" s="356" t="s">
        <v>1056</v>
      </c>
      <c r="B1322" s="356"/>
      <c r="C1322" s="356"/>
      <c r="D1322" s="356"/>
      <c r="E1322" s="356"/>
      <c r="F1322" s="356"/>
      <c r="G1322" s="356"/>
      <c r="H1322" s="356"/>
      <c r="I1322" s="356"/>
      <c r="J1322" s="356"/>
      <c r="K1322" s="356"/>
      <c r="L1322" s="356"/>
      <c r="M1322" s="356"/>
      <c r="N1322" s="356"/>
      <c r="O1322" s="356"/>
      <c r="P1322" s="356"/>
      <c r="Q1322" s="356"/>
      <c r="R1322" s="356"/>
      <c r="S1322" s="356"/>
      <c r="T1322" s="356"/>
      <c r="U1322" s="356"/>
      <c r="V1322" s="356"/>
      <c r="W1322" s="356"/>
      <c r="X1322" s="356"/>
      <c r="Y1322" s="356"/>
      <c r="Z1322" s="356"/>
      <c r="AA1322" s="356"/>
      <c r="AB1322" s="356"/>
      <c r="AC1322" s="356"/>
      <c r="AD1322" s="310">
        <f>'Art. 121'!AF1268</f>
        <v>2</v>
      </c>
      <c r="AE1322" s="94">
        <f t="shared" si="231"/>
        <v>0.32467532467532467</v>
      </c>
      <c r="AF1322">
        <f t="shared" si="232"/>
        <v>1</v>
      </c>
      <c r="AG1322" s="92">
        <f t="shared" si="233"/>
        <v>1</v>
      </c>
      <c r="AH1322" s="95">
        <f t="shared" si="234"/>
        <v>1</v>
      </c>
      <c r="AI1322" s="96">
        <f t="shared" si="235"/>
        <v>0.14285714285714285</v>
      </c>
      <c r="AJ1322" s="96">
        <f t="shared" si="236"/>
        <v>0.14285714285714285</v>
      </c>
      <c r="AK1322" s="96">
        <f t="shared" si="237"/>
        <v>0.32467532467532467</v>
      </c>
    </row>
    <row r="1323" spans="1:37" ht="24.9" customHeight="1" x14ac:dyDescent="0.25">
      <c r="A1323" s="356" t="s">
        <v>1057</v>
      </c>
      <c r="B1323" s="356"/>
      <c r="C1323" s="356"/>
      <c r="D1323" s="356"/>
      <c r="E1323" s="356"/>
      <c r="F1323" s="356"/>
      <c r="G1323" s="356"/>
      <c r="H1323" s="356"/>
      <c r="I1323" s="356"/>
      <c r="J1323" s="356"/>
      <c r="K1323" s="356"/>
      <c r="L1323" s="356"/>
      <c r="M1323" s="356"/>
      <c r="N1323" s="356"/>
      <c r="O1323" s="356"/>
      <c r="P1323" s="356"/>
      <c r="Q1323" s="356"/>
      <c r="R1323" s="356"/>
      <c r="S1323" s="356"/>
      <c r="T1323" s="356"/>
      <c r="U1323" s="356"/>
      <c r="V1323" s="356"/>
      <c r="W1323" s="356"/>
      <c r="X1323" s="356"/>
      <c r="Y1323" s="356"/>
      <c r="Z1323" s="356"/>
      <c r="AA1323" s="356"/>
      <c r="AB1323" s="356"/>
      <c r="AC1323" s="356"/>
      <c r="AD1323" s="310">
        <f>'Art. 121'!AF1269</f>
        <v>2</v>
      </c>
      <c r="AE1323" s="94">
        <f t="shared" si="231"/>
        <v>0.32467532467532467</v>
      </c>
      <c r="AF1323">
        <f t="shared" si="232"/>
        <v>1</v>
      </c>
      <c r="AG1323" s="92">
        <f t="shared" si="233"/>
        <v>1</v>
      </c>
      <c r="AH1323" s="95">
        <f t="shared" si="234"/>
        <v>1</v>
      </c>
      <c r="AI1323" s="96">
        <f t="shared" si="235"/>
        <v>0.14285714285714285</v>
      </c>
      <c r="AJ1323" s="96">
        <f t="shared" si="236"/>
        <v>0.14285714285714285</v>
      </c>
      <c r="AK1323" s="96">
        <f t="shared" si="237"/>
        <v>0.32467532467532467</v>
      </c>
    </row>
    <row r="1324" spans="1:37" ht="24.9" customHeight="1" x14ac:dyDescent="0.25">
      <c r="A1324" s="356" t="s">
        <v>1058</v>
      </c>
      <c r="B1324" s="356"/>
      <c r="C1324" s="356"/>
      <c r="D1324" s="356"/>
      <c r="E1324" s="356"/>
      <c r="F1324" s="356"/>
      <c r="G1324" s="356"/>
      <c r="H1324" s="356"/>
      <c r="I1324" s="356"/>
      <c r="J1324" s="356"/>
      <c r="K1324" s="356"/>
      <c r="L1324" s="356"/>
      <c r="M1324" s="356"/>
      <c r="N1324" s="356"/>
      <c r="O1324" s="356"/>
      <c r="P1324" s="356"/>
      <c r="Q1324" s="356"/>
      <c r="R1324" s="356"/>
      <c r="S1324" s="356"/>
      <c r="T1324" s="356"/>
      <c r="U1324" s="356"/>
      <c r="V1324" s="356"/>
      <c r="W1324" s="356"/>
      <c r="X1324" s="356"/>
      <c r="Y1324" s="356"/>
      <c r="Z1324" s="356"/>
      <c r="AA1324" s="356"/>
      <c r="AB1324" s="356"/>
      <c r="AC1324" s="356"/>
      <c r="AD1324" s="310">
        <f>'Art. 121'!AF1270</f>
        <v>2</v>
      </c>
      <c r="AE1324" s="94">
        <f t="shared" si="231"/>
        <v>0.32467532467532467</v>
      </c>
      <c r="AF1324">
        <f t="shared" si="232"/>
        <v>1</v>
      </c>
      <c r="AG1324" s="92">
        <f t="shared" si="233"/>
        <v>1</v>
      </c>
      <c r="AH1324" s="95">
        <f t="shared" si="234"/>
        <v>1</v>
      </c>
      <c r="AI1324" s="96">
        <f t="shared" si="235"/>
        <v>0.14285714285714285</v>
      </c>
      <c r="AJ1324" s="96">
        <f t="shared" si="236"/>
        <v>0.14285714285714285</v>
      </c>
      <c r="AK1324" s="96">
        <f t="shared" si="237"/>
        <v>0.32467532467532467</v>
      </c>
    </row>
    <row r="1325" spans="1:37" ht="24.9" customHeight="1" x14ac:dyDescent="0.25">
      <c r="A1325" s="356" t="s">
        <v>1059</v>
      </c>
      <c r="B1325" s="356"/>
      <c r="C1325" s="356"/>
      <c r="D1325" s="356"/>
      <c r="E1325" s="356"/>
      <c r="F1325" s="356"/>
      <c r="G1325" s="356"/>
      <c r="H1325" s="356"/>
      <c r="I1325" s="356"/>
      <c r="J1325" s="356"/>
      <c r="K1325" s="356"/>
      <c r="L1325" s="356"/>
      <c r="M1325" s="356"/>
      <c r="N1325" s="356"/>
      <c r="O1325" s="356"/>
      <c r="P1325" s="356"/>
      <c r="Q1325" s="356"/>
      <c r="R1325" s="356"/>
      <c r="S1325" s="356"/>
      <c r="T1325" s="356"/>
      <c r="U1325" s="356"/>
      <c r="V1325" s="356"/>
      <c r="W1325" s="356"/>
      <c r="X1325" s="356"/>
      <c r="Y1325" s="356"/>
      <c r="Z1325" s="356"/>
      <c r="AA1325" s="356"/>
      <c r="AB1325" s="356"/>
      <c r="AC1325" s="356"/>
      <c r="AD1325" s="310">
        <f>'Art. 121'!AF1271</f>
        <v>2</v>
      </c>
      <c r="AE1325" s="94">
        <f t="shared" si="231"/>
        <v>0.32467532467532467</v>
      </c>
      <c r="AF1325">
        <f t="shared" si="232"/>
        <v>1</v>
      </c>
      <c r="AG1325" s="92">
        <f t="shared" si="233"/>
        <v>1</v>
      </c>
      <c r="AH1325" s="95">
        <f t="shared" si="234"/>
        <v>1</v>
      </c>
      <c r="AI1325" s="96">
        <f t="shared" si="235"/>
        <v>0.14285714285714285</v>
      </c>
      <c r="AJ1325" s="96">
        <f t="shared" si="236"/>
        <v>0.14285714285714285</v>
      </c>
      <c r="AK1325" s="96">
        <f t="shared" si="237"/>
        <v>0.32467532467532467</v>
      </c>
    </row>
    <row r="1326" spans="1:37" ht="24.9" customHeight="1" x14ac:dyDescent="0.25">
      <c r="A1326" s="356" t="s">
        <v>1060</v>
      </c>
      <c r="B1326" s="356"/>
      <c r="C1326" s="356"/>
      <c r="D1326" s="356"/>
      <c r="E1326" s="356"/>
      <c r="F1326" s="356"/>
      <c r="G1326" s="356"/>
      <c r="H1326" s="356"/>
      <c r="I1326" s="356"/>
      <c r="J1326" s="356"/>
      <c r="K1326" s="356"/>
      <c r="L1326" s="356"/>
      <c r="M1326" s="356"/>
      <c r="N1326" s="356"/>
      <c r="O1326" s="356"/>
      <c r="P1326" s="356"/>
      <c r="Q1326" s="356"/>
      <c r="R1326" s="356"/>
      <c r="S1326" s="356"/>
      <c r="T1326" s="356"/>
      <c r="U1326" s="356"/>
      <c r="V1326" s="356"/>
      <c r="W1326" s="356"/>
      <c r="X1326" s="356"/>
      <c r="Y1326" s="356"/>
      <c r="Z1326" s="356"/>
      <c r="AA1326" s="356"/>
      <c r="AB1326" s="356"/>
      <c r="AC1326" s="356"/>
      <c r="AD1326" s="310">
        <f>'Art. 121'!AF1272</f>
        <v>2</v>
      </c>
      <c r="AE1326" s="94">
        <f t="shared" si="231"/>
        <v>0.32467532467532467</v>
      </c>
      <c r="AF1326">
        <f t="shared" si="232"/>
        <v>1</v>
      </c>
      <c r="AG1326" s="92">
        <f t="shared" si="233"/>
        <v>1</v>
      </c>
      <c r="AH1326" s="95">
        <f t="shared" si="234"/>
        <v>1</v>
      </c>
      <c r="AI1326" s="96">
        <f t="shared" si="235"/>
        <v>0.14285714285714285</v>
      </c>
      <c r="AJ1326" s="96">
        <f t="shared" si="236"/>
        <v>0.14285714285714285</v>
      </c>
      <c r="AK1326" s="96">
        <f t="shared" si="237"/>
        <v>0.32467532467532467</v>
      </c>
    </row>
    <row r="1327" spans="1:37" ht="24.9" customHeight="1" x14ac:dyDescent="0.25">
      <c r="A1327" s="356" t="s">
        <v>1061</v>
      </c>
      <c r="B1327" s="356"/>
      <c r="C1327" s="356"/>
      <c r="D1327" s="356"/>
      <c r="E1327" s="356"/>
      <c r="F1327" s="356"/>
      <c r="G1327" s="356"/>
      <c r="H1327" s="356"/>
      <c r="I1327" s="356"/>
      <c r="J1327" s="356"/>
      <c r="K1327" s="356"/>
      <c r="L1327" s="356"/>
      <c r="M1327" s="356"/>
      <c r="N1327" s="356"/>
      <c r="O1327" s="356"/>
      <c r="P1327" s="356"/>
      <c r="Q1327" s="356"/>
      <c r="R1327" s="356"/>
      <c r="S1327" s="356"/>
      <c r="T1327" s="356"/>
      <c r="U1327" s="356"/>
      <c r="V1327" s="356"/>
      <c r="W1327" s="356"/>
      <c r="X1327" s="356"/>
      <c r="Y1327" s="356"/>
      <c r="Z1327" s="356"/>
      <c r="AA1327" s="356"/>
      <c r="AB1327" s="356"/>
      <c r="AC1327" s="356"/>
      <c r="AD1327" s="310">
        <f>'Art. 121'!AF1273</f>
        <v>2</v>
      </c>
      <c r="AE1327" s="94">
        <f t="shared" si="231"/>
        <v>0.32467532467532467</v>
      </c>
      <c r="AF1327">
        <f t="shared" si="232"/>
        <v>1</v>
      </c>
      <c r="AG1327" s="92">
        <f t="shared" si="233"/>
        <v>1</v>
      </c>
      <c r="AH1327" s="95">
        <f t="shared" si="234"/>
        <v>1</v>
      </c>
      <c r="AI1327" s="96">
        <f t="shared" si="235"/>
        <v>0.14285714285714285</v>
      </c>
      <c r="AJ1327" s="96">
        <f t="shared" si="236"/>
        <v>0.14285714285714285</v>
      </c>
      <c r="AK1327" s="96">
        <f t="shared" si="237"/>
        <v>0.32467532467532467</v>
      </c>
    </row>
    <row r="1328" spans="1:37" ht="24.9" customHeight="1" x14ac:dyDescent="0.25">
      <c r="A1328" s="356" t="s">
        <v>1062</v>
      </c>
      <c r="B1328" s="356"/>
      <c r="C1328" s="356"/>
      <c r="D1328" s="356"/>
      <c r="E1328" s="356"/>
      <c r="F1328" s="356"/>
      <c r="G1328" s="356"/>
      <c r="H1328" s="356"/>
      <c r="I1328" s="356"/>
      <c r="J1328" s="356"/>
      <c r="K1328" s="356"/>
      <c r="L1328" s="356"/>
      <c r="M1328" s="356"/>
      <c r="N1328" s="356"/>
      <c r="O1328" s="356"/>
      <c r="P1328" s="356"/>
      <c r="Q1328" s="356"/>
      <c r="R1328" s="356"/>
      <c r="S1328" s="356"/>
      <c r="T1328" s="356"/>
      <c r="U1328" s="356"/>
      <c r="V1328" s="356"/>
      <c r="W1328" s="356"/>
      <c r="X1328" s="356"/>
      <c r="Y1328" s="356"/>
      <c r="Z1328" s="356"/>
      <c r="AA1328" s="356"/>
      <c r="AB1328" s="356"/>
      <c r="AC1328" s="356"/>
      <c r="AD1328" s="310">
        <f>'Art. 121'!AF1274</f>
        <v>2</v>
      </c>
      <c r="AE1328" s="94">
        <f t="shared" si="231"/>
        <v>0.32467532467532467</v>
      </c>
      <c r="AF1328">
        <f t="shared" si="232"/>
        <v>1</v>
      </c>
      <c r="AG1328" s="92">
        <f t="shared" si="233"/>
        <v>1</v>
      </c>
      <c r="AH1328" s="95">
        <f t="shared" si="234"/>
        <v>1</v>
      </c>
      <c r="AI1328" s="96">
        <f t="shared" si="235"/>
        <v>0.14285714285714285</v>
      </c>
      <c r="AJ1328" s="96">
        <f t="shared" si="236"/>
        <v>0.14285714285714285</v>
      </c>
      <c r="AK1328" s="96">
        <f t="shared" si="237"/>
        <v>0.32467532467532467</v>
      </c>
    </row>
    <row r="1329" spans="1:37" ht="24.9" customHeight="1" x14ac:dyDescent="0.25">
      <c r="A1329" s="356" t="s">
        <v>1063</v>
      </c>
      <c r="B1329" s="356"/>
      <c r="C1329" s="356"/>
      <c r="D1329" s="356"/>
      <c r="E1329" s="356"/>
      <c r="F1329" s="356"/>
      <c r="G1329" s="356"/>
      <c r="H1329" s="356"/>
      <c r="I1329" s="356"/>
      <c r="J1329" s="356"/>
      <c r="K1329" s="356"/>
      <c r="L1329" s="356"/>
      <c r="M1329" s="356"/>
      <c r="N1329" s="356"/>
      <c r="O1329" s="356"/>
      <c r="P1329" s="356"/>
      <c r="Q1329" s="356"/>
      <c r="R1329" s="356"/>
      <c r="S1329" s="356"/>
      <c r="T1329" s="356"/>
      <c r="U1329" s="356"/>
      <c r="V1329" s="356"/>
      <c r="W1329" s="356"/>
      <c r="X1329" s="356"/>
      <c r="Y1329" s="356"/>
      <c r="Z1329" s="356"/>
      <c r="AA1329" s="356"/>
      <c r="AB1329" s="356"/>
      <c r="AC1329" s="356"/>
      <c r="AD1329" s="310">
        <f>'Art. 121'!AF1275</f>
        <v>2</v>
      </c>
      <c r="AE1329" s="94">
        <f t="shared" si="231"/>
        <v>0.32467532467532467</v>
      </c>
      <c r="AF1329">
        <f t="shared" si="232"/>
        <v>1</v>
      </c>
      <c r="AG1329" s="92">
        <f t="shared" si="233"/>
        <v>1</v>
      </c>
      <c r="AH1329" s="95">
        <f t="shared" si="234"/>
        <v>1</v>
      </c>
      <c r="AI1329" s="96">
        <f t="shared" si="235"/>
        <v>0.14285714285714285</v>
      </c>
      <c r="AJ1329" s="96">
        <f t="shared" si="236"/>
        <v>0.14285714285714285</v>
      </c>
      <c r="AK1329" s="96">
        <f t="shared" si="237"/>
        <v>0.32467532467532467</v>
      </c>
    </row>
    <row r="1330" spans="1:37" ht="24.9" customHeight="1" x14ac:dyDescent="0.25">
      <c r="A1330" s="356" t="s">
        <v>1064</v>
      </c>
      <c r="B1330" s="356"/>
      <c r="C1330" s="356"/>
      <c r="D1330" s="356"/>
      <c r="E1330" s="356"/>
      <c r="F1330" s="356"/>
      <c r="G1330" s="356"/>
      <c r="H1330" s="356"/>
      <c r="I1330" s="356"/>
      <c r="J1330" s="356"/>
      <c r="K1330" s="356"/>
      <c r="L1330" s="356"/>
      <c r="M1330" s="356"/>
      <c r="N1330" s="356"/>
      <c r="O1330" s="356"/>
      <c r="P1330" s="356"/>
      <c r="Q1330" s="356"/>
      <c r="R1330" s="356"/>
      <c r="S1330" s="356"/>
      <c r="T1330" s="356"/>
      <c r="U1330" s="356"/>
      <c r="V1330" s="356"/>
      <c r="W1330" s="356"/>
      <c r="X1330" s="356"/>
      <c r="Y1330" s="356"/>
      <c r="Z1330" s="356"/>
      <c r="AA1330" s="356"/>
      <c r="AB1330" s="356"/>
      <c r="AC1330" s="356"/>
      <c r="AD1330" s="310">
        <f>'Art. 121'!AF1276</f>
        <v>2</v>
      </c>
      <c r="AE1330" s="94">
        <f t="shared" si="231"/>
        <v>0.32467532467532467</v>
      </c>
      <c r="AF1330">
        <f t="shared" si="232"/>
        <v>1</v>
      </c>
      <c r="AG1330" s="92">
        <f t="shared" si="233"/>
        <v>1</v>
      </c>
      <c r="AH1330" s="95">
        <f t="shared" si="234"/>
        <v>1</v>
      </c>
      <c r="AI1330" s="96">
        <f t="shared" si="235"/>
        <v>0.14285714285714285</v>
      </c>
      <c r="AJ1330" s="96">
        <f t="shared" si="236"/>
        <v>0.14285714285714285</v>
      </c>
      <c r="AK1330" s="96">
        <f t="shared" si="237"/>
        <v>0.32467532467532467</v>
      </c>
    </row>
    <row r="1331" spans="1:37" ht="24.9" customHeight="1" x14ac:dyDescent="0.25">
      <c r="A1331" s="356" t="s">
        <v>1065</v>
      </c>
      <c r="B1331" s="356"/>
      <c r="C1331" s="356"/>
      <c r="D1331" s="356"/>
      <c r="E1331" s="356"/>
      <c r="F1331" s="356"/>
      <c r="G1331" s="356"/>
      <c r="H1331" s="356"/>
      <c r="I1331" s="356"/>
      <c r="J1331" s="356"/>
      <c r="K1331" s="356"/>
      <c r="L1331" s="356"/>
      <c r="M1331" s="356"/>
      <c r="N1331" s="356"/>
      <c r="O1331" s="356"/>
      <c r="P1331" s="356"/>
      <c r="Q1331" s="356"/>
      <c r="R1331" s="356"/>
      <c r="S1331" s="356"/>
      <c r="T1331" s="356"/>
      <c r="U1331" s="356"/>
      <c r="V1331" s="356"/>
      <c r="W1331" s="356"/>
      <c r="X1331" s="356"/>
      <c r="Y1331" s="356"/>
      <c r="Z1331" s="356"/>
      <c r="AA1331" s="356"/>
      <c r="AB1331" s="356"/>
      <c r="AC1331" s="356"/>
      <c r="AD1331" s="310">
        <f>'Art. 121'!AF1277</f>
        <v>2</v>
      </c>
      <c r="AE1331" s="94">
        <f t="shared" si="231"/>
        <v>0.32467532467532467</v>
      </c>
      <c r="AF1331">
        <f t="shared" si="232"/>
        <v>1</v>
      </c>
      <c r="AG1331" s="92">
        <f t="shared" si="233"/>
        <v>1</v>
      </c>
      <c r="AH1331" s="95">
        <f t="shared" si="234"/>
        <v>1</v>
      </c>
      <c r="AI1331" s="96">
        <f t="shared" si="235"/>
        <v>0.14285714285714285</v>
      </c>
      <c r="AJ1331" s="96">
        <f t="shared" si="236"/>
        <v>0.14285714285714285</v>
      </c>
      <c r="AK1331" s="96">
        <f t="shared" si="237"/>
        <v>0.32467532467532467</v>
      </c>
    </row>
    <row r="1332" spans="1:37" ht="24.9" customHeight="1" x14ac:dyDescent="0.25">
      <c r="A1332" s="356" t="s">
        <v>1066</v>
      </c>
      <c r="B1332" s="356"/>
      <c r="C1332" s="356"/>
      <c r="D1332" s="356"/>
      <c r="E1332" s="356"/>
      <c r="F1332" s="356"/>
      <c r="G1332" s="356"/>
      <c r="H1332" s="356"/>
      <c r="I1332" s="356"/>
      <c r="J1332" s="356"/>
      <c r="K1332" s="356"/>
      <c r="L1332" s="356"/>
      <c r="M1332" s="356"/>
      <c r="N1332" s="356"/>
      <c r="O1332" s="356"/>
      <c r="P1332" s="356"/>
      <c r="Q1332" s="356"/>
      <c r="R1332" s="356"/>
      <c r="S1332" s="356"/>
      <c r="T1332" s="356"/>
      <c r="U1332" s="356"/>
      <c r="V1332" s="356"/>
      <c r="W1332" s="356"/>
      <c r="X1332" s="356"/>
      <c r="Y1332" s="356"/>
      <c r="Z1332" s="356"/>
      <c r="AA1332" s="356"/>
      <c r="AB1332" s="356"/>
      <c r="AC1332" s="356"/>
      <c r="AD1332" s="310">
        <f>'Art. 121'!AF1278</f>
        <v>2</v>
      </c>
      <c r="AE1332" s="94">
        <f t="shared" si="231"/>
        <v>0.32467532467532467</v>
      </c>
      <c r="AF1332">
        <f t="shared" si="232"/>
        <v>1</v>
      </c>
      <c r="AG1332" s="92">
        <f t="shared" si="233"/>
        <v>1</v>
      </c>
      <c r="AH1332" s="95">
        <f t="shared" si="234"/>
        <v>1</v>
      </c>
      <c r="AI1332" s="96">
        <f t="shared" si="235"/>
        <v>0.14285714285714285</v>
      </c>
      <c r="AJ1332" s="96">
        <f t="shared" si="236"/>
        <v>0.14285714285714285</v>
      </c>
      <c r="AK1332" s="96">
        <f t="shared" si="237"/>
        <v>0.32467532467532467</v>
      </c>
    </row>
    <row r="1333" spans="1:37" ht="24.9" customHeight="1" x14ac:dyDescent="0.25">
      <c r="A1333" s="356" t="s">
        <v>1067</v>
      </c>
      <c r="B1333" s="356"/>
      <c r="C1333" s="356"/>
      <c r="D1333" s="356"/>
      <c r="E1333" s="356"/>
      <c r="F1333" s="356"/>
      <c r="G1333" s="356"/>
      <c r="H1333" s="356"/>
      <c r="I1333" s="356"/>
      <c r="J1333" s="356"/>
      <c r="K1333" s="356"/>
      <c r="L1333" s="356"/>
      <c r="M1333" s="356"/>
      <c r="N1333" s="356"/>
      <c r="O1333" s="356"/>
      <c r="P1333" s="356"/>
      <c r="Q1333" s="356"/>
      <c r="R1333" s="356"/>
      <c r="S1333" s="356"/>
      <c r="T1333" s="356"/>
      <c r="U1333" s="356"/>
      <c r="V1333" s="356"/>
      <c r="W1333" s="356"/>
      <c r="X1333" s="356"/>
      <c r="Y1333" s="356"/>
      <c r="Z1333" s="356"/>
      <c r="AA1333" s="356"/>
      <c r="AB1333" s="356"/>
      <c r="AC1333" s="356"/>
      <c r="AD1333" s="310">
        <f>'Art. 121'!AF1279</f>
        <v>2</v>
      </c>
      <c r="AE1333" s="94">
        <f t="shared" si="231"/>
        <v>0.32467532467532467</v>
      </c>
      <c r="AF1333">
        <f t="shared" si="232"/>
        <v>1</v>
      </c>
      <c r="AG1333" s="92">
        <f t="shared" si="233"/>
        <v>1</v>
      </c>
      <c r="AH1333" s="95">
        <f t="shared" si="234"/>
        <v>1</v>
      </c>
      <c r="AI1333" s="96">
        <f t="shared" si="235"/>
        <v>0.14285714285714285</v>
      </c>
      <c r="AJ1333" s="96">
        <f t="shared" si="236"/>
        <v>0.14285714285714285</v>
      </c>
      <c r="AK1333" s="96">
        <f t="shared" si="237"/>
        <v>0.32467532467532467</v>
      </c>
    </row>
    <row r="1334" spans="1:37" ht="24.9" customHeight="1" x14ac:dyDescent="0.25">
      <c r="A1334" s="356" t="s">
        <v>1068</v>
      </c>
      <c r="B1334" s="356"/>
      <c r="C1334" s="356"/>
      <c r="D1334" s="356"/>
      <c r="E1334" s="356"/>
      <c r="F1334" s="356"/>
      <c r="G1334" s="356"/>
      <c r="H1334" s="356"/>
      <c r="I1334" s="356"/>
      <c r="J1334" s="356"/>
      <c r="K1334" s="356"/>
      <c r="L1334" s="356"/>
      <c r="M1334" s="356"/>
      <c r="N1334" s="356"/>
      <c r="O1334" s="356"/>
      <c r="P1334" s="356"/>
      <c r="Q1334" s="356"/>
      <c r="R1334" s="356"/>
      <c r="S1334" s="356"/>
      <c r="T1334" s="356"/>
      <c r="U1334" s="356"/>
      <c r="V1334" s="356"/>
      <c r="W1334" s="356"/>
      <c r="X1334" s="356"/>
      <c r="Y1334" s="356"/>
      <c r="Z1334" s="356"/>
      <c r="AA1334" s="356"/>
      <c r="AB1334" s="356"/>
      <c r="AC1334" s="356"/>
      <c r="AD1334" s="310">
        <f>'Art. 121'!AF1280</f>
        <v>2</v>
      </c>
      <c r="AE1334" s="94">
        <f t="shared" si="231"/>
        <v>0.32467532467532467</v>
      </c>
      <c r="AF1334">
        <f t="shared" si="232"/>
        <v>1</v>
      </c>
      <c r="AG1334" s="92">
        <f t="shared" si="233"/>
        <v>1</v>
      </c>
      <c r="AH1334" s="95">
        <f t="shared" si="234"/>
        <v>1</v>
      </c>
      <c r="AI1334" s="96">
        <f t="shared" si="235"/>
        <v>0.14285714285714285</v>
      </c>
      <c r="AJ1334" s="96">
        <f t="shared" si="236"/>
        <v>0.14285714285714285</v>
      </c>
      <c r="AK1334" s="96">
        <f t="shared" si="237"/>
        <v>0.32467532467532467</v>
      </c>
    </row>
    <row r="1335" spans="1:37" ht="24.9" customHeight="1" x14ac:dyDescent="0.25">
      <c r="A1335" s="356" t="s">
        <v>1069</v>
      </c>
      <c r="B1335" s="356"/>
      <c r="C1335" s="356"/>
      <c r="D1335" s="356"/>
      <c r="E1335" s="356"/>
      <c r="F1335" s="356"/>
      <c r="G1335" s="356"/>
      <c r="H1335" s="356"/>
      <c r="I1335" s="356"/>
      <c r="J1335" s="356"/>
      <c r="K1335" s="356"/>
      <c r="L1335" s="356"/>
      <c r="M1335" s="356"/>
      <c r="N1335" s="356"/>
      <c r="O1335" s="356"/>
      <c r="P1335" s="356"/>
      <c r="Q1335" s="356"/>
      <c r="R1335" s="356"/>
      <c r="S1335" s="356"/>
      <c r="T1335" s="356"/>
      <c r="U1335" s="356"/>
      <c r="V1335" s="356"/>
      <c r="W1335" s="356"/>
      <c r="X1335" s="356"/>
      <c r="Y1335" s="356"/>
      <c r="Z1335" s="356"/>
      <c r="AA1335" s="356"/>
      <c r="AB1335" s="356"/>
      <c r="AC1335" s="356"/>
      <c r="AD1335" s="310">
        <f>'Art. 121'!AF1281</f>
        <v>2</v>
      </c>
      <c r="AE1335" s="94">
        <f t="shared" si="231"/>
        <v>0.32467532467532467</v>
      </c>
      <c r="AF1335">
        <f t="shared" si="232"/>
        <v>1</v>
      </c>
      <c r="AG1335" s="92">
        <f t="shared" si="233"/>
        <v>1</v>
      </c>
      <c r="AH1335" s="95">
        <f t="shared" si="234"/>
        <v>1</v>
      </c>
      <c r="AI1335" s="96">
        <f t="shared" si="235"/>
        <v>0.14285714285714285</v>
      </c>
      <c r="AJ1335" s="96">
        <f t="shared" si="236"/>
        <v>0.14285714285714285</v>
      </c>
      <c r="AK1335" s="96">
        <f t="shared" si="237"/>
        <v>0.32467532467532467</v>
      </c>
    </row>
    <row r="1336" spans="1:37" ht="24.9" customHeight="1" x14ac:dyDescent="0.25">
      <c r="A1336" s="356" t="s">
        <v>1070</v>
      </c>
      <c r="B1336" s="356"/>
      <c r="C1336" s="356"/>
      <c r="D1336" s="356"/>
      <c r="E1336" s="356"/>
      <c r="F1336" s="356"/>
      <c r="G1336" s="356"/>
      <c r="H1336" s="356"/>
      <c r="I1336" s="356"/>
      <c r="J1336" s="356"/>
      <c r="K1336" s="356"/>
      <c r="L1336" s="356"/>
      <c r="M1336" s="356"/>
      <c r="N1336" s="356"/>
      <c r="O1336" s="356"/>
      <c r="P1336" s="356"/>
      <c r="Q1336" s="356"/>
      <c r="R1336" s="356"/>
      <c r="S1336" s="356"/>
      <c r="T1336" s="356"/>
      <c r="U1336" s="356"/>
      <c r="V1336" s="356"/>
      <c r="W1336" s="356"/>
      <c r="X1336" s="356"/>
      <c r="Y1336" s="356"/>
      <c r="Z1336" s="356"/>
      <c r="AA1336" s="356"/>
      <c r="AB1336" s="356"/>
      <c r="AC1336" s="356"/>
      <c r="AD1336" s="310">
        <f>'Art. 121'!AF1282</f>
        <v>2</v>
      </c>
      <c r="AE1336" s="94">
        <f t="shared" si="231"/>
        <v>0.32467532467532467</v>
      </c>
      <c r="AF1336">
        <f t="shared" si="232"/>
        <v>1</v>
      </c>
      <c r="AG1336" s="92">
        <f t="shared" si="233"/>
        <v>1</v>
      </c>
      <c r="AH1336" s="95">
        <f t="shared" si="234"/>
        <v>1</v>
      </c>
      <c r="AI1336" s="96">
        <f t="shared" si="235"/>
        <v>0.14285714285714285</v>
      </c>
      <c r="AJ1336" s="96">
        <f t="shared" si="236"/>
        <v>0.14285714285714285</v>
      </c>
      <c r="AK1336" s="96">
        <f t="shared" si="237"/>
        <v>0.32467532467532467</v>
      </c>
    </row>
    <row r="1337" spans="1:37" ht="24.9" customHeight="1" x14ac:dyDescent="0.25">
      <c r="A1337" s="356" t="s">
        <v>1071</v>
      </c>
      <c r="B1337" s="356"/>
      <c r="C1337" s="356"/>
      <c r="D1337" s="356"/>
      <c r="E1337" s="356"/>
      <c r="F1337" s="356"/>
      <c r="G1337" s="356"/>
      <c r="H1337" s="356"/>
      <c r="I1337" s="356"/>
      <c r="J1337" s="356"/>
      <c r="K1337" s="356"/>
      <c r="L1337" s="356"/>
      <c r="M1337" s="356"/>
      <c r="N1337" s="356"/>
      <c r="O1337" s="356"/>
      <c r="P1337" s="356"/>
      <c r="Q1337" s="356"/>
      <c r="R1337" s="356"/>
      <c r="S1337" s="356"/>
      <c r="T1337" s="356"/>
      <c r="U1337" s="356"/>
      <c r="V1337" s="356"/>
      <c r="W1337" s="356"/>
      <c r="X1337" s="356"/>
      <c r="Y1337" s="356"/>
      <c r="Z1337" s="356"/>
      <c r="AA1337" s="356"/>
      <c r="AB1337" s="356"/>
      <c r="AC1337" s="356"/>
      <c r="AD1337" s="310">
        <f>'Art. 121'!AF1283</f>
        <v>0</v>
      </c>
      <c r="AE1337" s="94">
        <f t="shared" si="231"/>
        <v>0</v>
      </c>
      <c r="AF1337">
        <f t="shared" si="232"/>
        <v>0</v>
      </c>
      <c r="AG1337" s="92">
        <f t="shared" si="233"/>
        <v>1</v>
      </c>
      <c r="AH1337" s="95">
        <f t="shared" si="234"/>
        <v>0</v>
      </c>
      <c r="AI1337" s="96">
        <f t="shared" si="235"/>
        <v>0.14285714285714285</v>
      </c>
      <c r="AJ1337" s="96">
        <f t="shared" si="236"/>
        <v>0</v>
      </c>
      <c r="AK1337" s="96">
        <f t="shared" si="237"/>
        <v>0</v>
      </c>
    </row>
    <row r="1338" spans="1:37" ht="24.9" customHeight="1" x14ac:dyDescent="0.25">
      <c r="A1338" s="356" t="s">
        <v>1072</v>
      </c>
      <c r="B1338" s="356"/>
      <c r="C1338" s="356"/>
      <c r="D1338" s="356"/>
      <c r="E1338" s="356"/>
      <c r="F1338" s="356"/>
      <c r="G1338" s="356"/>
      <c r="H1338" s="356"/>
      <c r="I1338" s="356"/>
      <c r="J1338" s="356"/>
      <c r="K1338" s="356"/>
      <c r="L1338" s="356"/>
      <c r="M1338" s="356"/>
      <c r="N1338" s="356"/>
      <c r="O1338" s="356"/>
      <c r="P1338" s="356"/>
      <c r="Q1338" s="356"/>
      <c r="R1338" s="356"/>
      <c r="S1338" s="356"/>
      <c r="T1338" s="356"/>
      <c r="U1338" s="356"/>
      <c r="V1338" s="356"/>
      <c r="W1338" s="356"/>
      <c r="X1338" s="356"/>
      <c r="Y1338" s="356"/>
      <c r="Z1338" s="356"/>
      <c r="AA1338" s="356"/>
      <c r="AB1338" s="356"/>
      <c r="AC1338" s="356"/>
      <c r="AD1338" s="310">
        <f>'Art. 121'!AF1284</f>
        <v>2</v>
      </c>
      <c r="AE1338" s="94">
        <f t="shared" si="231"/>
        <v>0.32467532467532467</v>
      </c>
      <c r="AF1338">
        <f t="shared" si="232"/>
        <v>1</v>
      </c>
      <c r="AG1338" s="92">
        <f t="shared" si="233"/>
        <v>1</v>
      </c>
      <c r="AH1338" s="95">
        <f t="shared" si="234"/>
        <v>1</v>
      </c>
      <c r="AI1338" s="96">
        <f t="shared" si="235"/>
        <v>0.14285714285714285</v>
      </c>
      <c r="AJ1338" s="96">
        <f t="shared" si="236"/>
        <v>0.14285714285714285</v>
      </c>
      <c r="AK1338" s="96">
        <f t="shared" si="237"/>
        <v>0.32467532467532467</v>
      </c>
    </row>
    <row r="1339" spans="1:37" ht="24.9" customHeight="1" x14ac:dyDescent="0.25">
      <c r="A1339" s="383" t="s">
        <v>1800</v>
      </c>
      <c r="B1339" s="383"/>
      <c r="C1339" s="383"/>
      <c r="D1339" s="383"/>
      <c r="E1339" s="383"/>
      <c r="F1339" s="383"/>
      <c r="G1339" s="383"/>
      <c r="H1339" s="383"/>
      <c r="I1339" s="383"/>
      <c r="J1339" s="383"/>
      <c r="K1339" s="383"/>
      <c r="L1339" s="383"/>
      <c r="M1339" s="383"/>
      <c r="N1339" s="383"/>
      <c r="O1339" s="383"/>
      <c r="P1339" s="383"/>
      <c r="Q1339" s="383"/>
      <c r="R1339" s="383"/>
      <c r="S1339" s="383"/>
      <c r="T1339" s="383"/>
      <c r="U1339" s="383"/>
      <c r="V1339" s="383"/>
      <c r="W1339" s="383"/>
      <c r="X1339" s="383"/>
      <c r="Y1339" s="383"/>
      <c r="Z1339" s="383"/>
      <c r="AA1339" s="383"/>
      <c r="AB1339" s="383"/>
      <c r="AC1339" s="383"/>
      <c r="AD1339" s="383"/>
      <c r="AE1339" s="94">
        <f>SUM(AE1332:AE1338)</f>
        <v>1.948051948051948</v>
      </c>
      <c r="AF1339" s="61"/>
      <c r="AG1339" s="97">
        <f>SUM(AG1318:AG1338)</f>
        <v>21</v>
      </c>
      <c r="AH1339" s="98"/>
      <c r="AI1339" s="99"/>
      <c r="AJ1339" s="99"/>
      <c r="AK1339" s="99"/>
    </row>
    <row r="1340" spans="1:37" ht="24.9" customHeight="1" x14ac:dyDescent="0.25">
      <c r="A1340" s="384" t="s">
        <v>1801</v>
      </c>
      <c r="B1340" s="384"/>
      <c r="C1340" s="384"/>
      <c r="D1340" s="384"/>
      <c r="E1340" s="384"/>
      <c r="F1340" s="384"/>
      <c r="G1340" s="384"/>
      <c r="H1340" s="384"/>
      <c r="I1340" s="384"/>
      <c r="J1340" s="384"/>
      <c r="K1340" s="384"/>
      <c r="L1340" s="384"/>
      <c r="M1340" s="384"/>
      <c r="N1340" s="384"/>
      <c r="O1340" s="384"/>
      <c r="P1340" s="384"/>
      <c r="Q1340" s="384"/>
      <c r="R1340" s="384"/>
      <c r="S1340" s="384"/>
      <c r="T1340" s="384"/>
      <c r="U1340" s="384"/>
      <c r="V1340" s="384"/>
      <c r="W1340" s="384"/>
      <c r="X1340" s="384"/>
      <c r="Y1340" s="384"/>
      <c r="Z1340" s="384"/>
      <c r="AA1340" s="384"/>
      <c r="AB1340" s="384"/>
      <c r="AC1340" s="384"/>
      <c r="AD1340" s="384"/>
      <c r="AE1340" s="94">
        <f>AE1339/$AE$23*100</f>
        <v>85.714285714285708</v>
      </c>
      <c r="AF1340" s="61"/>
      <c r="AG1340" s="97"/>
      <c r="AH1340" s="98"/>
      <c r="AI1340" s="99"/>
      <c r="AJ1340" s="99"/>
      <c r="AK1340" s="99"/>
    </row>
    <row r="1341" spans="1:37" ht="24.9" customHeight="1" x14ac:dyDescent="0.25">
      <c r="A1341" s="73"/>
      <c r="B1341" s="73"/>
      <c r="C1341" s="73"/>
      <c r="D1341" s="73"/>
      <c r="E1341" s="73"/>
      <c r="F1341" s="73"/>
      <c r="G1341" s="73"/>
      <c r="H1341" s="73"/>
      <c r="I1341" s="73"/>
      <c r="J1341" s="73"/>
      <c r="K1341" s="73"/>
      <c r="L1341" s="73"/>
      <c r="M1341" s="73"/>
      <c r="N1341" s="73"/>
      <c r="O1341" s="73"/>
      <c r="P1341" s="73"/>
      <c r="Q1341" s="100"/>
      <c r="R1341" s="73"/>
      <c r="S1341" s="73"/>
      <c r="T1341" s="73"/>
      <c r="U1341" s="73"/>
      <c r="V1341" s="73"/>
      <c r="W1341" s="73"/>
      <c r="X1341" s="73"/>
      <c r="Y1341" s="73"/>
      <c r="Z1341" s="73"/>
      <c r="AA1341" s="73"/>
      <c r="AB1341" s="73"/>
      <c r="AC1341" s="73"/>
      <c r="AD1341" s="101"/>
      <c r="AE1341" s="101"/>
    </row>
    <row r="1342" spans="1:37" ht="24.9" customHeight="1" x14ac:dyDescent="0.25">
      <c r="A1342" s="391" t="s">
        <v>198</v>
      </c>
      <c r="B1342" s="391"/>
      <c r="C1342" s="391"/>
      <c r="D1342" s="391"/>
      <c r="E1342" s="391"/>
      <c r="F1342" s="391"/>
      <c r="G1342" s="391"/>
      <c r="H1342" s="391"/>
      <c r="I1342" s="391"/>
      <c r="J1342" s="391"/>
      <c r="K1342" s="391"/>
      <c r="L1342" s="391"/>
      <c r="M1342" s="391"/>
      <c r="N1342" s="391"/>
      <c r="O1342" s="391"/>
      <c r="P1342" s="391"/>
      <c r="Q1342" s="391"/>
      <c r="R1342" s="391"/>
      <c r="S1342" s="391"/>
      <c r="T1342" s="391"/>
      <c r="U1342" s="391"/>
      <c r="V1342" s="391"/>
      <c r="W1342" s="391"/>
      <c r="X1342" s="391"/>
      <c r="Y1342" s="391"/>
      <c r="Z1342" s="391"/>
      <c r="AA1342" s="391"/>
      <c r="AB1342" s="391"/>
      <c r="AC1342" s="391"/>
      <c r="AD1342" s="112" t="s">
        <v>187</v>
      </c>
      <c r="AE1342" s="113" t="s">
        <v>7</v>
      </c>
      <c r="AF1342" s="92" t="s">
        <v>1666</v>
      </c>
      <c r="AG1342" s="92" t="s">
        <v>1667</v>
      </c>
      <c r="AH1342" s="92" t="s">
        <v>1668</v>
      </c>
      <c r="AI1342" s="93" t="s">
        <v>1669</v>
      </c>
      <c r="AJ1342" s="92"/>
      <c r="AK1342" s="93" t="s">
        <v>1670</v>
      </c>
    </row>
    <row r="1343" spans="1:37" ht="24.9" customHeight="1" x14ac:dyDescent="0.25">
      <c r="A1343" s="356" t="s">
        <v>1073</v>
      </c>
      <c r="B1343" s="356"/>
      <c r="C1343" s="356"/>
      <c r="D1343" s="356"/>
      <c r="E1343" s="356"/>
      <c r="F1343" s="356"/>
      <c r="G1343" s="356"/>
      <c r="H1343" s="356"/>
      <c r="I1343" s="356"/>
      <c r="J1343" s="356"/>
      <c r="K1343" s="356"/>
      <c r="L1343" s="356"/>
      <c r="M1343" s="356"/>
      <c r="N1343" s="356"/>
      <c r="O1343" s="356"/>
      <c r="P1343" s="356"/>
      <c r="Q1343" s="356"/>
      <c r="R1343" s="356"/>
      <c r="S1343" s="356"/>
      <c r="T1343" s="356"/>
      <c r="U1343" s="356"/>
      <c r="V1343" s="356"/>
      <c r="W1343" s="356"/>
      <c r="X1343" s="356"/>
      <c r="Y1343" s="356"/>
      <c r="Z1343" s="356"/>
      <c r="AA1343" s="356"/>
      <c r="AB1343" s="356"/>
      <c r="AC1343" s="356"/>
      <c r="AD1343" s="310">
        <f>'Art. 121'!AF1287</f>
        <v>2</v>
      </c>
      <c r="AE1343" s="94">
        <f>IF(AG1343=1,AK1343,AG1343)</f>
        <v>0.32467532467532467</v>
      </c>
      <c r="AF1343">
        <f>AD1343/2</f>
        <v>1</v>
      </c>
      <c r="AG1343" s="92">
        <f>IF(AND(AF1343&gt;=0,AF1343&lt;=1),1,"No aplica")</f>
        <v>1</v>
      </c>
      <c r="AH1343" s="95">
        <f>AD1343/(AG1343*2)</f>
        <v>1</v>
      </c>
      <c r="AI1343" s="96">
        <f>IF(AG1343=1,AG1343/$AG$32,"No aplica")</f>
        <v>0.14285714285714285</v>
      </c>
      <c r="AJ1343" s="96">
        <f>AF1343*AI1343</f>
        <v>0.14285714285714285</v>
      </c>
      <c r="AK1343" s="96">
        <f>AJ1343*$AE$23</f>
        <v>0.32467532467532467</v>
      </c>
    </row>
    <row r="1344" spans="1:37" ht="24.9" customHeight="1" x14ac:dyDescent="0.25">
      <c r="A1344" s="356" t="s">
        <v>1074</v>
      </c>
      <c r="B1344" s="356"/>
      <c r="C1344" s="356"/>
      <c r="D1344" s="356"/>
      <c r="E1344" s="356"/>
      <c r="F1344" s="356"/>
      <c r="G1344" s="356"/>
      <c r="H1344" s="356"/>
      <c r="I1344" s="356"/>
      <c r="J1344" s="356"/>
      <c r="K1344" s="356"/>
      <c r="L1344" s="356"/>
      <c r="M1344" s="356"/>
      <c r="N1344" s="356"/>
      <c r="O1344" s="356"/>
      <c r="P1344" s="356"/>
      <c r="Q1344" s="356"/>
      <c r="R1344" s="356"/>
      <c r="S1344" s="356"/>
      <c r="T1344" s="356"/>
      <c r="U1344" s="356"/>
      <c r="V1344" s="356"/>
      <c r="W1344" s="356"/>
      <c r="X1344" s="356"/>
      <c r="Y1344" s="356"/>
      <c r="Z1344" s="356"/>
      <c r="AA1344" s="356"/>
      <c r="AB1344" s="356"/>
      <c r="AC1344" s="356"/>
      <c r="AD1344" s="310">
        <f>'Art. 121'!AF1288</f>
        <v>2</v>
      </c>
      <c r="AE1344" s="94">
        <f>IF(AG1344=1,AK1344,AG1344)</f>
        <v>0.32467532467532467</v>
      </c>
      <c r="AF1344">
        <f>AD1344/2</f>
        <v>1</v>
      </c>
      <c r="AG1344" s="92">
        <f>IF(AND(AF1344&gt;=0,AF1344&lt;=1),1,"No aplica")</f>
        <v>1</v>
      </c>
      <c r="AH1344" s="95">
        <f>AD1344/(AG1344*2)</f>
        <v>1</v>
      </c>
      <c r="AI1344" s="96">
        <f>IF(AG1344=1,AG1344/$AG$32,"No aplica")</f>
        <v>0.14285714285714285</v>
      </c>
      <c r="AJ1344" s="96">
        <f>AF1344*AI1344</f>
        <v>0.14285714285714285</v>
      </c>
      <c r="AK1344" s="96">
        <f>AJ1344*$AE$23</f>
        <v>0.32467532467532467</v>
      </c>
    </row>
    <row r="1345" spans="1:37" ht="24.9" customHeight="1" x14ac:dyDescent="0.25">
      <c r="A1345" s="356" t="s">
        <v>1075</v>
      </c>
      <c r="B1345" s="356"/>
      <c r="C1345" s="356"/>
      <c r="D1345" s="356"/>
      <c r="E1345" s="356"/>
      <c r="F1345" s="356"/>
      <c r="G1345" s="356"/>
      <c r="H1345" s="356"/>
      <c r="I1345" s="356"/>
      <c r="J1345" s="356"/>
      <c r="K1345" s="356"/>
      <c r="L1345" s="356"/>
      <c r="M1345" s="356"/>
      <c r="N1345" s="356"/>
      <c r="O1345" s="356"/>
      <c r="P1345" s="356"/>
      <c r="Q1345" s="356"/>
      <c r="R1345" s="356"/>
      <c r="S1345" s="356"/>
      <c r="T1345" s="356"/>
      <c r="U1345" s="356"/>
      <c r="V1345" s="356"/>
      <c r="W1345" s="356"/>
      <c r="X1345" s="356"/>
      <c r="Y1345" s="356"/>
      <c r="Z1345" s="356"/>
      <c r="AA1345" s="356"/>
      <c r="AB1345" s="356"/>
      <c r="AC1345" s="356"/>
      <c r="AD1345" s="310">
        <f>'Art. 121'!AF1289</f>
        <v>2</v>
      </c>
      <c r="AE1345" s="94">
        <f>IF(AG1345=1,AK1345,AG1345)</f>
        <v>0.32467532467532467</v>
      </c>
      <c r="AF1345">
        <f>AD1345/2</f>
        <v>1</v>
      </c>
      <c r="AG1345" s="92">
        <f>IF(AND(AF1345&gt;=0,AF1345&lt;=1),1,"No aplica")</f>
        <v>1</v>
      </c>
      <c r="AH1345" s="95">
        <f>AD1345/(AG1345*2)</f>
        <v>1</v>
      </c>
      <c r="AI1345" s="96">
        <f>IF(AG1345=1,AG1345/$AG$32,"No aplica")</f>
        <v>0.14285714285714285</v>
      </c>
      <c r="AJ1345" s="96">
        <f>AF1345*AI1345</f>
        <v>0.14285714285714285</v>
      </c>
      <c r="AK1345" s="96">
        <f>AJ1345*$AE$23</f>
        <v>0.32467532467532467</v>
      </c>
    </row>
    <row r="1346" spans="1:37" ht="24.9" customHeight="1" x14ac:dyDescent="0.25">
      <c r="A1346" s="356" t="s">
        <v>1076</v>
      </c>
      <c r="B1346" s="356"/>
      <c r="C1346" s="356"/>
      <c r="D1346" s="356"/>
      <c r="E1346" s="356"/>
      <c r="F1346" s="356"/>
      <c r="G1346" s="356"/>
      <c r="H1346" s="356"/>
      <c r="I1346" s="356"/>
      <c r="J1346" s="356"/>
      <c r="K1346" s="356"/>
      <c r="L1346" s="356"/>
      <c r="M1346" s="356"/>
      <c r="N1346" s="356"/>
      <c r="O1346" s="356"/>
      <c r="P1346" s="356"/>
      <c r="Q1346" s="356"/>
      <c r="R1346" s="356"/>
      <c r="S1346" s="356"/>
      <c r="T1346" s="356"/>
      <c r="U1346" s="356"/>
      <c r="V1346" s="356"/>
      <c r="W1346" s="356"/>
      <c r="X1346" s="356"/>
      <c r="Y1346" s="356"/>
      <c r="Z1346" s="356"/>
      <c r="AA1346" s="356"/>
      <c r="AB1346" s="356"/>
      <c r="AC1346" s="356"/>
      <c r="AD1346" s="310">
        <f>'Art. 121'!AF1290</f>
        <v>2</v>
      </c>
      <c r="AE1346" s="94">
        <f>IF(AG1346=1,AK1346,AG1346)</f>
        <v>0.32467532467532467</v>
      </c>
      <c r="AF1346">
        <f>AD1346/2</f>
        <v>1</v>
      </c>
      <c r="AG1346" s="92">
        <f>IF(AND(AF1346&gt;=0,AF1346&lt;=1),1,"No aplica")</f>
        <v>1</v>
      </c>
      <c r="AH1346" s="95">
        <f>AD1346/(AG1346*2)</f>
        <v>1</v>
      </c>
      <c r="AI1346" s="96">
        <f>IF(AG1346=1,AG1346/$AG$32,"No aplica")</f>
        <v>0.14285714285714285</v>
      </c>
      <c r="AJ1346" s="96">
        <f>AF1346*AI1346</f>
        <v>0.14285714285714285</v>
      </c>
      <c r="AK1346" s="96">
        <f>AJ1346*$AE$23</f>
        <v>0.32467532467532467</v>
      </c>
    </row>
    <row r="1347" spans="1:37" ht="24.9" customHeight="1" x14ac:dyDescent="0.25">
      <c r="A1347" s="356" t="s">
        <v>1077</v>
      </c>
      <c r="B1347" s="356"/>
      <c r="C1347" s="356"/>
      <c r="D1347" s="356"/>
      <c r="E1347" s="356"/>
      <c r="F1347" s="356"/>
      <c r="G1347" s="356"/>
      <c r="H1347" s="356"/>
      <c r="I1347" s="356"/>
      <c r="J1347" s="356"/>
      <c r="K1347" s="356"/>
      <c r="L1347" s="356"/>
      <c r="M1347" s="356"/>
      <c r="N1347" s="356"/>
      <c r="O1347" s="356"/>
      <c r="P1347" s="356"/>
      <c r="Q1347" s="356"/>
      <c r="R1347" s="356"/>
      <c r="S1347" s="356"/>
      <c r="T1347" s="356"/>
      <c r="U1347" s="356"/>
      <c r="V1347" s="356"/>
      <c r="W1347" s="356"/>
      <c r="X1347" s="356"/>
      <c r="Y1347" s="356"/>
      <c r="Z1347" s="356"/>
      <c r="AA1347" s="356"/>
      <c r="AB1347" s="356"/>
      <c r="AC1347" s="356"/>
      <c r="AD1347" s="310">
        <f>'Art. 121'!AF1291</f>
        <v>2</v>
      </c>
      <c r="AE1347" s="94">
        <f>IF(AG1347=1,AK1347,AG1347)</f>
        <v>0.32467532467532467</v>
      </c>
      <c r="AF1347">
        <f>AD1347/2</f>
        <v>1</v>
      </c>
      <c r="AG1347" s="92">
        <f>IF(AND(AF1347&gt;=0,AF1347&lt;=1),1,"No aplica")</f>
        <v>1</v>
      </c>
      <c r="AH1347" s="95">
        <f>AD1347/(AG1347*2)</f>
        <v>1</v>
      </c>
      <c r="AI1347" s="96">
        <f>IF(AG1347=1,AG1347/$AG$32,"No aplica")</f>
        <v>0.14285714285714285</v>
      </c>
      <c r="AJ1347" s="96">
        <f>AF1347*AI1347</f>
        <v>0.14285714285714285</v>
      </c>
      <c r="AK1347" s="96">
        <f>AJ1347*$AE$23</f>
        <v>0.32467532467532467</v>
      </c>
    </row>
    <row r="1348" spans="1:37" ht="24.9" customHeight="1" x14ac:dyDescent="0.25">
      <c r="A1348" s="383" t="s">
        <v>1802</v>
      </c>
      <c r="B1348" s="383"/>
      <c r="C1348" s="383"/>
      <c r="D1348" s="383"/>
      <c r="E1348" s="383"/>
      <c r="F1348" s="383"/>
      <c r="G1348" s="383"/>
      <c r="H1348" s="383"/>
      <c r="I1348" s="383"/>
      <c r="J1348" s="383"/>
      <c r="K1348" s="383"/>
      <c r="L1348" s="383"/>
      <c r="M1348" s="383"/>
      <c r="N1348" s="383"/>
      <c r="O1348" s="383"/>
      <c r="P1348" s="383"/>
      <c r="Q1348" s="383"/>
      <c r="R1348" s="383"/>
      <c r="S1348" s="383"/>
      <c r="T1348" s="383"/>
      <c r="U1348" s="383"/>
      <c r="V1348" s="383"/>
      <c r="W1348" s="383"/>
      <c r="X1348" s="383"/>
      <c r="Y1348" s="383"/>
      <c r="Z1348" s="383"/>
      <c r="AA1348" s="383"/>
      <c r="AB1348" s="383"/>
      <c r="AC1348" s="383"/>
      <c r="AD1348" s="383"/>
      <c r="AE1348" s="94">
        <f>SUM(AE1341:AE1347)</f>
        <v>1.6233766233766234</v>
      </c>
      <c r="AF1348" s="61"/>
      <c r="AG1348" s="97">
        <f>SUM(AG1343:AG1347)</f>
        <v>5</v>
      </c>
      <c r="AH1348" s="98"/>
      <c r="AI1348" s="99"/>
      <c r="AJ1348" s="99"/>
      <c r="AK1348" s="99"/>
    </row>
    <row r="1349" spans="1:37" ht="24.9" customHeight="1" x14ac:dyDescent="0.25">
      <c r="A1349" s="384" t="s">
        <v>1803</v>
      </c>
      <c r="B1349" s="384"/>
      <c r="C1349" s="384"/>
      <c r="D1349" s="384"/>
      <c r="E1349" s="384"/>
      <c r="F1349" s="384"/>
      <c r="G1349" s="384"/>
      <c r="H1349" s="384"/>
      <c r="I1349" s="384"/>
      <c r="J1349" s="384"/>
      <c r="K1349" s="384"/>
      <c r="L1349" s="384"/>
      <c r="M1349" s="384"/>
      <c r="N1349" s="384"/>
      <c r="O1349" s="384"/>
      <c r="P1349" s="384"/>
      <c r="Q1349" s="384"/>
      <c r="R1349" s="384"/>
      <c r="S1349" s="384"/>
      <c r="T1349" s="384"/>
      <c r="U1349" s="384"/>
      <c r="V1349" s="384"/>
      <c r="W1349" s="384"/>
      <c r="X1349" s="384"/>
      <c r="Y1349" s="384"/>
      <c r="Z1349" s="384"/>
      <c r="AA1349" s="384"/>
      <c r="AB1349" s="384"/>
      <c r="AC1349" s="384"/>
      <c r="AD1349" s="384"/>
      <c r="AE1349" s="94">
        <f>AE1348/$AE$23*100</f>
        <v>71.428571428571416</v>
      </c>
      <c r="AF1349" s="61"/>
      <c r="AG1349" s="97"/>
      <c r="AH1349" s="98"/>
      <c r="AI1349" s="99"/>
      <c r="AJ1349" s="99"/>
      <c r="AK1349" s="99"/>
    </row>
    <row r="1350" spans="1:37" ht="24.9" customHeight="1" x14ac:dyDescent="0.25">
      <c r="A1350" s="107"/>
      <c r="B1350" s="107"/>
      <c r="C1350" s="107"/>
      <c r="D1350" s="107"/>
      <c r="E1350" s="107"/>
      <c r="F1350" s="107"/>
      <c r="G1350" s="107"/>
      <c r="H1350" s="107"/>
      <c r="I1350" s="107"/>
      <c r="J1350" s="107"/>
      <c r="K1350" s="107"/>
      <c r="L1350" s="107"/>
      <c r="M1350" s="107"/>
      <c r="N1350" s="107"/>
      <c r="O1350" s="107"/>
      <c r="P1350" s="107"/>
      <c r="Q1350" s="100"/>
      <c r="R1350" s="107"/>
      <c r="S1350" s="107"/>
      <c r="T1350" s="107"/>
      <c r="U1350" s="107"/>
      <c r="V1350" s="107"/>
      <c r="W1350" s="107"/>
      <c r="X1350" s="107"/>
      <c r="Y1350" s="107"/>
      <c r="Z1350" s="107"/>
      <c r="AA1350" s="107"/>
      <c r="AB1350" s="107"/>
      <c r="AC1350" s="107"/>
      <c r="AD1350" s="101"/>
      <c r="AE1350" s="101"/>
    </row>
    <row r="1351" spans="1:37" ht="24.9" customHeight="1" x14ac:dyDescent="0.25">
      <c r="A1351" s="107"/>
      <c r="B1351" s="107"/>
      <c r="C1351" s="107"/>
      <c r="D1351" s="107"/>
      <c r="E1351" s="107"/>
      <c r="F1351" s="107"/>
      <c r="G1351" s="107"/>
      <c r="H1351" s="107"/>
      <c r="I1351" s="107"/>
      <c r="J1351" s="107"/>
      <c r="K1351" s="107"/>
      <c r="L1351" s="107"/>
      <c r="M1351" s="107"/>
      <c r="N1351" s="107"/>
      <c r="O1351" s="107"/>
      <c r="P1351" s="107"/>
      <c r="Q1351" s="100"/>
      <c r="R1351" s="107"/>
      <c r="S1351" s="107"/>
      <c r="T1351" s="107"/>
      <c r="U1351" s="107"/>
      <c r="V1351" s="107"/>
      <c r="W1351" s="107"/>
      <c r="X1351" s="107"/>
      <c r="Y1351" s="107"/>
      <c r="Z1351" s="107"/>
      <c r="AA1351" s="107"/>
      <c r="AB1351" s="107"/>
      <c r="AC1351" s="107"/>
      <c r="AD1351" s="101"/>
      <c r="AE1351" s="101"/>
    </row>
    <row r="1352" spans="1:37" ht="24.9" customHeight="1" x14ac:dyDescent="0.25">
      <c r="A1352" s="390" t="s">
        <v>1078</v>
      </c>
      <c r="B1352" s="390"/>
      <c r="C1352" s="390"/>
      <c r="D1352" s="390"/>
      <c r="E1352" s="390"/>
      <c r="F1352" s="390"/>
      <c r="G1352" s="390"/>
      <c r="H1352" s="390"/>
      <c r="I1352" s="390"/>
      <c r="J1352" s="390"/>
      <c r="K1352" s="390"/>
      <c r="L1352" s="390"/>
      <c r="M1352" s="390"/>
      <c r="N1352" s="390"/>
      <c r="O1352" s="390"/>
      <c r="P1352" s="390"/>
      <c r="Q1352" s="390"/>
      <c r="R1352" s="390"/>
      <c r="S1352" s="390"/>
      <c r="T1352" s="390"/>
      <c r="U1352" s="390"/>
      <c r="V1352" s="390"/>
      <c r="W1352" s="390"/>
      <c r="X1352" s="390"/>
      <c r="Y1352" s="390"/>
      <c r="Z1352" s="390"/>
      <c r="AA1352" s="390"/>
      <c r="AB1352" s="390"/>
      <c r="AC1352" s="390"/>
      <c r="AD1352" s="88"/>
      <c r="AE1352" s="88"/>
    </row>
    <row r="1353" spans="1:37" ht="24.9" customHeight="1" x14ac:dyDescent="0.25">
      <c r="A1353" s="109"/>
      <c r="B1353" s="110"/>
      <c r="C1353" s="110"/>
      <c r="D1353" s="110"/>
      <c r="E1353" s="110"/>
      <c r="F1353" s="110"/>
      <c r="G1353" s="110"/>
      <c r="H1353" s="110"/>
      <c r="I1353" s="110"/>
      <c r="J1353" s="110"/>
      <c r="K1353" s="110"/>
      <c r="L1353" s="110"/>
      <c r="M1353" s="110"/>
      <c r="N1353" s="110"/>
      <c r="O1353" s="110"/>
      <c r="P1353" s="110"/>
      <c r="Q1353" s="111"/>
      <c r="R1353" s="110"/>
      <c r="S1353" s="110"/>
      <c r="T1353" s="110"/>
      <c r="U1353" s="110"/>
      <c r="V1353" s="110"/>
      <c r="W1353" s="110"/>
      <c r="X1353" s="110"/>
      <c r="Y1353" s="110"/>
      <c r="Z1353" s="110"/>
      <c r="AA1353" s="110"/>
      <c r="AB1353" s="110"/>
      <c r="AC1353" s="110"/>
      <c r="AD1353" s="89"/>
      <c r="AE1353" s="89"/>
    </row>
    <row r="1354" spans="1:37" ht="24.9" customHeight="1" x14ac:dyDescent="0.25">
      <c r="A1354" s="73"/>
      <c r="B1354" s="73"/>
      <c r="C1354" s="73"/>
      <c r="D1354" s="73"/>
      <c r="E1354" s="73"/>
      <c r="F1354" s="73"/>
      <c r="G1354" s="73"/>
      <c r="H1354" s="73"/>
      <c r="I1354" s="73"/>
      <c r="J1354" s="73"/>
      <c r="K1354" s="73"/>
      <c r="L1354" s="73"/>
      <c r="M1354" s="73"/>
      <c r="N1354" s="73"/>
      <c r="O1354" s="73"/>
      <c r="P1354" s="73"/>
      <c r="Q1354" s="100"/>
      <c r="R1354" s="73"/>
      <c r="S1354" s="73"/>
      <c r="T1354" s="73"/>
      <c r="U1354" s="73"/>
      <c r="V1354" s="73"/>
      <c r="W1354" s="73"/>
      <c r="X1354" s="73"/>
      <c r="Y1354" s="73"/>
      <c r="Z1354" s="73"/>
      <c r="AA1354" s="73"/>
      <c r="AB1354" s="73"/>
      <c r="AC1354" s="73"/>
      <c r="AD1354" s="101"/>
      <c r="AE1354" s="101"/>
    </row>
    <row r="1355" spans="1:37" ht="24.9" customHeight="1" x14ac:dyDescent="0.25">
      <c r="A1355" s="387" t="s">
        <v>163</v>
      </c>
      <c r="B1355" s="387"/>
      <c r="C1355" s="387"/>
      <c r="D1355" s="387"/>
      <c r="E1355" s="387"/>
      <c r="F1355" s="387"/>
      <c r="G1355" s="387"/>
      <c r="H1355" s="387"/>
      <c r="I1355" s="387"/>
      <c r="J1355" s="387"/>
      <c r="K1355" s="387"/>
      <c r="L1355" s="387"/>
      <c r="M1355" s="387"/>
      <c r="N1355" s="387"/>
      <c r="O1355" s="387"/>
      <c r="P1355" s="387"/>
      <c r="Q1355" s="387"/>
      <c r="R1355" s="387"/>
      <c r="S1355" s="387"/>
      <c r="T1355" s="387"/>
      <c r="U1355" s="387"/>
      <c r="V1355" s="387"/>
      <c r="W1355" s="387"/>
      <c r="X1355" s="387"/>
      <c r="Y1355" s="387"/>
      <c r="Z1355" s="387"/>
      <c r="AA1355" s="387"/>
      <c r="AB1355" s="387"/>
      <c r="AC1355" s="387"/>
      <c r="AD1355" s="66" t="s">
        <v>187</v>
      </c>
      <c r="AE1355" s="306" t="s">
        <v>7</v>
      </c>
      <c r="AF1355" s="92" t="s">
        <v>1666</v>
      </c>
      <c r="AG1355" s="92" t="s">
        <v>1667</v>
      </c>
      <c r="AH1355" s="92" t="s">
        <v>1668</v>
      </c>
      <c r="AI1355" s="93" t="s">
        <v>1669</v>
      </c>
      <c r="AJ1355" s="92"/>
      <c r="AK1355" s="93" t="s">
        <v>1670</v>
      </c>
    </row>
    <row r="1356" spans="1:37" ht="24.9" customHeight="1" x14ac:dyDescent="0.25">
      <c r="A1356" s="356" t="s">
        <v>1025</v>
      </c>
      <c r="B1356" s="356"/>
      <c r="C1356" s="356"/>
      <c r="D1356" s="356"/>
      <c r="E1356" s="356"/>
      <c r="F1356" s="356"/>
      <c r="G1356" s="356"/>
      <c r="H1356" s="356"/>
      <c r="I1356" s="356"/>
      <c r="J1356" s="356"/>
      <c r="K1356" s="356"/>
      <c r="L1356" s="356"/>
      <c r="M1356" s="356"/>
      <c r="N1356" s="356"/>
      <c r="O1356" s="356"/>
      <c r="P1356" s="356"/>
      <c r="Q1356" s="356"/>
      <c r="R1356" s="356"/>
      <c r="S1356" s="356"/>
      <c r="T1356" s="356"/>
      <c r="U1356" s="356"/>
      <c r="V1356" s="356"/>
      <c r="W1356" s="356"/>
      <c r="X1356" s="356"/>
      <c r="Y1356" s="356"/>
      <c r="Z1356" s="356"/>
      <c r="AA1356" s="356"/>
      <c r="AB1356" s="356"/>
      <c r="AC1356" s="356"/>
      <c r="AD1356" s="310">
        <f>'Art. 121'!AF1300</f>
        <v>2</v>
      </c>
      <c r="AE1356" s="94">
        <f t="shared" ref="AE1356:AE1378" si="238">IF(AG1356=1,AK1356,AG1356)</f>
        <v>0.32467532467532467</v>
      </c>
      <c r="AF1356">
        <f t="shared" ref="AF1356:AF1378" si="239">AD1356/2</f>
        <v>1</v>
      </c>
      <c r="AG1356" s="92">
        <f t="shared" ref="AG1356:AG1378" si="240">IF(AND(AF1356&gt;=0,AF1356&lt;=1),1,"No aplica")</f>
        <v>1</v>
      </c>
      <c r="AH1356" s="95">
        <f t="shared" ref="AH1356:AH1378" si="241">AD1356/(AG1356*2)</f>
        <v>1</v>
      </c>
      <c r="AI1356" s="96">
        <f t="shared" ref="AI1356:AI1378" si="242">IF(AG1356=1,AG1356/$AG$32,"No aplica")</f>
        <v>0.14285714285714285</v>
      </c>
      <c r="AJ1356" s="96">
        <f t="shared" ref="AJ1356:AJ1378" si="243">AF1356*AI1356</f>
        <v>0.14285714285714285</v>
      </c>
      <c r="AK1356" s="96">
        <f t="shared" ref="AK1356:AK1378" si="244">AJ1356*$AE$23</f>
        <v>0.32467532467532467</v>
      </c>
    </row>
    <row r="1357" spans="1:37" ht="24.9" customHeight="1" x14ac:dyDescent="0.25">
      <c r="A1357" s="356" t="s">
        <v>1026</v>
      </c>
      <c r="B1357" s="356"/>
      <c r="C1357" s="356"/>
      <c r="D1357" s="356"/>
      <c r="E1357" s="356"/>
      <c r="F1357" s="356"/>
      <c r="G1357" s="356"/>
      <c r="H1357" s="356"/>
      <c r="I1357" s="356"/>
      <c r="J1357" s="356"/>
      <c r="K1357" s="356"/>
      <c r="L1357" s="356"/>
      <c r="M1357" s="356"/>
      <c r="N1357" s="356"/>
      <c r="O1357" s="356"/>
      <c r="P1357" s="356"/>
      <c r="Q1357" s="356"/>
      <c r="R1357" s="356"/>
      <c r="S1357" s="356"/>
      <c r="T1357" s="356"/>
      <c r="U1357" s="356"/>
      <c r="V1357" s="356"/>
      <c r="W1357" s="356"/>
      <c r="X1357" s="356"/>
      <c r="Y1357" s="356"/>
      <c r="Z1357" s="356"/>
      <c r="AA1357" s="356"/>
      <c r="AB1357" s="356"/>
      <c r="AC1357" s="356"/>
      <c r="AD1357" s="310">
        <f>'Art. 121'!AF1301</f>
        <v>2</v>
      </c>
      <c r="AE1357" s="94">
        <f t="shared" si="238"/>
        <v>0.32467532467532467</v>
      </c>
      <c r="AF1357">
        <f t="shared" si="239"/>
        <v>1</v>
      </c>
      <c r="AG1357" s="92">
        <f t="shared" si="240"/>
        <v>1</v>
      </c>
      <c r="AH1357" s="95">
        <f t="shared" si="241"/>
        <v>1</v>
      </c>
      <c r="AI1357" s="96">
        <f t="shared" si="242"/>
        <v>0.14285714285714285</v>
      </c>
      <c r="AJ1357" s="96">
        <f t="shared" si="243"/>
        <v>0.14285714285714285</v>
      </c>
      <c r="AK1357" s="96">
        <f t="shared" si="244"/>
        <v>0.32467532467532467</v>
      </c>
    </row>
    <row r="1358" spans="1:37" ht="24.9" customHeight="1" x14ac:dyDescent="0.25">
      <c r="A1358" s="356" t="s">
        <v>1079</v>
      </c>
      <c r="B1358" s="356"/>
      <c r="C1358" s="356"/>
      <c r="D1358" s="356"/>
      <c r="E1358" s="356"/>
      <c r="F1358" s="356"/>
      <c r="G1358" s="356"/>
      <c r="H1358" s="356"/>
      <c r="I1358" s="356"/>
      <c r="J1358" s="356"/>
      <c r="K1358" s="356"/>
      <c r="L1358" s="356"/>
      <c r="M1358" s="356"/>
      <c r="N1358" s="356"/>
      <c r="O1358" s="356"/>
      <c r="P1358" s="356"/>
      <c r="Q1358" s="356"/>
      <c r="R1358" s="356"/>
      <c r="S1358" s="356"/>
      <c r="T1358" s="356"/>
      <c r="U1358" s="356"/>
      <c r="V1358" s="356"/>
      <c r="W1358" s="356"/>
      <c r="X1358" s="356"/>
      <c r="Y1358" s="356"/>
      <c r="Z1358" s="356"/>
      <c r="AA1358" s="356"/>
      <c r="AB1358" s="356"/>
      <c r="AC1358" s="356"/>
      <c r="AD1358" s="310">
        <f>'Art. 121'!AF1302</f>
        <v>2</v>
      </c>
      <c r="AE1358" s="94">
        <f t="shared" si="238"/>
        <v>0.32467532467532467</v>
      </c>
      <c r="AF1358">
        <f t="shared" si="239"/>
        <v>1</v>
      </c>
      <c r="AG1358" s="92">
        <f t="shared" si="240"/>
        <v>1</v>
      </c>
      <c r="AH1358" s="95">
        <f t="shared" si="241"/>
        <v>1</v>
      </c>
      <c r="AI1358" s="96">
        <f t="shared" si="242"/>
        <v>0.14285714285714285</v>
      </c>
      <c r="AJ1358" s="96">
        <f t="shared" si="243"/>
        <v>0.14285714285714285</v>
      </c>
      <c r="AK1358" s="96">
        <f t="shared" si="244"/>
        <v>0.32467532467532467</v>
      </c>
    </row>
    <row r="1359" spans="1:37" ht="24.9" customHeight="1" x14ac:dyDescent="0.25">
      <c r="A1359" s="356" t="s">
        <v>1080</v>
      </c>
      <c r="B1359" s="356"/>
      <c r="C1359" s="356"/>
      <c r="D1359" s="356"/>
      <c r="E1359" s="356"/>
      <c r="F1359" s="356"/>
      <c r="G1359" s="356"/>
      <c r="H1359" s="356"/>
      <c r="I1359" s="356"/>
      <c r="J1359" s="356"/>
      <c r="K1359" s="356"/>
      <c r="L1359" s="356"/>
      <c r="M1359" s="356"/>
      <c r="N1359" s="356"/>
      <c r="O1359" s="356"/>
      <c r="P1359" s="356"/>
      <c r="Q1359" s="356"/>
      <c r="R1359" s="356"/>
      <c r="S1359" s="356"/>
      <c r="T1359" s="356"/>
      <c r="U1359" s="356"/>
      <c r="V1359" s="356"/>
      <c r="W1359" s="356"/>
      <c r="X1359" s="356"/>
      <c r="Y1359" s="356"/>
      <c r="Z1359" s="356"/>
      <c r="AA1359" s="356"/>
      <c r="AB1359" s="356"/>
      <c r="AC1359" s="356"/>
      <c r="AD1359" s="310">
        <f>'Art. 121'!AF1303</f>
        <v>2</v>
      </c>
      <c r="AE1359" s="94">
        <f t="shared" si="238"/>
        <v>0.32467532467532467</v>
      </c>
      <c r="AF1359">
        <f t="shared" si="239"/>
        <v>1</v>
      </c>
      <c r="AG1359" s="92">
        <f t="shared" si="240"/>
        <v>1</v>
      </c>
      <c r="AH1359" s="95">
        <f t="shared" si="241"/>
        <v>1</v>
      </c>
      <c r="AI1359" s="96">
        <f t="shared" si="242"/>
        <v>0.14285714285714285</v>
      </c>
      <c r="AJ1359" s="96">
        <f t="shared" si="243"/>
        <v>0.14285714285714285</v>
      </c>
      <c r="AK1359" s="96">
        <f t="shared" si="244"/>
        <v>0.32467532467532467</v>
      </c>
    </row>
    <row r="1360" spans="1:37" ht="24.9" customHeight="1" x14ac:dyDescent="0.25">
      <c r="A1360" s="356" t="s">
        <v>1081</v>
      </c>
      <c r="B1360" s="356"/>
      <c r="C1360" s="356"/>
      <c r="D1360" s="356"/>
      <c r="E1360" s="356"/>
      <c r="F1360" s="356"/>
      <c r="G1360" s="356"/>
      <c r="H1360" s="356"/>
      <c r="I1360" s="356"/>
      <c r="J1360" s="356"/>
      <c r="K1360" s="356"/>
      <c r="L1360" s="356"/>
      <c r="M1360" s="356"/>
      <c r="N1360" s="356"/>
      <c r="O1360" s="356"/>
      <c r="P1360" s="356"/>
      <c r="Q1360" s="356"/>
      <c r="R1360" s="356"/>
      <c r="S1360" s="356"/>
      <c r="T1360" s="356"/>
      <c r="U1360" s="356"/>
      <c r="V1360" s="356"/>
      <c r="W1360" s="356"/>
      <c r="X1360" s="356"/>
      <c r="Y1360" s="356"/>
      <c r="Z1360" s="356"/>
      <c r="AA1360" s="356"/>
      <c r="AB1360" s="356"/>
      <c r="AC1360" s="356"/>
      <c r="AD1360" s="310">
        <f>'Art. 121'!AF1304</f>
        <v>2</v>
      </c>
      <c r="AE1360" s="94">
        <f t="shared" si="238"/>
        <v>0.32467532467532467</v>
      </c>
      <c r="AF1360">
        <f t="shared" si="239"/>
        <v>1</v>
      </c>
      <c r="AG1360" s="92">
        <f t="shared" si="240"/>
        <v>1</v>
      </c>
      <c r="AH1360" s="95">
        <f t="shared" si="241"/>
        <v>1</v>
      </c>
      <c r="AI1360" s="96">
        <f t="shared" si="242"/>
        <v>0.14285714285714285</v>
      </c>
      <c r="AJ1360" s="96">
        <f t="shared" si="243"/>
        <v>0.14285714285714285</v>
      </c>
      <c r="AK1360" s="96">
        <f t="shared" si="244"/>
        <v>0.32467532467532467</v>
      </c>
    </row>
    <row r="1361" spans="1:37" ht="24.9" customHeight="1" x14ac:dyDescent="0.25">
      <c r="A1361" s="356" t="s">
        <v>1082</v>
      </c>
      <c r="B1361" s="356"/>
      <c r="C1361" s="356"/>
      <c r="D1361" s="356"/>
      <c r="E1361" s="356"/>
      <c r="F1361" s="356"/>
      <c r="G1361" s="356"/>
      <c r="H1361" s="356"/>
      <c r="I1361" s="356"/>
      <c r="J1361" s="356"/>
      <c r="K1361" s="356"/>
      <c r="L1361" s="356"/>
      <c r="M1361" s="356"/>
      <c r="N1361" s="356"/>
      <c r="O1361" s="356"/>
      <c r="P1361" s="356"/>
      <c r="Q1361" s="356"/>
      <c r="R1361" s="356"/>
      <c r="S1361" s="356"/>
      <c r="T1361" s="356"/>
      <c r="U1361" s="356"/>
      <c r="V1361" s="356"/>
      <c r="W1361" s="356"/>
      <c r="X1361" s="356"/>
      <c r="Y1361" s="356"/>
      <c r="Z1361" s="356"/>
      <c r="AA1361" s="356"/>
      <c r="AB1361" s="356"/>
      <c r="AC1361" s="356"/>
      <c r="AD1361" s="310">
        <f>'Art. 121'!AF1305</f>
        <v>2</v>
      </c>
      <c r="AE1361" s="94">
        <f t="shared" si="238"/>
        <v>0.32467532467532467</v>
      </c>
      <c r="AF1361">
        <f t="shared" si="239"/>
        <v>1</v>
      </c>
      <c r="AG1361" s="92">
        <f t="shared" si="240"/>
        <v>1</v>
      </c>
      <c r="AH1361" s="95">
        <f t="shared" si="241"/>
        <v>1</v>
      </c>
      <c r="AI1361" s="96">
        <f t="shared" si="242"/>
        <v>0.14285714285714285</v>
      </c>
      <c r="AJ1361" s="96">
        <f t="shared" si="243"/>
        <v>0.14285714285714285</v>
      </c>
      <c r="AK1361" s="96">
        <f t="shared" si="244"/>
        <v>0.32467532467532467</v>
      </c>
    </row>
    <row r="1362" spans="1:37" ht="24.9" customHeight="1" x14ac:dyDescent="0.25">
      <c r="A1362" s="356" t="s">
        <v>1083</v>
      </c>
      <c r="B1362" s="356"/>
      <c r="C1362" s="356"/>
      <c r="D1362" s="356"/>
      <c r="E1362" s="356"/>
      <c r="F1362" s="356"/>
      <c r="G1362" s="356"/>
      <c r="H1362" s="356"/>
      <c r="I1362" s="356"/>
      <c r="J1362" s="356"/>
      <c r="K1362" s="356"/>
      <c r="L1362" s="356"/>
      <c r="M1362" s="356"/>
      <c r="N1362" s="356"/>
      <c r="O1362" s="356"/>
      <c r="P1362" s="356"/>
      <c r="Q1362" s="356"/>
      <c r="R1362" s="356"/>
      <c r="S1362" s="356"/>
      <c r="T1362" s="356"/>
      <c r="U1362" s="356"/>
      <c r="V1362" s="356"/>
      <c r="W1362" s="356"/>
      <c r="X1362" s="356"/>
      <c r="Y1362" s="356"/>
      <c r="Z1362" s="356"/>
      <c r="AA1362" s="356"/>
      <c r="AB1362" s="356"/>
      <c r="AC1362" s="356"/>
      <c r="AD1362" s="310">
        <f>'Art. 121'!AF1306</f>
        <v>2</v>
      </c>
      <c r="AE1362" s="94">
        <f t="shared" si="238"/>
        <v>0.32467532467532467</v>
      </c>
      <c r="AF1362">
        <f t="shared" si="239"/>
        <v>1</v>
      </c>
      <c r="AG1362" s="92">
        <f t="shared" si="240"/>
        <v>1</v>
      </c>
      <c r="AH1362" s="95">
        <f t="shared" si="241"/>
        <v>1</v>
      </c>
      <c r="AI1362" s="96">
        <f t="shared" si="242"/>
        <v>0.14285714285714285</v>
      </c>
      <c r="AJ1362" s="96">
        <f t="shared" si="243"/>
        <v>0.14285714285714285</v>
      </c>
      <c r="AK1362" s="96">
        <f t="shared" si="244"/>
        <v>0.32467532467532467</v>
      </c>
    </row>
    <row r="1363" spans="1:37" ht="24.9" customHeight="1" x14ac:dyDescent="0.25">
      <c r="A1363" s="356" t="s">
        <v>1084</v>
      </c>
      <c r="B1363" s="356"/>
      <c r="C1363" s="356"/>
      <c r="D1363" s="356"/>
      <c r="E1363" s="356"/>
      <c r="F1363" s="356"/>
      <c r="G1363" s="356"/>
      <c r="H1363" s="356"/>
      <c r="I1363" s="356"/>
      <c r="J1363" s="356"/>
      <c r="K1363" s="356"/>
      <c r="L1363" s="356"/>
      <c r="M1363" s="356"/>
      <c r="N1363" s="356"/>
      <c r="O1363" s="356"/>
      <c r="P1363" s="356"/>
      <c r="Q1363" s="356"/>
      <c r="R1363" s="356"/>
      <c r="S1363" s="356"/>
      <c r="T1363" s="356"/>
      <c r="U1363" s="356"/>
      <c r="V1363" s="356"/>
      <c r="W1363" s="356"/>
      <c r="X1363" s="356"/>
      <c r="Y1363" s="356"/>
      <c r="Z1363" s="356"/>
      <c r="AA1363" s="356"/>
      <c r="AB1363" s="356"/>
      <c r="AC1363" s="356"/>
      <c r="AD1363" s="310">
        <f>'Art. 121'!AF1307</f>
        <v>2</v>
      </c>
      <c r="AE1363" s="94">
        <f t="shared" si="238"/>
        <v>0.32467532467532467</v>
      </c>
      <c r="AF1363">
        <f t="shared" si="239"/>
        <v>1</v>
      </c>
      <c r="AG1363" s="92">
        <f t="shared" si="240"/>
        <v>1</v>
      </c>
      <c r="AH1363" s="95">
        <f t="shared" si="241"/>
        <v>1</v>
      </c>
      <c r="AI1363" s="96">
        <f t="shared" si="242"/>
        <v>0.14285714285714285</v>
      </c>
      <c r="AJ1363" s="96">
        <f t="shared" si="243"/>
        <v>0.14285714285714285</v>
      </c>
      <c r="AK1363" s="96">
        <f t="shared" si="244"/>
        <v>0.32467532467532467</v>
      </c>
    </row>
    <row r="1364" spans="1:37" ht="24.9" customHeight="1" x14ac:dyDescent="0.25">
      <c r="A1364" s="356" t="s">
        <v>1085</v>
      </c>
      <c r="B1364" s="356"/>
      <c r="C1364" s="356"/>
      <c r="D1364" s="356"/>
      <c r="E1364" s="356"/>
      <c r="F1364" s="356"/>
      <c r="G1364" s="356"/>
      <c r="H1364" s="356"/>
      <c r="I1364" s="356"/>
      <c r="J1364" s="356"/>
      <c r="K1364" s="356"/>
      <c r="L1364" s="356"/>
      <c r="M1364" s="356"/>
      <c r="N1364" s="356"/>
      <c r="O1364" s="356"/>
      <c r="P1364" s="356"/>
      <c r="Q1364" s="356"/>
      <c r="R1364" s="356"/>
      <c r="S1364" s="356"/>
      <c r="T1364" s="356"/>
      <c r="U1364" s="356"/>
      <c r="V1364" s="356"/>
      <c r="W1364" s="356"/>
      <c r="X1364" s="356"/>
      <c r="Y1364" s="356"/>
      <c r="Z1364" s="356"/>
      <c r="AA1364" s="356"/>
      <c r="AB1364" s="356"/>
      <c r="AC1364" s="356"/>
      <c r="AD1364" s="310">
        <f>'Art. 121'!AF1308</f>
        <v>2</v>
      </c>
      <c r="AE1364" s="94">
        <f t="shared" si="238"/>
        <v>0.32467532467532467</v>
      </c>
      <c r="AF1364">
        <f t="shared" si="239"/>
        <v>1</v>
      </c>
      <c r="AG1364" s="92">
        <f t="shared" si="240"/>
        <v>1</v>
      </c>
      <c r="AH1364" s="95">
        <f t="shared" si="241"/>
        <v>1</v>
      </c>
      <c r="AI1364" s="96">
        <f t="shared" si="242"/>
        <v>0.14285714285714285</v>
      </c>
      <c r="AJ1364" s="96">
        <f t="shared" si="243"/>
        <v>0.14285714285714285</v>
      </c>
      <c r="AK1364" s="96">
        <f t="shared" si="244"/>
        <v>0.32467532467532467</v>
      </c>
    </row>
    <row r="1365" spans="1:37" ht="24.9" customHeight="1" x14ac:dyDescent="0.25">
      <c r="A1365" s="356" t="s">
        <v>1086</v>
      </c>
      <c r="B1365" s="356"/>
      <c r="C1365" s="356"/>
      <c r="D1365" s="356"/>
      <c r="E1365" s="356"/>
      <c r="F1365" s="356"/>
      <c r="G1365" s="356"/>
      <c r="H1365" s="356"/>
      <c r="I1365" s="356"/>
      <c r="J1365" s="356"/>
      <c r="K1365" s="356"/>
      <c r="L1365" s="356"/>
      <c r="M1365" s="356"/>
      <c r="N1365" s="356"/>
      <c r="O1365" s="356"/>
      <c r="P1365" s="356"/>
      <c r="Q1365" s="356"/>
      <c r="R1365" s="356"/>
      <c r="S1365" s="356"/>
      <c r="T1365" s="356"/>
      <c r="U1365" s="356"/>
      <c r="V1365" s="356"/>
      <c r="W1365" s="356"/>
      <c r="X1365" s="356"/>
      <c r="Y1365" s="356"/>
      <c r="Z1365" s="356"/>
      <c r="AA1365" s="356"/>
      <c r="AB1365" s="356"/>
      <c r="AC1365" s="356"/>
      <c r="AD1365" s="310">
        <f>'Art. 121'!AF1309</f>
        <v>2</v>
      </c>
      <c r="AE1365" s="94">
        <f t="shared" si="238"/>
        <v>0.32467532467532467</v>
      </c>
      <c r="AF1365">
        <f t="shared" si="239"/>
        <v>1</v>
      </c>
      <c r="AG1365" s="92">
        <f t="shared" si="240"/>
        <v>1</v>
      </c>
      <c r="AH1365" s="95">
        <f t="shared" si="241"/>
        <v>1</v>
      </c>
      <c r="AI1365" s="96">
        <f t="shared" si="242"/>
        <v>0.14285714285714285</v>
      </c>
      <c r="AJ1365" s="96">
        <f t="shared" si="243"/>
        <v>0.14285714285714285</v>
      </c>
      <c r="AK1365" s="96">
        <f t="shared" si="244"/>
        <v>0.32467532467532467</v>
      </c>
    </row>
    <row r="1366" spans="1:37" ht="24.9" customHeight="1" x14ac:dyDescent="0.25">
      <c r="A1366" s="356" t="s">
        <v>1087</v>
      </c>
      <c r="B1366" s="356"/>
      <c r="C1366" s="356"/>
      <c r="D1366" s="356"/>
      <c r="E1366" s="356"/>
      <c r="F1366" s="356"/>
      <c r="G1366" s="356"/>
      <c r="H1366" s="356"/>
      <c r="I1366" s="356"/>
      <c r="J1366" s="356"/>
      <c r="K1366" s="356"/>
      <c r="L1366" s="356"/>
      <c r="M1366" s="356"/>
      <c r="N1366" s="356"/>
      <c r="O1366" s="356"/>
      <c r="P1366" s="356"/>
      <c r="Q1366" s="356"/>
      <c r="R1366" s="356"/>
      <c r="S1366" s="356"/>
      <c r="T1366" s="356"/>
      <c r="U1366" s="356"/>
      <c r="V1366" s="356"/>
      <c r="W1366" s="356"/>
      <c r="X1366" s="356"/>
      <c r="Y1366" s="356"/>
      <c r="Z1366" s="356"/>
      <c r="AA1366" s="356"/>
      <c r="AB1366" s="356"/>
      <c r="AC1366" s="356"/>
      <c r="AD1366" s="310">
        <f>'Art. 121'!AF1310</f>
        <v>2</v>
      </c>
      <c r="AE1366" s="94">
        <f t="shared" si="238"/>
        <v>0.32467532467532467</v>
      </c>
      <c r="AF1366">
        <f t="shared" si="239"/>
        <v>1</v>
      </c>
      <c r="AG1366" s="92">
        <f t="shared" si="240"/>
        <v>1</v>
      </c>
      <c r="AH1366" s="95">
        <f t="shared" si="241"/>
        <v>1</v>
      </c>
      <c r="AI1366" s="96">
        <f t="shared" si="242"/>
        <v>0.14285714285714285</v>
      </c>
      <c r="AJ1366" s="96">
        <f t="shared" si="243"/>
        <v>0.14285714285714285</v>
      </c>
      <c r="AK1366" s="96">
        <f t="shared" si="244"/>
        <v>0.32467532467532467</v>
      </c>
    </row>
    <row r="1367" spans="1:37" ht="24.9" customHeight="1" x14ac:dyDescent="0.25">
      <c r="A1367" s="356" t="s">
        <v>1088</v>
      </c>
      <c r="B1367" s="356"/>
      <c r="C1367" s="356"/>
      <c r="D1367" s="356"/>
      <c r="E1367" s="356"/>
      <c r="F1367" s="356"/>
      <c r="G1367" s="356"/>
      <c r="H1367" s="356"/>
      <c r="I1367" s="356"/>
      <c r="J1367" s="356"/>
      <c r="K1367" s="356"/>
      <c r="L1367" s="356"/>
      <c r="M1367" s="356"/>
      <c r="N1367" s="356"/>
      <c r="O1367" s="356"/>
      <c r="P1367" s="356"/>
      <c r="Q1367" s="356"/>
      <c r="R1367" s="356"/>
      <c r="S1367" s="356"/>
      <c r="T1367" s="356"/>
      <c r="U1367" s="356"/>
      <c r="V1367" s="356"/>
      <c r="W1367" s="356"/>
      <c r="X1367" s="356"/>
      <c r="Y1367" s="356"/>
      <c r="Z1367" s="356"/>
      <c r="AA1367" s="356"/>
      <c r="AB1367" s="356"/>
      <c r="AC1367" s="356"/>
      <c r="AD1367" s="310">
        <f>'Art. 121'!AF1311</f>
        <v>2</v>
      </c>
      <c r="AE1367" s="94">
        <f t="shared" si="238"/>
        <v>0.32467532467532467</v>
      </c>
      <c r="AF1367">
        <f t="shared" si="239"/>
        <v>1</v>
      </c>
      <c r="AG1367" s="92">
        <f t="shared" si="240"/>
        <v>1</v>
      </c>
      <c r="AH1367" s="95">
        <f t="shared" si="241"/>
        <v>1</v>
      </c>
      <c r="AI1367" s="96">
        <f t="shared" si="242"/>
        <v>0.14285714285714285</v>
      </c>
      <c r="AJ1367" s="96">
        <f t="shared" si="243"/>
        <v>0.14285714285714285</v>
      </c>
      <c r="AK1367" s="96">
        <f t="shared" si="244"/>
        <v>0.32467532467532467</v>
      </c>
    </row>
    <row r="1368" spans="1:37" ht="24.9" customHeight="1" x14ac:dyDescent="0.25">
      <c r="A1368" s="356" t="s">
        <v>1089</v>
      </c>
      <c r="B1368" s="356"/>
      <c r="C1368" s="356"/>
      <c r="D1368" s="356"/>
      <c r="E1368" s="356"/>
      <c r="F1368" s="356"/>
      <c r="G1368" s="356"/>
      <c r="H1368" s="356"/>
      <c r="I1368" s="356"/>
      <c r="J1368" s="356"/>
      <c r="K1368" s="356"/>
      <c r="L1368" s="356"/>
      <c r="M1368" s="356"/>
      <c r="N1368" s="356"/>
      <c r="O1368" s="356"/>
      <c r="P1368" s="356"/>
      <c r="Q1368" s="356"/>
      <c r="R1368" s="356"/>
      <c r="S1368" s="356"/>
      <c r="T1368" s="356"/>
      <c r="U1368" s="356"/>
      <c r="V1368" s="356"/>
      <c r="W1368" s="356"/>
      <c r="X1368" s="356"/>
      <c r="Y1368" s="356"/>
      <c r="Z1368" s="356"/>
      <c r="AA1368" s="356"/>
      <c r="AB1368" s="356"/>
      <c r="AC1368" s="356"/>
      <c r="AD1368" s="310">
        <f>'Art. 121'!AF1312</f>
        <v>2</v>
      </c>
      <c r="AE1368" s="94">
        <f t="shared" si="238"/>
        <v>0.32467532467532467</v>
      </c>
      <c r="AF1368">
        <f t="shared" si="239"/>
        <v>1</v>
      </c>
      <c r="AG1368" s="92">
        <f t="shared" si="240"/>
        <v>1</v>
      </c>
      <c r="AH1368" s="95">
        <f t="shared" si="241"/>
        <v>1</v>
      </c>
      <c r="AI1368" s="96">
        <f t="shared" si="242"/>
        <v>0.14285714285714285</v>
      </c>
      <c r="AJ1368" s="96">
        <f t="shared" si="243"/>
        <v>0.14285714285714285</v>
      </c>
      <c r="AK1368" s="96">
        <f t="shared" si="244"/>
        <v>0.32467532467532467</v>
      </c>
    </row>
    <row r="1369" spans="1:37" ht="24.9" customHeight="1" x14ac:dyDescent="0.25">
      <c r="A1369" s="356" t="s">
        <v>1090</v>
      </c>
      <c r="B1369" s="356"/>
      <c r="C1369" s="356"/>
      <c r="D1369" s="356"/>
      <c r="E1369" s="356"/>
      <c r="F1369" s="356"/>
      <c r="G1369" s="356"/>
      <c r="H1369" s="356"/>
      <c r="I1369" s="356"/>
      <c r="J1369" s="356"/>
      <c r="K1369" s="356"/>
      <c r="L1369" s="356"/>
      <c r="M1369" s="356"/>
      <c r="N1369" s="356"/>
      <c r="O1369" s="356"/>
      <c r="P1369" s="356"/>
      <c r="Q1369" s="356"/>
      <c r="R1369" s="356"/>
      <c r="S1369" s="356"/>
      <c r="T1369" s="356"/>
      <c r="U1369" s="356"/>
      <c r="V1369" s="356"/>
      <c r="W1369" s="356"/>
      <c r="X1369" s="356"/>
      <c r="Y1369" s="356"/>
      <c r="Z1369" s="356"/>
      <c r="AA1369" s="356"/>
      <c r="AB1369" s="356"/>
      <c r="AC1369" s="356"/>
      <c r="AD1369" s="310">
        <f>'Art. 121'!AF1313</f>
        <v>2</v>
      </c>
      <c r="AE1369" s="94">
        <f t="shared" si="238"/>
        <v>0.32467532467532467</v>
      </c>
      <c r="AF1369">
        <f t="shared" si="239"/>
        <v>1</v>
      </c>
      <c r="AG1369" s="92">
        <f t="shared" si="240"/>
        <v>1</v>
      </c>
      <c r="AH1369" s="95">
        <f t="shared" si="241"/>
        <v>1</v>
      </c>
      <c r="AI1369" s="96">
        <f t="shared" si="242"/>
        <v>0.14285714285714285</v>
      </c>
      <c r="AJ1369" s="96">
        <f t="shared" si="243"/>
        <v>0.14285714285714285</v>
      </c>
      <c r="AK1369" s="96">
        <f t="shared" si="244"/>
        <v>0.32467532467532467</v>
      </c>
    </row>
    <row r="1370" spans="1:37" ht="24.9" customHeight="1" x14ac:dyDescent="0.25">
      <c r="A1370" s="356" t="s">
        <v>1091</v>
      </c>
      <c r="B1370" s="356"/>
      <c r="C1370" s="356"/>
      <c r="D1370" s="356"/>
      <c r="E1370" s="356"/>
      <c r="F1370" s="356"/>
      <c r="G1370" s="356"/>
      <c r="H1370" s="356"/>
      <c r="I1370" s="356"/>
      <c r="J1370" s="356"/>
      <c r="K1370" s="356"/>
      <c r="L1370" s="356"/>
      <c r="M1370" s="356"/>
      <c r="N1370" s="356"/>
      <c r="O1370" s="356"/>
      <c r="P1370" s="356"/>
      <c r="Q1370" s="356"/>
      <c r="R1370" s="356"/>
      <c r="S1370" s="356"/>
      <c r="T1370" s="356"/>
      <c r="U1370" s="356"/>
      <c r="V1370" s="356"/>
      <c r="W1370" s="356"/>
      <c r="X1370" s="356"/>
      <c r="Y1370" s="356"/>
      <c r="Z1370" s="356"/>
      <c r="AA1370" s="356"/>
      <c r="AB1370" s="356"/>
      <c r="AC1370" s="356"/>
      <c r="AD1370" s="310">
        <f>'Art. 121'!AF1314</f>
        <v>2</v>
      </c>
      <c r="AE1370" s="94">
        <f t="shared" si="238"/>
        <v>0.32467532467532467</v>
      </c>
      <c r="AF1370">
        <f t="shared" si="239"/>
        <v>1</v>
      </c>
      <c r="AG1370" s="92">
        <f t="shared" si="240"/>
        <v>1</v>
      </c>
      <c r="AH1370" s="95">
        <f t="shared" si="241"/>
        <v>1</v>
      </c>
      <c r="AI1370" s="96">
        <f t="shared" si="242"/>
        <v>0.14285714285714285</v>
      </c>
      <c r="AJ1370" s="96">
        <f t="shared" si="243"/>
        <v>0.14285714285714285</v>
      </c>
      <c r="AK1370" s="96">
        <f t="shared" si="244"/>
        <v>0.32467532467532467</v>
      </c>
    </row>
    <row r="1371" spans="1:37" ht="24.9" customHeight="1" x14ac:dyDescent="0.25">
      <c r="A1371" s="356" t="s">
        <v>1092</v>
      </c>
      <c r="B1371" s="356"/>
      <c r="C1371" s="356"/>
      <c r="D1371" s="356"/>
      <c r="E1371" s="356"/>
      <c r="F1371" s="356"/>
      <c r="G1371" s="356"/>
      <c r="H1371" s="356"/>
      <c r="I1371" s="356"/>
      <c r="J1371" s="356"/>
      <c r="K1371" s="356"/>
      <c r="L1371" s="356"/>
      <c r="M1371" s="356"/>
      <c r="N1371" s="356"/>
      <c r="O1371" s="356"/>
      <c r="P1371" s="356"/>
      <c r="Q1371" s="356"/>
      <c r="R1371" s="356"/>
      <c r="S1371" s="356"/>
      <c r="T1371" s="356"/>
      <c r="U1371" s="356"/>
      <c r="V1371" s="356"/>
      <c r="W1371" s="356"/>
      <c r="X1371" s="356"/>
      <c r="Y1371" s="356"/>
      <c r="Z1371" s="356"/>
      <c r="AA1371" s="356"/>
      <c r="AB1371" s="356"/>
      <c r="AC1371" s="356"/>
      <c r="AD1371" s="310">
        <f>'Art. 121'!AF1315</f>
        <v>2</v>
      </c>
      <c r="AE1371" s="94">
        <f t="shared" si="238"/>
        <v>0.32467532467532467</v>
      </c>
      <c r="AF1371">
        <f t="shared" si="239"/>
        <v>1</v>
      </c>
      <c r="AG1371" s="92">
        <f t="shared" si="240"/>
        <v>1</v>
      </c>
      <c r="AH1371" s="95">
        <f t="shared" si="241"/>
        <v>1</v>
      </c>
      <c r="AI1371" s="96">
        <f t="shared" si="242"/>
        <v>0.14285714285714285</v>
      </c>
      <c r="AJ1371" s="96">
        <f t="shared" si="243"/>
        <v>0.14285714285714285</v>
      </c>
      <c r="AK1371" s="96">
        <f t="shared" si="244"/>
        <v>0.32467532467532467</v>
      </c>
    </row>
    <row r="1372" spans="1:37" ht="24.9" customHeight="1" x14ac:dyDescent="0.25">
      <c r="A1372" s="356" t="s">
        <v>1093</v>
      </c>
      <c r="B1372" s="356"/>
      <c r="C1372" s="356"/>
      <c r="D1372" s="356"/>
      <c r="E1372" s="356"/>
      <c r="F1372" s="356"/>
      <c r="G1372" s="356"/>
      <c r="H1372" s="356"/>
      <c r="I1372" s="356"/>
      <c r="J1372" s="356"/>
      <c r="K1372" s="356"/>
      <c r="L1372" s="356"/>
      <c r="M1372" s="356"/>
      <c r="N1372" s="356"/>
      <c r="O1372" s="356"/>
      <c r="P1372" s="356"/>
      <c r="Q1372" s="356"/>
      <c r="R1372" s="356"/>
      <c r="S1372" s="356"/>
      <c r="T1372" s="356"/>
      <c r="U1372" s="356"/>
      <c r="V1372" s="356"/>
      <c r="W1372" s="356"/>
      <c r="X1372" s="356"/>
      <c r="Y1372" s="356"/>
      <c r="Z1372" s="356"/>
      <c r="AA1372" s="356"/>
      <c r="AB1372" s="356"/>
      <c r="AC1372" s="356"/>
      <c r="AD1372" s="310">
        <f>'Art. 121'!AF1316</f>
        <v>2</v>
      </c>
      <c r="AE1372" s="94">
        <f t="shared" si="238"/>
        <v>0.32467532467532467</v>
      </c>
      <c r="AF1372">
        <f t="shared" si="239"/>
        <v>1</v>
      </c>
      <c r="AG1372" s="92">
        <f t="shared" si="240"/>
        <v>1</v>
      </c>
      <c r="AH1372" s="95">
        <f t="shared" si="241"/>
        <v>1</v>
      </c>
      <c r="AI1372" s="96">
        <f t="shared" si="242"/>
        <v>0.14285714285714285</v>
      </c>
      <c r="AJ1372" s="96">
        <f t="shared" si="243"/>
        <v>0.14285714285714285</v>
      </c>
      <c r="AK1372" s="96">
        <f t="shared" si="244"/>
        <v>0.32467532467532467</v>
      </c>
    </row>
    <row r="1373" spans="1:37" ht="24.9" customHeight="1" x14ac:dyDescent="0.25">
      <c r="A1373" s="356" t="s">
        <v>1094</v>
      </c>
      <c r="B1373" s="356"/>
      <c r="C1373" s="356"/>
      <c r="D1373" s="356"/>
      <c r="E1373" s="356"/>
      <c r="F1373" s="356"/>
      <c r="G1373" s="356"/>
      <c r="H1373" s="356"/>
      <c r="I1373" s="356"/>
      <c r="J1373" s="356"/>
      <c r="K1373" s="356"/>
      <c r="L1373" s="356"/>
      <c r="M1373" s="356"/>
      <c r="N1373" s="356"/>
      <c r="O1373" s="356"/>
      <c r="P1373" s="356"/>
      <c r="Q1373" s="356"/>
      <c r="R1373" s="356"/>
      <c r="S1373" s="356"/>
      <c r="T1373" s="356"/>
      <c r="U1373" s="356"/>
      <c r="V1373" s="356"/>
      <c r="W1373" s="356"/>
      <c r="X1373" s="356"/>
      <c r="Y1373" s="356"/>
      <c r="Z1373" s="356"/>
      <c r="AA1373" s="356"/>
      <c r="AB1373" s="356"/>
      <c r="AC1373" s="356"/>
      <c r="AD1373" s="310">
        <f>'Art. 121'!AF1317</f>
        <v>2</v>
      </c>
      <c r="AE1373" s="94">
        <f t="shared" si="238"/>
        <v>0.32467532467532467</v>
      </c>
      <c r="AF1373">
        <f t="shared" si="239"/>
        <v>1</v>
      </c>
      <c r="AG1373" s="92">
        <f t="shared" si="240"/>
        <v>1</v>
      </c>
      <c r="AH1373" s="95">
        <f t="shared" si="241"/>
        <v>1</v>
      </c>
      <c r="AI1373" s="96">
        <f t="shared" si="242"/>
        <v>0.14285714285714285</v>
      </c>
      <c r="AJ1373" s="96">
        <f t="shared" si="243"/>
        <v>0.14285714285714285</v>
      </c>
      <c r="AK1373" s="96">
        <f t="shared" si="244"/>
        <v>0.32467532467532467</v>
      </c>
    </row>
    <row r="1374" spans="1:37" ht="24.9" customHeight="1" x14ac:dyDescent="0.25">
      <c r="A1374" s="356" t="s">
        <v>1095</v>
      </c>
      <c r="B1374" s="356"/>
      <c r="C1374" s="356"/>
      <c r="D1374" s="356"/>
      <c r="E1374" s="356"/>
      <c r="F1374" s="356"/>
      <c r="G1374" s="356"/>
      <c r="H1374" s="356"/>
      <c r="I1374" s="356"/>
      <c r="J1374" s="356"/>
      <c r="K1374" s="356"/>
      <c r="L1374" s="356"/>
      <c r="M1374" s="356"/>
      <c r="N1374" s="356"/>
      <c r="O1374" s="356"/>
      <c r="P1374" s="356"/>
      <c r="Q1374" s="356"/>
      <c r="R1374" s="356"/>
      <c r="S1374" s="356"/>
      <c r="T1374" s="356"/>
      <c r="U1374" s="356"/>
      <c r="V1374" s="356"/>
      <c r="W1374" s="356"/>
      <c r="X1374" s="356"/>
      <c r="Y1374" s="356"/>
      <c r="Z1374" s="356"/>
      <c r="AA1374" s="356"/>
      <c r="AB1374" s="356"/>
      <c r="AC1374" s="356"/>
      <c r="AD1374" s="310">
        <f>'Art. 121'!AF1318</f>
        <v>2</v>
      </c>
      <c r="AE1374" s="94">
        <f t="shared" si="238"/>
        <v>0.32467532467532467</v>
      </c>
      <c r="AF1374">
        <f t="shared" si="239"/>
        <v>1</v>
      </c>
      <c r="AG1374" s="92">
        <f t="shared" si="240"/>
        <v>1</v>
      </c>
      <c r="AH1374" s="95">
        <f t="shared" si="241"/>
        <v>1</v>
      </c>
      <c r="AI1374" s="96">
        <f t="shared" si="242"/>
        <v>0.14285714285714285</v>
      </c>
      <c r="AJ1374" s="96">
        <f t="shared" si="243"/>
        <v>0.14285714285714285</v>
      </c>
      <c r="AK1374" s="96">
        <f t="shared" si="244"/>
        <v>0.32467532467532467</v>
      </c>
    </row>
    <row r="1375" spans="1:37" ht="24.9" customHeight="1" x14ac:dyDescent="0.25">
      <c r="A1375" s="356" t="s">
        <v>1096</v>
      </c>
      <c r="B1375" s="356"/>
      <c r="C1375" s="356"/>
      <c r="D1375" s="356"/>
      <c r="E1375" s="356"/>
      <c r="F1375" s="356"/>
      <c r="G1375" s="356"/>
      <c r="H1375" s="356"/>
      <c r="I1375" s="356"/>
      <c r="J1375" s="356"/>
      <c r="K1375" s="356"/>
      <c r="L1375" s="356"/>
      <c r="M1375" s="356"/>
      <c r="N1375" s="356"/>
      <c r="O1375" s="356"/>
      <c r="P1375" s="356"/>
      <c r="Q1375" s="356"/>
      <c r="R1375" s="356"/>
      <c r="S1375" s="356"/>
      <c r="T1375" s="356"/>
      <c r="U1375" s="356"/>
      <c r="V1375" s="356"/>
      <c r="W1375" s="356"/>
      <c r="X1375" s="356"/>
      <c r="Y1375" s="356"/>
      <c r="Z1375" s="356"/>
      <c r="AA1375" s="356"/>
      <c r="AB1375" s="356"/>
      <c r="AC1375" s="356"/>
      <c r="AD1375" s="310">
        <f>'Art. 121'!AF1319</f>
        <v>2</v>
      </c>
      <c r="AE1375" s="94">
        <f t="shared" si="238"/>
        <v>0.32467532467532467</v>
      </c>
      <c r="AF1375">
        <f t="shared" si="239"/>
        <v>1</v>
      </c>
      <c r="AG1375" s="92">
        <f t="shared" si="240"/>
        <v>1</v>
      </c>
      <c r="AH1375" s="95">
        <f t="shared" si="241"/>
        <v>1</v>
      </c>
      <c r="AI1375" s="96">
        <f t="shared" si="242"/>
        <v>0.14285714285714285</v>
      </c>
      <c r="AJ1375" s="96">
        <f t="shared" si="243"/>
        <v>0.14285714285714285</v>
      </c>
      <c r="AK1375" s="96">
        <f t="shared" si="244"/>
        <v>0.32467532467532467</v>
      </c>
    </row>
    <row r="1376" spans="1:37" ht="24.9" customHeight="1" x14ac:dyDescent="0.25">
      <c r="A1376" s="356" t="s">
        <v>1097</v>
      </c>
      <c r="B1376" s="356"/>
      <c r="C1376" s="356"/>
      <c r="D1376" s="356"/>
      <c r="E1376" s="356"/>
      <c r="F1376" s="356"/>
      <c r="G1376" s="356"/>
      <c r="H1376" s="356"/>
      <c r="I1376" s="356"/>
      <c r="J1376" s="356"/>
      <c r="K1376" s="356"/>
      <c r="L1376" s="356"/>
      <c r="M1376" s="356"/>
      <c r="N1376" s="356"/>
      <c r="O1376" s="356"/>
      <c r="P1376" s="356"/>
      <c r="Q1376" s="356"/>
      <c r="R1376" s="356"/>
      <c r="S1376" s="356"/>
      <c r="T1376" s="356"/>
      <c r="U1376" s="356"/>
      <c r="V1376" s="356"/>
      <c r="W1376" s="356"/>
      <c r="X1376" s="356"/>
      <c r="Y1376" s="356"/>
      <c r="Z1376" s="356"/>
      <c r="AA1376" s="356"/>
      <c r="AB1376" s="356"/>
      <c r="AC1376" s="356"/>
      <c r="AD1376" s="310">
        <f>'Art. 121'!AF1320</f>
        <v>2</v>
      </c>
      <c r="AE1376" s="94">
        <f t="shared" si="238"/>
        <v>0.32467532467532467</v>
      </c>
      <c r="AF1376">
        <f t="shared" si="239"/>
        <v>1</v>
      </c>
      <c r="AG1376" s="92">
        <f t="shared" si="240"/>
        <v>1</v>
      </c>
      <c r="AH1376" s="95">
        <f t="shared" si="241"/>
        <v>1</v>
      </c>
      <c r="AI1376" s="96">
        <f t="shared" si="242"/>
        <v>0.14285714285714285</v>
      </c>
      <c r="AJ1376" s="96">
        <f t="shared" si="243"/>
        <v>0.14285714285714285</v>
      </c>
      <c r="AK1376" s="96">
        <f t="shared" si="244"/>
        <v>0.32467532467532467</v>
      </c>
    </row>
    <row r="1377" spans="1:37" ht="24.9" customHeight="1" x14ac:dyDescent="0.25">
      <c r="A1377" s="356" t="s">
        <v>1098</v>
      </c>
      <c r="B1377" s="356"/>
      <c r="C1377" s="356"/>
      <c r="D1377" s="356"/>
      <c r="E1377" s="356"/>
      <c r="F1377" s="356"/>
      <c r="G1377" s="356"/>
      <c r="H1377" s="356"/>
      <c r="I1377" s="356"/>
      <c r="J1377" s="356"/>
      <c r="K1377" s="356"/>
      <c r="L1377" s="356"/>
      <c r="M1377" s="356"/>
      <c r="N1377" s="356"/>
      <c r="O1377" s="356"/>
      <c r="P1377" s="356"/>
      <c r="Q1377" s="356"/>
      <c r="R1377" s="356"/>
      <c r="S1377" s="356"/>
      <c r="T1377" s="356"/>
      <c r="U1377" s="356"/>
      <c r="V1377" s="356"/>
      <c r="W1377" s="356"/>
      <c r="X1377" s="356"/>
      <c r="Y1377" s="356"/>
      <c r="Z1377" s="356"/>
      <c r="AA1377" s="356"/>
      <c r="AB1377" s="356"/>
      <c r="AC1377" s="356"/>
      <c r="AD1377" s="310">
        <f>'Art. 121'!AF1321</f>
        <v>2</v>
      </c>
      <c r="AE1377" s="94">
        <f t="shared" si="238"/>
        <v>0.32467532467532467</v>
      </c>
      <c r="AF1377">
        <f t="shared" si="239"/>
        <v>1</v>
      </c>
      <c r="AG1377" s="92">
        <f t="shared" si="240"/>
        <v>1</v>
      </c>
      <c r="AH1377" s="95">
        <f t="shared" si="241"/>
        <v>1</v>
      </c>
      <c r="AI1377" s="96">
        <f t="shared" si="242"/>
        <v>0.14285714285714285</v>
      </c>
      <c r="AJ1377" s="96">
        <f t="shared" si="243"/>
        <v>0.14285714285714285</v>
      </c>
      <c r="AK1377" s="96">
        <f t="shared" si="244"/>
        <v>0.32467532467532467</v>
      </c>
    </row>
    <row r="1378" spans="1:37" ht="24.9" customHeight="1" x14ac:dyDescent="0.25">
      <c r="A1378" s="356" t="s">
        <v>1099</v>
      </c>
      <c r="B1378" s="356"/>
      <c r="C1378" s="356"/>
      <c r="D1378" s="356"/>
      <c r="E1378" s="356"/>
      <c r="F1378" s="356"/>
      <c r="G1378" s="356"/>
      <c r="H1378" s="356"/>
      <c r="I1378" s="356"/>
      <c r="J1378" s="356"/>
      <c r="K1378" s="356"/>
      <c r="L1378" s="356"/>
      <c r="M1378" s="356"/>
      <c r="N1378" s="356"/>
      <c r="O1378" s="356"/>
      <c r="P1378" s="356"/>
      <c r="Q1378" s="356"/>
      <c r="R1378" s="356"/>
      <c r="S1378" s="356"/>
      <c r="T1378" s="356"/>
      <c r="U1378" s="356"/>
      <c r="V1378" s="356"/>
      <c r="W1378" s="356"/>
      <c r="X1378" s="356"/>
      <c r="Y1378" s="356"/>
      <c r="Z1378" s="356"/>
      <c r="AA1378" s="356"/>
      <c r="AB1378" s="356"/>
      <c r="AC1378" s="356"/>
      <c r="AD1378" s="310">
        <f>'Art. 121'!AF1322</f>
        <v>2</v>
      </c>
      <c r="AE1378" s="94">
        <f t="shared" si="238"/>
        <v>0.32467532467532467</v>
      </c>
      <c r="AF1378">
        <f t="shared" si="239"/>
        <v>1</v>
      </c>
      <c r="AG1378" s="92">
        <f t="shared" si="240"/>
        <v>1</v>
      </c>
      <c r="AH1378" s="95">
        <f t="shared" si="241"/>
        <v>1</v>
      </c>
      <c r="AI1378" s="96">
        <f t="shared" si="242"/>
        <v>0.14285714285714285</v>
      </c>
      <c r="AJ1378" s="96">
        <f t="shared" si="243"/>
        <v>0.14285714285714285</v>
      </c>
      <c r="AK1378" s="96">
        <f t="shared" si="244"/>
        <v>0.32467532467532467</v>
      </c>
    </row>
    <row r="1379" spans="1:37" ht="24.9" customHeight="1" x14ac:dyDescent="0.25">
      <c r="A1379" s="383" t="s">
        <v>1804</v>
      </c>
      <c r="B1379" s="383"/>
      <c r="C1379" s="383"/>
      <c r="D1379" s="383"/>
      <c r="E1379" s="383"/>
      <c r="F1379" s="383"/>
      <c r="G1379" s="383"/>
      <c r="H1379" s="383"/>
      <c r="I1379" s="383"/>
      <c r="J1379" s="383"/>
      <c r="K1379" s="383"/>
      <c r="L1379" s="383"/>
      <c r="M1379" s="383"/>
      <c r="N1379" s="383"/>
      <c r="O1379" s="383"/>
      <c r="P1379" s="383"/>
      <c r="Q1379" s="383"/>
      <c r="R1379" s="383"/>
      <c r="S1379" s="383"/>
      <c r="T1379" s="383"/>
      <c r="U1379" s="383"/>
      <c r="V1379" s="383"/>
      <c r="W1379" s="383"/>
      <c r="X1379" s="383"/>
      <c r="Y1379" s="383"/>
      <c r="Z1379" s="383"/>
      <c r="AA1379" s="383"/>
      <c r="AB1379" s="383"/>
      <c r="AC1379" s="383"/>
      <c r="AD1379" s="383"/>
      <c r="AE1379" s="94">
        <f>SUM(AE1372:AE1378)</f>
        <v>2.2727272727272725</v>
      </c>
      <c r="AF1379" s="61"/>
      <c r="AG1379" s="97">
        <f>SUM(AG1356:AG1378)</f>
        <v>23</v>
      </c>
      <c r="AH1379" s="98"/>
      <c r="AI1379" s="99"/>
      <c r="AJ1379" s="99"/>
      <c r="AK1379" s="99"/>
    </row>
    <row r="1380" spans="1:37" ht="24.9" customHeight="1" x14ac:dyDescent="0.25">
      <c r="A1380" s="384" t="s">
        <v>1805</v>
      </c>
      <c r="B1380" s="384"/>
      <c r="C1380" s="384"/>
      <c r="D1380" s="384"/>
      <c r="E1380" s="384"/>
      <c r="F1380" s="384"/>
      <c r="G1380" s="384"/>
      <c r="H1380" s="384"/>
      <c r="I1380" s="384"/>
      <c r="J1380" s="384"/>
      <c r="K1380" s="384"/>
      <c r="L1380" s="384"/>
      <c r="M1380" s="384"/>
      <c r="N1380" s="384"/>
      <c r="O1380" s="384"/>
      <c r="P1380" s="384"/>
      <c r="Q1380" s="384"/>
      <c r="R1380" s="384"/>
      <c r="S1380" s="384"/>
      <c r="T1380" s="384"/>
      <c r="U1380" s="384"/>
      <c r="V1380" s="384"/>
      <c r="W1380" s="384"/>
      <c r="X1380" s="384"/>
      <c r="Y1380" s="384"/>
      <c r="Z1380" s="384"/>
      <c r="AA1380" s="384"/>
      <c r="AB1380" s="384"/>
      <c r="AC1380" s="384"/>
      <c r="AD1380" s="384"/>
      <c r="AE1380" s="94">
        <f>AE1379/$AE$23*100</f>
        <v>99.999999999999972</v>
      </c>
      <c r="AF1380" s="61"/>
      <c r="AG1380" s="97"/>
      <c r="AH1380" s="98"/>
      <c r="AI1380" s="99"/>
      <c r="AJ1380" s="99"/>
      <c r="AK1380" s="99"/>
    </row>
    <row r="1381" spans="1:37" ht="24.9" customHeight="1" x14ac:dyDescent="0.25">
      <c r="A1381" s="73"/>
      <c r="B1381" s="73"/>
      <c r="C1381" s="73"/>
      <c r="D1381" s="73"/>
      <c r="E1381" s="73"/>
      <c r="F1381" s="73"/>
      <c r="G1381" s="73"/>
      <c r="H1381" s="73"/>
      <c r="I1381" s="73"/>
      <c r="J1381" s="73"/>
      <c r="K1381" s="73"/>
      <c r="L1381" s="73"/>
      <c r="M1381" s="73"/>
      <c r="N1381" s="73"/>
      <c r="O1381" s="73"/>
      <c r="P1381" s="73"/>
      <c r="Q1381" s="100"/>
      <c r="R1381" s="73"/>
      <c r="S1381" s="73"/>
      <c r="T1381" s="73"/>
      <c r="U1381" s="73"/>
      <c r="V1381" s="73"/>
      <c r="W1381" s="73"/>
      <c r="X1381" s="73"/>
      <c r="Y1381" s="73"/>
      <c r="Z1381" s="73"/>
      <c r="AA1381" s="73"/>
      <c r="AB1381" s="73"/>
      <c r="AC1381" s="73"/>
      <c r="AD1381" s="101"/>
      <c r="AE1381" s="101"/>
    </row>
    <row r="1382" spans="1:37" ht="24.9" customHeight="1" x14ac:dyDescent="0.25">
      <c r="A1382" s="391" t="s">
        <v>198</v>
      </c>
      <c r="B1382" s="391"/>
      <c r="C1382" s="391"/>
      <c r="D1382" s="391"/>
      <c r="E1382" s="391"/>
      <c r="F1382" s="391"/>
      <c r="G1382" s="391"/>
      <c r="H1382" s="391"/>
      <c r="I1382" s="391"/>
      <c r="J1382" s="391"/>
      <c r="K1382" s="391"/>
      <c r="L1382" s="391"/>
      <c r="M1382" s="391"/>
      <c r="N1382" s="391"/>
      <c r="O1382" s="391"/>
      <c r="P1382" s="391"/>
      <c r="Q1382" s="391"/>
      <c r="R1382" s="391"/>
      <c r="S1382" s="391"/>
      <c r="T1382" s="391"/>
      <c r="U1382" s="391"/>
      <c r="V1382" s="391"/>
      <c r="W1382" s="391"/>
      <c r="X1382" s="391"/>
      <c r="Y1382" s="391"/>
      <c r="Z1382" s="391"/>
      <c r="AA1382" s="391"/>
      <c r="AB1382" s="391"/>
      <c r="AC1382" s="391"/>
      <c r="AD1382" s="112" t="s">
        <v>187</v>
      </c>
      <c r="AE1382" s="113" t="s">
        <v>7</v>
      </c>
      <c r="AF1382" s="92" t="s">
        <v>1666</v>
      </c>
      <c r="AG1382" s="92" t="s">
        <v>1667</v>
      </c>
      <c r="AH1382" s="92" t="s">
        <v>1668</v>
      </c>
      <c r="AI1382" s="93" t="s">
        <v>1669</v>
      </c>
      <c r="AJ1382" s="92"/>
      <c r="AK1382" s="93" t="s">
        <v>1670</v>
      </c>
    </row>
    <row r="1383" spans="1:37" ht="24.9" customHeight="1" x14ac:dyDescent="0.25">
      <c r="A1383" s="356" t="s">
        <v>1100</v>
      </c>
      <c r="B1383" s="356"/>
      <c r="C1383" s="356"/>
      <c r="D1383" s="356"/>
      <c r="E1383" s="356"/>
      <c r="F1383" s="356"/>
      <c r="G1383" s="356"/>
      <c r="H1383" s="356"/>
      <c r="I1383" s="356"/>
      <c r="J1383" s="356"/>
      <c r="K1383" s="356"/>
      <c r="L1383" s="356"/>
      <c r="M1383" s="356"/>
      <c r="N1383" s="356"/>
      <c r="O1383" s="356"/>
      <c r="P1383" s="356"/>
      <c r="Q1383" s="356"/>
      <c r="R1383" s="356"/>
      <c r="S1383" s="356"/>
      <c r="T1383" s="356"/>
      <c r="U1383" s="356"/>
      <c r="V1383" s="356"/>
      <c r="W1383" s="356"/>
      <c r="X1383" s="356"/>
      <c r="Y1383" s="356"/>
      <c r="Z1383" s="356"/>
      <c r="AA1383" s="356"/>
      <c r="AB1383" s="356"/>
      <c r="AC1383" s="356"/>
      <c r="AD1383" s="310">
        <f>'Art. 121'!AF1325</f>
        <v>2</v>
      </c>
      <c r="AE1383" s="94">
        <f>IF(AG1383=1,AK1383,AG1383)</f>
        <v>0.32467532467532467</v>
      </c>
      <c r="AF1383">
        <f>AD1383/2</f>
        <v>1</v>
      </c>
      <c r="AG1383" s="92">
        <f>IF(AND(AF1383&gt;=0,AF1383&lt;=1),1,"No aplica")</f>
        <v>1</v>
      </c>
      <c r="AH1383" s="95">
        <f>AD1383/(AG1383*2)</f>
        <v>1</v>
      </c>
      <c r="AI1383" s="96">
        <f>IF(AG1383=1,AG1383/$AG$32,"No aplica")</f>
        <v>0.14285714285714285</v>
      </c>
      <c r="AJ1383" s="96">
        <f>AF1383*AI1383</f>
        <v>0.14285714285714285</v>
      </c>
      <c r="AK1383" s="96">
        <f>AJ1383*$AE$23</f>
        <v>0.32467532467532467</v>
      </c>
    </row>
    <row r="1384" spans="1:37" ht="24.9" customHeight="1" x14ac:dyDescent="0.25">
      <c r="A1384" s="356" t="s">
        <v>1101</v>
      </c>
      <c r="B1384" s="356"/>
      <c r="C1384" s="356"/>
      <c r="D1384" s="356"/>
      <c r="E1384" s="356"/>
      <c r="F1384" s="356"/>
      <c r="G1384" s="356"/>
      <c r="H1384" s="356"/>
      <c r="I1384" s="356"/>
      <c r="J1384" s="356"/>
      <c r="K1384" s="356"/>
      <c r="L1384" s="356"/>
      <c r="M1384" s="356"/>
      <c r="N1384" s="356"/>
      <c r="O1384" s="356"/>
      <c r="P1384" s="356"/>
      <c r="Q1384" s="356"/>
      <c r="R1384" s="356"/>
      <c r="S1384" s="356"/>
      <c r="T1384" s="356"/>
      <c r="U1384" s="356"/>
      <c r="V1384" s="356"/>
      <c r="W1384" s="356"/>
      <c r="X1384" s="356"/>
      <c r="Y1384" s="356"/>
      <c r="Z1384" s="356"/>
      <c r="AA1384" s="356"/>
      <c r="AB1384" s="356"/>
      <c r="AC1384" s="356"/>
      <c r="AD1384" s="310">
        <f>'Art. 121'!AF1326</f>
        <v>2</v>
      </c>
      <c r="AE1384" s="94">
        <f>IF(AG1384=1,AK1384,AG1384)</f>
        <v>0.32467532467532467</v>
      </c>
      <c r="AF1384">
        <f>AD1384/2</f>
        <v>1</v>
      </c>
      <c r="AG1384" s="92">
        <f>IF(AND(AF1384&gt;=0,AF1384&lt;=1),1,"No aplica")</f>
        <v>1</v>
      </c>
      <c r="AH1384" s="95">
        <f>AD1384/(AG1384*2)</f>
        <v>1</v>
      </c>
      <c r="AI1384" s="96">
        <f>IF(AG1384=1,AG1384/$AG$32,"No aplica")</f>
        <v>0.14285714285714285</v>
      </c>
      <c r="AJ1384" s="96">
        <f>AF1384*AI1384</f>
        <v>0.14285714285714285</v>
      </c>
      <c r="AK1384" s="96">
        <f>AJ1384*$AE$23</f>
        <v>0.32467532467532467</v>
      </c>
    </row>
    <row r="1385" spans="1:37" ht="24.9" customHeight="1" x14ac:dyDescent="0.25">
      <c r="A1385" s="356" t="s">
        <v>1102</v>
      </c>
      <c r="B1385" s="356"/>
      <c r="C1385" s="356"/>
      <c r="D1385" s="356"/>
      <c r="E1385" s="356"/>
      <c r="F1385" s="356"/>
      <c r="G1385" s="356"/>
      <c r="H1385" s="356"/>
      <c r="I1385" s="356"/>
      <c r="J1385" s="356"/>
      <c r="K1385" s="356"/>
      <c r="L1385" s="356"/>
      <c r="M1385" s="356"/>
      <c r="N1385" s="356"/>
      <c r="O1385" s="356"/>
      <c r="P1385" s="356"/>
      <c r="Q1385" s="356"/>
      <c r="R1385" s="356"/>
      <c r="S1385" s="356"/>
      <c r="T1385" s="356"/>
      <c r="U1385" s="356"/>
      <c r="V1385" s="356"/>
      <c r="W1385" s="356"/>
      <c r="X1385" s="356"/>
      <c r="Y1385" s="356"/>
      <c r="Z1385" s="356"/>
      <c r="AA1385" s="356"/>
      <c r="AB1385" s="356"/>
      <c r="AC1385" s="356"/>
      <c r="AD1385" s="310">
        <f>'Art. 121'!AF1327</f>
        <v>2</v>
      </c>
      <c r="AE1385" s="94">
        <f>IF(AG1385=1,AK1385,AG1385)</f>
        <v>0.32467532467532467</v>
      </c>
      <c r="AF1385">
        <f>AD1385/2</f>
        <v>1</v>
      </c>
      <c r="AG1385" s="92">
        <f>IF(AND(AF1385&gt;=0,AF1385&lt;=1),1,"No aplica")</f>
        <v>1</v>
      </c>
      <c r="AH1385" s="95">
        <f>AD1385/(AG1385*2)</f>
        <v>1</v>
      </c>
      <c r="AI1385" s="96">
        <f>IF(AG1385=1,AG1385/$AG$32,"No aplica")</f>
        <v>0.14285714285714285</v>
      </c>
      <c r="AJ1385" s="96">
        <f>AF1385*AI1385</f>
        <v>0.14285714285714285</v>
      </c>
      <c r="AK1385" s="96">
        <f>AJ1385*$AE$23</f>
        <v>0.32467532467532467</v>
      </c>
    </row>
    <row r="1386" spans="1:37" ht="24.9" customHeight="1" x14ac:dyDescent="0.25">
      <c r="A1386" s="356" t="s">
        <v>1103</v>
      </c>
      <c r="B1386" s="356"/>
      <c r="C1386" s="356"/>
      <c r="D1386" s="356"/>
      <c r="E1386" s="356"/>
      <c r="F1386" s="356"/>
      <c r="G1386" s="356"/>
      <c r="H1386" s="356"/>
      <c r="I1386" s="356"/>
      <c r="J1386" s="356"/>
      <c r="K1386" s="356"/>
      <c r="L1386" s="356"/>
      <c r="M1386" s="356"/>
      <c r="N1386" s="356"/>
      <c r="O1386" s="356"/>
      <c r="P1386" s="356"/>
      <c r="Q1386" s="356"/>
      <c r="R1386" s="356"/>
      <c r="S1386" s="356"/>
      <c r="T1386" s="356"/>
      <c r="U1386" s="356"/>
      <c r="V1386" s="356"/>
      <c r="W1386" s="356"/>
      <c r="X1386" s="356"/>
      <c r="Y1386" s="356"/>
      <c r="Z1386" s="356"/>
      <c r="AA1386" s="356"/>
      <c r="AB1386" s="356"/>
      <c r="AC1386" s="356"/>
      <c r="AD1386" s="310">
        <f>'Art. 121'!AF1328</f>
        <v>2</v>
      </c>
      <c r="AE1386" s="94">
        <f>IF(AG1386=1,AK1386,AG1386)</f>
        <v>0.32467532467532467</v>
      </c>
      <c r="AF1386">
        <f>AD1386/2</f>
        <v>1</v>
      </c>
      <c r="AG1386" s="92">
        <f>IF(AND(AF1386&gt;=0,AF1386&lt;=1),1,"No aplica")</f>
        <v>1</v>
      </c>
      <c r="AH1386" s="95">
        <f>AD1386/(AG1386*2)</f>
        <v>1</v>
      </c>
      <c r="AI1386" s="96">
        <f>IF(AG1386=1,AG1386/$AG$32,"No aplica")</f>
        <v>0.14285714285714285</v>
      </c>
      <c r="AJ1386" s="96">
        <f>AF1386*AI1386</f>
        <v>0.14285714285714285</v>
      </c>
      <c r="AK1386" s="96">
        <f>AJ1386*$AE$23</f>
        <v>0.32467532467532467</v>
      </c>
    </row>
    <row r="1387" spans="1:37" ht="24.9" customHeight="1" x14ac:dyDescent="0.25">
      <c r="A1387" s="356" t="s">
        <v>1104</v>
      </c>
      <c r="B1387" s="356"/>
      <c r="C1387" s="356"/>
      <c r="D1387" s="356"/>
      <c r="E1387" s="356"/>
      <c r="F1387" s="356"/>
      <c r="G1387" s="356"/>
      <c r="H1387" s="356"/>
      <c r="I1387" s="356"/>
      <c r="J1387" s="356"/>
      <c r="K1387" s="356"/>
      <c r="L1387" s="356"/>
      <c r="M1387" s="356"/>
      <c r="N1387" s="356"/>
      <c r="O1387" s="356"/>
      <c r="P1387" s="356"/>
      <c r="Q1387" s="356"/>
      <c r="R1387" s="356"/>
      <c r="S1387" s="356"/>
      <c r="T1387" s="356"/>
      <c r="U1387" s="356"/>
      <c r="V1387" s="356"/>
      <c r="W1387" s="356"/>
      <c r="X1387" s="356"/>
      <c r="Y1387" s="356"/>
      <c r="Z1387" s="356"/>
      <c r="AA1387" s="356"/>
      <c r="AB1387" s="356"/>
      <c r="AC1387" s="356"/>
      <c r="AD1387" s="310">
        <f>'Art. 121'!AF1329</f>
        <v>2</v>
      </c>
      <c r="AE1387" s="94">
        <f>IF(AG1387=1,AK1387,AG1387)</f>
        <v>0.32467532467532467</v>
      </c>
      <c r="AF1387">
        <f>AD1387/2</f>
        <v>1</v>
      </c>
      <c r="AG1387" s="92">
        <f>IF(AND(AF1387&gt;=0,AF1387&lt;=1),1,"No aplica")</f>
        <v>1</v>
      </c>
      <c r="AH1387" s="95">
        <f>AD1387/(AG1387*2)</f>
        <v>1</v>
      </c>
      <c r="AI1387" s="96">
        <f>IF(AG1387=1,AG1387/$AG$32,"No aplica")</f>
        <v>0.14285714285714285</v>
      </c>
      <c r="AJ1387" s="96">
        <f>AF1387*AI1387</f>
        <v>0.14285714285714285</v>
      </c>
      <c r="AK1387" s="96">
        <f>AJ1387*$AE$23</f>
        <v>0.32467532467532467</v>
      </c>
    </row>
    <row r="1388" spans="1:37" ht="24.9" customHeight="1" x14ac:dyDescent="0.25">
      <c r="A1388" s="383" t="s">
        <v>1806</v>
      </c>
      <c r="B1388" s="383"/>
      <c r="C1388" s="383"/>
      <c r="D1388" s="383"/>
      <c r="E1388" s="383"/>
      <c r="F1388" s="383"/>
      <c r="G1388" s="383"/>
      <c r="H1388" s="383"/>
      <c r="I1388" s="383"/>
      <c r="J1388" s="383"/>
      <c r="K1388" s="383"/>
      <c r="L1388" s="383"/>
      <c r="M1388" s="383"/>
      <c r="N1388" s="383"/>
      <c r="O1388" s="383"/>
      <c r="P1388" s="383"/>
      <c r="Q1388" s="383"/>
      <c r="R1388" s="383"/>
      <c r="S1388" s="383"/>
      <c r="T1388" s="383"/>
      <c r="U1388" s="383"/>
      <c r="V1388" s="383"/>
      <c r="W1388" s="383"/>
      <c r="X1388" s="383"/>
      <c r="Y1388" s="383"/>
      <c r="Z1388" s="383"/>
      <c r="AA1388" s="383"/>
      <c r="AB1388" s="383"/>
      <c r="AC1388" s="383"/>
      <c r="AD1388" s="383"/>
      <c r="AE1388" s="94">
        <f>SUM(AE1381:AE1387)</f>
        <v>1.6233766233766234</v>
      </c>
      <c r="AF1388" s="61"/>
      <c r="AG1388" s="97">
        <f>SUM(AG1383:AG1387)</f>
        <v>5</v>
      </c>
      <c r="AH1388" s="98"/>
      <c r="AI1388" s="99"/>
      <c r="AJ1388" s="99"/>
      <c r="AK1388" s="99"/>
    </row>
    <row r="1389" spans="1:37" ht="24.9" customHeight="1" x14ac:dyDescent="0.25">
      <c r="A1389" s="384" t="s">
        <v>1807</v>
      </c>
      <c r="B1389" s="384"/>
      <c r="C1389" s="384"/>
      <c r="D1389" s="384"/>
      <c r="E1389" s="384"/>
      <c r="F1389" s="384"/>
      <c r="G1389" s="384"/>
      <c r="H1389" s="384"/>
      <c r="I1389" s="384"/>
      <c r="J1389" s="384"/>
      <c r="K1389" s="384"/>
      <c r="L1389" s="384"/>
      <c r="M1389" s="384"/>
      <c r="N1389" s="384"/>
      <c r="O1389" s="384"/>
      <c r="P1389" s="384"/>
      <c r="Q1389" s="384"/>
      <c r="R1389" s="384"/>
      <c r="S1389" s="384"/>
      <c r="T1389" s="384"/>
      <c r="U1389" s="384"/>
      <c r="V1389" s="384"/>
      <c r="W1389" s="384"/>
      <c r="X1389" s="384"/>
      <c r="Y1389" s="384"/>
      <c r="Z1389" s="384"/>
      <c r="AA1389" s="384"/>
      <c r="AB1389" s="384"/>
      <c r="AC1389" s="384"/>
      <c r="AD1389" s="384"/>
      <c r="AE1389" s="94">
        <f>AE1388/$AE$23*100</f>
        <v>71.428571428571416</v>
      </c>
      <c r="AF1389" s="61"/>
      <c r="AG1389" s="97"/>
      <c r="AH1389" s="98"/>
      <c r="AI1389" s="99"/>
      <c r="AJ1389" s="99"/>
      <c r="AK1389" s="99"/>
    </row>
    <row r="1390" spans="1:37" ht="24.9" customHeight="1" x14ac:dyDescent="0.25">
      <c r="A1390" s="107"/>
      <c r="B1390" s="107"/>
      <c r="C1390" s="107"/>
      <c r="D1390" s="107"/>
      <c r="E1390" s="107"/>
      <c r="F1390" s="107"/>
      <c r="G1390" s="107"/>
      <c r="H1390" s="107"/>
      <c r="I1390" s="107"/>
      <c r="J1390" s="107"/>
      <c r="K1390" s="107"/>
      <c r="L1390" s="107"/>
      <c r="M1390" s="107"/>
      <c r="N1390" s="107"/>
      <c r="O1390" s="107"/>
      <c r="P1390" s="107"/>
      <c r="Q1390" s="100"/>
      <c r="R1390" s="107"/>
      <c r="S1390" s="107"/>
      <c r="T1390" s="107"/>
      <c r="U1390" s="107"/>
      <c r="V1390" s="107"/>
      <c r="W1390" s="107"/>
      <c r="X1390" s="107"/>
      <c r="Y1390" s="107"/>
      <c r="Z1390" s="107"/>
      <c r="AA1390" s="107"/>
      <c r="AB1390" s="107"/>
      <c r="AC1390" s="107"/>
      <c r="AD1390" s="101"/>
      <c r="AE1390" s="101"/>
    </row>
    <row r="1391" spans="1:37" ht="24.9" customHeight="1" x14ac:dyDescent="0.25">
      <c r="A1391" s="107"/>
      <c r="B1391" s="107"/>
      <c r="C1391" s="107"/>
      <c r="D1391" s="107"/>
      <c r="E1391" s="107"/>
      <c r="F1391" s="107"/>
      <c r="G1391" s="107"/>
      <c r="H1391" s="107"/>
      <c r="I1391" s="107"/>
      <c r="J1391" s="107"/>
      <c r="K1391" s="107"/>
      <c r="L1391" s="107"/>
      <c r="M1391" s="107"/>
      <c r="N1391" s="107"/>
      <c r="O1391" s="107"/>
      <c r="P1391" s="107"/>
      <c r="Q1391" s="100"/>
      <c r="R1391" s="107"/>
      <c r="S1391" s="107"/>
      <c r="T1391" s="107"/>
      <c r="U1391" s="107"/>
      <c r="V1391" s="107"/>
      <c r="W1391" s="107"/>
      <c r="X1391" s="107"/>
      <c r="Y1391" s="107"/>
      <c r="Z1391" s="107"/>
      <c r="AA1391" s="107"/>
      <c r="AB1391" s="107"/>
      <c r="AC1391" s="107"/>
      <c r="AD1391" s="101"/>
      <c r="AE1391" s="101"/>
    </row>
    <row r="1392" spans="1:37" ht="24.9" customHeight="1" x14ac:dyDescent="0.25">
      <c r="A1392" s="390" t="s">
        <v>1105</v>
      </c>
      <c r="B1392" s="390"/>
      <c r="C1392" s="390"/>
      <c r="D1392" s="390"/>
      <c r="E1392" s="390"/>
      <c r="F1392" s="390"/>
      <c r="G1392" s="390"/>
      <c r="H1392" s="390"/>
      <c r="I1392" s="390"/>
      <c r="J1392" s="390"/>
      <c r="K1392" s="390"/>
      <c r="L1392" s="390"/>
      <c r="M1392" s="390"/>
      <c r="N1392" s="390"/>
      <c r="O1392" s="390"/>
      <c r="P1392" s="390"/>
      <c r="Q1392" s="390"/>
      <c r="R1392" s="390"/>
      <c r="S1392" s="390"/>
      <c r="T1392" s="390"/>
      <c r="U1392" s="390"/>
      <c r="V1392" s="390"/>
      <c r="W1392" s="390"/>
      <c r="X1392" s="390"/>
      <c r="Y1392" s="390"/>
      <c r="Z1392" s="390"/>
      <c r="AA1392" s="390"/>
      <c r="AB1392" s="390"/>
      <c r="AC1392" s="390"/>
      <c r="AD1392" s="88"/>
      <c r="AE1392" s="88"/>
    </row>
    <row r="1393" spans="1:37" ht="24.9" customHeight="1" x14ac:dyDescent="0.25">
      <c r="A1393" s="109"/>
      <c r="B1393" s="110"/>
      <c r="C1393" s="110"/>
      <c r="D1393" s="110"/>
      <c r="E1393" s="110"/>
      <c r="F1393" s="110"/>
      <c r="G1393" s="110"/>
      <c r="H1393" s="110"/>
      <c r="I1393" s="110"/>
      <c r="J1393" s="110"/>
      <c r="K1393" s="110"/>
      <c r="L1393" s="110"/>
      <c r="M1393" s="110"/>
      <c r="N1393" s="110"/>
      <c r="O1393" s="110"/>
      <c r="P1393" s="110"/>
      <c r="Q1393" s="111"/>
      <c r="R1393" s="110"/>
      <c r="S1393" s="110"/>
      <c r="T1393" s="110"/>
      <c r="U1393" s="110"/>
      <c r="V1393" s="110"/>
      <c r="W1393" s="110"/>
      <c r="X1393" s="110"/>
      <c r="Y1393" s="110"/>
      <c r="Z1393" s="110"/>
      <c r="AA1393" s="110"/>
      <c r="AB1393" s="110"/>
      <c r="AC1393" s="110"/>
      <c r="AD1393" s="89"/>
      <c r="AE1393" s="89"/>
    </row>
    <row r="1394" spans="1:37" ht="24.9" customHeight="1" x14ac:dyDescent="0.25">
      <c r="A1394" s="73"/>
      <c r="B1394" s="73"/>
      <c r="C1394" s="73"/>
      <c r="D1394" s="73"/>
      <c r="E1394" s="73"/>
      <c r="F1394" s="73"/>
      <c r="G1394" s="73"/>
      <c r="H1394" s="73"/>
      <c r="I1394" s="73"/>
      <c r="J1394" s="73"/>
      <c r="K1394" s="73"/>
      <c r="L1394" s="73"/>
      <c r="M1394" s="73"/>
      <c r="N1394" s="73"/>
      <c r="O1394" s="73"/>
      <c r="P1394" s="73"/>
      <c r="Q1394" s="100"/>
      <c r="R1394" s="73"/>
      <c r="S1394" s="73"/>
      <c r="T1394" s="73"/>
      <c r="U1394" s="73"/>
      <c r="V1394" s="73"/>
      <c r="W1394" s="73"/>
      <c r="X1394" s="73"/>
      <c r="Y1394" s="73"/>
      <c r="Z1394" s="73"/>
      <c r="AA1394" s="73"/>
      <c r="AB1394" s="73"/>
      <c r="AC1394" s="73"/>
      <c r="AD1394" s="101"/>
      <c r="AE1394" s="101"/>
    </row>
    <row r="1395" spans="1:37" ht="24.9" customHeight="1" x14ac:dyDescent="0.25">
      <c r="A1395" s="387" t="s">
        <v>163</v>
      </c>
      <c r="B1395" s="387"/>
      <c r="C1395" s="387"/>
      <c r="D1395" s="387"/>
      <c r="E1395" s="387"/>
      <c r="F1395" s="387"/>
      <c r="G1395" s="387"/>
      <c r="H1395" s="387"/>
      <c r="I1395" s="387"/>
      <c r="J1395" s="387"/>
      <c r="K1395" s="387"/>
      <c r="L1395" s="387"/>
      <c r="M1395" s="387"/>
      <c r="N1395" s="387"/>
      <c r="O1395" s="387"/>
      <c r="P1395" s="387"/>
      <c r="Q1395" s="387"/>
      <c r="R1395" s="387"/>
      <c r="S1395" s="387"/>
      <c r="T1395" s="387"/>
      <c r="U1395" s="387"/>
      <c r="V1395" s="387"/>
      <c r="W1395" s="387"/>
      <c r="X1395" s="387"/>
      <c r="Y1395" s="387"/>
      <c r="Z1395" s="387"/>
      <c r="AA1395" s="387"/>
      <c r="AB1395" s="387"/>
      <c r="AC1395" s="387"/>
      <c r="AD1395" s="66" t="s">
        <v>187</v>
      </c>
      <c r="AE1395" s="306" t="s">
        <v>7</v>
      </c>
      <c r="AF1395" s="92" t="s">
        <v>1666</v>
      </c>
      <c r="AG1395" s="92" t="s">
        <v>1667</v>
      </c>
      <c r="AH1395" s="92" t="s">
        <v>1668</v>
      </c>
      <c r="AI1395" s="93" t="s">
        <v>1669</v>
      </c>
      <c r="AJ1395" s="92"/>
      <c r="AK1395" s="93" t="s">
        <v>1670</v>
      </c>
    </row>
    <row r="1396" spans="1:37" ht="24.9" customHeight="1" x14ac:dyDescent="0.25">
      <c r="A1396" s="356" t="s">
        <v>1025</v>
      </c>
      <c r="B1396" s="356"/>
      <c r="C1396" s="356"/>
      <c r="D1396" s="356"/>
      <c r="E1396" s="356"/>
      <c r="F1396" s="356"/>
      <c r="G1396" s="356"/>
      <c r="H1396" s="356"/>
      <c r="I1396" s="356"/>
      <c r="J1396" s="356"/>
      <c r="K1396" s="356"/>
      <c r="L1396" s="356"/>
      <c r="M1396" s="356"/>
      <c r="N1396" s="356"/>
      <c r="O1396" s="356"/>
      <c r="P1396" s="356"/>
      <c r="Q1396" s="356"/>
      <c r="R1396" s="356"/>
      <c r="S1396" s="356"/>
      <c r="T1396" s="356"/>
      <c r="U1396" s="356"/>
      <c r="V1396" s="356"/>
      <c r="W1396" s="356"/>
      <c r="X1396" s="356"/>
      <c r="Y1396" s="356"/>
      <c r="Z1396" s="356"/>
      <c r="AA1396" s="356"/>
      <c r="AB1396" s="356"/>
      <c r="AC1396" s="356"/>
      <c r="AD1396" s="310">
        <f>'Art. 121'!AF1338</f>
        <v>2</v>
      </c>
      <c r="AE1396" s="94">
        <f t="shared" ref="AE1396:AE1409" si="245">IF(AG1396=1,AK1396,AG1396)</f>
        <v>0.32467532467532467</v>
      </c>
      <c r="AF1396">
        <f t="shared" ref="AF1396:AF1409" si="246">AD1396/2</f>
        <v>1</v>
      </c>
      <c r="AG1396" s="92">
        <f t="shared" ref="AG1396:AG1409" si="247">IF(AND(AF1396&gt;=0,AF1396&lt;=1),1,"No aplica")</f>
        <v>1</v>
      </c>
      <c r="AH1396" s="95">
        <f t="shared" ref="AH1396:AH1409" si="248">AD1396/(AG1396*2)</f>
        <v>1</v>
      </c>
      <c r="AI1396" s="96">
        <f t="shared" ref="AI1396:AI1409" si="249">IF(AG1396=1,AG1396/$AG$32,"No aplica")</f>
        <v>0.14285714285714285</v>
      </c>
      <c r="AJ1396" s="96">
        <f t="shared" ref="AJ1396:AJ1409" si="250">AF1396*AI1396</f>
        <v>0.14285714285714285</v>
      </c>
      <c r="AK1396" s="96">
        <f t="shared" ref="AK1396:AK1409" si="251">AJ1396*$AE$23</f>
        <v>0.32467532467532467</v>
      </c>
    </row>
    <row r="1397" spans="1:37" ht="24.9" customHeight="1" x14ac:dyDescent="0.25">
      <c r="A1397" s="356" t="s">
        <v>1026</v>
      </c>
      <c r="B1397" s="356"/>
      <c r="C1397" s="356"/>
      <c r="D1397" s="356"/>
      <c r="E1397" s="356"/>
      <c r="F1397" s="356"/>
      <c r="G1397" s="356"/>
      <c r="H1397" s="356"/>
      <c r="I1397" s="356"/>
      <c r="J1397" s="356"/>
      <c r="K1397" s="356"/>
      <c r="L1397" s="356"/>
      <c r="M1397" s="356"/>
      <c r="N1397" s="356"/>
      <c r="O1397" s="356"/>
      <c r="P1397" s="356"/>
      <c r="Q1397" s="356"/>
      <c r="R1397" s="356"/>
      <c r="S1397" s="356"/>
      <c r="T1397" s="356"/>
      <c r="U1397" s="356"/>
      <c r="V1397" s="356"/>
      <c r="W1397" s="356"/>
      <c r="X1397" s="356"/>
      <c r="Y1397" s="356"/>
      <c r="Z1397" s="356"/>
      <c r="AA1397" s="356"/>
      <c r="AB1397" s="356"/>
      <c r="AC1397" s="356"/>
      <c r="AD1397" s="310">
        <f>'Art. 121'!AF1339</f>
        <v>2</v>
      </c>
      <c r="AE1397" s="94">
        <f t="shared" si="245"/>
        <v>0.32467532467532467</v>
      </c>
      <c r="AF1397">
        <f t="shared" si="246"/>
        <v>1</v>
      </c>
      <c r="AG1397" s="92">
        <f t="shared" si="247"/>
        <v>1</v>
      </c>
      <c r="AH1397" s="95">
        <f t="shared" si="248"/>
        <v>1</v>
      </c>
      <c r="AI1397" s="96">
        <f t="shared" si="249"/>
        <v>0.14285714285714285</v>
      </c>
      <c r="AJ1397" s="96">
        <f t="shared" si="250"/>
        <v>0.14285714285714285</v>
      </c>
      <c r="AK1397" s="96">
        <f t="shared" si="251"/>
        <v>0.32467532467532467</v>
      </c>
    </row>
    <row r="1398" spans="1:37" ht="24.9" customHeight="1" x14ac:dyDescent="0.25">
      <c r="A1398" s="356" t="s">
        <v>1106</v>
      </c>
      <c r="B1398" s="356"/>
      <c r="C1398" s="356"/>
      <c r="D1398" s="356"/>
      <c r="E1398" s="356"/>
      <c r="F1398" s="356"/>
      <c r="G1398" s="356"/>
      <c r="H1398" s="356"/>
      <c r="I1398" s="356"/>
      <c r="J1398" s="356"/>
      <c r="K1398" s="356"/>
      <c r="L1398" s="356"/>
      <c r="M1398" s="356"/>
      <c r="N1398" s="356"/>
      <c r="O1398" s="356"/>
      <c r="P1398" s="356"/>
      <c r="Q1398" s="356"/>
      <c r="R1398" s="356"/>
      <c r="S1398" s="356"/>
      <c r="T1398" s="356"/>
      <c r="U1398" s="356"/>
      <c r="V1398" s="356"/>
      <c r="W1398" s="356"/>
      <c r="X1398" s="356"/>
      <c r="Y1398" s="356"/>
      <c r="Z1398" s="356"/>
      <c r="AA1398" s="356"/>
      <c r="AB1398" s="356"/>
      <c r="AC1398" s="356"/>
      <c r="AD1398" s="310">
        <f>'Art. 121'!AF1340</f>
        <v>2</v>
      </c>
      <c r="AE1398" s="94">
        <f t="shared" si="245"/>
        <v>0.32467532467532467</v>
      </c>
      <c r="AF1398">
        <f t="shared" si="246"/>
        <v>1</v>
      </c>
      <c r="AG1398" s="92">
        <f t="shared" si="247"/>
        <v>1</v>
      </c>
      <c r="AH1398" s="95">
        <f t="shared" si="248"/>
        <v>1</v>
      </c>
      <c r="AI1398" s="96">
        <f t="shared" si="249"/>
        <v>0.14285714285714285</v>
      </c>
      <c r="AJ1398" s="96">
        <f t="shared" si="250"/>
        <v>0.14285714285714285</v>
      </c>
      <c r="AK1398" s="96">
        <f t="shared" si="251"/>
        <v>0.32467532467532467</v>
      </c>
    </row>
    <row r="1399" spans="1:37" ht="24.9" customHeight="1" x14ac:dyDescent="0.25">
      <c r="A1399" s="356" t="s">
        <v>1107</v>
      </c>
      <c r="B1399" s="356"/>
      <c r="C1399" s="356"/>
      <c r="D1399" s="356"/>
      <c r="E1399" s="356"/>
      <c r="F1399" s="356"/>
      <c r="G1399" s="356"/>
      <c r="H1399" s="356"/>
      <c r="I1399" s="356"/>
      <c r="J1399" s="356"/>
      <c r="K1399" s="356"/>
      <c r="L1399" s="356"/>
      <c r="M1399" s="356"/>
      <c r="N1399" s="356"/>
      <c r="O1399" s="356"/>
      <c r="P1399" s="356"/>
      <c r="Q1399" s="356"/>
      <c r="R1399" s="356"/>
      <c r="S1399" s="356"/>
      <c r="T1399" s="356"/>
      <c r="U1399" s="356"/>
      <c r="V1399" s="356"/>
      <c r="W1399" s="356"/>
      <c r="X1399" s="356"/>
      <c r="Y1399" s="356"/>
      <c r="Z1399" s="356"/>
      <c r="AA1399" s="356"/>
      <c r="AB1399" s="356"/>
      <c r="AC1399" s="356"/>
      <c r="AD1399" s="310">
        <f>'Art. 121'!AF1341</f>
        <v>2</v>
      </c>
      <c r="AE1399" s="94">
        <f t="shared" si="245"/>
        <v>0.32467532467532467</v>
      </c>
      <c r="AF1399">
        <f t="shared" si="246"/>
        <v>1</v>
      </c>
      <c r="AG1399" s="92">
        <f t="shared" si="247"/>
        <v>1</v>
      </c>
      <c r="AH1399" s="95">
        <f t="shared" si="248"/>
        <v>1</v>
      </c>
      <c r="AI1399" s="96">
        <f t="shared" si="249"/>
        <v>0.14285714285714285</v>
      </c>
      <c r="AJ1399" s="96">
        <f t="shared" si="250"/>
        <v>0.14285714285714285</v>
      </c>
      <c r="AK1399" s="96">
        <f t="shared" si="251"/>
        <v>0.32467532467532467</v>
      </c>
    </row>
    <row r="1400" spans="1:37" ht="24.9" customHeight="1" x14ac:dyDescent="0.25">
      <c r="A1400" s="356" t="s">
        <v>1108</v>
      </c>
      <c r="B1400" s="356"/>
      <c r="C1400" s="356"/>
      <c r="D1400" s="356"/>
      <c r="E1400" s="356"/>
      <c r="F1400" s="356"/>
      <c r="G1400" s="356"/>
      <c r="H1400" s="356"/>
      <c r="I1400" s="356"/>
      <c r="J1400" s="356"/>
      <c r="K1400" s="356"/>
      <c r="L1400" s="356"/>
      <c r="M1400" s="356"/>
      <c r="N1400" s="356"/>
      <c r="O1400" s="356"/>
      <c r="P1400" s="356"/>
      <c r="Q1400" s="356"/>
      <c r="R1400" s="356"/>
      <c r="S1400" s="356"/>
      <c r="T1400" s="356"/>
      <c r="U1400" s="356"/>
      <c r="V1400" s="356"/>
      <c r="W1400" s="356"/>
      <c r="X1400" s="356"/>
      <c r="Y1400" s="356"/>
      <c r="Z1400" s="356"/>
      <c r="AA1400" s="356"/>
      <c r="AB1400" s="356"/>
      <c r="AC1400" s="356"/>
      <c r="AD1400" s="310">
        <f>'Art. 121'!AF1342</f>
        <v>2</v>
      </c>
      <c r="AE1400" s="94">
        <f t="shared" si="245"/>
        <v>0.32467532467532467</v>
      </c>
      <c r="AF1400">
        <f t="shared" si="246"/>
        <v>1</v>
      </c>
      <c r="AG1400" s="92">
        <f t="shared" si="247"/>
        <v>1</v>
      </c>
      <c r="AH1400" s="95">
        <f t="shared" si="248"/>
        <v>1</v>
      </c>
      <c r="AI1400" s="96">
        <f t="shared" si="249"/>
        <v>0.14285714285714285</v>
      </c>
      <c r="AJ1400" s="96">
        <f t="shared" si="250"/>
        <v>0.14285714285714285</v>
      </c>
      <c r="AK1400" s="96">
        <f t="shared" si="251"/>
        <v>0.32467532467532467</v>
      </c>
    </row>
    <row r="1401" spans="1:37" ht="24.9" customHeight="1" x14ac:dyDescent="0.25">
      <c r="A1401" s="356" t="s">
        <v>1109</v>
      </c>
      <c r="B1401" s="356"/>
      <c r="C1401" s="356"/>
      <c r="D1401" s="356"/>
      <c r="E1401" s="356"/>
      <c r="F1401" s="356"/>
      <c r="G1401" s="356"/>
      <c r="H1401" s="356"/>
      <c r="I1401" s="356"/>
      <c r="J1401" s="356"/>
      <c r="K1401" s="356"/>
      <c r="L1401" s="356"/>
      <c r="M1401" s="356"/>
      <c r="N1401" s="356"/>
      <c r="O1401" s="356"/>
      <c r="P1401" s="356"/>
      <c r="Q1401" s="356"/>
      <c r="R1401" s="356"/>
      <c r="S1401" s="356"/>
      <c r="T1401" s="356"/>
      <c r="U1401" s="356"/>
      <c r="V1401" s="356"/>
      <c r="W1401" s="356"/>
      <c r="X1401" s="356"/>
      <c r="Y1401" s="356"/>
      <c r="Z1401" s="356"/>
      <c r="AA1401" s="356"/>
      <c r="AB1401" s="356"/>
      <c r="AC1401" s="356"/>
      <c r="AD1401" s="310">
        <f>'Art. 121'!AF1343</f>
        <v>2</v>
      </c>
      <c r="AE1401" s="94">
        <f t="shared" si="245"/>
        <v>0.32467532467532467</v>
      </c>
      <c r="AF1401">
        <f t="shared" si="246"/>
        <v>1</v>
      </c>
      <c r="AG1401" s="92">
        <f t="shared" si="247"/>
        <v>1</v>
      </c>
      <c r="AH1401" s="95">
        <f t="shared" si="248"/>
        <v>1</v>
      </c>
      <c r="AI1401" s="96">
        <f t="shared" si="249"/>
        <v>0.14285714285714285</v>
      </c>
      <c r="AJ1401" s="96">
        <f t="shared" si="250"/>
        <v>0.14285714285714285</v>
      </c>
      <c r="AK1401" s="96">
        <f t="shared" si="251"/>
        <v>0.32467532467532467</v>
      </c>
    </row>
    <row r="1402" spans="1:37" ht="24.9" customHeight="1" x14ac:dyDescent="0.25">
      <c r="A1402" s="356" t="s">
        <v>1110</v>
      </c>
      <c r="B1402" s="356"/>
      <c r="C1402" s="356"/>
      <c r="D1402" s="356"/>
      <c r="E1402" s="356"/>
      <c r="F1402" s="356"/>
      <c r="G1402" s="356"/>
      <c r="H1402" s="356"/>
      <c r="I1402" s="356"/>
      <c r="J1402" s="356"/>
      <c r="K1402" s="356"/>
      <c r="L1402" s="356"/>
      <c r="M1402" s="356"/>
      <c r="N1402" s="356"/>
      <c r="O1402" s="356"/>
      <c r="P1402" s="356"/>
      <c r="Q1402" s="356"/>
      <c r="R1402" s="356"/>
      <c r="S1402" s="356"/>
      <c r="T1402" s="356"/>
      <c r="U1402" s="356"/>
      <c r="V1402" s="356"/>
      <c r="W1402" s="356"/>
      <c r="X1402" s="356"/>
      <c r="Y1402" s="356"/>
      <c r="Z1402" s="356"/>
      <c r="AA1402" s="356"/>
      <c r="AB1402" s="356"/>
      <c r="AC1402" s="356"/>
      <c r="AD1402" s="310">
        <f>'Art. 121'!AF1344</f>
        <v>2</v>
      </c>
      <c r="AE1402" s="94">
        <f t="shared" si="245"/>
        <v>0.32467532467532467</v>
      </c>
      <c r="AF1402">
        <f t="shared" si="246"/>
        <v>1</v>
      </c>
      <c r="AG1402" s="92">
        <f t="shared" si="247"/>
        <v>1</v>
      </c>
      <c r="AH1402" s="95">
        <f t="shared" si="248"/>
        <v>1</v>
      </c>
      <c r="AI1402" s="96">
        <f t="shared" si="249"/>
        <v>0.14285714285714285</v>
      </c>
      <c r="AJ1402" s="96">
        <f t="shared" si="250"/>
        <v>0.14285714285714285</v>
      </c>
      <c r="AK1402" s="96">
        <f t="shared" si="251"/>
        <v>0.32467532467532467</v>
      </c>
    </row>
    <row r="1403" spans="1:37" ht="24.9" customHeight="1" x14ac:dyDescent="0.25">
      <c r="A1403" s="356" t="s">
        <v>1111</v>
      </c>
      <c r="B1403" s="356"/>
      <c r="C1403" s="356"/>
      <c r="D1403" s="356"/>
      <c r="E1403" s="356"/>
      <c r="F1403" s="356"/>
      <c r="G1403" s="356"/>
      <c r="H1403" s="356"/>
      <c r="I1403" s="356"/>
      <c r="J1403" s="356"/>
      <c r="K1403" s="356"/>
      <c r="L1403" s="356"/>
      <c r="M1403" s="356"/>
      <c r="N1403" s="356"/>
      <c r="O1403" s="356"/>
      <c r="P1403" s="356"/>
      <c r="Q1403" s="356"/>
      <c r="R1403" s="356"/>
      <c r="S1403" s="356"/>
      <c r="T1403" s="356"/>
      <c r="U1403" s="356"/>
      <c r="V1403" s="356"/>
      <c r="W1403" s="356"/>
      <c r="X1403" s="356"/>
      <c r="Y1403" s="356"/>
      <c r="Z1403" s="356"/>
      <c r="AA1403" s="356"/>
      <c r="AB1403" s="356"/>
      <c r="AC1403" s="356"/>
      <c r="AD1403" s="310">
        <f>'Art. 121'!AF1345</f>
        <v>2</v>
      </c>
      <c r="AE1403" s="94">
        <f t="shared" si="245"/>
        <v>0.32467532467532467</v>
      </c>
      <c r="AF1403">
        <f t="shared" si="246"/>
        <v>1</v>
      </c>
      <c r="AG1403" s="92">
        <f t="shared" si="247"/>
        <v>1</v>
      </c>
      <c r="AH1403" s="95">
        <f t="shared" si="248"/>
        <v>1</v>
      </c>
      <c r="AI1403" s="96">
        <f t="shared" si="249"/>
        <v>0.14285714285714285</v>
      </c>
      <c r="AJ1403" s="96">
        <f t="shared" si="250"/>
        <v>0.14285714285714285</v>
      </c>
      <c r="AK1403" s="96">
        <f t="shared" si="251"/>
        <v>0.32467532467532467</v>
      </c>
    </row>
    <row r="1404" spans="1:37" ht="24.9" customHeight="1" x14ac:dyDescent="0.25">
      <c r="A1404" s="356" t="s">
        <v>1112</v>
      </c>
      <c r="B1404" s="356"/>
      <c r="C1404" s="356"/>
      <c r="D1404" s="356"/>
      <c r="E1404" s="356"/>
      <c r="F1404" s="356"/>
      <c r="G1404" s="356"/>
      <c r="H1404" s="356"/>
      <c r="I1404" s="356"/>
      <c r="J1404" s="356"/>
      <c r="K1404" s="356"/>
      <c r="L1404" s="356"/>
      <c r="M1404" s="356"/>
      <c r="N1404" s="356"/>
      <c r="O1404" s="356"/>
      <c r="P1404" s="356"/>
      <c r="Q1404" s="356"/>
      <c r="R1404" s="356"/>
      <c r="S1404" s="356"/>
      <c r="T1404" s="356"/>
      <c r="U1404" s="356"/>
      <c r="V1404" s="356"/>
      <c r="W1404" s="356"/>
      <c r="X1404" s="356"/>
      <c r="Y1404" s="356"/>
      <c r="Z1404" s="356"/>
      <c r="AA1404" s="356"/>
      <c r="AB1404" s="356"/>
      <c r="AC1404" s="356"/>
      <c r="AD1404" s="310">
        <f>'Art. 121'!AF1346</f>
        <v>2</v>
      </c>
      <c r="AE1404" s="94">
        <f t="shared" si="245"/>
        <v>0.32467532467532467</v>
      </c>
      <c r="AF1404">
        <f t="shared" si="246"/>
        <v>1</v>
      </c>
      <c r="AG1404" s="92">
        <f t="shared" si="247"/>
        <v>1</v>
      </c>
      <c r="AH1404" s="95">
        <f t="shared" si="248"/>
        <v>1</v>
      </c>
      <c r="AI1404" s="96">
        <f t="shared" si="249"/>
        <v>0.14285714285714285</v>
      </c>
      <c r="AJ1404" s="96">
        <f t="shared" si="250"/>
        <v>0.14285714285714285</v>
      </c>
      <c r="AK1404" s="96">
        <f t="shared" si="251"/>
        <v>0.32467532467532467</v>
      </c>
    </row>
    <row r="1405" spans="1:37" ht="24.9" customHeight="1" x14ac:dyDescent="0.25">
      <c r="A1405" s="356" t="s">
        <v>1113</v>
      </c>
      <c r="B1405" s="356"/>
      <c r="C1405" s="356"/>
      <c r="D1405" s="356"/>
      <c r="E1405" s="356"/>
      <c r="F1405" s="356"/>
      <c r="G1405" s="356"/>
      <c r="H1405" s="356"/>
      <c r="I1405" s="356"/>
      <c r="J1405" s="356"/>
      <c r="K1405" s="356"/>
      <c r="L1405" s="356"/>
      <c r="M1405" s="356"/>
      <c r="N1405" s="356"/>
      <c r="O1405" s="356"/>
      <c r="P1405" s="356"/>
      <c r="Q1405" s="356"/>
      <c r="R1405" s="356"/>
      <c r="S1405" s="356"/>
      <c r="T1405" s="356"/>
      <c r="U1405" s="356"/>
      <c r="V1405" s="356"/>
      <c r="W1405" s="356"/>
      <c r="X1405" s="356"/>
      <c r="Y1405" s="356"/>
      <c r="Z1405" s="356"/>
      <c r="AA1405" s="356"/>
      <c r="AB1405" s="356"/>
      <c r="AC1405" s="356"/>
      <c r="AD1405" s="310">
        <f>'Art. 121'!AF1347</f>
        <v>2</v>
      </c>
      <c r="AE1405" s="94">
        <f t="shared" si="245"/>
        <v>0.32467532467532467</v>
      </c>
      <c r="AF1405">
        <f t="shared" si="246"/>
        <v>1</v>
      </c>
      <c r="AG1405" s="92">
        <f t="shared" si="247"/>
        <v>1</v>
      </c>
      <c r="AH1405" s="95">
        <f t="shared" si="248"/>
        <v>1</v>
      </c>
      <c r="AI1405" s="96">
        <f t="shared" si="249"/>
        <v>0.14285714285714285</v>
      </c>
      <c r="AJ1405" s="96">
        <f t="shared" si="250"/>
        <v>0.14285714285714285</v>
      </c>
      <c r="AK1405" s="96">
        <f t="shared" si="251"/>
        <v>0.32467532467532467</v>
      </c>
    </row>
    <row r="1406" spans="1:37" ht="24.9" customHeight="1" x14ac:dyDescent="0.25">
      <c r="A1406" s="356" t="s">
        <v>1114</v>
      </c>
      <c r="B1406" s="356"/>
      <c r="C1406" s="356"/>
      <c r="D1406" s="356"/>
      <c r="E1406" s="356"/>
      <c r="F1406" s="356"/>
      <c r="G1406" s="356"/>
      <c r="H1406" s="356"/>
      <c r="I1406" s="356"/>
      <c r="J1406" s="356"/>
      <c r="K1406" s="356"/>
      <c r="L1406" s="356"/>
      <c r="M1406" s="356"/>
      <c r="N1406" s="356"/>
      <c r="O1406" s="356"/>
      <c r="P1406" s="356"/>
      <c r="Q1406" s="356"/>
      <c r="R1406" s="356"/>
      <c r="S1406" s="356"/>
      <c r="T1406" s="356"/>
      <c r="U1406" s="356"/>
      <c r="V1406" s="356"/>
      <c r="W1406" s="356"/>
      <c r="X1406" s="356"/>
      <c r="Y1406" s="356"/>
      <c r="Z1406" s="356"/>
      <c r="AA1406" s="356"/>
      <c r="AB1406" s="356"/>
      <c r="AC1406" s="356"/>
      <c r="AD1406" s="310">
        <f>'Art. 121'!AF1348</f>
        <v>2</v>
      </c>
      <c r="AE1406" s="94">
        <f t="shared" si="245"/>
        <v>0.32467532467532467</v>
      </c>
      <c r="AF1406">
        <f t="shared" si="246"/>
        <v>1</v>
      </c>
      <c r="AG1406" s="92">
        <f t="shared" si="247"/>
        <v>1</v>
      </c>
      <c r="AH1406" s="95">
        <f t="shared" si="248"/>
        <v>1</v>
      </c>
      <c r="AI1406" s="96">
        <f t="shared" si="249"/>
        <v>0.14285714285714285</v>
      </c>
      <c r="AJ1406" s="96">
        <f t="shared" si="250"/>
        <v>0.14285714285714285</v>
      </c>
      <c r="AK1406" s="96">
        <f t="shared" si="251"/>
        <v>0.32467532467532467</v>
      </c>
    </row>
    <row r="1407" spans="1:37" ht="24.9" customHeight="1" x14ac:dyDescent="0.25">
      <c r="A1407" s="356" t="s">
        <v>1115</v>
      </c>
      <c r="B1407" s="356"/>
      <c r="C1407" s="356"/>
      <c r="D1407" s="356"/>
      <c r="E1407" s="356"/>
      <c r="F1407" s="356"/>
      <c r="G1407" s="356"/>
      <c r="H1407" s="356"/>
      <c r="I1407" s="356"/>
      <c r="J1407" s="356"/>
      <c r="K1407" s="356"/>
      <c r="L1407" s="356"/>
      <c r="M1407" s="356"/>
      <c r="N1407" s="356"/>
      <c r="O1407" s="356"/>
      <c r="P1407" s="356"/>
      <c r="Q1407" s="356"/>
      <c r="R1407" s="356"/>
      <c r="S1407" s="356"/>
      <c r="T1407" s="356"/>
      <c r="U1407" s="356"/>
      <c r="V1407" s="356"/>
      <c r="W1407" s="356"/>
      <c r="X1407" s="356"/>
      <c r="Y1407" s="356"/>
      <c r="Z1407" s="356"/>
      <c r="AA1407" s="356"/>
      <c r="AB1407" s="356"/>
      <c r="AC1407" s="356"/>
      <c r="AD1407" s="310">
        <f>'Art. 121'!AF1349</f>
        <v>2</v>
      </c>
      <c r="AE1407" s="94">
        <f t="shared" si="245"/>
        <v>0.32467532467532467</v>
      </c>
      <c r="AF1407">
        <f t="shared" si="246"/>
        <v>1</v>
      </c>
      <c r="AG1407" s="92">
        <f t="shared" si="247"/>
        <v>1</v>
      </c>
      <c r="AH1407" s="95">
        <f t="shared" si="248"/>
        <v>1</v>
      </c>
      <c r="AI1407" s="96">
        <f t="shared" si="249"/>
        <v>0.14285714285714285</v>
      </c>
      <c r="AJ1407" s="96">
        <f t="shared" si="250"/>
        <v>0.14285714285714285</v>
      </c>
      <c r="AK1407" s="96">
        <f t="shared" si="251"/>
        <v>0.32467532467532467</v>
      </c>
    </row>
    <row r="1408" spans="1:37" ht="24.9" customHeight="1" x14ac:dyDescent="0.25">
      <c r="A1408" s="356" t="s">
        <v>1116</v>
      </c>
      <c r="B1408" s="356"/>
      <c r="C1408" s="356"/>
      <c r="D1408" s="356"/>
      <c r="E1408" s="356"/>
      <c r="F1408" s="356"/>
      <c r="G1408" s="356"/>
      <c r="H1408" s="356"/>
      <c r="I1408" s="356"/>
      <c r="J1408" s="356"/>
      <c r="K1408" s="356"/>
      <c r="L1408" s="356"/>
      <c r="M1408" s="356"/>
      <c r="N1408" s="356"/>
      <c r="O1408" s="356"/>
      <c r="P1408" s="356"/>
      <c r="Q1408" s="356"/>
      <c r="R1408" s="356"/>
      <c r="S1408" s="356"/>
      <c r="T1408" s="356"/>
      <c r="U1408" s="356"/>
      <c r="V1408" s="356"/>
      <c r="W1408" s="356"/>
      <c r="X1408" s="356"/>
      <c r="Y1408" s="356"/>
      <c r="Z1408" s="356"/>
      <c r="AA1408" s="356"/>
      <c r="AB1408" s="356"/>
      <c r="AC1408" s="356"/>
      <c r="AD1408" s="310">
        <f>'Art. 121'!AF1350</f>
        <v>0</v>
      </c>
      <c r="AE1408" s="94">
        <f t="shared" si="245"/>
        <v>0</v>
      </c>
      <c r="AF1408">
        <f t="shared" si="246"/>
        <v>0</v>
      </c>
      <c r="AG1408" s="92">
        <f t="shared" si="247"/>
        <v>1</v>
      </c>
      <c r="AH1408" s="95">
        <f t="shared" si="248"/>
        <v>0</v>
      </c>
      <c r="AI1408" s="96">
        <f t="shared" si="249"/>
        <v>0.14285714285714285</v>
      </c>
      <c r="AJ1408" s="96">
        <f t="shared" si="250"/>
        <v>0</v>
      </c>
      <c r="AK1408" s="96">
        <f t="shared" si="251"/>
        <v>0</v>
      </c>
    </row>
    <row r="1409" spans="1:37" ht="24.9" customHeight="1" x14ac:dyDescent="0.25">
      <c r="A1409" s="356" t="s">
        <v>1117</v>
      </c>
      <c r="B1409" s="356"/>
      <c r="C1409" s="356"/>
      <c r="D1409" s="356"/>
      <c r="E1409" s="356"/>
      <c r="F1409" s="356"/>
      <c r="G1409" s="356"/>
      <c r="H1409" s="356"/>
      <c r="I1409" s="356"/>
      <c r="J1409" s="356"/>
      <c r="K1409" s="356"/>
      <c r="L1409" s="356"/>
      <c r="M1409" s="356"/>
      <c r="N1409" s="356"/>
      <c r="O1409" s="356"/>
      <c r="P1409" s="356"/>
      <c r="Q1409" s="356"/>
      <c r="R1409" s="356"/>
      <c r="S1409" s="356"/>
      <c r="T1409" s="356"/>
      <c r="U1409" s="356"/>
      <c r="V1409" s="356"/>
      <c r="W1409" s="356"/>
      <c r="X1409" s="356"/>
      <c r="Y1409" s="356"/>
      <c r="Z1409" s="356"/>
      <c r="AA1409" s="356"/>
      <c r="AB1409" s="356"/>
      <c r="AC1409" s="356"/>
      <c r="AD1409" s="310">
        <f>'Art. 121'!AF1351</f>
        <v>0</v>
      </c>
      <c r="AE1409" s="94">
        <f t="shared" si="245"/>
        <v>0</v>
      </c>
      <c r="AF1409">
        <f t="shared" si="246"/>
        <v>0</v>
      </c>
      <c r="AG1409" s="92">
        <f t="shared" si="247"/>
        <v>1</v>
      </c>
      <c r="AH1409" s="95">
        <f t="shared" si="248"/>
        <v>0</v>
      </c>
      <c r="AI1409" s="96">
        <f t="shared" si="249"/>
        <v>0.14285714285714285</v>
      </c>
      <c r="AJ1409" s="96">
        <f t="shared" si="250"/>
        <v>0</v>
      </c>
      <c r="AK1409" s="96">
        <f t="shared" si="251"/>
        <v>0</v>
      </c>
    </row>
    <row r="1410" spans="1:37" ht="24.9" customHeight="1" x14ac:dyDescent="0.25">
      <c r="A1410" s="383" t="s">
        <v>1808</v>
      </c>
      <c r="B1410" s="383"/>
      <c r="C1410" s="383"/>
      <c r="D1410" s="383"/>
      <c r="E1410" s="383"/>
      <c r="F1410" s="383"/>
      <c r="G1410" s="383"/>
      <c r="H1410" s="383"/>
      <c r="I1410" s="383"/>
      <c r="J1410" s="383"/>
      <c r="K1410" s="383"/>
      <c r="L1410" s="383"/>
      <c r="M1410" s="383"/>
      <c r="N1410" s="383"/>
      <c r="O1410" s="383"/>
      <c r="P1410" s="383"/>
      <c r="Q1410" s="383"/>
      <c r="R1410" s="383"/>
      <c r="S1410" s="383"/>
      <c r="T1410" s="383"/>
      <c r="U1410" s="383"/>
      <c r="V1410" s="383"/>
      <c r="W1410" s="383"/>
      <c r="X1410" s="383"/>
      <c r="Y1410" s="383"/>
      <c r="Z1410" s="383"/>
      <c r="AA1410" s="383"/>
      <c r="AB1410" s="383"/>
      <c r="AC1410" s="383"/>
      <c r="AD1410" s="383"/>
      <c r="AE1410" s="94">
        <f>SUM(AE1403:AE1409)</f>
        <v>1.6233766233766234</v>
      </c>
      <c r="AF1410" s="61"/>
      <c r="AG1410" s="97">
        <f>SUM(AG1396:AG1409)</f>
        <v>14</v>
      </c>
      <c r="AH1410" s="98"/>
      <c r="AI1410" s="99"/>
      <c r="AJ1410" s="99"/>
      <c r="AK1410" s="99"/>
    </row>
    <row r="1411" spans="1:37" ht="24.9" customHeight="1" x14ac:dyDescent="0.25">
      <c r="A1411" s="384" t="s">
        <v>1809</v>
      </c>
      <c r="B1411" s="384"/>
      <c r="C1411" s="384"/>
      <c r="D1411" s="384"/>
      <c r="E1411" s="384"/>
      <c r="F1411" s="384"/>
      <c r="G1411" s="384"/>
      <c r="H1411" s="384"/>
      <c r="I1411" s="384"/>
      <c r="J1411" s="384"/>
      <c r="K1411" s="384"/>
      <c r="L1411" s="384"/>
      <c r="M1411" s="384"/>
      <c r="N1411" s="384"/>
      <c r="O1411" s="384"/>
      <c r="P1411" s="384"/>
      <c r="Q1411" s="384"/>
      <c r="R1411" s="384"/>
      <c r="S1411" s="384"/>
      <c r="T1411" s="384"/>
      <c r="U1411" s="384"/>
      <c r="V1411" s="384"/>
      <c r="W1411" s="384"/>
      <c r="X1411" s="384"/>
      <c r="Y1411" s="384"/>
      <c r="Z1411" s="384"/>
      <c r="AA1411" s="384"/>
      <c r="AB1411" s="384"/>
      <c r="AC1411" s="384"/>
      <c r="AD1411" s="384"/>
      <c r="AE1411" s="94">
        <f>AE1410/$AE$23*100</f>
        <v>71.428571428571416</v>
      </c>
      <c r="AF1411" s="61"/>
      <c r="AG1411" s="97"/>
      <c r="AH1411" s="98"/>
      <c r="AI1411" s="99"/>
      <c r="AJ1411" s="99"/>
      <c r="AK1411" s="99"/>
    </row>
    <row r="1412" spans="1:37" ht="24.9" customHeight="1" x14ac:dyDescent="0.25">
      <c r="A1412" s="73"/>
      <c r="B1412" s="73"/>
      <c r="C1412" s="73"/>
      <c r="D1412" s="73"/>
      <c r="E1412" s="73"/>
      <c r="F1412" s="73"/>
      <c r="G1412" s="73"/>
      <c r="H1412" s="73"/>
      <c r="I1412" s="73"/>
      <c r="J1412" s="73"/>
      <c r="K1412" s="73"/>
      <c r="L1412" s="73"/>
      <c r="M1412" s="73"/>
      <c r="N1412" s="73"/>
      <c r="O1412" s="73"/>
      <c r="P1412" s="73"/>
      <c r="Q1412" s="100"/>
      <c r="R1412" s="73"/>
      <c r="S1412" s="73"/>
      <c r="T1412" s="73"/>
      <c r="U1412" s="73"/>
      <c r="V1412" s="73"/>
      <c r="W1412" s="73"/>
      <c r="X1412" s="73"/>
      <c r="Y1412" s="73"/>
      <c r="Z1412" s="73"/>
      <c r="AA1412" s="73"/>
      <c r="AB1412" s="73"/>
      <c r="AC1412" s="73"/>
      <c r="AD1412" s="101"/>
      <c r="AE1412" s="101"/>
    </row>
    <row r="1413" spans="1:37" ht="24.9" customHeight="1" x14ac:dyDescent="0.25">
      <c r="A1413" s="391" t="s">
        <v>198</v>
      </c>
      <c r="B1413" s="391"/>
      <c r="C1413" s="391"/>
      <c r="D1413" s="391"/>
      <c r="E1413" s="391"/>
      <c r="F1413" s="391"/>
      <c r="G1413" s="391"/>
      <c r="H1413" s="391"/>
      <c r="I1413" s="391"/>
      <c r="J1413" s="391"/>
      <c r="K1413" s="391"/>
      <c r="L1413" s="391"/>
      <c r="M1413" s="391"/>
      <c r="N1413" s="391"/>
      <c r="O1413" s="391"/>
      <c r="P1413" s="391"/>
      <c r="Q1413" s="391"/>
      <c r="R1413" s="391"/>
      <c r="S1413" s="391"/>
      <c r="T1413" s="391"/>
      <c r="U1413" s="391"/>
      <c r="V1413" s="391"/>
      <c r="W1413" s="391"/>
      <c r="X1413" s="391"/>
      <c r="Y1413" s="391"/>
      <c r="Z1413" s="391"/>
      <c r="AA1413" s="391"/>
      <c r="AB1413" s="391"/>
      <c r="AC1413" s="391"/>
      <c r="AD1413" s="112" t="s">
        <v>187</v>
      </c>
      <c r="AE1413" s="113" t="s">
        <v>7</v>
      </c>
      <c r="AF1413" s="92" t="s">
        <v>1666</v>
      </c>
      <c r="AG1413" s="92" t="s">
        <v>1667</v>
      </c>
      <c r="AH1413" s="92" t="s">
        <v>1668</v>
      </c>
      <c r="AI1413" s="93" t="s">
        <v>1669</v>
      </c>
      <c r="AJ1413" s="92"/>
      <c r="AK1413" s="93" t="s">
        <v>1670</v>
      </c>
    </row>
    <row r="1414" spans="1:37" ht="24.9" customHeight="1" x14ac:dyDescent="0.25">
      <c r="A1414" s="356" t="s">
        <v>1118</v>
      </c>
      <c r="B1414" s="356"/>
      <c r="C1414" s="356"/>
      <c r="D1414" s="356"/>
      <c r="E1414" s="356"/>
      <c r="F1414" s="356"/>
      <c r="G1414" s="356"/>
      <c r="H1414" s="356"/>
      <c r="I1414" s="356"/>
      <c r="J1414" s="356"/>
      <c r="K1414" s="356"/>
      <c r="L1414" s="356"/>
      <c r="M1414" s="356"/>
      <c r="N1414" s="356"/>
      <c r="O1414" s="356"/>
      <c r="P1414" s="356"/>
      <c r="Q1414" s="356"/>
      <c r="R1414" s="356"/>
      <c r="S1414" s="356"/>
      <c r="T1414" s="356"/>
      <c r="U1414" s="356"/>
      <c r="V1414" s="356"/>
      <c r="W1414" s="356"/>
      <c r="X1414" s="356"/>
      <c r="Y1414" s="356"/>
      <c r="Z1414" s="356"/>
      <c r="AA1414" s="356"/>
      <c r="AB1414" s="356"/>
      <c r="AC1414" s="356"/>
      <c r="AD1414" s="310">
        <f>'Art. 121'!AF1354</f>
        <v>2</v>
      </c>
      <c r="AE1414" s="94">
        <f>IF(AG1414=1,AK1414,AG1414)</f>
        <v>0.32467532467532467</v>
      </c>
      <c r="AF1414">
        <f>AD1414/2</f>
        <v>1</v>
      </c>
      <c r="AG1414" s="92">
        <f>IF(AND(AF1414&gt;=0,AF1414&lt;=1),1,"No aplica")</f>
        <v>1</v>
      </c>
      <c r="AH1414" s="95">
        <f>AD1414/(AG1414*2)</f>
        <v>1</v>
      </c>
      <c r="AI1414" s="96">
        <f>IF(AG1414=1,AG1414/$AG$32,"No aplica")</f>
        <v>0.14285714285714285</v>
      </c>
      <c r="AJ1414" s="96">
        <f>AF1414*AI1414</f>
        <v>0.14285714285714285</v>
      </c>
      <c r="AK1414" s="96">
        <f>AJ1414*$AE$23</f>
        <v>0.32467532467532467</v>
      </c>
    </row>
    <row r="1415" spans="1:37" ht="24.9" customHeight="1" x14ac:dyDescent="0.25">
      <c r="A1415" s="356" t="s">
        <v>1119</v>
      </c>
      <c r="B1415" s="356"/>
      <c r="C1415" s="356"/>
      <c r="D1415" s="356"/>
      <c r="E1415" s="356"/>
      <c r="F1415" s="356"/>
      <c r="G1415" s="356"/>
      <c r="H1415" s="356"/>
      <c r="I1415" s="356"/>
      <c r="J1415" s="356"/>
      <c r="K1415" s="356"/>
      <c r="L1415" s="356"/>
      <c r="M1415" s="356"/>
      <c r="N1415" s="356"/>
      <c r="O1415" s="356"/>
      <c r="P1415" s="356"/>
      <c r="Q1415" s="356"/>
      <c r="R1415" s="356"/>
      <c r="S1415" s="356"/>
      <c r="T1415" s="356"/>
      <c r="U1415" s="356"/>
      <c r="V1415" s="356"/>
      <c r="W1415" s="356"/>
      <c r="X1415" s="356"/>
      <c r="Y1415" s="356"/>
      <c r="Z1415" s="356"/>
      <c r="AA1415" s="356"/>
      <c r="AB1415" s="356"/>
      <c r="AC1415" s="356"/>
      <c r="AD1415" s="310">
        <f>'Art. 121'!AF1355</f>
        <v>2</v>
      </c>
      <c r="AE1415" s="94">
        <f>IF(AG1415=1,AK1415,AG1415)</f>
        <v>0.32467532467532467</v>
      </c>
      <c r="AF1415">
        <f>AD1415/2</f>
        <v>1</v>
      </c>
      <c r="AG1415" s="92">
        <f>IF(AND(AF1415&gt;=0,AF1415&lt;=1),1,"No aplica")</f>
        <v>1</v>
      </c>
      <c r="AH1415" s="95">
        <f>AD1415/(AG1415*2)</f>
        <v>1</v>
      </c>
      <c r="AI1415" s="96">
        <f>IF(AG1415=1,AG1415/$AG$32,"No aplica")</f>
        <v>0.14285714285714285</v>
      </c>
      <c r="AJ1415" s="96">
        <f>AF1415*AI1415</f>
        <v>0.14285714285714285</v>
      </c>
      <c r="AK1415" s="96">
        <f>AJ1415*$AE$23</f>
        <v>0.32467532467532467</v>
      </c>
    </row>
    <row r="1416" spans="1:37" ht="24.9" customHeight="1" x14ac:dyDescent="0.25">
      <c r="A1416" s="356" t="s">
        <v>1120</v>
      </c>
      <c r="B1416" s="356"/>
      <c r="C1416" s="356"/>
      <c r="D1416" s="356"/>
      <c r="E1416" s="356"/>
      <c r="F1416" s="356"/>
      <c r="G1416" s="356"/>
      <c r="H1416" s="356"/>
      <c r="I1416" s="356"/>
      <c r="J1416" s="356"/>
      <c r="K1416" s="356"/>
      <c r="L1416" s="356"/>
      <c r="M1416" s="356"/>
      <c r="N1416" s="356"/>
      <c r="O1416" s="356"/>
      <c r="P1416" s="356"/>
      <c r="Q1416" s="356"/>
      <c r="R1416" s="356"/>
      <c r="S1416" s="356"/>
      <c r="T1416" s="356"/>
      <c r="U1416" s="356"/>
      <c r="V1416" s="356"/>
      <c r="W1416" s="356"/>
      <c r="X1416" s="356"/>
      <c r="Y1416" s="356"/>
      <c r="Z1416" s="356"/>
      <c r="AA1416" s="356"/>
      <c r="AB1416" s="356"/>
      <c r="AC1416" s="356"/>
      <c r="AD1416" s="310">
        <f>'Art. 121'!AF1356</f>
        <v>2</v>
      </c>
      <c r="AE1416" s="94">
        <f>IF(AG1416=1,AK1416,AG1416)</f>
        <v>0.32467532467532467</v>
      </c>
      <c r="AF1416">
        <f>AD1416/2</f>
        <v>1</v>
      </c>
      <c r="AG1416" s="92">
        <f>IF(AND(AF1416&gt;=0,AF1416&lt;=1),1,"No aplica")</f>
        <v>1</v>
      </c>
      <c r="AH1416" s="95">
        <f>AD1416/(AG1416*2)</f>
        <v>1</v>
      </c>
      <c r="AI1416" s="96">
        <f>IF(AG1416=1,AG1416/$AG$32,"No aplica")</f>
        <v>0.14285714285714285</v>
      </c>
      <c r="AJ1416" s="96">
        <f>AF1416*AI1416</f>
        <v>0.14285714285714285</v>
      </c>
      <c r="AK1416" s="96">
        <f>AJ1416*$AE$23</f>
        <v>0.32467532467532467</v>
      </c>
    </row>
    <row r="1417" spans="1:37" ht="24.9" customHeight="1" x14ac:dyDescent="0.25">
      <c r="A1417" s="356" t="s">
        <v>1121</v>
      </c>
      <c r="B1417" s="356"/>
      <c r="C1417" s="356"/>
      <c r="D1417" s="356"/>
      <c r="E1417" s="356"/>
      <c r="F1417" s="356"/>
      <c r="G1417" s="356"/>
      <c r="H1417" s="356"/>
      <c r="I1417" s="356"/>
      <c r="J1417" s="356"/>
      <c r="K1417" s="356"/>
      <c r="L1417" s="356"/>
      <c r="M1417" s="356"/>
      <c r="N1417" s="356"/>
      <c r="O1417" s="356"/>
      <c r="P1417" s="356"/>
      <c r="Q1417" s="356"/>
      <c r="R1417" s="356"/>
      <c r="S1417" s="356"/>
      <c r="T1417" s="356"/>
      <c r="U1417" s="356"/>
      <c r="V1417" s="356"/>
      <c r="W1417" s="356"/>
      <c r="X1417" s="356"/>
      <c r="Y1417" s="356"/>
      <c r="Z1417" s="356"/>
      <c r="AA1417" s="356"/>
      <c r="AB1417" s="356"/>
      <c r="AC1417" s="356"/>
      <c r="AD1417" s="310">
        <f>'Art. 121'!AF1357</f>
        <v>2</v>
      </c>
      <c r="AE1417" s="94">
        <f>IF(AG1417=1,AK1417,AG1417)</f>
        <v>0.32467532467532467</v>
      </c>
      <c r="AF1417">
        <f>AD1417/2</f>
        <v>1</v>
      </c>
      <c r="AG1417" s="92">
        <f>IF(AND(AF1417&gt;=0,AF1417&lt;=1),1,"No aplica")</f>
        <v>1</v>
      </c>
      <c r="AH1417" s="95">
        <f>AD1417/(AG1417*2)</f>
        <v>1</v>
      </c>
      <c r="AI1417" s="96">
        <f>IF(AG1417=1,AG1417/$AG$32,"No aplica")</f>
        <v>0.14285714285714285</v>
      </c>
      <c r="AJ1417" s="96">
        <f>AF1417*AI1417</f>
        <v>0.14285714285714285</v>
      </c>
      <c r="AK1417" s="96">
        <f>AJ1417*$AE$23</f>
        <v>0.32467532467532467</v>
      </c>
    </row>
    <row r="1418" spans="1:37" ht="24.9" customHeight="1" x14ac:dyDescent="0.25">
      <c r="A1418" s="356" t="s">
        <v>1122</v>
      </c>
      <c r="B1418" s="356"/>
      <c r="C1418" s="356"/>
      <c r="D1418" s="356"/>
      <c r="E1418" s="356"/>
      <c r="F1418" s="356"/>
      <c r="G1418" s="356"/>
      <c r="H1418" s="356"/>
      <c r="I1418" s="356"/>
      <c r="J1418" s="356"/>
      <c r="K1418" s="356"/>
      <c r="L1418" s="356"/>
      <c r="M1418" s="356"/>
      <c r="N1418" s="356"/>
      <c r="O1418" s="356"/>
      <c r="P1418" s="356"/>
      <c r="Q1418" s="356"/>
      <c r="R1418" s="356"/>
      <c r="S1418" s="356"/>
      <c r="T1418" s="356"/>
      <c r="U1418" s="356"/>
      <c r="V1418" s="356"/>
      <c r="W1418" s="356"/>
      <c r="X1418" s="356"/>
      <c r="Y1418" s="356"/>
      <c r="Z1418" s="356"/>
      <c r="AA1418" s="356"/>
      <c r="AB1418" s="356"/>
      <c r="AC1418" s="356"/>
      <c r="AD1418" s="310">
        <f>'Art. 121'!AF1358</f>
        <v>2</v>
      </c>
      <c r="AE1418" s="94">
        <f>IF(AG1418=1,AK1418,AG1418)</f>
        <v>0.32467532467532467</v>
      </c>
      <c r="AF1418">
        <f>AD1418/2</f>
        <v>1</v>
      </c>
      <c r="AG1418" s="92">
        <f>IF(AND(AF1418&gt;=0,AF1418&lt;=1),1,"No aplica")</f>
        <v>1</v>
      </c>
      <c r="AH1418" s="95">
        <f>AD1418/(AG1418*2)</f>
        <v>1</v>
      </c>
      <c r="AI1418" s="96">
        <f>IF(AG1418=1,AG1418/$AG$32,"No aplica")</f>
        <v>0.14285714285714285</v>
      </c>
      <c r="AJ1418" s="96">
        <f>AF1418*AI1418</f>
        <v>0.14285714285714285</v>
      </c>
      <c r="AK1418" s="96">
        <f>AJ1418*$AE$23</f>
        <v>0.32467532467532467</v>
      </c>
    </row>
    <row r="1419" spans="1:37" ht="24.9" customHeight="1" x14ac:dyDescent="0.25">
      <c r="A1419" s="383" t="s">
        <v>1810</v>
      </c>
      <c r="B1419" s="383"/>
      <c r="C1419" s="383"/>
      <c r="D1419" s="383"/>
      <c r="E1419" s="383"/>
      <c r="F1419" s="383"/>
      <c r="G1419" s="383"/>
      <c r="H1419" s="383"/>
      <c r="I1419" s="383"/>
      <c r="J1419" s="383"/>
      <c r="K1419" s="383"/>
      <c r="L1419" s="383"/>
      <c r="M1419" s="383"/>
      <c r="N1419" s="383"/>
      <c r="O1419" s="383"/>
      <c r="P1419" s="383"/>
      <c r="Q1419" s="383"/>
      <c r="R1419" s="383"/>
      <c r="S1419" s="383"/>
      <c r="T1419" s="383"/>
      <c r="U1419" s="383"/>
      <c r="V1419" s="383"/>
      <c r="W1419" s="383"/>
      <c r="X1419" s="383"/>
      <c r="Y1419" s="383"/>
      <c r="Z1419" s="383"/>
      <c r="AA1419" s="383"/>
      <c r="AB1419" s="383"/>
      <c r="AC1419" s="383"/>
      <c r="AD1419" s="383"/>
      <c r="AE1419" s="94">
        <f>SUM(AE1412:AE1418)</f>
        <v>1.6233766233766234</v>
      </c>
      <c r="AF1419" s="61"/>
      <c r="AG1419" s="97">
        <f>SUM(AG1414:AG1418)</f>
        <v>5</v>
      </c>
      <c r="AH1419" s="98"/>
      <c r="AI1419" s="99"/>
      <c r="AJ1419" s="99"/>
      <c r="AK1419" s="99"/>
    </row>
    <row r="1420" spans="1:37" ht="24.9" customHeight="1" x14ac:dyDescent="0.25">
      <c r="A1420" s="384" t="s">
        <v>1811</v>
      </c>
      <c r="B1420" s="384"/>
      <c r="C1420" s="384"/>
      <c r="D1420" s="384"/>
      <c r="E1420" s="384"/>
      <c r="F1420" s="384"/>
      <c r="G1420" s="384"/>
      <c r="H1420" s="384"/>
      <c r="I1420" s="384"/>
      <c r="J1420" s="384"/>
      <c r="K1420" s="384"/>
      <c r="L1420" s="384"/>
      <c r="M1420" s="384"/>
      <c r="N1420" s="384"/>
      <c r="O1420" s="384"/>
      <c r="P1420" s="384"/>
      <c r="Q1420" s="384"/>
      <c r="R1420" s="384"/>
      <c r="S1420" s="384"/>
      <c r="T1420" s="384"/>
      <c r="U1420" s="384"/>
      <c r="V1420" s="384"/>
      <c r="W1420" s="384"/>
      <c r="X1420" s="384"/>
      <c r="Y1420" s="384"/>
      <c r="Z1420" s="384"/>
      <c r="AA1420" s="384"/>
      <c r="AB1420" s="384"/>
      <c r="AC1420" s="384"/>
      <c r="AD1420" s="384"/>
      <c r="AE1420" s="94">
        <f>AE1419/$AE$23*100</f>
        <v>71.428571428571416</v>
      </c>
      <c r="AF1420" s="61"/>
      <c r="AG1420" s="97"/>
      <c r="AH1420" s="98"/>
      <c r="AI1420" s="99"/>
      <c r="AJ1420" s="99"/>
      <c r="AK1420" s="99"/>
    </row>
    <row r="1421" spans="1:37" ht="24.9" customHeight="1" x14ac:dyDescent="0.25">
      <c r="A1421" s="107"/>
      <c r="B1421" s="107"/>
      <c r="C1421" s="107"/>
      <c r="D1421" s="107"/>
      <c r="E1421" s="107"/>
      <c r="F1421" s="107"/>
      <c r="G1421" s="107"/>
      <c r="H1421" s="107"/>
      <c r="I1421" s="107"/>
      <c r="J1421" s="107"/>
      <c r="K1421" s="107"/>
      <c r="L1421" s="107"/>
      <c r="M1421" s="107"/>
      <c r="N1421" s="107"/>
      <c r="O1421" s="107"/>
      <c r="P1421" s="107"/>
      <c r="Q1421" s="100"/>
      <c r="R1421" s="107"/>
      <c r="S1421" s="107"/>
      <c r="T1421" s="107"/>
      <c r="U1421" s="107"/>
      <c r="V1421" s="107"/>
      <c r="W1421" s="107"/>
      <c r="X1421" s="107"/>
      <c r="Y1421" s="107"/>
      <c r="Z1421" s="107"/>
      <c r="AA1421" s="107"/>
      <c r="AB1421" s="107"/>
      <c r="AC1421" s="107"/>
      <c r="AD1421" s="101"/>
      <c r="AE1421" s="101"/>
    </row>
    <row r="1422" spans="1:37" ht="24.9" customHeight="1" x14ac:dyDescent="0.25">
      <c r="A1422" s="107"/>
      <c r="B1422" s="107"/>
      <c r="C1422" s="107"/>
      <c r="D1422" s="107"/>
      <c r="E1422" s="107"/>
      <c r="F1422" s="107"/>
      <c r="G1422" s="107"/>
      <c r="H1422" s="107"/>
      <c r="I1422" s="107"/>
      <c r="J1422" s="107"/>
      <c r="K1422" s="107"/>
      <c r="L1422" s="107"/>
      <c r="M1422" s="107"/>
      <c r="N1422" s="107"/>
      <c r="O1422" s="107"/>
      <c r="P1422" s="107"/>
      <c r="Q1422" s="100"/>
      <c r="R1422" s="107"/>
      <c r="S1422" s="107"/>
      <c r="T1422" s="107"/>
      <c r="U1422" s="107"/>
      <c r="V1422" s="107"/>
      <c r="W1422" s="107"/>
      <c r="X1422" s="107"/>
      <c r="Y1422" s="107"/>
      <c r="Z1422" s="107"/>
      <c r="AA1422" s="107"/>
      <c r="AB1422" s="107"/>
      <c r="AC1422" s="107"/>
      <c r="AD1422" s="101"/>
      <c r="AE1422" s="101"/>
    </row>
    <row r="1423" spans="1:37" ht="24.9" customHeight="1" x14ac:dyDescent="0.25">
      <c r="A1423" s="390" t="s">
        <v>1123</v>
      </c>
      <c r="B1423" s="390"/>
      <c r="C1423" s="390"/>
      <c r="D1423" s="390"/>
      <c r="E1423" s="390"/>
      <c r="F1423" s="390"/>
      <c r="G1423" s="390"/>
      <c r="H1423" s="390"/>
      <c r="I1423" s="390"/>
      <c r="J1423" s="390"/>
      <c r="K1423" s="390"/>
      <c r="L1423" s="390"/>
      <c r="M1423" s="390"/>
      <c r="N1423" s="390"/>
      <c r="O1423" s="390"/>
      <c r="P1423" s="390"/>
      <c r="Q1423" s="390"/>
      <c r="R1423" s="390"/>
      <c r="S1423" s="390"/>
      <c r="T1423" s="390"/>
      <c r="U1423" s="390"/>
      <c r="V1423" s="390"/>
      <c r="W1423" s="390"/>
      <c r="X1423" s="390"/>
      <c r="Y1423" s="390"/>
      <c r="Z1423" s="390"/>
      <c r="AA1423" s="390"/>
      <c r="AB1423" s="390"/>
      <c r="AC1423" s="390"/>
      <c r="AD1423" s="88"/>
      <c r="AE1423" s="88"/>
    </row>
    <row r="1424" spans="1:37" ht="24.9" customHeight="1" x14ac:dyDescent="0.25">
      <c r="A1424" s="109"/>
      <c r="B1424" s="110"/>
      <c r="C1424" s="110"/>
      <c r="D1424" s="110"/>
      <c r="E1424" s="110"/>
      <c r="F1424" s="110"/>
      <c r="G1424" s="110"/>
      <c r="H1424" s="110"/>
      <c r="I1424" s="110"/>
      <c r="J1424" s="110"/>
      <c r="K1424" s="110"/>
      <c r="L1424" s="110"/>
      <c r="M1424" s="110"/>
      <c r="N1424" s="110"/>
      <c r="O1424" s="110"/>
      <c r="P1424" s="110"/>
      <c r="Q1424" s="111"/>
      <c r="R1424" s="110"/>
      <c r="S1424" s="110"/>
      <c r="T1424" s="110"/>
      <c r="U1424" s="110"/>
      <c r="V1424" s="110"/>
      <c r="W1424" s="110"/>
      <c r="X1424" s="110"/>
      <c r="Y1424" s="110"/>
      <c r="Z1424" s="110"/>
      <c r="AA1424" s="110"/>
      <c r="AB1424" s="110"/>
      <c r="AC1424" s="110"/>
      <c r="AD1424" s="89"/>
      <c r="AE1424" s="89"/>
    </row>
    <row r="1425" spans="1:37" ht="24.9" customHeight="1" x14ac:dyDescent="0.25">
      <c r="A1425" s="73"/>
      <c r="B1425" s="73"/>
      <c r="C1425" s="73"/>
      <c r="D1425" s="73"/>
      <c r="E1425" s="73"/>
      <c r="F1425" s="73"/>
      <c r="G1425" s="73"/>
      <c r="H1425" s="73"/>
      <c r="I1425" s="73"/>
      <c r="J1425" s="73"/>
      <c r="K1425" s="73"/>
      <c r="L1425" s="73"/>
      <c r="M1425" s="73"/>
      <c r="N1425" s="73"/>
      <c r="O1425" s="73"/>
      <c r="P1425" s="73"/>
      <c r="Q1425" s="100"/>
      <c r="R1425" s="73"/>
      <c r="S1425" s="73"/>
      <c r="T1425" s="73"/>
      <c r="U1425" s="73"/>
      <c r="V1425" s="73"/>
      <c r="W1425" s="73"/>
      <c r="X1425" s="73"/>
      <c r="Y1425" s="73"/>
      <c r="Z1425" s="73"/>
      <c r="AA1425" s="73"/>
      <c r="AB1425" s="73"/>
      <c r="AC1425" s="73"/>
      <c r="AD1425" s="101"/>
      <c r="AE1425" s="101"/>
    </row>
    <row r="1426" spans="1:37" ht="24.9" customHeight="1" x14ac:dyDescent="0.25">
      <c r="A1426" s="387" t="s">
        <v>163</v>
      </c>
      <c r="B1426" s="387"/>
      <c r="C1426" s="387"/>
      <c r="D1426" s="387"/>
      <c r="E1426" s="387"/>
      <c r="F1426" s="387"/>
      <c r="G1426" s="387"/>
      <c r="H1426" s="387"/>
      <c r="I1426" s="387"/>
      <c r="J1426" s="387"/>
      <c r="K1426" s="387"/>
      <c r="L1426" s="387"/>
      <c r="M1426" s="387"/>
      <c r="N1426" s="387"/>
      <c r="O1426" s="387"/>
      <c r="P1426" s="387"/>
      <c r="Q1426" s="387"/>
      <c r="R1426" s="387"/>
      <c r="S1426" s="387"/>
      <c r="T1426" s="387"/>
      <c r="U1426" s="387"/>
      <c r="V1426" s="387"/>
      <c r="W1426" s="387"/>
      <c r="X1426" s="387"/>
      <c r="Y1426" s="387"/>
      <c r="Z1426" s="387"/>
      <c r="AA1426" s="387"/>
      <c r="AB1426" s="387"/>
      <c r="AC1426" s="387"/>
      <c r="AD1426" s="66" t="s">
        <v>187</v>
      </c>
      <c r="AE1426" s="306" t="s">
        <v>7</v>
      </c>
      <c r="AF1426" s="92" t="s">
        <v>1666</v>
      </c>
      <c r="AG1426" s="92" t="s">
        <v>1667</v>
      </c>
      <c r="AH1426" s="92" t="s">
        <v>1668</v>
      </c>
      <c r="AI1426" s="93" t="s">
        <v>1669</v>
      </c>
      <c r="AJ1426" s="92"/>
      <c r="AK1426" s="93" t="s">
        <v>1670</v>
      </c>
    </row>
    <row r="1427" spans="1:37" ht="24.9" customHeight="1" x14ac:dyDescent="0.25">
      <c r="A1427" s="356" t="s">
        <v>1025</v>
      </c>
      <c r="B1427" s="356"/>
      <c r="C1427" s="356"/>
      <c r="D1427" s="356"/>
      <c r="E1427" s="356"/>
      <c r="F1427" s="356"/>
      <c r="G1427" s="356"/>
      <c r="H1427" s="356"/>
      <c r="I1427" s="356"/>
      <c r="J1427" s="356"/>
      <c r="K1427" s="356"/>
      <c r="L1427" s="356"/>
      <c r="M1427" s="356"/>
      <c r="N1427" s="356"/>
      <c r="O1427" s="356"/>
      <c r="P1427" s="356"/>
      <c r="Q1427" s="356"/>
      <c r="R1427" s="356"/>
      <c r="S1427" s="356"/>
      <c r="T1427" s="356"/>
      <c r="U1427" s="356"/>
      <c r="V1427" s="356"/>
      <c r="W1427" s="356"/>
      <c r="X1427" s="356"/>
      <c r="Y1427" s="356"/>
      <c r="Z1427" s="356"/>
      <c r="AA1427" s="356"/>
      <c r="AB1427" s="356"/>
      <c r="AC1427" s="356"/>
      <c r="AD1427" s="310">
        <f>'Art. 121'!AF1367</f>
        <v>2</v>
      </c>
      <c r="AE1427" s="94">
        <f t="shared" ref="AE1427:AE1485" si="252">IF(AG1427=1,AK1427,AG1427)</f>
        <v>0.32467532467532467</v>
      </c>
      <c r="AF1427">
        <f t="shared" ref="AF1427:AF1485" si="253">AD1427/2</f>
        <v>1</v>
      </c>
      <c r="AG1427" s="92">
        <f t="shared" ref="AG1427:AG1458" si="254">IF(AND(AF1427&gt;=0,AF1427&lt;=1),1,"No aplica")</f>
        <v>1</v>
      </c>
      <c r="AH1427" s="95">
        <f t="shared" ref="AH1427:AH1485" si="255">AD1427/(AG1427*2)</f>
        <v>1</v>
      </c>
      <c r="AI1427" s="96">
        <f t="shared" ref="AI1427:AI1485" si="256">IF(AG1427=1,AG1427/$AG$32,"No aplica")</f>
        <v>0.14285714285714285</v>
      </c>
      <c r="AJ1427" s="96">
        <f t="shared" ref="AJ1427:AJ1485" si="257">AF1427*AI1427</f>
        <v>0.14285714285714285</v>
      </c>
      <c r="AK1427" s="96">
        <f t="shared" ref="AK1427:AK1485" si="258">AJ1427*$AE$23</f>
        <v>0.32467532467532467</v>
      </c>
    </row>
    <row r="1428" spans="1:37" ht="24.9" customHeight="1" x14ac:dyDescent="0.25">
      <c r="A1428" s="356" t="s">
        <v>1026</v>
      </c>
      <c r="B1428" s="356"/>
      <c r="C1428" s="356"/>
      <c r="D1428" s="356"/>
      <c r="E1428" s="356"/>
      <c r="F1428" s="356"/>
      <c r="G1428" s="356"/>
      <c r="H1428" s="356"/>
      <c r="I1428" s="356"/>
      <c r="J1428" s="356"/>
      <c r="K1428" s="356"/>
      <c r="L1428" s="356"/>
      <c r="M1428" s="356"/>
      <c r="N1428" s="356"/>
      <c r="O1428" s="356"/>
      <c r="P1428" s="356"/>
      <c r="Q1428" s="356"/>
      <c r="R1428" s="356"/>
      <c r="S1428" s="356"/>
      <c r="T1428" s="356"/>
      <c r="U1428" s="356"/>
      <c r="V1428" s="356"/>
      <c r="W1428" s="356"/>
      <c r="X1428" s="356"/>
      <c r="Y1428" s="356"/>
      <c r="Z1428" s="356"/>
      <c r="AA1428" s="356"/>
      <c r="AB1428" s="356"/>
      <c r="AC1428" s="356"/>
      <c r="AD1428" s="310">
        <f>'Art. 121'!AF1368</f>
        <v>2</v>
      </c>
      <c r="AE1428" s="94">
        <f t="shared" si="252"/>
        <v>0.32467532467532467</v>
      </c>
      <c r="AF1428">
        <f t="shared" si="253"/>
        <v>1</v>
      </c>
      <c r="AG1428" s="92">
        <f t="shared" si="254"/>
        <v>1</v>
      </c>
      <c r="AH1428" s="95">
        <f t="shared" si="255"/>
        <v>1</v>
      </c>
      <c r="AI1428" s="96">
        <f t="shared" si="256"/>
        <v>0.14285714285714285</v>
      </c>
      <c r="AJ1428" s="96">
        <f t="shared" si="257"/>
        <v>0.14285714285714285</v>
      </c>
      <c r="AK1428" s="96">
        <f t="shared" si="258"/>
        <v>0.32467532467532467</v>
      </c>
    </row>
    <row r="1429" spans="1:37" ht="24.9" customHeight="1" x14ac:dyDescent="0.25">
      <c r="A1429" s="356" t="s">
        <v>1124</v>
      </c>
      <c r="B1429" s="356"/>
      <c r="C1429" s="356"/>
      <c r="D1429" s="356"/>
      <c r="E1429" s="356"/>
      <c r="F1429" s="356"/>
      <c r="G1429" s="356"/>
      <c r="H1429" s="356"/>
      <c r="I1429" s="356"/>
      <c r="J1429" s="356"/>
      <c r="K1429" s="356"/>
      <c r="L1429" s="356"/>
      <c r="M1429" s="356"/>
      <c r="N1429" s="356"/>
      <c r="O1429" s="356"/>
      <c r="P1429" s="356"/>
      <c r="Q1429" s="356"/>
      <c r="R1429" s="356"/>
      <c r="S1429" s="356"/>
      <c r="T1429" s="356"/>
      <c r="U1429" s="356"/>
      <c r="V1429" s="356"/>
      <c r="W1429" s="356"/>
      <c r="X1429" s="356"/>
      <c r="Y1429" s="356"/>
      <c r="Z1429" s="356"/>
      <c r="AA1429" s="356"/>
      <c r="AB1429" s="356"/>
      <c r="AC1429" s="356"/>
      <c r="AD1429" s="310">
        <f>'Art. 121'!AF1369</f>
        <v>2</v>
      </c>
      <c r="AE1429" s="94">
        <f t="shared" si="252"/>
        <v>0.32467532467532467</v>
      </c>
      <c r="AF1429">
        <f t="shared" si="253"/>
        <v>1</v>
      </c>
      <c r="AG1429" s="92">
        <f t="shared" si="254"/>
        <v>1</v>
      </c>
      <c r="AH1429" s="95">
        <f t="shared" si="255"/>
        <v>1</v>
      </c>
      <c r="AI1429" s="96">
        <f t="shared" si="256"/>
        <v>0.14285714285714285</v>
      </c>
      <c r="AJ1429" s="96">
        <f t="shared" si="257"/>
        <v>0.14285714285714285</v>
      </c>
      <c r="AK1429" s="96">
        <f t="shared" si="258"/>
        <v>0.32467532467532467</v>
      </c>
    </row>
    <row r="1430" spans="1:37" ht="24.9" customHeight="1" x14ac:dyDescent="0.25">
      <c r="A1430" s="356" t="s">
        <v>1125</v>
      </c>
      <c r="B1430" s="356"/>
      <c r="C1430" s="356"/>
      <c r="D1430" s="356"/>
      <c r="E1430" s="356"/>
      <c r="F1430" s="356"/>
      <c r="G1430" s="356"/>
      <c r="H1430" s="356"/>
      <c r="I1430" s="356"/>
      <c r="J1430" s="356"/>
      <c r="K1430" s="356"/>
      <c r="L1430" s="356"/>
      <c r="M1430" s="356"/>
      <c r="N1430" s="356"/>
      <c r="O1430" s="356"/>
      <c r="P1430" s="356"/>
      <c r="Q1430" s="356"/>
      <c r="R1430" s="356"/>
      <c r="S1430" s="356"/>
      <c r="T1430" s="356"/>
      <c r="U1430" s="356"/>
      <c r="V1430" s="356"/>
      <c r="W1430" s="356"/>
      <c r="X1430" s="356"/>
      <c r="Y1430" s="356"/>
      <c r="Z1430" s="356"/>
      <c r="AA1430" s="356"/>
      <c r="AB1430" s="356"/>
      <c r="AC1430" s="356"/>
      <c r="AD1430" s="310">
        <f>'Art. 121'!AF1370</f>
        <v>2</v>
      </c>
      <c r="AE1430" s="94">
        <f t="shared" si="252"/>
        <v>0.32467532467532467</v>
      </c>
      <c r="AF1430">
        <f t="shared" si="253"/>
        <v>1</v>
      </c>
      <c r="AG1430" s="92">
        <f t="shared" si="254"/>
        <v>1</v>
      </c>
      <c r="AH1430" s="95">
        <f t="shared" si="255"/>
        <v>1</v>
      </c>
      <c r="AI1430" s="96">
        <f t="shared" si="256"/>
        <v>0.14285714285714285</v>
      </c>
      <c r="AJ1430" s="96">
        <f t="shared" si="257"/>
        <v>0.14285714285714285</v>
      </c>
      <c r="AK1430" s="96">
        <f t="shared" si="258"/>
        <v>0.32467532467532467</v>
      </c>
    </row>
    <row r="1431" spans="1:37" ht="24.9" customHeight="1" x14ac:dyDescent="0.25">
      <c r="A1431" s="356" t="s">
        <v>1126</v>
      </c>
      <c r="B1431" s="356"/>
      <c r="C1431" s="356"/>
      <c r="D1431" s="356"/>
      <c r="E1431" s="356"/>
      <c r="F1431" s="356"/>
      <c r="G1431" s="356"/>
      <c r="H1431" s="356"/>
      <c r="I1431" s="356"/>
      <c r="J1431" s="356"/>
      <c r="K1431" s="356"/>
      <c r="L1431" s="356"/>
      <c r="M1431" s="356"/>
      <c r="N1431" s="356"/>
      <c r="O1431" s="356"/>
      <c r="P1431" s="356"/>
      <c r="Q1431" s="356"/>
      <c r="R1431" s="356"/>
      <c r="S1431" s="356"/>
      <c r="T1431" s="356"/>
      <c r="U1431" s="356"/>
      <c r="V1431" s="356"/>
      <c r="W1431" s="356"/>
      <c r="X1431" s="356"/>
      <c r="Y1431" s="356"/>
      <c r="Z1431" s="356"/>
      <c r="AA1431" s="356"/>
      <c r="AB1431" s="356"/>
      <c r="AC1431" s="356"/>
      <c r="AD1431" s="310">
        <f>'Art. 121'!AF1371</f>
        <v>2</v>
      </c>
      <c r="AE1431" s="94">
        <f t="shared" si="252"/>
        <v>0.32467532467532467</v>
      </c>
      <c r="AF1431">
        <f t="shared" si="253"/>
        <v>1</v>
      </c>
      <c r="AG1431" s="92">
        <f t="shared" si="254"/>
        <v>1</v>
      </c>
      <c r="AH1431" s="95">
        <f t="shared" si="255"/>
        <v>1</v>
      </c>
      <c r="AI1431" s="96">
        <f t="shared" si="256"/>
        <v>0.14285714285714285</v>
      </c>
      <c r="AJ1431" s="96">
        <f t="shared" si="257"/>
        <v>0.14285714285714285</v>
      </c>
      <c r="AK1431" s="96">
        <f t="shared" si="258"/>
        <v>0.32467532467532467</v>
      </c>
    </row>
    <row r="1432" spans="1:37" ht="24.9" customHeight="1" x14ac:dyDescent="0.25">
      <c r="A1432" s="356" t="s">
        <v>1127</v>
      </c>
      <c r="B1432" s="356"/>
      <c r="C1432" s="356"/>
      <c r="D1432" s="356"/>
      <c r="E1432" s="356"/>
      <c r="F1432" s="356"/>
      <c r="G1432" s="356"/>
      <c r="H1432" s="356"/>
      <c r="I1432" s="356"/>
      <c r="J1432" s="356"/>
      <c r="K1432" s="356"/>
      <c r="L1432" s="356"/>
      <c r="M1432" s="356"/>
      <c r="N1432" s="356"/>
      <c r="O1432" s="356"/>
      <c r="P1432" s="356"/>
      <c r="Q1432" s="356"/>
      <c r="R1432" s="356"/>
      <c r="S1432" s="356"/>
      <c r="T1432" s="356"/>
      <c r="U1432" s="356"/>
      <c r="V1432" s="356"/>
      <c r="W1432" s="356"/>
      <c r="X1432" s="356"/>
      <c r="Y1432" s="356"/>
      <c r="Z1432" s="356"/>
      <c r="AA1432" s="356"/>
      <c r="AB1432" s="356"/>
      <c r="AC1432" s="356"/>
      <c r="AD1432" s="310">
        <f>'Art. 121'!AF1372</f>
        <v>2</v>
      </c>
      <c r="AE1432" s="94">
        <f t="shared" si="252"/>
        <v>0.32467532467532467</v>
      </c>
      <c r="AF1432">
        <f t="shared" si="253"/>
        <v>1</v>
      </c>
      <c r="AG1432" s="92">
        <f t="shared" si="254"/>
        <v>1</v>
      </c>
      <c r="AH1432" s="95">
        <f t="shared" si="255"/>
        <v>1</v>
      </c>
      <c r="AI1432" s="96">
        <f t="shared" si="256"/>
        <v>0.14285714285714285</v>
      </c>
      <c r="AJ1432" s="96">
        <f t="shared" si="257"/>
        <v>0.14285714285714285</v>
      </c>
      <c r="AK1432" s="96">
        <f t="shared" si="258"/>
        <v>0.32467532467532467</v>
      </c>
    </row>
    <row r="1433" spans="1:37" ht="24.9" customHeight="1" x14ac:dyDescent="0.25">
      <c r="A1433" s="356" t="s">
        <v>1128</v>
      </c>
      <c r="B1433" s="356"/>
      <c r="C1433" s="356"/>
      <c r="D1433" s="356"/>
      <c r="E1433" s="356"/>
      <c r="F1433" s="356"/>
      <c r="G1433" s="356"/>
      <c r="H1433" s="356"/>
      <c r="I1433" s="356"/>
      <c r="J1433" s="356"/>
      <c r="K1433" s="356"/>
      <c r="L1433" s="356"/>
      <c r="M1433" s="356"/>
      <c r="N1433" s="356"/>
      <c r="O1433" s="356"/>
      <c r="P1433" s="356"/>
      <c r="Q1433" s="356"/>
      <c r="R1433" s="356"/>
      <c r="S1433" s="356"/>
      <c r="T1433" s="356"/>
      <c r="U1433" s="356"/>
      <c r="V1433" s="356"/>
      <c r="W1433" s="356"/>
      <c r="X1433" s="356"/>
      <c r="Y1433" s="356"/>
      <c r="Z1433" s="356"/>
      <c r="AA1433" s="356"/>
      <c r="AB1433" s="356"/>
      <c r="AC1433" s="356"/>
      <c r="AD1433" s="310">
        <f>'Art. 121'!AF1373</f>
        <v>2</v>
      </c>
      <c r="AE1433" s="94">
        <f t="shared" si="252"/>
        <v>0.32467532467532467</v>
      </c>
      <c r="AF1433">
        <f t="shared" si="253"/>
        <v>1</v>
      </c>
      <c r="AG1433" s="92">
        <f t="shared" si="254"/>
        <v>1</v>
      </c>
      <c r="AH1433" s="95">
        <f t="shared" si="255"/>
        <v>1</v>
      </c>
      <c r="AI1433" s="96">
        <f t="shared" si="256"/>
        <v>0.14285714285714285</v>
      </c>
      <c r="AJ1433" s="96">
        <f t="shared" si="257"/>
        <v>0.14285714285714285</v>
      </c>
      <c r="AK1433" s="96">
        <f t="shared" si="258"/>
        <v>0.32467532467532467</v>
      </c>
    </row>
    <row r="1434" spans="1:37" ht="24.9" customHeight="1" x14ac:dyDescent="0.25">
      <c r="A1434" s="356" t="s">
        <v>1129</v>
      </c>
      <c r="B1434" s="356"/>
      <c r="C1434" s="356"/>
      <c r="D1434" s="356"/>
      <c r="E1434" s="356"/>
      <c r="F1434" s="356"/>
      <c r="G1434" s="356"/>
      <c r="H1434" s="356"/>
      <c r="I1434" s="356"/>
      <c r="J1434" s="356"/>
      <c r="K1434" s="356"/>
      <c r="L1434" s="356"/>
      <c r="M1434" s="356"/>
      <c r="N1434" s="356"/>
      <c r="O1434" s="356"/>
      <c r="P1434" s="356"/>
      <c r="Q1434" s="356"/>
      <c r="R1434" s="356"/>
      <c r="S1434" s="356"/>
      <c r="T1434" s="356"/>
      <c r="U1434" s="356"/>
      <c r="V1434" s="356"/>
      <c r="W1434" s="356"/>
      <c r="X1434" s="356"/>
      <c r="Y1434" s="356"/>
      <c r="Z1434" s="356"/>
      <c r="AA1434" s="356"/>
      <c r="AB1434" s="356"/>
      <c r="AC1434" s="356"/>
      <c r="AD1434" s="310">
        <f>'Art. 121'!AF1374</f>
        <v>2</v>
      </c>
      <c r="AE1434" s="94">
        <f t="shared" si="252"/>
        <v>0.32467532467532467</v>
      </c>
      <c r="AF1434">
        <f t="shared" si="253"/>
        <v>1</v>
      </c>
      <c r="AG1434" s="92">
        <f t="shared" si="254"/>
        <v>1</v>
      </c>
      <c r="AH1434" s="95">
        <f t="shared" si="255"/>
        <v>1</v>
      </c>
      <c r="AI1434" s="96">
        <f t="shared" si="256"/>
        <v>0.14285714285714285</v>
      </c>
      <c r="AJ1434" s="96">
        <f t="shared" si="257"/>
        <v>0.14285714285714285</v>
      </c>
      <c r="AK1434" s="96">
        <f t="shared" si="258"/>
        <v>0.32467532467532467</v>
      </c>
    </row>
    <row r="1435" spans="1:37" ht="24.9" customHeight="1" x14ac:dyDescent="0.25">
      <c r="A1435" s="356" t="s">
        <v>1130</v>
      </c>
      <c r="B1435" s="356"/>
      <c r="C1435" s="356"/>
      <c r="D1435" s="356"/>
      <c r="E1435" s="356"/>
      <c r="F1435" s="356"/>
      <c r="G1435" s="356"/>
      <c r="H1435" s="356"/>
      <c r="I1435" s="356"/>
      <c r="J1435" s="356"/>
      <c r="K1435" s="356"/>
      <c r="L1435" s="356"/>
      <c r="M1435" s="356"/>
      <c r="N1435" s="356"/>
      <c r="O1435" s="356"/>
      <c r="P1435" s="356"/>
      <c r="Q1435" s="356"/>
      <c r="R1435" s="356"/>
      <c r="S1435" s="356"/>
      <c r="T1435" s="356"/>
      <c r="U1435" s="356"/>
      <c r="V1435" s="356"/>
      <c r="W1435" s="356"/>
      <c r="X1435" s="356"/>
      <c r="Y1435" s="356"/>
      <c r="Z1435" s="356"/>
      <c r="AA1435" s="356"/>
      <c r="AB1435" s="356"/>
      <c r="AC1435" s="356"/>
      <c r="AD1435" s="310">
        <f>'Art. 121'!AF1375</f>
        <v>2</v>
      </c>
      <c r="AE1435" s="94">
        <f t="shared" si="252"/>
        <v>0.32467532467532467</v>
      </c>
      <c r="AF1435">
        <f t="shared" si="253"/>
        <v>1</v>
      </c>
      <c r="AG1435" s="92">
        <f t="shared" si="254"/>
        <v>1</v>
      </c>
      <c r="AH1435" s="95">
        <f t="shared" si="255"/>
        <v>1</v>
      </c>
      <c r="AI1435" s="96">
        <f t="shared" si="256"/>
        <v>0.14285714285714285</v>
      </c>
      <c r="AJ1435" s="96">
        <f t="shared" si="257"/>
        <v>0.14285714285714285</v>
      </c>
      <c r="AK1435" s="96">
        <f t="shared" si="258"/>
        <v>0.32467532467532467</v>
      </c>
    </row>
    <row r="1436" spans="1:37" ht="24.9" customHeight="1" x14ac:dyDescent="0.25">
      <c r="A1436" s="356" t="s">
        <v>1131</v>
      </c>
      <c r="B1436" s="356"/>
      <c r="C1436" s="356"/>
      <c r="D1436" s="356"/>
      <c r="E1436" s="356"/>
      <c r="F1436" s="356"/>
      <c r="G1436" s="356"/>
      <c r="H1436" s="356"/>
      <c r="I1436" s="356"/>
      <c r="J1436" s="356"/>
      <c r="K1436" s="356"/>
      <c r="L1436" s="356"/>
      <c r="M1436" s="356"/>
      <c r="N1436" s="356"/>
      <c r="O1436" s="356"/>
      <c r="P1436" s="356"/>
      <c r="Q1436" s="356"/>
      <c r="R1436" s="356"/>
      <c r="S1436" s="356"/>
      <c r="T1436" s="356"/>
      <c r="U1436" s="356"/>
      <c r="V1436" s="356"/>
      <c r="W1436" s="356"/>
      <c r="X1436" s="356"/>
      <c r="Y1436" s="356"/>
      <c r="Z1436" s="356"/>
      <c r="AA1436" s="356"/>
      <c r="AB1436" s="356"/>
      <c r="AC1436" s="356"/>
      <c r="AD1436" s="310">
        <f>'Art. 121'!AF1376</f>
        <v>2</v>
      </c>
      <c r="AE1436" s="94">
        <f t="shared" si="252"/>
        <v>0.32467532467532467</v>
      </c>
      <c r="AF1436">
        <f t="shared" si="253"/>
        <v>1</v>
      </c>
      <c r="AG1436" s="92">
        <f t="shared" si="254"/>
        <v>1</v>
      </c>
      <c r="AH1436" s="95">
        <f t="shared" si="255"/>
        <v>1</v>
      </c>
      <c r="AI1436" s="96">
        <f t="shared" si="256"/>
        <v>0.14285714285714285</v>
      </c>
      <c r="AJ1436" s="96">
        <f t="shared" si="257"/>
        <v>0.14285714285714285</v>
      </c>
      <c r="AK1436" s="96">
        <f t="shared" si="258"/>
        <v>0.32467532467532467</v>
      </c>
    </row>
    <row r="1437" spans="1:37" ht="24.9" customHeight="1" x14ac:dyDescent="0.25">
      <c r="A1437" s="356" t="s">
        <v>1132</v>
      </c>
      <c r="B1437" s="356"/>
      <c r="C1437" s="356"/>
      <c r="D1437" s="356"/>
      <c r="E1437" s="356"/>
      <c r="F1437" s="356"/>
      <c r="G1437" s="356"/>
      <c r="H1437" s="356"/>
      <c r="I1437" s="356"/>
      <c r="J1437" s="356"/>
      <c r="K1437" s="356"/>
      <c r="L1437" s="356"/>
      <c r="M1437" s="356"/>
      <c r="N1437" s="356"/>
      <c r="O1437" s="356"/>
      <c r="P1437" s="356"/>
      <c r="Q1437" s="356"/>
      <c r="R1437" s="356"/>
      <c r="S1437" s="356"/>
      <c r="T1437" s="356"/>
      <c r="U1437" s="356"/>
      <c r="V1437" s="356"/>
      <c r="W1437" s="356"/>
      <c r="X1437" s="356"/>
      <c r="Y1437" s="356"/>
      <c r="Z1437" s="356"/>
      <c r="AA1437" s="356"/>
      <c r="AB1437" s="356"/>
      <c r="AC1437" s="356"/>
      <c r="AD1437" s="310">
        <f>'Art. 121'!AF1377</f>
        <v>2</v>
      </c>
      <c r="AE1437" s="94">
        <f t="shared" si="252"/>
        <v>0.32467532467532467</v>
      </c>
      <c r="AF1437">
        <f t="shared" si="253"/>
        <v>1</v>
      </c>
      <c r="AG1437" s="92">
        <f t="shared" si="254"/>
        <v>1</v>
      </c>
      <c r="AH1437" s="95">
        <f t="shared" si="255"/>
        <v>1</v>
      </c>
      <c r="AI1437" s="96">
        <f t="shared" si="256"/>
        <v>0.14285714285714285</v>
      </c>
      <c r="AJ1437" s="96">
        <f t="shared" si="257"/>
        <v>0.14285714285714285</v>
      </c>
      <c r="AK1437" s="96">
        <f t="shared" si="258"/>
        <v>0.32467532467532467</v>
      </c>
    </row>
    <row r="1438" spans="1:37" ht="24.9" customHeight="1" x14ac:dyDescent="0.25">
      <c r="A1438" s="356" t="s">
        <v>1133</v>
      </c>
      <c r="B1438" s="356"/>
      <c r="C1438" s="356"/>
      <c r="D1438" s="356"/>
      <c r="E1438" s="356"/>
      <c r="F1438" s="356"/>
      <c r="G1438" s="356"/>
      <c r="H1438" s="356"/>
      <c r="I1438" s="356"/>
      <c r="J1438" s="356"/>
      <c r="K1438" s="356"/>
      <c r="L1438" s="356"/>
      <c r="M1438" s="356"/>
      <c r="N1438" s="356"/>
      <c r="O1438" s="356"/>
      <c r="P1438" s="356"/>
      <c r="Q1438" s="356"/>
      <c r="R1438" s="356"/>
      <c r="S1438" s="356"/>
      <c r="T1438" s="356"/>
      <c r="U1438" s="356"/>
      <c r="V1438" s="356"/>
      <c r="W1438" s="356"/>
      <c r="X1438" s="356"/>
      <c r="Y1438" s="356"/>
      <c r="Z1438" s="356"/>
      <c r="AA1438" s="356"/>
      <c r="AB1438" s="356"/>
      <c r="AC1438" s="356"/>
      <c r="AD1438" s="310">
        <f>'Art. 121'!AF1378</f>
        <v>2</v>
      </c>
      <c r="AE1438" s="94">
        <f t="shared" si="252"/>
        <v>0.32467532467532467</v>
      </c>
      <c r="AF1438">
        <f t="shared" si="253"/>
        <v>1</v>
      </c>
      <c r="AG1438" s="92">
        <f t="shared" si="254"/>
        <v>1</v>
      </c>
      <c r="AH1438" s="95">
        <f t="shared" si="255"/>
        <v>1</v>
      </c>
      <c r="AI1438" s="96">
        <f t="shared" si="256"/>
        <v>0.14285714285714285</v>
      </c>
      <c r="AJ1438" s="96">
        <f t="shared" si="257"/>
        <v>0.14285714285714285</v>
      </c>
      <c r="AK1438" s="96">
        <f t="shared" si="258"/>
        <v>0.32467532467532467</v>
      </c>
    </row>
    <row r="1439" spans="1:37" ht="24.9" customHeight="1" x14ac:dyDescent="0.25">
      <c r="A1439" s="356" t="s">
        <v>1134</v>
      </c>
      <c r="B1439" s="356"/>
      <c r="C1439" s="356"/>
      <c r="D1439" s="356"/>
      <c r="E1439" s="356"/>
      <c r="F1439" s="356"/>
      <c r="G1439" s="356"/>
      <c r="H1439" s="356"/>
      <c r="I1439" s="356"/>
      <c r="J1439" s="356"/>
      <c r="K1439" s="356"/>
      <c r="L1439" s="356"/>
      <c r="M1439" s="356"/>
      <c r="N1439" s="356"/>
      <c r="O1439" s="356"/>
      <c r="P1439" s="356"/>
      <c r="Q1439" s="356"/>
      <c r="R1439" s="356"/>
      <c r="S1439" s="356"/>
      <c r="T1439" s="356"/>
      <c r="U1439" s="356"/>
      <c r="V1439" s="356"/>
      <c r="W1439" s="356"/>
      <c r="X1439" s="356"/>
      <c r="Y1439" s="356"/>
      <c r="Z1439" s="356"/>
      <c r="AA1439" s="356"/>
      <c r="AB1439" s="356"/>
      <c r="AC1439" s="356"/>
      <c r="AD1439" s="310">
        <f>'Art. 121'!AF1379</f>
        <v>2</v>
      </c>
      <c r="AE1439" s="94">
        <f t="shared" si="252"/>
        <v>0.32467532467532467</v>
      </c>
      <c r="AF1439">
        <f t="shared" si="253"/>
        <v>1</v>
      </c>
      <c r="AG1439" s="92">
        <f t="shared" si="254"/>
        <v>1</v>
      </c>
      <c r="AH1439" s="95">
        <f t="shared" si="255"/>
        <v>1</v>
      </c>
      <c r="AI1439" s="96">
        <f t="shared" si="256"/>
        <v>0.14285714285714285</v>
      </c>
      <c r="AJ1439" s="96">
        <f t="shared" si="257"/>
        <v>0.14285714285714285</v>
      </c>
      <c r="AK1439" s="96">
        <f t="shared" si="258"/>
        <v>0.32467532467532467</v>
      </c>
    </row>
    <row r="1440" spans="1:37" ht="24.9" customHeight="1" x14ac:dyDescent="0.25">
      <c r="A1440" s="356" t="s">
        <v>1135</v>
      </c>
      <c r="B1440" s="356"/>
      <c r="C1440" s="356"/>
      <c r="D1440" s="356"/>
      <c r="E1440" s="356"/>
      <c r="F1440" s="356"/>
      <c r="G1440" s="356"/>
      <c r="H1440" s="356"/>
      <c r="I1440" s="356"/>
      <c r="J1440" s="356"/>
      <c r="K1440" s="356"/>
      <c r="L1440" s="356"/>
      <c r="M1440" s="356"/>
      <c r="N1440" s="356"/>
      <c r="O1440" s="356"/>
      <c r="P1440" s="356"/>
      <c r="Q1440" s="356"/>
      <c r="R1440" s="356"/>
      <c r="S1440" s="356"/>
      <c r="T1440" s="356"/>
      <c r="U1440" s="356"/>
      <c r="V1440" s="356"/>
      <c r="W1440" s="356"/>
      <c r="X1440" s="356"/>
      <c r="Y1440" s="356"/>
      <c r="Z1440" s="356"/>
      <c r="AA1440" s="356"/>
      <c r="AB1440" s="356"/>
      <c r="AC1440" s="356"/>
      <c r="AD1440" s="310">
        <f>'Art. 121'!AF1380</f>
        <v>2</v>
      </c>
      <c r="AE1440" s="94">
        <f t="shared" si="252"/>
        <v>0.32467532467532467</v>
      </c>
      <c r="AF1440">
        <f t="shared" si="253"/>
        <v>1</v>
      </c>
      <c r="AG1440" s="92">
        <f t="shared" si="254"/>
        <v>1</v>
      </c>
      <c r="AH1440" s="95">
        <f t="shared" si="255"/>
        <v>1</v>
      </c>
      <c r="AI1440" s="96">
        <f t="shared" si="256"/>
        <v>0.14285714285714285</v>
      </c>
      <c r="AJ1440" s="96">
        <f t="shared" si="257"/>
        <v>0.14285714285714285</v>
      </c>
      <c r="AK1440" s="96">
        <f t="shared" si="258"/>
        <v>0.32467532467532467</v>
      </c>
    </row>
    <row r="1441" spans="1:37" ht="24.9" customHeight="1" x14ac:dyDescent="0.25">
      <c r="A1441" s="356" t="s">
        <v>1136</v>
      </c>
      <c r="B1441" s="356"/>
      <c r="C1441" s="356"/>
      <c r="D1441" s="356"/>
      <c r="E1441" s="356"/>
      <c r="F1441" s="356"/>
      <c r="G1441" s="356"/>
      <c r="H1441" s="356"/>
      <c r="I1441" s="356"/>
      <c r="J1441" s="356"/>
      <c r="K1441" s="356"/>
      <c r="L1441" s="356"/>
      <c r="M1441" s="356"/>
      <c r="N1441" s="356"/>
      <c r="O1441" s="356"/>
      <c r="P1441" s="356"/>
      <c r="Q1441" s="356"/>
      <c r="R1441" s="356"/>
      <c r="S1441" s="356"/>
      <c r="T1441" s="356"/>
      <c r="U1441" s="356"/>
      <c r="V1441" s="356"/>
      <c r="W1441" s="356"/>
      <c r="X1441" s="356"/>
      <c r="Y1441" s="356"/>
      <c r="Z1441" s="356"/>
      <c r="AA1441" s="356"/>
      <c r="AB1441" s="356"/>
      <c r="AC1441" s="356"/>
      <c r="AD1441" s="310">
        <f>'Art. 121'!AF1381</f>
        <v>2</v>
      </c>
      <c r="AE1441" s="94">
        <f t="shared" si="252"/>
        <v>0.32467532467532467</v>
      </c>
      <c r="AF1441">
        <f t="shared" si="253"/>
        <v>1</v>
      </c>
      <c r="AG1441" s="92">
        <f t="shared" si="254"/>
        <v>1</v>
      </c>
      <c r="AH1441" s="95">
        <f t="shared" si="255"/>
        <v>1</v>
      </c>
      <c r="AI1441" s="96">
        <f t="shared" si="256"/>
        <v>0.14285714285714285</v>
      </c>
      <c r="AJ1441" s="96">
        <f t="shared" si="257"/>
        <v>0.14285714285714285</v>
      </c>
      <c r="AK1441" s="96">
        <f t="shared" si="258"/>
        <v>0.32467532467532467</v>
      </c>
    </row>
    <row r="1442" spans="1:37" ht="24.9" customHeight="1" x14ac:dyDescent="0.25">
      <c r="A1442" s="356" t="s">
        <v>1068</v>
      </c>
      <c r="B1442" s="356"/>
      <c r="C1442" s="356"/>
      <c r="D1442" s="356"/>
      <c r="E1442" s="356"/>
      <c r="F1442" s="356"/>
      <c r="G1442" s="356"/>
      <c r="H1442" s="356"/>
      <c r="I1442" s="356"/>
      <c r="J1442" s="356"/>
      <c r="K1442" s="356"/>
      <c r="L1442" s="356"/>
      <c r="M1442" s="356"/>
      <c r="N1442" s="356"/>
      <c r="O1442" s="356"/>
      <c r="P1442" s="356"/>
      <c r="Q1442" s="356"/>
      <c r="R1442" s="356"/>
      <c r="S1442" s="356"/>
      <c r="T1442" s="356"/>
      <c r="U1442" s="356"/>
      <c r="V1442" s="356"/>
      <c r="W1442" s="356"/>
      <c r="X1442" s="356"/>
      <c r="Y1442" s="356"/>
      <c r="Z1442" s="356"/>
      <c r="AA1442" s="356"/>
      <c r="AB1442" s="356"/>
      <c r="AC1442" s="356"/>
      <c r="AD1442" s="310">
        <f>'Art. 121'!AF1382</f>
        <v>2</v>
      </c>
      <c r="AE1442" s="94">
        <f t="shared" si="252"/>
        <v>0.32467532467532467</v>
      </c>
      <c r="AF1442">
        <f t="shared" si="253"/>
        <v>1</v>
      </c>
      <c r="AG1442" s="92">
        <f t="shared" si="254"/>
        <v>1</v>
      </c>
      <c r="AH1442" s="95">
        <f t="shared" si="255"/>
        <v>1</v>
      </c>
      <c r="AI1442" s="96">
        <f t="shared" si="256"/>
        <v>0.14285714285714285</v>
      </c>
      <c r="AJ1442" s="96">
        <f t="shared" si="257"/>
        <v>0.14285714285714285</v>
      </c>
      <c r="AK1442" s="96">
        <f t="shared" si="258"/>
        <v>0.32467532467532467</v>
      </c>
    </row>
    <row r="1443" spans="1:37" ht="24.9" customHeight="1" x14ac:dyDescent="0.25">
      <c r="A1443" s="356" t="s">
        <v>1137</v>
      </c>
      <c r="B1443" s="356"/>
      <c r="C1443" s="356"/>
      <c r="D1443" s="356"/>
      <c r="E1443" s="356"/>
      <c r="F1443" s="356"/>
      <c r="G1443" s="356"/>
      <c r="H1443" s="356"/>
      <c r="I1443" s="356"/>
      <c r="J1443" s="356"/>
      <c r="K1443" s="356"/>
      <c r="L1443" s="356"/>
      <c r="M1443" s="356"/>
      <c r="N1443" s="356"/>
      <c r="O1443" s="356"/>
      <c r="P1443" s="356"/>
      <c r="Q1443" s="356"/>
      <c r="R1443" s="356"/>
      <c r="S1443" s="356"/>
      <c r="T1443" s="356"/>
      <c r="U1443" s="356"/>
      <c r="V1443" s="356"/>
      <c r="W1443" s="356"/>
      <c r="X1443" s="356"/>
      <c r="Y1443" s="356"/>
      <c r="Z1443" s="356"/>
      <c r="AA1443" s="356"/>
      <c r="AB1443" s="356"/>
      <c r="AC1443" s="356"/>
      <c r="AD1443" s="310">
        <f>'Art. 121'!AF1383</f>
        <v>2</v>
      </c>
      <c r="AE1443" s="94">
        <f t="shared" si="252"/>
        <v>0.32467532467532467</v>
      </c>
      <c r="AF1443">
        <f t="shared" si="253"/>
        <v>1</v>
      </c>
      <c r="AG1443" s="92">
        <f t="shared" si="254"/>
        <v>1</v>
      </c>
      <c r="AH1443" s="95">
        <f t="shared" si="255"/>
        <v>1</v>
      </c>
      <c r="AI1443" s="96">
        <f t="shared" si="256"/>
        <v>0.14285714285714285</v>
      </c>
      <c r="AJ1443" s="96">
        <f t="shared" si="257"/>
        <v>0.14285714285714285</v>
      </c>
      <c r="AK1443" s="96">
        <f t="shared" si="258"/>
        <v>0.32467532467532467</v>
      </c>
    </row>
    <row r="1444" spans="1:37" ht="24.9" customHeight="1" x14ac:dyDescent="0.25">
      <c r="A1444" s="356" t="s">
        <v>1138</v>
      </c>
      <c r="B1444" s="356"/>
      <c r="C1444" s="356"/>
      <c r="D1444" s="356"/>
      <c r="E1444" s="356"/>
      <c r="F1444" s="356"/>
      <c r="G1444" s="356"/>
      <c r="H1444" s="356"/>
      <c r="I1444" s="356"/>
      <c r="J1444" s="356"/>
      <c r="K1444" s="356"/>
      <c r="L1444" s="356"/>
      <c r="M1444" s="356"/>
      <c r="N1444" s="356"/>
      <c r="O1444" s="356"/>
      <c r="P1444" s="356"/>
      <c r="Q1444" s="356"/>
      <c r="R1444" s="356"/>
      <c r="S1444" s="356"/>
      <c r="T1444" s="356"/>
      <c r="U1444" s="356"/>
      <c r="V1444" s="356"/>
      <c r="W1444" s="356"/>
      <c r="X1444" s="356"/>
      <c r="Y1444" s="356"/>
      <c r="Z1444" s="356"/>
      <c r="AA1444" s="356"/>
      <c r="AB1444" s="356"/>
      <c r="AC1444" s="356"/>
      <c r="AD1444" s="310">
        <f>'Art. 121'!AF1384</f>
        <v>2</v>
      </c>
      <c r="AE1444" s="94">
        <f t="shared" si="252"/>
        <v>0.32467532467532467</v>
      </c>
      <c r="AF1444">
        <f t="shared" si="253"/>
        <v>1</v>
      </c>
      <c r="AG1444" s="92">
        <f t="shared" si="254"/>
        <v>1</v>
      </c>
      <c r="AH1444" s="95">
        <f t="shared" si="255"/>
        <v>1</v>
      </c>
      <c r="AI1444" s="96">
        <f t="shared" si="256"/>
        <v>0.14285714285714285</v>
      </c>
      <c r="AJ1444" s="96">
        <f t="shared" si="257"/>
        <v>0.14285714285714285</v>
      </c>
      <c r="AK1444" s="96">
        <f t="shared" si="258"/>
        <v>0.32467532467532467</v>
      </c>
    </row>
    <row r="1445" spans="1:37" ht="24.9" customHeight="1" x14ac:dyDescent="0.25">
      <c r="A1445" s="356" t="s">
        <v>1139</v>
      </c>
      <c r="B1445" s="356"/>
      <c r="C1445" s="356"/>
      <c r="D1445" s="356"/>
      <c r="E1445" s="356"/>
      <c r="F1445" s="356"/>
      <c r="G1445" s="356"/>
      <c r="H1445" s="356"/>
      <c r="I1445" s="356"/>
      <c r="J1445" s="356"/>
      <c r="K1445" s="356"/>
      <c r="L1445" s="356"/>
      <c r="M1445" s="356"/>
      <c r="N1445" s="356"/>
      <c r="O1445" s="356"/>
      <c r="P1445" s="356"/>
      <c r="Q1445" s="356"/>
      <c r="R1445" s="356"/>
      <c r="S1445" s="356"/>
      <c r="T1445" s="356"/>
      <c r="U1445" s="356"/>
      <c r="V1445" s="356"/>
      <c r="W1445" s="356"/>
      <c r="X1445" s="356"/>
      <c r="Y1445" s="356"/>
      <c r="Z1445" s="356"/>
      <c r="AA1445" s="356"/>
      <c r="AB1445" s="356"/>
      <c r="AC1445" s="356"/>
      <c r="AD1445" s="310">
        <f>'Art. 121'!AF1385</f>
        <v>2</v>
      </c>
      <c r="AE1445" s="94">
        <f t="shared" si="252"/>
        <v>0.32467532467532467</v>
      </c>
      <c r="AF1445">
        <f t="shared" si="253"/>
        <v>1</v>
      </c>
      <c r="AG1445" s="92">
        <f t="shared" si="254"/>
        <v>1</v>
      </c>
      <c r="AH1445" s="95">
        <f t="shared" si="255"/>
        <v>1</v>
      </c>
      <c r="AI1445" s="96">
        <f t="shared" si="256"/>
        <v>0.14285714285714285</v>
      </c>
      <c r="AJ1445" s="96">
        <f t="shared" si="257"/>
        <v>0.14285714285714285</v>
      </c>
      <c r="AK1445" s="96">
        <f t="shared" si="258"/>
        <v>0.32467532467532467</v>
      </c>
    </row>
    <row r="1446" spans="1:37" ht="24.9" customHeight="1" x14ac:dyDescent="0.25">
      <c r="A1446" s="356" t="s">
        <v>1140</v>
      </c>
      <c r="B1446" s="356"/>
      <c r="C1446" s="356"/>
      <c r="D1446" s="356"/>
      <c r="E1446" s="356"/>
      <c r="F1446" s="356"/>
      <c r="G1446" s="356"/>
      <c r="H1446" s="356"/>
      <c r="I1446" s="356"/>
      <c r="J1446" s="356"/>
      <c r="K1446" s="356"/>
      <c r="L1446" s="356"/>
      <c r="M1446" s="356"/>
      <c r="N1446" s="356"/>
      <c r="O1446" s="356"/>
      <c r="P1446" s="356"/>
      <c r="Q1446" s="356"/>
      <c r="R1446" s="356"/>
      <c r="S1446" s="356"/>
      <c r="T1446" s="356"/>
      <c r="U1446" s="356"/>
      <c r="V1446" s="356"/>
      <c r="W1446" s="356"/>
      <c r="X1446" s="356"/>
      <c r="Y1446" s="356"/>
      <c r="Z1446" s="356"/>
      <c r="AA1446" s="356"/>
      <c r="AB1446" s="356"/>
      <c r="AC1446" s="356"/>
      <c r="AD1446" s="310">
        <f>'Art. 121'!AF1386</f>
        <v>2</v>
      </c>
      <c r="AE1446" s="94">
        <f t="shared" si="252"/>
        <v>0.32467532467532467</v>
      </c>
      <c r="AF1446">
        <f t="shared" si="253"/>
        <v>1</v>
      </c>
      <c r="AG1446" s="92">
        <f t="shared" si="254"/>
        <v>1</v>
      </c>
      <c r="AH1446" s="95">
        <f t="shared" si="255"/>
        <v>1</v>
      </c>
      <c r="AI1446" s="96">
        <f t="shared" si="256"/>
        <v>0.14285714285714285</v>
      </c>
      <c r="AJ1446" s="96">
        <f t="shared" si="257"/>
        <v>0.14285714285714285</v>
      </c>
      <c r="AK1446" s="96">
        <f t="shared" si="258"/>
        <v>0.32467532467532467</v>
      </c>
    </row>
    <row r="1447" spans="1:37" ht="24.9" customHeight="1" x14ac:dyDescent="0.25">
      <c r="A1447" s="356" t="s">
        <v>1141</v>
      </c>
      <c r="B1447" s="356"/>
      <c r="C1447" s="356"/>
      <c r="D1447" s="356"/>
      <c r="E1447" s="356"/>
      <c r="F1447" s="356"/>
      <c r="G1447" s="356"/>
      <c r="H1447" s="356"/>
      <c r="I1447" s="356"/>
      <c r="J1447" s="356"/>
      <c r="K1447" s="356"/>
      <c r="L1447" s="356"/>
      <c r="M1447" s="356"/>
      <c r="N1447" s="356"/>
      <c r="O1447" s="356"/>
      <c r="P1447" s="356"/>
      <c r="Q1447" s="356"/>
      <c r="R1447" s="356"/>
      <c r="S1447" s="356"/>
      <c r="T1447" s="356"/>
      <c r="U1447" s="356"/>
      <c r="V1447" s="356"/>
      <c r="W1447" s="356"/>
      <c r="X1447" s="356"/>
      <c r="Y1447" s="356"/>
      <c r="Z1447" s="356"/>
      <c r="AA1447" s="356"/>
      <c r="AB1447" s="356"/>
      <c r="AC1447" s="356"/>
      <c r="AD1447" s="310">
        <f>'Art. 121'!AF1387</f>
        <v>2</v>
      </c>
      <c r="AE1447" s="94">
        <f t="shared" si="252"/>
        <v>0.32467532467532467</v>
      </c>
      <c r="AF1447">
        <f t="shared" si="253"/>
        <v>1</v>
      </c>
      <c r="AG1447" s="92">
        <f t="shared" si="254"/>
        <v>1</v>
      </c>
      <c r="AH1447" s="95">
        <f t="shared" si="255"/>
        <v>1</v>
      </c>
      <c r="AI1447" s="96">
        <f t="shared" si="256"/>
        <v>0.14285714285714285</v>
      </c>
      <c r="AJ1447" s="96">
        <f t="shared" si="257"/>
        <v>0.14285714285714285</v>
      </c>
      <c r="AK1447" s="96">
        <f t="shared" si="258"/>
        <v>0.32467532467532467</v>
      </c>
    </row>
    <row r="1448" spans="1:37" ht="24.9" customHeight="1" x14ac:dyDescent="0.25">
      <c r="A1448" s="356" t="s">
        <v>1142</v>
      </c>
      <c r="B1448" s="356"/>
      <c r="C1448" s="356"/>
      <c r="D1448" s="356"/>
      <c r="E1448" s="356"/>
      <c r="F1448" s="356"/>
      <c r="G1448" s="356"/>
      <c r="H1448" s="356"/>
      <c r="I1448" s="356"/>
      <c r="J1448" s="356"/>
      <c r="K1448" s="356"/>
      <c r="L1448" s="356"/>
      <c r="M1448" s="356"/>
      <c r="N1448" s="356"/>
      <c r="O1448" s="356"/>
      <c r="P1448" s="356"/>
      <c r="Q1448" s="356"/>
      <c r="R1448" s="356"/>
      <c r="S1448" s="356"/>
      <c r="T1448" s="356"/>
      <c r="U1448" s="356"/>
      <c r="V1448" s="356"/>
      <c r="W1448" s="356"/>
      <c r="X1448" s="356"/>
      <c r="Y1448" s="356"/>
      <c r="Z1448" s="356"/>
      <c r="AA1448" s="356"/>
      <c r="AB1448" s="356"/>
      <c r="AC1448" s="356"/>
      <c r="AD1448" s="310">
        <f>'Art. 121'!AF1388</f>
        <v>2</v>
      </c>
      <c r="AE1448" s="94">
        <f t="shared" si="252"/>
        <v>0.32467532467532467</v>
      </c>
      <c r="AF1448">
        <f t="shared" si="253"/>
        <v>1</v>
      </c>
      <c r="AG1448" s="92">
        <f t="shared" si="254"/>
        <v>1</v>
      </c>
      <c r="AH1448" s="95">
        <f t="shared" si="255"/>
        <v>1</v>
      </c>
      <c r="AI1448" s="96">
        <f t="shared" si="256"/>
        <v>0.14285714285714285</v>
      </c>
      <c r="AJ1448" s="96">
        <f t="shared" si="257"/>
        <v>0.14285714285714285</v>
      </c>
      <c r="AK1448" s="96">
        <f t="shared" si="258"/>
        <v>0.32467532467532467</v>
      </c>
    </row>
    <row r="1449" spans="1:37" ht="24.9" customHeight="1" x14ac:dyDescent="0.25">
      <c r="A1449" s="356" t="s">
        <v>1143</v>
      </c>
      <c r="B1449" s="356"/>
      <c r="C1449" s="356"/>
      <c r="D1449" s="356"/>
      <c r="E1449" s="356"/>
      <c r="F1449" s="356"/>
      <c r="G1449" s="356"/>
      <c r="H1449" s="356"/>
      <c r="I1449" s="356"/>
      <c r="J1449" s="356"/>
      <c r="K1449" s="356"/>
      <c r="L1449" s="356"/>
      <c r="M1449" s="356"/>
      <c r="N1449" s="356"/>
      <c r="O1449" s="356"/>
      <c r="P1449" s="356"/>
      <c r="Q1449" s="356"/>
      <c r="R1449" s="356"/>
      <c r="S1449" s="356"/>
      <c r="T1449" s="356"/>
      <c r="U1449" s="356"/>
      <c r="V1449" s="356"/>
      <c r="W1449" s="356"/>
      <c r="X1449" s="356"/>
      <c r="Y1449" s="356"/>
      <c r="Z1449" s="356"/>
      <c r="AA1449" s="356"/>
      <c r="AB1449" s="356"/>
      <c r="AC1449" s="356"/>
      <c r="AD1449" s="310">
        <f>'Art. 121'!AF1389</f>
        <v>2</v>
      </c>
      <c r="AE1449" s="94">
        <f t="shared" si="252"/>
        <v>0.32467532467532467</v>
      </c>
      <c r="AF1449">
        <f t="shared" si="253"/>
        <v>1</v>
      </c>
      <c r="AG1449" s="92">
        <f t="shared" si="254"/>
        <v>1</v>
      </c>
      <c r="AH1449" s="95">
        <f t="shared" si="255"/>
        <v>1</v>
      </c>
      <c r="AI1449" s="96">
        <f t="shared" si="256"/>
        <v>0.14285714285714285</v>
      </c>
      <c r="AJ1449" s="96">
        <f t="shared" si="257"/>
        <v>0.14285714285714285</v>
      </c>
      <c r="AK1449" s="96">
        <f t="shared" si="258"/>
        <v>0.32467532467532467</v>
      </c>
    </row>
    <row r="1450" spans="1:37" ht="24.9" customHeight="1" x14ac:dyDescent="0.25">
      <c r="A1450" s="356" t="s">
        <v>1144</v>
      </c>
      <c r="B1450" s="356"/>
      <c r="C1450" s="356"/>
      <c r="D1450" s="356"/>
      <c r="E1450" s="356"/>
      <c r="F1450" s="356"/>
      <c r="G1450" s="356"/>
      <c r="H1450" s="356"/>
      <c r="I1450" s="356"/>
      <c r="J1450" s="356"/>
      <c r="K1450" s="356"/>
      <c r="L1450" s="356"/>
      <c r="M1450" s="356"/>
      <c r="N1450" s="356"/>
      <c r="O1450" s="356"/>
      <c r="P1450" s="356"/>
      <c r="Q1450" s="356"/>
      <c r="R1450" s="356"/>
      <c r="S1450" s="356"/>
      <c r="T1450" s="356"/>
      <c r="U1450" s="356"/>
      <c r="V1450" s="356"/>
      <c r="W1450" s="356"/>
      <c r="X1450" s="356"/>
      <c r="Y1450" s="356"/>
      <c r="Z1450" s="356"/>
      <c r="AA1450" s="356"/>
      <c r="AB1450" s="356"/>
      <c r="AC1450" s="356"/>
      <c r="AD1450" s="310">
        <f>'Art. 121'!AF1390</f>
        <v>2</v>
      </c>
      <c r="AE1450" s="94">
        <f t="shared" si="252"/>
        <v>0.32467532467532467</v>
      </c>
      <c r="AF1450">
        <f t="shared" si="253"/>
        <v>1</v>
      </c>
      <c r="AG1450" s="92">
        <f t="shared" si="254"/>
        <v>1</v>
      </c>
      <c r="AH1450" s="95">
        <f t="shared" si="255"/>
        <v>1</v>
      </c>
      <c r="AI1450" s="96">
        <f t="shared" si="256"/>
        <v>0.14285714285714285</v>
      </c>
      <c r="AJ1450" s="96">
        <f t="shared" si="257"/>
        <v>0.14285714285714285</v>
      </c>
      <c r="AK1450" s="96">
        <f t="shared" si="258"/>
        <v>0.32467532467532467</v>
      </c>
    </row>
    <row r="1451" spans="1:37" ht="24.9" customHeight="1" x14ac:dyDescent="0.25">
      <c r="A1451" s="356" t="s">
        <v>1145</v>
      </c>
      <c r="B1451" s="356"/>
      <c r="C1451" s="356"/>
      <c r="D1451" s="356"/>
      <c r="E1451" s="356"/>
      <c r="F1451" s="356"/>
      <c r="G1451" s="356"/>
      <c r="H1451" s="356"/>
      <c r="I1451" s="356"/>
      <c r="J1451" s="356"/>
      <c r="K1451" s="356"/>
      <c r="L1451" s="356"/>
      <c r="M1451" s="356"/>
      <c r="N1451" s="356"/>
      <c r="O1451" s="356"/>
      <c r="P1451" s="356"/>
      <c r="Q1451" s="356"/>
      <c r="R1451" s="356"/>
      <c r="S1451" s="356"/>
      <c r="T1451" s="356"/>
      <c r="U1451" s="356"/>
      <c r="V1451" s="356"/>
      <c r="W1451" s="356"/>
      <c r="X1451" s="356"/>
      <c r="Y1451" s="356"/>
      <c r="Z1451" s="356"/>
      <c r="AA1451" s="356"/>
      <c r="AB1451" s="356"/>
      <c r="AC1451" s="356"/>
      <c r="AD1451" s="310">
        <f>'Art. 121'!AF1391</f>
        <v>2</v>
      </c>
      <c r="AE1451" s="94">
        <f t="shared" si="252"/>
        <v>0.32467532467532467</v>
      </c>
      <c r="AF1451">
        <f t="shared" si="253"/>
        <v>1</v>
      </c>
      <c r="AG1451" s="92">
        <f t="shared" si="254"/>
        <v>1</v>
      </c>
      <c r="AH1451" s="95">
        <f t="shared" si="255"/>
        <v>1</v>
      </c>
      <c r="AI1451" s="96">
        <f t="shared" si="256"/>
        <v>0.14285714285714285</v>
      </c>
      <c r="AJ1451" s="96">
        <f t="shared" si="257"/>
        <v>0.14285714285714285</v>
      </c>
      <c r="AK1451" s="96">
        <f t="shared" si="258"/>
        <v>0.32467532467532467</v>
      </c>
    </row>
    <row r="1452" spans="1:37" ht="24.9" customHeight="1" x14ac:dyDescent="0.25">
      <c r="A1452" s="356" t="s">
        <v>1146</v>
      </c>
      <c r="B1452" s="356"/>
      <c r="C1452" s="356"/>
      <c r="D1452" s="356"/>
      <c r="E1452" s="356"/>
      <c r="F1452" s="356"/>
      <c r="G1452" s="356"/>
      <c r="H1452" s="356"/>
      <c r="I1452" s="356"/>
      <c r="J1452" s="356"/>
      <c r="K1452" s="356"/>
      <c r="L1452" s="356"/>
      <c r="M1452" s="356"/>
      <c r="N1452" s="356"/>
      <c r="O1452" s="356"/>
      <c r="P1452" s="356"/>
      <c r="Q1452" s="356"/>
      <c r="R1452" s="356"/>
      <c r="S1452" s="356"/>
      <c r="T1452" s="356"/>
      <c r="U1452" s="356"/>
      <c r="V1452" s="356"/>
      <c r="W1452" s="356"/>
      <c r="X1452" s="356"/>
      <c r="Y1452" s="356"/>
      <c r="Z1452" s="356"/>
      <c r="AA1452" s="356"/>
      <c r="AB1452" s="356"/>
      <c r="AC1452" s="356"/>
      <c r="AD1452" s="310">
        <f>'Art. 121'!AF1392</f>
        <v>2</v>
      </c>
      <c r="AE1452" s="94">
        <f t="shared" si="252"/>
        <v>0.32467532467532467</v>
      </c>
      <c r="AF1452">
        <f t="shared" si="253"/>
        <v>1</v>
      </c>
      <c r="AG1452" s="92">
        <f t="shared" si="254"/>
        <v>1</v>
      </c>
      <c r="AH1452" s="95">
        <f t="shared" si="255"/>
        <v>1</v>
      </c>
      <c r="AI1452" s="96">
        <f t="shared" si="256"/>
        <v>0.14285714285714285</v>
      </c>
      <c r="AJ1452" s="96">
        <f t="shared" si="257"/>
        <v>0.14285714285714285</v>
      </c>
      <c r="AK1452" s="96">
        <f t="shared" si="258"/>
        <v>0.32467532467532467</v>
      </c>
    </row>
    <row r="1453" spans="1:37" ht="24.9" customHeight="1" x14ac:dyDescent="0.25">
      <c r="A1453" s="356" t="s">
        <v>1147</v>
      </c>
      <c r="B1453" s="356"/>
      <c r="C1453" s="356"/>
      <c r="D1453" s="356"/>
      <c r="E1453" s="356"/>
      <c r="F1453" s="356"/>
      <c r="G1453" s="356"/>
      <c r="H1453" s="356"/>
      <c r="I1453" s="356"/>
      <c r="J1453" s="356"/>
      <c r="K1453" s="356"/>
      <c r="L1453" s="356"/>
      <c r="M1453" s="356"/>
      <c r="N1453" s="356"/>
      <c r="O1453" s="356"/>
      <c r="P1453" s="356"/>
      <c r="Q1453" s="356"/>
      <c r="R1453" s="356"/>
      <c r="S1453" s="356"/>
      <c r="T1453" s="356"/>
      <c r="U1453" s="356"/>
      <c r="V1453" s="356"/>
      <c r="W1453" s="356"/>
      <c r="X1453" s="356"/>
      <c r="Y1453" s="356"/>
      <c r="Z1453" s="356"/>
      <c r="AA1453" s="356"/>
      <c r="AB1453" s="356"/>
      <c r="AC1453" s="356"/>
      <c r="AD1453" s="310">
        <f>'Art. 121'!AF1393</f>
        <v>2</v>
      </c>
      <c r="AE1453" s="94">
        <f t="shared" si="252"/>
        <v>0.32467532467532467</v>
      </c>
      <c r="AF1453">
        <f t="shared" si="253"/>
        <v>1</v>
      </c>
      <c r="AG1453" s="92">
        <f t="shared" si="254"/>
        <v>1</v>
      </c>
      <c r="AH1453" s="95">
        <f t="shared" si="255"/>
        <v>1</v>
      </c>
      <c r="AI1453" s="96">
        <f t="shared" si="256"/>
        <v>0.14285714285714285</v>
      </c>
      <c r="AJ1453" s="96">
        <f t="shared" si="257"/>
        <v>0.14285714285714285</v>
      </c>
      <c r="AK1453" s="96">
        <f t="shared" si="258"/>
        <v>0.32467532467532467</v>
      </c>
    </row>
    <row r="1454" spans="1:37" ht="24.9" customHeight="1" x14ac:dyDescent="0.25">
      <c r="A1454" s="356" t="s">
        <v>1148</v>
      </c>
      <c r="B1454" s="356"/>
      <c r="C1454" s="356"/>
      <c r="D1454" s="356"/>
      <c r="E1454" s="356"/>
      <c r="F1454" s="356"/>
      <c r="G1454" s="356"/>
      <c r="H1454" s="356"/>
      <c r="I1454" s="356"/>
      <c r="J1454" s="356"/>
      <c r="K1454" s="356"/>
      <c r="L1454" s="356"/>
      <c r="M1454" s="356"/>
      <c r="N1454" s="356"/>
      <c r="O1454" s="356"/>
      <c r="P1454" s="356"/>
      <c r="Q1454" s="356"/>
      <c r="R1454" s="356"/>
      <c r="S1454" s="356"/>
      <c r="T1454" s="356"/>
      <c r="U1454" s="356"/>
      <c r="V1454" s="356"/>
      <c r="W1454" s="356"/>
      <c r="X1454" s="356"/>
      <c r="Y1454" s="356"/>
      <c r="Z1454" s="356"/>
      <c r="AA1454" s="356"/>
      <c r="AB1454" s="356"/>
      <c r="AC1454" s="356"/>
      <c r="AD1454" s="310">
        <f>'Art. 121'!AF1394</f>
        <v>2</v>
      </c>
      <c r="AE1454" s="94">
        <f t="shared" si="252"/>
        <v>0.32467532467532467</v>
      </c>
      <c r="AF1454">
        <f t="shared" si="253"/>
        <v>1</v>
      </c>
      <c r="AG1454" s="92">
        <f t="shared" si="254"/>
        <v>1</v>
      </c>
      <c r="AH1454" s="95">
        <f t="shared" si="255"/>
        <v>1</v>
      </c>
      <c r="AI1454" s="96">
        <f t="shared" si="256"/>
        <v>0.14285714285714285</v>
      </c>
      <c r="AJ1454" s="96">
        <f t="shared" si="257"/>
        <v>0.14285714285714285</v>
      </c>
      <c r="AK1454" s="96">
        <f t="shared" si="258"/>
        <v>0.32467532467532467</v>
      </c>
    </row>
    <row r="1455" spans="1:37" ht="24.9" customHeight="1" x14ac:dyDescent="0.25">
      <c r="A1455" s="356" t="s">
        <v>1149</v>
      </c>
      <c r="B1455" s="356"/>
      <c r="C1455" s="356"/>
      <c r="D1455" s="356"/>
      <c r="E1455" s="356"/>
      <c r="F1455" s="356"/>
      <c r="G1455" s="356"/>
      <c r="H1455" s="356"/>
      <c r="I1455" s="356"/>
      <c r="J1455" s="356"/>
      <c r="K1455" s="356"/>
      <c r="L1455" s="356"/>
      <c r="M1455" s="356"/>
      <c r="N1455" s="356"/>
      <c r="O1455" s="356"/>
      <c r="P1455" s="356"/>
      <c r="Q1455" s="356"/>
      <c r="R1455" s="356"/>
      <c r="S1455" s="356"/>
      <c r="T1455" s="356"/>
      <c r="U1455" s="356"/>
      <c r="V1455" s="356"/>
      <c r="W1455" s="356"/>
      <c r="X1455" s="356"/>
      <c r="Y1455" s="356"/>
      <c r="Z1455" s="356"/>
      <c r="AA1455" s="356"/>
      <c r="AB1455" s="356"/>
      <c r="AC1455" s="356"/>
      <c r="AD1455" s="310">
        <f>'Art. 121'!AF1395</f>
        <v>2</v>
      </c>
      <c r="AE1455" s="94">
        <f t="shared" si="252"/>
        <v>0.32467532467532467</v>
      </c>
      <c r="AF1455">
        <f t="shared" si="253"/>
        <v>1</v>
      </c>
      <c r="AG1455" s="92">
        <f t="shared" si="254"/>
        <v>1</v>
      </c>
      <c r="AH1455" s="95">
        <f t="shared" si="255"/>
        <v>1</v>
      </c>
      <c r="AI1455" s="96">
        <f t="shared" si="256"/>
        <v>0.14285714285714285</v>
      </c>
      <c r="AJ1455" s="96">
        <f t="shared" si="257"/>
        <v>0.14285714285714285</v>
      </c>
      <c r="AK1455" s="96">
        <f t="shared" si="258"/>
        <v>0.32467532467532467</v>
      </c>
    </row>
    <row r="1456" spans="1:37" ht="24.9" customHeight="1" x14ac:dyDescent="0.25">
      <c r="A1456" s="356" t="s">
        <v>1150</v>
      </c>
      <c r="B1456" s="356"/>
      <c r="C1456" s="356"/>
      <c r="D1456" s="356"/>
      <c r="E1456" s="356"/>
      <c r="F1456" s="356"/>
      <c r="G1456" s="356"/>
      <c r="H1456" s="356"/>
      <c r="I1456" s="356"/>
      <c r="J1456" s="356"/>
      <c r="K1456" s="356"/>
      <c r="L1456" s="356"/>
      <c r="M1456" s="356"/>
      <c r="N1456" s="356"/>
      <c r="O1456" s="356"/>
      <c r="P1456" s="356"/>
      <c r="Q1456" s="356"/>
      <c r="R1456" s="356"/>
      <c r="S1456" s="356"/>
      <c r="T1456" s="356"/>
      <c r="U1456" s="356"/>
      <c r="V1456" s="356"/>
      <c r="W1456" s="356"/>
      <c r="X1456" s="356"/>
      <c r="Y1456" s="356"/>
      <c r="Z1456" s="356"/>
      <c r="AA1456" s="356"/>
      <c r="AB1456" s="356"/>
      <c r="AC1456" s="356"/>
      <c r="AD1456" s="310">
        <f>'Art. 121'!AF1396</f>
        <v>2</v>
      </c>
      <c r="AE1456" s="94">
        <f t="shared" si="252"/>
        <v>0.32467532467532467</v>
      </c>
      <c r="AF1456">
        <f t="shared" si="253"/>
        <v>1</v>
      </c>
      <c r="AG1456" s="92">
        <f t="shared" si="254"/>
        <v>1</v>
      </c>
      <c r="AH1456" s="95">
        <f t="shared" si="255"/>
        <v>1</v>
      </c>
      <c r="AI1456" s="96">
        <f t="shared" si="256"/>
        <v>0.14285714285714285</v>
      </c>
      <c r="AJ1456" s="96">
        <f t="shared" si="257"/>
        <v>0.14285714285714285</v>
      </c>
      <c r="AK1456" s="96">
        <f t="shared" si="258"/>
        <v>0.32467532467532467</v>
      </c>
    </row>
    <row r="1457" spans="1:37" ht="24.9" customHeight="1" x14ac:dyDescent="0.25">
      <c r="A1457" s="356" t="s">
        <v>1151</v>
      </c>
      <c r="B1457" s="356"/>
      <c r="C1457" s="356"/>
      <c r="D1457" s="356"/>
      <c r="E1457" s="356"/>
      <c r="F1457" s="356"/>
      <c r="G1457" s="356"/>
      <c r="H1457" s="356"/>
      <c r="I1457" s="356"/>
      <c r="J1457" s="356"/>
      <c r="K1457" s="356"/>
      <c r="L1457" s="356"/>
      <c r="M1457" s="356"/>
      <c r="N1457" s="356"/>
      <c r="O1457" s="356"/>
      <c r="P1457" s="356"/>
      <c r="Q1457" s="356"/>
      <c r="R1457" s="356"/>
      <c r="S1457" s="356"/>
      <c r="T1457" s="356"/>
      <c r="U1457" s="356"/>
      <c r="V1457" s="356"/>
      <c r="W1457" s="356"/>
      <c r="X1457" s="356"/>
      <c r="Y1457" s="356"/>
      <c r="Z1457" s="356"/>
      <c r="AA1457" s="356"/>
      <c r="AB1457" s="356"/>
      <c r="AC1457" s="356"/>
      <c r="AD1457" s="310">
        <f>'Art. 121'!AF1397</f>
        <v>2</v>
      </c>
      <c r="AE1457" s="94">
        <f t="shared" si="252"/>
        <v>0.32467532467532467</v>
      </c>
      <c r="AF1457">
        <f t="shared" si="253"/>
        <v>1</v>
      </c>
      <c r="AG1457" s="92">
        <f t="shared" si="254"/>
        <v>1</v>
      </c>
      <c r="AH1457" s="95">
        <f t="shared" si="255"/>
        <v>1</v>
      </c>
      <c r="AI1457" s="96">
        <f t="shared" si="256"/>
        <v>0.14285714285714285</v>
      </c>
      <c r="AJ1457" s="96">
        <f t="shared" si="257"/>
        <v>0.14285714285714285</v>
      </c>
      <c r="AK1457" s="96">
        <f t="shared" si="258"/>
        <v>0.32467532467532467</v>
      </c>
    </row>
    <row r="1458" spans="1:37" ht="24.9" customHeight="1" x14ac:dyDescent="0.25">
      <c r="A1458" s="356" t="s">
        <v>1152</v>
      </c>
      <c r="B1458" s="356"/>
      <c r="C1458" s="356"/>
      <c r="D1458" s="356"/>
      <c r="E1458" s="356"/>
      <c r="F1458" s="356"/>
      <c r="G1458" s="356"/>
      <c r="H1458" s="356"/>
      <c r="I1458" s="356"/>
      <c r="J1458" s="356"/>
      <c r="K1458" s="356"/>
      <c r="L1458" s="356"/>
      <c r="M1458" s="356"/>
      <c r="N1458" s="356"/>
      <c r="O1458" s="356"/>
      <c r="P1458" s="356"/>
      <c r="Q1458" s="356"/>
      <c r="R1458" s="356"/>
      <c r="S1458" s="356"/>
      <c r="T1458" s="356"/>
      <c r="U1458" s="356"/>
      <c r="V1458" s="356"/>
      <c r="W1458" s="356"/>
      <c r="X1458" s="356"/>
      <c r="Y1458" s="356"/>
      <c r="Z1458" s="356"/>
      <c r="AA1458" s="356"/>
      <c r="AB1458" s="356"/>
      <c r="AC1458" s="356"/>
      <c r="AD1458" s="310">
        <f>'Art. 121'!AF1398</f>
        <v>2</v>
      </c>
      <c r="AE1458" s="94">
        <f t="shared" si="252"/>
        <v>0.32467532467532467</v>
      </c>
      <c r="AF1458">
        <f t="shared" si="253"/>
        <v>1</v>
      </c>
      <c r="AG1458" s="92">
        <f t="shared" si="254"/>
        <v>1</v>
      </c>
      <c r="AH1458" s="95">
        <f t="shared" si="255"/>
        <v>1</v>
      </c>
      <c r="AI1458" s="96">
        <f t="shared" si="256"/>
        <v>0.14285714285714285</v>
      </c>
      <c r="AJ1458" s="96">
        <f t="shared" si="257"/>
        <v>0.14285714285714285</v>
      </c>
      <c r="AK1458" s="96">
        <f t="shared" si="258"/>
        <v>0.32467532467532467</v>
      </c>
    </row>
    <row r="1459" spans="1:37" ht="24.9" customHeight="1" x14ac:dyDescent="0.25">
      <c r="A1459" s="356" t="s">
        <v>1153</v>
      </c>
      <c r="B1459" s="356"/>
      <c r="C1459" s="356"/>
      <c r="D1459" s="356"/>
      <c r="E1459" s="356"/>
      <c r="F1459" s="356"/>
      <c r="G1459" s="356"/>
      <c r="H1459" s="356"/>
      <c r="I1459" s="356"/>
      <c r="J1459" s="356"/>
      <c r="K1459" s="356"/>
      <c r="L1459" s="356"/>
      <c r="M1459" s="356"/>
      <c r="N1459" s="356"/>
      <c r="O1459" s="356"/>
      <c r="P1459" s="356"/>
      <c r="Q1459" s="356"/>
      <c r="R1459" s="356"/>
      <c r="S1459" s="356"/>
      <c r="T1459" s="356"/>
      <c r="U1459" s="356"/>
      <c r="V1459" s="356"/>
      <c r="W1459" s="356"/>
      <c r="X1459" s="356"/>
      <c r="Y1459" s="356"/>
      <c r="Z1459" s="356"/>
      <c r="AA1459" s="356"/>
      <c r="AB1459" s="356"/>
      <c r="AC1459" s="356"/>
      <c r="AD1459" s="310">
        <f>'Art. 121'!AF1399</f>
        <v>2</v>
      </c>
      <c r="AE1459" s="94">
        <f t="shared" si="252"/>
        <v>0.32467532467532467</v>
      </c>
      <c r="AF1459">
        <f t="shared" si="253"/>
        <v>1</v>
      </c>
      <c r="AG1459" s="92">
        <f t="shared" ref="AG1459:AG1485" si="259">IF(AND(AF1459&gt;=0,AF1459&lt;=1),1,"No aplica")</f>
        <v>1</v>
      </c>
      <c r="AH1459" s="95">
        <f t="shared" si="255"/>
        <v>1</v>
      </c>
      <c r="AI1459" s="96">
        <f t="shared" si="256"/>
        <v>0.14285714285714285</v>
      </c>
      <c r="AJ1459" s="96">
        <f t="shared" si="257"/>
        <v>0.14285714285714285</v>
      </c>
      <c r="AK1459" s="96">
        <f t="shared" si="258"/>
        <v>0.32467532467532467</v>
      </c>
    </row>
    <row r="1460" spans="1:37" ht="24.9" customHeight="1" x14ac:dyDescent="0.25">
      <c r="A1460" s="356" t="s">
        <v>1154</v>
      </c>
      <c r="B1460" s="356"/>
      <c r="C1460" s="356"/>
      <c r="D1460" s="356"/>
      <c r="E1460" s="356"/>
      <c r="F1460" s="356"/>
      <c r="G1460" s="356"/>
      <c r="H1460" s="356"/>
      <c r="I1460" s="356"/>
      <c r="J1460" s="356"/>
      <c r="K1460" s="356"/>
      <c r="L1460" s="356"/>
      <c r="M1460" s="356"/>
      <c r="N1460" s="356"/>
      <c r="O1460" s="356"/>
      <c r="P1460" s="356"/>
      <c r="Q1460" s="356"/>
      <c r="R1460" s="356"/>
      <c r="S1460" s="356"/>
      <c r="T1460" s="356"/>
      <c r="U1460" s="356"/>
      <c r="V1460" s="356"/>
      <c r="W1460" s="356"/>
      <c r="X1460" s="356"/>
      <c r="Y1460" s="356"/>
      <c r="Z1460" s="356"/>
      <c r="AA1460" s="356"/>
      <c r="AB1460" s="356"/>
      <c r="AC1460" s="356"/>
      <c r="AD1460" s="310">
        <f>'Art. 121'!AF1400</f>
        <v>2</v>
      </c>
      <c r="AE1460" s="94">
        <f t="shared" si="252"/>
        <v>0.32467532467532467</v>
      </c>
      <c r="AF1460">
        <f t="shared" si="253"/>
        <v>1</v>
      </c>
      <c r="AG1460" s="92">
        <f t="shared" si="259"/>
        <v>1</v>
      </c>
      <c r="AH1460" s="95">
        <f t="shared" si="255"/>
        <v>1</v>
      </c>
      <c r="AI1460" s="96">
        <f t="shared" si="256"/>
        <v>0.14285714285714285</v>
      </c>
      <c r="AJ1460" s="96">
        <f t="shared" si="257"/>
        <v>0.14285714285714285</v>
      </c>
      <c r="AK1460" s="96">
        <f t="shared" si="258"/>
        <v>0.32467532467532467</v>
      </c>
    </row>
    <row r="1461" spans="1:37" ht="24.9" customHeight="1" x14ac:dyDescent="0.25">
      <c r="A1461" s="356" t="s">
        <v>1155</v>
      </c>
      <c r="B1461" s="356"/>
      <c r="C1461" s="356"/>
      <c r="D1461" s="356"/>
      <c r="E1461" s="356"/>
      <c r="F1461" s="356"/>
      <c r="G1461" s="356"/>
      <c r="H1461" s="356"/>
      <c r="I1461" s="356"/>
      <c r="J1461" s="356"/>
      <c r="K1461" s="356"/>
      <c r="L1461" s="356"/>
      <c r="M1461" s="356"/>
      <c r="N1461" s="356"/>
      <c r="O1461" s="356"/>
      <c r="P1461" s="356"/>
      <c r="Q1461" s="356"/>
      <c r="R1461" s="356"/>
      <c r="S1461" s="356"/>
      <c r="T1461" s="356"/>
      <c r="U1461" s="356"/>
      <c r="V1461" s="356"/>
      <c r="W1461" s="356"/>
      <c r="X1461" s="356"/>
      <c r="Y1461" s="356"/>
      <c r="Z1461" s="356"/>
      <c r="AA1461" s="356"/>
      <c r="AB1461" s="356"/>
      <c r="AC1461" s="356"/>
      <c r="AD1461" s="310">
        <f>'Art. 121'!AF1401</f>
        <v>2</v>
      </c>
      <c r="AE1461" s="94">
        <f t="shared" si="252"/>
        <v>0.32467532467532467</v>
      </c>
      <c r="AF1461">
        <f t="shared" si="253"/>
        <v>1</v>
      </c>
      <c r="AG1461" s="92">
        <f t="shared" si="259"/>
        <v>1</v>
      </c>
      <c r="AH1461" s="95">
        <f t="shared" si="255"/>
        <v>1</v>
      </c>
      <c r="AI1461" s="96">
        <f t="shared" si="256"/>
        <v>0.14285714285714285</v>
      </c>
      <c r="AJ1461" s="96">
        <f t="shared" si="257"/>
        <v>0.14285714285714285</v>
      </c>
      <c r="AK1461" s="96">
        <f t="shared" si="258"/>
        <v>0.32467532467532467</v>
      </c>
    </row>
    <row r="1462" spans="1:37" ht="24.9" customHeight="1" x14ac:dyDescent="0.25">
      <c r="A1462" s="356" t="s">
        <v>1156</v>
      </c>
      <c r="B1462" s="356"/>
      <c r="C1462" s="356"/>
      <c r="D1462" s="356"/>
      <c r="E1462" s="356"/>
      <c r="F1462" s="356"/>
      <c r="G1462" s="356"/>
      <c r="H1462" s="356"/>
      <c r="I1462" s="356"/>
      <c r="J1462" s="356"/>
      <c r="K1462" s="356"/>
      <c r="L1462" s="356"/>
      <c r="M1462" s="356"/>
      <c r="N1462" s="356"/>
      <c r="O1462" s="356"/>
      <c r="P1462" s="356"/>
      <c r="Q1462" s="356"/>
      <c r="R1462" s="356"/>
      <c r="S1462" s="356"/>
      <c r="T1462" s="356"/>
      <c r="U1462" s="356"/>
      <c r="V1462" s="356"/>
      <c r="W1462" s="356"/>
      <c r="X1462" s="356"/>
      <c r="Y1462" s="356"/>
      <c r="Z1462" s="356"/>
      <c r="AA1462" s="356"/>
      <c r="AB1462" s="356"/>
      <c r="AC1462" s="356"/>
      <c r="AD1462" s="310">
        <f>'Art. 121'!AF1402</f>
        <v>2</v>
      </c>
      <c r="AE1462" s="94">
        <f t="shared" si="252"/>
        <v>0.32467532467532467</v>
      </c>
      <c r="AF1462">
        <f t="shared" si="253"/>
        <v>1</v>
      </c>
      <c r="AG1462" s="92">
        <f t="shared" si="259"/>
        <v>1</v>
      </c>
      <c r="AH1462" s="95">
        <f t="shared" si="255"/>
        <v>1</v>
      </c>
      <c r="AI1462" s="96">
        <f t="shared" si="256"/>
        <v>0.14285714285714285</v>
      </c>
      <c r="AJ1462" s="96">
        <f t="shared" si="257"/>
        <v>0.14285714285714285</v>
      </c>
      <c r="AK1462" s="96">
        <f t="shared" si="258"/>
        <v>0.32467532467532467</v>
      </c>
    </row>
    <row r="1463" spans="1:37" ht="24.9" customHeight="1" x14ac:dyDescent="0.25">
      <c r="A1463" s="356" t="s">
        <v>1157</v>
      </c>
      <c r="B1463" s="356"/>
      <c r="C1463" s="356"/>
      <c r="D1463" s="356"/>
      <c r="E1463" s="356"/>
      <c r="F1463" s="356"/>
      <c r="G1463" s="356"/>
      <c r="H1463" s="356"/>
      <c r="I1463" s="356"/>
      <c r="J1463" s="356"/>
      <c r="K1463" s="356"/>
      <c r="L1463" s="356"/>
      <c r="M1463" s="356"/>
      <c r="N1463" s="356"/>
      <c r="O1463" s="356"/>
      <c r="P1463" s="356"/>
      <c r="Q1463" s="356"/>
      <c r="R1463" s="356"/>
      <c r="S1463" s="356"/>
      <c r="T1463" s="356"/>
      <c r="U1463" s="356"/>
      <c r="V1463" s="356"/>
      <c r="W1463" s="356"/>
      <c r="X1463" s="356"/>
      <c r="Y1463" s="356"/>
      <c r="Z1463" s="356"/>
      <c r="AA1463" s="356"/>
      <c r="AB1463" s="356"/>
      <c r="AC1463" s="356"/>
      <c r="AD1463" s="310">
        <f>'Art. 121'!AF1403</f>
        <v>2</v>
      </c>
      <c r="AE1463" s="94">
        <f t="shared" si="252"/>
        <v>0.32467532467532467</v>
      </c>
      <c r="AF1463">
        <f t="shared" si="253"/>
        <v>1</v>
      </c>
      <c r="AG1463" s="92">
        <f t="shared" si="259"/>
        <v>1</v>
      </c>
      <c r="AH1463" s="95">
        <f t="shared" si="255"/>
        <v>1</v>
      </c>
      <c r="AI1463" s="96">
        <f t="shared" si="256"/>
        <v>0.14285714285714285</v>
      </c>
      <c r="AJ1463" s="96">
        <f t="shared" si="257"/>
        <v>0.14285714285714285</v>
      </c>
      <c r="AK1463" s="96">
        <f t="shared" si="258"/>
        <v>0.32467532467532467</v>
      </c>
    </row>
    <row r="1464" spans="1:37" ht="24.9" customHeight="1" x14ac:dyDescent="0.25">
      <c r="A1464" s="356" t="s">
        <v>1158</v>
      </c>
      <c r="B1464" s="356"/>
      <c r="C1464" s="356"/>
      <c r="D1464" s="356"/>
      <c r="E1464" s="356"/>
      <c r="F1464" s="356"/>
      <c r="G1464" s="356"/>
      <c r="H1464" s="356"/>
      <c r="I1464" s="356"/>
      <c r="J1464" s="356"/>
      <c r="K1464" s="356"/>
      <c r="L1464" s="356"/>
      <c r="M1464" s="356"/>
      <c r="N1464" s="356"/>
      <c r="O1464" s="356"/>
      <c r="P1464" s="356"/>
      <c r="Q1464" s="356"/>
      <c r="R1464" s="356"/>
      <c r="S1464" s="356"/>
      <c r="T1464" s="356"/>
      <c r="U1464" s="356"/>
      <c r="V1464" s="356"/>
      <c r="W1464" s="356"/>
      <c r="X1464" s="356"/>
      <c r="Y1464" s="356"/>
      <c r="Z1464" s="356"/>
      <c r="AA1464" s="356"/>
      <c r="AB1464" s="356"/>
      <c r="AC1464" s="356"/>
      <c r="AD1464" s="310">
        <f>'Art. 121'!AF1404</f>
        <v>2</v>
      </c>
      <c r="AE1464" s="94">
        <f t="shared" si="252"/>
        <v>0.32467532467532467</v>
      </c>
      <c r="AF1464">
        <f t="shared" si="253"/>
        <v>1</v>
      </c>
      <c r="AG1464" s="92">
        <f t="shared" si="259"/>
        <v>1</v>
      </c>
      <c r="AH1464" s="95">
        <f t="shared" si="255"/>
        <v>1</v>
      </c>
      <c r="AI1464" s="96">
        <f t="shared" si="256"/>
        <v>0.14285714285714285</v>
      </c>
      <c r="AJ1464" s="96">
        <f t="shared" si="257"/>
        <v>0.14285714285714285</v>
      </c>
      <c r="AK1464" s="96">
        <f t="shared" si="258"/>
        <v>0.32467532467532467</v>
      </c>
    </row>
    <row r="1465" spans="1:37" ht="24.9" customHeight="1" x14ac:dyDescent="0.25">
      <c r="A1465" s="356" t="s">
        <v>1159</v>
      </c>
      <c r="B1465" s="356"/>
      <c r="C1465" s="356"/>
      <c r="D1465" s="356"/>
      <c r="E1465" s="356"/>
      <c r="F1465" s="356"/>
      <c r="G1465" s="356"/>
      <c r="H1465" s="356"/>
      <c r="I1465" s="356"/>
      <c r="J1465" s="356"/>
      <c r="K1465" s="356"/>
      <c r="L1465" s="356"/>
      <c r="M1465" s="356"/>
      <c r="N1465" s="356"/>
      <c r="O1465" s="356"/>
      <c r="P1465" s="356"/>
      <c r="Q1465" s="356"/>
      <c r="R1465" s="356"/>
      <c r="S1465" s="356"/>
      <c r="T1465" s="356"/>
      <c r="U1465" s="356"/>
      <c r="V1465" s="356"/>
      <c r="W1465" s="356"/>
      <c r="X1465" s="356"/>
      <c r="Y1465" s="356"/>
      <c r="Z1465" s="356"/>
      <c r="AA1465" s="356"/>
      <c r="AB1465" s="356"/>
      <c r="AC1465" s="356"/>
      <c r="AD1465" s="310">
        <f>'Art. 121'!AF1405</f>
        <v>2</v>
      </c>
      <c r="AE1465" s="94">
        <f t="shared" si="252"/>
        <v>0.32467532467532467</v>
      </c>
      <c r="AF1465">
        <f t="shared" si="253"/>
        <v>1</v>
      </c>
      <c r="AG1465" s="92">
        <f t="shared" si="259"/>
        <v>1</v>
      </c>
      <c r="AH1465" s="95">
        <f t="shared" si="255"/>
        <v>1</v>
      </c>
      <c r="AI1465" s="96">
        <f t="shared" si="256"/>
        <v>0.14285714285714285</v>
      </c>
      <c r="AJ1465" s="96">
        <f t="shared" si="257"/>
        <v>0.14285714285714285</v>
      </c>
      <c r="AK1465" s="96">
        <f t="shared" si="258"/>
        <v>0.32467532467532467</v>
      </c>
    </row>
    <row r="1466" spans="1:37" ht="24.9" customHeight="1" x14ac:dyDescent="0.25">
      <c r="A1466" s="356" t="s">
        <v>1160</v>
      </c>
      <c r="B1466" s="356"/>
      <c r="C1466" s="356"/>
      <c r="D1466" s="356"/>
      <c r="E1466" s="356"/>
      <c r="F1466" s="356"/>
      <c r="G1466" s="356"/>
      <c r="H1466" s="356"/>
      <c r="I1466" s="356"/>
      <c r="J1466" s="356"/>
      <c r="K1466" s="356"/>
      <c r="L1466" s="356"/>
      <c r="M1466" s="356"/>
      <c r="N1466" s="356"/>
      <c r="O1466" s="356"/>
      <c r="P1466" s="356"/>
      <c r="Q1466" s="356"/>
      <c r="R1466" s="356"/>
      <c r="S1466" s="356"/>
      <c r="T1466" s="356"/>
      <c r="U1466" s="356"/>
      <c r="V1466" s="356"/>
      <c r="W1466" s="356"/>
      <c r="X1466" s="356"/>
      <c r="Y1466" s="356"/>
      <c r="Z1466" s="356"/>
      <c r="AA1466" s="356"/>
      <c r="AB1466" s="356"/>
      <c r="AC1466" s="356"/>
      <c r="AD1466" s="310">
        <f>'Art. 121'!AF1406</f>
        <v>2</v>
      </c>
      <c r="AE1466" s="94">
        <f t="shared" si="252"/>
        <v>0.32467532467532467</v>
      </c>
      <c r="AF1466">
        <f t="shared" si="253"/>
        <v>1</v>
      </c>
      <c r="AG1466" s="92">
        <f t="shared" si="259"/>
        <v>1</v>
      </c>
      <c r="AH1466" s="95">
        <f t="shared" si="255"/>
        <v>1</v>
      </c>
      <c r="AI1466" s="96">
        <f t="shared" si="256"/>
        <v>0.14285714285714285</v>
      </c>
      <c r="AJ1466" s="96">
        <f t="shared" si="257"/>
        <v>0.14285714285714285</v>
      </c>
      <c r="AK1466" s="96">
        <f t="shared" si="258"/>
        <v>0.32467532467532467</v>
      </c>
    </row>
    <row r="1467" spans="1:37" ht="24.9" customHeight="1" x14ac:dyDescent="0.25">
      <c r="A1467" s="356" t="s">
        <v>1161</v>
      </c>
      <c r="B1467" s="356"/>
      <c r="C1467" s="356"/>
      <c r="D1467" s="356"/>
      <c r="E1467" s="356"/>
      <c r="F1467" s="356"/>
      <c r="G1467" s="356"/>
      <c r="H1467" s="356"/>
      <c r="I1467" s="356"/>
      <c r="J1467" s="356"/>
      <c r="K1467" s="356"/>
      <c r="L1467" s="356"/>
      <c r="M1467" s="356"/>
      <c r="N1467" s="356"/>
      <c r="O1467" s="356"/>
      <c r="P1467" s="356"/>
      <c r="Q1467" s="356"/>
      <c r="R1467" s="356"/>
      <c r="S1467" s="356"/>
      <c r="T1467" s="356"/>
      <c r="U1467" s="356"/>
      <c r="V1467" s="356"/>
      <c r="W1467" s="356"/>
      <c r="X1467" s="356"/>
      <c r="Y1467" s="356"/>
      <c r="Z1467" s="356"/>
      <c r="AA1467" s="356"/>
      <c r="AB1467" s="356"/>
      <c r="AC1467" s="356"/>
      <c r="AD1467" s="310">
        <f>'Art. 121'!AF1407</f>
        <v>2</v>
      </c>
      <c r="AE1467" s="94">
        <f t="shared" si="252"/>
        <v>0.32467532467532467</v>
      </c>
      <c r="AF1467">
        <f t="shared" si="253"/>
        <v>1</v>
      </c>
      <c r="AG1467" s="92">
        <f t="shared" si="259"/>
        <v>1</v>
      </c>
      <c r="AH1467" s="95">
        <f t="shared" si="255"/>
        <v>1</v>
      </c>
      <c r="AI1467" s="96">
        <f t="shared" si="256"/>
        <v>0.14285714285714285</v>
      </c>
      <c r="AJ1467" s="96">
        <f t="shared" si="257"/>
        <v>0.14285714285714285</v>
      </c>
      <c r="AK1467" s="96">
        <f t="shared" si="258"/>
        <v>0.32467532467532467</v>
      </c>
    </row>
    <row r="1468" spans="1:37" ht="24.9" customHeight="1" x14ac:dyDescent="0.25">
      <c r="A1468" s="356" t="s">
        <v>1162</v>
      </c>
      <c r="B1468" s="356"/>
      <c r="C1468" s="356"/>
      <c r="D1468" s="356"/>
      <c r="E1468" s="356"/>
      <c r="F1468" s="356"/>
      <c r="G1468" s="356"/>
      <c r="H1468" s="356"/>
      <c r="I1468" s="356"/>
      <c r="J1468" s="356"/>
      <c r="K1468" s="356"/>
      <c r="L1468" s="356"/>
      <c r="M1468" s="356"/>
      <c r="N1468" s="356"/>
      <c r="O1468" s="356"/>
      <c r="P1468" s="356"/>
      <c r="Q1468" s="356"/>
      <c r="R1468" s="356"/>
      <c r="S1468" s="356"/>
      <c r="T1468" s="356"/>
      <c r="U1468" s="356"/>
      <c r="V1468" s="356"/>
      <c r="W1468" s="356"/>
      <c r="X1468" s="356"/>
      <c r="Y1468" s="356"/>
      <c r="Z1468" s="356"/>
      <c r="AA1468" s="356"/>
      <c r="AB1468" s="356"/>
      <c r="AC1468" s="356"/>
      <c r="AD1468" s="310">
        <f>'Art. 121'!AF1408</f>
        <v>2</v>
      </c>
      <c r="AE1468" s="94">
        <f t="shared" si="252"/>
        <v>0.32467532467532467</v>
      </c>
      <c r="AF1468">
        <f t="shared" si="253"/>
        <v>1</v>
      </c>
      <c r="AG1468" s="92">
        <f t="shared" si="259"/>
        <v>1</v>
      </c>
      <c r="AH1468" s="95">
        <f t="shared" si="255"/>
        <v>1</v>
      </c>
      <c r="AI1468" s="96">
        <f t="shared" si="256"/>
        <v>0.14285714285714285</v>
      </c>
      <c r="AJ1468" s="96">
        <f t="shared" si="257"/>
        <v>0.14285714285714285</v>
      </c>
      <c r="AK1468" s="96">
        <f t="shared" si="258"/>
        <v>0.32467532467532467</v>
      </c>
    </row>
    <row r="1469" spans="1:37" ht="24.9" customHeight="1" x14ac:dyDescent="0.25">
      <c r="A1469" s="356" t="s">
        <v>1163</v>
      </c>
      <c r="B1469" s="356"/>
      <c r="C1469" s="356"/>
      <c r="D1469" s="356"/>
      <c r="E1469" s="356"/>
      <c r="F1469" s="356"/>
      <c r="G1469" s="356"/>
      <c r="H1469" s="356"/>
      <c r="I1469" s="356"/>
      <c r="J1469" s="356"/>
      <c r="K1469" s="356"/>
      <c r="L1469" s="356"/>
      <c r="M1469" s="356"/>
      <c r="N1469" s="356"/>
      <c r="O1469" s="356"/>
      <c r="P1469" s="356"/>
      <c r="Q1469" s="356"/>
      <c r="R1469" s="356"/>
      <c r="S1469" s="356"/>
      <c r="T1469" s="356"/>
      <c r="U1469" s="356"/>
      <c r="V1469" s="356"/>
      <c r="W1469" s="356"/>
      <c r="X1469" s="356"/>
      <c r="Y1469" s="356"/>
      <c r="Z1469" s="356"/>
      <c r="AA1469" s="356"/>
      <c r="AB1469" s="356"/>
      <c r="AC1469" s="356"/>
      <c r="AD1469" s="310">
        <f>'Art. 121'!AF1409</f>
        <v>2</v>
      </c>
      <c r="AE1469" s="94">
        <f t="shared" si="252"/>
        <v>0.32467532467532467</v>
      </c>
      <c r="AF1469">
        <f t="shared" si="253"/>
        <v>1</v>
      </c>
      <c r="AG1469" s="92">
        <f t="shared" si="259"/>
        <v>1</v>
      </c>
      <c r="AH1469" s="95">
        <f t="shared" si="255"/>
        <v>1</v>
      </c>
      <c r="AI1469" s="96">
        <f t="shared" si="256"/>
        <v>0.14285714285714285</v>
      </c>
      <c r="AJ1469" s="96">
        <f t="shared" si="257"/>
        <v>0.14285714285714285</v>
      </c>
      <c r="AK1469" s="96">
        <f t="shared" si="258"/>
        <v>0.32467532467532467</v>
      </c>
    </row>
    <row r="1470" spans="1:37" ht="24.9" customHeight="1" x14ac:dyDescent="0.25">
      <c r="A1470" s="356" t="s">
        <v>1164</v>
      </c>
      <c r="B1470" s="356"/>
      <c r="C1470" s="356"/>
      <c r="D1470" s="356"/>
      <c r="E1470" s="356"/>
      <c r="F1470" s="356"/>
      <c r="G1470" s="356"/>
      <c r="H1470" s="356"/>
      <c r="I1470" s="356"/>
      <c r="J1470" s="356"/>
      <c r="K1470" s="356"/>
      <c r="L1470" s="356"/>
      <c r="M1470" s="356"/>
      <c r="N1470" s="356"/>
      <c r="O1470" s="356"/>
      <c r="P1470" s="356"/>
      <c r="Q1470" s="356"/>
      <c r="R1470" s="356"/>
      <c r="S1470" s="356"/>
      <c r="T1470" s="356"/>
      <c r="U1470" s="356"/>
      <c r="V1470" s="356"/>
      <c r="W1470" s="356"/>
      <c r="X1470" s="356"/>
      <c r="Y1470" s="356"/>
      <c r="Z1470" s="356"/>
      <c r="AA1470" s="356"/>
      <c r="AB1470" s="356"/>
      <c r="AC1470" s="356"/>
      <c r="AD1470" s="310">
        <f>'Art. 121'!AF1410</f>
        <v>2</v>
      </c>
      <c r="AE1470" s="94">
        <f t="shared" si="252"/>
        <v>0.32467532467532467</v>
      </c>
      <c r="AF1470">
        <f t="shared" si="253"/>
        <v>1</v>
      </c>
      <c r="AG1470" s="92">
        <f t="shared" si="259"/>
        <v>1</v>
      </c>
      <c r="AH1470" s="95">
        <f t="shared" si="255"/>
        <v>1</v>
      </c>
      <c r="AI1470" s="96">
        <f t="shared" si="256"/>
        <v>0.14285714285714285</v>
      </c>
      <c r="AJ1470" s="96">
        <f t="shared" si="257"/>
        <v>0.14285714285714285</v>
      </c>
      <c r="AK1470" s="96">
        <f t="shared" si="258"/>
        <v>0.32467532467532467</v>
      </c>
    </row>
    <row r="1471" spans="1:37" ht="24.9" customHeight="1" x14ac:dyDescent="0.25">
      <c r="A1471" s="356" t="s">
        <v>1165</v>
      </c>
      <c r="B1471" s="356"/>
      <c r="C1471" s="356"/>
      <c r="D1471" s="356"/>
      <c r="E1471" s="356"/>
      <c r="F1471" s="356"/>
      <c r="G1471" s="356"/>
      <c r="H1471" s="356"/>
      <c r="I1471" s="356"/>
      <c r="J1471" s="356"/>
      <c r="K1471" s="356"/>
      <c r="L1471" s="356"/>
      <c r="M1471" s="356"/>
      <c r="N1471" s="356"/>
      <c r="O1471" s="356"/>
      <c r="P1471" s="356"/>
      <c r="Q1471" s="356"/>
      <c r="R1471" s="356"/>
      <c r="S1471" s="356"/>
      <c r="T1471" s="356"/>
      <c r="U1471" s="356"/>
      <c r="V1471" s="356"/>
      <c r="W1471" s="356"/>
      <c r="X1471" s="356"/>
      <c r="Y1471" s="356"/>
      <c r="Z1471" s="356"/>
      <c r="AA1471" s="356"/>
      <c r="AB1471" s="356"/>
      <c r="AC1471" s="356"/>
      <c r="AD1471" s="310">
        <f>'Art. 121'!AF1411</f>
        <v>2</v>
      </c>
      <c r="AE1471" s="94">
        <f t="shared" si="252"/>
        <v>0.32467532467532467</v>
      </c>
      <c r="AF1471">
        <f t="shared" si="253"/>
        <v>1</v>
      </c>
      <c r="AG1471" s="92">
        <f t="shared" si="259"/>
        <v>1</v>
      </c>
      <c r="AH1471" s="95">
        <f t="shared" si="255"/>
        <v>1</v>
      </c>
      <c r="AI1471" s="96">
        <f t="shared" si="256"/>
        <v>0.14285714285714285</v>
      </c>
      <c r="AJ1471" s="96">
        <f t="shared" si="257"/>
        <v>0.14285714285714285</v>
      </c>
      <c r="AK1471" s="96">
        <f t="shared" si="258"/>
        <v>0.32467532467532467</v>
      </c>
    </row>
    <row r="1472" spans="1:37" ht="24.9" customHeight="1" x14ac:dyDescent="0.25">
      <c r="A1472" s="356" t="s">
        <v>1166</v>
      </c>
      <c r="B1472" s="356"/>
      <c r="C1472" s="356"/>
      <c r="D1472" s="356"/>
      <c r="E1472" s="356"/>
      <c r="F1472" s="356"/>
      <c r="G1472" s="356"/>
      <c r="H1472" s="356"/>
      <c r="I1472" s="356"/>
      <c r="J1472" s="356"/>
      <c r="K1472" s="356"/>
      <c r="L1472" s="356"/>
      <c r="M1472" s="356"/>
      <c r="N1472" s="356"/>
      <c r="O1472" s="356"/>
      <c r="P1472" s="356"/>
      <c r="Q1472" s="356"/>
      <c r="R1472" s="356"/>
      <c r="S1472" s="356"/>
      <c r="T1472" s="356"/>
      <c r="U1472" s="356"/>
      <c r="V1472" s="356"/>
      <c r="W1472" s="356"/>
      <c r="X1472" s="356"/>
      <c r="Y1472" s="356"/>
      <c r="Z1472" s="356"/>
      <c r="AA1472" s="356"/>
      <c r="AB1472" s="356"/>
      <c r="AC1472" s="356"/>
      <c r="AD1472" s="310">
        <f>'Art. 121'!AF1412</f>
        <v>2</v>
      </c>
      <c r="AE1472" s="94">
        <f t="shared" si="252"/>
        <v>0.32467532467532467</v>
      </c>
      <c r="AF1472">
        <f t="shared" si="253"/>
        <v>1</v>
      </c>
      <c r="AG1472" s="92">
        <f t="shared" si="259"/>
        <v>1</v>
      </c>
      <c r="AH1472" s="95">
        <f t="shared" si="255"/>
        <v>1</v>
      </c>
      <c r="AI1472" s="96">
        <f t="shared" si="256"/>
        <v>0.14285714285714285</v>
      </c>
      <c r="AJ1472" s="96">
        <f t="shared" si="257"/>
        <v>0.14285714285714285</v>
      </c>
      <c r="AK1472" s="96">
        <f t="shared" si="258"/>
        <v>0.32467532467532467</v>
      </c>
    </row>
    <row r="1473" spans="1:37" ht="24.9" customHeight="1" x14ac:dyDescent="0.25">
      <c r="A1473" s="356" t="s">
        <v>1167</v>
      </c>
      <c r="B1473" s="356"/>
      <c r="C1473" s="356"/>
      <c r="D1473" s="356"/>
      <c r="E1473" s="356"/>
      <c r="F1473" s="356"/>
      <c r="G1473" s="356"/>
      <c r="H1473" s="356"/>
      <c r="I1473" s="356"/>
      <c r="J1473" s="356"/>
      <c r="K1473" s="356"/>
      <c r="L1473" s="356"/>
      <c r="M1473" s="356"/>
      <c r="N1473" s="356"/>
      <c r="O1473" s="356"/>
      <c r="P1473" s="356"/>
      <c r="Q1473" s="356"/>
      <c r="R1473" s="356"/>
      <c r="S1473" s="356"/>
      <c r="T1473" s="356"/>
      <c r="U1473" s="356"/>
      <c r="V1473" s="356"/>
      <c r="W1473" s="356"/>
      <c r="X1473" s="356"/>
      <c r="Y1473" s="356"/>
      <c r="Z1473" s="356"/>
      <c r="AA1473" s="356"/>
      <c r="AB1473" s="356"/>
      <c r="AC1473" s="356"/>
      <c r="AD1473" s="310">
        <f>'Art. 121'!AF1413</f>
        <v>2</v>
      </c>
      <c r="AE1473" s="94">
        <f t="shared" si="252"/>
        <v>0.32467532467532467</v>
      </c>
      <c r="AF1473">
        <f t="shared" si="253"/>
        <v>1</v>
      </c>
      <c r="AG1473" s="92">
        <f t="shared" si="259"/>
        <v>1</v>
      </c>
      <c r="AH1473" s="95">
        <f t="shared" si="255"/>
        <v>1</v>
      </c>
      <c r="AI1473" s="96">
        <f t="shared" si="256"/>
        <v>0.14285714285714285</v>
      </c>
      <c r="AJ1473" s="96">
        <f t="shared" si="257"/>
        <v>0.14285714285714285</v>
      </c>
      <c r="AK1473" s="96">
        <f t="shared" si="258"/>
        <v>0.32467532467532467</v>
      </c>
    </row>
    <row r="1474" spans="1:37" ht="24.9" customHeight="1" x14ac:dyDescent="0.25">
      <c r="A1474" s="356" t="s">
        <v>1168</v>
      </c>
      <c r="B1474" s="356"/>
      <c r="C1474" s="356"/>
      <c r="D1474" s="356"/>
      <c r="E1474" s="356"/>
      <c r="F1474" s="356"/>
      <c r="G1474" s="356"/>
      <c r="H1474" s="356"/>
      <c r="I1474" s="356"/>
      <c r="J1474" s="356"/>
      <c r="K1474" s="356"/>
      <c r="L1474" s="356"/>
      <c r="M1474" s="356"/>
      <c r="N1474" s="356"/>
      <c r="O1474" s="356"/>
      <c r="P1474" s="356"/>
      <c r="Q1474" s="356"/>
      <c r="R1474" s="356"/>
      <c r="S1474" s="356"/>
      <c r="T1474" s="356"/>
      <c r="U1474" s="356"/>
      <c r="V1474" s="356"/>
      <c r="W1474" s="356"/>
      <c r="X1474" s="356"/>
      <c r="Y1474" s="356"/>
      <c r="Z1474" s="356"/>
      <c r="AA1474" s="356"/>
      <c r="AB1474" s="356"/>
      <c r="AC1474" s="356"/>
      <c r="AD1474" s="310">
        <f>'Art. 121'!AF1414</f>
        <v>2</v>
      </c>
      <c r="AE1474" s="94">
        <f t="shared" si="252"/>
        <v>0.32467532467532467</v>
      </c>
      <c r="AF1474">
        <f t="shared" si="253"/>
        <v>1</v>
      </c>
      <c r="AG1474" s="92">
        <f t="shared" si="259"/>
        <v>1</v>
      </c>
      <c r="AH1474" s="95">
        <f t="shared" si="255"/>
        <v>1</v>
      </c>
      <c r="AI1474" s="96">
        <f t="shared" si="256"/>
        <v>0.14285714285714285</v>
      </c>
      <c r="AJ1474" s="96">
        <f t="shared" si="257"/>
        <v>0.14285714285714285</v>
      </c>
      <c r="AK1474" s="96">
        <f t="shared" si="258"/>
        <v>0.32467532467532467</v>
      </c>
    </row>
    <row r="1475" spans="1:37" ht="24.9" customHeight="1" x14ac:dyDescent="0.25">
      <c r="A1475" s="356" t="s">
        <v>1169</v>
      </c>
      <c r="B1475" s="356"/>
      <c r="C1475" s="356"/>
      <c r="D1475" s="356"/>
      <c r="E1475" s="356"/>
      <c r="F1475" s="356"/>
      <c r="G1475" s="356"/>
      <c r="H1475" s="356"/>
      <c r="I1475" s="356"/>
      <c r="J1475" s="356"/>
      <c r="K1475" s="356"/>
      <c r="L1475" s="356"/>
      <c r="M1475" s="356"/>
      <c r="N1475" s="356"/>
      <c r="O1475" s="356"/>
      <c r="P1475" s="356"/>
      <c r="Q1475" s="356"/>
      <c r="R1475" s="356"/>
      <c r="S1475" s="356"/>
      <c r="T1475" s="356"/>
      <c r="U1475" s="356"/>
      <c r="V1475" s="356"/>
      <c r="W1475" s="356"/>
      <c r="X1475" s="356"/>
      <c r="Y1475" s="356"/>
      <c r="Z1475" s="356"/>
      <c r="AA1475" s="356"/>
      <c r="AB1475" s="356"/>
      <c r="AC1475" s="356"/>
      <c r="AD1475" s="310">
        <f>'Art. 121'!AF1415</f>
        <v>2</v>
      </c>
      <c r="AE1475" s="94">
        <f t="shared" si="252"/>
        <v>0.32467532467532467</v>
      </c>
      <c r="AF1475">
        <f t="shared" si="253"/>
        <v>1</v>
      </c>
      <c r="AG1475" s="92">
        <f t="shared" si="259"/>
        <v>1</v>
      </c>
      <c r="AH1475" s="95">
        <f t="shared" si="255"/>
        <v>1</v>
      </c>
      <c r="AI1475" s="96">
        <f t="shared" si="256"/>
        <v>0.14285714285714285</v>
      </c>
      <c r="AJ1475" s="96">
        <f t="shared" si="257"/>
        <v>0.14285714285714285</v>
      </c>
      <c r="AK1475" s="96">
        <f t="shared" si="258"/>
        <v>0.32467532467532467</v>
      </c>
    </row>
    <row r="1476" spans="1:37" ht="24.9" customHeight="1" x14ac:dyDescent="0.25">
      <c r="A1476" s="356" t="s">
        <v>1170</v>
      </c>
      <c r="B1476" s="356"/>
      <c r="C1476" s="356"/>
      <c r="D1476" s="356"/>
      <c r="E1476" s="356"/>
      <c r="F1476" s="356"/>
      <c r="G1476" s="356"/>
      <c r="H1476" s="356"/>
      <c r="I1476" s="356"/>
      <c r="J1476" s="356"/>
      <c r="K1476" s="356"/>
      <c r="L1476" s="356"/>
      <c r="M1476" s="356"/>
      <c r="N1476" s="356"/>
      <c r="O1476" s="356"/>
      <c r="P1476" s="356"/>
      <c r="Q1476" s="356"/>
      <c r="R1476" s="356"/>
      <c r="S1476" s="356"/>
      <c r="T1476" s="356"/>
      <c r="U1476" s="356"/>
      <c r="V1476" s="356"/>
      <c r="W1476" s="356"/>
      <c r="X1476" s="356"/>
      <c r="Y1476" s="356"/>
      <c r="Z1476" s="356"/>
      <c r="AA1476" s="356"/>
      <c r="AB1476" s="356"/>
      <c r="AC1476" s="356"/>
      <c r="AD1476" s="310">
        <f>'Art. 121'!AF1416</f>
        <v>2</v>
      </c>
      <c r="AE1476" s="94">
        <f t="shared" si="252"/>
        <v>0.32467532467532467</v>
      </c>
      <c r="AF1476">
        <f t="shared" si="253"/>
        <v>1</v>
      </c>
      <c r="AG1476" s="92">
        <f t="shared" si="259"/>
        <v>1</v>
      </c>
      <c r="AH1476" s="95">
        <f t="shared" si="255"/>
        <v>1</v>
      </c>
      <c r="AI1476" s="96">
        <f t="shared" si="256"/>
        <v>0.14285714285714285</v>
      </c>
      <c r="AJ1476" s="96">
        <f t="shared" si="257"/>
        <v>0.14285714285714285</v>
      </c>
      <c r="AK1476" s="96">
        <f t="shared" si="258"/>
        <v>0.32467532467532467</v>
      </c>
    </row>
    <row r="1477" spans="1:37" ht="24.9" customHeight="1" x14ac:dyDescent="0.25">
      <c r="A1477" s="356" t="s">
        <v>1171</v>
      </c>
      <c r="B1477" s="356"/>
      <c r="C1477" s="356"/>
      <c r="D1477" s="356"/>
      <c r="E1477" s="356"/>
      <c r="F1477" s="356"/>
      <c r="G1477" s="356"/>
      <c r="H1477" s="356"/>
      <c r="I1477" s="356"/>
      <c r="J1477" s="356"/>
      <c r="K1477" s="356"/>
      <c r="L1477" s="356"/>
      <c r="M1477" s="356"/>
      <c r="N1477" s="356"/>
      <c r="O1477" s="356"/>
      <c r="P1477" s="356"/>
      <c r="Q1477" s="356"/>
      <c r="R1477" s="356"/>
      <c r="S1477" s="356"/>
      <c r="T1477" s="356"/>
      <c r="U1477" s="356"/>
      <c r="V1477" s="356"/>
      <c r="W1477" s="356"/>
      <c r="X1477" s="356"/>
      <c r="Y1477" s="356"/>
      <c r="Z1477" s="356"/>
      <c r="AA1477" s="356"/>
      <c r="AB1477" s="356"/>
      <c r="AC1477" s="356"/>
      <c r="AD1477" s="310">
        <f>'Art. 121'!AF1417</f>
        <v>2</v>
      </c>
      <c r="AE1477" s="94">
        <f t="shared" si="252"/>
        <v>0.32467532467532467</v>
      </c>
      <c r="AF1477">
        <f t="shared" si="253"/>
        <v>1</v>
      </c>
      <c r="AG1477" s="92">
        <f t="shared" si="259"/>
        <v>1</v>
      </c>
      <c r="AH1477" s="95">
        <f t="shared" si="255"/>
        <v>1</v>
      </c>
      <c r="AI1477" s="96">
        <f t="shared" si="256"/>
        <v>0.14285714285714285</v>
      </c>
      <c r="AJ1477" s="96">
        <f t="shared" si="257"/>
        <v>0.14285714285714285</v>
      </c>
      <c r="AK1477" s="96">
        <f t="shared" si="258"/>
        <v>0.32467532467532467</v>
      </c>
    </row>
    <row r="1478" spans="1:37" ht="24.9" customHeight="1" x14ac:dyDescent="0.25">
      <c r="A1478" s="356" t="s">
        <v>1172</v>
      </c>
      <c r="B1478" s="356"/>
      <c r="C1478" s="356"/>
      <c r="D1478" s="356"/>
      <c r="E1478" s="356"/>
      <c r="F1478" s="356"/>
      <c r="G1478" s="356"/>
      <c r="H1478" s="356"/>
      <c r="I1478" s="356"/>
      <c r="J1478" s="356"/>
      <c r="K1478" s="356"/>
      <c r="L1478" s="356"/>
      <c r="M1478" s="356"/>
      <c r="N1478" s="356"/>
      <c r="O1478" s="356"/>
      <c r="P1478" s="356"/>
      <c r="Q1478" s="356"/>
      <c r="R1478" s="356"/>
      <c r="S1478" s="356"/>
      <c r="T1478" s="356"/>
      <c r="U1478" s="356"/>
      <c r="V1478" s="356"/>
      <c r="W1478" s="356"/>
      <c r="X1478" s="356"/>
      <c r="Y1478" s="356"/>
      <c r="Z1478" s="356"/>
      <c r="AA1478" s="356"/>
      <c r="AB1478" s="356"/>
      <c r="AC1478" s="356"/>
      <c r="AD1478" s="310">
        <f>'Art. 121'!AF1418</f>
        <v>2</v>
      </c>
      <c r="AE1478" s="94">
        <f t="shared" si="252"/>
        <v>0.32467532467532467</v>
      </c>
      <c r="AF1478">
        <f t="shared" si="253"/>
        <v>1</v>
      </c>
      <c r="AG1478" s="92">
        <f t="shared" si="259"/>
        <v>1</v>
      </c>
      <c r="AH1478" s="95">
        <f t="shared" si="255"/>
        <v>1</v>
      </c>
      <c r="AI1478" s="96">
        <f t="shared" si="256"/>
        <v>0.14285714285714285</v>
      </c>
      <c r="AJ1478" s="96">
        <f t="shared" si="257"/>
        <v>0.14285714285714285</v>
      </c>
      <c r="AK1478" s="96">
        <f t="shared" si="258"/>
        <v>0.32467532467532467</v>
      </c>
    </row>
    <row r="1479" spans="1:37" ht="24.9" customHeight="1" x14ac:dyDescent="0.25">
      <c r="A1479" s="356" t="s">
        <v>1173</v>
      </c>
      <c r="B1479" s="356"/>
      <c r="C1479" s="356"/>
      <c r="D1479" s="356"/>
      <c r="E1479" s="356"/>
      <c r="F1479" s="356"/>
      <c r="G1479" s="356"/>
      <c r="H1479" s="356"/>
      <c r="I1479" s="356"/>
      <c r="J1479" s="356"/>
      <c r="K1479" s="356"/>
      <c r="L1479" s="356"/>
      <c r="M1479" s="356"/>
      <c r="N1479" s="356"/>
      <c r="O1479" s="356"/>
      <c r="P1479" s="356"/>
      <c r="Q1479" s="356"/>
      <c r="R1479" s="356"/>
      <c r="S1479" s="356"/>
      <c r="T1479" s="356"/>
      <c r="U1479" s="356"/>
      <c r="V1479" s="356"/>
      <c r="W1479" s="356"/>
      <c r="X1479" s="356"/>
      <c r="Y1479" s="356"/>
      <c r="Z1479" s="356"/>
      <c r="AA1479" s="356"/>
      <c r="AB1479" s="356"/>
      <c r="AC1479" s="356"/>
      <c r="AD1479" s="310">
        <f>'Art. 121'!AF1419</f>
        <v>2</v>
      </c>
      <c r="AE1479" s="94">
        <f t="shared" si="252"/>
        <v>0.32467532467532467</v>
      </c>
      <c r="AF1479">
        <f t="shared" si="253"/>
        <v>1</v>
      </c>
      <c r="AG1479" s="92">
        <f t="shared" si="259"/>
        <v>1</v>
      </c>
      <c r="AH1479" s="95">
        <f t="shared" si="255"/>
        <v>1</v>
      </c>
      <c r="AI1479" s="96">
        <f t="shared" si="256"/>
        <v>0.14285714285714285</v>
      </c>
      <c r="AJ1479" s="96">
        <f t="shared" si="257"/>
        <v>0.14285714285714285</v>
      </c>
      <c r="AK1479" s="96">
        <f t="shared" si="258"/>
        <v>0.32467532467532467</v>
      </c>
    </row>
    <row r="1480" spans="1:37" ht="24.9" customHeight="1" x14ac:dyDescent="0.25">
      <c r="A1480" s="356" t="s">
        <v>1174</v>
      </c>
      <c r="B1480" s="356"/>
      <c r="C1480" s="356"/>
      <c r="D1480" s="356"/>
      <c r="E1480" s="356"/>
      <c r="F1480" s="356"/>
      <c r="G1480" s="356"/>
      <c r="H1480" s="356"/>
      <c r="I1480" s="356"/>
      <c r="J1480" s="356"/>
      <c r="K1480" s="356"/>
      <c r="L1480" s="356"/>
      <c r="M1480" s="356"/>
      <c r="N1480" s="356"/>
      <c r="O1480" s="356"/>
      <c r="P1480" s="356"/>
      <c r="Q1480" s="356"/>
      <c r="R1480" s="356"/>
      <c r="S1480" s="356"/>
      <c r="T1480" s="356"/>
      <c r="U1480" s="356"/>
      <c r="V1480" s="356"/>
      <c r="W1480" s="356"/>
      <c r="X1480" s="356"/>
      <c r="Y1480" s="356"/>
      <c r="Z1480" s="356"/>
      <c r="AA1480" s="356"/>
      <c r="AB1480" s="356"/>
      <c r="AC1480" s="356"/>
      <c r="AD1480" s="310">
        <f>'Art. 121'!AF1420</f>
        <v>2</v>
      </c>
      <c r="AE1480" s="94">
        <f t="shared" si="252"/>
        <v>0.32467532467532467</v>
      </c>
      <c r="AF1480">
        <f t="shared" si="253"/>
        <v>1</v>
      </c>
      <c r="AG1480" s="92">
        <f t="shared" si="259"/>
        <v>1</v>
      </c>
      <c r="AH1480" s="95">
        <f t="shared" si="255"/>
        <v>1</v>
      </c>
      <c r="AI1480" s="96">
        <f t="shared" si="256"/>
        <v>0.14285714285714285</v>
      </c>
      <c r="AJ1480" s="96">
        <f t="shared" si="257"/>
        <v>0.14285714285714285</v>
      </c>
      <c r="AK1480" s="96">
        <f t="shared" si="258"/>
        <v>0.32467532467532467</v>
      </c>
    </row>
    <row r="1481" spans="1:37" ht="24.9" customHeight="1" x14ac:dyDescent="0.25">
      <c r="A1481" s="356" t="s">
        <v>1175</v>
      </c>
      <c r="B1481" s="356"/>
      <c r="C1481" s="356"/>
      <c r="D1481" s="356"/>
      <c r="E1481" s="356"/>
      <c r="F1481" s="356"/>
      <c r="G1481" s="356"/>
      <c r="H1481" s="356"/>
      <c r="I1481" s="356"/>
      <c r="J1481" s="356"/>
      <c r="K1481" s="356"/>
      <c r="L1481" s="356"/>
      <c r="M1481" s="356"/>
      <c r="N1481" s="356"/>
      <c r="O1481" s="356"/>
      <c r="P1481" s="356"/>
      <c r="Q1481" s="356"/>
      <c r="R1481" s="356"/>
      <c r="S1481" s="356"/>
      <c r="T1481" s="356"/>
      <c r="U1481" s="356"/>
      <c r="V1481" s="356"/>
      <c r="W1481" s="356"/>
      <c r="X1481" s="356"/>
      <c r="Y1481" s="356"/>
      <c r="Z1481" s="356"/>
      <c r="AA1481" s="356"/>
      <c r="AB1481" s="356"/>
      <c r="AC1481" s="356"/>
      <c r="AD1481" s="310">
        <f>'Art. 121'!AF1421</f>
        <v>2</v>
      </c>
      <c r="AE1481" s="94">
        <f t="shared" si="252"/>
        <v>0.32467532467532467</v>
      </c>
      <c r="AF1481">
        <f t="shared" si="253"/>
        <v>1</v>
      </c>
      <c r="AG1481" s="92">
        <f t="shared" si="259"/>
        <v>1</v>
      </c>
      <c r="AH1481" s="95">
        <f t="shared" si="255"/>
        <v>1</v>
      </c>
      <c r="AI1481" s="96">
        <f t="shared" si="256"/>
        <v>0.14285714285714285</v>
      </c>
      <c r="AJ1481" s="96">
        <f t="shared" si="257"/>
        <v>0.14285714285714285</v>
      </c>
      <c r="AK1481" s="96">
        <f t="shared" si="258"/>
        <v>0.32467532467532467</v>
      </c>
    </row>
    <row r="1482" spans="1:37" ht="24.9" customHeight="1" x14ac:dyDescent="0.25">
      <c r="A1482" s="356" t="s">
        <v>1176</v>
      </c>
      <c r="B1482" s="356"/>
      <c r="C1482" s="356"/>
      <c r="D1482" s="356"/>
      <c r="E1482" s="356"/>
      <c r="F1482" s="356"/>
      <c r="G1482" s="356"/>
      <c r="H1482" s="356"/>
      <c r="I1482" s="356"/>
      <c r="J1482" s="356"/>
      <c r="K1482" s="356"/>
      <c r="L1482" s="356"/>
      <c r="M1482" s="356"/>
      <c r="N1482" s="356"/>
      <c r="O1482" s="356"/>
      <c r="P1482" s="356"/>
      <c r="Q1482" s="356"/>
      <c r="R1482" s="356"/>
      <c r="S1482" s="356"/>
      <c r="T1482" s="356"/>
      <c r="U1482" s="356"/>
      <c r="V1482" s="356"/>
      <c r="W1482" s="356"/>
      <c r="X1482" s="356"/>
      <c r="Y1482" s="356"/>
      <c r="Z1482" s="356"/>
      <c r="AA1482" s="356"/>
      <c r="AB1482" s="356"/>
      <c r="AC1482" s="356"/>
      <c r="AD1482" s="310">
        <f>'Art. 121'!AF1422</f>
        <v>2</v>
      </c>
      <c r="AE1482" s="94">
        <f t="shared" si="252"/>
        <v>0.32467532467532467</v>
      </c>
      <c r="AF1482">
        <f t="shared" si="253"/>
        <v>1</v>
      </c>
      <c r="AG1482" s="92">
        <f t="shared" si="259"/>
        <v>1</v>
      </c>
      <c r="AH1482" s="95">
        <f t="shared" si="255"/>
        <v>1</v>
      </c>
      <c r="AI1482" s="96">
        <f t="shared" si="256"/>
        <v>0.14285714285714285</v>
      </c>
      <c r="AJ1482" s="96">
        <f t="shared" si="257"/>
        <v>0.14285714285714285</v>
      </c>
      <c r="AK1482" s="96">
        <f t="shared" si="258"/>
        <v>0.32467532467532467</v>
      </c>
    </row>
    <row r="1483" spans="1:37" ht="24.9" customHeight="1" x14ac:dyDescent="0.25">
      <c r="A1483" s="356" t="s">
        <v>1177</v>
      </c>
      <c r="B1483" s="356"/>
      <c r="C1483" s="356"/>
      <c r="D1483" s="356"/>
      <c r="E1483" s="356"/>
      <c r="F1483" s="356"/>
      <c r="G1483" s="356"/>
      <c r="H1483" s="356"/>
      <c r="I1483" s="356"/>
      <c r="J1483" s="356"/>
      <c r="K1483" s="356"/>
      <c r="L1483" s="356"/>
      <c r="M1483" s="356"/>
      <c r="N1483" s="356"/>
      <c r="O1483" s="356"/>
      <c r="P1483" s="356"/>
      <c r="Q1483" s="356"/>
      <c r="R1483" s="356"/>
      <c r="S1483" s="356"/>
      <c r="T1483" s="356"/>
      <c r="U1483" s="356"/>
      <c r="V1483" s="356"/>
      <c r="W1483" s="356"/>
      <c r="X1483" s="356"/>
      <c r="Y1483" s="356"/>
      <c r="Z1483" s="356"/>
      <c r="AA1483" s="356"/>
      <c r="AB1483" s="356"/>
      <c r="AC1483" s="356"/>
      <c r="AD1483" s="310">
        <f>'Art. 121'!AF1423</f>
        <v>2</v>
      </c>
      <c r="AE1483" s="94">
        <f t="shared" si="252"/>
        <v>0.32467532467532467</v>
      </c>
      <c r="AF1483">
        <f t="shared" si="253"/>
        <v>1</v>
      </c>
      <c r="AG1483" s="92">
        <f t="shared" si="259"/>
        <v>1</v>
      </c>
      <c r="AH1483" s="95">
        <f t="shared" si="255"/>
        <v>1</v>
      </c>
      <c r="AI1483" s="96">
        <f t="shared" si="256"/>
        <v>0.14285714285714285</v>
      </c>
      <c r="AJ1483" s="96">
        <f t="shared" si="257"/>
        <v>0.14285714285714285</v>
      </c>
      <c r="AK1483" s="96">
        <f t="shared" si="258"/>
        <v>0.32467532467532467</v>
      </c>
    </row>
    <row r="1484" spans="1:37" ht="24.9" customHeight="1" x14ac:dyDescent="0.25">
      <c r="A1484" s="356" t="s">
        <v>1178</v>
      </c>
      <c r="B1484" s="356"/>
      <c r="C1484" s="356"/>
      <c r="D1484" s="356"/>
      <c r="E1484" s="356"/>
      <c r="F1484" s="356"/>
      <c r="G1484" s="356"/>
      <c r="H1484" s="356"/>
      <c r="I1484" s="356"/>
      <c r="J1484" s="356"/>
      <c r="K1484" s="356"/>
      <c r="L1484" s="356"/>
      <c r="M1484" s="356"/>
      <c r="N1484" s="356"/>
      <c r="O1484" s="356"/>
      <c r="P1484" s="356"/>
      <c r="Q1484" s="356"/>
      <c r="R1484" s="356"/>
      <c r="S1484" s="356"/>
      <c r="T1484" s="356"/>
      <c r="U1484" s="356"/>
      <c r="V1484" s="356"/>
      <c r="W1484" s="356"/>
      <c r="X1484" s="356"/>
      <c r="Y1484" s="356"/>
      <c r="Z1484" s="356"/>
      <c r="AA1484" s="356"/>
      <c r="AB1484" s="356"/>
      <c r="AC1484" s="356"/>
      <c r="AD1484" s="310">
        <f>'Art. 121'!AF1424</f>
        <v>2</v>
      </c>
      <c r="AE1484" s="94">
        <f t="shared" si="252"/>
        <v>0.32467532467532467</v>
      </c>
      <c r="AF1484">
        <f t="shared" si="253"/>
        <v>1</v>
      </c>
      <c r="AG1484" s="92">
        <f t="shared" si="259"/>
        <v>1</v>
      </c>
      <c r="AH1484" s="95">
        <f t="shared" si="255"/>
        <v>1</v>
      </c>
      <c r="AI1484" s="96">
        <f t="shared" si="256"/>
        <v>0.14285714285714285</v>
      </c>
      <c r="AJ1484" s="96">
        <f t="shared" si="257"/>
        <v>0.14285714285714285</v>
      </c>
      <c r="AK1484" s="96">
        <f t="shared" si="258"/>
        <v>0.32467532467532467</v>
      </c>
    </row>
    <row r="1485" spans="1:37" ht="24.9" customHeight="1" x14ac:dyDescent="0.25">
      <c r="A1485" s="356" t="s">
        <v>1179</v>
      </c>
      <c r="B1485" s="356"/>
      <c r="C1485" s="356"/>
      <c r="D1485" s="356"/>
      <c r="E1485" s="356"/>
      <c r="F1485" s="356"/>
      <c r="G1485" s="356"/>
      <c r="H1485" s="356"/>
      <c r="I1485" s="356"/>
      <c r="J1485" s="356"/>
      <c r="K1485" s="356"/>
      <c r="L1485" s="356"/>
      <c r="M1485" s="356"/>
      <c r="N1485" s="356"/>
      <c r="O1485" s="356"/>
      <c r="P1485" s="356"/>
      <c r="Q1485" s="356"/>
      <c r="R1485" s="356"/>
      <c r="S1485" s="356"/>
      <c r="T1485" s="356"/>
      <c r="U1485" s="356"/>
      <c r="V1485" s="356"/>
      <c r="W1485" s="356"/>
      <c r="X1485" s="356"/>
      <c r="Y1485" s="356"/>
      <c r="Z1485" s="356"/>
      <c r="AA1485" s="356"/>
      <c r="AB1485" s="356"/>
      <c r="AC1485" s="356"/>
      <c r="AD1485" s="310">
        <f>'Art. 121'!AF1425</f>
        <v>2</v>
      </c>
      <c r="AE1485" s="94">
        <f t="shared" si="252"/>
        <v>0.32467532467532467</v>
      </c>
      <c r="AF1485">
        <f t="shared" si="253"/>
        <v>1</v>
      </c>
      <c r="AG1485" s="92">
        <f t="shared" si="259"/>
        <v>1</v>
      </c>
      <c r="AH1485" s="95">
        <f t="shared" si="255"/>
        <v>1</v>
      </c>
      <c r="AI1485" s="96">
        <f t="shared" si="256"/>
        <v>0.14285714285714285</v>
      </c>
      <c r="AJ1485" s="96">
        <f t="shared" si="257"/>
        <v>0.14285714285714285</v>
      </c>
      <c r="AK1485" s="96">
        <f t="shared" si="258"/>
        <v>0.32467532467532467</v>
      </c>
    </row>
    <row r="1486" spans="1:37" ht="24.9" customHeight="1" x14ac:dyDescent="0.25">
      <c r="A1486" s="383" t="s">
        <v>1808</v>
      </c>
      <c r="B1486" s="383"/>
      <c r="C1486" s="383"/>
      <c r="D1486" s="383"/>
      <c r="E1486" s="383"/>
      <c r="F1486" s="383"/>
      <c r="G1486" s="383"/>
      <c r="H1486" s="383"/>
      <c r="I1486" s="383"/>
      <c r="J1486" s="383"/>
      <c r="K1486" s="383"/>
      <c r="L1486" s="383"/>
      <c r="M1486" s="383"/>
      <c r="N1486" s="383"/>
      <c r="O1486" s="383"/>
      <c r="P1486" s="383"/>
      <c r="Q1486" s="383"/>
      <c r="R1486" s="383"/>
      <c r="S1486" s="383"/>
      <c r="T1486" s="383"/>
      <c r="U1486" s="383"/>
      <c r="V1486" s="383"/>
      <c r="W1486" s="383"/>
      <c r="X1486" s="383"/>
      <c r="Y1486" s="383"/>
      <c r="Z1486" s="383"/>
      <c r="AA1486" s="383"/>
      <c r="AB1486" s="383"/>
      <c r="AC1486" s="383"/>
      <c r="AD1486" s="383"/>
      <c r="AE1486" s="94">
        <f>SUM(AE1479:AE1485)</f>
        <v>2.2727272727272725</v>
      </c>
      <c r="AF1486" s="61"/>
      <c r="AG1486" s="97">
        <f>SUM(AG1427:AG1485)</f>
        <v>59</v>
      </c>
      <c r="AH1486" s="98"/>
      <c r="AI1486" s="99"/>
      <c r="AJ1486" s="99"/>
      <c r="AK1486" s="99"/>
    </row>
    <row r="1487" spans="1:37" ht="24.9" customHeight="1" x14ac:dyDescent="0.25">
      <c r="A1487" s="384" t="s">
        <v>1812</v>
      </c>
      <c r="B1487" s="384"/>
      <c r="C1487" s="384"/>
      <c r="D1487" s="384"/>
      <c r="E1487" s="384"/>
      <c r="F1487" s="384"/>
      <c r="G1487" s="384"/>
      <c r="H1487" s="384"/>
      <c r="I1487" s="384"/>
      <c r="J1487" s="384"/>
      <c r="K1487" s="384"/>
      <c r="L1487" s="384"/>
      <c r="M1487" s="384"/>
      <c r="N1487" s="384"/>
      <c r="O1487" s="384"/>
      <c r="P1487" s="384"/>
      <c r="Q1487" s="384"/>
      <c r="R1487" s="384"/>
      <c r="S1487" s="384"/>
      <c r="T1487" s="384"/>
      <c r="U1487" s="384"/>
      <c r="V1487" s="384"/>
      <c r="W1487" s="384"/>
      <c r="X1487" s="384"/>
      <c r="Y1487" s="384"/>
      <c r="Z1487" s="384"/>
      <c r="AA1487" s="384"/>
      <c r="AB1487" s="384"/>
      <c r="AC1487" s="384"/>
      <c r="AD1487" s="384"/>
      <c r="AE1487" s="94">
        <f>AE1486/$AE$23*100</f>
        <v>99.999999999999972</v>
      </c>
      <c r="AF1487" s="61"/>
      <c r="AG1487" s="97"/>
      <c r="AH1487" s="98"/>
      <c r="AI1487" s="99"/>
      <c r="AJ1487" s="99"/>
      <c r="AK1487" s="99"/>
    </row>
    <row r="1488" spans="1:37" ht="24.9" customHeight="1" x14ac:dyDescent="0.25">
      <c r="A1488" s="73"/>
      <c r="B1488" s="73"/>
      <c r="C1488" s="73"/>
      <c r="D1488" s="73"/>
      <c r="E1488" s="73"/>
      <c r="F1488" s="73"/>
      <c r="G1488" s="73"/>
      <c r="H1488" s="73"/>
      <c r="I1488" s="73"/>
      <c r="J1488" s="73"/>
      <c r="K1488" s="73"/>
      <c r="L1488" s="73"/>
      <c r="M1488" s="73"/>
      <c r="N1488" s="73"/>
      <c r="O1488" s="73"/>
      <c r="P1488" s="73"/>
      <c r="Q1488" s="100"/>
      <c r="R1488" s="73"/>
      <c r="S1488" s="73"/>
      <c r="T1488" s="73"/>
      <c r="U1488" s="73"/>
      <c r="V1488" s="73"/>
      <c r="W1488" s="73"/>
      <c r="X1488" s="73"/>
      <c r="Y1488" s="73"/>
      <c r="Z1488" s="73"/>
      <c r="AA1488" s="73"/>
      <c r="AB1488" s="73"/>
      <c r="AC1488" s="73"/>
      <c r="AD1488" s="101"/>
      <c r="AE1488" s="101"/>
    </row>
    <row r="1489" spans="1:37" ht="24.9" customHeight="1" x14ac:dyDescent="0.25">
      <c r="A1489" s="391" t="s">
        <v>198</v>
      </c>
      <c r="B1489" s="391"/>
      <c r="C1489" s="391"/>
      <c r="D1489" s="391"/>
      <c r="E1489" s="391"/>
      <c r="F1489" s="391"/>
      <c r="G1489" s="391"/>
      <c r="H1489" s="391"/>
      <c r="I1489" s="391"/>
      <c r="J1489" s="391"/>
      <c r="K1489" s="391"/>
      <c r="L1489" s="391"/>
      <c r="M1489" s="391"/>
      <c r="N1489" s="391"/>
      <c r="O1489" s="391"/>
      <c r="P1489" s="391"/>
      <c r="Q1489" s="391"/>
      <c r="R1489" s="391"/>
      <c r="S1489" s="391"/>
      <c r="T1489" s="391"/>
      <c r="U1489" s="391"/>
      <c r="V1489" s="391"/>
      <c r="W1489" s="391"/>
      <c r="X1489" s="391"/>
      <c r="Y1489" s="391"/>
      <c r="Z1489" s="391"/>
      <c r="AA1489" s="391"/>
      <c r="AB1489" s="391"/>
      <c r="AC1489" s="391"/>
      <c r="AD1489" s="112" t="s">
        <v>187</v>
      </c>
      <c r="AE1489" s="113" t="s">
        <v>7</v>
      </c>
      <c r="AF1489" s="92" t="s">
        <v>1666</v>
      </c>
      <c r="AG1489" s="92" t="s">
        <v>1667</v>
      </c>
      <c r="AH1489" s="92" t="s">
        <v>1668</v>
      </c>
      <c r="AI1489" s="93" t="s">
        <v>1669</v>
      </c>
      <c r="AJ1489" s="92"/>
      <c r="AK1489" s="93" t="s">
        <v>1670</v>
      </c>
    </row>
    <row r="1490" spans="1:37" ht="24.9" customHeight="1" x14ac:dyDescent="0.25">
      <c r="A1490" s="356" t="s">
        <v>1180</v>
      </c>
      <c r="B1490" s="356"/>
      <c r="C1490" s="356"/>
      <c r="D1490" s="356"/>
      <c r="E1490" s="356"/>
      <c r="F1490" s="356"/>
      <c r="G1490" s="356"/>
      <c r="H1490" s="356"/>
      <c r="I1490" s="356"/>
      <c r="J1490" s="356"/>
      <c r="K1490" s="356"/>
      <c r="L1490" s="356"/>
      <c r="M1490" s="356"/>
      <c r="N1490" s="356"/>
      <c r="O1490" s="356"/>
      <c r="P1490" s="356"/>
      <c r="Q1490" s="356"/>
      <c r="R1490" s="356"/>
      <c r="S1490" s="356"/>
      <c r="T1490" s="356"/>
      <c r="U1490" s="356"/>
      <c r="V1490" s="356"/>
      <c r="W1490" s="356"/>
      <c r="X1490" s="356"/>
      <c r="Y1490" s="356"/>
      <c r="Z1490" s="356"/>
      <c r="AA1490" s="356"/>
      <c r="AB1490" s="356"/>
      <c r="AC1490" s="356"/>
      <c r="AD1490" s="310">
        <f>'Art. 121'!AF1428</f>
        <v>2</v>
      </c>
      <c r="AE1490" s="94">
        <f>IF(AG1490=1,AK1490,AG1490)</f>
        <v>0.32467532467532467</v>
      </c>
      <c r="AF1490">
        <f>AD1490/2</f>
        <v>1</v>
      </c>
      <c r="AG1490" s="92">
        <f>IF(AND(AF1490&gt;=0,AF1490&lt;=1),1,"No aplica")</f>
        <v>1</v>
      </c>
      <c r="AH1490" s="95">
        <f>AD1490/(AG1490*2)</f>
        <v>1</v>
      </c>
      <c r="AI1490" s="96">
        <f>IF(AG1490=1,AG1490/$AG$32,"No aplica")</f>
        <v>0.14285714285714285</v>
      </c>
      <c r="AJ1490" s="96">
        <f>AF1490*AI1490</f>
        <v>0.14285714285714285</v>
      </c>
      <c r="AK1490" s="96">
        <f>AJ1490*$AE$23</f>
        <v>0.32467532467532467</v>
      </c>
    </row>
    <row r="1491" spans="1:37" ht="24.9" customHeight="1" x14ac:dyDescent="0.25">
      <c r="A1491" s="356" t="s">
        <v>1181</v>
      </c>
      <c r="B1491" s="356"/>
      <c r="C1491" s="356"/>
      <c r="D1491" s="356"/>
      <c r="E1491" s="356"/>
      <c r="F1491" s="356"/>
      <c r="G1491" s="356"/>
      <c r="H1491" s="356"/>
      <c r="I1491" s="356"/>
      <c r="J1491" s="356"/>
      <c r="K1491" s="356"/>
      <c r="L1491" s="356"/>
      <c r="M1491" s="356"/>
      <c r="N1491" s="356"/>
      <c r="O1491" s="356"/>
      <c r="P1491" s="356"/>
      <c r="Q1491" s="356"/>
      <c r="R1491" s="356"/>
      <c r="S1491" s="356"/>
      <c r="T1491" s="356"/>
      <c r="U1491" s="356"/>
      <c r="V1491" s="356"/>
      <c r="W1491" s="356"/>
      <c r="X1491" s="356"/>
      <c r="Y1491" s="356"/>
      <c r="Z1491" s="356"/>
      <c r="AA1491" s="356"/>
      <c r="AB1491" s="356"/>
      <c r="AC1491" s="356"/>
      <c r="AD1491" s="310">
        <f>'Art. 121'!AF1429</f>
        <v>2</v>
      </c>
      <c r="AE1491" s="94">
        <f>IF(AG1491=1,AK1491,AG1491)</f>
        <v>0.32467532467532467</v>
      </c>
      <c r="AF1491">
        <f>AD1491/2</f>
        <v>1</v>
      </c>
      <c r="AG1491" s="92">
        <f>IF(AND(AF1491&gt;=0,AF1491&lt;=1),1,"No aplica")</f>
        <v>1</v>
      </c>
      <c r="AH1491" s="95">
        <f>AD1491/(AG1491*2)</f>
        <v>1</v>
      </c>
      <c r="AI1491" s="96">
        <f>IF(AG1491=1,AG1491/$AG$32,"No aplica")</f>
        <v>0.14285714285714285</v>
      </c>
      <c r="AJ1491" s="96">
        <f>AF1491*AI1491</f>
        <v>0.14285714285714285</v>
      </c>
      <c r="AK1491" s="96">
        <f>AJ1491*$AE$23</f>
        <v>0.32467532467532467</v>
      </c>
    </row>
    <row r="1492" spans="1:37" ht="24.9" customHeight="1" x14ac:dyDescent="0.25">
      <c r="A1492" s="356" t="s">
        <v>1182</v>
      </c>
      <c r="B1492" s="356"/>
      <c r="C1492" s="356"/>
      <c r="D1492" s="356"/>
      <c r="E1492" s="356"/>
      <c r="F1492" s="356"/>
      <c r="G1492" s="356"/>
      <c r="H1492" s="356"/>
      <c r="I1492" s="356"/>
      <c r="J1492" s="356"/>
      <c r="K1492" s="356"/>
      <c r="L1492" s="356"/>
      <c r="M1492" s="356"/>
      <c r="N1492" s="356"/>
      <c r="O1492" s="356"/>
      <c r="P1492" s="356"/>
      <c r="Q1492" s="356"/>
      <c r="R1492" s="356"/>
      <c r="S1492" s="356"/>
      <c r="T1492" s="356"/>
      <c r="U1492" s="356"/>
      <c r="V1492" s="356"/>
      <c r="W1492" s="356"/>
      <c r="X1492" s="356"/>
      <c r="Y1492" s="356"/>
      <c r="Z1492" s="356"/>
      <c r="AA1492" s="356"/>
      <c r="AB1492" s="356"/>
      <c r="AC1492" s="356"/>
      <c r="AD1492" s="310">
        <f>'Art. 121'!AF1430</f>
        <v>2</v>
      </c>
      <c r="AE1492" s="94">
        <f>IF(AG1492=1,AK1492,AG1492)</f>
        <v>0.32467532467532467</v>
      </c>
      <c r="AF1492">
        <f>AD1492/2</f>
        <v>1</v>
      </c>
      <c r="AG1492" s="92">
        <f>IF(AND(AF1492&gt;=0,AF1492&lt;=1),1,"No aplica")</f>
        <v>1</v>
      </c>
      <c r="AH1492" s="95">
        <f>AD1492/(AG1492*2)</f>
        <v>1</v>
      </c>
      <c r="AI1492" s="96">
        <f>IF(AG1492=1,AG1492/$AG$32,"No aplica")</f>
        <v>0.14285714285714285</v>
      </c>
      <c r="AJ1492" s="96">
        <f>AF1492*AI1492</f>
        <v>0.14285714285714285</v>
      </c>
      <c r="AK1492" s="96">
        <f>AJ1492*$AE$23</f>
        <v>0.32467532467532467</v>
      </c>
    </row>
    <row r="1493" spans="1:37" ht="24.9" customHeight="1" x14ac:dyDescent="0.25">
      <c r="A1493" s="356" t="s">
        <v>1183</v>
      </c>
      <c r="B1493" s="356"/>
      <c r="C1493" s="356"/>
      <c r="D1493" s="356"/>
      <c r="E1493" s="356"/>
      <c r="F1493" s="356"/>
      <c r="G1493" s="356"/>
      <c r="H1493" s="356"/>
      <c r="I1493" s="356"/>
      <c r="J1493" s="356"/>
      <c r="K1493" s="356"/>
      <c r="L1493" s="356"/>
      <c r="M1493" s="356"/>
      <c r="N1493" s="356"/>
      <c r="O1493" s="356"/>
      <c r="P1493" s="356"/>
      <c r="Q1493" s="356"/>
      <c r="R1493" s="356"/>
      <c r="S1493" s="356"/>
      <c r="T1493" s="356"/>
      <c r="U1493" s="356"/>
      <c r="V1493" s="356"/>
      <c r="W1493" s="356"/>
      <c r="X1493" s="356"/>
      <c r="Y1493" s="356"/>
      <c r="Z1493" s="356"/>
      <c r="AA1493" s="356"/>
      <c r="AB1493" s="356"/>
      <c r="AC1493" s="356"/>
      <c r="AD1493" s="310">
        <f>'Art. 121'!AF1431</f>
        <v>2</v>
      </c>
      <c r="AE1493" s="94">
        <f>IF(AG1493=1,AK1493,AG1493)</f>
        <v>0.32467532467532467</v>
      </c>
      <c r="AF1493">
        <f>AD1493/2</f>
        <v>1</v>
      </c>
      <c r="AG1493" s="92">
        <f>IF(AND(AF1493&gt;=0,AF1493&lt;=1),1,"No aplica")</f>
        <v>1</v>
      </c>
      <c r="AH1493" s="95">
        <f>AD1493/(AG1493*2)</f>
        <v>1</v>
      </c>
      <c r="AI1493" s="96">
        <f>IF(AG1493=1,AG1493/$AG$32,"No aplica")</f>
        <v>0.14285714285714285</v>
      </c>
      <c r="AJ1493" s="96">
        <f>AF1493*AI1493</f>
        <v>0.14285714285714285</v>
      </c>
      <c r="AK1493" s="96">
        <f>AJ1493*$AE$23</f>
        <v>0.32467532467532467</v>
      </c>
    </row>
    <row r="1494" spans="1:37" ht="24.9" customHeight="1" x14ac:dyDescent="0.25">
      <c r="A1494" s="356" t="s">
        <v>1184</v>
      </c>
      <c r="B1494" s="356"/>
      <c r="C1494" s="356"/>
      <c r="D1494" s="356"/>
      <c r="E1494" s="356"/>
      <c r="F1494" s="356"/>
      <c r="G1494" s="356"/>
      <c r="H1494" s="356"/>
      <c r="I1494" s="356"/>
      <c r="J1494" s="356"/>
      <c r="K1494" s="356"/>
      <c r="L1494" s="356"/>
      <c r="M1494" s="356"/>
      <c r="N1494" s="356"/>
      <c r="O1494" s="356"/>
      <c r="P1494" s="356"/>
      <c r="Q1494" s="356"/>
      <c r="R1494" s="356"/>
      <c r="S1494" s="356"/>
      <c r="T1494" s="356"/>
      <c r="U1494" s="356"/>
      <c r="V1494" s="356"/>
      <c r="W1494" s="356"/>
      <c r="X1494" s="356"/>
      <c r="Y1494" s="356"/>
      <c r="Z1494" s="356"/>
      <c r="AA1494" s="356"/>
      <c r="AB1494" s="356"/>
      <c r="AC1494" s="356"/>
      <c r="AD1494" s="310">
        <f>'Art. 121'!AF1432</f>
        <v>2</v>
      </c>
      <c r="AE1494" s="94">
        <f>IF(AG1494=1,AK1494,AG1494)</f>
        <v>0.32467532467532467</v>
      </c>
      <c r="AF1494">
        <f>AD1494/2</f>
        <v>1</v>
      </c>
      <c r="AG1494" s="92">
        <f>IF(AND(AF1494&gt;=0,AF1494&lt;=1),1,"No aplica")</f>
        <v>1</v>
      </c>
      <c r="AH1494" s="95">
        <f>AD1494/(AG1494*2)</f>
        <v>1</v>
      </c>
      <c r="AI1494" s="96">
        <f>IF(AG1494=1,AG1494/$AG$32,"No aplica")</f>
        <v>0.14285714285714285</v>
      </c>
      <c r="AJ1494" s="96">
        <f>AF1494*AI1494</f>
        <v>0.14285714285714285</v>
      </c>
      <c r="AK1494" s="96">
        <f>AJ1494*$AE$23</f>
        <v>0.32467532467532467</v>
      </c>
    </row>
    <row r="1495" spans="1:37" ht="24.9" customHeight="1" x14ac:dyDescent="0.25">
      <c r="A1495" s="383" t="s">
        <v>1813</v>
      </c>
      <c r="B1495" s="383"/>
      <c r="C1495" s="383"/>
      <c r="D1495" s="383"/>
      <c r="E1495" s="383"/>
      <c r="F1495" s="383"/>
      <c r="G1495" s="383"/>
      <c r="H1495" s="383"/>
      <c r="I1495" s="383"/>
      <c r="J1495" s="383"/>
      <c r="K1495" s="383"/>
      <c r="L1495" s="383"/>
      <c r="M1495" s="383"/>
      <c r="N1495" s="383"/>
      <c r="O1495" s="383"/>
      <c r="P1495" s="383"/>
      <c r="Q1495" s="383"/>
      <c r="R1495" s="383"/>
      <c r="S1495" s="383"/>
      <c r="T1495" s="383"/>
      <c r="U1495" s="383"/>
      <c r="V1495" s="383"/>
      <c r="W1495" s="383"/>
      <c r="X1495" s="383"/>
      <c r="Y1495" s="383"/>
      <c r="Z1495" s="383"/>
      <c r="AA1495" s="383"/>
      <c r="AB1495" s="383"/>
      <c r="AC1495" s="383"/>
      <c r="AD1495" s="383"/>
      <c r="AE1495" s="94">
        <f>SUM(AE1488:AE1494)</f>
        <v>1.6233766233766234</v>
      </c>
      <c r="AF1495" s="61"/>
      <c r="AG1495" s="97">
        <f>SUM(AG1490:AG1494)</f>
        <v>5</v>
      </c>
      <c r="AH1495" s="98"/>
      <c r="AI1495" s="99"/>
      <c r="AJ1495" s="99"/>
      <c r="AK1495" s="99"/>
    </row>
    <row r="1496" spans="1:37" ht="24.9" customHeight="1" x14ac:dyDescent="0.25">
      <c r="A1496" s="384" t="s">
        <v>1814</v>
      </c>
      <c r="B1496" s="384"/>
      <c r="C1496" s="384"/>
      <c r="D1496" s="384"/>
      <c r="E1496" s="384"/>
      <c r="F1496" s="384"/>
      <c r="G1496" s="384"/>
      <c r="H1496" s="384"/>
      <c r="I1496" s="384"/>
      <c r="J1496" s="384"/>
      <c r="K1496" s="384"/>
      <c r="L1496" s="384"/>
      <c r="M1496" s="384"/>
      <c r="N1496" s="384"/>
      <c r="O1496" s="384"/>
      <c r="P1496" s="384"/>
      <c r="Q1496" s="384"/>
      <c r="R1496" s="384"/>
      <c r="S1496" s="384"/>
      <c r="T1496" s="384"/>
      <c r="U1496" s="384"/>
      <c r="V1496" s="384"/>
      <c r="W1496" s="384"/>
      <c r="X1496" s="384"/>
      <c r="Y1496" s="384"/>
      <c r="Z1496" s="384"/>
      <c r="AA1496" s="384"/>
      <c r="AB1496" s="384"/>
      <c r="AC1496" s="384"/>
      <c r="AD1496" s="384"/>
      <c r="AE1496" s="94">
        <f>AE1495/$AE$23*100</f>
        <v>71.428571428571416</v>
      </c>
      <c r="AF1496" s="61"/>
      <c r="AG1496" s="97"/>
      <c r="AH1496" s="98"/>
      <c r="AI1496" s="99"/>
      <c r="AJ1496" s="99"/>
      <c r="AK1496" s="99"/>
    </row>
    <row r="1497" spans="1:37" ht="24.9" customHeight="1" x14ac:dyDescent="0.25">
      <c r="A1497" s="107"/>
      <c r="B1497" s="107"/>
      <c r="C1497" s="107"/>
      <c r="D1497" s="107"/>
      <c r="E1497" s="107"/>
      <c r="F1497" s="107"/>
      <c r="G1497" s="107"/>
      <c r="H1497" s="107"/>
      <c r="I1497" s="107"/>
      <c r="J1497" s="107"/>
      <c r="K1497" s="107"/>
      <c r="L1497" s="107"/>
      <c r="M1497" s="107"/>
      <c r="N1497" s="107"/>
      <c r="O1497" s="107"/>
      <c r="P1497" s="107"/>
      <c r="Q1497" s="100"/>
      <c r="R1497" s="107"/>
      <c r="S1497" s="107"/>
      <c r="T1497" s="107"/>
      <c r="U1497" s="107"/>
      <c r="V1497" s="107"/>
      <c r="W1497" s="107"/>
      <c r="X1497" s="107"/>
      <c r="Y1497" s="107"/>
      <c r="Z1497" s="107"/>
      <c r="AA1497" s="107"/>
      <c r="AB1497" s="107"/>
      <c r="AC1497" s="107"/>
      <c r="AD1497" s="101"/>
      <c r="AE1497" s="101"/>
    </row>
    <row r="1498" spans="1:37" ht="24.9" customHeight="1" x14ac:dyDescent="0.25">
      <c r="A1498" s="107"/>
      <c r="B1498" s="107"/>
      <c r="C1498" s="107"/>
      <c r="D1498" s="107"/>
      <c r="E1498" s="107"/>
      <c r="F1498" s="107"/>
      <c r="G1498" s="107"/>
      <c r="H1498" s="107"/>
      <c r="I1498" s="107"/>
      <c r="J1498" s="107"/>
      <c r="K1498" s="107"/>
      <c r="L1498" s="107"/>
      <c r="M1498" s="107"/>
      <c r="N1498" s="107"/>
      <c r="O1498" s="107"/>
      <c r="P1498" s="107"/>
      <c r="Q1498" s="100"/>
      <c r="R1498" s="107"/>
      <c r="S1498" s="107"/>
      <c r="T1498" s="107"/>
      <c r="U1498" s="107"/>
      <c r="V1498" s="107"/>
      <c r="W1498" s="107"/>
      <c r="X1498" s="107"/>
      <c r="Y1498" s="107"/>
      <c r="Z1498" s="107"/>
      <c r="AA1498" s="107"/>
      <c r="AB1498" s="107"/>
      <c r="AC1498" s="107"/>
      <c r="AD1498" s="101"/>
      <c r="AE1498" s="101"/>
    </row>
    <row r="1499" spans="1:37" ht="24.9" customHeight="1" x14ac:dyDescent="0.25">
      <c r="A1499" s="390" t="s">
        <v>1185</v>
      </c>
      <c r="B1499" s="390"/>
      <c r="C1499" s="390"/>
      <c r="D1499" s="390"/>
      <c r="E1499" s="390"/>
      <c r="F1499" s="390"/>
      <c r="G1499" s="390"/>
      <c r="H1499" s="390"/>
      <c r="I1499" s="390"/>
      <c r="J1499" s="390"/>
      <c r="K1499" s="390"/>
      <c r="L1499" s="390"/>
      <c r="M1499" s="390"/>
      <c r="N1499" s="390"/>
      <c r="O1499" s="390"/>
      <c r="P1499" s="390"/>
      <c r="Q1499" s="390"/>
      <c r="R1499" s="390"/>
      <c r="S1499" s="390"/>
      <c r="T1499" s="390"/>
      <c r="U1499" s="390"/>
      <c r="V1499" s="390"/>
      <c r="W1499" s="390"/>
      <c r="X1499" s="390"/>
      <c r="Y1499" s="390"/>
      <c r="Z1499" s="390"/>
      <c r="AA1499" s="390"/>
      <c r="AB1499" s="390"/>
      <c r="AC1499" s="390"/>
      <c r="AD1499" s="88"/>
      <c r="AE1499" s="88"/>
    </row>
    <row r="1500" spans="1:37" ht="24.9" customHeight="1" x14ac:dyDescent="0.25">
      <c r="A1500" s="109"/>
      <c r="B1500" s="110"/>
      <c r="C1500" s="110"/>
      <c r="D1500" s="110"/>
      <c r="E1500" s="110"/>
      <c r="F1500" s="110"/>
      <c r="G1500" s="110"/>
      <c r="H1500" s="110"/>
      <c r="I1500" s="110"/>
      <c r="J1500" s="110"/>
      <c r="K1500" s="110"/>
      <c r="L1500" s="110"/>
      <c r="M1500" s="110"/>
      <c r="N1500" s="110"/>
      <c r="O1500" s="110"/>
      <c r="P1500" s="110"/>
      <c r="Q1500" s="111"/>
      <c r="R1500" s="110"/>
      <c r="S1500" s="110"/>
      <c r="T1500" s="110"/>
      <c r="U1500" s="110"/>
      <c r="V1500" s="110"/>
      <c r="W1500" s="110"/>
      <c r="X1500" s="110"/>
      <c r="Y1500" s="110"/>
      <c r="Z1500" s="110"/>
      <c r="AA1500" s="110"/>
      <c r="AB1500" s="110"/>
      <c r="AC1500" s="110"/>
      <c r="AD1500" s="89"/>
      <c r="AE1500" s="89"/>
    </row>
    <row r="1501" spans="1:37" ht="24.9" customHeight="1" x14ac:dyDescent="0.25">
      <c r="A1501" s="73"/>
      <c r="B1501" s="73"/>
      <c r="C1501" s="73"/>
      <c r="D1501" s="73"/>
      <c r="E1501" s="73"/>
      <c r="F1501" s="73"/>
      <c r="G1501" s="73"/>
      <c r="H1501" s="73"/>
      <c r="I1501" s="73"/>
      <c r="J1501" s="73"/>
      <c r="K1501" s="73"/>
      <c r="L1501" s="73"/>
      <c r="M1501" s="73"/>
      <c r="N1501" s="73"/>
      <c r="O1501" s="73"/>
      <c r="P1501" s="73"/>
      <c r="Q1501" s="100"/>
      <c r="R1501" s="73"/>
      <c r="S1501" s="73"/>
      <c r="T1501" s="73"/>
      <c r="U1501" s="73"/>
      <c r="V1501" s="73"/>
      <c r="W1501" s="73"/>
      <c r="X1501" s="73"/>
      <c r="Y1501" s="73"/>
      <c r="Z1501" s="73"/>
      <c r="AA1501" s="73"/>
      <c r="AB1501" s="73"/>
      <c r="AC1501" s="73"/>
      <c r="AD1501" s="101"/>
      <c r="AE1501" s="101"/>
    </row>
    <row r="1502" spans="1:37" ht="24.9" customHeight="1" x14ac:dyDescent="0.25">
      <c r="A1502" s="387" t="s">
        <v>163</v>
      </c>
      <c r="B1502" s="387"/>
      <c r="C1502" s="387"/>
      <c r="D1502" s="387"/>
      <c r="E1502" s="387"/>
      <c r="F1502" s="387"/>
      <c r="G1502" s="387"/>
      <c r="H1502" s="387"/>
      <c r="I1502" s="387"/>
      <c r="J1502" s="387"/>
      <c r="K1502" s="387"/>
      <c r="L1502" s="387"/>
      <c r="M1502" s="387"/>
      <c r="N1502" s="387"/>
      <c r="O1502" s="387"/>
      <c r="P1502" s="387"/>
      <c r="Q1502" s="387"/>
      <c r="R1502" s="387"/>
      <c r="S1502" s="387"/>
      <c r="T1502" s="387"/>
      <c r="U1502" s="387"/>
      <c r="V1502" s="387"/>
      <c r="W1502" s="387"/>
      <c r="X1502" s="387"/>
      <c r="Y1502" s="387"/>
      <c r="Z1502" s="387"/>
      <c r="AA1502" s="387"/>
      <c r="AB1502" s="387"/>
      <c r="AC1502" s="387"/>
      <c r="AD1502" s="66" t="s">
        <v>187</v>
      </c>
      <c r="AE1502" s="306" t="s">
        <v>7</v>
      </c>
      <c r="AF1502" s="92" t="s">
        <v>1666</v>
      </c>
      <c r="AG1502" s="92" t="s">
        <v>1667</v>
      </c>
      <c r="AH1502" s="92" t="s">
        <v>1668</v>
      </c>
      <c r="AI1502" s="93" t="s">
        <v>1669</v>
      </c>
      <c r="AJ1502" s="92"/>
      <c r="AK1502" s="93" t="s">
        <v>1670</v>
      </c>
    </row>
    <row r="1503" spans="1:37" ht="24.9" customHeight="1" x14ac:dyDescent="0.25">
      <c r="A1503" s="356" t="s">
        <v>1186</v>
      </c>
      <c r="B1503" s="356"/>
      <c r="C1503" s="356"/>
      <c r="D1503" s="356"/>
      <c r="E1503" s="356"/>
      <c r="F1503" s="356"/>
      <c r="G1503" s="356"/>
      <c r="H1503" s="356"/>
      <c r="I1503" s="356"/>
      <c r="J1503" s="356"/>
      <c r="K1503" s="356"/>
      <c r="L1503" s="356"/>
      <c r="M1503" s="356"/>
      <c r="N1503" s="356"/>
      <c r="O1503" s="356"/>
      <c r="P1503" s="356"/>
      <c r="Q1503" s="356"/>
      <c r="R1503" s="356"/>
      <c r="S1503" s="356"/>
      <c r="T1503" s="356"/>
      <c r="U1503" s="356"/>
      <c r="V1503" s="356"/>
      <c r="W1503" s="356"/>
      <c r="X1503" s="356"/>
      <c r="Y1503" s="356"/>
      <c r="Z1503" s="356"/>
      <c r="AA1503" s="356"/>
      <c r="AB1503" s="356"/>
      <c r="AC1503" s="356"/>
      <c r="AD1503" s="310">
        <f>'Art. 121'!AF1441</f>
        <v>2</v>
      </c>
      <c r="AE1503" s="94">
        <f t="shared" ref="AE1503:AE1565" si="260">IF(AG1503=1,AK1503,AG1503)</f>
        <v>0.32467532467532467</v>
      </c>
      <c r="AF1503">
        <f t="shared" ref="AF1503:AF1565" si="261">AD1503/2</f>
        <v>1</v>
      </c>
      <c r="AG1503" s="92">
        <f t="shared" ref="AG1503:AG1534" si="262">IF(AND(AF1503&gt;=0,AF1503&lt;=1),1,"No aplica")</f>
        <v>1</v>
      </c>
      <c r="AH1503" s="95">
        <f t="shared" ref="AH1503:AH1565" si="263">AD1503/(AG1503*2)</f>
        <v>1</v>
      </c>
      <c r="AI1503" s="96">
        <f t="shared" ref="AI1503:AI1565" si="264">IF(AG1503=1,AG1503/$AG$32,"No aplica")</f>
        <v>0.14285714285714285</v>
      </c>
      <c r="AJ1503" s="96">
        <f t="shared" ref="AJ1503:AJ1565" si="265">AF1503*AI1503</f>
        <v>0.14285714285714285</v>
      </c>
      <c r="AK1503" s="96">
        <f t="shared" ref="AK1503:AK1565" si="266">AJ1503*$AE$23</f>
        <v>0.32467532467532467</v>
      </c>
    </row>
    <row r="1504" spans="1:37" ht="24.9" customHeight="1" x14ac:dyDescent="0.25">
      <c r="A1504" s="356" t="s">
        <v>1026</v>
      </c>
      <c r="B1504" s="356"/>
      <c r="C1504" s="356"/>
      <c r="D1504" s="356"/>
      <c r="E1504" s="356"/>
      <c r="F1504" s="356"/>
      <c r="G1504" s="356"/>
      <c r="H1504" s="356"/>
      <c r="I1504" s="356"/>
      <c r="J1504" s="356"/>
      <c r="K1504" s="356"/>
      <c r="L1504" s="356"/>
      <c r="M1504" s="356"/>
      <c r="N1504" s="356"/>
      <c r="O1504" s="356"/>
      <c r="P1504" s="356"/>
      <c r="Q1504" s="356"/>
      <c r="R1504" s="356"/>
      <c r="S1504" s="356"/>
      <c r="T1504" s="356"/>
      <c r="U1504" s="356"/>
      <c r="V1504" s="356"/>
      <c r="W1504" s="356"/>
      <c r="X1504" s="356"/>
      <c r="Y1504" s="356"/>
      <c r="Z1504" s="356"/>
      <c r="AA1504" s="356"/>
      <c r="AB1504" s="356"/>
      <c r="AC1504" s="356"/>
      <c r="AD1504" s="310">
        <f>'Art. 121'!AF1442</f>
        <v>2</v>
      </c>
      <c r="AE1504" s="94">
        <f t="shared" si="260"/>
        <v>0.32467532467532467</v>
      </c>
      <c r="AF1504">
        <f t="shared" si="261"/>
        <v>1</v>
      </c>
      <c r="AG1504" s="92">
        <f t="shared" si="262"/>
        <v>1</v>
      </c>
      <c r="AH1504" s="95">
        <f t="shared" si="263"/>
        <v>1</v>
      </c>
      <c r="AI1504" s="96">
        <f t="shared" si="264"/>
        <v>0.14285714285714285</v>
      </c>
      <c r="AJ1504" s="96">
        <f t="shared" si="265"/>
        <v>0.14285714285714285</v>
      </c>
      <c r="AK1504" s="96">
        <f t="shared" si="266"/>
        <v>0.32467532467532467</v>
      </c>
    </row>
    <row r="1505" spans="1:37" ht="24.9" customHeight="1" x14ac:dyDescent="0.25">
      <c r="A1505" s="356" t="s">
        <v>1187</v>
      </c>
      <c r="B1505" s="356"/>
      <c r="C1505" s="356"/>
      <c r="D1505" s="356"/>
      <c r="E1505" s="356"/>
      <c r="F1505" s="356"/>
      <c r="G1505" s="356"/>
      <c r="H1505" s="356"/>
      <c r="I1505" s="356"/>
      <c r="J1505" s="356"/>
      <c r="K1505" s="356"/>
      <c r="L1505" s="356"/>
      <c r="M1505" s="356"/>
      <c r="N1505" s="356"/>
      <c r="O1505" s="356"/>
      <c r="P1505" s="356"/>
      <c r="Q1505" s="356"/>
      <c r="R1505" s="356"/>
      <c r="S1505" s="356"/>
      <c r="T1505" s="356"/>
      <c r="U1505" s="356"/>
      <c r="V1505" s="356"/>
      <c r="W1505" s="356"/>
      <c r="X1505" s="356"/>
      <c r="Y1505" s="356"/>
      <c r="Z1505" s="356"/>
      <c r="AA1505" s="356"/>
      <c r="AB1505" s="356"/>
      <c r="AC1505" s="356"/>
      <c r="AD1505" s="310">
        <f>'Art. 121'!AF1443</f>
        <v>2</v>
      </c>
      <c r="AE1505" s="94">
        <f t="shared" si="260"/>
        <v>0.32467532467532467</v>
      </c>
      <c r="AF1505">
        <f t="shared" si="261"/>
        <v>1</v>
      </c>
      <c r="AG1505" s="92">
        <f t="shared" si="262"/>
        <v>1</v>
      </c>
      <c r="AH1505" s="95">
        <f t="shared" si="263"/>
        <v>1</v>
      </c>
      <c r="AI1505" s="96">
        <f t="shared" si="264"/>
        <v>0.14285714285714285</v>
      </c>
      <c r="AJ1505" s="96">
        <f t="shared" si="265"/>
        <v>0.14285714285714285</v>
      </c>
      <c r="AK1505" s="96">
        <f t="shared" si="266"/>
        <v>0.32467532467532467</v>
      </c>
    </row>
    <row r="1506" spans="1:37" ht="24.9" customHeight="1" x14ac:dyDescent="0.25">
      <c r="A1506" s="356" t="s">
        <v>1188</v>
      </c>
      <c r="B1506" s="356"/>
      <c r="C1506" s="356"/>
      <c r="D1506" s="356"/>
      <c r="E1506" s="356"/>
      <c r="F1506" s="356"/>
      <c r="G1506" s="356"/>
      <c r="H1506" s="356"/>
      <c r="I1506" s="356"/>
      <c r="J1506" s="356"/>
      <c r="K1506" s="356"/>
      <c r="L1506" s="356"/>
      <c r="M1506" s="356"/>
      <c r="N1506" s="356"/>
      <c r="O1506" s="356"/>
      <c r="P1506" s="356"/>
      <c r="Q1506" s="356"/>
      <c r="R1506" s="356"/>
      <c r="S1506" s="356"/>
      <c r="T1506" s="356"/>
      <c r="U1506" s="356"/>
      <c r="V1506" s="356"/>
      <c r="W1506" s="356"/>
      <c r="X1506" s="356"/>
      <c r="Y1506" s="356"/>
      <c r="Z1506" s="356"/>
      <c r="AA1506" s="356"/>
      <c r="AB1506" s="356"/>
      <c r="AC1506" s="356"/>
      <c r="AD1506" s="310">
        <f>'Art. 121'!AF1444</f>
        <v>2</v>
      </c>
      <c r="AE1506" s="94">
        <f t="shared" si="260"/>
        <v>0.32467532467532467</v>
      </c>
      <c r="AF1506">
        <f t="shared" si="261"/>
        <v>1</v>
      </c>
      <c r="AG1506" s="92">
        <f t="shared" si="262"/>
        <v>1</v>
      </c>
      <c r="AH1506" s="95">
        <f t="shared" si="263"/>
        <v>1</v>
      </c>
      <c r="AI1506" s="96">
        <f t="shared" si="264"/>
        <v>0.14285714285714285</v>
      </c>
      <c r="AJ1506" s="96">
        <f t="shared" si="265"/>
        <v>0.14285714285714285</v>
      </c>
      <c r="AK1506" s="96">
        <f t="shared" si="266"/>
        <v>0.32467532467532467</v>
      </c>
    </row>
    <row r="1507" spans="1:37" ht="24.9" customHeight="1" x14ac:dyDescent="0.25">
      <c r="A1507" s="356" t="s">
        <v>1189</v>
      </c>
      <c r="B1507" s="356"/>
      <c r="C1507" s="356"/>
      <c r="D1507" s="356"/>
      <c r="E1507" s="356"/>
      <c r="F1507" s="356"/>
      <c r="G1507" s="356"/>
      <c r="H1507" s="356"/>
      <c r="I1507" s="356"/>
      <c r="J1507" s="356"/>
      <c r="K1507" s="356"/>
      <c r="L1507" s="356"/>
      <c r="M1507" s="356"/>
      <c r="N1507" s="356"/>
      <c r="O1507" s="356"/>
      <c r="P1507" s="356"/>
      <c r="Q1507" s="356"/>
      <c r="R1507" s="356"/>
      <c r="S1507" s="356"/>
      <c r="T1507" s="356"/>
      <c r="U1507" s="356"/>
      <c r="V1507" s="356"/>
      <c r="W1507" s="356"/>
      <c r="X1507" s="356"/>
      <c r="Y1507" s="356"/>
      <c r="Z1507" s="356"/>
      <c r="AA1507" s="356"/>
      <c r="AB1507" s="356"/>
      <c r="AC1507" s="356"/>
      <c r="AD1507" s="310">
        <f>'Art. 121'!AF1445</f>
        <v>2</v>
      </c>
      <c r="AE1507" s="94">
        <f t="shared" si="260"/>
        <v>0.32467532467532467</v>
      </c>
      <c r="AF1507">
        <f t="shared" si="261"/>
        <v>1</v>
      </c>
      <c r="AG1507" s="92">
        <f t="shared" si="262"/>
        <v>1</v>
      </c>
      <c r="AH1507" s="95">
        <f t="shared" si="263"/>
        <v>1</v>
      </c>
      <c r="AI1507" s="96">
        <f t="shared" si="264"/>
        <v>0.14285714285714285</v>
      </c>
      <c r="AJ1507" s="96">
        <f t="shared" si="265"/>
        <v>0.14285714285714285</v>
      </c>
      <c r="AK1507" s="96">
        <f t="shared" si="266"/>
        <v>0.32467532467532467</v>
      </c>
    </row>
    <row r="1508" spans="1:37" ht="24.9" customHeight="1" x14ac:dyDescent="0.25">
      <c r="A1508" s="356" t="s">
        <v>1190</v>
      </c>
      <c r="B1508" s="356"/>
      <c r="C1508" s="356"/>
      <c r="D1508" s="356"/>
      <c r="E1508" s="356"/>
      <c r="F1508" s="356"/>
      <c r="G1508" s="356"/>
      <c r="H1508" s="356"/>
      <c r="I1508" s="356"/>
      <c r="J1508" s="356"/>
      <c r="K1508" s="356"/>
      <c r="L1508" s="356"/>
      <c r="M1508" s="356"/>
      <c r="N1508" s="356"/>
      <c r="O1508" s="356"/>
      <c r="P1508" s="356"/>
      <c r="Q1508" s="356"/>
      <c r="R1508" s="356"/>
      <c r="S1508" s="356"/>
      <c r="T1508" s="356"/>
      <c r="U1508" s="356"/>
      <c r="V1508" s="356"/>
      <c r="W1508" s="356"/>
      <c r="X1508" s="356"/>
      <c r="Y1508" s="356"/>
      <c r="Z1508" s="356"/>
      <c r="AA1508" s="356"/>
      <c r="AB1508" s="356"/>
      <c r="AC1508" s="356"/>
      <c r="AD1508" s="310">
        <f>'Art. 121'!AF1446</f>
        <v>2</v>
      </c>
      <c r="AE1508" s="94">
        <f t="shared" si="260"/>
        <v>0.32467532467532467</v>
      </c>
      <c r="AF1508">
        <f t="shared" si="261"/>
        <v>1</v>
      </c>
      <c r="AG1508" s="92">
        <f t="shared" si="262"/>
        <v>1</v>
      </c>
      <c r="AH1508" s="95">
        <f t="shared" si="263"/>
        <v>1</v>
      </c>
      <c r="AI1508" s="96">
        <f t="shared" si="264"/>
        <v>0.14285714285714285</v>
      </c>
      <c r="AJ1508" s="96">
        <f t="shared" si="265"/>
        <v>0.14285714285714285</v>
      </c>
      <c r="AK1508" s="96">
        <f t="shared" si="266"/>
        <v>0.32467532467532467</v>
      </c>
    </row>
    <row r="1509" spans="1:37" ht="24.9" customHeight="1" x14ac:dyDescent="0.25">
      <c r="A1509" s="356" t="s">
        <v>1191</v>
      </c>
      <c r="B1509" s="356"/>
      <c r="C1509" s="356"/>
      <c r="D1509" s="356"/>
      <c r="E1509" s="356"/>
      <c r="F1509" s="356"/>
      <c r="G1509" s="356"/>
      <c r="H1509" s="356"/>
      <c r="I1509" s="356"/>
      <c r="J1509" s="356"/>
      <c r="K1509" s="356"/>
      <c r="L1509" s="356"/>
      <c r="M1509" s="356"/>
      <c r="N1509" s="356"/>
      <c r="O1509" s="356"/>
      <c r="P1509" s="356"/>
      <c r="Q1509" s="356"/>
      <c r="R1509" s="356"/>
      <c r="S1509" s="356"/>
      <c r="T1509" s="356"/>
      <c r="U1509" s="356"/>
      <c r="V1509" s="356"/>
      <c r="W1509" s="356"/>
      <c r="X1509" s="356"/>
      <c r="Y1509" s="356"/>
      <c r="Z1509" s="356"/>
      <c r="AA1509" s="356"/>
      <c r="AB1509" s="356"/>
      <c r="AC1509" s="356"/>
      <c r="AD1509" s="310">
        <f>'Art. 121'!AF1447</f>
        <v>2</v>
      </c>
      <c r="AE1509" s="94">
        <f t="shared" si="260"/>
        <v>0.32467532467532467</v>
      </c>
      <c r="AF1509">
        <f t="shared" si="261"/>
        <v>1</v>
      </c>
      <c r="AG1509" s="92">
        <f t="shared" si="262"/>
        <v>1</v>
      </c>
      <c r="AH1509" s="95">
        <f t="shared" si="263"/>
        <v>1</v>
      </c>
      <c r="AI1509" s="96">
        <f t="shared" si="264"/>
        <v>0.14285714285714285</v>
      </c>
      <c r="AJ1509" s="96">
        <f t="shared" si="265"/>
        <v>0.14285714285714285</v>
      </c>
      <c r="AK1509" s="96">
        <f t="shared" si="266"/>
        <v>0.32467532467532467</v>
      </c>
    </row>
    <row r="1510" spans="1:37" ht="24.9" customHeight="1" x14ac:dyDescent="0.25">
      <c r="A1510" s="356" t="s">
        <v>1192</v>
      </c>
      <c r="B1510" s="356"/>
      <c r="C1510" s="356"/>
      <c r="D1510" s="356"/>
      <c r="E1510" s="356"/>
      <c r="F1510" s="356"/>
      <c r="G1510" s="356"/>
      <c r="H1510" s="356"/>
      <c r="I1510" s="356"/>
      <c r="J1510" s="356"/>
      <c r="K1510" s="356"/>
      <c r="L1510" s="356"/>
      <c r="M1510" s="356"/>
      <c r="N1510" s="356"/>
      <c r="O1510" s="356"/>
      <c r="P1510" s="356"/>
      <c r="Q1510" s="356"/>
      <c r="R1510" s="356"/>
      <c r="S1510" s="356"/>
      <c r="T1510" s="356"/>
      <c r="U1510" s="356"/>
      <c r="V1510" s="356"/>
      <c r="W1510" s="356"/>
      <c r="X1510" s="356"/>
      <c r="Y1510" s="356"/>
      <c r="Z1510" s="356"/>
      <c r="AA1510" s="356"/>
      <c r="AB1510" s="356"/>
      <c r="AC1510" s="356"/>
      <c r="AD1510" s="310">
        <f>'Art. 121'!AF1448</f>
        <v>2</v>
      </c>
      <c r="AE1510" s="94">
        <f t="shared" si="260"/>
        <v>0.32467532467532467</v>
      </c>
      <c r="AF1510">
        <f t="shared" si="261"/>
        <v>1</v>
      </c>
      <c r="AG1510" s="92">
        <f t="shared" si="262"/>
        <v>1</v>
      </c>
      <c r="AH1510" s="95">
        <f t="shared" si="263"/>
        <v>1</v>
      </c>
      <c r="AI1510" s="96">
        <f t="shared" si="264"/>
        <v>0.14285714285714285</v>
      </c>
      <c r="AJ1510" s="96">
        <f t="shared" si="265"/>
        <v>0.14285714285714285</v>
      </c>
      <c r="AK1510" s="96">
        <f t="shared" si="266"/>
        <v>0.32467532467532467</v>
      </c>
    </row>
    <row r="1511" spans="1:37" ht="24.9" customHeight="1" x14ac:dyDescent="0.25">
      <c r="A1511" s="356" t="s">
        <v>1193</v>
      </c>
      <c r="B1511" s="356"/>
      <c r="C1511" s="356"/>
      <c r="D1511" s="356"/>
      <c r="E1511" s="356"/>
      <c r="F1511" s="356"/>
      <c r="G1511" s="356"/>
      <c r="H1511" s="356"/>
      <c r="I1511" s="356"/>
      <c r="J1511" s="356"/>
      <c r="K1511" s="356"/>
      <c r="L1511" s="356"/>
      <c r="M1511" s="356"/>
      <c r="N1511" s="356"/>
      <c r="O1511" s="356"/>
      <c r="P1511" s="356"/>
      <c r="Q1511" s="356"/>
      <c r="R1511" s="356"/>
      <c r="S1511" s="356"/>
      <c r="T1511" s="356"/>
      <c r="U1511" s="356"/>
      <c r="V1511" s="356"/>
      <c r="W1511" s="356"/>
      <c r="X1511" s="356"/>
      <c r="Y1511" s="356"/>
      <c r="Z1511" s="356"/>
      <c r="AA1511" s="356"/>
      <c r="AB1511" s="356"/>
      <c r="AC1511" s="356"/>
      <c r="AD1511" s="310">
        <f>'Art. 121'!AF1449</f>
        <v>2</v>
      </c>
      <c r="AE1511" s="94">
        <f t="shared" si="260"/>
        <v>0.32467532467532467</v>
      </c>
      <c r="AF1511">
        <f t="shared" si="261"/>
        <v>1</v>
      </c>
      <c r="AG1511" s="92">
        <f t="shared" si="262"/>
        <v>1</v>
      </c>
      <c r="AH1511" s="95">
        <f t="shared" si="263"/>
        <v>1</v>
      </c>
      <c r="AI1511" s="96">
        <f t="shared" si="264"/>
        <v>0.14285714285714285</v>
      </c>
      <c r="AJ1511" s="96">
        <f t="shared" si="265"/>
        <v>0.14285714285714285</v>
      </c>
      <c r="AK1511" s="96">
        <f t="shared" si="266"/>
        <v>0.32467532467532467</v>
      </c>
    </row>
    <row r="1512" spans="1:37" ht="24.9" customHeight="1" x14ac:dyDescent="0.25">
      <c r="A1512" s="356" t="s">
        <v>1194</v>
      </c>
      <c r="B1512" s="356"/>
      <c r="C1512" s="356"/>
      <c r="D1512" s="356"/>
      <c r="E1512" s="356"/>
      <c r="F1512" s="356"/>
      <c r="G1512" s="356"/>
      <c r="H1512" s="356"/>
      <c r="I1512" s="356"/>
      <c r="J1512" s="356"/>
      <c r="K1512" s="356"/>
      <c r="L1512" s="356"/>
      <c r="M1512" s="356"/>
      <c r="N1512" s="356"/>
      <c r="O1512" s="356"/>
      <c r="P1512" s="356"/>
      <c r="Q1512" s="356"/>
      <c r="R1512" s="356"/>
      <c r="S1512" s="356"/>
      <c r="T1512" s="356"/>
      <c r="U1512" s="356"/>
      <c r="V1512" s="356"/>
      <c r="W1512" s="356"/>
      <c r="X1512" s="356"/>
      <c r="Y1512" s="356"/>
      <c r="Z1512" s="356"/>
      <c r="AA1512" s="356"/>
      <c r="AB1512" s="356"/>
      <c r="AC1512" s="356"/>
      <c r="AD1512" s="310">
        <f>'Art. 121'!AF1450</f>
        <v>2</v>
      </c>
      <c r="AE1512" s="94">
        <f t="shared" si="260"/>
        <v>0.32467532467532467</v>
      </c>
      <c r="AF1512">
        <f t="shared" si="261"/>
        <v>1</v>
      </c>
      <c r="AG1512" s="92">
        <f t="shared" si="262"/>
        <v>1</v>
      </c>
      <c r="AH1512" s="95">
        <f t="shared" si="263"/>
        <v>1</v>
      </c>
      <c r="AI1512" s="96">
        <f t="shared" si="264"/>
        <v>0.14285714285714285</v>
      </c>
      <c r="AJ1512" s="96">
        <f t="shared" si="265"/>
        <v>0.14285714285714285</v>
      </c>
      <c r="AK1512" s="96">
        <f t="shared" si="266"/>
        <v>0.32467532467532467</v>
      </c>
    </row>
    <row r="1513" spans="1:37" ht="24.9" customHeight="1" x14ac:dyDescent="0.25">
      <c r="A1513" s="356" t="s">
        <v>1195</v>
      </c>
      <c r="B1513" s="356"/>
      <c r="C1513" s="356"/>
      <c r="D1513" s="356"/>
      <c r="E1513" s="356"/>
      <c r="F1513" s="356"/>
      <c r="G1513" s="356"/>
      <c r="H1513" s="356"/>
      <c r="I1513" s="356"/>
      <c r="J1513" s="356"/>
      <c r="K1513" s="356"/>
      <c r="L1513" s="356"/>
      <c r="M1513" s="356"/>
      <c r="N1513" s="356"/>
      <c r="O1513" s="356"/>
      <c r="P1513" s="356"/>
      <c r="Q1513" s="356"/>
      <c r="R1513" s="356"/>
      <c r="S1513" s="356"/>
      <c r="T1513" s="356"/>
      <c r="U1513" s="356"/>
      <c r="V1513" s="356"/>
      <c r="W1513" s="356"/>
      <c r="X1513" s="356"/>
      <c r="Y1513" s="356"/>
      <c r="Z1513" s="356"/>
      <c r="AA1513" s="356"/>
      <c r="AB1513" s="356"/>
      <c r="AC1513" s="356"/>
      <c r="AD1513" s="310">
        <f>'Art. 121'!AF1451</f>
        <v>2</v>
      </c>
      <c r="AE1513" s="94">
        <f t="shared" si="260"/>
        <v>0.32467532467532467</v>
      </c>
      <c r="AF1513">
        <f t="shared" si="261"/>
        <v>1</v>
      </c>
      <c r="AG1513" s="92">
        <f t="shared" si="262"/>
        <v>1</v>
      </c>
      <c r="AH1513" s="95">
        <f t="shared" si="263"/>
        <v>1</v>
      </c>
      <c r="AI1513" s="96">
        <f t="shared" si="264"/>
        <v>0.14285714285714285</v>
      </c>
      <c r="AJ1513" s="96">
        <f t="shared" si="265"/>
        <v>0.14285714285714285</v>
      </c>
      <c r="AK1513" s="96">
        <f t="shared" si="266"/>
        <v>0.32467532467532467</v>
      </c>
    </row>
    <row r="1514" spans="1:37" ht="24.9" customHeight="1" x14ac:dyDescent="0.25">
      <c r="A1514" s="356" t="s">
        <v>1196</v>
      </c>
      <c r="B1514" s="356"/>
      <c r="C1514" s="356"/>
      <c r="D1514" s="356"/>
      <c r="E1514" s="356"/>
      <c r="F1514" s="356"/>
      <c r="G1514" s="356"/>
      <c r="H1514" s="356"/>
      <c r="I1514" s="356"/>
      <c r="J1514" s="356"/>
      <c r="K1514" s="356"/>
      <c r="L1514" s="356"/>
      <c r="M1514" s="356"/>
      <c r="N1514" s="356"/>
      <c r="O1514" s="356"/>
      <c r="P1514" s="356"/>
      <c r="Q1514" s="356"/>
      <c r="R1514" s="356"/>
      <c r="S1514" s="356"/>
      <c r="T1514" s="356"/>
      <c r="U1514" s="356"/>
      <c r="V1514" s="356"/>
      <c r="W1514" s="356"/>
      <c r="X1514" s="356"/>
      <c r="Y1514" s="356"/>
      <c r="Z1514" s="356"/>
      <c r="AA1514" s="356"/>
      <c r="AB1514" s="356"/>
      <c r="AC1514" s="356"/>
      <c r="AD1514" s="310">
        <f>'Art. 121'!AF1452</f>
        <v>0</v>
      </c>
      <c r="AE1514" s="94">
        <f t="shared" si="260"/>
        <v>0</v>
      </c>
      <c r="AF1514">
        <f t="shared" si="261"/>
        <v>0</v>
      </c>
      <c r="AG1514" s="92">
        <f t="shared" si="262"/>
        <v>1</v>
      </c>
      <c r="AH1514" s="95">
        <f t="shared" si="263"/>
        <v>0</v>
      </c>
      <c r="AI1514" s="96">
        <f t="shared" si="264"/>
        <v>0.14285714285714285</v>
      </c>
      <c r="AJ1514" s="96">
        <f t="shared" si="265"/>
        <v>0</v>
      </c>
      <c r="AK1514" s="96">
        <f t="shared" si="266"/>
        <v>0</v>
      </c>
    </row>
    <row r="1515" spans="1:37" ht="24.9" customHeight="1" x14ac:dyDescent="0.25">
      <c r="A1515" s="356" t="s">
        <v>1197</v>
      </c>
      <c r="B1515" s="356"/>
      <c r="C1515" s="356"/>
      <c r="D1515" s="356"/>
      <c r="E1515" s="356"/>
      <c r="F1515" s="356"/>
      <c r="G1515" s="356"/>
      <c r="H1515" s="356"/>
      <c r="I1515" s="356"/>
      <c r="J1515" s="356"/>
      <c r="K1515" s="356"/>
      <c r="L1515" s="356"/>
      <c r="M1515" s="356"/>
      <c r="N1515" s="356"/>
      <c r="O1515" s="356"/>
      <c r="P1515" s="356"/>
      <c r="Q1515" s="356"/>
      <c r="R1515" s="356"/>
      <c r="S1515" s="356"/>
      <c r="T1515" s="356"/>
      <c r="U1515" s="356"/>
      <c r="V1515" s="356"/>
      <c r="W1515" s="356"/>
      <c r="X1515" s="356"/>
      <c r="Y1515" s="356"/>
      <c r="Z1515" s="356"/>
      <c r="AA1515" s="356"/>
      <c r="AB1515" s="356"/>
      <c r="AC1515" s="356"/>
      <c r="AD1515" s="310">
        <f>'Art. 121'!AF1453</f>
        <v>2</v>
      </c>
      <c r="AE1515" s="94">
        <f t="shared" si="260"/>
        <v>0.32467532467532467</v>
      </c>
      <c r="AF1515">
        <f t="shared" si="261"/>
        <v>1</v>
      </c>
      <c r="AG1515" s="92">
        <f t="shared" si="262"/>
        <v>1</v>
      </c>
      <c r="AH1515" s="95">
        <f t="shared" si="263"/>
        <v>1</v>
      </c>
      <c r="AI1515" s="96">
        <f t="shared" si="264"/>
        <v>0.14285714285714285</v>
      </c>
      <c r="AJ1515" s="96">
        <f t="shared" si="265"/>
        <v>0.14285714285714285</v>
      </c>
      <c r="AK1515" s="96">
        <f t="shared" si="266"/>
        <v>0.32467532467532467</v>
      </c>
    </row>
    <row r="1516" spans="1:37" ht="24.9" customHeight="1" x14ac:dyDescent="0.25">
      <c r="A1516" s="356" t="s">
        <v>1198</v>
      </c>
      <c r="B1516" s="356"/>
      <c r="C1516" s="356"/>
      <c r="D1516" s="356"/>
      <c r="E1516" s="356"/>
      <c r="F1516" s="356"/>
      <c r="G1516" s="356"/>
      <c r="H1516" s="356"/>
      <c r="I1516" s="356"/>
      <c r="J1516" s="356"/>
      <c r="K1516" s="356"/>
      <c r="L1516" s="356"/>
      <c r="M1516" s="356"/>
      <c r="N1516" s="356"/>
      <c r="O1516" s="356"/>
      <c r="P1516" s="356"/>
      <c r="Q1516" s="356"/>
      <c r="R1516" s="356"/>
      <c r="S1516" s="356"/>
      <c r="T1516" s="356"/>
      <c r="U1516" s="356"/>
      <c r="V1516" s="356"/>
      <c r="W1516" s="356"/>
      <c r="X1516" s="356"/>
      <c r="Y1516" s="356"/>
      <c r="Z1516" s="356"/>
      <c r="AA1516" s="356"/>
      <c r="AB1516" s="356"/>
      <c r="AC1516" s="356"/>
      <c r="AD1516" s="310">
        <f>'Art. 121'!AF1454</f>
        <v>2</v>
      </c>
      <c r="AE1516" s="94">
        <f t="shared" si="260"/>
        <v>0.32467532467532467</v>
      </c>
      <c r="AF1516">
        <f t="shared" si="261"/>
        <v>1</v>
      </c>
      <c r="AG1516" s="92">
        <f t="shared" si="262"/>
        <v>1</v>
      </c>
      <c r="AH1516" s="95">
        <f t="shared" si="263"/>
        <v>1</v>
      </c>
      <c r="AI1516" s="96">
        <f t="shared" si="264"/>
        <v>0.14285714285714285</v>
      </c>
      <c r="AJ1516" s="96">
        <f t="shared" si="265"/>
        <v>0.14285714285714285</v>
      </c>
      <c r="AK1516" s="96">
        <f t="shared" si="266"/>
        <v>0.32467532467532467</v>
      </c>
    </row>
    <row r="1517" spans="1:37" ht="24.9" customHeight="1" x14ac:dyDescent="0.25">
      <c r="A1517" s="356" t="s">
        <v>1199</v>
      </c>
      <c r="B1517" s="356"/>
      <c r="C1517" s="356"/>
      <c r="D1517" s="356"/>
      <c r="E1517" s="356"/>
      <c r="F1517" s="356"/>
      <c r="G1517" s="356"/>
      <c r="H1517" s="356"/>
      <c r="I1517" s="356"/>
      <c r="J1517" s="356"/>
      <c r="K1517" s="356"/>
      <c r="L1517" s="356"/>
      <c r="M1517" s="356"/>
      <c r="N1517" s="356"/>
      <c r="O1517" s="356"/>
      <c r="P1517" s="356"/>
      <c r="Q1517" s="356"/>
      <c r="R1517" s="356"/>
      <c r="S1517" s="356"/>
      <c r="T1517" s="356"/>
      <c r="U1517" s="356"/>
      <c r="V1517" s="356"/>
      <c r="W1517" s="356"/>
      <c r="X1517" s="356"/>
      <c r="Y1517" s="356"/>
      <c r="Z1517" s="356"/>
      <c r="AA1517" s="356"/>
      <c r="AB1517" s="356"/>
      <c r="AC1517" s="356"/>
      <c r="AD1517" s="310">
        <f>'Art. 121'!AF1455</f>
        <v>2</v>
      </c>
      <c r="AE1517" s="94">
        <f t="shared" si="260"/>
        <v>0.32467532467532467</v>
      </c>
      <c r="AF1517">
        <f t="shared" si="261"/>
        <v>1</v>
      </c>
      <c r="AG1517" s="92">
        <f t="shared" si="262"/>
        <v>1</v>
      </c>
      <c r="AH1517" s="95">
        <f t="shared" si="263"/>
        <v>1</v>
      </c>
      <c r="AI1517" s="96">
        <f t="shared" si="264"/>
        <v>0.14285714285714285</v>
      </c>
      <c r="AJ1517" s="96">
        <f t="shared" si="265"/>
        <v>0.14285714285714285</v>
      </c>
      <c r="AK1517" s="96">
        <f t="shared" si="266"/>
        <v>0.32467532467532467</v>
      </c>
    </row>
    <row r="1518" spans="1:37" ht="24.9" customHeight="1" x14ac:dyDescent="0.25">
      <c r="A1518" s="356" t="s">
        <v>1200</v>
      </c>
      <c r="B1518" s="356"/>
      <c r="C1518" s="356"/>
      <c r="D1518" s="356"/>
      <c r="E1518" s="356"/>
      <c r="F1518" s="356"/>
      <c r="G1518" s="356"/>
      <c r="H1518" s="356"/>
      <c r="I1518" s="356"/>
      <c r="J1518" s="356"/>
      <c r="K1518" s="356"/>
      <c r="L1518" s="356"/>
      <c r="M1518" s="356"/>
      <c r="N1518" s="356"/>
      <c r="O1518" s="356"/>
      <c r="P1518" s="356"/>
      <c r="Q1518" s="356"/>
      <c r="R1518" s="356"/>
      <c r="S1518" s="356"/>
      <c r="T1518" s="356"/>
      <c r="U1518" s="356"/>
      <c r="V1518" s="356"/>
      <c r="W1518" s="356"/>
      <c r="X1518" s="356"/>
      <c r="Y1518" s="356"/>
      <c r="Z1518" s="356"/>
      <c r="AA1518" s="356"/>
      <c r="AB1518" s="356"/>
      <c r="AC1518" s="356"/>
      <c r="AD1518" s="310">
        <f>'Art. 121'!AF1456</f>
        <v>2</v>
      </c>
      <c r="AE1518" s="94">
        <f t="shared" si="260"/>
        <v>0.32467532467532467</v>
      </c>
      <c r="AF1518">
        <f t="shared" si="261"/>
        <v>1</v>
      </c>
      <c r="AG1518" s="92">
        <f t="shared" si="262"/>
        <v>1</v>
      </c>
      <c r="AH1518" s="95">
        <f t="shared" si="263"/>
        <v>1</v>
      </c>
      <c r="AI1518" s="96">
        <f t="shared" si="264"/>
        <v>0.14285714285714285</v>
      </c>
      <c r="AJ1518" s="96">
        <f t="shared" si="265"/>
        <v>0.14285714285714285</v>
      </c>
      <c r="AK1518" s="96">
        <f t="shared" si="266"/>
        <v>0.32467532467532467</v>
      </c>
    </row>
    <row r="1519" spans="1:37" ht="24.9" customHeight="1" x14ac:dyDescent="0.25">
      <c r="A1519" s="356" t="s">
        <v>1201</v>
      </c>
      <c r="B1519" s="356"/>
      <c r="C1519" s="356"/>
      <c r="D1519" s="356"/>
      <c r="E1519" s="356"/>
      <c r="F1519" s="356"/>
      <c r="G1519" s="356"/>
      <c r="H1519" s="356"/>
      <c r="I1519" s="356"/>
      <c r="J1519" s="356"/>
      <c r="K1519" s="356"/>
      <c r="L1519" s="356"/>
      <c r="M1519" s="356"/>
      <c r="N1519" s="356"/>
      <c r="O1519" s="356"/>
      <c r="P1519" s="356"/>
      <c r="Q1519" s="356"/>
      <c r="R1519" s="356"/>
      <c r="S1519" s="356"/>
      <c r="T1519" s="356"/>
      <c r="U1519" s="356"/>
      <c r="V1519" s="356"/>
      <c r="W1519" s="356"/>
      <c r="X1519" s="356"/>
      <c r="Y1519" s="356"/>
      <c r="Z1519" s="356"/>
      <c r="AA1519" s="356"/>
      <c r="AB1519" s="356"/>
      <c r="AC1519" s="356"/>
      <c r="AD1519" s="310">
        <f>'Art. 121'!AF1457</f>
        <v>2</v>
      </c>
      <c r="AE1519" s="94">
        <f t="shared" si="260"/>
        <v>0.32467532467532467</v>
      </c>
      <c r="AF1519">
        <f t="shared" si="261"/>
        <v>1</v>
      </c>
      <c r="AG1519" s="92">
        <f t="shared" si="262"/>
        <v>1</v>
      </c>
      <c r="AH1519" s="95">
        <f t="shared" si="263"/>
        <v>1</v>
      </c>
      <c r="AI1519" s="96">
        <f t="shared" si="264"/>
        <v>0.14285714285714285</v>
      </c>
      <c r="AJ1519" s="96">
        <f t="shared" si="265"/>
        <v>0.14285714285714285</v>
      </c>
      <c r="AK1519" s="96">
        <f t="shared" si="266"/>
        <v>0.32467532467532467</v>
      </c>
    </row>
    <row r="1520" spans="1:37" ht="24.9" customHeight="1" x14ac:dyDescent="0.25">
      <c r="A1520" s="356" t="s">
        <v>1202</v>
      </c>
      <c r="B1520" s="356"/>
      <c r="C1520" s="356"/>
      <c r="D1520" s="356"/>
      <c r="E1520" s="356"/>
      <c r="F1520" s="356"/>
      <c r="G1520" s="356"/>
      <c r="H1520" s="356"/>
      <c r="I1520" s="356"/>
      <c r="J1520" s="356"/>
      <c r="K1520" s="356"/>
      <c r="L1520" s="356"/>
      <c r="M1520" s="356"/>
      <c r="N1520" s="356"/>
      <c r="O1520" s="356"/>
      <c r="P1520" s="356"/>
      <c r="Q1520" s="356"/>
      <c r="R1520" s="356"/>
      <c r="S1520" s="356"/>
      <c r="T1520" s="356"/>
      <c r="U1520" s="356"/>
      <c r="V1520" s="356"/>
      <c r="W1520" s="356"/>
      <c r="X1520" s="356"/>
      <c r="Y1520" s="356"/>
      <c r="Z1520" s="356"/>
      <c r="AA1520" s="356"/>
      <c r="AB1520" s="356"/>
      <c r="AC1520" s="356"/>
      <c r="AD1520" s="310">
        <f>'Art. 121'!AF1458</f>
        <v>2</v>
      </c>
      <c r="AE1520" s="94">
        <f t="shared" si="260"/>
        <v>0.32467532467532467</v>
      </c>
      <c r="AF1520">
        <f t="shared" si="261"/>
        <v>1</v>
      </c>
      <c r="AG1520" s="92">
        <f t="shared" si="262"/>
        <v>1</v>
      </c>
      <c r="AH1520" s="95">
        <f t="shared" si="263"/>
        <v>1</v>
      </c>
      <c r="AI1520" s="96">
        <f t="shared" si="264"/>
        <v>0.14285714285714285</v>
      </c>
      <c r="AJ1520" s="96">
        <f t="shared" si="265"/>
        <v>0.14285714285714285</v>
      </c>
      <c r="AK1520" s="96">
        <f t="shared" si="266"/>
        <v>0.32467532467532467</v>
      </c>
    </row>
    <row r="1521" spans="1:37" ht="24.9" customHeight="1" x14ac:dyDescent="0.25">
      <c r="A1521" s="356" t="s">
        <v>1203</v>
      </c>
      <c r="B1521" s="356"/>
      <c r="C1521" s="356"/>
      <c r="D1521" s="356"/>
      <c r="E1521" s="356"/>
      <c r="F1521" s="356"/>
      <c r="G1521" s="356"/>
      <c r="H1521" s="356"/>
      <c r="I1521" s="356"/>
      <c r="J1521" s="356"/>
      <c r="K1521" s="356"/>
      <c r="L1521" s="356"/>
      <c r="M1521" s="356"/>
      <c r="N1521" s="356"/>
      <c r="O1521" s="356"/>
      <c r="P1521" s="356"/>
      <c r="Q1521" s="356"/>
      <c r="R1521" s="356"/>
      <c r="S1521" s="356"/>
      <c r="T1521" s="356"/>
      <c r="U1521" s="356"/>
      <c r="V1521" s="356"/>
      <c r="W1521" s="356"/>
      <c r="X1521" s="356"/>
      <c r="Y1521" s="356"/>
      <c r="Z1521" s="356"/>
      <c r="AA1521" s="356"/>
      <c r="AB1521" s="356"/>
      <c r="AC1521" s="356"/>
      <c r="AD1521" s="310">
        <f>'Art. 121'!AF1459</f>
        <v>2</v>
      </c>
      <c r="AE1521" s="94">
        <f t="shared" si="260"/>
        <v>0.32467532467532467</v>
      </c>
      <c r="AF1521">
        <f t="shared" si="261"/>
        <v>1</v>
      </c>
      <c r="AG1521" s="92">
        <f t="shared" si="262"/>
        <v>1</v>
      </c>
      <c r="AH1521" s="95">
        <f t="shared" si="263"/>
        <v>1</v>
      </c>
      <c r="AI1521" s="96">
        <f t="shared" si="264"/>
        <v>0.14285714285714285</v>
      </c>
      <c r="AJ1521" s="96">
        <f t="shared" si="265"/>
        <v>0.14285714285714285</v>
      </c>
      <c r="AK1521" s="96">
        <f t="shared" si="266"/>
        <v>0.32467532467532467</v>
      </c>
    </row>
    <row r="1522" spans="1:37" ht="24.9" customHeight="1" x14ac:dyDescent="0.25">
      <c r="A1522" s="356" t="s">
        <v>1204</v>
      </c>
      <c r="B1522" s="356"/>
      <c r="C1522" s="356"/>
      <c r="D1522" s="356"/>
      <c r="E1522" s="356"/>
      <c r="F1522" s="356"/>
      <c r="G1522" s="356"/>
      <c r="H1522" s="356"/>
      <c r="I1522" s="356"/>
      <c r="J1522" s="356"/>
      <c r="K1522" s="356"/>
      <c r="L1522" s="356"/>
      <c r="M1522" s="356"/>
      <c r="N1522" s="356"/>
      <c r="O1522" s="356"/>
      <c r="P1522" s="356"/>
      <c r="Q1522" s="356"/>
      <c r="R1522" s="356"/>
      <c r="S1522" s="356"/>
      <c r="T1522" s="356"/>
      <c r="U1522" s="356"/>
      <c r="V1522" s="356"/>
      <c r="W1522" s="356"/>
      <c r="X1522" s="356"/>
      <c r="Y1522" s="356"/>
      <c r="Z1522" s="356"/>
      <c r="AA1522" s="356"/>
      <c r="AB1522" s="356"/>
      <c r="AC1522" s="356"/>
      <c r="AD1522" s="310">
        <f>'Art. 121'!AF1460</f>
        <v>2</v>
      </c>
      <c r="AE1522" s="94">
        <f t="shared" si="260"/>
        <v>0.32467532467532467</v>
      </c>
      <c r="AF1522">
        <f t="shared" si="261"/>
        <v>1</v>
      </c>
      <c r="AG1522" s="92">
        <f t="shared" si="262"/>
        <v>1</v>
      </c>
      <c r="AH1522" s="95">
        <f t="shared" si="263"/>
        <v>1</v>
      </c>
      <c r="AI1522" s="96">
        <f t="shared" si="264"/>
        <v>0.14285714285714285</v>
      </c>
      <c r="AJ1522" s="96">
        <f t="shared" si="265"/>
        <v>0.14285714285714285</v>
      </c>
      <c r="AK1522" s="96">
        <f t="shared" si="266"/>
        <v>0.32467532467532467</v>
      </c>
    </row>
    <row r="1523" spans="1:37" ht="24.9" customHeight="1" x14ac:dyDescent="0.25">
      <c r="A1523" s="356" t="s">
        <v>1205</v>
      </c>
      <c r="B1523" s="356"/>
      <c r="C1523" s="356"/>
      <c r="D1523" s="356"/>
      <c r="E1523" s="356"/>
      <c r="F1523" s="356"/>
      <c r="G1523" s="356"/>
      <c r="H1523" s="356"/>
      <c r="I1523" s="356"/>
      <c r="J1523" s="356"/>
      <c r="K1523" s="356"/>
      <c r="L1523" s="356"/>
      <c r="M1523" s="356"/>
      <c r="N1523" s="356"/>
      <c r="O1523" s="356"/>
      <c r="P1523" s="356"/>
      <c r="Q1523" s="356"/>
      <c r="R1523" s="356"/>
      <c r="S1523" s="356"/>
      <c r="T1523" s="356"/>
      <c r="U1523" s="356"/>
      <c r="V1523" s="356"/>
      <c r="W1523" s="356"/>
      <c r="X1523" s="356"/>
      <c r="Y1523" s="356"/>
      <c r="Z1523" s="356"/>
      <c r="AA1523" s="356"/>
      <c r="AB1523" s="356"/>
      <c r="AC1523" s="356"/>
      <c r="AD1523" s="310">
        <f>'Art. 121'!AF1461</f>
        <v>2</v>
      </c>
      <c r="AE1523" s="94">
        <f t="shared" si="260"/>
        <v>0.32467532467532467</v>
      </c>
      <c r="AF1523">
        <f t="shared" si="261"/>
        <v>1</v>
      </c>
      <c r="AG1523" s="92">
        <f t="shared" si="262"/>
        <v>1</v>
      </c>
      <c r="AH1523" s="95">
        <f t="shared" si="263"/>
        <v>1</v>
      </c>
      <c r="AI1523" s="96">
        <f t="shared" si="264"/>
        <v>0.14285714285714285</v>
      </c>
      <c r="AJ1523" s="96">
        <f t="shared" si="265"/>
        <v>0.14285714285714285</v>
      </c>
      <c r="AK1523" s="96">
        <f t="shared" si="266"/>
        <v>0.32467532467532467</v>
      </c>
    </row>
    <row r="1524" spans="1:37" ht="24.9" customHeight="1" x14ac:dyDescent="0.25">
      <c r="A1524" s="356" t="s">
        <v>1206</v>
      </c>
      <c r="B1524" s="356"/>
      <c r="C1524" s="356"/>
      <c r="D1524" s="356"/>
      <c r="E1524" s="356"/>
      <c r="F1524" s="356"/>
      <c r="G1524" s="356"/>
      <c r="H1524" s="356"/>
      <c r="I1524" s="356"/>
      <c r="J1524" s="356"/>
      <c r="K1524" s="356"/>
      <c r="L1524" s="356"/>
      <c r="M1524" s="356"/>
      <c r="N1524" s="356"/>
      <c r="O1524" s="356"/>
      <c r="P1524" s="356"/>
      <c r="Q1524" s="356"/>
      <c r="R1524" s="356"/>
      <c r="S1524" s="356"/>
      <c r="T1524" s="356"/>
      <c r="U1524" s="356"/>
      <c r="V1524" s="356"/>
      <c r="W1524" s="356"/>
      <c r="X1524" s="356"/>
      <c r="Y1524" s="356"/>
      <c r="Z1524" s="356"/>
      <c r="AA1524" s="356"/>
      <c r="AB1524" s="356"/>
      <c r="AC1524" s="356"/>
      <c r="AD1524" s="310">
        <f>'Art. 121'!AF1462</f>
        <v>0</v>
      </c>
      <c r="AE1524" s="94">
        <f t="shared" si="260"/>
        <v>0</v>
      </c>
      <c r="AF1524">
        <f t="shared" si="261"/>
        <v>0</v>
      </c>
      <c r="AG1524" s="92">
        <f t="shared" si="262"/>
        <v>1</v>
      </c>
      <c r="AH1524" s="95">
        <f t="shared" si="263"/>
        <v>0</v>
      </c>
      <c r="AI1524" s="96">
        <f t="shared" si="264"/>
        <v>0.14285714285714285</v>
      </c>
      <c r="AJ1524" s="96">
        <f t="shared" si="265"/>
        <v>0</v>
      </c>
      <c r="AK1524" s="96">
        <f t="shared" si="266"/>
        <v>0</v>
      </c>
    </row>
    <row r="1525" spans="1:37" ht="24.9" customHeight="1" x14ac:dyDescent="0.25">
      <c r="A1525" s="356" t="s">
        <v>1207</v>
      </c>
      <c r="B1525" s="356"/>
      <c r="C1525" s="356"/>
      <c r="D1525" s="356"/>
      <c r="E1525" s="356"/>
      <c r="F1525" s="356"/>
      <c r="G1525" s="356"/>
      <c r="H1525" s="356"/>
      <c r="I1525" s="356"/>
      <c r="J1525" s="356"/>
      <c r="K1525" s="356"/>
      <c r="L1525" s="356"/>
      <c r="M1525" s="356"/>
      <c r="N1525" s="356"/>
      <c r="O1525" s="356"/>
      <c r="P1525" s="356"/>
      <c r="Q1525" s="356"/>
      <c r="R1525" s="356"/>
      <c r="S1525" s="356"/>
      <c r="T1525" s="356"/>
      <c r="U1525" s="356"/>
      <c r="V1525" s="356"/>
      <c r="W1525" s="356"/>
      <c r="X1525" s="356"/>
      <c r="Y1525" s="356"/>
      <c r="Z1525" s="356"/>
      <c r="AA1525" s="356"/>
      <c r="AB1525" s="356"/>
      <c r="AC1525" s="356"/>
      <c r="AD1525" s="310">
        <f>'Art. 121'!AF1463</f>
        <v>2</v>
      </c>
      <c r="AE1525" s="94">
        <f t="shared" si="260"/>
        <v>0.32467532467532467</v>
      </c>
      <c r="AF1525">
        <f t="shared" si="261"/>
        <v>1</v>
      </c>
      <c r="AG1525" s="92">
        <f t="shared" si="262"/>
        <v>1</v>
      </c>
      <c r="AH1525" s="95">
        <f t="shared" si="263"/>
        <v>1</v>
      </c>
      <c r="AI1525" s="96">
        <f t="shared" si="264"/>
        <v>0.14285714285714285</v>
      </c>
      <c r="AJ1525" s="96">
        <f t="shared" si="265"/>
        <v>0.14285714285714285</v>
      </c>
      <c r="AK1525" s="96">
        <f t="shared" si="266"/>
        <v>0.32467532467532467</v>
      </c>
    </row>
    <row r="1526" spans="1:37" ht="24.9" customHeight="1" x14ac:dyDescent="0.25">
      <c r="A1526" s="356" t="s">
        <v>1208</v>
      </c>
      <c r="B1526" s="356"/>
      <c r="C1526" s="356"/>
      <c r="D1526" s="356"/>
      <c r="E1526" s="356"/>
      <c r="F1526" s="356"/>
      <c r="G1526" s="356"/>
      <c r="H1526" s="356"/>
      <c r="I1526" s="356"/>
      <c r="J1526" s="356"/>
      <c r="K1526" s="356"/>
      <c r="L1526" s="356"/>
      <c r="M1526" s="356"/>
      <c r="N1526" s="356"/>
      <c r="O1526" s="356"/>
      <c r="P1526" s="356"/>
      <c r="Q1526" s="356"/>
      <c r="R1526" s="356"/>
      <c r="S1526" s="356"/>
      <c r="T1526" s="356"/>
      <c r="U1526" s="356"/>
      <c r="V1526" s="356"/>
      <c r="W1526" s="356"/>
      <c r="X1526" s="356"/>
      <c r="Y1526" s="356"/>
      <c r="Z1526" s="356"/>
      <c r="AA1526" s="356"/>
      <c r="AB1526" s="356"/>
      <c r="AC1526" s="356"/>
      <c r="AD1526" s="310">
        <f>'Art. 121'!AF1464</f>
        <v>2</v>
      </c>
      <c r="AE1526" s="94">
        <f t="shared" si="260"/>
        <v>0.32467532467532467</v>
      </c>
      <c r="AF1526">
        <f t="shared" si="261"/>
        <v>1</v>
      </c>
      <c r="AG1526" s="92">
        <f t="shared" si="262"/>
        <v>1</v>
      </c>
      <c r="AH1526" s="95">
        <f t="shared" si="263"/>
        <v>1</v>
      </c>
      <c r="AI1526" s="96">
        <f t="shared" si="264"/>
        <v>0.14285714285714285</v>
      </c>
      <c r="AJ1526" s="96">
        <f t="shared" si="265"/>
        <v>0.14285714285714285</v>
      </c>
      <c r="AK1526" s="96">
        <f t="shared" si="266"/>
        <v>0.32467532467532467</v>
      </c>
    </row>
    <row r="1527" spans="1:37" ht="24.9" customHeight="1" x14ac:dyDescent="0.25">
      <c r="A1527" s="356" t="s">
        <v>1209</v>
      </c>
      <c r="B1527" s="356"/>
      <c r="C1527" s="356"/>
      <c r="D1527" s="356"/>
      <c r="E1527" s="356"/>
      <c r="F1527" s="356"/>
      <c r="G1527" s="356"/>
      <c r="H1527" s="356"/>
      <c r="I1527" s="356"/>
      <c r="J1527" s="356"/>
      <c r="K1527" s="356"/>
      <c r="L1527" s="356"/>
      <c r="M1527" s="356"/>
      <c r="N1527" s="356"/>
      <c r="O1527" s="356"/>
      <c r="P1527" s="356"/>
      <c r="Q1527" s="356"/>
      <c r="R1527" s="356"/>
      <c r="S1527" s="356"/>
      <c r="T1527" s="356"/>
      <c r="U1527" s="356"/>
      <c r="V1527" s="356"/>
      <c r="W1527" s="356"/>
      <c r="X1527" s="356"/>
      <c r="Y1527" s="356"/>
      <c r="Z1527" s="356"/>
      <c r="AA1527" s="356"/>
      <c r="AB1527" s="356"/>
      <c r="AC1527" s="356"/>
      <c r="AD1527" s="310">
        <f>'Art. 121'!AF1465</f>
        <v>0</v>
      </c>
      <c r="AE1527" s="94">
        <f t="shared" si="260"/>
        <v>0</v>
      </c>
      <c r="AF1527">
        <f t="shared" si="261"/>
        <v>0</v>
      </c>
      <c r="AG1527" s="92">
        <f t="shared" si="262"/>
        <v>1</v>
      </c>
      <c r="AH1527" s="95">
        <f t="shared" si="263"/>
        <v>0</v>
      </c>
      <c r="AI1527" s="96">
        <f t="shared" si="264"/>
        <v>0.14285714285714285</v>
      </c>
      <c r="AJ1527" s="96">
        <f t="shared" si="265"/>
        <v>0</v>
      </c>
      <c r="AK1527" s="96">
        <f t="shared" si="266"/>
        <v>0</v>
      </c>
    </row>
    <row r="1528" spans="1:37" ht="24.9" customHeight="1" x14ac:dyDescent="0.25">
      <c r="A1528" s="356" t="s">
        <v>1210</v>
      </c>
      <c r="B1528" s="356"/>
      <c r="C1528" s="356"/>
      <c r="D1528" s="356"/>
      <c r="E1528" s="356"/>
      <c r="F1528" s="356"/>
      <c r="G1528" s="356"/>
      <c r="H1528" s="356"/>
      <c r="I1528" s="356"/>
      <c r="J1528" s="356"/>
      <c r="K1528" s="356"/>
      <c r="L1528" s="356"/>
      <c r="M1528" s="356"/>
      <c r="N1528" s="356"/>
      <c r="O1528" s="356"/>
      <c r="P1528" s="356"/>
      <c r="Q1528" s="356"/>
      <c r="R1528" s="356"/>
      <c r="S1528" s="356"/>
      <c r="T1528" s="356"/>
      <c r="U1528" s="356"/>
      <c r="V1528" s="356"/>
      <c r="W1528" s="356"/>
      <c r="X1528" s="356"/>
      <c r="Y1528" s="356"/>
      <c r="Z1528" s="356"/>
      <c r="AA1528" s="356"/>
      <c r="AB1528" s="356"/>
      <c r="AC1528" s="356"/>
      <c r="AD1528" s="310">
        <f>'Art. 121'!AF1466</f>
        <v>2</v>
      </c>
      <c r="AE1528" s="94">
        <f t="shared" si="260"/>
        <v>0.32467532467532467</v>
      </c>
      <c r="AF1528">
        <f t="shared" si="261"/>
        <v>1</v>
      </c>
      <c r="AG1528" s="92">
        <f t="shared" si="262"/>
        <v>1</v>
      </c>
      <c r="AH1528" s="95">
        <f t="shared" si="263"/>
        <v>1</v>
      </c>
      <c r="AI1528" s="96">
        <f t="shared" si="264"/>
        <v>0.14285714285714285</v>
      </c>
      <c r="AJ1528" s="96">
        <f t="shared" si="265"/>
        <v>0.14285714285714285</v>
      </c>
      <c r="AK1528" s="96">
        <f t="shared" si="266"/>
        <v>0.32467532467532467</v>
      </c>
    </row>
    <row r="1529" spans="1:37" ht="24.9" customHeight="1" x14ac:dyDescent="0.25">
      <c r="A1529" s="356" t="s">
        <v>1211</v>
      </c>
      <c r="B1529" s="356"/>
      <c r="C1529" s="356"/>
      <c r="D1529" s="356"/>
      <c r="E1529" s="356"/>
      <c r="F1529" s="356"/>
      <c r="G1529" s="356"/>
      <c r="H1529" s="356"/>
      <c r="I1529" s="356"/>
      <c r="J1529" s="356"/>
      <c r="K1529" s="356"/>
      <c r="L1529" s="356"/>
      <c r="M1529" s="356"/>
      <c r="N1529" s="356"/>
      <c r="O1529" s="356"/>
      <c r="P1529" s="356"/>
      <c r="Q1529" s="356"/>
      <c r="R1529" s="356"/>
      <c r="S1529" s="356"/>
      <c r="T1529" s="356"/>
      <c r="U1529" s="356"/>
      <c r="V1529" s="356"/>
      <c r="W1529" s="356"/>
      <c r="X1529" s="356"/>
      <c r="Y1529" s="356"/>
      <c r="Z1529" s="356"/>
      <c r="AA1529" s="356"/>
      <c r="AB1529" s="356"/>
      <c r="AC1529" s="356"/>
      <c r="AD1529" s="310">
        <f>'Art. 121'!AF1467</f>
        <v>2</v>
      </c>
      <c r="AE1529" s="94">
        <f t="shared" si="260"/>
        <v>0.32467532467532467</v>
      </c>
      <c r="AF1529">
        <f t="shared" si="261"/>
        <v>1</v>
      </c>
      <c r="AG1529" s="92">
        <f t="shared" si="262"/>
        <v>1</v>
      </c>
      <c r="AH1529" s="95">
        <f t="shared" si="263"/>
        <v>1</v>
      </c>
      <c r="AI1529" s="96">
        <f t="shared" si="264"/>
        <v>0.14285714285714285</v>
      </c>
      <c r="AJ1529" s="96">
        <f t="shared" si="265"/>
        <v>0.14285714285714285</v>
      </c>
      <c r="AK1529" s="96">
        <f t="shared" si="266"/>
        <v>0.32467532467532467</v>
      </c>
    </row>
    <row r="1530" spans="1:37" ht="24.9" customHeight="1" x14ac:dyDescent="0.25">
      <c r="A1530" s="356" t="s">
        <v>1212</v>
      </c>
      <c r="B1530" s="356"/>
      <c r="C1530" s="356"/>
      <c r="D1530" s="356"/>
      <c r="E1530" s="356"/>
      <c r="F1530" s="356"/>
      <c r="G1530" s="356"/>
      <c r="H1530" s="356"/>
      <c r="I1530" s="356"/>
      <c r="J1530" s="356"/>
      <c r="K1530" s="356"/>
      <c r="L1530" s="356"/>
      <c r="M1530" s="356"/>
      <c r="N1530" s="356"/>
      <c r="O1530" s="356"/>
      <c r="P1530" s="356"/>
      <c r="Q1530" s="356"/>
      <c r="R1530" s="356"/>
      <c r="S1530" s="356"/>
      <c r="T1530" s="356"/>
      <c r="U1530" s="356"/>
      <c r="V1530" s="356"/>
      <c r="W1530" s="356"/>
      <c r="X1530" s="356"/>
      <c r="Y1530" s="356"/>
      <c r="Z1530" s="356"/>
      <c r="AA1530" s="356"/>
      <c r="AB1530" s="356"/>
      <c r="AC1530" s="356"/>
      <c r="AD1530" s="310">
        <f>'Art. 121'!AF1468</f>
        <v>2</v>
      </c>
      <c r="AE1530" s="94">
        <f t="shared" si="260"/>
        <v>0.32467532467532467</v>
      </c>
      <c r="AF1530">
        <f t="shared" si="261"/>
        <v>1</v>
      </c>
      <c r="AG1530" s="92">
        <f t="shared" si="262"/>
        <v>1</v>
      </c>
      <c r="AH1530" s="95">
        <f t="shared" si="263"/>
        <v>1</v>
      </c>
      <c r="AI1530" s="96">
        <f t="shared" si="264"/>
        <v>0.14285714285714285</v>
      </c>
      <c r="AJ1530" s="96">
        <f t="shared" si="265"/>
        <v>0.14285714285714285</v>
      </c>
      <c r="AK1530" s="96">
        <f t="shared" si="266"/>
        <v>0.32467532467532467</v>
      </c>
    </row>
    <row r="1531" spans="1:37" ht="24.9" customHeight="1" x14ac:dyDescent="0.25">
      <c r="A1531" s="356" t="s">
        <v>1213</v>
      </c>
      <c r="B1531" s="356"/>
      <c r="C1531" s="356"/>
      <c r="D1531" s="356"/>
      <c r="E1531" s="356"/>
      <c r="F1531" s="356"/>
      <c r="G1531" s="356"/>
      <c r="H1531" s="356"/>
      <c r="I1531" s="356"/>
      <c r="J1531" s="356"/>
      <c r="K1531" s="356"/>
      <c r="L1531" s="356"/>
      <c r="M1531" s="356"/>
      <c r="N1531" s="356"/>
      <c r="O1531" s="356"/>
      <c r="P1531" s="356"/>
      <c r="Q1531" s="356"/>
      <c r="R1531" s="356"/>
      <c r="S1531" s="356"/>
      <c r="T1531" s="356"/>
      <c r="U1531" s="356"/>
      <c r="V1531" s="356"/>
      <c r="W1531" s="356"/>
      <c r="X1531" s="356"/>
      <c r="Y1531" s="356"/>
      <c r="Z1531" s="356"/>
      <c r="AA1531" s="356"/>
      <c r="AB1531" s="356"/>
      <c r="AC1531" s="356"/>
      <c r="AD1531" s="310">
        <f>'Art. 121'!AF1469</f>
        <v>2</v>
      </c>
      <c r="AE1531" s="94">
        <f t="shared" si="260"/>
        <v>0.32467532467532467</v>
      </c>
      <c r="AF1531">
        <f t="shared" si="261"/>
        <v>1</v>
      </c>
      <c r="AG1531" s="92">
        <f t="shared" si="262"/>
        <v>1</v>
      </c>
      <c r="AH1531" s="95">
        <f t="shared" si="263"/>
        <v>1</v>
      </c>
      <c r="AI1531" s="96">
        <f t="shared" si="264"/>
        <v>0.14285714285714285</v>
      </c>
      <c r="AJ1531" s="96">
        <f t="shared" si="265"/>
        <v>0.14285714285714285</v>
      </c>
      <c r="AK1531" s="96">
        <f t="shared" si="266"/>
        <v>0.32467532467532467</v>
      </c>
    </row>
    <row r="1532" spans="1:37" ht="24.9" customHeight="1" x14ac:dyDescent="0.25">
      <c r="A1532" s="356" t="s">
        <v>1214</v>
      </c>
      <c r="B1532" s="356"/>
      <c r="C1532" s="356"/>
      <c r="D1532" s="356"/>
      <c r="E1532" s="356"/>
      <c r="F1532" s="356"/>
      <c r="G1532" s="356"/>
      <c r="H1532" s="356"/>
      <c r="I1532" s="356"/>
      <c r="J1532" s="356"/>
      <c r="K1532" s="356"/>
      <c r="L1532" s="356"/>
      <c r="M1532" s="356"/>
      <c r="N1532" s="356"/>
      <c r="O1532" s="356"/>
      <c r="P1532" s="356"/>
      <c r="Q1532" s="356"/>
      <c r="R1532" s="356"/>
      <c r="S1532" s="356"/>
      <c r="T1532" s="356"/>
      <c r="U1532" s="356"/>
      <c r="V1532" s="356"/>
      <c r="W1532" s="356"/>
      <c r="X1532" s="356"/>
      <c r="Y1532" s="356"/>
      <c r="Z1532" s="356"/>
      <c r="AA1532" s="356"/>
      <c r="AB1532" s="356"/>
      <c r="AC1532" s="356"/>
      <c r="AD1532" s="310">
        <f>'Art. 121'!AF1470</f>
        <v>2</v>
      </c>
      <c r="AE1532" s="94">
        <f t="shared" si="260"/>
        <v>0.32467532467532467</v>
      </c>
      <c r="AF1532">
        <f t="shared" si="261"/>
        <v>1</v>
      </c>
      <c r="AG1532" s="92">
        <f t="shared" si="262"/>
        <v>1</v>
      </c>
      <c r="AH1532" s="95">
        <f t="shared" si="263"/>
        <v>1</v>
      </c>
      <c r="AI1532" s="96">
        <f t="shared" si="264"/>
        <v>0.14285714285714285</v>
      </c>
      <c r="AJ1532" s="96">
        <f t="shared" si="265"/>
        <v>0.14285714285714285</v>
      </c>
      <c r="AK1532" s="96">
        <f t="shared" si="266"/>
        <v>0.32467532467532467</v>
      </c>
    </row>
    <row r="1533" spans="1:37" ht="24.9" customHeight="1" x14ac:dyDescent="0.25">
      <c r="A1533" s="356" t="s">
        <v>1215</v>
      </c>
      <c r="B1533" s="356"/>
      <c r="C1533" s="356"/>
      <c r="D1533" s="356"/>
      <c r="E1533" s="356"/>
      <c r="F1533" s="356"/>
      <c r="G1533" s="356"/>
      <c r="H1533" s="356"/>
      <c r="I1533" s="356"/>
      <c r="J1533" s="356"/>
      <c r="K1533" s="356"/>
      <c r="L1533" s="356"/>
      <c r="M1533" s="356"/>
      <c r="N1533" s="356"/>
      <c r="O1533" s="356"/>
      <c r="P1533" s="356"/>
      <c r="Q1533" s="356"/>
      <c r="R1533" s="356"/>
      <c r="S1533" s="356"/>
      <c r="T1533" s="356"/>
      <c r="U1533" s="356"/>
      <c r="V1533" s="356"/>
      <c r="W1533" s="356"/>
      <c r="X1533" s="356"/>
      <c r="Y1533" s="356"/>
      <c r="Z1533" s="356"/>
      <c r="AA1533" s="356"/>
      <c r="AB1533" s="356"/>
      <c r="AC1533" s="356"/>
      <c r="AD1533" s="310">
        <f>'Art. 121'!AF1471</f>
        <v>2</v>
      </c>
      <c r="AE1533" s="94">
        <f t="shared" si="260"/>
        <v>0.32467532467532467</v>
      </c>
      <c r="AF1533">
        <f t="shared" si="261"/>
        <v>1</v>
      </c>
      <c r="AG1533" s="92">
        <f t="shared" si="262"/>
        <v>1</v>
      </c>
      <c r="AH1533" s="95">
        <f t="shared" si="263"/>
        <v>1</v>
      </c>
      <c r="AI1533" s="96">
        <f t="shared" si="264"/>
        <v>0.14285714285714285</v>
      </c>
      <c r="AJ1533" s="96">
        <f t="shared" si="265"/>
        <v>0.14285714285714285</v>
      </c>
      <c r="AK1533" s="96">
        <f t="shared" si="266"/>
        <v>0.32467532467532467</v>
      </c>
    </row>
    <row r="1534" spans="1:37" ht="24.9" customHeight="1" x14ac:dyDescent="0.25">
      <c r="A1534" s="356" t="s">
        <v>1216</v>
      </c>
      <c r="B1534" s="356"/>
      <c r="C1534" s="356"/>
      <c r="D1534" s="356"/>
      <c r="E1534" s="356"/>
      <c r="F1534" s="356"/>
      <c r="G1534" s="356"/>
      <c r="H1534" s="356"/>
      <c r="I1534" s="356"/>
      <c r="J1534" s="356"/>
      <c r="K1534" s="356"/>
      <c r="L1534" s="356"/>
      <c r="M1534" s="356"/>
      <c r="N1534" s="356"/>
      <c r="O1534" s="356"/>
      <c r="P1534" s="356"/>
      <c r="Q1534" s="356"/>
      <c r="R1534" s="356"/>
      <c r="S1534" s="356"/>
      <c r="T1534" s="356"/>
      <c r="U1534" s="356"/>
      <c r="V1534" s="356"/>
      <c r="W1534" s="356"/>
      <c r="X1534" s="356"/>
      <c r="Y1534" s="356"/>
      <c r="Z1534" s="356"/>
      <c r="AA1534" s="356"/>
      <c r="AB1534" s="356"/>
      <c r="AC1534" s="356"/>
      <c r="AD1534" s="310">
        <f>'Art. 121'!AF1472</f>
        <v>2</v>
      </c>
      <c r="AE1534" s="94">
        <f t="shared" si="260"/>
        <v>0.32467532467532467</v>
      </c>
      <c r="AF1534">
        <f t="shared" si="261"/>
        <v>1</v>
      </c>
      <c r="AG1534" s="92">
        <f t="shared" si="262"/>
        <v>1</v>
      </c>
      <c r="AH1534" s="95">
        <f t="shared" si="263"/>
        <v>1</v>
      </c>
      <c r="AI1534" s="96">
        <f t="shared" si="264"/>
        <v>0.14285714285714285</v>
      </c>
      <c r="AJ1534" s="96">
        <f t="shared" si="265"/>
        <v>0.14285714285714285</v>
      </c>
      <c r="AK1534" s="96">
        <f t="shared" si="266"/>
        <v>0.32467532467532467</v>
      </c>
    </row>
    <row r="1535" spans="1:37" ht="24.9" customHeight="1" x14ac:dyDescent="0.25">
      <c r="A1535" s="356" t="s">
        <v>1217</v>
      </c>
      <c r="B1535" s="356"/>
      <c r="C1535" s="356"/>
      <c r="D1535" s="356"/>
      <c r="E1535" s="356"/>
      <c r="F1535" s="356"/>
      <c r="G1535" s="356"/>
      <c r="H1535" s="356"/>
      <c r="I1535" s="356"/>
      <c r="J1535" s="356"/>
      <c r="K1535" s="356"/>
      <c r="L1535" s="356"/>
      <c r="M1535" s="356"/>
      <c r="N1535" s="356"/>
      <c r="O1535" s="356"/>
      <c r="P1535" s="356"/>
      <c r="Q1535" s="356"/>
      <c r="R1535" s="356"/>
      <c r="S1535" s="356"/>
      <c r="T1535" s="356"/>
      <c r="U1535" s="356"/>
      <c r="V1535" s="356"/>
      <c r="W1535" s="356"/>
      <c r="X1535" s="356"/>
      <c r="Y1535" s="356"/>
      <c r="Z1535" s="356"/>
      <c r="AA1535" s="356"/>
      <c r="AB1535" s="356"/>
      <c r="AC1535" s="356"/>
      <c r="AD1535" s="310">
        <f>'Art. 121'!AF1473</f>
        <v>2</v>
      </c>
      <c r="AE1535" s="94">
        <f t="shared" si="260"/>
        <v>0.32467532467532467</v>
      </c>
      <c r="AF1535">
        <f t="shared" si="261"/>
        <v>1</v>
      </c>
      <c r="AG1535" s="92">
        <f t="shared" ref="AG1535:AG1565" si="267">IF(AND(AF1535&gt;=0,AF1535&lt;=1),1,"No aplica")</f>
        <v>1</v>
      </c>
      <c r="AH1535" s="95">
        <f t="shared" si="263"/>
        <v>1</v>
      </c>
      <c r="AI1535" s="96">
        <f t="shared" si="264"/>
        <v>0.14285714285714285</v>
      </c>
      <c r="AJ1535" s="96">
        <f t="shared" si="265"/>
        <v>0.14285714285714285</v>
      </c>
      <c r="AK1535" s="96">
        <f t="shared" si="266"/>
        <v>0.32467532467532467</v>
      </c>
    </row>
    <row r="1536" spans="1:37" ht="24.9" customHeight="1" x14ac:dyDescent="0.25">
      <c r="A1536" s="356" t="s">
        <v>1218</v>
      </c>
      <c r="B1536" s="356"/>
      <c r="C1536" s="356"/>
      <c r="D1536" s="356"/>
      <c r="E1536" s="356"/>
      <c r="F1536" s="356"/>
      <c r="G1536" s="356"/>
      <c r="H1536" s="356"/>
      <c r="I1536" s="356"/>
      <c r="J1536" s="356"/>
      <c r="K1536" s="356"/>
      <c r="L1536" s="356"/>
      <c r="M1536" s="356"/>
      <c r="N1536" s="356"/>
      <c r="O1536" s="356"/>
      <c r="P1536" s="356"/>
      <c r="Q1536" s="356"/>
      <c r="R1536" s="356"/>
      <c r="S1536" s="356"/>
      <c r="T1536" s="356"/>
      <c r="U1536" s="356"/>
      <c r="V1536" s="356"/>
      <c r="W1536" s="356"/>
      <c r="X1536" s="356"/>
      <c r="Y1536" s="356"/>
      <c r="Z1536" s="356"/>
      <c r="AA1536" s="356"/>
      <c r="AB1536" s="356"/>
      <c r="AC1536" s="356"/>
      <c r="AD1536" s="310">
        <f>'Art. 121'!AF1474</f>
        <v>2</v>
      </c>
      <c r="AE1536" s="94">
        <f t="shared" si="260"/>
        <v>0.32467532467532467</v>
      </c>
      <c r="AF1536">
        <f t="shared" si="261"/>
        <v>1</v>
      </c>
      <c r="AG1536" s="92">
        <f t="shared" si="267"/>
        <v>1</v>
      </c>
      <c r="AH1536" s="95">
        <f t="shared" si="263"/>
        <v>1</v>
      </c>
      <c r="AI1536" s="96">
        <f t="shared" si="264"/>
        <v>0.14285714285714285</v>
      </c>
      <c r="AJ1536" s="96">
        <f t="shared" si="265"/>
        <v>0.14285714285714285</v>
      </c>
      <c r="AK1536" s="96">
        <f t="shared" si="266"/>
        <v>0.32467532467532467</v>
      </c>
    </row>
    <row r="1537" spans="1:37" ht="24.9" customHeight="1" x14ac:dyDescent="0.25">
      <c r="A1537" s="356" t="s">
        <v>1219</v>
      </c>
      <c r="B1537" s="356"/>
      <c r="C1537" s="356"/>
      <c r="D1537" s="356"/>
      <c r="E1537" s="356"/>
      <c r="F1537" s="356"/>
      <c r="G1537" s="356"/>
      <c r="H1537" s="356"/>
      <c r="I1537" s="356"/>
      <c r="J1537" s="356"/>
      <c r="K1537" s="356"/>
      <c r="L1537" s="356"/>
      <c r="M1537" s="356"/>
      <c r="N1537" s="356"/>
      <c r="O1537" s="356"/>
      <c r="P1537" s="356"/>
      <c r="Q1537" s="356"/>
      <c r="R1537" s="356"/>
      <c r="S1537" s="356"/>
      <c r="T1537" s="356"/>
      <c r="U1537" s="356"/>
      <c r="V1537" s="356"/>
      <c r="W1537" s="356"/>
      <c r="X1537" s="356"/>
      <c r="Y1537" s="356"/>
      <c r="Z1537" s="356"/>
      <c r="AA1537" s="356"/>
      <c r="AB1537" s="356"/>
      <c r="AC1537" s="356"/>
      <c r="AD1537" s="310">
        <f>'Art. 121'!AF1475</f>
        <v>2</v>
      </c>
      <c r="AE1537" s="94">
        <f t="shared" si="260"/>
        <v>0.32467532467532467</v>
      </c>
      <c r="AF1537">
        <f t="shared" si="261"/>
        <v>1</v>
      </c>
      <c r="AG1537" s="92">
        <f t="shared" si="267"/>
        <v>1</v>
      </c>
      <c r="AH1537" s="95">
        <f t="shared" si="263"/>
        <v>1</v>
      </c>
      <c r="AI1537" s="96">
        <f t="shared" si="264"/>
        <v>0.14285714285714285</v>
      </c>
      <c r="AJ1537" s="96">
        <f t="shared" si="265"/>
        <v>0.14285714285714285</v>
      </c>
      <c r="AK1537" s="96">
        <f t="shared" si="266"/>
        <v>0.32467532467532467</v>
      </c>
    </row>
    <row r="1538" spans="1:37" ht="24.9" customHeight="1" x14ac:dyDescent="0.25">
      <c r="A1538" s="356" t="s">
        <v>1220</v>
      </c>
      <c r="B1538" s="356"/>
      <c r="C1538" s="356"/>
      <c r="D1538" s="356"/>
      <c r="E1538" s="356"/>
      <c r="F1538" s="356"/>
      <c r="G1538" s="356"/>
      <c r="H1538" s="356"/>
      <c r="I1538" s="356"/>
      <c r="J1538" s="356"/>
      <c r="K1538" s="356"/>
      <c r="L1538" s="356"/>
      <c r="M1538" s="356"/>
      <c r="N1538" s="356"/>
      <c r="O1538" s="356"/>
      <c r="P1538" s="356"/>
      <c r="Q1538" s="356"/>
      <c r="R1538" s="356"/>
      <c r="S1538" s="356"/>
      <c r="T1538" s="356"/>
      <c r="U1538" s="356"/>
      <c r="V1538" s="356"/>
      <c r="W1538" s="356"/>
      <c r="X1538" s="356"/>
      <c r="Y1538" s="356"/>
      <c r="Z1538" s="356"/>
      <c r="AA1538" s="356"/>
      <c r="AB1538" s="356"/>
      <c r="AC1538" s="356"/>
      <c r="AD1538" s="310">
        <f>'Art. 121'!AF1476</f>
        <v>2</v>
      </c>
      <c r="AE1538" s="94">
        <f t="shared" si="260"/>
        <v>0.32467532467532467</v>
      </c>
      <c r="AF1538">
        <f t="shared" si="261"/>
        <v>1</v>
      </c>
      <c r="AG1538" s="92">
        <f t="shared" si="267"/>
        <v>1</v>
      </c>
      <c r="AH1538" s="95">
        <f t="shared" si="263"/>
        <v>1</v>
      </c>
      <c r="AI1538" s="96">
        <f t="shared" si="264"/>
        <v>0.14285714285714285</v>
      </c>
      <c r="AJ1538" s="96">
        <f t="shared" si="265"/>
        <v>0.14285714285714285</v>
      </c>
      <c r="AK1538" s="96">
        <f t="shared" si="266"/>
        <v>0.32467532467532467</v>
      </c>
    </row>
    <row r="1539" spans="1:37" ht="24.9" customHeight="1" x14ac:dyDescent="0.25">
      <c r="A1539" s="356" t="s">
        <v>1221</v>
      </c>
      <c r="B1539" s="356"/>
      <c r="C1539" s="356"/>
      <c r="D1539" s="356"/>
      <c r="E1539" s="356"/>
      <c r="F1539" s="356"/>
      <c r="G1539" s="356"/>
      <c r="H1539" s="356"/>
      <c r="I1539" s="356"/>
      <c r="J1539" s="356"/>
      <c r="K1539" s="356"/>
      <c r="L1539" s="356"/>
      <c r="M1539" s="356"/>
      <c r="N1539" s="356"/>
      <c r="O1539" s="356"/>
      <c r="P1539" s="356"/>
      <c r="Q1539" s="356"/>
      <c r="R1539" s="356"/>
      <c r="S1539" s="356"/>
      <c r="T1539" s="356"/>
      <c r="U1539" s="356"/>
      <c r="V1539" s="356"/>
      <c r="W1539" s="356"/>
      <c r="X1539" s="356"/>
      <c r="Y1539" s="356"/>
      <c r="Z1539" s="356"/>
      <c r="AA1539" s="356"/>
      <c r="AB1539" s="356"/>
      <c r="AC1539" s="356"/>
      <c r="AD1539" s="310">
        <f>'Art. 121'!AF1477</f>
        <v>2</v>
      </c>
      <c r="AE1539" s="94">
        <f t="shared" si="260"/>
        <v>0.32467532467532467</v>
      </c>
      <c r="AF1539">
        <f t="shared" si="261"/>
        <v>1</v>
      </c>
      <c r="AG1539" s="92">
        <f t="shared" si="267"/>
        <v>1</v>
      </c>
      <c r="AH1539" s="95">
        <f t="shared" si="263"/>
        <v>1</v>
      </c>
      <c r="AI1539" s="96">
        <f t="shared" si="264"/>
        <v>0.14285714285714285</v>
      </c>
      <c r="AJ1539" s="96">
        <f t="shared" si="265"/>
        <v>0.14285714285714285</v>
      </c>
      <c r="AK1539" s="96">
        <f t="shared" si="266"/>
        <v>0.32467532467532467</v>
      </c>
    </row>
    <row r="1540" spans="1:37" ht="24.9" customHeight="1" x14ac:dyDescent="0.25">
      <c r="A1540" s="356" t="s">
        <v>1222</v>
      </c>
      <c r="B1540" s="356"/>
      <c r="C1540" s="356"/>
      <c r="D1540" s="356"/>
      <c r="E1540" s="356"/>
      <c r="F1540" s="356"/>
      <c r="G1540" s="356"/>
      <c r="H1540" s="356"/>
      <c r="I1540" s="356"/>
      <c r="J1540" s="356"/>
      <c r="K1540" s="356"/>
      <c r="L1540" s="356"/>
      <c r="M1540" s="356"/>
      <c r="N1540" s="356"/>
      <c r="O1540" s="356"/>
      <c r="P1540" s="356"/>
      <c r="Q1540" s="356"/>
      <c r="R1540" s="356"/>
      <c r="S1540" s="356"/>
      <c r="T1540" s="356"/>
      <c r="U1540" s="356"/>
      <c r="V1540" s="356"/>
      <c r="W1540" s="356"/>
      <c r="X1540" s="356"/>
      <c r="Y1540" s="356"/>
      <c r="Z1540" s="356"/>
      <c r="AA1540" s="356"/>
      <c r="AB1540" s="356"/>
      <c r="AC1540" s="356"/>
      <c r="AD1540" s="310">
        <f>'Art. 121'!AF1478</f>
        <v>0</v>
      </c>
      <c r="AE1540" s="94">
        <f t="shared" si="260"/>
        <v>0</v>
      </c>
      <c r="AF1540">
        <f t="shared" si="261"/>
        <v>0</v>
      </c>
      <c r="AG1540" s="92">
        <f t="shared" si="267"/>
        <v>1</v>
      </c>
      <c r="AH1540" s="95">
        <f t="shared" si="263"/>
        <v>0</v>
      </c>
      <c r="AI1540" s="96">
        <f t="shared" si="264"/>
        <v>0.14285714285714285</v>
      </c>
      <c r="AJ1540" s="96">
        <f t="shared" si="265"/>
        <v>0</v>
      </c>
      <c r="AK1540" s="96">
        <f t="shared" si="266"/>
        <v>0</v>
      </c>
    </row>
    <row r="1541" spans="1:37" ht="24.9" customHeight="1" x14ac:dyDescent="0.25">
      <c r="A1541" s="356" t="s">
        <v>1223</v>
      </c>
      <c r="B1541" s="356"/>
      <c r="C1541" s="356"/>
      <c r="D1541" s="356"/>
      <c r="E1541" s="356"/>
      <c r="F1541" s="356"/>
      <c r="G1541" s="356"/>
      <c r="H1541" s="356"/>
      <c r="I1541" s="356"/>
      <c r="J1541" s="356"/>
      <c r="K1541" s="356"/>
      <c r="L1541" s="356"/>
      <c r="M1541" s="356"/>
      <c r="N1541" s="356"/>
      <c r="O1541" s="356"/>
      <c r="P1541" s="356"/>
      <c r="Q1541" s="356"/>
      <c r="R1541" s="356"/>
      <c r="S1541" s="356"/>
      <c r="T1541" s="356"/>
      <c r="U1541" s="356"/>
      <c r="V1541" s="356"/>
      <c r="W1541" s="356"/>
      <c r="X1541" s="356"/>
      <c r="Y1541" s="356"/>
      <c r="Z1541" s="356"/>
      <c r="AA1541" s="356"/>
      <c r="AB1541" s="356"/>
      <c r="AC1541" s="356"/>
      <c r="AD1541" s="310">
        <f>'Art. 121'!AF1479</f>
        <v>0</v>
      </c>
      <c r="AE1541" s="94">
        <f t="shared" si="260"/>
        <v>0</v>
      </c>
      <c r="AF1541">
        <f t="shared" si="261"/>
        <v>0</v>
      </c>
      <c r="AG1541" s="92">
        <f t="shared" si="267"/>
        <v>1</v>
      </c>
      <c r="AH1541" s="95">
        <f t="shared" si="263"/>
        <v>0</v>
      </c>
      <c r="AI1541" s="96">
        <f t="shared" si="264"/>
        <v>0.14285714285714285</v>
      </c>
      <c r="AJ1541" s="96">
        <f t="shared" si="265"/>
        <v>0</v>
      </c>
      <c r="AK1541" s="96">
        <f t="shared" si="266"/>
        <v>0</v>
      </c>
    </row>
    <row r="1542" spans="1:37" ht="24.9" customHeight="1" x14ac:dyDescent="0.25">
      <c r="A1542" s="356" t="s">
        <v>1224</v>
      </c>
      <c r="B1542" s="356"/>
      <c r="C1542" s="356"/>
      <c r="D1542" s="356"/>
      <c r="E1542" s="356"/>
      <c r="F1542" s="356"/>
      <c r="G1542" s="356"/>
      <c r="H1542" s="356"/>
      <c r="I1542" s="356"/>
      <c r="J1542" s="356"/>
      <c r="K1542" s="356"/>
      <c r="L1542" s="356"/>
      <c r="M1542" s="356"/>
      <c r="N1542" s="356"/>
      <c r="O1542" s="356"/>
      <c r="P1542" s="356"/>
      <c r="Q1542" s="356"/>
      <c r="R1542" s="356"/>
      <c r="S1542" s="356"/>
      <c r="T1542" s="356"/>
      <c r="U1542" s="356"/>
      <c r="V1542" s="356"/>
      <c r="W1542" s="356"/>
      <c r="X1542" s="356"/>
      <c r="Y1542" s="356"/>
      <c r="Z1542" s="356"/>
      <c r="AA1542" s="356"/>
      <c r="AB1542" s="356"/>
      <c r="AC1542" s="356"/>
      <c r="AD1542" s="310">
        <f>'Art. 121'!AF1480</f>
        <v>2</v>
      </c>
      <c r="AE1542" s="94">
        <f t="shared" si="260"/>
        <v>0.32467532467532467</v>
      </c>
      <c r="AF1542">
        <f t="shared" si="261"/>
        <v>1</v>
      </c>
      <c r="AG1542" s="92">
        <f t="shared" si="267"/>
        <v>1</v>
      </c>
      <c r="AH1542" s="95">
        <f t="shared" si="263"/>
        <v>1</v>
      </c>
      <c r="AI1542" s="96">
        <f t="shared" si="264"/>
        <v>0.14285714285714285</v>
      </c>
      <c r="AJ1542" s="96">
        <f t="shared" si="265"/>
        <v>0.14285714285714285</v>
      </c>
      <c r="AK1542" s="96">
        <f t="shared" si="266"/>
        <v>0.32467532467532467</v>
      </c>
    </row>
    <row r="1543" spans="1:37" ht="24.9" customHeight="1" x14ac:dyDescent="0.25">
      <c r="A1543" s="356" t="s">
        <v>1225</v>
      </c>
      <c r="B1543" s="356"/>
      <c r="C1543" s="356"/>
      <c r="D1543" s="356"/>
      <c r="E1543" s="356"/>
      <c r="F1543" s="356"/>
      <c r="G1543" s="356"/>
      <c r="H1543" s="356"/>
      <c r="I1543" s="356"/>
      <c r="J1543" s="356"/>
      <c r="K1543" s="356"/>
      <c r="L1543" s="356"/>
      <c r="M1543" s="356"/>
      <c r="N1543" s="356"/>
      <c r="O1543" s="356"/>
      <c r="P1543" s="356"/>
      <c r="Q1543" s="356"/>
      <c r="R1543" s="356"/>
      <c r="S1543" s="356"/>
      <c r="T1543" s="356"/>
      <c r="U1543" s="356"/>
      <c r="V1543" s="356"/>
      <c r="W1543" s="356"/>
      <c r="X1543" s="356"/>
      <c r="Y1543" s="356"/>
      <c r="Z1543" s="356"/>
      <c r="AA1543" s="356"/>
      <c r="AB1543" s="356"/>
      <c r="AC1543" s="356"/>
      <c r="AD1543" s="310">
        <f>'Art. 121'!AF1481</f>
        <v>2</v>
      </c>
      <c r="AE1543" s="94">
        <f t="shared" si="260"/>
        <v>0.32467532467532467</v>
      </c>
      <c r="AF1543">
        <f t="shared" si="261"/>
        <v>1</v>
      </c>
      <c r="AG1543" s="92">
        <f t="shared" si="267"/>
        <v>1</v>
      </c>
      <c r="AH1543" s="95">
        <f t="shared" si="263"/>
        <v>1</v>
      </c>
      <c r="AI1543" s="96">
        <f t="shared" si="264"/>
        <v>0.14285714285714285</v>
      </c>
      <c r="AJ1543" s="96">
        <f t="shared" si="265"/>
        <v>0.14285714285714285</v>
      </c>
      <c r="AK1543" s="96">
        <f t="shared" si="266"/>
        <v>0.32467532467532467</v>
      </c>
    </row>
    <row r="1544" spans="1:37" ht="24.9" customHeight="1" x14ac:dyDescent="0.25">
      <c r="A1544" s="356" t="s">
        <v>1226</v>
      </c>
      <c r="B1544" s="356"/>
      <c r="C1544" s="356"/>
      <c r="D1544" s="356"/>
      <c r="E1544" s="356"/>
      <c r="F1544" s="356"/>
      <c r="G1544" s="356"/>
      <c r="H1544" s="356"/>
      <c r="I1544" s="356"/>
      <c r="J1544" s="356"/>
      <c r="K1544" s="356"/>
      <c r="L1544" s="356"/>
      <c r="M1544" s="356"/>
      <c r="N1544" s="356"/>
      <c r="O1544" s="356"/>
      <c r="P1544" s="356"/>
      <c r="Q1544" s="356"/>
      <c r="R1544" s="356"/>
      <c r="S1544" s="356"/>
      <c r="T1544" s="356"/>
      <c r="U1544" s="356"/>
      <c r="V1544" s="356"/>
      <c r="W1544" s="356"/>
      <c r="X1544" s="356"/>
      <c r="Y1544" s="356"/>
      <c r="Z1544" s="356"/>
      <c r="AA1544" s="356"/>
      <c r="AB1544" s="356"/>
      <c r="AC1544" s="356"/>
      <c r="AD1544" s="310">
        <f>'Art. 121'!AF1482</f>
        <v>2</v>
      </c>
      <c r="AE1544" s="94">
        <f t="shared" si="260"/>
        <v>0.32467532467532467</v>
      </c>
      <c r="AF1544">
        <f t="shared" si="261"/>
        <v>1</v>
      </c>
      <c r="AG1544" s="92">
        <f t="shared" si="267"/>
        <v>1</v>
      </c>
      <c r="AH1544" s="95">
        <f t="shared" si="263"/>
        <v>1</v>
      </c>
      <c r="AI1544" s="96">
        <f t="shared" si="264"/>
        <v>0.14285714285714285</v>
      </c>
      <c r="AJ1544" s="96">
        <f t="shared" si="265"/>
        <v>0.14285714285714285</v>
      </c>
      <c r="AK1544" s="96">
        <f t="shared" si="266"/>
        <v>0.32467532467532467</v>
      </c>
    </row>
    <row r="1545" spans="1:37" ht="24.9" customHeight="1" x14ac:dyDescent="0.25">
      <c r="A1545" s="356" t="s">
        <v>1227</v>
      </c>
      <c r="B1545" s="356"/>
      <c r="C1545" s="356"/>
      <c r="D1545" s="356"/>
      <c r="E1545" s="356"/>
      <c r="F1545" s="356"/>
      <c r="G1545" s="356"/>
      <c r="H1545" s="356"/>
      <c r="I1545" s="356"/>
      <c r="J1545" s="356"/>
      <c r="K1545" s="356"/>
      <c r="L1545" s="356"/>
      <c r="M1545" s="356"/>
      <c r="N1545" s="356"/>
      <c r="O1545" s="356"/>
      <c r="P1545" s="356"/>
      <c r="Q1545" s="356"/>
      <c r="R1545" s="356"/>
      <c r="S1545" s="356"/>
      <c r="T1545" s="356"/>
      <c r="U1545" s="356"/>
      <c r="V1545" s="356"/>
      <c r="W1545" s="356"/>
      <c r="X1545" s="356"/>
      <c r="Y1545" s="356"/>
      <c r="Z1545" s="356"/>
      <c r="AA1545" s="356"/>
      <c r="AB1545" s="356"/>
      <c r="AC1545" s="356"/>
      <c r="AD1545" s="310">
        <f>'Art. 121'!AF1483</f>
        <v>2</v>
      </c>
      <c r="AE1545" s="94">
        <f t="shared" si="260"/>
        <v>0.32467532467532467</v>
      </c>
      <c r="AF1545">
        <f t="shared" si="261"/>
        <v>1</v>
      </c>
      <c r="AG1545" s="92">
        <f t="shared" si="267"/>
        <v>1</v>
      </c>
      <c r="AH1545" s="95">
        <f t="shared" si="263"/>
        <v>1</v>
      </c>
      <c r="AI1545" s="96">
        <f t="shared" si="264"/>
        <v>0.14285714285714285</v>
      </c>
      <c r="AJ1545" s="96">
        <f t="shared" si="265"/>
        <v>0.14285714285714285</v>
      </c>
      <c r="AK1545" s="96">
        <f t="shared" si="266"/>
        <v>0.32467532467532467</v>
      </c>
    </row>
    <row r="1546" spans="1:37" ht="24.9" customHeight="1" x14ac:dyDescent="0.25">
      <c r="A1546" s="356" t="s">
        <v>1228</v>
      </c>
      <c r="B1546" s="356"/>
      <c r="C1546" s="356"/>
      <c r="D1546" s="356"/>
      <c r="E1546" s="356"/>
      <c r="F1546" s="356"/>
      <c r="G1546" s="356"/>
      <c r="H1546" s="356"/>
      <c r="I1546" s="356"/>
      <c r="J1546" s="356"/>
      <c r="K1546" s="356"/>
      <c r="L1546" s="356"/>
      <c r="M1546" s="356"/>
      <c r="N1546" s="356"/>
      <c r="O1546" s="356"/>
      <c r="P1546" s="356"/>
      <c r="Q1546" s="356"/>
      <c r="R1546" s="356"/>
      <c r="S1546" s="356"/>
      <c r="T1546" s="356"/>
      <c r="U1546" s="356"/>
      <c r="V1546" s="356"/>
      <c r="W1546" s="356"/>
      <c r="X1546" s="356"/>
      <c r="Y1546" s="356"/>
      <c r="Z1546" s="356"/>
      <c r="AA1546" s="356"/>
      <c r="AB1546" s="356"/>
      <c r="AC1546" s="356"/>
      <c r="AD1546" s="310">
        <f>'Art. 121'!AF1484</f>
        <v>2</v>
      </c>
      <c r="AE1546" s="94">
        <f t="shared" si="260"/>
        <v>0.32467532467532467</v>
      </c>
      <c r="AF1546">
        <f t="shared" si="261"/>
        <v>1</v>
      </c>
      <c r="AG1546" s="92">
        <f t="shared" si="267"/>
        <v>1</v>
      </c>
      <c r="AH1546" s="95">
        <f t="shared" si="263"/>
        <v>1</v>
      </c>
      <c r="AI1546" s="96">
        <f t="shared" si="264"/>
        <v>0.14285714285714285</v>
      </c>
      <c r="AJ1546" s="96">
        <f t="shared" si="265"/>
        <v>0.14285714285714285</v>
      </c>
      <c r="AK1546" s="96">
        <f t="shared" si="266"/>
        <v>0.32467532467532467</v>
      </c>
    </row>
    <row r="1547" spans="1:37" ht="24.9" customHeight="1" x14ac:dyDescent="0.25">
      <c r="A1547" s="356" t="s">
        <v>1229</v>
      </c>
      <c r="B1547" s="356"/>
      <c r="C1547" s="356"/>
      <c r="D1547" s="356"/>
      <c r="E1547" s="356"/>
      <c r="F1547" s="356"/>
      <c r="G1547" s="356"/>
      <c r="H1547" s="356"/>
      <c r="I1547" s="356"/>
      <c r="J1547" s="356"/>
      <c r="K1547" s="356"/>
      <c r="L1547" s="356"/>
      <c r="M1547" s="356"/>
      <c r="N1547" s="356"/>
      <c r="O1547" s="356"/>
      <c r="P1547" s="356"/>
      <c r="Q1547" s="356"/>
      <c r="R1547" s="356"/>
      <c r="S1547" s="356"/>
      <c r="T1547" s="356"/>
      <c r="U1547" s="356"/>
      <c r="V1547" s="356"/>
      <c r="W1547" s="356"/>
      <c r="X1547" s="356"/>
      <c r="Y1547" s="356"/>
      <c r="Z1547" s="356"/>
      <c r="AA1547" s="356"/>
      <c r="AB1547" s="356"/>
      <c r="AC1547" s="356"/>
      <c r="AD1547" s="310">
        <f>'Art. 121'!AF1485</f>
        <v>2</v>
      </c>
      <c r="AE1547" s="94">
        <f t="shared" si="260"/>
        <v>0.32467532467532467</v>
      </c>
      <c r="AF1547">
        <f t="shared" si="261"/>
        <v>1</v>
      </c>
      <c r="AG1547" s="92">
        <f t="shared" si="267"/>
        <v>1</v>
      </c>
      <c r="AH1547" s="95">
        <f t="shared" si="263"/>
        <v>1</v>
      </c>
      <c r="AI1547" s="96">
        <f t="shared" si="264"/>
        <v>0.14285714285714285</v>
      </c>
      <c r="AJ1547" s="96">
        <f t="shared" si="265"/>
        <v>0.14285714285714285</v>
      </c>
      <c r="AK1547" s="96">
        <f t="shared" si="266"/>
        <v>0.32467532467532467</v>
      </c>
    </row>
    <row r="1548" spans="1:37" ht="24.9" customHeight="1" x14ac:dyDescent="0.25">
      <c r="A1548" s="356" t="s">
        <v>1230</v>
      </c>
      <c r="B1548" s="356"/>
      <c r="C1548" s="356"/>
      <c r="D1548" s="356"/>
      <c r="E1548" s="356"/>
      <c r="F1548" s="356"/>
      <c r="G1548" s="356"/>
      <c r="H1548" s="356"/>
      <c r="I1548" s="356"/>
      <c r="J1548" s="356"/>
      <c r="K1548" s="356"/>
      <c r="L1548" s="356"/>
      <c r="M1548" s="356"/>
      <c r="N1548" s="356"/>
      <c r="O1548" s="356"/>
      <c r="P1548" s="356"/>
      <c r="Q1548" s="356"/>
      <c r="R1548" s="356"/>
      <c r="S1548" s="356"/>
      <c r="T1548" s="356"/>
      <c r="U1548" s="356"/>
      <c r="V1548" s="356"/>
      <c r="W1548" s="356"/>
      <c r="X1548" s="356"/>
      <c r="Y1548" s="356"/>
      <c r="Z1548" s="356"/>
      <c r="AA1548" s="356"/>
      <c r="AB1548" s="356"/>
      <c r="AC1548" s="356"/>
      <c r="AD1548" s="310">
        <f>'Art. 121'!AF1486</f>
        <v>2</v>
      </c>
      <c r="AE1548" s="94">
        <f t="shared" si="260"/>
        <v>0.32467532467532467</v>
      </c>
      <c r="AF1548">
        <f t="shared" si="261"/>
        <v>1</v>
      </c>
      <c r="AG1548" s="92">
        <f t="shared" si="267"/>
        <v>1</v>
      </c>
      <c r="AH1548" s="95">
        <f t="shared" si="263"/>
        <v>1</v>
      </c>
      <c r="AI1548" s="96">
        <f t="shared" si="264"/>
        <v>0.14285714285714285</v>
      </c>
      <c r="AJ1548" s="96">
        <f t="shared" si="265"/>
        <v>0.14285714285714285</v>
      </c>
      <c r="AK1548" s="96">
        <f t="shared" si="266"/>
        <v>0.32467532467532467</v>
      </c>
    </row>
    <row r="1549" spans="1:37" ht="24.9" customHeight="1" x14ac:dyDescent="0.25">
      <c r="A1549" s="356" t="s">
        <v>1231</v>
      </c>
      <c r="B1549" s="356"/>
      <c r="C1549" s="356"/>
      <c r="D1549" s="356"/>
      <c r="E1549" s="356"/>
      <c r="F1549" s="356"/>
      <c r="G1549" s="356"/>
      <c r="H1549" s="356"/>
      <c r="I1549" s="356"/>
      <c r="J1549" s="356"/>
      <c r="K1549" s="356"/>
      <c r="L1549" s="356"/>
      <c r="M1549" s="356"/>
      <c r="N1549" s="356"/>
      <c r="O1549" s="356"/>
      <c r="P1549" s="356"/>
      <c r="Q1549" s="356"/>
      <c r="R1549" s="356"/>
      <c r="S1549" s="356"/>
      <c r="T1549" s="356"/>
      <c r="U1549" s="356"/>
      <c r="V1549" s="356"/>
      <c r="W1549" s="356"/>
      <c r="X1549" s="356"/>
      <c r="Y1549" s="356"/>
      <c r="Z1549" s="356"/>
      <c r="AA1549" s="356"/>
      <c r="AB1549" s="356"/>
      <c r="AC1549" s="356"/>
      <c r="AD1549" s="310">
        <f>'Art. 121'!AF1487</f>
        <v>2</v>
      </c>
      <c r="AE1549" s="94">
        <f t="shared" si="260"/>
        <v>0.32467532467532467</v>
      </c>
      <c r="AF1549">
        <f t="shared" si="261"/>
        <v>1</v>
      </c>
      <c r="AG1549" s="92">
        <f t="shared" si="267"/>
        <v>1</v>
      </c>
      <c r="AH1549" s="95">
        <f t="shared" si="263"/>
        <v>1</v>
      </c>
      <c r="AI1549" s="96">
        <f t="shared" si="264"/>
        <v>0.14285714285714285</v>
      </c>
      <c r="AJ1549" s="96">
        <f t="shared" si="265"/>
        <v>0.14285714285714285</v>
      </c>
      <c r="AK1549" s="96">
        <f t="shared" si="266"/>
        <v>0.32467532467532467</v>
      </c>
    </row>
    <row r="1550" spans="1:37" ht="24.9" customHeight="1" x14ac:dyDescent="0.25">
      <c r="A1550" s="356" t="s">
        <v>1232</v>
      </c>
      <c r="B1550" s="356"/>
      <c r="C1550" s="356"/>
      <c r="D1550" s="356"/>
      <c r="E1550" s="356"/>
      <c r="F1550" s="356"/>
      <c r="G1550" s="356"/>
      <c r="H1550" s="356"/>
      <c r="I1550" s="356"/>
      <c r="J1550" s="356"/>
      <c r="K1550" s="356"/>
      <c r="L1550" s="356"/>
      <c r="M1550" s="356"/>
      <c r="N1550" s="356"/>
      <c r="O1550" s="356"/>
      <c r="P1550" s="356"/>
      <c r="Q1550" s="356"/>
      <c r="R1550" s="356"/>
      <c r="S1550" s="356"/>
      <c r="T1550" s="356"/>
      <c r="U1550" s="356"/>
      <c r="V1550" s="356"/>
      <c r="W1550" s="356"/>
      <c r="X1550" s="356"/>
      <c r="Y1550" s="356"/>
      <c r="Z1550" s="356"/>
      <c r="AA1550" s="356"/>
      <c r="AB1550" s="356"/>
      <c r="AC1550" s="356"/>
      <c r="AD1550" s="310">
        <f>'Art. 121'!AF1488</f>
        <v>2</v>
      </c>
      <c r="AE1550" s="94">
        <f t="shared" si="260"/>
        <v>0.32467532467532467</v>
      </c>
      <c r="AF1550">
        <f t="shared" si="261"/>
        <v>1</v>
      </c>
      <c r="AG1550" s="92">
        <f t="shared" si="267"/>
        <v>1</v>
      </c>
      <c r="AH1550" s="95">
        <f t="shared" si="263"/>
        <v>1</v>
      </c>
      <c r="AI1550" s="96">
        <f t="shared" si="264"/>
        <v>0.14285714285714285</v>
      </c>
      <c r="AJ1550" s="96">
        <f t="shared" si="265"/>
        <v>0.14285714285714285</v>
      </c>
      <c r="AK1550" s="96">
        <f t="shared" si="266"/>
        <v>0.32467532467532467</v>
      </c>
    </row>
    <row r="1551" spans="1:37" ht="24.9" customHeight="1" x14ac:dyDescent="0.25">
      <c r="A1551" s="356" t="s">
        <v>1233</v>
      </c>
      <c r="B1551" s="356"/>
      <c r="C1551" s="356"/>
      <c r="D1551" s="356"/>
      <c r="E1551" s="356"/>
      <c r="F1551" s="356"/>
      <c r="G1551" s="356"/>
      <c r="H1551" s="356"/>
      <c r="I1551" s="356"/>
      <c r="J1551" s="356"/>
      <c r="K1551" s="356"/>
      <c r="L1551" s="356"/>
      <c r="M1551" s="356"/>
      <c r="N1551" s="356"/>
      <c r="O1551" s="356"/>
      <c r="P1551" s="356"/>
      <c r="Q1551" s="356"/>
      <c r="R1551" s="356"/>
      <c r="S1551" s="356"/>
      <c r="T1551" s="356"/>
      <c r="U1551" s="356"/>
      <c r="V1551" s="356"/>
      <c r="W1551" s="356"/>
      <c r="X1551" s="356"/>
      <c r="Y1551" s="356"/>
      <c r="Z1551" s="356"/>
      <c r="AA1551" s="356"/>
      <c r="AB1551" s="356"/>
      <c r="AC1551" s="356"/>
      <c r="AD1551" s="310">
        <f>'Art. 121'!AF1489</f>
        <v>0</v>
      </c>
      <c r="AE1551" s="94">
        <f t="shared" si="260"/>
        <v>0</v>
      </c>
      <c r="AF1551">
        <f t="shared" si="261"/>
        <v>0</v>
      </c>
      <c r="AG1551" s="92">
        <f t="shared" si="267"/>
        <v>1</v>
      </c>
      <c r="AH1551" s="95">
        <f t="shared" si="263"/>
        <v>0</v>
      </c>
      <c r="AI1551" s="96">
        <f t="shared" si="264"/>
        <v>0.14285714285714285</v>
      </c>
      <c r="AJ1551" s="96">
        <f t="shared" si="265"/>
        <v>0</v>
      </c>
      <c r="AK1551" s="96">
        <f t="shared" si="266"/>
        <v>0</v>
      </c>
    </row>
    <row r="1552" spans="1:37" ht="24.9" customHeight="1" x14ac:dyDescent="0.25">
      <c r="A1552" s="356" t="s">
        <v>1234</v>
      </c>
      <c r="B1552" s="356"/>
      <c r="C1552" s="356"/>
      <c r="D1552" s="356"/>
      <c r="E1552" s="356"/>
      <c r="F1552" s="356"/>
      <c r="G1552" s="356"/>
      <c r="H1552" s="356"/>
      <c r="I1552" s="356"/>
      <c r="J1552" s="356"/>
      <c r="K1552" s="356"/>
      <c r="L1552" s="356"/>
      <c r="M1552" s="356"/>
      <c r="N1552" s="356"/>
      <c r="O1552" s="356"/>
      <c r="P1552" s="356"/>
      <c r="Q1552" s="356"/>
      <c r="R1552" s="356"/>
      <c r="S1552" s="356"/>
      <c r="T1552" s="356"/>
      <c r="U1552" s="356"/>
      <c r="V1552" s="356"/>
      <c r="W1552" s="356"/>
      <c r="X1552" s="356"/>
      <c r="Y1552" s="356"/>
      <c r="Z1552" s="356"/>
      <c r="AA1552" s="356"/>
      <c r="AB1552" s="356"/>
      <c r="AC1552" s="356"/>
      <c r="AD1552" s="310">
        <f>'Art. 121'!AF1490</f>
        <v>0</v>
      </c>
      <c r="AE1552" s="94">
        <f t="shared" si="260"/>
        <v>0</v>
      </c>
      <c r="AF1552">
        <f t="shared" si="261"/>
        <v>0</v>
      </c>
      <c r="AG1552" s="92">
        <f t="shared" si="267"/>
        <v>1</v>
      </c>
      <c r="AH1552" s="95">
        <f t="shared" si="263"/>
        <v>0</v>
      </c>
      <c r="AI1552" s="96">
        <f t="shared" si="264"/>
        <v>0.14285714285714285</v>
      </c>
      <c r="AJ1552" s="96">
        <f t="shared" si="265"/>
        <v>0</v>
      </c>
      <c r="AK1552" s="96">
        <f t="shared" si="266"/>
        <v>0</v>
      </c>
    </row>
    <row r="1553" spans="1:37" ht="24.9" customHeight="1" x14ac:dyDescent="0.25">
      <c r="A1553" s="356" t="s">
        <v>1235</v>
      </c>
      <c r="B1553" s="356"/>
      <c r="C1553" s="356"/>
      <c r="D1553" s="356"/>
      <c r="E1553" s="356"/>
      <c r="F1553" s="356"/>
      <c r="G1553" s="356"/>
      <c r="H1553" s="356"/>
      <c r="I1553" s="356"/>
      <c r="J1553" s="356"/>
      <c r="K1553" s="356"/>
      <c r="L1553" s="356"/>
      <c r="M1553" s="356"/>
      <c r="N1553" s="356"/>
      <c r="O1553" s="356"/>
      <c r="P1553" s="356"/>
      <c r="Q1553" s="356"/>
      <c r="R1553" s="356"/>
      <c r="S1553" s="356"/>
      <c r="T1553" s="356"/>
      <c r="U1553" s="356"/>
      <c r="V1553" s="356"/>
      <c r="W1553" s="356"/>
      <c r="X1553" s="356"/>
      <c r="Y1553" s="356"/>
      <c r="Z1553" s="356"/>
      <c r="AA1553" s="356"/>
      <c r="AB1553" s="356"/>
      <c r="AC1553" s="356"/>
      <c r="AD1553" s="310">
        <f>'Art. 121'!AF1491</f>
        <v>2</v>
      </c>
      <c r="AE1553" s="94">
        <f t="shared" si="260"/>
        <v>0.32467532467532467</v>
      </c>
      <c r="AF1553">
        <f t="shared" si="261"/>
        <v>1</v>
      </c>
      <c r="AG1553" s="92">
        <f t="shared" si="267"/>
        <v>1</v>
      </c>
      <c r="AH1553" s="95">
        <f t="shared" si="263"/>
        <v>1</v>
      </c>
      <c r="AI1553" s="96">
        <f t="shared" si="264"/>
        <v>0.14285714285714285</v>
      </c>
      <c r="AJ1553" s="96">
        <f t="shared" si="265"/>
        <v>0.14285714285714285</v>
      </c>
      <c r="AK1553" s="96">
        <f t="shared" si="266"/>
        <v>0.32467532467532467</v>
      </c>
    </row>
    <row r="1554" spans="1:37" ht="24.9" customHeight="1" x14ac:dyDescent="0.25">
      <c r="A1554" s="356" t="s">
        <v>1236</v>
      </c>
      <c r="B1554" s="356"/>
      <c r="C1554" s="356"/>
      <c r="D1554" s="356"/>
      <c r="E1554" s="356"/>
      <c r="F1554" s="356"/>
      <c r="G1554" s="356"/>
      <c r="H1554" s="356"/>
      <c r="I1554" s="356"/>
      <c r="J1554" s="356"/>
      <c r="K1554" s="356"/>
      <c r="L1554" s="356"/>
      <c r="M1554" s="356"/>
      <c r="N1554" s="356"/>
      <c r="O1554" s="356"/>
      <c r="P1554" s="356"/>
      <c r="Q1554" s="356"/>
      <c r="R1554" s="356"/>
      <c r="S1554" s="356"/>
      <c r="T1554" s="356"/>
      <c r="U1554" s="356"/>
      <c r="V1554" s="356"/>
      <c r="W1554" s="356"/>
      <c r="X1554" s="356"/>
      <c r="Y1554" s="356"/>
      <c r="Z1554" s="356"/>
      <c r="AA1554" s="356"/>
      <c r="AB1554" s="356"/>
      <c r="AC1554" s="356"/>
      <c r="AD1554" s="310">
        <f>'Art. 121'!AF1492</f>
        <v>2</v>
      </c>
      <c r="AE1554" s="94">
        <f t="shared" si="260"/>
        <v>0.32467532467532467</v>
      </c>
      <c r="AF1554">
        <f t="shared" si="261"/>
        <v>1</v>
      </c>
      <c r="AG1554" s="92">
        <f t="shared" si="267"/>
        <v>1</v>
      </c>
      <c r="AH1554" s="95">
        <f t="shared" si="263"/>
        <v>1</v>
      </c>
      <c r="AI1554" s="96">
        <f t="shared" si="264"/>
        <v>0.14285714285714285</v>
      </c>
      <c r="AJ1554" s="96">
        <f t="shared" si="265"/>
        <v>0.14285714285714285</v>
      </c>
      <c r="AK1554" s="96">
        <f t="shared" si="266"/>
        <v>0.32467532467532467</v>
      </c>
    </row>
    <row r="1555" spans="1:37" ht="24.9" customHeight="1" x14ac:dyDescent="0.25">
      <c r="A1555" s="356" t="s">
        <v>1237</v>
      </c>
      <c r="B1555" s="356"/>
      <c r="C1555" s="356"/>
      <c r="D1555" s="356"/>
      <c r="E1555" s="356"/>
      <c r="F1555" s="356"/>
      <c r="G1555" s="356"/>
      <c r="H1555" s="356"/>
      <c r="I1555" s="356"/>
      <c r="J1555" s="356"/>
      <c r="K1555" s="356"/>
      <c r="L1555" s="356"/>
      <c r="M1555" s="356"/>
      <c r="N1555" s="356"/>
      <c r="O1555" s="356"/>
      <c r="P1555" s="356"/>
      <c r="Q1555" s="356"/>
      <c r="R1555" s="356"/>
      <c r="S1555" s="356"/>
      <c r="T1555" s="356"/>
      <c r="U1555" s="356"/>
      <c r="V1555" s="356"/>
      <c r="W1555" s="356"/>
      <c r="X1555" s="356"/>
      <c r="Y1555" s="356"/>
      <c r="Z1555" s="356"/>
      <c r="AA1555" s="356"/>
      <c r="AB1555" s="356"/>
      <c r="AC1555" s="356"/>
      <c r="AD1555" s="310">
        <f>'Art. 121'!AF1493</f>
        <v>2</v>
      </c>
      <c r="AE1555" s="94">
        <f t="shared" si="260"/>
        <v>0.32467532467532467</v>
      </c>
      <c r="AF1555">
        <f t="shared" si="261"/>
        <v>1</v>
      </c>
      <c r="AG1555" s="92">
        <f t="shared" si="267"/>
        <v>1</v>
      </c>
      <c r="AH1555" s="95">
        <f t="shared" si="263"/>
        <v>1</v>
      </c>
      <c r="AI1555" s="96">
        <f t="shared" si="264"/>
        <v>0.14285714285714285</v>
      </c>
      <c r="AJ1555" s="96">
        <f t="shared" si="265"/>
        <v>0.14285714285714285</v>
      </c>
      <c r="AK1555" s="96">
        <f t="shared" si="266"/>
        <v>0.32467532467532467</v>
      </c>
    </row>
    <row r="1556" spans="1:37" ht="24.9" customHeight="1" x14ac:dyDescent="0.25">
      <c r="A1556" s="356" t="s">
        <v>1238</v>
      </c>
      <c r="B1556" s="356"/>
      <c r="C1556" s="356"/>
      <c r="D1556" s="356"/>
      <c r="E1556" s="356"/>
      <c r="F1556" s="356"/>
      <c r="G1556" s="356"/>
      <c r="H1556" s="356"/>
      <c r="I1556" s="356"/>
      <c r="J1556" s="356"/>
      <c r="K1556" s="356"/>
      <c r="L1556" s="356"/>
      <c r="M1556" s="356"/>
      <c r="N1556" s="356"/>
      <c r="O1556" s="356"/>
      <c r="P1556" s="356"/>
      <c r="Q1556" s="356"/>
      <c r="R1556" s="356"/>
      <c r="S1556" s="356"/>
      <c r="T1556" s="356"/>
      <c r="U1556" s="356"/>
      <c r="V1556" s="356"/>
      <c r="W1556" s="356"/>
      <c r="X1556" s="356"/>
      <c r="Y1556" s="356"/>
      <c r="Z1556" s="356"/>
      <c r="AA1556" s="356"/>
      <c r="AB1556" s="356"/>
      <c r="AC1556" s="356"/>
      <c r="AD1556" s="310">
        <f>'Art. 121'!AF1494</f>
        <v>2</v>
      </c>
      <c r="AE1556" s="94">
        <f t="shared" si="260"/>
        <v>0.32467532467532467</v>
      </c>
      <c r="AF1556">
        <f t="shared" si="261"/>
        <v>1</v>
      </c>
      <c r="AG1556" s="92">
        <f t="shared" si="267"/>
        <v>1</v>
      </c>
      <c r="AH1556" s="95">
        <f t="shared" si="263"/>
        <v>1</v>
      </c>
      <c r="AI1556" s="96">
        <f t="shared" si="264"/>
        <v>0.14285714285714285</v>
      </c>
      <c r="AJ1556" s="96">
        <f t="shared" si="265"/>
        <v>0.14285714285714285</v>
      </c>
      <c r="AK1556" s="96">
        <f t="shared" si="266"/>
        <v>0.32467532467532467</v>
      </c>
    </row>
    <row r="1557" spans="1:37" ht="24.9" customHeight="1" x14ac:dyDescent="0.25">
      <c r="A1557" s="356" t="s">
        <v>1239</v>
      </c>
      <c r="B1557" s="356"/>
      <c r="C1557" s="356"/>
      <c r="D1557" s="356"/>
      <c r="E1557" s="356"/>
      <c r="F1557" s="356"/>
      <c r="G1557" s="356"/>
      <c r="H1557" s="356"/>
      <c r="I1557" s="356"/>
      <c r="J1557" s="356"/>
      <c r="K1557" s="356"/>
      <c r="L1557" s="356"/>
      <c r="M1557" s="356"/>
      <c r="N1557" s="356"/>
      <c r="O1557" s="356"/>
      <c r="P1557" s="356"/>
      <c r="Q1557" s="356"/>
      <c r="R1557" s="356"/>
      <c r="S1557" s="356"/>
      <c r="T1557" s="356"/>
      <c r="U1557" s="356"/>
      <c r="V1557" s="356"/>
      <c r="W1557" s="356"/>
      <c r="X1557" s="356"/>
      <c r="Y1557" s="356"/>
      <c r="Z1557" s="356"/>
      <c r="AA1557" s="356"/>
      <c r="AB1557" s="356"/>
      <c r="AC1557" s="356"/>
      <c r="AD1557" s="310">
        <f>'Art. 121'!AF1495</f>
        <v>2</v>
      </c>
      <c r="AE1557" s="94">
        <f t="shared" si="260"/>
        <v>0.32467532467532467</v>
      </c>
      <c r="AF1557">
        <f t="shared" si="261"/>
        <v>1</v>
      </c>
      <c r="AG1557" s="92">
        <f t="shared" si="267"/>
        <v>1</v>
      </c>
      <c r="AH1557" s="95">
        <f t="shared" si="263"/>
        <v>1</v>
      </c>
      <c r="AI1557" s="96">
        <f t="shared" si="264"/>
        <v>0.14285714285714285</v>
      </c>
      <c r="AJ1557" s="96">
        <f t="shared" si="265"/>
        <v>0.14285714285714285</v>
      </c>
      <c r="AK1557" s="96">
        <f t="shared" si="266"/>
        <v>0.32467532467532467</v>
      </c>
    </row>
    <row r="1558" spans="1:37" ht="24.9" customHeight="1" x14ac:dyDescent="0.25">
      <c r="A1558" s="356" t="s">
        <v>1240</v>
      </c>
      <c r="B1558" s="356"/>
      <c r="C1558" s="356"/>
      <c r="D1558" s="356"/>
      <c r="E1558" s="356"/>
      <c r="F1558" s="356"/>
      <c r="G1558" s="356"/>
      <c r="H1558" s="356"/>
      <c r="I1558" s="356"/>
      <c r="J1558" s="356"/>
      <c r="K1558" s="356"/>
      <c r="L1558" s="356"/>
      <c r="M1558" s="356"/>
      <c r="N1558" s="356"/>
      <c r="O1558" s="356"/>
      <c r="P1558" s="356"/>
      <c r="Q1558" s="356"/>
      <c r="R1558" s="356"/>
      <c r="S1558" s="356"/>
      <c r="T1558" s="356"/>
      <c r="U1558" s="356"/>
      <c r="V1558" s="356"/>
      <c r="W1558" s="356"/>
      <c r="X1558" s="356"/>
      <c r="Y1558" s="356"/>
      <c r="Z1558" s="356"/>
      <c r="AA1558" s="356"/>
      <c r="AB1558" s="356"/>
      <c r="AC1558" s="356"/>
      <c r="AD1558" s="310">
        <f>'Art. 121'!AF1496</f>
        <v>2</v>
      </c>
      <c r="AE1558" s="94">
        <f t="shared" si="260"/>
        <v>0.32467532467532467</v>
      </c>
      <c r="AF1558">
        <f t="shared" si="261"/>
        <v>1</v>
      </c>
      <c r="AG1558" s="92">
        <f t="shared" si="267"/>
        <v>1</v>
      </c>
      <c r="AH1558" s="95">
        <f t="shared" si="263"/>
        <v>1</v>
      </c>
      <c r="AI1558" s="96">
        <f t="shared" si="264"/>
        <v>0.14285714285714285</v>
      </c>
      <c r="AJ1558" s="96">
        <f t="shared" si="265"/>
        <v>0.14285714285714285</v>
      </c>
      <c r="AK1558" s="96">
        <f t="shared" si="266"/>
        <v>0.32467532467532467</v>
      </c>
    </row>
    <row r="1559" spans="1:37" ht="24.9" customHeight="1" x14ac:dyDescent="0.25">
      <c r="A1559" s="356" t="s">
        <v>1241</v>
      </c>
      <c r="B1559" s="356"/>
      <c r="C1559" s="356"/>
      <c r="D1559" s="356"/>
      <c r="E1559" s="356"/>
      <c r="F1559" s="356"/>
      <c r="G1559" s="356"/>
      <c r="H1559" s="356"/>
      <c r="I1559" s="356"/>
      <c r="J1559" s="356"/>
      <c r="K1559" s="356"/>
      <c r="L1559" s="356"/>
      <c r="M1559" s="356"/>
      <c r="N1559" s="356"/>
      <c r="O1559" s="356"/>
      <c r="P1559" s="356"/>
      <c r="Q1559" s="356"/>
      <c r="R1559" s="356"/>
      <c r="S1559" s="356"/>
      <c r="T1559" s="356"/>
      <c r="U1559" s="356"/>
      <c r="V1559" s="356"/>
      <c r="W1559" s="356"/>
      <c r="X1559" s="356"/>
      <c r="Y1559" s="356"/>
      <c r="Z1559" s="356"/>
      <c r="AA1559" s="356"/>
      <c r="AB1559" s="356"/>
      <c r="AC1559" s="356"/>
      <c r="AD1559" s="310">
        <f>'Art. 121'!AF1497</f>
        <v>2</v>
      </c>
      <c r="AE1559" s="94">
        <f t="shared" si="260"/>
        <v>0.32467532467532467</v>
      </c>
      <c r="AF1559">
        <f t="shared" si="261"/>
        <v>1</v>
      </c>
      <c r="AG1559" s="92">
        <f t="shared" si="267"/>
        <v>1</v>
      </c>
      <c r="AH1559" s="95">
        <f t="shared" si="263"/>
        <v>1</v>
      </c>
      <c r="AI1559" s="96">
        <f t="shared" si="264"/>
        <v>0.14285714285714285</v>
      </c>
      <c r="AJ1559" s="96">
        <f t="shared" si="265"/>
        <v>0.14285714285714285</v>
      </c>
      <c r="AK1559" s="96">
        <f t="shared" si="266"/>
        <v>0.32467532467532467</v>
      </c>
    </row>
    <row r="1560" spans="1:37" ht="24.9" customHeight="1" x14ac:dyDescent="0.25">
      <c r="A1560" s="356" t="s">
        <v>1242</v>
      </c>
      <c r="B1560" s="356"/>
      <c r="C1560" s="356"/>
      <c r="D1560" s="356"/>
      <c r="E1560" s="356"/>
      <c r="F1560" s="356"/>
      <c r="G1560" s="356"/>
      <c r="H1560" s="356"/>
      <c r="I1560" s="356"/>
      <c r="J1560" s="356"/>
      <c r="K1560" s="356"/>
      <c r="L1560" s="356"/>
      <c r="M1560" s="356"/>
      <c r="N1560" s="356"/>
      <c r="O1560" s="356"/>
      <c r="P1560" s="356"/>
      <c r="Q1560" s="356"/>
      <c r="R1560" s="356"/>
      <c r="S1560" s="356"/>
      <c r="T1560" s="356"/>
      <c r="U1560" s="356"/>
      <c r="V1560" s="356"/>
      <c r="W1560" s="356"/>
      <c r="X1560" s="356"/>
      <c r="Y1560" s="356"/>
      <c r="Z1560" s="356"/>
      <c r="AA1560" s="356"/>
      <c r="AB1560" s="356"/>
      <c r="AC1560" s="356"/>
      <c r="AD1560" s="310">
        <f>'Art. 121'!AF1498</f>
        <v>2</v>
      </c>
      <c r="AE1560" s="94">
        <f t="shared" si="260"/>
        <v>0.32467532467532467</v>
      </c>
      <c r="AF1560">
        <f t="shared" si="261"/>
        <v>1</v>
      </c>
      <c r="AG1560" s="92">
        <f t="shared" si="267"/>
        <v>1</v>
      </c>
      <c r="AH1560" s="95">
        <f t="shared" si="263"/>
        <v>1</v>
      </c>
      <c r="AI1560" s="96">
        <f t="shared" si="264"/>
        <v>0.14285714285714285</v>
      </c>
      <c r="AJ1560" s="96">
        <f t="shared" si="265"/>
        <v>0.14285714285714285</v>
      </c>
      <c r="AK1560" s="96">
        <f t="shared" si="266"/>
        <v>0.32467532467532467</v>
      </c>
    </row>
    <row r="1561" spans="1:37" ht="24.9" customHeight="1" x14ac:dyDescent="0.25">
      <c r="A1561" s="356" t="s">
        <v>1243</v>
      </c>
      <c r="B1561" s="356"/>
      <c r="C1561" s="356"/>
      <c r="D1561" s="356"/>
      <c r="E1561" s="356"/>
      <c r="F1561" s="356"/>
      <c r="G1561" s="356"/>
      <c r="H1561" s="356"/>
      <c r="I1561" s="356"/>
      <c r="J1561" s="356"/>
      <c r="K1561" s="356"/>
      <c r="L1561" s="356"/>
      <c r="M1561" s="356"/>
      <c r="N1561" s="356"/>
      <c r="O1561" s="356"/>
      <c r="P1561" s="356"/>
      <c r="Q1561" s="356"/>
      <c r="R1561" s="356"/>
      <c r="S1561" s="356"/>
      <c r="T1561" s="356"/>
      <c r="U1561" s="356"/>
      <c r="V1561" s="356"/>
      <c r="W1561" s="356"/>
      <c r="X1561" s="356"/>
      <c r="Y1561" s="356"/>
      <c r="Z1561" s="356"/>
      <c r="AA1561" s="356"/>
      <c r="AB1561" s="356"/>
      <c r="AC1561" s="356"/>
      <c r="AD1561" s="310">
        <f>'Art. 121'!AF1499</f>
        <v>2</v>
      </c>
      <c r="AE1561" s="94">
        <f t="shared" si="260"/>
        <v>0.32467532467532467</v>
      </c>
      <c r="AF1561">
        <f t="shared" si="261"/>
        <v>1</v>
      </c>
      <c r="AG1561" s="92">
        <f t="shared" si="267"/>
        <v>1</v>
      </c>
      <c r="AH1561" s="95">
        <f t="shared" si="263"/>
        <v>1</v>
      </c>
      <c r="AI1561" s="96">
        <f t="shared" si="264"/>
        <v>0.14285714285714285</v>
      </c>
      <c r="AJ1561" s="96">
        <f t="shared" si="265"/>
        <v>0.14285714285714285</v>
      </c>
      <c r="AK1561" s="96">
        <f t="shared" si="266"/>
        <v>0.32467532467532467</v>
      </c>
    </row>
    <row r="1562" spans="1:37" ht="24.9" customHeight="1" x14ac:dyDescent="0.25">
      <c r="A1562" s="356" t="s">
        <v>1244</v>
      </c>
      <c r="B1562" s="356"/>
      <c r="C1562" s="356"/>
      <c r="D1562" s="356"/>
      <c r="E1562" s="356"/>
      <c r="F1562" s="356"/>
      <c r="G1562" s="356"/>
      <c r="H1562" s="356"/>
      <c r="I1562" s="356"/>
      <c r="J1562" s="356"/>
      <c r="K1562" s="356"/>
      <c r="L1562" s="356"/>
      <c r="M1562" s="356"/>
      <c r="N1562" s="356"/>
      <c r="O1562" s="356"/>
      <c r="P1562" s="356"/>
      <c r="Q1562" s="356"/>
      <c r="R1562" s="356"/>
      <c r="S1562" s="356"/>
      <c r="T1562" s="356"/>
      <c r="U1562" s="356"/>
      <c r="V1562" s="356"/>
      <c r="W1562" s="356"/>
      <c r="X1562" s="356"/>
      <c r="Y1562" s="356"/>
      <c r="Z1562" s="356"/>
      <c r="AA1562" s="356"/>
      <c r="AB1562" s="356"/>
      <c r="AC1562" s="356"/>
      <c r="AD1562" s="310">
        <f>'Art. 121'!AF1500</f>
        <v>2</v>
      </c>
      <c r="AE1562" s="94">
        <f t="shared" si="260"/>
        <v>0.32467532467532467</v>
      </c>
      <c r="AF1562">
        <f t="shared" si="261"/>
        <v>1</v>
      </c>
      <c r="AG1562" s="92">
        <f t="shared" si="267"/>
        <v>1</v>
      </c>
      <c r="AH1562" s="95">
        <f t="shared" si="263"/>
        <v>1</v>
      </c>
      <c r="AI1562" s="96">
        <f t="shared" si="264"/>
        <v>0.14285714285714285</v>
      </c>
      <c r="AJ1562" s="96">
        <f t="shared" si="265"/>
        <v>0.14285714285714285</v>
      </c>
      <c r="AK1562" s="96">
        <f t="shared" si="266"/>
        <v>0.32467532467532467</v>
      </c>
    </row>
    <row r="1563" spans="1:37" ht="24.9" customHeight="1" x14ac:dyDescent="0.25">
      <c r="A1563" s="356" t="s">
        <v>1245</v>
      </c>
      <c r="B1563" s="356"/>
      <c r="C1563" s="356"/>
      <c r="D1563" s="356"/>
      <c r="E1563" s="356"/>
      <c r="F1563" s="356"/>
      <c r="G1563" s="356"/>
      <c r="H1563" s="356"/>
      <c r="I1563" s="356"/>
      <c r="J1563" s="356"/>
      <c r="K1563" s="356"/>
      <c r="L1563" s="356"/>
      <c r="M1563" s="356"/>
      <c r="N1563" s="356"/>
      <c r="O1563" s="356"/>
      <c r="P1563" s="356"/>
      <c r="Q1563" s="356"/>
      <c r="R1563" s="356"/>
      <c r="S1563" s="356"/>
      <c r="T1563" s="356"/>
      <c r="U1563" s="356"/>
      <c r="V1563" s="356"/>
      <c r="W1563" s="356"/>
      <c r="X1563" s="356"/>
      <c r="Y1563" s="356"/>
      <c r="Z1563" s="356"/>
      <c r="AA1563" s="356"/>
      <c r="AB1563" s="356"/>
      <c r="AC1563" s="356"/>
      <c r="AD1563" s="310">
        <f>'Art. 121'!AF1501</f>
        <v>2</v>
      </c>
      <c r="AE1563" s="94">
        <f t="shared" si="260"/>
        <v>0.32467532467532467</v>
      </c>
      <c r="AF1563">
        <f t="shared" si="261"/>
        <v>1</v>
      </c>
      <c r="AG1563" s="92">
        <f t="shared" si="267"/>
        <v>1</v>
      </c>
      <c r="AH1563" s="95">
        <f t="shared" si="263"/>
        <v>1</v>
      </c>
      <c r="AI1563" s="96">
        <f t="shared" si="264"/>
        <v>0.14285714285714285</v>
      </c>
      <c r="AJ1563" s="96">
        <f t="shared" si="265"/>
        <v>0.14285714285714285</v>
      </c>
      <c r="AK1563" s="96">
        <f t="shared" si="266"/>
        <v>0.32467532467532467</v>
      </c>
    </row>
    <row r="1564" spans="1:37" ht="24.9" customHeight="1" x14ac:dyDescent="0.25">
      <c r="A1564" s="356" t="s">
        <v>1246</v>
      </c>
      <c r="B1564" s="356"/>
      <c r="C1564" s="356"/>
      <c r="D1564" s="356"/>
      <c r="E1564" s="356"/>
      <c r="F1564" s="356"/>
      <c r="G1564" s="356"/>
      <c r="H1564" s="356"/>
      <c r="I1564" s="356"/>
      <c r="J1564" s="356"/>
      <c r="K1564" s="356"/>
      <c r="L1564" s="356"/>
      <c r="M1564" s="356"/>
      <c r="N1564" s="356"/>
      <c r="O1564" s="356"/>
      <c r="P1564" s="356"/>
      <c r="Q1564" s="356"/>
      <c r="R1564" s="356"/>
      <c r="S1564" s="356"/>
      <c r="T1564" s="356"/>
      <c r="U1564" s="356"/>
      <c r="V1564" s="356"/>
      <c r="W1564" s="356"/>
      <c r="X1564" s="356"/>
      <c r="Y1564" s="356"/>
      <c r="Z1564" s="356"/>
      <c r="AA1564" s="356"/>
      <c r="AB1564" s="356"/>
      <c r="AC1564" s="356"/>
      <c r="AD1564" s="310">
        <f>'Art. 121'!AF1502</f>
        <v>2</v>
      </c>
      <c r="AE1564" s="94">
        <f t="shared" si="260"/>
        <v>0.32467532467532467</v>
      </c>
      <c r="AF1564">
        <f t="shared" si="261"/>
        <v>1</v>
      </c>
      <c r="AG1564" s="92">
        <f t="shared" si="267"/>
        <v>1</v>
      </c>
      <c r="AH1564" s="95">
        <f t="shared" si="263"/>
        <v>1</v>
      </c>
      <c r="AI1564" s="96">
        <f t="shared" si="264"/>
        <v>0.14285714285714285</v>
      </c>
      <c r="AJ1564" s="96">
        <f t="shared" si="265"/>
        <v>0.14285714285714285</v>
      </c>
      <c r="AK1564" s="96">
        <f t="shared" si="266"/>
        <v>0.32467532467532467</v>
      </c>
    </row>
    <row r="1565" spans="1:37" ht="24.9" customHeight="1" x14ac:dyDescent="0.25">
      <c r="A1565" s="356" t="s">
        <v>1247</v>
      </c>
      <c r="B1565" s="356"/>
      <c r="C1565" s="356"/>
      <c r="D1565" s="356"/>
      <c r="E1565" s="356"/>
      <c r="F1565" s="356"/>
      <c r="G1565" s="356"/>
      <c r="H1565" s="356"/>
      <c r="I1565" s="356"/>
      <c r="J1565" s="356"/>
      <c r="K1565" s="356"/>
      <c r="L1565" s="356"/>
      <c r="M1565" s="356"/>
      <c r="N1565" s="356"/>
      <c r="O1565" s="356"/>
      <c r="P1565" s="356"/>
      <c r="Q1565" s="356"/>
      <c r="R1565" s="356"/>
      <c r="S1565" s="356"/>
      <c r="T1565" s="356"/>
      <c r="U1565" s="356"/>
      <c r="V1565" s="356"/>
      <c r="W1565" s="356"/>
      <c r="X1565" s="356"/>
      <c r="Y1565" s="356"/>
      <c r="Z1565" s="356"/>
      <c r="AA1565" s="356"/>
      <c r="AB1565" s="356"/>
      <c r="AC1565" s="356"/>
      <c r="AD1565" s="310">
        <f>'Art. 121'!AF1503</f>
        <v>2</v>
      </c>
      <c r="AE1565" s="94">
        <f t="shared" si="260"/>
        <v>0.32467532467532467</v>
      </c>
      <c r="AF1565">
        <f t="shared" si="261"/>
        <v>1</v>
      </c>
      <c r="AG1565" s="92">
        <f t="shared" si="267"/>
        <v>1</v>
      </c>
      <c r="AH1565" s="95">
        <f t="shared" si="263"/>
        <v>1</v>
      </c>
      <c r="AI1565" s="96">
        <f t="shared" si="264"/>
        <v>0.14285714285714285</v>
      </c>
      <c r="AJ1565" s="96">
        <f t="shared" si="265"/>
        <v>0.14285714285714285</v>
      </c>
      <c r="AK1565" s="96">
        <f t="shared" si="266"/>
        <v>0.32467532467532467</v>
      </c>
    </row>
    <row r="1566" spans="1:37" ht="24.9" customHeight="1" x14ac:dyDescent="0.25">
      <c r="A1566" s="383" t="s">
        <v>1815</v>
      </c>
      <c r="B1566" s="383"/>
      <c r="C1566" s="383"/>
      <c r="D1566" s="383"/>
      <c r="E1566" s="383"/>
      <c r="F1566" s="383"/>
      <c r="G1566" s="383"/>
      <c r="H1566" s="383"/>
      <c r="I1566" s="383"/>
      <c r="J1566" s="383"/>
      <c r="K1566" s="383"/>
      <c r="L1566" s="383"/>
      <c r="M1566" s="383"/>
      <c r="N1566" s="383"/>
      <c r="O1566" s="383"/>
      <c r="P1566" s="383"/>
      <c r="Q1566" s="383"/>
      <c r="R1566" s="383"/>
      <c r="S1566" s="383"/>
      <c r="T1566" s="383"/>
      <c r="U1566" s="383"/>
      <c r="V1566" s="383"/>
      <c r="W1566" s="383"/>
      <c r="X1566" s="383"/>
      <c r="Y1566" s="383"/>
      <c r="Z1566" s="383"/>
      <c r="AA1566" s="383"/>
      <c r="AB1566" s="383"/>
      <c r="AC1566" s="383"/>
      <c r="AD1566" s="383"/>
      <c r="AE1566" s="94">
        <f>SUM(AE1559:AE1565)</f>
        <v>2.2727272727272725</v>
      </c>
      <c r="AF1566" s="61"/>
      <c r="AG1566" s="97">
        <f>SUM(AG1503:AG1565)</f>
        <v>63</v>
      </c>
      <c r="AH1566" s="98"/>
      <c r="AI1566" s="99"/>
      <c r="AJ1566" s="99"/>
      <c r="AK1566" s="99"/>
    </row>
    <row r="1567" spans="1:37" ht="24.9" customHeight="1" x14ac:dyDescent="0.25">
      <c r="A1567" s="384" t="s">
        <v>1816</v>
      </c>
      <c r="B1567" s="384"/>
      <c r="C1567" s="384"/>
      <c r="D1567" s="384"/>
      <c r="E1567" s="384"/>
      <c r="F1567" s="384"/>
      <c r="G1567" s="384"/>
      <c r="H1567" s="384"/>
      <c r="I1567" s="384"/>
      <c r="J1567" s="384"/>
      <c r="K1567" s="384"/>
      <c r="L1567" s="384"/>
      <c r="M1567" s="384"/>
      <c r="N1567" s="384"/>
      <c r="O1567" s="384"/>
      <c r="P1567" s="384"/>
      <c r="Q1567" s="384"/>
      <c r="R1567" s="384"/>
      <c r="S1567" s="384"/>
      <c r="T1567" s="384"/>
      <c r="U1567" s="384"/>
      <c r="V1567" s="384"/>
      <c r="W1567" s="384"/>
      <c r="X1567" s="384"/>
      <c r="Y1567" s="384"/>
      <c r="Z1567" s="384"/>
      <c r="AA1567" s="384"/>
      <c r="AB1567" s="384"/>
      <c r="AC1567" s="384"/>
      <c r="AD1567" s="384"/>
      <c r="AE1567" s="94">
        <f>AE1566/$AE$23*100</f>
        <v>99.999999999999972</v>
      </c>
      <c r="AF1567" s="61"/>
      <c r="AG1567" s="97"/>
      <c r="AH1567" s="98"/>
      <c r="AI1567" s="99"/>
      <c r="AJ1567" s="99"/>
      <c r="AK1567" s="99"/>
    </row>
    <row r="1568" spans="1:37" ht="24.9" customHeight="1" x14ac:dyDescent="0.25">
      <c r="A1568" s="73"/>
      <c r="B1568" s="73"/>
      <c r="C1568" s="73"/>
      <c r="D1568" s="73"/>
      <c r="E1568" s="73"/>
      <c r="F1568" s="73"/>
      <c r="G1568" s="73"/>
      <c r="H1568" s="73"/>
      <c r="I1568" s="73"/>
      <c r="J1568" s="73"/>
      <c r="K1568" s="73"/>
      <c r="L1568" s="73"/>
      <c r="M1568" s="73"/>
      <c r="N1568" s="73"/>
      <c r="O1568" s="73"/>
      <c r="P1568" s="73"/>
      <c r="Q1568" s="100"/>
      <c r="R1568" s="73"/>
      <c r="S1568" s="73"/>
      <c r="T1568" s="73"/>
      <c r="U1568" s="73"/>
      <c r="V1568" s="73"/>
      <c r="W1568" s="73"/>
      <c r="X1568" s="73"/>
      <c r="Y1568" s="73"/>
      <c r="Z1568" s="73"/>
      <c r="AA1568" s="73"/>
      <c r="AB1568" s="73"/>
      <c r="AC1568" s="73"/>
      <c r="AD1568" s="101"/>
      <c r="AE1568" s="101"/>
    </row>
    <row r="1569" spans="1:37" ht="24.9" customHeight="1" x14ac:dyDescent="0.25">
      <c r="A1569" s="391" t="s">
        <v>198</v>
      </c>
      <c r="B1569" s="391"/>
      <c r="C1569" s="391"/>
      <c r="D1569" s="391"/>
      <c r="E1569" s="391"/>
      <c r="F1569" s="391"/>
      <c r="G1569" s="391"/>
      <c r="H1569" s="391"/>
      <c r="I1569" s="391"/>
      <c r="J1569" s="391"/>
      <c r="K1569" s="391"/>
      <c r="L1569" s="391"/>
      <c r="M1569" s="391"/>
      <c r="N1569" s="391"/>
      <c r="O1569" s="391"/>
      <c r="P1569" s="391"/>
      <c r="Q1569" s="391"/>
      <c r="R1569" s="391"/>
      <c r="S1569" s="391"/>
      <c r="T1569" s="391"/>
      <c r="U1569" s="391"/>
      <c r="V1569" s="391"/>
      <c r="W1569" s="391"/>
      <c r="X1569" s="391"/>
      <c r="Y1569" s="391"/>
      <c r="Z1569" s="391"/>
      <c r="AA1569" s="391"/>
      <c r="AB1569" s="391"/>
      <c r="AC1569" s="391"/>
      <c r="AD1569" s="112" t="s">
        <v>187</v>
      </c>
      <c r="AE1569" s="113" t="s">
        <v>7</v>
      </c>
      <c r="AF1569" s="92" t="s">
        <v>1666</v>
      </c>
      <c r="AG1569" s="92" t="s">
        <v>1667</v>
      </c>
      <c r="AH1569" s="92" t="s">
        <v>1668</v>
      </c>
      <c r="AI1569" s="93" t="s">
        <v>1669</v>
      </c>
      <c r="AJ1569" s="92"/>
      <c r="AK1569" s="93" t="s">
        <v>1670</v>
      </c>
    </row>
    <row r="1570" spans="1:37" ht="24.9" customHeight="1" x14ac:dyDescent="0.25">
      <c r="A1570" s="356" t="s">
        <v>1248</v>
      </c>
      <c r="B1570" s="356"/>
      <c r="C1570" s="356"/>
      <c r="D1570" s="356"/>
      <c r="E1570" s="356"/>
      <c r="F1570" s="356"/>
      <c r="G1570" s="356"/>
      <c r="H1570" s="356"/>
      <c r="I1570" s="356"/>
      <c r="J1570" s="356"/>
      <c r="K1570" s="356"/>
      <c r="L1570" s="356"/>
      <c r="M1570" s="356"/>
      <c r="N1570" s="356"/>
      <c r="O1570" s="356"/>
      <c r="P1570" s="356"/>
      <c r="Q1570" s="356"/>
      <c r="R1570" s="356"/>
      <c r="S1570" s="356"/>
      <c r="T1570" s="356"/>
      <c r="U1570" s="356"/>
      <c r="V1570" s="356"/>
      <c r="W1570" s="356"/>
      <c r="X1570" s="356"/>
      <c r="Y1570" s="356"/>
      <c r="Z1570" s="356"/>
      <c r="AA1570" s="356"/>
      <c r="AB1570" s="356"/>
      <c r="AC1570" s="356"/>
      <c r="AD1570" s="310">
        <f>'Art. 121'!AF1506</f>
        <v>2</v>
      </c>
      <c r="AE1570" s="94">
        <f>IF(AG1570=1,AK1570,AG1570)</f>
        <v>0.32467532467532467</v>
      </c>
      <c r="AF1570">
        <f>AD1570/2</f>
        <v>1</v>
      </c>
      <c r="AG1570" s="92">
        <f>IF(AND(AF1570&gt;=0,AF1570&lt;=1),1,"No aplica")</f>
        <v>1</v>
      </c>
      <c r="AH1570" s="95">
        <f>AD1570/(AG1570*2)</f>
        <v>1</v>
      </c>
      <c r="AI1570" s="96">
        <f>IF(AG1570=1,AG1570/$AG$32,"No aplica")</f>
        <v>0.14285714285714285</v>
      </c>
      <c r="AJ1570" s="96">
        <f>AF1570*AI1570</f>
        <v>0.14285714285714285</v>
      </c>
      <c r="AK1570" s="96">
        <f>AJ1570*$AE$23</f>
        <v>0.32467532467532467</v>
      </c>
    </row>
    <row r="1571" spans="1:37" ht="24.9" customHeight="1" x14ac:dyDescent="0.25">
      <c r="A1571" s="356" t="s">
        <v>1249</v>
      </c>
      <c r="B1571" s="356"/>
      <c r="C1571" s="356"/>
      <c r="D1571" s="356"/>
      <c r="E1571" s="356"/>
      <c r="F1571" s="356"/>
      <c r="G1571" s="356"/>
      <c r="H1571" s="356"/>
      <c r="I1571" s="356"/>
      <c r="J1571" s="356"/>
      <c r="K1571" s="356"/>
      <c r="L1571" s="356"/>
      <c r="M1571" s="356"/>
      <c r="N1571" s="356"/>
      <c r="O1571" s="356"/>
      <c r="P1571" s="356"/>
      <c r="Q1571" s="356"/>
      <c r="R1571" s="356"/>
      <c r="S1571" s="356"/>
      <c r="T1571" s="356"/>
      <c r="U1571" s="356"/>
      <c r="V1571" s="356"/>
      <c r="W1571" s="356"/>
      <c r="X1571" s="356"/>
      <c r="Y1571" s="356"/>
      <c r="Z1571" s="356"/>
      <c r="AA1571" s="356"/>
      <c r="AB1571" s="356"/>
      <c r="AC1571" s="356"/>
      <c r="AD1571" s="310">
        <f>'Art. 121'!AF1507</f>
        <v>2</v>
      </c>
      <c r="AE1571" s="94">
        <f>IF(AG1571=1,AK1571,AG1571)</f>
        <v>0.32467532467532467</v>
      </c>
      <c r="AF1571">
        <f>AD1571/2</f>
        <v>1</v>
      </c>
      <c r="AG1571" s="92">
        <f>IF(AND(AF1571&gt;=0,AF1571&lt;=1),1,"No aplica")</f>
        <v>1</v>
      </c>
      <c r="AH1571" s="95">
        <f>AD1571/(AG1571*2)</f>
        <v>1</v>
      </c>
      <c r="AI1571" s="96">
        <f>IF(AG1571=1,AG1571/$AG$32,"No aplica")</f>
        <v>0.14285714285714285</v>
      </c>
      <c r="AJ1571" s="96">
        <f>AF1571*AI1571</f>
        <v>0.14285714285714285</v>
      </c>
      <c r="AK1571" s="96">
        <f>AJ1571*$AE$23</f>
        <v>0.32467532467532467</v>
      </c>
    </row>
    <row r="1572" spans="1:37" ht="24.9" customHeight="1" x14ac:dyDescent="0.25">
      <c r="A1572" s="356" t="s">
        <v>1250</v>
      </c>
      <c r="B1572" s="356"/>
      <c r="C1572" s="356"/>
      <c r="D1572" s="356"/>
      <c r="E1572" s="356"/>
      <c r="F1572" s="356"/>
      <c r="G1572" s="356"/>
      <c r="H1572" s="356"/>
      <c r="I1572" s="356"/>
      <c r="J1572" s="356"/>
      <c r="K1572" s="356"/>
      <c r="L1572" s="356"/>
      <c r="M1572" s="356"/>
      <c r="N1572" s="356"/>
      <c r="O1572" s="356"/>
      <c r="P1572" s="356"/>
      <c r="Q1572" s="356"/>
      <c r="R1572" s="356"/>
      <c r="S1572" s="356"/>
      <c r="T1572" s="356"/>
      <c r="U1572" s="356"/>
      <c r="V1572" s="356"/>
      <c r="W1572" s="356"/>
      <c r="X1572" s="356"/>
      <c r="Y1572" s="356"/>
      <c r="Z1572" s="356"/>
      <c r="AA1572" s="356"/>
      <c r="AB1572" s="356"/>
      <c r="AC1572" s="356"/>
      <c r="AD1572" s="310">
        <f>'Art. 121'!AF1508</f>
        <v>2</v>
      </c>
      <c r="AE1572" s="94">
        <f>IF(AG1572=1,AK1572,AG1572)</f>
        <v>0.32467532467532467</v>
      </c>
      <c r="AF1572">
        <f>AD1572/2</f>
        <v>1</v>
      </c>
      <c r="AG1572" s="92">
        <f>IF(AND(AF1572&gt;=0,AF1572&lt;=1),1,"No aplica")</f>
        <v>1</v>
      </c>
      <c r="AH1572" s="95">
        <f>AD1572/(AG1572*2)</f>
        <v>1</v>
      </c>
      <c r="AI1572" s="96">
        <f>IF(AG1572=1,AG1572/$AG$32,"No aplica")</f>
        <v>0.14285714285714285</v>
      </c>
      <c r="AJ1572" s="96">
        <f>AF1572*AI1572</f>
        <v>0.14285714285714285</v>
      </c>
      <c r="AK1572" s="96">
        <f>AJ1572*$AE$23</f>
        <v>0.32467532467532467</v>
      </c>
    </row>
    <row r="1573" spans="1:37" ht="24.9" customHeight="1" x14ac:dyDescent="0.25">
      <c r="A1573" s="356" t="s">
        <v>1251</v>
      </c>
      <c r="B1573" s="356"/>
      <c r="C1573" s="356"/>
      <c r="D1573" s="356"/>
      <c r="E1573" s="356"/>
      <c r="F1573" s="356"/>
      <c r="G1573" s="356"/>
      <c r="H1573" s="356"/>
      <c r="I1573" s="356"/>
      <c r="J1573" s="356"/>
      <c r="K1573" s="356"/>
      <c r="L1573" s="356"/>
      <c r="M1573" s="356"/>
      <c r="N1573" s="356"/>
      <c r="O1573" s="356"/>
      <c r="P1573" s="356"/>
      <c r="Q1573" s="356"/>
      <c r="R1573" s="356"/>
      <c r="S1573" s="356"/>
      <c r="T1573" s="356"/>
      <c r="U1573" s="356"/>
      <c r="V1573" s="356"/>
      <c r="W1573" s="356"/>
      <c r="X1573" s="356"/>
      <c r="Y1573" s="356"/>
      <c r="Z1573" s="356"/>
      <c r="AA1573" s="356"/>
      <c r="AB1573" s="356"/>
      <c r="AC1573" s="356"/>
      <c r="AD1573" s="310">
        <f>'Art. 121'!AF1509</f>
        <v>2</v>
      </c>
      <c r="AE1573" s="94">
        <f>IF(AG1573=1,AK1573,AG1573)</f>
        <v>0.32467532467532467</v>
      </c>
      <c r="AF1573">
        <f>AD1573/2</f>
        <v>1</v>
      </c>
      <c r="AG1573" s="92">
        <f>IF(AND(AF1573&gt;=0,AF1573&lt;=1),1,"No aplica")</f>
        <v>1</v>
      </c>
      <c r="AH1573" s="95">
        <f>AD1573/(AG1573*2)</f>
        <v>1</v>
      </c>
      <c r="AI1573" s="96">
        <f>IF(AG1573=1,AG1573/$AG$32,"No aplica")</f>
        <v>0.14285714285714285</v>
      </c>
      <c r="AJ1573" s="96">
        <f>AF1573*AI1573</f>
        <v>0.14285714285714285</v>
      </c>
      <c r="AK1573" s="96">
        <f>AJ1573*$AE$23</f>
        <v>0.32467532467532467</v>
      </c>
    </row>
    <row r="1574" spans="1:37" ht="24.9" customHeight="1" x14ac:dyDescent="0.25">
      <c r="A1574" s="356" t="s">
        <v>1252</v>
      </c>
      <c r="B1574" s="356"/>
      <c r="C1574" s="356"/>
      <c r="D1574" s="356"/>
      <c r="E1574" s="356"/>
      <c r="F1574" s="356"/>
      <c r="G1574" s="356"/>
      <c r="H1574" s="356"/>
      <c r="I1574" s="356"/>
      <c r="J1574" s="356"/>
      <c r="K1574" s="356"/>
      <c r="L1574" s="356"/>
      <c r="M1574" s="356"/>
      <c r="N1574" s="356"/>
      <c r="O1574" s="356"/>
      <c r="P1574" s="356"/>
      <c r="Q1574" s="356"/>
      <c r="R1574" s="356"/>
      <c r="S1574" s="356"/>
      <c r="T1574" s="356"/>
      <c r="U1574" s="356"/>
      <c r="V1574" s="356"/>
      <c r="W1574" s="356"/>
      <c r="X1574" s="356"/>
      <c r="Y1574" s="356"/>
      <c r="Z1574" s="356"/>
      <c r="AA1574" s="356"/>
      <c r="AB1574" s="356"/>
      <c r="AC1574" s="356"/>
      <c r="AD1574" s="310">
        <f>'Art. 121'!AF1510</f>
        <v>2</v>
      </c>
      <c r="AE1574" s="94">
        <f>IF(AG1574=1,AK1574,AG1574)</f>
        <v>0.32467532467532467</v>
      </c>
      <c r="AF1574">
        <f>AD1574/2</f>
        <v>1</v>
      </c>
      <c r="AG1574" s="92">
        <f>IF(AND(AF1574&gt;=0,AF1574&lt;=1),1,"No aplica")</f>
        <v>1</v>
      </c>
      <c r="AH1574" s="95">
        <f>AD1574/(AG1574*2)</f>
        <v>1</v>
      </c>
      <c r="AI1574" s="96">
        <f>IF(AG1574=1,AG1574/$AG$32,"No aplica")</f>
        <v>0.14285714285714285</v>
      </c>
      <c r="AJ1574" s="96">
        <f>AF1574*AI1574</f>
        <v>0.14285714285714285</v>
      </c>
      <c r="AK1574" s="96">
        <f>AJ1574*$AE$23</f>
        <v>0.32467532467532467</v>
      </c>
    </row>
    <row r="1575" spans="1:37" ht="24.9" customHeight="1" x14ac:dyDescent="0.25">
      <c r="A1575" s="383" t="s">
        <v>1817</v>
      </c>
      <c r="B1575" s="383"/>
      <c r="C1575" s="383"/>
      <c r="D1575" s="383"/>
      <c r="E1575" s="383"/>
      <c r="F1575" s="383"/>
      <c r="G1575" s="383"/>
      <c r="H1575" s="383"/>
      <c r="I1575" s="383"/>
      <c r="J1575" s="383"/>
      <c r="K1575" s="383"/>
      <c r="L1575" s="383"/>
      <c r="M1575" s="383"/>
      <c r="N1575" s="383"/>
      <c r="O1575" s="383"/>
      <c r="P1575" s="383"/>
      <c r="Q1575" s="383"/>
      <c r="R1575" s="383"/>
      <c r="S1575" s="383"/>
      <c r="T1575" s="383"/>
      <c r="U1575" s="383"/>
      <c r="V1575" s="383"/>
      <c r="W1575" s="383"/>
      <c r="X1575" s="383"/>
      <c r="Y1575" s="383"/>
      <c r="Z1575" s="383"/>
      <c r="AA1575" s="383"/>
      <c r="AB1575" s="383"/>
      <c r="AC1575" s="383"/>
      <c r="AD1575" s="383"/>
      <c r="AE1575" s="94">
        <f>SUM(AE1568:AE1574)</f>
        <v>1.6233766233766234</v>
      </c>
      <c r="AF1575" s="61"/>
      <c r="AG1575" s="97">
        <f>SUM(AG1570:AG1574)</f>
        <v>5</v>
      </c>
      <c r="AH1575" s="98"/>
      <c r="AI1575" s="99"/>
      <c r="AJ1575" s="99"/>
      <c r="AK1575" s="99"/>
    </row>
    <row r="1576" spans="1:37" ht="24.9" customHeight="1" x14ac:dyDescent="0.25">
      <c r="A1576" s="384" t="s">
        <v>1818</v>
      </c>
      <c r="B1576" s="384"/>
      <c r="C1576" s="384"/>
      <c r="D1576" s="384"/>
      <c r="E1576" s="384"/>
      <c r="F1576" s="384"/>
      <c r="G1576" s="384"/>
      <c r="H1576" s="384"/>
      <c r="I1576" s="384"/>
      <c r="J1576" s="384"/>
      <c r="K1576" s="384"/>
      <c r="L1576" s="384"/>
      <c r="M1576" s="384"/>
      <c r="N1576" s="384"/>
      <c r="O1576" s="384"/>
      <c r="P1576" s="384"/>
      <c r="Q1576" s="384"/>
      <c r="R1576" s="384"/>
      <c r="S1576" s="384"/>
      <c r="T1576" s="384"/>
      <c r="U1576" s="384"/>
      <c r="V1576" s="384"/>
      <c r="W1576" s="384"/>
      <c r="X1576" s="384"/>
      <c r="Y1576" s="384"/>
      <c r="Z1576" s="384"/>
      <c r="AA1576" s="384"/>
      <c r="AB1576" s="384"/>
      <c r="AC1576" s="384"/>
      <c r="AD1576" s="384"/>
      <c r="AE1576" s="94">
        <f>AE1575/$AE$23*100</f>
        <v>71.428571428571416</v>
      </c>
      <c r="AF1576" s="61"/>
      <c r="AG1576" s="97"/>
      <c r="AH1576" s="98"/>
      <c r="AI1576" s="99"/>
      <c r="AJ1576" s="99"/>
      <c r="AK1576" s="99"/>
    </row>
    <row r="1577" spans="1:37" ht="24.9" customHeight="1" x14ac:dyDescent="0.25">
      <c r="A1577" s="107"/>
      <c r="B1577" s="107"/>
      <c r="C1577" s="107"/>
      <c r="D1577" s="107"/>
      <c r="E1577" s="107"/>
      <c r="F1577" s="107"/>
      <c r="G1577" s="107"/>
      <c r="H1577" s="107"/>
      <c r="I1577" s="107"/>
      <c r="J1577" s="107"/>
      <c r="K1577" s="107"/>
      <c r="L1577" s="107"/>
      <c r="M1577" s="107"/>
      <c r="N1577" s="107"/>
      <c r="O1577" s="107"/>
      <c r="P1577" s="107"/>
      <c r="Q1577" s="100"/>
      <c r="R1577" s="107"/>
      <c r="S1577" s="107"/>
      <c r="T1577" s="107"/>
      <c r="U1577" s="107"/>
      <c r="V1577" s="107"/>
      <c r="W1577" s="107"/>
      <c r="X1577" s="107"/>
      <c r="Y1577" s="107"/>
      <c r="Z1577" s="107"/>
      <c r="AA1577" s="107"/>
      <c r="AB1577" s="107"/>
      <c r="AC1577" s="107"/>
      <c r="AD1577" s="101"/>
      <c r="AE1577" s="101"/>
    </row>
    <row r="1578" spans="1:37" ht="24.9" customHeight="1" x14ac:dyDescent="0.25">
      <c r="A1578" s="107"/>
      <c r="B1578" s="107"/>
      <c r="C1578" s="107"/>
      <c r="D1578" s="107"/>
      <c r="E1578" s="107"/>
      <c r="F1578" s="107"/>
      <c r="G1578" s="107"/>
      <c r="H1578" s="107"/>
      <c r="I1578" s="107"/>
      <c r="J1578" s="107"/>
      <c r="K1578" s="107"/>
      <c r="L1578" s="107"/>
      <c r="M1578" s="107"/>
      <c r="N1578" s="107"/>
      <c r="O1578" s="107"/>
      <c r="P1578" s="107"/>
      <c r="Q1578" s="100"/>
      <c r="R1578" s="107"/>
      <c r="S1578" s="107"/>
      <c r="T1578" s="107"/>
      <c r="U1578" s="107"/>
      <c r="V1578" s="107"/>
      <c r="W1578" s="107"/>
      <c r="X1578" s="107"/>
      <c r="Y1578" s="107"/>
      <c r="Z1578" s="107"/>
      <c r="AA1578" s="107"/>
      <c r="AB1578" s="107"/>
      <c r="AC1578" s="107"/>
      <c r="AD1578" s="101"/>
      <c r="AE1578" s="101"/>
    </row>
    <row r="1579" spans="1:37" ht="24.9" customHeight="1" x14ac:dyDescent="0.25">
      <c r="A1579" s="390" t="s">
        <v>1253</v>
      </c>
      <c r="B1579" s="390"/>
      <c r="C1579" s="390"/>
      <c r="D1579" s="390"/>
      <c r="E1579" s="390"/>
      <c r="F1579" s="390"/>
      <c r="G1579" s="390"/>
      <c r="H1579" s="390"/>
      <c r="I1579" s="390"/>
      <c r="J1579" s="390"/>
      <c r="K1579" s="390"/>
      <c r="L1579" s="390"/>
      <c r="M1579" s="390"/>
      <c r="N1579" s="390"/>
      <c r="O1579" s="390"/>
      <c r="P1579" s="390"/>
      <c r="Q1579" s="390"/>
      <c r="R1579" s="390"/>
      <c r="S1579" s="390"/>
      <c r="T1579" s="390"/>
      <c r="U1579" s="390"/>
      <c r="V1579" s="390"/>
      <c r="W1579" s="390"/>
      <c r="X1579" s="390"/>
      <c r="Y1579" s="390"/>
      <c r="Z1579" s="390"/>
      <c r="AA1579" s="390"/>
      <c r="AB1579" s="390"/>
      <c r="AC1579" s="390"/>
      <c r="AD1579" s="88"/>
      <c r="AE1579" s="88"/>
    </row>
    <row r="1580" spans="1:37" ht="24.9" customHeight="1" x14ac:dyDescent="0.25">
      <c r="A1580" s="109"/>
      <c r="B1580" s="110"/>
      <c r="C1580" s="110"/>
      <c r="D1580" s="110"/>
      <c r="E1580" s="110"/>
      <c r="F1580" s="110"/>
      <c r="G1580" s="110"/>
      <c r="H1580" s="110"/>
      <c r="I1580" s="110"/>
      <c r="J1580" s="110"/>
      <c r="K1580" s="110"/>
      <c r="L1580" s="110"/>
      <c r="M1580" s="110"/>
      <c r="N1580" s="110"/>
      <c r="O1580" s="110"/>
      <c r="P1580" s="110"/>
      <c r="Q1580" s="111"/>
      <c r="R1580" s="110"/>
      <c r="S1580" s="110"/>
      <c r="T1580" s="110"/>
      <c r="U1580" s="110"/>
      <c r="V1580" s="110"/>
      <c r="W1580" s="110"/>
      <c r="X1580" s="110"/>
      <c r="Y1580" s="110"/>
      <c r="Z1580" s="110"/>
      <c r="AA1580" s="110"/>
      <c r="AB1580" s="110"/>
      <c r="AC1580" s="110"/>
      <c r="AD1580" s="89"/>
      <c r="AE1580" s="89"/>
    </row>
    <row r="1581" spans="1:37" ht="24.9" customHeight="1" x14ac:dyDescent="0.25">
      <c r="A1581" s="73"/>
      <c r="B1581" s="73"/>
      <c r="C1581" s="73"/>
      <c r="D1581" s="73"/>
      <c r="E1581" s="73"/>
      <c r="F1581" s="73"/>
      <c r="G1581" s="73"/>
      <c r="H1581" s="73"/>
      <c r="I1581" s="73"/>
      <c r="J1581" s="73"/>
      <c r="K1581" s="73"/>
      <c r="L1581" s="73"/>
      <c r="M1581" s="73"/>
      <c r="N1581" s="73"/>
      <c r="O1581" s="73"/>
      <c r="P1581" s="73"/>
      <c r="Q1581" s="100"/>
      <c r="R1581" s="73"/>
      <c r="S1581" s="73"/>
      <c r="T1581" s="73"/>
      <c r="U1581" s="73"/>
      <c r="V1581" s="73"/>
      <c r="W1581" s="73"/>
      <c r="X1581" s="73"/>
      <c r="Y1581" s="73"/>
      <c r="Z1581" s="73"/>
      <c r="AA1581" s="73"/>
      <c r="AB1581" s="73"/>
      <c r="AC1581" s="73"/>
      <c r="AD1581" s="101"/>
      <c r="AE1581" s="101"/>
    </row>
    <row r="1582" spans="1:37" ht="24.9" customHeight="1" x14ac:dyDescent="0.25">
      <c r="A1582" s="387" t="s">
        <v>163</v>
      </c>
      <c r="B1582" s="387"/>
      <c r="C1582" s="387"/>
      <c r="D1582" s="387"/>
      <c r="E1582" s="387"/>
      <c r="F1582" s="387"/>
      <c r="G1582" s="387"/>
      <c r="H1582" s="387"/>
      <c r="I1582" s="387"/>
      <c r="J1582" s="387"/>
      <c r="K1582" s="387"/>
      <c r="L1582" s="387"/>
      <c r="M1582" s="387"/>
      <c r="N1582" s="387"/>
      <c r="O1582" s="387"/>
      <c r="P1582" s="387"/>
      <c r="Q1582" s="387"/>
      <c r="R1582" s="387"/>
      <c r="S1582" s="387"/>
      <c r="T1582" s="387"/>
      <c r="U1582" s="387"/>
      <c r="V1582" s="387"/>
      <c r="W1582" s="387"/>
      <c r="X1582" s="387"/>
      <c r="Y1582" s="387"/>
      <c r="Z1582" s="387"/>
      <c r="AA1582" s="387"/>
      <c r="AB1582" s="387"/>
      <c r="AC1582" s="387"/>
      <c r="AD1582" s="66" t="s">
        <v>187</v>
      </c>
      <c r="AE1582" s="306" t="s">
        <v>7</v>
      </c>
      <c r="AF1582" s="92" t="s">
        <v>1666</v>
      </c>
      <c r="AG1582" s="92" t="s">
        <v>1667</v>
      </c>
      <c r="AH1582" s="92" t="s">
        <v>1668</v>
      </c>
      <c r="AI1582" s="93" t="s">
        <v>1669</v>
      </c>
      <c r="AJ1582" s="92"/>
      <c r="AK1582" s="93" t="s">
        <v>1670</v>
      </c>
    </row>
    <row r="1583" spans="1:37" ht="24.9" customHeight="1" x14ac:dyDescent="0.25">
      <c r="A1583" s="356" t="s">
        <v>1025</v>
      </c>
      <c r="B1583" s="356"/>
      <c r="C1583" s="356"/>
      <c r="D1583" s="356"/>
      <c r="E1583" s="356"/>
      <c r="F1583" s="356"/>
      <c r="G1583" s="356"/>
      <c r="H1583" s="356"/>
      <c r="I1583" s="356"/>
      <c r="J1583" s="356"/>
      <c r="K1583" s="356"/>
      <c r="L1583" s="356"/>
      <c r="M1583" s="356"/>
      <c r="N1583" s="356"/>
      <c r="O1583" s="356"/>
      <c r="P1583" s="356"/>
      <c r="Q1583" s="356"/>
      <c r="R1583" s="356"/>
      <c r="S1583" s="356"/>
      <c r="T1583" s="356"/>
      <c r="U1583" s="356"/>
      <c r="V1583" s="356"/>
      <c r="W1583" s="356"/>
      <c r="X1583" s="356"/>
      <c r="Y1583" s="356"/>
      <c r="Z1583" s="356"/>
      <c r="AA1583" s="356"/>
      <c r="AB1583" s="356"/>
      <c r="AC1583" s="356"/>
      <c r="AD1583" s="310">
        <f>'Art. 121'!AF1519</f>
        <v>2</v>
      </c>
      <c r="AE1583" s="94">
        <f t="shared" ref="AE1583:AE1594" si="268">IF(AG1583=1,AK1583,AG1583)</f>
        <v>0.32467532467532467</v>
      </c>
      <c r="AF1583">
        <f t="shared" ref="AF1583:AF1594" si="269">AD1583/2</f>
        <v>1</v>
      </c>
      <c r="AG1583" s="92">
        <f t="shared" ref="AG1583:AG1594" si="270">IF(AND(AF1583&gt;=0,AF1583&lt;=1),1,"No aplica")</f>
        <v>1</v>
      </c>
      <c r="AH1583" s="95">
        <f t="shared" ref="AH1583:AH1594" si="271">AD1583/(AG1583*2)</f>
        <v>1</v>
      </c>
      <c r="AI1583" s="96">
        <f t="shared" ref="AI1583:AI1594" si="272">IF(AG1583=1,AG1583/$AG$32,"No aplica")</f>
        <v>0.14285714285714285</v>
      </c>
      <c r="AJ1583" s="96">
        <f t="shared" ref="AJ1583:AJ1594" si="273">AF1583*AI1583</f>
        <v>0.14285714285714285</v>
      </c>
      <c r="AK1583" s="96">
        <f t="shared" ref="AK1583:AK1594" si="274">AJ1583*$AE$23</f>
        <v>0.32467532467532467</v>
      </c>
    </row>
    <row r="1584" spans="1:37" ht="24.9" customHeight="1" x14ac:dyDescent="0.25">
      <c r="A1584" s="356" t="s">
        <v>1053</v>
      </c>
      <c r="B1584" s="356"/>
      <c r="C1584" s="356"/>
      <c r="D1584" s="356"/>
      <c r="E1584" s="356"/>
      <c r="F1584" s="356"/>
      <c r="G1584" s="356"/>
      <c r="H1584" s="356"/>
      <c r="I1584" s="356"/>
      <c r="J1584" s="356"/>
      <c r="K1584" s="356"/>
      <c r="L1584" s="356"/>
      <c r="M1584" s="356"/>
      <c r="N1584" s="356"/>
      <c r="O1584" s="356"/>
      <c r="P1584" s="356"/>
      <c r="Q1584" s="356"/>
      <c r="R1584" s="356"/>
      <c r="S1584" s="356"/>
      <c r="T1584" s="356"/>
      <c r="U1584" s="356"/>
      <c r="V1584" s="356"/>
      <c r="W1584" s="356"/>
      <c r="X1584" s="356"/>
      <c r="Y1584" s="356"/>
      <c r="Z1584" s="356"/>
      <c r="AA1584" s="356"/>
      <c r="AB1584" s="356"/>
      <c r="AC1584" s="356"/>
      <c r="AD1584" s="310">
        <f>'Art. 121'!AF1520</f>
        <v>2</v>
      </c>
      <c r="AE1584" s="94">
        <f t="shared" si="268"/>
        <v>0.32467532467532467</v>
      </c>
      <c r="AF1584">
        <f t="shared" si="269"/>
        <v>1</v>
      </c>
      <c r="AG1584" s="92">
        <f t="shared" si="270"/>
        <v>1</v>
      </c>
      <c r="AH1584" s="95">
        <f t="shared" si="271"/>
        <v>1</v>
      </c>
      <c r="AI1584" s="96">
        <f t="shared" si="272"/>
        <v>0.14285714285714285</v>
      </c>
      <c r="AJ1584" s="96">
        <f t="shared" si="273"/>
        <v>0.14285714285714285</v>
      </c>
      <c r="AK1584" s="96">
        <f t="shared" si="274"/>
        <v>0.32467532467532467</v>
      </c>
    </row>
    <row r="1585" spans="1:37" ht="24.9" customHeight="1" x14ac:dyDescent="0.25">
      <c r="A1585" s="356" t="s">
        <v>1255</v>
      </c>
      <c r="B1585" s="356"/>
      <c r="C1585" s="356"/>
      <c r="D1585" s="356"/>
      <c r="E1585" s="356"/>
      <c r="F1585" s="356"/>
      <c r="G1585" s="356"/>
      <c r="H1585" s="356"/>
      <c r="I1585" s="356"/>
      <c r="J1585" s="356"/>
      <c r="K1585" s="356"/>
      <c r="L1585" s="356"/>
      <c r="M1585" s="356"/>
      <c r="N1585" s="356"/>
      <c r="O1585" s="356"/>
      <c r="P1585" s="356"/>
      <c r="Q1585" s="356"/>
      <c r="R1585" s="356"/>
      <c r="S1585" s="356"/>
      <c r="T1585" s="356"/>
      <c r="U1585" s="356"/>
      <c r="V1585" s="356"/>
      <c r="W1585" s="356"/>
      <c r="X1585" s="356"/>
      <c r="Y1585" s="356"/>
      <c r="Z1585" s="356"/>
      <c r="AA1585" s="356"/>
      <c r="AB1585" s="356"/>
      <c r="AC1585" s="356"/>
      <c r="AD1585" s="310">
        <f>'Art. 121'!AF1521</f>
        <v>2</v>
      </c>
      <c r="AE1585" s="94">
        <f t="shared" si="268"/>
        <v>0.32467532467532467</v>
      </c>
      <c r="AF1585">
        <f t="shared" si="269"/>
        <v>1</v>
      </c>
      <c r="AG1585" s="92">
        <f t="shared" si="270"/>
        <v>1</v>
      </c>
      <c r="AH1585" s="95">
        <f t="shared" si="271"/>
        <v>1</v>
      </c>
      <c r="AI1585" s="96">
        <f t="shared" si="272"/>
        <v>0.14285714285714285</v>
      </c>
      <c r="AJ1585" s="96">
        <f t="shared" si="273"/>
        <v>0.14285714285714285</v>
      </c>
      <c r="AK1585" s="96">
        <f t="shared" si="274"/>
        <v>0.32467532467532467</v>
      </c>
    </row>
    <row r="1586" spans="1:37" ht="24.9" customHeight="1" x14ac:dyDescent="0.25">
      <c r="A1586" s="356" t="s">
        <v>1256</v>
      </c>
      <c r="B1586" s="356"/>
      <c r="C1586" s="356"/>
      <c r="D1586" s="356"/>
      <c r="E1586" s="356"/>
      <c r="F1586" s="356"/>
      <c r="G1586" s="356"/>
      <c r="H1586" s="356"/>
      <c r="I1586" s="356"/>
      <c r="J1586" s="356"/>
      <c r="K1586" s="356"/>
      <c r="L1586" s="356"/>
      <c r="M1586" s="356"/>
      <c r="N1586" s="356"/>
      <c r="O1586" s="356"/>
      <c r="P1586" s="356"/>
      <c r="Q1586" s="356"/>
      <c r="R1586" s="356"/>
      <c r="S1586" s="356"/>
      <c r="T1586" s="356"/>
      <c r="U1586" s="356"/>
      <c r="V1586" s="356"/>
      <c r="W1586" s="356"/>
      <c r="X1586" s="356"/>
      <c r="Y1586" s="356"/>
      <c r="Z1586" s="356"/>
      <c r="AA1586" s="356"/>
      <c r="AB1586" s="356"/>
      <c r="AC1586" s="356"/>
      <c r="AD1586" s="310">
        <f>'Art. 121'!AF1522</f>
        <v>2</v>
      </c>
      <c r="AE1586" s="94">
        <f t="shared" si="268"/>
        <v>0.32467532467532467</v>
      </c>
      <c r="AF1586">
        <f t="shared" si="269"/>
        <v>1</v>
      </c>
      <c r="AG1586" s="92">
        <f t="shared" si="270"/>
        <v>1</v>
      </c>
      <c r="AH1586" s="95">
        <f t="shared" si="271"/>
        <v>1</v>
      </c>
      <c r="AI1586" s="96">
        <f t="shared" si="272"/>
        <v>0.14285714285714285</v>
      </c>
      <c r="AJ1586" s="96">
        <f t="shared" si="273"/>
        <v>0.14285714285714285</v>
      </c>
      <c r="AK1586" s="96">
        <f t="shared" si="274"/>
        <v>0.32467532467532467</v>
      </c>
    </row>
    <row r="1587" spans="1:37" ht="24.9" customHeight="1" x14ac:dyDescent="0.25">
      <c r="A1587" s="393" t="s">
        <v>1257</v>
      </c>
      <c r="B1587" s="393"/>
      <c r="C1587" s="393"/>
      <c r="D1587" s="393"/>
      <c r="E1587" s="393"/>
      <c r="F1587" s="393"/>
      <c r="G1587" s="393"/>
      <c r="H1587" s="393"/>
      <c r="I1587" s="393"/>
      <c r="J1587" s="393"/>
      <c r="K1587" s="393"/>
      <c r="L1587" s="393"/>
      <c r="M1587" s="393"/>
      <c r="N1587" s="393"/>
      <c r="O1587" s="393"/>
      <c r="P1587" s="393"/>
      <c r="Q1587" s="393"/>
      <c r="R1587" s="393"/>
      <c r="S1587" s="393"/>
      <c r="T1587" s="393"/>
      <c r="U1587" s="393"/>
      <c r="V1587" s="393"/>
      <c r="W1587" s="393"/>
      <c r="X1587" s="393"/>
      <c r="Y1587" s="393"/>
      <c r="Z1587" s="393"/>
      <c r="AA1587" s="393"/>
      <c r="AB1587" s="393"/>
      <c r="AC1587" s="393"/>
      <c r="AD1587" s="310">
        <f>'Art. 121'!AF1523</f>
        <v>2</v>
      </c>
      <c r="AE1587" s="94">
        <f t="shared" si="268"/>
        <v>0.32467532467532467</v>
      </c>
      <c r="AF1587">
        <f t="shared" si="269"/>
        <v>1</v>
      </c>
      <c r="AG1587" s="92">
        <f t="shared" si="270"/>
        <v>1</v>
      </c>
      <c r="AH1587" s="95">
        <f t="shared" si="271"/>
        <v>1</v>
      </c>
      <c r="AI1587" s="96">
        <f t="shared" si="272"/>
        <v>0.14285714285714285</v>
      </c>
      <c r="AJ1587" s="96">
        <f t="shared" si="273"/>
        <v>0.14285714285714285</v>
      </c>
      <c r="AK1587" s="96">
        <f t="shared" si="274"/>
        <v>0.32467532467532467</v>
      </c>
    </row>
    <row r="1588" spans="1:37" ht="24.9" customHeight="1" x14ac:dyDescent="0.25">
      <c r="A1588" s="393" t="s">
        <v>1258</v>
      </c>
      <c r="B1588" s="393"/>
      <c r="C1588" s="393"/>
      <c r="D1588" s="393"/>
      <c r="E1588" s="393"/>
      <c r="F1588" s="393"/>
      <c r="G1588" s="393"/>
      <c r="H1588" s="393"/>
      <c r="I1588" s="393"/>
      <c r="J1588" s="393"/>
      <c r="K1588" s="393"/>
      <c r="L1588" s="393"/>
      <c r="M1588" s="393"/>
      <c r="N1588" s="393"/>
      <c r="O1588" s="393"/>
      <c r="P1588" s="393"/>
      <c r="Q1588" s="393"/>
      <c r="R1588" s="393"/>
      <c r="S1588" s="393"/>
      <c r="T1588" s="393"/>
      <c r="U1588" s="393"/>
      <c r="V1588" s="393"/>
      <c r="W1588" s="393"/>
      <c r="X1588" s="393"/>
      <c r="Y1588" s="393"/>
      <c r="Z1588" s="393"/>
      <c r="AA1588" s="393"/>
      <c r="AB1588" s="393"/>
      <c r="AC1588" s="393"/>
      <c r="AD1588" s="310">
        <f>'Art. 121'!AF1524</f>
        <v>2</v>
      </c>
      <c r="AE1588" s="94">
        <f t="shared" si="268"/>
        <v>0.32467532467532467</v>
      </c>
      <c r="AF1588">
        <f t="shared" si="269"/>
        <v>1</v>
      </c>
      <c r="AG1588" s="92">
        <f t="shared" si="270"/>
        <v>1</v>
      </c>
      <c r="AH1588" s="95">
        <f t="shared" si="271"/>
        <v>1</v>
      </c>
      <c r="AI1588" s="96">
        <f t="shared" si="272"/>
        <v>0.14285714285714285</v>
      </c>
      <c r="AJ1588" s="96">
        <f t="shared" si="273"/>
        <v>0.14285714285714285</v>
      </c>
      <c r="AK1588" s="96">
        <f t="shared" si="274"/>
        <v>0.32467532467532467</v>
      </c>
    </row>
    <row r="1589" spans="1:37" ht="24.9" customHeight="1" x14ac:dyDescent="0.25">
      <c r="A1589" s="356" t="s">
        <v>1259</v>
      </c>
      <c r="B1589" s="356"/>
      <c r="C1589" s="356"/>
      <c r="D1589" s="356"/>
      <c r="E1589" s="356"/>
      <c r="F1589" s="356"/>
      <c r="G1589" s="356"/>
      <c r="H1589" s="356"/>
      <c r="I1589" s="356"/>
      <c r="J1589" s="356"/>
      <c r="K1589" s="356"/>
      <c r="L1589" s="356"/>
      <c r="M1589" s="356"/>
      <c r="N1589" s="356"/>
      <c r="O1589" s="356"/>
      <c r="P1589" s="356"/>
      <c r="Q1589" s="356"/>
      <c r="R1589" s="356"/>
      <c r="S1589" s="356"/>
      <c r="T1589" s="356"/>
      <c r="U1589" s="356"/>
      <c r="V1589" s="356"/>
      <c r="W1589" s="356"/>
      <c r="X1589" s="356"/>
      <c r="Y1589" s="356"/>
      <c r="Z1589" s="356"/>
      <c r="AA1589" s="356"/>
      <c r="AB1589" s="356"/>
      <c r="AC1589" s="356"/>
      <c r="AD1589" s="310">
        <f>'Art. 121'!AF1525</f>
        <v>2</v>
      </c>
      <c r="AE1589" s="94">
        <f t="shared" si="268"/>
        <v>0.32467532467532467</v>
      </c>
      <c r="AF1589">
        <f t="shared" si="269"/>
        <v>1</v>
      </c>
      <c r="AG1589" s="92">
        <f t="shared" si="270"/>
        <v>1</v>
      </c>
      <c r="AH1589" s="95">
        <f t="shared" si="271"/>
        <v>1</v>
      </c>
      <c r="AI1589" s="96">
        <f t="shared" si="272"/>
        <v>0.14285714285714285</v>
      </c>
      <c r="AJ1589" s="96">
        <f t="shared" si="273"/>
        <v>0.14285714285714285</v>
      </c>
      <c r="AK1589" s="96">
        <f t="shared" si="274"/>
        <v>0.32467532467532467</v>
      </c>
    </row>
    <row r="1590" spans="1:37" ht="24.9" customHeight="1" x14ac:dyDescent="0.25">
      <c r="A1590" s="356" t="s">
        <v>1260</v>
      </c>
      <c r="B1590" s="356"/>
      <c r="C1590" s="356"/>
      <c r="D1590" s="356"/>
      <c r="E1590" s="356"/>
      <c r="F1590" s="356"/>
      <c r="G1590" s="356"/>
      <c r="H1590" s="356"/>
      <c r="I1590" s="356"/>
      <c r="J1590" s="356"/>
      <c r="K1590" s="356"/>
      <c r="L1590" s="356"/>
      <c r="M1590" s="356"/>
      <c r="N1590" s="356"/>
      <c r="O1590" s="356"/>
      <c r="P1590" s="356"/>
      <c r="Q1590" s="356"/>
      <c r="R1590" s="356"/>
      <c r="S1590" s="356"/>
      <c r="T1590" s="356"/>
      <c r="U1590" s="356"/>
      <c r="V1590" s="356"/>
      <c r="W1590" s="356"/>
      <c r="X1590" s="356"/>
      <c r="Y1590" s="356"/>
      <c r="Z1590" s="356"/>
      <c r="AA1590" s="356"/>
      <c r="AB1590" s="356"/>
      <c r="AC1590" s="356"/>
      <c r="AD1590" s="310">
        <f>'Art. 121'!AF1526</f>
        <v>2</v>
      </c>
      <c r="AE1590" s="94">
        <f t="shared" si="268"/>
        <v>0.32467532467532467</v>
      </c>
      <c r="AF1590">
        <f t="shared" si="269"/>
        <v>1</v>
      </c>
      <c r="AG1590" s="92">
        <f t="shared" si="270"/>
        <v>1</v>
      </c>
      <c r="AH1590" s="95">
        <f t="shared" si="271"/>
        <v>1</v>
      </c>
      <c r="AI1590" s="96">
        <f t="shared" si="272"/>
        <v>0.14285714285714285</v>
      </c>
      <c r="AJ1590" s="96">
        <f t="shared" si="273"/>
        <v>0.14285714285714285</v>
      </c>
      <c r="AK1590" s="96">
        <f t="shared" si="274"/>
        <v>0.32467532467532467</v>
      </c>
    </row>
    <row r="1591" spans="1:37" ht="24.9" customHeight="1" x14ac:dyDescent="0.25">
      <c r="A1591" s="356" t="s">
        <v>1261</v>
      </c>
      <c r="B1591" s="356"/>
      <c r="C1591" s="356"/>
      <c r="D1591" s="356"/>
      <c r="E1591" s="356"/>
      <c r="F1591" s="356"/>
      <c r="G1591" s="356"/>
      <c r="H1591" s="356"/>
      <c r="I1591" s="356"/>
      <c r="J1591" s="356"/>
      <c r="K1591" s="356"/>
      <c r="L1591" s="356"/>
      <c r="M1591" s="356"/>
      <c r="N1591" s="356"/>
      <c r="O1591" s="356"/>
      <c r="P1591" s="356"/>
      <c r="Q1591" s="356"/>
      <c r="R1591" s="356"/>
      <c r="S1591" s="356"/>
      <c r="T1591" s="356"/>
      <c r="U1591" s="356"/>
      <c r="V1591" s="356"/>
      <c r="W1591" s="356"/>
      <c r="X1591" s="356"/>
      <c r="Y1591" s="356"/>
      <c r="Z1591" s="356"/>
      <c r="AA1591" s="356"/>
      <c r="AB1591" s="356"/>
      <c r="AC1591" s="356"/>
      <c r="AD1591" s="310">
        <f>'Art. 121'!AF1527</f>
        <v>2</v>
      </c>
      <c r="AE1591" s="94">
        <f t="shared" si="268"/>
        <v>0.32467532467532467</v>
      </c>
      <c r="AF1591">
        <f t="shared" si="269"/>
        <v>1</v>
      </c>
      <c r="AG1591" s="92">
        <f t="shared" si="270"/>
        <v>1</v>
      </c>
      <c r="AH1591" s="95">
        <f t="shared" si="271"/>
        <v>1</v>
      </c>
      <c r="AI1591" s="96">
        <f t="shared" si="272"/>
        <v>0.14285714285714285</v>
      </c>
      <c r="AJ1591" s="96">
        <f t="shared" si="273"/>
        <v>0.14285714285714285</v>
      </c>
      <c r="AK1591" s="96">
        <f t="shared" si="274"/>
        <v>0.32467532467532467</v>
      </c>
    </row>
    <row r="1592" spans="1:37" ht="24.9" customHeight="1" x14ac:dyDescent="0.25">
      <c r="A1592" s="356" t="s">
        <v>1262</v>
      </c>
      <c r="B1592" s="356"/>
      <c r="C1592" s="356"/>
      <c r="D1592" s="356"/>
      <c r="E1592" s="356"/>
      <c r="F1592" s="356"/>
      <c r="G1592" s="356"/>
      <c r="H1592" s="356"/>
      <c r="I1592" s="356"/>
      <c r="J1592" s="356"/>
      <c r="K1592" s="356"/>
      <c r="L1592" s="356"/>
      <c r="M1592" s="356"/>
      <c r="N1592" s="356"/>
      <c r="O1592" s="356"/>
      <c r="P1592" s="356"/>
      <c r="Q1592" s="356"/>
      <c r="R1592" s="356"/>
      <c r="S1592" s="356"/>
      <c r="T1592" s="356"/>
      <c r="U1592" s="356"/>
      <c r="V1592" s="356"/>
      <c r="W1592" s="356"/>
      <c r="X1592" s="356"/>
      <c r="Y1592" s="356"/>
      <c r="Z1592" s="356"/>
      <c r="AA1592" s="356"/>
      <c r="AB1592" s="356"/>
      <c r="AC1592" s="356"/>
      <c r="AD1592" s="310">
        <f>'Art. 121'!AF1528</f>
        <v>2</v>
      </c>
      <c r="AE1592" s="94">
        <f t="shared" si="268"/>
        <v>0.32467532467532467</v>
      </c>
      <c r="AF1592">
        <f t="shared" si="269"/>
        <v>1</v>
      </c>
      <c r="AG1592" s="92">
        <f t="shared" si="270"/>
        <v>1</v>
      </c>
      <c r="AH1592" s="95">
        <f t="shared" si="271"/>
        <v>1</v>
      </c>
      <c r="AI1592" s="96">
        <f t="shared" si="272"/>
        <v>0.14285714285714285</v>
      </c>
      <c r="AJ1592" s="96">
        <f t="shared" si="273"/>
        <v>0.14285714285714285</v>
      </c>
      <c r="AK1592" s="96">
        <f t="shared" si="274"/>
        <v>0.32467532467532467</v>
      </c>
    </row>
    <row r="1593" spans="1:37" ht="24.9" customHeight="1" x14ac:dyDescent="0.25">
      <c r="A1593" s="356" t="s">
        <v>1263</v>
      </c>
      <c r="B1593" s="356"/>
      <c r="C1593" s="356"/>
      <c r="D1593" s="356"/>
      <c r="E1593" s="356"/>
      <c r="F1593" s="356"/>
      <c r="G1593" s="356"/>
      <c r="H1593" s="356"/>
      <c r="I1593" s="356"/>
      <c r="J1593" s="356"/>
      <c r="K1593" s="356"/>
      <c r="L1593" s="356"/>
      <c r="M1593" s="356"/>
      <c r="N1593" s="356"/>
      <c r="O1593" s="356"/>
      <c r="P1593" s="356"/>
      <c r="Q1593" s="356"/>
      <c r="R1593" s="356"/>
      <c r="S1593" s="356"/>
      <c r="T1593" s="356"/>
      <c r="U1593" s="356"/>
      <c r="V1593" s="356"/>
      <c r="W1593" s="356"/>
      <c r="X1593" s="356"/>
      <c r="Y1593" s="356"/>
      <c r="Z1593" s="356"/>
      <c r="AA1593" s="356"/>
      <c r="AB1593" s="356"/>
      <c r="AC1593" s="356"/>
      <c r="AD1593" s="310">
        <f>'Art. 121'!AF1529</f>
        <v>2</v>
      </c>
      <c r="AE1593" s="94">
        <f t="shared" si="268"/>
        <v>0.32467532467532467</v>
      </c>
      <c r="AF1593">
        <f t="shared" si="269"/>
        <v>1</v>
      </c>
      <c r="AG1593" s="92">
        <f t="shared" si="270"/>
        <v>1</v>
      </c>
      <c r="AH1593" s="95">
        <f t="shared" si="271"/>
        <v>1</v>
      </c>
      <c r="AI1593" s="96">
        <f t="shared" si="272"/>
        <v>0.14285714285714285</v>
      </c>
      <c r="AJ1593" s="96">
        <f t="shared" si="273"/>
        <v>0.14285714285714285</v>
      </c>
      <c r="AK1593" s="96">
        <f t="shared" si="274"/>
        <v>0.32467532467532467</v>
      </c>
    </row>
    <row r="1594" spans="1:37" ht="24.9" customHeight="1" x14ac:dyDescent="0.25">
      <c r="A1594" s="393" t="s">
        <v>1264</v>
      </c>
      <c r="B1594" s="393"/>
      <c r="C1594" s="393"/>
      <c r="D1594" s="393"/>
      <c r="E1594" s="393"/>
      <c r="F1594" s="393"/>
      <c r="G1594" s="393"/>
      <c r="H1594" s="393"/>
      <c r="I1594" s="393"/>
      <c r="J1594" s="393"/>
      <c r="K1594" s="393"/>
      <c r="L1594" s="393"/>
      <c r="M1594" s="393"/>
      <c r="N1594" s="393"/>
      <c r="O1594" s="393"/>
      <c r="P1594" s="393"/>
      <c r="Q1594" s="393"/>
      <c r="R1594" s="393"/>
      <c r="S1594" s="393"/>
      <c r="T1594" s="393"/>
      <c r="U1594" s="393"/>
      <c r="V1594" s="393"/>
      <c r="W1594" s="393"/>
      <c r="X1594" s="393"/>
      <c r="Y1594" s="393"/>
      <c r="Z1594" s="393"/>
      <c r="AA1594" s="393"/>
      <c r="AB1594" s="393"/>
      <c r="AC1594" s="393"/>
      <c r="AD1594" s="310">
        <f>'Art. 121'!AF1530</f>
        <v>2</v>
      </c>
      <c r="AE1594" s="94">
        <f t="shared" si="268"/>
        <v>0.32467532467532467</v>
      </c>
      <c r="AF1594">
        <f t="shared" si="269"/>
        <v>1</v>
      </c>
      <c r="AG1594" s="92">
        <f t="shared" si="270"/>
        <v>1</v>
      </c>
      <c r="AH1594" s="95">
        <f t="shared" si="271"/>
        <v>1</v>
      </c>
      <c r="AI1594" s="96">
        <f t="shared" si="272"/>
        <v>0.14285714285714285</v>
      </c>
      <c r="AJ1594" s="96">
        <f t="shared" si="273"/>
        <v>0.14285714285714285</v>
      </c>
      <c r="AK1594" s="96">
        <f t="shared" si="274"/>
        <v>0.32467532467532467</v>
      </c>
    </row>
    <row r="1595" spans="1:37" ht="24.9" customHeight="1" x14ac:dyDescent="0.25">
      <c r="A1595" s="383" t="s">
        <v>1819</v>
      </c>
      <c r="B1595" s="383"/>
      <c r="C1595" s="383"/>
      <c r="D1595" s="383"/>
      <c r="E1595" s="383"/>
      <c r="F1595" s="383"/>
      <c r="G1595" s="383"/>
      <c r="H1595" s="383"/>
      <c r="I1595" s="383"/>
      <c r="J1595" s="383"/>
      <c r="K1595" s="383"/>
      <c r="L1595" s="383"/>
      <c r="M1595" s="383"/>
      <c r="N1595" s="383"/>
      <c r="O1595" s="383"/>
      <c r="P1595" s="383"/>
      <c r="Q1595" s="383"/>
      <c r="R1595" s="383"/>
      <c r="S1595" s="383"/>
      <c r="T1595" s="383"/>
      <c r="U1595" s="383"/>
      <c r="V1595" s="383"/>
      <c r="W1595" s="383"/>
      <c r="X1595" s="383"/>
      <c r="Y1595" s="383"/>
      <c r="Z1595" s="383"/>
      <c r="AA1595" s="383"/>
      <c r="AB1595" s="383"/>
      <c r="AC1595" s="383"/>
      <c r="AD1595" s="383"/>
      <c r="AE1595" s="94">
        <f>SUM(AE1588:AE1594)</f>
        <v>2.2727272727272725</v>
      </c>
      <c r="AF1595" s="61"/>
      <c r="AG1595" s="97">
        <f>SUM(AG1583:AG1594)</f>
        <v>12</v>
      </c>
      <c r="AH1595" s="98"/>
      <c r="AI1595" s="99"/>
      <c r="AJ1595" s="99"/>
      <c r="AK1595" s="99"/>
    </row>
    <row r="1596" spans="1:37" ht="24.9" customHeight="1" x14ac:dyDescent="0.25">
      <c r="A1596" s="384" t="s">
        <v>1820</v>
      </c>
      <c r="B1596" s="384"/>
      <c r="C1596" s="384"/>
      <c r="D1596" s="384"/>
      <c r="E1596" s="384"/>
      <c r="F1596" s="384"/>
      <c r="G1596" s="384"/>
      <c r="H1596" s="384"/>
      <c r="I1596" s="384"/>
      <c r="J1596" s="384"/>
      <c r="K1596" s="384"/>
      <c r="L1596" s="384"/>
      <c r="M1596" s="384"/>
      <c r="N1596" s="384"/>
      <c r="O1596" s="384"/>
      <c r="P1596" s="384"/>
      <c r="Q1596" s="384"/>
      <c r="R1596" s="384"/>
      <c r="S1596" s="384"/>
      <c r="T1596" s="384"/>
      <c r="U1596" s="384"/>
      <c r="V1596" s="384"/>
      <c r="W1596" s="384"/>
      <c r="X1596" s="384"/>
      <c r="Y1596" s="384"/>
      <c r="Z1596" s="384"/>
      <c r="AA1596" s="384"/>
      <c r="AB1596" s="384"/>
      <c r="AC1596" s="384"/>
      <c r="AD1596" s="384"/>
      <c r="AE1596" s="94">
        <f>AE1595/$AE$23*100</f>
        <v>99.999999999999972</v>
      </c>
      <c r="AF1596" s="61"/>
      <c r="AG1596" s="97"/>
      <c r="AH1596" s="98"/>
      <c r="AI1596" s="99"/>
      <c r="AJ1596" s="99"/>
      <c r="AK1596" s="99"/>
    </row>
    <row r="1597" spans="1:37" ht="24.9" customHeight="1" x14ac:dyDescent="0.25">
      <c r="A1597" s="73"/>
      <c r="B1597" s="73"/>
      <c r="C1597" s="73"/>
      <c r="D1597" s="73"/>
      <c r="E1597" s="73"/>
      <c r="F1597" s="73"/>
      <c r="G1597" s="73"/>
      <c r="H1597" s="73"/>
      <c r="I1597" s="73"/>
      <c r="J1597" s="73"/>
      <c r="K1597" s="73"/>
      <c r="L1597" s="73"/>
      <c r="M1597" s="73"/>
      <c r="N1597" s="73"/>
      <c r="O1597" s="73"/>
      <c r="P1597" s="73"/>
      <c r="Q1597" s="100"/>
      <c r="R1597" s="73"/>
      <c r="S1597" s="73"/>
      <c r="T1597" s="73"/>
      <c r="U1597" s="73"/>
      <c r="V1597" s="73"/>
      <c r="W1597" s="73"/>
      <c r="X1597" s="73"/>
      <c r="Y1597" s="73"/>
      <c r="Z1597" s="73"/>
      <c r="AA1597" s="73"/>
      <c r="AB1597" s="73"/>
      <c r="AC1597" s="73"/>
      <c r="AD1597" s="101"/>
      <c r="AE1597" s="101"/>
    </row>
    <row r="1598" spans="1:37" ht="24.9" customHeight="1" x14ac:dyDescent="0.25">
      <c r="A1598" s="391" t="s">
        <v>198</v>
      </c>
      <c r="B1598" s="391"/>
      <c r="C1598" s="391"/>
      <c r="D1598" s="391"/>
      <c r="E1598" s="391"/>
      <c r="F1598" s="391"/>
      <c r="G1598" s="391"/>
      <c r="H1598" s="391"/>
      <c r="I1598" s="391"/>
      <c r="J1598" s="391"/>
      <c r="K1598" s="391"/>
      <c r="L1598" s="391"/>
      <c r="M1598" s="391"/>
      <c r="N1598" s="391"/>
      <c r="O1598" s="391"/>
      <c r="P1598" s="391"/>
      <c r="Q1598" s="391"/>
      <c r="R1598" s="391"/>
      <c r="S1598" s="391"/>
      <c r="T1598" s="391"/>
      <c r="U1598" s="391"/>
      <c r="V1598" s="391"/>
      <c r="W1598" s="391"/>
      <c r="X1598" s="391"/>
      <c r="Y1598" s="391"/>
      <c r="Z1598" s="391"/>
      <c r="AA1598" s="391"/>
      <c r="AB1598" s="391"/>
      <c r="AC1598" s="391"/>
      <c r="AD1598" s="112" t="s">
        <v>187</v>
      </c>
      <c r="AE1598" s="113" t="s">
        <v>7</v>
      </c>
      <c r="AF1598" s="92" t="s">
        <v>1666</v>
      </c>
      <c r="AG1598" s="92" t="s">
        <v>1667</v>
      </c>
      <c r="AH1598" s="92" t="s">
        <v>1668</v>
      </c>
      <c r="AI1598" s="93" t="s">
        <v>1669</v>
      </c>
      <c r="AJ1598" s="92"/>
      <c r="AK1598" s="93" t="s">
        <v>1670</v>
      </c>
    </row>
    <row r="1599" spans="1:37" ht="24.9" customHeight="1" x14ac:dyDescent="0.25">
      <c r="A1599" s="356" t="s">
        <v>1265</v>
      </c>
      <c r="B1599" s="356"/>
      <c r="C1599" s="356"/>
      <c r="D1599" s="356"/>
      <c r="E1599" s="356"/>
      <c r="F1599" s="356"/>
      <c r="G1599" s="356"/>
      <c r="H1599" s="356"/>
      <c r="I1599" s="356"/>
      <c r="J1599" s="356"/>
      <c r="K1599" s="356"/>
      <c r="L1599" s="356"/>
      <c r="M1599" s="356"/>
      <c r="N1599" s="356"/>
      <c r="O1599" s="356"/>
      <c r="P1599" s="356"/>
      <c r="Q1599" s="356"/>
      <c r="R1599" s="356"/>
      <c r="S1599" s="356"/>
      <c r="T1599" s="356"/>
      <c r="U1599" s="356"/>
      <c r="V1599" s="356"/>
      <c r="W1599" s="356"/>
      <c r="X1599" s="356"/>
      <c r="Y1599" s="356"/>
      <c r="Z1599" s="356"/>
      <c r="AA1599" s="356"/>
      <c r="AB1599" s="356"/>
      <c r="AC1599" s="356"/>
      <c r="AD1599" s="310">
        <f>'Art. 121'!AF1533</f>
        <v>2</v>
      </c>
      <c r="AE1599" s="94">
        <f>IF(AG1599=1,AK1599,AG1599)</f>
        <v>0.32467532467532467</v>
      </c>
      <c r="AF1599">
        <f>AD1599/2</f>
        <v>1</v>
      </c>
      <c r="AG1599" s="92">
        <f>IF(AND(AF1599&gt;=0,AF1599&lt;=1),1,"No aplica")</f>
        <v>1</v>
      </c>
      <c r="AH1599" s="95">
        <f>AD1599/(AG1599*2)</f>
        <v>1</v>
      </c>
      <c r="AI1599" s="96">
        <f>IF(AG1599=1,AG1599/$AG$32,"No aplica")</f>
        <v>0.14285714285714285</v>
      </c>
      <c r="AJ1599" s="96">
        <f>AF1599*AI1599</f>
        <v>0.14285714285714285</v>
      </c>
      <c r="AK1599" s="96">
        <f>AJ1599*$AE$23</f>
        <v>0.32467532467532467</v>
      </c>
    </row>
    <row r="1600" spans="1:37" ht="24.9" customHeight="1" x14ac:dyDescent="0.25">
      <c r="A1600" s="356" t="s">
        <v>1266</v>
      </c>
      <c r="B1600" s="356"/>
      <c r="C1600" s="356"/>
      <c r="D1600" s="356"/>
      <c r="E1600" s="356"/>
      <c r="F1600" s="356"/>
      <c r="G1600" s="356"/>
      <c r="H1600" s="356"/>
      <c r="I1600" s="356"/>
      <c r="J1600" s="356"/>
      <c r="K1600" s="356"/>
      <c r="L1600" s="356"/>
      <c r="M1600" s="356"/>
      <c r="N1600" s="356"/>
      <c r="O1600" s="356"/>
      <c r="P1600" s="356"/>
      <c r="Q1600" s="356"/>
      <c r="R1600" s="356"/>
      <c r="S1600" s="356"/>
      <c r="T1600" s="356"/>
      <c r="U1600" s="356"/>
      <c r="V1600" s="356"/>
      <c r="W1600" s="356"/>
      <c r="X1600" s="356"/>
      <c r="Y1600" s="356"/>
      <c r="Z1600" s="356"/>
      <c r="AA1600" s="356"/>
      <c r="AB1600" s="356"/>
      <c r="AC1600" s="356"/>
      <c r="AD1600" s="310">
        <f>'Art. 121'!AF1534</f>
        <v>2</v>
      </c>
      <c r="AE1600" s="94">
        <f>IF(AG1600=1,AK1600,AG1600)</f>
        <v>0.32467532467532467</v>
      </c>
      <c r="AF1600">
        <f>AD1600/2</f>
        <v>1</v>
      </c>
      <c r="AG1600" s="92">
        <f>IF(AND(AF1600&gt;=0,AF1600&lt;=1),1,"No aplica")</f>
        <v>1</v>
      </c>
      <c r="AH1600" s="95">
        <f>AD1600/(AG1600*2)</f>
        <v>1</v>
      </c>
      <c r="AI1600" s="96">
        <f>IF(AG1600=1,AG1600/$AG$32,"No aplica")</f>
        <v>0.14285714285714285</v>
      </c>
      <c r="AJ1600" s="96">
        <f>AF1600*AI1600</f>
        <v>0.14285714285714285</v>
      </c>
      <c r="AK1600" s="96">
        <f>AJ1600*$AE$23</f>
        <v>0.32467532467532467</v>
      </c>
    </row>
    <row r="1601" spans="1:37" ht="24.9" customHeight="1" x14ac:dyDescent="0.25">
      <c r="A1601" s="356" t="s">
        <v>1267</v>
      </c>
      <c r="B1601" s="356"/>
      <c r="C1601" s="356"/>
      <c r="D1601" s="356"/>
      <c r="E1601" s="356"/>
      <c r="F1601" s="356"/>
      <c r="G1601" s="356"/>
      <c r="H1601" s="356"/>
      <c r="I1601" s="356"/>
      <c r="J1601" s="356"/>
      <c r="K1601" s="356"/>
      <c r="L1601" s="356"/>
      <c r="M1601" s="356"/>
      <c r="N1601" s="356"/>
      <c r="O1601" s="356"/>
      <c r="P1601" s="356"/>
      <c r="Q1601" s="356"/>
      <c r="R1601" s="356"/>
      <c r="S1601" s="356"/>
      <c r="T1601" s="356"/>
      <c r="U1601" s="356"/>
      <c r="V1601" s="356"/>
      <c r="W1601" s="356"/>
      <c r="X1601" s="356"/>
      <c r="Y1601" s="356"/>
      <c r="Z1601" s="356"/>
      <c r="AA1601" s="356"/>
      <c r="AB1601" s="356"/>
      <c r="AC1601" s="356"/>
      <c r="AD1601" s="310">
        <f>'Art. 121'!AF1535</f>
        <v>2</v>
      </c>
      <c r="AE1601" s="94">
        <f>IF(AG1601=1,AK1601,AG1601)</f>
        <v>0.32467532467532467</v>
      </c>
      <c r="AF1601">
        <f>AD1601/2</f>
        <v>1</v>
      </c>
      <c r="AG1601" s="92">
        <f>IF(AND(AF1601&gt;=0,AF1601&lt;=1),1,"No aplica")</f>
        <v>1</v>
      </c>
      <c r="AH1601" s="95">
        <f>AD1601/(AG1601*2)</f>
        <v>1</v>
      </c>
      <c r="AI1601" s="96">
        <f>IF(AG1601=1,AG1601/$AG$32,"No aplica")</f>
        <v>0.14285714285714285</v>
      </c>
      <c r="AJ1601" s="96">
        <f>AF1601*AI1601</f>
        <v>0.14285714285714285</v>
      </c>
      <c r="AK1601" s="96">
        <f>AJ1601*$AE$23</f>
        <v>0.32467532467532467</v>
      </c>
    </row>
    <row r="1602" spans="1:37" ht="24.9" customHeight="1" x14ac:dyDescent="0.25">
      <c r="A1602" s="356" t="s">
        <v>1268</v>
      </c>
      <c r="B1602" s="356"/>
      <c r="C1602" s="356"/>
      <c r="D1602" s="356"/>
      <c r="E1602" s="356"/>
      <c r="F1602" s="356"/>
      <c r="G1602" s="356"/>
      <c r="H1602" s="356"/>
      <c r="I1602" s="356"/>
      <c r="J1602" s="356"/>
      <c r="K1602" s="356"/>
      <c r="L1602" s="356"/>
      <c r="M1602" s="356"/>
      <c r="N1602" s="356"/>
      <c r="O1602" s="356"/>
      <c r="P1602" s="356"/>
      <c r="Q1602" s="356"/>
      <c r="R1602" s="356"/>
      <c r="S1602" s="356"/>
      <c r="T1602" s="356"/>
      <c r="U1602" s="356"/>
      <c r="V1602" s="356"/>
      <c r="W1602" s="356"/>
      <c r="X1602" s="356"/>
      <c r="Y1602" s="356"/>
      <c r="Z1602" s="356"/>
      <c r="AA1602" s="356"/>
      <c r="AB1602" s="356"/>
      <c r="AC1602" s="356"/>
      <c r="AD1602" s="310">
        <f>'Art. 121'!AF1536</f>
        <v>2</v>
      </c>
      <c r="AE1602" s="94">
        <f>IF(AG1602=1,AK1602,AG1602)</f>
        <v>0.32467532467532467</v>
      </c>
      <c r="AF1602">
        <f>AD1602/2</f>
        <v>1</v>
      </c>
      <c r="AG1602" s="92">
        <f>IF(AND(AF1602&gt;=0,AF1602&lt;=1),1,"No aplica")</f>
        <v>1</v>
      </c>
      <c r="AH1602" s="95">
        <f>AD1602/(AG1602*2)</f>
        <v>1</v>
      </c>
      <c r="AI1602" s="96">
        <f>IF(AG1602=1,AG1602/$AG$32,"No aplica")</f>
        <v>0.14285714285714285</v>
      </c>
      <c r="AJ1602" s="96">
        <f>AF1602*AI1602</f>
        <v>0.14285714285714285</v>
      </c>
      <c r="AK1602" s="96">
        <f>AJ1602*$AE$23</f>
        <v>0.32467532467532467</v>
      </c>
    </row>
    <row r="1603" spans="1:37" ht="24.9" customHeight="1" x14ac:dyDescent="0.25">
      <c r="A1603" s="356" t="s">
        <v>1269</v>
      </c>
      <c r="B1603" s="356"/>
      <c r="C1603" s="356"/>
      <c r="D1603" s="356"/>
      <c r="E1603" s="356"/>
      <c r="F1603" s="356"/>
      <c r="G1603" s="356"/>
      <c r="H1603" s="356"/>
      <c r="I1603" s="356"/>
      <c r="J1603" s="356"/>
      <c r="K1603" s="356"/>
      <c r="L1603" s="356"/>
      <c r="M1603" s="356"/>
      <c r="N1603" s="356"/>
      <c r="O1603" s="356"/>
      <c r="P1603" s="356"/>
      <c r="Q1603" s="356"/>
      <c r="R1603" s="356"/>
      <c r="S1603" s="356"/>
      <c r="T1603" s="356"/>
      <c r="U1603" s="356"/>
      <c r="V1603" s="356"/>
      <c r="W1603" s="356"/>
      <c r="X1603" s="356"/>
      <c r="Y1603" s="356"/>
      <c r="Z1603" s="356"/>
      <c r="AA1603" s="356"/>
      <c r="AB1603" s="356"/>
      <c r="AC1603" s="356"/>
      <c r="AD1603" s="310">
        <f>'Art. 121'!AF1537</f>
        <v>2</v>
      </c>
      <c r="AE1603" s="94">
        <f>IF(AG1603=1,AK1603,AG1603)</f>
        <v>0.32467532467532467</v>
      </c>
      <c r="AF1603">
        <f>AD1603/2</f>
        <v>1</v>
      </c>
      <c r="AG1603" s="92">
        <f>IF(AND(AF1603&gt;=0,AF1603&lt;=1),1,"No aplica")</f>
        <v>1</v>
      </c>
      <c r="AH1603" s="95">
        <f>AD1603/(AG1603*2)</f>
        <v>1</v>
      </c>
      <c r="AI1603" s="96">
        <f>IF(AG1603=1,AG1603/$AG$32,"No aplica")</f>
        <v>0.14285714285714285</v>
      </c>
      <c r="AJ1603" s="96">
        <f>AF1603*AI1603</f>
        <v>0.14285714285714285</v>
      </c>
      <c r="AK1603" s="96">
        <f>AJ1603*$AE$23</f>
        <v>0.32467532467532467</v>
      </c>
    </row>
    <row r="1604" spans="1:37" ht="24.9" customHeight="1" x14ac:dyDescent="0.25">
      <c r="A1604" s="383" t="s">
        <v>1821</v>
      </c>
      <c r="B1604" s="383"/>
      <c r="C1604" s="383"/>
      <c r="D1604" s="383"/>
      <c r="E1604" s="383"/>
      <c r="F1604" s="383"/>
      <c r="G1604" s="383"/>
      <c r="H1604" s="383"/>
      <c r="I1604" s="383"/>
      <c r="J1604" s="383"/>
      <c r="K1604" s="383"/>
      <c r="L1604" s="383"/>
      <c r="M1604" s="383"/>
      <c r="N1604" s="383"/>
      <c r="O1604" s="383"/>
      <c r="P1604" s="383"/>
      <c r="Q1604" s="383"/>
      <c r="R1604" s="383"/>
      <c r="S1604" s="383"/>
      <c r="T1604" s="383"/>
      <c r="U1604" s="383"/>
      <c r="V1604" s="383"/>
      <c r="W1604" s="383"/>
      <c r="X1604" s="383"/>
      <c r="Y1604" s="383"/>
      <c r="Z1604" s="383"/>
      <c r="AA1604" s="383"/>
      <c r="AB1604" s="383"/>
      <c r="AC1604" s="383"/>
      <c r="AD1604" s="383"/>
      <c r="AE1604" s="94">
        <f>SUM(AE1597:AE1603)</f>
        <v>1.6233766233766234</v>
      </c>
      <c r="AF1604" s="61"/>
      <c r="AG1604" s="97">
        <f>SUM(AG1599:AG1603)</f>
        <v>5</v>
      </c>
      <c r="AH1604" s="98"/>
      <c r="AI1604" s="99"/>
      <c r="AJ1604" s="99"/>
      <c r="AK1604" s="99"/>
    </row>
    <row r="1605" spans="1:37" ht="24.9" customHeight="1" x14ac:dyDescent="0.25">
      <c r="A1605" s="384" t="s">
        <v>1822</v>
      </c>
      <c r="B1605" s="384"/>
      <c r="C1605" s="384"/>
      <c r="D1605" s="384"/>
      <c r="E1605" s="384"/>
      <c r="F1605" s="384"/>
      <c r="G1605" s="384"/>
      <c r="H1605" s="384"/>
      <c r="I1605" s="384"/>
      <c r="J1605" s="384"/>
      <c r="K1605" s="384"/>
      <c r="L1605" s="384"/>
      <c r="M1605" s="384"/>
      <c r="N1605" s="384"/>
      <c r="O1605" s="384"/>
      <c r="P1605" s="384"/>
      <c r="Q1605" s="384"/>
      <c r="R1605" s="384"/>
      <c r="S1605" s="384"/>
      <c r="T1605" s="384"/>
      <c r="U1605" s="384"/>
      <c r="V1605" s="384"/>
      <c r="W1605" s="384"/>
      <c r="X1605" s="384"/>
      <c r="Y1605" s="384"/>
      <c r="Z1605" s="384"/>
      <c r="AA1605" s="384"/>
      <c r="AB1605" s="384"/>
      <c r="AC1605" s="384"/>
      <c r="AD1605" s="384"/>
      <c r="AE1605" s="94">
        <f>AE1604/$AE$23*100</f>
        <v>71.428571428571416</v>
      </c>
      <c r="AF1605" s="61"/>
      <c r="AG1605" s="97"/>
      <c r="AH1605" s="98"/>
      <c r="AI1605" s="99"/>
      <c r="AJ1605" s="99"/>
      <c r="AK1605" s="99"/>
    </row>
    <row r="1606" spans="1:37" ht="24.9" customHeight="1" x14ac:dyDescent="0.25">
      <c r="A1606" s="107"/>
      <c r="B1606" s="107"/>
      <c r="C1606" s="107"/>
      <c r="D1606" s="107"/>
      <c r="E1606" s="107"/>
      <c r="F1606" s="107"/>
      <c r="G1606" s="107"/>
      <c r="H1606" s="107"/>
      <c r="I1606" s="107"/>
      <c r="J1606" s="107"/>
      <c r="K1606" s="107"/>
      <c r="L1606" s="107"/>
      <c r="M1606" s="107"/>
      <c r="N1606" s="107"/>
      <c r="O1606" s="107"/>
      <c r="P1606" s="107"/>
      <c r="Q1606" s="100"/>
      <c r="R1606" s="107"/>
      <c r="S1606" s="107"/>
      <c r="T1606" s="107"/>
      <c r="U1606" s="107"/>
      <c r="V1606" s="107"/>
      <c r="W1606" s="107"/>
      <c r="X1606" s="107"/>
      <c r="Y1606" s="107"/>
      <c r="Z1606" s="107"/>
      <c r="AA1606" s="107"/>
      <c r="AB1606" s="107"/>
      <c r="AC1606" s="107"/>
      <c r="AD1606" s="101"/>
      <c r="AE1606" s="101"/>
    </row>
    <row r="1607" spans="1:37" ht="24.9" customHeight="1" x14ac:dyDescent="0.25">
      <c r="A1607" s="107"/>
      <c r="B1607" s="107"/>
      <c r="C1607" s="107"/>
      <c r="D1607" s="107"/>
      <c r="E1607" s="107"/>
      <c r="F1607" s="107"/>
      <c r="G1607" s="107"/>
      <c r="H1607" s="107"/>
      <c r="I1607" s="107"/>
      <c r="J1607" s="107"/>
      <c r="K1607" s="107"/>
      <c r="L1607" s="107"/>
      <c r="M1607" s="107"/>
      <c r="N1607" s="107"/>
      <c r="O1607" s="107"/>
      <c r="P1607" s="107"/>
      <c r="Q1607" s="100"/>
      <c r="R1607" s="107"/>
      <c r="S1607" s="107"/>
      <c r="T1607" s="107"/>
      <c r="U1607" s="107"/>
      <c r="V1607" s="107"/>
      <c r="W1607" s="107"/>
      <c r="X1607" s="107"/>
      <c r="Y1607" s="107"/>
      <c r="Z1607" s="107"/>
      <c r="AA1607" s="107"/>
      <c r="AB1607" s="107"/>
      <c r="AC1607" s="107"/>
      <c r="AD1607" s="101"/>
      <c r="AE1607" s="101"/>
    </row>
    <row r="1608" spans="1:37" ht="24.9" customHeight="1" x14ac:dyDescent="0.25">
      <c r="A1608" s="390" t="s">
        <v>1270</v>
      </c>
      <c r="B1608" s="390"/>
      <c r="C1608" s="390"/>
      <c r="D1608" s="390"/>
      <c r="E1608" s="390"/>
      <c r="F1608" s="390"/>
      <c r="G1608" s="390"/>
      <c r="H1608" s="390"/>
      <c r="I1608" s="390"/>
      <c r="J1608" s="390"/>
      <c r="K1608" s="390"/>
      <c r="L1608" s="390"/>
      <c r="M1608" s="390"/>
      <c r="N1608" s="390"/>
      <c r="O1608" s="390"/>
      <c r="P1608" s="390"/>
      <c r="Q1608" s="390"/>
      <c r="R1608" s="390"/>
      <c r="S1608" s="390"/>
      <c r="T1608" s="390"/>
      <c r="U1608" s="390"/>
      <c r="V1608" s="390"/>
      <c r="W1608" s="390"/>
      <c r="X1608" s="390"/>
      <c r="Y1608" s="390"/>
      <c r="Z1608" s="390"/>
      <c r="AA1608" s="390"/>
      <c r="AB1608" s="390"/>
      <c r="AC1608" s="390"/>
      <c r="AD1608" s="88"/>
      <c r="AE1608" s="88"/>
    </row>
    <row r="1609" spans="1:37" ht="24.9" customHeight="1" x14ac:dyDescent="0.25">
      <c r="A1609" s="109"/>
      <c r="B1609" s="110"/>
      <c r="C1609" s="110"/>
      <c r="D1609" s="110"/>
      <c r="E1609" s="110"/>
      <c r="F1609" s="110"/>
      <c r="G1609" s="110"/>
      <c r="H1609" s="110"/>
      <c r="I1609" s="110"/>
      <c r="J1609" s="110"/>
      <c r="K1609" s="110"/>
      <c r="L1609" s="110"/>
      <c r="M1609" s="110"/>
      <c r="N1609" s="110"/>
      <c r="O1609" s="110"/>
      <c r="P1609" s="110"/>
      <c r="Q1609" s="111"/>
      <c r="R1609" s="110"/>
      <c r="S1609" s="110"/>
      <c r="T1609" s="110"/>
      <c r="U1609" s="110"/>
      <c r="V1609" s="110"/>
      <c r="W1609" s="110"/>
      <c r="X1609" s="110"/>
      <c r="Y1609" s="110"/>
      <c r="Z1609" s="110"/>
      <c r="AA1609" s="110"/>
      <c r="AB1609" s="110"/>
      <c r="AC1609" s="110"/>
      <c r="AD1609" s="89"/>
      <c r="AE1609" s="89"/>
    </row>
    <row r="1610" spans="1:37" ht="24.9" customHeight="1" x14ac:dyDescent="0.25">
      <c r="A1610" s="73"/>
      <c r="B1610" s="73"/>
      <c r="C1610" s="73"/>
      <c r="D1610" s="73"/>
      <c r="E1610" s="73"/>
      <c r="F1610" s="73"/>
      <c r="G1610" s="73"/>
      <c r="H1610" s="73"/>
      <c r="I1610" s="73"/>
      <c r="J1610" s="73"/>
      <c r="K1610" s="73"/>
      <c r="L1610" s="73"/>
      <c r="M1610" s="73"/>
      <c r="N1610" s="73"/>
      <c r="O1610" s="73"/>
      <c r="P1610" s="73"/>
      <c r="Q1610" s="100"/>
      <c r="R1610" s="73"/>
      <c r="S1610" s="73"/>
      <c r="T1610" s="73"/>
      <c r="U1610" s="73"/>
      <c r="V1610" s="73"/>
      <c r="W1610" s="73"/>
      <c r="X1610" s="73"/>
      <c r="Y1610" s="73"/>
      <c r="Z1610" s="73"/>
      <c r="AA1610" s="73"/>
      <c r="AB1610" s="73"/>
      <c r="AC1610" s="73"/>
      <c r="AD1610" s="101"/>
      <c r="AE1610" s="101"/>
    </row>
    <row r="1611" spans="1:37" ht="24.9" customHeight="1" x14ac:dyDescent="0.25">
      <c r="A1611" s="387" t="s">
        <v>163</v>
      </c>
      <c r="B1611" s="387"/>
      <c r="C1611" s="387"/>
      <c r="D1611" s="387"/>
      <c r="E1611" s="387"/>
      <c r="F1611" s="387"/>
      <c r="G1611" s="387"/>
      <c r="H1611" s="387"/>
      <c r="I1611" s="387"/>
      <c r="J1611" s="387"/>
      <c r="K1611" s="387"/>
      <c r="L1611" s="387"/>
      <c r="M1611" s="387"/>
      <c r="N1611" s="387"/>
      <c r="O1611" s="387"/>
      <c r="P1611" s="387"/>
      <c r="Q1611" s="387"/>
      <c r="R1611" s="387"/>
      <c r="S1611" s="387"/>
      <c r="T1611" s="387"/>
      <c r="U1611" s="387"/>
      <c r="V1611" s="387"/>
      <c r="W1611" s="387"/>
      <c r="X1611" s="387"/>
      <c r="Y1611" s="387"/>
      <c r="Z1611" s="387"/>
      <c r="AA1611" s="387"/>
      <c r="AB1611" s="387"/>
      <c r="AC1611" s="387"/>
      <c r="AD1611" s="66" t="s">
        <v>187</v>
      </c>
      <c r="AE1611" s="306" t="s">
        <v>7</v>
      </c>
      <c r="AF1611" s="92" t="s">
        <v>1666</v>
      </c>
      <c r="AG1611" s="92" t="s">
        <v>1667</v>
      </c>
      <c r="AH1611" s="92" t="s">
        <v>1668</v>
      </c>
      <c r="AI1611" s="93" t="s">
        <v>1669</v>
      </c>
      <c r="AJ1611" s="92"/>
      <c r="AK1611" s="93" t="s">
        <v>1670</v>
      </c>
    </row>
    <row r="1612" spans="1:37" ht="24.9" customHeight="1" x14ac:dyDescent="0.25">
      <c r="A1612" s="356" t="s">
        <v>1025</v>
      </c>
      <c r="B1612" s="356"/>
      <c r="C1612" s="356"/>
      <c r="D1612" s="356"/>
      <c r="E1612" s="356"/>
      <c r="F1612" s="356"/>
      <c r="G1612" s="356"/>
      <c r="H1612" s="356"/>
      <c r="I1612" s="356"/>
      <c r="J1612" s="356"/>
      <c r="K1612" s="356"/>
      <c r="L1612" s="356"/>
      <c r="M1612" s="356"/>
      <c r="N1612" s="356"/>
      <c r="O1612" s="356"/>
      <c r="P1612" s="356"/>
      <c r="Q1612" s="356"/>
      <c r="R1612" s="356"/>
      <c r="S1612" s="356"/>
      <c r="T1612" s="356"/>
      <c r="U1612" s="356"/>
      <c r="V1612" s="356"/>
      <c r="W1612" s="356"/>
      <c r="X1612" s="356"/>
      <c r="Y1612" s="356"/>
      <c r="Z1612" s="356"/>
      <c r="AA1612" s="356"/>
      <c r="AB1612" s="356"/>
      <c r="AC1612" s="356"/>
      <c r="AD1612" s="310">
        <f>'Art. 121'!AF1546</f>
        <v>2</v>
      </c>
      <c r="AE1612" s="94">
        <f t="shared" ref="AE1612:AE1621" si="275">IF(AG1612=1,AK1612,AG1612)</f>
        <v>0.32467532467532467</v>
      </c>
      <c r="AF1612">
        <f t="shared" ref="AF1612:AF1621" si="276">AD1612/2</f>
        <v>1</v>
      </c>
      <c r="AG1612" s="92">
        <f t="shared" ref="AG1612:AG1621" si="277">IF(AND(AF1612&gt;=0,AF1612&lt;=1),1,"No aplica")</f>
        <v>1</v>
      </c>
      <c r="AH1612" s="95">
        <f t="shared" ref="AH1612:AH1621" si="278">AD1612/(AG1612*2)</f>
        <v>1</v>
      </c>
      <c r="AI1612" s="96">
        <f t="shared" ref="AI1612:AI1621" si="279">IF(AG1612=1,AG1612/$AG$32,"No aplica")</f>
        <v>0.14285714285714285</v>
      </c>
      <c r="AJ1612" s="96">
        <f t="shared" ref="AJ1612:AJ1621" si="280">AF1612*AI1612</f>
        <v>0.14285714285714285</v>
      </c>
      <c r="AK1612" s="96">
        <f t="shared" ref="AK1612:AK1621" si="281">AJ1612*$AE$23</f>
        <v>0.32467532467532467</v>
      </c>
    </row>
    <row r="1613" spans="1:37" ht="24.9" customHeight="1" x14ac:dyDescent="0.25">
      <c r="A1613" s="356" t="s">
        <v>1026</v>
      </c>
      <c r="B1613" s="356"/>
      <c r="C1613" s="356"/>
      <c r="D1613" s="356"/>
      <c r="E1613" s="356"/>
      <c r="F1613" s="356"/>
      <c r="G1613" s="356"/>
      <c r="H1613" s="356"/>
      <c r="I1613" s="356"/>
      <c r="J1613" s="356"/>
      <c r="K1613" s="356"/>
      <c r="L1613" s="356"/>
      <c r="M1613" s="356"/>
      <c r="N1613" s="356"/>
      <c r="O1613" s="356"/>
      <c r="P1613" s="356"/>
      <c r="Q1613" s="356"/>
      <c r="R1613" s="356"/>
      <c r="S1613" s="356"/>
      <c r="T1613" s="356"/>
      <c r="U1613" s="356"/>
      <c r="V1613" s="356"/>
      <c r="W1613" s="356"/>
      <c r="X1613" s="356"/>
      <c r="Y1613" s="356"/>
      <c r="Z1613" s="356"/>
      <c r="AA1613" s="356"/>
      <c r="AB1613" s="356"/>
      <c r="AC1613" s="356"/>
      <c r="AD1613" s="310">
        <f>'Art. 121'!AF1547</f>
        <v>2</v>
      </c>
      <c r="AE1613" s="94">
        <f t="shared" si="275"/>
        <v>0.32467532467532467</v>
      </c>
      <c r="AF1613">
        <f t="shared" si="276"/>
        <v>1</v>
      </c>
      <c r="AG1613" s="92">
        <f t="shared" si="277"/>
        <v>1</v>
      </c>
      <c r="AH1613" s="95">
        <f t="shared" si="278"/>
        <v>1</v>
      </c>
      <c r="AI1613" s="96">
        <f t="shared" si="279"/>
        <v>0.14285714285714285</v>
      </c>
      <c r="AJ1613" s="96">
        <f t="shared" si="280"/>
        <v>0.14285714285714285</v>
      </c>
      <c r="AK1613" s="96">
        <f t="shared" si="281"/>
        <v>0.32467532467532467</v>
      </c>
    </row>
    <row r="1614" spans="1:37" ht="24.9" customHeight="1" x14ac:dyDescent="0.25">
      <c r="A1614" s="356" t="s">
        <v>1271</v>
      </c>
      <c r="B1614" s="356"/>
      <c r="C1614" s="356"/>
      <c r="D1614" s="356"/>
      <c r="E1614" s="356"/>
      <c r="F1614" s="356"/>
      <c r="G1614" s="356"/>
      <c r="H1614" s="356"/>
      <c r="I1614" s="356"/>
      <c r="J1614" s="356"/>
      <c r="K1614" s="356"/>
      <c r="L1614" s="356"/>
      <c r="M1614" s="356"/>
      <c r="N1614" s="356"/>
      <c r="O1614" s="356"/>
      <c r="P1614" s="356"/>
      <c r="Q1614" s="356"/>
      <c r="R1614" s="356"/>
      <c r="S1614" s="356"/>
      <c r="T1614" s="356"/>
      <c r="U1614" s="356"/>
      <c r="V1614" s="356"/>
      <c r="W1614" s="356"/>
      <c r="X1614" s="356"/>
      <c r="Y1614" s="356"/>
      <c r="Z1614" s="356"/>
      <c r="AA1614" s="356"/>
      <c r="AB1614" s="356"/>
      <c r="AC1614" s="356"/>
      <c r="AD1614" s="310">
        <f>'Art. 121'!AF1548</f>
        <v>2</v>
      </c>
      <c r="AE1614" s="94">
        <f t="shared" si="275"/>
        <v>0.32467532467532467</v>
      </c>
      <c r="AF1614">
        <f t="shared" si="276"/>
        <v>1</v>
      </c>
      <c r="AG1614" s="92">
        <f t="shared" si="277"/>
        <v>1</v>
      </c>
      <c r="AH1614" s="95">
        <f t="shared" si="278"/>
        <v>1</v>
      </c>
      <c r="AI1614" s="96">
        <f t="shared" si="279"/>
        <v>0.14285714285714285</v>
      </c>
      <c r="AJ1614" s="96">
        <f t="shared" si="280"/>
        <v>0.14285714285714285</v>
      </c>
      <c r="AK1614" s="96">
        <f t="shared" si="281"/>
        <v>0.32467532467532467</v>
      </c>
    </row>
    <row r="1615" spans="1:37" ht="24.9" customHeight="1" x14ac:dyDescent="0.25">
      <c r="A1615" s="356" t="s">
        <v>1272</v>
      </c>
      <c r="B1615" s="356"/>
      <c r="C1615" s="356"/>
      <c r="D1615" s="356"/>
      <c r="E1615" s="356"/>
      <c r="F1615" s="356"/>
      <c r="G1615" s="356"/>
      <c r="H1615" s="356"/>
      <c r="I1615" s="356"/>
      <c r="J1615" s="356"/>
      <c r="K1615" s="356"/>
      <c r="L1615" s="356"/>
      <c r="M1615" s="356"/>
      <c r="N1615" s="356"/>
      <c r="O1615" s="356"/>
      <c r="P1615" s="356"/>
      <c r="Q1615" s="356"/>
      <c r="R1615" s="356"/>
      <c r="S1615" s="356"/>
      <c r="T1615" s="356"/>
      <c r="U1615" s="356"/>
      <c r="V1615" s="356"/>
      <c r="W1615" s="356"/>
      <c r="X1615" s="356"/>
      <c r="Y1615" s="356"/>
      <c r="Z1615" s="356"/>
      <c r="AA1615" s="356"/>
      <c r="AB1615" s="356"/>
      <c r="AC1615" s="356"/>
      <c r="AD1615" s="310">
        <f>'Art. 121'!AF1549</f>
        <v>2</v>
      </c>
      <c r="AE1615" s="94">
        <f t="shared" si="275"/>
        <v>0.32467532467532467</v>
      </c>
      <c r="AF1615">
        <f t="shared" si="276"/>
        <v>1</v>
      </c>
      <c r="AG1615" s="92">
        <f t="shared" si="277"/>
        <v>1</v>
      </c>
      <c r="AH1615" s="95">
        <f t="shared" si="278"/>
        <v>1</v>
      </c>
      <c r="AI1615" s="96">
        <f t="shared" si="279"/>
        <v>0.14285714285714285</v>
      </c>
      <c r="AJ1615" s="96">
        <f t="shared" si="280"/>
        <v>0.14285714285714285</v>
      </c>
      <c r="AK1615" s="96">
        <f t="shared" si="281"/>
        <v>0.32467532467532467</v>
      </c>
    </row>
    <row r="1616" spans="1:37" ht="24.9" customHeight="1" x14ac:dyDescent="0.25">
      <c r="A1616" s="393" t="s">
        <v>1273</v>
      </c>
      <c r="B1616" s="393"/>
      <c r="C1616" s="393"/>
      <c r="D1616" s="393"/>
      <c r="E1616" s="393"/>
      <c r="F1616" s="393"/>
      <c r="G1616" s="393"/>
      <c r="H1616" s="393"/>
      <c r="I1616" s="393"/>
      <c r="J1616" s="393"/>
      <c r="K1616" s="393"/>
      <c r="L1616" s="393"/>
      <c r="M1616" s="393"/>
      <c r="N1616" s="393"/>
      <c r="O1616" s="393"/>
      <c r="P1616" s="393"/>
      <c r="Q1616" s="393"/>
      <c r="R1616" s="393"/>
      <c r="S1616" s="393"/>
      <c r="T1616" s="393"/>
      <c r="U1616" s="393"/>
      <c r="V1616" s="393"/>
      <c r="W1616" s="393"/>
      <c r="X1616" s="393"/>
      <c r="Y1616" s="393"/>
      <c r="Z1616" s="393"/>
      <c r="AA1616" s="393"/>
      <c r="AB1616" s="393"/>
      <c r="AC1616" s="393"/>
      <c r="AD1616" s="310">
        <f>'Art. 121'!AF1550</f>
        <v>2</v>
      </c>
      <c r="AE1616" s="94">
        <f t="shared" si="275"/>
        <v>0.32467532467532467</v>
      </c>
      <c r="AF1616">
        <f t="shared" si="276"/>
        <v>1</v>
      </c>
      <c r="AG1616" s="92">
        <f t="shared" si="277"/>
        <v>1</v>
      </c>
      <c r="AH1616" s="95">
        <f t="shared" si="278"/>
        <v>1</v>
      </c>
      <c r="AI1616" s="96">
        <f t="shared" si="279"/>
        <v>0.14285714285714285</v>
      </c>
      <c r="AJ1616" s="96">
        <f t="shared" si="280"/>
        <v>0.14285714285714285</v>
      </c>
      <c r="AK1616" s="96">
        <f t="shared" si="281"/>
        <v>0.32467532467532467</v>
      </c>
    </row>
    <row r="1617" spans="1:37" ht="24.9" customHeight="1" x14ac:dyDescent="0.25">
      <c r="A1617" s="393" t="s">
        <v>1274</v>
      </c>
      <c r="B1617" s="393"/>
      <c r="C1617" s="393"/>
      <c r="D1617" s="393"/>
      <c r="E1617" s="393"/>
      <c r="F1617" s="393"/>
      <c r="G1617" s="393"/>
      <c r="H1617" s="393"/>
      <c r="I1617" s="393"/>
      <c r="J1617" s="393"/>
      <c r="K1617" s="393"/>
      <c r="L1617" s="393"/>
      <c r="M1617" s="393"/>
      <c r="N1617" s="393"/>
      <c r="O1617" s="393"/>
      <c r="P1617" s="393"/>
      <c r="Q1617" s="393"/>
      <c r="R1617" s="393"/>
      <c r="S1617" s="393"/>
      <c r="T1617" s="393"/>
      <c r="U1617" s="393"/>
      <c r="V1617" s="393"/>
      <c r="W1617" s="393"/>
      <c r="X1617" s="393"/>
      <c r="Y1617" s="393"/>
      <c r="Z1617" s="393"/>
      <c r="AA1617" s="393"/>
      <c r="AB1617" s="393"/>
      <c r="AC1617" s="393"/>
      <c r="AD1617" s="310">
        <f>'Art. 121'!AF1551</f>
        <v>2</v>
      </c>
      <c r="AE1617" s="94">
        <f t="shared" si="275"/>
        <v>0.32467532467532467</v>
      </c>
      <c r="AF1617">
        <f t="shared" si="276"/>
        <v>1</v>
      </c>
      <c r="AG1617" s="92">
        <f t="shared" si="277"/>
        <v>1</v>
      </c>
      <c r="AH1617" s="95">
        <f t="shared" si="278"/>
        <v>1</v>
      </c>
      <c r="AI1617" s="96">
        <f t="shared" si="279"/>
        <v>0.14285714285714285</v>
      </c>
      <c r="AJ1617" s="96">
        <f t="shared" si="280"/>
        <v>0.14285714285714285</v>
      </c>
      <c r="AK1617" s="96">
        <f t="shared" si="281"/>
        <v>0.32467532467532467</v>
      </c>
    </row>
    <row r="1618" spans="1:37" ht="24.9" customHeight="1" x14ac:dyDescent="0.25">
      <c r="A1618" s="356" t="s">
        <v>1275</v>
      </c>
      <c r="B1618" s="356"/>
      <c r="C1618" s="356"/>
      <c r="D1618" s="356"/>
      <c r="E1618" s="356"/>
      <c r="F1618" s="356"/>
      <c r="G1618" s="356"/>
      <c r="H1618" s="356"/>
      <c r="I1618" s="356"/>
      <c r="J1618" s="356"/>
      <c r="K1618" s="356"/>
      <c r="L1618" s="356"/>
      <c r="M1618" s="356"/>
      <c r="N1618" s="356"/>
      <c r="O1618" s="356"/>
      <c r="P1618" s="356"/>
      <c r="Q1618" s="356"/>
      <c r="R1618" s="356"/>
      <c r="S1618" s="356"/>
      <c r="T1618" s="356"/>
      <c r="U1618" s="356"/>
      <c r="V1618" s="356"/>
      <c r="W1618" s="356"/>
      <c r="X1618" s="356"/>
      <c r="Y1618" s="356"/>
      <c r="Z1618" s="356"/>
      <c r="AA1618" s="356"/>
      <c r="AB1618" s="356"/>
      <c r="AC1618" s="356"/>
      <c r="AD1618" s="310">
        <f>'Art. 121'!AF1552</f>
        <v>2</v>
      </c>
      <c r="AE1618" s="94">
        <f t="shared" si="275"/>
        <v>0.32467532467532467</v>
      </c>
      <c r="AF1618">
        <f t="shared" si="276"/>
        <v>1</v>
      </c>
      <c r="AG1618" s="92">
        <f t="shared" si="277"/>
        <v>1</v>
      </c>
      <c r="AH1618" s="95">
        <f t="shared" si="278"/>
        <v>1</v>
      </c>
      <c r="AI1618" s="96">
        <f t="shared" si="279"/>
        <v>0.14285714285714285</v>
      </c>
      <c r="AJ1618" s="96">
        <f t="shared" si="280"/>
        <v>0.14285714285714285</v>
      </c>
      <c r="AK1618" s="96">
        <f t="shared" si="281"/>
        <v>0.32467532467532467</v>
      </c>
    </row>
    <row r="1619" spans="1:37" ht="24.9" customHeight="1" x14ac:dyDescent="0.25">
      <c r="A1619" s="356" t="s">
        <v>1276</v>
      </c>
      <c r="B1619" s="356"/>
      <c r="C1619" s="356"/>
      <c r="D1619" s="356"/>
      <c r="E1619" s="356"/>
      <c r="F1619" s="356"/>
      <c r="G1619" s="356"/>
      <c r="H1619" s="356"/>
      <c r="I1619" s="356"/>
      <c r="J1619" s="356"/>
      <c r="K1619" s="356"/>
      <c r="L1619" s="356"/>
      <c r="M1619" s="356"/>
      <c r="N1619" s="356"/>
      <c r="O1619" s="356"/>
      <c r="P1619" s="356"/>
      <c r="Q1619" s="356"/>
      <c r="R1619" s="356"/>
      <c r="S1619" s="356"/>
      <c r="T1619" s="356"/>
      <c r="U1619" s="356"/>
      <c r="V1619" s="356"/>
      <c r="W1619" s="356"/>
      <c r="X1619" s="356"/>
      <c r="Y1619" s="356"/>
      <c r="Z1619" s="356"/>
      <c r="AA1619" s="356"/>
      <c r="AB1619" s="356"/>
      <c r="AC1619" s="356"/>
      <c r="AD1619" s="310">
        <f>'Art. 121'!AF1553</f>
        <v>2</v>
      </c>
      <c r="AE1619" s="94">
        <f t="shared" si="275"/>
        <v>0.32467532467532467</v>
      </c>
      <c r="AF1619">
        <f t="shared" si="276"/>
        <v>1</v>
      </c>
      <c r="AG1619" s="92">
        <f t="shared" si="277"/>
        <v>1</v>
      </c>
      <c r="AH1619" s="95">
        <f t="shared" si="278"/>
        <v>1</v>
      </c>
      <c r="AI1619" s="96">
        <f t="shared" si="279"/>
        <v>0.14285714285714285</v>
      </c>
      <c r="AJ1619" s="96">
        <f t="shared" si="280"/>
        <v>0.14285714285714285</v>
      </c>
      <c r="AK1619" s="96">
        <f t="shared" si="281"/>
        <v>0.32467532467532467</v>
      </c>
    </row>
    <row r="1620" spans="1:37" ht="24.9" customHeight="1" x14ac:dyDescent="0.25">
      <c r="A1620" s="356" t="s">
        <v>1277</v>
      </c>
      <c r="B1620" s="356"/>
      <c r="C1620" s="356"/>
      <c r="D1620" s="356"/>
      <c r="E1620" s="356"/>
      <c r="F1620" s="356"/>
      <c r="G1620" s="356"/>
      <c r="H1620" s="356"/>
      <c r="I1620" s="356"/>
      <c r="J1620" s="356"/>
      <c r="K1620" s="356"/>
      <c r="L1620" s="356"/>
      <c r="M1620" s="356"/>
      <c r="N1620" s="356"/>
      <c r="O1620" s="356"/>
      <c r="P1620" s="356"/>
      <c r="Q1620" s="356"/>
      <c r="R1620" s="356"/>
      <c r="S1620" s="356"/>
      <c r="T1620" s="356"/>
      <c r="U1620" s="356"/>
      <c r="V1620" s="356"/>
      <c r="W1620" s="356"/>
      <c r="X1620" s="356"/>
      <c r="Y1620" s="356"/>
      <c r="Z1620" s="356"/>
      <c r="AA1620" s="356"/>
      <c r="AB1620" s="356"/>
      <c r="AC1620" s="356"/>
      <c r="AD1620" s="310">
        <f>'Art. 121'!AF1554</f>
        <v>0</v>
      </c>
      <c r="AE1620" s="94">
        <f t="shared" si="275"/>
        <v>0</v>
      </c>
      <c r="AF1620">
        <f t="shared" si="276"/>
        <v>0</v>
      </c>
      <c r="AG1620" s="92">
        <f t="shared" si="277"/>
        <v>1</v>
      </c>
      <c r="AH1620" s="95">
        <f t="shared" si="278"/>
        <v>0</v>
      </c>
      <c r="AI1620" s="96">
        <f t="shared" si="279"/>
        <v>0.14285714285714285</v>
      </c>
      <c r="AJ1620" s="96">
        <f t="shared" si="280"/>
        <v>0</v>
      </c>
      <c r="AK1620" s="96">
        <f t="shared" si="281"/>
        <v>0</v>
      </c>
    </row>
    <row r="1621" spans="1:37" ht="24.9" customHeight="1" x14ac:dyDescent="0.25">
      <c r="A1621" s="356" t="s">
        <v>1278</v>
      </c>
      <c r="B1621" s="356"/>
      <c r="C1621" s="356"/>
      <c r="D1621" s="356"/>
      <c r="E1621" s="356"/>
      <c r="F1621" s="356"/>
      <c r="G1621" s="356"/>
      <c r="H1621" s="356"/>
      <c r="I1621" s="356"/>
      <c r="J1621" s="356"/>
      <c r="K1621" s="356"/>
      <c r="L1621" s="356"/>
      <c r="M1621" s="356"/>
      <c r="N1621" s="356"/>
      <c r="O1621" s="356"/>
      <c r="P1621" s="356"/>
      <c r="Q1621" s="356"/>
      <c r="R1621" s="356"/>
      <c r="S1621" s="356"/>
      <c r="T1621" s="356"/>
      <c r="U1621" s="356"/>
      <c r="V1621" s="356"/>
      <c r="W1621" s="356"/>
      <c r="X1621" s="356"/>
      <c r="Y1621" s="356"/>
      <c r="Z1621" s="356"/>
      <c r="AA1621" s="356"/>
      <c r="AB1621" s="356"/>
      <c r="AC1621" s="356"/>
      <c r="AD1621" s="310">
        <f>'Art. 121'!AF1555</f>
        <v>2</v>
      </c>
      <c r="AE1621" s="94">
        <f t="shared" si="275"/>
        <v>0.32467532467532467</v>
      </c>
      <c r="AF1621">
        <f t="shared" si="276"/>
        <v>1</v>
      </c>
      <c r="AG1621" s="92">
        <f t="shared" si="277"/>
        <v>1</v>
      </c>
      <c r="AH1621" s="95">
        <f t="shared" si="278"/>
        <v>1</v>
      </c>
      <c r="AI1621" s="96">
        <f t="shared" si="279"/>
        <v>0.14285714285714285</v>
      </c>
      <c r="AJ1621" s="96">
        <f t="shared" si="280"/>
        <v>0.14285714285714285</v>
      </c>
      <c r="AK1621" s="96">
        <f t="shared" si="281"/>
        <v>0.32467532467532467</v>
      </c>
    </row>
    <row r="1622" spans="1:37" ht="24.9" customHeight="1" x14ac:dyDescent="0.25">
      <c r="A1622" s="383" t="s">
        <v>1823</v>
      </c>
      <c r="B1622" s="383"/>
      <c r="C1622" s="383"/>
      <c r="D1622" s="383"/>
      <c r="E1622" s="383"/>
      <c r="F1622" s="383"/>
      <c r="G1622" s="383"/>
      <c r="H1622" s="383"/>
      <c r="I1622" s="383"/>
      <c r="J1622" s="383"/>
      <c r="K1622" s="383"/>
      <c r="L1622" s="383"/>
      <c r="M1622" s="383"/>
      <c r="N1622" s="383"/>
      <c r="O1622" s="383"/>
      <c r="P1622" s="383"/>
      <c r="Q1622" s="383"/>
      <c r="R1622" s="383"/>
      <c r="S1622" s="383"/>
      <c r="T1622" s="383"/>
      <c r="U1622" s="383"/>
      <c r="V1622" s="383"/>
      <c r="W1622" s="383"/>
      <c r="X1622" s="383"/>
      <c r="Y1622" s="383"/>
      <c r="Z1622" s="383"/>
      <c r="AA1622" s="383"/>
      <c r="AB1622" s="383"/>
      <c r="AC1622" s="383"/>
      <c r="AD1622" s="383"/>
      <c r="AE1622" s="94">
        <f>SUM(AE1615:AE1621)</f>
        <v>1.948051948051948</v>
      </c>
      <c r="AF1622" s="61"/>
      <c r="AG1622" s="97">
        <f>SUM(AG1612:AG1621)</f>
        <v>10</v>
      </c>
      <c r="AH1622" s="98"/>
      <c r="AI1622" s="99"/>
      <c r="AJ1622" s="99"/>
      <c r="AK1622" s="99"/>
    </row>
    <row r="1623" spans="1:37" ht="24.9" customHeight="1" x14ac:dyDescent="0.25">
      <c r="A1623" s="384" t="s">
        <v>1824</v>
      </c>
      <c r="B1623" s="384"/>
      <c r="C1623" s="384"/>
      <c r="D1623" s="384"/>
      <c r="E1623" s="384"/>
      <c r="F1623" s="384"/>
      <c r="G1623" s="384"/>
      <c r="H1623" s="384"/>
      <c r="I1623" s="384"/>
      <c r="J1623" s="384"/>
      <c r="K1623" s="384"/>
      <c r="L1623" s="384"/>
      <c r="M1623" s="384"/>
      <c r="N1623" s="384"/>
      <c r="O1623" s="384"/>
      <c r="P1623" s="384"/>
      <c r="Q1623" s="384"/>
      <c r="R1623" s="384"/>
      <c r="S1623" s="384"/>
      <c r="T1623" s="384"/>
      <c r="U1623" s="384"/>
      <c r="V1623" s="384"/>
      <c r="W1623" s="384"/>
      <c r="X1623" s="384"/>
      <c r="Y1623" s="384"/>
      <c r="Z1623" s="384"/>
      <c r="AA1623" s="384"/>
      <c r="AB1623" s="384"/>
      <c r="AC1623" s="384"/>
      <c r="AD1623" s="384"/>
      <c r="AE1623" s="94">
        <f>AE1622/$AE$23*100</f>
        <v>85.714285714285708</v>
      </c>
      <c r="AF1623" s="61"/>
      <c r="AG1623" s="97"/>
      <c r="AH1623" s="98"/>
      <c r="AI1623" s="99"/>
      <c r="AJ1623" s="99"/>
      <c r="AK1623" s="99"/>
    </row>
    <row r="1624" spans="1:37" ht="24.9" customHeight="1" x14ac:dyDescent="0.25">
      <c r="A1624" s="73"/>
      <c r="B1624" s="73"/>
      <c r="C1624" s="73"/>
      <c r="D1624" s="73"/>
      <c r="E1624" s="73"/>
      <c r="F1624" s="73"/>
      <c r="G1624" s="73"/>
      <c r="H1624" s="73"/>
      <c r="I1624" s="73"/>
      <c r="J1624" s="73"/>
      <c r="K1624" s="73"/>
      <c r="L1624" s="73"/>
      <c r="M1624" s="73"/>
      <c r="N1624" s="73"/>
      <c r="O1624" s="73"/>
      <c r="P1624" s="73"/>
      <c r="Q1624" s="100"/>
      <c r="R1624" s="73"/>
      <c r="S1624" s="73"/>
      <c r="T1624" s="73"/>
      <c r="U1624" s="73"/>
      <c r="V1624" s="73"/>
      <c r="W1624" s="73"/>
      <c r="X1624" s="73"/>
      <c r="Y1624" s="73"/>
      <c r="Z1624" s="73"/>
      <c r="AA1624" s="73"/>
      <c r="AB1624" s="73"/>
      <c r="AC1624" s="73"/>
      <c r="AD1624" s="101"/>
      <c r="AE1624" s="101"/>
    </row>
    <row r="1625" spans="1:37" ht="24.9" customHeight="1" x14ac:dyDescent="0.25">
      <c r="A1625" s="391" t="s">
        <v>198</v>
      </c>
      <c r="B1625" s="391"/>
      <c r="C1625" s="391"/>
      <c r="D1625" s="391"/>
      <c r="E1625" s="391"/>
      <c r="F1625" s="391"/>
      <c r="G1625" s="391"/>
      <c r="H1625" s="391"/>
      <c r="I1625" s="391"/>
      <c r="J1625" s="391"/>
      <c r="K1625" s="391"/>
      <c r="L1625" s="391"/>
      <c r="M1625" s="391"/>
      <c r="N1625" s="391"/>
      <c r="O1625" s="391"/>
      <c r="P1625" s="391"/>
      <c r="Q1625" s="391"/>
      <c r="R1625" s="391"/>
      <c r="S1625" s="391"/>
      <c r="T1625" s="391"/>
      <c r="U1625" s="391"/>
      <c r="V1625" s="391"/>
      <c r="W1625" s="391"/>
      <c r="X1625" s="391"/>
      <c r="Y1625" s="391"/>
      <c r="Z1625" s="391"/>
      <c r="AA1625" s="391"/>
      <c r="AB1625" s="391"/>
      <c r="AC1625" s="391"/>
      <c r="AD1625" s="112" t="s">
        <v>187</v>
      </c>
      <c r="AE1625" s="113" t="s">
        <v>7</v>
      </c>
      <c r="AF1625" s="92" t="s">
        <v>1666</v>
      </c>
      <c r="AG1625" s="92" t="s">
        <v>1667</v>
      </c>
      <c r="AH1625" s="92" t="s">
        <v>1668</v>
      </c>
      <c r="AI1625" s="93" t="s">
        <v>1669</v>
      </c>
      <c r="AJ1625" s="92"/>
      <c r="AK1625" s="93" t="s">
        <v>1670</v>
      </c>
    </row>
    <row r="1626" spans="1:37" ht="24.9" customHeight="1" x14ac:dyDescent="0.25">
      <c r="A1626" s="356" t="s">
        <v>1047</v>
      </c>
      <c r="B1626" s="356"/>
      <c r="C1626" s="356"/>
      <c r="D1626" s="356"/>
      <c r="E1626" s="356"/>
      <c r="F1626" s="356"/>
      <c r="G1626" s="356"/>
      <c r="H1626" s="356"/>
      <c r="I1626" s="356"/>
      <c r="J1626" s="356"/>
      <c r="K1626" s="356"/>
      <c r="L1626" s="356"/>
      <c r="M1626" s="356"/>
      <c r="N1626" s="356"/>
      <c r="O1626" s="356"/>
      <c r="P1626" s="356"/>
      <c r="Q1626" s="356"/>
      <c r="R1626" s="356"/>
      <c r="S1626" s="356"/>
      <c r="T1626" s="356"/>
      <c r="U1626" s="356"/>
      <c r="V1626" s="356"/>
      <c r="W1626" s="356"/>
      <c r="X1626" s="356"/>
      <c r="Y1626" s="356"/>
      <c r="Z1626" s="356"/>
      <c r="AA1626" s="356"/>
      <c r="AB1626" s="356"/>
      <c r="AC1626" s="356"/>
      <c r="AD1626" s="310">
        <f>'Art. 121'!AF1558</f>
        <v>2</v>
      </c>
      <c r="AE1626" s="94">
        <f>IF(AG1626=1,AK1626,AG1626)</f>
        <v>0.32467532467532467</v>
      </c>
      <c r="AF1626">
        <f>AD1626/2</f>
        <v>1</v>
      </c>
      <c r="AG1626" s="92">
        <f>IF(AND(AF1626&gt;=0,AF1626&lt;=1),1,"No aplica")</f>
        <v>1</v>
      </c>
      <c r="AH1626" s="95">
        <f>AD1626/(AG1626*2)</f>
        <v>1</v>
      </c>
      <c r="AI1626" s="96">
        <f>IF(AG1626=1,AG1626/$AG$32,"No aplica")</f>
        <v>0.14285714285714285</v>
      </c>
      <c r="AJ1626" s="96">
        <f>AF1626*AI1626</f>
        <v>0.14285714285714285</v>
      </c>
      <c r="AK1626" s="96">
        <f>AJ1626*$AE$23</f>
        <v>0.32467532467532467</v>
      </c>
    </row>
    <row r="1627" spans="1:37" ht="24.9" customHeight="1" x14ac:dyDescent="0.25">
      <c r="A1627" s="356" t="s">
        <v>1048</v>
      </c>
      <c r="B1627" s="356"/>
      <c r="C1627" s="356"/>
      <c r="D1627" s="356"/>
      <c r="E1627" s="356"/>
      <c r="F1627" s="356"/>
      <c r="G1627" s="356"/>
      <c r="H1627" s="356"/>
      <c r="I1627" s="356"/>
      <c r="J1627" s="356"/>
      <c r="K1627" s="356"/>
      <c r="L1627" s="356"/>
      <c r="M1627" s="356"/>
      <c r="N1627" s="356"/>
      <c r="O1627" s="356"/>
      <c r="P1627" s="356"/>
      <c r="Q1627" s="356"/>
      <c r="R1627" s="356"/>
      <c r="S1627" s="356"/>
      <c r="T1627" s="356"/>
      <c r="U1627" s="356"/>
      <c r="V1627" s="356"/>
      <c r="W1627" s="356"/>
      <c r="X1627" s="356"/>
      <c r="Y1627" s="356"/>
      <c r="Z1627" s="356"/>
      <c r="AA1627" s="356"/>
      <c r="AB1627" s="356"/>
      <c r="AC1627" s="356"/>
      <c r="AD1627" s="310">
        <f>'Art. 121'!AF1559</f>
        <v>2</v>
      </c>
      <c r="AE1627" s="94">
        <f>IF(AG1627=1,AK1627,AG1627)</f>
        <v>0.32467532467532467</v>
      </c>
      <c r="AF1627">
        <f>AD1627/2</f>
        <v>1</v>
      </c>
      <c r="AG1627" s="92">
        <f>IF(AND(AF1627&gt;=0,AF1627&lt;=1),1,"No aplica")</f>
        <v>1</v>
      </c>
      <c r="AH1627" s="95">
        <f>AD1627/(AG1627*2)</f>
        <v>1</v>
      </c>
      <c r="AI1627" s="96">
        <f>IF(AG1627=1,AG1627/$AG$32,"No aplica")</f>
        <v>0.14285714285714285</v>
      </c>
      <c r="AJ1627" s="96">
        <f>AF1627*AI1627</f>
        <v>0.14285714285714285</v>
      </c>
      <c r="AK1627" s="96">
        <f>AJ1627*$AE$23</f>
        <v>0.32467532467532467</v>
      </c>
    </row>
    <row r="1628" spans="1:37" ht="24.9" customHeight="1" x14ac:dyDescent="0.25">
      <c r="A1628" s="356" t="s">
        <v>1049</v>
      </c>
      <c r="B1628" s="356"/>
      <c r="C1628" s="356"/>
      <c r="D1628" s="356"/>
      <c r="E1628" s="356"/>
      <c r="F1628" s="356"/>
      <c r="G1628" s="356"/>
      <c r="H1628" s="356"/>
      <c r="I1628" s="356"/>
      <c r="J1628" s="356"/>
      <c r="K1628" s="356"/>
      <c r="L1628" s="356"/>
      <c r="M1628" s="356"/>
      <c r="N1628" s="356"/>
      <c r="O1628" s="356"/>
      <c r="P1628" s="356"/>
      <c r="Q1628" s="356"/>
      <c r="R1628" s="356"/>
      <c r="S1628" s="356"/>
      <c r="T1628" s="356"/>
      <c r="U1628" s="356"/>
      <c r="V1628" s="356"/>
      <c r="W1628" s="356"/>
      <c r="X1628" s="356"/>
      <c r="Y1628" s="356"/>
      <c r="Z1628" s="356"/>
      <c r="AA1628" s="356"/>
      <c r="AB1628" s="356"/>
      <c r="AC1628" s="356"/>
      <c r="AD1628" s="310">
        <f>'Art. 121'!AF1560</f>
        <v>2</v>
      </c>
      <c r="AE1628" s="94">
        <f>IF(AG1628=1,AK1628,AG1628)</f>
        <v>0.32467532467532467</v>
      </c>
      <c r="AF1628">
        <f>AD1628/2</f>
        <v>1</v>
      </c>
      <c r="AG1628" s="92">
        <f>IF(AND(AF1628&gt;=0,AF1628&lt;=1),1,"No aplica")</f>
        <v>1</v>
      </c>
      <c r="AH1628" s="95">
        <f>AD1628/(AG1628*2)</f>
        <v>1</v>
      </c>
      <c r="AI1628" s="96">
        <f>IF(AG1628=1,AG1628/$AG$32,"No aplica")</f>
        <v>0.14285714285714285</v>
      </c>
      <c r="AJ1628" s="96">
        <f>AF1628*AI1628</f>
        <v>0.14285714285714285</v>
      </c>
      <c r="AK1628" s="96">
        <f>AJ1628*$AE$23</f>
        <v>0.32467532467532467</v>
      </c>
    </row>
    <row r="1629" spans="1:37" ht="24.9" customHeight="1" x14ac:dyDescent="0.25">
      <c r="A1629" s="356" t="s">
        <v>1050</v>
      </c>
      <c r="B1629" s="356"/>
      <c r="C1629" s="356"/>
      <c r="D1629" s="356"/>
      <c r="E1629" s="356"/>
      <c r="F1629" s="356"/>
      <c r="G1629" s="356"/>
      <c r="H1629" s="356"/>
      <c r="I1629" s="356"/>
      <c r="J1629" s="356"/>
      <c r="K1629" s="356"/>
      <c r="L1629" s="356"/>
      <c r="M1629" s="356"/>
      <c r="N1629" s="356"/>
      <c r="O1629" s="356"/>
      <c r="P1629" s="356"/>
      <c r="Q1629" s="356"/>
      <c r="R1629" s="356"/>
      <c r="S1629" s="356"/>
      <c r="T1629" s="356"/>
      <c r="U1629" s="356"/>
      <c r="V1629" s="356"/>
      <c r="W1629" s="356"/>
      <c r="X1629" s="356"/>
      <c r="Y1629" s="356"/>
      <c r="Z1629" s="356"/>
      <c r="AA1629" s="356"/>
      <c r="AB1629" s="356"/>
      <c r="AC1629" s="356"/>
      <c r="AD1629" s="310">
        <f>'Art. 121'!AF1561</f>
        <v>2</v>
      </c>
      <c r="AE1629" s="94">
        <f>IF(AG1629=1,AK1629,AG1629)</f>
        <v>0.32467532467532467</v>
      </c>
      <c r="AF1629">
        <f>AD1629/2</f>
        <v>1</v>
      </c>
      <c r="AG1629" s="92">
        <f>IF(AND(AF1629&gt;=0,AF1629&lt;=1),1,"No aplica")</f>
        <v>1</v>
      </c>
      <c r="AH1629" s="95">
        <f>AD1629/(AG1629*2)</f>
        <v>1</v>
      </c>
      <c r="AI1629" s="96">
        <f>IF(AG1629=1,AG1629/$AG$32,"No aplica")</f>
        <v>0.14285714285714285</v>
      </c>
      <c r="AJ1629" s="96">
        <f>AF1629*AI1629</f>
        <v>0.14285714285714285</v>
      </c>
      <c r="AK1629" s="96">
        <f>AJ1629*$AE$23</f>
        <v>0.32467532467532467</v>
      </c>
    </row>
    <row r="1630" spans="1:37" ht="24.9" customHeight="1" x14ac:dyDescent="0.25">
      <c r="A1630" s="356" t="s">
        <v>1279</v>
      </c>
      <c r="B1630" s="356"/>
      <c r="C1630" s="356"/>
      <c r="D1630" s="356"/>
      <c r="E1630" s="356"/>
      <c r="F1630" s="356"/>
      <c r="G1630" s="356"/>
      <c r="H1630" s="356"/>
      <c r="I1630" s="356"/>
      <c r="J1630" s="356"/>
      <c r="K1630" s="356"/>
      <c r="L1630" s="356"/>
      <c r="M1630" s="356"/>
      <c r="N1630" s="356"/>
      <c r="O1630" s="356"/>
      <c r="P1630" s="356"/>
      <c r="Q1630" s="356"/>
      <c r="R1630" s="356"/>
      <c r="S1630" s="356"/>
      <c r="T1630" s="356"/>
      <c r="U1630" s="356"/>
      <c r="V1630" s="356"/>
      <c r="W1630" s="356"/>
      <c r="X1630" s="356"/>
      <c r="Y1630" s="356"/>
      <c r="Z1630" s="356"/>
      <c r="AA1630" s="356"/>
      <c r="AB1630" s="356"/>
      <c r="AC1630" s="356"/>
      <c r="AD1630" s="310">
        <f>'Art. 121'!AF1562</f>
        <v>2</v>
      </c>
      <c r="AE1630" s="94">
        <f>IF(AG1630=1,AK1630,AG1630)</f>
        <v>0.32467532467532467</v>
      </c>
      <c r="AF1630">
        <f>AD1630/2</f>
        <v>1</v>
      </c>
      <c r="AG1630" s="92">
        <f>IF(AND(AF1630&gt;=0,AF1630&lt;=1),1,"No aplica")</f>
        <v>1</v>
      </c>
      <c r="AH1630" s="95">
        <f>AD1630/(AG1630*2)</f>
        <v>1</v>
      </c>
      <c r="AI1630" s="96">
        <f>IF(AG1630=1,AG1630/$AG$32,"No aplica")</f>
        <v>0.14285714285714285</v>
      </c>
      <c r="AJ1630" s="96">
        <f>AF1630*AI1630</f>
        <v>0.14285714285714285</v>
      </c>
      <c r="AK1630" s="96">
        <f>AJ1630*$AE$23</f>
        <v>0.32467532467532467</v>
      </c>
    </row>
    <row r="1631" spans="1:37" ht="24.9" customHeight="1" x14ac:dyDescent="0.25">
      <c r="A1631" s="383" t="s">
        <v>1825</v>
      </c>
      <c r="B1631" s="383"/>
      <c r="C1631" s="383"/>
      <c r="D1631" s="383"/>
      <c r="E1631" s="383"/>
      <c r="F1631" s="383"/>
      <c r="G1631" s="383"/>
      <c r="H1631" s="383"/>
      <c r="I1631" s="383"/>
      <c r="J1631" s="383"/>
      <c r="K1631" s="383"/>
      <c r="L1631" s="383"/>
      <c r="M1631" s="383"/>
      <c r="N1631" s="383"/>
      <c r="O1631" s="383"/>
      <c r="P1631" s="383"/>
      <c r="Q1631" s="383"/>
      <c r="R1631" s="383"/>
      <c r="S1631" s="383"/>
      <c r="T1631" s="383"/>
      <c r="U1631" s="383"/>
      <c r="V1631" s="383"/>
      <c r="W1631" s="383"/>
      <c r="X1631" s="383"/>
      <c r="Y1631" s="383"/>
      <c r="Z1631" s="383"/>
      <c r="AA1631" s="383"/>
      <c r="AB1631" s="383"/>
      <c r="AC1631" s="383"/>
      <c r="AD1631" s="383"/>
      <c r="AE1631" s="94">
        <f>SUM(AE1624:AE1630)</f>
        <v>1.6233766233766234</v>
      </c>
      <c r="AF1631" s="61"/>
      <c r="AG1631" s="97">
        <f>SUM(AG1626:AG1630)</f>
        <v>5</v>
      </c>
      <c r="AH1631" s="98"/>
      <c r="AI1631" s="99"/>
      <c r="AJ1631" s="99"/>
      <c r="AK1631" s="99"/>
    </row>
    <row r="1632" spans="1:37" ht="24.9" customHeight="1" x14ac:dyDescent="0.25">
      <c r="A1632" s="384" t="s">
        <v>1826</v>
      </c>
      <c r="B1632" s="384"/>
      <c r="C1632" s="384"/>
      <c r="D1632" s="384"/>
      <c r="E1632" s="384"/>
      <c r="F1632" s="384"/>
      <c r="G1632" s="384"/>
      <c r="H1632" s="384"/>
      <c r="I1632" s="384"/>
      <c r="J1632" s="384"/>
      <c r="K1632" s="384"/>
      <c r="L1632" s="384"/>
      <c r="M1632" s="384"/>
      <c r="N1632" s="384"/>
      <c r="O1632" s="384"/>
      <c r="P1632" s="384"/>
      <c r="Q1632" s="384"/>
      <c r="R1632" s="384"/>
      <c r="S1632" s="384"/>
      <c r="T1632" s="384"/>
      <c r="U1632" s="384"/>
      <c r="V1632" s="384"/>
      <c r="W1632" s="384"/>
      <c r="X1632" s="384"/>
      <c r="Y1632" s="384"/>
      <c r="Z1632" s="384"/>
      <c r="AA1632" s="384"/>
      <c r="AB1632" s="384"/>
      <c r="AC1632" s="384"/>
      <c r="AD1632" s="384"/>
      <c r="AE1632" s="94">
        <f>AE1631/$AE$23*100</f>
        <v>71.428571428571416</v>
      </c>
      <c r="AF1632" s="61"/>
      <c r="AG1632" s="97"/>
      <c r="AH1632" s="98"/>
      <c r="AI1632" s="99"/>
      <c r="AJ1632" s="99"/>
      <c r="AK1632" s="99"/>
    </row>
    <row r="1633" spans="1:37" ht="24.9" customHeight="1" x14ac:dyDescent="0.25">
      <c r="A1633" s="107"/>
      <c r="B1633" s="107"/>
      <c r="C1633" s="107"/>
      <c r="D1633" s="107"/>
      <c r="E1633" s="107"/>
      <c r="F1633" s="107"/>
      <c r="G1633" s="107"/>
      <c r="H1633" s="107"/>
      <c r="I1633" s="107"/>
      <c r="J1633" s="107"/>
      <c r="K1633" s="107"/>
      <c r="L1633" s="107"/>
      <c r="M1633" s="107"/>
      <c r="N1633" s="107"/>
      <c r="O1633" s="107"/>
      <c r="P1633" s="107"/>
      <c r="Q1633" s="100"/>
      <c r="R1633" s="107"/>
      <c r="S1633" s="107"/>
      <c r="T1633" s="107"/>
      <c r="U1633" s="107"/>
      <c r="V1633" s="107"/>
      <c r="W1633" s="107"/>
      <c r="X1633" s="107"/>
      <c r="Y1633" s="107"/>
      <c r="Z1633" s="107"/>
      <c r="AA1633" s="107"/>
      <c r="AB1633" s="107"/>
      <c r="AC1633" s="107"/>
      <c r="AD1633" s="101"/>
      <c r="AE1633" s="101"/>
    </row>
    <row r="1634" spans="1:37" ht="24.9" customHeight="1" x14ac:dyDescent="0.25">
      <c r="A1634" s="107"/>
      <c r="B1634" s="107"/>
      <c r="C1634" s="107"/>
      <c r="D1634" s="107"/>
      <c r="E1634" s="107"/>
      <c r="F1634" s="107"/>
      <c r="G1634" s="107"/>
      <c r="H1634" s="107"/>
      <c r="I1634" s="107"/>
      <c r="J1634" s="107"/>
      <c r="K1634" s="107"/>
      <c r="L1634" s="107"/>
      <c r="M1634" s="107"/>
      <c r="N1634" s="107"/>
      <c r="O1634" s="107"/>
      <c r="P1634" s="107"/>
      <c r="Q1634" s="100"/>
      <c r="R1634" s="107"/>
      <c r="S1634" s="107"/>
      <c r="T1634" s="107"/>
      <c r="U1634" s="107"/>
      <c r="V1634" s="107"/>
      <c r="W1634" s="107"/>
      <c r="X1634" s="107"/>
      <c r="Y1634" s="107"/>
      <c r="Z1634" s="107"/>
      <c r="AA1634" s="107"/>
      <c r="AB1634" s="107"/>
      <c r="AC1634" s="107"/>
      <c r="AD1634" s="101"/>
      <c r="AE1634" s="101"/>
    </row>
    <row r="1635" spans="1:37" ht="24.9" customHeight="1" x14ac:dyDescent="0.25">
      <c r="A1635" s="390" t="s">
        <v>1280</v>
      </c>
      <c r="B1635" s="390"/>
      <c r="C1635" s="390"/>
      <c r="D1635" s="390"/>
      <c r="E1635" s="390"/>
      <c r="F1635" s="390"/>
      <c r="G1635" s="390"/>
      <c r="H1635" s="390"/>
      <c r="I1635" s="390"/>
      <c r="J1635" s="390"/>
      <c r="K1635" s="390"/>
      <c r="L1635" s="390"/>
      <c r="M1635" s="390"/>
      <c r="N1635" s="390"/>
      <c r="O1635" s="390"/>
      <c r="P1635" s="390"/>
      <c r="Q1635" s="390"/>
      <c r="R1635" s="390"/>
      <c r="S1635" s="390"/>
      <c r="T1635" s="390"/>
      <c r="U1635" s="390"/>
      <c r="V1635" s="390"/>
      <c r="W1635" s="390"/>
      <c r="X1635" s="390"/>
      <c r="Y1635" s="390"/>
      <c r="Z1635" s="390"/>
      <c r="AA1635" s="390"/>
      <c r="AB1635" s="390"/>
      <c r="AC1635" s="390"/>
      <c r="AD1635" s="88"/>
      <c r="AE1635" s="88"/>
    </row>
    <row r="1636" spans="1:37" ht="24.9" customHeight="1" x14ac:dyDescent="0.25">
      <c r="A1636" s="109"/>
      <c r="B1636" s="110"/>
      <c r="C1636" s="110"/>
      <c r="D1636" s="110"/>
      <c r="E1636" s="110"/>
      <c r="F1636" s="110"/>
      <c r="G1636" s="110"/>
      <c r="H1636" s="110"/>
      <c r="I1636" s="110"/>
      <c r="J1636" s="110"/>
      <c r="K1636" s="110"/>
      <c r="L1636" s="110"/>
      <c r="M1636" s="110"/>
      <c r="N1636" s="110"/>
      <c r="O1636" s="110"/>
      <c r="P1636" s="110"/>
      <c r="Q1636" s="111"/>
      <c r="R1636" s="110"/>
      <c r="S1636" s="110"/>
      <c r="T1636" s="110"/>
      <c r="U1636" s="110"/>
      <c r="V1636" s="110"/>
      <c r="W1636" s="110"/>
      <c r="X1636" s="110"/>
      <c r="Y1636" s="110"/>
      <c r="Z1636" s="110"/>
      <c r="AA1636" s="110"/>
      <c r="AB1636" s="110"/>
      <c r="AC1636" s="110"/>
      <c r="AD1636" s="89"/>
      <c r="AE1636" s="89"/>
    </row>
    <row r="1637" spans="1:37" ht="24.9" customHeight="1" x14ac:dyDescent="0.25">
      <c r="A1637" s="73"/>
      <c r="B1637" s="73"/>
      <c r="C1637" s="73"/>
      <c r="D1637" s="73"/>
      <c r="E1637" s="73"/>
      <c r="F1637" s="73"/>
      <c r="G1637" s="73"/>
      <c r="H1637" s="73"/>
      <c r="I1637" s="73"/>
      <c r="J1637" s="73"/>
      <c r="K1637" s="73"/>
      <c r="L1637" s="73"/>
      <c r="M1637" s="73"/>
      <c r="N1637" s="73"/>
      <c r="O1637" s="73"/>
      <c r="P1637" s="73"/>
      <c r="Q1637" s="100"/>
      <c r="R1637" s="73"/>
      <c r="S1637" s="73"/>
      <c r="T1637" s="73"/>
      <c r="U1637" s="73"/>
      <c r="V1637" s="73"/>
      <c r="W1637" s="73"/>
      <c r="X1637" s="73"/>
      <c r="Y1637" s="73"/>
      <c r="Z1637" s="73"/>
      <c r="AA1637" s="73"/>
      <c r="AB1637" s="73"/>
      <c r="AC1637" s="73"/>
      <c r="AD1637" s="101"/>
      <c r="AE1637" s="101"/>
    </row>
    <row r="1638" spans="1:37" ht="24.9" customHeight="1" x14ac:dyDescent="0.25">
      <c r="A1638" s="387" t="s">
        <v>163</v>
      </c>
      <c r="B1638" s="387"/>
      <c r="C1638" s="387"/>
      <c r="D1638" s="387"/>
      <c r="E1638" s="387"/>
      <c r="F1638" s="387"/>
      <c r="G1638" s="387"/>
      <c r="H1638" s="387"/>
      <c r="I1638" s="387"/>
      <c r="J1638" s="387"/>
      <c r="K1638" s="387"/>
      <c r="L1638" s="387"/>
      <c r="M1638" s="387"/>
      <c r="N1638" s="387"/>
      <c r="O1638" s="387"/>
      <c r="P1638" s="387"/>
      <c r="Q1638" s="387"/>
      <c r="R1638" s="387"/>
      <c r="S1638" s="387"/>
      <c r="T1638" s="387"/>
      <c r="U1638" s="387"/>
      <c r="V1638" s="387"/>
      <c r="W1638" s="387"/>
      <c r="X1638" s="387"/>
      <c r="Y1638" s="387"/>
      <c r="Z1638" s="387"/>
      <c r="AA1638" s="387"/>
      <c r="AB1638" s="387"/>
      <c r="AC1638" s="387"/>
      <c r="AD1638" s="66" t="s">
        <v>187</v>
      </c>
      <c r="AE1638" s="306" t="s">
        <v>7</v>
      </c>
      <c r="AF1638" s="92" t="s">
        <v>1666</v>
      </c>
      <c r="AG1638" s="92" t="s">
        <v>1667</v>
      </c>
      <c r="AH1638" s="92" t="s">
        <v>1668</v>
      </c>
      <c r="AI1638" s="93" t="s">
        <v>1669</v>
      </c>
      <c r="AJ1638" s="92"/>
      <c r="AK1638" s="93" t="s">
        <v>1670</v>
      </c>
    </row>
    <row r="1639" spans="1:37" ht="24.9" customHeight="1" x14ac:dyDescent="0.25">
      <c r="A1639" s="356" t="s">
        <v>1025</v>
      </c>
      <c r="B1639" s="356"/>
      <c r="C1639" s="356"/>
      <c r="D1639" s="356"/>
      <c r="E1639" s="356"/>
      <c r="F1639" s="356"/>
      <c r="G1639" s="356"/>
      <c r="H1639" s="356"/>
      <c r="I1639" s="356"/>
      <c r="J1639" s="356"/>
      <c r="K1639" s="356"/>
      <c r="L1639" s="356"/>
      <c r="M1639" s="356"/>
      <c r="N1639" s="356"/>
      <c r="O1639" s="356"/>
      <c r="P1639" s="356"/>
      <c r="Q1639" s="356"/>
      <c r="R1639" s="356"/>
      <c r="S1639" s="356"/>
      <c r="T1639" s="356"/>
      <c r="U1639" s="356"/>
      <c r="V1639" s="356"/>
      <c r="W1639" s="356"/>
      <c r="X1639" s="356"/>
      <c r="Y1639" s="356"/>
      <c r="Z1639" s="356"/>
      <c r="AA1639" s="356"/>
      <c r="AB1639" s="356"/>
      <c r="AC1639" s="356"/>
      <c r="AD1639" s="310">
        <f>'Art. 121'!AF1571</f>
        <v>3</v>
      </c>
      <c r="AE1639" s="94" t="str">
        <f t="shared" ref="AE1639:AE1664" si="282">IF(AG1639=1,AK1639,AG1639)</f>
        <v>No aplica</v>
      </c>
      <c r="AF1639">
        <f t="shared" ref="AF1639:AF1664" si="283">AD1639/2</f>
        <v>1.5</v>
      </c>
      <c r="AG1639" s="92" t="str">
        <f t="shared" ref="AG1639:AG1664" si="284">IF(AND(AF1639&gt;=0,AF1639&lt;=1),1,"No aplica")</f>
        <v>No aplica</v>
      </c>
      <c r="AH1639" s="95" t="e">
        <f t="shared" ref="AH1639:AH1664" si="285">AD1639/(AG1639*2)</f>
        <v>#VALUE!</v>
      </c>
      <c r="AI1639" s="96" t="str">
        <f t="shared" ref="AI1639:AI1664" si="286">IF(AG1639=1,AG1639/$AG$32,"No aplica")</f>
        <v>No aplica</v>
      </c>
      <c r="AJ1639" s="96" t="e">
        <f t="shared" ref="AJ1639:AJ1664" si="287">AF1639*AI1639</f>
        <v>#VALUE!</v>
      </c>
      <c r="AK1639" s="96" t="e">
        <f t="shared" ref="AK1639:AK1664" si="288">AJ1639*$AE$23</f>
        <v>#VALUE!</v>
      </c>
    </row>
    <row r="1640" spans="1:37" ht="24.9" customHeight="1" x14ac:dyDescent="0.25">
      <c r="A1640" s="356" t="s">
        <v>1026</v>
      </c>
      <c r="B1640" s="356"/>
      <c r="C1640" s="356"/>
      <c r="D1640" s="356"/>
      <c r="E1640" s="356"/>
      <c r="F1640" s="356"/>
      <c r="G1640" s="356"/>
      <c r="H1640" s="356"/>
      <c r="I1640" s="356"/>
      <c r="J1640" s="356"/>
      <c r="K1640" s="356"/>
      <c r="L1640" s="356"/>
      <c r="M1640" s="356"/>
      <c r="N1640" s="356"/>
      <c r="O1640" s="356"/>
      <c r="P1640" s="356"/>
      <c r="Q1640" s="356"/>
      <c r="R1640" s="356"/>
      <c r="S1640" s="356"/>
      <c r="T1640" s="356"/>
      <c r="U1640" s="356"/>
      <c r="V1640" s="356"/>
      <c r="W1640" s="356"/>
      <c r="X1640" s="356"/>
      <c r="Y1640" s="356"/>
      <c r="Z1640" s="356"/>
      <c r="AA1640" s="356"/>
      <c r="AB1640" s="356"/>
      <c r="AC1640" s="356"/>
      <c r="AD1640" s="310">
        <f>'Art. 121'!AF1572</f>
        <v>3</v>
      </c>
      <c r="AE1640" s="94" t="str">
        <f t="shared" si="282"/>
        <v>No aplica</v>
      </c>
      <c r="AF1640">
        <f t="shared" si="283"/>
        <v>1.5</v>
      </c>
      <c r="AG1640" s="92" t="str">
        <f t="shared" si="284"/>
        <v>No aplica</v>
      </c>
      <c r="AH1640" s="95" t="e">
        <f t="shared" si="285"/>
        <v>#VALUE!</v>
      </c>
      <c r="AI1640" s="96" t="str">
        <f t="shared" si="286"/>
        <v>No aplica</v>
      </c>
      <c r="AJ1640" s="96" t="e">
        <f t="shared" si="287"/>
        <v>#VALUE!</v>
      </c>
      <c r="AK1640" s="96" t="e">
        <f t="shared" si="288"/>
        <v>#VALUE!</v>
      </c>
    </row>
    <row r="1641" spans="1:37" ht="24.9" customHeight="1" x14ac:dyDescent="0.25">
      <c r="A1641" s="356" t="s">
        <v>1281</v>
      </c>
      <c r="B1641" s="356"/>
      <c r="C1641" s="356"/>
      <c r="D1641" s="356"/>
      <c r="E1641" s="356"/>
      <c r="F1641" s="356"/>
      <c r="G1641" s="356"/>
      <c r="H1641" s="356"/>
      <c r="I1641" s="356"/>
      <c r="J1641" s="356"/>
      <c r="K1641" s="356"/>
      <c r="L1641" s="356"/>
      <c r="M1641" s="356"/>
      <c r="N1641" s="356"/>
      <c r="O1641" s="356"/>
      <c r="P1641" s="356"/>
      <c r="Q1641" s="356"/>
      <c r="R1641" s="356"/>
      <c r="S1641" s="356"/>
      <c r="T1641" s="356"/>
      <c r="U1641" s="356"/>
      <c r="V1641" s="356"/>
      <c r="W1641" s="356"/>
      <c r="X1641" s="356"/>
      <c r="Y1641" s="356"/>
      <c r="Z1641" s="356"/>
      <c r="AA1641" s="356"/>
      <c r="AB1641" s="356"/>
      <c r="AC1641" s="356"/>
      <c r="AD1641" s="310">
        <f>'Art. 121'!AF1573</f>
        <v>3</v>
      </c>
      <c r="AE1641" s="94" t="str">
        <f t="shared" si="282"/>
        <v>No aplica</v>
      </c>
      <c r="AF1641">
        <f t="shared" si="283"/>
        <v>1.5</v>
      </c>
      <c r="AG1641" s="92" t="str">
        <f t="shared" si="284"/>
        <v>No aplica</v>
      </c>
      <c r="AH1641" s="95" t="e">
        <f t="shared" si="285"/>
        <v>#VALUE!</v>
      </c>
      <c r="AI1641" s="96" t="str">
        <f t="shared" si="286"/>
        <v>No aplica</v>
      </c>
      <c r="AJ1641" s="96" t="e">
        <f t="shared" si="287"/>
        <v>#VALUE!</v>
      </c>
      <c r="AK1641" s="96" t="e">
        <f t="shared" si="288"/>
        <v>#VALUE!</v>
      </c>
    </row>
    <row r="1642" spans="1:37" ht="24.9" customHeight="1" x14ac:dyDescent="0.25">
      <c r="A1642" s="356" t="s">
        <v>1282</v>
      </c>
      <c r="B1642" s="356"/>
      <c r="C1642" s="356"/>
      <c r="D1642" s="356"/>
      <c r="E1642" s="356"/>
      <c r="F1642" s="356"/>
      <c r="G1642" s="356"/>
      <c r="H1642" s="356"/>
      <c r="I1642" s="356"/>
      <c r="J1642" s="356"/>
      <c r="K1642" s="356"/>
      <c r="L1642" s="356"/>
      <c r="M1642" s="356"/>
      <c r="N1642" s="356"/>
      <c r="O1642" s="356"/>
      <c r="P1642" s="356"/>
      <c r="Q1642" s="356"/>
      <c r="R1642" s="356"/>
      <c r="S1642" s="356"/>
      <c r="T1642" s="356"/>
      <c r="U1642" s="356"/>
      <c r="V1642" s="356"/>
      <c r="W1642" s="356"/>
      <c r="X1642" s="356"/>
      <c r="Y1642" s="356"/>
      <c r="Z1642" s="356"/>
      <c r="AA1642" s="356"/>
      <c r="AB1642" s="356"/>
      <c r="AC1642" s="356"/>
      <c r="AD1642" s="310">
        <f>'Art. 121'!AF1574</f>
        <v>3</v>
      </c>
      <c r="AE1642" s="94" t="str">
        <f t="shared" si="282"/>
        <v>No aplica</v>
      </c>
      <c r="AF1642">
        <f t="shared" si="283"/>
        <v>1.5</v>
      </c>
      <c r="AG1642" s="92" t="str">
        <f t="shared" si="284"/>
        <v>No aplica</v>
      </c>
      <c r="AH1642" s="95" t="e">
        <f t="shared" si="285"/>
        <v>#VALUE!</v>
      </c>
      <c r="AI1642" s="96" t="str">
        <f t="shared" si="286"/>
        <v>No aplica</v>
      </c>
      <c r="AJ1642" s="96" t="e">
        <f t="shared" si="287"/>
        <v>#VALUE!</v>
      </c>
      <c r="AK1642" s="96" t="e">
        <f t="shared" si="288"/>
        <v>#VALUE!</v>
      </c>
    </row>
    <row r="1643" spans="1:37" ht="24.9" customHeight="1" x14ac:dyDescent="0.25">
      <c r="A1643" s="393" t="s">
        <v>1283</v>
      </c>
      <c r="B1643" s="393"/>
      <c r="C1643" s="393"/>
      <c r="D1643" s="393"/>
      <c r="E1643" s="393"/>
      <c r="F1643" s="393"/>
      <c r="G1643" s="393"/>
      <c r="H1643" s="393"/>
      <c r="I1643" s="393"/>
      <c r="J1643" s="393"/>
      <c r="K1643" s="393"/>
      <c r="L1643" s="393"/>
      <c r="M1643" s="393"/>
      <c r="N1643" s="393"/>
      <c r="O1643" s="393"/>
      <c r="P1643" s="393"/>
      <c r="Q1643" s="393"/>
      <c r="R1643" s="393"/>
      <c r="S1643" s="393"/>
      <c r="T1643" s="393"/>
      <c r="U1643" s="393"/>
      <c r="V1643" s="393"/>
      <c r="W1643" s="393"/>
      <c r="X1643" s="393"/>
      <c r="Y1643" s="393"/>
      <c r="Z1643" s="393"/>
      <c r="AA1643" s="393"/>
      <c r="AB1643" s="393"/>
      <c r="AC1643" s="393"/>
      <c r="AD1643" s="310">
        <f>'Art. 121'!AF1575</f>
        <v>3</v>
      </c>
      <c r="AE1643" s="94" t="str">
        <f t="shared" si="282"/>
        <v>No aplica</v>
      </c>
      <c r="AF1643">
        <f t="shared" si="283"/>
        <v>1.5</v>
      </c>
      <c r="AG1643" s="92" t="str">
        <f t="shared" si="284"/>
        <v>No aplica</v>
      </c>
      <c r="AH1643" s="95" t="e">
        <f t="shared" si="285"/>
        <v>#VALUE!</v>
      </c>
      <c r="AI1643" s="96" t="str">
        <f t="shared" si="286"/>
        <v>No aplica</v>
      </c>
      <c r="AJ1643" s="96" t="e">
        <f t="shared" si="287"/>
        <v>#VALUE!</v>
      </c>
      <c r="AK1643" s="96" t="e">
        <f t="shared" si="288"/>
        <v>#VALUE!</v>
      </c>
    </row>
    <row r="1644" spans="1:37" ht="24.9" customHeight="1" x14ac:dyDescent="0.25">
      <c r="A1644" s="393" t="s">
        <v>1284</v>
      </c>
      <c r="B1644" s="393"/>
      <c r="C1644" s="393"/>
      <c r="D1644" s="393"/>
      <c r="E1644" s="393"/>
      <c r="F1644" s="393"/>
      <c r="G1644" s="393"/>
      <c r="H1644" s="393"/>
      <c r="I1644" s="393"/>
      <c r="J1644" s="393"/>
      <c r="K1644" s="393"/>
      <c r="L1644" s="393"/>
      <c r="M1644" s="393"/>
      <c r="N1644" s="393"/>
      <c r="O1644" s="393"/>
      <c r="P1644" s="393"/>
      <c r="Q1644" s="393"/>
      <c r="R1644" s="393"/>
      <c r="S1644" s="393"/>
      <c r="T1644" s="393"/>
      <c r="U1644" s="393"/>
      <c r="V1644" s="393"/>
      <c r="W1644" s="393"/>
      <c r="X1644" s="393"/>
      <c r="Y1644" s="393"/>
      <c r="Z1644" s="393"/>
      <c r="AA1644" s="393"/>
      <c r="AB1644" s="393"/>
      <c r="AC1644" s="393"/>
      <c r="AD1644" s="310">
        <f>'Art. 121'!AF1576</f>
        <v>3</v>
      </c>
      <c r="AE1644" s="94" t="str">
        <f t="shared" si="282"/>
        <v>No aplica</v>
      </c>
      <c r="AF1644">
        <f t="shared" si="283"/>
        <v>1.5</v>
      </c>
      <c r="AG1644" s="92" t="str">
        <f t="shared" si="284"/>
        <v>No aplica</v>
      </c>
      <c r="AH1644" s="95" t="e">
        <f t="shared" si="285"/>
        <v>#VALUE!</v>
      </c>
      <c r="AI1644" s="96" t="str">
        <f t="shared" si="286"/>
        <v>No aplica</v>
      </c>
      <c r="AJ1644" s="96" t="e">
        <f t="shared" si="287"/>
        <v>#VALUE!</v>
      </c>
      <c r="AK1644" s="96" t="e">
        <f t="shared" si="288"/>
        <v>#VALUE!</v>
      </c>
    </row>
    <row r="1645" spans="1:37" ht="24.9" customHeight="1" x14ac:dyDescent="0.25">
      <c r="A1645" s="356" t="s">
        <v>1285</v>
      </c>
      <c r="B1645" s="356"/>
      <c r="C1645" s="356"/>
      <c r="D1645" s="356"/>
      <c r="E1645" s="356"/>
      <c r="F1645" s="356"/>
      <c r="G1645" s="356"/>
      <c r="H1645" s="356"/>
      <c r="I1645" s="356"/>
      <c r="J1645" s="356"/>
      <c r="K1645" s="356"/>
      <c r="L1645" s="356"/>
      <c r="M1645" s="356"/>
      <c r="N1645" s="356"/>
      <c r="O1645" s="356"/>
      <c r="P1645" s="356"/>
      <c r="Q1645" s="356"/>
      <c r="R1645" s="356"/>
      <c r="S1645" s="356"/>
      <c r="T1645" s="356"/>
      <c r="U1645" s="356"/>
      <c r="V1645" s="356"/>
      <c r="W1645" s="356"/>
      <c r="X1645" s="356"/>
      <c r="Y1645" s="356"/>
      <c r="Z1645" s="356"/>
      <c r="AA1645" s="356"/>
      <c r="AB1645" s="356"/>
      <c r="AC1645" s="356"/>
      <c r="AD1645" s="310">
        <f>'Art. 121'!AF1577</f>
        <v>3</v>
      </c>
      <c r="AE1645" s="94" t="str">
        <f t="shared" si="282"/>
        <v>No aplica</v>
      </c>
      <c r="AF1645">
        <f t="shared" si="283"/>
        <v>1.5</v>
      </c>
      <c r="AG1645" s="92" t="str">
        <f t="shared" si="284"/>
        <v>No aplica</v>
      </c>
      <c r="AH1645" s="95" t="e">
        <f t="shared" si="285"/>
        <v>#VALUE!</v>
      </c>
      <c r="AI1645" s="96" t="str">
        <f t="shared" si="286"/>
        <v>No aplica</v>
      </c>
      <c r="AJ1645" s="96" t="e">
        <f t="shared" si="287"/>
        <v>#VALUE!</v>
      </c>
      <c r="AK1645" s="96" t="e">
        <f t="shared" si="288"/>
        <v>#VALUE!</v>
      </c>
    </row>
    <row r="1646" spans="1:37" ht="24.9" customHeight="1" x14ac:dyDescent="0.25">
      <c r="A1646" s="356" t="s">
        <v>1286</v>
      </c>
      <c r="B1646" s="356"/>
      <c r="C1646" s="356"/>
      <c r="D1646" s="356"/>
      <c r="E1646" s="356"/>
      <c r="F1646" s="356"/>
      <c r="G1646" s="356"/>
      <c r="H1646" s="356"/>
      <c r="I1646" s="356"/>
      <c r="J1646" s="356"/>
      <c r="K1646" s="356"/>
      <c r="L1646" s="356"/>
      <c r="M1646" s="356"/>
      <c r="N1646" s="356"/>
      <c r="O1646" s="356"/>
      <c r="P1646" s="356"/>
      <c r="Q1646" s="356"/>
      <c r="R1646" s="356"/>
      <c r="S1646" s="356"/>
      <c r="T1646" s="356"/>
      <c r="U1646" s="356"/>
      <c r="V1646" s="356"/>
      <c r="W1646" s="356"/>
      <c r="X1646" s="356"/>
      <c r="Y1646" s="356"/>
      <c r="Z1646" s="356"/>
      <c r="AA1646" s="356"/>
      <c r="AB1646" s="356"/>
      <c r="AC1646" s="356"/>
      <c r="AD1646" s="310">
        <f>'Art. 121'!AF1578</f>
        <v>3</v>
      </c>
      <c r="AE1646" s="94" t="str">
        <f t="shared" si="282"/>
        <v>No aplica</v>
      </c>
      <c r="AF1646">
        <f t="shared" si="283"/>
        <v>1.5</v>
      </c>
      <c r="AG1646" s="92" t="str">
        <f t="shared" si="284"/>
        <v>No aplica</v>
      </c>
      <c r="AH1646" s="95" t="e">
        <f t="shared" si="285"/>
        <v>#VALUE!</v>
      </c>
      <c r="AI1646" s="96" t="str">
        <f t="shared" si="286"/>
        <v>No aplica</v>
      </c>
      <c r="AJ1646" s="96" t="e">
        <f t="shared" si="287"/>
        <v>#VALUE!</v>
      </c>
      <c r="AK1646" s="96" t="e">
        <f t="shared" si="288"/>
        <v>#VALUE!</v>
      </c>
    </row>
    <row r="1647" spans="1:37" ht="24.9" customHeight="1" x14ac:dyDescent="0.25">
      <c r="A1647" s="356" t="s">
        <v>1287</v>
      </c>
      <c r="B1647" s="356"/>
      <c r="C1647" s="356"/>
      <c r="D1647" s="356"/>
      <c r="E1647" s="356"/>
      <c r="F1647" s="356"/>
      <c r="G1647" s="356"/>
      <c r="H1647" s="356"/>
      <c r="I1647" s="356"/>
      <c r="J1647" s="356"/>
      <c r="K1647" s="356"/>
      <c r="L1647" s="356"/>
      <c r="M1647" s="356"/>
      <c r="N1647" s="356"/>
      <c r="O1647" s="356"/>
      <c r="P1647" s="356"/>
      <c r="Q1647" s="356"/>
      <c r="R1647" s="356"/>
      <c r="S1647" s="356"/>
      <c r="T1647" s="356"/>
      <c r="U1647" s="356"/>
      <c r="V1647" s="356"/>
      <c r="W1647" s="356"/>
      <c r="X1647" s="356"/>
      <c r="Y1647" s="356"/>
      <c r="Z1647" s="356"/>
      <c r="AA1647" s="356"/>
      <c r="AB1647" s="356"/>
      <c r="AC1647" s="356"/>
      <c r="AD1647" s="310">
        <f>'Art. 121'!AF1579</f>
        <v>3</v>
      </c>
      <c r="AE1647" s="94" t="str">
        <f t="shared" si="282"/>
        <v>No aplica</v>
      </c>
      <c r="AF1647">
        <f t="shared" si="283"/>
        <v>1.5</v>
      </c>
      <c r="AG1647" s="92" t="str">
        <f t="shared" si="284"/>
        <v>No aplica</v>
      </c>
      <c r="AH1647" s="95" t="e">
        <f t="shared" si="285"/>
        <v>#VALUE!</v>
      </c>
      <c r="AI1647" s="96" t="str">
        <f t="shared" si="286"/>
        <v>No aplica</v>
      </c>
      <c r="AJ1647" s="96" t="e">
        <f t="shared" si="287"/>
        <v>#VALUE!</v>
      </c>
      <c r="AK1647" s="96" t="e">
        <f t="shared" si="288"/>
        <v>#VALUE!</v>
      </c>
    </row>
    <row r="1648" spans="1:37" ht="24.9" customHeight="1" x14ac:dyDescent="0.25">
      <c r="A1648" s="356" t="s">
        <v>1288</v>
      </c>
      <c r="B1648" s="356"/>
      <c r="C1648" s="356"/>
      <c r="D1648" s="356"/>
      <c r="E1648" s="356"/>
      <c r="F1648" s="356"/>
      <c r="G1648" s="356"/>
      <c r="H1648" s="356"/>
      <c r="I1648" s="356"/>
      <c r="J1648" s="356"/>
      <c r="K1648" s="356"/>
      <c r="L1648" s="356"/>
      <c r="M1648" s="356"/>
      <c r="N1648" s="356"/>
      <c r="O1648" s="356"/>
      <c r="P1648" s="356"/>
      <c r="Q1648" s="356"/>
      <c r="R1648" s="356"/>
      <c r="S1648" s="356"/>
      <c r="T1648" s="356"/>
      <c r="U1648" s="356"/>
      <c r="V1648" s="356"/>
      <c r="W1648" s="356"/>
      <c r="X1648" s="356"/>
      <c r="Y1648" s="356"/>
      <c r="Z1648" s="356"/>
      <c r="AA1648" s="356"/>
      <c r="AB1648" s="356"/>
      <c r="AC1648" s="356"/>
      <c r="AD1648" s="310">
        <f>'Art. 121'!AF1580</f>
        <v>3</v>
      </c>
      <c r="AE1648" s="94" t="str">
        <f t="shared" si="282"/>
        <v>No aplica</v>
      </c>
      <c r="AF1648">
        <f t="shared" si="283"/>
        <v>1.5</v>
      </c>
      <c r="AG1648" s="92" t="str">
        <f t="shared" si="284"/>
        <v>No aplica</v>
      </c>
      <c r="AH1648" s="95" t="e">
        <f t="shared" si="285"/>
        <v>#VALUE!</v>
      </c>
      <c r="AI1648" s="96" t="str">
        <f t="shared" si="286"/>
        <v>No aplica</v>
      </c>
      <c r="AJ1648" s="96" t="e">
        <f t="shared" si="287"/>
        <v>#VALUE!</v>
      </c>
      <c r="AK1648" s="96" t="e">
        <f t="shared" si="288"/>
        <v>#VALUE!</v>
      </c>
    </row>
    <row r="1649" spans="1:37" ht="24.9" customHeight="1" x14ac:dyDescent="0.25">
      <c r="A1649" s="356" t="s">
        <v>1289</v>
      </c>
      <c r="B1649" s="356"/>
      <c r="C1649" s="356"/>
      <c r="D1649" s="356"/>
      <c r="E1649" s="356"/>
      <c r="F1649" s="356"/>
      <c r="G1649" s="356"/>
      <c r="H1649" s="356"/>
      <c r="I1649" s="356"/>
      <c r="J1649" s="356"/>
      <c r="K1649" s="356"/>
      <c r="L1649" s="356"/>
      <c r="M1649" s="356"/>
      <c r="N1649" s="356"/>
      <c r="O1649" s="356"/>
      <c r="P1649" s="356"/>
      <c r="Q1649" s="356"/>
      <c r="R1649" s="356"/>
      <c r="S1649" s="356"/>
      <c r="T1649" s="356"/>
      <c r="U1649" s="356"/>
      <c r="V1649" s="356"/>
      <c r="W1649" s="356"/>
      <c r="X1649" s="356"/>
      <c r="Y1649" s="356"/>
      <c r="Z1649" s="356"/>
      <c r="AA1649" s="356"/>
      <c r="AB1649" s="356"/>
      <c r="AC1649" s="356"/>
      <c r="AD1649" s="310">
        <f>'Art. 121'!AF1581</f>
        <v>3</v>
      </c>
      <c r="AE1649" s="94" t="str">
        <f t="shared" si="282"/>
        <v>No aplica</v>
      </c>
      <c r="AF1649">
        <f t="shared" si="283"/>
        <v>1.5</v>
      </c>
      <c r="AG1649" s="92" t="str">
        <f t="shared" si="284"/>
        <v>No aplica</v>
      </c>
      <c r="AH1649" s="95" t="e">
        <f t="shared" si="285"/>
        <v>#VALUE!</v>
      </c>
      <c r="AI1649" s="96" t="str">
        <f t="shared" si="286"/>
        <v>No aplica</v>
      </c>
      <c r="AJ1649" s="96" t="e">
        <f t="shared" si="287"/>
        <v>#VALUE!</v>
      </c>
      <c r="AK1649" s="96" t="e">
        <f t="shared" si="288"/>
        <v>#VALUE!</v>
      </c>
    </row>
    <row r="1650" spans="1:37" ht="24.9" customHeight="1" x14ac:dyDescent="0.25">
      <c r="A1650" s="393" t="s">
        <v>1290</v>
      </c>
      <c r="B1650" s="393"/>
      <c r="C1650" s="393"/>
      <c r="D1650" s="393"/>
      <c r="E1650" s="393"/>
      <c r="F1650" s="393"/>
      <c r="G1650" s="393"/>
      <c r="H1650" s="393"/>
      <c r="I1650" s="393"/>
      <c r="J1650" s="393"/>
      <c r="K1650" s="393"/>
      <c r="L1650" s="393"/>
      <c r="M1650" s="393"/>
      <c r="N1650" s="393"/>
      <c r="O1650" s="393"/>
      <c r="P1650" s="393"/>
      <c r="Q1650" s="393"/>
      <c r="R1650" s="393"/>
      <c r="S1650" s="393"/>
      <c r="T1650" s="393"/>
      <c r="U1650" s="393"/>
      <c r="V1650" s="393"/>
      <c r="W1650" s="393"/>
      <c r="X1650" s="393"/>
      <c r="Y1650" s="393"/>
      <c r="Z1650" s="393"/>
      <c r="AA1650" s="393"/>
      <c r="AB1650" s="393"/>
      <c r="AC1650" s="393"/>
      <c r="AD1650" s="310">
        <f>'Art. 121'!AF1582</f>
        <v>3</v>
      </c>
      <c r="AE1650" s="94" t="str">
        <f t="shared" si="282"/>
        <v>No aplica</v>
      </c>
      <c r="AF1650">
        <f t="shared" si="283"/>
        <v>1.5</v>
      </c>
      <c r="AG1650" s="92" t="str">
        <f t="shared" si="284"/>
        <v>No aplica</v>
      </c>
      <c r="AH1650" s="95" t="e">
        <f t="shared" si="285"/>
        <v>#VALUE!</v>
      </c>
      <c r="AI1650" s="96" t="str">
        <f t="shared" si="286"/>
        <v>No aplica</v>
      </c>
      <c r="AJ1650" s="96" t="e">
        <f t="shared" si="287"/>
        <v>#VALUE!</v>
      </c>
      <c r="AK1650" s="96" t="e">
        <f t="shared" si="288"/>
        <v>#VALUE!</v>
      </c>
    </row>
    <row r="1651" spans="1:37" ht="24.9" customHeight="1" x14ac:dyDescent="0.25">
      <c r="A1651" s="393" t="s">
        <v>1291</v>
      </c>
      <c r="B1651" s="393"/>
      <c r="C1651" s="393"/>
      <c r="D1651" s="393"/>
      <c r="E1651" s="393"/>
      <c r="F1651" s="393"/>
      <c r="G1651" s="393"/>
      <c r="H1651" s="393"/>
      <c r="I1651" s="393"/>
      <c r="J1651" s="393"/>
      <c r="K1651" s="393"/>
      <c r="L1651" s="393"/>
      <c r="M1651" s="393"/>
      <c r="N1651" s="393"/>
      <c r="O1651" s="393"/>
      <c r="P1651" s="393"/>
      <c r="Q1651" s="393"/>
      <c r="R1651" s="393"/>
      <c r="S1651" s="393"/>
      <c r="T1651" s="393"/>
      <c r="U1651" s="393"/>
      <c r="V1651" s="393"/>
      <c r="W1651" s="393"/>
      <c r="X1651" s="393"/>
      <c r="Y1651" s="393"/>
      <c r="Z1651" s="393"/>
      <c r="AA1651" s="393"/>
      <c r="AB1651" s="393"/>
      <c r="AC1651" s="393"/>
      <c r="AD1651" s="310">
        <f>'Art. 121'!AF1583</f>
        <v>3</v>
      </c>
      <c r="AE1651" s="94" t="str">
        <f t="shared" si="282"/>
        <v>No aplica</v>
      </c>
      <c r="AF1651">
        <f t="shared" si="283"/>
        <v>1.5</v>
      </c>
      <c r="AG1651" s="92" t="str">
        <f t="shared" si="284"/>
        <v>No aplica</v>
      </c>
      <c r="AH1651" s="95" t="e">
        <f t="shared" si="285"/>
        <v>#VALUE!</v>
      </c>
      <c r="AI1651" s="96" t="str">
        <f t="shared" si="286"/>
        <v>No aplica</v>
      </c>
      <c r="AJ1651" s="96" t="e">
        <f t="shared" si="287"/>
        <v>#VALUE!</v>
      </c>
      <c r="AK1651" s="96" t="e">
        <f t="shared" si="288"/>
        <v>#VALUE!</v>
      </c>
    </row>
    <row r="1652" spans="1:37" ht="24.9" customHeight="1" x14ac:dyDescent="0.25">
      <c r="A1652" s="356" t="s">
        <v>1292</v>
      </c>
      <c r="B1652" s="356"/>
      <c r="C1652" s="356"/>
      <c r="D1652" s="356"/>
      <c r="E1652" s="356"/>
      <c r="F1652" s="356"/>
      <c r="G1652" s="356"/>
      <c r="H1652" s="356"/>
      <c r="I1652" s="356"/>
      <c r="J1652" s="356"/>
      <c r="K1652" s="356"/>
      <c r="L1652" s="356"/>
      <c r="M1652" s="356"/>
      <c r="N1652" s="356"/>
      <c r="O1652" s="356"/>
      <c r="P1652" s="356"/>
      <c r="Q1652" s="356"/>
      <c r="R1652" s="356"/>
      <c r="S1652" s="356"/>
      <c r="T1652" s="356"/>
      <c r="U1652" s="356"/>
      <c r="V1652" s="356"/>
      <c r="W1652" s="356"/>
      <c r="X1652" s="356"/>
      <c r="Y1652" s="356"/>
      <c r="Z1652" s="356"/>
      <c r="AA1652" s="356"/>
      <c r="AB1652" s="356"/>
      <c r="AC1652" s="356"/>
      <c r="AD1652" s="310">
        <f>'Art. 121'!AF1584</f>
        <v>3</v>
      </c>
      <c r="AE1652" s="94" t="str">
        <f t="shared" si="282"/>
        <v>No aplica</v>
      </c>
      <c r="AF1652">
        <f t="shared" si="283"/>
        <v>1.5</v>
      </c>
      <c r="AG1652" s="92" t="str">
        <f t="shared" si="284"/>
        <v>No aplica</v>
      </c>
      <c r="AH1652" s="95" t="e">
        <f t="shared" si="285"/>
        <v>#VALUE!</v>
      </c>
      <c r="AI1652" s="96" t="str">
        <f t="shared" si="286"/>
        <v>No aplica</v>
      </c>
      <c r="AJ1652" s="96" t="e">
        <f t="shared" si="287"/>
        <v>#VALUE!</v>
      </c>
      <c r="AK1652" s="96" t="e">
        <f t="shared" si="288"/>
        <v>#VALUE!</v>
      </c>
    </row>
    <row r="1653" spans="1:37" ht="24.9" customHeight="1" x14ac:dyDescent="0.25">
      <c r="A1653" s="356" t="s">
        <v>1293</v>
      </c>
      <c r="B1653" s="356"/>
      <c r="C1653" s="356"/>
      <c r="D1653" s="356"/>
      <c r="E1653" s="356"/>
      <c r="F1653" s="356"/>
      <c r="G1653" s="356"/>
      <c r="H1653" s="356"/>
      <c r="I1653" s="356"/>
      <c r="J1653" s="356"/>
      <c r="K1653" s="356"/>
      <c r="L1653" s="356"/>
      <c r="M1653" s="356"/>
      <c r="N1653" s="356"/>
      <c r="O1653" s="356"/>
      <c r="P1653" s="356"/>
      <c r="Q1653" s="356"/>
      <c r="R1653" s="356"/>
      <c r="S1653" s="356"/>
      <c r="T1653" s="356"/>
      <c r="U1653" s="356"/>
      <c r="V1653" s="356"/>
      <c r="W1653" s="356"/>
      <c r="X1653" s="356"/>
      <c r="Y1653" s="356"/>
      <c r="Z1653" s="356"/>
      <c r="AA1653" s="356"/>
      <c r="AB1653" s="356"/>
      <c r="AC1653" s="356"/>
      <c r="AD1653" s="310">
        <f>'Art. 121'!AF1585</f>
        <v>3</v>
      </c>
      <c r="AE1653" s="94" t="str">
        <f t="shared" si="282"/>
        <v>No aplica</v>
      </c>
      <c r="AF1653">
        <f t="shared" si="283"/>
        <v>1.5</v>
      </c>
      <c r="AG1653" s="92" t="str">
        <f t="shared" si="284"/>
        <v>No aplica</v>
      </c>
      <c r="AH1653" s="95" t="e">
        <f t="shared" si="285"/>
        <v>#VALUE!</v>
      </c>
      <c r="AI1653" s="96" t="str">
        <f t="shared" si="286"/>
        <v>No aplica</v>
      </c>
      <c r="AJ1653" s="96" t="e">
        <f t="shared" si="287"/>
        <v>#VALUE!</v>
      </c>
      <c r="AK1653" s="96" t="e">
        <f t="shared" si="288"/>
        <v>#VALUE!</v>
      </c>
    </row>
    <row r="1654" spans="1:37" ht="24.9" customHeight="1" x14ac:dyDescent="0.25">
      <c r="A1654" s="356" t="s">
        <v>1294</v>
      </c>
      <c r="B1654" s="356"/>
      <c r="C1654" s="356"/>
      <c r="D1654" s="356"/>
      <c r="E1654" s="356"/>
      <c r="F1654" s="356"/>
      <c r="G1654" s="356"/>
      <c r="H1654" s="356"/>
      <c r="I1654" s="356"/>
      <c r="J1654" s="356"/>
      <c r="K1654" s="356"/>
      <c r="L1654" s="356"/>
      <c r="M1654" s="356"/>
      <c r="N1654" s="356"/>
      <c r="O1654" s="356"/>
      <c r="P1654" s="356"/>
      <c r="Q1654" s="356"/>
      <c r="R1654" s="356"/>
      <c r="S1654" s="356"/>
      <c r="T1654" s="356"/>
      <c r="U1654" s="356"/>
      <c r="V1654" s="356"/>
      <c r="W1654" s="356"/>
      <c r="X1654" s="356"/>
      <c r="Y1654" s="356"/>
      <c r="Z1654" s="356"/>
      <c r="AA1654" s="356"/>
      <c r="AB1654" s="356"/>
      <c r="AC1654" s="356"/>
      <c r="AD1654" s="310">
        <f>'Art. 121'!AF1586</f>
        <v>3</v>
      </c>
      <c r="AE1654" s="94" t="str">
        <f t="shared" si="282"/>
        <v>No aplica</v>
      </c>
      <c r="AF1654">
        <f t="shared" si="283"/>
        <v>1.5</v>
      </c>
      <c r="AG1654" s="92" t="str">
        <f t="shared" si="284"/>
        <v>No aplica</v>
      </c>
      <c r="AH1654" s="95" t="e">
        <f t="shared" si="285"/>
        <v>#VALUE!</v>
      </c>
      <c r="AI1654" s="96" t="str">
        <f t="shared" si="286"/>
        <v>No aplica</v>
      </c>
      <c r="AJ1654" s="96" t="e">
        <f t="shared" si="287"/>
        <v>#VALUE!</v>
      </c>
      <c r="AK1654" s="96" t="e">
        <f t="shared" si="288"/>
        <v>#VALUE!</v>
      </c>
    </row>
    <row r="1655" spans="1:37" ht="24.9" customHeight="1" x14ac:dyDescent="0.25">
      <c r="A1655" s="393" t="s">
        <v>1295</v>
      </c>
      <c r="B1655" s="393"/>
      <c r="C1655" s="393"/>
      <c r="D1655" s="393"/>
      <c r="E1655" s="393"/>
      <c r="F1655" s="393"/>
      <c r="G1655" s="393"/>
      <c r="H1655" s="393"/>
      <c r="I1655" s="393"/>
      <c r="J1655" s="393"/>
      <c r="K1655" s="393"/>
      <c r="L1655" s="393"/>
      <c r="M1655" s="393"/>
      <c r="N1655" s="393"/>
      <c r="O1655" s="393"/>
      <c r="P1655" s="393"/>
      <c r="Q1655" s="393"/>
      <c r="R1655" s="393"/>
      <c r="S1655" s="393"/>
      <c r="T1655" s="393"/>
      <c r="U1655" s="393"/>
      <c r="V1655" s="393"/>
      <c r="W1655" s="393"/>
      <c r="X1655" s="393"/>
      <c r="Y1655" s="393"/>
      <c r="Z1655" s="393"/>
      <c r="AA1655" s="393"/>
      <c r="AB1655" s="393"/>
      <c r="AC1655" s="393"/>
      <c r="AD1655" s="310">
        <f>'Art. 121'!AF1587</f>
        <v>3</v>
      </c>
      <c r="AE1655" s="94" t="str">
        <f t="shared" si="282"/>
        <v>No aplica</v>
      </c>
      <c r="AF1655">
        <f t="shared" si="283"/>
        <v>1.5</v>
      </c>
      <c r="AG1655" s="92" t="str">
        <f t="shared" si="284"/>
        <v>No aplica</v>
      </c>
      <c r="AH1655" s="95" t="e">
        <f t="shared" si="285"/>
        <v>#VALUE!</v>
      </c>
      <c r="AI1655" s="96" t="str">
        <f t="shared" si="286"/>
        <v>No aplica</v>
      </c>
      <c r="AJ1655" s="96" t="e">
        <f t="shared" si="287"/>
        <v>#VALUE!</v>
      </c>
      <c r="AK1655" s="96" t="e">
        <f t="shared" si="288"/>
        <v>#VALUE!</v>
      </c>
    </row>
    <row r="1656" spans="1:37" ht="24.9" customHeight="1" x14ac:dyDescent="0.25">
      <c r="A1656" s="356" t="s">
        <v>1296</v>
      </c>
      <c r="B1656" s="356"/>
      <c r="C1656" s="356"/>
      <c r="D1656" s="356"/>
      <c r="E1656" s="356"/>
      <c r="F1656" s="356"/>
      <c r="G1656" s="356"/>
      <c r="H1656" s="356"/>
      <c r="I1656" s="356"/>
      <c r="J1656" s="356"/>
      <c r="K1656" s="356"/>
      <c r="L1656" s="356"/>
      <c r="M1656" s="356"/>
      <c r="N1656" s="356"/>
      <c r="O1656" s="356"/>
      <c r="P1656" s="356"/>
      <c r="Q1656" s="356"/>
      <c r="R1656" s="356"/>
      <c r="S1656" s="356"/>
      <c r="T1656" s="356"/>
      <c r="U1656" s="356"/>
      <c r="V1656" s="356"/>
      <c r="W1656" s="356"/>
      <c r="X1656" s="356"/>
      <c r="Y1656" s="356"/>
      <c r="Z1656" s="356"/>
      <c r="AA1656" s="356"/>
      <c r="AB1656" s="356"/>
      <c r="AC1656" s="356"/>
      <c r="AD1656" s="310">
        <f>'Art. 121'!AF1588</f>
        <v>3</v>
      </c>
      <c r="AE1656" s="94" t="str">
        <f t="shared" si="282"/>
        <v>No aplica</v>
      </c>
      <c r="AF1656">
        <f t="shared" si="283"/>
        <v>1.5</v>
      </c>
      <c r="AG1656" s="92" t="str">
        <f t="shared" si="284"/>
        <v>No aplica</v>
      </c>
      <c r="AH1656" s="95" t="e">
        <f t="shared" si="285"/>
        <v>#VALUE!</v>
      </c>
      <c r="AI1656" s="96" t="str">
        <f t="shared" si="286"/>
        <v>No aplica</v>
      </c>
      <c r="AJ1656" s="96" t="e">
        <f t="shared" si="287"/>
        <v>#VALUE!</v>
      </c>
      <c r="AK1656" s="96" t="e">
        <f t="shared" si="288"/>
        <v>#VALUE!</v>
      </c>
    </row>
    <row r="1657" spans="1:37" ht="24.9" customHeight="1" x14ac:dyDescent="0.25">
      <c r="A1657" s="356" t="s">
        <v>1297</v>
      </c>
      <c r="B1657" s="356"/>
      <c r="C1657" s="356"/>
      <c r="D1657" s="356"/>
      <c r="E1657" s="356"/>
      <c r="F1657" s="356"/>
      <c r="G1657" s="356"/>
      <c r="H1657" s="356"/>
      <c r="I1657" s="356"/>
      <c r="J1657" s="356"/>
      <c r="K1657" s="356"/>
      <c r="L1657" s="356"/>
      <c r="M1657" s="356"/>
      <c r="N1657" s="356"/>
      <c r="O1657" s="356"/>
      <c r="P1657" s="356"/>
      <c r="Q1657" s="356"/>
      <c r="R1657" s="356"/>
      <c r="S1657" s="356"/>
      <c r="T1657" s="356"/>
      <c r="U1657" s="356"/>
      <c r="V1657" s="356"/>
      <c r="W1657" s="356"/>
      <c r="X1657" s="356"/>
      <c r="Y1657" s="356"/>
      <c r="Z1657" s="356"/>
      <c r="AA1657" s="356"/>
      <c r="AB1657" s="356"/>
      <c r="AC1657" s="356"/>
      <c r="AD1657" s="310">
        <f>'Art. 121'!AF1589</f>
        <v>3</v>
      </c>
      <c r="AE1657" s="94" t="str">
        <f t="shared" si="282"/>
        <v>No aplica</v>
      </c>
      <c r="AF1657">
        <f t="shared" si="283"/>
        <v>1.5</v>
      </c>
      <c r="AG1657" s="92" t="str">
        <f t="shared" si="284"/>
        <v>No aplica</v>
      </c>
      <c r="AH1657" s="95" t="e">
        <f t="shared" si="285"/>
        <v>#VALUE!</v>
      </c>
      <c r="AI1657" s="96" t="str">
        <f t="shared" si="286"/>
        <v>No aplica</v>
      </c>
      <c r="AJ1657" s="96" t="e">
        <f t="shared" si="287"/>
        <v>#VALUE!</v>
      </c>
      <c r="AK1657" s="96" t="e">
        <f t="shared" si="288"/>
        <v>#VALUE!</v>
      </c>
    </row>
    <row r="1658" spans="1:37" ht="24.9" customHeight="1" x14ac:dyDescent="0.25">
      <c r="A1658" s="356" t="s">
        <v>1298</v>
      </c>
      <c r="B1658" s="356"/>
      <c r="C1658" s="356"/>
      <c r="D1658" s="356"/>
      <c r="E1658" s="356"/>
      <c r="F1658" s="356"/>
      <c r="G1658" s="356"/>
      <c r="H1658" s="356"/>
      <c r="I1658" s="356"/>
      <c r="J1658" s="356"/>
      <c r="K1658" s="356"/>
      <c r="L1658" s="356"/>
      <c r="M1658" s="356"/>
      <c r="N1658" s="356"/>
      <c r="O1658" s="356"/>
      <c r="P1658" s="356"/>
      <c r="Q1658" s="356"/>
      <c r="R1658" s="356"/>
      <c r="S1658" s="356"/>
      <c r="T1658" s="356"/>
      <c r="U1658" s="356"/>
      <c r="V1658" s="356"/>
      <c r="W1658" s="356"/>
      <c r="X1658" s="356"/>
      <c r="Y1658" s="356"/>
      <c r="Z1658" s="356"/>
      <c r="AA1658" s="356"/>
      <c r="AB1658" s="356"/>
      <c r="AC1658" s="356"/>
      <c r="AD1658" s="310">
        <f>'Art. 121'!AF1590</f>
        <v>3</v>
      </c>
      <c r="AE1658" s="94" t="str">
        <f t="shared" si="282"/>
        <v>No aplica</v>
      </c>
      <c r="AF1658">
        <f t="shared" si="283"/>
        <v>1.5</v>
      </c>
      <c r="AG1658" s="92" t="str">
        <f t="shared" si="284"/>
        <v>No aplica</v>
      </c>
      <c r="AH1658" s="95" t="e">
        <f t="shared" si="285"/>
        <v>#VALUE!</v>
      </c>
      <c r="AI1658" s="96" t="str">
        <f t="shared" si="286"/>
        <v>No aplica</v>
      </c>
      <c r="AJ1658" s="96" t="e">
        <f t="shared" si="287"/>
        <v>#VALUE!</v>
      </c>
      <c r="AK1658" s="96" t="e">
        <f t="shared" si="288"/>
        <v>#VALUE!</v>
      </c>
    </row>
    <row r="1659" spans="1:37" ht="24.9" customHeight="1" x14ac:dyDescent="0.25">
      <c r="A1659" s="356" t="s">
        <v>1299</v>
      </c>
      <c r="B1659" s="356"/>
      <c r="C1659" s="356"/>
      <c r="D1659" s="356"/>
      <c r="E1659" s="356"/>
      <c r="F1659" s="356"/>
      <c r="G1659" s="356"/>
      <c r="H1659" s="356"/>
      <c r="I1659" s="356"/>
      <c r="J1659" s="356"/>
      <c r="K1659" s="356"/>
      <c r="L1659" s="356"/>
      <c r="M1659" s="356"/>
      <c r="N1659" s="356"/>
      <c r="O1659" s="356"/>
      <c r="P1659" s="356"/>
      <c r="Q1659" s="356"/>
      <c r="R1659" s="356"/>
      <c r="S1659" s="356"/>
      <c r="T1659" s="356"/>
      <c r="U1659" s="356"/>
      <c r="V1659" s="356"/>
      <c r="W1659" s="356"/>
      <c r="X1659" s="356"/>
      <c r="Y1659" s="356"/>
      <c r="Z1659" s="356"/>
      <c r="AA1659" s="356"/>
      <c r="AB1659" s="356"/>
      <c r="AC1659" s="356"/>
      <c r="AD1659" s="310">
        <f>'Art. 121'!AF1591</f>
        <v>3</v>
      </c>
      <c r="AE1659" s="94" t="str">
        <f t="shared" si="282"/>
        <v>No aplica</v>
      </c>
      <c r="AF1659">
        <f t="shared" si="283"/>
        <v>1.5</v>
      </c>
      <c r="AG1659" s="92" t="str">
        <f t="shared" si="284"/>
        <v>No aplica</v>
      </c>
      <c r="AH1659" s="95" t="e">
        <f t="shared" si="285"/>
        <v>#VALUE!</v>
      </c>
      <c r="AI1659" s="96" t="str">
        <f t="shared" si="286"/>
        <v>No aplica</v>
      </c>
      <c r="AJ1659" s="96" t="e">
        <f t="shared" si="287"/>
        <v>#VALUE!</v>
      </c>
      <c r="AK1659" s="96" t="e">
        <f t="shared" si="288"/>
        <v>#VALUE!</v>
      </c>
    </row>
    <row r="1660" spans="1:37" ht="24.9" customHeight="1" x14ac:dyDescent="0.25">
      <c r="A1660" s="393" t="s">
        <v>1300</v>
      </c>
      <c r="B1660" s="393"/>
      <c r="C1660" s="393"/>
      <c r="D1660" s="393"/>
      <c r="E1660" s="393"/>
      <c r="F1660" s="393"/>
      <c r="G1660" s="393"/>
      <c r="H1660" s="393"/>
      <c r="I1660" s="393"/>
      <c r="J1660" s="393"/>
      <c r="K1660" s="393"/>
      <c r="L1660" s="393"/>
      <c r="M1660" s="393"/>
      <c r="N1660" s="393"/>
      <c r="O1660" s="393"/>
      <c r="P1660" s="393"/>
      <c r="Q1660" s="393"/>
      <c r="R1660" s="393"/>
      <c r="S1660" s="393"/>
      <c r="T1660" s="393"/>
      <c r="U1660" s="393"/>
      <c r="V1660" s="393"/>
      <c r="W1660" s="393"/>
      <c r="X1660" s="393"/>
      <c r="Y1660" s="393"/>
      <c r="Z1660" s="393"/>
      <c r="AA1660" s="393"/>
      <c r="AB1660" s="393"/>
      <c r="AC1660" s="393"/>
      <c r="AD1660" s="310">
        <f>'Art. 121'!AF1592</f>
        <v>3</v>
      </c>
      <c r="AE1660" s="94" t="str">
        <f t="shared" si="282"/>
        <v>No aplica</v>
      </c>
      <c r="AF1660">
        <f t="shared" si="283"/>
        <v>1.5</v>
      </c>
      <c r="AG1660" s="92" t="str">
        <f t="shared" si="284"/>
        <v>No aplica</v>
      </c>
      <c r="AH1660" s="95" t="e">
        <f t="shared" si="285"/>
        <v>#VALUE!</v>
      </c>
      <c r="AI1660" s="96" t="str">
        <f t="shared" si="286"/>
        <v>No aplica</v>
      </c>
      <c r="AJ1660" s="96" t="e">
        <f t="shared" si="287"/>
        <v>#VALUE!</v>
      </c>
      <c r="AK1660" s="96" t="e">
        <f t="shared" si="288"/>
        <v>#VALUE!</v>
      </c>
    </row>
    <row r="1661" spans="1:37" ht="24.9" customHeight="1" x14ac:dyDescent="0.25">
      <c r="A1661" s="393" t="s">
        <v>1301</v>
      </c>
      <c r="B1661" s="393"/>
      <c r="C1661" s="393"/>
      <c r="D1661" s="393"/>
      <c r="E1661" s="393"/>
      <c r="F1661" s="393"/>
      <c r="G1661" s="393"/>
      <c r="H1661" s="393"/>
      <c r="I1661" s="393"/>
      <c r="J1661" s="393"/>
      <c r="K1661" s="393"/>
      <c r="L1661" s="393"/>
      <c r="M1661" s="393"/>
      <c r="N1661" s="393"/>
      <c r="O1661" s="393"/>
      <c r="P1661" s="393"/>
      <c r="Q1661" s="393"/>
      <c r="R1661" s="393"/>
      <c r="S1661" s="393"/>
      <c r="T1661" s="393"/>
      <c r="U1661" s="393"/>
      <c r="V1661" s="393"/>
      <c r="W1661" s="393"/>
      <c r="X1661" s="393"/>
      <c r="Y1661" s="393"/>
      <c r="Z1661" s="393"/>
      <c r="AA1661" s="393"/>
      <c r="AB1661" s="393"/>
      <c r="AC1661" s="393"/>
      <c r="AD1661" s="310">
        <f>'Art. 121'!AF1593</f>
        <v>3</v>
      </c>
      <c r="AE1661" s="94" t="str">
        <f t="shared" si="282"/>
        <v>No aplica</v>
      </c>
      <c r="AF1661">
        <f t="shared" si="283"/>
        <v>1.5</v>
      </c>
      <c r="AG1661" s="92" t="str">
        <f t="shared" si="284"/>
        <v>No aplica</v>
      </c>
      <c r="AH1661" s="95" t="e">
        <f t="shared" si="285"/>
        <v>#VALUE!</v>
      </c>
      <c r="AI1661" s="96" t="str">
        <f t="shared" si="286"/>
        <v>No aplica</v>
      </c>
      <c r="AJ1661" s="96" t="e">
        <f t="shared" si="287"/>
        <v>#VALUE!</v>
      </c>
      <c r="AK1661" s="96" t="e">
        <f t="shared" si="288"/>
        <v>#VALUE!</v>
      </c>
    </row>
    <row r="1662" spans="1:37" ht="24.9" customHeight="1" x14ac:dyDescent="0.25">
      <c r="A1662" s="356" t="s">
        <v>1302</v>
      </c>
      <c r="B1662" s="356"/>
      <c r="C1662" s="356"/>
      <c r="D1662" s="356"/>
      <c r="E1662" s="356"/>
      <c r="F1662" s="356"/>
      <c r="G1662" s="356"/>
      <c r="H1662" s="356"/>
      <c r="I1662" s="356"/>
      <c r="J1662" s="356"/>
      <c r="K1662" s="356"/>
      <c r="L1662" s="356"/>
      <c r="M1662" s="356"/>
      <c r="N1662" s="356"/>
      <c r="O1662" s="356"/>
      <c r="P1662" s="356"/>
      <c r="Q1662" s="356"/>
      <c r="R1662" s="356"/>
      <c r="S1662" s="356"/>
      <c r="T1662" s="356"/>
      <c r="U1662" s="356"/>
      <c r="V1662" s="356"/>
      <c r="W1662" s="356"/>
      <c r="X1662" s="356"/>
      <c r="Y1662" s="356"/>
      <c r="Z1662" s="356"/>
      <c r="AA1662" s="356"/>
      <c r="AB1662" s="356"/>
      <c r="AC1662" s="356"/>
      <c r="AD1662" s="310">
        <f>'Art. 121'!AF1594</f>
        <v>3</v>
      </c>
      <c r="AE1662" s="94" t="str">
        <f t="shared" si="282"/>
        <v>No aplica</v>
      </c>
      <c r="AF1662">
        <f t="shared" si="283"/>
        <v>1.5</v>
      </c>
      <c r="AG1662" s="92" t="str">
        <f t="shared" si="284"/>
        <v>No aplica</v>
      </c>
      <c r="AH1662" s="95" t="e">
        <f t="shared" si="285"/>
        <v>#VALUE!</v>
      </c>
      <c r="AI1662" s="96" t="str">
        <f t="shared" si="286"/>
        <v>No aplica</v>
      </c>
      <c r="AJ1662" s="96" t="e">
        <f t="shared" si="287"/>
        <v>#VALUE!</v>
      </c>
      <c r="AK1662" s="96" t="e">
        <f t="shared" si="288"/>
        <v>#VALUE!</v>
      </c>
    </row>
    <row r="1663" spans="1:37" ht="24.9" customHeight="1" x14ac:dyDescent="0.25">
      <c r="A1663" s="356" t="s">
        <v>1303</v>
      </c>
      <c r="B1663" s="356"/>
      <c r="C1663" s="356"/>
      <c r="D1663" s="356"/>
      <c r="E1663" s="356"/>
      <c r="F1663" s="356"/>
      <c r="G1663" s="356"/>
      <c r="H1663" s="356"/>
      <c r="I1663" s="356"/>
      <c r="J1663" s="356"/>
      <c r="K1663" s="356"/>
      <c r="L1663" s="356"/>
      <c r="M1663" s="356"/>
      <c r="N1663" s="356"/>
      <c r="O1663" s="356"/>
      <c r="P1663" s="356"/>
      <c r="Q1663" s="356"/>
      <c r="R1663" s="356"/>
      <c r="S1663" s="356"/>
      <c r="T1663" s="356"/>
      <c r="U1663" s="356"/>
      <c r="V1663" s="356"/>
      <c r="W1663" s="356"/>
      <c r="X1663" s="356"/>
      <c r="Y1663" s="356"/>
      <c r="Z1663" s="356"/>
      <c r="AA1663" s="356"/>
      <c r="AB1663" s="356"/>
      <c r="AC1663" s="356"/>
      <c r="AD1663" s="310">
        <f>'Art. 121'!AF1595</f>
        <v>3</v>
      </c>
      <c r="AE1663" s="94" t="str">
        <f t="shared" si="282"/>
        <v>No aplica</v>
      </c>
      <c r="AF1663">
        <f t="shared" si="283"/>
        <v>1.5</v>
      </c>
      <c r="AG1663" s="92" t="str">
        <f t="shared" si="284"/>
        <v>No aplica</v>
      </c>
      <c r="AH1663" s="95" t="e">
        <f t="shared" si="285"/>
        <v>#VALUE!</v>
      </c>
      <c r="AI1663" s="96" t="str">
        <f t="shared" si="286"/>
        <v>No aplica</v>
      </c>
      <c r="AJ1663" s="96" t="e">
        <f t="shared" si="287"/>
        <v>#VALUE!</v>
      </c>
      <c r="AK1663" s="96" t="e">
        <f t="shared" si="288"/>
        <v>#VALUE!</v>
      </c>
    </row>
    <row r="1664" spans="1:37" ht="24.9" customHeight="1" x14ac:dyDescent="0.25">
      <c r="A1664" s="356" t="s">
        <v>1304</v>
      </c>
      <c r="B1664" s="356"/>
      <c r="C1664" s="356"/>
      <c r="D1664" s="356"/>
      <c r="E1664" s="356"/>
      <c r="F1664" s="356"/>
      <c r="G1664" s="356"/>
      <c r="H1664" s="356"/>
      <c r="I1664" s="356"/>
      <c r="J1664" s="356"/>
      <c r="K1664" s="356"/>
      <c r="L1664" s="356"/>
      <c r="M1664" s="356"/>
      <c r="N1664" s="356"/>
      <c r="O1664" s="356"/>
      <c r="P1664" s="356"/>
      <c r="Q1664" s="356"/>
      <c r="R1664" s="356"/>
      <c r="S1664" s="356"/>
      <c r="T1664" s="356"/>
      <c r="U1664" s="356"/>
      <c r="V1664" s="356"/>
      <c r="W1664" s="356"/>
      <c r="X1664" s="356"/>
      <c r="Y1664" s="356"/>
      <c r="Z1664" s="356"/>
      <c r="AA1664" s="356"/>
      <c r="AB1664" s="356"/>
      <c r="AC1664" s="356"/>
      <c r="AD1664" s="310">
        <f>'Art. 121'!AF1596</f>
        <v>3</v>
      </c>
      <c r="AE1664" s="94" t="str">
        <f t="shared" si="282"/>
        <v>No aplica</v>
      </c>
      <c r="AF1664">
        <f t="shared" si="283"/>
        <v>1.5</v>
      </c>
      <c r="AG1664" s="92" t="str">
        <f t="shared" si="284"/>
        <v>No aplica</v>
      </c>
      <c r="AH1664" s="95" t="e">
        <f t="shared" si="285"/>
        <v>#VALUE!</v>
      </c>
      <c r="AI1664" s="96" t="str">
        <f t="shared" si="286"/>
        <v>No aplica</v>
      </c>
      <c r="AJ1664" s="96" t="e">
        <f t="shared" si="287"/>
        <v>#VALUE!</v>
      </c>
      <c r="AK1664" s="96" t="e">
        <f t="shared" si="288"/>
        <v>#VALUE!</v>
      </c>
    </row>
    <row r="1665" spans="1:37" ht="24.9" customHeight="1" x14ac:dyDescent="0.25">
      <c r="A1665" s="383" t="s">
        <v>1827</v>
      </c>
      <c r="B1665" s="383"/>
      <c r="C1665" s="383"/>
      <c r="D1665" s="383"/>
      <c r="E1665" s="383"/>
      <c r="F1665" s="383"/>
      <c r="G1665" s="383"/>
      <c r="H1665" s="383"/>
      <c r="I1665" s="383"/>
      <c r="J1665" s="383"/>
      <c r="K1665" s="383"/>
      <c r="L1665" s="383"/>
      <c r="M1665" s="383"/>
      <c r="N1665" s="383"/>
      <c r="O1665" s="383"/>
      <c r="P1665" s="383"/>
      <c r="Q1665" s="383"/>
      <c r="R1665" s="383"/>
      <c r="S1665" s="383"/>
      <c r="T1665" s="383"/>
      <c r="U1665" s="383"/>
      <c r="V1665" s="383"/>
      <c r="W1665" s="383"/>
      <c r="X1665" s="383"/>
      <c r="Y1665" s="383"/>
      <c r="Z1665" s="383"/>
      <c r="AA1665" s="383"/>
      <c r="AB1665" s="383"/>
      <c r="AC1665" s="383"/>
      <c r="AD1665" s="383"/>
      <c r="AE1665" s="94">
        <f>SUM(AE1658:AE1664)</f>
        <v>0</v>
      </c>
      <c r="AF1665" s="61"/>
      <c r="AG1665" s="97">
        <f>SUM(AG1639:AG1664)</f>
        <v>0</v>
      </c>
      <c r="AH1665" s="98"/>
      <c r="AI1665" s="99"/>
      <c r="AJ1665" s="99"/>
      <c r="AK1665" s="99"/>
    </row>
    <row r="1666" spans="1:37" ht="24.9" customHeight="1" x14ac:dyDescent="0.25">
      <c r="A1666" s="384" t="s">
        <v>1828</v>
      </c>
      <c r="B1666" s="384"/>
      <c r="C1666" s="384"/>
      <c r="D1666" s="384"/>
      <c r="E1666" s="384"/>
      <c r="F1666" s="384"/>
      <c r="G1666" s="384"/>
      <c r="H1666" s="384"/>
      <c r="I1666" s="384"/>
      <c r="J1666" s="384"/>
      <c r="K1666" s="384"/>
      <c r="L1666" s="384"/>
      <c r="M1666" s="384"/>
      <c r="N1666" s="384"/>
      <c r="O1666" s="384"/>
      <c r="P1666" s="384"/>
      <c r="Q1666" s="384"/>
      <c r="R1666" s="384"/>
      <c r="S1666" s="384"/>
      <c r="T1666" s="384"/>
      <c r="U1666" s="384"/>
      <c r="V1666" s="384"/>
      <c r="W1666" s="384"/>
      <c r="X1666" s="384"/>
      <c r="Y1666" s="384"/>
      <c r="Z1666" s="384"/>
      <c r="AA1666" s="384"/>
      <c r="AB1666" s="384"/>
      <c r="AC1666" s="384"/>
      <c r="AD1666" s="384"/>
      <c r="AE1666" s="94">
        <f>AE1665/$AE$23*100</f>
        <v>0</v>
      </c>
      <c r="AF1666" s="61"/>
      <c r="AG1666" s="97"/>
      <c r="AH1666" s="98"/>
      <c r="AI1666" s="99"/>
      <c r="AJ1666" s="99"/>
      <c r="AK1666" s="99"/>
    </row>
    <row r="1667" spans="1:37" ht="24.9" customHeight="1" x14ac:dyDescent="0.25">
      <c r="A1667" s="73"/>
      <c r="B1667" s="73"/>
      <c r="C1667" s="73"/>
      <c r="D1667" s="73"/>
      <c r="E1667" s="73"/>
      <c r="F1667" s="73"/>
      <c r="G1667" s="73"/>
      <c r="H1667" s="73"/>
      <c r="I1667" s="73"/>
      <c r="J1667" s="73"/>
      <c r="K1667" s="73"/>
      <c r="L1667" s="73"/>
      <c r="M1667" s="73"/>
      <c r="N1667" s="73"/>
      <c r="O1667" s="73"/>
      <c r="P1667" s="73"/>
      <c r="Q1667" s="100"/>
      <c r="R1667" s="73"/>
      <c r="S1667" s="73"/>
      <c r="T1667" s="73"/>
      <c r="U1667" s="73"/>
      <c r="V1667" s="73"/>
      <c r="W1667" s="73"/>
      <c r="X1667" s="73"/>
      <c r="Y1667" s="73"/>
      <c r="Z1667" s="73"/>
      <c r="AA1667" s="73"/>
      <c r="AB1667" s="73"/>
      <c r="AC1667" s="73"/>
      <c r="AD1667" s="101"/>
      <c r="AE1667" s="101"/>
    </row>
    <row r="1668" spans="1:37" ht="24.9" customHeight="1" x14ac:dyDescent="0.25">
      <c r="A1668" s="391" t="s">
        <v>198</v>
      </c>
      <c r="B1668" s="391"/>
      <c r="C1668" s="391"/>
      <c r="D1668" s="391"/>
      <c r="E1668" s="391"/>
      <c r="F1668" s="391"/>
      <c r="G1668" s="391"/>
      <c r="H1668" s="391"/>
      <c r="I1668" s="391"/>
      <c r="J1668" s="391"/>
      <c r="K1668" s="391"/>
      <c r="L1668" s="391"/>
      <c r="M1668" s="391"/>
      <c r="N1668" s="391"/>
      <c r="O1668" s="391"/>
      <c r="P1668" s="391"/>
      <c r="Q1668" s="391"/>
      <c r="R1668" s="391"/>
      <c r="S1668" s="391"/>
      <c r="T1668" s="391"/>
      <c r="U1668" s="391"/>
      <c r="V1668" s="391"/>
      <c r="W1668" s="391"/>
      <c r="X1668" s="391"/>
      <c r="Y1668" s="391"/>
      <c r="Z1668" s="391"/>
      <c r="AA1668" s="391"/>
      <c r="AB1668" s="391"/>
      <c r="AC1668" s="391"/>
      <c r="AD1668" s="112" t="s">
        <v>187</v>
      </c>
      <c r="AE1668" s="113" t="s">
        <v>7</v>
      </c>
      <c r="AF1668" s="92" t="s">
        <v>1666</v>
      </c>
      <c r="AG1668" s="92" t="s">
        <v>1667</v>
      </c>
      <c r="AH1668" s="92" t="s">
        <v>1668</v>
      </c>
      <c r="AI1668" s="93" t="s">
        <v>1669</v>
      </c>
      <c r="AJ1668" s="92"/>
      <c r="AK1668" s="93" t="s">
        <v>1670</v>
      </c>
    </row>
    <row r="1669" spans="1:37" ht="24.9" customHeight="1" x14ac:dyDescent="0.25">
      <c r="A1669" s="356" t="s">
        <v>1305</v>
      </c>
      <c r="B1669" s="356"/>
      <c r="C1669" s="356"/>
      <c r="D1669" s="356"/>
      <c r="E1669" s="356"/>
      <c r="F1669" s="356"/>
      <c r="G1669" s="356"/>
      <c r="H1669" s="356"/>
      <c r="I1669" s="356"/>
      <c r="J1669" s="356"/>
      <c r="K1669" s="356"/>
      <c r="L1669" s="356"/>
      <c r="M1669" s="356"/>
      <c r="N1669" s="356"/>
      <c r="O1669" s="356"/>
      <c r="P1669" s="356"/>
      <c r="Q1669" s="356"/>
      <c r="R1669" s="356"/>
      <c r="S1669" s="356"/>
      <c r="T1669" s="356"/>
      <c r="U1669" s="356"/>
      <c r="V1669" s="356"/>
      <c r="W1669" s="356"/>
      <c r="X1669" s="356"/>
      <c r="Y1669" s="356"/>
      <c r="Z1669" s="356"/>
      <c r="AA1669" s="356"/>
      <c r="AB1669" s="356"/>
      <c r="AC1669" s="356"/>
      <c r="AD1669" s="310">
        <f>'Art. 121'!AF1599</f>
        <v>3</v>
      </c>
      <c r="AE1669" s="94" t="str">
        <f>IF(AG1669=1,AK1669,AG1669)</f>
        <v>No aplica</v>
      </c>
      <c r="AF1669">
        <f>AD1669/2</f>
        <v>1.5</v>
      </c>
      <c r="AG1669" s="92" t="str">
        <f>IF(AND(AF1669&gt;=0,AF1669&lt;=1),1,"No aplica")</f>
        <v>No aplica</v>
      </c>
      <c r="AH1669" s="95" t="e">
        <f>AD1669/(AG1669*2)</f>
        <v>#VALUE!</v>
      </c>
      <c r="AI1669" s="96" t="str">
        <f>IF(AG1669=1,AG1669/$AG$32,"No aplica")</f>
        <v>No aplica</v>
      </c>
      <c r="AJ1669" s="96" t="e">
        <f>AF1669*AI1669</f>
        <v>#VALUE!</v>
      </c>
      <c r="AK1669" s="96" t="e">
        <f>AJ1669*$AE$23</f>
        <v>#VALUE!</v>
      </c>
    </row>
    <row r="1670" spans="1:37" ht="24.9" customHeight="1" x14ac:dyDescent="0.25">
      <c r="A1670" s="356" t="s">
        <v>1306</v>
      </c>
      <c r="B1670" s="356"/>
      <c r="C1670" s="356"/>
      <c r="D1670" s="356"/>
      <c r="E1670" s="356"/>
      <c r="F1670" s="356"/>
      <c r="G1670" s="356"/>
      <c r="H1670" s="356"/>
      <c r="I1670" s="356"/>
      <c r="J1670" s="356"/>
      <c r="K1670" s="356"/>
      <c r="L1670" s="356"/>
      <c r="M1670" s="356"/>
      <c r="N1670" s="356"/>
      <c r="O1670" s="356"/>
      <c r="P1670" s="356"/>
      <c r="Q1670" s="356"/>
      <c r="R1670" s="356"/>
      <c r="S1670" s="356"/>
      <c r="T1670" s="356"/>
      <c r="U1670" s="356"/>
      <c r="V1670" s="356"/>
      <c r="W1670" s="356"/>
      <c r="X1670" s="356"/>
      <c r="Y1670" s="356"/>
      <c r="Z1670" s="356"/>
      <c r="AA1670" s="356"/>
      <c r="AB1670" s="356"/>
      <c r="AC1670" s="356"/>
      <c r="AD1670" s="310">
        <f>'Art. 121'!AF1600</f>
        <v>3</v>
      </c>
      <c r="AE1670" s="94" t="str">
        <f>IF(AG1670=1,AK1670,AG1670)</f>
        <v>No aplica</v>
      </c>
      <c r="AF1670">
        <f>AD1670/2</f>
        <v>1.5</v>
      </c>
      <c r="AG1670" s="92" t="str">
        <f>IF(AND(AF1670&gt;=0,AF1670&lt;=1),1,"No aplica")</f>
        <v>No aplica</v>
      </c>
      <c r="AH1670" s="95" t="e">
        <f>AD1670/(AG1670*2)</f>
        <v>#VALUE!</v>
      </c>
      <c r="AI1670" s="96" t="str">
        <f>IF(AG1670=1,AG1670/$AG$32,"No aplica")</f>
        <v>No aplica</v>
      </c>
      <c r="AJ1670" s="96" t="e">
        <f>AF1670*AI1670</f>
        <v>#VALUE!</v>
      </c>
      <c r="AK1670" s="96" t="e">
        <f>AJ1670*$AE$23</f>
        <v>#VALUE!</v>
      </c>
    </row>
    <row r="1671" spans="1:37" ht="24.9" customHeight="1" x14ac:dyDescent="0.25">
      <c r="A1671" s="356" t="s">
        <v>1307</v>
      </c>
      <c r="B1671" s="356"/>
      <c r="C1671" s="356"/>
      <c r="D1671" s="356"/>
      <c r="E1671" s="356"/>
      <c r="F1671" s="356"/>
      <c r="G1671" s="356"/>
      <c r="H1671" s="356"/>
      <c r="I1671" s="356"/>
      <c r="J1671" s="356"/>
      <c r="K1671" s="356"/>
      <c r="L1671" s="356"/>
      <c r="M1671" s="356"/>
      <c r="N1671" s="356"/>
      <c r="O1671" s="356"/>
      <c r="P1671" s="356"/>
      <c r="Q1671" s="356"/>
      <c r="R1671" s="356"/>
      <c r="S1671" s="356"/>
      <c r="T1671" s="356"/>
      <c r="U1671" s="356"/>
      <c r="V1671" s="356"/>
      <c r="W1671" s="356"/>
      <c r="X1671" s="356"/>
      <c r="Y1671" s="356"/>
      <c r="Z1671" s="356"/>
      <c r="AA1671" s="356"/>
      <c r="AB1671" s="356"/>
      <c r="AC1671" s="356"/>
      <c r="AD1671" s="310">
        <f>'Art. 121'!AF1601</f>
        <v>3</v>
      </c>
      <c r="AE1671" s="94" t="str">
        <f>IF(AG1671=1,AK1671,AG1671)</f>
        <v>No aplica</v>
      </c>
      <c r="AF1671">
        <f>AD1671/2</f>
        <v>1.5</v>
      </c>
      <c r="AG1671" s="92" t="str">
        <f>IF(AND(AF1671&gt;=0,AF1671&lt;=1),1,"No aplica")</f>
        <v>No aplica</v>
      </c>
      <c r="AH1671" s="95" t="e">
        <f>AD1671/(AG1671*2)</f>
        <v>#VALUE!</v>
      </c>
      <c r="AI1671" s="96" t="str">
        <f>IF(AG1671=1,AG1671/$AG$32,"No aplica")</f>
        <v>No aplica</v>
      </c>
      <c r="AJ1671" s="96" t="e">
        <f>AF1671*AI1671</f>
        <v>#VALUE!</v>
      </c>
      <c r="AK1671" s="96" t="e">
        <f>AJ1671*$AE$23</f>
        <v>#VALUE!</v>
      </c>
    </row>
    <row r="1672" spans="1:37" ht="24.9" customHeight="1" x14ac:dyDescent="0.25">
      <c r="A1672" s="356" t="s">
        <v>1308</v>
      </c>
      <c r="B1672" s="356"/>
      <c r="C1672" s="356"/>
      <c r="D1672" s="356"/>
      <c r="E1672" s="356"/>
      <c r="F1672" s="356"/>
      <c r="G1672" s="356"/>
      <c r="H1672" s="356"/>
      <c r="I1672" s="356"/>
      <c r="J1672" s="356"/>
      <c r="K1672" s="356"/>
      <c r="L1672" s="356"/>
      <c r="M1672" s="356"/>
      <c r="N1672" s="356"/>
      <c r="O1672" s="356"/>
      <c r="P1672" s="356"/>
      <c r="Q1672" s="356"/>
      <c r="R1672" s="356"/>
      <c r="S1672" s="356"/>
      <c r="T1672" s="356"/>
      <c r="U1672" s="356"/>
      <c r="V1672" s="356"/>
      <c r="W1672" s="356"/>
      <c r="X1672" s="356"/>
      <c r="Y1672" s="356"/>
      <c r="Z1672" s="356"/>
      <c r="AA1672" s="356"/>
      <c r="AB1672" s="356"/>
      <c r="AC1672" s="356"/>
      <c r="AD1672" s="310">
        <f>'Art. 121'!AF1602</f>
        <v>3</v>
      </c>
      <c r="AE1672" s="94" t="str">
        <f>IF(AG1672=1,AK1672,AG1672)</f>
        <v>No aplica</v>
      </c>
      <c r="AF1672">
        <f>AD1672/2</f>
        <v>1.5</v>
      </c>
      <c r="AG1672" s="92" t="str">
        <f>IF(AND(AF1672&gt;=0,AF1672&lt;=1),1,"No aplica")</f>
        <v>No aplica</v>
      </c>
      <c r="AH1672" s="95" t="e">
        <f>AD1672/(AG1672*2)</f>
        <v>#VALUE!</v>
      </c>
      <c r="AI1672" s="96" t="str">
        <f>IF(AG1672=1,AG1672/$AG$32,"No aplica")</f>
        <v>No aplica</v>
      </c>
      <c r="AJ1672" s="96" t="e">
        <f>AF1672*AI1672</f>
        <v>#VALUE!</v>
      </c>
      <c r="AK1672" s="96" t="e">
        <f>AJ1672*$AE$23</f>
        <v>#VALUE!</v>
      </c>
    </row>
    <row r="1673" spans="1:37" ht="24.9" customHeight="1" x14ac:dyDescent="0.25">
      <c r="A1673" s="356" t="s">
        <v>1309</v>
      </c>
      <c r="B1673" s="356"/>
      <c r="C1673" s="356"/>
      <c r="D1673" s="356"/>
      <c r="E1673" s="356"/>
      <c r="F1673" s="356"/>
      <c r="G1673" s="356"/>
      <c r="H1673" s="356"/>
      <c r="I1673" s="356"/>
      <c r="J1673" s="356"/>
      <c r="K1673" s="356"/>
      <c r="L1673" s="356"/>
      <c r="M1673" s="356"/>
      <c r="N1673" s="356"/>
      <c r="O1673" s="356"/>
      <c r="P1673" s="356"/>
      <c r="Q1673" s="356"/>
      <c r="R1673" s="356"/>
      <c r="S1673" s="356"/>
      <c r="T1673" s="356"/>
      <c r="U1673" s="356"/>
      <c r="V1673" s="356"/>
      <c r="W1673" s="356"/>
      <c r="X1673" s="356"/>
      <c r="Y1673" s="356"/>
      <c r="Z1673" s="356"/>
      <c r="AA1673" s="356"/>
      <c r="AB1673" s="356"/>
      <c r="AC1673" s="356"/>
      <c r="AD1673" s="310">
        <f>'Art. 121'!AF1603</f>
        <v>3</v>
      </c>
      <c r="AE1673" s="94" t="str">
        <f>IF(AG1673=1,AK1673,AG1673)</f>
        <v>No aplica</v>
      </c>
      <c r="AF1673">
        <f>AD1673/2</f>
        <v>1.5</v>
      </c>
      <c r="AG1673" s="92" t="str">
        <f>IF(AND(AF1673&gt;=0,AF1673&lt;=1),1,"No aplica")</f>
        <v>No aplica</v>
      </c>
      <c r="AH1673" s="95" t="e">
        <f>AD1673/(AG1673*2)</f>
        <v>#VALUE!</v>
      </c>
      <c r="AI1673" s="96" t="str">
        <f>IF(AG1673=1,AG1673/$AG$32,"No aplica")</f>
        <v>No aplica</v>
      </c>
      <c r="AJ1673" s="96" t="e">
        <f>AF1673*AI1673</f>
        <v>#VALUE!</v>
      </c>
      <c r="AK1673" s="96" t="e">
        <f>AJ1673*$AE$23</f>
        <v>#VALUE!</v>
      </c>
    </row>
    <row r="1674" spans="1:37" ht="24.9" customHeight="1" x14ac:dyDescent="0.25">
      <c r="A1674" s="383" t="s">
        <v>1829</v>
      </c>
      <c r="B1674" s="383"/>
      <c r="C1674" s="383"/>
      <c r="D1674" s="383"/>
      <c r="E1674" s="383"/>
      <c r="F1674" s="383"/>
      <c r="G1674" s="383"/>
      <c r="H1674" s="383"/>
      <c r="I1674" s="383"/>
      <c r="J1674" s="383"/>
      <c r="K1674" s="383"/>
      <c r="L1674" s="383"/>
      <c r="M1674" s="383"/>
      <c r="N1674" s="383"/>
      <c r="O1674" s="383"/>
      <c r="P1674" s="383"/>
      <c r="Q1674" s="383"/>
      <c r="R1674" s="383"/>
      <c r="S1674" s="383"/>
      <c r="T1674" s="383"/>
      <c r="U1674" s="383"/>
      <c r="V1674" s="383"/>
      <c r="W1674" s="383"/>
      <c r="X1674" s="383"/>
      <c r="Y1674" s="383"/>
      <c r="Z1674" s="383"/>
      <c r="AA1674" s="383"/>
      <c r="AB1674" s="383"/>
      <c r="AC1674" s="383"/>
      <c r="AD1674" s="383"/>
      <c r="AE1674" s="94">
        <f>SUM(AE1667:AE1673)</f>
        <v>0</v>
      </c>
      <c r="AF1674" s="61"/>
      <c r="AG1674" s="97">
        <f>SUM(AG1669:AG1673)</f>
        <v>0</v>
      </c>
      <c r="AH1674" s="98"/>
      <c r="AI1674" s="99"/>
      <c r="AJ1674" s="99"/>
      <c r="AK1674" s="99"/>
    </row>
    <row r="1675" spans="1:37" ht="24.9" customHeight="1" x14ac:dyDescent="0.25">
      <c r="A1675" s="384" t="s">
        <v>1830</v>
      </c>
      <c r="B1675" s="384"/>
      <c r="C1675" s="384"/>
      <c r="D1675" s="384"/>
      <c r="E1675" s="384"/>
      <c r="F1675" s="384"/>
      <c r="G1675" s="384"/>
      <c r="H1675" s="384"/>
      <c r="I1675" s="384"/>
      <c r="J1675" s="384"/>
      <c r="K1675" s="384"/>
      <c r="L1675" s="384"/>
      <c r="M1675" s="384"/>
      <c r="N1675" s="384"/>
      <c r="O1675" s="384"/>
      <c r="P1675" s="384"/>
      <c r="Q1675" s="384"/>
      <c r="R1675" s="384"/>
      <c r="S1675" s="384"/>
      <c r="T1675" s="384"/>
      <c r="U1675" s="384"/>
      <c r="V1675" s="384"/>
      <c r="W1675" s="384"/>
      <c r="X1675" s="384"/>
      <c r="Y1675" s="384"/>
      <c r="Z1675" s="384"/>
      <c r="AA1675" s="384"/>
      <c r="AB1675" s="384"/>
      <c r="AC1675" s="384"/>
      <c r="AD1675" s="384"/>
      <c r="AE1675" s="94">
        <f>AE1674/$AE$23*100</f>
        <v>0</v>
      </c>
      <c r="AF1675" s="61"/>
      <c r="AG1675" s="97"/>
      <c r="AH1675" s="98"/>
      <c r="AI1675" s="99"/>
      <c r="AJ1675" s="99"/>
      <c r="AK1675" s="99"/>
    </row>
    <row r="1676" spans="1:37" ht="24.9" customHeight="1" x14ac:dyDescent="0.25">
      <c r="A1676" s="107"/>
      <c r="B1676" s="107"/>
      <c r="C1676" s="107"/>
      <c r="D1676" s="107"/>
      <c r="E1676" s="107"/>
      <c r="F1676" s="107"/>
      <c r="G1676" s="107"/>
      <c r="H1676" s="107"/>
      <c r="I1676" s="107"/>
      <c r="J1676" s="107"/>
      <c r="K1676" s="107"/>
      <c r="L1676" s="107"/>
      <c r="M1676" s="107"/>
      <c r="N1676" s="107"/>
      <c r="O1676" s="107"/>
      <c r="P1676" s="107"/>
      <c r="Q1676" s="100"/>
      <c r="R1676" s="107"/>
      <c r="S1676" s="107"/>
      <c r="T1676" s="107"/>
      <c r="U1676" s="107"/>
      <c r="V1676" s="107"/>
      <c r="W1676" s="107"/>
      <c r="X1676" s="107"/>
      <c r="Y1676" s="107"/>
      <c r="Z1676" s="107"/>
      <c r="AA1676" s="107"/>
      <c r="AB1676" s="107"/>
      <c r="AC1676" s="107"/>
      <c r="AD1676" s="101"/>
      <c r="AE1676" s="101"/>
    </row>
    <row r="1677" spans="1:37" ht="24.9" customHeight="1" x14ac:dyDescent="0.25">
      <c r="A1677" s="107"/>
      <c r="B1677" s="107"/>
      <c r="C1677" s="107"/>
      <c r="D1677" s="107"/>
      <c r="E1677" s="107"/>
      <c r="F1677" s="107"/>
      <c r="G1677" s="107"/>
      <c r="H1677" s="107"/>
      <c r="I1677" s="107"/>
      <c r="J1677" s="107"/>
      <c r="K1677" s="107"/>
      <c r="L1677" s="107"/>
      <c r="M1677" s="107"/>
      <c r="N1677" s="107"/>
      <c r="O1677" s="107"/>
      <c r="P1677" s="107"/>
      <c r="Q1677" s="100"/>
      <c r="R1677" s="107"/>
      <c r="S1677" s="107"/>
      <c r="T1677" s="107"/>
      <c r="U1677" s="107"/>
      <c r="V1677" s="107"/>
      <c r="W1677" s="107"/>
      <c r="X1677" s="107"/>
      <c r="Y1677" s="107"/>
      <c r="Z1677" s="107"/>
      <c r="AA1677" s="107"/>
      <c r="AB1677" s="107"/>
      <c r="AC1677" s="107"/>
      <c r="AD1677" s="101"/>
      <c r="AE1677" s="101"/>
    </row>
    <row r="1678" spans="1:37" ht="24.9" customHeight="1" x14ac:dyDescent="0.25">
      <c r="A1678" s="390" t="s">
        <v>1310</v>
      </c>
      <c r="B1678" s="390"/>
      <c r="C1678" s="390"/>
      <c r="D1678" s="390"/>
      <c r="E1678" s="390"/>
      <c r="F1678" s="390"/>
      <c r="G1678" s="390"/>
      <c r="H1678" s="390"/>
      <c r="I1678" s="390"/>
      <c r="J1678" s="390"/>
      <c r="K1678" s="390"/>
      <c r="L1678" s="390"/>
      <c r="M1678" s="390"/>
      <c r="N1678" s="390"/>
      <c r="O1678" s="390"/>
      <c r="P1678" s="390"/>
      <c r="Q1678" s="390"/>
      <c r="R1678" s="390"/>
      <c r="S1678" s="390"/>
      <c r="T1678" s="390"/>
      <c r="U1678" s="390"/>
      <c r="V1678" s="390"/>
      <c r="W1678" s="390"/>
      <c r="X1678" s="390"/>
      <c r="Y1678" s="390"/>
      <c r="Z1678" s="390"/>
      <c r="AA1678" s="390"/>
      <c r="AB1678" s="390"/>
      <c r="AC1678" s="390"/>
      <c r="AD1678" s="88"/>
      <c r="AE1678" s="88"/>
    </row>
    <row r="1679" spans="1:37" ht="24.9" customHeight="1" x14ac:dyDescent="0.25">
      <c r="A1679" s="109"/>
      <c r="B1679" s="110"/>
      <c r="C1679" s="110"/>
      <c r="D1679" s="110"/>
      <c r="E1679" s="110"/>
      <c r="F1679" s="110"/>
      <c r="G1679" s="110"/>
      <c r="H1679" s="110"/>
      <c r="I1679" s="110"/>
      <c r="J1679" s="110"/>
      <c r="K1679" s="110"/>
      <c r="L1679" s="110"/>
      <c r="M1679" s="110"/>
      <c r="N1679" s="110"/>
      <c r="O1679" s="110"/>
      <c r="P1679" s="110"/>
      <c r="Q1679" s="111"/>
      <c r="R1679" s="110"/>
      <c r="S1679" s="110"/>
      <c r="T1679" s="110"/>
      <c r="U1679" s="110"/>
      <c r="V1679" s="110"/>
      <c r="W1679" s="110"/>
      <c r="X1679" s="110"/>
      <c r="Y1679" s="110"/>
      <c r="Z1679" s="110"/>
      <c r="AA1679" s="110"/>
      <c r="AB1679" s="110"/>
      <c r="AC1679" s="110"/>
      <c r="AD1679" s="89"/>
      <c r="AE1679" s="89"/>
    </row>
    <row r="1680" spans="1:37" ht="24.9" customHeight="1" x14ac:dyDescent="0.25">
      <c r="A1680" s="73"/>
      <c r="B1680" s="73"/>
      <c r="C1680" s="73"/>
      <c r="D1680" s="73"/>
      <c r="E1680" s="73"/>
      <c r="F1680" s="73"/>
      <c r="G1680" s="73"/>
      <c r="H1680" s="73"/>
      <c r="I1680" s="73"/>
      <c r="J1680" s="73"/>
      <c r="K1680" s="73"/>
      <c r="L1680" s="73"/>
      <c r="M1680" s="73"/>
      <c r="N1680" s="73"/>
      <c r="O1680" s="73"/>
      <c r="P1680" s="73"/>
      <c r="Q1680" s="100"/>
      <c r="R1680" s="73"/>
      <c r="S1680" s="73"/>
      <c r="T1680" s="73"/>
      <c r="U1680" s="73"/>
      <c r="V1680" s="73"/>
      <c r="W1680" s="73"/>
      <c r="X1680" s="73"/>
      <c r="Y1680" s="73"/>
      <c r="Z1680" s="73"/>
      <c r="AA1680" s="73"/>
      <c r="AB1680" s="73"/>
      <c r="AC1680" s="73"/>
      <c r="AD1680" s="101"/>
      <c r="AE1680" s="101"/>
    </row>
    <row r="1681" spans="1:37" ht="24.9" customHeight="1" x14ac:dyDescent="0.25">
      <c r="A1681" s="387" t="s">
        <v>163</v>
      </c>
      <c r="B1681" s="387"/>
      <c r="C1681" s="387"/>
      <c r="D1681" s="387"/>
      <c r="E1681" s="387"/>
      <c r="F1681" s="387"/>
      <c r="G1681" s="387"/>
      <c r="H1681" s="387"/>
      <c r="I1681" s="387"/>
      <c r="J1681" s="387"/>
      <c r="K1681" s="387"/>
      <c r="L1681" s="387"/>
      <c r="M1681" s="387"/>
      <c r="N1681" s="387"/>
      <c r="O1681" s="387"/>
      <c r="P1681" s="387"/>
      <c r="Q1681" s="387"/>
      <c r="R1681" s="387"/>
      <c r="S1681" s="387"/>
      <c r="T1681" s="387"/>
      <c r="U1681" s="387"/>
      <c r="V1681" s="387"/>
      <c r="W1681" s="387"/>
      <c r="X1681" s="387"/>
      <c r="Y1681" s="387"/>
      <c r="Z1681" s="387"/>
      <c r="AA1681" s="387"/>
      <c r="AB1681" s="387"/>
      <c r="AC1681" s="387"/>
      <c r="AD1681" s="66" t="s">
        <v>187</v>
      </c>
      <c r="AE1681" s="306" t="s">
        <v>7</v>
      </c>
      <c r="AF1681" s="92" t="s">
        <v>1666</v>
      </c>
      <c r="AG1681" s="92" t="s">
        <v>1667</v>
      </c>
      <c r="AH1681" s="92" t="s">
        <v>1668</v>
      </c>
      <c r="AI1681" s="93" t="s">
        <v>1669</v>
      </c>
      <c r="AJ1681" s="92"/>
      <c r="AK1681" s="93" t="s">
        <v>1670</v>
      </c>
    </row>
    <row r="1682" spans="1:37" ht="24.9" customHeight="1" x14ac:dyDescent="0.25">
      <c r="A1682" s="356" t="s">
        <v>1025</v>
      </c>
      <c r="B1682" s="356"/>
      <c r="C1682" s="356"/>
      <c r="D1682" s="356"/>
      <c r="E1682" s="356"/>
      <c r="F1682" s="356"/>
      <c r="G1682" s="356"/>
      <c r="H1682" s="356"/>
      <c r="I1682" s="356"/>
      <c r="J1682" s="356"/>
      <c r="K1682" s="356"/>
      <c r="L1682" s="356"/>
      <c r="M1682" s="356"/>
      <c r="N1682" s="356"/>
      <c r="O1682" s="356"/>
      <c r="P1682" s="356"/>
      <c r="Q1682" s="356"/>
      <c r="R1682" s="356"/>
      <c r="S1682" s="356"/>
      <c r="T1682" s="356"/>
      <c r="U1682" s="356"/>
      <c r="V1682" s="356"/>
      <c r="W1682" s="356"/>
      <c r="X1682" s="356"/>
      <c r="Y1682" s="356"/>
      <c r="Z1682" s="356"/>
      <c r="AA1682" s="356"/>
      <c r="AB1682" s="356"/>
      <c r="AC1682" s="356"/>
      <c r="AD1682" s="310">
        <f>'Art. 121'!AF1612</f>
        <v>3</v>
      </c>
      <c r="AE1682" s="94" t="str">
        <f t="shared" ref="AE1682:AE1730" si="289">IF(AG1682=1,AK1682,AG1682)</f>
        <v>No aplica</v>
      </c>
      <c r="AF1682">
        <f t="shared" ref="AF1682:AF1730" si="290">AD1682/2</f>
        <v>1.5</v>
      </c>
      <c r="AG1682" s="92" t="str">
        <f t="shared" ref="AG1682:AG1713" si="291">IF(AND(AF1682&gt;=0,AF1682&lt;=1),1,"No aplica")</f>
        <v>No aplica</v>
      </c>
      <c r="AH1682" s="95" t="e">
        <f t="shared" ref="AH1682:AH1730" si="292">AD1682/(AG1682*2)</f>
        <v>#VALUE!</v>
      </c>
      <c r="AI1682" s="96" t="str">
        <f t="shared" ref="AI1682:AI1730" si="293">IF(AG1682=1,AG1682/$AG$32,"No aplica")</f>
        <v>No aplica</v>
      </c>
      <c r="AJ1682" s="96" t="e">
        <f t="shared" ref="AJ1682:AJ1730" si="294">AF1682*AI1682</f>
        <v>#VALUE!</v>
      </c>
      <c r="AK1682" s="96" t="e">
        <f t="shared" ref="AK1682:AK1730" si="295">AJ1682*$AE$23</f>
        <v>#VALUE!</v>
      </c>
    </row>
    <row r="1683" spans="1:37" ht="24.9" customHeight="1" x14ac:dyDescent="0.25">
      <c r="A1683" s="356" t="s">
        <v>1026</v>
      </c>
      <c r="B1683" s="356"/>
      <c r="C1683" s="356"/>
      <c r="D1683" s="356"/>
      <c r="E1683" s="356"/>
      <c r="F1683" s="356"/>
      <c r="G1683" s="356"/>
      <c r="H1683" s="356"/>
      <c r="I1683" s="356"/>
      <c r="J1683" s="356"/>
      <c r="K1683" s="356"/>
      <c r="L1683" s="356"/>
      <c r="M1683" s="356"/>
      <c r="N1683" s="356"/>
      <c r="O1683" s="356"/>
      <c r="P1683" s="356"/>
      <c r="Q1683" s="356"/>
      <c r="R1683" s="356"/>
      <c r="S1683" s="356"/>
      <c r="T1683" s="356"/>
      <c r="U1683" s="356"/>
      <c r="V1683" s="356"/>
      <c r="W1683" s="356"/>
      <c r="X1683" s="356"/>
      <c r="Y1683" s="356"/>
      <c r="Z1683" s="356"/>
      <c r="AA1683" s="356"/>
      <c r="AB1683" s="356"/>
      <c r="AC1683" s="356"/>
      <c r="AD1683" s="310">
        <f>'Art. 121'!AF1613</f>
        <v>3</v>
      </c>
      <c r="AE1683" s="94" t="str">
        <f t="shared" si="289"/>
        <v>No aplica</v>
      </c>
      <c r="AF1683">
        <f t="shared" si="290"/>
        <v>1.5</v>
      </c>
      <c r="AG1683" s="92" t="str">
        <f t="shared" si="291"/>
        <v>No aplica</v>
      </c>
      <c r="AH1683" s="95" t="e">
        <f t="shared" si="292"/>
        <v>#VALUE!</v>
      </c>
      <c r="AI1683" s="96" t="str">
        <f t="shared" si="293"/>
        <v>No aplica</v>
      </c>
      <c r="AJ1683" s="96" t="e">
        <f t="shared" si="294"/>
        <v>#VALUE!</v>
      </c>
      <c r="AK1683" s="96" t="e">
        <f t="shared" si="295"/>
        <v>#VALUE!</v>
      </c>
    </row>
    <row r="1684" spans="1:37" ht="24.9" customHeight="1" x14ac:dyDescent="0.25">
      <c r="A1684" s="356" t="s">
        <v>1311</v>
      </c>
      <c r="B1684" s="356"/>
      <c r="C1684" s="356"/>
      <c r="D1684" s="356"/>
      <c r="E1684" s="356"/>
      <c r="F1684" s="356"/>
      <c r="G1684" s="356"/>
      <c r="H1684" s="356"/>
      <c r="I1684" s="356"/>
      <c r="J1684" s="356"/>
      <c r="K1684" s="356"/>
      <c r="L1684" s="356"/>
      <c r="M1684" s="356"/>
      <c r="N1684" s="356"/>
      <c r="O1684" s="356"/>
      <c r="P1684" s="356"/>
      <c r="Q1684" s="356"/>
      <c r="R1684" s="356"/>
      <c r="S1684" s="356"/>
      <c r="T1684" s="356"/>
      <c r="U1684" s="356"/>
      <c r="V1684" s="356"/>
      <c r="W1684" s="356"/>
      <c r="X1684" s="356"/>
      <c r="Y1684" s="356"/>
      <c r="Z1684" s="356"/>
      <c r="AA1684" s="356"/>
      <c r="AB1684" s="356"/>
      <c r="AC1684" s="356"/>
      <c r="AD1684" s="310">
        <f>'Art. 121'!AF1614</f>
        <v>3</v>
      </c>
      <c r="AE1684" s="94" t="str">
        <f t="shared" si="289"/>
        <v>No aplica</v>
      </c>
      <c r="AF1684">
        <f t="shared" si="290"/>
        <v>1.5</v>
      </c>
      <c r="AG1684" s="92" t="str">
        <f t="shared" si="291"/>
        <v>No aplica</v>
      </c>
      <c r="AH1684" s="95" t="e">
        <f t="shared" si="292"/>
        <v>#VALUE!</v>
      </c>
      <c r="AI1684" s="96" t="str">
        <f t="shared" si="293"/>
        <v>No aplica</v>
      </c>
      <c r="AJ1684" s="96" t="e">
        <f t="shared" si="294"/>
        <v>#VALUE!</v>
      </c>
      <c r="AK1684" s="96" t="e">
        <f t="shared" si="295"/>
        <v>#VALUE!</v>
      </c>
    </row>
    <row r="1685" spans="1:37" ht="24.9" customHeight="1" x14ac:dyDescent="0.25">
      <c r="A1685" s="356" t="s">
        <v>1312</v>
      </c>
      <c r="B1685" s="356"/>
      <c r="C1685" s="356"/>
      <c r="D1685" s="356"/>
      <c r="E1685" s="356"/>
      <c r="F1685" s="356"/>
      <c r="G1685" s="356"/>
      <c r="H1685" s="356"/>
      <c r="I1685" s="356"/>
      <c r="J1685" s="356"/>
      <c r="K1685" s="356"/>
      <c r="L1685" s="356"/>
      <c r="M1685" s="356"/>
      <c r="N1685" s="356"/>
      <c r="O1685" s="356"/>
      <c r="P1685" s="356"/>
      <c r="Q1685" s="356"/>
      <c r="R1685" s="356"/>
      <c r="S1685" s="356"/>
      <c r="T1685" s="356"/>
      <c r="U1685" s="356"/>
      <c r="V1685" s="356"/>
      <c r="W1685" s="356"/>
      <c r="X1685" s="356"/>
      <c r="Y1685" s="356"/>
      <c r="Z1685" s="356"/>
      <c r="AA1685" s="356"/>
      <c r="AB1685" s="356"/>
      <c r="AC1685" s="356"/>
      <c r="AD1685" s="310">
        <f>'Art. 121'!AF1615</f>
        <v>3</v>
      </c>
      <c r="AE1685" s="94" t="str">
        <f t="shared" si="289"/>
        <v>No aplica</v>
      </c>
      <c r="AF1685">
        <f t="shared" si="290"/>
        <v>1.5</v>
      </c>
      <c r="AG1685" s="92" t="str">
        <f t="shared" si="291"/>
        <v>No aplica</v>
      </c>
      <c r="AH1685" s="95" t="e">
        <f t="shared" si="292"/>
        <v>#VALUE!</v>
      </c>
      <c r="AI1685" s="96" t="str">
        <f t="shared" si="293"/>
        <v>No aplica</v>
      </c>
      <c r="AJ1685" s="96" t="e">
        <f t="shared" si="294"/>
        <v>#VALUE!</v>
      </c>
      <c r="AK1685" s="96" t="e">
        <f t="shared" si="295"/>
        <v>#VALUE!</v>
      </c>
    </row>
    <row r="1686" spans="1:37" ht="24.9" customHeight="1" x14ac:dyDescent="0.25">
      <c r="A1686" s="393" t="s">
        <v>1313</v>
      </c>
      <c r="B1686" s="393"/>
      <c r="C1686" s="393"/>
      <c r="D1686" s="393"/>
      <c r="E1686" s="393"/>
      <c r="F1686" s="393"/>
      <c r="G1686" s="393"/>
      <c r="H1686" s="393"/>
      <c r="I1686" s="393"/>
      <c r="J1686" s="393"/>
      <c r="K1686" s="393"/>
      <c r="L1686" s="393"/>
      <c r="M1686" s="393"/>
      <c r="N1686" s="393"/>
      <c r="O1686" s="393"/>
      <c r="P1686" s="393"/>
      <c r="Q1686" s="393"/>
      <c r="R1686" s="393"/>
      <c r="S1686" s="393"/>
      <c r="T1686" s="393"/>
      <c r="U1686" s="393"/>
      <c r="V1686" s="393"/>
      <c r="W1686" s="393"/>
      <c r="X1686" s="393"/>
      <c r="Y1686" s="393"/>
      <c r="Z1686" s="393"/>
      <c r="AA1686" s="393"/>
      <c r="AB1686" s="393"/>
      <c r="AC1686" s="393"/>
      <c r="AD1686" s="310">
        <f>'Art. 121'!AF1616</f>
        <v>3</v>
      </c>
      <c r="AE1686" s="94" t="str">
        <f t="shared" si="289"/>
        <v>No aplica</v>
      </c>
      <c r="AF1686">
        <f t="shared" si="290"/>
        <v>1.5</v>
      </c>
      <c r="AG1686" s="92" t="str">
        <f t="shared" si="291"/>
        <v>No aplica</v>
      </c>
      <c r="AH1686" s="95" t="e">
        <f t="shared" si="292"/>
        <v>#VALUE!</v>
      </c>
      <c r="AI1686" s="96" t="str">
        <f t="shared" si="293"/>
        <v>No aplica</v>
      </c>
      <c r="AJ1686" s="96" t="e">
        <f t="shared" si="294"/>
        <v>#VALUE!</v>
      </c>
      <c r="AK1686" s="96" t="e">
        <f t="shared" si="295"/>
        <v>#VALUE!</v>
      </c>
    </row>
    <row r="1687" spans="1:37" ht="24.9" customHeight="1" x14ac:dyDescent="0.25">
      <c r="A1687" s="393" t="s">
        <v>1314</v>
      </c>
      <c r="B1687" s="393"/>
      <c r="C1687" s="393"/>
      <c r="D1687" s="393"/>
      <c r="E1687" s="393"/>
      <c r="F1687" s="393"/>
      <c r="G1687" s="393"/>
      <c r="H1687" s="393"/>
      <c r="I1687" s="393"/>
      <c r="J1687" s="393"/>
      <c r="K1687" s="393"/>
      <c r="L1687" s="393"/>
      <c r="M1687" s="393"/>
      <c r="N1687" s="393"/>
      <c r="O1687" s="393"/>
      <c r="P1687" s="393"/>
      <c r="Q1687" s="393"/>
      <c r="R1687" s="393"/>
      <c r="S1687" s="393"/>
      <c r="T1687" s="393"/>
      <c r="U1687" s="393"/>
      <c r="V1687" s="393"/>
      <c r="W1687" s="393"/>
      <c r="X1687" s="393"/>
      <c r="Y1687" s="393"/>
      <c r="Z1687" s="393"/>
      <c r="AA1687" s="393"/>
      <c r="AB1687" s="393"/>
      <c r="AC1687" s="393"/>
      <c r="AD1687" s="310">
        <f>'Art. 121'!AF1617</f>
        <v>3</v>
      </c>
      <c r="AE1687" s="94" t="str">
        <f t="shared" si="289"/>
        <v>No aplica</v>
      </c>
      <c r="AF1687">
        <f t="shared" si="290"/>
        <v>1.5</v>
      </c>
      <c r="AG1687" s="92" t="str">
        <f t="shared" si="291"/>
        <v>No aplica</v>
      </c>
      <c r="AH1687" s="95" t="e">
        <f t="shared" si="292"/>
        <v>#VALUE!</v>
      </c>
      <c r="AI1687" s="96" t="str">
        <f t="shared" si="293"/>
        <v>No aplica</v>
      </c>
      <c r="AJ1687" s="96" t="e">
        <f t="shared" si="294"/>
        <v>#VALUE!</v>
      </c>
      <c r="AK1687" s="96" t="e">
        <f t="shared" si="295"/>
        <v>#VALUE!</v>
      </c>
    </row>
    <row r="1688" spans="1:37" ht="24.9" customHeight="1" x14ac:dyDescent="0.25">
      <c r="A1688" s="356" t="s">
        <v>1315</v>
      </c>
      <c r="B1688" s="356"/>
      <c r="C1688" s="356"/>
      <c r="D1688" s="356"/>
      <c r="E1688" s="356"/>
      <c r="F1688" s="356"/>
      <c r="G1688" s="356"/>
      <c r="H1688" s="356"/>
      <c r="I1688" s="356"/>
      <c r="J1688" s="356"/>
      <c r="K1688" s="356"/>
      <c r="L1688" s="356"/>
      <c r="M1688" s="356"/>
      <c r="N1688" s="356"/>
      <c r="O1688" s="356"/>
      <c r="P1688" s="356"/>
      <c r="Q1688" s="356"/>
      <c r="R1688" s="356"/>
      <c r="S1688" s="356"/>
      <c r="T1688" s="356"/>
      <c r="U1688" s="356"/>
      <c r="V1688" s="356"/>
      <c r="W1688" s="356"/>
      <c r="X1688" s="356"/>
      <c r="Y1688" s="356"/>
      <c r="Z1688" s="356"/>
      <c r="AA1688" s="356"/>
      <c r="AB1688" s="356"/>
      <c r="AC1688" s="356"/>
      <c r="AD1688" s="310">
        <f>'Art. 121'!AF1618</f>
        <v>3</v>
      </c>
      <c r="AE1688" s="94" t="str">
        <f t="shared" si="289"/>
        <v>No aplica</v>
      </c>
      <c r="AF1688">
        <f t="shared" si="290"/>
        <v>1.5</v>
      </c>
      <c r="AG1688" s="92" t="str">
        <f t="shared" si="291"/>
        <v>No aplica</v>
      </c>
      <c r="AH1688" s="95" t="e">
        <f t="shared" si="292"/>
        <v>#VALUE!</v>
      </c>
      <c r="AI1688" s="96" t="str">
        <f t="shared" si="293"/>
        <v>No aplica</v>
      </c>
      <c r="AJ1688" s="96" t="e">
        <f t="shared" si="294"/>
        <v>#VALUE!</v>
      </c>
      <c r="AK1688" s="96" t="e">
        <f t="shared" si="295"/>
        <v>#VALUE!</v>
      </c>
    </row>
    <row r="1689" spans="1:37" ht="24.9" customHeight="1" x14ac:dyDescent="0.25">
      <c r="A1689" s="356" t="s">
        <v>1316</v>
      </c>
      <c r="B1689" s="356"/>
      <c r="C1689" s="356"/>
      <c r="D1689" s="356"/>
      <c r="E1689" s="356"/>
      <c r="F1689" s="356"/>
      <c r="G1689" s="356"/>
      <c r="H1689" s="356"/>
      <c r="I1689" s="356"/>
      <c r="J1689" s="356"/>
      <c r="K1689" s="356"/>
      <c r="L1689" s="356"/>
      <c r="M1689" s="356"/>
      <c r="N1689" s="356"/>
      <c r="O1689" s="356"/>
      <c r="P1689" s="356"/>
      <c r="Q1689" s="356"/>
      <c r="R1689" s="356"/>
      <c r="S1689" s="356"/>
      <c r="T1689" s="356"/>
      <c r="U1689" s="356"/>
      <c r="V1689" s="356"/>
      <c r="W1689" s="356"/>
      <c r="X1689" s="356"/>
      <c r="Y1689" s="356"/>
      <c r="Z1689" s="356"/>
      <c r="AA1689" s="356"/>
      <c r="AB1689" s="356"/>
      <c r="AC1689" s="356"/>
      <c r="AD1689" s="310">
        <f>'Art. 121'!AF1619</f>
        <v>3</v>
      </c>
      <c r="AE1689" s="94" t="str">
        <f t="shared" si="289"/>
        <v>No aplica</v>
      </c>
      <c r="AF1689">
        <f t="shared" si="290"/>
        <v>1.5</v>
      </c>
      <c r="AG1689" s="92" t="str">
        <f t="shared" si="291"/>
        <v>No aplica</v>
      </c>
      <c r="AH1689" s="95" t="e">
        <f t="shared" si="292"/>
        <v>#VALUE!</v>
      </c>
      <c r="AI1689" s="96" t="str">
        <f t="shared" si="293"/>
        <v>No aplica</v>
      </c>
      <c r="AJ1689" s="96" t="e">
        <f t="shared" si="294"/>
        <v>#VALUE!</v>
      </c>
      <c r="AK1689" s="96" t="e">
        <f t="shared" si="295"/>
        <v>#VALUE!</v>
      </c>
    </row>
    <row r="1690" spans="1:37" ht="24.9" customHeight="1" x14ac:dyDescent="0.25">
      <c r="A1690" s="356" t="s">
        <v>1317</v>
      </c>
      <c r="B1690" s="356"/>
      <c r="C1690" s="356"/>
      <c r="D1690" s="356"/>
      <c r="E1690" s="356"/>
      <c r="F1690" s="356"/>
      <c r="G1690" s="356"/>
      <c r="H1690" s="356"/>
      <c r="I1690" s="356"/>
      <c r="J1690" s="356"/>
      <c r="K1690" s="356"/>
      <c r="L1690" s="356"/>
      <c r="M1690" s="356"/>
      <c r="N1690" s="356"/>
      <c r="O1690" s="356"/>
      <c r="P1690" s="356"/>
      <c r="Q1690" s="356"/>
      <c r="R1690" s="356"/>
      <c r="S1690" s="356"/>
      <c r="T1690" s="356"/>
      <c r="U1690" s="356"/>
      <c r="V1690" s="356"/>
      <c r="W1690" s="356"/>
      <c r="X1690" s="356"/>
      <c r="Y1690" s="356"/>
      <c r="Z1690" s="356"/>
      <c r="AA1690" s="356"/>
      <c r="AB1690" s="356"/>
      <c r="AC1690" s="356"/>
      <c r="AD1690" s="310">
        <f>'Art. 121'!AF1620</f>
        <v>3</v>
      </c>
      <c r="AE1690" s="94" t="str">
        <f t="shared" si="289"/>
        <v>No aplica</v>
      </c>
      <c r="AF1690">
        <f t="shared" si="290"/>
        <v>1.5</v>
      </c>
      <c r="AG1690" s="92" t="str">
        <f t="shared" si="291"/>
        <v>No aplica</v>
      </c>
      <c r="AH1690" s="95" t="e">
        <f t="shared" si="292"/>
        <v>#VALUE!</v>
      </c>
      <c r="AI1690" s="96" t="str">
        <f t="shared" si="293"/>
        <v>No aplica</v>
      </c>
      <c r="AJ1690" s="96" t="e">
        <f t="shared" si="294"/>
        <v>#VALUE!</v>
      </c>
      <c r="AK1690" s="96" t="e">
        <f t="shared" si="295"/>
        <v>#VALUE!</v>
      </c>
    </row>
    <row r="1691" spans="1:37" ht="24.9" customHeight="1" x14ac:dyDescent="0.25">
      <c r="A1691" s="356" t="s">
        <v>1318</v>
      </c>
      <c r="B1691" s="356"/>
      <c r="C1691" s="356"/>
      <c r="D1691" s="356"/>
      <c r="E1691" s="356"/>
      <c r="F1691" s="356"/>
      <c r="G1691" s="356"/>
      <c r="H1691" s="356"/>
      <c r="I1691" s="356"/>
      <c r="J1691" s="356"/>
      <c r="K1691" s="356"/>
      <c r="L1691" s="356"/>
      <c r="M1691" s="356"/>
      <c r="N1691" s="356"/>
      <c r="O1691" s="356"/>
      <c r="P1691" s="356"/>
      <c r="Q1691" s="356"/>
      <c r="R1691" s="356"/>
      <c r="S1691" s="356"/>
      <c r="T1691" s="356"/>
      <c r="U1691" s="356"/>
      <c r="V1691" s="356"/>
      <c r="W1691" s="356"/>
      <c r="X1691" s="356"/>
      <c r="Y1691" s="356"/>
      <c r="Z1691" s="356"/>
      <c r="AA1691" s="356"/>
      <c r="AB1691" s="356"/>
      <c r="AC1691" s="356"/>
      <c r="AD1691" s="310">
        <f>'Art. 121'!AF1621</f>
        <v>3</v>
      </c>
      <c r="AE1691" s="94" t="str">
        <f t="shared" si="289"/>
        <v>No aplica</v>
      </c>
      <c r="AF1691">
        <f t="shared" si="290"/>
        <v>1.5</v>
      </c>
      <c r="AG1691" s="92" t="str">
        <f t="shared" si="291"/>
        <v>No aplica</v>
      </c>
      <c r="AH1691" s="95" t="e">
        <f t="shared" si="292"/>
        <v>#VALUE!</v>
      </c>
      <c r="AI1691" s="96" t="str">
        <f t="shared" si="293"/>
        <v>No aplica</v>
      </c>
      <c r="AJ1691" s="96" t="e">
        <f t="shared" si="294"/>
        <v>#VALUE!</v>
      </c>
      <c r="AK1691" s="96" t="e">
        <f t="shared" si="295"/>
        <v>#VALUE!</v>
      </c>
    </row>
    <row r="1692" spans="1:37" ht="24.9" customHeight="1" x14ac:dyDescent="0.25">
      <c r="A1692" s="356" t="s">
        <v>1319</v>
      </c>
      <c r="B1692" s="356"/>
      <c r="C1692" s="356"/>
      <c r="D1692" s="356"/>
      <c r="E1692" s="356"/>
      <c r="F1692" s="356"/>
      <c r="G1692" s="356"/>
      <c r="H1692" s="356"/>
      <c r="I1692" s="356"/>
      <c r="J1692" s="356"/>
      <c r="K1692" s="356"/>
      <c r="L1692" s="356"/>
      <c r="M1692" s="356"/>
      <c r="N1692" s="356"/>
      <c r="O1692" s="356"/>
      <c r="P1692" s="356"/>
      <c r="Q1692" s="356"/>
      <c r="R1692" s="356"/>
      <c r="S1692" s="356"/>
      <c r="T1692" s="356"/>
      <c r="U1692" s="356"/>
      <c r="V1692" s="356"/>
      <c r="W1692" s="356"/>
      <c r="X1692" s="356"/>
      <c r="Y1692" s="356"/>
      <c r="Z1692" s="356"/>
      <c r="AA1692" s="356"/>
      <c r="AB1692" s="356"/>
      <c r="AC1692" s="356"/>
      <c r="AD1692" s="310">
        <f>'Art. 121'!AF1622</f>
        <v>3</v>
      </c>
      <c r="AE1692" s="94" t="str">
        <f t="shared" si="289"/>
        <v>No aplica</v>
      </c>
      <c r="AF1692">
        <f t="shared" si="290"/>
        <v>1.5</v>
      </c>
      <c r="AG1692" s="92" t="str">
        <f t="shared" si="291"/>
        <v>No aplica</v>
      </c>
      <c r="AH1692" s="95" t="e">
        <f t="shared" si="292"/>
        <v>#VALUE!</v>
      </c>
      <c r="AI1692" s="96" t="str">
        <f t="shared" si="293"/>
        <v>No aplica</v>
      </c>
      <c r="AJ1692" s="96" t="e">
        <f t="shared" si="294"/>
        <v>#VALUE!</v>
      </c>
      <c r="AK1692" s="96" t="e">
        <f t="shared" si="295"/>
        <v>#VALUE!</v>
      </c>
    </row>
    <row r="1693" spans="1:37" ht="24.9" customHeight="1" x14ac:dyDescent="0.25">
      <c r="A1693" s="393" t="s">
        <v>1320</v>
      </c>
      <c r="B1693" s="393"/>
      <c r="C1693" s="393"/>
      <c r="D1693" s="393"/>
      <c r="E1693" s="393"/>
      <c r="F1693" s="393"/>
      <c r="G1693" s="393"/>
      <c r="H1693" s="393"/>
      <c r="I1693" s="393"/>
      <c r="J1693" s="393"/>
      <c r="K1693" s="393"/>
      <c r="L1693" s="393"/>
      <c r="M1693" s="393"/>
      <c r="N1693" s="393"/>
      <c r="O1693" s="393"/>
      <c r="P1693" s="393"/>
      <c r="Q1693" s="393"/>
      <c r="R1693" s="393"/>
      <c r="S1693" s="393"/>
      <c r="T1693" s="393"/>
      <c r="U1693" s="393"/>
      <c r="V1693" s="393"/>
      <c r="W1693" s="393"/>
      <c r="X1693" s="393"/>
      <c r="Y1693" s="393"/>
      <c r="Z1693" s="393"/>
      <c r="AA1693" s="393"/>
      <c r="AB1693" s="393"/>
      <c r="AC1693" s="393"/>
      <c r="AD1693" s="310">
        <f>'Art. 121'!AF1623</f>
        <v>3</v>
      </c>
      <c r="AE1693" s="94" t="str">
        <f t="shared" si="289"/>
        <v>No aplica</v>
      </c>
      <c r="AF1693">
        <f t="shared" si="290"/>
        <v>1.5</v>
      </c>
      <c r="AG1693" s="92" t="str">
        <f t="shared" si="291"/>
        <v>No aplica</v>
      </c>
      <c r="AH1693" s="95" t="e">
        <f t="shared" si="292"/>
        <v>#VALUE!</v>
      </c>
      <c r="AI1693" s="96" t="str">
        <f t="shared" si="293"/>
        <v>No aplica</v>
      </c>
      <c r="AJ1693" s="96" t="e">
        <f t="shared" si="294"/>
        <v>#VALUE!</v>
      </c>
      <c r="AK1693" s="96" t="e">
        <f t="shared" si="295"/>
        <v>#VALUE!</v>
      </c>
    </row>
    <row r="1694" spans="1:37" ht="24.9" customHeight="1" x14ac:dyDescent="0.25">
      <c r="A1694" s="393" t="s">
        <v>1321</v>
      </c>
      <c r="B1694" s="393"/>
      <c r="C1694" s="393"/>
      <c r="D1694" s="393"/>
      <c r="E1694" s="393"/>
      <c r="F1694" s="393"/>
      <c r="G1694" s="393"/>
      <c r="H1694" s="393"/>
      <c r="I1694" s="393"/>
      <c r="J1694" s="393"/>
      <c r="K1694" s="393"/>
      <c r="L1694" s="393"/>
      <c r="M1694" s="393"/>
      <c r="N1694" s="393"/>
      <c r="O1694" s="393"/>
      <c r="P1694" s="393"/>
      <c r="Q1694" s="393"/>
      <c r="R1694" s="393"/>
      <c r="S1694" s="393"/>
      <c r="T1694" s="393"/>
      <c r="U1694" s="393"/>
      <c r="V1694" s="393"/>
      <c r="W1694" s="393"/>
      <c r="X1694" s="393"/>
      <c r="Y1694" s="393"/>
      <c r="Z1694" s="393"/>
      <c r="AA1694" s="393"/>
      <c r="AB1694" s="393"/>
      <c r="AC1694" s="393"/>
      <c r="AD1694" s="310">
        <f>'Art. 121'!AF1624</f>
        <v>3</v>
      </c>
      <c r="AE1694" s="94" t="str">
        <f t="shared" si="289"/>
        <v>No aplica</v>
      </c>
      <c r="AF1694">
        <f t="shared" si="290"/>
        <v>1.5</v>
      </c>
      <c r="AG1694" s="92" t="str">
        <f t="shared" si="291"/>
        <v>No aplica</v>
      </c>
      <c r="AH1694" s="95" t="e">
        <f t="shared" si="292"/>
        <v>#VALUE!</v>
      </c>
      <c r="AI1694" s="96" t="str">
        <f t="shared" si="293"/>
        <v>No aplica</v>
      </c>
      <c r="AJ1694" s="96" t="e">
        <f t="shared" si="294"/>
        <v>#VALUE!</v>
      </c>
      <c r="AK1694" s="96" t="e">
        <f t="shared" si="295"/>
        <v>#VALUE!</v>
      </c>
    </row>
    <row r="1695" spans="1:37" ht="24.9" customHeight="1" x14ac:dyDescent="0.25">
      <c r="A1695" s="356" t="s">
        <v>1322</v>
      </c>
      <c r="B1695" s="356"/>
      <c r="C1695" s="356"/>
      <c r="D1695" s="356"/>
      <c r="E1695" s="356"/>
      <c r="F1695" s="356"/>
      <c r="G1695" s="356"/>
      <c r="H1695" s="356"/>
      <c r="I1695" s="356"/>
      <c r="J1695" s="356"/>
      <c r="K1695" s="356"/>
      <c r="L1695" s="356"/>
      <c r="M1695" s="356"/>
      <c r="N1695" s="356"/>
      <c r="O1695" s="356"/>
      <c r="P1695" s="356"/>
      <c r="Q1695" s="356"/>
      <c r="R1695" s="356"/>
      <c r="S1695" s="356"/>
      <c r="T1695" s="356"/>
      <c r="U1695" s="356"/>
      <c r="V1695" s="356"/>
      <c r="W1695" s="356"/>
      <c r="X1695" s="356"/>
      <c r="Y1695" s="356"/>
      <c r="Z1695" s="356"/>
      <c r="AA1695" s="356"/>
      <c r="AB1695" s="356"/>
      <c r="AC1695" s="356"/>
      <c r="AD1695" s="310">
        <f>'Art. 121'!AF1625</f>
        <v>3</v>
      </c>
      <c r="AE1695" s="94" t="str">
        <f t="shared" si="289"/>
        <v>No aplica</v>
      </c>
      <c r="AF1695">
        <f t="shared" si="290"/>
        <v>1.5</v>
      </c>
      <c r="AG1695" s="92" t="str">
        <f t="shared" si="291"/>
        <v>No aplica</v>
      </c>
      <c r="AH1695" s="95" t="e">
        <f t="shared" si="292"/>
        <v>#VALUE!</v>
      </c>
      <c r="AI1695" s="96" t="str">
        <f t="shared" si="293"/>
        <v>No aplica</v>
      </c>
      <c r="AJ1695" s="96" t="e">
        <f t="shared" si="294"/>
        <v>#VALUE!</v>
      </c>
      <c r="AK1695" s="96" t="e">
        <f t="shared" si="295"/>
        <v>#VALUE!</v>
      </c>
    </row>
    <row r="1696" spans="1:37" ht="24.9" customHeight="1" x14ac:dyDescent="0.25">
      <c r="A1696" s="356" t="s">
        <v>1323</v>
      </c>
      <c r="B1696" s="356"/>
      <c r="C1696" s="356"/>
      <c r="D1696" s="356"/>
      <c r="E1696" s="356"/>
      <c r="F1696" s="356"/>
      <c r="G1696" s="356"/>
      <c r="H1696" s="356"/>
      <c r="I1696" s="356"/>
      <c r="J1696" s="356"/>
      <c r="K1696" s="356"/>
      <c r="L1696" s="356"/>
      <c r="M1696" s="356"/>
      <c r="N1696" s="356"/>
      <c r="O1696" s="356"/>
      <c r="P1696" s="356"/>
      <c r="Q1696" s="356"/>
      <c r="R1696" s="356"/>
      <c r="S1696" s="356"/>
      <c r="T1696" s="356"/>
      <c r="U1696" s="356"/>
      <c r="V1696" s="356"/>
      <c r="W1696" s="356"/>
      <c r="X1696" s="356"/>
      <c r="Y1696" s="356"/>
      <c r="Z1696" s="356"/>
      <c r="AA1696" s="356"/>
      <c r="AB1696" s="356"/>
      <c r="AC1696" s="356"/>
      <c r="AD1696" s="310">
        <f>'Art. 121'!AF1626</f>
        <v>3</v>
      </c>
      <c r="AE1696" s="94" t="str">
        <f t="shared" si="289"/>
        <v>No aplica</v>
      </c>
      <c r="AF1696">
        <f t="shared" si="290"/>
        <v>1.5</v>
      </c>
      <c r="AG1696" s="92" t="str">
        <f t="shared" si="291"/>
        <v>No aplica</v>
      </c>
      <c r="AH1696" s="95" t="e">
        <f t="shared" si="292"/>
        <v>#VALUE!</v>
      </c>
      <c r="AI1696" s="96" t="str">
        <f t="shared" si="293"/>
        <v>No aplica</v>
      </c>
      <c r="AJ1696" s="96" t="e">
        <f t="shared" si="294"/>
        <v>#VALUE!</v>
      </c>
      <c r="AK1696" s="96" t="e">
        <f t="shared" si="295"/>
        <v>#VALUE!</v>
      </c>
    </row>
    <row r="1697" spans="1:37" ht="24.9" customHeight="1" x14ac:dyDescent="0.25">
      <c r="A1697" s="356" t="s">
        <v>1324</v>
      </c>
      <c r="B1697" s="356"/>
      <c r="C1697" s="356"/>
      <c r="D1697" s="356"/>
      <c r="E1697" s="356"/>
      <c r="F1697" s="356"/>
      <c r="G1697" s="356"/>
      <c r="H1697" s="356"/>
      <c r="I1697" s="356"/>
      <c r="J1697" s="356"/>
      <c r="K1697" s="356"/>
      <c r="L1697" s="356"/>
      <c r="M1697" s="356"/>
      <c r="N1697" s="356"/>
      <c r="O1697" s="356"/>
      <c r="P1697" s="356"/>
      <c r="Q1697" s="356"/>
      <c r="R1697" s="356"/>
      <c r="S1697" s="356"/>
      <c r="T1697" s="356"/>
      <c r="U1697" s="356"/>
      <c r="V1697" s="356"/>
      <c r="W1697" s="356"/>
      <c r="X1697" s="356"/>
      <c r="Y1697" s="356"/>
      <c r="Z1697" s="356"/>
      <c r="AA1697" s="356"/>
      <c r="AB1697" s="356"/>
      <c r="AC1697" s="356"/>
      <c r="AD1697" s="310">
        <f>'Art. 121'!AF1627</f>
        <v>3</v>
      </c>
      <c r="AE1697" s="94" t="str">
        <f t="shared" si="289"/>
        <v>No aplica</v>
      </c>
      <c r="AF1697">
        <f t="shared" si="290"/>
        <v>1.5</v>
      </c>
      <c r="AG1697" s="92" t="str">
        <f t="shared" si="291"/>
        <v>No aplica</v>
      </c>
      <c r="AH1697" s="95" t="e">
        <f t="shared" si="292"/>
        <v>#VALUE!</v>
      </c>
      <c r="AI1697" s="96" t="str">
        <f t="shared" si="293"/>
        <v>No aplica</v>
      </c>
      <c r="AJ1697" s="96" t="e">
        <f t="shared" si="294"/>
        <v>#VALUE!</v>
      </c>
      <c r="AK1697" s="96" t="e">
        <f t="shared" si="295"/>
        <v>#VALUE!</v>
      </c>
    </row>
    <row r="1698" spans="1:37" ht="24.9" customHeight="1" x14ac:dyDescent="0.25">
      <c r="A1698" s="393" t="s">
        <v>1325</v>
      </c>
      <c r="B1698" s="393"/>
      <c r="C1698" s="393"/>
      <c r="D1698" s="393"/>
      <c r="E1698" s="393"/>
      <c r="F1698" s="393"/>
      <c r="G1698" s="393"/>
      <c r="H1698" s="393"/>
      <c r="I1698" s="393"/>
      <c r="J1698" s="393"/>
      <c r="K1698" s="393"/>
      <c r="L1698" s="393"/>
      <c r="M1698" s="393"/>
      <c r="N1698" s="393"/>
      <c r="O1698" s="393"/>
      <c r="P1698" s="393"/>
      <c r="Q1698" s="393"/>
      <c r="R1698" s="393"/>
      <c r="S1698" s="393"/>
      <c r="T1698" s="393"/>
      <c r="U1698" s="393"/>
      <c r="V1698" s="393"/>
      <c r="W1698" s="393"/>
      <c r="X1698" s="393"/>
      <c r="Y1698" s="393"/>
      <c r="Z1698" s="393"/>
      <c r="AA1698" s="393"/>
      <c r="AB1698" s="393"/>
      <c r="AC1698" s="393"/>
      <c r="AD1698" s="310">
        <f>'Art. 121'!AF1628</f>
        <v>3</v>
      </c>
      <c r="AE1698" s="94" t="str">
        <f t="shared" si="289"/>
        <v>No aplica</v>
      </c>
      <c r="AF1698">
        <f t="shared" si="290"/>
        <v>1.5</v>
      </c>
      <c r="AG1698" s="92" t="str">
        <f t="shared" si="291"/>
        <v>No aplica</v>
      </c>
      <c r="AH1698" s="95" t="e">
        <f t="shared" si="292"/>
        <v>#VALUE!</v>
      </c>
      <c r="AI1698" s="96" t="str">
        <f t="shared" si="293"/>
        <v>No aplica</v>
      </c>
      <c r="AJ1698" s="96" t="e">
        <f t="shared" si="294"/>
        <v>#VALUE!</v>
      </c>
      <c r="AK1698" s="96" t="e">
        <f t="shared" si="295"/>
        <v>#VALUE!</v>
      </c>
    </row>
    <row r="1699" spans="1:37" ht="24.9" customHeight="1" x14ac:dyDescent="0.25">
      <c r="A1699" s="356" t="s">
        <v>1326</v>
      </c>
      <c r="B1699" s="356"/>
      <c r="C1699" s="356"/>
      <c r="D1699" s="356"/>
      <c r="E1699" s="356"/>
      <c r="F1699" s="356"/>
      <c r="G1699" s="356"/>
      <c r="H1699" s="356"/>
      <c r="I1699" s="356"/>
      <c r="J1699" s="356"/>
      <c r="K1699" s="356"/>
      <c r="L1699" s="356"/>
      <c r="M1699" s="356"/>
      <c r="N1699" s="356"/>
      <c r="O1699" s="356"/>
      <c r="P1699" s="356"/>
      <c r="Q1699" s="356"/>
      <c r="R1699" s="356"/>
      <c r="S1699" s="356"/>
      <c r="T1699" s="356"/>
      <c r="U1699" s="356"/>
      <c r="V1699" s="356"/>
      <c r="W1699" s="356"/>
      <c r="X1699" s="356"/>
      <c r="Y1699" s="356"/>
      <c r="Z1699" s="356"/>
      <c r="AA1699" s="356"/>
      <c r="AB1699" s="356"/>
      <c r="AC1699" s="356"/>
      <c r="AD1699" s="310">
        <f>'Art. 121'!AF1629</f>
        <v>3</v>
      </c>
      <c r="AE1699" s="94" t="str">
        <f t="shared" si="289"/>
        <v>No aplica</v>
      </c>
      <c r="AF1699">
        <f t="shared" si="290"/>
        <v>1.5</v>
      </c>
      <c r="AG1699" s="92" t="str">
        <f t="shared" si="291"/>
        <v>No aplica</v>
      </c>
      <c r="AH1699" s="95" t="e">
        <f t="shared" si="292"/>
        <v>#VALUE!</v>
      </c>
      <c r="AI1699" s="96" t="str">
        <f t="shared" si="293"/>
        <v>No aplica</v>
      </c>
      <c r="AJ1699" s="96" t="e">
        <f t="shared" si="294"/>
        <v>#VALUE!</v>
      </c>
      <c r="AK1699" s="96" t="e">
        <f t="shared" si="295"/>
        <v>#VALUE!</v>
      </c>
    </row>
    <row r="1700" spans="1:37" ht="24.9" customHeight="1" x14ac:dyDescent="0.25">
      <c r="A1700" s="356" t="s">
        <v>1327</v>
      </c>
      <c r="B1700" s="356"/>
      <c r="C1700" s="356"/>
      <c r="D1700" s="356"/>
      <c r="E1700" s="356"/>
      <c r="F1700" s="356"/>
      <c r="G1700" s="356"/>
      <c r="H1700" s="356"/>
      <c r="I1700" s="356"/>
      <c r="J1700" s="356"/>
      <c r="K1700" s="356"/>
      <c r="L1700" s="356"/>
      <c r="M1700" s="356"/>
      <c r="N1700" s="356"/>
      <c r="O1700" s="356"/>
      <c r="P1700" s="356"/>
      <c r="Q1700" s="356"/>
      <c r="R1700" s="356"/>
      <c r="S1700" s="356"/>
      <c r="T1700" s="356"/>
      <c r="U1700" s="356"/>
      <c r="V1700" s="356"/>
      <c r="W1700" s="356"/>
      <c r="X1700" s="356"/>
      <c r="Y1700" s="356"/>
      <c r="Z1700" s="356"/>
      <c r="AA1700" s="356"/>
      <c r="AB1700" s="356"/>
      <c r="AC1700" s="356"/>
      <c r="AD1700" s="310">
        <f>'Art. 121'!AF1630</f>
        <v>3</v>
      </c>
      <c r="AE1700" s="94" t="str">
        <f t="shared" si="289"/>
        <v>No aplica</v>
      </c>
      <c r="AF1700">
        <f t="shared" si="290"/>
        <v>1.5</v>
      </c>
      <c r="AG1700" s="92" t="str">
        <f t="shared" si="291"/>
        <v>No aplica</v>
      </c>
      <c r="AH1700" s="95" t="e">
        <f t="shared" si="292"/>
        <v>#VALUE!</v>
      </c>
      <c r="AI1700" s="96" t="str">
        <f t="shared" si="293"/>
        <v>No aplica</v>
      </c>
      <c r="AJ1700" s="96" t="e">
        <f t="shared" si="294"/>
        <v>#VALUE!</v>
      </c>
      <c r="AK1700" s="96" t="e">
        <f t="shared" si="295"/>
        <v>#VALUE!</v>
      </c>
    </row>
    <row r="1701" spans="1:37" ht="24.9" customHeight="1" x14ac:dyDescent="0.25">
      <c r="A1701" s="356" t="s">
        <v>1328</v>
      </c>
      <c r="B1701" s="356"/>
      <c r="C1701" s="356"/>
      <c r="D1701" s="356"/>
      <c r="E1701" s="356"/>
      <c r="F1701" s="356"/>
      <c r="G1701" s="356"/>
      <c r="H1701" s="356"/>
      <c r="I1701" s="356"/>
      <c r="J1701" s="356"/>
      <c r="K1701" s="356"/>
      <c r="L1701" s="356"/>
      <c r="M1701" s="356"/>
      <c r="N1701" s="356"/>
      <c r="O1701" s="356"/>
      <c r="P1701" s="356"/>
      <c r="Q1701" s="356"/>
      <c r="R1701" s="356"/>
      <c r="S1701" s="356"/>
      <c r="T1701" s="356"/>
      <c r="U1701" s="356"/>
      <c r="V1701" s="356"/>
      <c r="W1701" s="356"/>
      <c r="X1701" s="356"/>
      <c r="Y1701" s="356"/>
      <c r="Z1701" s="356"/>
      <c r="AA1701" s="356"/>
      <c r="AB1701" s="356"/>
      <c r="AC1701" s="356"/>
      <c r="AD1701" s="310">
        <f>'Art. 121'!AF1631</f>
        <v>3</v>
      </c>
      <c r="AE1701" s="94" t="str">
        <f t="shared" si="289"/>
        <v>No aplica</v>
      </c>
      <c r="AF1701">
        <f t="shared" si="290"/>
        <v>1.5</v>
      </c>
      <c r="AG1701" s="92" t="str">
        <f t="shared" si="291"/>
        <v>No aplica</v>
      </c>
      <c r="AH1701" s="95" t="e">
        <f t="shared" si="292"/>
        <v>#VALUE!</v>
      </c>
      <c r="AI1701" s="96" t="str">
        <f t="shared" si="293"/>
        <v>No aplica</v>
      </c>
      <c r="AJ1701" s="96" t="e">
        <f t="shared" si="294"/>
        <v>#VALUE!</v>
      </c>
      <c r="AK1701" s="96" t="e">
        <f t="shared" si="295"/>
        <v>#VALUE!</v>
      </c>
    </row>
    <row r="1702" spans="1:37" ht="24.9" customHeight="1" x14ac:dyDescent="0.25">
      <c r="A1702" s="356" t="s">
        <v>1329</v>
      </c>
      <c r="B1702" s="356"/>
      <c r="C1702" s="356"/>
      <c r="D1702" s="356"/>
      <c r="E1702" s="356"/>
      <c r="F1702" s="356"/>
      <c r="G1702" s="356"/>
      <c r="H1702" s="356"/>
      <c r="I1702" s="356"/>
      <c r="J1702" s="356"/>
      <c r="K1702" s="356"/>
      <c r="L1702" s="356"/>
      <c r="M1702" s="356"/>
      <c r="N1702" s="356"/>
      <c r="O1702" s="356"/>
      <c r="P1702" s="356"/>
      <c r="Q1702" s="356"/>
      <c r="R1702" s="356"/>
      <c r="S1702" s="356"/>
      <c r="T1702" s="356"/>
      <c r="U1702" s="356"/>
      <c r="V1702" s="356"/>
      <c r="W1702" s="356"/>
      <c r="X1702" s="356"/>
      <c r="Y1702" s="356"/>
      <c r="Z1702" s="356"/>
      <c r="AA1702" s="356"/>
      <c r="AB1702" s="356"/>
      <c r="AC1702" s="356"/>
      <c r="AD1702" s="310">
        <f>'Art. 121'!AF1632</f>
        <v>3</v>
      </c>
      <c r="AE1702" s="94" t="str">
        <f t="shared" si="289"/>
        <v>No aplica</v>
      </c>
      <c r="AF1702">
        <f t="shared" si="290"/>
        <v>1.5</v>
      </c>
      <c r="AG1702" s="92" t="str">
        <f t="shared" si="291"/>
        <v>No aplica</v>
      </c>
      <c r="AH1702" s="95" t="e">
        <f t="shared" si="292"/>
        <v>#VALUE!</v>
      </c>
      <c r="AI1702" s="96" t="str">
        <f t="shared" si="293"/>
        <v>No aplica</v>
      </c>
      <c r="AJ1702" s="96" t="e">
        <f t="shared" si="294"/>
        <v>#VALUE!</v>
      </c>
      <c r="AK1702" s="96" t="e">
        <f t="shared" si="295"/>
        <v>#VALUE!</v>
      </c>
    </row>
    <row r="1703" spans="1:37" ht="24.9" customHeight="1" x14ac:dyDescent="0.25">
      <c r="A1703" s="393" t="s">
        <v>1330</v>
      </c>
      <c r="B1703" s="393"/>
      <c r="C1703" s="393"/>
      <c r="D1703" s="393"/>
      <c r="E1703" s="393"/>
      <c r="F1703" s="393"/>
      <c r="G1703" s="393"/>
      <c r="H1703" s="393"/>
      <c r="I1703" s="393"/>
      <c r="J1703" s="393"/>
      <c r="K1703" s="393"/>
      <c r="L1703" s="393"/>
      <c r="M1703" s="393"/>
      <c r="N1703" s="393"/>
      <c r="O1703" s="393"/>
      <c r="P1703" s="393"/>
      <c r="Q1703" s="393"/>
      <c r="R1703" s="393"/>
      <c r="S1703" s="393"/>
      <c r="T1703" s="393"/>
      <c r="U1703" s="393"/>
      <c r="V1703" s="393"/>
      <c r="W1703" s="393"/>
      <c r="X1703" s="393"/>
      <c r="Y1703" s="393"/>
      <c r="Z1703" s="393"/>
      <c r="AA1703" s="393"/>
      <c r="AB1703" s="393"/>
      <c r="AC1703" s="393"/>
      <c r="AD1703" s="310">
        <f>'Art. 121'!AF1633</f>
        <v>3</v>
      </c>
      <c r="AE1703" s="94" t="str">
        <f t="shared" si="289"/>
        <v>No aplica</v>
      </c>
      <c r="AF1703">
        <f t="shared" si="290"/>
        <v>1.5</v>
      </c>
      <c r="AG1703" s="92" t="str">
        <f t="shared" si="291"/>
        <v>No aplica</v>
      </c>
      <c r="AH1703" s="95" t="e">
        <f t="shared" si="292"/>
        <v>#VALUE!</v>
      </c>
      <c r="AI1703" s="96" t="str">
        <f t="shared" si="293"/>
        <v>No aplica</v>
      </c>
      <c r="AJ1703" s="96" t="e">
        <f t="shared" si="294"/>
        <v>#VALUE!</v>
      </c>
      <c r="AK1703" s="96" t="e">
        <f t="shared" si="295"/>
        <v>#VALUE!</v>
      </c>
    </row>
    <row r="1704" spans="1:37" ht="24.9" customHeight="1" x14ac:dyDescent="0.25">
      <c r="A1704" s="393" t="s">
        <v>1331</v>
      </c>
      <c r="B1704" s="393"/>
      <c r="C1704" s="393"/>
      <c r="D1704" s="393"/>
      <c r="E1704" s="393"/>
      <c r="F1704" s="393"/>
      <c r="G1704" s="393"/>
      <c r="H1704" s="393"/>
      <c r="I1704" s="393"/>
      <c r="J1704" s="393"/>
      <c r="K1704" s="393"/>
      <c r="L1704" s="393"/>
      <c r="M1704" s="393"/>
      <c r="N1704" s="393"/>
      <c r="O1704" s="393"/>
      <c r="P1704" s="393"/>
      <c r="Q1704" s="393"/>
      <c r="R1704" s="393"/>
      <c r="S1704" s="393"/>
      <c r="T1704" s="393"/>
      <c r="U1704" s="393"/>
      <c r="V1704" s="393"/>
      <c r="W1704" s="393"/>
      <c r="X1704" s="393"/>
      <c r="Y1704" s="393"/>
      <c r="Z1704" s="393"/>
      <c r="AA1704" s="393"/>
      <c r="AB1704" s="393"/>
      <c r="AC1704" s="393"/>
      <c r="AD1704" s="310">
        <f>'Art. 121'!AF1634</f>
        <v>3</v>
      </c>
      <c r="AE1704" s="94" t="str">
        <f t="shared" si="289"/>
        <v>No aplica</v>
      </c>
      <c r="AF1704">
        <f t="shared" si="290"/>
        <v>1.5</v>
      </c>
      <c r="AG1704" s="92" t="str">
        <f t="shared" si="291"/>
        <v>No aplica</v>
      </c>
      <c r="AH1704" s="95" t="e">
        <f t="shared" si="292"/>
        <v>#VALUE!</v>
      </c>
      <c r="AI1704" s="96" t="str">
        <f t="shared" si="293"/>
        <v>No aplica</v>
      </c>
      <c r="AJ1704" s="96" t="e">
        <f t="shared" si="294"/>
        <v>#VALUE!</v>
      </c>
      <c r="AK1704" s="96" t="e">
        <f t="shared" si="295"/>
        <v>#VALUE!</v>
      </c>
    </row>
    <row r="1705" spans="1:37" ht="24.9" customHeight="1" x14ac:dyDescent="0.25">
      <c r="A1705" s="356" t="s">
        <v>1332</v>
      </c>
      <c r="B1705" s="356"/>
      <c r="C1705" s="356"/>
      <c r="D1705" s="356"/>
      <c r="E1705" s="356"/>
      <c r="F1705" s="356"/>
      <c r="G1705" s="356"/>
      <c r="H1705" s="356"/>
      <c r="I1705" s="356"/>
      <c r="J1705" s="356"/>
      <c r="K1705" s="356"/>
      <c r="L1705" s="356"/>
      <c r="M1705" s="356"/>
      <c r="N1705" s="356"/>
      <c r="O1705" s="356"/>
      <c r="P1705" s="356"/>
      <c r="Q1705" s="356"/>
      <c r="R1705" s="356"/>
      <c r="S1705" s="356"/>
      <c r="T1705" s="356"/>
      <c r="U1705" s="356"/>
      <c r="V1705" s="356"/>
      <c r="W1705" s="356"/>
      <c r="X1705" s="356"/>
      <c r="Y1705" s="356"/>
      <c r="Z1705" s="356"/>
      <c r="AA1705" s="356"/>
      <c r="AB1705" s="356"/>
      <c r="AC1705" s="356"/>
      <c r="AD1705" s="310">
        <f>'Art. 121'!AF1635</f>
        <v>3</v>
      </c>
      <c r="AE1705" s="94" t="str">
        <f t="shared" si="289"/>
        <v>No aplica</v>
      </c>
      <c r="AF1705">
        <f t="shared" si="290"/>
        <v>1.5</v>
      </c>
      <c r="AG1705" s="92" t="str">
        <f t="shared" si="291"/>
        <v>No aplica</v>
      </c>
      <c r="AH1705" s="95" t="e">
        <f t="shared" si="292"/>
        <v>#VALUE!</v>
      </c>
      <c r="AI1705" s="96" t="str">
        <f t="shared" si="293"/>
        <v>No aplica</v>
      </c>
      <c r="AJ1705" s="96" t="e">
        <f t="shared" si="294"/>
        <v>#VALUE!</v>
      </c>
      <c r="AK1705" s="96" t="e">
        <f t="shared" si="295"/>
        <v>#VALUE!</v>
      </c>
    </row>
    <row r="1706" spans="1:37" ht="24.9" customHeight="1" x14ac:dyDescent="0.25">
      <c r="A1706" s="356" t="s">
        <v>1333</v>
      </c>
      <c r="B1706" s="356"/>
      <c r="C1706" s="356"/>
      <c r="D1706" s="356"/>
      <c r="E1706" s="356"/>
      <c r="F1706" s="356"/>
      <c r="G1706" s="356"/>
      <c r="H1706" s="356"/>
      <c r="I1706" s="356"/>
      <c r="J1706" s="356"/>
      <c r="K1706" s="356"/>
      <c r="L1706" s="356"/>
      <c r="M1706" s="356"/>
      <c r="N1706" s="356"/>
      <c r="O1706" s="356"/>
      <c r="P1706" s="356"/>
      <c r="Q1706" s="356"/>
      <c r="R1706" s="356"/>
      <c r="S1706" s="356"/>
      <c r="T1706" s="356"/>
      <c r="U1706" s="356"/>
      <c r="V1706" s="356"/>
      <c r="W1706" s="356"/>
      <c r="X1706" s="356"/>
      <c r="Y1706" s="356"/>
      <c r="Z1706" s="356"/>
      <c r="AA1706" s="356"/>
      <c r="AB1706" s="356"/>
      <c r="AC1706" s="356"/>
      <c r="AD1706" s="310">
        <f>'Art. 121'!AF1636</f>
        <v>3</v>
      </c>
      <c r="AE1706" s="94" t="str">
        <f t="shared" si="289"/>
        <v>No aplica</v>
      </c>
      <c r="AF1706">
        <f t="shared" si="290"/>
        <v>1.5</v>
      </c>
      <c r="AG1706" s="92" t="str">
        <f t="shared" si="291"/>
        <v>No aplica</v>
      </c>
      <c r="AH1706" s="95" t="e">
        <f t="shared" si="292"/>
        <v>#VALUE!</v>
      </c>
      <c r="AI1706" s="96" t="str">
        <f t="shared" si="293"/>
        <v>No aplica</v>
      </c>
      <c r="AJ1706" s="96" t="e">
        <f t="shared" si="294"/>
        <v>#VALUE!</v>
      </c>
      <c r="AK1706" s="96" t="e">
        <f t="shared" si="295"/>
        <v>#VALUE!</v>
      </c>
    </row>
    <row r="1707" spans="1:37" ht="24.9" customHeight="1" x14ac:dyDescent="0.25">
      <c r="A1707" s="356" t="s">
        <v>1334</v>
      </c>
      <c r="B1707" s="356"/>
      <c r="C1707" s="356"/>
      <c r="D1707" s="356"/>
      <c r="E1707" s="356"/>
      <c r="F1707" s="356"/>
      <c r="G1707" s="356"/>
      <c r="H1707" s="356"/>
      <c r="I1707" s="356"/>
      <c r="J1707" s="356"/>
      <c r="K1707" s="356"/>
      <c r="L1707" s="356"/>
      <c r="M1707" s="356"/>
      <c r="N1707" s="356"/>
      <c r="O1707" s="356"/>
      <c r="P1707" s="356"/>
      <c r="Q1707" s="356"/>
      <c r="R1707" s="356"/>
      <c r="S1707" s="356"/>
      <c r="T1707" s="356"/>
      <c r="U1707" s="356"/>
      <c r="V1707" s="356"/>
      <c r="W1707" s="356"/>
      <c r="X1707" s="356"/>
      <c r="Y1707" s="356"/>
      <c r="Z1707" s="356"/>
      <c r="AA1707" s="356"/>
      <c r="AB1707" s="356"/>
      <c r="AC1707" s="356"/>
      <c r="AD1707" s="310">
        <f>'Art. 121'!AF1637</f>
        <v>3</v>
      </c>
      <c r="AE1707" s="94" t="str">
        <f t="shared" si="289"/>
        <v>No aplica</v>
      </c>
      <c r="AF1707">
        <f t="shared" si="290"/>
        <v>1.5</v>
      </c>
      <c r="AG1707" s="92" t="str">
        <f t="shared" si="291"/>
        <v>No aplica</v>
      </c>
      <c r="AH1707" s="95" t="e">
        <f t="shared" si="292"/>
        <v>#VALUE!</v>
      </c>
      <c r="AI1707" s="96" t="str">
        <f t="shared" si="293"/>
        <v>No aplica</v>
      </c>
      <c r="AJ1707" s="96" t="e">
        <f t="shared" si="294"/>
        <v>#VALUE!</v>
      </c>
      <c r="AK1707" s="96" t="e">
        <f t="shared" si="295"/>
        <v>#VALUE!</v>
      </c>
    </row>
    <row r="1708" spans="1:37" ht="24.9" customHeight="1" x14ac:dyDescent="0.25">
      <c r="A1708" s="356" t="s">
        <v>1335</v>
      </c>
      <c r="B1708" s="356"/>
      <c r="C1708" s="356"/>
      <c r="D1708" s="356"/>
      <c r="E1708" s="356"/>
      <c r="F1708" s="356"/>
      <c r="G1708" s="356"/>
      <c r="H1708" s="356"/>
      <c r="I1708" s="356"/>
      <c r="J1708" s="356"/>
      <c r="K1708" s="356"/>
      <c r="L1708" s="356"/>
      <c r="M1708" s="356"/>
      <c r="N1708" s="356"/>
      <c r="O1708" s="356"/>
      <c r="P1708" s="356"/>
      <c r="Q1708" s="356"/>
      <c r="R1708" s="356"/>
      <c r="S1708" s="356"/>
      <c r="T1708" s="356"/>
      <c r="U1708" s="356"/>
      <c r="V1708" s="356"/>
      <c r="W1708" s="356"/>
      <c r="X1708" s="356"/>
      <c r="Y1708" s="356"/>
      <c r="Z1708" s="356"/>
      <c r="AA1708" s="356"/>
      <c r="AB1708" s="356"/>
      <c r="AC1708" s="356"/>
      <c r="AD1708" s="310">
        <f>'Art. 121'!AF1638</f>
        <v>3</v>
      </c>
      <c r="AE1708" s="94" t="str">
        <f t="shared" si="289"/>
        <v>No aplica</v>
      </c>
      <c r="AF1708">
        <f t="shared" si="290"/>
        <v>1.5</v>
      </c>
      <c r="AG1708" s="92" t="str">
        <f t="shared" si="291"/>
        <v>No aplica</v>
      </c>
      <c r="AH1708" s="95" t="e">
        <f t="shared" si="292"/>
        <v>#VALUE!</v>
      </c>
      <c r="AI1708" s="96" t="str">
        <f t="shared" si="293"/>
        <v>No aplica</v>
      </c>
      <c r="AJ1708" s="96" t="e">
        <f t="shared" si="294"/>
        <v>#VALUE!</v>
      </c>
      <c r="AK1708" s="96" t="e">
        <f t="shared" si="295"/>
        <v>#VALUE!</v>
      </c>
    </row>
    <row r="1709" spans="1:37" ht="24.9" customHeight="1" x14ac:dyDescent="0.25">
      <c r="A1709" s="356" t="s">
        <v>1336</v>
      </c>
      <c r="B1709" s="356"/>
      <c r="C1709" s="356"/>
      <c r="D1709" s="356"/>
      <c r="E1709" s="356"/>
      <c r="F1709" s="356"/>
      <c r="G1709" s="356"/>
      <c r="H1709" s="356"/>
      <c r="I1709" s="356"/>
      <c r="J1709" s="356"/>
      <c r="K1709" s="356"/>
      <c r="L1709" s="356"/>
      <c r="M1709" s="356"/>
      <c r="N1709" s="356"/>
      <c r="O1709" s="356"/>
      <c r="P1709" s="356"/>
      <c r="Q1709" s="356"/>
      <c r="R1709" s="356"/>
      <c r="S1709" s="356"/>
      <c r="T1709" s="356"/>
      <c r="U1709" s="356"/>
      <c r="V1709" s="356"/>
      <c r="W1709" s="356"/>
      <c r="X1709" s="356"/>
      <c r="Y1709" s="356"/>
      <c r="Z1709" s="356"/>
      <c r="AA1709" s="356"/>
      <c r="AB1709" s="356"/>
      <c r="AC1709" s="356"/>
      <c r="AD1709" s="310">
        <f>'Art. 121'!AF1639</f>
        <v>3</v>
      </c>
      <c r="AE1709" s="94" t="str">
        <f t="shared" si="289"/>
        <v>No aplica</v>
      </c>
      <c r="AF1709">
        <f t="shared" si="290"/>
        <v>1.5</v>
      </c>
      <c r="AG1709" s="92" t="str">
        <f t="shared" si="291"/>
        <v>No aplica</v>
      </c>
      <c r="AH1709" s="95" t="e">
        <f t="shared" si="292"/>
        <v>#VALUE!</v>
      </c>
      <c r="AI1709" s="96" t="str">
        <f t="shared" si="293"/>
        <v>No aplica</v>
      </c>
      <c r="AJ1709" s="96" t="e">
        <f t="shared" si="294"/>
        <v>#VALUE!</v>
      </c>
      <c r="AK1709" s="96" t="e">
        <f t="shared" si="295"/>
        <v>#VALUE!</v>
      </c>
    </row>
    <row r="1710" spans="1:37" ht="24.9" customHeight="1" x14ac:dyDescent="0.25">
      <c r="A1710" s="393" t="s">
        <v>1337</v>
      </c>
      <c r="B1710" s="393"/>
      <c r="C1710" s="393"/>
      <c r="D1710" s="393"/>
      <c r="E1710" s="393"/>
      <c r="F1710" s="393"/>
      <c r="G1710" s="393"/>
      <c r="H1710" s="393"/>
      <c r="I1710" s="393"/>
      <c r="J1710" s="393"/>
      <c r="K1710" s="393"/>
      <c r="L1710" s="393"/>
      <c r="M1710" s="393"/>
      <c r="N1710" s="393"/>
      <c r="O1710" s="393"/>
      <c r="P1710" s="393"/>
      <c r="Q1710" s="393"/>
      <c r="R1710" s="393"/>
      <c r="S1710" s="393"/>
      <c r="T1710" s="393"/>
      <c r="U1710" s="393"/>
      <c r="V1710" s="393"/>
      <c r="W1710" s="393"/>
      <c r="X1710" s="393"/>
      <c r="Y1710" s="393"/>
      <c r="Z1710" s="393"/>
      <c r="AA1710" s="393"/>
      <c r="AB1710" s="393"/>
      <c r="AC1710" s="393"/>
      <c r="AD1710" s="310">
        <f>'Art. 121'!AF1640</f>
        <v>3</v>
      </c>
      <c r="AE1710" s="94" t="str">
        <f t="shared" si="289"/>
        <v>No aplica</v>
      </c>
      <c r="AF1710">
        <f t="shared" si="290"/>
        <v>1.5</v>
      </c>
      <c r="AG1710" s="92" t="str">
        <f t="shared" si="291"/>
        <v>No aplica</v>
      </c>
      <c r="AH1710" s="95" t="e">
        <f t="shared" si="292"/>
        <v>#VALUE!</v>
      </c>
      <c r="AI1710" s="96" t="str">
        <f t="shared" si="293"/>
        <v>No aplica</v>
      </c>
      <c r="AJ1710" s="96" t="e">
        <f t="shared" si="294"/>
        <v>#VALUE!</v>
      </c>
      <c r="AK1710" s="96" t="e">
        <f t="shared" si="295"/>
        <v>#VALUE!</v>
      </c>
    </row>
    <row r="1711" spans="1:37" ht="24.9" customHeight="1" x14ac:dyDescent="0.25">
      <c r="A1711" s="393" t="s">
        <v>1338</v>
      </c>
      <c r="B1711" s="393"/>
      <c r="C1711" s="393"/>
      <c r="D1711" s="393"/>
      <c r="E1711" s="393"/>
      <c r="F1711" s="393"/>
      <c r="G1711" s="393"/>
      <c r="H1711" s="393"/>
      <c r="I1711" s="393"/>
      <c r="J1711" s="393"/>
      <c r="K1711" s="393"/>
      <c r="L1711" s="393"/>
      <c r="M1711" s="393"/>
      <c r="N1711" s="393"/>
      <c r="O1711" s="393"/>
      <c r="P1711" s="393"/>
      <c r="Q1711" s="393"/>
      <c r="R1711" s="393"/>
      <c r="S1711" s="393"/>
      <c r="T1711" s="393"/>
      <c r="U1711" s="393"/>
      <c r="V1711" s="393"/>
      <c r="W1711" s="393"/>
      <c r="X1711" s="393"/>
      <c r="Y1711" s="393"/>
      <c r="Z1711" s="393"/>
      <c r="AA1711" s="393"/>
      <c r="AB1711" s="393"/>
      <c r="AC1711" s="393"/>
      <c r="AD1711" s="310">
        <f>'Art. 121'!AF1641</f>
        <v>3</v>
      </c>
      <c r="AE1711" s="94" t="str">
        <f t="shared" si="289"/>
        <v>No aplica</v>
      </c>
      <c r="AF1711">
        <f t="shared" si="290"/>
        <v>1.5</v>
      </c>
      <c r="AG1711" s="92" t="str">
        <f t="shared" si="291"/>
        <v>No aplica</v>
      </c>
      <c r="AH1711" s="95" t="e">
        <f t="shared" si="292"/>
        <v>#VALUE!</v>
      </c>
      <c r="AI1711" s="96" t="str">
        <f t="shared" si="293"/>
        <v>No aplica</v>
      </c>
      <c r="AJ1711" s="96" t="e">
        <f t="shared" si="294"/>
        <v>#VALUE!</v>
      </c>
      <c r="AK1711" s="96" t="e">
        <f t="shared" si="295"/>
        <v>#VALUE!</v>
      </c>
    </row>
    <row r="1712" spans="1:37" ht="24.9" customHeight="1" x14ac:dyDescent="0.25">
      <c r="A1712" s="356" t="s">
        <v>1339</v>
      </c>
      <c r="B1712" s="356"/>
      <c r="C1712" s="356"/>
      <c r="D1712" s="356"/>
      <c r="E1712" s="356"/>
      <c r="F1712" s="356"/>
      <c r="G1712" s="356"/>
      <c r="H1712" s="356"/>
      <c r="I1712" s="356"/>
      <c r="J1712" s="356"/>
      <c r="K1712" s="356"/>
      <c r="L1712" s="356"/>
      <c r="M1712" s="356"/>
      <c r="N1712" s="356"/>
      <c r="O1712" s="356"/>
      <c r="P1712" s="356"/>
      <c r="Q1712" s="356"/>
      <c r="R1712" s="356"/>
      <c r="S1712" s="356"/>
      <c r="T1712" s="356"/>
      <c r="U1712" s="356"/>
      <c r="V1712" s="356"/>
      <c r="W1712" s="356"/>
      <c r="X1712" s="356"/>
      <c r="Y1712" s="356"/>
      <c r="Z1712" s="356"/>
      <c r="AA1712" s="356"/>
      <c r="AB1712" s="356"/>
      <c r="AC1712" s="356"/>
      <c r="AD1712" s="310">
        <f>'Art. 121'!AF1642</f>
        <v>3</v>
      </c>
      <c r="AE1712" s="94" t="str">
        <f t="shared" si="289"/>
        <v>No aplica</v>
      </c>
      <c r="AF1712">
        <f t="shared" si="290"/>
        <v>1.5</v>
      </c>
      <c r="AG1712" s="92" t="str">
        <f t="shared" si="291"/>
        <v>No aplica</v>
      </c>
      <c r="AH1712" s="95" t="e">
        <f t="shared" si="292"/>
        <v>#VALUE!</v>
      </c>
      <c r="AI1712" s="96" t="str">
        <f t="shared" si="293"/>
        <v>No aplica</v>
      </c>
      <c r="AJ1712" s="96" t="e">
        <f t="shared" si="294"/>
        <v>#VALUE!</v>
      </c>
      <c r="AK1712" s="96" t="e">
        <f t="shared" si="295"/>
        <v>#VALUE!</v>
      </c>
    </row>
    <row r="1713" spans="1:37" ht="24.9" customHeight="1" x14ac:dyDescent="0.25">
      <c r="A1713" s="356" t="s">
        <v>1340</v>
      </c>
      <c r="B1713" s="356"/>
      <c r="C1713" s="356"/>
      <c r="D1713" s="356"/>
      <c r="E1713" s="356"/>
      <c r="F1713" s="356"/>
      <c r="G1713" s="356"/>
      <c r="H1713" s="356"/>
      <c r="I1713" s="356"/>
      <c r="J1713" s="356"/>
      <c r="K1713" s="356"/>
      <c r="L1713" s="356"/>
      <c r="M1713" s="356"/>
      <c r="N1713" s="356"/>
      <c r="O1713" s="356"/>
      <c r="P1713" s="356"/>
      <c r="Q1713" s="356"/>
      <c r="R1713" s="356"/>
      <c r="S1713" s="356"/>
      <c r="T1713" s="356"/>
      <c r="U1713" s="356"/>
      <c r="V1713" s="356"/>
      <c r="W1713" s="356"/>
      <c r="X1713" s="356"/>
      <c r="Y1713" s="356"/>
      <c r="Z1713" s="356"/>
      <c r="AA1713" s="356"/>
      <c r="AB1713" s="356"/>
      <c r="AC1713" s="356"/>
      <c r="AD1713" s="310">
        <f>'Art. 121'!AF1643</f>
        <v>3</v>
      </c>
      <c r="AE1713" s="94" t="str">
        <f t="shared" si="289"/>
        <v>No aplica</v>
      </c>
      <c r="AF1713">
        <f t="shared" si="290"/>
        <v>1.5</v>
      </c>
      <c r="AG1713" s="92" t="str">
        <f t="shared" si="291"/>
        <v>No aplica</v>
      </c>
      <c r="AH1713" s="95" t="e">
        <f t="shared" si="292"/>
        <v>#VALUE!</v>
      </c>
      <c r="AI1713" s="96" t="str">
        <f t="shared" si="293"/>
        <v>No aplica</v>
      </c>
      <c r="AJ1713" s="96" t="e">
        <f t="shared" si="294"/>
        <v>#VALUE!</v>
      </c>
      <c r="AK1713" s="96" t="e">
        <f t="shared" si="295"/>
        <v>#VALUE!</v>
      </c>
    </row>
    <row r="1714" spans="1:37" ht="24.9" customHeight="1" x14ac:dyDescent="0.25">
      <c r="A1714" s="356" t="s">
        <v>1341</v>
      </c>
      <c r="B1714" s="356"/>
      <c r="C1714" s="356"/>
      <c r="D1714" s="356"/>
      <c r="E1714" s="356"/>
      <c r="F1714" s="356"/>
      <c r="G1714" s="356"/>
      <c r="H1714" s="356"/>
      <c r="I1714" s="356"/>
      <c r="J1714" s="356"/>
      <c r="K1714" s="356"/>
      <c r="L1714" s="356"/>
      <c r="M1714" s="356"/>
      <c r="N1714" s="356"/>
      <c r="O1714" s="356"/>
      <c r="P1714" s="356"/>
      <c r="Q1714" s="356"/>
      <c r="R1714" s="356"/>
      <c r="S1714" s="356"/>
      <c r="T1714" s="356"/>
      <c r="U1714" s="356"/>
      <c r="V1714" s="356"/>
      <c r="W1714" s="356"/>
      <c r="X1714" s="356"/>
      <c r="Y1714" s="356"/>
      <c r="Z1714" s="356"/>
      <c r="AA1714" s="356"/>
      <c r="AB1714" s="356"/>
      <c r="AC1714" s="356"/>
      <c r="AD1714" s="310">
        <f>'Art. 121'!AF1644</f>
        <v>3</v>
      </c>
      <c r="AE1714" s="94" t="str">
        <f t="shared" si="289"/>
        <v>No aplica</v>
      </c>
      <c r="AF1714">
        <f t="shared" si="290"/>
        <v>1.5</v>
      </c>
      <c r="AG1714" s="92" t="str">
        <f t="shared" ref="AG1714:AG1730" si="296">IF(AND(AF1714&gt;=0,AF1714&lt;=1),1,"No aplica")</f>
        <v>No aplica</v>
      </c>
      <c r="AH1714" s="95" t="e">
        <f t="shared" si="292"/>
        <v>#VALUE!</v>
      </c>
      <c r="AI1714" s="96" t="str">
        <f t="shared" si="293"/>
        <v>No aplica</v>
      </c>
      <c r="AJ1714" s="96" t="e">
        <f t="shared" si="294"/>
        <v>#VALUE!</v>
      </c>
      <c r="AK1714" s="96" t="e">
        <f t="shared" si="295"/>
        <v>#VALUE!</v>
      </c>
    </row>
    <row r="1715" spans="1:37" ht="24.9" customHeight="1" x14ac:dyDescent="0.25">
      <c r="A1715" s="393" t="s">
        <v>1342</v>
      </c>
      <c r="B1715" s="393"/>
      <c r="C1715" s="393"/>
      <c r="D1715" s="393"/>
      <c r="E1715" s="393"/>
      <c r="F1715" s="393"/>
      <c r="G1715" s="393"/>
      <c r="H1715" s="393"/>
      <c r="I1715" s="393"/>
      <c r="J1715" s="393"/>
      <c r="K1715" s="393"/>
      <c r="L1715" s="393"/>
      <c r="M1715" s="393"/>
      <c r="N1715" s="393"/>
      <c r="O1715" s="393"/>
      <c r="P1715" s="393"/>
      <c r="Q1715" s="393"/>
      <c r="R1715" s="393"/>
      <c r="S1715" s="393"/>
      <c r="T1715" s="393"/>
      <c r="U1715" s="393"/>
      <c r="V1715" s="393"/>
      <c r="W1715" s="393"/>
      <c r="X1715" s="393"/>
      <c r="Y1715" s="393"/>
      <c r="Z1715" s="393"/>
      <c r="AA1715" s="393"/>
      <c r="AB1715" s="393"/>
      <c r="AC1715" s="393"/>
      <c r="AD1715" s="310">
        <f>'Art. 121'!AF1645</f>
        <v>3</v>
      </c>
      <c r="AE1715" s="94" t="str">
        <f t="shared" si="289"/>
        <v>No aplica</v>
      </c>
      <c r="AF1715">
        <f t="shared" si="290"/>
        <v>1.5</v>
      </c>
      <c r="AG1715" s="92" t="str">
        <f t="shared" si="296"/>
        <v>No aplica</v>
      </c>
      <c r="AH1715" s="95" t="e">
        <f t="shared" si="292"/>
        <v>#VALUE!</v>
      </c>
      <c r="AI1715" s="96" t="str">
        <f t="shared" si="293"/>
        <v>No aplica</v>
      </c>
      <c r="AJ1715" s="96" t="e">
        <f t="shared" si="294"/>
        <v>#VALUE!</v>
      </c>
      <c r="AK1715" s="96" t="e">
        <f t="shared" si="295"/>
        <v>#VALUE!</v>
      </c>
    </row>
    <row r="1716" spans="1:37" ht="24.9" customHeight="1" x14ac:dyDescent="0.25">
      <c r="A1716" s="356" t="s">
        <v>1343</v>
      </c>
      <c r="B1716" s="356"/>
      <c r="C1716" s="356"/>
      <c r="D1716" s="356"/>
      <c r="E1716" s="356"/>
      <c r="F1716" s="356"/>
      <c r="G1716" s="356"/>
      <c r="H1716" s="356"/>
      <c r="I1716" s="356"/>
      <c r="J1716" s="356"/>
      <c r="K1716" s="356"/>
      <c r="L1716" s="356"/>
      <c r="M1716" s="356"/>
      <c r="N1716" s="356"/>
      <c r="O1716" s="356"/>
      <c r="P1716" s="356"/>
      <c r="Q1716" s="356"/>
      <c r="R1716" s="356"/>
      <c r="S1716" s="356"/>
      <c r="T1716" s="356"/>
      <c r="U1716" s="356"/>
      <c r="V1716" s="356"/>
      <c r="W1716" s="356"/>
      <c r="X1716" s="356"/>
      <c r="Y1716" s="356"/>
      <c r="Z1716" s="356"/>
      <c r="AA1716" s="356"/>
      <c r="AB1716" s="356"/>
      <c r="AC1716" s="356"/>
      <c r="AD1716" s="310">
        <f>'Art. 121'!AF1646</f>
        <v>3</v>
      </c>
      <c r="AE1716" s="94" t="str">
        <f t="shared" si="289"/>
        <v>No aplica</v>
      </c>
      <c r="AF1716">
        <f t="shared" si="290"/>
        <v>1.5</v>
      </c>
      <c r="AG1716" s="92" t="str">
        <f t="shared" si="296"/>
        <v>No aplica</v>
      </c>
      <c r="AH1716" s="95" t="e">
        <f t="shared" si="292"/>
        <v>#VALUE!</v>
      </c>
      <c r="AI1716" s="96" t="str">
        <f t="shared" si="293"/>
        <v>No aplica</v>
      </c>
      <c r="AJ1716" s="96" t="e">
        <f t="shared" si="294"/>
        <v>#VALUE!</v>
      </c>
      <c r="AK1716" s="96" t="e">
        <f t="shared" si="295"/>
        <v>#VALUE!</v>
      </c>
    </row>
    <row r="1717" spans="1:37" ht="24.9" customHeight="1" x14ac:dyDescent="0.25">
      <c r="A1717" s="356" t="s">
        <v>1344</v>
      </c>
      <c r="B1717" s="356"/>
      <c r="C1717" s="356"/>
      <c r="D1717" s="356"/>
      <c r="E1717" s="356"/>
      <c r="F1717" s="356"/>
      <c r="G1717" s="356"/>
      <c r="H1717" s="356"/>
      <c r="I1717" s="356"/>
      <c r="J1717" s="356"/>
      <c r="K1717" s="356"/>
      <c r="L1717" s="356"/>
      <c r="M1717" s="356"/>
      <c r="N1717" s="356"/>
      <c r="O1717" s="356"/>
      <c r="P1717" s="356"/>
      <c r="Q1717" s="356"/>
      <c r="R1717" s="356"/>
      <c r="S1717" s="356"/>
      <c r="T1717" s="356"/>
      <c r="U1717" s="356"/>
      <c r="V1717" s="356"/>
      <c r="W1717" s="356"/>
      <c r="X1717" s="356"/>
      <c r="Y1717" s="356"/>
      <c r="Z1717" s="356"/>
      <c r="AA1717" s="356"/>
      <c r="AB1717" s="356"/>
      <c r="AC1717" s="356"/>
      <c r="AD1717" s="310">
        <f>'Art. 121'!AF1647</f>
        <v>3</v>
      </c>
      <c r="AE1717" s="94" t="str">
        <f t="shared" si="289"/>
        <v>No aplica</v>
      </c>
      <c r="AF1717">
        <f t="shared" si="290"/>
        <v>1.5</v>
      </c>
      <c r="AG1717" s="92" t="str">
        <f t="shared" si="296"/>
        <v>No aplica</v>
      </c>
      <c r="AH1717" s="95" t="e">
        <f t="shared" si="292"/>
        <v>#VALUE!</v>
      </c>
      <c r="AI1717" s="96" t="str">
        <f t="shared" si="293"/>
        <v>No aplica</v>
      </c>
      <c r="AJ1717" s="96" t="e">
        <f t="shared" si="294"/>
        <v>#VALUE!</v>
      </c>
      <c r="AK1717" s="96" t="e">
        <f t="shared" si="295"/>
        <v>#VALUE!</v>
      </c>
    </row>
    <row r="1718" spans="1:37" ht="24.9" customHeight="1" x14ac:dyDescent="0.25">
      <c r="A1718" s="393" t="s">
        <v>1345</v>
      </c>
      <c r="B1718" s="393"/>
      <c r="C1718" s="393"/>
      <c r="D1718" s="393"/>
      <c r="E1718" s="393"/>
      <c r="F1718" s="393"/>
      <c r="G1718" s="393"/>
      <c r="H1718" s="393"/>
      <c r="I1718" s="393"/>
      <c r="J1718" s="393"/>
      <c r="K1718" s="393"/>
      <c r="L1718" s="393"/>
      <c r="M1718" s="393"/>
      <c r="N1718" s="393"/>
      <c r="O1718" s="393"/>
      <c r="P1718" s="393"/>
      <c r="Q1718" s="393"/>
      <c r="R1718" s="393"/>
      <c r="S1718" s="393"/>
      <c r="T1718" s="393"/>
      <c r="U1718" s="393"/>
      <c r="V1718" s="393"/>
      <c r="W1718" s="393"/>
      <c r="X1718" s="393"/>
      <c r="Y1718" s="393"/>
      <c r="Z1718" s="393"/>
      <c r="AA1718" s="393"/>
      <c r="AB1718" s="393"/>
      <c r="AC1718" s="393"/>
      <c r="AD1718" s="310">
        <f>'Art. 121'!AF1648</f>
        <v>3</v>
      </c>
      <c r="AE1718" s="94" t="str">
        <f t="shared" si="289"/>
        <v>No aplica</v>
      </c>
      <c r="AF1718">
        <f t="shared" si="290"/>
        <v>1.5</v>
      </c>
      <c r="AG1718" s="92" t="str">
        <f t="shared" si="296"/>
        <v>No aplica</v>
      </c>
      <c r="AH1718" s="95" t="e">
        <f t="shared" si="292"/>
        <v>#VALUE!</v>
      </c>
      <c r="AI1718" s="96" t="str">
        <f t="shared" si="293"/>
        <v>No aplica</v>
      </c>
      <c r="AJ1718" s="96" t="e">
        <f t="shared" si="294"/>
        <v>#VALUE!</v>
      </c>
      <c r="AK1718" s="96" t="e">
        <f t="shared" si="295"/>
        <v>#VALUE!</v>
      </c>
    </row>
    <row r="1719" spans="1:37" ht="24.9" customHeight="1" x14ac:dyDescent="0.25">
      <c r="A1719" s="393" t="s">
        <v>1346</v>
      </c>
      <c r="B1719" s="393"/>
      <c r="C1719" s="393"/>
      <c r="D1719" s="393"/>
      <c r="E1719" s="393"/>
      <c r="F1719" s="393"/>
      <c r="G1719" s="393"/>
      <c r="H1719" s="393"/>
      <c r="I1719" s="393"/>
      <c r="J1719" s="393"/>
      <c r="K1719" s="393"/>
      <c r="L1719" s="393"/>
      <c r="M1719" s="393"/>
      <c r="N1719" s="393"/>
      <c r="O1719" s="393"/>
      <c r="P1719" s="393"/>
      <c r="Q1719" s="393"/>
      <c r="R1719" s="393"/>
      <c r="S1719" s="393"/>
      <c r="T1719" s="393"/>
      <c r="U1719" s="393"/>
      <c r="V1719" s="393"/>
      <c r="W1719" s="393"/>
      <c r="X1719" s="393"/>
      <c r="Y1719" s="393"/>
      <c r="Z1719" s="393"/>
      <c r="AA1719" s="393"/>
      <c r="AB1719" s="393"/>
      <c r="AC1719" s="393"/>
      <c r="AD1719" s="310">
        <f>'Art. 121'!AF1649</f>
        <v>3</v>
      </c>
      <c r="AE1719" s="94" t="str">
        <f t="shared" si="289"/>
        <v>No aplica</v>
      </c>
      <c r="AF1719">
        <f t="shared" si="290"/>
        <v>1.5</v>
      </c>
      <c r="AG1719" s="92" t="str">
        <f t="shared" si="296"/>
        <v>No aplica</v>
      </c>
      <c r="AH1719" s="95" t="e">
        <f t="shared" si="292"/>
        <v>#VALUE!</v>
      </c>
      <c r="AI1719" s="96" t="str">
        <f t="shared" si="293"/>
        <v>No aplica</v>
      </c>
      <c r="AJ1719" s="96" t="e">
        <f t="shared" si="294"/>
        <v>#VALUE!</v>
      </c>
      <c r="AK1719" s="96" t="e">
        <f t="shared" si="295"/>
        <v>#VALUE!</v>
      </c>
    </row>
    <row r="1720" spans="1:37" ht="24.9" customHeight="1" x14ac:dyDescent="0.25">
      <c r="A1720" s="356" t="s">
        <v>1347</v>
      </c>
      <c r="B1720" s="356"/>
      <c r="C1720" s="356"/>
      <c r="D1720" s="356"/>
      <c r="E1720" s="356"/>
      <c r="F1720" s="356"/>
      <c r="G1720" s="356"/>
      <c r="H1720" s="356"/>
      <c r="I1720" s="356"/>
      <c r="J1720" s="356"/>
      <c r="K1720" s="356"/>
      <c r="L1720" s="356"/>
      <c r="M1720" s="356"/>
      <c r="N1720" s="356"/>
      <c r="O1720" s="356"/>
      <c r="P1720" s="356"/>
      <c r="Q1720" s="356"/>
      <c r="R1720" s="356"/>
      <c r="S1720" s="356"/>
      <c r="T1720" s="356"/>
      <c r="U1720" s="356"/>
      <c r="V1720" s="356"/>
      <c r="W1720" s="356"/>
      <c r="X1720" s="356"/>
      <c r="Y1720" s="356"/>
      <c r="Z1720" s="356"/>
      <c r="AA1720" s="356"/>
      <c r="AB1720" s="356"/>
      <c r="AC1720" s="356"/>
      <c r="AD1720" s="310">
        <f>'Art. 121'!AF1650</f>
        <v>3</v>
      </c>
      <c r="AE1720" s="94" t="str">
        <f t="shared" si="289"/>
        <v>No aplica</v>
      </c>
      <c r="AF1720">
        <f t="shared" si="290"/>
        <v>1.5</v>
      </c>
      <c r="AG1720" s="92" t="str">
        <f t="shared" si="296"/>
        <v>No aplica</v>
      </c>
      <c r="AH1720" s="95" t="e">
        <f t="shared" si="292"/>
        <v>#VALUE!</v>
      </c>
      <c r="AI1720" s="96" t="str">
        <f t="shared" si="293"/>
        <v>No aplica</v>
      </c>
      <c r="AJ1720" s="96" t="e">
        <f t="shared" si="294"/>
        <v>#VALUE!</v>
      </c>
      <c r="AK1720" s="96" t="e">
        <f t="shared" si="295"/>
        <v>#VALUE!</v>
      </c>
    </row>
    <row r="1721" spans="1:37" ht="24.9" customHeight="1" x14ac:dyDescent="0.25">
      <c r="A1721" s="356" t="s">
        <v>1348</v>
      </c>
      <c r="B1721" s="356"/>
      <c r="C1721" s="356"/>
      <c r="D1721" s="356"/>
      <c r="E1721" s="356"/>
      <c r="F1721" s="356"/>
      <c r="G1721" s="356"/>
      <c r="H1721" s="356"/>
      <c r="I1721" s="356"/>
      <c r="J1721" s="356"/>
      <c r="K1721" s="356"/>
      <c r="L1721" s="356"/>
      <c r="M1721" s="356"/>
      <c r="N1721" s="356"/>
      <c r="O1721" s="356"/>
      <c r="P1721" s="356"/>
      <c r="Q1721" s="356"/>
      <c r="R1721" s="356"/>
      <c r="S1721" s="356"/>
      <c r="T1721" s="356"/>
      <c r="U1721" s="356"/>
      <c r="V1721" s="356"/>
      <c r="W1721" s="356"/>
      <c r="X1721" s="356"/>
      <c r="Y1721" s="356"/>
      <c r="Z1721" s="356"/>
      <c r="AA1721" s="356"/>
      <c r="AB1721" s="356"/>
      <c r="AC1721" s="356"/>
      <c r="AD1721" s="310">
        <f>'Art. 121'!AF1651</f>
        <v>3</v>
      </c>
      <c r="AE1721" s="94" t="str">
        <f t="shared" si="289"/>
        <v>No aplica</v>
      </c>
      <c r="AF1721">
        <f t="shared" si="290"/>
        <v>1.5</v>
      </c>
      <c r="AG1721" s="92" t="str">
        <f t="shared" si="296"/>
        <v>No aplica</v>
      </c>
      <c r="AH1721" s="95" t="e">
        <f t="shared" si="292"/>
        <v>#VALUE!</v>
      </c>
      <c r="AI1721" s="96" t="str">
        <f t="shared" si="293"/>
        <v>No aplica</v>
      </c>
      <c r="AJ1721" s="96" t="e">
        <f t="shared" si="294"/>
        <v>#VALUE!</v>
      </c>
      <c r="AK1721" s="96" t="e">
        <f t="shared" si="295"/>
        <v>#VALUE!</v>
      </c>
    </row>
    <row r="1722" spans="1:37" ht="24.9" customHeight="1" x14ac:dyDescent="0.25">
      <c r="A1722" s="356" t="s">
        <v>1349</v>
      </c>
      <c r="B1722" s="356"/>
      <c r="C1722" s="356"/>
      <c r="D1722" s="356"/>
      <c r="E1722" s="356"/>
      <c r="F1722" s="356"/>
      <c r="G1722" s="356"/>
      <c r="H1722" s="356"/>
      <c r="I1722" s="356"/>
      <c r="J1722" s="356"/>
      <c r="K1722" s="356"/>
      <c r="L1722" s="356"/>
      <c r="M1722" s="356"/>
      <c r="N1722" s="356"/>
      <c r="O1722" s="356"/>
      <c r="P1722" s="356"/>
      <c r="Q1722" s="356"/>
      <c r="R1722" s="356"/>
      <c r="S1722" s="356"/>
      <c r="T1722" s="356"/>
      <c r="U1722" s="356"/>
      <c r="V1722" s="356"/>
      <c r="W1722" s="356"/>
      <c r="X1722" s="356"/>
      <c r="Y1722" s="356"/>
      <c r="Z1722" s="356"/>
      <c r="AA1722" s="356"/>
      <c r="AB1722" s="356"/>
      <c r="AC1722" s="356"/>
      <c r="AD1722" s="310">
        <f>'Art. 121'!AF1652</f>
        <v>3</v>
      </c>
      <c r="AE1722" s="94" t="str">
        <f t="shared" si="289"/>
        <v>No aplica</v>
      </c>
      <c r="AF1722">
        <f t="shared" si="290"/>
        <v>1.5</v>
      </c>
      <c r="AG1722" s="92" t="str">
        <f t="shared" si="296"/>
        <v>No aplica</v>
      </c>
      <c r="AH1722" s="95" t="e">
        <f t="shared" si="292"/>
        <v>#VALUE!</v>
      </c>
      <c r="AI1722" s="96" t="str">
        <f t="shared" si="293"/>
        <v>No aplica</v>
      </c>
      <c r="AJ1722" s="96" t="e">
        <f t="shared" si="294"/>
        <v>#VALUE!</v>
      </c>
      <c r="AK1722" s="96" t="e">
        <f t="shared" si="295"/>
        <v>#VALUE!</v>
      </c>
    </row>
    <row r="1723" spans="1:37" ht="24.9" customHeight="1" x14ac:dyDescent="0.25">
      <c r="A1723" s="393" t="s">
        <v>1350</v>
      </c>
      <c r="B1723" s="393"/>
      <c r="C1723" s="393"/>
      <c r="D1723" s="393"/>
      <c r="E1723" s="393"/>
      <c r="F1723" s="393"/>
      <c r="G1723" s="393"/>
      <c r="H1723" s="393"/>
      <c r="I1723" s="393"/>
      <c r="J1723" s="393"/>
      <c r="K1723" s="393"/>
      <c r="L1723" s="393"/>
      <c r="M1723" s="393"/>
      <c r="N1723" s="393"/>
      <c r="O1723" s="393"/>
      <c r="P1723" s="393"/>
      <c r="Q1723" s="393"/>
      <c r="R1723" s="393"/>
      <c r="S1723" s="393"/>
      <c r="T1723" s="393"/>
      <c r="U1723" s="393"/>
      <c r="V1723" s="393"/>
      <c r="W1723" s="393"/>
      <c r="X1723" s="393"/>
      <c r="Y1723" s="393"/>
      <c r="Z1723" s="393"/>
      <c r="AA1723" s="393"/>
      <c r="AB1723" s="393"/>
      <c r="AC1723" s="393"/>
      <c r="AD1723" s="310">
        <f>'Art. 121'!AF1653</f>
        <v>3</v>
      </c>
      <c r="AE1723" s="94" t="str">
        <f t="shared" si="289"/>
        <v>No aplica</v>
      </c>
      <c r="AF1723">
        <f t="shared" si="290"/>
        <v>1.5</v>
      </c>
      <c r="AG1723" s="92" t="str">
        <f t="shared" si="296"/>
        <v>No aplica</v>
      </c>
      <c r="AH1723" s="95" t="e">
        <f t="shared" si="292"/>
        <v>#VALUE!</v>
      </c>
      <c r="AI1723" s="96" t="str">
        <f t="shared" si="293"/>
        <v>No aplica</v>
      </c>
      <c r="AJ1723" s="96" t="e">
        <f t="shared" si="294"/>
        <v>#VALUE!</v>
      </c>
      <c r="AK1723" s="96" t="e">
        <f t="shared" si="295"/>
        <v>#VALUE!</v>
      </c>
    </row>
    <row r="1724" spans="1:37" ht="24.9" customHeight="1" x14ac:dyDescent="0.25">
      <c r="A1724" s="356" t="s">
        <v>1351</v>
      </c>
      <c r="B1724" s="356"/>
      <c r="C1724" s="356"/>
      <c r="D1724" s="356"/>
      <c r="E1724" s="356"/>
      <c r="F1724" s="356"/>
      <c r="G1724" s="356"/>
      <c r="H1724" s="356"/>
      <c r="I1724" s="356"/>
      <c r="J1724" s="356"/>
      <c r="K1724" s="356"/>
      <c r="L1724" s="356"/>
      <c r="M1724" s="356"/>
      <c r="N1724" s="356"/>
      <c r="O1724" s="356"/>
      <c r="P1724" s="356"/>
      <c r="Q1724" s="356"/>
      <c r="R1724" s="356"/>
      <c r="S1724" s="356"/>
      <c r="T1724" s="356"/>
      <c r="U1724" s="356"/>
      <c r="V1724" s="356"/>
      <c r="W1724" s="356"/>
      <c r="X1724" s="356"/>
      <c r="Y1724" s="356"/>
      <c r="Z1724" s="356"/>
      <c r="AA1724" s="356"/>
      <c r="AB1724" s="356"/>
      <c r="AC1724" s="356"/>
      <c r="AD1724" s="310">
        <f>'Art. 121'!AF1654</f>
        <v>3</v>
      </c>
      <c r="AE1724" s="94" t="str">
        <f t="shared" si="289"/>
        <v>No aplica</v>
      </c>
      <c r="AF1724">
        <f t="shared" si="290"/>
        <v>1.5</v>
      </c>
      <c r="AG1724" s="92" t="str">
        <f t="shared" si="296"/>
        <v>No aplica</v>
      </c>
      <c r="AH1724" s="95" t="e">
        <f t="shared" si="292"/>
        <v>#VALUE!</v>
      </c>
      <c r="AI1724" s="96" t="str">
        <f t="shared" si="293"/>
        <v>No aplica</v>
      </c>
      <c r="AJ1724" s="96" t="e">
        <f t="shared" si="294"/>
        <v>#VALUE!</v>
      </c>
      <c r="AK1724" s="96" t="e">
        <f t="shared" si="295"/>
        <v>#VALUE!</v>
      </c>
    </row>
    <row r="1725" spans="1:37" ht="24.9" customHeight="1" x14ac:dyDescent="0.25">
      <c r="A1725" s="393" t="s">
        <v>1352</v>
      </c>
      <c r="B1725" s="393"/>
      <c r="C1725" s="393"/>
      <c r="D1725" s="393"/>
      <c r="E1725" s="393"/>
      <c r="F1725" s="393"/>
      <c r="G1725" s="393"/>
      <c r="H1725" s="393"/>
      <c r="I1725" s="393"/>
      <c r="J1725" s="393"/>
      <c r="K1725" s="393"/>
      <c r="L1725" s="393"/>
      <c r="M1725" s="393"/>
      <c r="N1725" s="393"/>
      <c r="O1725" s="393"/>
      <c r="P1725" s="393"/>
      <c r="Q1725" s="393"/>
      <c r="R1725" s="393"/>
      <c r="S1725" s="393"/>
      <c r="T1725" s="393"/>
      <c r="U1725" s="393"/>
      <c r="V1725" s="393"/>
      <c r="W1725" s="393"/>
      <c r="X1725" s="393"/>
      <c r="Y1725" s="393"/>
      <c r="Z1725" s="393"/>
      <c r="AA1725" s="393"/>
      <c r="AB1725" s="393"/>
      <c r="AC1725" s="393"/>
      <c r="AD1725" s="310">
        <f>'Art. 121'!AF1655</f>
        <v>3</v>
      </c>
      <c r="AE1725" s="94" t="str">
        <f t="shared" si="289"/>
        <v>No aplica</v>
      </c>
      <c r="AF1725">
        <f t="shared" si="290"/>
        <v>1.5</v>
      </c>
      <c r="AG1725" s="92" t="str">
        <f t="shared" si="296"/>
        <v>No aplica</v>
      </c>
      <c r="AH1725" s="95" t="e">
        <f t="shared" si="292"/>
        <v>#VALUE!</v>
      </c>
      <c r="AI1725" s="96" t="str">
        <f t="shared" si="293"/>
        <v>No aplica</v>
      </c>
      <c r="AJ1725" s="96" t="e">
        <f t="shared" si="294"/>
        <v>#VALUE!</v>
      </c>
      <c r="AK1725" s="96" t="e">
        <f t="shared" si="295"/>
        <v>#VALUE!</v>
      </c>
    </row>
    <row r="1726" spans="1:37" ht="24.9" customHeight="1" x14ac:dyDescent="0.25">
      <c r="A1726" s="356" t="s">
        <v>1353</v>
      </c>
      <c r="B1726" s="356"/>
      <c r="C1726" s="356"/>
      <c r="D1726" s="356"/>
      <c r="E1726" s="356"/>
      <c r="F1726" s="356"/>
      <c r="G1726" s="356"/>
      <c r="H1726" s="356"/>
      <c r="I1726" s="356"/>
      <c r="J1726" s="356"/>
      <c r="K1726" s="356"/>
      <c r="L1726" s="356"/>
      <c r="M1726" s="356"/>
      <c r="N1726" s="356"/>
      <c r="O1726" s="356"/>
      <c r="P1726" s="356"/>
      <c r="Q1726" s="356"/>
      <c r="R1726" s="356"/>
      <c r="S1726" s="356"/>
      <c r="T1726" s="356"/>
      <c r="U1726" s="356"/>
      <c r="V1726" s="356"/>
      <c r="W1726" s="356"/>
      <c r="X1726" s="356"/>
      <c r="Y1726" s="356"/>
      <c r="Z1726" s="356"/>
      <c r="AA1726" s="356"/>
      <c r="AB1726" s="356"/>
      <c r="AC1726" s="356"/>
      <c r="AD1726" s="310">
        <f>'Art. 121'!AF1656</f>
        <v>3</v>
      </c>
      <c r="AE1726" s="94" t="str">
        <f t="shared" si="289"/>
        <v>No aplica</v>
      </c>
      <c r="AF1726">
        <f t="shared" si="290"/>
        <v>1.5</v>
      </c>
      <c r="AG1726" s="92" t="str">
        <f t="shared" si="296"/>
        <v>No aplica</v>
      </c>
      <c r="AH1726" s="95" t="e">
        <f t="shared" si="292"/>
        <v>#VALUE!</v>
      </c>
      <c r="AI1726" s="96" t="str">
        <f t="shared" si="293"/>
        <v>No aplica</v>
      </c>
      <c r="AJ1726" s="96" t="e">
        <f t="shared" si="294"/>
        <v>#VALUE!</v>
      </c>
      <c r="AK1726" s="96" t="e">
        <f t="shared" si="295"/>
        <v>#VALUE!</v>
      </c>
    </row>
    <row r="1727" spans="1:37" ht="24.9" customHeight="1" x14ac:dyDescent="0.25">
      <c r="A1727" s="356" t="s">
        <v>1354</v>
      </c>
      <c r="B1727" s="356"/>
      <c r="C1727" s="356"/>
      <c r="D1727" s="356"/>
      <c r="E1727" s="356"/>
      <c r="F1727" s="356"/>
      <c r="G1727" s="356"/>
      <c r="H1727" s="356"/>
      <c r="I1727" s="356"/>
      <c r="J1727" s="356"/>
      <c r="K1727" s="356"/>
      <c r="L1727" s="356"/>
      <c r="M1727" s="356"/>
      <c r="N1727" s="356"/>
      <c r="O1727" s="356"/>
      <c r="P1727" s="356"/>
      <c r="Q1727" s="356"/>
      <c r="R1727" s="356"/>
      <c r="S1727" s="356"/>
      <c r="T1727" s="356"/>
      <c r="U1727" s="356"/>
      <c r="V1727" s="356"/>
      <c r="W1727" s="356"/>
      <c r="X1727" s="356"/>
      <c r="Y1727" s="356"/>
      <c r="Z1727" s="356"/>
      <c r="AA1727" s="356"/>
      <c r="AB1727" s="356"/>
      <c r="AC1727" s="356"/>
      <c r="AD1727" s="310">
        <f>'Art. 121'!AF1657</f>
        <v>3</v>
      </c>
      <c r="AE1727" s="94" t="str">
        <f t="shared" si="289"/>
        <v>No aplica</v>
      </c>
      <c r="AF1727">
        <f t="shared" si="290"/>
        <v>1.5</v>
      </c>
      <c r="AG1727" s="92" t="str">
        <f t="shared" si="296"/>
        <v>No aplica</v>
      </c>
      <c r="AH1727" s="95" t="e">
        <f t="shared" si="292"/>
        <v>#VALUE!</v>
      </c>
      <c r="AI1727" s="96" t="str">
        <f t="shared" si="293"/>
        <v>No aplica</v>
      </c>
      <c r="AJ1727" s="96" t="e">
        <f t="shared" si="294"/>
        <v>#VALUE!</v>
      </c>
      <c r="AK1727" s="96" t="e">
        <f t="shared" si="295"/>
        <v>#VALUE!</v>
      </c>
    </row>
    <row r="1728" spans="1:37" ht="24.9" customHeight="1" x14ac:dyDescent="0.25">
      <c r="A1728" s="393" t="s">
        <v>1355</v>
      </c>
      <c r="B1728" s="393"/>
      <c r="C1728" s="393"/>
      <c r="D1728" s="393"/>
      <c r="E1728" s="393"/>
      <c r="F1728" s="393"/>
      <c r="G1728" s="393"/>
      <c r="H1728" s="393"/>
      <c r="I1728" s="393"/>
      <c r="J1728" s="393"/>
      <c r="K1728" s="393"/>
      <c r="L1728" s="393"/>
      <c r="M1728" s="393"/>
      <c r="N1728" s="393"/>
      <c r="O1728" s="393"/>
      <c r="P1728" s="393"/>
      <c r="Q1728" s="393"/>
      <c r="R1728" s="393"/>
      <c r="S1728" s="393"/>
      <c r="T1728" s="393"/>
      <c r="U1728" s="393"/>
      <c r="V1728" s="393"/>
      <c r="W1728" s="393"/>
      <c r="X1728" s="393"/>
      <c r="Y1728" s="393"/>
      <c r="Z1728" s="393"/>
      <c r="AA1728" s="393"/>
      <c r="AB1728" s="393"/>
      <c r="AC1728" s="393"/>
      <c r="AD1728" s="310">
        <f>'Art. 121'!AF1658</f>
        <v>3</v>
      </c>
      <c r="AE1728" s="94" t="str">
        <f t="shared" si="289"/>
        <v>No aplica</v>
      </c>
      <c r="AF1728">
        <f t="shared" si="290"/>
        <v>1.5</v>
      </c>
      <c r="AG1728" s="92" t="str">
        <f t="shared" si="296"/>
        <v>No aplica</v>
      </c>
      <c r="AH1728" s="95" t="e">
        <f t="shared" si="292"/>
        <v>#VALUE!</v>
      </c>
      <c r="AI1728" s="96" t="str">
        <f t="shared" si="293"/>
        <v>No aplica</v>
      </c>
      <c r="AJ1728" s="96" t="e">
        <f t="shared" si="294"/>
        <v>#VALUE!</v>
      </c>
      <c r="AK1728" s="96" t="e">
        <f t="shared" si="295"/>
        <v>#VALUE!</v>
      </c>
    </row>
    <row r="1729" spans="1:37" ht="24.9" customHeight="1" x14ac:dyDescent="0.25">
      <c r="A1729" s="356" t="s">
        <v>1356</v>
      </c>
      <c r="B1729" s="356"/>
      <c r="C1729" s="356"/>
      <c r="D1729" s="356"/>
      <c r="E1729" s="356"/>
      <c r="F1729" s="356"/>
      <c r="G1729" s="356"/>
      <c r="H1729" s="356"/>
      <c r="I1729" s="356"/>
      <c r="J1729" s="356"/>
      <c r="K1729" s="356"/>
      <c r="L1729" s="356"/>
      <c r="M1729" s="356"/>
      <c r="N1729" s="356"/>
      <c r="O1729" s="356"/>
      <c r="P1729" s="356"/>
      <c r="Q1729" s="356"/>
      <c r="R1729" s="356"/>
      <c r="S1729" s="356"/>
      <c r="T1729" s="356"/>
      <c r="U1729" s="356"/>
      <c r="V1729" s="356"/>
      <c r="W1729" s="356"/>
      <c r="X1729" s="356"/>
      <c r="Y1729" s="356"/>
      <c r="Z1729" s="356"/>
      <c r="AA1729" s="356"/>
      <c r="AB1729" s="356"/>
      <c r="AC1729" s="356"/>
      <c r="AD1729" s="310">
        <f>'Art. 121'!AF1659</f>
        <v>3</v>
      </c>
      <c r="AE1729" s="94" t="str">
        <f t="shared" si="289"/>
        <v>No aplica</v>
      </c>
      <c r="AF1729">
        <f t="shared" si="290"/>
        <v>1.5</v>
      </c>
      <c r="AG1729" s="92" t="str">
        <f t="shared" si="296"/>
        <v>No aplica</v>
      </c>
      <c r="AH1729" s="95" t="e">
        <f t="shared" si="292"/>
        <v>#VALUE!</v>
      </c>
      <c r="AI1729" s="96" t="str">
        <f t="shared" si="293"/>
        <v>No aplica</v>
      </c>
      <c r="AJ1729" s="96" t="e">
        <f t="shared" si="294"/>
        <v>#VALUE!</v>
      </c>
      <c r="AK1729" s="96" t="e">
        <f t="shared" si="295"/>
        <v>#VALUE!</v>
      </c>
    </row>
    <row r="1730" spans="1:37" ht="24.9" customHeight="1" x14ac:dyDescent="0.25">
      <c r="A1730" s="393" t="s">
        <v>1357</v>
      </c>
      <c r="B1730" s="393"/>
      <c r="C1730" s="393"/>
      <c r="D1730" s="393"/>
      <c r="E1730" s="393"/>
      <c r="F1730" s="393"/>
      <c r="G1730" s="393"/>
      <c r="H1730" s="393"/>
      <c r="I1730" s="393"/>
      <c r="J1730" s="393"/>
      <c r="K1730" s="393"/>
      <c r="L1730" s="393"/>
      <c r="M1730" s="393"/>
      <c r="N1730" s="393"/>
      <c r="O1730" s="393"/>
      <c r="P1730" s="393"/>
      <c r="Q1730" s="393"/>
      <c r="R1730" s="393"/>
      <c r="S1730" s="393"/>
      <c r="T1730" s="393"/>
      <c r="U1730" s="393"/>
      <c r="V1730" s="393"/>
      <c r="W1730" s="393"/>
      <c r="X1730" s="393"/>
      <c r="Y1730" s="393"/>
      <c r="Z1730" s="393"/>
      <c r="AA1730" s="393"/>
      <c r="AB1730" s="393"/>
      <c r="AC1730" s="393"/>
      <c r="AD1730" s="310">
        <f>'Art. 121'!AF1660</f>
        <v>3</v>
      </c>
      <c r="AE1730" s="94" t="str">
        <f t="shared" si="289"/>
        <v>No aplica</v>
      </c>
      <c r="AF1730">
        <f t="shared" si="290"/>
        <v>1.5</v>
      </c>
      <c r="AG1730" s="92" t="str">
        <f t="shared" si="296"/>
        <v>No aplica</v>
      </c>
      <c r="AH1730" s="95" t="e">
        <f t="shared" si="292"/>
        <v>#VALUE!</v>
      </c>
      <c r="AI1730" s="96" t="str">
        <f t="shared" si="293"/>
        <v>No aplica</v>
      </c>
      <c r="AJ1730" s="96" t="e">
        <f t="shared" si="294"/>
        <v>#VALUE!</v>
      </c>
      <c r="AK1730" s="96" t="e">
        <f t="shared" si="295"/>
        <v>#VALUE!</v>
      </c>
    </row>
    <row r="1731" spans="1:37" ht="24.9" customHeight="1" x14ac:dyDescent="0.25">
      <c r="A1731" s="383" t="s">
        <v>1831</v>
      </c>
      <c r="B1731" s="383"/>
      <c r="C1731" s="383"/>
      <c r="D1731" s="383"/>
      <c r="E1731" s="383"/>
      <c r="F1731" s="383"/>
      <c r="G1731" s="383"/>
      <c r="H1731" s="383"/>
      <c r="I1731" s="383"/>
      <c r="J1731" s="383"/>
      <c r="K1731" s="383"/>
      <c r="L1731" s="383"/>
      <c r="M1731" s="383"/>
      <c r="N1731" s="383"/>
      <c r="O1731" s="383"/>
      <c r="P1731" s="383"/>
      <c r="Q1731" s="383"/>
      <c r="R1731" s="383"/>
      <c r="S1731" s="383"/>
      <c r="T1731" s="383"/>
      <c r="U1731" s="383"/>
      <c r="V1731" s="383"/>
      <c r="W1731" s="383"/>
      <c r="X1731" s="383"/>
      <c r="Y1731" s="383"/>
      <c r="Z1731" s="383"/>
      <c r="AA1731" s="383"/>
      <c r="AB1731" s="383"/>
      <c r="AC1731" s="383"/>
      <c r="AD1731" s="383"/>
      <c r="AE1731" s="94">
        <f>SUM(AE1724:AE1730)</f>
        <v>0</v>
      </c>
      <c r="AF1731" s="61"/>
      <c r="AG1731" s="97">
        <f>SUM(AG1682:AG1730)</f>
        <v>0</v>
      </c>
      <c r="AH1731" s="98"/>
      <c r="AI1731" s="99"/>
      <c r="AJ1731" s="99"/>
      <c r="AK1731" s="99"/>
    </row>
    <row r="1732" spans="1:37" ht="24.9" customHeight="1" x14ac:dyDescent="0.25">
      <c r="A1732" s="384" t="s">
        <v>1832</v>
      </c>
      <c r="B1732" s="384"/>
      <c r="C1732" s="384"/>
      <c r="D1732" s="384"/>
      <c r="E1732" s="384"/>
      <c r="F1732" s="384"/>
      <c r="G1732" s="384"/>
      <c r="H1732" s="384"/>
      <c r="I1732" s="384"/>
      <c r="J1732" s="384"/>
      <c r="K1732" s="384"/>
      <c r="L1732" s="384"/>
      <c r="M1732" s="384"/>
      <c r="N1732" s="384"/>
      <c r="O1732" s="384"/>
      <c r="P1732" s="384"/>
      <c r="Q1732" s="384"/>
      <c r="R1732" s="384"/>
      <c r="S1732" s="384"/>
      <c r="T1732" s="384"/>
      <c r="U1732" s="384"/>
      <c r="V1732" s="384"/>
      <c r="W1732" s="384"/>
      <c r="X1732" s="384"/>
      <c r="Y1732" s="384"/>
      <c r="Z1732" s="384"/>
      <c r="AA1732" s="384"/>
      <c r="AB1732" s="384"/>
      <c r="AC1732" s="384"/>
      <c r="AD1732" s="384"/>
      <c r="AE1732" s="94">
        <f>AE1731/$AE$23*100</f>
        <v>0</v>
      </c>
      <c r="AF1732" s="61"/>
      <c r="AG1732" s="97"/>
      <c r="AH1732" s="98"/>
      <c r="AI1732" s="99"/>
      <c r="AJ1732" s="99"/>
      <c r="AK1732" s="99"/>
    </row>
    <row r="1733" spans="1:37" ht="24.9" customHeight="1" x14ac:dyDescent="0.25">
      <c r="A1733" s="73"/>
      <c r="B1733" s="73"/>
      <c r="C1733" s="73"/>
      <c r="D1733" s="73"/>
      <c r="E1733" s="73"/>
      <c r="F1733" s="73"/>
      <c r="G1733" s="73"/>
      <c r="H1733" s="73"/>
      <c r="I1733" s="73"/>
      <c r="J1733" s="73"/>
      <c r="K1733" s="73"/>
      <c r="L1733" s="73"/>
      <c r="M1733" s="73"/>
      <c r="N1733" s="73"/>
      <c r="O1733" s="73"/>
      <c r="P1733" s="73"/>
      <c r="Q1733" s="100"/>
      <c r="R1733" s="73"/>
      <c r="S1733" s="73"/>
      <c r="T1733" s="73"/>
      <c r="U1733" s="73"/>
      <c r="V1733" s="73"/>
      <c r="W1733" s="73"/>
      <c r="X1733" s="73"/>
      <c r="Y1733" s="73"/>
      <c r="Z1733" s="73"/>
      <c r="AA1733" s="73"/>
      <c r="AB1733" s="73"/>
      <c r="AC1733" s="73"/>
      <c r="AD1733" s="101"/>
      <c r="AE1733" s="101"/>
    </row>
    <row r="1734" spans="1:37" ht="24.9" customHeight="1" x14ac:dyDescent="0.25">
      <c r="A1734" s="391" t="s">
        <v>198</v>
      </c>
      <c r="B1734" s="391"/>
      <c r="C1734" s="391"/>
      <c r="D1734" s="391"/>
      <c r="E1734" s="391"/>
      <c r="F1734" s="391"/>
      <c r="G1734" s="391"/>
      <c r="H1734" s="391"/>
      <c r="I1734" s="391"/>
      <c r="J1734" s="391"/>
      <c r="K1734" s="391"/>
      <c r="L1734" s="391"/>
      <c r="M1734" s="391"/>
      <c r="N1734" s="391"/>
      <c r="O1734" s="391"/>
      <c r="P1734" s="391"/>
      <c r="Q1734" s="391"/>
      <c r="R1734" s="391"/>
      <c r="S1734" s="391"/>
      <c r="T1734" s="391"/>
      <c r="U1734" s="391"/>
      <c r="V1734" s="391"/>
      <c r="W1734" s="391"/>
      <c r="X1734" s="391"/>
      <c r="Y1734" s="391"/>
      <c r="Z1734" s="391"/>
      <c r="AA1734" s="391"/>
      <c r="AB1734" s="391"/>
      <c r="AC1734" s="391"/>
      <c r="AD1734" s="112" t="s">
        <v>187</v>
      </c>
      <c r="AE1734" s="113" t="s">
        <v>7</v>
      </c>
      <c r="AF1734" s="92" t="s">
        <v>1666</v>
      </c>
      <c r="AG1734" s="92" t="s">
        <v>1667</v>
      </c>
      <c r="AH1734" s="92" t="s">
        <v>1668</v>
      </c>
      <c r="AI1734" s="93" t="s">
        <v>1669</v>
      </c>
      <c r="AJ1734" s="92"/>
      <c r="AK1734" s="93" t="s">
        <v>1670</v>
      </c>
    </row>
    <row r="1735" spans="1:37" ht="24.9" customHeight="1" x14ac:dyDescent="0.25">
      <c r="A1735" s="356" t="s">
        <v>1358</v>
      </c>
      <c r="B1735" s="356"/>
      <c r="C1735" s="356"/>
      <c r="D1735" s="356"/>
      <c r="E1735" s="356"/>
      <c r="F1735" s="356"/>
      <c r="G1735" s="356"/>
      <c r="H1735" s="356"/>
      <c r="I1735" s="356"/>
      <c r="J1735" s="356"/>
      <c r="K1735" s="356"/>
      <c r="L1735" s="356"/>
      <c r="M1735" s="356"/>
      <c r="N1735" s="356"/>
      <c r="O1735" s="356"/>
      <c r="P1735" s="356"/>
      <c r="Q1735" s="356"/>
      <c r="R1735" s="356"/>
      <c r="S1735" s="356"/>
      <c r="T1735" s="356"/>
      <c r="U1735" s="356"/>
      <c r="V1735" s="356"/>
      <c r="W1735" s="356"/>
      <c r="X1735" s="356"/>
      <c r="Y1735" s="356"/>
      <c r="Z1735" s="356"/>
      <c r="AA1735" s="356"/>
      <c r="AB1735" s="356"/>
      <c r="AC1735" s="356"/>
      <c r="AD1735" s="310">
        <f>'Art. 121'!AF1663</f>
        <v>3</v>
      </c>
      <c r="AE1735" s="94" t="str">
        <f>IF(AG1735=1,AK1735,AG1735)</f>
        <v>No aplica</v>
      </c>
      <c r="AF1735">
        <f>AD1735/2</f>
        <v>1.5</v>
      </c>
      <c r="AG1735" s="92" t="str">
        <f>IF(AND(AF1735&gt;=0,AF1735&lt;=1),1,"No aplica")</f>
        <v>No aplica</v>
      </c>
      <c r="AH1735" s="95" t="e">
        <f>AD1735/(AG1735*2)</f>
        <v>#VALUE!</v>
      </c>
      <c r="AI1735" s="96" t="str">
        <f>IF(AG1735=1,AG1735/$AG$32,"No aplica")</f>
        <v>No aplica</v>
      </c>
      <c r="AJ1735" s="96" t="e">
        <f>AF1735*AI1735</f>
        <v>#VALUE!</v>
      </c>
      <c r="AK1735" s="96" t="e">
        <f>AJ1735*$AE$23</f>
        <v>#VALUE!</v>
      </c>
    </row>
    <row r="1736" spans="1:37" ht="24.9" customHeight="1" x14ac:dyDescent="0.25">
      <c r="A1736" s="356" t="s">
        <v>1359</v>
      </c>
      <c r="B1736" s="356"/>
      <c r="C1736" s="356"/>
      <c r="D1736" s="356"/>
      <c r="E1736" s="356"/>
      <c r="F1736" s="356"/>
      <c r="G1736" s="356"/>
      <c r="H1736" s="356"/>
      <c r="I1736" s="356"/>
      <c r="J1736" s="356"/>
      <c r="K1736" s="356"/>
      <c r="L1736" s="356"/>
      <c r="M1736" s="356"/>
      <c r="N1736" s="356"/>
      <c r="O1736" s="356"/>
      <c r="P1736" s="356"/>
      <c r="Q1736" s="356"/>
      <c r="R1736" s="356"/>
      <c r="S1736" s="356"/>
      <c r="T1736" s="356"/>
      <c r="U1736" s="356"/>
      <c r="V1736" s="356"/>
      <c r="W1736" s="356"/>
      <c r="X1736" s="356"/>
      <c r="Y1736" s="356"/>
      <c r="Z1736" s="356"/>
      <c r="AA1736" s="356"/>
      <c r="AB1736" s="356"/>
      <c r="AC1736" s="356"/>
      <c r="AD1736" s="310">
        <f>'Art. 121'!AF1664</f>
        <v>3</v>
      </c>
      <c r="AE1736" s="94" t="str">
        <f>IF(AG1736=1,AK1736,AG1736)</f>
        <v>No aplica</v>
      </c>
      <c r="AF1736">
        <f>AD1736/2</f>
        <v>1.5</v>
      </c>
      <c r="AG1736" s="92" t="str">
        <f>IF(AND(AF1736&gt;=0,AF1736&lt;=1),1,"No aplica")</f>
        <v>No aplica</v>
      </c>
      <c r="AH1736" s="95" t="e">
        <f>AD1736/(AG1736*2)</f>
        <v>#VALUE!</v>
      </c>
      <c r="AI1736" s="96" t="str">
        <f>IF(AG1736=1,AG1736/$AG$32,"No aplica")</f>
        <v>No aplica</v>
      </c>
      <c r="AJ1736" s="96" t="e">
        <f>AF1736*AI1736</f>
        <v>#VALUE!</v>
      </c>
      <c r="AK1736" s="96" t="e">
        <f>AJ1736*$AE$23</f>
        <v>#VALUE!</v>
      </c>
    </row>
    <row r="1737" spans="1:37" ht="24.9" customHeight="1" x14ac:dyDescent="0.25">
      <c r="A1737" s="356" t="s">
        <v>1360</v>
      </c>
      <c r="B1737" s="356"/>
      <c r="C1737" s="356"/>
      <c r="D1737" s="356"/>
      <c r="E1737" s="356"/>
      <c r="F1737" s="356"/>
      <c r="G1737" s="356"/>
      <c r="H1737" s="356"/>
      <c r="I1737" s="356"/>
      <c r="J1737" s="356"/>
      <c r="K1737" s="356"/>
      <c r="L1737" s="356"/>
      <c r="M1737" s="356"/>
      <c r="N1737" s="356"/>
      <c r="O1737" s="356"/>
      <c r="P1737" s="356"/>
      <c r="Q1737" s="356"/>
      <c r="R1737" s="356"/>
      <c r="S1737" s="356"/>
      <c r="T1737" s="356"/>
      <c r="U1737" s="356"/>
      <c r="V1737" s="356"/>
      <c r="W1737" s="356"/>
      <c r="X1737" s="356"/>
      <c r="Y1737" s="356"/>
      <c r="Z1737" s="356"/>
      <c r="AA1737" s="356"/>
      <c r="AB1737" s="356"/>
      <c r="AC1737" s="356"/>
      <c r="AD1737" s="310">
        <f>'Art. 121'!AF1665</f>
        <v>3</v>
      </c>
      <c r="AE1737" s="94" t="str">
        <f>IF(AG1737=1,AK1737,AG1737)</f>
        <v>No aplica</v>
      </c>
      <c r="AF1737">
        <f>AD1737/2</f>
        <v>1.5</v>
      </c>
      <c r="AG1737" s="92" t="str">
        <f>IF(AND(AF1737&gt;=0,AF1737&lt;=1),1,"No aplica")</f>
        <v>No aplica</v>
      </c>
      <c r="AH1737" s="95" t="e">
        <f>AD1737/(AG1737*2)</f>
        <v>#VALUE!</v>
      </c>
      <c r="AI1737" s="96" t="str">
        <f>IF(AG1737=1,AG1737/$AG$32,"No aplica")</f>
        <v>No aplica</v>
      </c>
      <c r="AJ1737" s="96" t="e">
        <f>AF1737*AI1737</f>
        <v>#VALUE!</v>
      </c>
      <c r="AK1737" s="96" t="e">
        <f>AJ1737*$AE$23</f>
        <v>#VALUE!</v>
      </c>
    </row>
    <row r="1738" spans="1:37" ht="24.9" customHeight="1" x14ac:dyDescent="0.25">
      <c r="A1738" s="356" t="s">
        <v>1361</v>
      </c>
      <c r="B1738" s="356"/>
      <c r="C1738" s="356"/>
      <c r="D1738" s="356"/>
      <c r="E1738" s="356"/>
      <c r="F1738" s="356"/>
      <c r="G1738" s="356"/>
      <c r="H1738" s="356"/>
      <c r="I1738" s="356"/>
      <c r="J1738" s="356"/>
      <c r="K1738" s="356"/>
      <c r="L1738" s="356"/>
      <c r="M1738" s="356"/>
      <c r="N1738" s="356"/>
      <c r="O1738" s="356"/>
      <c r="P1738" s="356"/>
      <c r="Q1738" s="356"/>
      <c r="R1738" s="356"/>
      <c r="S1738" s="356"/>
      <c r="T1738" s="356"/>
      <c r="U1738" s="356"/>
      <c r="V1738" s="356"/>
      <c r="W1738" s="356"/>
      <c r="X1738" s="356"/>
      <c r="Y1738" s="356"/>
      <c r="Z1738" s="356"/>
      <c r="AA1738" s="356"/>
      <c r="AB1738" s="356"/>
      <c r="AC1738" s="356"/>
      <c r="AD1738" s="310">
        <f>'Art. 121'!AF1666</f>
        <v>3</v>
      </c>
      <c r="AE1738" s="94" t="str">
        <f>IF(AG1738=1,AK1738,AG1738)</f>
        <v>No aplica</v>
      </c>
      <c r="AF1738">
        <f>AD1738/2</f>
        <v>1.5</v>
      </c>
      <c r="AG1738" s="92" t="str">
        <f>IF(AND(AF1738&gt;=0,AF1738&lt;=1),1,"No aplica")</f>
        <v>No aplica</v>
      </c>
      <c r="AH1738" s="95" t="e">
        <f>AD1738/(AG1738*2)</f>
        <v>#VALUE!</v>
      </c>
      <c r="AI1738" s="96" t="str">
        <f>IF(AG1738=1,AG1738/$AG$32,"No aplica")</f>
        <v>No aplica</v>
      </c>
      <c r="AJ1738" s="96" t="e">
        <f>AF1738*AI1738</f>
        <v>#VALUE!</v>
      </c>
      <c r="AK1738" s="96" t="e">
        <f>AJ1738*$AE$23</f>
        <v>#VALUE!</v>
      </c>
    </row>
    <row r="1739" spans="1:37" ht="24.9" customHeight="1" x14ac:dyDescent="0.25">
      <c r="A1739" s="356" t="s">
        <v>1362</v>
      </c>
      <c r="B1739" s="356"/>
      <c r="C1739" s="356"/>
      <c r="D1739" s="356"/>
      <c r="E1739" s="356"/>
      <c r="F1739" s="356"/>
      <c r="G1739" s="356"/>
      <c r="H1739" s="356"/>
      <c r="I1739" s="356"/>
      <c r="J1739" s="356"/>
      <c r="K1739" s="356"/>
      <c r="L1739" s="356"/>
      <c r="M1739" s="356"/>
      <c r="N1739" s="356"/>
      <c r="O1739" s="356"/>
      <c r="P1739" s="356"/>
      <c r="Q1739" s="356"/>
      <c r="R1739" s="356"/>
      <c r="S1739" s="356"/>
      <c r="T1739" s="356"/>
      <c r="U1739" s="356"/>
      <c r="V1739" s="356"/>
      <c r="W1739" s="356"/>
      <c r="X1739" s="356"/>
      <c r="Y1739" s="356"/>
      <c r="Z1739" s="356"/>
      <c r="AA1739" s="356"/>
      <c r="AB1739" s="356"/>
      <c r="AC1739" s="356"/>
      <c r="AD1739" s="310">
        <f>'Art. 121'!AF1667</f>
        <v>3</v>
      </c>
      <c r="AE1739" s="94" t="str">
        <f>IF(AG1739=1,AK1739,AG1739)</f>
        <v>No aplica</v>
      </c>
      <c r="AF1739">
        <f>AD1739/2</f>
        <v>1.5</v>
      </c>
      <c r="AG1739" s="92" t="str">
        <f>IF(AND(AF1739&gt;=0,AF1739&lt;=1),1,"No aplica")</f>
        <v>No aplica</v>
      </c>
      <c r="AH1739" s="95" t="e">
        <f>AD1739/(AG1739*2)</f>
        <v>#VALUE!</v>
      </c>
      <c r="AI1739" s="96" t="str">
        <f>IF(AG1739=1,AG1739/$AG$32,"No aplica")</f>
        <v>No aplica</v>
      </c>
      <c r="AJ1739" s="96" t="e">
        <f>AF1739*AI1739</f>
        <v>#VALUE!</v>
      </c>
      <c r="AK1739" s="96" t="e">
        <f>AJ1739*$AE$23</f>
        <v>#VALUE!</v>
      </c>
    </row>
    <row r="1740" spans="1:37" ht="24.9" customHeight="1" x14ac:dyDescent="0.25">
      <c r="A1740" s="383" t="s">
        <v>1833</v>
      </c>
      <c r="B1740" s="383"/>
      <c r="C1740" s="383"/>
      <c r="D1740" s="383"/>
      <c r="E1740" s="383"/>
      <c r="F1740" s="383"/>
      <c r="G1740" s="383"/>
      <c r="H1740" s="383"/>
      <c r="I1740" s="383"/>
      <c r="J1740" s="383"/>
      <c r="K1740" s="383"/>
      <c r="L1740" s="383"/>
      <c r="M1740" s="383"/>
      <c r="N1740" s="383"/>
      <c r="O1740" s="383"/>
      <c r="P1740" s="383"/>
      <c r="Q1740" s="383"/>
      <c r="R1740" s="383"/>
      <c r="S1740" s="383"/>
      <c r="T1740" s="383"/>
      <c r="U1740" s="383"/>
      <c r="V1740" s="383"/>
      <c r="W1740" s="383"/>
      <c r="X1740" s="383"/>
      <c r="Y1740" s="383"/>
      <c r="Z1740" s="383"/>
      <c r="AA1740" s="383"/>
      <c r="AB1740" s="383"/>
      <c r="AC1740" s="383"/>
      <c r="AD1740" s="383"/>
      <c r="AE1740" s="94">
        <f>SUM(AE1733:AE1739)</f>
        <v>0</v>
      </c>
      <c r="AF1740" s="61"/>
      <c r="AG1740" s="97">
        <f>SUM(AG1735:AG1739)</f>
        <v>0</v>
      </c>
      <c r="AH1740" s="98"/>
      <c r="AI1740" s="99"/>
      <c r="AJ1740" s="99"/>
      <c r="AK1740" s="99"/>
    </row>
    <row r="1741" spans="1:37" ht="24.9" customHeight="1" x14ac:dyDescent="0.25">
      <c r="A1741" s="384" t="s">
        <v>1834</v>
      </c>
      <c r="B1741" s="384"/>
      <c r="C1741" s="384"/>
      <c r="D1741" s="384"/>
      <c r="E1741" s="384"/>
      <c r="F1741" s="384"/>
      <c r="G1741" s="384"/>
      <c r="H1741" s="384"/>
      <c r="I1741" s="384"/>
      <c r="J1741" s="384"/>
      <c r="K1741" s="384"/>
      <c r="L1741" s="384"/>
      <c r="M1741" s="384"/>
      <c r="N1741" s="384"/>
      <c r="O1741" s="384"/>
      <c r="P1741" s="384"/>
      <c r="Q1741" s="384"/>
      <c r="R1741" s="384"/>
      <c r="S1741" s="384"/>
      <c r="T1741" s="384"/>
      <c r="U1741" s="384"/>
      <c r="V1741" s="384"/>
      <c r="W1741" s="384"/>
      <c r="X1741" s="384"/>
      <c r="Y1741" s="384"/>
      <c r="Z1741" s="384"/>
      <c r="AA1741" s="384"/>
      <c r="AB1741" s="384"/>
      <c r="AC1741" s="384"/>
      <c r="AD1741" s="384"/>
      <c r="AE1741" s="94">
        <f>AE1740/$AE$23*100</f>
        <v>0</v>
      </c>
      <c r="AF1741" s="61"/>
      <c r="AG1741" s="97"/>
      <c r="AH1741" s="98"/>
      <c r="AI1741" s="99"/>
      <c r="AJ1741" s="99"/>
      <c r="AK1741" s="99"/>
    </row>
    <row r="1742" spans="1:37" ht="24.9" customHeight="1" x14ac:dyDescent="0.25">
      <c r="A1742" s="107"/>
      <c r="B1742" s="107"/>
      <c r="C1742" s="107"/>
      <c r="D1742" s="107"/>
      <c r="E1742" s="107"/>
      <c r="F1742" s="107"/>
      <c r="G1742" s="107"/>
      <c r="H1742" s="107"/>
      <c r="I1742" s="107"/>
      <c r="J1742" s="107"/>
      <c r="K1742" s="107"/>
      <c r="L1742" s="107"/>
      <c r="M1742" s="107"/>
      <c r="N1742" s="107"/>
      <c r="O1742" s="107"/>
      <c r="P1742" s="107"/>
      <c r="Q1742" s="100"/>
      <c r="R1742" s="107"/>
      <c r="S1742" s="107"/>
      <c r="T1742" s="107"/>
      <c r="U1742" s="107"/>
      <c r="V1742" s="107"/>
      <c r="W1742" s="107"/>
      <c r="X1742" s="107"/>
      <c r="Y1742" s="107"/>
      <c r="Z1742" s="107"/>
      <c r="AA1742" s="107"/>
      <c r="AB1742" s="107"/>
      <c r="AC1742" s="107"/>
      <c r="AD1742" s="101"/>
      <c r="AE1742" s="101"/>
    </row>
    <row r="1743" spans="1:37" ht="24.9" customHeight="1" x14ac:dyDescent="0.25">
      <c r="A1743" s="107"/>
      <c r="B1743" s="107"/>
      <c r="C1743" s="107"/>
      <c r="D1743" s="107"/>
      <c r="E1743" s="107"/>
      <c r="F1743" s="107"/>
      <c r="G1743" s="107"/>
      <c r="H1743" s="107"/>
      <c r="I1743" s="107"/>
      <c r="J1743" s="107"/>
      <c r="K1743" s="107"/>
      <c r="L1743" s="107"/>
      <c r="M1743" s="107"/>
      <c r="N1743" s="107"/>
      <c r="O1743" s="107"/>
      <c r="P1743" s="107"/>
      <c r="Q1743" s="100"/>
      <c r="R1743" s="107"/>
      <c r="S1743" s="107"/>
      <c r="T1743" s="107"/>
      <c r="U1743" s="107"/>
      <c r="V1743" s="107"/>
      <c r="W1743" s="107"/>
      <c r="X1743" s="107"/>
      <c r="Y1743" s="107"/>
      <c r="Z1743" s="107"/>
      <c r="AA1743" s="107"/>
      <c r="AB1743" s="107"/>
      <c r="AC1743" s="107"/>
      <c r="AD1743" s="101"/>
      <c r="AE1743" s="101"/>
    </row>
    <row r="1744" spans="1:37" ht="24.9" customHeight="1" x14ac:dyDescent="0.25">
      <c r="A1744" s="390" t="s">
        <v>1363</v>
      </c>
      <c r="B1744" s="390"/>
      <c r="C1744" s="390"/>
      <c r="D1744" s="390"/>
      <c r="E1744" s="390"/>
      <c r="F1744" s="390"/>
      <c r="G1744" s="390"/>
      <c r="H1744" s="390"/>
      <c r="I1744" s="390"/>
      <c r="J1744" s="390"/>
      <c r="K1744" s="390"/>
      <c r="L1744" s="390"/>
      <c r="M1744" s="390"/>
      <c r="N1744" s="390"/>
      <c r="O1744" s="390"/>
      <c r="P1744" s="390"/>
      <c r="Q1744" s="390"/>
      <c r="R1744" s="390"/>
      <c r="S1744" s="390"/>
      <c r="T1744" s="390"/>
      <c r="U1744" s="390"/>
      <c r="V1744" s="390"/>
      <c r="W1744" s="390"/>
      <c r="X1744" s="390"/>
      <c r="Y1744" s="390"/>
      <c r="Z1744" s="390"/>
      <c r="AA1744" s="390"/>
      <c r="AB1744" s="390"/>
      <c r="AC1744" s="390"/>
      <c r="AD1744" s="88"/>
      <c r="AE1744" s="88"/>
    </row>
    <row r="1745" spans="1:37" ht="24.9" customHeight="1" x14ac:dyDescent="0.25">
      <c r="A1745" s="109"/>
      <c r="B1745" s="110"/>
      <c r="C1745" s="110"/>
      <c r="D1745" s="110"/>
      <c r="E1745" s="110"/>
      <c r="F1745" s="110"/>
      <c r="G1745" s="110"/>
      <c r="H1745" s="110"/>
      <c r="I1745" s="110"/>
      <c r="J1745" s="110"/>
      <c r="K1745" s="110"/>
      <c r="L1745" s="110"/>
      <c r="M1745" s="110"/>
      <c r="N1745" s="110"/>
      <c r="O1745" s="110"/>
      <c r="P1745" s="110"/>
      <c r="Q1745" s="111"/>
      <c r="R1745" s="110"/>
      <c r="S1745" s="110"/>
      <c r="T1745" s="110"/>
      <c r="U1745" s="110"/>
      <c r="V1745" s="110"/>
      <c r="W1745" s="110"/>
      <c r="X1745" s="110"/>
      <c r="Y1745" s="110"/>
      <c r="Z1745" s="110"/>
      <c r="AA1745" s="110"/>
      <c r="AB1745" s="110"/>
      <c r="AC1745" s="110"/>
      <c r="AD1745" s="89"/>
      <c r="AE1745" s="89"/>
    </row>
    <row r="1746" spans="1:37" ht="24.9" customHeight="1" x14ac:dyDescent="0.25">
      <c r="A1746" s="73"/>
      <c r="B1746" s="73"/>
      <c r="C1746" s="73"/>
      <c r="D1746" s="73"/>
      <c r="E1746" s="73"/>
      <c r="F1746" s="73"/>
      <c r="G1746" s="73"/>
      <c r="H1746" s="73"/>
      <c r="I1746" s="73"/>
      <c r="J1746" s="73"/>
      <c r="K1746" s="73"/>
      <c r="L1746" s="73"/>
      <c r="M1746" s="73"/>
      <c r="N1746" s="73"/>
      <c r="O1746" s="73"/>
      <c r="P1746" s="73"/>
      <c r="Q1746" s="100"/>
      <c r="R1746" s="73"/>
      <c r="S1746" s="73"/>
      <c r="T1746" s="73"/>
      <c r="U1746" s="73"/>
      <c r="V1746" s="73"/>
      <c r="W1746" s="73"/>
      <c r="X1746" s="73"/>
      <c r="Y1746" s="73"/>
      <c r="Z1746" s="73"/>
      <c r="AA1746" s="73"/>
      <c r="AB1746" s="73"/>
      <c r="AC1746" s="73"/>
      <c r="AD1746" s="101"/>
      <c r="AE1746" s="101"/>
    </row>
    <row r="1747" spans="1:37" ht="24.9" customHeight="1" x14ac:dyDescent="0.25">
      <c r="A1747" s="387" t="s">
        <v>163</v>
      </c>
      <c r="B1747" s="387"/>
      <c r="C1747" s="387"/>
      <c r="D1747" s="387"/>
      <c r="E1747" s="387"/>
      <c r="F1747" s="387"/>
      <c r="G1747" s="387"/>
      <c r="H1747" s="387"/>
      <c r="I1747" s="387"/>
      <c r="J1747" s="387"/>
      <c r="K1747" s="387"/>
      <c r="L1747" s="387"/>
      <c r="M1747" s="387"/>
      <c r="N1747" s="387"/>
      <c r="O1747" s="387"/>
      <c r="P1747" s="387"/>
      <c r="Q1747" s="387"/>
      <c r="R1747" s="387"/>
      <c r="S1747" s="387"/>
      <c r="T1747" s="387"/>
      <c r="U1747" s="387"/>
      <c r="V1747" s="387"/>
      <c r="W1747" s="387"/>
      <c r="X1747" s="387"/>
      <c r="Y1747" s="387"/>
      <c r="Z1747" s="387"/>
      <c r="AA1747" s="387"/>
      <c r="AB1747" s="387"/>
      <c r="AC1747" s="387"/>
      <c r="AD1747" s="66" t="s">
        <v>187</v>
      </c>
      <c r="AE1747" s="306" t="s">
        <v>7</v>
      </c>
      <c r="AF1747" s="92" t="s">
        <v>1666</v>
      </c>
      <c r="AG1747" s="92" t="s">
        <v>1667</v>
      </c>
      <c r="AH1747" s="92" t="s">
        <v>1668</v>
      </c>
      <c r="AI1747" s="93" t="s">
        <v>1669</v>
      </c>
      <c r="AJ1747" s="92"/>
      <c r="AK1747" s="93" t="s">
        <v>1670</v>
      </c>
    </row>
    <row r="1748" spans="1:37" ht="24.9" customHeight="1" x14ac:dyDescent="0.25">
      <c r="A1748" s="356" t="s">
        <v>1025</v>
      </c>
      <c r="B1748" s="356"/>
      <c r="C1748" s="356"/>
      <c r="D1748" s="356"/>
      <c r="E1748" s="356"/>
      <c r="F1748" s="356"/>
      <c r="G1748" s="356"/>
      <c r="H1748" s="356"/>
      <c r="I1748" s="356"/>
      <c r="J1748" s="356"/>
      <c r="K1748" s="356"/>
      <c r="L1748" s="356"/>
      <c r="M1748" s="356"/>
      <c r="N1748" s="356"/>
      <c r="O1748" s="356"/>
      <c r="P1748" s="356"/>
      <c r="Q1748" s="356"/>
      <c r="R1748" s="356"/>
      <c r="S1748" s="356"/>
      <c r="T1748" s="356"/>
      <c r="U1748" s="356"/>
      <c r="V1748" s="356"/>
      <c r="W1748" s="356"/>
      <c r="X1748" s="356"/>
      <c r="Y1748" s="356"/>
      <c r="Z1748" s="356"/>
      <c r="AA1748" s="356"/>
      <c r="AB1748" s="356"/>
      <c r="AC1748" s="356"/>
      <c r="AD1748" s="310">
        <f>'Art. 121'!AF1676</f>
        <v>3</v>
      </c>
      <c r="AE1748" s="94" t="str">
        <f t="shared" ref="AE1748:AE1755" si="297">IF(AG1748=1,AK1748,AG1748)</f>
        <v>No aplica</v>
      </c>
      <c r="AF1748">
        <f t="shared" ref="AF1748:AF1755" si="298">AD1748/2</f>
        <v>1.5</v>
      </c>
      <c r="AG1748" s="92" t="str">
        <f t="shared" ref="AG1748:AG1755" si="299">IF(AND(AF1748&gt;=0,AF1748&lt;=1),1,"No aplica")</f>
        <v>No aplica</v>
      </c>
      <c r="AH1748" s="95" t="e">
        <f t="shared" ref="AH1748:AH1755" si="300">AD1748/(AG1748*2)</f>
        <v>#VALUE!</v>
      </c>
      <c r="AI1748" s="96" t="str">
        <f t="shared" ref="AI1748:AI1755" si="301">IF(AG1748=1,AG1748/$AG$32,"No aplica")</f>
        <v>No aplica</v>
      </c>
      <c r="AJ1748" s="96" t="e">
        <f t="shared" ref="AJ1748:AJ1755" si="302">AF1748*AI1748</f>
        <v>#VALUE!</v>
      </c>
      <c r="AK1748" s="96" t="e">
        <f t="shared" ref="AK1748:AK1755" si="303">AJ1748*$AE$23</f>
        <v>#VALUE!</v>
      </c>
    </row>
    <row r="1749" spans="1:37" ht="24.9" customHeight="1" x14ac:dyDescent="0.25">
      <c r="A1749" s="356" t="s">
        <v>1026</v>
      </c>
      <c r="B1749" s="356"/>
      <c r="C1749" s="356"/>
      <c r="D1749" s="356"/>
      <c r="E1749" s="356"/>
      <c r="F1749" s="356"/>
      <c r="G1749" s="356"/>
      <c r="H1749" s="356"/>
      <c r="I1749" s="356"/>
      <c r="J1749" s="356"/>
      <c r="K1749" s="356"/>
      <c r="L1749" s="356"/>
      <c r="M1749" s="356"/>
      <c r="N1749" s="356"/>
      <c r="O1749" s="356"/>
      <c r="P1749" s="356"/>
      <c r="Q1749" s="356"/>
      <c r="R1749" s="356"/>
      <c r="S1749" s="356"/>
      <c r="T1749" s="356"/>
      <c r="U1749" s="356"/>
      <c r="V1749" s="356"/>
      <c r="W1749" s="356"/>
      <c r="X1749" s="356"/>
      <c r="Y1749" s="356"/>
      <c r="Z1749" s="356"/>
      <c r="AA1749" s="356"/>
      <c r="AB1749" s="356"/>
      <c r="AC1749" s="356"/>
      <c r="AD1749" s="310">
        <f>'Art. 121'!AF1677</f>
        <v>3</v>
      </c>
      <c r="AE1749" s="94" t="str">
        <f t="shared" si="297"/>
        <v>No aplica</v>
      </c>
      <c r="AF1749">
        <f t="shared" si="298"/>
        <v>1.5</v>
      </c>
      <c r="AG1749" s="92" t="str">
        <f t="shared" si="299"/>
        <v>No aplica</v>
      </c>
      <c r="AH1749" s="95" t="e">
        <f t="shared" si="300"/>
        <v>#VALUE!</v>
      </c>
      <c r="AI1749" s="96" t="str">
        <f t="shared" si="301"/>
        <v>No aplica</v>
      </c>
      <c r="AJ1749" s="96" t="e">
        <f t="shared" si="302"/>
        <v>#VALUE!</v>
      </c>
      <c r="AK1749" s="96" t="e">
        <f t="shared" si="303"/>
        <v>#VALUE!</v>
      </c>
    </row>
    <row r="1750" spans="1:37" ht="24.9" customHeight="1" x14ac:dyDescent="0.25">
      <c r="A1750" s="356" t="s">
        <v>1364</v>
      </c>
      <c r="B1750" s="356"/>
      <c r="C1750" s="356"/>
      <c r="D1750" s="356"/>
      <c r="E1750" s="356"/>
      <c r="F1750" s="356"/>
      <c r="G1750" s="356"/>
      <c r="H1750" s="356"/>
      <c r="I1750" s="356"/>
      <c r="J1750" s="356"/>
      <c r="K1750" s="356"/>
      <c r="L1750" s="356"/>
      <c r="M1750" s="356"/>
      <c r="N1750" s="356"/>
      <c r="O1750" s="356"/>
      <c r="P1750" s="356"/>
      <c r="Q1750" s="356"/>
      <c r="R1750" s="356"/>
      <c r="S1750" s="356"/>
      <c r="T1750" s="356"/>
      <c r="U1750" s="356"/>
      <c r="V1750" s="356"/>
      <c r="W1750" s="356"/>
      <c r="X1750" s="356"/>
      <c r="Y1750" s="356"/>
      <c r="Z1750" s="356"/>
      <c r="AA1750" s="356"/>
      <c r="AB1750" s="356"/>
      <c r="AC1750" s="356"/>
      <c r="AD1750" s="310">
        <f>'Art. 121'!AF1678</f>
        <v>3</v>
      </c>
      <c r="AE1750" s="94" t="str">
        <f t="shared" si="297"/>
        <v>No aplica</v>
      </c>
      <c r="AF1750">
        <f t="shared" si="298"/>
        <v>1.5</v>
      </c>
      <c r="AG1750" s="92" t="str">
        <f t="shared" si="299"/>
        <v>No aplica</v>
      </c>
      <c r="AH1750" s="95" t="e">
        <f t="shared" si="300"/>
        <v>#VALUE!</v>
      </c>
      <c r="AI1750" s="96" t="str">
        <f t="shared" si="301"/>
        <v>No aplica</v>
      </c>
      <c r="AJ1750" s="96" t="e">
        <f t="shared" si="302"/>
        <v>#VALUE!</v>
      </c>
      <c r="AK1750" s="96" t="e">
        <f t="shared" si="303"/>
        <v>#VALUE!</v>
      </c>
    </row>
    <row r="1751" spans="1:37" ht="24.9" customHeight="1" x14ac:dyDescent="0.25">
      <c r="A1751" s="356" t="s">
        <v>1365</v>
      </c>
      <c r="B1751" s="356"/>
      <c r="C1751" s="356"/>
      <c r="D1751" s="356"/>
      <c r="E1751" s="356"/>
      <c r="F1751" s="356"/>
      <c r="G1751" s="356"/>
      <c r="H1751" s="356"/>
      <c r="I1751" s="356"/>
      <c r="J1751" s="356"/>
      <c r="K1751" s="356"/>
      <c r="L1751" s="356"/>
      <c r="M1751" s="356"/>
      <c r="N1751" s="356"/>
      <c r="O1751" s="356"/>
      <c r="P1751" s="356"/>
      <c r="Q1751" s="356"/>
      <c r="R1751" s="356"/>
      <c r="S1751" s="356"/>
      <c r="T1751" s="356"/>
      <c r="U1751" s="356"/>
      <c r="V1751" s="356"/>
      <c r="W1751" s="356"/>
      <c r="X1751" s="356"/>
      <c r="Y1751" s="356"/>
      <c r="Z1751" s="356"/>
      <c r="AA1751" s="356"/>
      <c r="AB1751" s="356"/>
      <c r="AC1751" s="356"/>
      <c r="AD1751" s="310">
        <f>'Art. 121'!AF1679</f>
        <v>3</v>
      </c>
      <c r="AE1751" s="94" t="str">
        <f t="shared" si="297"/>
        <v>No aplica</v>
      </c>
      <c r="AF1751">
        <f t="shared" si="298"/>
        <v>1.5</v>
      </c>
      <c r="AG1751" s="92" t="str">
        <f t="shared" si="299"/>
        <v>No aplica</v>
      </c>
      <c r="AH1751" s="95" t="e">
        <f t="shared" si="300"/>
        <v>#VALUE!</v>
      </c>
      <c r="AI1751" s="96" t="str">
        <f t="shared" si="301"/>
        <v>No aplica</v>
      </c>
      <c r="AJ1751" s="96" t="e">
        <f t="shared" si="302"/>
        <v>#VALUE!</v>
      </c>
      <c r="AK1751" s="96" t="e">
        <f t="shared" si="303"/>
        <v>#VALUE!</v>
      </c>
    </row>
    <row r="1752" spans="1:37" ht="24.9" customHeight="1" x14ac:dyDescent="0.25">
      <c r="A1752" s="393" t="s">
        <v>1366</v>
      </c>
      <c r="B1752" s="393"/>
      <c r="C1752" s="393"/>
      <c r="D1752" s="393"/>
      <c r="E1752" s="393"/>
      <c r="F1752" s="393"/>
      <c r="G1752" s="393"/>
      <c r="H1752" s="393"/>
      <c r="I1752" s="393"/>
      <c r="J1752" s="393"/>
      <c r="K1752" s="393"/>
      <c r="L1752" s="393"/>
      <c r="M1752" s="393"/>
      <c r="N1752" s="393"/>
      <c r="O1752" s="393"/>
      <c r="P1752" s="393"/>
      <c r="Q1752" s="393"/>
      <c r="R1752" s="393"/>
      <c r="S1752" s="393"/>
      <c r="T1752" s="393"/>
      <c r="U1752" s="393"/>
      <c r="V1752" s="393"/>
      <c r="W1752" s="393"/>
      <c r="X1752" s="393"/>
      <c r="Y1752" s="393"/>
      <c r="Z1752" s="393"/>
      <c r="AA1752" s="393"/>
      <c r="AB1752" s="393"/>
      <c r="AC1752" s="393"/>
      <c r="AD1752" s="310">
        <f>'Art. 121'!AF1680</f>
        <v>3</v>
      </c>
      <c r="AE1752" s="94" t="str">
        <f t="shared" si="297"/>
        <v>No aplica</v>
      </c>
      <c r="AF1752">
        <f t="shared" si="298"/>
        <v>1.5</v>
      </c>
      <c r="AG1752" s="92" t="str">
        <f t="shared" si="299"/>
        <v>No aplica</v>
      </c>
      <c r="AH1752" s="95" t="e">
        <f t="shared" si="300"/>
        <v>#VALUE!</v>
      </c>
      <c r="AI1752" s="96" t="str">
        <f t="shared" si="301"/>
        <v>No aplica</v>
      </c>
      <c r="AJ1752" s="96" t="e">
        <f t="shared" si="302"/>
        <v>#VALUE!</v>
      </c>
      <c r="AK1752" s="96" t="e">
        <f t="shared" si="303"/>
        <v>#VALUE!</v>
      </c>
    </row>
    <row r="1753" spans="1:37" ht="24.9" customHeight="1" x14ac:dyDescent="0.25">
      <c r="A1753" s="393" t="s">
        <v>1367</v>
      </c>
      <c r="B1753" s="393"/>
      <c r="C1753" s="393"/>
      <c r="D1753" s="393"/>
      <c r="E1753" s="393"/>
      <c r="F1753" s="393"/>
      <c r="G1753" s="393"/>
      <c r="H1753" s="393"/>
      <c r="I1753" s="393"/>
      <c r="J1753" s="393"/>
      <c r="K1753" s="393"/>
      <c r="L1753" s="393"/>
      <c r="M1753" s="393"/>
      <c r="N1753" s="393"/>
      <c r="O1753" s="393"/>
      <c r="P1753" s="393"/>
      <c r="Q1753" s="393"/>
      <c r="R1753" s="393"/>
      <c r="S1753" s="393"/>
      <c r="T1753" s="393"/>
      <c r="U1753" s="393"/>
      <c r="V1753" s="393"/>
      <c r="W1753" s="393"/>
      <c r="X1753" s="393"/>
      <c r="Y1753" s="393"/>
      <c r="Z1753" s="393"/>
      <c r="AA1753" s="393"/>
      <c r="AB1753" s="393"/>
      <c r="AC1753" s="393"/>
      <c r="AD1753" s="310">
        <f>'Art. 121'!AF1681</f>
        <v>3</v>
      </c>
      <c r="AE1753" s="94" t="str">
        <f t="shared" si="297"/>
        <v>No aplica</v>
      </c>
      <c r="AF1753">
        <f t="shared" si="298"/>
        <v>1.5</v>
      </c>
      <c r="AG1753" s="92" t="str">
        <f t="shared" si="299"/>
        <v>No aplica</v>
      </c>
      <c r="AH1753" s="95" t="e">
        <f t="shared" si="300"/>
        <v>#VALUE!</v>
      </c>
      <c r="AI1753" s="96" t="str">
        <f t="shared" si="301"/>
        <v>No aplica</v>
      </c>
      <c r="AJ1753" s="96" t="e">
        <f t="shared" si="302"/>
        <v>#VALUE!</v>
      </c>
      <c r="AK1753" s="96" t="e">
        <f t="shared" si="303"/>
        <v>#VALUE!</v>
      </c>
    </row>
    <row r="1754" spans="1:37" ht="24.9" customHeight="1" x14ac:dyDescent="0.25">
      <c r="A1754" s="356" t="s">
        <v>1368</v>
      </c>
      <c r="B1754" s="356"/>
      <c r="C1754" s="356"/>
      <c r="D1754" s="356"/>
      <c r="E1754" s="356"/>
      <c r="F1754" s="356"/>
      <c r="G1754" s="356"/>
      <c r="H1754" s="356"/>
      <c r="I1754" s="356"/>
      <c r="J1754" s="356"/>
      <c r="K1754" s="356"/>
      <c r="L1754" s="356"/>
      <c r="M1754" s="356"/>
      <c r="N1754" s="356"/>
      <c r="O1754" s="356"/>
      <c r="P1754" s="356"/>
      <c r="Q1754" s="356"/>
      <c r="R1754" s="356"/>
      <c r="S1754" s="356"/>
      <c r="T1754" s="356"/>
      <c r="U1754" s="356"/>
      <c r="V1754" s="356"/>
      <c r="W1754" s="356"/>
      <c r="X1754" s="356"/>
      <c r="Y1754" s="356"/>
      <c r="Z1754" s="356"/>
      <c r="AA1754" s="356"/>
      <c r="AB1754" s="356"/>
      <c r="AC1754" s="356"/>
      <c r="AD1754" s="310">
        <f>'Art. 121'!AF1682</f>
        <v>3</v>
      </c>
      <c r="AE1754" s="94" t="str">
        <f t="shared" si="297"/>
        <v>No aplica</v>
      </c>
      <c r="AF1754">
        <f t="shared" si="298"/>
        <v>1.5</v>
      </c>
      <c r="AG1754" s="92" t="str">
        <f t="shared" si="299"/>
        <v>No aplica</v>
      </c>
      <c r="AH1754" s="95" t="e">
        <f t="shared" si="300"/>
        <v>#VALUE!</v>
      </c>
      <c r="AI1754" s="96" t="str">
        <f t="shared" si="301"/>
        <v>No aplica</v>
      </c>
      <c r="AJ1754" s="96" t="e">
        <f t="shared" si="302"/>
        <v>#VALUE!</v>
      </c>
      <c r="AK1754" s="96" t="e">
        <f t="shared" si="303"/>
        <v>#VALUE!</v>
      </c>
    </row>
    <row r="1755" spans="1:37" ht="24.9" customHeight="1" x14ac:dyDescent="0.25">
      <c r="A1755" s="356" t="s">
        <v>1369</v>
      </c>
      <c r="B1755" s="356"/>
      <c r="C1755" s="356"/>
      <c r="D1755" s="356"/>
      <c r="E1755" s="356"/>
      <c r="F1755" s="356"/>
      <c r="G1755" s="356"/>
      <c r="H1755" s="356"/>
      <c r="I1755" s="356"/>
      <c r="J1755" s="356"/>
      <c r="K1755" s="356"/>
      <c r="L1755" s="356"/>
      <c r="M1755" s="356"/>
      <c r="N1755" s="356"/>
      <c r="O1755" s="356"/>
      <c r="P1755" s="356"/>
      <c r="Q1755" s="356"/>
      <c r="R1755" s="356"/>
      <c r="S1755" s="356"/>
      <c r="T1755" s="356"/>
      <c r="U1755" s="356"/>
      <c r="V1755" s="356"/>
      <c r="W1755" s="356"/>
      <c r="X1755" s="356"/>
      <c r="Y1755" s="356"/>
      <c r="Z1755" s="356"/>
      <c r="AA1755" s="356"/>
      <c r="AB1755" s="356"/>
      <c r="AC1755" s="356"/>
      <c r="AD1755" s="310">
        <f>'Art. 121'!AF1683</f>
        <v>3</v>
      </c>
      <c r="AE1755" s="94" t="str">
        <f t="shared" si="297"/>
        <v>No aplica</v>
      </c>
      <c r="AF1755">
        <f t="shared" si="298"/>
        <v>1.5</v>
      </c>
      <c r="AG1755" s="92" t="str">
        <f t="shared" si="299"/>
        <v>No aplica</v>
      </c>
      <c r="AH1755" s="95" t="e">
        <f t="shared" si="300"/>
        <v>#VALUE!</v>
      </c>
      <c r="AI1755" s="96" t="str">
        <f t="shared" si="301"/>
        <v>No aplica</v>
      </c>
      <c r="AJ1755" s="96" t="e">
        <f t="shared" si="302"/>
        <v>#VALUE!</v>
      </c>
      <c r="AK1755" s="96" t="e">
        <f t="shared" si="303"/>
        <v>#VALUE!</v>
      </c>
    </row>
    <row r="1756" spans="1:37" ht="24.9" customHeight="1" x14ac:dyDescent="0.25">
      <c r="A1756" s="383" t="s">
        <v>1835</v>
      </c>
      <c r="B1756" s="383"/>
      <c r="C1756" s="383"/>
      <c r="D1756" s="383"/>
      <c r="E1756" s="383"/>
      <c r="F1756" s="383"/>
      <c r="G1756" s="383"/>
      <c r="H1756" s="383"/>
      <c r="I1756" s="383"/>
      <c r="J1756" s="383"/>
      <c r="K1756" s="383"/>
      <c r="L1756" s="383"/>
      <c r="M1756" s="383"/>
      <c r="N1756" s="383"/>
      <c r="O1756" s="383"/>
      <c r="P1756" s="383"/>
      <c r="Q1756" s="383"/>
      <c r="R1756" s="383"/>
      <c r="S1756" s="383"/>
      <c r="T1756" s="383"/>
      <c r="U1756" s="383"/>
      <c r="V1756" s="383"/>
      <c r="W1756" s="383"/>
      <c r="X1756" s="383"/>
      <c r="Y1756" s="383"/>
      <c r="Z1756" s="383"/>
      <c r="AA1756" s="383"/>
      <c r="AB1756" s="383"/>
      <c r="AC1756" s="383"/>
      <c r="AD1756" s="383"/>
      <c r="AE1756" s="94">
        <f>SUM(AE1749:AE1755)</f>
        <v>0</v>
      </c>
      <c r="AF1756" s="61"/>
      <c r="AG1756" s="97">
        <f>SUM(AG1748:AG1755)</f>
        <v>0</v>
      </c>
      <c r="AH1756" s="98"/>
      <c r="AI1756" s="99"/>
      <c r="AJ1756" s="99"/>
      <c r="AK1756" s="99"/>
    </row>
    <row r="1757" spans="1:37" ht="24.9" customHeight="1" x14ac:dyDescent="0.25">
      <c r="A1757" s="384" t="s">
        <v>1836</v>
      </c>
      <c r="B1757" s="384"/>
      <c r="C1757" s="384"/>
      <c r="D1757" s="384"/>
      <c r="E1757" s="384"/>
      <c r="F1757" s="384"/>
      <c r="G1757" s="384"/>
      <c r="H1757" s="384"/>
      <c r="I1757" s="384"/>
      <c r="J1757" s="384"/>
      <c r="K1757" s="384"/>
      <c r="L1757" s="384"/>
      <c r="M1757" s="384"/>
      <c r="N1757" s="384"/>
      <c r="O1757" s="384"/>
      <c r="P1757" s="384"/>
      <c r="Q1757" s="384"/>
      <c r="R1757" s="384"/>
      <c r="S1757" s="384"/>
      <c r="T1757" s="384"/>
      <c r="U1757" s="384"/>
      <c r="V1757" s="384"/>
      <c r="W1757" s="384"/>
      <c r="X1757" s="384"/>
      <c r="Y1757" s="384"/>
      <c r="Z1757" s="384"/>
      <c r="AA1757" s="384"/>
      <c r="AB1757" s="384"/>
      <c r="AC1757" s="384"/>
      <c r="AD1757" s="384"/>
      <c r="AE1757" s="94">
        <f>AE1756/$AE$23*100</f>
        <v>0</v>
      </c>
      <c r="AF1757" s="61"/>
      <c r="AG1757" s="97"/>
      <c r="AH1757" s="98"/>
      <c r="AI1757" s="99"/>
      <c r="AJ1757" s="99"/>
      <c r="AK1757" s="99"/>
    </row>
    <row r="1758" spans="1:37" ht="24.9" customHeight="1" x14ac:dyDescent="0.25">
      <c r="A1758" s="73"/>
      <c r="B1758" s="73"/>
      <c r="C1758" s="73"/>
      <c r="D1758" s="73"/>
      <c r="E1758" s="73"/>
      <c r="F1758" s="73"/>
      <c r="G1758" s="73"/>
      <c r="H1758" s="73"/>
      <c r="I1758" s="73"/>
      <c r="J1758" s="73"/>
      <c r="K1758" s="73"/>
      <c r="L1758" s="73"/>
      <c r="M1758" s="73"/>
      <c r="N1758" s="73"/>
      <c r="O1758" s="73"/>
      <c r="P1758" s="73"/>
      <c r="Q1758" s="100"/>
      <c r="R1758" s="73"/>
      <c r="S1758" s="73"/>
      <c r="T1758" s="73"/>
      <c r="U1758" s="73"/>
      <c r="V1758" s="73"/>
      <c r="W1758" s="73"/>
      <c r="X1758" s="73"/>
      <c r="Y1758" s="73"/>
      <c r="Z1758" s="73"/>
      <c r="AA1758" s="73"/>
      <c r="AB1758" s="73"/>
      <c r="AC1758" s="73"/>
      <c r="AD1758" s="101"/>
      <c r="AE1758" s="101"/>
    </row>
    <row r="1759" spans="1:37" ht="24.9" customHeight="1" x14ac:dyDescent="0.25">
      <c r="A1759" s="391" t="s">
        <v>198</v>
      </c>
      <c r="B1759" s="391"/>
      <c r="C1759" s="391"/>
      <c r="D1759" s="391"/>
      <c r="E1759" s="391"/>
      <c r="F1759" s="391"/>
      <c r="G1759" s="391"/>
      <c r="H1759" s="391"/>
      <c r="I1759" s="391"/>
      <c r="J1759" s="391"/>
      <c r="K1759" s="391"/>
      <c r="L1759" s="391"/>
      <c r="M1759" s="391"/>
      <c r="N1759" s="391"/>
      <c r="O1759" s="391"/>
      <c r="P1759" s="391"/>
      <c r="Q1759" s="391"/>
      <c r="R1759" s="391"/>
      <c r="S1759" s="391"/>
      <c r="T1759" s="391"/>
      <c r="U1759" s="391"/>
      <c r="V1759" s="391"/>
      <c r="W1759" s="391"/>
      <c r="X1759" s="391"/>
      <c r="Y1759" s="391"/>
      <c r="Z1759" s="391"/>
      <c r="AA1759" s="391"/>
      <c r="AB1759" s="391"/>
      <c r="AC1759" s="391"/>
      <c r="AD1759" s="112" t="s">
        <v>187</v>
      </c>
      <c r="AE1759" s="113" t="s">
        <v>7</v>
      </c>
      <c r="AF1759" s="92" t="s">
        <v>1666</v>
      </c>
      <c r="AG1759" s="92" t="s">
        <v>1667</v>
      </c>
      <c r="AH1759" s="92" t="s">
        <v>1668</v>
      </c>
      <c r="AI1759" s="93" t="s">
        <v>1669</v>
      </c>
      <c r="AJ1759" s="92"/>
      <c r="AK1759" s="93" t="s">
        <v>1670</v>
      </c>
    </row>
    <row r="1760" spans="1:37" ht="24.9" customHeight="1" x14ac:dyDescent="0.25">
      <c r="A1760" s="356" t="s">
        <v>1033</v>
      </c>
      <c r="B1760" s="356"/>
      <c r="C1760" s="356"/>
      <c r="D1760" s="356"/>
      <c r="E1760" s="356"/>
      <c r="F1760" s="356"/>
      <c r="G1760" s="356"/>
      <c r="H1760" s="356"/>
      <c r="I1760" s="356"/>
      <c r="J1760" s="356"/>
      <c r="K1760" s="356"/>
      <c r="L1760" s="356"/>
      <c r="M1760" s="356"/>
      <c r="N1760" s="356"/>
      <c r="O1760" s="356"/>
      <c r="P1760" s="356"/>
      <c r="Q1760" s="356"/>
      <c r="R1760" s="356"/>
      <c r="S1760" s="356"/>
      <c r="T1760" s="356"/>
      <c r="U1760" s="356"/>
      <c r="V1760" s="356"/>
      <c r="W1760" s="356"/>
      <c r="X1760" s="356"/>
      <c r="Y1760" s="356"/>
      <c r="Z1760" s="356"/>
      <c r="AA1760" s="356"/>
      <c r="AB1760" s="356"/>
      <c r="AC1760" s="356"/>
      <c r="AD1760" s="310">
        <f>'Art. 121'!AF1686</f>
        <v>3</v>
      </c>
      <c r="AE1760" s="94" t="str">
        <f>IF(AG1760=1,AK1760,AG1760)</f>
        <v>No aplica</v>
      </c>
      <c r="AF1760">
        <f>AD1760/2</f>
        <v>1.5</v>
      </c>
      <c r="AG1760" s="92" t="str">
        <f>IF(AND(AF1760&gt;=0,AF1760&lt;=1),1,"No aplica")</f>
        <v>No aplica</v>
      </c>
      <c r="AH1760" s="95" t="e">
        <f>AD1760/(AG1760*2)</f>
        <v>#VALUE!</v>
      </c>
      <c r="AI1760" s="96" t="str">
        <f>IF(AG1760=1,AG1760/$AG$32,"No aplica")</f>
        <v>No aplica</v>
      </c>
      <c r="AJ1760" s="96" t="e">
        <f>AF1760*AI1760</f>
        <v>#VALUE!</v>
      </c>
      <c r="AK1760" s="96" t="e">
        <f>AJ1760*$AE$23</f>
        <v>#VALUE!</v>
      </c>
    </row>
    <row r="1761" spans="1:37" ht="24.9" customHeight="1" x14ac:dyDescent="0.25">
      <c r="A1761" s="356" t="s">
        <v>1034</v>
      </c>
      <c r="B1761" s="356"/>
      <c r="C1761" s="356"/>
      <c r="D1761" s="356"/>
      <c r="E1761" s="356"/>
      <c r="F1761" s="356"/>
      <c r="G1761" s="356"/>
      <c r="H1761" s="356"/>
      <c r="I1761" s="356"/>
      <c r="J1761" s="356"/>
      <c r="K1761" s="356"/>
      <c r="L1761" s="356"/>
      <c r="M1761" s="356"/>
      <c r="N1761" s="356"/>
      <c r="O1761" s="356"/>
      <c r="P1761" s="356"/>
      <c r="Q1761" s="356"/>
      <c r="R1761" s="356"/>
      <c r="S1761" s="356"/>
      <c r="T1761" s="356"/>
      <c r="U1761" s="356"/>
      <c r="V1761" s="356"/>
      <c r="W1761" s="356"/>
      <c r="X1761" s="356"/>
      <c r="Y1761" s="356"/>
      <c r="Z1761" s="356"/>
      <c r="AA1761" s="356"/>
      <c r="AB1761" s="356"/>
      <c r="AC1761" s="356"/>
      <c r="AD1761" s="310">
        <f>'Art. 121'!AF1687</f>
        <v>3</v>
      </c>
      <c r="AE1761" s="94" t="str">
        <f>IF(AG1761=1,AK1761,AG1761)</f>
        <v>No aplica</v>
      </c>
      <c r="AF1761">
        <f>AD1761/2</f>
        <v>1.5</v>
      </c>
      <c r="AG1761" s="92" t="str">
        <f>IF(AND(AF1761&gt;=0,AF1761&lt;=1),1,"No aplica")</f>
        <v>No aplica</v>
      </c>
      <c r="AH1761" s="95" t="e">
        <f>AD1761/(AG1761*2)</f>
        <v>#VALUE!</v>
      </c>
      <c r="AI1761" s="96" t="str">
        <f>IF(AG1761=1,AG1761/$AG$32,"No aplica")</f>
        <v>No aplica</v>
      </c>
      <c r="AJ1761" s="96" t="e">
        <f>AF1761*AI1761</f>
        <v>#VALUE!</v>
      </c>
      <c r="AK1761" s="96" t="e">
        <f>AJ1761*$AE$23</f>
        <v>#VALUE!</v>
      </c>
    </row>
    <row r="1762" spans="1:37" ht="24.9" customHeight="1" x14ac:dyDescent="0.25">
      <c r="A1762" s="356" t="s">
        <v>1035</v>
      </c>
      <c r="B1762" s="356"/>
      <c r="C1762" s="356"/>
      <c r="D1762" s="356"/>
      <c r="E1762" s="356"/>
      <c r="F1762" s="356"/>
      <c r="G1762" s="356"/>
      <c r="H1762" s="356"/>
      <c r="I1762" s="356"/>
      <c r="J1762" s="356"/>
      <c r="K1762" s="356"/>
      <c r="L1762" s="356"/>
      <c r="M1762" s="356"/>
      <c r="N1762" s="356"/>
      <c r="O1762" s="356"/>
      <c r="P1762" s="356"/>
      <c r="Q1762" s="356"/>
      <c r="R1762" s="356"/>
      <c r="S1762" s="356"/>
      <c r="T1762" s="356"/>
      <c r="U1762" s="356"/>
      <c r="V1762" s="356"/>
      <c r="W1762" s="356"/>
      <c r="X1762" s="356"/>
      <c r="Y1762" s="356"/>
      <c r="Z1762" s="356"/>
      <c r="AA1762" s="356"/>
      <c r="AB1762" s="356"/>
      <c r="AC1762" s="356"/>
      <c r="AD1762" s="310">
        <f>'Art. 121'!AF1688</f>
        <v>3</v>
      </c>
      <c r="AE1762" s="94" t="str">
        <f>IF(AG1762=1,AK1762,AG1762)</f>
        <v>No aplica</v>
      </c>
      <c r="AF1762">
        <f>AD1762/2</f>
        <v>1.5</v>
      </c>
      <c r="AG1762" s="92" t="str">
        <f>IF(AND(AF1762&gt;=0,AF1762&lt;=1),1,"No aplica")</f>
        <v>No aplica</v>
      </c>
      <c r="AH1762" s="95" t="e">
        <f>AD1762/(AG1762*2)</f>
        <v>#VALUE!</v>
      </c>
      <c r="AI1762" s="96" t="str">
        <f>IF(AG1762=1,AG1762/$AG$32,"No aplica")</f>
        <v>No aplica</v>
      </c>
      <c r="AJ1762" s="96" t="e">
        <f>AF1762*AI1762</f>
        <v>#VALUE!</v>
      </c>
      <c r="AK1762" s="96" t="e">
        <f>AJ1762*$AE$23</f>
        <v>#VALUE!</v>
      </c>
    </row>
    <row r="1763" spans="1:37" ht="24.9" customHeight="1" x14ac:dyDescent="0.25">
      <c r="A1763" s="356" t="s">
        <v>1036</v>
      </c>
      <c r="B1763" s="356"/>
      <c r="C1763" s="356"/>
      <c r="D1763" s="356"/>
      <c r="E1763" s="356"/>
      <c r="F1763" s="356"/>
      <c r="G1763" s="356"/>
      <c r="H1763" s="356"/>
      <c r="I1763" s="356"/>
      <c r="J1763" s="356"/>
      <c r="K1763" s="356"/>
      <c r="L1763" s="356"/>
      <c r="M1763" s="356"/>
      <c r="N1763" s="356"/>
      <c r="O1763" s="356"/>
      <c r="P1763" s="356"/>
      <c r="Q1763" s="356"/>
      <c r="R1763" s="356"/>
      <c r="S1763" s="356"/>
      <c r="T1763" s="356"/>
      <c r="U1763" s="356"/>
      <c r="V1763" s="356"/>
      <c r="W1763" s="356"/>
      <c r="X1763" s="356"/>
      <c r="Y1763" s="356"/>
      <c r="Z1763" s="356"/>
      <c r="AA1763" s="356"/>
      <c r="AB1763" s="356"/>
      <c r="AC1763" s="356"/>
      <c r="AD1763" s="310">
        <f>'Art. 121'!AF1689</f>
        <v>3</v>
      </c>
      <c r="AE1763" s="94" t="str">
        <f>IF(AG1763=1,AK1763,AG1763)</f>
        <v>No aplica</v>
      </c>
      <c r="AF1763">
        <f>AD1763/2</f>
        <v>1.5</v>
      </c>
      <c r="AG1763" s="92" t="str">
        <f>IF(AND(AF1763&gt;=0,AF1763&lt;=1),1,"No aplica")</f>
        <v>No aplica</v>
      </c>
      <c r="AH1763" s="95" t="e">
        <f>AD1763/(AG1763*2)</f>
        <v>#VALUE!</v>
      </c>
      <c r="AI1763" s="96" t="str">
        <f>IF(AG1763=1,AG1763/$AG$32,"No aplica")</f>
        <v>No aplica</v>
      </c>
      <c r="AJ1763" s="96" t="e">
        <f>AF1763*AI1763</f>
        <v>#VALUE!</v>
      </c>
      <c r="AK1763" s="96" t="e">
        <f>AJ1763*$AE$23</f>
        <v>#VALUE!</v>
      </c>
    </row>
    <row r="1764" spans="1:37" ht="24.9" customHeight="1" x14ac:dyDescent="0.25">
      <c r="A1764" s="356" t="s">
        <v>1370</v>
      </c>
      <c r="B1764" s="356"/>
      <c r="C1764" s="356"/>
      <c r="D1764" s="356"/>
      <c r="E1764" s="356"/>
      <c r="F1764" s="356"/>
      <c r="G1764" s="356"/>
      <c r="H1764" s="356"/>
      <c r="I1764" s="356"/>
      <c r="J1764" s="356"/>
      <c r="K1764" s="356"/>
      <c r="L1764" s="356"/>
      <c r="M1764" s="356"/>
      <c r="N1764" s="356"/>
      <c r="O1764" s="356"/>
      <c r="P1764" s="356"/>
      <c r="Q1764" s="356"/>
      <c r="R1764" s="356"/>
      <c r="S1764" s="356"/>
      <c r="T1764" s="356"/>
      <c r="U1764" s="356"/>
      <c r="V1764" s="356"/>
      <c r="W1764" s="356"/>
      <c r="X1764" s="356"/>
      <c r="Y1764" s="356"/>
      <c r="Z1764" s="356"/>
      <c r="AA1764" s="356"/>
      <c r="AB1764" s="356"/>
      <c r="AC1764" s="356"/>
      <c r="AD1764" s="310">
        <f>'Art. 121'!AF1690</f>
        <v>3</v>
      </c>
      <c r="AE1764" s="94" t="str">
        <f>IF(AG1764=1,AK1764,AG1764)</f>
        <v>No aplica</v>
      </c>
      <c r="AF1764">
        <f>AD1764/2</f>
        <v>1.5</v>
      </c>
      <c r="AG1764" s="92" t="str">
        <f>IF(AND(AF1764&gt;=0,AF1764&lt;=1),1,"No aplica")</f>
        <v>No aplica</v>
      </c>
      <c r="AH1764" s="95" t="e">
        <f>AD1764/(AG1764*2)</f>
        <v>#VALUE!</v>
      </c>
      <c r="AI1764" s="96" t="str">
        <f>IF(AG1764=1,AG1764/$AG$32,"No aplica")</f>
        <v>No aplica</v>
      </c>
      <c r="AJ1764" s="96" t="e">
        <f>AF1764*AI1764</f>
        <v>#VALUE!</v>
      </c>
      <c r="AK1764" s="96" t="e">
        <f>AJ1764*$AE$23</f>
        <v>#VALUE!</v>
      </c>
    </row>
    <row r="1765" spans="1:37" ht="24.9" customHeight="1" x14ac:dyDescent="0.25">
      <c r="A1765" s="383" t="s">
        <v>1837</v>
      </c>
      <c r="B1765" s="383"/>
      <c r="C1765" s="383"/>
      <c r="D1765" s="383"/>
      <c r="E1765" s="383"/>
      <c r="F1765" s="383"/>
      <c r="G1765" s="383"/>
      <c r="H1765" s="383"/>
      <c r="I1765" s="383"/>
      <c r="J1765" s="383"/>
      <c r="K1765" s="383"/>
      <c r="L1765" s="383"/>
      <c r="M1765" s="383"/>
      <c r="N1765" s="383"/>
      <c r="O1765" s="383"/>
      <c r="P1765" s="383"/>
      <c r="Q1765" s="383"/>
      <c r="R1765" s="383"/>
      <c r="S1765" s="383"/>
      <c r="T1765" s="383"/>
      <c r="U1765" s="383"/>
      <c r="V1765" s="383"/>
      <c r="W1765" s="383"/>
      <c r="X1765" s="383"/>
      <c r="Y1765" s="383"/>
      <c r="Z1765" s="383"/>
      <c r="AA1765" s="383"/>
      <c r="AB1765" s="383"/>
      <c r="AC1765" s="383"/>
      <c r="AD1765" s="383"/>
      <c r="AE1765" s="94">
        <f>SUM(AE1758:AE1764)</f>
        <v>0</v>
      </c>
      <c r="AF1765" s="61"/>
      <c r="AG1765" s="97">
        <f>SUM(AG1760:AG1764)</f>
        <v>0</v>
      </c>
      <c r="AH1765" s="98"/>
      <c r="AI1765" s="99"/>
      <c r="AJ1765" s="99"/>
      <c r="AK1765" s="99"/>
    </row>
    <row r="1766" spans="1:37" ht="24.9" customHeight="1" x14ac:dyDescent="0.25">
      <c r="A1766" s="384" t="s">
        <v>1838</v>
      </c>
      <c r="B1766" s="384"/>
      <c r="C1766" s="384"/>
      <c r="D1766" s="384"/>
      <c r="E1766" s="384"/>
      <c r="F1766" s="384"/>
      <c r="G1766" s="384"/>
      <c r="H1766" s="384"/>
      <c r="I1766" s="384"/>
      <c r="J1766" s="384"/>
      <c r="K1766" s="384"/>
      <c r="L1766" s="384"/>
      <c r="M1766" s="384"/>
      <c r="N1766" s="384"/>
      <c r="O1766" s="384"/>
      <c r="P1766" s="384"/>
      <c r="Q1766" s="384"/>
      <c r="R1766" s="384"/>
      <c r="S1766" s="384"/>
      <c r="T1766" s="384"/>
      <c r="U1766" s="384"/>
      <c r="V1766" s="384"/>
      <c r="W1766" s="384"/>
      <c r="X1766" s="384"/>
      <c r="Y1766" s="384"/>
      <c r="Z1766" s="384"/>
      <c r="AA1766" s="384"/>
      <c r="AB1766" s="384"/>
      <c r="AC1766" s="384"/>
      <c r="AD1766" s="384"/>
      <c r="AE1766" s="94">
        <f>AE1765/$AE$23*100</f>
        <v>0</v>
      </c>
      <c r="AF1766" s="61"/>
      <c r="AG1766" s="97"/>
      <c r="AH1766" s="98"/>
      <c r="AI1766" s="99"/>
      <c r="AJ1766" s="99"/>
      <c r="AK1766" s="99"/>
    </row>
    <row r="1767" spans="1:37" ht="24.9" customHeight="1" x14ac:dyDescent="0.25">
      <c r="A1767" s="107"/>
      <c r="B1767" s="107"/>
      <c r="C1767" s="107"/>
      <c r="D1767" s="107"/>
      <c r="E1767" s="107"/>
      <c r="F1767" s="107"/>
      <c r="G1767" s="107"/>
      <c r="H1767" s="107"/>
      <c r="I1767" s="107"/>
      <c r="J1767" s="107"/>
      <c r="K1767" s="107"/>
      <c r="L1767" s="107"/>
      <c r="M1767" s="107"/>
      <c r="N1767" s="107"/>
      <c r="O1767" s="107"/>
      <c r="P1767" s="107"/>
      <c r="Q1767" s="100"/>
      <c r="R1767" s="107"/>
      <c r="S1767" s="107"/>
      <c r="T1767" s="107"/>
      <c r="U1767" s="107"/>
      <c r="V1767" s="107"/>
      <c r="W1767" s="107"/>
      <c r="X1767" s="107"/>
      <c r="Y1767" s="107"/>
      <c r="Z1767" s="107"/>
      <c r="AA1767" s="107"/>
      <c r="AB1767" s="107"/>
      <c r="AC1767" s="107"/>
      <c r="AD1767" s="101"/>
      <c r="AE1767" s="101"/>
    </row>
    <row r="1768" spans="1:37" ht="24.9" customHeight="1" x14ac:dyDescent="0.25">
      <c r="A1768" s="107"/>
      <c r="B1768" s="107"/>
      <c r="C1768" s="107"/>
      <c r="D1768" s="107"/>
      <c r="E1768" s="107"/>
      <c r="F1768" s="107"/>
      <c r="G1768" s="107"/>
      <c r="H1768" s="107"/>
      <c r="I1768" s="107"/>
      <c r="J1768" s="107"/>
      <c r="K1768" s="107"/>
      <c r="L1768" s="107"/>
      <c r="M1768" s="107"/>
      <c r="N1768" s="107"/>
      <c r="O1768" s="107"/>
      <c r="P1768" s="107"/>
      <c r="Q1768" s="100"/>
      <c r="R1768" s="107"/>
      <c r="S1768" s="107"/>
      <c r="T1768" s="107"/>
      <c r="U1768" s="107"/>
      <c r="V1768" s="107"/>
      <c r="W1768" s="107"/>
      <c r="X1768" s="107"/>
      <c r="Y1768" s="107"/>
      <c r="Z1768" s="107"/>
      <c r="AA1768" s="107"/>
      <c r="AB1768" s="107"/>
      <c r="AC1768" s="107"/>
      <c r="AD1768" s="101"/>
      <c r="AE1768" s="101"/>
    </row>
    <row r="1769" spans="1:37" ht="24.9" customHeight="1" x14ac:dyDescent="0.25">
      <c r="A1769" s="390" t="s">
        <v>1371</v>
      </c>
      <c r="B1769" s="390"/>
      <c r="C1769" s="390"/>
      <c r="D1769" s="390"/>
      <c r="E1769" s="390"/>
      <c r="F1769" s="390"/>
      <c r="G1769" s="390"/>
      <c r="H1769" s="390"/>
      <c r="I1769" s="390"/>
      <c r="J1769" s="390"/>
      <c r="K1769" s="390"/>
      <c r="L1769" s="390"/>
      <c r="M1769" s="390"/>
      <c r="N1769" s="390"/>
      <c r="O1769" s="390"/>
      <c r="P1769" s="390"/>
      <c r="Q1769" s="390"/>
      <c r="R1769" s="390"/>
      <c r="S1769" s="390"/>
      <c r="T1769" s="390"/>
      <c r="U1769" s="390"/>
      <c r="V1769" s="390"/>
      <c r="W1769" s="390"/>
      <c r="X1769" s="390"/>
      <c r="Y1769" s="390"/>
      <c r="Z1769" s="390"/>
      <c r="AA1769" s="390"/>
      <c r="AB1769" s="390"/>
      <c r="AC1769" s="390"/>
      <c r="AD1769" s="88"/>
      <c r="AE1769" s="88"/>
    </row>
    <row r="1770" spans="1:37" ht="24.9" customHeight="1" x14ac:dyDescent="0.25">
      <c r="A1770" s="109"/>
      <c r="B1770" s="110"/>
      <c r="C1770" s="110"/>
      <c r="D1770" s="110"/>
      <c r="E1770" s="110"/>
      <c r="F1770" s="110"/>
      <c r="G1770" s="110"/>
      <c r="H1770" s="110"/>
      <c r="I1770" s="110"/>
      <c r="J1770" s="110"/>
      <c r="K1770" s="110"/>
      <c r="L1770" s="110"/>
      <c r="M1770" s="110"/>
      <c r="N1770" s="110"/>
      <c r="O1770" s="110"/>
      <c r="P1770" s="110"/>
      <c r="Q1770" s="111"/>
      <c r="R1770" s="110"/>
      <c r="S1770" s="110"/>
      <c r="T1770" s="110"/>
      <c r="U1770" s="110"/>
      <c r="V1770" s="110"/>
      <c r="W1770" s="110"/>
      <c r="X1770" s="110"/>
      <c r="Y1770" s="110"/>
      <c r="Z1770" s="110"/>
      <c r="AA1770" s="110"/>
      <c r="AB1770" s="110"/>
      <c r="AC1770" s="110"/>
      <c r="AD1770" s="89"/>
      <c r="AE1770" s="89"/>
    </row>
    <row r="1771" spans="1:37" ht="24.9" customHeight="1" x14ac:dyDescent="0.25">
      <c r="A1771" s="73"/>
      <c r="B1771" s="73"/>
      <c r="C1771" s="73"/>
      <c r="D1771" s="73"/>
      <c r="E1771" s="73"/>
      <c r="F1771" s="73"/>
      <c r="G1771" s="73"/>
      <c r="H1771" s="73"/>
      <c r="I1771" s="73"/>
      <c r="J1771" s="73"/>
      <c r="K1771" s="73"/>
      <c r="L1771" s="73"/>
      <c r="M1771" s="73"/>
      <c r="N1771" s="73"/>
      <c r="O1771" s="73"/>
      <c r="P1771" s="73"/>
      <c r="Q1771" s="100"/>
      <c r="R1771" s="73"/>
      <c r="S1771" s="73"/>
      <c r="T1771" s="73"/>
      <c r="U1771" s="73"/>
      <c r="V1771" s="73"/>
      <c r="W1771" s="73"/>
      <c r="X1771" s="73"/>
      <c r="Y1771" s="73"/>
      <c r="Z1771" s="73"/>
      <c r="AA1771" s="73"/>
      <c r="AB1771" s="73"/>
      <c r="AC1771" s="73"/>
      <c r="AD1771" s="101"/>
      <c r="AE1771" s="101"/>
    </row>
    <row r="1772" spans="1:37" ht="24.9" customHeight="1" x14ac:dyDescent="0.25">
      <c r="A1772" s="387" t="s">
        <v>163</v>
      </c>
      <c r="B1772" s="387"/>
      <c r="C1772" s="387"/>
      <c r="D1772" s="387"/>
      <c r="E1772" s="387"/>
      <c r="F1772" s="387"/>
      <c r="G1772" s="387"/>
      <c r="H1772" s="387"/>
      <c r="I1772" s="387"/>
      <c r="J1772" s="387"/>
      <c r="K1772" s="387"/>
      <c r="L1772" s="387"/>
      <c r="M1772" s="387"/>
      <c r="N1772" s="387"/>
      <c r="O1772" s="387"/>
      <c r="P1772" s="387"/>
      <c r="Q1772" s="387"/>
      <c r="R1772" s="387"/>
      <c r="S1772" s="387"/>
      <c r="T1772" s="387"/>
      <c r="U1772" s="387"/>
      <c r="V1772" s="387"/>
      <c r="W1772" s="387"/>
      <c r="X1772" s="387"/>
      <c r="Y1772" s="387"/>
      <c r="Z1772" s="387"/>
      <c r="AA1772" s="387"/>
      <c r="AB1772" s="387"/>
      <c r="AC1772" s="387"/>
      <c r="AD1772" s="66" t="s">
        <v>187</v>
      </c>
      <c r="AE1772" s="306" t="s">
        <v>7</v>
      </c>
      <c r="AF1772" s="92" t="s">
        <v>1666</v>
      </c>
      <c r="AG1772" s="92" t="s">
        <v>1667</v>
      </c>
      <c r="AH1772" s="92" t="s">
        <v>1668</v>
      </c>
      <c r="AI1772" s="93" t="s">
        <v>1669</v>
      </c>
      <c r="AJ1772" s="92"/>
      <c r="AK1772" s="93" t="s">
        <v>1670</v>
      </c>
    </row>
    <row r="1773" spans="1:37" ht="24.9" customHeight="1" x14ac:dyDescent="0.25">
      <c r="A1773" s="356" t="s">
        <v>1025</v>
      </c>
      <c r="B1773" s="356"/>
      <c r="C1773" s="356"/>
      <c r="D1773" s="356"/>
      <c r="E1773" s="356"/>
      <c r="F1773" s="356"/>
      <c r="G1773" s="356"/>
      <c r="H1773" s="356"/>
      <c r="I1773" s="356"/>
      <c r="J1773" s="356"/>
      <c r="K1773" s="356"/>
      <c r="L1773" s="356"/>
      <c r="M1773" s="356"/>
      <c r="N1773" s="356"/>
      <c r="O1773" s="356"/>
      <c r="P1773" s="356"/>
      <c r="Q1773" s="356"/>
      <c r="R1773" s="356"/>
      <c r="S1773" s="356"/>
      <c r="T1773" s="356"/>
      <c r="U1773" s="356"/>
      <c r="V1773" s="356"/>
      <c r="W1773" s="356"/>
      <c r="X1773" s="356"/>
      <c r="Y1773" s="356"/>
      <c r="Z1773" s="356"/>
      <c r="AA1773" s="356"/>
      <c r="AB1773" s="356"/>
      <c r="AC1773" s="356"/>
      <c r="AD1773" s="310">
        <f>'Art. 121'!AF1699</f>
        <v>2</v>
      </c>
      <c r="AE1773" s="94">
        <f t="shared" ref="AE1773:AE1811" si="304">IF(AG1773=1,AK1773,AG1773)</f>
        <v>0.32467532467532467</v>
      </c>
      <c r="AF1773">
        <f t="shared" ref="AF1773:AF1811" si="305">AD1773/2</f>
        <v>1</v>
      </c>
      <c r="AG1773" s="92">
        <f t="shared" ref="AG1773:AG1811" si="306">IF(AND(AF1773&gt;=0,AF1773&lt;=1),1,"No aplica")</f>
        <v>1</v>
      </c>
      <c r="AH1773" s="95">
        <f t="shared" ref="AH1773:AH1811" si="307">AD1773/(AG1773*2)</f>
        <v>1</v>
      </c>
      <c r="AI1773" s="96">
        <f t="shared" ref="AI1773:AI1811" si="308">IF(AG1773=1,AG1773/$AG$32,"No aplica")</f>
        <v>0.14285714285714285</v>
      </c>
      <c r="AJ1773" s="96">
        <f t="shared" ref="AJ1773:AJ1811" si="309">AF1773*AI1773</f>
        <v>0.14285714285714285</v>
      </c>
      <c r="AK1773" s="96">
        <f t="shared" ref="AK1773:AK1811" si="310">AJ1773*$AE$23</f>
        <v>0.32467532467532467</v>
      </c>
    </row>
    <row r="1774" spans="1:37" ht="24.9" customHeight="1" x14ac:dyDescent="0.25">
      <c r="A1774" s="356" t="s">
        <v>1026</v>
      </c>
      <c r="B1774" s="356"/>
      <c r="C1774" s="356"/>
      <c r="D1774" s="356"/>
      <c r="E1774" s="356"/>
      <c r="F1774" s="356"/>
      <c r="G1774" s="356"/>
      <c r="H1774" s="356"/>
      <c r="I1774" s="356"/>
      <c r="J1774" s="356"/>
      <c r="K1774" s="356"/>
      <c r="L1774" s="356"/>
      <c r="M1774" s="356"/>
      <c r="N1774" s="356"/>
      <c r="O1774" s="356"/>
      <c r="P1774" s="356"/>
      <c r="Q1774" s="356"/>
      <c r="R1774" s="356"/>
      <c r="S1774" s="356"/>
      <c r="T1774" s="356"/>
      <c r="U1774" s="356"/>
      <c r="V1774" s="356"/>
      <c r="W1774" s="356"/>
      <c r="X1774" s="356"/>
      <c r="Y1774" s="356"/>
      <c r="Z1774" s="356"/>
      <c r="AA1774" s="356"/>
      <c r="AB1774" s="356"/>
      <c r="AC1774" s="356"/>
      <c r="AD1774" s="310">
        <f>'Art. 121'!AF1700</f>
        <v>2</v>
      </c>
      <c r="AE1774" s="94">
        <f t="shared" si="304"/>
        <v>0.32467532467532467</v>
      </c>
      <c r="AF1774">
        <f t="shared" si="305"/>
        <v>1</v>
      </c>
      <c r="AG1774" s="92">
        <f t="shared" si="306"/>
        <v>1</v>
      </c>
      <c r="AH1774" s="95">
        <f t="shared" si="307"/>
        <v>1</v>
      </c>
      <c r="AI1774" s="96">
        <f t="shared" si="308"/>
        <v>0.14285714285714285</v>
      </c>
      <c r="AJ1774" s="96">
        <f t="shared" si="309"/>
        <v>0.14285714285714285</v>
      </c>
      <c r="AK1774" s="96">
        <f t="shared" si="310"/>
        <v>0.32467532467532467</v>
      </c>
    </row>
    <row r="1775" spans="1:37" ht="24.9" customHeight="1" x14ac:dyDescent="0.25">
      <c r="A1775" s="356" t="s">
        <v>1372</v>
      </c>
      <c r="B1775" s="356"/>
      <c r="C1775" s="356"/>
      <c r="D1775" s="356"/>
      <c r="E1775" s="356"/>
      <c r="F1775" s="356"/>
      <c r="G1775" s="356"/>
      <c r="H1775" s="356"/>
      <c r="I1775" s="356"/>
      <c r="J1775" s="356"/>
      <c r="K1775" s="356"/>
      <c r="L1775" s="356"/>
      <c r="M1775" s="356"/>
      <c r="N1775" s="356"/>
      <c r="O1775" s="356"/>
      <c r="P1775" s="356"/>
      <c r="Q1775" s="356"/>
      <c r="R1775" s="356"/>
      <c r="S1775" s="356"/>
      <c r="T1775" s="356"/>
      <c r="U1775" s="356"/>
      <c r="V1775" s="356"/>
      <c r="W1775" s="356"/>
      <c r="X1775" s="356"/>
      <c r="Y1775" s="356"/>
      <c r="Z1775" s="356"/>
      <c r="AA1775" s="356"/>
      <c r="AB1775" s="356"/>
      <c r="AC1775" s="356"/>
      <c r="AD1775" s="310">
        <f>'Art. 121'!AF1701</f>
        <v>2</v>
      </c>
      <c r="AE1775" s="94">
        <f t="shared" si="304"/>
        <v>0.32467532467532467</v>
      </c>
      <c r="AF1775">
        <f t="shared" si="305"/>
        <v>1</v>
      </c>
      <c r="AG1775" s="92">
        <f t="shared" si="306"/>
        <v>1</v>
      </c>
      <c r="AH1775" s="95">
        <f t="shared" si="307"/>
        <v>1</v>
      </c>
      <c r="AI1775" s="96">
        <f t="shared" si="308"/>
        <v>0.14285714285714285</v>
      </c>
      <c r="AJ1775" s="96">
        <f t="shared" si="309"/>
        <v>0.14285714285714285</v>
      </c>
      <c r="AK1775" s="96">
        <f t="shared" si="310"/>
        <v>0.32467532467532467</v>
      </c>
    </row>
    <row r="1776" spans="1:37" ht="24.9" customHeight="1" x14ac:dyDescent="0.25">
      <c r="A1776" s="356" t="s">
        <v>1373</v>
      </c>
      <c r="B1776" s="356"/>
      <c r="C1776" s="356"/>
      <c r="D1776" s="356"/>
      <c r="E1776" s="356"/>
      <c r="F1776" s="356"/>
      <c r="G1776" s="356"/>
      <c r="H1776" s="356"/>
      <c r="I1776" s="356"/>
      <c r="J1776" s="356"/>
      <c r="K1776" s="356"/>
      <c r="L1776" s="356"/>
      <c r="M1776" s="356"/>
      <c r="N1776" s="356"/>
      <c r="O1776" s="356"/>
      <c r="P1776" s="356"/>
      <c r="Q1776" s="356"/>
      <c r="R1776" s="356"/>
      <c r="S1776" s="356"/>
      <c r="T1776" s="356"/>
      <c r="U1776" s="356"/>
      <c r="V1776" s="356"/>
      <c r="W1776" s="356"/>
      <c r="X1776" s="356"/>
      <c r="Y1776" s="356"/>
      <c r="Z1776" s="356"/>
      <c r="AA1776" s="356"/>
      <c r="AB1776" s="356"/>
      <c r="AC1776" s="356"/>
      <c r="AD1776" s="310">
        <f>'Art. 121'!AF1702</f>
        <v>2</v>
      </c>
      <c r="AE1776" s="94">
        <f t="shared" si="304"/>
        <v>0.32467532467532467</v>
      </c>
      <c r="AF1776">
        <f t="shared" si="305"/>
        <v>1</v>
      </c>
      <c r="AG1776" s="92">
        <f t="shared" si="306"/>
        <v>1</v>
      </c>
      <c r="AH1776" s="95">
        <f t="shared" si="307"/>
        <v>1</v>
      </c>
      <c r="AI1776" s="96">
        <f t="shared" si="308"/>
        <v>0.14285714285714285</v>
      </c>
      <c r="AJ1776" s="96">
        <f t="shared" si="309"/>
        <v>0.14285714285714285</v>
      </c>
      <c r="AK1776" s="96">
        <f t="shared" si="310"/>
        <v>0.32467532467532467</v>
      </c>
    </row>
    <row r="1777" spans="1:37" ht="24.9" customHeight="1" x14ac:dyDescent="0.25">
      <c r="A1777" s="393" t="s">
        <v>1374</v>
      </c>
      <c r="B1777" s="393"/>
      <c r="C1777" s="393"/>
      <c r="D1777" s="393"/>
      <c r="E1777" s="393"/>
      <c r="F1777" s="393"/>
      <c r="G1777" s="393"/>
      <c r="H1777" s="393"/>
      <c r="I1777" s="393"/>
      <c r="J1777" s="393"/>
      <c r="K1777" s="393"/>
      <c r="L1777" s="393"/>
      <c r="M1777" s="393"/>
      <c r="N1777" s="393"/>
      <c r="O1777" s="393"/>
      <c r="P1777" s="393"/>
      <c r="Q1777" s="393"/>
      <c r="R1777" s="393"/>
      <c r="S1777" s="393"/>
      <c r="T1777" s="393"/>
      <c r="U1777" s="393"/>
      <c r="V1777" s="393"/>
      <c r="W1777" s="393"/>
      <c r="X1777" s="393"/>
      <c r="Y1777" s="393"/>
      <c r="Z1777" s="393"/>
      <c r="AA1777" s="393"/>
      <c r="AB1777" s="393"/>
      <c r="AC1777" s="393"/>
      <c r="AD1777" s="310">
        <f>'Art. 121'!AF1703</f>
        <v>2</v>
      </c>
      <c r="AE1777" s="94">
        <f t="shared" si="304"/>
        <v>0.32467532467532467</v>
      </c>
      <c r="AF1777">
        <f t="shared" si="305"/>
        <v>1</v>
      </c>
      <c r="AG1777" s="92">
        <f t="shared" si="306"/>
        <v>1</v>
      </c>
      <c r="AH1777" s="95">
        <f t="shared" si="307"/>
        <v>1</v>
      </c>
      <c r="AI1777" s="96">
        <f t="shared" si="308"/>
        <v>0.14285714285714285</v>
      </c>
      <c r="AJ1777" s="96">
        <f t="shared" si="309"/>
        <v>0.14285714285714285</v>
      </c>
      <c r="AK1777" s="96">
        <f t="shared" si="310"/>
        <v>0.32467532467532467</v>
      </c>
    </row>
    <row r="1778" spans="1:37" ht="24.9" customHeight="1" x14ac:dyDescent="0.25">
      <c r="A1778" s="393" t="s">
        <v>1375</v>
      </c>
      <c r="B1778" s="393"/>
      <c r="C1778" s="393"/>
      <c r="D1778" s="393"/>
      <c r="E1778" s="393"/>
      <c r="F1778" s="393"/>
      <c r="G1778" s="393"/>
      <c r="H1778" s="393"/>
      <c r="I1778" s="393"/>
      <c r="J1778" s="393"/>
      <c r="K1778" s="393"/>
      <c r="L1778" s="393"/>
      <c r="M1778" s="393"/>
      <c r="N1778" s="393"/>
      <c r="O1778" s="393"/>
      <c r="P1778" s="393"/>
      <c r="Q1778" s="393"/>
      <c r="R1778" s="393"/>
      <c r="S1778" s="393"/>
      <c r="T1778" s="393"/>
      <c r="U1778" s="393"/>
      <c r="V1778" s="393"/>
      <c r="W1778" s="393"/>
      <c r="X1778" s="393"/>
      <c r="Y1778" s="393"/>
      <c r="Z1778" s="393"/>
      <c r="AA1778" s="393"/>
      <c r="AB1778" s="393"/>
      <c r="AC1778" s="393"/>
      <c r="AD1778" s="310">
        <f>'Art. 121'!AF1704</f>
        <v>2</v>
      </c>
      <c r="AE1778" s="94">
        <f t="shared" si="304"/>
        <v>0.32467532467532467</v>
      </c>
      <c r="AF1778">
        <f t="shared" si="305"/>
        <v>1</v>
      </c>
      <c r="AG1778" s="92">
        <f t="shared" si="306"/>
        <v>1</v>
      </c>
      <c r="AH1778" s="95">
        <f t="shared" si="307"/>
        <v>1</v>
      </c>
      <c r="AI1778" s="96">
        <f t="shared" si="308"/>
        <v>0.14285714285714285</v>
      </c>
      <c r="AJ1778" s="96">
        <f t="shared" si="309"/>
        <v>0.14285714285714285</v>
      </c>
      <c r="AK1778" s="96">
        <f t="shared" si="310"/>
        <v>0.32467532467532467</v>
      </c>
    </row>
    <row r="1779" spans="1:37" ht="24.9" customHeight="1" x14ac:dyDescent="0.25">
      <c r="A1779" s="356" t="s">
        <v>1376</v>
      </c>
      <c r="B1779" s="356"/>
      <c r="C1779" s="356"/>
      <c r="D1779" s="356"/>
      <c r="E1779" s="356"/>
      <c r="F1779" s="356"/>
      <c r="G1779" s="356"/>
      <c r="H1779" s="356"/>
      <c r="I1779" s="356"/>
      <c r="J1779" s="356"/>
      <c r="K1779" s="356"/>
      <c r="L1779" s="356"/>
      <c r="M1779" s="356"/>
      <c r="N1779" s="356"/>
      <c r="O1779" s="356"/>
      <c r="P1779" s="356"/>
      <c r="Q1779" s="356"/>
      <c r="R1779" s="356"/>
      <c r="S1779" s="356"/>
      <c r="T1779" s="356"/>
      <c r="U1779" s="356"/>
      <c r="V1779" s="356"/>
      <c r="W1779" s="356"/>
      <c r="X1779" s="356"/>
      <c r="Y1779" s="356"/>
      <c r="Z1779" s="356"/>
      <c r="AA1779" s="356"/>
      <c r="AB1779" s="356"/>
      <c r="AC1779" s="356"/>
      <c r="AD1779" s="310">
        <f>'Art. 121'!AF1705</f>
        <v>2</v>
      </c>
      <c r="AE1779" s="94">
        <f t="shared" si="304"/>
        <v>0.32467532467532467</v>
      </c>
      <c r="AF1779">
        <f t="shared" si="305"/>
        <v>1</v>
      </c>
      <c r="AG1779" s="92">
        <f t="shared" si="306"/>
        <v>1</v>
      </c>
      <c r="AH1779" s="95">
        <f t="shared" si="307"/>
        <v>1</v>
      </c>
      <c r="AI1779" s="96">
        <f t="shared" si="308"/>
        <v>0.14285714285714285</v>
      </c>
      <c r="AJ1779" s="96">
        <f t="shared" si="309"/>
        <v>0.14285714285714285</v>
      </c>
      <c r="AK1779" s="96">
        <f t="shared" si="310"/>
        <v>0.32467532467532467</v>
      </c>
    </row>
    <row r="1780" spans="1:37" ht="24.9" customHeight="1" x14ac:dyDescent="0.25">
      <c r="A1780" s="356" t="s">
        <v>1377</v>
      </c>
      <c r="B1780" s="356"/>
      <c r="C1780" s="356"/>
      <c r="D1780" s="356"/>
      <c r="E1780" s="356"/>
      <c r="F1780" s="356"/>
      <c r="G1780" s="356"/>
      <c r="H1780" s="356"/>
      <c r="I1780" s="356"/>
      <c r="J1780" s="356"/>
      <c r="K1780" s="356"/>
      <c r="L1780" s="356"/>
      <c r="M1780" s="356"/>
      <c r="N1780" s="356"/>
      <c r="O1780" s="356"/>
      <c r="P1780" s="356"/>
      <c r="Q1780" s="356"/>
      <c r="R1780" s="356"/>
      <c r="S1780" s="356"/>
      <c r="T1780" s="356"/>
      <c r="U1780" s="356"/>
      <c r="V1780" s="356"/>
      <c r="W1780" s="356"/>
      <c r="X1780" s="356"/>
      <c r="Y1780" s="356"/>
      <c r="Z1780" s="356"/>
      <c r="AA1780" s="356"/>
      <c r="AB1780" s="356"/>
      <c r="AC1780" s="356"/>
      <c r="AD1780" s="310">
        <f>'Art. 121'!AF1706</f>
        <v>2</v>
      </c>
      <c r="AE1780" s="94">
        <f t="shared" si="304"/>
        <v>0.32467532467532467</v>
      </c>
      <c r="AF1780">
        <f t="shared" si="305"/>
        <v>1</v>
      </c>
      <c r="AG1780" s="92">
        <f t="shared" si="306"/>
        <v>1</v>
      </c>
      <c r="AH1780" s="95">
        <f t="shared" si="307"/>
        <v>1</v>
      </c>
      <c r="AI1780" s="96">
        <f t="shared" si="308"/>
        <v>0.14285714285714285</v>
      </c>
      <c r="AJ1780" s="96">
        <f t="shared" si="309"/>
        <v>0.14285714285714285</v>
      </c>
      <c r="AK1780" s="96">
        <f t="shared" si="310"/>
        <v>0.32467532467532467</v>
      </c>
    </row>
    <row r="1781" spans="1:37" ht="24.9" customHeight="1" x14ac:dyDescent="0.25">
      <c r="A1781" s="356" t="s">
        <v>1378</v>
      </c>
      <c r="B1781" s="356"/>
      <c r="C1781" s="356"/>
      <c r="D1781" s="356"/>
      <c r="E1781" s="356"/>
      <c r="F1781" s="356"/>
      <c r="G1781" s="356"/>
      <c r="H1781" s="356"/>
      <c r="I1781" s="356"/>
      <c r="J1781" s="356"/>
      <c r="K1781" s="356"/>
      <c r="L1781" s="356"/>
      <c r="M1781" s="356"/>
      <c r="N1781" s="356"/>
      <c r="O1781" s="356"/>
      <c r="P1781" s="356"/>
      <c r="Q1781" s="356"/>
      <c r="R1781" s="356"/>
      <c r="S1781" s="356"/>
      <c r="T1781" s="356"/>
      <c r="U1781" s="356"/>
      <c r="V1781" s="356"/>
      <c r="W1781" s="356"/>
      <c r="X1781" s="356"/>
      <c r="Y1781" s="356"/>
      <c r="Z1781" s="356"/>
      <c r="AA1781" s="356"/>
      <c r="AB1781" s="356"/>
      <c r="AC1781" s="356"/>
      <c r="AD1781" s="310">
        <f>'Art. 121'!AF1707</f>
        <v>2</v>
      </c>
      <c r="AE1781" s="94">
        <f t="shared" si="304"/>
        <v>0.32467532467532467</v>
      </c>
      <c r="AF1781">
        <f t="shared" si="305"/>
        <v>1</v>
      </c>
      <c r="AG1781" s="92">
        <f t="shared" si="306"/>
        <v>1</v>
      </c>
      <c r="AH1781" s="95">
        <f t="shared" si="307"/>
        <v>1</v>
      </c>
      <c r="AI1781" s="96">
        <f t="shared" si="308"/>
        <v>0.14285714285714285</v>
      </c>
      <c r="AJ1781" s="96">
        <f t="shared" si="309"/>
        <v>0.14285714285714285</v>
      </c>
      <c r="AK1781" s="96">
        <f t="shared" si="310"/>
        <v>0.32467532467532467</v>
      </c>
    </row>
    <row r="1782" spans="1:37" ht="24.9" customHeight="1" x14ac:dyDescent="0.25">
      <c r="A1782" s="356" t="s">
        <v>1379</v>
      </c>
      <c r="B1782" s="356"/>
      <c r="C1782" s="356"/>
      <c r="D1782" s="356"/>
      <c r="E1782" s="356"/>
      <c r="F1782" s="356"/>
      <c r="G1782" s="356"/>
      <c r="H1782" s="356"/>
      <c r="I1782" s="356"/>
      <c r="J1782" s="356"/>
      <c r="K1782" s="356"/>
      <c r="L1782" s="356"/>
      <c r="M1782" s="356"/>
      <c r="N1782" s="356"/>
      <c r="O1782" s="356"/>
      <c r="P1782" s="356"/>
      <c r="Q1782" s="356"/>
      <c r="R1782" s="356"/>
      <c r="S1782" s="356"/>
      <c r="T1782" s="356"/>
      <c r="U1782" s="356"/>
      <c r="V1782" s="356"/>
      <c r="W1782" s="356"/>
      <c r="X1782" s="356"/>
      <c r="Y1782" s="356"/>
      <c r="Z1782" s="356"/>
      <c r="AA1782" s="356"/>
      <c r="AB1782" s="356"/>
      <c r="AC1782" s="356"/>
      <c r="AD1782" s="310">
        <f>'Art. 121'!AF1708</f>
        <v>2</v>
      </c>
      <c r="AE1782" s="94">
        <f t="shared" si="304"/>
        <v>0.32467532467532467</v>
      </c>
      <c r="AF1782">
        <f t="shared" si="305"/>
        <v>1</v>
      </c>
      <c r="AG1782" s="92">
        <f t="shared" si="306"/>
        <v>1</v>
      </c>
      <c r="AH1782" s="95">
        <f t="shared" si="307"/>
        <v>1</v>
      </c>
      <c r="AI1782" s="96">
        <f t="shared" si="308"/>
        <v>0.14285714285714285</v>
      </c>
      <c r="AJ1782" s="96">
        <f t="shared" si="309"/>
        <v>0.14285714285714285</v>
      </c>
      <c r="AK1782" s="96">
        <f t="shared" si="310"/>
        <v>0.32467532467532467</v>
      </c>
    </row>
    <row r="1783" spans="1:37" ht="24.9" customHeight="1" x14ac:dyDescent="0.25">
      <c r="A1783" s="356" t="s">
        <v>1380</v>
      </c>
      <c r="B1783" s="356"/>
      <c r="C1783" s="356"/>
      <c r="D1783" s="356"/>
      <c r="E1783" s="356"/>
      <c r="F1783" s="356"/>
      <c r="G1783" s="356"/>
      <c r="H1783" s="356"/>
      <c r="I1783" s="356"/>
      <c r="J1783" s="356"/>
      <c r="K1783" s="356"/>
      <c r="L1783" s="356"/>
      <c r="M1783" s="356"/>
      <c r="N1783" s="356"/>
      <c r="O1783" s="356"/>
      <c r="P1783" s="356"/>
      <c r="Q1783" s="356"/>
      <c r="R1783" s="356"/>
      <c r="S1783" s="356"/>
      <c r="T1783" s="356"/>
      <c r="U1783" s="356"/>
      <c r="V1783" s="356"/>
      <c r="W1783" s="356"/>
      <c r="X1783" s="356"/>
      <c r="Y1783" s="356"/>
      <c r="Z1783" s="356"/>
      <c r="AA1783" s="356"/>
      <c r="AB1783" s="356"/>
      <c r="AC1783" s="356"/>
      <c r="AD1783" s="310">
        <f>'Art. 121'!AF1709</f>
        <v>0</v>
      </c>
      <c r="AE1783" s="94">
        <f t="shared" si="304"/>
        <v>0</v>
      </c>
      <c r="AF1783">
        <f t="shared" si="305"/>
        <v>0</v>
      </c>
      <c r="AG1783" s="92">
        <f t="shared" si="306"/>
        <v>1</v>
      </c>
      <c r="AH1783" s="95">
        <f t="shared" si="307"/>
        <v>0</v>
      </c>
      <c r="AI1783" s="96">
        <f t="shared" si="308"/>
        <v>0.14285714285714285</v>
      </c>
      <c r="AJ1783" s="96">
        <f t="shared" si="309"/>
        <v>0</v>
      </c>
      <c r="AK1783" s="96">
        <f t="shared" si="310"/>
        <v>0</v>
      </c>
    </row>
    <row r="1784" spans="1:37" ht="24.9" customHeight="1" x14ac:dyDescent="0.25">
      <c r="A1784" s="393" t="s">
        <v>1381</v>
      </c>
      <c r="B1784" s="393"/>
      <c r="C1784" s="393"/>
      <c r="D1784" s="393"/>
      <c r="E1784" s="393"/>
      <c r="F1784" s="393"/>
      <c r="G1784" s="393"/>
      <c r="H1784" s="393"/>
      <c r="I1784" s="393"/>
      <c r="J1784" s="393"/>
      <c r="K1784" s="393"/>
      <c r="L1784" s="393"/>
      <c r="M1784" s="393"/>
      <c r="N1784" s="393"/>
      <c r="O1784" s="393"/>
      <c r="P1784" s="393"/>
      <c r="Q1784" s="393"/>
      <c r="R1784" s="393"/>
      <c r="S1784" s="393"/>
      <c r="T1784" s="393"/>
      <c r="U1784" s="393"/>
      <c r="V1784" s="393"/>
      <c r="W1784" s="393"/>
      <c r="X1784" s="393"/>
      <c r="Y1784" s="393"/>
      <c r="Z1784" s="393"/>
      <c r="AA1784" s="393"/>
      <c r="AB1784" s="393"/>
      <c r="AC1784" s="393"/>
      <c r="AD1784" s="310">
        <f>'Art. 121'!AF1710</f>
        <v>2</v>
      </c>
      <c r="AE1784" s="94">
        <f t="shared" si="304"/>
        <v>0.32467532467532467</v>
      </c>
      <c r="AF1784">
        <f t="shared" si="305"/>
        <v>1</v>
      </c>
      <c r="AG1784" s="92">
        <f t="shared" si="306"/>
        <v>1</v>
      </c>
      <c r="AH1784" s="95">
        <f t="shared" si="307"/>
        <v>1</v>
      </c>
      <c r="AI1784" s="96">
        <f t="shared" si="308"/>
        <v>0.14285714285714285</v>
      </c>
      <c r="AJ1784" s="96">
        <f t="shared" si="309"/>
        <v>0.14285714285714285</v>
      </c>
      <c r="AK1784" s="96">
        <f t="shared" si="310"/>
        <v>0.32467532467532467</v>
      </c>
    </row>
    <row r="1785" spans="1:37" ht="24.9" customHeight="1" x14ac:dyDescent="0.25">
      <c r="A1785" s="393" t="s">
        <v>1382</v>
      </c>
      <c r="B1785" s="393"/>
      <c r="C1785" s="393"/>
      <c r="D1785" s="393"/>
      <c r="E1785" s="393"/>
      <c r="F1785" s="393"/>
      <c r="G1785" s="393"/>
      <c r="H1785" s="393"/>
      <c r="I1785" s="393"/>
      <c r="J1785" s="393"/>
      <c r="K1785" s="393"/>
      <c r="L1785" s="393"/>
      <c r="M1785" s="393"/>
      <c r="N1785" s="393"/>
      <c r="O1785" s="393"/>
      <c r="P1785" s="393"/>
      <c r="Q1785" s="393"/>
      <c r="R1785" s="393"/>
      <c r="S1785" s="393"/>
      <c r="T1785" s="393"/>
      <c r="U1785" s="393"/>
      <c r="V1785" s="393"/>
      <c r="W1785" s="393"/>
      <c r="X1785" s="393"/>
      <c r="Y1785" s="393"/>
      <c r="Z1785" s="393"/>
      <c r="AA1785" s="393"/>
      <c r="AB1785" s="393"/>
      <c r="AC1785" s="393"/>
      <c r="AD1785" s="310">
        <f>'Art. 121'!AF1711</f>
        <v>2</v>
      </c>
      <c r="AE1785" s="94">
        <f t="shared" si="304"/>
        <v>0.32467532467532467</v>
      </c>
      <c r="AF1785">
        <f t="shared" si="305"/>
        <v>1</v>
      </c>
      <c r="AG1785" s="92">
        <f t="shared" si="306"/>
        <v>1</v>
      </c>
      <c r="AH1785" s="95">
        <f t="shared" si="307"/>
        <v>1</v>
      </c>
      <c r="AI1785" s="96">
        <f t="shared" si="308"/>
        <v>0.14285714285714285</v>
      </c>
      <c r="AJ1785" s="96">
        <f t="shared" si="309"/>
        <v>0.14285714285714285</v>
      </c>
      <c r="AK1785" s="96">
        <f t="shared" si="310"/>
        <v>0.32467532467532467</v>
      </c>
    </row>
    <row r="1786" spans="1:37" ht="24.9" customHeight="1" x14ac:dyDescent="0.25">
      <c r="A1786" s="356" t="s">
        <v>1383</v>
      </c>
      <c r="B1786" s="356"/>
      <c r="C1786" s="356"/>
      <c r="D1786" s="356"/>
      <c r="E1786" s="356"/>
      <c r="F1786" s="356"/>
      <c r="G1786" s="356"/>
      <c r="H1786" s="356"/>
      <c r="I1786" s="356"/>
      <c r="J1786" s="356"/>
      <c r="K1786" s="356"/>
      <c r="L1786" s="356"/>
      <c r="M1786" s="356"/>
      <c r="N1786" s="356"/>
      <c r="O1786" s="356"/>
      <c r="P1786" s="356"/>
      <c r="Q1786" s="356"/>
      <c r="R1786" s="356"/>
      <c r="S1786" s="356"/>
      <c r="T1786" s="356"/>
      <c r="U1786" s="356"/>
      <c r="V1786" s="356"/>
      <c r="W1786" s="356"/>
      <c r="X1786" s="356"/>
      <c r="Y1786" s="356"/>
      <c r="Z1786" s="356"/>
      <c r="AA1786" s="356"/>
      <c r="AB1786" s="356"/>
      <c r="AC1786" s="356"/>
      <c r="AD1786" s="310">
        <f>'Art. 121'!AF1712</f>
        <v>2</v>
      </c>
      <c r="AE1786" s="94">
        <f t="shared" si="304"/>
        <v>0.32467532467532467</v>
      </c>
      <c r="AF1786">
        <f t="shared" si="305"/>
        <v>1</v>
      </c>
      <c r="AG1786" s="92">
        <f t="shared" si="306"/>
        <v>1</v>
      </c>
      <c r="AH1786" s="95">
        <f t="shared" si="307"/>
        <v>1</v>
      </c>
      <c r="AI1786" s="96">
        <f t="shared" si="308"/>
        <v>0.14285714285714285</v>
      </c>
      <c r="AJ1786" s="96">
        <f t="shared" si="309"/>
        <v>0.14285714285714285</v>
      </c>
      <c r="AK1786" s="96">
        <f t="shared" si="310"/>
        <v>0.32467532467532467</v>
      </c>
    </row>
    <row r="1787" spans="1:37" ht="24.9" customHeight="1" x14ac:dyDescent="0.25">
      <c r="A1787" s="356" t="s">
        <v>1384</v>
      </c>
      <c r="B1787" s="356"/>
      <c r="C1787" s="356"/>
      <c r="D1787" s="356"/>
      <c r="E1787" s="356"/>
      <c r="F1787" s="356"/>
      <c r="G1787" s="356"/>
      <c r="H1787" s="356"/>
      <c r="I1787" s="356"/>
      <c r="J1787" s="356"/>
      <c r="K1787" s="356"/>
      <c r="L1787" s="356"/>
      <c r="M1787" s="356"/>
      <c r="N1787" s="356"/>
      <c r="O1787" s="356"/>
      <c r="P1787" s="356"/>
      <c r="Q1787" s="356"/>
      <c r="R1787" s="356"/>
      <c r="S1787" s="356"/>
      <c r="T1787" s="356"/>
      <c r="U1787" s="356"/>
      <c r="V1787" s="356"/>
      <c r="W1787" s="356"/>
      <c r="X1787" s="356"/>
      <c r="Y1787" s="356"/>
      <c r="Z1787" s="356"/>
      <c r="AA1787" s="356"/>
      <c r="AB1787" s="356"/>
      <c r="AC1787" s="356"/>
      <c r="AD1787" s="310">
        <f>'Art. 121'!AF1713</f>
        <v>2</v>
      </c>
      <c r="AE1787" s="94">
        <f t="shared" si="304"/>
        <v>0.32467532467532467</v>
      </c>
      <c r="AF1787">
        <f t="shared" si="305"/>
        <v>1</v>
      </c>
      <c r="AG1787" s="92">
        <f t="shared" si="306"/>
        <v>1</v>
      </c>
      <c r="AH1787" s="95">
        <f t="shared" si="307"/>
        <v>1</v>
      </c>
      <c r="AI1787" s="96">
        <f t="shared" si="308"/>
        <v>0.14285714285714285</v>
      </c>
      <c r="AJ1787" s="96">
        <f t="shared" si="309"/>
        <v>0.14285714285714285</v>
      </c>
      <c r="AK1787" s="96">
        <f t="shared" si="310"/>
        <v>0.32467532467532467</v>
      </c>
    </row>
    <row r="1788" spans="1:37" ht="24.9" customHeight="1" x14ac:dyDescent="0.25">
      <c r="A1788" s="356" t="s">
        <v>1385</v>
      </c>
      <c r="B1788" s="356"/>
      <c r="C1788" s="356"/>
      <c r="D1788" s="356"/>
      <c r="E1788" s="356"/>
      <c r="F1788" s="356"/>
      <c r="G1788" s="356"/>
      <c r="H1788" s="356"/>
      <c r="I1788" s="356"/>
      <c r="J1788" s="356"/>
      <c r="K1788" s="356"/>
      <c r="L1788" s="356"/>
      <c r="M1788" s="356"/>
      <c r="N1788" s="356"/>
      <c r="O1788" s="356"/>
      <c r="P1788" s="356"/>
      <c r="Q1788" s="356"/>
      <c r="R1788" s="356"/>
      <c r="S1788" s="356"/>
      <c r="T1788" s="356"/>
      <c r="U1788" s="356"/>
      <c r="V1788" s="356"/>
      <c r="W1788" s="356"/>
      <c r="X1788" s="356"/>
      <c r="Y1788" s="356"/>
      <c r="Z1788" s="356"/>
      <c r="AA1788" s="356"/>
      <c r="AB1788" s="356"/>
      <c r="AC1788" s="356"/>
      <c r="AD1788" s="310">
        <f>'Art. 121'!AF1714</f>
        <v>2</v>
      </c>
      <c r="AE1788" s="94">
        <f t="shared" si="304"/>
        <v>0.32467532467532467</v>
      </c>
      <c r="AF1788">
        <f t="shared" si="305"/>
        <v>1</v>
      </c>
      <c r="AG1788" s="92">
        <f t="shared" si="306"/>
        <v>1</v>
      </c>
      <c r="AH1788" s="95">
        <f t="shared" si="307"/>
        <v>1</v>
      </c>
      <c r="AI1788" s="96">
        <f t="shared" si="308"/>
        <v>0.14285714285714285</v>
      </c>
      <c r="AJ1788" s="96">
        <f t="shared" si="309"/>
        <v>0.14285714285714285</v>
      </c>
      <c r="AK1788" s="96">
        <f t="shared" si="310"/>
        <v>0.32467532467532467</v>
      </c>
    </row>
    <row r="1789" spans="1:37" ht="24.9" customHeight="1" x14ac:dyDescent="0.25">
      <c r="A1789" s="393" t="s">
        <v>1386</v>
      </c>
      <c r="B1789" s="393"/>
      <c r="C1789" s="393"/>
      <c r="D1789" s="393"/>
      <c r="E1789" s="393"/>
      <c r="F1789" s="393"/>
      <c r="G1789" s="393"/>
      <c r="H1789" s="393"/>
      <c r="I1789" s="393"/>
      <c r="J1789" s="393"/>
      <c r="K1789" s="393"/>
      <c r="L1789" s="393"/>
      <c r="M1789" s="393"/>
      <c r="N1789" s="393"/>
      <c r="O1789" s="393"/>
      <c r="P1789" s="393"/>
      <c r="Q1789" s="393"/>
      <c r="R1789" s="393"/>
      <c r="S1789" s="393"/>
      <c r="T1789" s="393"/>
      <c r="U1789" s="393"/>
      <c r="V1789" s="393"/>
      <c r="W1789" s="393"/>
      <c r="X1789" s="393"/>
      <c r="Y1789" s="393"/>
      <c r="Z1789" s="393"/>
      <c r="AA1789" s="393"/>
      <c r="AB1789" s="393"/>
      <c r="AC1789" s="393"/>
      <c r="AD1789" s="310">
        <f>'Art. 121'!AF1715</f>
        <v>2</v>
      </c>
      <c r="AE1789" s="94">
        <f t="shared" si="304"/>
        <v>0.32467532467532467</v>
      </c>
      <c r="AF1789">
        <f t="shared" si="305"/>
        <v>1</v>
      </c>
      <c r="AG1789" s="92">
        <f t="shared" si="306"/>
        <v>1</v>
      </c>
      <c r="AH1789" s="95">
        <f t="shared" si="307"/>
        <v>1</v>
      </c>
      <c r="AI1789" s="96">
        <f t="shared" si="308"/>
        <v>0.14285714285714285</v>
      </c>
      <c r="AJ1789" s="96">
        <f t="shared" si="309"/>
        <v>0.14285714285714285</v>
      </c>
      <c r="AK1789" s="96">
        <f t="shared" si="310"/>
        <v>0.32467532467532467</v>
      </c>
    </row>
    <row r="1790" spans="1:37" ht="24.9" customHeight="1" x14ac:dyDescent="0.25">
      <c r="A1790" s="393" t="s">
        <v>1387</v>
      </c>
      <c r="B1790" s="393"/>
      <c r="C1790" s="393"/>
      <c r="D1790" s="393"/>
      <c r="E1790" s="393"/>
      <c r="F1790" s="393"/>
      <c r="G1790" s="393"/>
      <c r="H1790" s="393"/>
      <c r="I1790" s="393"/>
      <c r="J1790" s="393"/>
      <c r="K1790" s="393"/>
      <c r="L1790" s="393"/>
      <c r="M1790" s="393"/>
      <c r="N1790" s="393"/>
      <c r="O1790" s="393"/>
      <c r="P1790" s="393"/>
      <c r="Q1790" s="393"/>
      <c r="R1790" s="393"/>
      <c r="S1790" s="393"/>
      <c r="T1790" s="393"/>
      <c r="U1790" s="393"/>
      <c r="V1790" s="393"/>
      <c r="W1790" s="393"/>
      <c r="X1790" s="393"/>
      <c r="Y1790" s="393"/>
      <c r="Z1790" s="393"/>
      <c r="AA1790" s="393"/>
      <c r="AB1790" s="393"/>
      <c r="AC1790" s="393"/>
      <c r="AD1790" s="310">
        <f>'Art. 121'!AF1716</f>
        <v>2</v>
      </c>
      <c r="AE1790" s="94">
        <f t="shared" si="304"/>
        <v>0.32467532467532467</v>
      </c>
      <c r="AF1790">
        <f t="shared" si="305"/>
        <v>1</v>
      </c>
      <c r="AG1790" s="92">
        <f t="shared" si="306"/>
        <v>1</v>
      </c>
      <c r="AH1790" s="95">
        <f t="shared" si="307"/>
        <v>1</v>
      </c>
      <c r="AI1790" s="96">
        <f t="shared" si="308"/>
        <v>0.14285714285714285</v>
      </c>
      <c r="AJ1790" s="96">
        <f t="shared" si="309"/>
        <v>0.14285714285714285</v>
      </c>
      <c r="AK1790" s="96">
        <f t="shared" si="310"/>
        <v>0.32467532467532467</v>
      </c>
    </row>
    <row r="1791" spans="1:37" ht="24.9" customHeight="1" x14ac:dyDescent="0.25">
      <c r="A1791" s="356" t="s">
        <v>1388</v>
      </c>
      <c r="B1791" s="356"/>
      <c r="C1791" s="356"/>
      <c r="D1791" s="356"/>
      <c r="E1791" s="356"/>
      <c r="F1791" s="356"/>
      <c r="G1791" s="356"/>
      <c r="H1791" s="356"/>
      <c r="I1791" s="356"/>
      <c r="J1791" s="356"/>
      <c r="K1791" s="356"/>
      <c r="L1791" s="356"/>
      <c r="M1791" s="356"/>
      <c r="N1791" s="356"/>
      <c r="O1791" s="356"/>
      <c r="P1791" s="356"/>
      <c r="Q1791" s="356"/>
      <c r="R1791" s="356"/>
      <c r="S1791" s="356"/>
      <c r="T1791" s="356"/>
      <c r="U1791" s="356"/>
      <c r="V1791" s="356"/>
      <c r="W1791" s="356"/>
      <c r="X1791" s="356"/>
      <c r="Y1791" s="356"/>
      <c r="Z1791" s="356"/>
      <c r="AA1791" s="356"/>
      <c r="AB1791" s="356"/>
      <c r="AC1791" s="356"/>
      <c r="AD1791" s="310">
        <f>'Art. 121'!AF1717</f>
        <v>2</v>
      </c>
      <c r="AE1791" s="94">
        <f t="shared" si="304"/>
        <v>0.32467532467532467</v>
      </c>
      <c r="AF1791">
        <f t="shared" si="305"/>
        <v>1</v>
      </c>
      <c r="AG1791" s="92">
        <f t="shared" si="306"/>
        <v>1</v>
      </c>
      <c r="AH1791" s="95">
        <f t="shared" si="307"/>
        <v>1</v>
      </c>
      <c r="AI1791" s="96">
        <f t="shared" si="308"/>
        <v>0.14285714285714285</v>
      </c>
      <c r="AJ1791" s="96">
        <f t="shared" si="309"/>
        <v>0.14285714285714285</v>
      </c>
      <c r="AK1791" s="96">
        <f t="shared" si="310"/>
        <v>0.32467532467532467</v>
      </c>
    </row>
    <row r="1792" spans="1:37" ht="24.9" customHeight="1" x14ac:dyDescent="0.25">
      <c r="A1792" s="356" t="s">
        <v>1389</v>
      </c>
      <c r="B1792" s="356"/>
      <c r="C1792" s="356"/>
      <c r="D1792" s="356"/>
      <c r="E1792" s="356"/>
      <c r="F1792" s="356"/>
      <c r="G1792" s="356"/>
      <c r="H1792" s="356"/>
      <c r="I1792" s="356"/>
      <c r="J1792" s="356"/>
      <c r="K1792" s="356"/>
      <c r="L1792" s="356"/>
      <c r="M1792" s="356"/>
      <c r="N1792" s="356"/>
      <c r="O1792" s="356"/>
      <c r="P1792" s="356"/>
      <c r="Q1792" s="356"/>
      <c r="R1792" s="356"/>
      <c r="S1792" s="356"/>
      <c r="T1792" s="356"/>
      <c r="U1792" s="356"/>
      <c r="V1792" s="356"/>
      <c r="W1792" s="356"/>
      <c r="X1792" s="356"/>
      <c r="Y1792" s="356"/>
      <c r="Z1792" s="356"/>
      <c r="AA1792" s="356"/>
      <c r="AB1792" s="356"/>
      <c r="AC1792" s="356"/>
      <c r="AD1792" s="310">
        <f>'Art. 121'!AF1718</f>
        <v>2</v>
      </c>
      <c r="AE1792" s="94">
        <f t="shared" si="304"/>
        <v>0.32467532467532467</v>
      </c>
      <c r="AF1792">
        <f t="shared" si="305"/>
        <v>1</v>
      </c>
      <c r="AG1792" s="92">
        <f t="shared" si="306"/>
        <v>1</v>
      </c>
      <c r="AH1792" s="95">
        <f t="shared" si="307"/>
        <v>1</v>
      </c>
      <c r="AI1792" s="96">
        <f t="shared" si="308"/>
        <v>0.14285714285714285</v>
      </c>
      <c r="AJ1792" s="96">
        <f t="shared" si="309"/>
        <v>0.14285714285714285</v>
      </c>
      <c r="AK1792" s="96">
        <f t="shared" si="310"/>
        <v>0.32467532467532467</v>
      </c>
    </row>
    <row r="1793" spans="1:37" ht="24.9" customHeight="1" x14ac:dyDescent="0.25">
      <c r="A1793" s="356" t="s">
        <v>1390</v>
      </c>
      <c r="B1793" s="356"/>
      <c r="C1793" s="356"/>
      <c r="D1793" s="356"/>
      <c r="E1793" s="356"/>
      <c r="F1793" s="356"/>
      <c r="G1793" s="356"/>
      <c r="H1793" s="356"/>
      <c r="I1793" s="356"/>
      <c r="J1793" s="356"/>
      <c r="K1793" s="356"/>
      <c r="L1793" s="356"/>
      <c r="M1793" s="356"/>
      <c r="N1793" s="356"/>
      <c r="O1793" s="356"/>
      <c r="P1793" s="356"/>
      <c r="Q1793" s="356"/>
      <c r="R1793" s="356"/>
      <c r="S1793" s="356"/>
      <c r="T1793" s="356"/>
      <c r="U1793" s="356"/>
      <c r="V1793" s="356"/>
      <c r="W1793" s="356"/>
      <c r="X1793" s="356"/>
      <c r="Y1793" s="356"/>
      <c r="Z1793" s="356"/>
      <c r="AA1793" s="356"/>
      <c r="AB1793" s="356"/>
      <c r="AC1793" s="356"/>
      <c r="AD1793" s="310">
        <f>'Art. 121'!AF1719</f>
        <v>2</v>
      </c>
      <c r="AE1793" s="94">
        <f t="shared" si="304"/>
        <v>0.32467532467532467</v>
      </c>
      <c r="AF1793">
        <f t="shared" si="305"/>
        <v>1</v>
      </c>
      <c r="AG1793" s="92">
        <f t="shared" si="306"/>
        <v>1</v>
      </c>
      <c r="AH1793" s="95">
        <f t="shared" si="307"/>
        <v>1</v>
      </c>
      <c r="AI1793" s="96">
        <f t="shared" si="308"/>
        <v>0.14285714285714285</v>
      </c>
      <c r="AJ1793" s="96">
        <f t="shared" si="309"/>
        <v>0.14285714285714285</v>
      </c>
      <c r="AK1793" s="96">
        <f t="shared" si="310"/>
        <v>0.32467532467532467</v>
      </c>
    </row>
    <row r="1794" spans="1:37" ht="24.9" customHeight="1" x14ac:dyDescent="0.25">
      <c r="A1794" s="393" t="s">
        <v>1391</v>
      </c>
      <c r="B1794" s="393"/>
      <c r="C1794" s="393"/>
      <c r="D1794" s="393"/>
      <c r="E1794" s="393"/>
      <c r="F1794" s="393"/>
      <c r="G1794" s="393"/>
      <c r="H1794" s="393"/>
      <c r="I1794" s="393"/>
      <c r="J1794" s="393"/>
      <c r="K1794" s="393"/>
      <c r="L1794" s="393"/>
      <c r="M1794" s="393"/>
      <c r="N1794" s="393"/>
      <c r="O1794" s="393"/>
      <c r="P1794" s="393"/>
      <c r="Q1794" s="393"/>
      <c r="R1794" s="393"/>
      <c r="S1794" s="393"/>
      <c r="T1794" s="393"/>
      <c r="U1794" s="393"/>
      <c r="V1794" s="393"/>
      <c r="W1794" s="393"/>
      <c r="X1794" s="393"/>
      <c r="Y1794" s="393"/>
      <c r="Z1794" s="393"/>
      <c r="AA1794" s="393"/>
      <c r="AB1794" s="393"/>
      <c r="AC1794" s="393"/>
      <c r="AD1794" s="310">
        <f>'Art. 121'!AF1720</f>
        <v>2</v>
      </c>
      <c r="AE1794" s="94">
        <f t="shared" si="304"/>
        <v>0.32467532467532467</v>
      </c>
      <c r="AF1794">
        <f t="shared" si="305"/>
        <v>1</v>
      </c>
      <c r="AG1794" s="92">
        <f t="shared" si="306"/>
        <v>1</v>
      </c>
      <c r="AH1794" s="95">
        <f t="shared" si="307"/>
        <v>1</v>
      </c>
      <c r="AI1794" s="96">
        <f t="shared" si="308"/>
        <v>0.14285714285714285</v>
      </c>
      <c r="AJ1794" s="96">
        <f t="shared" si="309"/>
        <v>0.14285714285714285</v>
      </c>
      <c r="AK1794" s="96">
        <f t="shared" si="310"/>
        <v>0.32467532467532467</v>
      </c>
    </row>
    <row r="1795" spans="1:37" ht="24.9" customHeight="1" x14ac:dyDescent="0.25">
      <c r="A1795" s="393" t="s">
        <v>1392</v>
      </c>
      <c r="B1795" s="393"/>
      <c r="C1795" s="393"/>
      <c r="D1795" s="393"/>
      <c r="E1795" s="393"/>
      <c r="F1795" s="393"/>
      <c r="G1795" s="393"/>
      <c r="H1795" s="393"/>
      <c r="I1795" s="393"/>
      <c r="J1795" s="393"/>
      <c r="K1795" s="393"/>
      <c r="L1795" s="393"/>
      <c r="M1795" s="393"/>
      <c r="N1795" s="393"/>
      <c r="O1795" s="393"/>
      <c r="P1795" s="393"/>
      <c r="Q1795" s="393"/>
      <c r="R1795" s="393"/>
      <c r="S1795" s="393"/>
      <c r="T1795" s="393"/>
      <c r="U1795" s="393"/>
      <c r="V1795" s="393"/>
      <c r="W1795" s="393"/>
      <c r="X1795" s="393"/>
      <c r="Y1795" s="393"/>
      <c r="Z1795" s="393"/>
      <c r="AA1795" s="393"/>
      <c r="AB1795" s="393"/>
      <c r="AC1795" s="393"/>
      <c r="AD1795" s="310">
        <f>'Art. 121'!AF1721</f>
        <v>2</v>
      </c>
      <c r="AE1795" s="94">
        <f t="shared" si="304"/>
        <v>0.32467532467532467</v>
      </c>
      <c r="AF1795">
        <f t="shared" si="305"/>
        <v>1</v>
      </c>
      <c r="AG1795" s="92">
        <f t="shared" si="306"/>
        <v>1</v>
      </c>
      <c r="AH1795" s="95">
        <f t="shared" si="307"/>
        <v>1</v>
      </c>
      <c r="AI1795" s="96">
        <f t="shared" si="308"/>
        <v>0.14285714285714285</v>
      </c>
      <c r="AJ1795" s="96">
        <f t="shared" si="309"/>
        <v>0.14285714285714285</v>
      </c>
      <c r="AK1795" s="96">
        <f t="shared" si="310"/>
        <v>0.32467532467532467</v>
      </c>
    </row>
    <row r="1796" spans="1:37" ht="24.9" customHeight="1" x14ac:dyDescent="0.25">
      <c r="A1796" s="356" t="s">
        <v>1393</v>
      </c>
      <c r="B1796" s="356"/>
      <c r="C1796" s="356"/>
      <c r="D1796" s="356"/>
      <c r="E1796" s="356"/>
      <c r="F1796" s="356"/>
      <c r="G1796" s="356"/>
      <c r="H1796" s="356"/>
      <c r="I1796" s="356"/>
      <c r="J1796" s="356"/>
      <c r="K1796" s="356"/>
      <c r="L1796" s="356"/>
      <c r="M1796" s="356"/>
      <c r="N1796" s="356"/>
      <c r="O1796" s="356"/>
      <c r="P1796" s="356"/>
      <c r="Q1796" s="356"/>
      <c r="R1796" s="356"/>
      <c r="S1796" s="356"/>
      <c r="T1796" s="356"/>
      <c r="U1796" s="356"/>
      <c r="V1796" s="356"/>
      <c r="W1796" s="356"/>
      <c r="X1796" s="356"/>
      <c r="Y1796" s="356"/>
      <c r="Z1796" s="356"/>
      <c r="AA1796" s="356"/>
      <c r="AB1796" s="356"/>
      <c r="AC1796" s="356"/>
      <c r="AD1796" s="310">
        <f>'Art. 121'!AF1722</f>
        <v>2</v>
      </c>
      <c r="AE1796" s="94">
        <f t="shared" si="304"/>
        <v>0.32467532467532467</v>
      </c>
      <c r="AF1796">
        <f t="shared" si="305"/>
        <v>1</v>
      </c>
      <c r="AG1796" s="92">
        <f t="shared" si="306"/>
        <v>1</v>
      </c>
      <c r="AH1796" s="95">
        <f t="shared" si="307"/>
        <v>1</v>
      </c>
      <c r="AI1796" s="96">
        <f t="shared" si="308"/>
        <v>0.14285714285714285</v>
      </c>
      <c r="AJ1796" s="96">
        <f t="shared" si="309"/>
        <v>0.14285714285714285</v>
      </c>
      <c r="AK1796" s="96">
        <f t="shared" si="310"/>
        <v>0.32467532467532467</v>
      </c>
    </row>
    <row r="1797" spans="1:37" ht="24.9" customHeight="1" x14ac:dyDescent="0.25">
      <c r="A1797" s="356" t="s">
        <v>1394</v>
      </c>
      <c r="B1797" s="356"/>
      <c r="C1797" s="356"/>
      <c r="D1797" s="356"/>
      <c r="E1797" s="356"/>
      <c r="F1797" s="356"/>
      <c r="G1797" s="356"/>
      <c r="H1797" s="356"/>
      <c r="I1797" s="356"/>
      <c r="J1797" s="356"/>
      <c r="K1797" s="356"/>
      <c r="L1797" s="356"/>
      <c r="M1797" s="356"/>
      <c r="N1797" s="356"/>
      <c r="O1797" s="356"/>
      <c r="P1797" s="356"/>
      <c r="Q1797" s="356"/>
      <c r="R1797" s="356"/>
      <c r="S1797" s="356"/>
      <c r="T1797" s="356"/>
      <c r="U1797" s="356"/>
      <c r="V1797" s="356"/>
      <c r="W1797" s="356"/>
      <c r="X1797" s="356"/>
      <c r="Y1797" s="356"/>
      <c r="Z1797" s="356"/>
      <c r="AA1797" s="356"/>
      <c r="AB1797" s="356"/>
      <c r="AC1797" s="356"/>
      <c r="AD1797" s="310">
        <f>'Art. 121'!AF1723</f>
        <v>2</v>
      </c>
      <c r="AE1797" s="94">
        <f t="shared" si="304"/>
        <v>0.32467532467532467</v>
      </c>
      <c r="AF1797">
        <f t="shared" si="305"/>
        <v>1</v>
      </c>
      <c r="AG1797" s="92">
        <f t="shared" si="306"/>
        <v>1</v>
      </c>
      <c r="AH1797" s="95">
        <f t="shared" si="307"/>
        <v>1</v>
      </c>
      <c r="AI1797" s="96">
        <f t="shared" si="308"/>
        <v>0.14285714285714285</v>
      </c>
      <c r="AJ1797" s="96">
        <f t="shared" si="309"/>
        <v>0.14285714285714285</v>
      </c>
      <c r="AK1797" s="96">
        <f t="shared" si="310"/>
        <v>0.32467532467532467</v>
      </c>
    </row>
    <row r="1798" spans="1:37" ht="24.9" customHeight="1" x14ac:dyDescent="0.25">
      <c r="A1798" s="356" t="s">
        <v>1395</v>
      </c>
      <c r="B1798" s="356"/>
      <c r="C1798" s="356"/>
      <c r="D1798" s="356"/>
      <c r="E1798" s="356"/>
      <c r="F1798" s="356"/>
      <c r="G1798" s="356"/>
      <c r="H1798" s="356"/>
      <c r="I1798" s="356"/>
      <c r="J1798" s="356"/>
      <c r="K1798" s="356"/>
      <c r="L1798" s="356"/>
      <c r="M1798" s="356"/>
      <c r="N1798" s="356"/>
      <c r="O1798" s="356"/>
      <c r="P1798" s="356"/>
      <c r="Q1798" s="356"/>
      <c r="R1798" s="356"/>
      <c r="S1798" s="356"/>
      <c r="T1798" s="356"/>
      <c r="U1798" s="356"/>
      <c r="V1798" s="356"/>
      <c r="W1798" s="356"/>
      <c r="X1798" s="356"/>
      <c r="Y1798" s="356"/>
      <c r="Z1798" s="356"/>
      <c r="AA1798" s="356"/>
      <c r="AB1798" s="356"/>
      <c r="AC1798" s="356"/>
      <c r="AD1798" s="310">
        <f>'Art. 121'!AF1724</f>
        <v>2</v>
      </c>
      <c r="AE1798" s="94">
        <f t="shared" si="304"/>
        <v>0.32467532467532467</v>
      </c>
      <c r="AF1798">
        <f t="shared" si="305"/>
        <v>1</v>
      </c>
      <c r="AG1798" s="92">
        <f t="shared" si="306"/>
        <v>1</v>
      </c>
      <c r="AH1798" s="95">
        <f t="shared" si="307"/>
        <v>1</v>
      </c>
      <c r="AI1798" s="96">
        <f t="shared" si="308"/>
        <v>0.14285714285714285</v>
      </c>
      <c r="AJ1798" s="96">
        <f t="shared" si="309"/>
        <v>0.14285714285714285</v>
      </c>
      <c r="AK1798" s="96">
        <f t="shared" si="310"/>
        <v>0.32467532467532467</v>
      </c>
    </row>
    <row r="1799" spans="1:37" ht="24.9" customHeight="1" x14ac:dyDescent="0.25">
      <c r="A1799" s="393" t="s">
        <v>1396</v>
      </c>
      <c r="B1799" s="393"/>
      <c r="C1799" s="393"/>
      <c r="D1799" s="393"/>
      <c r="E1799" s="393"/>
      <c r="F1799" s="393"/>
      <c r="G1799" s="393"/>
      <c r="H1799" s="393"/>
      <c r="I1799" s="393"/>
      <c r="J1799" s="393"/>
      <c r="K1799" s="393"/>
      <c r="L1799" s="393"/>
      <c r="M1799" s="393"/>
      <c r="N1799" s="393"/>
      <c r="O1799" s="393"/>
      <c r="P1799" s="393"/>
      <c r="Q1799" s="393"/>
      <c r="R1799" s="393"/>
      <c r="S1799" s="393"/>
      <c r="T1799" s="393"/>
      <c r="U1799" s="393"/>
      <c r="V1799" s="393"/>
      <c r="W1799" s="393"/>
      <c r="X1799" s="393"/>
      <c r="Y1799" s="393"/>
      <c r="Z1799" s="393"/>
      <c r="AA1799" s="393"/>
      <c r="AB1799" s="393"/>
      <c r="AC1799" s="393"/>
      <c r="AD1799" s="310">
        <f>'Art. 121'!AF1725</f>
        <v>0</v>
      </c>
      <c r="AE1799" s="94">
        <f t="shared" si="304"/>
        <v>0</v>
      </c>
      <c r="AF1799">
        <f t="shared" si="305"/>
        <v>0</v>
      </c>
      <c r="AG1799" s="92">
        <f t="shared" si="306"/>
        <v>1</v>
      </c>
      <c r="AH1799" s="95">
        <f t="shared" si="307"/>
        <v>0</v>
      </c>
      <c r="AI1799" s="96">
        <f t="shared" si="308"/>
        <v>0.14285714285714285</v>
      </c>
      <c r="AJ1799" s="96">
        <f t="shared" si="309"/>
        <v>0</v>
      </c>
      <c r="AK1799" s="96">
        <f t="shared" si="310"/>
        <v>0</v>
      </c>
    </row>
    <row r="1800" spans="1:37" ht="24.9" customHeight="1" x14ac:dyDescent="0.25">
      <c r="A1800" s="356" t="s">
        <v>1397</v>
      </c>
      <c r="B1800" s="356"/>
      <c r="C1800" s="356"/>
      <c r="D1800" s="356"/>
      <c r="E1800" s="356"/>
      <c r="F1800" s="356"/>
      <c r="G1800" s="356"/>
      <c r="H1800" s="356"/>
      <c r="I1800" s="356"/>
      <c r="J1800" s="356"/>
      <c r="K1800" s="356"/>
      <c r="L1800" s="356"/>
      <c r="M1800" s="356"/>
      <c r="N1800" s="356"/>
      <c r="O1800" s="356"/>
      <c r="P1800" s="356"/>
      <c r="Q1800" s="356"/>
      <c r="R1800" s="356"/>
      <c r="S1800" s="356"/>
      <c r="T1800" s="356"/>
      <c r="U1800" s="356"/>
      <c r="V1800" s="356"/>
      <c r="W1800" s="356"/>
      <c r="X1800" s="356"/>
      <c r="Y1800" s="356"/>
      <c r="Z1800" s="356"/>
      <c r="AA1800" s="356"/>
      <c r="AB1800" s="356"/>
      <c r="AC1800" s="356"/>
      <c r="AD1800" s="310">
        <f>'Art. 121'!AF1726</f>
        <v>2</v>
      </c>
      <c r="AE1800" s="94">
        <f t="shared" si="304"/>
        <v>0.32467532467532467</v>
      </c>
      <c r="AF1800">
        <f t="shared" si="305"/>
        <v>1</v>
      </c>
      <c r="AG1800" s="92">
        <f t="shared" si="306"/>
        <v>1</v>
      </c>
      <c r="AH1800" s="95">
        <f t="shared" si="307"/>
        <v>1</v>
      </c>
      <c r="AI1800" s="96">
        <f t="shared" si="308"/>
        <v>0.14285714285714285</v>
      </c>
      <c r="AJ1800" s="96">
        <f t="shared" si="309"/>
        <v>0.14285714285714285</v>
      </c>
      <c r="AK1800" s="96">
        <f t="shared" si="310"/>
        <v>0.32467532467532467</v>
      </c>
    </row>
    <row r="1801" spans="1:37" ht="24.9" customHeight="1" x14ac:dyDescent="0.25">
      <c r="A1801" s="356" t="s">
        <v>1398</v>
      </c>
      <c r="B1801" s="356"/>
      <c r="C1801" s="356"/>
      <c r="D1801" s="356"/>
      <c r="E1801" s="356"/>
      <c r="F1801" s="356"/>
      <c r="G1801" s="356"/>
      <c r="H1801" s="356"/>
      <c r="I1801" s="356"/>
      <c r="J1801" s="356"/>
      <c r="K1801" s="356"/>
      <c r="L1801" s="356"/>
      <c r="M1801" s="356"/>
      <c r="N1801" s="356"/>
      <c r="O1801" s="356"/>
      <c r="P1801" s="356"/>
      <c r="Q1801" s="356"/>
      <c r="R1801" s="356"/>
      <c r="S1801" s="356"/>
      <c r="T1801" s="356"/>
      <c r="U1801" s="356"/>
      <c r="V1801" s="356"/>
      <c r="W1801" s="356"/>
      <c r="X1801" s="356"/>
      <c r="Y1801" s="356"/>
      <c r="Z1801" s="356"/>
      <c r="AA1801" s="356"/>
      <c r="AB1801" s="356"/>
      <c r="AC1801" s="356"/>
      <c r="AD1801" s="310">
        <f>'Art. 121'!AF1727</f>
        <v>2</v>
      </c>
      <c r="AE1801" s="94">
        <f t="shared" si="304"/>
        <v>0.32467532467532467</v>
      </c>
      <c r="AF1801">
        <f t="shared" si="305"/>
        <v>1</v>
      </c>
      <c r="AG1801" s="92">
        <f t="shared" si="306"/>
        <v>1</v>
      </c>
      <c r="AH1801" s="95">
        <f t="shared" si="307"/>
        <v>1</v>
      </c>
      <c r="AI1801" s="96">
        <f t="shared" si="308"/>
        <v>0.14285714285714285</v>
      </c>
      <c r="AJ1801" s="96">
        <f t="shared" si="309"/>
        <v>0.14285714285714285</v>
      </c>
      <c r="AK1801" s="96">
        <f t="shared" si="310"/>
        <v>0.32467532467532467</v>
      </c>
    </row>
    <row r="1802" spans="1:37" ht="24.9" customHeight="1" x14ac:dyDescent="0.25">
      <c r="A1802" s="356" t="s">
        <v>1399</v>
      </c>
      <c r="B1802" s="356"/>
      <c r="C1802" s="356"/>
      <c r="D1802" s="356"/>
      <c r="E1802" s="356"/>
      <c r="F1802" s="356"/>
      <c r="G1802" s="356"/>
      <c r="H1802" s="356"/>
      <c r="I1802" s="356"/>
      <c r="J1802" s="356"/>
      <c r="K1802" s="356"/>
      <c r="L1802" s="356"/>
      <c r="M1802" s="356"/>
      <c r="N1802" s="356"/>
      <c r="O1802" s="356"/>
      <c r="P1802" s="356"/>
      <c r="Q1802" s="356"/>
      <c r="R1802" s="356"/>
      <c r="S1802" s="356"/>
      <c r="T1802" s="356"/>
      <c r="U1802" s="356"/>
      <c r="V1802" s="356"/>
      <c r="W1802" s="356"/>
      <c r="X1802" s="356"/>
      <c r="Y1802" s="356"/>
      <c r="Z1802" s="356"/>
      <c r="AA1802" s="356"/>
      <c r="AB1802" s="356"/>
      <c r="AC1802" s="356"/>
      <c r="AD1802" s="310">
        <f>'Art. 121'!AF1728</f>
        <v>2</v>
      </c>
      <c r="AE1802" s="94">
        <f t="shared" si="304"/>
        <v>0.32467532467532467</v>
      </c>
      <c r="AF1802">
        <f t="shared" si="305"/>
        <v>1</v>
      </c>
      <c r="AG1802" s="92">
        <f t="shared" si="306"/>
        <v>1</v>
      </c>
      <c r="AH1802" s="95">
        <f t="shared" si="307"/>
        <v>1</v>
      </c>
      <c r="AI1802" s="96">
        <f t="shared" si="308"/>
        <v>0.14285714285714285</v>
      </c>
      <c r="AJ1802" s="96">
        <f t="shared" si="309"/>
        <v>0.14285714285714285</v>
      </c>
      <c r="AK1802" s="96">
        <f t="shared" si="310"/>
        <v>0.32467532467532467</v>
      </c>
    </row>
    <row r="1803" spans="1:37" ht="24.9" customHeight="1" x14ac:dyDescent="0.25">
      <c r="A1803" s="393" t="s">
        <v>1400</v>
      </c>
      <c r="B1803" s="393"/>
      <c r="C1803" s="393"/>
      <c r="D1803" s="393"/>
      <c r="E1803" s="393"/>
      <c r="F1803" s="393"/>
      <c r="G1803" s="393"/>
      <c r="H1803" s="393"/>
      <c r="I1803" s="393"/>
      <c r="J1803" s="393"/>
      <c r="K1803" s="393"/>
      <c r="L1803" s="393"/>
      <c r="M1803" s="393"/>
      <c r="N1803" s="393"/>
      <c r="O1803" s="393"/>
      <c r="P1803" s="393"/>
      <c r="Q1803" s="393"/>
      <c r="R1803" s="393"/>
      <c r="S1803" s="393"/>
      <c r="T1803" s="393"/>
      <c r="U1803" s="393"/>
      <c r="V1803" s="393"/>
      <c r="W1803" s="393"/>
      <c r="X1803" s="393"/>
      <c r="Y1803" s="393"/>
      <c r="Z1803" s="393"/>
      <c r="AA1803" s="393"/>
      <c r="AB1803" s="393"/>
      <c r="AC1803" s="393"/>
      <c r="AD1803" s="310">
        <f>'Art. 121'!AF1729</f>
        <v>2</v>
      </c>
      <c r="AE1803" s="94">
        <f t="shared" si="304"/>
        <v>0.32467532467532467</v>
      </c>
      <c r="AF1803">
        <f t="shared" si="305"/>
        <v>1</v>
      </c>
      <c r="AG1803" s="92">
        <f t="shared" si="306"/>
        <v>1</v>
      </c>
      <c r="AH1803" s="95">
        <f t="shared" si="307"/>
        <v>1</v>
      </c>
      <c r="AI1803" s="96">
        <f t="shared" si="308"/>
        <v>0.14285714285714285</v>
      </c>
      <c r="AJ1803" s="96">
        <f t="shared" si="309"/>
        <v>0.14285714285714285</v>
      </c>
      <c r="AK1803" s="96">
        <f t="shared" si="310"/>
        <v>0.32467532467532467</v>
      </c>
    </row>
    <row r="1804" spans="1:37" ht="24.9" customHeight="1" x14ac:dyDescent="0.25">
      <c r="A1804" s="356" t="s">
        <v>1401</v>
      </c>
      <c r="B1804" s="356"/>
      <c r="C1804" s="356"/>
      <c r="D1804" s="356"/>
      <c r="E1804" s="356"/>
      <c r="F1804" s="356"/>
      <c r="G1804" s="356"/>
      <c r="H1804" s="356"/>
      <c r="I1804" s="356"/>
      <c r="J1804" s="356"/>
      <c r="K1804" s="356"/>
      <c r="L1804" s="356"/>
      <c r="M1804" s="356"/>
      <c r="N1804" s="356"/>
      <c r="O1804" s="356"/>
      <c r="P1804" s="356"/>
      <c r="Q1804" s="356"/>
      <c r="R1804" s="356"/>
      <c r="S1804" s="356"/>
      <c r="T1804" s="356"/>
      <c r="U1804" s="356"/>
      <c r="V1804" s="356"/>
      <c r="W1804" s="356"/>
      <c r="X1804" s="356"/>
      <c r="Y1804" s="356"/>
      <c r="Z1804" s="356"/>
      <c r="AA1804" s="356"/>
      <c r="AB1804" s="356"/>
      <c r="AC1804" s="356"/>
      <c r="AD1804" s="310">
        <f>'Art. 121'!AF1730</f>
        <v>2</v>
      </c>
      <c r="AE1804" s="94">
        <f t="shared" si="304"/>
        <v>0.32467532467532467</v>
      </c>
      <c r="AF1804">
        <f t="shared" si="305"/>
        <v>1</v>
      </c>
      <c r="AG1804" s="92">
        <f t="shared" si="306"/>
        <v>1</v>
      </c>
      <c r="AH1804" s="95">
        <f t="shared" si="307"/>
        <v>1</v>
      </c>
      <c r="AI1804" s="96">
        <f t="shared" si="308"/>
        <v>0.14285714285714285</v>
      </c>
      <c r="AJ1804" s="96">
        <f t="shared" si="309"/>
        <v>0.14285714285714285</v>
      </c>
      <c r="AK1804" s="96">
        <f t="shared" si="310"/>
        <v>0.32467532467532467</v>
      </c>
    </row>
    <row r="1805" spans="1:37" ht="24.9" customHeight="1" x14ac:dyDescent="0.25">
      <c r="A1805" s="356" t="s">
        <v>1402</v>
      </c>
      <c r="B1805" s="356"/>
      <c r="C1805" s="356"/>
      <c r="D1805" s="356"/>
      <c r="E1805" s="356"/>
      <c r="F1805" s="356"/>
      <c r="G1805" s="356"/>
      <c r="H1805" s="356"/>
      <c r="I1805" s="356"/>
      <c r="J1805" s="356"/>
      <c r="K1805" s="356"/>
      <c r="L1805" s="356"/>
      <c r="M1805" s="356"/>
      <c r="N1805" s="356"/>
      <c r="O1805" s="356"/>
      <c r="P1805" s="356"/>
      <c r="Q1805" s="356"/>
      <c r="R1805" s="356"/>
      <c r="S1805" s="356"/>
      <c r="T1805" s="356"/>
      <c r="U1805" s="356"/>
      <c r="V1805" s="356"/>
      <c r="W1805" s="356"/>
      <c r="X1805" s="356"/>
      <c r="Y1805" s="356"/>
      <c r="Z1805" s="356"/>
      <c r="AA1805" s="356"/>
      <c r="AB1805" s="356"/>
      <c r="AC1805" s="356"/>
      <c r="AD1805" s="310">
        <f>'Art. 121'!AF1731</f>
        <v>2</v>
      </c>
      <c r="AE1805" s="94">
        <f t="shared" si="304"/>
        <v>0.32467532467532467</v>
      </c>
      <c r="AF1805">
        <f t="shared" si="305"/>
        <v>1</v>
      </c>
      <c r="AG1805" s="92">
        <f t="shared" si="306"/>
        <v>1</v>
      </c>
      <c r="AH1805" s="95">
        <f t="shared" si="307"/>
        <v>1</v>
      </c>
      <c r="AI1805" s="96">
        <f t="shared" si="308"/>
        <v>0.14285714285714285</v>
      </c>
      <c r="AJ1805" s="96">
        <f t="shared" si="309"/>
        <v>0.14285714285714285</v>
      </c>
      <c r="AK1805" s="96">
        <f t="shared" si="310"/>
        <v>0.32467532467532467</v>
      </c>
    </row>
    <row r="1806" spans="1:37" ht="24.9" customHeight="1" x14ac:dyDescent="0.25">
      <c r="A1806" s="356" t="s">
        <v>1403</v>
      </c>
      <c r="B1806" s="356"/>
      <c r="C1806" s="356"/>
      <c r="D1806" s="356"/>
      <c r="E1806" s="356"/>
      <c r="F1806" s="356"/>
      <c r="G1806" s="356"/>
      <c r="H1806" s="356"/>
      <c r="I1806" s="356"/>
      <c r="J1806" s="356"/>
      <c r="K1806" s="356"/>
      <c r="L1806" s="356"/>
      <c r="M1806" s="356"/>
      <c r="N1806" s="356"/>
      <c r="O1806" s="356"/>
      <c r="P1806" s="356"/>
      <c r="Q1806" s="356"/>
      <c r="R1806" s="356"/>
      <c r="S1806" s="356"/>
      <c r="T1806" s="356"/>
      <c r="U1806" s="356"/>
      <c r="V1806" s="356"/>
      <c r="W1806" s="356"/>
      <c r="X1806" s="356"/>
      <c r="Y1806" s="356"/>
      <c r="Z1806" s="356"/>
      <c r="AA1806" s="356"/>
      <c r="AB1806" s="356"/>
      <c r="AC1806" s="356"/>
      <c r="AD1806" s="310">
        <f>'Art. 121'!AF1732</f>
        <v>2</v>
      </c>
      <c r="AE1806" s="94">
        <f t="shared" si="304"/>
        <v>0.32467532467532467</v>
      </c>
      <c r="AF1806">
        <f t="shared" si="305"/>
        <v>1</v>
      </c>
      <c r="AG1806" s="92">
        <f t="shared" si="306"/>
        <v>1</v>
      </c>
      <c r="AH1806" s="95">
        <f t="shared" si="307"/>
        <v>1</v>
      </c>
      <c r="AI1806" s="96">
        <f t="shared" si="308"/>
        <v>0.14285714285714285</v>
      </c>
      <c r="AJ1806" s="96">
        <f t="shared" si="309"/>
        <v>0.14285714285714285</v>
      </c>
      <c r="AK1806" s="96">
        <f t="shared" si="310"/>
        <v>0.32467532467532467</v>
      </c>
    </row>
    <row r="1807" spans="1:37" ht="24.9" customHeight="1" x14ac:dyDescent="0.25">
      <c r="A1807" s="393" t="s">
        <v>1219</v>
      </c>
      <c r="B1807" s="393"/>
      <c r="C1807" s="393"/>
      <c r="D1807" s="393"/>
      <c r="E1807" s="393"/>
      <c r="F1807" s="393"/>
      <c r="G1807" s="393"/>
      <c r="H1807" s="393"/>
      <c r="I1807" s="393"/>
      <c r="J1807" s="393"/>
      <c r="K1807" s="393"/>
      <c r="L1807" s="393"/>
      <c r="M1807" s="393"/>
      <c r="N1807" s="393"/>
      <c r="O1807" s="393"/>
      <c r="P1807" s="393"/>
      <c r="Q1807" s="393"/>
      <c r="R1807" s="393"/>
      <c r="S1807" s="393"/>
      <c r="T1807" s="393"/>
      <c r="U1807" s="393"/>
      <c r="V1807" s="393"/>
      <c r="W1807" s="393"/>
      <c r="X1807" s="393"/>
      <c r="Y1807" s="393"/>
      <c r="Z1807" s="393"/>
      <c r="AA1807" s="393"/>
      <c r="AB1807" s="393"/>
      <c r="AC1807" s="393"/>
      <c r="AD1807" s="310">
        <f>'Art. 121'!AF1733</f>
        <v>2</v>
      </c>
      <c r="AE1807" s="94">
        <f t="shared" si="304"/>
        <v>0.32467532467532467</v>
      </c>
      <c r="AF1807">
        <f t="shared" si="305"/>
        <v>1</v>
      </c>
      <c r="AG1807" s="92">
        <f t="shared" si="306"/>
        <v>1</v>
      </c>
      <c r="AH1807" s="95">
        <f t="shared" si="307"/>
        <v>1</v>
      </c>
      <c r="AI1807" s="96">
        <f t="shared" si="308"/>
        <v>0.14285714285714285</v>
      </c>
      <c r="AJ1807" s="96">
        <f t="shared" si="309"/>
        <v>0.14285714285714285</v>
      </c>
      <c r="AK1807" s="96">
        <f t="shared" si="310"/>
        <v>0.32467532467532467</v>
      </c>
    </row>
    <row r="1808" spans="1:37" ht="24.9" customHeight="1" x14ac:dyDescent="0.25">
      <c r="A1808" s="356" t="s">
        <v>1404</v>
      </c>
      <c r="B1808" s="356"/>
      <c r="C1808" s="356"/>
      <c r="D1808" s="356"/>
      <c r="E1808" s="356"/>
      <c r="F1808" s="356"/>
      <c r="G1808" s="356"/>
      <c r="H1808" s="356"/>
      <c r="I1808" s="356"/>
      <c r="J1808" s="356"/>
      <c r="K1808" s="356"/>
      <c r="L1808" s="356"/>
      <c r="M1808" s="356"/>
      <c r="N1808" s="356"/>
      <c r="O1808" s="356"/>
      <c r="P1808" s="356"/>
      <c r="Q1808" s="356"/>
      <c r="R1808" s="356"/>
      <c r="S1808" s="356"/>
      <c r="T1808" s="356"/>
      <c r="U1808" s="356"/>
      <c r="V1808" s="356"/>
      <c r="W1808" s="356"/>
      <c r="X1808" s="356"/>
      <c r="Y1808" s="356"/>
      <c r="Z1808" s="356"/>
      <c r="AA1808" s="356"/>
      <c r="AB1808" s="356"/>
      <c r="AC1808" s="356"/>
      <c r="AD1808" s="310">
        <f>'Art. 121'!AF1734</f>
        <v>2</v>
      </c>
      <c r="AE1808" s="94">
        <f t="shared" si="304"/>
        <v>0.32467532467532467</v>
      </c>
      <c r="AF1808">
        <f t="shared" si="305"/>
        <v>1</v>
      </c>
      <c r="AG1808" s="92">
        <f t="shared" si="306"/>
        <v>1</v>
      </c>
      <c r="AH1808" s="95">
        <f t="shared" si="307"/>
        <v>1</v>
      </c>
      <c r="AI1808" s="96">
        <f t="shared" si="308"/>
        <v>0.14285714285714285</v>
      </c>
      <c r="AJ1808" s="96">
        <f t="shared" si="309"/>
        <v>0.14285714285714285</v>
      </c>
      <c r="AK1808" s="96">
        <f t="shared" si="310"/>
        <v>0.32467532467532467</v>
      </c>
    </row>
    <row r="1809" spans="1:37" ht="24.9" customHeight="1" x14ac:dyDescent="0.25">
      <c r="A1809" s="356" t="s">
        <v>1405</v>
      </c>
      <c r="B1809" s="356"/>
      <c r="C1809" s="356"/>
      <c r="D1809" s="356"/>
      <c r="E1809" s="356"/>
      <c r="F1809" s="356"/>
      <c r="G1809" s="356"/>
      <c r="H1809" s="356"/>
      <c r="I1809" s="356"/>
      <c r="J1809" s="356"/>
      <c r="K1809" s="356"/>
      <c r="L1809" s="356"/>
      <c r="M1809" s="356"/>
      <c r="N1809" s="356"/>
      <c r="O1809" s="356"/>
      <c r="P1809" s="356"/>
      <c r="Q1809" s="356"/>
      <c r="R1809" s="356"/>
      <c r="S1809" s="356"/>
      <c r="T1809" s="356"/>
      <c r="U1809" s="356"/>
      <c r="V1809" s="356"/>
      <c r="W1809" s="356"/>
      <c r="X1809" s="356"/>
      <c r="Y1809" s="356"/>
      <c r="Z1809" s="356"/>
      <c r="AA1809" s="356"/>
      <c r="AB1809" s="356"/>
      <c r="AC1809" s="356"/>
      <c r="AD1809" s="310">
        <f>'Art. 121'!AF1735</f>
        <v>2</v>
      </c>
      <c r="AE1809" s="94">
        <f t="shared" si="304"/>
        <v>0.32467532467532467</v>
      </c>
      <c r="AF1809">
        <f t="shared" si="305"/>
        <v>1</v>
      </c>
      <c r="AG1809" s="92">
        <f t="shared" si="306"/>
        <v>1</v>
      </c>
      <c r="AH1809" s="95">
        <f t="shared" si="307"/>
        <v>1</v>
      </c>
      <c r="AI1809" s="96">
        <f t="shared" si="308"/>
        <v>0.14285714285714285</v>
      </c>
      <c r="AJ1809" s="96">
        <f t="shared" si="309"/>
        <v>0.14285714285714285</v>
      </c>
      <c r="AK1809" s="96">
        <f t="shared" si="310"/>
        <v>0.32467532467532467</v>
      </c>
    </row>
    <row r="1810" spans="1:37" ht="24.9" customHeight="1" x14ac:dyDescent="0.25">
      <c r="A1810" s="356" t="s">
        <v>1406</v>
      </c>
      <c r="B1810" s="356"/>
      <c r="C1810" s="356"/>
      <c r="D1810" s="356"/>
      <c r="E1810" s="356"/>
      <c r="F1810" s="356"/>
      <c r="G1810" s="356"/>
      <c r="H1810" s="356"/>
      <c r="I1810" s="356"/>
      <c r="J1810" s="356"/>
      <c r="K1810" s="356"/>
      <c r="L1810" s="356"/>
      <c r="M1810" s="356"/>
      <c r="N1810" s="356"/>
      <c r="O1810" s="356"/>
      <c r="P1810" s="356"/>
      <c r="Q1810" s="356"/>
      <c r="R1810" s="356"/>
      <c r="S1810" s="356"/>
      <c r="T1810" s="356"/>
      <c r="U1810" s="356"/>
      <c r="V1810" s="356"/>
      <c r="W1810" s="356"/>
      <c r="X1810" s="356"/>
      <c r="Y1810" s="356"/>
      <c r="Z1810" s="356"/>
      <c r="AA1810" s="356"/>
      <c r="AB1810" s="356"/>
      <c r="AC1810" s="356"/>
      <c r="AD1810" s="310">
        <f>'Art. 121'!AF1736</f>
        <v>2</v>
      </c>
      <c r="AE1810" s="94">
        <f t="shared" si="304"/>
        <v>0.32467532467532467</v>
      </c>
      <c r="AF1810">
        <f t="shared" si="305"/>
        <v>1</v>
      </c>
      <c r="AG1810" s="92">
        <f t="shared" si="306"/>
        <v>1</v>
      </c>
      <c r="AH1810" s="95">
        <f t="shared" si="307"/>
        <v>1</v>
      </c>
      <c r="AI1810" s="96">
        <f t="shared" si="308"/>
        <v>0.14285714285714285</v>
      </c>
      <c r="AJ1810" s="96">
        <f t="shared" si="309"/>
        <v>0.14285714285714285</v>
      </c>
      <c r="AK1810" s="96">
        <f t="shared" si="310"/>
        <v>0.32467532467532467</v>
      </c>
    </row>
    <row r="1811" spans="1:37" ht="24.9" customHeight="1" x14ac:dyDescent="0.25">
      <c r="A1811" s="393" t="s">
        <v>1407</v>
      </c>
      <c r="B1811" s="393"/>
      <c r="C1811" s="393"/>
      <c r="D1811" s="393"/>
      <c r="E1811" s="393"/>
      <c r="F1811" s="393"/>
      <c r="G1811" s="393"/>
      <c r="H1811" s="393"/>
      <c r="I1811" s="393"/>
      <c r="J1811" s="393"/>
      <c r="K1811" s="393"/>
      <c r="L1811" s="393"/>
      <c r="M1811" s="393"/>
      <c r="N1811" s="393"/>
      <c r="O1811" s="393"/>
      <c r="P1811" s="393"/>
      <c r="Q1811" s="393"/>
      <c r="R1811" s="393"/>
      <c r="S1811" s="393"/>
      <c r="T1811" s="393"/>
      <c r="U1811" s="393"/>
      <c r="V1811" s="393"/>
      <c r="W1811" s="393"/>
      <c r="X1811" s="393"/>
      <c r="Y1811" s="393"/>
      <c r="Z1811" s="393"/>
      <c r="AA1811" s="393"/>
      <c r="AB1811" s="393"/>
      <c r="AC1811" s="393"/>
      <c r="AD1811" s="310">
        <f>'Art. 121'!AF1737</f>
        <v>0</v>
      </c>
      <c r="AE1811" s="94">
        <f t="shared" si="304"/>
        <v>0</v>
      </c>
      <c r="AF1811">
        <f t="shared" si="305"/>
        <v>0</v>
      </c>
      <c r="AG1811" s="92">
        <f t="shared" si="306"/>
        <v>1</v>
      </c>
      <c r="AH1811" s="95">
        <f t="shared" si="307"/>
        <v>0</v>
      </c>
      <c r="AI1811" s="96">
        <f t="shared" si="308"/>
        <v>0.14285714285714285</v>
      </c>
      <c r="AJ1811" s="96">
        <f t="shared" si="309"/>
        <v>0</v>
      </c>
      <c r="AK1811" s="96">
        <f t="shared" si="310"/>
        <v>0</v>
      </c>
    </row>
    <row r="1812" spans="1:37" ht="24.9" customHeight="1" x14ac:dyDescent="0.25">
      <c r="A1812" s="383" t="s">
        <v>1835</v>
      </c>
      <c r="B1812" s="383"/>
      <c r="C1812" s="383"/>
      <c r="D1812" s="383"/>
      <c r="E1812" s="383"/>
      <c r="F1812" s="383"/>
      <c r="G1812" s="383"/>
      <c r="H1812" s="383"/>
      <c r="I1812" s="383"/>
      <c r="J1812" s="383"/>
      <c r="K1812" s="383"/>
      <c r="L1812" s="383"/>
      <c r="M1812" s="383"/>
      <c r="N1812" s="383"/>
      <c r="O1812" s="383"/>
      <c r="P1812" s="383"/>
      <c r="Q1812" s="383"/>
      <c r="R1812" s="383"/>
      <c r="S1812" s="383"/>
      <c r="T1812" s="383"/>
      <c r="U1812" s="383"/>
      <c r="V1812" s="383"/>
      <c r="W1812" s="383"/>
      <c r="X1812" s="383"/>
      <c r="Y1812" s="383"/>
      <c r="Z1812" s="383"/>
      <c r="AA1812" s="383"/>
      <c r="AB1812" s="383"/>
      <c r="AC1812" s="383"/>
      <c r="AD1812" s="383"/>
      <c r="AE1812" s="94">
        <f>SUM(AE1805:AE1811)</f>
        <v>1.948051948051948</v>
      </c>
      <c r="AF1812" s="61"/>
      <c r="AG1812" s="97">
        <f>SUM(AG1773:AG1811)</f>
        <v>39</v>
      </c>
      <c r="AH1812" s="98"/>
      <c r="AI1812" s="99"/>
      <c r="AJ1812" s="99"/>
      <c r="AK1812" s="99"/>
    </row>
    <row r="1813" spans="1:37" ht="24.9" customHeight="1" x14ac:dyDescent="0.25">
      <c r="A1813" s="384" t="s">
        <v>1836</v>
      </c>
      <c r="B1813" s="384"/>
      <c r="C1813" s="384"/>
      <c r="D1813" s="384"/>
      <c r="E1813" s="384"/>
      <c r="F1813" s="384"/>
      <c r="G1813" s="384"/>
      <c r="H1813" s="384"/>
      <c r="I1813" s="384"/>
      <c r="J1813" s="384"/>
      <c r="K1813" s="384"/>
      <c r="L1813" s="384"/>
      <c r="M1813" s="384"/>
      <c r="N1813" s="384"/>
      <c r="O1813" s="384"/>
      <c r="P1813" s="384"/>
      <c r="Q1813" s="384"/>
      <c r="R1813" s="384"/>
      <c r="S1813" s="384"/>
      <c r="T1813" s="384"/>
      <c r="U1813" s="384"/>
      <c r="V1813" s="384"/>
      <c r="W1813" s="384"/>
      <c r="X1813" s="384"/>
      <c r="Y1813" s="384"/>
      <c r="Z1813" s="384"/>
      <c r="AA1813" s="384"/>
      <c r="AB1813" s="384"/>
      <c r="AC1813" s="384"/>
      <c r="AD1813" s="384"/>
      <c r="AE1813" s="94">
        <f>AE1812/$AE$23*100</f>
        <v>85.714285714285708</v>
      </c>
      <c r="AF1813" s="61"/>
      <c r="AG1813" s="97"/>
      <c r="AH1813" s="98"/>
      <c r="AI1813" s="99"/>
      <c r="AJ1813" s="99"/>
      <c r="AK1813" s="99"/>
    </row>
    <row r="1814" spans="1:37" ht="24.9" customHeight="1" x14ac:dyDescent="0.25">
      <c r="A1814" s="73"/>
      <c r="B1814" s="73"/>
      <c r="C1814" s="73"/>
      <c r="D1814" s="73"/>
      <c r="E1814" s="73"/>
      <c r="F1814" s="73"/>
      <c r="G1814" s="73"/>
      <c r="H1814" s="73"/>
      <c r="I1814" s="73"/>
      <c r="J1814" s="73"/>
      <c r="K1814" s="73"/>
      <c r="L1814" s="73"/>
      <c r="M1814" s="73"/>
      <c r="N1814" s="73"/>
      <c r="O1814" s="73"/>
      <c r="P1814" s="73"/>
      <c r="Q1814" s="100"/>
      <c r="R1814" s="73"/>
      <c r="S1814" s="73"/>
      <c r="T1814" s="73"/>
      <c r="U1814" s="73"/>
      <c r="V1814" s="73"/>
      <c r="W1814" s="73"/>
      <c r="X1814" s="73"/>
      <c r="Y1814" s="73"/>
      <c r="Z1814" s="73"/>
      <c r="AA1814" s="73"/>
      <c r="AB1814" s="73"/>
      <c r="AC1814" s="73"/>
      <c r="AD1814" s="101"/>
      <c r="AE1814" s="101"/>
    </row>
    <row r="1815" spans="1:37" ht="24.9" customHeight="1" x14ac:dyDescent="0.25">
      <c r="A1815" s="391" t="s">
        <v>198</v>
      </c>
      <c r="B1815" s="391"/>
      <c r="C1815" s="391"/>
      <c r="D1815" s="391"/>
      <c r="E1815" s="391"/>
      <c r="F1815" s="391"/>
      <c r="G1815" s="391"/>
      <c r="H1815" s="391"/>
      <c r="I1815" s="391"/>
      <c r="J1815" s="391"/>
      <c r="K1815" s="391"/>
      <c r="L1815" s="391"/>
      <c r="M1815" s="391"/>
      <c r="N1815" s="391"/>
      <c r="O1815" s="391"/>
      <c r="P1815" s="391"/>
      <c r="Q1815" s="391"/>
      <c r="R1815" s="391"/>
      <c r="S1815" s="391"/>
      <c r="T1815" s="391"/>
      <c r="U1815" s="391"/>
      <c r="V1815" s="391"/>
      <c r="W1815" s="391"/>
      <c r="X1815" s="391"/>
      <c r="Y1815" s="391"/>
      <c r="Z1815" s="391"/>
      <c r="AA1815" s="391"/>
      <c r="AB1815" s="391"/>
      <c r="AC1815" s="391"/>
      <c r="AD1815" s="112" t="s">
        <v>187</v>
      </c>
      <c r="AE1815" s="113" t="s">
        <v>7</v>
      </c>
      <c r="AF1815" s="92" t="s">
        <v>1666</v>
      </c>
      <c r="AG1815" s="92" t="s">
        <v>1667</v>
      </c>
      <c r="AH1815" s="92" t="s">
        <v>1668</v>
      </c>
      <c r="AI1815" s="93" t="s">
        <v>1669</v>
      </c>
      <c r="AJ1815" s="92"/>
      <c r="AK1815" s="93" t="s">
        <v>1670</v>
      </c>
    </row>
    <row r="1816" spans="1:37" ht="24.9" customHeight="1" x14ac:dyDescent="0.25">
      <c r="A1816" s="356" t="s">
        <v>1408</v>
      </c>
      <c r="B1816" s="356"/>
      <c r="C1816" s="356"/>
      <c r="D1816" s="356"/>
      <c r="E1816" s="356"/>
      <c r="F1816" s="356"/>
      <c r="G1816" s="356"/>
      <c r="H1816" s="356"/>
      <c r="I1816" s="356"/>
      <c r="J1816" s="356"/>
      <c r="K1816" s="356"/>
      <c r="L1816" s="356"/>
      <c r="M1816" s="356"/>
      <c r="N1816" s="356"/>
      <c r="O1816" s="356"/>
      <c r="P1816" s="356"/>
      <c r="Q1816" s="356"/>
      <c r="R1816" s="356"/>
      <c r="S1816" s="356"/>
      <c r="T1816" s="356"/>
      <c r="U1816" s="356"/>
      <c r="V1816" s="356"/>
      <c r="W1816" s="356"/>
      <c r="X1816" s="356"/>
      <c r="Y1816" s="356"/>
      <c r="Z1816" s="356"/>
      <c r="AA1816" s="356"/>
      <c r="AB1816" s="356"/>
      <c r="AC1816" s="356"/>
      <c r="AD1816" s="310">
        <f>'Art. 121'!AF1740</f>
        <v>2</v>
      </c>
      <c r="AE1816" s="94">
        <f>IF(AG1816=1,AK1816,AG1816)</f>
        <v>0.32467532467532467</v>
      </c>
      <c r="AF1816">
        <f>AD1816/2</f>
        <v>1</v>
      </c>
      <c r="AG1816" s="92">
        <f>IF(AND(AF1816&gt;=0,AF1816&lt;=1),1,"No aplica")</f>
        <v>1</v>
      </c>
      <c r="AH1816" s="95">
        <f>AD1816/(AG1816*2)</f>
        <v>1</v>
      </c>
      <c r="AI1816" s="96">
        <f>IF(AG1816=1,AG1816/$AG$32,"No aplica")</f>
        <v>0.14285714285714285</v>
      </c>
      <c r="AJ1816" s="96">
        <f>AF1816*AI1816</f>
        <v>0.14285714285714285</v>
      </c>
      <c r="AK1816" s="96">
        <f>AJ1816*$AE$23</f>
        <v>0.32467532467532467</v>
      </c>
    </row>
    <row r="1817" spans="1:37" ht="24.9" customHeight="1" x14ac:dyDescent="0.25">
      <c r="A1817" s="356" t="s">
        <v>1409</v>
      </c>
      <c r="B1817" s="356"/>
      <c r="C1817" s="356"/>
      <c r="D1817" s="356"/>
      <c r="E1817" s="356"/>
      <c r="F1817" s="356"/>
      <c r="G1817" s="356"/>
      <c r="H1817" s="356"/>
      <c r="I1817" s="356"/>
      <c r="J1817" s="356"/>
      <c r="K1817" s="356"/>
      <c r="L1817" s="356"/>
      <c r="M1817" s="356"/>
      <c r="N1817" s="356"/>
      <c r="O1817" s="356"/>
      <c r="P1817" s="356"/>
      <c r="Q1817" s="356"/>
      <c r="R1817" s="356"/>
      <c r="S1817" s="356"/>
      <c r="T1817" s="356"/>
      <c r="U1817" s="356"/>
      <c r="V1817" s="356"/>
      <c r="W1817" s="356"/>
      <c r="X1817" s="356"/>
      <c r="Y1817" s="356"/>
      <c r="Z1817" s="356"/>
      <c r="AA1817" s="356"/>
      <c r="AB1817" s="356"/>
      <c r="AC1817" s="356"/>
      <c r="AD1817" s="310">
        <f>'Art. 121'!AF1741</f>
        <v>2</v>
      </c>
      <c r="AE1817" s="94">
        <f>IF(AG1817=1,AK1817,AG1817)</f>
        <v>0.32467532467532467</v>
      </c>
      <c r="AF1817">
        <f>AD1817/2</f>
        <v>1</v>
      </c>
      <c r="AG1817" s="92">
        <f>IF(AND(AF1817&gt;=0,AF1817&lt;=1),1,"No aplica")</f>
        <v>1</v>
      </c>
      <c r="AH1817" s="95">
        <f>AD1817/(AG1817*2)</f>
        <v>1</v>
      </c>
      <c r="AI1817" s="96">
        <f>IF(AG1817=1,AG1817/$AG$32,"No aplica")</f>
        <v>0.14285714285714285</v>
      </c>
      <c r="AJ1817" s="96">
        <f>AF1817*AI1817</f>
        <v>0.14285714285714285</v>
      </c>
      <c r="AK1817" s="96">
        <f>AJ1817*$AE$23</f>
        <v>0.32467532467532467</v>
      </c>
    </row>
    <row r="1818" spans="1:37" ht="24.9" customHeight="1" x14ac:dyDescent="0.25">
      <c r="A1818" s="356" t="s">
        <v>1410</v>
      </c>
      <c r="B1818" s="356"/>
      <c r="C1818" s="356"/>
      <c r="D1818" s="356"/>
      <c r="E1818" s="356"/>
      <c r="F1818" s="356"/>
      <c r="G1818" s="356"/>
      <c r="H1818" s="356"/>
      <c r="I1818" s="356"/>
      <c r="J1818" s="356"/>
      <c r="K1818" s="356"/>
      <c r="L1818" s="356"/>
      <c r="M1818" s="356"/>
      <c r="N1818" s="356"/>
      <c r="O1818" s="356"/>
      <c r="P1818" s="356"/>
      <c r="Q1818" s="356"/>
      <c r="R1818" s="356"/>
      <c r="S1818" s="356"/>
      <c r="T1818" s="356"/>
      <c r="U1818" s="356"/>
      <c r="V1818" s="356"/>
      <c r="W1818" s="356"/>
      <c r="X1818" s="356"/>
      <c r="Y1818" s="356"/>
      <c r="Z1818" s="356"/>
      <c r="AA1818" s="356"/>
      <c r="AB1818" s="356"/>
      <c r="AC1818" s="356"/>
      <c r="AD1818" s="310">
        <f>'Art. 121'!AF1742</f>
        <v>2</v>
      </c>
      <c r="AE1818" s="94">
        <f>IF(AG1818=1,AK1818,AG1818)</f>
        <v>0.32467532467532467</v>
      </c>
      <c r="AF1818">
        <f>AD1818/2</f>
        <v>1</v>
      </c>
      <c r="AG1818" s="92">
        <f>IF(AND(AF1818&gt;=0,AF1818&lt;=1),1,"No aplica")</f>
        <v>1</v>
      </c>
      <c r="AH1818" s="95">
        <f>AD1818/(AG1818*2)</f>
        <v>1</v>
      </c>
      <c r="AI1818" s="96">
        <f>IF(AG1818=1,AG1818/$AG$32,"No aplica")</f>
        <v>0.14285714285714285</v>
      </c>
      <c r="AJ1818" s="96">
        <f>AF1818*AI1818</f>
        <v>0.14285714285714285</v>
      </c>
      <c r="AK1818" s="96">
        <f>AJ1818*$AE$23</f>
        <v>0.32467532467532467</v>
      </c>
    </row>
    <row r="1819" spans="1:37" ht="24.9" customHeight="1" x14ac:dyDescent="0.25">
      <c r="A1819" s="356" t="s">
        <v>1411</v>
      </c>
      <c r="B1819" s="356"/>
      <c r="C1819" s="356"/>
      <c r="D1819" s="356"/>
      <c r="E1819" s="356"/>
      <c r="F1819" s="356"/>
      <c r="G1819" s="356"/>
      <c r="H1819" s="356"/>
      <c r="I1819" s="356"/>
      <c r="J1819" s="356"/>
      <c r="K1819" s="356"/>
      <c r="L1819" s="356"/>
      <c r="M1819" s="356"/>
      <c r="N1819" s="356"/>
      <c r="O1819" s="356"/>
      <c r="P1819" s="356"/>
      <c r="Q1819" s="356"/>
      <c r="R1819" s="356"/>
      <c r="S1819" s="356"/>
      <c r="T1819" s="356"/>
      <c r="U1819" s="356"/>
      <c r="V1819" s="356"/>
      <c r="W1819" s="356"/>
      <c r="X1819" s="356"/>
      <c r="Y1819" s="356"/>
      <c r="Z1819" s="356"/>
      <c r="AA1819" s="356"/>
      <c r="AB1819" s="356"/>
      <c r="AC1819" s="356"/>
      <c r="AD1819" s="310">
        <f>'Art. 121'!AF1743</f>
        <v>2</v>
      </c>
      <c r="AE1819" s="94">
        <f>IF(AG1819=1,AK1819,AG1819)</f>
        <v>0.32467532467532467</v>
      </c>
      <c r="AF1819">
        <f>AD1819/2</f>
        <v>1</v>
      </c>
      <c r="AG1819" s="92">
        <f>IF(AND(AF1819&gt;=0,AF1819&lt;=1),1,"No aplica")</f>
        <v>1</v>
      </c>
      <c r="AH1819" s="95">
        <f>AD1819/(AG1819*2)</f>
        <v>1</v>
      </c>
      <c r="AI1819" s="96">
        <f>IF(AG1819=1,AG1819/$AG$32,"No aplica")</f>
        <v>0.14285714285714285</v>
      </c>
      <c r="AJ1819" s="96">
        <f>AF1819*AI1819</f>
        <v>0.14285714285714285</v>
      </c>
      <c r="AK1819" s="96">
        <f>AJ1819*$AE$23</f>
        <v>0.32467532467532467</v>
      </c>
    </row>
    <row r="1820" spans="1:37" ht="24.9" customHeight="1" x14ac:dyDescent="0.25">
      <c r="A1820" s="356" t="s">
        <v>1412</v>
      </c>
      <c r="B1820" s="356"/>
      <c r="C1820" s="356"/>
      <c r="D1820" s="356"/>
      <c r="E1820" s="356"/>
      <c r="F1820" s="356"/>
      <c r="G1820" s="356"/>
      <c r="H1820" s="356"/>
      <c r="I1820" s="356"/>
      <c r="J1820" s="356"/>
      <c r="K1820" s="356"/>
      <c r="L1820" s="356"/>
      <c r="M1820" s="356"/>
      <c r="N1820" s="356"/>
      <c r="O1820" s="356"/>
      <c r="P1820" s="356"/>
      <c r="Q1820" s="356"/>
      <c r="R1820" s="356"/>
      <c r="S1820" s="356"/>
      <c r="T1820" s="356"/>
      <c r="U1820" s="356"/>
      <c r="V1820" s="356"/>
      <c r="W1820" s="356"/>
      <c r="X1820" s="356"/>
      <c r="Y1820" s="356"/>
      <c r="Z1820" s="356"/>
      <c r="AA1820" s="356"/>
      <c r="AB1820" s="356"/>
      <c r="AC1820" s="356"/>
      <c r="AD1820" s="310">
        <f>'Art. 121'!AF1744</f>
        <v>2</v>
      </c>
      <c r="AE1820" s="94">
        <f>IF(AG1820=1,AK1820,AG1820)</f>
        <v>0.32467532467532467</v>
      </c>
      <c r="AF1820">
        <f>AD1820/2</f>
        <v>1</v>
      </c>
      <c r="AG1820" s="92">
        <f>IF(AND(AF1820&gt;=0,AF1820&lt;=1),1,"No aplica")</f>
        <v>1</v>
      </c>
      <c r="AH1820" s="95">
        <f>AD1820/(AG1820*2)</f>
        <v>1</v>
      </c>
      <c r="AI1820" s="96">
        <f>IF(AG1820=1,AG1820/$AG$32,"No aplica")</f>
        <v>0.14285714285714285</v>
      </c>
      <c r="AJ1820" s="96">
        <f>AF1820*AI1820</f>
        <v>0.14285714285714285</v>
      </c>
      <c r="AK1820" s="96">
        <f>AJ1820*$AE$23</f>
        <v>0.32467532467532467</v>
      </c>
    </row>
    <row r="1821" spans="1:37" ht="24.9" customHeight="1" x14ac:dyDescent="0.25">
      <c r="A1821" s="383" t="s">
        <v>1837</v>
      </c>
      <c r="B1821" s="383"/>
      <c r="C1821" s="383"/>
      <c r="D1821" s="383"/>
      <c r="E1821" s="383"/>
      <c r="F1821" s="383"/>
      <c r="G1821" s="383"/>
      <c r="H1821" s="383"/>
      <c r="I1821" s="383"/>
      <c r="J1821" s="383"/>
      <c r="K1821" s="383"/>
      <c r="L1821" s="383"/>
      <c r="M1821" s="383"/>
      <c r="N1821" s="383"/>
      <c r="O1821" s="383"/>
      <c r="P1821" s="383"/>
      <c r="Q1821" s="383"/>
      <c r="R1821" s="383"/>
      <c r="S1821" s="383"/>
      <c r="T1821" s="383"/>
      <c r="U1821" s="383"/>
      <c r="V1821" s="383"/>
      <c r="W1821" s="383"/>
      <c r="X1821" s="383"/>
      <c r="Y1821" s="383"/>
      <c r="Z1821" s="383"/>
      <c r="AA1821" s="383"/>
      <c r="AB1821" s="383"/>
      <c r="AC1821" s="383"/>
      <c r="AD1821" s="383"/>
      <c r="AE1821" s="94">
        <f>SUM(AE1814:AE1820)</f>
        <v>1.6233766233766234</v>
      </c>
      <c r="AF1821" s="61"/>
      <c r="AG1821" s="97">
        <f>SUM(AG1816:AG1820)</f>
        <v>5</v>
      </c>
      <c r="AH1821" s="98"/>
      <c r="AI1821" s="99"/>
      <c r="AJ1821" s="99"/>
      <c r="AK1821" s="99"/>
    </row>
    <row r="1822" spans="1:37" ht="24.9" customHeight="1" x14ac:dyDescent="0.25">
      <c r="A1822" s="384" t="s">
        <v>1838</v>
      </c>
      <c r="B1822" s="384"/>
      <c r="C1822" s="384"/>
      <c r="D1822" s="384"/>
      <c r="E1822" s="384"/>
      <c r="F1822" s="384"/>
      <c r="G1822" s="384"/>
      <c r="H1822" s="384"/>
      <c r="I1822" s="384"/>
      <c r="J1822" s="384"/>
      <c r="K1822" s="384"/>
      <c r="L1822" s="384"/>
      <c r="M1822" s="384"/>
      <c r="N1822" s="384"/>
      <c r="O1822" s="384"/>
      <c r="P1822" s="384"/>
      <c r="Q1822" s="384"/>
      <c r="R1822" s="384"/>
      <c r="S1822" s="384"/>
      <c r="T1822" s="384"/>
      <c r="U1822" s="384"/>
      <c r="V1822" s="384"/>
      <c r="W1822" s="384"/>
      <c r="X1822" s="384"/>
      <c r="Y1822" s="384"/>
      <c r="Z1822" s="384"/>
      <c r="AA1822" s="384"/>
      <c r="AB1822" s="384"/>
      <c r="AC1822" s="384"/>
      <c r="AD1822" s="384"/>
      <c r="AE1822" s="94">
        <f>AE1821/$AE$23*100</f>
        <v>71.428571428571416</v>
      </c>
      <c r="AF1822" s="61"/>
      <c r="AG1822" s="97"/>
      <c r="AH1822" s="98"/>
      <c r="AI1822" s="99"/>
      <c r="AJ1822" s="99"/>
      <c r="AK1822" s="99"/>
    </row>
    <row r="1823" spans="1:37" ht="24.9" customHeight="1" x14ac:dyDescent="0.25">
      <c r="A1823" s="107"/>
      <c r="B1823" s="107"/>
      <c r="C1823" s="107"/>
      <c r="D1823" s="107"/>
      <c r="E1823" s="107"/>
      <c r="F1823" s="107"/>
      <c r="G1823" s="107"/>
      <c r="H1823" s="107"/>
      <c r="I1823" s="107"/>
      <c r="J1823" s="107"/>
      <c r="K1823" s="107"/>
      <c r="L1823" s="107"/>
      <c r="M1823" s="107"/>
      <c r="N1823" s="107"/>
      <c r="O1823" s="107"/>
      <c r="P1823" s="107"/>
      <c r="Q1823" s="100"/>
      <c r="R1823" s="107"/>
      <c r="S1823" s="107"/>
      <c r="T1823" s="107"/>
      <c r="U1823" s="107"/>
      <c r="V1823" s="107"/>
      <c r="W1823" s="107"/>
      <c r="X1823" s="107"/>
      <c r="Y1823" s="107"/>
      <c r="Z1823" s="107"/>
      <c r="AA1823" s="107"/>
      <c r="AB1823" s="107"/>
      <c r="AC1823" s="107"/>
      <c r="AD1823" s="101"/>
      <c r="AE1823" s="101"/>
    </row>
    <row r="1824" spans="1:37" ht="24.9" customHeight="1" x14ac:dyDescent="0.25">
      <c r="A1824" s="107"/>
      <c r="B1824" s="107"/>
      <c r="C1824" s="107"/>
      <c r="D1824" s="107"/>
      <c r="E1824" s="107"/>
      <c r="F1824" s="107"/>
      <c r="G1824" s="107"/>
      <c r="H1824" s="107"/>
      <c r="I1824" s="107"/>
      <c r="J1824" s="107"/>
      <c r="K1824" s="107"/>
      <c r="L1824" s="107"/>
      <c r="M1824" s="107"/>
      <c r="N1824" s="107"/>
      <c r="O1824" s="107"/>
      <c r="P1824" s="107"/>
      <c r="Q1824" s="100"/>
      <c r="R1824" s="107"/>
      <c r="S1824" s="107"/>
      <c r="T1824" s="107"/>
      <c r="U1824" s="107"/>
      <c r="V1824" s="107"/>
      <c r="W1824" s="107"/>
      <c r="X1824" s="107"/>
      <c r="Y1824" s="107"/>
      <c r="Z1824" s="107"/>
      <c r="AA1824" s="107"/>
      <c r="AB1824" s="107"/>
      <c r="AC1824" s="107"/>
      <c r="AD1824" s="101"/>
      <c r="AE1824" s="101"/>
    </row>
    <row r="1825" spans="1:37" ht="24.9" customHeight="1" x14ac:dyDescent="0.25">
      <c r="A1825" s="390" t="s">
        <v>1413</v>
      </c>
      <c r="B1825" s="390"/>
      <c r="C1825" s="390"/>
      <c r="D1825" s="390"/>
      <c r="E1825" s="390"/>
      <c r="F1825" s="390"/>
      <c r="G1825" s="390"/>
      <c r="H1825" s="390"/>
      <c r="I1825" s="390"/>
      <c r="J1825" s="390"/>
      <c r="K1825" s="390"/>
      <c r="L1825" s="390"/>
      <c r="M1825" s="390"/>
      <c r="N1825" s="390"/>
      <c r="O1825" s="390"/>
      <c r="P1825" s="390"/>
      <c r="Q1825" s="390"/>
      <c r="R1825" s="390"/>
      <c r="S1825" s="390"/>
      <c r="T1825" s="390"/>
      <c r="U1825" s="390"/>
      <c r="V1825" s="390"/>
      <c r="W1825" s="390"/>
      <c r="X1825" s="390"/>
      <c r="Y1825" s="390"/>
      <c r="Z1825" s="390"/>
      <c r="AA1825" s="390"/>
      <c r="AB1825" s="390"/>
      <c r="AC1825" s="390"/>
      <c r="AD1825" s="88"/>
      <c r="AE1825" s="88"/>
    </row>
    <row r="1826" spans="1:37" ht="24.9" customHeight="1" x14ac:dyDescent="0.25">
      <c r="A1826" s="109"/>
      <c r="B1826" s="110"/>
      <c r="C1826" s="110"/>
      <c r="D1826" s="110"/>
      <c r="E1826" s="110"/>
      <c r="F1826" s="110"/>
      <c r="G1826" s="110"/>
      <c r="H1826" s="110"/>
      <c r="I1826" s="110"/>
      <c r="J1826" s="110"/>
      <c r="K1826" s="110"/>
      <c r="L1826" s="110"/>
      <c r="M1826" s="110"/>
      <c r="N1826" s="110"/>
      <c r="O1826" s="110"/>
      <c r="P1826" s="110"/>
      <c r="Q1826" s="111"/>
      <c r="R1826" s="110"/>
      <c r="S1826" s="110"/>
      <c r="T1826" s="110"/>
      <c r="U1826" s="110"/>
      <c r="V1826" s="110"/>
      <c r="W1826" s="110"/>
      <c r="X1826" s="110"/>
      <c r="Y1826" s="110"/>
      <c r="Z1826" s="110"/>
      <c r="AA1826" s="110"/>
      <c r="AB1826" s="110"/>
      <c r="AC1826" s="110"/>
      <c r="AD1826" s="89"/>
      <c r="AE1826" s="89"/>
    </row>
    <row r="1827" spans="1:37" ht="24.9" customHeight="1" x14ac:dyDescent="0.25">
      <c r="A1827" s="73"/>
      <c r="B1827" s="73"/>
      <c r="C1827" s="73"/>
      <c r="D1827" s="73"/>
      <c r="E1827" s="73"/>
      <c r="F1827" s="73"/>
      <c r="G1827" s="73"/>
      <c r="H1827" s="73"/>
      <c r="I1827" s="73"/>
      <c r="J1827" s="73"/>
      <c r="K1827" s="73"/>
      <c r="L1827" s="73"/>
      <c r="M1827" s="73"/>
      <c r="N1827" s="73"/>
      <c r="O1827" s="73"/>
      <c r="P1827" s="73"/>
      <c r="Q1827" s="100"/>
      <c r="R1827" s="73"/>
      <c r="S1827" s="73"/>
      <c r="T1827" s="73"/>
      <c r="U1827" s="73"/>
      <c r="V1827" s="73"/>
      <c r="W1827" s="73"/>
      <c r="X1827" s="73"/>
      <c r="Y1827" s="73"/>
      <c r="Z1827" s="73"/>
      <c r="AA1827" s="73"/>
      <c r="AB1827" s="73"/>
      <c r="AC1827" s="73"/>
      <c r="AD1827" s="101"/>
      <c r="AE1827" s="101"/>
    </row>
    <row r="1828" spans="1:37" ht="24.9" customHeight="1" x14ac:dyDescent="0.25">
      <c r="A1828" s="387" t="s">
        <v>163</v>
      </c>
      <c r="B1828" s="387"/>
      <c r="C1828" s="387"/>
      <c r="D1828" s="387"/>
      <c r="E1828" s="387"/>
      <c r="F1828" s="387"/>
      <c r="G1828" s="387"/>
      <c r="H1828" s="387"/>
      <c r="I1828" s="387"/>
      <c r="J1828" s="387"/>
      <c r="K1828" s="387"/>
      <c r="L1828" s="387"/>
      <c r="M1828" s="387"/>
      <c r="N1828" s="387"/>
      <c r="O1828" s="387"/>
      <c r="P1828" s="387"/>
      <c r="Q1828" s="387"/>
      <c r="R1828" s="387"/>
      <c r="S1828" s="387"/>
      <c r="T1828" s="387"/>
      <c r="U1828" s="387"/>
      <c r="V1828" s="387"/>
      <c r="W1828" s="387"/>
      <c r="X1828" s="387"/>
      <c r="Y1828" s="387"/>
      <c r="Z1828" s="387"/>
      <c r="AA1828" s="387"/>
      <c r="AB1828" s="387"/>
      <c r="AC1828" s="387"/>
      <c r="AD1828" s="66" t="s">
        <v>187</v>
      </c>
      <c r="AE1828" s="306" t="s">
        <v>7</v>
      </c>
      <c r="AF1828" s="92" t="s">
        <v>1666</v>
      </c>
      <c r="AG1828" s="92" t="s">
        <v>1667</v>
      </c>
      <c r="AH1828" s="92" t="s">
        <v>1668</v>
      </c>
      <c r="AI1828" s="93" t="s">
        <v>1669</v>
      </c>
      <c r="AJ1828" s="92"/>
      <c r="AK1828" s="93" t="s">
        <v>1670</v>
      </c>
    </row>
    <row r="1829" spans="1:37" ht="24.9" customHeight="1" x14ac:dyDescent="0.25">
      <c r="A1829" s="356" t="s">
        <v>1025</v>
      </c>
      <c r="B1829" s="356"/>
      <c r="C1829" s="356"/>
      <c r="D1829" s="356"/>
      <c r="E1829" s="356"/>
      <c r="F1829" s="356"/>
      <c r="G1829" s="356"/>
      <c r="H1829" s="356"/>
      <c r="I1829" s="356"/>
      <c r="J1829" s="356"/>
      <c r="K1829" s="356"/>
      <c r="L1829" s="356"/>
      <c r="M1829" s="356"/>
      <c r="N1829" s="356"/>
      <c r="O1829" s="356"/>
      <c r="P1829" s="356"/>
      <c r="Q1829" s="356"/>
      <c r="R1829" s="356"/>
      <c r="S1829" s="356"/>
      <c r="T1829" s="356"/>
      <c r="U1829" s="356"/>
      <c r="V1829" s="356"/>
      <c r="W1829" s="356"/>
      <c r="X1829" s="356"/>
      <c r="Y1829" s="356"/>
      <c r="Z1829" s="356"/>
      <c r="AA1829" s="356"/>
      <c r="AB1829" s="356"/>
      <c r="AC1829" s="356"/>
      <c r="AD1829" s="310">
        <f>'Art. 121'!AF1753</f>
        <v>3</v>
      </c>
      <c r="AE1829" s="94" t="str">
        <f t="shared" ref="AE1829:AE1839" si="311">IF(AG1829=1,AK1829,AG1829)</f>
        <v>No aplica</v>
      </c>
      <c r="AF1829">
        <f t="shared" ref="AF1829:AF1839" si="312">AD1829/2</f>
        <v>1.5</v>
      </c>
      <c r="AG1829" s="92" t="str">
        <f t="shared" ref="AG1829:AG1839" si="313">IF(AND(AF1829&gt;=0,AF1829&lt;=1),1,"No aplica")</f>
        <v>No aplica</v>
      </c>
      <c r="AH1829" s="95" t="e">
        <f t="shared" ref="AH1829:AH1839" si="314">AD1829/(AG1829*2)</f>
        <v>#VALUE!</v>
      </c>
      <c r="AI1829" s="96" t="str">
        <f t="shared" ref="AI1829:AI1839" si="315">IF(AG1829=1,AG1829/$AG$32,"No aplica")</f>
        <v>No aplica</v>
      </c>
      <c r="AJ1829" s="96" t="e">
        <f t="shared" ref="AJ1829:AJ1839" si="316">AF1829*AI1829</f>
        <v>#VALUE!</v>
      </c>
      <c r="AK1829" s="96" t="e">
        <f t="shared" ref="AK1829:AK1839" si="317">AJ1829*$AE$23</f>
        <v>#VALUE!</v>
      </c>
    </row>
    <row r="1830" spans="1:37" ht="24.9" customHeight="1" x14ac:dyDescent="0.25">
      <c r="A1830" s="356" t="s">
        <v>1026</v>
      </c>
      <c r="B1830" s="356"/>
      <c r="C1830" s="356"/>
      <c r="D1830" s="356"/>
      <c r="E1830" s="356"/>
      <c r="F1830" s="356"/>
      <c r="G1830" s="356"/>
      <c r="H1830" s="356"/>
      <c r="I1830" s="356"/>
      <c r="J1830" s="356"/>
      <c r="K1830" s="356"/>
      <c r="L1830" s="356"/>
      <c r="M1830" s="356"/>
      <c r="N1830" s="356"/>
      <c r="O1830" s="356"/>
      <c r="P1830" s="356"/>
      <c r="Q1830" s="356"/>
      <c r="R1830" s="356"/>
      <c r="S1830" s="356"/>
      <c r="T1830" s="356"/>
      <c r="U1830" s="356"/>
      <c r="V1830" s="356"/>
      <c r="W1830" s="356"/>
      <c r="X1830" s="356"/>
      <c r="Y1830" s="356"/>
      <c r="Z1830" s="356"/>
      <c r="AA1830" s="356"/>
      <c r="AB1830" s="356"/>
      <c r="AC1830" s="356"/>
      <c r="AD1830" s="310">
        <f>'Art. 121'!AF1754</f>
        <v>3</v>
      </c>
      <c r="AE1830" s="94" t="str">
        <f t="shared" si="311"/>
        <v>No aplica</v>
      </c>
      <c r="AF1830">
        <f t="shared" si="312"/>
        <v>1.5</v>
      </c>
      <c r="AG1830" s="92" t="str">
        <f t="shared" si="313"/>
        <v>No aplica</v>
      </c>
      <c r="AH1830" s="95" t="e">
        <f t="shared" si="314"/>
        <v>#VALUE!</v>
      </c>
      <c r="AI1830" s="96" t="str">
        <f t="shared" si="315"/>
        <v>No aplica</v>
      </c>
      <c r="AJ1830" s="96" t="e">
        <f t="shared" si="316"/>
        <v>#VALUE!</v>
      </c>
      <c r="AK1830" s="96" t="e">
        <f t="shared" si="317"/>
        <v>#VALUE!</v>
      </c>
    </row>
    <row r="1831" spans="1:37" ht="24.9" customHeight="1" x14ac:dyDescent="0.25">
      <c r="A1831" s="356" t="s">
        <v>1414</v>
      </c>
      <c r="B1831" s="356"/>
      <c r="C1831" s="356"/>
      <c r="D1831" s="356"/>
      <c r="E1831" s="356"/>
      <c r="F1831" s="356"/>
      <c r="G1831" s="356"/>
      <c r="H1831" s="356"/>
      <c r="I1831" s="356"/>
      <c r="J1831" s="356"/>
      <c r="K1831" s="356"/>
      <c r="L1831" s="356"/>
      <c r="M1831" s="356"/>
      <c r="N1831" s="356"/>
      <c r="O1831" s="356"/>
      <c r="P1831" s="356"/>
      <c r="Q1831" s="356"/>
      <c r="R1831" s="356"/>
      <c r="S1831" s="356"/>
      <c r="T1831" s="356"/>
      <c r="U1831" s="356"/>
      <c r="V1831" s="356"/>
      <c r="W1831" s="356"/>
      <c r="X1831" s="356"/>
      <c r="Y1831" s="356"/>
      <c r="Z1831" s="356"/>
      <c r="AA1831" s="356"/>
      <c r="AB1831" s="356"/>
      <c r="AC1831" s="356"/>
      <c r="AD1831" s="310">
        <f>'Art. 121'!AF1755</f>
        <v>3</v>
      </c>
      <c r="AE1831" s="94" t="str">
        <f t="shared" si="311"/>
        <v>No aplica</v>
      </c>
      <c r="AF1831">
        <f t="shared" si="312"/>
        <v>1.5</v>
      </c>
      <c r="AG1831" s="92" t="str">
        <f t="shared" si="313"/>
        <v>No aplica</v>
      </c>
      <c r="AH1831" s="95" t="e">
        <f t="shared" si="314"/>
        <v>#VALUE!</v>
      </c>
      <c r="AI1831" s="96" t="str">
        <f t="shared" si="315"/>
        <v>No aplica</v>
      </c>
      <c r="AJ1831" s="96" t="e">
        <f t="shared" si="316"/>
        <v>#VALUE!</v>
      </c>
      <c r="AK1831" s="96" t="e">
        <f t="shared" si="317"/>
        <v>#VALUE!</v>
      </c>
    </row>
    <row r="1832" spans="1:37" ht="24.9" customHeight="1" x14ac:dyDescent="0.25">
      <c r="A1832" s="356" t="s">
        <v>1415</v>
      </c>
      <c r="B1832" s="356"/>
      <c r="C1832" s="356"/>
      <c r="D1832" s="356"/>
      <c r="E1832" s="356"/>
      <c r="F1832" s="356"/>
      <c r="G1832" s="356"/>
      <c r="H1832" s="356"/>
      <c r="I1832" s="356"/>
      <c r="J1832" s="356"/>
      <c r="K1832" s="356"/>
      <c r="L1832" s="356"/>
      <c r="M1832" s="356"/>
      <c r="N1832" s="356"/>
      <c r="O1832" s="356"/>
      <c r="P1832" s="356"/>
      <c r="Q1832" s="356"/>
      <c r="R1832" s="356"/>
      <c r="S1832" s="356"/>
      <c r="T1832" s="356"/>
      <c r="U1832" s="356"/>
      <c r="V1832" s="356"/>
      <c r="W1832" s="356"/>
      <c r="X1832" s="356"/>
      <c r="Y1832" s="356"/>
      <c r="Z1832" s="356"/>
      <c r="AA1832" s="356"/>
      <c r="AB1832" s="356"/>
      <c r="AC1832" s="356"/>
      <c r="AD1832" s="310">
        <f>'Art. 121'!AF1756</f>
        <v>3</v>
      </c>
      <c r="AE1832" s="94" t="str">
        <f t="shared" si="311"/>
        <v>No aplica</v>
      </c>
      <c r="AF1832">
        <f t="shared" si="312"/>
        <v>1.5</v>
      </c>
      <c r="AG1832" s="92" t="str">
        <f t="shared" si="313"/>
        <v>No aplica</v>
      </c>
      <c r="AH1832" s="95" t="e">
        <f t="shared" si="314"/>
        <v>#VALUE!</v>
      </c>
      <c r="AI1832" s="96" t="str">
        <f t="shared" si="315"/>
        <v>No aplica</v>
      </c>
      <c r="AJ1832" s="96" t="e">
        <f t="shared" si="316"/>
        <v>#VALUE!</v>
      </c>
      <c r="AK1832" s="96" t="e">
        <f t="shared" si="317"/>
        <v>#VALUE!</v>
      </c>
    </row>
    <row r="1833" spans="1:37" ht="24.9" customHeight="1" x14ac:dyDescent="0.25">
      <c r="A1833" s="393" t="s">
        <v>1416</v>
      </c>
      <c r="B1833" s="393"/>
      <c r="C1833" s="393"/>
      <c r="D1833" s="393"/>
      <c r="E1833" s="393"/>
      <c r="F1833" s="393"/>
      <c r="G1833" s="393"/>
      <c r="H1833" s="393"/>
      <c r="I1833" s="393"/>
      <c r="J1833" s="393"/>
      <c r="K1833" s="393"/>
      <c r="L1833" s="393"/>
      <c r="M1833" s="393"/>
      <c r="N1833" s="393"/>
      <c r="O1833" s="393"/>
      <c r="P1833" s="393"/>
      <c r="Q1833" s="393"/>
      <c r="R1833" s="393"/>
      <c r="S1833" s="393"/>
      <c r="T1833" s="393"/>
      <c r="U1833" s="393"/>
      <c r="V1833" s="393"/>
      <c r="W1833" s="393"/>
      <c r="X1833" s="393"/>
      <c r="Y1833" s="393"/>
      <c r="Z1833" s="393"/>
      <c r="AA1833" s="393"/>
      <c r="AB1833" s="393"/>
      <c r="AC1833" s="393"/>
      <c r="AD1833" s="310">
        <f>'Art. 121'!AF1757</f>
        <v>3</v>
      </c>
      <c r="AE1833" s="94" t="str">
        <f t="shared" si="311"/>
        <v>No aplica</v>
      </c>
      <c r="AF1833">
        <f t="shared" si="312"/>
        <v>1.5</v>
      </c>
      <c r="AG1833" s="92" t="str">
        <f t="shared" si="313"/>
        <v>No aplica</v>
      </c>
      <c r="AH1833" s="95" t="e">
        <f t="shared" si="314"/>
        <v>#VALUE!</v>
      </c>
      <c r="AI1833" s="96" t="str">
        <f t="shared" si="315"/>
        <v>No aplica</v>
      </c>
      <c r="AJ1833" s="96" t="e">
        <f t="shared" si="316"/>
        <v>#VALUE!</v>
      </c>
      <c r="AK1833" s="96" t="e">
        <f t="shared" si="317"/>
        <v>#VALUE!</v>
      </c>
    </row>
    <row r="1834" spans="1:37" ht="24.9" customHeight="1" x14ac:dyDescent="0.25">
      <c r="A1834" s="393" t="s">
        <v>1417</v>
      </c>
      <c r="B1834" s="393"/>
      <c r="C1834" s="393"/>
      <c r="D1834" s="393"/>
      <c r="E1834" s="393"/>
      <c r="F1834" s="393"/>
      <c r="G1834" s="393"/>
      <c r="H1834" s="393"/>
      <c r="I1834" s="393"/>
      <c r="J1834" s="393"/>
      <c r="K1834" s="393"/>
      <c r="L1834" s="393"/>
      <c r="M1834" s="393"/>
      <c r="N1834" s="393"/>
      <c r="O1834" s="393"/>
      <c r="P1834" s="393"/>
      <c r="Q1834" s="393"/>
      <c r="R1834" s="393"/>
      <c r="S1834" s="393"/>
      <c r="T1834" s="393"/>
      <c r="U1834" s="393"/>
      <c r="V1834" s="393"/>
      <c r="W1834" s="393"/>
      <c r="X1834" s="393"/>
      <c r="Y1834" s="393"/>
      <c r="Z1834" s="393"/>
      <c r="AA1834" s="393"/>
      <c r="AB1834" s="393"/>
      <c r="AC1834" s="393"/>
      <c r="AD1834" s="310">
        <f>'Art. 121'!AF1758</f>
        <v>3</v>
      </c>
      <c r="AE1834" s="94" t="str">
        <f t="shared" si="311"/>
        <v>No aplica</v>
      </c>
      <c r="AF1834">
        <f t="shared" si="312"/>
        <v>1.5</v>
      </c>
      <c r="AG1834" s="92" t="str">
        <f t="shared" si="313"/>
        <v>No aplica</v>
      </c>
      <c r="AH1834" s="95" t="e">
        <f t="shared" si="314"/>
        <v>#VALUE!</v>
      </c>
      <c r="AI1834" s="96" t="str">
        <f t="shared" si="315"/>
        <v>No aplica</v>
      </c>
      <c r="AJ1834" s="96" t="e">
        <f t="shared" si="316"/>
        <v>#VALUE!</v>
      </c>
      <c r="AK1834" s="96" t="e">
        <f t="shared" si="317"/>
        <v>#VALUE!</v>
      </c>
    </row>
    <row r="1835" spans="1:37" ht="24.9" customHeight="1" x14ac:dyDescent="0.25">
      <c r="A1835" s="356" t="s">
        <v>1418</v>
      </c>
      <c r="B1835" s="356"/>
      <c r="C1835" s="356"/>
      <c r="D1835" s="356"/>
      <c r="E1835" s="356"/>
      <c r="F1835" s="356"/>
      <c r="G1835" s="356"/>
      <c r="H1835" s="356"/>
      <c r="I1835" s="356"/>
      <c r="J1835" s="356"/>
      <c r="K1835" s="356"/>
      <c r="L1835" s="356"/>
      <c r="M1835" s="356"/>
      <c r="N1835" s="356"/>
      <c r="O1835" s="356"/>
      <c r="P1835" s="356"/>
      <c r="Q1835" s="356"/>
      <c r="R1835" s="356"/>
      <c r="S1835" s="356"/>
      <c r="T1835" s="356"/>
      <c r="U1835" s="356"/>
      <c r="V1835" s="356"/>
      <c r="W1835" s="356"/>
      <c r="X1835" s="356"/>
      <c r="Y1835" s="356"/>
      <c r="Z1835" s="356"/>
      <c r="AA1835" s="356"/>
      <c r="AB1835" s="356"/>
      <c r="AC1835" s="356"/>
      <c r="AD1835" s="310">
        <f>'Art. 121'!AF1759</f>
        <v>3</v>
      </c>
      <c r="AE1835" s="94" t="str">
        <f t="shared" si="311"/>
        <v>No aplica</v>
      </c>
      <c r="AF1835">
        <f t="shared" si="312"/>
        <v>1.5</v>
      </c>
      <c r="AG1835" s="92" t="str">
        <f t="shared" si="313"/>
        <v>No aplica</v>
      </c>
      <c r="AH1835" s="95" t="e">
        <f t="shared" si="314"/>
        <v>#VALUE!</v>
      </c>
      <c r="AI1835" s="96" t="str">
        <f t="shared" si="315"/>
        <v>No aplica</v>
      </c>
      <c r="AJ1835" s="96" t="e">
        <f t="shared" si="316"/>
        <v>#VALUE!</v>
      </c>
      <c r="AK1835" s="96" t="e">
        <f t="shared" si="317"/>
        <v>#VALUE!</v>
      </c>
    </row>
    <row r="1836" spans="1:37" ht="24.9" customHeight="1" x14ac:dyDescent="0.25">
      <c r="A1836" s="356" t="s">
        <v>1419</v>
      </c>
      <c r="B1836" s="356"/>
      <c r="C1836" s="356"/>
      <c r="D1836" s="356"/>
      <c r="E1836" s="356"/>
      <c r="F1836" s="356"/>
      <c r="G1836" s="356"/>
      <c r="H1836" s="356"/>
      <c r="I1836" s="356"/>
      <c r="J1836" s="356"/>
      <c r="K1836" s="356"/>
      <c r="L1836" s="356"/>
      <c r="M1836" s="356"/>
      <c r="N1836" s="356"/>
      <c r="O1836" s="356"/>
      <c r="P1836" s="356"/>
      <c r="Q1836" s="356"/>
      <c r="R1836" s="356"/>
      <c r="S1836" s="356"/>
      <c r="T1836" s="356"/>
      <c r="U1836" s="356"/>
      <c r="V1836" s="356"/>
      <c r="W1836" s="356"/>
      <c r="X1836" s="356"/>
      <c r="Y1836" s="356"/>
      <c r="Z1836" s="356"/>
      <c r="AA1836" s="356"/>
      <c r="AB1836" s="356"/>
      <c r="AC1836" s="356"/>
      <c r="AD1836" s="310">
        <f>'Art. 121'!AF1760</f>
        <v>3</v>
      </c>
      <c r="AE1836" s="94" t="str">
        <f t="shared" si="311"/>
        <v>No aplica</v>
      </c>
      <c r="AF1836">
        <f t="shared" si="312"/>
        <v>1.5</v>
      </c>
      <c r="AG1836" s="92" t="str">
        <f t="shared" si="313"/>
        <v>No aplica</v>
      </c>
      <c r="AH1836" s="95" t="e">
        <f t="shared" si="314"/>
        <v>#VALUE!</v>
      </c>
      <c r="AI1836" s="96" t="str">
        <f t="shared" si="315"/>
        <v>No aplica</v>
      </c>
      <c r="AJ1836" s="96" t="e">
        <f t="shared" si="316"/>
        <v>#VALUE!</v>
      </c>
      <c r="AK1836" s="96" t="e">
        <f t="shared" si="317"/>
        <v>#VALUE!</v>
      </c>
    </row>
    <row r="1837" spans="1:37" ht="24.9" customHeight="1" x14ac:dyDescent="0.25">
      <c r="A1837" s="356" t="s">
        <v>1420</v>
      </c>
      <c r="B1837" s="356"/>
      <c r="C1837" s="356"/>
      <c r="D1837" s="356"/>
      <c r="E1837" s="356"/>
      <c r="F1837" s="356"/>
      <c r="G1837" s="356"/>
      <c r="H1837" s="356"/>
      <c r="I1837" s="356"/>
      <c r="J1837" s="356"/>
      <c r="K1837" s="356"/>
      <c r="L1837" s="356"/>
      <c r="M1837" s="356"/>
      <c r="N1837" s="356"/>
      <c r="O1837" s="356"/>
      <c r="P1837" s="356"/>
      <c r="Q1837" s="356"/>
      <c r="R1837" s="356"/>
      <c r="S1837" s="356"/>
      <c r="T1837" s="356"/>
      <c r="U1837" s="356"/>
      <c r="V1837" s="356"/>
      <c r="W1837" s="356"/>
      <c r="X1837" s="356"/>
      <c r="Y1837" s="356"/>
      <c r="Z1837" s="356"/>
      <c r="AA1837" s="356"/>
      <c r="AB1837" s="356"/>
      <c r="AC1837" s="356"/>
      <c r="AD1837" s="310">
        <f>'Art. 121'!AF1761</f>
        <v>3</v>
      </c>
      <c r="AE1837" s="94" t="str">
        <f t="shared" si="311"/>
        <v>No aplica</v>
      </c>
      <c r="AF1837">
        <f t="shared" si="312"/>
        <v>1.5</v>
      </c>
      <c r="AG1837" s="92" t="str">
        <f t="shared" si="313"/>
        <v>No aplica</v>
      </c>
      <c r="AH1837" s="95" t="e">
        <f t="shared" si="314"/>
        <v>#VALUE!</v>
      </c>
      <c r="AI1837" s="96" t="str">
        <f t="shared" si="315"/>
        <v>No aplica</v>
      </c>
      <c r="AJ1837" s="96" t="e">
        <f t="shared" si="316"/>
        <v>#VALUE!</v>
      </c>
      <c r="AK1837" s="96" t="e">
        <f t="shared" si="317"/>
        <v>#VALUE!</v>
      </c>
    </row>
    <row r="1838" spans="1:37" ht="24.9" customHeight="1" x14ac:dyDescent="0.25">
      <c r="A1838" s="356" t="s">
        <v>1421</v>
      </c>
      <c r="B1838" s="356"/>
      <c r="C1838" s="356"/>
      <c r="D1838" s="356"/>
      <c r="E1838" s="356"/>
      <c r="F1838" s="356"/>
      <c r="G1838" s="356"/>
      <c r="H1838" s="356"/>
      <c r="I1838" s="356"/>
      <c r="J1838" s="356"/>
      <c r="K1838" s="356"/>
      <c r="L1838" s="356"/>
      <c r="M1838" s="356"/>
      <c r="N1838" s="356"/>
      <c r="O1838" s="356"/>
      <c r="P1838" s="356"/>
      <c r="Q1838" s="356"/>
      <c r="R1838" s="356"/>
      <c r="S1838" s="356"/>
      <c r="T1838" s="356"/>
      <c r="U1838" s="356"/>
      <c r="V1838" s="356"/>
      <c r="W1838" s="356"/>
      <c r="X1838" s="356"/>
      <c r="Y1838" s="356"/>
      <c r="Z1838" s="356"/>
      <c r="AA1838" s="356"/>
      <c r="AB1838" s="356"/>
      <c r="AC1838" s="356"/>
      <c r="AD1838" s="310">
        <f>'Art. 121'!AF1762</f>
        <v>3</v>
      </c>
      <c r="AE1838" s="94" t="str">
        <f t="shared" si="311"/>
        <v>No aplica</v>
      </c>
      <c r="AF1838">
        <f t="shared" si="312"/>
        <v>1.5</v>
      </c>
      <c r="AG1838" s="92" t="str">
        <f t="shared" si="313"/>
        <v>No aplica</v>
      </c>
      <c r="AH1838" s="95" t="e">
        <f t="shared" si="314"/>
        <v>#VALUE!</v>
      </c>
      <c r="AI1838" s="96" t="str">
        <f t="shared" si="315"/>
        <v>No aplica</v>
      </c>
      <c r="AJ1838" s="96" t="e">
        <f t="shared" si="316"/>
        <v>#VALUE!</v>
      </c>
      <c r="AK1838" s="96" t="e">
        <f t="shared" si="317"/>
        <v>#VALUE!</v>
      </c>
    </row>
    <row r="1839" spans="1:37" ht="24.9" customHeight="1" x14ac:dyDescent="0.25">
      <c r="A1839" s="356" t="s">
        <v>1422</v>
      </c>
      <c r="B1839" s="356"/>
      <c r="C1839" s="356"/>
      <c r="D1839" s="356"/>
      <c r="E1839" s="356"/>
      <c r="F1839" s="356"/>
      <c r="G1839" s="356"/>
      <c r="H1839" s="356"/>
      <c r="I1839" s="356"/>
      <c r="J1839" s="356"/>
      <c r="K1839" s="356"/>
      <c r="L1839" s="356"/>
      <c r="M1839" s="356"/>
      <c r="N1839" s="356"/>
      <c r="O1839" s="356"/>
      <c r="P1839" s="356"/>
      <c r="Q1839" s="356"/>
      <c r="R1839" s="356"/>
      <c r="S1839" s="356"/>
      <c r="T1839" s="356"/>
      <c r="U1839" s="356"/>
      <c r="V1839" s="356"/>
      <c r="W1839" s="356"/>
      <c r="X1839" s="356"/>
      <c r="Y1839" s="356"/>
      <c r="Z1839" s="356"/>
      <c r="AA1839" s="356"/>
      <c r="AB1839" s="356"/>
      <c r="AC1839" s="356"/>
      <c r="AD1839" s="310">
        <f>'Art. 121'!AF1763</f>
        <v>3</v>
      </c>
      <c r="AE1839" s="94" t="str">
        <f t="shared" si="311"/>
        <v>No aplica</v>
      </c>
      <c r="AF1839">
        <f t="shared" si="312"/>
        <v>1.5</v>
      </c>
      <c r="AG1839" s="92" t="str">
        <f t="shared" si="313"/>
        <v>No aplica</v>
      </c>
      <c r="AH1839" s="95" t="e">
        <f t="shared" si="314"/>
        <v>#VALUE!</v>
      </c>
      <c r="AI1839" s="96" t="str">
        <f t="shared" si="315"/>
        <v>No aplica</v>
      </c>
      <c r="AJ1839" s="96" t="e">
        <f t="shared" si="316"/>
        <v>#VALUE!</v>
      </c>
      <c r="AK1839" s="96" t="e">
        <f t="shared" si="317"/>
        <v>#VALUE!</v>
      </c>
    </row>
    <row r="1840" spans="1:37" ht="24.9" customHeight="1" x14ac:dyDescent="0.25">
      <c r="A1840" s="383" t="s">
        <v>1839</v>
      </c>
      <c r="B1840" s="383"/>
      <c r="C1840" s="383"/>
      <c r="D1840" s="383"/>
      <c r="E1840" s="383"/>
      <c r="F1840" s="383"/>
      <c r="G1840" s="383"/>
      <c r="H1840" s="383"/>
      <c r="I1840" s="383"/>
      <c r="J1840" s="383"/>
      <c r="K1840" s="383"/>
      <c r="L1840" s="383"/>
      <c r="M1840" s="383"/>
      <c r="N1840" s="383"/>
      <c r="O1840" s="383"/>
      <c r="P1840" s="383"/>
      <c r="Q1840" s="383"/>
      <c r="R1840" s="383"/>
      <c r="S1840" s="383"/>
      <c r="T1840" s="383"/>
      <c r="U1840" s="383"/>
      <c r="V1840" s="383"/>
      <c r="W1840" s="383"/>
      <c r="X1840" s="383"/>
      <c r="Y1840" s="383"/>
      <c r="Z1840" s="383"/>
      <c r="AA1840" s="383"/>
      <c r="AB1840" s="383"/>
      <c r="AC1840" s="383"/>
      <c r="AD1840" s="383"/>
      <c r="AE1840" s="94">
        <f>SUM(AE1833:AE1839)</f>
        <v>0</v>
      </c>
      <c r="AF1840" s="61"/>
      <c r="AG1840" s="97">
        <f>SUM(AG1829:AG1839)</f>
        <v>0</v>
      </c>
      <c r="AH1840" s="98"/>
      <c r="AI1840" s="99"/>
      <c r="AJ1840" s="99"/>
      <c r="AK1840" s="99"/>
    </row>
    <row r="1841" spans="1:37" ht="24.9" customHeight="1" x14ac:dyDescent="0.25">
      <c r="A1841" s="384" t="s">
        <v>1840</v>
      </c>
      <c r="B1841" s="384"/>
      <c r="C1841" s="384"/>
      <c r="D1841" s="384"/>
      <c r="E1841" s="384"/>
      <c r="F1841" s="384"/>
      <c r="G1841" s="384"/>
      <c r="H1841" s="384"/>
      <c r="I1841" s="384"/>
      <c r="J1841" s="384"/>
      <c r="K1841" s="384"/>
      <c r="L1841" s="384"/>
      <c r="M1841" s="384"/>
      <c r="N1841" s="384"/>
      <c r="O1841" s="384"/>
      <c r="P1841" s="384"/>
      <c r="Q1841" s="384"/>
      <c r="R1841" s="384"/>
      <c r="S1841" s="384"/>
      <c r="T1841" s="384"/>
      <c r="U1841" s="384"/>
      <c r="V1841" s="384"/>
      <c r="W1841" s="384"/>
      <c r="X1841" s="384"/>
      <c r="Y1841" s="384"/>
      <c r="Z1841" s="384"/>
      <c r="AA1841" s="384"/>
      <c r="AB1841" s="384"/>
      <c r="AC1841" s="384"/>
      <c r="AD1841" s="384"/>
      <c r="AE1841" s="94">
        <f>AE1840/$AE$23*100</f>
        <v>0</v>
      </c>
      <c r="AF1841" s="61"/>
      <c r="AG1841" s="97"/>
      <c r="AH1841" s="98"/>
      <c r="AI1841" s="99"/>
      <c r="AJ1841" s="99"/>
      <c r="AK1841" s="99"/>
    </row>
    <row r="1842" spans="1:37" ht="24.9" customHeight="1" x14ac:dyDescent="0.25">
      <c r="A1842" s="73"/>
      <c r="B1842" s="73"/>
      <c r="C1842" s="73"/>
      <c r="D1842" s="73"/>
      <c r="E1842" s="73"/>
      <c r="F1842" s="73"/>
      <c r="G1842" s="73"/>
      <c r="H1842" s="73"/>
      <c r="I1842" s="73"/>
      <c r="J1842" s="73"/>
      <c r="K1842" s="73"/>
      <c r="L1842" s="73"/>
      <c r="M1842" s="73"/>
      <c r="N1842" s="73"/>
      <c r="O1842" s="73"/>
      <c r="P1842" s="73"/>
      <c r="Q1842" s="100"/>
      <c r="R1842" s="73"/>
      <c r="S1842" s="73"/>
      <c r="T1842" s="73"/>
      <c r="U1842" s="73"/>
      <c r="V1842" s="73"/>
      <c r="W1842" s="73"/>
      <c r="X1842" s="73"/>
      <c r="Y1842" s="73"/>
      <c r="Z1842" s="73"/>
      <c r="AA1842" s="73"/>
      <c r="AB1842" s="73"/>
      <c r="AC1842" s="73"/>
      <c r="AD1842" s="101"/>
      <c r="AE1842" s="101"/>
    </row>
    <row r="1843" spans="1:37" ht="24.9" customHeight="1" x14ac:dyDescent="0.25">
      <c r="A1843" s="391" t="s">
        <v>163</v>
      </c>
      <c r="B1843" s="391"/>
      <c r="C1843" s="391"/>
      <c r="D1843" s="391"/>
      <c r="E1843" s="391"/>
      <c r="F1843" s="391"/>
      <c r="G1843" s="391"/>
      <c r="H1843" s="391"/>
      <c r="I1843" s="391"/>
      <c r="J1843" s="391"/>
      <c r="K1843" s="391"/>
      <c r="L1843" s="391"/>
      <c r="M1843" s="391"/>
      <c r="N1843" s="391"/>
      <c r="O1843" s="391"/>
      <c r="P1843" s="391"/>
      <c r="Q1843" s="391"/>
      <c r="R1843" s="391"/>
      <c r="S1843" s="391"/>
      <c r="T1843" s="391"/>
      <c r="U1843" s="391"/>
      <c r="V1843" s="391"/>
      <c r="W1843" s="391"/>
      <c r="X1843" s="391"/>
      <c r="Y1843" s="391"/>
      <c r="Z1843" s="391"/>
      <c r="AA1843" s="391"/>
      <c r="AB1843" s="391"/>
      <c r="AC1843" s="391"/>
      <c r="AD1843" s="112" t="s">
        <v>187</v>
      </c>
      <c r="AE1843" s="113" t="s">
        <v>7</v>
      </c>
      <c r="AF1843" s="92" t="s">
        <v>1666</v>
      </c>
      <c r="AG1843" s="92" t="s">
        <v>1667</v>
      </c>
      <c r="AH1843" s="92" t="s">
        <v>1668</v>
      </c>
      <c r="AI1843" s="93" t="s">
        <v>1669</v>
      </c>
      <c r="AJ1843" s="92"/>
      <c r="AK1843" s="93" t="s">
        <v>1670</v>
      </c>
    </row>
    <row r="1844" spans="1:37" ht="24.9" customHeight="1" x14ac:dyDescent="0.25">
      <c r="A1844" s="356" t="s">
        <v>1423</v>
      </c>
      <c r="B1844" s="356"/>
      <c r="C1844" s="356"/>
      <c r="D1844" s="356"/>
      <c r="E1844" s="356"/>
      <c r="F1844" s="356"/>
      <c r="G1844" s="356"/>
      <c r="H1844" s="356"/>
      <c r="I1844" s="356"/>
      <c r="J1844" s="356"/>
      <c r="K1844" s="356"/>
      <c r="L1844" s="356"/>
      <c r="M1844" s="356"/>
      <c r="N1844" s="356"/>
      <c r="O1844" s="356"/>
      <c r="P1844" s="356"/>
      <c r="Q1844" s="356"/>
      <c r="R1844" s="356"/>
      <c r="S1844" s="356"/>
      <c r="T1844" s="356"/>
      <c r="U1844" s="356"/>
      <c r="V1844" s="356"/>
      <c r="W1844" s="356"/>
      <c r="X1844" s="356"/>
      <c r="Y1844" s="356"/>
      <c r="Z1844" s="356"/>
      <c r="AA1844" s="356"/>
      <c r="AB1844" s="356"/>
      <c r="AC1844" s="356"/>
      <c r="AD1844" s="310">
        <f>'Art. 121'!AF1766</f>
        <v>3</v>
      </c>
      <c r="AE1844" s="94" t="str">
        <f>IF(AG1844=1,AK1844,AG1844)</f>
        <v>No aplica</v>
      </c>
      <c r="AF1844">
        <f>AD1844/2</f>
        <v>1.5</v>
      </c>
      <c r="AG1844" s="92" t="str">
        <f>IF(AND(AF1844&gt;=0,AF1844&lt;=1),1,"No aplica")</f>
        <v>No aplica</v>
      </c>
      <c r="AH1844" s="95" t="e">
        <f>AD1844/(AG1844*2)</f>
        <v>#VALUE!</v>
      </c>
      <c r="AI1844" s="96" t="str">
        <f>IF(AG1844=1,AG1844/$AG$32,"No aplica")</f>
        <v>No aplica</v>
      </c>
      <c r="AJ1844" s="96" t="e">
        <f>AF1844*AI1844</f>
        <v>#VALUE!</v>
      </c>
      <c r="AK1844" s="96" t="e">
        <f>AJ1844*$AE$23</f>
        <v>#VALUE!</v>
      </c>
    </row>
    <row r="1845" spans="1:37" ht="24.9" customHeight="1" x14ac:dyDescent="0.25">
      <c r="A1845" s="356" t="s">
        <v>1424</v>
      </c>
      <c r="B1845" s="356"/>
      <c r="C1845" s="356"/>
      <c r="D1845" s="356"/>
      <c r="E1845" s="356"/>
      <c r="F1845" s="356"/>
      <c r="G1845" s="356"/>
      <c r="H1845" s="356"/>
      <c r="I1845" s="356"/>
      <c r="J1845" s="356"/>
      <c r="K1845" s="356"/>
      <c r="L1845" s="356"/>
      <c r="M1845" s="356"/>
      <c r="N1845" s="356"/>
      <c r="O1845" s="356"/>
      <c r="P1845" s="356"/>
      <c r="Q1845" s="356"/>
      <c r="R1845" s="356"/>
      <c r="S1845" s="356"/>
      <c r="T1845" s="356"/>
      <c r="U1845" s="356"/>
      <c r="V1845" s="356"/>
      <c r="W1845" s="356"/>
      <c r="X1845" s="356"/>
      <c r="Y1845" s="356"/>
      <c r="Z1845" s="356"/>
      <c r="AA1845" s="356"/>
      <c r="AB1845" s="356"/>
      <c r="AC1845" s="356"/>
      <c r="AD1845" s="310">
        <f>'Art. 121'!AF1767</f>
        <v>3</v>
      </c>
      <c r="AE1845" s="94" t="str">
        <f>IF(AG1845=1,AK1845,AG1845)</f>
        <v>No aplica</v>
      </c>
      <c r="AF1845">
        <f>AD1845/2</f>
        <v>1.5</v>
      </c>
      <c r="AG1845" s="92" t="str">
        <f>IF(AND(AF1845&gt;=0,AF1845&lt;=1),1,"No aplica")</f>
        <v>No aplica</v>
      </c>
      <c r="AH1845" s="95" t="e">
        <f>AD1845/(AG1845*2)</f>
        <v>#VALUE!</v>
      </c>
      <c r="AI1845" s="96" t="str">
        <f>IF(AG1845=1,AG1845/$AG$32,"No aplica")</f>
        <v>No aplica</v>
      </c>
      <c r="AJ1845" s="96" t="e">
        <f>AF1845*AI1845</f>
        <v>#VALUE!</v>
      </c>
      <c r="AK1845" s="96" t="e">
        <f>AJ1845*$AE$23</f>
        <v>#VALUE!</v>
      </c>
    </row>
    <row r="1846" spans="1:37" ht="24.9" customHeight="1" x14ac:dyDescent="0.25">
      <c r="A1846" s="356" t="s">
        <v>1425</v>
      </c>
      <c r="B1846" s="356"/>
      <c r="C1846" s="356"/>
      <c r="D1846" s="356"/>
      <c r="E1846" s="356"/>
      <c r="F1846" s="356"/>
      <c r="G1846" s="356"/>
      <c r="H1846" s="356"/>
      <c r="I1846" s="356"/>
      <c r="J1846" s="356"/>
      <c r="K1846" s="356"/>
      <c r="L1846" s="356"/>
      <c r="M1846" s="356"/>
      <c r="N1846" s="356"/>
      <c r="O1846" s="356"/>
      <c r="P1846" s="356"/>
      <c r="Q1846" s="356"/>
      <c r="R1846" s="356"/>
      <c r="S1846" s="356"/>
      <c r="T1846" s="356"/>
      <c r="U1846" s="356"/>
      <c r="V1846" s="356"/>
      <c r="W1846" s="356"/>
      <c r="X1846" s="356"/>
      <c r="Y1846" s="356"/>
      <c r="Z1846" s="356"/>
      <c r="AA1846" s="356"/>
      <c r="AB1846" s="356"/>
      <c r="AC1846" s="356"/>
      <c r="AD1846" s="310">
        <f>'Art. 121'!AF1768</f>
        <v>3</v>
      </c>
      <c r="AE1846" s="94" t="str">
        <f>IF(AG1846=1,AK1846,AG1846)</f>
        <v>No aplica</v>
      </c>
      <c r="AF1846">
        <f>AD1846/2</f>
        <v>1.5</v>
      </c>
      <c r="AG1846" s="92" t="str">
        <f>IF(AND(AF1846&gt;=0,AF1846&lt;=1),1,"No aplica")</f>
        <v>No aplica</v>
      </c>
      <c r="AH1846" s="95" t="e">
        <f>AD1846/(AG1846*2)</f>
        <v>#VALUE!</v>
      </c>
      <c r="AI1846" s="96" t="str">
        <f>IF(AG1846=1,AG1846/$AG$32,"No aplica")</f>
        <v>No aplica</v>
      </c>
      <c r="AJ1846" s="96" t="e">
        <f>AF1846*AI1846</f>
        <v>#VALUE!</v>
      </c>
      <c r="AK1846" s="96" t="e">
        <f>AJ1846*$AE$23</f>
        <v>#VALUE!</v>
      </c>
    </row>
    <row r="1847" spans="1:37" ht="24.9" customHeight="1" x14ac:dyDescent="0.25">
      <c r="A1847" s="356" t="s">
        <v>1426</v>
      </c>
      <c r="B1847" s="356"/>
      <c r="C1847" s="356"/>
      <c r="D1847" s="356"/>
      <c r="E1847" s="356"/>
      <c r="F1847" s="356"/>
      <c r="G1847" s="356"/>
      <c r="H1847" s="356"/>
      <c r="I1847" s="356"/>
      <c r="J1847" s="356"/>
      <c r="K1847" s="356"/>
      <c r="L1847" s="356"/>
      <c r="M1847" s="356"/>
      <c r="N1847" s="356"/>
      <c r="O1847" s="356"/>
      <c r="P1847" s="356"/>
      <c r="Q1847" s="356"/>
      <c r="R1847" s="356"/>
      <c r="S1847" s="356"/>
      <c r="T1847" s="356"/>
      <c r="U1847" s="356"/>
      <c r="V1847" s="356"/>
      <c r="W1847" s="356"/>
      <c r="X1847" s="356"/>
      <c r="Y1847" s="356"/>
      <c r="Z1847" s="356"/>
      <c r="AA1847" s="356"/>
      <c r="AB1847" s="356"/>
      <c r="AC1847" s="356"/>
      <c r="AD1847" s="310">
        <f>'Art. 121'!AF1769</f>
        <v>3</v>
      </c>
      <c r="AE1847" s="94" t="str">
        <f>IF(AG1847=1,AK1847,AG1847)</f>
        <v>No aplica</v>
      </c>
      <c r="AF1847">
        <f>AD1847/2</f>
        <v>1.5</v>
      </c>
      <c r="AG1847" s="92" t="str">
        <f>IF(AND(AF1847&gt;=0,AF1847&lt;=1),1,"No aplica")</f>
        <v>No aplica</v>
      </c>
      <c r="AH1847" s="95" t="e">
        <f>AD1847/(AG1847*2)</f>
        <v>#VALUE!</v>
      </c>
      <c r="AI1847" s="96" t="str">
        <f>IF(AG1847=1,AG1847/$AG$32,"No aplica")</f>
        <v>No aplica</v>
      </c>
      <c r="AJ1847" s="96" t="e">
        <f>AF1847*AI1847</f>
        <v>#VALUE!</v>
      </c>
      <c r="AK1847" s="96" t="e">
        <f>AJ1847*$AE$23</f>
        <v>#VALUE!</v>
      </c>
    </row>
    <row r="1848" spans="1:37" ht="24.9" customHeight="1" x14ac:dyDescent="0.25">
      <c r="A1848" s="356" t="s">
        <v>1427</v>
      </c>
      <c r="B1848" s="356"/>
      <c r="C1848" s="356"/>
      <c r="D1848" s="356"/>
      <c r="E1848" s="356"/>
      <c r="F1848" s="356"/>
      <c r="G1848" s="356"/>
      <c r="H1848" s="356"/>
      <c r="I1848" s="356"/>
      <c r="J1848" s="356"/>
      <c r="K1848" s="356"/>
      <c r="L1848" s="356"/>
      <c r="M1848" s="356"/>
      <c r="N1848" s="356"/>
      <c r="O1848" s="356"/>
      <c r="P1848" s="356"/>
      <c r="Q1848" s="356"/>
      <c r="R1848" s="356"/>
      <c r="S1848" s="356"/>
      <c r="T1848" s="356"/>
      <c r="U1848" s="356"/>
      <c r="V1848" s="356"/>
      <c r="W1848" s="356"/>
      <c r="X1848" s="356"/>
      <c r="Y1848" s="356"/>
      <c r="Z1848" s="356"/>
      <c r="AA1848" s="356"/>
      <c r="AB1848" s="356"/>
      <c r="AC1848" s="356"/>
      <c r="AD1848" s="310">
        <f>'Art. 121'!AF1770</f>
        <v>3</v>
      </c>
      <c r="AE1848" s="94" t="str">
        <f>IF(AG1848=1,AK1848,AG1848)</f>
        <v>No aplica</v>
      </c>
      <c r="AF1848">
        <f>AD1848/2</f>
        <v>1.5</v>
      </c>
      <c r="AG1848" s="92" t="str">
        <f>IF(AND(AF1848&gt;=0,AF1848&lt;=1),1,"No aplica")</f>
        <v>No aplica</v>
      </c>
      <c r="AH1848" s="95" t="e">
        <f>AD1848/(AG1848*2)</f>
        <v>#VALUE!</v>
      </c>
      <c r="AI1848" s="96" t="str">
        <f>IF(AG1848=1,AG1848/$AG$32,"No aplica")</f>
        <v>No aplica</v>
      </c>
      <c r="AJ1848" s="96" t="e">
        <f>AF1848*AI1848</f>
        <v>#VALUE!</v>
      </c>
      <c r="AK1848" s="96" t="e">
        <f>AJ1848*$AE$23</f>
        <v>#VALUE!</v>
      </c>
    </row>
    <row r="1849" spans="1:37" ht="24.9" customHeight="1" x14ac:dyDescent="0.25">
      <c r="A1849" s="383" t="s">
        <v>1841</v>
      </c>
      <c r="B1849" s="383"/>
      <c r="C1849" s="383"/>
      <c r="D1849" s="383"/>
      <c r="E1849" s="383"/>
      <c r="F1849" s="383"/>
      <c r="G1849" s="383"/>
      <c r="H1849" s="383"/>
      <c r="I1849" s="383"/>
      <c r="J1849" s="383"/>
      <c r="K1849" s="383"/>
      <c r="L1849" s="383"/>
      <c r="M1849" s="383"/>
      <c r="N1849" s="383"/>
      <c r="O1849" s="383"/>
      <c r="P1849" s="383"/>
      <c r="Q1849" s="383"/>
      <c r="R1849" s="383"/>
      <c r="S1849" s="383"/>
      <c r="T1849" s="383"/>
      <c r="U1849" s="383"/>
      <c r="V1849" s="383"/>
      <c r="W1849" s="383"/>
      <c r="X1849" s="383"/>
      <c r="Y1849" s="383"/>
      <c r="Z1849" s="383"/>
      <c r="AA1849" s="383"/>
      <c r="AB1849" s="383"/>
      <c r="AC1849" s="383"/>
      <c r="AD1849" s="383"/>
      <c r="AE1849" s="94">
        <f>SUM(AE1842:AE1848)</f>
        <v>0</v>
      </c>
      <c r="AF1849" s="61"/>
      <c r="AG1849" s="97">
        <f>SUM(AG1844:AG1848)</f>
        <v>0</v>
      </c>
      <c r="AH1849" s="98"/>
      <c r="AI1849" s="99"/>
      <c r="AJ1849" s="99"/>
      <c r="AK1849" s="99"/>
    </row>
    <row r="1850" spans="1:37" ht="24.9" customHeight="1" x14ac:dyDescent="0.25">
      <c r="A1850" s="384" t="s">
        <v>1842</v>
      </c>
      <c r="B1850" s="384"/>
      <c r="C1850" s="384"/>
      <c r="D1850" s="384"/>
      <c r="E1850" s="384"/>
      <c r="F1850" s="384"/>
      <c r="G1850" s="384"/>
      <c r="H1850" s="384"/>
      <c r="I1850" s="384"/>
      <c r="J1850" s="384"/>
      <c r="K1850" s="384"/>
      <c r="L1850" s="384"/>
      <c r="M1850" s="384"/>
      <c r="N1850" s="384"/>
      <c r="O1850" s="384"/>
      <c r="P1850" s="384"/>
      <c r="Q1850" s="384"/>
      <c r="R1850" s="384"/>
      <c r="S1850" s="384"/>
      <c r="T1850" s="384"/>
      <c r="U1850" s="384"/>
      <c r="V1850" s="384"/>
      <c r="W1850" s="384"/>
      <c r="X1850" s="384"/>
      <c r="Y1850" s="384"/>
      <c r="Z1850" s="384"/>
      <c r="AA1850" s="384"/>
      <c r="AB1850" s="384"/>
      <c r="AC1850" s="384"/>
      <c r="AD1850" s="384"/>
      <c r="AE1850" s="94">
        <f>AE1849/$AE$23*100</f>
        <v>0</v>
      </c>
      <c r="AF1850" s="61"/>
      <c r="AG1850" s="97"/>
      <c r="AH1850" s="98"/>
      <c r="AI1850" s="99"/>
      <c r="AJ1850" s="99"/>
      <c r="AK1850" s="99"/>
    </row>
    <row r="1851" spans="1:37" ht="24.9" customHeight="1" x14ac:dyDescent="0.25">
      <c r="A1851" s="107"/>
      <c r="B1851" s="107"/>
      <c r="C1851" s="107"/>
      <c r="D1851" s="107"/>
      <c r="E1851" s="107"/>
      <c r="F1851" s="107"/>
      <c r="G1851" s="107"/>
      <c r="H1851" s="107"/>
      <c r="I1851" s="107"/>
      <c r="J1851" s="107"/>
      <c r="K1851" s="107"/>
      <c r="L1851" s="107"/>
      <c r="M1851" s="107"/>
      <c r="N1851" s="107"/>
      <c r="O1851" s="107"/>
      <c r="P1851" s="107"/>
      <c r="Q1851" s="100"/>
      <c r="R1851" s="107"/>
      <c r="S1851" s="107"/>
      <c r="T1851" s="107"/>
      <c r="U1851" s="107"/>
      <c r="V1851" s="107"/>
      <c r="W1851" s="107"/>
      <c r="X1851" s="107"/>
      <c r="Y1851" s="107"/>
      <c r="Z1851" s="107"/>
      <c r="AA1851" s="107"/>
      <c r="AB1851" s="107"/>
      <c r="AC1851" s="107"/>
      <c r="AD1851" s="101"/>
      <c r="AE1851" s="101"/>
    </row>
    <row r="1852" spans="1:37" ht="24.9" customHeight="1" x14ac:dyDescent="0.25">
      <c r="A1852" s="107"/>
      <c r="B1852" s="107"/>
      <c r="C1852" s="107"/>
      <c r="D1852" s="107"/>
      <c r="E1852" s="107"/>
      <c r="F1852" s="107"/>
      <c r="G1852" s="107"/>
      <c r="H1852" s="107"/>
      <c r="I1852" s="107"/>
      <c r="J1852" s="107"/>
      <c r="K1852" s="107"/>
      <c r="L1852" s="107"/>
      <c r="M1852" s="107"/>
      <c r="N1852" s="107"/>
      <c r="O1852" s="107"/>
      <c r="P1852" s="107"/>
      <c r="Q1852" s="100"/>
      <c r="R1852" s="107"/>
      <c r="S1852" s="107"/>
      <c r="T1852" s="107"/>
      <c r="U1852" s="107"/>
      <c r="V1852" s="107"/>
      <c r="W1852" s="107"/>
      <c r="X1852" s="107"/>
      <c r="Y1852" s="107"/>
      <c r="Z1852" s="107"/>
      <c r="AA1852" s="107"/>
      <c r="AB1852" s="107"/>
      <c r="AC1852" s="107"/>
      <c r="AD1852" s="101"/>
      <c r="AE1852" s="101"/>
    </row>
    <row r="1853" spans="1:37" ht="24.9" customHeight="1" x14ac:dyDescent="0.25">
      <c r="A1853" s="390" t="s">
        <v>1428</v>
      </c>
      <c r="B1853" s="390"/>
      <c r="C1853" s="390"/>
      <c r="D1853" s="390"/>
      <c r="E1853" s="390"/>
      <c r="F1853" s="390"/>
      <c r="G1853" s="390"/>
      <c r="H1853" s="390"/>
      <c r="I1853" s="390"/>
      <c r="J1853" s="390"/>
      <c r="K1853" s="390"/>
      <c r="L1853" s="390"/>
      <c r="M1853" s="390"/>
      <c r="N1853" s="390"/>
      <c r="O1853" s="390"/>
      <c r="P1853" s="390"/>
      <c r="Q1853" s="390"/>
      <c r="R1853" s="390"/>
      <c r="S1853" s="390"/>
      <c r="T1853" s="390"/>
      <c r="U1853" s="390"/>
      <c r="V1853" s="390"/>
      <c r="W1853" s="390"/>
      <c r="X1853" s="390"/>
      <c r="Y1853" s="390"/>
      <c r="Z1853" s="390"/>
      <c r="AA1853" s="390"/>
      <c r="AB1853" s="390"/>
      <c r="AC1853" s="390"/>
      <c r="AD1853" s="88"/>
      <c r="AE1853" s="88"/>
    </row>
    <row r="1854" spans="1:37" ht="24.9" customHeight="1" x14ac:dyDescent="0.25">
      <c r="A1854" s="109"/>
      <c r="B1854" s="110"/>
      <c r="C1854" s="110"/>
      <c r="D1854" s="110"/>
      <c r="E1854" s="110"/>
      <c r="F1854" s="110"/>
      <c r="G1854" s="110"/>
      <c r="H1854" s="110"/>
      <c r="I1854" s="110"/>
      <c r="J1854" s="110"/>
      <c r="K1854" s="110"/>
      <c r="L1854" s="110"/>
      <c r="M1854" s="110"/>
      <c r="N1854" s="110"/>
      <c r="O1854" s="110"/>
      <c r="P1854" s="110"/>
      <c r="Q1854" s="111"/>
      <c r="R1854" s="110"/>
      <c r="S1854" s="110"/>
      <c r="T1854" s="110"/>
      <c r="U1854" s="110"/>
      <c r="V1854" s="110"/>
      <c r="W1854" s="110"/>
      <c r="X1854" s="110"/>
      <c r="Y1854" s="110"/>
      <c r="Z1854" s="110"/>
      <c r="AA1854" s="110"/>
      <c r="AB1854" s="110"/>
      <c r="AC1854" s="110"/>
      <c r="AD1854" s="89"/>
      <c r="AE1854" s="89"/>
    </row>
    <row r="1855" spans="1:37" ht="24.9" customHeight="1" x14ac:dyDescent="0.25">
      <c r="A1855" s="73"/>
      <c r="B1855" s="73"/>
      <c r="C1855" s="73"/>
      <c r="D1855" s="73"/>
      <c r="E1855" s="73"/>
      <c r="F1855" s="73"/>
      <c r="G1855" s="73"/>
      <c r="H1855" s="73"/>
      <c r="I1855" s="73"/>
      <c r="J1855" s="73"/>
      <c r="K1855" s="73"/>
      <c r="L1855" s="73"/>
      <c r="M1855" s="73"/>
      <c r="N1855" s="73"/>
      <c r="O1855" s="73"/>
      <c r="P1855" s="73"/>
      <c r="Q1855" s="100"/>
      <c r="R1855" s="73"/>
      <c r="S1855" s="73"/>
      <c r="T1855" s="73"/>
      <c r="U1855" s="73"/>
      <c r="V1855" s="73"/>
      <c r="W1855" s="73"/>
      <c r="X1855" s="73"/>
      <c r="Y1855" s="73"/>
      <c r="Z1855" s="73"/>
      <c r="AA1855" s="73"/>
      <c r="AB1855" s="73"/>
      <c r="AC1855" s="73"/>
      <c r="AD1855" s="101"/>
      <c r="AE1855" s="101"/>
    </row>
    <row r="1856" spans="1:37" ht="24.9" customHeight="1" x14ac:dyDescent="0.25">
      <c r="A1856" s="387" t="s">
        <v>163</v>
      </c>
      <c r="B1856" s="387"/>
      <c r="C1856" s="387"/>
      <c r="D1856" s="387"/>
      <c r="E1856" s="387"/>
      <c r="F1856" s="387"/>
      <c r="G1856" s="387"/>
      <c r="H1856" s="387"/>
      <c r="I1856" s="387"/>
      <c r="J1856" s="387"/>
      <c r="K1856" s="387"/>
      <c r="L1856" s="387"/>
      <c r="M1856" s="387"/>
      <c r="N1856" s="387"/>
      <c r="O1856" s="387"/>
      <c r="P1856" s="387"/>
      <c r="Q1856" s="387"/>
      <c r="R1856" s="387"/>
      <c r="S1856" s="387"/>
      <c r="T1856" s="387"/>
      <c r="U1856" s="387"/>
      <c r="V1856" s="387"/>
      <c r="W1856" s="387"/>
      <c r="X1856" s="387"/>
      <c r="Y1856" s="387"/>
      <c r="Z1856" s="387"/>
      <c r="AA1856" s="387"/>
      <c r="AB1856" s="387"/>
      <c r="AC1856" s="387"/>
      <c r="AD1856" s="66" t="s">
        <v>187</v>
      </c>
      <c r="AE1856" s="306" t="s">
        <v>7</v>
      </c>
      <c r="AF1856" s="92" t="s">
        <v>1666</v>
      </c>
      <c r="AG1856" s="92" t="s">
        <v>1667</v>
      </c>
      <c r="AH1856" s="92" t="s">
        <v>1668</v>
      </c>
      <c r="AI1856" s="93" t="s">
        <v>1669</v>
      </c>
      <c r="AJ1856" s="92"/>
      <c r="AK1856" s="93" t="s">
        <v>1670</v>
      </c>
    </row>
    <row r="1857" spans="1:37" ht="24.9" customHeight="1" x14ac:dyDescent="0.25">
      <c r="A1857" s="356" t="s">
        <v>1429</v>
      </c>
      <c r="B1857" s="356"/>
      <c r="C1857" s="356"/>
      <c r="D1857" s="356"/>
      <c r="E1857" s="356"/>
      <c r="F1857" s="356"/>
      <c r="G1857" s="356"/>
      <c r="H1857" s="356"/>
      <c r="I1857" s="356"/>
      <c r="J1857" s="356"/>
      <c r="K1857" s="356"/>
      <c r="L1857" s="356"/>
      <c r="M1857" s="356"/>
      <c r="N1857" s="356"/>
      <c r="O1857" s="356"/>
      <c r="P1857" s="356"/>
      <c r="Q1857" s="356"/>
      <c r="R1857" s="356"/>
      <c r="S1857" s="356"/>
      <c r="T1857" s="356"/>
      <c r="U1857" s="356"/>
      <c r="V1857" s="356"/>
      <c r="W1857" s="356"/>
      <c r="X1857" s="356"/>
      <c r="Y1857" s="356"/>
      <c r="Z1857" s="356"/>
      <c r="AA1857" s="356"/>
      <c r="AB1857" s="356"/>
      <c r="AC1857" s="356"/>
      <c r="AD1857" s="310">
        <f>'Art. 121'!AF1779</f>
        <v>3</v>
      </c>
      <c r="AE1857" s="94" t="str">
        <f t="shared" ref="AE1857:AE1872" si="318">IF(AG1857=1,AK1857,AG1857)</f>
        <v>No aplica</v>
      </c>
      <c r="AF1857">
        <f t="shared" ref="AF1857:AF1872" si="319">AD1857/2</f>
        <v>1.5</v>
      </c>
      <c r="AG1857" s="92" t="str">
        <f t="shared" ref="AG1857:AG1872" si="320">IF(AND(AF1857&gt;=0,AF1857&lt;=1),1,"No aplica")</f>
        <v>No aplica</v>
      </c>
      <c r="AH1857" s="95" t="e">
        <f t="shared" ref="AH1857:AH1872" si="321">AD1857/(AG1857*2)</f>
        <v>#VALUE!</v>
      </c>
      <c r="AI1857" s="96" t="str">
        <f t="shared" ref="AI1857:AI1872" si="322">IF(AG1857=1,AG1857/$AG$32,"No aplica")</f>
        <v>No aplica</v>
      </c>
      <c r="AJ1857" s="96" t="e">
        <f t="shared" ref="AJ1857:AJ1872" si="323">AF1857*AI1857</f>
        <v>#VALUE!</v>
      </c>
      <c r="AK1857" s="96" t="e">
        <f t="shared" ref="AK1857:AK1872" si="324">AJ1857*$AE$23</f>
        <v>#VALUE!</v>
      </c>
    </row>
    <row r="1858" spans="1:37" ht="24.9" customHeight="1" x14ac:dyDescent="0.25">
      <c r="A1858" s="356" t="s">
        <v>1430</v>
      </c>
      <c r="B1858" s="356"/>
      <c r="C1858" s="356"/>
      <c r="D1858" s="356"/>
      <c r="E1858" s="356"/>
      <c r="F1858" s="356"/>
      <c r="G1858" s="356"/>
      <c r="H1858" s="356"/>
      <c r="I1858" s="356"/>
      <c r="J1858" s="356"/>
      <c r="K1858" s="356"/>
      <c r="L1858" s="356"/>
      <c r="M1858" s="356"/>
      <c r="N1858" s="356"/>
      <c r="O1858" s="356"/>
      <c r="P1858" s="356"/>
      <c r="Q1858" s="356"/>
      <c r="R1858" s="356"/>
      <c r="S1858" s="356"/>
      <c r="T1858" s="356"/>
      <c r="U1858" s="356"/>
      <c r="V1858" s="356"/>
      <c r="W1858" s="356"/>
      <c r="X1858" s="356"/>
      <c r="Y1858" s="356"/>
      <c r="Z1858" s="356"/>
      <c r="AA1858" s="356"/>
      <c r="AB1858" s="356"/>
      <c r="AC1858" s="356"/>
      <c r="AD1858" s="310">
        <f>'Art. 121'!AF1780</f>
        <v>3</v>
      </c>
      <c r="AE1858" s="94" t="str">
        <f t="shared" si="318"/>
        <v>No aplica</v>
      </c>
      <c r="AF1858">
        <f t="shared" si="319"/>
        <v>1.5</v>
      </c>
      <c r="AG1858" s="92" t="str">
        <f t="shared" si="320"/>
        <v>No aplica</v>
      </c>
      <c r="AH1858" s="95" t="e">
        <f t="shared" si="321"/>
        <v>#VALUE!</v>
      </c>
      <c r="AI1858" s="96" t="str">
        <f t="shared" si="322"/>
        <v>No aplica</v>
      </c>
      <c r="AJ1858" s="96" t="e">
        <f t="shared" si="323"/>
        <v>#VALUE!</v>
      </c>
      <c r="AK1858" s="96" t="e">
        <f t="shared" si="324"/>
        <v>#VALUE!</v>
      </c>
    </row>
    <row r="1859" spans="1:37" ht="24.9" customHeight="1" x14ac:dyDescent="0.25">
      <c r="A1859" s="356" t="s">
        <v>1431</v>
      </c>
      <c r="B1859" s="356"/>
      <c r="C1859" s="356"/>
      <c r="D1859" s="356"/>
      <c r="E1859" s="356"/>
      <c r="F1859" s="356"/>
      <c r="G1859" s="356"/>
      <c r="H1859" s="356"/>
      <c r="I1859" s="356"/>
      <c r="J1859" s="356"/>
      <c r="K1859" s="356"/>
      <c r="L1859" s="356"/>
      <c r="M1859" s="356"/>
      <c r="N1859" s="356"/>
      <c r="O1859" s="356"/>
      <c r="P1859" s="356"/>
      <c r="Q1859" s="356"/>
      <c r="R1859" s="356"/>
      <c r="S1859" s="356"/>
      <c r="T1859" s="356"/>
      <c r="U1859" s="356"/>
      <c r="V1859" s="356"/>
      <c r="W1859" s="356"/>
      <c r="X1859" s="356"/>
      <c r="Y1859" s="356"/>
      <c r="Z1859" s="356"/>
      <c r="AA1859" s="356"/>
      <c r="AB1859" s="356"/>
      <c r="AC1859" s="356"/>
      <c r="AD1859" s="310">
        <f>'Art. 121'!AF1781</f>
        <v>3</v>
      </c>
      <c r="AE1859" s="94" t="str">
        <f t="shared" si="318"/>
        <v>No aplica</v>
      </c>
      <c r="AF1859">
        <f t="shared" si="319"/>
        <v>1.5</v>
      </c>
      <c r="AG1859" s="92" t="str">
        <f t="shared" si="320"/>
        <v>No aplica</v>
      </c>
      <c r="AH1859" s="95" t="e">
        <f t="shared" si="321"/>
        <v>#VALUE!</v>
      </c>
      <c r="AI1859" s="96" t="str">
        <f t="shared" si="322"/>
        <v>No aplica</v>
      </c>
      <c r="AJ1859" s="96" t="e">
        <f t="shared" si="323"/>
        <v>#VALUE!</v>
      </c>
      <c r="AK1859" s="96" t="e">
        <f t="shared" si="324"/>
        <v>#VALUE!</v>
      </c>
    </row>
    <row r="1860" spans="1:37" ht="24.9" customHeight="1" x14ac:dyDescent="0.25">
      <c r="A1860" s="356" t="s">
        <v>1432</v>
      </c>
      <c r="B1860" s="356"/>
      <c r="C1860" s="356"/>
      <c r="D1860" s="356"/>
      <c r="E1860" s="356"/>
      <c r="F1860" s="356"/>
      <c r="G1860" s="356"/>
      <c r="H1860" s="356"/>
      <c r="I1860" s="356"/>
      <c r="J1860" s="356"/>
      <c r="K1860" s="356"/>
      <c r="L1860" s="356"/>
      <c r="M1860" s="356"/>
      <c r="N1860" s="356"/>
      <c r="O1860" s="356"/>
      <c r="P1860" s="356"/>
      <c r="Q1860" s="356"/>
      <c r="R1860" s="356"/>
      <c r="S1860" s="356"/>
      <c r="T1860" s="356"/>
      <c r="U1860" s="356"/>
      <c r="V1860" s="356"/>
      <c r="W1860" s="356"/>
      <c r="X1860" s="356"/>
      <c r="Y1860" s="356"/>
      <c r="Z1860" s="356"/>
      <c r="AA1860" s="356"/>
      <c r="AB1860" s="356"/>
      <c r="AC1860" s="356"/>
      <c r="AD1860" s="310">
        <f>'Art. 121'!AF1782</f>
        <v>3</v>
      </c>
      <c r="AE1860" s="94" t="str">
        <f t="shared" si="318"/>
        <v>No aplica</v>
      </c>
      <c r="AF1860">
        <f t="shared" si="319"/>
        <v>1.5</v>
      </c>
      <c r="AG1860" s="92" t="str">
        <f t="shared" si="320"/>
        <v>No aplica</v>
      </c>
      <c r="AH1860" s="95" t="e">
        <f t="shared" si="321"/>
        <v>#VALUE!</v>
      </c>
      <c r="AI1860" s="96" t="str">
        <f t="shared" si="322"/>
        <v>No aplica</v>
      </c>
      <c r="AJ1860" s="96" t="e">
        <f t="shared" si="323"/>
        <v>#VALUE!</v>
      </c>
      <c r="AK1860" s="96" t="e">
        <f t="shared" si="324"/>
        <v>#VALUE!</v>
      </c>
    </row>
    <row r="1861" spans="1:37" ht="24.9" customHeight="1" x14ac:dyDescent="0.25">
      <c r="A1861" s="393" t="s">
        <v>1433</v>
      </c>
      <c r="B1861" s="393"/>
      <c r="C1861" s="393"/>
      <c r="D1861" s="393"/>
      <c r="E1861" s="393"/>
      <c r="F1861" s="393"/>
      <c r="G1861" s="393"/>
      <c r="H1861" s="393"/>
      <c r="I1861" s="393"/>
      <c r="J1861" s="393"/>
      <c r="K1861" s="393"/>
      <c r="L1861" s="393"/>
      <c r="M1861" s="393"/>
      <c r="N1861" s="393"/>
      <c r="O1861" s="393"/>
      <c r="P1861" s="393"/>
      <c r="Q1861" s="393"/>
      <c r="R1861" s="393"/>
      <c r="S1861" s="393"/>
      <c r="T1861" s="393"/>
      <c r="U1861" s="393"/>
      <c r="V1861" s="393"/>
      <c r="W1861" s="393"/>
      <c r="X1861" s="393"/>
      <c r="Y1861" s="393"/>
      <c r="Z1861" s="393"/>
      <c r="AA1861" s="393"/>
      <c r="AB1861" s="393"/>
      <c r="AC1861" s="393"/>
      <c r="AD1861" s="310">
        <f>'Art. 121'!AF1783</f>
        <v>3</v>
      </c>
      <c r="AE1861" s="94" t="str">
        <f t="shared" si="318"/>
        <v>No aplica</v>
      </c>
      <c r="AF1861">
        <f t="shared" si="319"/>
        <v>1.5</v>
      </c>
      <c r="AG1861" s="92" t="str">
        <f t="shared" si="320"/>
        <v>No aplica</v>
      </c>
      <c r="AH1861" s="95" t="e">
        <f t="shared" si="321"/>
        <v>#VALUE!</v>
      </c>
      <c r="AI1861" s="96" t="str">
        <f t="shared" si="322"/>
        <v>No aplica</v>
      </c>
      <c r="AJ1861" s="96" t="e">
        <f t="shared" si="323"/>
        <v>#VALUE!</v>
      </c>
      <c r="AK1861" s="96" t="e">
        <f t="shared" si="324"/>
        <v>#VALUE!</v>
      </c>
    </row>
    <row r="1862" spans="1:37" ht="24.9" customHeight="1" x14ac:dyDescent="0.25">
      <c r="A1862" s="393" t="s">
        <v>1434</v>
      </c>
      <c r="B1862" s="393"/>
      <c r="C1862" s="393"/>
      <c r="D1862" s="393"/>
      <c r="E1862" s="393"/>
      <c r="F1862" s="393"/>
      <c r="G1862" s="393"/>
      <c r="H1862" s="393"/>
      <c r="I1862" s="393"/>
      <c r="J1862" s="393"/>
      <c r="K1862" s="393"/>
      <c r="L1862" s="393"/>
      <c r="M1862" s="393"/>
      <c r="N1862" s="393"/>
      <c r="O1862" s="393"/>
      <c r="P1862" s="393"/>
      <c r="Q1862" s="393"/>
      <c r="R1862" s="393"/>
      <c r="S1862" s="393"/>
      <c r="T1862" s="393"/>
      <c r="U1862" s="393"/>
      <c r="V1862" s="393"/>
      <c r="W1862" s="393"/>
      <c r="X1862" s="393"/>
      <c r="Y1862" s="393"/>
      <c r="Z1862" s="393"/>
      <c r="AA1862" s="393"/>
      <c r="AB1862" s="393"/>
      <c r="AC1862" s="393"/>
      <c r="AD1862" s="310">
        <f>'Art. 121'!AF1784</f>
        <v>3</v>
      </c>
      <c r="AE1862" s="94" t="str">
        <f t="shared" si="318"/>
        <v>No aplica</v>
      </c>
      <c r="AF1862">
        <f t="shared" si="319"/>
        <v>1.5</v>
      </c>
      <c r="AG1862" s="92" t="str">
        <f t="shared" si="320"/>
        <v>No aplica</v>
      </c>
      <c r="AH1862" s="95" t="e">
        <f t="shared" si="321"/>
        <v>#VALUE!</v>
      </c>
      <c r="AI1862" s="96" t="str">
        <f t="shared" si="322"/>
        <v>No aplica</v>
      </c>
      <c r="AJ1862" s="96" t="e">
        <f t="shared" si="323"/>
        <v>#VALUE!</v>
      </c>
      <c r="AK1862" s="96" t="e">
        <f t="shared" si="324"/>
        <v>#VALUE!</v>
      </c>
    </row>
    <row r="1863" spans="1:37" ht="24.9" customHeight="1" x14ac:dyDescent="0.25">
      <c r="A1863" s="356" t="s">
        <v>1435</v>
      </c>
      <c r="B1863" s="356"/>
      <c r="C1863" s="356"/>
      <c r="D1863" s="356"/>
      <c r="E1863" s="356"/>
      <c r="F1863" s="356"/>
      <c r="G1863" s="356"/>
      <c r="H1863" s="356"/>
      <c r="I1863" s="356"/>
      <c r="J1863" s="356"/>
      <c r="K1863" s="356"/>
      <c r="L1863" s="356"/>
      <c r="M1863" s="356"/>
      <c r="N1863" s="356"/>
      <c r="O1863" s="356"/>
      <c r="P1863" s="356"/>
      <c r="Q1863" s="356"/>
      <c r="R1863" s="356"/>
      <c r="S1863" s="356"/>
      <c r="T1863" s="356"/>
      <c r="U1863" s="356"/>
      <c r="V1863" s="356"/>
      <c r="W1863" s="356"/>
      <c r="X1863" s="356"/>
      <c r="Y1863" s="356"/>
      <c r="Z1863" s="356"/>
      <c r="AA1863" s="356"/>
      <c r="AB1863" s="356"/>
      <c r="AC1863" s="356"/>
      <c r="AD1863" s="310">
        <f>'Art. 121'!AF1785</f>
        <v>3</v>
      </c>
      <c r="AE1863" s="94" t="str">
        <f t="shared" si="318"/>
        <v>No aplica</v>
      </c>
      <c r="AF1863">
        <f t="shared" si="319"/>
        <v>1.5</v>
      </c>
      <c r="AG1863" s="92" t="str">
        <f t="shared" si="320"/>
        <v>No aplica</v>
      </c>
      <c r="AH1863" s="95" t="e">
        <f t="shared" si="321"/>
        <v>#VALUE!</v>
      </c>
      <c r="AI1863" s="96" t="str">
        <f t="shared" si="322"/>
        <v>No aplica</v>
      </c>
      <c r="AJ1863" s="96" t="e">
        <f t="shared" si="323"/>
        <v>#VALUE!</v>
      </c>
      <c r="AK1863" s="96" t="e">
        <f t="shared" si="324"/>
        <v>#VALUE!</v>
      </c>
    </row>
    <row r="1864" spans="1:37" ht="24.9" customHeight="1" x14ac:dyDescent="0.25">
      <c r="A1864" s="356" t="s">
        <v>1436</v>
      </c>
      <c r="B1864" s="356"/>
      <c r="C1864" s="356"/>
      <c r="D1864" s="356"/>
      <c r="E1864" s="356"/>
      <c r="F1864" s="356"/>
      <c r="G1864" s="356"/>
      <c r="H1864" s="356"/>
      <c r="I1864" s="356"/>
      <c r="J1864" s="356"/>
      <c r="K1864" s="356"/>
      <c r="L1864" s="356"/>
      <c r="M1864" s="356"/>
      <c r="N1864" s="356"/>
      <c r="O1864" s="356"/>
      <c r="P1864" s="356"/>
      <c r="Q1864" s="356"/>
      <c r="R1864" s="356"/>
      <c r="S1864" s="356"/>
      <c r="T1864" s="356"/>
      <c r="U1864" s="356"/>
      <c r="V1864" s="356"/>
      <c r="W1864" s="356"/>
      <c r="X1864" s="356"/>
      <c r="Y1864" s="356"/>
      <c r="Z1864" s="356"/>
      <c r="AA1864" s="356"/>
      <c r="AB1864" s="356"/>
      <c r="AC1864" s="356"/>
      <c r="AD1864" s="310">
        <f>'Art. 121'!AF1786</f>
        <v>3</v>
      </c>
      <c r="AE1864" s="94" t="str">
        <f t="shared" si="318"/>
        <v>No aplica</v>
      </c>
      <c r="AF1864">
        <f t="shared" si="319"/>
        <v>1.5</v>
      </c>
      <c r="AG1864" s="92" t="str">
        <f t="shared" si="320"/>
        <v>No aplica</v>
      </c>
      <c r="AH1864" s="95" t="e">
        <f t="shared" si="321"/>
        <v>#VALUE!</v>
      </c>
      <c r="AI1864" s="96" t="str">
        <f t="shared" si="322"/>
        <v>No aplica</v>
      </c>
      <c r="AJ1864" s="96" t="e">
        <f t="shared" si="323"/>
        <v>#VALUE!</v>
      </c>
      <c r="AK1864" s="96" t="e">
        <f t="shared" si="324"/>
        <v>#VALUE!</v>
      </c>
    </row>
    <row r="1865" spans="1:37" ht="24.9" customHeight="1" x14ac:dyDescent="0.25">
      <c r="A1865" s="356" t="s">
        <v>1437</v>
      </c>
      <c r="B1865" s="356"/>
      <c r="C1865" s="356"/>
      <c r="D1865" s="356"/>
      <c r="E1865" s="356"/>
      <c r="F1865" s="356"/>
      <c r="G1865" s="356"/>
      <c r="H1865" s="356"/>
      <c r="I1865" s="356"/>
      <c r="J1865" s="356"/>
      <c r="K1865" s="356"/>
      <c r="L1865" s="356"/>
      <c r="M1865" s="356"/>
      <c r="N1865" s="356"/>
      <c r="O1865" s="356"/>
      <c r="P1865" s="356"/>
      <c r="Q1865" s="356"/>
      <c r="R1865" s="356"/>
      <c r="S1865" s="356"/>
      <c r="T1865" s="356"/>
      <c r="U1865" s="356"/>
      <c r="V1865" s="356"/>
      <c r="W1865" s="356"/>
      <c r="X1865" s="356"/>
      <c r="Y1865" s="356"/>
      <c r="Z1865" s="356"/>
      <c r="AA1865" s="356"/>
      <c r="AB1865" s="356"/>
      <c r="AC1865" s="356"/>
      <c r="AD1865" s="310">
        <f>'Art. 121'!AF1787</f>
        <v>3</v>
      </c>
      <c r="AE1865" s="94" t="str">
        <f t="shared" si="318"/>
        <v>No aplica</v>
      </c>
      <c r="AF1865">
        <f t="shared" si="319"/>
        <v>1.5</v>
      </c>
      <c r="AG1865" s="92" t="str">
        <f t="shared" si="320"/>
        <v>No aplica</v>
      </c>
      <c r="AH1865" s="95" t="e">
        <f t="shared" si="321"/>
        <v>#VALUE!</v>
      </c>
      <c r="AI1865" s="96" t="str">
        <f t="shared" si="322"/>
        <v>No aplica</v>
      </c>
      <c r="AJ1865" s="96" t="e">
        <f t="shared" si="323"/>
        <v>#VALUE!</v>
      </c>
      <c r="AK1865" s="96" t="e">
        <f t="shared" si="324"/>
        <v>#VALUE!</v>
      </c>
    </row>
    <row r="1866" spans="1:37" ht="24.9" customHeight="1" x14ac:dyDescent="0.25">
      <c r="A1866" s="356" t="s">
        <v>1438</v>
      </c>
      <c r="B1866" s="356"/>
      <c r="C1866" s="356"/>
      <c r="D1866" s="356"/>
      <c r="E1866" s="356"/>
      <c r="F1866" s="356"/>
      <c r="G1866" s="356"/>
      <c r="H1866" s="356"/>
      <c r="I1866" s="356"/>
      <c r="J1866" s="356"/>
      <c r="K1866" s="356"/>
      <c r="L1866" s="356"/>
      <c r="M1866" s="356"/>
      <c r="N1866" s="356"/>
      <c r="O1866" s="356"/>
      <c r="P1866" s="356"/>
      <c r="Q1866" s="356"/>
      <c r="R1866" s="356"/>
      <c r="S1866" s="356"/>
      <c r="T1866" s="356"/>
      <c r="U1866" s="356"/>
      <c r="V1866" s="356"/>
      <c r="W1866" s="356"/>
      <c r="X1866" s="356"/>
      <c r="Y1866" s="356"/>
      <c r="Z1866" s="356"/>
      <c r="AA1866" s="356"/>
      <c r="AB1866" s="356"/>
      <c r="AC1866" s="356"/>
      <c r="AD1866" s="310">
        <f>'Art. 121'!AF1788</f>
        <v>3</v>
      </c>
      <c r="AE1866" s="94" t="str">
        <f t="shared" si="318"/>
        <v>No aplica</v>
      </c>
      <c r="AF1866">
        <f t="shared" si="319"/>
        <v>1.5</v>
      </c>
      <c r="AG1866" s="92" t="str">
        <f t="shared" si="320"/>
        <v>No aplica</v>
      </c>
      <c r="AH1866" s="95" t="e">
        <f t="shared" si="321"/>
        <v>#VALUE!</v>
      </c>
      <c r="AI1866" s="96" t="str">
        <f t="shared" si="322"/>
        <v>No aplica</v>
      </c>
      <c r="AJ1866" s="96" t="e">
        <f t="shared" si="323"/>
        <v>#VALUE!</v>
      </c>
      <c r="AK1866" s="96" t="e">
        <f t="shared" si="324"/>
        <v>#VALUE!</v>
      </c>
    </row>
    <row r="1867" spans="1:37" ht="24.9" customHeight="1" x14ac:dyDescent="0.25">
      <c r="A1867" s="356" t="s">
        <v>1439</v>
      </c>
      <c r="B1867" s="356"/>
      <c r="C1867" s="356"/>
      <c r="D1867" s="356"/>
      <c r="E1867" s="356"/>
      <c r="F1867" s="356"/>
      <c r="G1867" s="356"/>
      <c r="H1867" s="356"/>
      <c r="I1867" s="356"/>
      <c r="J1867" s="356"/>
      <c r="K1867" s="356"/>
      <c r="L1867" s="356"/>
      <c r="M1867" s="356"/>
      <c r="N1867" s="356"/>
      <c r="O1867" s="356"/>
      <c r="P1867" s="356"/>
      <c r="Q1867" s="356"/>
      <c r="R1867" s="356"/>
      <c r="S1867" s="356"/>
      <c r="T1867" s="356"/>
      <c r="U1867" s="356"/>
      <c r="V1867" s="356"/>
      <c r="W1867" s="356"/>
      <c r="X1867" s="356"/>
      <c r="Y1867" s="356"/>
      <c r="Z1867" s="356"/>
      <c r="AA1867" s="356"/>
      <c r="AB1867" s="356"/>
      <c r="AC1867" s="356"/>
      <c r="AD1867" s="310">
        <f>'Art. 121'!AF1789</f>
        <v>3</v>
      </c>
      <c r="AE1867" s="94" t="str">
        <f t="shared" si="318"/>
        <v>No aplica</v>
      </c>
      <c r="AF1867">
        <f t="shared" si="319"/>
        <v>1.5</v>
      </c>
      <c r="AG1867" s="92" t="str">
        <f t="shared" si="320"/>
        <v>No aplica</v>
      </c>
      <c r="AH1867" s="95" t="e">
        <f t="shared" si="321"/>
        <v>#VALUE!</v>
      </c>
      <c r="AI1867" s="96" t="str">
        <f t="shared" si="322"/>
        <v>No aplica</v>
      </c>
      <c r="AJ1867" s="96" t="e">
        <f t="shared" si="323"/>
        <v>#VALUE!</v>
      </c>
      <c r="AK1867" s="96" t="e">
        <f t="shared" si="324"/>
        <v>#VALUE!</v>
      </c>
    </row>
    <row r="1868" spans="1:37" ht="24.9" customHeight="1" x14ac:dyDescent="0.25">
      <c r="A1868" s="393" t="s">
        <v>1440</v>
      </c>
      <c r="B1868" s="393"/>
      <c r="C1868" s="393"/>
      <c r="D1868" s="393"/>
      <c r="E1868" s="393"/>
      <c r="F1868" s="393"/>
      <c r="G1868" s="393"/>
      <c r="H1868" s="393"/>
      <c r="I1868" s="393"/>
      <c r="J1868" s="393"/>
      <c r="K1868" s="393"/>
      <c r="L1868" s="393"/>
      <c r="M1868" s="393"/>
      <c r="N1868" s="393"/>
      <c r="O1868" s="393"/>
      <c r="P1868" s="393"/>
      <c r="Q1868" s="393"/>
      <c r="R1868" s="393"/>
      <c r="S1868" s="393"/>
      <c r="T1868" s="393"/>
      <c r="U1868" s="393"/>
      <c r="V1868" s="393"/>
      <c r="W1868" s="393"/>
      <c r="X1868" s="393"/>
      <c r="Y1868" s="393"/>
      <c r="Z1868" s="393"/>
      <c r="AA1868" s="393"/>
      <c r="AB1868" s="393"/>
      <c r="AC1868" s="393"/>
      <c r="AD1868" s="310">
        <f>'Art. 121'!AF1790</f>
        <v>3</v>
      </c>
      <c r="AE1868" s="94" t="str">
        <f t="shared" si="318"/>
        <v>No aplica</v>
      </c>
      <c r="AF1868">
        <f t="shared" si="319"/>
        <v>1.5</v>
      </c>
      <c r="AG1868" s="92" t="str">
        <f t="shared" si="320"/>
        <v>No aplica</v>
      </c>
      <c r="AH1868" s="95" t="e">
        <f t="shared" si="321"/>
        <v>#VALUE!</v>
      </c>
      <c r="AI1868" s="96" t="str">
        <f t="shared" si="322"/>
        <v>No aplica</v>
      </c>
      <c r="AJ1868" s="96" t="e">
        <f t="shared" si="323"/>
        <v>#VALUE!</v>
      </c>
      <c r="AK1868" s="96" t="e">
        <f t="shared" si="324"/>
        <v>#VALUE!</v>
      </c>
    </row>
    <row r="1869" spans="1:37" ht="24.9" customHeight="1" x14ac:dyDescent="0.25">
      <c r="A1869" s="393" t="s">
        <v>1441</v>
      </c>
      <c r="B1869" s="393"/>
      <c r="C1869" s="393"/>
      <c r="D1869" s="393"/>
      <c r="E1869" s="393"/>
      <c r="F1869" s="393"/>
      <c r="G1869" s="393"/>
      <c r="H1869" s="393"/>
      <c r="I1869" s="393"/>
      <c r="J1869" s="393"/>
      <c r="K1869" s="393"/>
      <c r="L1869" s="393"/>
      <c r="M1869" s="393"/>
      <c r="N1869" s="393"/>
      <c r="O1869" s="393"/>
      <c r="P1869" s="393"/>
      <c r="Q1869" s="393"/>
      <c r="R1869" s="393"/>
      <c r="S1869" s="393"/>
      <c r="T1869" s="393"/>
      <c r="U1869" s="393"/>
      <c r="V1869" s="393"/>
      <c r="W1869" s="393"/>
      <c r="X1869" s="393"/>
      <c r="Y1869" s="393"/>
      <c r="Z1869" s="393"/>
      <c r="AA1869" s="393"/>
      <c r="AB1869" s="393"/>
      <c r="AC1869" s="393"/>
      <c r="AD1869" s="310">
        <f>'Art. 121'!AF1791</f>
        <v>3</v>
      </c>
      <c r="AE1869" s="94" t="str">
        <f t="shared" si="318"/>
        <v>No aplica</v>
      </c>
      <c r="AF1869">
        <f t="shared" si="319"/>
        <v>1.5</v>
      </c>
      <c r="AG1869" s="92" t="str">
        <f t="shared" si="320"/>
        <v>No aplica</v>
      </c>
      <c r="AH1869" s="95" t="e">
        <f t="shared" si="321"/>
        <v>#VALUE!</v>
      </c>
      <c r="AI1869" s="96" t="str">
        <f t="shared" si="322"/>
        <v>No aplica</v>
      </c>
      <c r="AJ1869" s="96" t="e">
        <f t="shared" si="323"/>
        <v>#VALUE!</v>
      </c>
      <c r="AK1869" s="96" t="e">
        <f t="shared" si="324"/>
        <v>#VALUE!</v>
      </c>
    </row>
    <row r="1870" spans="1:37" ht="24.9" customHeight="1" x14ac:dyDescent="0.25">
      <c r="A1870" s="356" t="s">
        <v>1442</v>
      </c>
      <c r="B1870" s="356"/>
      <c r="C1870" s="356"/>
      <c r="D1870" s="356"/>
      <c r="E1870" s="356"/>
      <c r="F1870" s="356"/>
      <c r="G1870" s="356"/>
      <c r="H1870" s="356"/>
      <c r="I1870" s="356"/>
      <c r="J1870" s="356"/>
      <c r="K1870" s="356"/>
      <c r="L1870" s="356"/>
      <c r="M1870" s="356"/>
      <c r="N1870" s="356"/>
      <c r="O1870" s="356"/>
      <c r="P1870" s="356"/>
      <c r="Q1870" s="356"/>
      <c r="R1870" s="356"/>
      <c r="S1870" s="356"/>
      <c r="T1870" s="356"/>
      <c r="U1870" s="356"/>
      <c r="V1870" s="356"/>
      <c r="W1870" s="356"/>
      <c r="X1870" s="356"/>
      <c r="Y1870" s="356"/>
      <c r="Z1870" s="356"/>
      <c r="AA1870" s="356"/>
      <c r="AB1870" s="356"/>
      <c r="AC1870" s="356"/>
      <c r="AD1870" s="310">
        <f>'Art. 121'!AF1792</f>
        <v>3</v>
      </c>
      <c r="AE1870" s="94" t="str">
        <f t="shared" si="318"/>
        <v>No aplica</v>
      </c>
      <c r="AF1870">
        <f t="shared" si="319"/>
        <v>1.5</v>
      </c>
      <c r="AG1870" s="92" t="str">
        <f t="shared" si="320"/>
        <v>No aplica</v>
      </c>
      <c r="AH1870" s="95" t="e">
        <f t="shared" si="321"/>
        <v>#VALUE!</v>
      </c>
      <c r="AI1870" s="96" t="str">
        <f t="shared" si="322"/>
        <v>No aplica</v>
      </c>
      <c r="AJ1870" s="96" t="e">
        <f t="shared" si="323"/>
        <v>#VALUE!</v>
      </c>
      <c r="AK1870" s="96" t="e">
        <f t="shared" si="324"/>
        <v>#VALUE!</v>
      </c>
    </row>
    <row r="1871" spans="1:37" ht="24.9" customHeight="1" x14ac:dyDescent="0.25">
      <c r="A1871" s="356" t="s">
        <v>1443</v>
      </c>
      <c r="B1871" s="356"/>
      <c r="C1871" s="356"/>
      <c r="D1871" s="356"/>
      <c r="E1871" s="356"/>
      <c r="F1871" s="356"/>
      <c r="G1871" s="356"/>
      <c r="H1871" s="356"/>
      <c r="I1871" s="356"/>
      <c r="J1871" s="356"/>
      <c r="K1871" s="356"/>
      <c r="L1871" s="356"/>
      <c r="M1871" s="356"/>
      <c r="N1871" s="356"/>
      <c r="O1871" s="356"/>
      <c r="P1871" s="356"/>
      <c r="Q1871" s="356"/>
      <c r="R1871" s="356"/>
      <c r="S1871" s="356"/>
      <c r="T1871" s="356"/>
      <c r="U1871" s="356"/>
      <c r="V1871" s="356"/>
      <c r="W1871" s="356"/>
      <c r="X1871" s="356"/>
      <c r="Y1871" s="356"/>
      <c r="Z1871" s="356"/>
      <c r="AA1871" s="356"/>
      <c r="AB1871" s="356"/>
      <c r="AC1871" s="356"/>
      <c r="AD1871" s="310">
        <f>'Art. 121'!AF1793</f>
        <v>3</v>
      </c>
      <c r="AE1871" s="94" t="str">
        <f t="shared" si="318"/>
        <v>No aplica</v>
      </c>
      <c r="AF1871">
        <f t="shared" si="319"/>
        <v>1.5</v>
      </c>
      <c r="AG1871" s="92" t="str">
        <f t="shared" si="320"/>
        <v>No aplica</v>
      </c>
      <c r="AH1871" s="95" t="e">
        <f t="shared" si="321"/>
        <v>#VALUE!</v>
      </c>
      <c r="AI1871" s="96" t="str">
        <f t="shared" si="322"/>
        <v>No aplica</v>
      </c>
      <c r="AJ1871" s="96" t="e">
        <f t="shared" si="323"/>
        <v>#VALUE!</v>
      </c>
      <c r="AK1871" s="96" t="e">
        <f t="shared" si="324"/>
        <v>#VALUE!</v>
      </c>
    </row>
    <row r="1872" spans="1:37" ht="24.9" customHeight="1" x14ac:dyDescent="0.25">
      <c r="A1872" s="356" t="s">
        <v>1444</v>
      </c>
      <c r="B1872" s="356"/>
      <c r="C1872" s="356"/>
      <c r="D1872" s="356"/>
      <c r="E1872" s="356"/>
      <c r="F1872" s="356"/>
      <c r="G1872" s="356"/>
      <c r="H1872" s="356"/>
      <c r="I1872" s="356"/>
      <c r="J1872" s="356"/>
      <c r="K1872" s="356"/>
      <c r="L1872" s="356"/>
      <c r="M1872" s="356"/>
      <c r="N1872" s="356"/>
      <c r="O1872" s="356"/>
      <c r="P1872" s="356"/>
      <c r="Q1872" s="356"/>
      <c r="R1872" s="356"/>
      <c r="S1872" s="356"/>
      <c r="T1872" s="356"/>
      <c r="U1872" s="356"/>
      <c r="V1872" s="356"/>
      <c r="W1872" s="356"/>
      <c r="X1872" s="356"/>
      <c r="Y1872" s="356"/>
      <c r="Z1872" s="356"/>
      <c r="AA1872" s="356"/>
      <c r="AB1872" s="356"/>
      <c r="AC1872" s="356"/>
      <c r="AD1872" s="310">
        <f>'Art. 121'!AF1794</f>
        <v>3</v>
      </c>
      <c r="AE1872" s="94" t="str">
        <f t="shared" si="318"/>
        <v>No aplica</v>
      </c>
      <c r="AF1872">
        <f t="shared" si="319"/>
        <v>1.5</v>
      </c>
      <c r="AG1872" s="92" t="str">
        <f t="shared" si="320"/>
        <v>No aplica</v>
      </c>
      <c r="AH1872" s="95" t="e">
        <f t="shared" si="321"/>
        <v>#VALUE!</v>
      </c>
      <c r="AI1872" s="96" t="str">
        <f t="shared" si="322"/>
        <v>No aplica</v>
      </c>
      <c r="AJ1872" s="96" t="e">
        <f t="shared" si="323"/>
        <v>#VALUE!</v>
      </c>
      <c r="AK1872" s="96" t="e">
        <f t="shared" si="324"/>
        <v>#VALUE!</v>
      </c>
    </row>
    <row r="1873" spans="1:37" ht="24.9" customHeight="1" x14ac:dyDescent="0.25">
      <c r="A1873" s="383" t="s">
        <v>1843</v>
      </c>
      <c r="B1873" s="383"/>
      <c r="C1873" s="383"/>
      <c r="D1873" s="383"/>
      <c r="E1873" s="383"/>
      <c r="F1873" s="383"/>
      <c r="G1873" s="383"/>
      <c r="H1873" s="383"/>
      <c r="I1873" s="383"/>
      <c r="J1873" s="383"/>
      <c r="K1873" s="383"/>
      <c r="L1873" s="383"/>
      <c r="M1873" s="383"/>
      <c r="N1873" s="383"/>
      <c r="O1873" s="383"/>
      <c r="P1873" s="383"/>
      <c r="Q1873" s="383"/>
      <c r="R1873" s="383"/>
      <c r="S1873" s="383"/>
      <c r="T1873" s="383"/>
      <c r="U1873" s="383"/>
      <c r="V1873" s="383"/>
      <c r="W1873" s="383"/>
      <c r="X1873" s="383"/>
      <c r="Y1873" s="383"/>
      <c r="Z1873" s="383"/>
      <c r="AA1873" s="383"/>
      <c r="AB1873" s="383"/>
      <c r="AC1873" s="383"/>
      <c r="AD1873" s="383"/>
      <c r="AE1873" s="94">
        <f>SUM(AE1866:AE1872)</f>
        <v>0</v>
      </c>
      <c r="AF1873" s="61"/>
      <c r="AG1873" s="97">
        <f>SUM(AG1857:AG1872)</f>
        <v>0</v>
      </c>
      <c r="AH1873" s="98"/>
      <c r="AI1873" s="99"/>
      <c r="AJ1873" s="99"/>
      <c r="AK1873" s="99"/>
    </row>
    <row r="1874" spans="1:37" ht="24.9" customHeight="1" x14ac:dyDescent="0.25">
      <c r="A1874" s="384" t="s">
        <v>1844</v>
      </c>
      <c r="B1874" s="384"/>
      <c r="C1874" s="384"/>
      <c r="D1874" s="384"/>
      <c r="E1874" s="384"/>
      <c r="F1874" s="384"/>
      <c r="G1874" s="384"/>
      <c r="H1874" s="384"/>
      <c r="I1874" s="384"/>
      <c r="J1874" s="384"/>
      <c r="K1874" s="384"/>
      <c r="L1874" s="384"/>
      <c r="M1874" s="384"/>
      <c r="N1874" s="384"/>
      <c r="O1874" s="384"/>
      <c r="P1874" s="384"/>
      <c r="Q1874" s="384"/>
      <c r="R1874" s="384"/>
      <c r="S1874" s="384"/>
      <c r="T1874" s="384"/>
      <c r="U1874" s="384"/>
      <c r="V1874" s="384"/>
      <c r="W1874" s="384"/>
      <c r="X1874" s="384"/>
      <c r="Y1874" s="384"/>
      <c r="Z1874" s="384"/>
      <c r="AA1874" s="384"/>
      <c r="AB1874" s="384"/>
      <c r="AC1874" s="384"/>
      <c r="AD1874" s="384"/>
      <c r="AE1874" s="94">
        <f>AE1873/$AE$23*100</f>
        <v>0</v>
      </c>
      <c r="AF1874" s="61"/>
      <c r="AG1874" s="97"/>
      <c r="AH1874" s="98"/>
      <c r="AI1874" s="99"/>
      <c r="AJ1874" s="99"/>
      <c r="AK1874" s="99"/>
    </row>
    <row r="1875" spans="1:37" ht="24.9" customHeight="1" x14ac:dyDescent="0.25">
      <c r="A1875" s="73"/>
      <c r="B1875" s="73"/>
      <c r="C1875" s="73"/>
      <c r="D1875" s="73"/>
      <c r="E1875" s="73"/>
      <c r="F1875" s="73"/>
      <c r="G1875" s="73"/>
      <c r="H1875" s="73"/>
      <c r="I1875" s="73"/>
      <c r="J1875" s="73"/>
      <c r="K1875" s="73"/>
      <c r="L1875" s="73"/>
      <c r="M1875" s="73"/>
      <c r="N1875" s="73"/>
      <c r="O1875" s="73"/>
      <c r="P1875" s="73"/>
      <c r="Q1875" s="100"/>
      <c r="R1875" s="73"/>
      <c r="S1875" s="73"/>
      <c r="T1875" s="73"/>
      <c r="U1875" s="73"/>
      <c r="V1875" s="73"/>
      <c r="W1875" s="73"/>
      <c r="X1875" s="73"/>
      <c r="Y1875" s="73"/>
      <c r="Z1875" s="73"/>
      <c r="AA1875" s="73"/>
      <c r="AB1875" s="73"/>
      <c r="AC1875" s="73"/>
      <c r="AD1875" s="101"/>
      <c r="AE1875" s="101"/>
    </row>
    <row r="1876" spans="1:37" ht="24.9" customHeight="1" x14ac:dyDescent="0.25">
      <c r="A1876" s="391" t="s">
        <v>198</v>
      </c>
      <c r="B1876" s="391"/>
      <c r="C1876" s="391"/>
      <c r="D1876" s="391"/>
      <c r="E1876" s="391"/>
      <c r="F1876" s="391"/>
      <c r="G1876" s="391"/>
      <c r="H1876" s="391"/>
      <c r="I1876" s="391"/>
      <c r="J1876" s="391"/>
      <c r="K1876" s="391"/>
      <c r="L1876" s="391"/>
      <c r="M1876" s="391"/>
      <c r="N1876" s="391"/>
      <c r="O1876" s="391"/>
      <c r="P1876" s="391"/>
      <c r="Q1876" s="391"/>
      <c r="R1876" s="391"/>
      <c r="S1876" s="391"/>
      <c r="T1876" s="391"/>
      <c r="U1876" s="391"/>
      <c r="V1876" s="391"/>
      <c r="W1876" s="391"/>
      <c r="X1876" s="391"/>
      <c r="Y1876" s="391"/>
      <c r="Z1876" s="391"/>
      <c r="AA1876" s="391"/>
      <c r="AB1876" s="391"/>
      <c r="AC1876" s="391"/>
      <c r="AD1876" s="112" t="s">
        <v>187</v>
      </c>
      <c r="AE1876" s="113" t="s">
        <v>7</v>
      </c>
      <c r="AF1876" s="92" t="s">
        <v>1666</v>
      </c>
      <c r="AG1876" s="92" t="s">
        <v>1667</v>
      </c>
      <c r="AH1876" s="92" t="s">
        <v>1668</v>
      </c>
      <c r="AI1876" s="93" t="s">
        <v>1669</v>
      </c>
      <c r="AJ1876" s="92"/>
      <c r="AK1876" s="93" t="s">
        <v>1670</v>
      </c>
    </row>
    <row r="1877" spans="1:37" ht="24.9" customHeight="1" x14ac:dyDescent="0.25">
      <c r="A1877" s="356" t="s">
        <v>1445</v>
      </c>
      <c r="B1877" s="356"/>
      <c r="C1877" s="356"/>
      <c r="D1877" s="356"/>
      <c r="E1877" s="356"/>
      <c r="F1877" s="356"/>
      <c r="G1877" s="356"/>
      <c r="H1877" s="356"/>
      <c r="I1877" s="356"/>
      <c r="J1877" s="356"/>
      <c r="K1877" s="356"/>
      <c r="L1877" s="356"/>
      <c r="M1877" s="356"/>
      <c r="N1877" s="356"/>
      <c r="O1877" s="356"/>
      <c r="P1877" s="356"/>
      <c r="Q1877" s="356"/>
      <c r="R1877" s="356"/>
      <c r="S1877" s="356"/>
      <c r="T1877" s="356"/>
      <c r="U1877" s="356"/>
      <c r="V1877" s="356"/>
      <c r="W1877" s="356"/>
      <c r="X1877" s="356"/>
      <c r="Y1877" s="356"/>
      <c r="Z1877" s="356"/>
      <c r="AA1877" s="356"/>
      <c r="AB1877" s="356"/>
      <c r="AC1877" s="356"/>
      <c r="AD1877" s="310">
        <f>'Art. 121'!AF1797</f>
        <v>3</v>
      </c>
      <c r="AE1877" s="94" t="str">
        <f>IF(AG1877=1,AK1877,AG1877)</f>
        <v>No aplica</v>
      </c>
      <c r="AF1877">
        <f>AD1877/2</f>
        <v>1.5</v>
      </c>
      <c r="AG1877" s="92" t="str">
        <f>IF(AND(AF1877&gt;=0,AF1877&lt;=1),1,"No aplica")</f>
        <v>No aplica</v>
      </c>
      <c r="AH1877" s="95" t="e">
        <f>AD1877/(AG1877*2)</f>
        <v>#VALUE!</v>
      </c>
      <c r="AI1877" s="96" t="str">
        <f>IF(AG1877=1,AG1877/$AG$32,"No aplica")</f>
        <v>No aplica</v>
      </c>
      <c r="AJ1877" s="96" t="e">
        <f>AF1877*AI1877</f>
        <v>#VALUE!</v>
      </c>
      <c r="AK1877" s="96" t="e">
        <f>AJ1877*$AE$23</f>
        <v>#VALUE!</v>
      </c>
    </row>
    <row r="1878" spans="1:37" ht="24.9" customHeight="1" x14ac:dyDescent="0.25">
      <c r="A1878" s="356" t="s">
        <v>1446</v>
      </c>
      <c r="B1878" s="356"/>
      <c r="C1878" s="356"/>
      <c r="D1878" s="356"/>
      <c r="E1878" s="356"/>
      <c r="F1878" s="356"/>
      <c r="G1878" s="356"/>
      <c r="H1878" s="356"/>
      <c r="I1878" s="356"/>
      <c r="J1878" s="356"/>
      <c r="K1878" s="356"/>
      <c r="L1878" s="356"/>
      <c r="M1878" s="356"/>
      <c r="N1878" s="356"/>
      <c r="O1878" s="356"/>
      <c r="P1878" s="356"/>
      <c r="Q1878" s="356"/>
      <c r="R1878" s="356"/>
      <c r="S1878" s="356"/>
      <c r="T1878" s="356"/>
      <c r="U1878" s="356"/>
      <c r="V1878" s="356"/>
      <c r="W1878" s="356"/>
      <c r="X1878" s="356"/>
      <c r="Y1878" s="356"/>
      <c r="Z1878" s="356"/>
      <c r="AA1878" s="356"/>
      <c r="AB1878" s="356"/>
      <c r="AC1878" s="356"/>
      <c r="AD1878" s="310">
        <f>'Art. 121'!AF1798</f>
        <v>3</v>
      </c>
      <c r="AE1878" s="94" t="str">
        <f>IF(AG1878=1,AK1878,AG1878)</f>
        <v>No aplica</v>
      </c>
      <c r="AF1878">
        <f>AD1878/2</f>
        <v>1.5</v>
      </c>
      <c r="AG1878" s="92" t="str">
        <f>IF(AND(AF1878&gt;=0,AF1878&lt;=1),1,"No aplica")</f>
        <v>No aplica</v>
      </c>
      <c r="AH1878" s="95" t="e">
        <f>AD1878/(AG1878*2)</f>
        <v>#VALUE!</v>
      </c>
      <c r="AI1878" s="96" t="str">
        <f>IF(AG1878=1,AG1878/$AG$32,"No aplica")</f>
        <v>No aplica</v>
      </c>
      <c r="AJ1878" s="96" t="e">
        <f>AF1878*AI1878</f>
        <v>#VALUE!</v>
      </c>
      <c r="AK1878" s="96" t="e">
        <f>AJ1878*$AE$23</f>
        <v>#VALUE!</v>
      </c>
    </row>
    <row r="1879" spans="1:37" ht="24.9" customHeight="1" x14ac:dyDescent="0.25">
      <c r="A1879" s="356" t="s">
        <v>1447</v>
      </c>
      <c r="B1879" s="356"/>
      <c r="C1879" s="356"/>
      <c r="D1879" s="356"/>
      <c r="E1879" s="356"/>
      <c r="F1879" s="356"/>
      <c r="G1879" s="356"/>
      <c r="H1879" s="356"/>
      <c r="I1879" s="356"/>
      <c r="J1879" s="356"/>
      <c r="K1879" s="356"/>
      <c r="L1879" s="356"/>
      <c r="M1879" s="356"/>
      <c r="N1879" s="356"/>
      <c r="O1879" s="356"/>
      <c r="P1879" s="356"/>
      <c r="Q1879" s="356"/>
      <c r="R1879" s="356"/>
      <c r="S1879" s="356"/>
      <c r="T1879" s="356"/>
      <c r="U1879" s="356"/>
      <c r="V1879" s="356"/>
      <c r="W1879" s="356"/>
      <c r="X1879" s="356"/>
      <c r="Y1879" s="356"/>
      <c r="Z1879" s="356"/>
      <c r="AA1879" s="356"/>
      <c r="AB1879" s="356"/>
      <c r="AC1879" s="356"/>
      <c r="AD1879" s="310">
        <f>'Art. 121'!AF1799</f>
        <v>3</v>
      </c>
      <c r="AE1879" s="94" t="str">
        <f>IF(AG1879=1,AK1879,AG1879)</f>
        <v>No aplica</v>
      </c>
      <c r="AF1879">
        <f>AD1879/2</f>
        <v>1.5</v>
      </c>
      <c r="AG1879" s="92" t="str">
        <f>IF(AND(AF1879&gt;=0,AF1879&lt;=1),1,"No aplica")</f>
        <v>No aplica</v>
      </c>
      <c r="AH1879" s="95" t="e">
        <f>AD1879/(AG1879*2)</f>
        <v>#VALUE!</v>
      </c>
      <c r="AI1879" s="96" t="str">
        <f>IF(AG1879=1,AG1879/$AG$32,"No aplica")</f>
        <v>No aplica</v>
      </c>
      <c r="AJ1879" s="96" t="e">
        <f>AF1879*AI1879</f>
        <v>#VALUE!</v>
      </c>
      <c r="AK1879" s="96" t="e">
        <f>AJ1879*$AE$23</f>
        <v>#VALUE!</v>
      </c>
    </row>
    <row r="1880" spans="1:37" ht="24.9" customHeight="1" x14ac:dyDescent="0.25">
      <c r="A1880" s="356" t="s">
        <v>1448</v>
      </c>
      <c r="B1880" s="356"/>
      <c r="C1880" s="356"/>
      <c r="D1880" s="356"/>
      <c r="E1880" s="356"/>
      <c r="F1880" s="356"/>
      <c r="G1880" s="356"/>
      <c r="H1880" s="356"/>
      <c r="I1880" s="356"/>
      <c r="J1880" s="356"/>
      <c r="K1880" s="356"/>
      <c r="L1880" s="356"/>
      <c r="M1880" s="356"/>
      <c r="N1880" s="356"/>
      <c r="O1880" s="356"/>
      <c r="P1880" s="356"/>
      <c r="Q1880" s="356"/>
      <c r="R1880" s="356"/>
      <c r="S1880" s="356"/>
      <c r="T1880" s="356"/>
      <c r="U1880" s="356"/>
      <c r="V1880" s="356"/>
      <c r="W1880" s="356"/>
      <c r="X1880" s="356"/>
      <c r="Y1880" s="356"/>
      <c r="Z1880" s="356"/>
      <c r="AA1880" s="356"/>
      <c r="AB1880" s="356"/>
      <c r="AC1880" s="356"/>
      <c r="AD1880" s="310">
        <f>'Art. 121'!AF1800</f>
        <v>3</v>
      </c>
      <c r="AE1880" s="94" t="str">
        <f>IF(AG1880=1,AK1880,AG1880)</f>
        <v>No aplica</v>
      </c>
      <c r="AF1880">
        <f>AD1880/2</f>
        <v>1.5</v>
      </c>
      <c r="AG1880" s="92" t="str">
        <f>IF(AND(AF1880&gt;=0,AF1880&lt;=1),1,"No aplica")</f>
        <v>No aplica</v>
      </c>
      <c r="AH1880" s="95" t="e">
        <f>AD1880/(AG1880*2)</f>
        <v>#VALUE!</v>
      </c>
      <c r="AI1880" s="96" t="str">
        <f>IF(AG1880=1,AG1880/$AG$32,"No aplica")</f>
        <v>No aplica</v>
      </c>
      <c r="AJ1880" s="96" t="e">
        <f>AF1880*AI1880</f>
        <v>#VALUE!</v>
      </c>
      <c r="AK1880" s="96" t="e">
        <f>AJ1880*$AE$23</f>
        <v>#VALUE!</v>
      </c>
    </row>
    <row r="1881" spans="1:37" ht="24.9" customHeight="1" x14ac:dyDescent="0.25">
      <c r="A1881" s="356" t="s">
        <v>1449</v>
      </c>
      <c r="B1881" s="356"/>
      <c r="C1881" s="356"/>
      <c r="D1881" s="356"/>
      <c r="E1881" s="356"/>
      <c r="F1881" s="356"/>
      <c r="G1881" s="356"/>
      <c r="H1881" s="356"/>
      <c r="I1881" s="356"/>
      <c r="J1881" s="356"/>
      <c r="K1881" s="356"/>
      <c r="L1881" s="356"/>
      <c r="M1881" s="356"/>
      <c r="N1881" s="356"/>
      <c r="O1881" s="356"/>
      <c r="P1881" s="356"/>
      <c r="Q1881" s="356"/>
      <c r="R1881" s="356"/>
      <c r="S1881" s="356"/>
      <c r="T1881" s="356"/>
      <c r="U1881" s="356"/>
      <c r="V1881" s="356"/>
      <c r="W1881" s="356"/>
      <c r="X1881" s="356"/>
      <c r="Y1881" s="356"/>
      <c r="Z1881" s="356"/>
      <c r="AA1881" s="356"/>
      <c r="AB1881" s="356"/>
      <c r="AC1881" s="356"/>
      <c r="AD1881" s="310">
        <f>'Art. 121'!AF1801</f>
        <v>3</v>
      </c>
      <c r="AE1881" s="94" t="str">
        <f>IF(AG1881=1,AK1881,AG1881)</f>
        <v>No aplica</v>
      </c>
      <c r="AF1881">
        <f>AD1881/2</f>
        <v>1.5</v>
      </c>
      <c r="AG1881" s="92" t="str">
        <f>IF(AND(AF1881&gt;=0,AF1881&lt;=1),1,"No aplica")</f>
        <v>No aplica</v>
      </c>
      <c r="AH1881" s="95" t="e">
        <f>AD1881/(AG1881*2)</f>
        <v>#VALUE!</v>
      </c>
      <c r="AI1881" s="96" t="str">
        <f>IF(AG1881=1,AG1881/$AG$32,"No aplica")</f>
        <v>No aplica</v>
      </c>
      <c r="AJ1881" s="96" t="e">
        <f>AF1881*AI1881</f>
        <v>#VALUE!</v>
      </c>
      <c r="AK1881" s="96" t="e">
        <f>AJ1881*$AE$23</f>
        <v>#VALUE!</v>
      </c>
    </row>
    <row r="1882" spans="1:37" ht="24.9" customHeight="1" x14ac:dyDescent="0.25">
      <c r="A1882" s="383" t="s">
        <v>1845</v>
      </c>
      <c r="B1882" s="383"/>
      <c r="C1882" s="383"/>
      <c r="D1882" s="383"/>
      <c r="E1882" s="383"/>
      <c r="F1882" s="383"/>
      <c r="G1882" s="383"/>
      <c r="H1882" s="383"/>
      <c r="I1882" s="383"/>
      <c r="J1882" s="383"/>
      <c r="K1882" s="383"/>
      <c r="L1882" s="383"/>
      <c r="M1882" s="383"/>
      <c r="N1882" s="383"/>
      <c r="O1882" s="383"/>
      <c r="P1882" s="383"/>
      <c r="Q1882" s="383"/>
      <c r="R1882" s="383"/>
      <c r="S1882" s="383"/>
      <c r="T1882" s="383"/>
      <c r="U1882" s="383"/>
      <c r="V1882" s="383"/>
      <c r="W1882" s="383"/>
      <c r="X1882" s="383"/>
      <c r="Y1882" s="383"/>
      <c r="Z1882" s="383"/>
      <c r="AA1882" s="383"/>
      <c r="AB1882" s="383"/>
      <c r="AC1882" s="383"/>
      <c r="AD1882" s="383"/>
      <c r="AE1882" s="94">
        <f>SUM(AE1875:AE1881)</f>
        <v>0</v>
      </c>
      <c r="AF1882" s="61"/>
      <c r="AG1882" s="97">
        <f>SUM(AG1877:AG1881)</f>
        <v>0</v>
      </c>
      <c r="AH1882" s="98"/>
      <c r="AI1882" s="99"/>
      <c r="AJ1882" s="99"/>
      <c r="AK1882" s="99"/>
    </row>
    <row r="1883" spans="1:37" ht="24.9" customHeight="1" x14ac:dyDescent="0.25">
      <c r="A1883" s="384" t="s">
        <v>1846</v>
      </c>
      <c r="B1883" s="384"/>
      <c r="C1883" s="384"/>
      <c r="D1883" s="384"/>
      <c r="E1883" s="384"/>
      <c r="F1883" s="384"/>
      <c r="G1883" s="384"/>
      <c r="H1883" s="384"/>
      <c r="I1883" s="384"/>
      <c r="J1883" s="384"/>
      <c r="K1883" s="384"/>
      <c r="L1883" s="384"/>
      <c r="M1883" s="384"/>
      <c r="N1883" s="384"/>
      <c r="O1883" s="384"/>
      <c r="P1883" s="384"/>
      <c r="Q1883" s="384"/>
      <c r="R1883" s="384"/>
      <c r="S1883" s="384"/>
      <c r="T1883" s="384"/>
      <c r="U1883" s="384"/>
      <c r="V1883" s="384"/>
      <c r="W1883" s="384"/>
      <c r="X1883" s="384"/>
      <c r="Y1883" s="384"/>
      <c r="Z1883" s="384"/>
      <c r="AA1883" s="384"/>
      <c r="AB1883" s="384"/>
      <c r="AC1883" s="384"/>
      <c r="AD1883" s="384"/>
      <c r="AE1883" s="94">
        <f>AE1882/$AE$23*100</f>
        <v>0</v>
      </c>
      <c r="AF1883" s="61"/>
      <c r="AG1883" s="97"/>
      <c r="AH1883" s="98"/>
      <c r="AI1883" s="99"/>
      <c r="AJ1883" s="99"/>
      <c r="AK1883" s="99"/>
    </row>
    <row r="1884" spans="1:37" ht="24.9" customHeight="1" x14ac:dyDescent="0.25">
      <c r="A1884" s="107"/>
      <c r="B1884" s="107"/>
      <c r="C1884" s="107"/>
      <c r="D1884" s="107"/>
      <c r="E1884" s="107"/>
      <c r="F1884" s="107"/>
      <c r="G1884" s="107"/>
      <c r="H1884" s="107"/>
      <c r="I1884" s="107"/>
      <c r="J1884" s="107"/>
      <c r="K1884" s="107"/>
      <c r="L1884" s="107"/>
      <c r="M1884" s="107"/>
      <c r="N1884" s="107"/>
      <c r="O1884" s="107"/>
      <c r="P1884" s="107"/>
      <c r="Q1884" s="100"/>
      <c r="R1884" s="107"/>
      <c r="S1884" s="107"/>
      <c r="T1884" s="107"/>
      <c r="U1884" s="107"/>
      <c r="V1884" s="107"/>
      <c r="W1884" s="107"/>
      <c r="X1884" s="107"/>
      <c r="Y1884" s="107"/>
      <c r="Z1884" s="107"/>
      <c r="AA1884" s="107"/>
      <c r="AB1884" s="107"/>
      <c r="AC1884" s="107"/>
      <c r="AD1884" s="101"/>
      <c r="AE1884" s="101"/>
    </row>
    <row r="1885" spans="1:37" ht="24.9" customHeight="1" x14ac:dyDescent="0.25">
      <c r="A1885" s="107"/>
      <c r="B1885" s="107"/>
      <c r="C1885" s="107"/>
      <c r="D1885" s="107"/>
      <c r="E1885" s="107"/>
      <c r="F1885" s="107"/>
      <c r="G1885" s="107"/>
      <c r="H1885" s="107"/>
      <c r="I1885" s="107"/>
      <c r="J1885" s="107"/>
      <c r="K1885" s="107"/>
      <c r="L1885" s="107"/>
      <c r="M1885" s="107"/>
      <c r="N1885" s="107"/>
      <c r="O1885" s="107"/>
      <c r="P1885" s="107"/>
      <c r="Q1885" s="100"/>
      <c r="R1885" s="107"/>
      <c r="S1885" s="107"/>
      <c r="T1885" s="107"/>
      <c r="U1885" s="107"/>
      <c r="V1885" s="107"/>
      <c r="W1885" s="107"/>
      <c r="X1885" s="107"/>
      <c r="Y1885" s="107"/>
      <c r="Z1885" s="107"/>
      <c r="AA1885" s="107"/>
      <c r="AB1885" s="107"/>
      <c r="AC1885" s="107"/>
      <c r="AD1885" s="101"/>
      <c r="AE1885" s="101"/>
    </row>
    <row r="1886" spans="1:37" ht="24.9" customHeight="1" x14ac:dyDescent="0.25">
      <c r="A1886" s="390" t="s">
        <v>1450</v>
      </c>
      <c r="B1886" s="390"/>
      <c r="C1886" s="390"/>
      <c r="D1886" s="390"/>
      <c r="E1886" s="390"/>
      <c r="F1886" s="390"/>
      <c r="G1886" s="390"/>
      <c r="H1886" s="390"/>
      <c r="I1886" s="390"/>
      <c r="J1886" s="390"/>
      <c r="K1886" s="390"/>
      <c r="L1886" s="390"/>
      <c r="M1886" s="390"/>
      <c r="N1886" s="390"/>
      <c r="O1886" s="390"/>
      <c r="P1886" s="390"/>
      <c r="Q1886" s="390"/>
      <c r="R1886" s="390"/>
      <c r="S1886" s="390"/>
      <c r="T1886" s="390"/>
      <c r="U1886" s="390"/>
      <c r="V1886" s="390"/>
      <c r="W1886" s="390"/>
      <c r="X1886" s="390"/>
      <c r="Y1886" s="390"/>
      <c r="Z1886" s="390"/>
      <c r="AA1886" s="390"/>
      <c r="AB1886" s="390"/>
      <c r="AC1886" s="390"/>
      <c r="AD1886" s="88"/>
      <c r="AE1886" s="88"/>
    </row>
    <row r="1887" spans="1:37" ht="24.9" customHeight="1" x14ac:dyDescent="0.25">
      <c r="A1887" s="109"/>
      <c r="B1887" s="110"/>
      <c r="C1887" s="110"/>
      <c r="D1887" s="110"/>
      <c r="E1887" s="110"/>
      <c r="F1887" s="110"/>
      <c r="G1887" s="110"/>
      <c r="H1887" s="110"/>
      <c r="I1887" s="110"/>
      <c r="J1887" s="110"/>
      <c r="K1887" s="110"/>
      <c r="L1887" s="110"/>
      <c r="M1887" s="110"/>
      <c r="N1887" s="110"/>
      <c r="O1887" s="110"/>
      <c r="P1887" s="110"/>
      <c r="Q1887" s="111"/>
      <c r="R1887" s="110"/>
      <c r="S1887" s="110"/>
      <c r="T1887" s="110"/>
      <c r="U1887" s="110"/>
      <c r="V1887" s="110"/>
      <c r="W1887" s="110"/>
      <c r="X1887" s="110"/>
      <c r="Y1887" s="110"/>
      <c r="Z1887" s="110"/>
      <c r="AA1887" s="110"/>
      <c r="AB1887" s="110"/>
      <c r="AC1887" s="110"/>
      <c r="AD1887" s="89"/>
      <c r="AE1887" s="89"/>
    </row>
    <row r="1888" spans="1:37" ht="24.9" customHeight="1" x14ac:dyDescent="0.25">
      <c r="A1888" s="73"/>
      <c r="B1888" s="73"/>
      <c r="C1888" s="73"/>
      <c r="D1888" s="73"/>
      <c r="E1888" s="73"/>
      <c r="F1888" s="73"/>
      <c r="G1888" s="73"/>
      <c r="H1888" s="73"/>
      <c r="I1888" s="73"/>
      <c r="J1888" s="73"/>
      <c r="K1888" s="73"/>
      <c r="L1888" s="73"/>
      <c r="M1888" s="73"/>
      <c r="N1888" s="73"/>
      <c r="O1888" s="73"/>
      <c r="P1888" s="73"/>
      <c r="Q1888" s="100"/>
      <c r="R1888" s="73"/>
      <c r="S1888" s="73"/>
      <c r="T1888" s="73"/>
      <c r="U1888" s="73"/>
      <c r="V1888" s="73"/>
      <c r="W1888" s="73"/>
      <c r="X1888" s="73"/>
      <c r="Y1888" s="73"/>
      <c r="Z1888" s="73"/>
      <c r="AA1888" s="73"/>
      <c r="AB1888" s="73"/>
      <c r="AC1888" s="73"/>
      <c r="AD1888" s="101"/>
      <c r="AE1888" s="101"/>
    </row>
    <row r="1889" spans="1:37" ht="24.9" customHeight="1" x14ac:dyDescent="0.25">
      <c r="A1889" s="387" t="s">
        <v>163</v>
      </c>
      <c r="B1889" s="387"/>
      <c r="C1889" s="387"/>
      <c r="D1889" s="387"/>
      <c r="E1889" s="387"/>
      <c r="F1889" s="387"/>
      <c r="G1889" s="387"/>
      <c r="H1889" s="387"/>
      <c r="I1889" s="387"/>
      <c r="J1889" s="387"/>
      <c r="K1889" s="387"/>
      <c r="L1889" s="387"/>
      <c r="M1889" s="387"/>
      <c r="N1889" s="387"/>
      <c r="O1889" s="387"/>
      <c r="P1889" s="387"/>
      <c r="Q1889" s="387"/>
      <c r="R1889" s="387"/>
      <c r="S1889" s="387"/>
      <c r="T1889" s="387"/>
      <c r="U1889" s="387"/>
      <c r="V1889" s="387"/>
      <c r="W1889" s="387"/>
      <c r="X1889" s="387"/>
      <c r="Y1889" s="387"/>
      <c r="Z1889" s="387"/>
      <c r="AA1889" s="387"/>
      <c r="AB1889" s="387"/>
      <c r="AC1889" s="387"/>
      <c r="AD1889" s="66" t="s">
        <v>187</v>
      </c>
      <c r="AE1889" s="306" t="s">
        <v>7</v>
      </c>
      <c r="AF1889" s="92" t="s">
        <v>1666</v>
      </c>
      <c r="AG1889" s="92" t="s">
        <v>1667</v>
      </c>
      <c r="AH1889" s="92" t="s">
        <v>1668</v>
      </c>
      <c r="AI1889" s="93" t="s">
        <v>1669</v>
      </c>
      <c r="AJ1889" s="92"/>
      <c r="AK1889" s="93" t="s">
        <v>1670</v>
      </c>
    </row>
    <row r="1890" spans="1:37" ht="24.9" customHeight="1" x14ac:dyDescent="0.25">
      <c r="A1890" s="356" t="s">
        <v>1451</v>
      </c>
      <c r="B1890" s="356"/>
      <c r="C1890" s="356"/>
      <c r="D1890" s="356"/>
      <c r="E1890" s="356"/>
      <c r="F1890" s="356"/>
      <c r="G1890" s="356"/>
      <c r="H1890" s="356"/>
      <c r="I1890" s="356"/>
      <c r="J1890" s="356"/>
      <c r="K1890" s="356"/>
      <c r="L1890" s="356"/>
      <c r="M1890" s="356"/>
      <c r="N1890" s="356"/>
      <c r="O1890" s="356"/>
      <c r="P1890" s="356"/>
      <c r="Q1890" s="356"/>
      <c r="R1890" s="356"/>
      <c r="S1890" s="356"/>
      <c r="T1890" s="356"/>
      <c r="U1890" s="356"/>
      <c r="V1890" s="356"/>
      <c r="W1890" s="356"/>
      <c r="X1890" s="356"/>
      <c r="Y1890" s="356"/>
      <c r="Z1890" s="356"/>
      <c r="AA1890" s="356"/>
      <c r="AB1890" s="356"/>
      <c r="AC1890" s="356"/>
      <c r="AD1890" s="310">
        <f>'Art. 121'!AF1810</f>
        <v>2</v>
      </c>
      <c r="AE1890" s="94">
        <f t="shared" ref="AE1890:AE1900" si="325">IF(AG1890=1,AK1890,AG1890)</f>
        <v>0.32467532467532467</v>
      </c>
      <c r="AF1890">
        <f t="shared" ref="AF1890:AF1900" si="326">AD1890/2</f>
        <v>1</v>
      </c>
      <c r="AG1890" s="92">
        <f t="shared" ref="AG1890:AG1900" si="327">IF(AND(AF1890&gt;=0,AF1890&lt;=1),1,"No aplica")</f>
        <v>1</v>
      </c>
      <c r="AH1890" s="95">
        <f t="shared" ref="AH1890:AH1900" si="328">AD1890/(AG1890*2)</f>
        <v>1</v>
      </c>
      <c r="AI1890" s="96">
        <f t="shared" ref="AI1890:AI1900" si="329">IF(AG1890=1,AG1890/$AG$32,"No aplica")</f>
        <v>0.14285714285714285</v>
      </c>
      <c r="AJ1890" s="96">
        <f t="shared" ref="AJ1890:AJ1900" si="330">AF1890*AI1890</f>
        <v>0.14285714285714285</v>
      </c>
      <c r="AK1890" s="96">
        <f t="shared" ref="AK1890:AK1900" si="331">AJ1890*$AE$23</f>
        <v>0.32467532467532467</v>
      </c>
    </row>
    <row r="1891" spans="1:37" ht="24.9" customHeight="1" x14ac:dyDescent="0.25">
      <c r="A1891" s="356" t="s">
        <v>1452</v>
      </c>
      <c r="B1891" s="356"/>
      <c r="C1891" s="356"/>
      <c r="D1891" s="356"/>
      <c r="E1891" s="356"/>
      <c r="F1891" s="356"/>
      <c r="G1891" s="356"/>
      <c r="H1891" s="356"/>
      <c r="I1891" s="356"/>
      <c r="J1891" s="356"/>
      <c r="K1891" s="356"/>
      <c r="L1891" s="356"/>
      <c r="M1891" s="356"/>
      <c r="N1891" s="356"/>
      <c r="O1891" s="356"/>
      <c r="P1891" s="356"/>
      <c r="Q1891" s="356"/>
      <c r="R1891" s="356"/>
      <c r="S1891" s="356"/>
      <c r="T1891" s="356"/>
      <c r="U1891" s="356"/>
      <c r="V1891" s="356"/>
      <c r="W1891" s="356"/>
      <c r="X1891" s="356"/>
      <c r="Y1891" s="356"/>
      <c r="Z1891" s="356"/>
      <c r="AA1891" s="356"/>
      <c r="AB1891" s="356"/>
      <c r="AC1891" s="356"/>
      <c r="AD1891" s="310">
        <f>'Art. 121'!AF1811</f>
        <v>2</v>
      </c>
      <c r="AE1891" s="94">
        <f t="shared" si="325"/>
        <v>0.32467532467532467</v>
      </c>
      <c r="AF1891">
        <f t="shared" si="326"/>
        <v>1</v>
      </c>
      <c r="AG1891" s="92">
        <f t="shared" si="327"/>
        <v>1</v>
      </c>
      <c r="AH1891" s="95">
        <f t="shared" si="328"/>
        <v>1</v>
      </c>
      <c r="AI1891" s="96">
        <f t="shared" si="329"/>
        <v>0.14285714285714285</v>
      </c>
      <c r="AJ1891" s="96">
        <f t="shared" si="330"/>
        <v>0.14285714285714285</v>
      </c>
      <c r="AK1891" s="96">
        <f t="shared" si="331"/>
        <v>0.32467532467532467</v>
      </c>
    </row>
    <row r="1892" spans="1:37" ht="24.9" customHeight="1" x14ac:dyDescent="0.25">
      <c r="A1892" s="356" t="s">
        <v>1453</v>
      </c>
      <c r="B1892" s="356"/>
      <c r="C1892" s="356"/>
      <c r="D1892" s="356"/>
      <c r="E1892" s="356"/>
      <c r="F1892" s="356"/>
      <c r="G1892" s="356"/>
      <c r="H1892" s="356"/>
      <c r="I1892" s="356"/>
      <c r="J1892" s="356"/>
      <c r="K1892" s="356"/>
      <c r="L1892" s="356"/>
      <c r="M1892" s="356"/>
      <c r="N1892" s="356"/>
      <c r="O1892" s="356"/>
      <c r="P1892" s="356"/>
      <c r="Q1892" s="356"/>
      <c r="R1892" s="356"/>
      <c r="S1892" s="356"/>
      <c r="T1892" s="356"/>
      <c r="U1892" s="356"/>
      <c r="V1892" s="356"/>
      <c r="W1892" s="356"/>
      <c r="X1892" s="356"/>
      <c r="Y1892" s="356"/>
      <c r="Z1892" s="356"/>
      <c r="AA1892" s="356"/>
      <c r="AB1892" s="356"/>
      <c r="AC1892" s="356"/>
      <c r="AD1892" s="310">
        <f>'Art. 121'!AF1812</f>
        <v>2</v>
      </c>
      <c r="AE1892" s="94">
        <f t="shared" si="325"/>
        <v>0.32467532467532467</v>
      </c>
      <c r="AF1892">
        <f t="shared" si="326"/>
        <v>1</v>
      </c>
      <c r="AG1892" s="92">
        <f t="shared" si="327"/>
        <v>1</v>
      </c>
      <c r="AH1892" s="95">
        <f t="shared" si="328"/>
        <v>1</v>
      </c>
      <c r="AI1892" s="96">
        <f t="shared" si="329"/>
        <v>0.14285714285714285</v>
      </c>
      <c r="AJ1892" s="96">
        <f t="shared" si="330"/>
        <v>0.14285714285714285</v>
      </c>
      <c r="AK1892" s="96">
        <f t="shared" si="331"/>
        <v>0.32467532467532467</v>
      </c>
    </row>
    <row r="1893" spans="1:37" ht="24.9" customHeight="1" x14ac:dyDescent="0.25">
      <c r="A1893" s="356" t="s">
        <v>1454</v>
      </c>
      <c r="B1893" s="356"/>
      <c r="C1893" s="356"/>
      <c r="D1893" s="356"/>
      <c r="E1893" s="356"/>
      <c r="F1893" s="356"/>
      <c r="G1893" s="356"/>
      <c r="H1893" s="356"/>
      <c r="I1893" s="356"/>
      <c r="J1893" s="356"/>
      <c r="K1893" s="356"/>
      <c r="L1893" s="356"/>
      <c r="M1893" s="356"/>
      <c r="N1893" s="356"/>
      <c r="O1893" s="356"/>
      <c r="P1893" s="356"/>
      <c r="Q1893" s="356"/>
      <c r="R1893" s="356"/>
      <c r="S1893" s="356"/>
      <c r="T1893" s="356"/>
      <c r="U1893" s="356"/>
      <c r="V1893" s="356"/>
      <c r="W1893" s="356"/>
      <c r="X1893" s="356"/>
      <c r="Y1893" s="356"/>
      <c r="Z1893" s="356"/>
      <c r="AA1893" s="356"/>
      <c r="AB1893" s="356"/>
      <c r="AC1893" s="356"/>
      <c r="AD1893" s="310">
        <f>'Art. 121'!AF1813</f>
        <v>2</v>
      </c>
      <c r="AE1893" s="94">
        <f t="shared" si="325"/>
        <v>0.32467532467532467</v>
      </c>
      <c r="AF1893">
        <f t="shared" si="326"/>
        <v>1</v>
      </c>
      <c r="AG1893" s="92">
        <f t="shared" si="327"/>
        <v>1</v>
      </c>
      <c r="AH1893" s="95">
        <f t="shared" si="328"/>
        <v>1</v>
      </c>
      <c r="AI1893" s="96">
        <f t="shared" si="329"/>
        <v>0.14285714285714285</v>
      </c>
      <c r="AJ1893" s="96">
        <f t="shared" si="330"/>
        <v>0.14285714285714285</v>
      </c>
      <c r="AK1893" s="96">
        <f t="shared" si="331"/>
        <v>0.32467532467532467</v>
      </c>
    </row>
    <row r="1894" spans="1:37" ht="24.9" customHeight="1" x14ac:dyDescent="0.25">
      <c r="A1894" s="393" t="s">
        <v>1455</v>
      </c>
      <c r="B1894" s="393"/>
      <c r="C1894" s="393"/>
      <c r="D1894" s="393"/>
      <c r="E1894" s="393"/>
      <c r="F1894" s="393"/>
      <c r="G1894" s="393"/>
      <c r="H1894" s="393"/>
      <c r="I1894" s="393"/>
      <c r="J1894" s="393"/>
      <c r="K1894" s="393"/>
      <c r="L1894" s="393"/>
      <c r="M1894" s="393"/>
      <c r="N1894" s="393"/>
      <c r="O1894" s="393"/>
      <c r="P1894" s="393"/>
      <c r="Q1894" s="393"/>
      <c r="R1894" s="393"/>
      <c r="S1894" s="393"/>
      <c r="T1894" s="393"/>
      <c r="U1894" s="393"/>
      <c r="V1894" s="393"/>
      <c r="W1894" s="393"/>
      <c r="X1894" s="393"/>
      <c r="Y1894" s="393"/>
      <c r="Z1894" s="393"/>
      <c r="AA1894" s="393"/>
      <c r="AB1894" s="393"/>
      <c r="AC1894" s="393"/>
      <c r="AD1894" s="310">
        <f>'Art. 121'!AF1814</f>
        <v>3</v>
      </c>
      <c r="AE1894" s="94" t="str">
        <f t="shared" si="325"/>
        <v>No aplica</v>
      </c>
      <c r="AF1894">
        <f t="shared" si="326"/>
        <v>1.5</v>
      </c>
      <c r="AG1894" s="92" t="str">
        <f t="shared" si="327"/>
        <v>No aplica</v>
      </c>
      <c r="AH1894" s="95" t="e">
        <f t="shared" si="328"/>
        <v>#VALUE!</v>
      </c>
      <c r="AI1894" s="96" t="str">
        <f t="shared" si="329"/>
        <v>No aplica</v>
      </c>
      <c r="AJ1894" s="96" t="e">
        <f t="shared" si="330"/>
        <v>#VALUE!</v>
      </c>
      <c r="AK1894" s="96" t="e">
        <f t="shared" si="331"/>
        <v>#VALUE!</v>
      </c>
    </row>
    <row r="1895" spans="1:37" ht="24.9" customHeight="1" x14ac:dyDescent="0.25">
      <c r="A1895" s="393" t="s">
        <v>1456</v>
      </c>
      <c r="B1895" s="393"/>
      <c r="C1895" s="393"/>
      <c r="D1895" s="393"/>
      <c r="E1895" s="393"/>
      <c r="F1895" s="393"/>
      <c r="G1895" s="393"/>
      <c r="H1895" s="393"/>
      <c r="I1895" s="393"/>
      <c r="J1895" s="393"/>
      <c r="K1895" s="393"/>
      <c r="L1895" s="393"/>
      <c r="M1895" s="393"/>
      <c r="N1895" s="393"/>
      <c r="O1895" s="393"/>
      <c r="P1895" s="393"/>
      <c r="Q1895" s="393"/>
      <c r="R1895" s="393"/>
      <c r="S1895" s="393"/>
      <c r="T1895" s="393"/>
      <c r="U1895" s="393"/>
      <c r="V1895" s="393"/>
      <c r="W1895" s="393"/>
      <c r="X1895" s="393"/>
      <c r="Y1895" s="393"/>
      <c r="Z1895" s="393"/>
      <c r="AA1895" s="393"/>
      <c r="AB1895" s="393"/>
      <c r="AC1895" s="393"/>
      <c r="AD1895" s="310">
        <f>'Art. 121'!AF1815</f>
        <v>3</v>
      </c>
      <c r="AE1895" s="94" t="str">
        <f t="shared" si="325"/>
        <v>No aplica</v>
      </c>
      <c r="AF1895">
        <f t="shared" si="326"/>
        <v>1.5</v>
      </c>
      <c r="AG1895" s="92" t="str">
        <f t="shared" si="327"/>
        <v>No aplica</v>
      </c>
      <c r="AH1895" s="95" t="e">
        <f t="shared" si="328"/>
        <v>#VALUE!</v>
      </c>
      <c r="AI1895" s="96" t="str">
        <f t="shared" si="329"/>
        <v>No aplica</v>
      </c>
      <c r="AJ1895" s="96" t="e">
        <f t="shared" si="330"/>
        <v>#VALUE!</v>
      </c>
      <c r="AK1895" s="96" t="e">
        <f t="shared" si="331"/>
        <v>#VALUE!</v>
      </c>
    </row>
    <row r="1896" spans="1:37" ht="24.9" customHeight="1" x14ac:dyDescent="0.25">
      <c r="A1896" s="356" t="s">
        <v>1457</v>
      </c>
      <c r="B1896" s="356"/>
      <c r="C1896" s="356"/>
      <c r="D1896" s="356"/>
      <c r="E1896" s="356"/>
      <c r="F1896" s="356"/>
      <c r="G1896" s="356"/>
      <c r="H1896" s="356"/>
      <c r="I1896" s="356"/>
      <c r="J1896" s="356"/>
      <c r="K1896" s="356"/>
      <c r="L1896" s="356"/>
      <c r="M1896" s="356"/>
      <c r="N1896" s="356"/>
      <c r="O1896" s="356"/>
      <c r="P1896" s="356"/>
      <c r="Q1896" s="356"/>
      <c r="R1896" s="356"/>
      <c r="S1896" s="356"/>
      <c r="T1896" s="356"/>
      <c r="U1896" s="356"/>
      <c r="V1896" s="356"/>
      <c r="W1896" s="356"/>
      <c r="X1896" s="356"/>
      <c r="Y1896" s="356"/>
      <c r="Z1896" s="356"/>
      <c r="AA1896" s="356"/>
      <c r="AB1896" s="356"/>
      <c r="AC1896" s="356"/>
      <c r="AD1896" s="310">
        <f>'Art. 121'!AF1816</f>
        <v>3</v>
      </c>
      <c r="AE1896" s="94" t="str">
        <f t="shared" si="325"/>
        <v>No aplica</v>
      </c>
      <c r="AF1896">
        <f t="shared" si="326"/>
        <v>1.5</v>
      </c>
      <c r="AG1896" s="92" t="str">
        <f t="shared" si="327"/>
        <v>No aplica</v>
      </c>
      <c r="AH1896" s="95" t="e">
        <f t="shared" si="328"/>
        <v>#VALUE!</v>
      </c>
      <c r="AI1896" s="96" t="str">
        <f t="shared" si="329"/>
        <v>No aplica</v>
      </c>
      <c r="AJ1896" s="96" t="e">
        <f t="shared" si="330"/>
        <v>#VALUE!</v>
      </c>
      <c r="AK1896" s="96" t="e">
        <f t="shared" si="331"/>
        <v>#VALUE!</v>
      </c>
    </row>
    <row r="1897" spans="1:37" ht="24.9" customHeight="1" x14ac:dyDescent="0.25">
      <c r="A1897" s="356" t="s">
        <v>1458</v>
      </c>
      <c r="B1897" s="356"/>
      <c r="C1897" s="356"/>
      <c r="D1897" s="356"/>
      <c r="E1897" s="356"/>
      <c r="F1897" s="356"/>
      <c r="G1897" s="356"/>
      <c r="H1897" s="356"/>
      <c r="I1897" s="356"/>
      <c r="J1897" s="356"/>
      <c r="K1897" s="356"/>
      <c r="L1897" s="356"/>
      <c r="M1897" s="356"/>
      <c r="N1897" s="356"/>
      <c r="O1897" s="356"/>
      <c r="P1897" s="356"/>
      <c r="Q1897" s="356"/>
      <c r="R1897" s="356"/>
      <c r="S1897" s="356"/>
      <c r="T1897" s="356"/>
      <c r="U1897" s="356"/>
      <c r="V1897" s="356"/>
      <c r="W1897" s="356"/>
      <c r="X1897" s="356"/>
      <c r="Y1897" s="356"/>
      <c r="Z1897" s="356"/>
      <c r="AA1897" s="356"/>
      <c r="AB1897" s="356"/>
      <c r="AC1897" s="356"/>
      <c r="AD1897" s="310">
        <f>'Art. 121'!AF1817</f>
        <v>3</v>
      </c>
      <c r="AE1897" s="94" t="str">
        <f t="shared" si="325"/>
        <v>No aplica</v>
      </c>
      <c r="AF1897">
        <f t="shared" si="326"/>
        <v>1.5</v>
      </c>
      <c r="AG1897" s="92" t="str">
        <f t="shared" si="327"/>
        <v>No aplica</v>
      </c>
      <c r="AH1897" s="95" t="e">
        <f t="shared" si="328"/>
        <v>#VALUE!</v>
      </c>
      <c r="AI1897" s="96" t="str">
        <f t="shared" si="329"/>
        <v>No aplica</v>
      </c>
      <c r="AJ1897" s="96" t="e">
        <f t="shared" si="330"/>
        <v>#VALUE!</v>
      </c>
      <c r="AK1897" s="96" t="e">
        <f t="shared" si="331"/>
        <v>#VALUE!</v>
      </c>
    </row>
    <row r="1898" spans="1:37" ht="24.9" customHeight="1" x14ac:dyDescent="0.25">
      <c r="A1898" s="356" t="s">
        <v>1459</v>
      </c>
      <c r="B1898" s="356"/>
      <c r="C1898" s="356"/>
      <c r="D1898" s="356"/>
      <c r="E1898" s="356"/>
      <c r="F1898" s="356"/>
      <c r="G1898" s="356"/>
      <c r="H1898" s="356"/>
      <c r="I1898" s="356"/>
      <c r="J1898" s="356"/>
      <c r="K1898" s="356"/>
      <c r="L1898" s="356"/>
      <c r="M1898" s="356"/>
      <c r="N1898" s="356"/>
      <c r="O1898" s="356"/>
      <c r="P1898" s="356"/>
      <c r="Q1898" s="356"/>
      <c r="R1898" s="356"/>
      <c r="S1898" s="356"/>
      <c r="T1898" s="356"/>
      <c r="U1898" s="356"/>
      <c r="V1898" s="356"/>
      <c r="W1898" s="356"/>
      <c r="X1898" s="356"/>
      <c r="Y1898" s="356"/>
      <c r="Z1898" s="356"/>
      <c r="AA1898" s="356"/>
      <c r="AB1898" s="356"/>
      <c r="AC1898" s="356"/>
      <c r="AD1898" s="310">
        <f>'Art. 121'!AF1818</f>
        <v>3</v>
      </c>
      <c r="AE1898" s="94" t="str">
        <f t="shared" si="325"/>
        <v>No aplica</v>
      </c>
      <c r="AF1898">
        <f t="shared" si="326"/>
        <v>1.5</v>
      </c>
      <c r="AG1898" s="92" t="str">
        <f t="shared" si="327"/>
        <v>No aplica</v>
      </c>
      <c r="AH1898" s="95" t="e">
        <f t="shared" si="328"/>
        <v>#VALUE!</v>
      </c>
      <c r="AI1898" s="96" t="str">
        <f t="shared" si="329"/>
        <v>No aplica</v>
      </c>
      <c r="AJ1898" s="96" t="e">
        <f t="shared" si="330"/>
        <v>#VALUE!</v>
      </c>
      <c r="AK1898" s="96" t="e">
        <f t="shared" si="331"/>
        <v>#VALUE!</v>
      </c>
    </row>
    <row r="1899" spans="1:37" ht="24.9" customHeight="1" x14ac:dyDescent="0.25">
      <c r="A1899" s="356" t="s">
        <v>1460</v>
      </c>
      <c r="B1899" s="356"/>
      <c r="C1899" s="356"/>
      <c r="D1899" s="356"/>
      <c r="E1899" s="356"/>
      <c r="F1899" s="356"/>
      <c r="G1899" s="356"/>
      <c r="H1899" s="356"/>
      <c r="I1899" s="356"/>
      <c r="J1899" s="356"/>
      <c r="K1899" s="356"/>
      <c r="L1899" s="356"/>
      <c r="M1899" s="356"/>
      <c r="N1899" s="356"/>
      <c r="O1899" s="356"/>
      <c r="P1899" s="356"/>
      <c r="Q1899" s="356"/>
      <c r="R1899" s="356"/>
      <c r="S1899" s="356"/>
      <c r="T1899" s="356"/>
      <c r="U1899" s="356"/>
      <c r="V1899" s="356"/>
      <c r="W1899" s="356"/>
      <c r="X1899" s="356"/>
      <c r="Y1899" s="356"/>
      <c r="Z1899" s="356"/>
      <c r="AA1899" s="356"/>
      <c r="AB1899" s="356"/>
      <c r="AC1899" s="356"/>
      <c r="AD1899" s="310">
        <f>'Art. 121'!AF1819</f>
        <v>3</v>
      </c>
      <c r="AE1899" s="94" t="str">
        <f t="shared" si="325"/>
        <v>No aplica</v>
      </c>
      <c r="AF1899">
        <f t="shared" si="326"/>
        <v>1.5</v>
      </c>
      <c r="AG1899" s="92" t="str">
        <f t="shared" si="327"/>
        <v>No aplica</v>
      </c>
      <c r="AH1899" s="95" t="e">
        <f t="shared" si="328"/>
        <v>#VALUE!</v>
      </c>
      <c r="AI1899" s="96" t="str">
        <f t="shared" si="329"/>
        <v>No aplica</v>
      </c>
      <c r="AJ1899" s="96" t="e">
        <f t="shared" si="330"/>
        <v>#VALUE!</v>
      </c>
      <c r="AK1899" s="96" t="e">
        <f t="shared" si="331"/>
        <v>#VALUE!</v>
      </c>
    </row>
    <row r="1900" spans="1:37" ht="24.9" customHeight="1" x14ac:dyDescent="0.25">
      <c r="A1900" s="356" t="s">
        <v>1461</v>
      </c>
      <c r="B1900" s="356"/>
      <c r="C1900" s="356"/>
      <c r="D1900" s="356"/>
      <c r="E1900" s="356"/>
      <c r="F1900" s="356"/>
      <c r="G1900" s="356"/>
      <c r="H1900" s="356"/>
      <c r="I1900" s="356"/>
      <c r="J1900" s="356"/>
      <c r="K1900" s="356"/>
      <c r="L1900" s="356"/>
      <c r="M1900" s="356"/>
      <c r="N1900" s="356"/>
      <c r="O1900" s="356"/>
      <c r="P1900" s="356"/>
      <c r="Q1900" s="356"/>
      <c r="R1900" s="356"/>
      <c r="S1900" s="356"/>
      <c r="T1900" s="356"/>
      <c r="U1900" s="356"/>
      <c r="V1900" s="356"/>
      <c r="W1900" s="356"/>
      <c r="X1900" s="356"/>
      <c r="Y1900" s="356"/>
      <c r="Z1900" s="356"/>
      <c r="AA1900" s="356"/>
      <c r="AB1900" s="356"/>
      <c r="AC1900" s="356"/>
      <c r="AD1900" s="310">
        <f>'Art. 121'!AF1820</f>
        <v>3</v>
      </c>
      <c r="AE1900" s="94" t="str">
        <f t="shared" si="325"/>
        <v>No aplica</v>
      </c>
      <c r="AF1900">
        <f t="shared" si="326"/>
        <v>1.5</v>
      </c>
      <c r="AG1900" s="92" t="str">
        <f t="shared" si="327"/>
        <v>No aplica</v>
      </c>
      <c r="AH1900" s="95" t="e">
        <f t="shared" si="328"/>
        <v>#VALUE!</v>
      </c>
      <c r="AI1900" s="96" t="str">
        <f t="shared" si="329"/>
        <v>No aplica</v>
      </c>
      <c r="AJ1900" s="96" t="e">
        <f t="shared" si="330"/>
        <v>#VALUE!</v>
      </c>
      <c r="AK1900" s="96" t="e">
        <f t="shared" si="331"/>
        <v>#VALUE!</v>
      </c>
    </row>
    <row r="1901" spans="1:37" ht="24.9" customHeight="1" x14ac:dyDescent="0.25">
      <c r="A1901" s="383" t="s">
        <v>1847</v>
      </c>
      <c r="B1901" s="383"/>
      <c r="C1901" s="383"/>
      <c r="D1901" s="383"/>
      <c r="E1901" s="383"/>
      <c r="F1901" s="383"/>
      <c r="G1901" s="383"/>
      <c r="H1901" s="383"/>
      <c r="I1901" s="383"/>
      <c r="J1901" s="383"/>
      <c r="K1901" s="383"/>
      <c r="L1901" s="383"/>
      <c r="M1901" s="383"/>
      <c r="N1901" s="383"/>
      <c r="O1901" s="383"/>
      <c r="P1901" s="383"/>
      <c r="Q1901" s="383"/>
      <c r="R1901" s="383"/>
      <c r="S1901" s="383"/>
      <c r="T1901" s="383"/>
      <c r="U1901" s="383"/>
      <c r="V1901" s="383"/>
      <c r="W1901" s="383"/>
      <c r="X1901" s="383"/>
      <c r="Y1901" s="383"/>
      <c r="Z1901" s="383"/>
      <c r="AA1901" s="383"/>
      <c r="AB1901" s="383"/>
      <c r="AC1901" s="383"/>
      <c r="AD1901" s="383"/>
      <c r="AE1901" s="94">
        <f>SUM(AE1894:AE1900)</f>
        <v>0</v>
      </c>
      <c r="AF1901" s="61"/>
      <c r="AG1901" s="97">
        <f>SUM(AG1890:AG1900)</f>
        <v>4</v>
      </c>
      <c r="AH1901" s="98"/>
      <c r="AI1901" s="99"/>
      <c r="AJ1901" s="99"/>
      <c r="AK1901" s="99"/>
    </row>
    <row r="1902" spans="1:37" ht="24.9" customHeight="1" x14ac:dyDescent="0.25">
      <c r="A1902" s="384" t="s">
        <v>1848</v>
      </c>
      <c r="B1902" s="384"/>
      <c r="C1902" s="384"/>
      <c r="D1902" s="384"/>
      <c r="E1902" s="384"/>
      <c r="F1902" s="384"/>
      <c r="G1902" s="384"/>
      <c r="H1902" s="384"/>
      <c r="I1902" s="384"/>
      <c r="J1902" s="384"/>
      <c r="K1902" s="384"/>
      <c r="L1902" s="384"/>
      <c r="M1902" s="384"/>
      <c r="N1902" s="384"/>
      <c r="O1902" s="384"/>
      <c r="P1902" s="384"/>
      <c r="Q1902" s="384"/>
      <c r="R1902" s="384"/>
      <c r="S1902" s="384"/>
      <c r="T1902" s="384"/>
      <c r="U1902" s="384"/>
      <c r="V1902" s="384"/>
      <c r="W1902" s="384"/>
      <c r="X1902" s="384"/>
      <c r="Y1902" s="384"/>
      <c r="Z1902" s="384"/>
      <c r="AA1902" s="384"/>
      <c r="AB1902" s="384"/>
      <c r="AC1902" s="384"/>
      <c r="AD1902" s="384"/>
      <c r="AE1902" s="94">
        <f>AE1901/$AE$23*100</f>
        <v>0</v>
      </c>
      <c r="AF1902" s="61"/>
      <c r="AG1902" s="97"/>
      <c r="AH1902" s="98"/>
      <c r="AI1902" s="99"/>
      <c r="AJ1902" s="99"/>
      <c r="AK1902" s="99"/>
    </row>
    <row r="1903" spans="1:37" ht="24.9" customHeight="1" x14ac:dyDescent="0.25">
      <c r="A1903" s="73"/>
      <c r="B1903" s="73"/>
      <c r="C1903" s="73"/>
      <c r="D1903" s="73"/>
      <c r="E1903" s="73"/>
      <c r="F1903" s="73"/>
      <c r="G1903" s="73"/>
      <c r="H1903" s="73"/>
      <c r="I1903" s="73"/>
      <c r="J1903" s="73"/>
      <c r="K1903" s="73"/>
      <c r="L1903" s="73"/>
      <c r="M1903" s="73"/>
      <c r="N1903" s="73"/>
      <c r="O1903" s="73"/>
      <c r="P1903" s="73"/>
      <c r="Q1903" s="100"/>
      <c r="R1903" s="73"/>
      <c r="S1903" s="73"/>
      <c r="T1903" s="73"/>
      <c r="U1903" s="73"/>
      <c r="V1903" s="73"/>
      <c r="W1903" s="73"/>
      <c r="X1903" s="73"/>
      <c r="Y1903" s="73"/>
      <c r="Z1903" s="73"/>
      <c r="AA1903" s="73"/>
      <c r="AB1903" s="73"/>
      <c r="AC1903" s="73"/>
      <c r="AD1903" s="101"/>
      <c r="AE1903" s="101"/>
    </row>
    <row r="1904" spans="1:37" ht="24.9" customHeight="1" x14ac:dyDescent="0.25">
      <c r="A1904" s="391" t="s">
        <v>198</v>
      </c>
      <c r="B1904" s="391"/>
      <c r="C1904" s="391"/>
      <c r="D1904" s="391"/>
      <c r="E1904" s="391"/>
      <c r="F1904" s="391"/>
      <c r="G1904" s="391"/>
      <c r="H1904" s="391"/>
      <c r="I1904" s="391"/>
      <c r="J1904" s="391"/>
      <c r="K1904" s="391"/>
      <c r="L1904" s="391"/>
      <c r="M1904" s="391"/>
      <c r="N1904" s="391"/>
      <c r="O1904" s="391"/>
      <c r="P1904" s="391"/>
      <c r="Q1904" s="391"/>
      <c r="R1904" s="391"/>
      <c r="S1904" s="391"/>
      <c r="T1904" s="391"/>
      <c r="U1904" s="391"/>
      <c r="V1904" s="391"/>
      <c r="W1904" s="391"/>
      <c r="X1904" s="391"/>
      <c r="Y1904" s="391"/>
      <c r="Z1904" s="391"/>
      <c r="AA1904" s="391"/>
      <c r="AB1904" s="391"/>
      <c r="AC1904" s="391"/>
      <c r="AD1904" s="112" t="s">
        <v>187</v>
      </c>
      <c r="AE1904" s="113" t="s">
        <v>7</v>
      </c>
      <c r="AF1904" s="92" t="s">
        <v>1666</v>
      </c>
      <c r="AG1904" s="92" t="s">
        <v>1667</v>
      </c>
      <c r="AH1904" s="92" t="s">
        <v>1668</v>
      </c>
      <c r="AI1904" s="93" t="s">
        <v>1669</v>
      </c>
      <c r="AJ1904" s="92"/>
      <c r="AK1904" s="93" t="s">
        <v>1670</v>
      </c>
    </row>
    <row r="1905" spans="1:37" ht="24.9" customHeight="1" x14ac:dyDescent="0.25">
      <c r="A1905" s="356" t="s">
        <v>1423</v>
      </c>
      <c r="B1905" s="356"/>
      <c r="C1905" s="356"/>
      <c r="D1905" s="356"/>
      <c r="E1905" s="356"/>
      <c r="F1905" s="356"/>
      <c r="G1905" s="356"/>
      <c r="H1905" s="356"/>
      <c r="I1905" s="356"/>
      <c r="J1905" s="356"/>
      <c r="K1905" s="356"/>
      <c r="L1905" s="356"/>
      <c r="M1905" s="356"/>
      <c r="N1905" s="356"/>
      <c r="O1905" s="356"/>
      <c r="P1905" s="356"/>
      <c r="Q1905" s="356"/>
      <c r="R1905" s="356"/>
      <c r="S1905" s="356"/>
      <c r="T1905" s="356"/>
      <c r="U1905" s="356"/>
      <c r="V1905" s="356"/>
      <c r="W1905" s="356"/>
      <c r="X1905" s="356"/>
      <c r="Y1905" s="356"/>
      <c r="Z1905" s="356"/>
      <c r="AA1905" s="356"/>
      <c r="AB1905" s="356"/>
      <c r="AC1905" s="356"/>
      <c r="AD1905" s="310">
        <f>'Art. 121'!AF1823</f>
        <v>2</v>
      </c>
      <c r="AE1905" s="94">
        <f>IF(AG1905=1,AK1905,AG1905)</f>
        <v>0.32467532467532467</v>
      </c>
      <c r="AF1905">
        <f>AD1905/2</f>
        <v>1</v>
      </c>
      <c r="AG1905" s="92">
        <f>IF(AND(AF1905&gt;=0,AF1905&lt;=1),1,"No aplica")</f>
        <v>1</v>
      </c>
      <c r="AH1905" s="95">
        <f>AD1905/(AG1905*2)</f>
        <v>1</v>
      </c>
      <c r="AI1905" s="96">
        <f>IF(AG1905=1,AG1905/$AG$32,"No aplica")</f>
        <v>0.14285714285714285</v>
      </c>
      <c r="AJ1905" s="96">
        <f>AF1905*AI1905</f>
        <v>0.14285714285714285</v>
      </c>
      <c r="AK1905" s="96">
        <f>AJ1905*$AE$23</f>
        <v>0.32467532467532467</v>
      </c>
    </row>
    <row r="1906" spans="1:37" ht="24.9" customHeight="1" x14ac:dyDescent="0.25">
      <c r="A1906" s="356" t="s">
        <v>1424</v>
      </c>
      <c r="B1906" s="356"/>
      <c r="C1906" s="356"/>
      <c r="D1906" s="356"/>
      <c r="E1906" s="356"/>
      <c r="F1906" s="356"/>
      <c r="G1906" s="356"/>
      <c r="H1906" s="356"/>
      <c r="I1906" s="356"/>
      <c r="J1906" s="356"/>
      <c r="K1906" s="356"/>
      <c r="L1906" s="356"/>
      <c r="M1906" s="356"/>
      <c r="N1906" s="356"/>
      <c r="O1906" s="356"/>
      <c r="P1906" s="356"/>
      <c r="Q1906" s="356"/>
      <c r="R1906" s="356"/>
      <c r="S1906" s="356"/>
      <c r="T1906" s="356"/>
      <c r="U1906" s="356"/>
      <c r="V1906" s="356"/>
      <c r="W1906" s="356"/>
      <c r="X1906" s="356"/>
      <c r="Y1906" s="356"/>
      <c r="Z1906" s="356"/>
      <c r="AA1906" s="356"/>
      <c r="AB1906" s="356"/>
      <c r="AC1906" s="356"/>
      <c r="AD1906" s="310">
        <f>'Art. 121'!AF1824</f>
        <v>2</v>
      </c>
      <c r="AE1906" s="94">
        <f>IF(AG1906=1,AK1906,AG1906)</f>
        <v>0.32467532467532467</v>
      </c>
      <c r="AF1906">
        <f>AD1906/2</f>
        <v>1</v>
      </c>
      <c r="AG1906" s="92">
        <f>IF(AND(AF1906&gt;=0,AF1906&lt;=1),1,"No aplica")</f>
        <v>1</v>
      </c>
      <c r="AH1906" s="95">
        <f>AD1906/(AG1906*2)</f>
        <v>1</v>
      </c>
      <c r="AI1906" s="96">
        <f>IF(AG1906=1,AG1906/$AG$32,"No aplica")</f>
        <v>0.14285714285714285</v>
      </c>
      <c r="AJ1906" s="96">
        <f>AF1906*AI1906</f>
        <v>0.14285714285714285</v>
      </c>
      <c r="AK1906" s="96">
        <f>AJ1906*$AE$23</f>
        <v>0.32467532467532467</v>
      </c>
    </row>
    <row r="1907" spans="1:37" ht="24.9" customHeight="1" x14ac:dyDescent="0.25">
      <c r="A1907" s="356" t="s">
        <v>1425</v>
      </c>
      <c r="B1907" s="356"/>
      <c r="C1907" s="356"/>
      <c r="D1907" s="356"/>
      <c r="E1907" s="356"/>
      <c r="F1907" s="356"/>
      <c r="G1907" s="356"/>
      <c r="H1907" s="356"/>
      <c r="I1907" s="356"/>
      <c r="J1907" s="356"/>
      <c r="K1907" s="356"/>
      <c r="L1907" s="356"/>
      <c r="M1907" s="356"/>
      <c r="N1907" s="356"/>
      <c r="O1907" s="356"/>
      <c r="P1907" s="356"/>
      <c r="Q1907" s="356"/>
      <c r="R1907" s="356"/>
      <c r="S1907" s="356"/>
      <c r="T1907" s="356"/>
      <c r="U1907" s="356"/>
      <c r="V1907" s="356"/>
      <c r="W1907" s="356"/>
      <c r="X1907" s="356"/>
      <c r="Y1907" s="356"/>
      <c r="Z1907" s="356"/>
      <c r="AA1907" s="356"/>
      <c r="AB1907" s="356"/>
      <c r="AC1907" s="356"/>
      <c r="AD1907" s="310">
        <f>'Art. 121'!AF1825</f>
        <v>2</v>
      </c>
      <c r="AE1907" s="94">
        <f>IF(AG1907=1,AK1907,AG1907)</f>
        <v>0.32467532467532467</v>
      </c>
      <c r="AF1907">
        <f>AD1907/2</f>
        <v>1</v>
      </c>
      <c r="AG1907" s="92">
        <f>IF(AND(AF1907&gt;=0,AF1907&lt;=1),1,"No aplica")</f>
        <v>1</v>
      </c>
      <c r="AH1907" s="95">
        <f>AD1907/(AG1907*2)</f>
        <v>1</v>
      </c>
      <c r="AI1907" s="96">
        <f>IF(AG1907=1,AG1907/$AG$32,"No aplica")</f>
        <v>0.14285714285714285</v>
      </c>
      <c r="AJ1907" s="96">
        <f>AF1907*AI1907</f>
        <v>0.14285714285714285</v>
      </c>
      <c r="AK1907" s="96">
        <f>AJ1907*$AE$23</f>
        <v>0.32467532467532467</v>
      </c>
    </row>
    <row r="1908" spans="1:37" ht="24.9" customHeight="1" x14ac:dyDescent="0.25">
      <c r="A1908" s="356" t="s">
        <v>1426</v>
      </c>
      <c r="B1908" s="356"/>
      <c r="C1908" s="356"/>
      <c r="D1908" s="356"/>
      <c r="E1908" s="356"/>
      <c r="F1908" s="356"/>
      <c r="G1908" s="356"/>
      <c r="H1908" s="356"/>
      <c r="I1908" s="356"/>
      <c r="J1908" s="356"/>
      <c r="K1908" s="356"/>
      <c r="L1908" s="356"/>
      <c r="M1908" s="356"/>
      <c r="N1908" s="356"/>
      <c r="O1908" s="356"/>
      <c r="P1908" s="356"/>
      <c r="Q1908" s="356"/>
      <c r="R1908" s="356"/>
      <c r="S1908" s="356"/>
      <c r="T1908" s="356"/>
      <c r="U1908" s="356"/>
      <c r="V1908" s="356"/>
      <c r="W1908" s="356"/>
      <c r="X1908" s="356"/>
      <c r="Y1908" s="356"/>
      <c r="Z1908" s="356"/>
      <c r="AA1908" s="356"/>
      <c r="AB1908" s="356"/>
      <c r="AC1908" s="356"/>
      <c r="AD1908" s="310">
        <f>'Art. 121'!AF1826</f>
        <v>2</v>
      </c>
      <c r="AE1908" s="94">
        <f>IF(AG1908=1,AK1908,AG1908)</f>
        <v>0.32467532467532467</v>
      </c>
      <c r="AF1908">
        <f>AD1908/2</f>
        <v>1</v>
      </c>
      <c r="AG1908" s="92">
        <f>IF(AND(AF1908&gt;=0,AF1908&lt;=1),1,"No aplica")</f>
        <v>1</v>
      </c>
      <c r="AH1908" s="95">
        <f>AD1908/(AG1908*2)</f>
        <v>1</v>
      </c>
      <c r="AI1908" s="96">
        <f>IF(AG1908=1,AG1908/$AG$32,"No aplica")</f>
        <v>0.14285714285714285</v>
      </c>
      <c r="AJ1908" s="96">
        <f>AF1908*AI1908</f>
        <v>0.14285714285714285</v>
      </c>
      <c r="AK1908" s="96">
        <f>AJ1908*$AE$23</f>
        <v>0.32467532467532467</v>
      </c>
    </row>
    <row r="1909" spans="1:37" ht="24.9" customHeight="1" x14ac:dyDescent="0.25">
      <c r="A1909" s="356" t="s">
        <v>1462</v>
      </c>
      <c r="B1909" s="356"/>
      <c r="C1909" s="356"/>
      <c r="D1909" s="356"/>
      <c r="E1909" s="356"/>
      <c r="F1909" s="356"/>
      <c r="G1909" s="356"/>
      <c r="H1909" s="356"/>
      <c r="I1909" s="356"/>
      <c r="J1909" s="356"/>
      <c r="K1909" s="356"/>
      <c r="L1909" s="356"/>
      <c r="M1909" s="356"/>
      <c r="N1909" s="356"/>
      <c r="O1909" s="356"/>
      <c r="P1909" s="356"/>
      <c r="Q1909" s="356"/>
      <c r="R1909" s="356"/>
      <c r="S1909" s="356"/>
      <c r="T1909" s="356"/>
      <c r="U1909" s="356"/>
      <c r="V1909" s="356"/>
      <c r="W1909" s="356"/>
      <c r="X1909" s="356"/>
      <c r="Y1909" s="356"/>
      <c r="Z1909" s="356"/>
      <c r="AA1909" s="356"/>
      <c r="AB1909" s="356"/>
      <c r="AC1909" s="356"/>
      <c r="AD1909" s="310">
        <f>'Art. 121'!AF1827</f>
        <v>2</v>
      </c>
      <c r="AE1909" s="94">
        <f>IF(AG1909=1,AK1909,AG1909)</f>
        <v>0.32467532467532467</v>
      </c>
      <c r="AF1909">
        <f>AD1909/2</f>
        <v>1</v>
      </c>
      <c r="AG1909" s="92">
        <f>IF(AND(AF1909&gt;=0,AF1909&lt;=1),1,"No aplica")</f>
        <v>1</v>
      </c>
      <c r="AH1909" s="95">
        <f>AD1909/(AG1909*2)</f>
        <v>1</v>
      </c>
      <c r="AI1909" s="96">
        <f>IF(AG1909=1,AG1909/$AG$32,"No aplica")</f>
        <v>0.14285714285714285</v>
      </c>
      <c r="AJ1909" s="96">
        <f>AF1909*AI1909</f>
        <v>0.14285714285714285</v>
      </c>
      <c r="AK1909" s="96">
        <f>AJ1909*$AE$23</f>
        <v>0.32467532467532467</v>
      </c>
    </row>
    <row r="1910" spans="1:37" ht="24.9" customHeight="1" x14ac:dyDescent="0.25">
      <c r="A1910" s="383" t="s">
        <v>1849</v>
      </c>
      <c r="B1910" s="383"/>
      <c r="C1910" s="383"/>
      <c r="D1910" s="383"/>
      <c r="E1910" s="383"/>
      <c r="F1910" s="383"/>
      <c r="G1910" s="383"/>
      <c r="H1910" s="383"/>
      <c r="I1910" s="383"/>
      <c r="J1910" s="383"/>
      <c r="K1910" s="383"/>
      <c r="L1910" s="383"/>
      <c r="M1910" s="383"/>
      <c r="N1910" s="383"/>
      <c r="O1910" s="383"/>
      <c r="P1910" s="383"/>
      <c r="Q1910" s="383"/>
      <c r="R1910" s="383"/>
      <c r="S1910" s="383"/>
      <c r="T1910" s="383"/>
      <c r="U1910" s="383"/>
      <c r="V1910" s="383"/>
      <c r="W1910" s="383"/>
      <c r="X1910" s="383"/>
      <c r="Y1910" s="383"/>
      <c r="Z1910" s="383"/>
      <c r="AA1910" s="383"/>
      <c r="AB1910" s="383"/>
      <c r="AC1910" s="383"/>
      <c r="AD1910" s="383"/>
      <c r="AE1910" s="94">
        <f>SUM(AE1903:AE1909)</f>
        <v>1.6233766233766234</v>
      </c>
      <c r="AF1910" s="61"/>
      <c r="AG1910" s="97">
        <f>SUM(AG1905:AG1909)</f>
        <v>5</v>
      </c>
      <c r="AH1910" s="98"/>
      <c r="AI1910" s="99"/>
      <c r="AJ1910" s="99"/>
      <c r="AK1910" s="99"/>
    </row>
    <row r="1911" spans="1:37" ht="24.9" customHeight="1" x14ac:dyDescent="0.25">
      <c r="A1911" s="384" t="s">
        <v>1850</v>
      </c>
      <c r="B1911" s="384"/>
      <c r="C1911" s="384"/>
      <c r="D1911" s="384"/>
      <c r="E1911" s="384"/>
      <c r="F1911" s="384"/>
      <c r="G1911" s="384"/>
      <c r="H1911" s="384"/>
      <c r="I1911" s="384"/>
      <c r="J1911" s="384"/>
      <c r="K1911" s="384"/>
      <c r="L1911" s="384"/>
      <c r="M1911" s="384"/>
      <c r="N1911" s="384"/>
      <c r="O1911" s="384"/>
      <c r="P1911" s="384"/>
      <c r="Q1911" s="384"/>
      <c r="R1911" s="384"/>
      <c r="S1911" s="384"/>
      <c r="T1911" s="384"/>
      <c r="U1911" s="384"/>
      <c r="V1911" s="384"/>
      <c r="W1911" s="384"/>
      <c r="X1911" s="384"/>
      <c r="Y1911" s="384"/>
      <c r="Z1911" s="384"/>
      <c r="AA1911" s="384"/>
      <c r="AB1911" s="384"/>
      <c r="AC1911" s="384"/>
      <c r="AD1911" s="384"/>
      <c r="AE1911" s="94">
        <f>AE1910/$AE$23*100</f>
        <v>71.428571428571416</v>
      </c>
      <c r="AF1911" s="61"/>
      <c r="AG1911" s="97"/>
      <c r="AH1911" s="98"/>
      <c r="AI1911" s="99"/>
      <c r="AJ1911" s="99"/>
      <c r="AK1911" s="99"/>
    </row>
    <row r="1912" spans="1:37" ht="24.9" customHeight="1" x14ac:dyDescent="0.25">
      <c r="A1912" s="107"/>
      <c r="B1912" s="107"/>
      <c r="C1912" s="107"/>
      <c r="D1912" s="107"/>
      <c r="E1912" s="107"/>
      <c r="F1912" s="107"/>
      <c r="G1912" s="107"/>
      <c r="H1912" s="107"/>
      <c r="I1912" s="107"/>
      <c r="J1912" s="107"/>
      <c r="K1912" s="107"/>
      <c r="L1912" s="107"/>
      <c r="M1912" s="107"/>
      <c r="N1912" s="107"/>
      <c r="O1912" s="107"/>
      <c r="P1912" s="107"/>
      <c r="Q1912" s="100"/>
      <c r="R1912" s="107"/>
      <c r="S1912" s="107"/>
      <c r="T1912" s="107"/>
      <c r="U1912" s="107"/>
      <c r="V1912" s="107"/>
      <c r="W1912" s="107"/>
      <c r="X1912" s="107"/>
      <c r="Y1912" s="107"/>
      <c r="Z1912" s="107"/>
      <c r="AA1912" s="107"/>
      <c r="AB1912" s="107"/>
      <c r="AC1912" s="107"/>
      <c r="AD1912" s="101"/>
      <c r="AE1912" s="101"/>
    </row>
    <row r="1913" spans="1:37" ht="24.9" customHeight="1" x14ac:dyDescent="0.25">
      <c r="A1913" s="107"/>
      <c r="B1913" s="107"/>
      <c r="C1913" s="107"/>
      <c r="D1913" s="107"/>
      <c r="E1913" s="107"/>
      <c r="F1913" s="107"/>
      <c r="G1913" s="107"/>
      <c r="H1913" s="107"/>
      <c r="I1913" s="107"/>
      <c r="J1913" s="107"/>
      <c r="K1913" s="107"/>
      <c r="L1913" s="107"/>
      <c r="M1913" s="107"/>
      <c r="N1913" s="107"/>
      <c r="O1913" s="107"/>
      <c r="P1913" s="107"/>
      <c r="Q1913" s="100"/>
      <c r="R1913" s="107"/>
      <c r="S1913" s="107"/>
      <c r="T1913" s="107"/>
      <c r="U1913" s="107"/>
      <c r="V1913" s="107"/>
      <c r="W1913" s="107"/>
      <c r="X1913" s="107"/>
      <c r="Y1913" s="107"/>
      <c r="Z1913" s="107"/>
      <c r="AA1913" s="107"/>
      <c r="AB1913" s="107"/>
      <c r="AC1913" s="107"/>
      <c r="AD1913" s="101"/>
      <c r="AE1913" s="101"/>
    </row>
    <row r="1914" spans="1:37" ht="24.9" customHeight="1" x14ac:dyDescent="0.25">
      <c r="A1914" s="390" t="s">
        <v>1463</v>
      </c>
      <c r="B1914" s="390"/>
      <c r="C1914" s="390"/>
      <c r="D1914" s="390"/>
      <c r="E1914" s="390"/>
      <c r="F1914" s="390"/>
      <c r="G1914" s="390"/>
      <c r="H1914" s="390"/>
      <c r="I1914" s="390"/>
      <c r="J1914" s="390"/>
      <c r="K1914" s="390"/>
      <c r="L1914" s="390"/>
      <c r="M1914" s="390"/>
      <c r="N1914" s="390"/>
      <c r="O1914" s="390"/>
      <c r="P1914" s="390"/>
      <c r="Q1914" s="390"/>
      <c r="R1914" s="390"/>
      <c r="S1914" s="390"/>
      <c r="T1914" s="390"/>
      <c r="U1914" s="390"/>
      <c r="V1914" s="390"/>
      <c r="W1914" s="390"/>
      <c r="X1914" s="390"/>
      <c r="Y1914" s="390"/>
      <c r="Z1914" s="390"/>
      <c r="AA1914" s="390"/>
      <c r="AB1914" s="390"/>
      <c r="AC1914" s="390"/>
      <c r="AD1914" s="88"/>
      <c r="AE1914" s="88"/>
    </row>
    <row r="1915" spans="1:37" ht="24.9" customHeight="1" x14ac:dyDescent="0.25">
      <c r="A1915" s="109"/>
      <c r="B1915" s="110"/>
      <c r="C1915" s="110"/>
      <c r="D1915" s="110"/>
      <c r="E1915" s="110"/>
      <c r="F1915" s="110"/>
      <c r="G1915" s="110"/>
      <c r="H1915" s="110"/>
      <c r="I1915" s="110"/>
      <c r="J1915" s="110"/>
      <c r="K1915" s="110"/>
      <c r="L1915" s="110"/>
      <c r="M1915" s="110"/>
      <c r="N1915" s="110"/>
      <c r="O1915" s="110"/>
      <c r="P1915" s="110"/>
      <c r="Q1915" s="111"/>
      <c r="R1915" s="110"/>
      <c r="S1915" s="110"/>
      <c r="T1915" s="110"/>
      <c r="U1915" s="110"/>
      <c r="V1915" s="110"/>
      <c r="W1915" s="110"/>
      <c r="X1915" s="110"/>
      <c r="Y1915" s="110"/>
      <c r="Z1915" s="110"/>
      <c r="AA1915" s="110"/>
      <c r="AB1915" s="110"/>
      <c r="AC1915" s="110"/>
      <c r="AD1915" s="89"/>
      <c r="AE1915" s="89"/>
    </row>
    <row r="1916" spans="1:37" ht="24.9" customHeight="1" x14ac:dyDescent="0.25">
      <c r="A1916" s="73"/>
      <c r="B1916" s="73"/>
      <c r="C1916" s="73"/>
      <c r="D1916" s="73"/>
      <c r="E1916" s="73"/>
      <c r="F1916" s="73"/>
      <c r="G1916" s="73"/>
      <c r="H1916" s="73"/>
      <c r="I1916" s="73"/>
      <c r="J1916" s="73"/>
      <c r="K1916" s="73"/>
      <c r="L1916" s="73"/>
      <c r="M1916" s="73"/>
      <c r="N1916" s="73"/>
      <c r="O1916" s="73"/>
      <c r="P1916" s="73"/>
      <c r="Q1916" s="100"/>
      <c r="R1916" s="73"/>
      <c r="S1916" s="73"/>
      <c r="T1916" s="73"/>
      <c r="U1916" s="73"/>
      <c r="V1916" s="73"/>
      <c r="W1916" s="73"/>
      <c r="X1916" s="73"/>
      <c r="Y1916" s="73"/>
      <c r="Z1916" s="73"/>
      <c r="AA1916" s="73"/>
      <c r="AB1916" s="73"/>
      <c r="AC1916" s="73"/>
      <c r="AD1916" s="101"/>
      <c r="AE1916" s="101"/>
    </row>
    <row r="1917" spans="1:37" ht="24.9" customHeight="1" x14ac:dyDescent="0.25">
      <c r="A1917" s="387" t="s">
        <v>163</v>
      </c>
      <c r="B1917" s="387"/>
      <c r="C1917" s="387"/>
      <c r="D1917" s="387"/>
      <c r="E1917" s="387"/>
      <c r="F1917" s="387"/>
      <c r="G1917" s="387"/>
      <c r="H1917" s="387"/>
      <c r="I1917" s="387"/>
      <c r="J1917" s="387"/>
      <c r="K1917" s="387"/>
      <c r="L1917" s="387"/>
      <c r="M1917" s="387"/>
      <c r="N1917" s="387"/>
      <c r="O1917" s="387"/>
      <c r="P1917" s="387"/>
      <c r="Q1917" s="387"/>
      <c r="R1917" s="387"/>
      <c r="S1917" s="387"/>
      <c r="T1917" s="387"/>
      <c r="U1917" s="387"/>
      <c r="V1917" s="387"/>
      <c r="W1917" s="387"/>
      <c r="X1917" s="387"/>
      <c r="Y1917" s="387"/>
      <c r="Z1917" s="387"/>
      <c r="AA1917" s="387"/>
      <c r="AB1917" s="387"/>
      <c r="AC1917" s="387"/>
      <c r="AD1917" s="66" t="s">
        <v>187</v>
      </c>
      <c r="AE1917" s="306" t="s">
        <v>7</v>
      </c>
      <c r="AF1917" s="92" t="s">
        <v>1666</v>
      </c>
      <c r="AG1917" s="92" t="s">
        <v>1667</v>
      </c>
      <c r="AH1917" s="92" t="s">
        <v>1668</v>
      </c>
      <c r="AI1917" s="93" t="s">
        <v>1669</v>
      </c>
      <c r="AJ1917" s="92"/>
      <c r="AK1917" s="93" t="s">
        <v>1670</v>
      </c>
    </row>
    <row r="1918" spans="1:37" ht="24.9" customHeight="1" x14ac:dyDescent="0.25">
      <c r="A1918" s="356" t="s">
        <v>1025</v>
      </c>
      <c r="B1918" s="356"/>
      <c r="C1918" s="356"/>
      <c r="D1918" s="356"/>
      <c r="E1918" s="356"/>
      <c r="F1918" s="356"/>
      <c r="G1918" s="356"/>
      <c r="H1918" s="356"/>
      <c r="I1918" s="356"/>
      <c r="J1918" s="356"/>
      <c r="K1918" s="356"/>
      <c r="L1918" s="356"/>
      <c r="M1918" s="356"/>
      <c r="N1918" s="356"/>
      <c r="O1918" s="356"/>
      <c r="P1918" s="356"/>
      <c r="Q1918" s="356"/>
      <c r="R1918" s="356"/>
      <c r="S1918" s="356"/>
      <c r="T1918" s="356"/>
      <c r="U1918" s="356"/>
      <c r="V1918" s="356"/>
      <c r="W1918" s="356"/>
      <c r="X1918" s="356"/>
      <c r="Y1918" s="356"/>
      <c r="Z1918" s="356"/>
      <c r="AA1918" s="356"/>
      <c r="AB1918" s="356"/>
      <c r="AC1918" s="356"/>
      <c r="AD1918" s="310">
        <f>'Art. 121'!AF1836</f>
        <v>2</v>
      </c>
      <c r="AE1918" s="94">
        <f t="shared" ref="AE1918:AE1934" si="332">IF(AG1918=1,AK1918,AG1918)</f>
        <v>0.32467532467532467</v>
      </c>
      <c r="AF1918">
        <f t="shared" ref="AF1918:AF1934" si="333">AD1918/2</f>
        <v>1</v>
      </c>
      <c r="AG1918" s="92">
        <f t="shared" ref="AG1918:AG1934" si="334">IF(AND(AF1918&gt;=0,AF1918&lt;=1),1,"No aplica")</f>
        <v>1</v>
      </c>
      <c r="AH1918" s="95">
        <f t="shared" ref="AH1918:AH1934" si="335">AD1918/(AG1918*2)</f>
        <v>1</v>
      </c>
      <c r="AI1918" s="96">
        <f t="shared" ref="AI1918:AI1934" si="336">IF(AG1918=1,AG1918/$AG$32,"No aplica")</f>
        <v>0.14285714285714285</v>
      </c>
      <c r="AJ1918" s="96">
        <f t="shared" ref="AJ1918:AJ1934" si="337">AF1918*AI1918</f>
        <v>0.14285714285714285</v>
      </c>
      <c r="AK1918" s="96">
        <f t="shared" ref="AK1918:AK1934" si="338">AJ1918*$AE$23</f>
        <v>0.32467532467532467</v>
      </c>
    </row>
    <row r="1919" spans="1:37" ht="24.9" customHeight="1" x14ac:dyDescent="0.25">
      <c r="A1919" s="356" t="s">
        <v>1026</v>
      </c>
      <c r="B1919" s="356"/>
      <c r="C1919" s="356"/>
      <c r="D1919" s="356"/>
      <c r="E1919" s="356"/>
      <c r="F1919" s="356"/>
      <c r="G1919" s="356"/>
      <c r="H1919" s="356"/>
      <c r="I1919" s="356"/>
      <c r="J1919" s="356"/>
      <c r="K1919" s="356"/>
      <c r="L1919" s="356"/>
      <c r="M1919" s="356"/>
      <c r="N1919" s="356"/>
      <c r="O1919" s="356"/>
      <c r="P1919" s="356"/>
      <c r="Q1919" s="356"/>
      <c r="R1919" s="356"/>
      <c r="S1919" s="356"/>
      <c r="T1919" s="356"/>
      <c r="U1919" s="356"/>
      <c r="V1919" s="356"/>
      <c r="W1919" s="356"/>
      <c r="X1919" s="356"/>
      <c r="Y1919" s="356"/>
      <c r="Z1919" s="356"/>
      <c r="AA1919" s="356"/>
      <c r="AB1919" s="356"/>
      <c r="AC1919" s="356"/>
      <c r="AD1919" s="310">
        <f>'Art. 121'!AF1837</f>
        <v>2</v>
      </c>
      <c r="AE1919" s="94">
        <f t="shared" si="332"/>
        <v>0.32467532467532467</v>
      </c>
      <c r="AF1919">
        <f t="shared" si="333"/>
        <v>1</v>
      </c>
      <c r="AG1919" s="92">
        <f t="shared" si="334"/>
        <v>1</v>
      </c>
      <c r="AH1919" s="95">
        <f t="shared" si="335"/>
        <v>1</v>
      </c>
      <c r="AI1919" s="96">
        <f t="shared" si="336"/>
        <v>0.14285714285714285</v>
      </c>
      <c r="AJ1919" s="96">
        <f t="shared" si="337"/>
        <v>0.14285714285714285</v>
      </c>
      <c r="AK1919" s="96">
        <f t="shared" si="338"/>
        <v>0.32467532467532467</v>
      </c>
    </row>
    <row r="1920" spans="1:37" ht="24.9" customHeight="1" x14ac:dyDescent="0.25">
      <c r="A1920" s="356" t="s">
        <v>1464</v>
      </c>
      <c r="B1920" s="356"/>
      <c r="C1920" s="356"/>
      <c r="D1920" s="356"/>
      <c r="E1920" s="356"/>
      <c r="F1920" s="356"/>
      <c r="G1920" s="356"/>
      <c r="H1920" s="356"/>
      <c r="I1920" s="356"/>
      <c r="J1920" s="356"/>
      <c r="K1920" s="356"/>
      <c r="L1920" s="356"/>
      <c r="M1920" s="356"/>
      <c r="N1920" s="356"/>
      <c r="O1920" s="356"/>
      <c r="P1920" s="356"/>
      <c r="Q1920" s="356"/>
      <c r="R1920" s="356"/>
      <c r="S1920" s="356"/>
      <c r="T1920" s="356"/>
      <c r="U1920" s="356"/>
      <c r="V1920" s="356"/>
      <c r="W1920" s="356"/>
      <c r="X1920" s="356"/>
      <c r="Y1920" s="356"/>
      <c r="Z1920" s="356"/>
      <c r="AA1920" s="356"/>
      <c r="AB1920" s="356"/>
      <c r="AC1920" s="356"/>
      <c r="AD1920" s="310">
        <f>'Art. 121'!AF1838</f>
        <v>2</v>
      </c>
      <c r="AE1920" s="94">
        <f t="shared" si="332"/>
        <v>0.32467532467532467</v>
      </c>
      <c r="AF1920">
        <f t="shared" si="333"/>
        <v>1</v>
      </c>
      <c r="AG1920" s="92">
        <f t="shared" si="334"/>
        <v>1</v>
      </c>
      <c r="AH1920" s="95">
        <f t="shared" si="335"/>
        <v>1</v>
      </c>
      <c r="AI1920" s="96">
        <f t="shared" si="336"/>
        <v>0.14285714285714285</v>
      </c>
      <c r="AJ1920" s="96">
        <f t="shared" si="337"/>
        <v>0.14285714285714285</v>
      </c>
      <c r="AK1920" s="96">
        <f t="shared" si="338"/>
        <v>0.32467532467532467</v>
      </c>
    </row>
    <row r="1921" spans="1:37" ht="24.9" customHeight="1" x14ac:dyDescent="0.25">
      <c r="A1921" s="356" t="s">
        <v>1465</v>
      </c>
      <c r="B1921" s="356"/>
      <c r="C1921" s="356"/>
      <c r="D1921" s="356"/>
      <c r="E1921" s="356"/>
      <c r="F1921" s="356"/>
      <c r="G1921" s="356"/>
      <c r="H1921" s="356"/>
      <c r="I1921" s="356"/>
      <c r="J1921" s="356"/>
      <c r="K1921" s="356"/>
      <c r="L1921" s="356"/>
      <c r="M1921" s="356"/>
      <c r="N1921" s="356"/>
      <c r="O1921" s="356"/>
      <c r="P1921" s="356"/>
      <c r="Q1921" s="356"/>
      <c r="R1921" s="356"/>
      <c r="S1921" s="356"/>
      <c r="T1921" s="356"/>
      <c r="U1921" s="356"/>
      <c r="V1921" s="356"/>
      <c r="W1921" s="356"/>
      <c r="X1921" s="356"/>
      <c r="Y1921" s="356"/>
      <c r="Z1921" s="356"/>
      <c r="AA1921" s="356"/>
      <c r="AB1921" s="356"/>
      <c r="AC1921" s="356"/>
      <c r="AD1921" s="310">
        <f>'Art. 121'!AF1839</f>
        <v>2</v>
      </c>
      <c r="AE1921" s="94">
        <f t="shared" si="332"/>
        <v>0.32467532467532467</v>
      </c>
      <c r="AF1921">
        <f t="shared" si="333"/>
        <v>1</v>
      </c>
      <c r="AG1921" s="92">
        <f t="shared" si="334"/>
        <v>1</v>
      </c>
      <c r="AH1921" s="95">
        <f t="shared" si="335"/>
        <v>1</v>
      </c>
      <c r="AI1921" s="96">
        <f t="shared" si="336"/>
        <v>0.14285714285714285</v>
      </c>
      <c r="AJ1921" s="96">
        <f t="shared" si="337"/>
        <v>0.14285714285714285</v>
      </c>
      <c r="AK1921" s="96">
        <f t="shared" si="338"/>
        <v>0.32467532467532467</v>
      </c>
    </row>
    <row r="1922" spans="1:37" ht="24.9" customHeight="1" x14ac:dyDescent="0.25">
      <c r="A1922" s="393" t="s">
        <v>1466</v>
      </c>
      <c r="B1922" s="393"/>
      <c r="C1922" s="393"/>
      <c r="D1922" s="393"/>
      <c r="E1922" s="393"/>
      <c r="F1922" s="393"/>
      <c r="G1922" s="393"/>
      <c r="H1922" s="393"/>
      <c r="I1922" s="393"/>
      <c r="J1922" s="393"/>
      <c r="K1922" s="393"/>
      <c r="L1922" s="393"/>
      <c r="M1922" s="393"/>
      <c r="N1922" s="393"/>
      <c r="O1922" s="393"/>
      <c r="P1922" s="393"/>
      <c r="Q1922" s="393"/>
      <c r="R1922" s="393"/>
      <c r="S1922" s="393"/>
      <c r="T1922" s="393"/>
      <c r="U1922" s="393"/>
      <c r="V1922" s="393"/>
      <c r="W1922" s="393"/>
      <c r="X1922" s="393"/>
      <c r="Y1922" s="393"/>
      <c r="Z1922" s="393"/>
      <c r="AA1922" s="393"/>
      <c r="AB1922" s="393"/>
      <c r="AC1922" s="393"/>
      <c r="AD1922" s="310">
        <f>'Art. 121'!AF1840</f>
        <v>2</v>
      </c>
      <c r="AE1922" s="94">
        <f t="shared" si="332"/>
        <v>0.32467532467532467</v>
      </c>
      <c r="AF1922">
        <f t="shared" si="333"/>
        <v>1</v>
      </c>
      <c r="AG1922" s="92">
        <f t="shared" si="334"/>
        <v>1</v>
      </c>
      <c r="AH1922" s="95">
        <f t="shared" si="335"/>
        <v>1</v>
      </c>
      <c r="AI1922" s="96">
        <f t="shared" si="336"/>
        <v>0.14285714285714285</v>
      </c>
      <c r="AJ1922" s="96">
        <f t="shared" si="337"/>
        <v>0.14285714285714285</v>
      </c>
      <c r="AK1922" s="96">
        <f t="shared" si="338"/>
        <v>0.32467532467532467</v>
      </c>
    </row>
    <row r="1923" spans="1:37" ht="24.9" customHeight="1" x14ac:dyDescent="0.25">
      <c r="A1923" s="393" t="s">
        <v>1467</v>
      </c>
      <c r="B1923" s="393"/>
      <c r="C1923" s="393"/>
      <c r="D1923" s="393"/>
      <c r="E1923" s="393"/>
      <c r="F1923" s="393"/>
      <c r="G1923" s="393"/>
      <c r="H1923" s="393"/>
      <c r="I1923" s="393"/>
      <c r="J1923" s="393"/>
      <c r="K1923" s="393"/>
      <c r="L1923" s="393"/>
      <c r="M1923" s="393"/>
      <c r="N1923" s="393"/>
      <c r="O1923" s="393"/>
      <c r="P1923" s="393"/>
      <c r="Q1923" s="393"/>
      <c r="R1923" s="393"/>
      <c r="S1923" s="393"/>
      <c r="T1923" s="393"/>
      <c r="U1923" s="393"/>
      <c r="V1923" s="393"/>
      <c r="W1923" s="393"/>
      <c r="X1923" s="393"/>
      <c r="Y1923" s="393"/>
      <c r="Z1923" s="393"/>
      <c r="AA1923" s="393"/>
      <c r="AB1923" s="393"/>
      <c r="AC1923" s="393"/>
      <c r="AD1923" s="310">
        <f>'Art. 121'!AF1841</f>
        <v>2</v>
      </c>
      <c r="AE1923" s="94">
        <f t="shared" si="332"/>
        <v>0.32467532467532467</v>
      </c>
      <c r="AF1923">
        <f t="shared" si="333"/>
        <v>1</v>
      </c>
      <c r="AG1923" s="92">
        <f t="shared" si="334"/>
        <v>1</v>
      </c>
      <c r="AH1923" s="95">
        <f t="shared" si="335"/>
        <v>1</v>
      </c>
      <c r="AI1923" s="96">
        <f t="shared" si="336"/>
        <v>0.14285714285714285</v>
      </c>
      <c r="AJ1923" s="96">
        <f t="shared" si="337"/>
        <v>0.14285714285714285</v>
      </c>
      <c r="AK1923" s="96">
        <f t="shared" si="338"/>
        <v>0.32467532467532467</v>
      </c>
    </row>
    <row r="1924" spans="1:37" ht="24.9" customHeight="1" x14ac:dyDescent="0.25">
      <c r="A1924" s="356" t="s">
        <v>1468</v>
      </c>
      <c r="B1924" s="356"/>
      <c r="C1924" s="356"/>
      <c r="D1924" s="356"/>
      <c r="E1924" s="356"/>
      <c r="F1924" s="356"/>
      <c r="G1924" s="356"/>
      <c r="H1924" s="356"/>
      <c r="I1924" s="356"/>
      <c r="J1924" s="356"/>
      <c r="K1924" s="356"/>
      <c r="L1924" s="356"/>
      <c r="M1924" s="356"/>
      <c r="N1924" s="356"/>
      <c r="O1924" s="356"/>
      <c r="P1924" s="356"/>
      <c r="Q1924" s="356"/>
      <c r="R1924" s="356"/>
      <c r="S1924" s="356"/>
      <c r="T1924" s="356"/>
      <c r="U1924" s="356"/>
      <c r="V1924" s="356"/>
      <c r="W1924" s="356"/>
      <c r="X1924" s="356"/>
      <c r="Y1924" s="356"/>
      <c r="Z1924" s="356"/>
      <c r="AA1924" s="356"/>
      <c r="AB1924" s="356"/>
      <c r="AC1924" s="356"/>
      <c r="AD1924" s="310">
        <f>'Art. 121'!AF1842</f>
        <v>2</v>
      </c>
      <c r="AE1924" s="94">
        <f t="shared" si="332"/>
        <v>0.32467532467532467</v>
      </c>
      <c r="AF1924">
        <f t="shared" si="333"/>
        <v>1</v>
      </c>
      <c r="AG1924" s="92">
        <f t="shared" si="334"/>
        <v>1</v>
      </c>
      <c r="AH1924" s="95">
        <f t="shared" si="335"/>
        <v>1</v>
      </c>
      <c r="AI1924" s="96">
        <f t="shared" si="336"/>
        <v>0.14285714285714285</v>
      </c>
      <c r="AJ1924" s="96">
        <f t="shared" si="337"/>
        <v>0.14285714285714285</v>
      </c>
      <c r="AK1924" s="96">
        <f t="shared" si="338"/>
        <v>0.32467532467532467</v>
      </c>
    </row>
    <row r="1925" spans="1:37" ht="24.9" customHeight="1" x14ac:dyDescent="0.25">
      <c r="A1925" s="356" t="s">
        <v>1469</v>
      </c>
      <c r="B1925" s="356"/>
      <c r="C1925" s="356"/>
      <c r="D1925" s="356"/>
      <c r="E1925" s="356"/>
      <c r="F1925" s="356"/>
      <c r="G1925" s="356"/>
      <c r="H1925" s="356"/>
      <c r="I1925" s="356"/>
      <c r="J1925" s="356"/>
      <c r="K1925" s="356"/>
      <c r="L1925" s="356"/>
      <c r="M1925" s="356"/>
      <c r="N1925" s="356"/>
      <c r="O1925" s="356"/>
      <c r="P1925" s="356"/>
      <c r="Q1925" s="356"/>
      <c r="R1925" s="356"/>
      <c r="S1925" s="356"/>
      <c r="T1925" s="356"/>
      <c r="U1925" s="356"/>
      <c r="V1925" s="356"/>
      <c r="W1925" s="356"/>
      <c r="X1925" s="356"/>
      <c r="Y1925" s="356"/>
      <c r="Z1925" s="356"/>
      <c r="AA1925" s="356"/>
      <c r="AB1925" s="356"/>
      <c r="AC1925" s="356"/>
      <c r="AD1925" s="310">
        <f>'Art. 121'!AF1843</f>
        <v>2</v>
      </c>
      <c r="AE1925" s="94">
        <f t="shared" si="332"/>
        <v>0.32467532467532467</v>
      </c>
      <c r="AF1925">
        <f t="shared" si="333"/>
        <v>1</v>
      </c>
      <c r="AG1925" s="92">
        <f t="shared" si="334"/>
        <v>1</v>
      </c>
      <c r="AH1925" s="95">
        <f t="shared" si="335"/>
        <v>1</v>
      </c>
      <c r="AI1925" s="96">
        <f t="shared" si="336"/>
        <v>0.14285714285714285</v>
      </c>
      <c r="AJ1925" s="96">
        <f t="shared" si="337"/>
        <v>0.14285714285714285</v>
      </c>
      <c r="AK1925" s="96">
        <f t="shared" si="338"/>
        <v>0.32467532467532467</v>
      </c>
    </row>
    <row r="1926" spans="1:37" ht="24.9" customHeight="1" x14ac:dyDescent="0.25">
      <c r="A1926" s="356" t="s">
        <v>1470</v>
      </c>
      <c r="B1926" s="356"/>
      <c r="C1926" s="356"/>
      <c r="D1926" s="356"/>
      <c r="E1926" s="356"/>
      <c r="F1926" s="356"/>
      <c r="G1926" s="356"/>
      <c r="H1926" s="356"/>
      <c r="I1926" s="356"/>
      <c r="J1926" s="356"/>
      <c r="K1926" s="356"/>
      <c r="L1926" s="356"/>
      <c r="M1926" s="356"/>
      <c r="N1926" s="356"/>
      <c r="O1926" s="356"/>
      <c r="P1926" s="356"/>
      <c r="Q1926" s="356"/>
      <c r="R1926" s="356"/>
      <c r="S1926" s="356"/>
      <c r="T1926" s="356"/>
      <c r="U1926" s="356"/>
      <c r="V1926" s="356"/>
      <c r="W1926" s="356"/>
      <c r="X1926" s="356"/>
      <c r="Y1926" s="356"/>
      <c r="Z1926" s="356"/>
      <c r="AA1926" s="356"/>
      <c r="AB1926" s="356"/>
      <c r="AC1926" s="356"/>
      <c r="AD1926" s="310">
        <f>'Art. 121'!AF1844</f>
        <v>0</v>
      </c>
      <c r="AE1926" s="94">
        <f t="shared" si="332"/>
        <v>0</v>
      </c>
      <c r="AF1926">
        <f t="shared" si="333"/>
        <v>0</v>
      </c>
      <c r="AG1926" s="92">
        <f t="shared" si="334"/>
        <v>1</v>
      </c>
      <c r="AH1926" s="95">
        <f t="shared" si="335"/>
        <v>0</v>
      </c>
      <c r="AI1926" s="96">
        <f t="shared" si="336"/>
        <v>0.14285714285714285</v>
      </c>
      <c r="AJ1926" s="96">
        <f t="shared" si="337"/>
        <v>0</v>
      </c>
      <c r="AK1926" s="96">
        <f t="shared" si="338"/>
        <v>0</v>
      </c>
    </row>
    <row r="1927" spans="1:37" ht="24.9" customHeight="1" x14ac:dyDescent="0.25">
      <c r="A1927" s="356" t="s">
        <v>1471</v>
      </c>
      <c r="B1927" s="356"/>
      <c r="C1927" s="356"/>
      <c r="D1927" s="356"/>
      <c r="E1927" s="356"/>
      <c r="F1927" s="356"/>
      <c r="G1927" s="356"/>
      <c r="H1927" s="356"/>
      <c r="I1927" s="356"/>
      <c r="J1927" s="356"/>
      <c r="K1927" s="356"/>
      <c r="L1927" s="356"/>
      <c r="M1927" s="356"/>
      <c r="N1927" s="356"/>
      <c r="O1927" s="356"/>
      <c r="P1927" s="356"/>
      <c r="Q1927" s="356"/>
      <c r="R1927" s="356"/>
      <c r="S1927" s="356"/>
      <c r="T1927" s="356"/>
      <c r="U1927" s="356"/>
      <c r="V1927" s="356"/>
      <c r="W1927" s="356"/>
      <c r="X1927" s="356"/>
      <c r="Y1927" s="356"/>
      <c r="Z1927" s="356"/>
      <c r="AA1927" s="356"/>
      <c r="AB1927" s="356"/>
      <c r="AC1927" s="356"/>
      <c r="AD1927" s="310">
        <f>'Art. 121'!AF1845</f>
        <v>2</v>
      </c>
      <c r="AE1927" s="94">
        <f t="shared" si="332"/>
        <v>0.32467532467532467</v>
      </c>
      <c r="AF1927">
        <f t="shared" si="333"/>
        <v>1</v>
      </c>
      <c r="AG1927" s="92">
        <f t="shared" si="334"/>
        <v>1</v>
      </c>
      <c r="AH1927" s="95">
        <f t="shared" si="335"/>
        <v>1</v>
      </c>
      <c r="AI1927" s="96">
        <f t="shared" si="336"/>
        <v>0.14285714285714285</v>
      </c>
      <c r="AJ1927" s="96">
        <f t="shared" si="337"/>
        <v>0.14285714285714285</v>
      </c>
      <c r="AK1927" s="96">
        <f t="shared" si="338"/>
        <v>0.32467532467532467</v>
      </c>
    </row>
    <row r="1928" spans="1:37" ht="24.9" customHeight="1" x14ac:dyDescent="0.25">
      <c r="A1928" s="356" t="s">
        <v>1472</v>
      </c>
      <c r="B1928" s="356"/>
      <c r="C1928" s="356"/>
      <c r="D1928" s="356"/>
      <c r="E1928" s="356"/>
      <c r="F1928" s="356"/>
      <c r="G1928" s="356"/>
      <c r="H1928" s="356"/>
      <c r="I1928" s="356"/>
      <c r="J1928" s="356"/>
      <c r="K1928" s="356"/>
      <c r="L1928" s="356"/>
      <c r="M1928" s="356"/>
      <c r="N1928" s="356"/>
      <c r="O1928" s="356"/>
      <c r="P1928" s="356"/>
      <c r="Q1928" s="356"/>
      <c r="R1928" s="356"/>
      <c r="S1928" s="356"/>
      <c r="T1928" s="356"/>
      <c r="U1928" s="356"/>
      <c r="V1928" s="356"/>
      <c r="W1928" s="356"/>
      <c r="X1928" s="356"/>
      <c r="Y1928" s="356"/>
      <c r="Z1928" s="356"/>
      <c r="AA1928" s="356"/>
      <c r="AB1928" s="356"/>
      <c r="AC1928" s="356"/>
      <c r="AD1928" s="310">
        <f>'Art. 121'!AF1846</f>
        <v>2</v>
      </c>
      <c r="AE1928" s="94">
        <f t="shared" si="332"/>
        <v>0.32467532467532467</v>
      </c>
      <c r="AF1928">
        <f t="shared" si="333"/>
        <v>1</v>
      </c>
      <c r="AG1928" s="92">
        <f t="shared" si="334"/>
        <v>1</v>
      </c>
      <c r="AH1928" s="95">
        <f t="shared" si="335"/>
        <v>1</v>
      </c>
      <c r="AI1928" s="96">
        <f t="shared" si="336"/>
        <v>0.14285714285714285</v>
      </c>
      <c r="AJ1928" s="96">
        <f t="shared" si="337"/>
        <v>0.14285714285714285</v>
      </c>
      <c r="AK1928" s="96">
        <f t="shared" si="338"/>
        <v>0.32467532467532467</v>
      </c>
    </row>
    <row r="1929" spans="1:37" ht="24.9" customHeight="1" x14ac:dyDescent="0.25">
      <c r="A1929" s="393" t="s">
        <v>1473</v>
      </c>
      <c r="B1929" s="393"/>
      <c r="C1929" s="393"/>
      <c r="D1929" s="393"/>
      <c r="E1929" s="393"/>
      <c r="F1929" s="393"/>
      <c r="G1929" s="393"/>
      <c r="H1929" s="393"/>
      <c r="I1929" s="393"/>
      <c r="J1929" s="393"/>
      <c r="K1929" s="393"/>
      <c r="L1929" s="393"/>
      <c r="M1929" s="393"/>
      <c r="N1929" s="393"/>
      <c r="O1929" s="393"/>
      <c r="P1929" s="393"/>
      <c r="Q1929" s="393"/>
      <c r="R1929" s="393"/>
      <c r="S1929" s="393"/>
      <c r="T1929" s="393"/>
      <c r="U1929" s="393"/>
      <c r="V1929" s="393"/>
      <c r="W1929" s="393"/>
      <c r="X1929" s="393"/>
      <c r="Y1929" s="393"/>
      <c r="Z1929" s="393"/>
      <c r="AA1929" s="393"/>
      <c r="AB1929" s="393"/>
      <c r="AC1929" s="393"/>
      <c r="AD1929" s="310">
        <f>'Art. 121'!AF1847</f>
        <v>2</v>
      </c>
      <c r="AE1929" s="94">
        <f t="shared" si="332"/>
        <v>0.32467532467532467</v>
      </c>
      <c r="AF1929">
        <f t="shared" si="333"/>
        <v>1</v>
      </c>
      <c r="AG1929" s="92">
        <f t="shared" si="334"/>
        <v>1</v>
      </c>
      <c r="AH1929" s="95">
        <f t="shared" si="335"/>
        <v>1</v>
      </c>
      <c r="AI1929" s="96">
        <f t="shared" si="336"/>
        <v>0.14285714285714285</v>
      </c>
      <c r="AJ1929" s="96">
        <f t="shared" si="337"/>
        <v>0.14285714285714285</v>
      </c>
      <c r="AK1929" s="96">
        <f t="shared" si="338"/>
        <v>0.32467532467532467</v>
      </c>
    </row>
    <row r="1930" spans="1:37" ht="24.9" customHeight="1" x14ac:dyDescent="0.25">
      <c r="A1930" s="393" t="s">
        <v>1474</v>
      </c>
      <c r="B1930" s="393"/>
      <c r="C1930" s="393"/>
      <c r="D1930" s="393"/>
      <c r="E1930" s="393"/>
      <c r="F1930" s="393"/>
      <c r="G1930" s="393"/>
      <c r="H1930" s="393"/>
      <c r="I1930" s="393"/>
      <c r="J1930" s="393"/>
      <c r="K1930" s="393"/>
      <c r="L1930" s="393"/>
      <c r="M1930" s="393"/>
      <c r="N1930" s="393"/>
      <c r="O1930" s="393"/>
      <c r="P1930" s="393"/>
      <c r="Q1930" s="393"/>
      <c r="R1930" s="393"/>
      <c r="S1930" s="393"/>
      <c r="T1930" s="393"/>
      <c r="U1930" s="393"/>
      <c r="V1930" s="393"/>
      <c r="W1930" s="393"/>
      <c r="X1930" s="393"/>
      <c r="Y1930" s="393"/>
      <c r="Z1930" s="393"/>
      <c r="AA1930" s="393"/>
      <c r="AB1930" s="393"/>
      <c r="AC1930" s="393"/>
      <c r="AD1930" s="310">
        <f>'Art. 121'!AF1848</f>
        <v>2</v>
      </c>
      <c r="AE1930" s="94">
        <f t="shared" si="332"/>
        <v>0.32467532467532467</v>
      </c>
      <c r="AF1930">
        <f t="shared" si="333"/>
        <v>1</v>
      </c>
      <c r="AG1930" s="92">
        <f t="shared" si="334"/>
        <v>1</v>
      </c>
      <c r="AH1930" s="95">
        <f t="shared" si="335"/>
        <v>1</v>
      </c>
      <c r="AI1930" s="96">
        <f t="shared" si="336"/>
        <v>0.14285714285714285</v>
      </c>
      <c r="AJ1930" s="96">
        <f t="shared" si="337"/>
        <v>0.14285714285714285</v>
      </c>
      <c r="AK1930" s="96">
        <f t="shared" si="338"/>
        <v>0.32467532467532467</v>
      </c>
    </row>
    <row r="1931" spans="1:37" ht="24.9" customHeight="1" x14ac:dyDescent="0.25">
      <c r="A1931" s="356" t="s">
        <v>1475</v>
      </c>
      <c r="B1931" s="356"/>
      <c r="C1931" s="356"/>
      <c r="D1931" s="356"/>
      <c r="E1931" s="356"/>
      <c r="F1931" s="356"/>
      <c r="G1931" s="356"/>
      <c r="H1931" s="356"/>
      <c r="I1931" s="356"/>
      <c r="J1931" s="356"/>
      <c r="K1931" s="356"/>
      <c r="L1931" s="356"/>
      <c r="M1931" s="356"/>
      <c r="N1931" s="356"/>
      <c r="O1931" s="356"/>
      <c r="P1931" s="356"/>
      <c r="Q1931" s="356"/>
      <c r="R1931" s="356"/>
      <c r="S1931" s="356"/>
      <c r="T1931" s="356"/>
      <c r="U1931" s="356"/>
      <c r="V1931" s="356"/>
      <c r="W1931" s="356"/>
      <c r="X1931" s="356"/>
      <c r="Y1931" s="356"/>
      <c r="Z1931" s="356"/>
      <c r="AA1931" s="356"/>
      <c r="AB1931" s="356"/>
      <c r="AC1931" s="356"/>
      <c r="AD1931" s="310">
        <f>'Art. 121'!AF1849</f>
        <v>2</v>
      </c>
      <c r="AE1931" s="94">
        <f t="shared" si="332"/>
        <v>0.32467532467532467</v>
      </c>
      <c r="AF1931">
        <f t="shared" si="333"/>
        <v>1</v>
      </c>
      <c r="AG1931" s="92">
        <f t="shared" si="334"/>
        <v>1</v>
      </c>
      <c r="AH1931" s="95">
        <f t="shared" si="335"/>
        <v>1</v>
      </c>
      <c r="AI1931" s="96">
        <f t="shared" si="336"/>
        <v>0.14285714285714285</v>
      </c>
      <c r="AJ1931" s="96">
        <f t="shared" si="337"/>
        <v>0.14285714285714285</v>
      </c>
      <c r="AK1931" s="96">
        <f t="shared" si="338"/>
        <v>0.32467532467532467</v>
      </c>
    </row>
    <row r="1932" spans="1:37" ht="24.9" customHeight="1" x14ac:dyDescent="0.25">
      <c r="A1932" s="356" t="s">
        <v>1476</v>
      </c>
      <c r="B1932" s="356"/>
      <c r="C1932" s="356"/>
      <c r="D1932" s="356"/>
      <c r="E1932" s="356"/>
      <c r="F1932" s="356"/>
      <c r="G1932" s="356"/>
      <c r="H1932" s="356"/>
      <c r="I1932" s="356"/>
      <c r="J1932" s="356"/>
      <c r="K1932" s="356"/>
      <c r="L1932" s="356"/>
      <c r="M1932" s="356"/>
      <c r="N1932" s="356"/>
      <c r="O1932" s="356"/>
      <c r="P1932" s="356"/>
      <c r="Q1932" s="356"/>
      <c r="R1932" s="356"/>
      <c r="S1932" s="356"/>
      <c r="T1932" s="356"/>
      <c r="U1932" s="356"/>
      <c r="V1932" s="356"/>
      <c r="W1932" s="356"/>
      <c r="X1932" s="356"/>
      <c r="Y1932" s="356"/>
      <c r="Z1932" s="356"/>
      <c r="AA1932" s="356"/>
      <c r="AB1932" s="356"/>
      <c r="AC1932" s="356"/>
      <c r="AD1932" s="310">
        <f>'Art. 121'!AF1850</f>
        <v>2</v>
      </c>
      <c r="AE1932" s="94">
        <f t="shared" si="332"/>
        <v>0.32467532467532467</v>
      </c>
      <c r="AF1932">
        <f t="shared" si="333"/>
        <v>1</v>
      </c>
      <c r="AG1932" s="92">
        <f t="shared" si="334"/>
        <v>1</v>
      </c>
      <c r="AH1932" s="95">
        <f t="shared" si="335"/>
        <v>1</v>
      </c>
      <c r="AI1932" s="96">
        <f t="shared" si="336"/>
        <v>0.14285714285714285</v>
      </c>
      <c r="AJ1932" s="96">
        <f t="shared" si="337"/>
        <v>0.14285714285714285</v>
      </c>
      <c r="AK1932" s="96">
        <f t="shared" si="338"/>
        <v>0.32467532467532467</v>
      </c>
    </row>
    <row r="1933" spans="1:37" ht="24.9" customHeight="1" x14ac:dyDescent="0.25">
      <c r="A1933" s="356" t="s">
        <v>1477</v>
      </c>
      <c r="B1933" s="356"/>
      <c r="C1933" s="356"/>
      <c r="D1933" s="356"/>
      <c r="E1933" s="356"/>
      <c r="F1933" s="356"/>
      <c r="G1933" s="356"/>
      <c r="H1933" s="356"/>
      <c r="I1933" s="356"/>
      <c r="J1933" s="356"/>
      <c r="K1933" s="356"/>
      <c r="L1933" s="356"/>
      <c r="M1933" s="356"/>
      <c r="N1933" s="356"/>
      <c r="O1933" s="356"/>
      <c r="P1933" s="356"/>
      <c r="Q1933" s="356"/>
      <c r="R1933" s="356"/>
      <c r="S1933" s="356"/>
      <c r="T1933" s="356"/>
      <c r="U1933" s="356"/>
      <c r="V1933" s="356"/>
      <c r="W1933" s="356"/>
      <c r="X1933" s="356"/>
      <c r="Y1933" s="356"/>
      <c r="Z1933" s="356"/>
      <c r="AA1933" s="356"/>
      <c r="AB1933" s="356"/>
      <c r="AC1933" s="356"/>
      <c r="AD1933" s="310">
        <f>'Art. 121'!AF1851</f>
        <v>2</v>
      </c>
      <c r="AE1933" s="94">
        <f t="shared" si="332"/>
        <v>0.32467532467532467</v>
      </c>
      <c r="AF1933">
        <f t="shared" si="333"/>
        <v>1</v>
      </c>
      <c r="AG1933" s="92">
        <f t="shared" si="334"/>
        <v>1</v>
      </c>
      <c r="AH1933" s="95">
        <f t="shared" si="335"/>
        <v>1</v>
      </c>
      <c r="AI1933" s="96">
        <f t="shared" si="336"/>
        <v>0.14285714285714285</v>
      </c>
      <c r="AJ1933" s="96">
        <f t="shared" si="337"/>
        <v>0.14285714285714285</v>
      </c>
      <c r="AK1933" s="96">
        <f t="shared" si="338"/>
        <v>0.32467532467532467</v>
      </c>
    </row>
    <row r="1934" spans="1:37" ht="24.9" customHeight="1" x14ac:dyDescent="0.25">
      <c r="A1934" s="356" t="s">
        <v>1478</v>
      </c>
      <c r="B1934" s="356"/>
      <c r="C1934" s="356"/>
      <c r="D1934" s="356"/>
      <c r="E1934" s="356"/>
      <c r="F1934" s="356"/>
      <c r="G1934" s="356"/>
      <c r="H1934" s="356"/>
      <c r="I1934" s="356"/>
      <c r="J1934" s="356"/>
      <c r="K1934" s="356"/>
      <c r="L1934" s="356"/>
      <c r="M1934" s="356"/>
      <c r="N1934" s="356"/>
      <c r="O1934" s="356"/>
      <c r="P1934" s="356"/>
      <c r="Q1934" s="356"/>
      <c r="R1934" s="356"/>
      <c r="S1934" s="356"/>
      <c r="T1934" s="356"/>
      <c r="U1934" s="356"/>
      <c r="V1934" s="356"/>
      <c r="W1934" s="356"/>
      <c r="X1934" s="356"/>
      <c r="Y1934" s="356"/>
      <c r="Z1934" s="356"/>
      <c r="AA1934" s="356"/>
      <c r="AB1934" s="356"/>
      <c r="AC1934" s="356"/>
      <c r="AD1934" s="310">
        <f>'Art. 121'!AF1852</f>
        <v>2</v>
      </c>
      <c r="AE1934" s="94">
        <f t="shared" si="332"/>
        <v>0.32467532467532467</v>
      </c>
      <c r="AF1934">
        <f t="shared" si="333"/>
        <v>1</v>
      </c>
      <c r="AG1934" s="92">
        <f t="shared" si="334"/>
        <v>1</v>
      </c>
      <c r="AH1934" s="95">
        <f t="shared" si="335"/>
        <v>1</v>
      </c>
      <c r="AI1934" s="96">
        <f t="shared" si="336"/>
        <v>0.14285714285714285</v>
      </c>
      <c r="AJ1934" s="96">
        <f t="shared" si="337"/>
        <v>0.14285714285714285</v>
      </c>
      <c r="AK1934" s="96">
        <f t="shared" si="338"/>
        <v>0.32467532467532467</v>
      </c>
    </row>
    <row r="1935" spans="1:37" ht="24.9" customHeight="1" x14ac:dyDescent="0.25">
      <c r="A1935" s="383" t="s">
        <v>1851</v>
      </c>
      <c r="B1935" s="383"/>
      <c r="C1935" s="383"/>
      <c r="D1935" s="383"/>
      <c r="E1935" s="383"/>
      <c r="F1935" s="383"/>
      <c r="G1935" s="383"/>
      <c r="H1935" s="383"/>
      <c r="I1935" s="383"/>
      <c r="J1935" s="383"/>
      <c r="K1935" s="383"/>
      <c r="L1935" s="383"/>
      <c r="M1935" s="383"/>
      <c r="N1935" s="383"/>
      <c r="O1935" s="383"/>
      <c r="P1935" s="383"/>
      <c r="Q1935" s="383"/>
      <c r="R1935" s="383"/>
      <c r="S1935" s="383"/>
      <c r="T1935" s="383"/>
      <c r="U1935" s="383"/>
      <c r="V1935" s="383"/>
      <c r="W1935" s="383"/>
      <c r="X1935" s="383"/>
      <c r="Y1935" s="383"/>
      <c r="Z1935" s="383"/>
      <c r="AA1935" s="383"/>
      <c r="AB1935" s="383"/>
      <c r="AC1935" s="383"/>
      <c r="AD1935" s="383"/>
      <c r="AE1935" s="94">
        <f>SUM(AE1928:AE1934)</f>
        <v>2.2727272727272725</v>
      </c>
      <c r="AF1935" s="61"/>
      <c r="AG1935" s="97">
        <f>SUM(AG1918:AG1934)</f>
        <v>17</v>
      </c>
      <c r="AH1935" s="98"/>
      <c r="AI1935" s="99"/>
      <c r="AJ1935" s="99"/>
      <c r="AK1935" s="99"/>
    </row>
    <row r="1936" spans="1:37" ht="24.9" customHeight="1" x14ac:dyDescent="0.25">
      <c r="A1936" s="384" t="s">
        <v>1852</v>
      </c>
      <c r="B1936" s="384"/>
      <c r="C1936" s="384"/>
      <c r="D1936" s="384"/>
      <c r="E1936" s="384"/>
      <c r="F1936" s="384"/>
      <c r="G1936" s="384"/>
      <c r="H1936" s="384"/>
      <c r="I1936" s="384"/>
      <c r="J1936" s="384"/>
      <c r="K1936" s="384"/>
      <c r="L1936" s="384"/>
      <c r="M1936" s="384"/>
      <c r="N1936" s="384"/>
      <c r="O1936" s="384"/>
      <c r="P1936" s="384"/>
      <c r="Q1936" s="384"/>
      <c r="R1936" s="384"/>
      <c r="S1936" s="384"/>
      <c r="T1936" s="384"/>
      <c r="U1936" s="384"/>
      <c r="V1936" s="384"/>
      <c r="W1936" s="384"/>
      <c r="X1936" s="384"/>
      <c r="Y1936" s="384"/>
      <c r="Z1936" s="384"/>
      <c r="AA1936" s="384"/>
      <c r="AB1936" s="384"/>
      <c r="AC1936" s="384"/>
      <c r="AD1936" s="384"/>
      <c r="AE1936" s="94">
        <f>AE1935/$AE$23*100</f>
        <v>99.999999999999972</v>
      </c>
      <c r="AF1936" s="61"/>
      <c r="AG1936" s="97"/>
      <c r="AH1936" s="98"/>
      <c r="AI1936" s="99"/>
      <c r="AJ1936" s="99"/>
      <c r="AK1936" s="99"/>
    </row>
    <row r="1937" spans="1:37" ht="24.9" customHeight="1" x14ac:dyDescent="0.25">
      <c r="A1937" s="73"/>
      <c r="B1937" s="73"/>
      <c r="C1937" s="73"/>
      <c r="D1937" s="73"/>
      <c r="E1937" s="73"/>
      <c r="F1937" s="73"/>
      <c r="G1937" s="73"/>
      <c r="H1937" s="73"/>
      <c r="I1937" s="73"/>
      <c r="J1937" s="73"/>
      <c r="K1937" s="73"/>
      <c r="L1937" s="73"/>
      <c r="M1937" s="73"/>
      <c r="N1937" s="73"/>
      <c r="O1937" s="73"/>
      <c r="P1937" s="73"/>
      <c r="Q1937" s="100"/>
      <c r="R1937" s="73"/>
      <c r="S1937" s="73"/>
      <c r="T1937" s="73"/>
      <c r="U1937" s="73"/>
      <c r="V1937" s="73"/>
      <c r="W1937" s="73"/>
      <c r="X1937" s="73"/>
      <c r="Y1937" s="73"/>
      <c r="Z1937" s="73"/>
      <c r="AA1937" s="73"/>
      <c r="AB1937" s="73"/>
      <c r="AC1937" s="73"/>
      <c r="AD1937" s="101"/>
      <c r="AE1937" s="101"/>
    </row>
    <row r="1938" spans="1:37" ht="24.9" customHeight="1" x14ac:dyDescent="0.25">
      <c r="A1938" s="391" t="s">
        <v>198</v>
      </c>
      <c r="B1938" s="391"/>
      <c r="C1938" s="391"/>
      <c r="D1938" s="391"/>
      <c r="E1938" s="391"/>
      <c r="F1938" s="391"/>
      <c r="G1938" s="391"/>
      <c r="H1938" s="391"/>
      <c r="I1938" s="391"/>
      <c r="J1938" s="391"/>
      <c r="K1938" s="391"/>
      <c r="L1938" s="391"/>
      <c r="M1938" s="391"/>
      <c r="N1938" s="391"/>
      <c r="O1938" s="391"/>
      <c r="P1938" s="391"/>
      <c r="Q1938" s="391"/>
      <c r="R1938" s="391"/>
      <c r="S1938" s="391"/>
      <c r="T1938" s="391"/>
      <c r="U1938" s="391"/>
      <c r="V1938" s="391"/>
      <c r="W1938" s="391"/>
      <c r="X1938" s="391"/>
      <c r="Y1938" s="391"/>
      <c r="Z1938" s="391"/>
      <c r="AA1938" s="391"/>
      <c r="AB1938" s="391"/>
      <c r="AC1938" s="391"/>
      <c r="AD1938" s="112" t="s">
        <v>187</v>
      </c>
      <c r="AE1938" s="113" t="s">
        <v>7</v>
      </c>
      <c r="AF1938" s="92" t="s">
        <v>1666</v>
      </c>
      <c r="AG1938" s="92" t="s">
        <v>1667</v>
      </c>
      <c r="AH1938" s="92" t="s">
        <v>1668</v>
      </c>
      <c r="AI1938" s="93" t="s">
        <v>1669</v>
      </c>
      <c r="AJ1938" s="92"/>
      <c r="AK1938" s="93" t="s">
        <v>1670</v>
      </c>
    </row>
    <row r="1939" spans="1:37" ht="24.9" customHeight="1" x14ac:dyDescent="0.25">
      <c r="A1939" s="356" t="s">
        <v>1479</v>
      </c>
      <c r="B1939" s="356"/>
      <c r="C1939" s="356"/>
      <c r="D1939" s="356"/>
      <c r="E1939" s="356"/>
      <c r="F1939" s="356"/>
      <c r="G1939" s="356"/>
      <c r="H1939" s="356"/>
      <c r="I1939" s="356"/>
      <c r="J1939" s="356"/>
      <c r="K1939" s="356"/>
      <c r="L1939" s="356"/>
      <c r="M1939" s="356"/>
      <c r="N1939" s="356"/>
      <c r="O1939" s="356"/>
      <c r="P1939" s="356"/>
      <c r="Q1939" s="356"/>
      <c r="R1939" s="356"/>
      <c r="S1939" s="356"/>
      <c r="T1939" s="356"/>
      <c r="U1939" s="356"/>
      <c r="V1939" s="356"/>
      <c r="W1939" s="356"/>
      <c r="X1939" s="356"/>
      <c r="Y1939" s="356"/>
      <c r="Z1939" s="356"/>
      <c r="AA1939" s="356"/>
      <c r="AB1939" s="356"/>
      <c r="AC1939" s="356"/>
      <c r="AD1939" s="310">
        <f>'Art. 121'!AF1855</f>
        <v>2</v>
      </c>
      <c r="AE1939" s="94">
        <f>IF(AG1939=1,AK1939,AG1939)</f>
        <v>0.32467532467532467</v>
      </c>
      <c r="AF1939">
        <f>AD1939/2</f>
        <v>1</v>
      </c>
      <c r="AG1939" s="92">
        <f>IF(AND(AF1939&gt;=0,AF1939&lt;=1),1,"No aplica")</f>
        <v>1</v>
      </c>
      <c r="AH1939" s="95">
        <f>AD1939/(AG1939*2)</f>
        <v>1</v>
      </c>
      <c r="AI1939" s="96">
        <f>IF(AG1939=1,AG1939/$AG$32,"No aplica")</f>
        <v>0.14285714285714285</v>
      </c>
      <c r="AJ1939" s="96">
        <f>AF1939*AI1939</f>
        <v>0.14285714285714285</v>
      </c>
      <c r="AK1939" s="96">
        <f>AJ1939*$AE$23</f>
        <v>0.32467532467532467</v>
      </c>
    </row>
    <row r="1940" spans="1:37" ht="24.9" customHeight="1" x14ac:dyDescent="0.25">
      <c r="A1940" s="356" t="s">
        <v>1480</v>
      </c>
      <c r="B1940" s="356"/>
      <c r="C1940" s="356"/>
      <c r="D1940" s="356"/>
      <c r="E1940" s="356"/>
      <c r="F1940" s="356"/>
      <c r="G1940" s="356"/>
      <c r="H1940" s="356"/>
      <c r="I1940" s="356"/>
      <c r="J1940" s="356"/>
      <c r="K1940" s="356"/>
      <c r="L1940" s="356"/>
      <c r="M1940" s="356"/>
      <c r="N1940" s="356"/>
      <c r="O1940" s="356"/>
      <c r="P1940" s="356"/>
      <c r="Q1940" s="356"/>
      <c r="R1940" s="356"/>
      <c r="S1940" s="356"/>
      <c r="T1940" s="356"/>
      <c r="U1940" s="356"/>
      <c r="V1940" s="356"/>
      <c r="W1940" s="356"/>
      <c r="X1940" s="356"/>
      <c r="Y1940" s="356"/>
      <c r="Z1940" s="356"/>
      <c r="AA1940" s="356"/>
      <c r="AB1940" s="356"/>
      <c r="AC1940" s="356"/>
      <c r="AD1940" s="310">
        <f>'Art. 121'!AF1856</f>
        <v>2</v>
      </c>
      <c r="AE1940" s="94">
        <f>IF(AG1940=1,AK1940,AG1940)</f>
        <v>0.32467532467532467</v>
      </c>
      <c r="AF1940">
        <f>AD1940/2</f>
        <v>1</v>
      </c>
      <c r="AG1940" s="92">
        <f>IF(AND(AF1940&gt;=0,AF1940&lt;=1),1,"No aplica")</f>
        <v>1</v>
      </c>
      <c r="AH1940" s="95">
        <f>AD1940/(AG1940*2)</f>
        <v>1</v>
      </c>
      <c r="AI1940" s="96">
        <f>IF(AG1940=1,AG1940/$AG$32,"No aplica")</f>
        <v>0.14285714285714285</v>
      </c>
      <c r="AJ1940" s="96">
        <f>AF1940*AI1940</f>
        <v>0.14285714285714285</v>
      </c>
      <c r="AK1940" s="96">
        <f>AJ1940*$AE$23</f>
        <v>0.32467532467532467</v>
      </c>
    </row>
    <row r="1941" spans="1:37" ht="24.9" customHeight="1" x14ac:dyDescent="0.25">
      <c r="A1941" s="356" t="s">
        <v>1481</v>
      </c>
      <c r="B1941" s="356"/>
      <c r="C1941" s="356"/>
      <c r="D1941" s="356"/>
      <c r="E1941" s="356"/>
      <c r="F1941" s="356"/>
      <c r="G1941" s="356"/>
      <c r="H1941" s="356"/>
      <c r="I1941" s="356"/>
      <c r="J1941" s="356"/>
      <c r="K1941" s="356"/>
      <c r="L1941" s="356"/>
      <c r="M1941" s="356"/>
      <c r="N1941" s="356"/>
      <c r="O1941" s="356"/>
      <c r="P1941" s="356"/>
      <c r="Q1941" s="356"/>
      <c r="R1941" s="356"/>
      <c r="S1941" s="356"/>
      <c r="T1941" s="356"/>
      <c r="U1941" s="356"/>
      <c r="V1941" s="356"/>
      <c r="W1941" s="356"/>
      <c r="X1941" s="356"/>
      <c r="Y1941" s="356"/>
      <c r="Z1941" s="356"/>
      <c r="AA1941" s="356"/>
      <c r="AB1941" s="356"/>
      <c r="AC1941" s="356"/>
      <c r="AD1941" s="310">
        <f>'Art. 121'!AF1857</f>
        <v>2</v>
      </c>
      <c r="AE1941" s="94">
        <f>IF(AG1941=1,AK1941,AG1941)</f>
        <v>0.32467532467532467</v>
      </c>
      <c r="AF1941">
        <f>AD1941/2</f>
        <v>1</v>
      </c>
      <c r="AG1941" s="92">
        <f>IF(AND(AF1941&gt;=0,AF1941&lt;=1),1,"No aplica")</f>
        <v>1</v>
      </c>
      <c r="AH1941" s="95">
        <f>AD1941/(AG1941*2)</f>
        <v>1</v>
      </c>
      <c r="AI1941" s="96">
        <f>IF(AG1941=1,AG1941/$AG$32,"No aplica")</f>
        <v>0.14285714285714285</v>
      </c>
      <c r="AJ1941" s="96">
        <f>AF1941*AI1941</f>
        <v>0.14285714285714285</v>
      </c>
      <c r="AK1941" s="96">
        <f>AJ1941*$AE$23</f>
        <v>0.32467532467532467</v>
      </c>
    </row>
    <row r="1942" spans="1:37" ht="24.9" customHeight="1" x14ac:dyDescent="0.25">
      <c r="A1942" s="356" t="s">
        <v>1482</v>
      </c>
      <c r="B1942" s="356"/>
      <c r="C1942" s="356"/>
      <c r="D1942" s="356"/>
      <c r="E1942" s="356"/>
      <c r="F1942" s="356"/>
      <c r="G1942" s="356"/>
      <c r="H1942" s="356"/>
      <c r="I1942" s="356"/>
      <c r="J1942" s="356"/>
      <c r="K1942" s="356"/>
      <c r="L1942" s="356"/>
      <c r="M1942" s="356"/>
      <c r="N1942" s="356"/>
      <c r="O1942" s="356"/>
      <c r="P1942" s="356"/>
      <c r="Q1942" s="356"/>
      <c r="R1942" s="356"/>
      <c r="S1942" s="356"/>
      <c r="T1942" s="356"/>
      <c r="U1942" s="356"/>
      <c r="V1942" s="356"/>
      <c r="W1942" s="356"/>
      <c r="X1942" s="356"/>
      <c r="Y1942" s="356"/>
      <c r="Z1942" s="356"/>
      <c r="AA1942" s="356"/>
      <c r="AB1942" s="356"/>
      <c r="AC1942" s="356"/>
      <c r="AD1942" s="310">
        <f>'Art. 121'!AF1858</f>
        <v>2</v>
      </c>
      <c r="AE1942" s="94">
        <f>IF(AG1942=1,AK1942,AG1942)</f>
        <v>0.32467532467532467</v>
      </c>
      <c r="AF1942">
        <f>AD1942/2</f>
        <v>1</v>
      </c>
      <c r="AG1942" s="92">
        <f>IF(AND(AF1942&gt;=0,AF1942&lt;=1),1,"No aplica")</f>
        <v>1</v>
      </c>
      <c r="AH1942" s="95">
        <f>AD1942/(AG1942*2)</f>
        <v>1</v>
      </c>
      <c r="AI1942" s="96">
        <f>IF(AG1942=1,AG1942/$AG$32,"No aplica")</f>
        <v>0.14285714285714285</v>
      </c>
      <c r="AJ1942" s="96">
        <f>AF1942*AI1942</f>
        <v>0.14285714285714285</v>
      </c>
      <c r="AK1942" s="96">
        <f>AJ1942*$AE$23</f>
        <v>0.32467532467532467</v>
      </c>
    </row>
    <row r="1943" spans="1:37" ht="24.9" customHeight="1" x14ac:dyDescent="0.25">
      <c r="A1943" s="356" t="s">
        <v>1483</v>
      </c>
      <c r="B1943" s="356"/>
      <c r="C1943" s="356"/>
      <c r="D1943" s="356"/>
      <c r="E1943" s="356"/>
      <c r="F1943" s="356"/>
      <c r="G1943" s="356"/>
      <c r="H1943" s="356"/>
      <c r="I1943" s="356"/>
      <c r="J1943" s="356"/>
      <c r="K1943" s="356"/>
      <c r="L1943" s="356"/>
      <c r="M1943" s="356"/>
      <c r="N1943" s="356"/>
      <c r="O1943" s="356"/>
      <c r="P1943" s="356"/>
      <c r="Q1943" s="356"/>
      <c r="R1943" s="356"/>
      <c r="S1943" s="356"/>
      <c r="T1943" s="356"/>
      <c r="U1943" s="356"/>
      <c r="V1943" s="356"/>
      <c r="W1943" s="356"/>
      <c r="X1943" s="356"/>
      <c r="Y1943" s="356"/>
      <c r="Z1943" s="356"/>
      <c r="AA1943" s="356"/>
      <c r="AB1943" s="356"/>
      <c r="AC1943" s="356"/>
      <c r="AD1943" s="310">
        <f>'Art. 121'!AF1859</f>
        <v>2</v>
      </c>
      <c r="AE1943" s="94">
        <f>IF(AG1943=1,AK1943,AG1943)</f>
        <v>0.32467532467532467</v>
      </c>
      <c r="AF1943">
        <f>AD1943/2</f>
        <v>1</v>
      </c>
      <c r="AG1943" s="92">
        <f>IF(AND(AF1943&gt;=0,AF1943&lt;=1),1,"No aplica")</f>
        <v>1</v>
      </c>
      <c r="AH1943" s="95">
        <f>AD1943/(AG1943*2)</f>
        <v>1</v>
      </c>
      <c r="AI1943" s="96">
        <f>IF(AG1943=1,AG1943/$AG$32,"No aplica")</f>
        <v>0.14285714285714285</v>
      </c>
      <c r="AJ1943" s="96">
        <f>AF1943*AI1943</f>
        <v>0.14285714285714285</v>
      </c>
      <c r="AK1943" s="96">
        <f>AJ1943*$AE$23</f>
        <v>0.32467532467532467</v>
      </c>
    </row>
    <row r="1944" spans="1:37" ht="24.9" customHeight="1" x14ac:dyDescent="0.25">
      <c r="A1944" s="383" t="s">
        <v>1853</v>
      </c>
      <c r="B1944" s="383"/>
      <c r="C1944" s="383"/>
      <c r="D1944" s="383"/>
      <c r="E1944" s="383"/>
      <c r="F1944" s="383"/>
      <c r="G1944" s="383"/>
      <c r="H1944" s="383"/>
      <c r="I1944" s="383"/>
      <c r="J1944" s="383"/>
      <c r="K1944" s="383"/>
      <c r="L1944" s="383"/>
      <c r="M1944" s="383"/>
      <c r="N1944" s="383"/>
      <c r="O1944" s="383"/>
      <c r="P1944" s="383"/>
      <c r="Q1944" s="383"/>
      <c r="R1944" s="383"/>
      <c r="S1944" s="383"/>
      <c r="T1944" s="383"/>
      <c r="U1944" s="383"/>
      <c r="V1944" s="383"/>
      <c r="W1944" s="383"/>
      <c r="X1944" s="383"/>
      <c r="Y1944" s="383"/>
      <c r="Z1944" s="383"/>
      <c r="AA1944" s="383"/>
      <c r="AB1944" s="383"/>
      <c r="AC1944" s="383"/>
      <c r="AD1944" s="383"/>
      <c r="AE1944" s="94">
        <f>SUM(AE1937:AE1943)</f>
        <v>1.6233766233766234</v>
      </c>
      <c r="AF1944" s="61"/>
      <c r="AG1944" s="97">
        <f>SUM(AG1939:AG1943)</f>
        <v>5</v>
      </c>
      <c r="AH1944" s="98"/>
      <c r="AI1944" s="99"/>
      <c r="AJ1944" s="99"/>
      <c r="AK1944" s="99"/>
    </row>
    <row r="1945" spans="1:37" ht="24.9" customHeight="1" x14ac:dyDescent="0.25">
      <c r="A1945" s="384" t="s">
        <v>1854</v>
      </c>
      <c r="B1945" s="384"/>
      <c r="C1945" s="384"/>
      <c r="D1945" s="384"/>
      <c r="E1945" s="384"/>
      <c r="F1945" s="384"/>
      <c r="G1945" s="384"/>
      <c r="H1945" s="384"/>
      <c r="I1945" s="384"/>
      <c r="J1945" s="384"/>
      <c r="K1945" s="384"/>
      <c r="L1945" s="384"/>
      <c r="M1945" s="384"/>
      <c r="N1945" s="384"/>
      <c r="O1945" s="384"/>
      <c r="P1945" s="384"/>
      <c r="Q1945" s="384"/>
      <c r="R1945" s="384"/>
      <c r="S1945" s="384"/>
      <c r="T1945" s="384"/>
      <c r="U1945" s="384"/>
      <c r="V1945" s="384"/>
      <c r="W1945" s="384"/>
      <c r="X1945" s="384"/>
      <c r="Y1945" s="384"/>
      <c r="Z1945" s="384"/>
      <c r="AA1945" s="384"/>
      <c r="AB1945" s="384"/>
      <c r="AC1945" s="384"/>
      <c r="AD1945" s="384"/>
      <c r="AE1945" s="94">
        <f>AE1944/$AE$23*100</f>
        <v>71.428571428571416</v>
      </c>
      <c r="AF1945" s="61"/>
      <c r="AG1945" s="97"/>
      <c r="AH1945" s="98"/>
      <c r="AI1945" s="99"/>
      <c r="AJ1945" s="99"/>
      <c r="AK1945" s="99"/>
    </row>
    <row r="1946" spans="1:37" ht="24.9" customHeight="1" x14ac:dyDescent="0.25">
      <c r="A1946" s="107"/>
      <c r="B1946" s="107"/>
      <c r="C1946" s="107"/>
      <c r="D1946" s="107"/>
      <c r="E1946" s="107"/>
      <c r="F1946" s="107"/>
      <c r="G1946" s="107"/>
      <c r="H1946" s="107"/>
      <c r="I1946" s="107"/>
      <c r="J1946" s="107"/>
      <c r="K1946" s="107"/>
      <c r="L1946" s="107"/>
      <c r="M1946" s="107"/>
      <c r="N1946" s="107"/>
      <c r="O1946" s="107"/>
      <c r="P1946" s="107"/>
      <c r="Q1946" s="100"/>
      <c r="R1946" s="107"/>
      <c r="S1946" s="107"/>
      <c r="T1946" s="107"/>
      <c r="U1946" s="107"/>
      <c r="V1946" s="107"/>
      <c r="W1946" s="107"/>
      <c r="X1946" s="107"/>
      <c r="Y1946" s="107"/>
      <c r="Z1946" s="107"/>
      <c r="AA1946" s="107"/>
      <c r="AB1946" s="107"/>
      <c r="AC1946" s="107"/>
      <c r="AD1946" s="101"/>
      <c r="AE1946" s="101"/>
    </row>
    <row r="1947" spans="1:37" ht="24.9" customHeight="1" x14ac:dyDescent="0.25">
      <c r="A1947" s="107"/>
      <c r="B1947" s="107"/>
      <c r="C1947" s="107"/>
      <c r="D1947" s="107"/>
      <c r="E1947" s="107"/>
      <c r="F1947" s="107"/>
      <c r="G1947" s="107"/>
      <c r="H1947" s="107"/>
      <c r="I1947" s="107"/>
      <c r="J1947" s="107"/>
      <c r="K1947" s="107"/>
      <c r="L1947" s="107"/>
      <c r="M1947" s="107"/>
      <c r="N1947" s="107"/>
      <c r="O1947" s="107"/>
      <c r="P1947" s="107"/>
      <c r="Q1947" s="100"/>
      <c r="R1947" s="107"/>
      <c r="S1947" s="107"/>
      <c r="T1947" s="107"/>
      <c r="U1947" s="107"/>
      <c r="V1947" s="107"/>
      <c r="W1947" s="107"/>
      <c r="X1947" s="107"/>
      <c r="Y1947" s="107"/>
      <c r="Z1947" s="107"/>
      <c r="AA1947" s="107"/>
      <c r="AB1947" s="107"/>
      <c r="AC1947" s="107"/>
      <c r="AD1947" s="101"/>
      <c r="AE1947" s="101"/>
    </row>
    <row r="1948" spans="1:37" ht="24.9" customHeight="1" x14ac:dyDescent="0.25">
      <c r="A1948" s="390" t="s">
        <v>1484</v>
      </c>
      <c r="B1948" s="390"/>
      <c r="C1948" s="390"/>
      <c r="D1948" s="390"/>
      <c r="E1948" s="390"/>
      <c r="F1948" s="390"/>
      <c r="G1948" s="390"/>
      <c r="H1948" s="390"/>
      <c r="I1948" s="390"/>
      <c r="J1948" s="390"/>
      <c r="K1948" s="390"/>
      <c r="L1948" s="390"/>
      <c r="M1948" s="390"/>
      <c r="N1948" s="390"/>
      <c r="O1948" s="390"/>
      <c r="P1948" s="390"/>
      <c r="Q1948" s="390"/>
      <c r="R1948" s="390"/>
      <c r="S1948" s="390"/>
      <c r="T1948" s="390"/>
      <c r="U1948" s="390"/>
      <c r="V1948" s="390"/>
      <c r="W1948" s="390"/>
      <c r="X1948" s="390"/>
      <c r="Y1948" s="390"/>
      <c r="Z1948" s="390"/>
      <c r="AA1948" s="390"/>
      <c r="AB1948" s="390"/>
      <c r="AC1948" s="390"/>
      <c r="AD1948" s="88"/>
      <c r="AE1948" s="88"/>
    </row>
    <row r="1949" spans="1:37" ht="24.9" customHeight="1" x14ac:dyDescent="0.25">
      <c r="A1949" s="109"/>
      <c r="B1949" s="110"/>
      <c r="C1949" s="110"/>
      <c r="D1949" s="110"/>
      <c r="E1949" s="110"/>
      <c r="F1949" s="110"/>
      <c r="G1949" s="110"/>
      <c r="H1949" s="110"/>
      <c r="I1949" s="110"/>
      <c r="J1949" s="110"/>
      <c r="K1949" s="110"/>
      <c r="L1949" s="110"/>
      <c r="M1949" s="110"/>
      <c r="N1949" s="110"/>
      <c r="O1949" s="110"/>
      <c r="P1949" s="110"/>
      <c r="Q1949" s="111"/>
      <c r="R1949" s="110"/>
      <c r="S1949" s="110"/>
      <c r="T1949" s="110"/>
      <c r="U1949" s="110"/>
      <c r="V1949" s="110"/>
      <c r="W1949" s="110"/>
      <c r="X1949" s="110"/>
      <c r="Y1949" s="110"/>
      <c r="Z1949" s="110"/>
      <c r="AA1949" s="110"/>
      <c r="AB1949" s="110"/>
      <c r="AC1949" s="110"/>
      <c r="AD1949" s="89"/>
      <c r="AE1949" s="89"/>
    </row>
    <row r="1950" spans="1:37" ht="24.9" customHeight="1" x14ac:dyDescent="0.25">
      <c r="A1950" s="73"/>
      <c r="B1950" s="73"/>
      <c r="C1950" s="73"/>
      <c r="D1950" s="73"/>
      <c r="E1950" s="73"/>
      <c r="F1950" s="73"/>
      <c r="G1950" s="73"/>
      <c r="H1950" s="73"/>
      <c r="I1950" s="73"/>
      <c r="J1950" s="73"/>
      <c r="K1950" s="73"/>
      <c r="L1950" s="73"/>
      <c r="M1950" s="73"/>
      <c r="N1950" s="73"/>
      <c r="O1950" s="73"/>
      <c r="P1950" s="73"/>
      <c r="Q1950" s="100"/>
      <c r="R1950" s="73"/>
      <c r="S1950" s="73"/>
      <c r="T1950" s="73"/>
      <c r="U1950" s="73"/>
      <c r="V1950" s="73"/>
      <c r="W1950" s="73"/>
      <c r="X1950" s="73"/>
      <c r="Y1950" s="73"/>
      <c r="Z1950" s="73"/>
      <c r="AA1950" s="73"/>
      <c r="AB1950" s="73"/>
      <c r="AC1950" s="73"/>
      <c r="AD1950" s="101"/>
      <c r="AE1950" s="101"/>
    </row>
    <row r="1951" spans="1:37" ht="24.9" customHeight="1" x14ac:dyDescent="0.25">
      <c r="A1951" s="387" t="s">
        <v>163</v>
      </c>
      <c r="B1951" s="387"/>
      <c r="C1951" s="387"/>
      <c r="D1951" s="387"/>
      <c r="E1951" s="387"/>
      <c r="F1951" s="387"/>
      <c r="G1951" s="387"/>
      <c r="H1951" s="387"/>
      <c r="I1951" s="387"/>
      <c r="J1951" s="387"/>
      <c r="K1951" s="387"/>
      <c r="L1951" s="387"/>
      <c r="M1951" s="387"/>
      <c r="N1951" s="387"/>
      <c r="O1951" s="387"/>
      <c r="P1951" s="387"/>
      <c r="Q1951" s="387"/>
      <c r="R1951" s="387"/>
      <c r="S1951" s="387"/>
      <c r="T1951" s="387"/>
      <c r="U1951" s="387"/>
      <c r="V1951" s="387"/>
      <c r="W1951" s="387"/>
      <c r="X1951" s="387"/>
      <c r="Y1951" s="387"/>
      <c r="Z1951" s="387"/>
      <c r="AA1951" s="387"/>
      <c r="AB1951" s="387"/>
      <c r="AC1951" s="387"/>
      <c r="AD1951" s="66" t="s">
        <v>187</v>
      </c>
      <c r="AE1951" s="306" t="s">
        <v>7</v>
      </c>
      <c r="AF1951" s="92" t="s">
        <v>1666</v>
      </c>
      <c r="AG1951" s="92" t="s">
        <v>1667</v>
      </c>
      <c r="AH1951" s="92" t="s">
        <v>1668</v>
      </c>
      <c r="AI1951" s="93" t="s">
        <v>1669</v>
      </c>
      <c r="AJ1951" s="92"/>
      <c r="AK1951" s="93" t="s">
        <v>1670</v>
      </c>
    </row>
    <row r="1952" spans="1:37" ht="24.9" customHeight="1" x14ac:dyDescent="0.25">
      <c r="A1952" s="356" t="s">
        <v>1025</v>
      </c>
      <c r="B1952" s="356"/>
      <c r="C1952" s="356"/>
      <c r="D1952" s="356"/>
      <c r="E1952" s="356"/>
      <c r="F1952" s="356"/>
      <c r="G1952" s="356"/>
      <c r="H1952" s="356"/>
      <c r="I1952" s="356"/>
      <c r="J1952" s="356"/>
      <c r="K1952" s="356"/>
      <c r="L1952" s="356"/>
      <c r="M1952" s="356"/>
      <c r="N1952" s="356"/>
      <c r="O1952" s="356"/>
      <c r="P1952" s="356"/>
      <c r="Q1952" s="356"/>
      <c r="R1952" s="356"/>
      <c r="S1952" s="356"/>
      <c r="T1952" s="356"/>
      <c r="U1952" s="356"/>
      <c r="V1952" s="356"/>
      <c r="W1952" s="356"/>
      <c r="X1952" s="356"/>
      <c r="Y1952" s="356"/>
      <c r="Z1952" s="356"/>
      <c r="AA1952" s="356"/>
      <c r="AB1952" s="356"/>
      <c r="AC1952" s="356"/>
      <c r="AD1952" s="310">
        <f>'Art. 121'!AF1868</f>
        <v>3</v>
      </c>
      <c r="AE1952" s="94" t="str">
        <f t="shared" ref="AE1952:AE1974" si="339">IF(AG1952=1,AK1952,AG1952)</f>
        <v>No aplica</v>
      </c>
      <c r="AF1952">
        <f t="shared" ref="AF1952:AF1974" si="340">AD1952/2</f>
        <v>1.5</v>
      </c>
      <c r="AG1952" s="92" t="str">
        <f t="shared" ref="AG1952:AG1974" si="341">IF(AND(AF1952&gt;=0,AF1952&lt;=1),1,"No aplica")</f>
        <v>No aplica</v>
      </c>
      <c r="AH1952" s="95" t="e">
        <f t="shared" ref="AH1952:AH1974" si="342">AD1952/(AG1952*2)</f>
        <v>#VALUE!</v>
      </c>
      <c r="AI1952" s="96" t="str">
        <f t="shared" ref="AI1952:AI1974" si="343">IF(AG1952=1,AG1952/$AG$32,"No aplica")</f>
        <v>No aplica</v>
      </c>
      <c r="AJ1952" s="96" t="e">
        <f t="shared" ref="AJ1952:AJ1974" si="344">AF1952*AI1952</f>
        <v>#VALUE!</v>
      </c>
      <c r="AK1952" s="96" t="e">
        <f t="shared" ref="AK1952:AK1974" si="345">AJ1952*$AE$23</f>
        <v>#VALUE!</v>
      </c>
    </row>
    <row r="1953" spans="1:37" ht="24.9" customHeight="1" x14ac:dyDescent="0.25">
      <c r="A1953" s="356" t="s">
        <v>1053</v>
      </c>
      <c r="B1953" s="356"/>
      <c r="C1953" s="356"/>
      <c r="D1953" s="356"/>
      <c r="E1953" s="356"/>
      <c r="F1953" s="356"/>
      <c r="G1953" s="356"/>
      <c r="H1953" s="356"/>
      <c r="I1953" s="356"/>
      <c r="J1953" s="356"/>
      <c r="K1953" s="356"/>
      <c r="L1953" s="356"/>
      <c r="M1953" s="356"/>
      <c r="N1953" s="356"/>
      <c r="O1953" s="356"/>
      <c r="P1953" s="356"/>
      <c r="Q1953" s="356"/>
      <c r="R1953" s="356"/>
      <c r="S1953" s="356"/>
      <c r="T1953" s="356"/>
      <c r="U1953" s="356"/>
      <c r="V1953" s="356"/>
      <c r="W1953" s="356"/>
      <c r="X1953" s="356"/>
      <c r="Y1953" s="356"/>
      <c r="Z1953" s="356"/>
      <c r="AA1953" s="356"/>
      <c r="AB1953" s="356"/>
      <c r="AC1953" s="356"/>
      <c r="AD1953" s="310">
        <f>'Art. 121'!AF1869</f>
        <v>3</v>
      </c>
      <c r="AE1953" s="94" t="str">
        <f t="shared" si="339"/>
        <v>No aplica</v>
      </c>
      <c r="AF1953">
        <f t="shared" si="340"/>
        <v>1.5</v>
      </c>
      <c r="AG1953" s="92" t="str">
        <f t="shared" si="341"/>
        <v>No aplica</v>
      </c>
      <c r="AH1953" s="95" t="e">
        <f t="shared" si="342"/>
        <v>#VALUE!</v>
      </c>
      <c r="AI1953" s="96" t="str">
        <f t="shared" si="343"/>
        <v>No aplica</v>
      </c>
      <c r="AJ1953" s="96" t="e">
        <f t="shared" si="344"/>
        <v>#VALUE!</v>
      </c>
      <c r="AK1953" s="96" t="e">
        <f t="shared" si="345"/>
        <v>#VALUE!</v>
      </c>
    </row>
    <row r="1954" spans="1:37" ht="24.9" customHeight="1" x14ac:dyDescent="0.25">
      <c r="A1954" s="356" t="s">
        <v>1485</v>
      </c>
      <c r="B1954" s="356"/>
      <c r="C1954" s="356"/>
      <c r="D1954" s="356"/>
      <c r="E1954" s="356"/>
      <c r="F1954" s="356"/>
      <c r="G1954" s="356"/>
      <c r="H1954" s="356"/>
      <c r="I1954" s="356"/>
      <c r="J1954" s="356"/>
      <c r="K1954" s="356"/>
      <c r="L1954" s="356"/>
      <c r="M1954" s="356"/>
      <c r="N1954" s="356"/>
      <c r="O1954" s="356"/>
      <c r="P1954" s="356"/>
      <c r="Q1954" s="356"/>
      <c r="R1954" s="356"/>
      <c r="S1954" s="356"/>
      <c r="T1954" s="356"/>
      <c r="U1954" s="356"/>
      <c r="V1954" s="356"/>
      <c r="W1954" s="356"/>
      <c r="X1954" s="356"/>
      <c r="Y1954" s="356"/>
      <c r="Z1954" s="356"/>
      <c r="AA1954" s="356"/>
      <c r="AB1954" s="356"/>
      <c r="AC1954" s="356"/>
      <c r="AD1954" s="310">
        <f>'Art. 121'!AF1870</f>
        <v>3</v>
      </c>
      <c r="AE1954" s="94" t="str">
        <f t="shared" si="339"/>
        <v>No aplica</v>
      </c>
      <c r="AF1954">
        <f t="shared" si="340"/>
        <v>1.5</v>
      </c>
      <c r="AG1954" s="92" t="str">
        <f t="shared" si="341"/>
        <v>No aplica</v>
      </c>
      <c r="AH1954" s="95" t="e">
        <f t="shared" si="342"/>
        <v>#VALUE!</v>
      </c>
      <c r="AI1954" s="96" t="str">
        <f t="shared" si="343"/>
        <v>No aplica</v>
      </c>
      <c r="AJ1954" s="96" t="e">
        <f t="shared" si="344"/>
        <v>#VALUE!</v>
      </c>
      <c r="AK1954" s="96" t="e">
        <f t="shared" si="345"/>
        <v>#VALUE!</v>
      </c>
    </row>
    <row r="1955" spans="1:37" ht="24.9" customHeight="1" x14ac:dyDescent="0.25">
      <c r="A1955" s="356" t="s">
        <v>1486</v>
      </c>
      <c r="B1955" s="356"/>
      <c r="C1955" s="356"/>
      <c r="D1955" s="356"/>
      <c r="E1955" s="356"/>
      <c r="F1955" s="356"/>
      <c r="G1955" s="356"/>
      <c r="H1955" s="356"/>
      <c r="I1955" s="356"/>
      <c r="J1955" s="356"/>
      <c r="K1955" s="356"/>
      <c r="L1955" s="356"/>
      <c r="M1955" s="356"/>
      <c r="N1955" s="356"/>
      <c r="O1955" s="356"/>
      <c r="P1955" s="356"/>
      <c r="Q1955" s="356"/>
      <c r="R1955" s="356"/>
      <c r="S1955" s="356"/>
      <c r="T1955" s="356"/>
      <c r="U1955" s="356"/>
      <c r="V1955" s="356"/>
      <c r="W1955" s="356"/>
      <c r="X1955" s="356"/>
      <c r="Y1955" s="356"/>
      <c r="Z1955" s="356"/>
      <c r="AA1955" s="356"/>
      <c r="AB1955" s="356"/>
      <c r="AC1955" s="356"/>
      <c r="AD1955" s="310">
        <f>'Art. 121'!AF1871</f>
        <v>3</v>
      </c>
      <c r="AE1955" s="94" t="str">
        <f t="shared" si="339"/>
        <v>No aplica</v>
      </c>
      <c r="AF1955">
        <f t="shared" si="340"/>
        <v>1.5</v>
      </c>
      <c r="AG1955" s="92" t="str">
        <f t="shared" si="341"/>
        <v>No aplica</v>
      </c>
      <c r="AH1955" s="95" t="e">
        <f t="shared" si="342"/>
        <v>#VALUE!</v>
      </c>
      <c r="AI1955" s="96" t="str">
        <f t="shared" si="343"/>
        <v>No aplica</v>
      </c>
      <c r="AJ1955" s="96" t="e">
        <f t="shared" si="344"/>
        <v>#VALUE!</v>
      </c>
      <c r="AK1955" s="96" t="e">
        <f t="shared" si="345"/>
        <v>#VALUE!</v>
      </c>
    </row>
    <row r="1956" spans="1:37" ht="24.9" customHeight="1" x14ac:dyDescent="0.25">
      <c r="A1956" s="393" t="s">
        <v>1487</v>
      </c>
      <c r="B1956" s="393"/>
      <c r="C1956" s="393"/>
      <c r="D1956" s="393"/>
      <c r="E1956" s="393"/>
      <c r="F1956" s="393"/>
      <c r="G1956" s="393"/>
      <c r="H1956" s="393"/>
      <c r="I1956" s="393"/>
      <c r="J1956" s="393"/>
      <c r="K1956" s="393"/>
      <c r="L1956" s="393"/>
      <c r="M1956" s="393"/>
      <c r="N1956" s="393"/>
      <c r="O1956" s="393"/>
      <c r="P1956" s="393"/>
      <c r="Q1956" s="393"/>
      <c r="R1956" s="393"/>
      <c r="S1956" s="393"/>
      <c r="T1956" s="393"/>
      <c r="U1956" s="393"/>
      <c r="V1956" s="393"/>
      <c r="W1956" s="393"/>
      <c r="X1956" s="393"/>
      <c r="Y1956" s="393"/>
      <c r="Z1956" s="393"/>
      <c r="AA1956" s="393"/>
      <c r="AB1956" s="393"/>
      <c r="AC1956" s="393"/>
      <c r="AD1956" s="310">
        <f>'Art. 121'!AF1872</f>
        <v>3</v>
      </c>
      <c r="AE1956" s="94" t="str">
        <f t="shared" si="339"/>
        <v>No aplica</v>
      </c>
      <c r="AF1956">
        <f t="shared" si="340"/>
        <v>1.5</v>
      </c>
      <c r="AG1956" s="92" t="str">
        <f t="shared" si="341"/>
        <v>No aplica</v>
      </c>
      <c r="AH1956" s="95" t="e">
        <f t="shared" si="342"/>
        <v>#VALUE!</v>
      </c>
      <c r="AI1956" s="96" t="str">
        <f t="shared" si="343"/>
        <v>No aplica</v>
      </c>
      <c r="AJ1956" s="96" t="e">
        <f t="shared" si="344"/>
        <v>#VALUE!</v>
      </c>
      <c r="AK1956" s="96" t="e">
        <f t="shared" si="345"/>
        <v>#VALUE!</v>
      </c>
    </row>
    <row r="1957" spans="1:37" ht="24.9" customHeight="1" x14ac:dyDescent="0.25">
      <c r="A1957" s="393" t="s">
        <v>1488</v>
      </c>
      <c r="B1957" s="393"/>
      <c r="C1957" s="393"/>
      <c r="D1957" s="393"/>
      <c r="E1957" s="393"/>
      <c r="F1957" s="393"/>
      <c r="G1957" s="393"/>
      <c r="H1957" s="393"/>
      <c r="I1957" s="393"/>
      <c r="J1957" s="393"/>
      <c r="K1957" s="393"/>
      <c r="L1957" s="393"/>
      <c r="M1957" s="393"/>
      <c r="N1957" s="393"/>
      <c r="O1957" s="393"/>
      <c r="P1957" s="393"/>
      <c r="Q1957" s="393"/>
      <c r="R1957" s="393"/>
      <c r="S1957" s="393"/>
      <c r="T1957" s="393"/>
      <c r="U1957" s="393"/>
      <c r="V1957" s="393"/>
      <c r="W1957" s="393"/>
      <c r="X1957" s="393"/>
      <c r="Y1957" s="393"/>
      <c r="Z1957" s="393"/>
      <c r="AA1957" s="393"/>
      <c r="AB1957" s="393"/>
      <c r="AC1957" s="393"/>
      <c r="AD1957" s="310">
        <f>'Art. 121'!AF1873</f>
        <v>3</v>
      </c>
      <c r="AE1957" s="94" t="str">
        <f t="shared" si="339"/>
        <v>No aplica</v>
      </c>
      <c r="AF1957">
        <f t="shared" si="340"/>
        <v>1.5</v>
      </c>
      <c r="AG1957" s="92" t="str">
        <f t="shared" si="341"/>
        <v>No aplica</v>
      </c>
      <c r="AH1957" s="95" t="e">
        <f t="shared" si="342"/>
        <v>#VALUE!</v>
      </c>
      <c r="AI1957" s="96" t="str">
        <f t="shared" si="343"/>
        <v>No aplica</v>
      </c>
      <c r="AJ1957" s="96" t="e">
        <f t="shared" si="344"/>
        <v>#VALUE!</v>
      </c>
      <c r="AK1957" s="96" t="e">
        <f t="shared" si="345"/>
        <v>#VALUE!</v>
      </c>
    </row>
    <row r="1958" spans="1:37" ht="24.9" customHeight="1" x14ac:dyDescent="0.25">
      <c r="A1958" s="356" t="s">
        <v>1489</v>
      </c>
      <c r="B1958" s="356"/>
      <c r="C1958" s="356"/>
      <c r="D1958" s="356"/>
      <c r="E1958" s="356"/>
      <c r="F1958" s="356"/>
      <c r="G1958" s="356"/>
      <c r="H1958" s="356"/>
      <c r="I1958" s="356"/>
      <c r="J1958" s="356"/>
      <c r="K1958" s="356"/>
      <c r="L1958" s="356"/>
      <c r="M1958" s="356"/>
      <c r="N1958" s="356"/>
      <c r="O1958" s="356"/>
      <c r="P1958" s="356"/>
      <c r="Q1958" s="356"/>
      <c r="R1958" s="356"/>
      <c r="S1958" s="356"/>
      <c r="T1958" s="356"/>
      <c r="U1958" s="356"/>
      <c r="V1958" s="356"/>
      <c r="W1958" s="356"/>
      <c r="X1958" s="356"/>
      <c r="Y1958" s="356"/>
      <c r="Z1958" s="356"/>
      <c r="AA1958" s="356"/>
      <c r="AB1958" s="356"/>
      <c r="AC1958" s="356"/>
      <c r="AD1958" s="310">
        <f>'Art. 121'!AF1874</f>
        <v>3</v>
      </c>
      <c r="AE1958" s="94" t="str">
        <f t="shared" si="339"/>
        <v>No aplica</v>
      </c>
      <c r="AF1958">
        <f t="shared" si="340"/>
        <v>1.5</v>
      </c>
      <c r="AG1958" s="92" t="str">
        <f t="shared" si="341"/>
        <v>No aplica</v>
      </c>
      <c r="AH1958" s="95" t="e">
        <f t="shared" si="342"/>
        <v>#VALUE!</v>
      </c>
      <c r="AI1958" s="96" t="str">
        <f t="shared" si="343"/>
        <v>No aplica</v>
      </c>
      <c r="AJ1958" s="96" t="e">
        <f t="shared" si="344"/>
        <v>#VALUE!</v>
      </c>
      <c r="AK1958" s="96" t="e">
        <f t="shared" si="345"/>
        <v>#VALUE!</v>
      </c>
    </row>
    <row r="1959" spans="1:37" ht="24.9" customHeight="1" x14ac:dyDescent="0.25">
      <c r="A1959" s="356" t="s">
        <v>1490</v>
      </c>
      <c r="B1959" s="356"/>
      <c r="C1959" s="356"/>
      <c r="D1959" s="356"/>
      <c r="E1959" s="356"/>
      <c r="F1959" s="356"/>
      <c r="G1959" s="356"/>
      <c r="H1959" s="356"/>
      <c r="I1959" s="356"/>
      <c r="J1959" s="356"/>
      <c r="K1959" s="356"/>
      <c r="L1959" s="356"/>
      <c r="M1959" s="356"/>
      <c r="N1959" s="356"/>
      <c r="O1959" s="356"/>
      <c r="P1959" s="356"/>
      <c r="Q1959" s="356"/>
      <c r="R1959" s="356"/>
      <c r="S1959" s="356"/>
      <c r="T1959" s="356"/>
      <c r="U1959" s="356"/>
      <c r="V1959" s="356"/>
      <c r="W1959" s="356"/>
      <c r="X1959" s="356"/>
      <c r="Y1959" s="356"/>
      <c r="Z1959" s="356"/>
      <c r="AA1959" s="356"/>
      <c r="AB1959" s="356"/>
      <c r="AC1959" s="356"/>
      <c r="AD1959" s="310">
        <f>'Art. 121'!AF1875</f>
        <v>3</v>
      </c>
      <c r="AE1959" s="94" t="str">
        <f t="shared" si="339"/>
        <v>No aplica</v>
      </c>
      <c r="AF1959">
        <f t="shared" si="340"/>
        <v>1.5</v>
      </c>
      <c r="AG1959" s="92" t="str">
        <f t="shared" si="341"/>
        <v>No aplica</v>
      </c>
      <c r="AH1959" s="95" t="e">
        <f t="shared" si="342"/>
        <v>#VALUE!</v>
      </c>
      <c r="AI1959" s="96" t="str">
        <f t="shared" si="343"/>
        <v>No aplica</v>
      </c>
      <c r="AJ1959" s="96" t="e">
        <f t="shared" si="344"/>
        <v>#VALUE!</v>
      </c>
      <c r="AK1959" s="96" t="e">
        <f t="shared" si="345"/>
        <v>#VALUE!</v>
      </c>
    </row>
    <row r="1960" spans="1:37" ht="24.9" customHeight="1" x14ac:dyDescent="0.25">
      <c r="A1960" s="356" t="s">
        <v>1491</v>
      </c>
      <c r="B1960" s="356"/>
      <c r="C1960" s="356"/>
      <c r="D1960" s="356"/>
      <c r="E1960" s="356"/>
      <c r="F1960" s="356"/>
      <c r="G1960" s="356"/>
      <c r="H1960" s="356"/>
      <c r="I1960" s="356"/>
      <c r="J1960" s="356"/>
      <c r="K1960" s="356"/>
      <c r="L1960" s="356"/>
      <c r="M1960" s="356"/>
      <c r="N1960" s="356"/>
      <c r="O1960" s="356"/>
      <c r="P1960" s="356"/>
      <c r="Q1960" s="356"/>
      <c r="R1960" s="356"/>
      <c r="S1960" s="356"/>
      <c r="T1960" s="356"/>
      <c r="U1960" s="356"/>
      <c r="V1960" s="356"/>
      <c r="W1960" s="356"/>
      <c r="X1960" s="356"/>
      <c r="Y1960" s="356"/>
      <c r="Z1960" s="356"/>
      <c r="AA1960" s="356"/>
      <c r="AB1960" s="356"/>
      <c r="AC1960" s="356"/>
      <c r="AD1960" s="310">
        <f>'Art. 121'!AF1876</f>
        <v>3</v>
      </c>
      <c r="AE1960" s="94" t="str">
        <f t="shared" si="339"/>
        <v>No aplica</v>
      </c>
      <c r="AF1960">
        <f t="shared" si="340"/>
        <v>1.5</v>
      </c>
      <c r="AG1960" s="92" t="str">
        <f t="shared" si="341"/>
        <v>No aplica</v>
      </c>
      <c r="AH1960" s="95" t="e">
        <f t="shared" si="342"/>
        <v>#VALUE!</v>
      </c>
      <c r="AI1960" s="96" t="str">
        <f t="shared" si="343"/>
        <v>No aplica</v>
      </c>
      <c r="AJ1960" s="96" t="e">
        <f t="shared" si="344"/>
        <v>#VALUE!</v>
      </c>
      <c r="AK1960" s="96" t="e">
        <f t="shared" si="345"/>
        <v>#VALUE!</v>
      </c>
    </row>
    <row r="1961" spans="1:37" ht="24.9" customHeight="1" x14ac:dyDescent="0.25">
      <c r="A1961" s="356" t="s">
        <v>1492</v>
      </c>
      <c r="B1961" s="356"/>
      <c r="C1961" s="356"/>
      <c r="D1961" s="356"/>
      <c r="E1961" s="356"/>
      <c r="F1961" s="356"/>
      <c r="G1961" s="356"/>
      <c r="H1961" s="356"/>
      <c r="I1961" s="356"/>
      <c r="J1961" s="356"/>
      <c r="K1961" s="356"/>
      <c r="L1961" s="356"/>
      <c r="M1961" s="356"/>
      <c r="N1961" s="356"/>
      <c r="O1961" s="356"/>
      <c r="P1961" s="356"/>
      <c r="Q1961" s="356"/>
      <c r="R1961" s="356"/>
      <c r="S1961" s="356"/>
      <c r="T1961" s="356"/>
      <c r="U1961" s="356"/>
      <c r="V1961" s="356"/>
      <c r="W1961" s="356"/>
      <c r="X1961" s="356"/>
      <c r="Y1961" s="356"/>
      <c r="Z1961" s="356"/>
      <c r="AA1961" s="356"/>
      <c r="AB1961" s="356"/>
      <c r="AC1961" s="356"/>
      <c r="AD1961" s="310">
        <f>'Art. 121'!AF1877</f>
        <v>3</v>
      </c>
      <c r="AE1961" s="94" t="str">
        <f t="shared" si="339"/>
        <v>No aplica</v>
      </c>
      <c r="AF1961">
        <f t="shared" si="340"/>
        <v>1.5</v>
      </c>
      <c r="AG1961" s="92" t="str">
        <f t="shared" si="341"/>
        <v>No aplica</v>
      </c>
      <c r="AH1961" s="95" t="e">
        <f t="shared" si="342"/>
        <v>#VALUE!</v>
      </c>
      <c r="AI1961" s="96" t="str">
        <f t="shared" si="343"/>
        <v>No aplica</v>
      </c>
      <c r="AJ1961" s="96" t="e">
        <f t="shared" si="344"/>
        <v>#VALUE!</v>
      </c>
      <c r="AK1961" s="96" t="e">
        <f t="shared" si="345"/>
        <v>#VALUE!</v>
      </c>
    </row>
    <row r="1962" spans="1:37" ht="24.9" customHeight="1" x14ac:dyDescent="0.25">
      <c r="A1962" s="356" t="s">
        <v>1493</v>
      </c>
      <c r="B1962" s="356"/>
      <c r="C1962" s="356"/>
      <c r="D1962" s="356"/>
      <c r="E1962" s="356"/>
      <c r="F1962" s="356"/>
      <c r="G1962" s="356"/>
      <c r="H1962" s="356"/>
      <c r="I1962" s="356"/>
      <c r="J1962" s="356"/>
      <c r="K1962" s="356"/>
      <c r="L1962" s="356"/>
      <c r="M1962" s="356"/>
      <c r="N1962" s="356"/>
      <c r="O1962" s="356"/>
      <c r="P1962" s="356"/>
      <c r="Q1962" s="356"/>
      <c r="R1962" s="356"/>
      <c r="S1962" s="356"/>
      <c r="T1962" s="356"/>
      <c r="U1962" s="356"/>
      <c r="V1962" s="356"/>
      <c r="W1962" s="356"/>
      <c r="X1962" s="356"/>
      <c r="Y1962" s="356"/>
      <c r="Z1962" s="356"/>
      <c r="AA1962" s="356"/>
      <c r="AB1962" s="356"/>
      <c r="AC1962" s="356"/>
      <c r="AD1962" s="310">
        <f>'Art. 121'!AF1878</f>
        <v>3</v>
      </c>
      <c r="AE1962" s="94" t="str">
        <f t="shared" si="339"/>
        <v>No aplica</v>
      </c>
      <c r="AF1962">
        <f t="shared" si="340"/>
        <v>1.5</v>
      </c>
      <c r="AG1962" s="92" t="str">
        <f t="shared" si="341"/>
        <v>No aplica</v>
      </c>
      <c r="AH1962" s="95" t="e">
        <f t="shared" si="342"/>
        <v>#VALUE!</v>
      </c>
      <c r="AI1962" s="96" t="str">
        <f t="shared" si="343"/>
        <v>No aplica</v>
      </c>
      <c r="AJ1962" s="96" t="e">
        <f t="shared" si="344"/>
        <v>#VALUE!</v>
      </c>
      <c r="AK1962" s="96" t="e">
        <f t="shared" si="345"/>
        <v>#VALUE!</v>
      </c>
    </row>
    <row r="1963" spans="1:37" ht="24.9" customHeight="1" x14ac:dyDescent="0.25">
      <c r="A1963" s="393" t="s">
        <v>1494</v>
      </c>
      <c r="B1963" s="393"/>
      <c r="C1963" s="393"/>
      <c r="D1963" s="393"/>
      <c r="E1963" s="393"/>
      <c r="F1963" s="393"/>
      <c r="G1963" s="393"/>
      <c r="H1963" s="393"/>
      <c r="I1963" s="393"/>
      <c r="J1963" s="393"/>
      <c r="K1963" s="393"/>
      <c r="L1963" s="393"/>
      <c r="M1963" s="393"/>
      <c r="N1963" s="393"/>
      <c r="O1963" s="393"/>
      <c r="P1963" s="393"/>
      <c r="Q1963" s="393"/>
      <c r="R1963" s="393"/>
      <c r="S1963" s="393"/>
      <c r="T1963" s="393"/>
      <c r="U1963" s="393"/>
      <c r="V1963" s="393"/>
      <c r="W1963" s="393"/>
      <c r="X1963" s="393"/>
      <c r="Y1963" s="393"/>
      <c r="Z1963" s="393"/>
      <c r="AA1963" s="393"/>
      <c r="AB1963" s="393"/>
      <c r="AC1963" s="393"/>
      <c r="AD1963" s="310">
        <f>'Art. 121'!AF1879</f>
        <v>3</v>
      </c>
      <c r="AE1963" s="94" t="str">
        <f t="shared" si="339"/>
        <v>No aplica</v>
      </c>
      <c r="AF1963">
        <f t="shared" si="340"/>
        <v>1.5</v>
      </c>
      <c r="AG1963" s="92" t="str">
        <f t="shared" si="341"/>
        <v>No aplica</v>
      </c>
      <c r="AH1963" s="95" t="e">
        <f t="shared" si="342"/>
        <v>#VALUE!</v>
      </c>
      <c r="AI1963" s="96" t="str">
        <f t="shared" si="343"/>
        <v>No aplica</v>
      </c>
      <c r="AJ1963" s="96" t="e">
        <f t="shared" si="344"/>
        <v>#VALUE!</v>
      </c>
      <c r="AK1963" s="96" t="e">
        <f t="shared" si="345"/>
        <v>#VALUE!</v>
      </c>
    </row>
    <row r="1964" spans="1:37" ht="24.9" customHeight="1" x14ac:dyDescent="0.25">
      <c r="A1964" s="393" t="s">
        <v>1495</v>
      </c>
      <c r="B1964" s="393"/>
      <c r="C1964" s="393"/>
      <c r="D1964" s="393"/>
      <c r="E1964" s="393"/>
      <c r="F1964" s="393"/>
      <c r="G1964" s="393"/>
      <c r="H1964" s="393"/>
      <c r="I1964" s="393"/>
      <c r="J1964" s="393"/>
      <c r="K1964" s="393"/>
      <c r="L1964" s="393"/>
      <c r="M1964" s="393"/>
      <c r="N1964" s="393"/>
      <c r="O1964" s="393"/>
      <c r="P1964" s="393"/>
      <c r="Q1964" s="393"/>
      <c r="R1964" s="393"/>
      <c r="S1964" s="393"/>
      <c r="T1964" s="393"/>
      <c r="U1964" s="393"/>
      <c r="V1964" s="393"/>
      <c r="W1964" s="393"/>
      <c r="X1964" s="393"/>
      <c r="Y1964" s="393"/>
      <c r="Z1964" s="393"/>
      <c r="AA1964" s="393"/>
      <c r="AB1964" s="393"/>
      <c r="AC1964" s="393"/>
      <c r="AD1964" s="310">
        <f>'Art. 121'!AF1880</f>
        <v>3</v>
      </c>
      <c r="AE1964" s="94" t="str">
        <f t="shared" si="339"/>
        <v>No aplica</v>
      </c>
      <c r="AF1964">
        <f t="shared" si="340"/>
        <v>1.5</v>
      </c>
      <c r="AG1964" s="92" t="str">
        <f t="shared" si="341"/>
        <v>No aplica</v>
      </c>
      <c r="AH1964" s="95" t="e">
        <f t="shared" si="342"/>
        <v>#VALUE!</v>
      </c>
      <c r="AI1964" s="96" t="str">
        <f t="shared" si="343"/>
        <v>No aplica</v>
      </c>
      <c r="AJ1964" s="96" t="e">
        <f t="shared" si="344"/>
        <v>#VALUE!</v>
      </c>
      <c r="AK1964" s="96" t="e">
        <f t="shared" si="345"/>
        <v>#VALUE!</v>
      </c>
    </row>
    <row r="1965" spans="1:37" ht="24.9" customHeight="1" x14ac:dyDescent="0.25">
      <c r="A1965" s="356" t="s">
        <v>1496</v>
      </c>
      <c r="B1965" s="356"/>
      <c r="C1965" s="356"/>
      <c r="D1965" s="356"/>
      <c r="E1965" s="356"/>
      <c r="F1965" s="356"/>
      <c r="G1965" s="356"/>
      <c r="H1965" s="356"/>
      <c r="I1965" s="356"/>
      <c r="J1965" s="356"/>
      <c r="K1965" s="356"/>
      <c r="L1965" s="356"/>
      <c r="M1965" s="356"/>
      <c r="N1965" s="356"/>
      <c r="O1965" s="356"/>
      <c r="P1965" s="356"/>
      <c r="Q1965" s="356"/>
      <c r="R1965" s="356"/>
      <c r="S1965" s="356"/>
      <c r="T1965" s="356"/>
      <c r="U1965" s="356"/>
      <c r="V1965" s="356"/>
      <c r="W1965" s="356"/>
      <c r="X1965" s="356"/>
      <c r="Y1965" s="356"/>
      <c r="Z1965" s="356"/>
      <c r="AA1965" s="356"/>
      <c r="AB1965" s="356"/>
      <c r="AC1965" s="356"/>
      <c r="AD1965" s="310">
        <f>'Art. 121'!AF1881</f>
        <v>3</v>
      </c>
      <c r="AE1965" s="94" t="str">
        <f t="shared" si="339"/>
        <v>No aplica</v>
      </c>
      <c r="AF1965">
        <f t="shared" si="340"/>
        <v>1.5</v>
      </c>
      <c r="AG1965" s="92" t="str">
        <f t="shared" si="341"/>
        <v>No aplica</v>
      </c>
      <c r="AH1965" s="95" t="e">
        <f t="shared" si="342"/>
        <v>#VALUE!</v>
      </c>
      <c r="AI1965" s="96" t="str">
        <f t="shared" si="343"/>
        <v>No aplica</v>
      </c>
      <c r="AJ1965" s="96" t="e">
        <f t="shared" si="344"/>
        <v>#VALUE!</v>
      </c>
      <c r="AK1965" s="96" t="e">
        <f t="shared" si="345"/>
        <v>#VALUE!</v>
      </c>
    </row>
    <row r="1966" spans="1:37" ht="24.9" customHeight="1" x14ac:dyDescent="0.25">
      <c r="A1966" s="356" t="s">
        <v>1497</v>
      </c>
      <c r="B1966" s="356"/>
      <c r="C1966" s="356"/>
      <c r="D1966" s="356"/>
      <c r="E1966" s="356"/>
      <c r="F1966" s="356"/>
      <c r="G1966" s="356"/>
      <c r="H1966" s="356"/>
      <c r="I1966" s="356"/>
      <c r="J1966" s="356"/>
      <c r="K1966" s="356"/>
      <c r="L1966" s="356"/>
      <c r="M1966" s="356"/>
      <c r="N1966" s="356"/>
      <c r="O1966" s="356"/>
      <c r="P1966" s="356"/>
      <c r="Q1966" s="356"/>
      <c r="R1966" s="356"/>
      <c r="S1966" s="356"/>
      <c r="T1966" s="356"/>
      <c r="U1966" s="356"/>
      <c r="V1966" s="356"/>
      <c r="W1966" s="356"/>
      <c r="X1966" s="356"/>
      <c r="Y1966" s="356"/>
      <c r="Z1966" s="356"/>
      <c r="AA1966" s="356"/>
      <c r="AB1966" s="356"/>
      <c r="AC1966" s="356"/>
      <c r="AD1966" s="310">
        <f>'Art. 121'!AF1882</f>
        <v>3</v>
      </c>
      <c r="AE1966" s="94" t="str">
        <f t="shared" si="339"/>
        <v>No aplica</v>
      </c>
      <c r="AF1966">
        <f t="shared" si="340"/>
        <v>1.5</v>
      </c>
      <c r="AG1966" s="92" t="str">
        <f t="shared" si="341"/>
        <v>No aplica</v>
      </c>
      <c r="AH1966" s="95" t="e">
        <f t="shared" si="342"/>
        <v>#VALUE!</v>
      </c>
      <c r="AI1966" s="96" t="str">
        <f t="shared" si="343"/>
        <v>No aplica</v>
      </c>
      <c r="AJ1966" s="96" t="e">
        <f t="shared" si="344"/>
        <v>#VALUE!</v>
      </c>
      <c r="AK1966" s="96" t="e">
        <f t="shared" si="345"/>
        <v>#VALUE!</v>
      </c>
    </row>
    <row r="1967" spans="1:37" ht="24.9" customHeight="1" x14ac:dyDescent="0.25">
      <c r="A1967" s="356" t="s">
        <v>1498</v>
      </c>
      <c r="B1967" s="356"/>
      <c r="C1967" s="356"/>
      <c r="D1967" s="356"/>
      <c r="E1967" s="356"/>
      <c r="F1967" s="356"/>
      <c r="G1967" s="356"/>
      <c r="H1967" s="356"/>
      <c r="I1967" s="356"/>
      <c r="J1967" s="356"/>
      <c r="K1967" s="356"/>
      <c r="L1967" s="356"/>
      <c r="M1967" s="356"/>
      <c r="N1967" s="356"/>
      <c r="O1967" s="356"/>
      <c r="P1967" s="356"/>
      <c r="Q1967" s="356"/>
      <c r="R1967" s="356"/>
      <c r="S1967" s="356"/>
      <c r="T1967" s="356"/>
      <c r="U1967" s="356"/>
      <c r="V1967" s="356"/>
      <c r="W1967" s="356"/>
      <c r="X1967" s="356"/>
      <c r="Y1967" s="356"/>
      <c r="Z1967" s="356"/>
      <c r="AA1967" s="356"/>
      <c r="AB1967" s="356"/>
      <c r="AC1967" s="356"/>
      <c r="AD1967" s="310">
        <f>'Art. 121'!AF1883</f>
        <v>3</v>
      </c>
      <c r="AE1967" s="94" t="str">
        <f t="shared" si="339"/>
        <v>No aplica</v>
      </c>
      <c r="AF1967">
        <f t="shared" si="340"/>
        <v>1.5</v>
      </c>
      <c r="AG1967" s="92" t="str">
        <f t="shared" si="341"/>
        <v>No aplica</v>
      </c>
      <c r="AH1967" s="95" t="e">
        <f t="shared" si="342"/>
        <v>#VALUE!</v>
      </c>
      <c r="AI1967" s="96" t="str">
        <f t="shared" si="343"/>
        <v>No aplica</v>
      </c>
      <c r="AJ1967" s="96" t="e">
        <f t="shared" si="344"/>
        <v>#VALUE!</v>
      </c>
      <c r="AK1967" s="96" t="e">
        <f t="shared" si="345"/>
        <v>#VALUE!</v>
      </c>
    </row>
    <row r="1968" spans="1:37" ht="24.9" customHeight="1" x14ac:dyDescent="0.25">
      <c r="A1968" s="393" t="s">
        <v>1499</v>
      </c>
      <c r="B1968" s="393"/>
      <c r="C1968" s="393"/>
      <c r="D1968" s="393"/>
      <c r="E1968" s="393"/>
      <c r="F1968" s="393"/>
      <c r="G1968" s="393"/>
      <c r="H1968" s="393"/>
      <c r="I1968" s="393"/>
      <c r="J1968" s="393"/>
      <c r="K1968" s="393"/>
      <c r="L1968" s="393"/>
      <c r="M1968" s="393"/>
      <c r="N1968" s="393"/>
      <c r="O1968" s="393"/>
      <c r="P1968" s="393"/>
      <c r="Q1968" s="393"/>
      <c r="R1968" s="393"/>
      <c r="S1968" s="393"/>
      <c r="T1968" s="393"/>
      <c r="U1968" s="393"/>
      <c r="V1968" s="393"/>
      <c r="W1968" s="393"/>
      <c r="X1968" s="393"/>
      <c r="Y1968" s="393"/>
      <c r="Z1968" s="393"/>
      <c r="AA1968" s="393"/>
      <c r="AB1968" s="393"/>
      <c r="AC1968" s="393"/>
      <c r="AD1968" s="310">
        <f>'Art. 121'!AF1884</f>
        <v>3</v>
      </c>
      <c r="AE1968" s="94" t="str">
        <f t="shared" si="339"/>
        <v>No aplica</v>
      </c>
      <c r="AF1968">
        <f t="shared" si="340"/>
        <v>1.5</v>
      </c>
      <c r="AG1968" s="92" t="str">
        <f t="shared" si="341"/>
        <v>No aplica</v>
      </c>
      <c r="AH1968" s="95" t="e">
        <f t="shared" si="342"/>
        <v>#VALUE!</v>
      </c>
      <c r="AI1968" s="96" t="str">
        <f t="shared" si="343"/>
        <v>No aplica</v>
      </c>
      <c r="AJ1968" s="96" t="e">
        <f t="shared" si="344"/>
        <v>#VALUE!</v>
      </c>
      <c r="AK1968" s="96" t="e">
        <f t="shared" si="345"/>
        <v>#VALUE!</v>
      </c>
    </row>
    <row r="1969" spans="1:37" ht="24.9" customHeight="1" x14ac:dyDescent="0.25">
      <c r="A1969" s="393" t="s">
        <v>1500</v>
      </c>
      <c r="B1969" s="393"/>
      <c r="C1969" s="393"/>
      <c r="D1969" s="393"/>
      <c r="E1969" s="393"/>
      <c r="F1969" s="393"/>
      <c r="G1969" s="393"/>
      <c r="H1969" s="393"/>
      <c r="I1969" s="393"/>
      <c r="J1969" s="393"/>
      <c r="K1969" s="393"/>
      <c r="L1969" s="393"/>
      <c r="M1969" s="393"/>
      <c r="N1969" s="393"/>
      <c r="O1969" s="393"/>
      <c r="P1969" s="393"/>
      <c r="Q1969" s="393"/>
      <c r="R1969" s="393"/>
      <c r="S1969" s="393"/>
      <c r="T1969" s="393"/>
      <c r="U1969" s="393"/>
      <c r="V1969" s="393"/>
      <c r="W1969" s="393"/>
      <c r="X1969" s="393"/>
      <c r="Y1969" s="393"/>
      <c r="Z1969" s="393"/>
      <c r="AA1969" s="393"/>
      <c r="AB1969" s="393"/>
      <c r="AC1969" s="393"/>
      <c r="AD1969" s="310">
        <f>'Art. 121'!AF1885</f>
        <v>3</v>
      </c>
      <c r="AE1969" s="94" t="str">
        <f t="shared" si="339"/>
        <v>No aplica</v>
      </c>
      <c r="AF1969">
        <f t="shared" si="340"/>
        <v>1.5</v>
      </c>
      <c r="AG1969" s="92" t="str">
        <f t="shared" si="341"/>
        <v>No aplica</v>
      </c>
      <c r="AH1969" s="95" t="e">
        <f t="shared" si="342"/>
        <v>#VALUE!</v>
      </c>
      <c r="AI1969" s="96" t="str">
        <f t="shared" si="343"/>
        <v>No aplica</v>
      </c>
      <c r="AJ1969" s="96" t="e">
        <f t="shared" si="344"/>
        <v>#VALUE!</v>
      </c>
      <c r="AK1969" s="96" t="e">
        <f t="shared" si="345"/>
        <v>#VALUE!</v>
      </c>
    </row>
    <row r="1970" spans="1:37" ht="24.9" customHeight="1" x14ac:dyDescent="0.25">
      <c r="A1970" s="356" t="s">
        <v>1501</v>
      </c>
      <c r="B1970" s="356"/>
      <c r="C1970" s="356"/>
      <c r="D1970" s="356"/>
      <c r="E1970" s="356"/>
      <c r="F1970" s="356"/>
      <c r="G1970" s="356"/>
      <c r="H1970" s="356"/>
      <c r="I1970" s="356"/>
      <c r="J1970" s="356"/>
      <c r="K1970" s="356"/>
      <c r="L1970" s="356"/>
      <c r="M1970" s="356"/>
      <c r="N1970" s="356"/>
      <c r="O1970" s="356"/>
      <c r="P1970" s="356"/>
      <c r="Q1970" s="356"/>
      <c r="R1970" s="356"/>
      <c r="S1970" s="356"/>
      <c r="T1970" s="356"/>
      <c r="U1970" s="356"/>
      <c r="V1970" s="356"/>
      <c r="W1970" s="356"/>
      <c r="X1970" s="356"/>
      <c r="Y1970" s="356"/>
      <c r="Z1970" s="356"/>
      <c r="AA1970" s="356"/>
      <c r="AB1970" s="356"/>
      <c r="AC1970" s="356"/>
      <c r="AD1970" s="310">
        <f>'Art. 121'!AF1886</f>
        <v>3</v>
      </c>
      <c r="AE1970" s="94" t="str">
        <f t="shared" si="339"/>
        <v>No aplica</v>
      </c>
      <c r="AF1970">
        <f t="shared" si="340"/>
        <v>1.5</v>
      </c>
      <c r="AG1970" s="92" t="str">
        <f t="shared" si="341"/>
        <v>No aplica</v>
      </c>
      <c r="AH1970" s="95" t="e">
        <f t="shared" si="342"/>
        <v>#VALUE!</v>
      </c>
      <c r="AI1970" s="96" t="str">
        <f t="shared" si="343"/>
        <v>No aplica</v>
      </c>
      <c r="AJ1970" s="96" t="e">
        <f t="shared" si="344"/>
        <v>#VALUE!</v>
      </c>
      <c r="AK1970" s="96" t="e">
        <f t="shared" si="345"/>
        <v>#VALUE!</v>
      </c>
    </row>
    <row r="1971" spans="1:37" ht="24.9" customHeight="1" x14ac:dyDescent="0.25">
      <c r="A1971" s="356" t="s">
        <v>1502</v>
      </c>
      <c r="B1971" s="356"/>
      <c r="C1971" s="356"/>
      <c r="D1971" s="356"/>
      <c r="E1971" s="356"/>
      <c r="F1971" s="356"/>
      <c r="G1971" s="356"/>
      <c r="H1971" s="356"/>
      <c r="I1971" s="356"/>
      <c r="J1971" s="356"/>
      <c r="K1971" s="356"/>
      <c r="L1971" s="356"/>
      <c r="M1971" s="356"/>
      <c r="N1971" s="356"/>
      <c r="O1971" s="356"/>
      <c r="P1971" s="356"/>
      <c r="Q1971" s="356"/>
      <c r="R1971" s="356"/>
      <c r="S1971" s="356"/>
      <c r="T1971" s="356"/>
      <c r="U1971" s="356"/>
      <c r="V1971" s="356"/>
      <c r="W1971" s="356"/>
      <c r="X1971" s="356"/>
      <c r="Y1971" s="356"/>
      <c r="Z1971" s="356"/>
      <c r="AA1971" s="356"/>
      <c r="AB1971" s="356"/>
      <c r="AC1971" s="356"/>
      <c r="AD1971" s="310">
        <f>'Art. 121'!AF1887</f>
        <v>3</v>
      </c>
      <c r="AE1971" s="94" t="str">
        <f t="shared" si="339"/>
        <v>No aplica</v>
      </c>
      <c r="AF1971">
        <f t="shared" si="340"/>
        <v>1.5</v>
      </c>
      <c r="AG1971" s="92" t="str">
        <f t="shared" si="341"/>
        <v>No aplica</v>
      </c>
      <c r="AH1971" s="95" t="e">
        <f t="shared" si="342"/>
        <v>#VALUE!</v>
      </c>
      <c r="AI1971" s="96" t="str">
        <f t="shared" si="343"/>
        <v>No aplica</v>
      </c>
      <c r="AJ1971" s="96" t="e">
        <f t="shared" si="344"/>
        <v>#VALUE!</v>
      </c>
      <c r="AK1971" s="96" t="e">
        <f t="shared" si="345"/>
        <v>#VALUE!</v>
      </c>
    </row>
    <row r="1972" spans="1:37" ht="24.9" customHeight="1" x14ac:dyDescent="0.25">
      <c r="A1972" s="356" t="s">
        <v>1503</v>
      </c>
      <c r="B1972" s="356"/>
      <c r="C1972" s="356"/>
      <c r="D1972" s="356"/>
      <c r="E1972" s="356"/>
      <c r="F1972" s="356"/>
      <c r="G1972" s="356"/>
      <c r="H1972" s="356"/>
      <c r="I1972" s="356"/>
      <c r="J1972" s="356"/>
      <c r="K1972" s="356"/>
      <c r="L1972" s="356"/>
      <c r="M1972" s="356"/>
      <c r="N1972" s="356"/>
      <c r="O1972" s="356"/>
      <c r="P1972" s="356"/>
      <c r="Q1972" s="356"/>
      <c r="R1972" s="356"/>
      <c r="S1972" s="356"/>
      <c r="T1972" s="356"/>
      <c r="U1972" s="356"/>
      <c r="V1972" s="356"/>
      <c r="W1972" s="356"/>
      <c r="X1972" s="356"/>
      <c r="Y1972" s="356"/>
      <c r="Z1972" s="356"/>
      <c r="AA1972" s="356"/>
      <c r="AB1972" s="356"/>
      <c r="AC1972" s="356"/>
      <c r="AD1972" s="310">
        <f>'Art. 121'!AF1888</f>
        <v>3</v>
      </c>
      <c r="AE1972" s="94" t="str">
        <f t="shared" si="339"/>
        <v>No aplica</v>
      </c>
      <c r="AF1972">
        <f t="shared" si="340"/>
        <v>1.5</v>
      </c>
      <c r="AG1972" s="92" t="str">
        <f t="shared" si="341"/>
        <v>No aplica</v>
      </c>
      <c r="AH1972" s="95" t="e">
        <f t="shared" si="342"/>
        <v>#VALUE!</v>
      </c>
      <c r="AI1972" s="96" t="str">
        <f t="shared" si="343"/>
        <v>No aplica</v>
      </c>
      <c r="AJ1972" s="96" t="e">
        <f t="shared" si="344"/>
        <v>#VALUE!</v>
      </c>
      <c r="AK1972" s="96" t="e">
        <f t="shared" si="345"/>
        <v>#VALUE!</v>
      </c>
    </row>
    <row r="1973" spans="1:37" ht="24.9" customHeight="1" x14ac:dyDescent="0.25">
      <c r="A1973" s="356" t="s">
        <v>1504</v>
      </c>
      <c r="B1973" s="356"/>
      <c r="C1973" s="356"/>
      <c r="D1973" s="356"/>
      <c r="E1973" s="356"/>
      <c r="F1973" s="356"/>
      <c r="G1973" s="356"/>
      <c r="H1973" s="356"/>
      <c r="I1973" s="356"/>
      <c r="J1973" s="356"/>
      <c r="K1973" s="356"/>
      <c r="L1973" s="356"/>
      <c r="M1973" s="356"/>
      <c r="N1973" s="356"/>
      <c r="O1973" s="356"/>
      <c r="P1973" s="356"/>
      <c r="Q1973" s="356"/>
      <c r="R1973" s="356"/>
      <c r="S1973" s="356"/>
      <c r="T1973" s="356"/>
      <c r="U1973" s="356"/>
      <c r="V1973" s="356"/>
      <c r="W1973" s="356"/>
      <c r="X1973" s="356"/>
      <c r="Y1973" s="356"/>
      <c r="Z1973" s="356"/>
      <c r="AA1973" s="356"/>
      <c r="AB1973" s="356"/>
      <c r="AC1973" s="356"/>
      <c r="AD1973" s="310">
        <f>'Art. 121'!AF1889</f>
        <v>3</v>
      </c>
      <c r="AE1973" s="94" t="str">
        <f t="shared" si="339"/>
        <v>No aplica</v>
      </c>
      <c r="AF1973">
        <f t="shared" si="340"/>
        <v>1.5</v>
      </c>
      <c r="AG1973" s="92" t="str">
        <f t="shared" si="341"/>
        <v>No aplica</v>
      </c>
      <c r="AH1973" s="95" t="e">
        <f t="shared" si="342"/>
        <v>#VALUE!</v>
      </c>
      <c r="AI1973" s="96" t="str">
        <f t="shared" si="343"/>
        <v>No aplica</v>
      </c>
      <c r="AJ1973" s="96" t="e">
        <f t="shared" si="344"/>
        <v>#VALUE!</v>
      </c>
      <c r="AK1973" s="96" t="e">
        <f t="shared" si="345"/>
        <v>#VALUE!</v>
      </c>
    </row>
    <row r="1974" spans="1:37" ht="24.9" customHeight="1" x14ac:dyDescent="0.25">
      <c r="A1974" s="356" t="s">
        <v>1505</v>
      </c>
      <c r="B1974" s="356"/>
      <c r="C1974" s="356"/>
      <c r="D1974" s="356"/>
      <c r="E1974" s="356"/>
      <c r="F1974" s="356"/>
      <c r="G1974" s="356"/>
      <c r="H1974" s="356"/>
      <c r="I1974" s="356"/>
      <c r="J1974" s="356"/>
      <c r="K1974" s="356"/>
      <c r="L1974" s="356"/>
      <c r="M1974" s="356"/>
      <c r="N1974" s="356"/>
      <c r="O1974" s="356"/>
      <c r="P1974" s="356"/>
      <c r="Q1974" s="356"/>
      <c r="R1974" s="356"/>
      <c r="S1974" s="356"/>
      <c r="T1974" s="356"/>
      <c r="U1974" s="356"/>
      <c r="V1974" s="356"/>
      <c r="W1974" s="356"/>
      <c r="X1974" s="356"/>
      <c r="Y1974" s="356"/>
      <c r="Z1974" s="356"/>
      <c r="AA1974" s="356"/>
      <c r="AB1974" s="356"/>
      <c r="AC1974" s="356"/>
      <c r="AD1974" s="310">
        <f>'Art. 121'!AF1890</f>
        <v>3</v>
      </c>
      <c r="AE1974" s="94" t="str">
        <f t="shared" si="339"/>
        <v>No aplica</v>
      </c>
      <c r="AF1974">
        <f t="shared" si="340"/>
        <v>1.5</v>
      </c>
      <c r="AG1974" s="92" t="str">
        <f t="shared" si="341"/>
        <v>No aplica</v>
      </c>
      <c r="AH1974" s="95" t="e">
        <f t="shared" si="342"/>
        <v>#VALUE!</v>
      </c>
      <c r="AI1974" s="96" t="str">
        <f t="shared" si="343"/>
        <v>No aplica</v>
      </c>
      <c r="AJ1974" s="96" t="e">
        <f t="shared" si="344"/>
        <v>#VALUE!</v>
      </c>
      <c r="AK1974" s="96" t="e">
        <f t="shared" si="345"/>
        <v>#VALUE!</v>
      </c>
    </row>
    <row r="1975" spans="1:37" ht="24.9" customHeight="1" x14ac:dyDescent="0.25">
      <c r="A1975" s="383" t="s">
        <v>1855</v>
      </c>
      <c r="B1975" s="383"/>
      <c r="C1975" s="383"/>
      <c r="D1975" s="383"/>
      <c r="E1975" s="383"/>
      <c r="F1975" s="383"/>
      <c r="G1975" s="383"/>
      <c r="H1975" s="383"/>
      <c r="I1975" s="383"/>
      <c r="J1975" s="383"/>
      <c r="K1975" s="383"/>
      <c r="L1975" s="383"/>
      <c r="M1975" s="383"/>
      <c r="N1975" s="383"/>
      <c r="O1975" s="383"/>
      <c r="P1975" s="383"/>
      <c r="Q1975" s="383"/>
      <c r="R1975" s="383"/>
      <c r="S1975" s="383"/>
      <c r="T1975" s="383"/>
      <c r="U1975" s="383"/>
      <c r="V1975" s="383"/>
      <c r="W1975" s="383"/>
      <c r="X1975" s="383"/>
      <c r="Y1975" s="383"/>
      <c r="Z1975" s="383"/>
      <c r="AA1975" s="383"/>
      <c r="AB1975" s="383"/>
      <c r="AC1975" s="383"/>
      <c r="AD1975" s="383"/>
      <c r="AE1975" s="94">
        <f>SUM(AE1968:AE1974)</f>
        <v>0</v>
      </c>
      <c r="AF1975" s="61"/>
      <c r="AG1975" s="97">
        <f>SUM(AG1952:AG1974)</f>
        <v>0</v>
      </c>
      <c r="AH1975" s="98"/>
      <c r="AI1975" s="99"/>
      <c r="AJ1975" s="99"/>
      <c r="AK1975" s="99"/>
    </row>
    <row r="1976" spans="1:37" ht="24.9" customHeight="1" x14ac:dyDescent="0.25">
      <c r="A1976" s="384" t="s">
        <v>1856</v>
      </c>
      <c r="B1976" s="384"/>
      <c r="C1976" s="384"/>
      <c r="D1976" s="384"/>
      <c r="E1976" s="384"/>
      <c r="F1976" s="384"/>
      <c r="G1976" s="384"/>
      <c r="H1976" s="384"/>
      <c r="I1976" s="384"/>
      <c r="J1976" s="384"/>
      <c r="K1976" s="384"/>
      <c r="L1976" s="384"/>
      <c r="M1976" s="384"/>
      <c r="N1976" s="384"/>
      <c r="O1976" s="384"/>
      <c r="P1976" s="384"/>
      <c r="Q1976" s="384"/>
      <c r="R1976" s="384"/>
      <c r="S1976" s="384"/>
      <c r="T1976" s="384"/>
      <c r="U1976" s="384"/>
      <c r="V1976" s="384"/>
      <c r="W1976" s="384"/>
      <c r="X1976" s="384"/>
      <c r="Y1976" s="384"/>
      <c r="Z1976" s="384"/>
      <c r="AA1976" s="384"/>
      <c r="AB1976" s="384"/>
      <c r="AC1976" s="384"/>
      <c r="AD1976" s="384"/>
      <c r="AE1976" s="94">
        <f>AE1975/$AE$23*100</f>
        <v>0</v>
      </c>
      <c r="AF1976" s="61"/>
      <c r="AG1976" s="97"/>
      <c r="AH1976" s="98"/>
      <c r="AI1976" s="99"/>
      <c r="AJ1976" s="99"/>
      <c r="AK1976" s="99"/>
    </row>
    <row r="1977" spans="1:37" ht="24.9" customHeight="1" x14ac:dyDescent="0.25">
      <c r="A1977" s="73"/>
      <c r="B1977" s="73"/>
      <c r="C1977" s="73"/>
      <c r="D1977" s="73"/>
      <c r="E1977" s="73"/>
      <c r="F1977" s="73"/>
      <c r="G1977" s="73"/>
      <c r="H1977" s="73"/>
      <c r="I1977" s="73"/>
      <c r="J1977" s="73"/>
      <c r="K1977" s="73"/>
      <c r="L1977" s="73"/>
      <c r="M1977" s="73"/>
      <c r="N1977" s="73"/>
      <c r="O1977" s="73"/>
      <c r="P1977" s="73"/>
      <c r="Q1977" s="100"/>
      <c r="R1977" s="73"/>
      <c r="S1977" s="73"/>
      <c r="T1977" s="73"/>
      <c r="U1977" s="73"/>
      <c r="V1977" s="73"/>
      <c r="W1977" s="73"/>
      <c r="X1977" s="73"/>
      <c r="Y1977" s="73"/>
      <c r="Z1977" s="73"/>
      <c r="AA1977" s="73"/>
      <c r="AB1977" s="73"/>
      <c r="AC1977" s="73"/>
      <c r="AD1977" s="101"/>
      <c r="AE1977" s="101"/>
    </row>
    <row r="1978" spans="1:37" ht="24.9" customHeight="1" x14ac:dyDescent="0.25">
      <c r="A1978" s="391" t="s">
        <v>198</v>
      </c>
      <c r="B1978" s="391"/>
      <c r="C1978" s="391"/>
      <c r="D1978" s="391"/>
      <c r="E1978" s="391"/>
      <c r="F1978" s="391"/>
      <c r="G1978" s="391"/>
      <c r="H1978" s="391"/>
      <c r="I1978" s="391"/>
      <c r="J1978" s="391"/>
      <c r="K1978" s="391"/>
      <c r="L1978" s="391"/>
      <c r="M1978" s="391"/>
      <c r="N1978" s="391"/>
      <c r="O1978" s="391"/>
      <c r="P1978" s="391"/>
      <c r="Q1978" s="391"/>
      <c r="R1978" s="391"/>
      <c r="S1978" s="391"/>
      <c r="T1978" s="391"/>
      <c r="U1978" s="391"/>
      <c r="V1978" s="391"/>
      <c r="W1978" s="391"/>
      <c r="X1978" s="391"/>
      <c r="Y1978" s="391"/>
      <c r="Z1978" s="391"/>
      <c r="AA1978" s="391"/>
      <c r="AB1978" s="391"/>
      <c r="AC1978" s="391"/>
      <c r="AD1978" s="112" t="s">
        <v>187</v>
      </c>
      <c r="AE1978" s="113" t="s">
        <v>7</v>
      </c>
      <c r="AF1978" s="92" t="s">
        <v>1666</v>
      </c>
      <c r="AG1978" s="92" t="s">
        <v>1667</v>
      </c>
      <c r="AH1978" s="92" t="s">
        <v>1668</v>
      </c>
      <c r="AI1978" s="93" t="s">
        <v>1669</v>
      </c>
      <c r="AJ1978" s="92"/>
      <c r="AK1978" s="93" t="s">
        <v>1670</v>
      </c>
    </row>
    <row r="1979" spans="1:37" ht="24.9" customHeight="1" x14ac:dyDescent="0.25">
      <c r="A1979" s="356" t="s">
        <v>1100</v>
      </c>
      <c r="B1979" s="356"/>
      <c r="C1979" s="356"/>
      <c r="D1979" s="356"/>
      <c r="E1979" s="356"/>
      <c r="F1979" s="356"/>
      <c r="G1979" s="356"/>
      <c r="H1979" s="356"/>
      <c r="I1979" s="356"/>
      <c r="J1979" s="356"/>
      <c r="K1979" s="356"/>
      <c r="L1979" s="356"/>
      <c r="M1979" s="356"/>
      <c r="N1979" s="356"/>
      <c r="O1979" s="356"/>
      <c r="P1979" s="356"/>
      <c r="Q1979" s="356"/>
      <c r="R1979" s="356"/>
      <c r="S1979" s="356"/>
      <c r="T1979" s="356"/>
      <c r="U1979" s="356"/>
      <c r="V1979" s="356"/>
      <c r="W1979" s="356"/>
      <c r="X1979" s="356"/>
      <c r="Y1979" s="356"/>
      <c r="Z1979" s="356"/>
      <c r="AA1979" s="356"/>
      <c r="AB1979" s="356"/>
      <c r="AC1979" s="356"/>
      <c r="AD1979" s="310">
        <f>'Art. 121'!AF1893</f>
        <v>3</v>
      </c>
      <c r="AE1979" s="94" t="str">
        <f>IF(AG1979=1,AK1979,AG1979)</f>
        <v>No aplica</v>
      </c>
      <c r="AF1979">
        <f>AD1979/2</f>
        <v>1.5</v>
      </c>
      <c r="AG1979" s="92" t="str">
        <f>IF(AND(AF1979&gt;=0,AF1979&lt;=1),1,"No aplica")</f>
        <v>No aplica</v>
      </c>
      <c r="AH1979" s="95" t="e">
        <f>AD1979/(AG1979*2)</f>
        <v>#VALUE!</v>
      </c>
      <c r="AI1979" s="96" t="str">
        <f>IF(AG1979=1,AG1979/$AG$32,"No aplica")</f>
        <v>No aplica</v>
      </c>
      <c r="AJ1979" s="96" t="e">
        <f>AF1979*AI1979</f>
        <v>#VALUE!</v>
      </c>
      <c r="AK1979" s="96" t="e">
        <f>AJ1979*$AE$23</f>
        <v>#VALUE!</v>
      </c>
    </row>
    <row r="1980" spans="1:37" ht="24.9" customHeight="1" x14ac:dyDescent="0.25">
      <c r="A1980" s="356" t="s">
        <v>1101</v>
      </c>
      <c r="B1980" s="356"/>
      <c r="C1980" s="356"/>
      <c r="D1980" s="356"/>
      <c r="E1980" s="356"/>
      <c r="F1980" s="356"/>
      <c r="G1980" s="356"/>
      <c r="H1980" s="356"/>
      <c r="I1980" s="356"/>
      <c r="J1980" s="356"/>
      <c r="K1980" s="356"/>
      <c r="L1980" s="356"/>
      <c r="M1980" s="356"/>
      <c r="N1980" s="356"/>
      <c r="O1980" s="356"/>
      <c r="P1980" s="356"/>
      <c r="Q1980" s="356"/>
      <c r="R1980" s="356"/>
      <c r="S1980" s="356"/>
      <c r="T1980" s="356"/>
      <c r="U1980" s="356"/>
      <c r="V1980" s="356"/>
      <c r="W1980" s="356"/>
      <c r="X1980" s="356"/>
      <c r="Y1980" s="356"/>
      <c r="Z1980" s="356"/>
      <c r="AA1980" s="356"/>
      <c r="AB1980" s="356"/>
      <c r="AC1980" s="356"/>
      <c r="AD1980" s="310">
        <f>'Art. 121'!AF1894</f>
        <v>3</v>
      </c>
      <c r="AE1980" s="94" t="str">
        <f>IF(AG1980=1,AK1980,AG1980)</f>
        <v>No aplica</v>
      </c>
      <c r="AF1980">
        <f>AD1980/2</f>
        <v>1.5</v>
      </c>
      <c r="AG1980" s="92" t="str">
        <f>IF(AND(AF1980&gt;=0,AF1980&lt;=1),1,"No aplica")</f>
        <v>No aplica</v>
      </c>
      <c r="AH1980" s="95" t="e">
        <f>AD1980/(AG1980*2)</f>
        <v>#VALUE!</v>
      </c>
      <c r="AI1980" s="96" t="str">
        <f>IF(AG1980=1,AG1980/$AG$32,"No aplica")</f>
        <v>No aplica</v>
      </c>
      <c r="AJ1980" s="96" t="e">
        <f>AF1980*AI1980</f>
        <v>#VALUE!</v>
      </c>
      <c r="AK1980" s="96" t="e">
        <f>AJ1980*$AE$23</f>
        <v>#VALUE!</v>
      </c>
    </row>
    <row r="1981" spans="1:37" ht="24.9" customHeight="1" x14ac:dyDescent="0.25">
      <c r="A1981" s="356" t="s">
        <v>1102</v>
      </c>
      <c r="B1981" s="356"/>
      <c r="C1981" s="356"/>
      <c r="D1981" s="356"/>
      <c r="E1981" s="356"/>
      <c r="F1981" s="356"/>
      <c r="G1981" s="356"/>
      <c r="H1981" s="356"/>
      <c r="I1981" s="356"/>
      <c r="J1981" s="356"/>
      <c r="K1981" s="356"/>
      <c r="L1981" s="356"/>
      <c r="M1981" s="356"/>
      <c r="N1981" s="356"/>
      <c r="O1981" s="356"/>
      <c r="P1981" s="356"/>
      <c r="Q1981" s="356"/>
      <c r="R1981" s="356"/>
      <c r="S1981" s="356"/>
      <c r="T1981" s="356"/>
      <c r="U1981" s="356"/>
      <c r="V1981" s="356"/>
      <c r="W1981" s="356"/>
      <c r="X1981" s="356"/>
      <c r="Y1981" s="356"/>
      <c r="Z1981" s="356"/>
      <c r="AA1981" s="356"/>
      <c r="AB1981" s="356"/>
      <c r="AC1981" s="356"/>
      <c r="AD1981" s="310">
        <f>'Art. 121'!AF1895</f>
        <v>3</v>
      </c>
      <c r="AE1981" s="94" t="str">
        <f>IF(AG1981=1,AK1981,AG1981)</f>
        <v>No aplica</v>
      </c>
      <c r="AF1981">
        <f>AD1981/2</f>
        <v>1.5</v>
      </c>
      <c r="AG1981" s="92" t="str">
        <f>IF(AND(AF1981&gt;=0,AF1981&lt;=1),1,"No aplica")</f>
        <v>No aplica</v>
      </c>
      <c r="AH1981" s="95" t="e">
        <f>AD1981/(AG1981*2)</f>
        <v>#VALUE!</v>
      </c>
      <c r="AI1981" s="96" t="str">
        <f>IF(AG1981=1,AG1981/$AG$32,"No aplica")</f>
        <v>No aplica</v>
      </c>
      <c r="AJ1981" s="96" t="e">
        <f>AF1981*AI1981</f>
        <v>#VALUE!</v>
      </c>
      <c r="AK1981" s="96" t="e">
        <f>AJ1981*$AE$23</f>
        <v>#VALUE!</v>
      </c>
    </row>
    <row r="1982" spans="1:37" ht="24.9" customHeight="1" x14ac:dyDescent="0.25">
      <c r="A1982" s="356" t="s">
        <v>1103</v>
      </c>
      <c r="B1982" s="356"/>
      <c r="C1982" s="356"/>
      <c r="D1982" s="356"/>
      <c r="E1982" s="356"/>
      <c r="F1982" s="356"/>
      <c r="G1982" s="356"/>
      <c r="H1982" s="356"/>
      <c r="I1982" s="356"/>
      <c r="J1982" s="356"/>
      <c r="K1982" s="356"/>
      <c r="L1982" s="356"/>
      <c r="M1982" s="356"/>
      <c r="N1982" s="356"/>
      <c r="O1982" s="356"/>
      <c r="P1982" s="356"/>
      <c r="Q1982" s="356"/>
      <c r="R1982" s="356"/>
      <c r="S1982" s="356"/>
      <c r="T1982" s="356"/>
      <c r="U1982" s="356"/>
      <c r="V1982" s="356"/>
      <c r="W1982" s="356"/>
      <c r="X1982" s="356"/>
      <c r="Y1982" s="356"/>
      <c r="Z1982" s="356"/>
      <c r="AA1982" s="356"/>
      <c r="AB1982" s="356"/>
      <c r="AC1982" s="356"/>
      <c r="AD1982" s="310">
        <f>'Art. 121'!AF1896</f>
        <v>3</v>
      </c>
      <c r="AE1982" s="94" t="str">
        <f>IF(AG1982=1,AK1982,AG1982)</f>
        <v>No aplica</v>
      </c>
      <c r="AF1982">
        <f>AD1982/2</f>
        <v>1.5</v>
      </c>
      <c r="AG1982" s="92" t="str">
        <f>IF(AND(AF1982&gt;=0,AF1982&lt;=1),1,"No aplica")</f>
        <v>No aplica</v>
      </c>
      <c r="AH1982" s="95" t="e">
        <f>AD1982/(AG1982*2)</f>
        <v>#VALUE!</v>
      </c>
      <c r="AI1982" s="96" t="str">
        <f>IF(AG1982=1,AG1982/$AG$32,"No aplica")</f>
        <v>No aplica</v>
      </c>
      <c r="AJ1982" s="96" t="e">
        <f>AF1982*AI1982</f>
        <v>#VALUE!</v>
      </c>
      <c r="AK1982" s="96" t="e">
        <f>AJ1982*$AE$23</f>
        <v>#VALUE!</v>
      </c>
    </row>
    <row r="1983" spans="1:37" ht="24.9" customHeight="1" x14ac:dyDescent="0.25">
      <c r="A1983" s="356" t="s">
        <v>1506</v>
      </c>
      <c r="B1983" s="356"/>
      <c r="C1983" s="356"/>
      <c r="D1983" s="356"/>
      <c r="E1983" s="356"/>
      <c r="F1983" s="356"/>
      <c r="G1983" s="356"/>
      <c r="H1983" s="356"/>
      <c r="I1983" s="356"/>
      <c r="J1983" s="356"/>
      <c r="K1983" s="356"/>
      <c r="L1983" s="356"/>
      <c r="M1983" s="356"/>
      <c r="N1983" s="356"/>
      <c r="O1983" s="356"/>
      <c r="P1983" s="356"/>
      <c r="Q1983" s="356"/>
      <c r="R1983" s="356"/>
      <c r="S1983" s="356"/>
      <c r="T1983" s="356"/>
      <c r="U1983" s="356"/>
      <c r="V1983" s="356"/>
      <c r="W1983" s="356"/>
      <c r="X1983" s="356"/>
      <c r="Y1983" s="356"/>
      <c r="Z1983" s="356"/>
      <c r="AA1983" s="356"/>
      <c r="AB1983" s="356"/>
      <c r="AC1983" s="356"/>
      <c r="AD1983" s="310">
        <f>'Art. 121'!AF1897</f>
        <v>3</v>
      </c>
      <c r="AE1983" s="94" t="str">
        <f>IF(AG1983=1,AK1983,AG1983)</f>
        <v>No aplica</v>
      </c>
      <c r="AF1983">
        <f>AD1983/2</f>
        <v>1.5</v>
      </c>
      <c r="AG1983" s="92" t="str">
        <f>IF(AND(AF1983&gt;=0,AF1983&lt;=1),1,"No aplica")</f>
        <v>No aplica</v>
      </c>
      <c r="AH1983" s="95" t="e">
        <f>AD1983/(AG1983*2)</f>
        <v>#VALUE!</v>
      </c>
      <c r="AI1983" s="96" t="str">
        <f>IF(AG1983=1,AG1983/$AG$32,"No aplica")</f>
        <v>No aplica</v>
      </c>
      <c r="AJ1983" s="96" t="e">
        <f>AF1983*AI1983</f>
        <v>#VALUE!</v>
      </c>
      <c r="AK1983" s="96" t="e">
        <f>AJ1983*$AE$23</f>
        <v>#VALUE!</v>
      </c>
    </row>
    <row r="1984" spans="1:37" ht="24.9" customHeight="1" x14ac:dyDescent="0.25">
      <c r="A1984" s="383" t="s">
        <v>1857</v>
      </c>
      <c r="B1984" s="383"/>
      <c r="C1984" s="383"/>
      <c r="D1984" s="383"/>
      <c r="E1984" s="383"/>
      <c r="F1984" s="383"/>
      <c r="G1984" s="383"/>
      <c r="H1984" s="383"/>
      <c r="I1984" s="383"/>
      <c r="J1984" s="383"/>
      <c r="K1984" s="383"/>
      <c r="L1984" s="383"/>
      <c r="M1984" s="383"/>
      <c r="N1984" s="383"/>
      <c r="O1984" s="383"/>
      <c r="P1984" s="383"/>
      <c r="Q1984" s="383"/>
      <c r="R1984" s="383"/>
      <c r="S1984" s="383"/>
      <c r="T1984" s="383"/>
      <c r="U1984" s="383"/>
      <c r="V1984" s="383"/>
      <c r="W1984" s="383"/>
      <c r="X1984" s="383"/>
      <c r="Y1984" s="383"/>
      <c r="Z1984" s="383"/>
      <c r="AA1984" s="383"/>
      <c r="AB1984" s="383"/>
      <c r="AC1984" s="383"/>
      <c r="AD1984" s="383"/>
      <c r="AE1984" s="94">
        <f>SUM(AE1977:AE1983)</f>
        <v>0</v>
      </c>
      <c r="AF1984" s="61"/>
      <c r="AG1984" s="97">
        <f>SUM(AG1979:AG1983)</f>
        <v>0</v>
      </c>
      <c r="AH1984" s="98"/>
      <c r="AI1984" s="99"/>
      <c r="AJ1984" s="99"/>
      <c r="AK1984" s="99"/>
    </row>
    <row r="1985" spans="1:37" ht="24.9" customHeight="1" x14ac:dyDescent="0.25">
      <c r="A1985" s="384" t="s">
        <v>1858</v>
      </c>
      <c r="B1985" s="384"/>
      <c r="C1985" s="384"/>
      <c r="D1985" s="384"/>
      <c r="E1985" s="384"/>
      <c r="F1985" s="384"/>
      <c r="G1985" s="384"/>
      <c r="H1985" s="384"/>
      <c r="I1985" s="384"/>
      <c r="J1985" s="384"/>
      <c r="K1985" s="384"/>
      <c r="L1985" s="384"/>
      <c r="M1985" s="384"/>
      <c r="N1985" s="384"/>
      <c r="O1985" s="384"/>
      <c r="P1985" s="384"/>
      <c r="Q1985" s="384"/>
      <c r="R1985" s="384"/>
      <c r="S1985" s="384"/>
      <c r="T1985" s="384"/>
      <c r="U1985" s="384"/>
      <c r="V1985" s="384"/>
      <c r="W1985" s="384"/>
      <c r="X1985" s="384"/>
      <c r="Y1985" s="384"/>
      <c r="Z1985" s="384"/>
      <c r="AA1985" s="384"/>
      <c r="AB1985" s="384"/>
      <c r="AC1985" s="384"/>
      <c r="AD1985" s="384"/>
      <c r="AE1985" s="94">
        <f>AE1984/$AE$23*100</f>
        <v>0</v>
      </c>
      <c r="AF1985" s="61"/>
      <c r="AG1985" s="97"/>
      <c r="AH1985" s="98"/>
      <c r="AI1985" s="99"/>
      <c r="AJ1985" s="99"/>
      <c r="AK1985" s="99"/>
    </row>
    <row r="1986" spans="1:37" ht="24.9" customHeight="1" x14ac:dyDescent="0.25">
      <c r="A1986" s="107"/>
      <c r="B1986" s="107"/>
      <c r="C1986" s="107"/>
      <c r="D1986" s="107"/>
      <c r="E1986" s="107"/>
      <c r="F1986" s="107"/>
      <c r="G1986" s="107"/>
      <c r="H1986" s="107"/>
      <c r="I1986" s="107"/>
      <c r="J1986" s="107"/>
      <c r="K1986" s="107"/>
      <c r="L1986" s="107"/>
      <c r="M1986" s="107"/>
      <c r="N1986" s="107"/>
      <c r="O1986" s="107"/>
      <c r="P1986" s="107"/>
      <c r="Q1986" s="100"/>
      <c r="R1986" s="107"/>
      <c r="S1986" s="107"/>
      <c r="T1986" s="107"/>
      <c r="U1986" s="107"/>
      <c r="V1986" s="107"/>
      <c r="W1986" s="107"/>
      <c r="X1986" s="107"/>
      <c r="Y1986" s="107"/>
      <c r="Z1986" s="107"/>
      <c r="AA1986" s="107"/>
      <c r="AB1986" s="107"/>
      <c r="AC1986" s="107"/>
      <c r="AD1986" s="101"/>
      <c r="AE1986" s="101"/>
    </row>
    <row r="1987" spans="1:37" ht="24.9" customHeight="1" x14ac:dyDescent="0.25">
      <c r="A1987" s="107"/>
      <c r="B1987" s="107"/>
      <c r="C1987" s="107"/>
      <c r="D1987" s="107"/>
      <c r="E1987" s="107"/>
      <c r="F1987" s="107"/>
      <c r="G1987" s="107"/>
      <c r="H1987" s="107"/>
      <c r="I1987" s="107"/>
      <c r="J1987" s="107"/>
      <c r="K1987" s="107"/>
      <c r="L1987" s="107"/>
      <c r="M1987" s="107"/>
      <c r="N1987" s="107"/>
      <c r="O1987" s="107"/>
      <c r="P1987" s="107"/>
      <c r="Q1987" s="100"/>
      <c r="R1987" s="107"/>
      <c r="S1987" s="107"/>
      <c r="T1987" s="107"/>
      <c r="U1987" s="107"/>
      <c r="V1987" s="107"/>
      <c r="W1987" s="107"/>
      <c r="X1987" s="107"/>
      <c r="Y1987" s="107"/>
      <c r="Z1987" s="107"/>
      <c r="AA1987" s="107"/>
      <c r="AB1987" s="107"/>
      <c r="AC1987" s="107"/>
      <c r="AD1987" s="101"/>
      <c r="AE1987" s="101"/>
    </row>
    <row r="1988" spans="1:37" ht="24.9" customHeight="1" x14ac:dyDescent="0.25">
      <c r="A1988" s="390" t="s">
        <v>1507</v>
      </c>
      <c r="B1988" s="390"/>
      <c r="C1988" s="390"/>
      <c r="D1988" s="390"/>
      <c r="E1988" s="390"/>
      <c r="F1988" s="390"/>
      <c r="G1988" s="390"/>
      <c r="H1988" s="390"/>
      <c r="I1988" s="390"/>
      <c r="J1988" s="390"/>
      <c r="K1988" s="390"/>
      <c r="L1988" s="390"/>
      <c r="M1988" s="390"/>
      <c r="N1988" s="390"/>
      <c r="O1988" s="390"/>
      <c r="P1988" s="390"/>
      <c r="Q1988" s="390"/>
      <c r="R1988" s="390"/>
      <c r="S1988" s="390"/>
      <c r="T1988" s="390"/>
      <c r="U1988" s="390"/>
      <c r="V1988" s="390"/>
      <c r="W1988" s="390"/>
      <c r="X1988" s="390"/>
      <c r="Y1988" s="390"/>
      <c r="Z1988" s="390"/>
      <c r="AA1988" s="390"/>
      <c r="AB1988" s="390"/>
      <c r="AC1988" s="390"/>
      <c r="AD1988" s="88"/>
      <c r="AE1988" s="88"/>
    </row>
    <row r="1989" spans="1:37" ht="24.9" customHeight="1" x14ac:dyDescent="0.25">
      <c r="A1989" s="109"/>
      <c r="B1989" s="110"/>
      <c r="C1989" s="110"/>
      <c r="D1989" s="110"/>
      <c r="E1989" s="110"/>
      <c r="F1989" s="110"/>
      <c r="G1989" s="110"/>
      <c r="H1989" s="110"/>
      <c r="I1989" s="110"/>
      <c r="J1989" s="110"/>
      <c r="K1989" s="110"/>
      <c r="L1989" s="110"/>
      <c r="M1989" s="110"/>
      <c r="N1989" s="110"/>
      <c r="O1989" s="110"/>
      <c r="P1989" s="110"/>
      <c r="Q1989" s="111"/>
      <c r="R1989" s="110"/>
      <c r="S1989" s="110"/>
      <c r="T1989" s="110"/>
      <c r="U1989" s="110"/>
      <c r="V1989" s="110"/>
      <c r="W1989" s="110"/>
      <c r="X1989" s="110"/>
      <c r="Y1989" s="110"/>
      <c r="Z1989" s="110"/>
      <c r="AA1989" s="110"/>
      <c r="AB1989" s="110"/>
      <c r="AC1989" s="110"/>
      <c r="AD1989" s="89"/>
      <c r="AE1989" s="89"/>
    </row>
    <row r="1990" spans="1:37" ht="24.9" customHeight="1" x14ac:dyDescent="0.25">
      <c r="A1990" s="73"/>
      <c r="B1990" s="73"/>
      <c r="C1990" s="73"/>
      <c r="D1990" s="73"/>
      <c r="E1990" s="73"/>
      <c r="F1990" s="73"/>
      <c r="G1990" s="73"/>
      <c r="H1990" s="73"/>
      <c r="I1990" s="73"/>
      <c r="J1990" s="73"/>
      <c r="K1990" s="73"/>
      <c r="L1990" s="73"/>
      <c r="M1990" s="73"/>
      <c r="N1990" s="73"/>
      <c r="O1990" s="73"/>
      <c r="P1990" s="73"/>
      <c r="Q1990" s="100"/>
      <c r="R1990" s="73"/>
      <c r="S1990" s="73"/>
      <c r="T1990" s="73"/>
      <c r="U1990" s="73"/>
      <c r="V1990" s="73"/>
      <c r="W1990" s="73"/>
      <c r="X1990" s="73"/>
      <c r="Y1990" s="73"/>
      <c r="Z1990" s="73"/>
      <c r="AA1990" s="73"/>
      <c r="AB1990" s="73"/>
      <c r="AC1990" s="73"/>
      <c r="AD1990" s="101"/>
      <c r="AE1990" s="101"/>
    </row>
    <row r="1991" spans="1:37" ht="24.9" customHeight="1" x14ac:dyDescent="0.25">
      <c r="A1991" s="387" t="s">
        <v>163</v>
      </c>
      <c r="B1991" s="387"/>
      <c r="C1991" s="387"/>
      <c r="D1991" s="387"/>
      <c r="E1991" s="387"/>
      <c r="F1991" s="387"/>
      <c r="G1991" s="387"/>
      <c r="H1991" s="387"/>
      <c r="I1991" s="387"/>
      <c r="J1991" s="387"/>
      <c r="K1991" s="387"/>
      <c r="L1991" s="387"/>
      <c r="M1991" s="387"/>
      <c r="N1991" s="387"/>
      <c r="O1991" s="387"/>
      <c r="P1991" s="387"/>
      <c r="Q1991" s="387"/>
      <c r="R1991" s="387"/>
      <c r="S1991" s="387"/>
      <c r="T1991" s="387"/>
      <c r="U1991" s="387"/>
      <c r="V1991" s="387"/>
      <c r="W1991" s="387"/>
      <c r="X1991" s="387"/>
      <c r="Y1991" s="387"/>
      <c r="Z1991" s="387"/>
      <c r="AA1991" s="387"/>
      <c r="AB1991" s="387"/>
      <c r="AC1991" s="387"/>
      <c r="AD1991" s="66" t="s">
        <v>187</v>
      </c>
      <c r="AE1991" s="306" t="s">
        <v>7</v>
      </c>
      <c r="AF1991" s="92" t="s">
        <v>1666</v>
      </c>
      <c r="AG1991" s="92" t="s">
        <v>1667</v>
      </c>
      <c r="AH1991" s="92" t="s">
        <v>1668</v>
      </c>
      <c r="AI1991" s="93" t="s">
        <v>1669</v>
      </c>
      <c r="AJ1991" s="92"/>
      <c r="AK1991" s="93" t="s">
        <v>1670</v>
      </c>
    </row>
    <row r="1992" spans="1:37" ht="24.9" customHeight="1" x14ac:dyDescent="0.25">
      <c r="A1992" s="356" t="s">
        <v>1025</v>
      </c>
      <c r="B1992" s="356"/>
      <c r="C1992" s="356"/>
      <c r="D1992" s="356"/>
      <c r="E1992" s="356"/>
      <c r="F1992" s="356"/>
      <c r="G1992" s="356"/>
      <c r="H1992" s="356"/>
      <c r="I1992" s="356"/>
      <c r="J1992" s="356"/>
      <c r="K1992" s="356"/>
      <c r="L1992" s="356"/>
      <c r="M1992" s="356"/>
      <c r="N1992" s="356"/>
      <c r="O1992" s="356"/>
      <c r="P1992" s="356"/>
      <c r="Q1992" s="356"/>
      <c r="R1992" s="356"/>
      <c r="S1992" s="356"/>
      <c r="T1992" s="356"/>
      <c r="U1992" s="356"/>
      <c r="V1992" s="356"/>
      <c r="W1992" s="356"/>
      <c r="X1992" s="356"/>
      <c r="Y1992" s="356"/>
      <c r="Z1992" s="356"/>
      <c r="AA1992" s="356"/>
      <c r="AB1992" s="356"/>
      <c r="AC1992" s="356"/>
      <c r="AD1992" s="310">
        <f>'Art. 121'!AF1906</f>
        <v>2</v>
      </c>
      <c r="AE1992" s="94">
        <f t="shared" ref="AE1992:AE1998" si="346">IF(AG1992=1,AK1992,AG1992)</f>
        <v>0.32467532467532467</v>
      </c>
      <c r="AF1992">
        <f t="shared" ref="AF1992:AF1998" si="347">AD1992/2</f>
        <v>1</v>
      </c>
      <c r="AG1992" s="92">
        <f t="shared" ref="AG1992:AG1998" si="348">IF(AND(AF1992&gt;=0,AF1992&lt;=1),1,"No aplica")</f>
        <v>1</v>
      </c>
      <c r="AH1992" s="95">
        <f t="shared" ref="AH1992:AH1998" si="349">AD1992/(AG1992*2)</f>
        <v>1</v>
      </c>
      <c r="AI1992" s="96">
        <f t="shared" ref="AI1992:AI1998" si="350">IF(AG1992=1,AG1992/$AG$32,"No aplica")</f>
        <v>0.14285714285714285</v>
      </c>
      <c r="AJ1992" s="96">
        <f t="shared" ref="AJ1992:AJ1998" si="351">AF1992*AI1992</f>
        <v>0.14285714285714285</v>
      </c>
      <c r="AK1992" s="96">
        <f t="shared" ref="AK1992:AK1998" si="352">AJ1992*$AE$23</f>
        <v>0.32467532467532467</v>
      </c>
    </row>
    <row r="1993" spans="1:37" ht="24.9" customHeight="1" x14ac:dyDescent="0.25">
      <c r="A1993" s="356" t="s">
        <v>1026</v>
      </c>
      <c r="B1993" s="356"/>
      <c r="C1993" s="356"/>
      <c r="D1993" s="356"/>
      <c r="E1993" s="356"/>
      <c r="F1993" s="356"/>
      <c r="G1993" s="356"/>
      <c r="H1993" s="356"/>
      <c r="I1993" s="356"/>
      <c r="J1993" s="356"/>
      <c r="K1993" s="356"/>
      <c r="L1993" s="356"/>
      <c r="M1993" s="356"/>
      <c r="N1993" s="356"/>
      <c r="O1993" s="356"/>
      <c r="P1993" s="356"/>
      <c r="Q1993" s="356"/>
      <c r="R1993" s="356"/>
      <c r="S1993" s="356"/>
      <c r="T1993" s="356"/>
      <c r="U1993" s="356"/>
      <c r="V1993" s="356"/>
      <c r="W1993" s="356"/>
      <c r="X1993" s="356"/>
      <c r="Y1993" s="356"/>
      <c r="Z1993" s="356"/>
      <c r="AA1993" s="356"/>
      <c r="AB1993" s="356"/>
      <c r="AC1993" s="356"/>
      <c r="AD1993" s="310">
        <f>'Art. 121'!AF1907</f>
        <v>2</v>
      </c>
      <c r="AE1993" s="94">
        <f t="shared" si="346"/>
        <v>0.32467532467532467</v>
      </c>
      <c r="AF1993">
        <f t="shared" si="347"/>
        <v>1</v>
      </c>
      <c r="AG1993" s="92">
        <f t="shared" si="348"/>
        <v>1</v>
      </c>
      <c r="AH1993" s="95">
        <f t="shared" si="349"/>
        <v>1</v>
      </c>
      <c r="AI1993" s="96">
        <f t="shared" si="350"/>
        <v>0.14285714285714285</v>
      </c>
      <c r="AJ1993" s="96">
        <f t="shared" si="351"/>
        <v>0.14285714285714285</v>
      </c>
      <c r="AK1993" s="96">
        <f t="shared" si="352"/>
        <v>0.32467532467532467</v>
      </c>
    </row>
    <row r="1994" spans="1:37" ht="24.9" customHeight="1" x14ac:dyDescent="0.25">
      <c r="A1994" s="356" t="s">
        <v>1508</v>
      </c>
      <c r="B1994" s="356"/>
      <c r="C1994" s="356"/>
      <c r="D1994" s="356"/>
      <c r="E1994" s="356"/>
      <c r="F1994" s="356"/>
      <c r="G1994" s="356"/>
      <c r="H1994" s="356"/>
      <c r="I1994" s="356"/>
      <c r="J1994" s="356"/>
      <c r="K1994" s="356"/>
      <c r="L1994" s="356"/>
      <c r="M1994" s="356"/>
      <c r="N1994" s="356"/>
      <c r="O1994" s="356"/>
      <c r="P1994" s="356"/>
      <c r="Q1994" s="356"/>
      <c r="R1994" s="356"/>
      <c r="S1994" s="356"/>
      <c r="T1994" s="356"/>
      <c r="U1994" s="356"/>
      <c r="V1994" s="356"/>
      <c r="W1994" s="356"/>
      <c r="X1994" s="356"/>
      <c r="Y1994" s="356"/>
      <c r="Z1994" s="356"/>
      <c r="AA1994" s="356"/>
      <c r="AB1994" s="356"/>
      <c r="AC1994" s="356"/>
      <c r="AD1994" s="310">
        <f>'Art. 121'!AF1908</f>
        <v>2</v>
      </c>
      <c r="AE1994" s="94">
        <f t="shared" si="346"/>
        <v>0.32467532467532467</v>
      </c>
      <c r="AF1994">
        <f t="shared" si="347"/>
        <v>1</v>
      </c>
      <c r="AG1994" s="92">
        <f t="shared" si="348"/>
        <v>1</v>
      </c>
      <c r="AH1994" s="95">
        <f t="shared" si="349"/>
        <v>1</v>
      </c>
      <c r="AI1994" s="96">
        <f t="shared" si="350"/>
        <v>0.14285714285714285</v>
      </c>
      <c r="AJ1994" s="96">
        <f t="shared" si="351"/>
        <v>0.14285714285714285</v>
      </c>
      <c r="AK1994" s="96">
        <f t="shared" si="352"/>
        <v>0.32467532467532467</v>
      </c>
    </row>
    <row r="1995" spans="1:37" ht="24.9" customHeight="1" x14ac:dyDescent="0.25">
      <c r="A1995" s="356" t="s">
        <v>1509</v>
      </c>
      <c r="B1995" s="356"/>
      <c r="C1995" s="356"/>
      <c r="D1995" s="356"/>
      <c r="E1995" s="356"/>
      <c r="F1995" s="356"/>
      <c r="G1995" s="356"/>
      <c r="H1995" s="356"/>
      <c r="I1995" s="356"/>
      <c r="J1995" s="356"/>
      <c r="K1995" s="356"/>
      <c r="L1995" s="356"/>
      <c r="M1995" s="356"/>
      <c r="N1995" s="356"/>
      <c r="O1995" s="356"/>
      <c r="P1995" s="356"/>
      <c r="Q1995" s="356"/>
      <c r="R1995" s="356"/>
      <c r="S1995" s="356"/>
      <c r="T1995" s="356"/>
      <c r="U1995" s="356"/>
      <c r="V1995" s="356"/>
      <c r="W1995" s="356"/>
      <c r="X1995" s="356"/>
      <c r="Y1995" s="356"/>
      <c r="Z1995" s="356"/>
      <c r="AA1995" s="356"/>
      <c r="AB1995" s="356"/>
      <c r="AC1995" s="356"/>
      <c r="AD1995" s="310">
        <f>'Art. 121'!AF1909</f>
        <v>0</v>
      </c>
      <c r="AE1995" s="94">
        <f t="shared" si="346"/>
        <v>0</v>
      </c>
      <c r="AF1995">
        <f t="shared" si="347"/>
        <v>0</v>
      </c>
      <c r="AG1995" s="92">
        <f t="shared" si="348"/>
        <v>1</v>
      </c>
      <c r="AH1995" s="95">
        <f t="shared" si="349"/>
        <v>0</v>
      </c>
      <c r="AI1995" s="96">
        <f t="shared" si="350"/>
        <v>0.14285714285714285</v>
      </c>
      <c r="AJ1995" s="96">
        <f t="shared" si="351"/>
        <v>0</v>
      </c>
      <c r="AK1995" s="96">
        <f t="shared" si="352"/>
        <v>0</v>
      </c>
    </row>
    <row r="1996" spans="1:37" ht="24.9" customHeight="1" x14ac:dyDescent="0.25">
      <c r="A1996" s="393" t="s">
        <v>1510</v>
      </c>
      <c r="B1996" s="393"/>
      <c r="C1996" s="393"/>
      <c r="D1996" s="393"/>
      <c r="E1996" s="393"/>
      <c r="F1996" s="393"/>
      <c r="G1996" s="393"/>
      <c r="H1996" s="393"/>
      <c r="I1996" s="393"/>
      <c r="J1996" s="393"/>
      <c r="K1996" s="393"/>
      <c r="L1996" s="393"/>
      <c r="M1996" s="393"/>
      <c r="N1996" s="393"/>
      <c r="O1996" s="393"/>
      <c r="P1996" s="393"/>
      <c r="Q1996" s="393"/>
      <c r="R1996" s="393"/>
      <c r="S1996" s="393"/>
      <c r="T1996" s="393"/>
      <c r="U1996" s="393"/>
      <c r="V1996" s="393"/>
      <c r="W1996" s="393"/>
      <c r="X1996" s="393"/>
      <c r="Y1996" s="393"/>
      <c r="Z1996" s="393"/>
      <c r="AA1996" s="393"/>
      <c r="AB1996" s="393"/>
      <c r="AC1996" s="393"/>
      <c r="AD1996" s="310">
        <f>'Art. 121'!AF1910</f>
        <v>2</v>
      </c>
      <c r="AE1996" s="94">
        <f t="shared" si="346"/>
        <v>0.32467532467532467</v>
      </c>
      <c r="AF1996">
        <f t="shared" si="347"/>
        <v>1</v>
      </c>
      <c r="AG1996" s="92">
        <f t="shared" si="348"/>
        <v>1</v>
      </c>
      <c r="AH1996" s="95">
        <f t="shared" si="349"/>
        <v>1</v>
      </c>
      <c r="AI1996" s="96">
        <f t="shared" si="350"/>
        <v>0.14285714285714285</v>
      </c>
      <c r="AJ1996" s="96">
        <f t="shared" si="351"/>
        <v>0.14285714285714285</v>
      </c>
      <c r="AK1996" s="96">
        <f t="shared" si="352"/>
        <v>0.32467532467532467</v>
      </c>
    </row>
    <row r="1997" spans="1:37" ht="24.9" customHeight="1" x14ac:dyDescent="0.25">
      <c r="A1997" s="393" t="s">
        <v>1511</v>
      </c>
      <c r="B1997" s="393"/>
      <c r="C1997" s="393"/>
      <c r="D1997" s="393"/>
      <c r="E1997" s="393"/>
      <c r="F1997" s="393"/>
      <c r="G1997" s="393"/>
      <c r="H1997" s="393"/>
      <c r="I1997" s="393"/>
      <c r="J1997" s="393"/>
      <c r="K1997" s="393"/>
      <c r="L1997" s="393"/>
      <c r="M1997" s="393"/>
      <c r="N1997" s="393"/>
      <c r="O1997" s="393"/>
      <c r="P1997" s="393"/>
      <c r="Q1997" s="393"/>
      <c r="R1997" s="393"/>
      <c r="S1997" s="393"/>
      <c r="T1997" s="393"/>
      <c r="U1997" s="393"/>
      <c r="V1997" s="393"/>
      <c r="W1997" s="393"/>
      <c r="X1997" s="393"/>
      <c r="Y1997" s="393"/>
      <c r="Z1997" s="393"/>
      <c r="AA1997" s="393"/>
      <c r="AB1997" s="393"/>
      <c r="AC1997" s="393"/>
      <c r="AD1997" s="310">
        <f>'Art. 121'!AF1911</f>
        <v>2</v>
      </c>
      <c r="AE1997" s="94">
        <f t="shared" si="346"/>
        <v>0.32467532467532467</v>
      </c>
      <c r="AF1997">
        <f t="shared" si="347"/>
        <v>1</v>
      </c>
      <c r="AG1997" s="92">
        <f t="shared" si="348"/>
        <v>1</v>
      </c>
      <c r="AH1997" s="95">
        <f t="shared" si="349"/>
        <v>1</v>
      </c>
      <c r="AI1997" s="96">
        <f t="shared" si="350"/>
        <v>0.14285714285714285</v>
      </c>
      <c r="AJ1997" s="96">
        <f t="shared" si="351"/>
        <v>0.14285714285714285</v>
      </c>
      <c r="AK1997" s="96">
        <f t="shared" si="352"/>
        <v>0.32467532467532467</v>
      </c>
    </row>
    <row r="1998" spans="1:37" ht="24.9" customHeight="1" x14ac:dyDescent="0.25">
      <c r="A1998" s="356" t="s">
        <v>1512</v>
      </c>
      <c r="B1998" s="356"/>
      <c r="C1998" s="356"/>
      <c r="D1998" s="356"/>
      <c r="E1998" s="356"/>
      <c r="F1998" s="356"/>
      <c r="G1998" s="356"/>
      <c r="H1998" s="356"/>
      <c r="I1998" s="356"/>
      <c r="J1998" s="356"/>
      <c r="K1998" s="356"/>
      <c r="L1998" s="356"/>
      <c r="M1998" s="356"/>
      <c r="N1998" s="356"/>
      <c r="O1998" s="356"/>
      <c r="P1998" s="356"/>
      <c r="Q1998" s="356"/>
      <c r="R1998" s="356"/>
      <c r="S1998" s="356"/>
      <c r="T1998" s="356"/>
      <c r="U1998" s="356"/>
      <c r="V1998" s="356"/>
      <c r="W1998" s="356"/>
      <c r="X1998" s="356"/>
      <c r="Y1998" s="356"/>
      <c r="Z1998" s="356"/>
      <c r="AA1998" s="356"/>
      <c r="AB1998" s="356"/>
      <c r="AC1998" s="356"/>
      <c r="AD1998" s="310">
        <f>'Art. 121'!AF1912</f>
        <v>2</v>
      </c>
      <c r="AE1998" s="94">
        <f t="shared" si="346"/>
        <v>0.32467532467532467</v>
      </c>
      <c r="AF1998">
        <f t="shared" si="347"/>
        <v>1</v>
      </c>
      <c r="AG1998" s="92">
        <f t="shared" si="348"/>
        <v>1</v>
      </c>
      <c r="AH1998" s="95">
        <f t="shared" si="349"/>
        <v>1</v>
      </c>
      <c r="AI1998" s="96">
        <f t="shared" si="350"/>
        <v>0.14285714285714285</v>
      </c>
      <c r="AJ1998" s="96">
        <f t="shared" si="351"/>
        <v>0.14285714285714285</v>
      </c>
      <c r="AK1998" s="96">
        <f t="shared" si="352"/>
        <v>0.32467532467532467</v>
      </c>
    </row>
    <row r="1999" spans="1:37" ht="24.9" customHeight="1" x14ac:dyDescent="0.25">
      <c r="A1999" s="383" t="s">
        <v>1859</v>
      </c>
      <c r="B1999" s="383"/>
      <c r="C1999" s="383"/>
      <c r="D1999" s="383"/>
      <c r="E1999" s="383"/>
      <c r="F1999" s="383"/>
      <c r="G1999" s="383"/>
      <c r="H1999" s="383"/>
      <c r="I1999" s="383"/>
      <c r="J1999" s="383"/>
      <c r="K1999" s="383"/>
      <c r="L1999" s="383"/>
      <c r="M1999" s="383"/>
      <c r="N1999" s="383"/>
      <c r="O1999" s="383"/>
      <c r="P1999" s="383"/>
      <c r="Q1999" s="383"/>
      <c r="R1999" s="383"/>
      <c r="S1999" s="383"/>
      <c r="T1999" s="383"/>
      <c r="U1999" s="383"/>
      <c r="V1999" s="383"/>
      <c r="W1999" s="383"/>
      <c r="X1999" s="383"/>
      <c r="Y1999" s="383"/>
      <c r="Z1999" s="383"/>
      <c r="AA1999" s="383"/>
      <c r="AB1999" s="383"/>
      <c r="AC1999" s="383"/>
      <c r="AD1999" s="383"/>
      <c r="AE1999" s="94">
        <f>SUM(AE1992:AE1998)</f>
        <v>1.948051948051948</v>
      </c>
      <c r="AF1999" s="61"/>
      <c r="AG1999" s="97">
        <f>SUM(AG1992:AG1998)</f>
        <v>7</v>
      </c>
      <c r="AH1999" s="98"/>
      <c r="AI1999" s="99"/>
      <c r="AJ1999" s="99"/>
      <c r="AK1999" s="99"/>
    </row>
    <row r="2000" spans="1:37" ht="24.9" customHeight="1" x14ac:dyDescent="0.25">
      <c r="A2000" s="384" t="s">
        <v>1860</v>
      </c>
      <c r="B2000" s="384"/>
      <c r="C2000" s="384"/>
      <c r="D2000" s="384"/>
      <c r="E2000" s="384"/>
      <c r="F2000" s="384"/>
      <c r="G2000" s="384"/>
      <c r="H2000" s="384"/>
      <c r="I2000" s="384"/>
      <c r="J2000" s="384"/>
      <c r="K2000" s="384"/>
      <c r="L2000" s="384"/>
      <c r="M2000" s="384"/>
      <c r="N2000" s="384"/>
      <c r="O2000" s="384"/>
      <c r="P2000" s="384"/>
      <c r="Q2000" s="384"/>
      <c r="R2000" s="384"/>
      <c r="S2000" s="384"/>
      <c r="T2000" s="384"/>
      <c r="U2000" s="384"/>
      <c r="V2000" s="384"/>
      <c r="W2000" s="384"/>
      <c r="X2000" s="384"/>
      <c r="Y2000" s="384"/>
      <c r="Z2000" s="384"/>
      <c r="AA2000" s="384"/>
      <c r="AB2000" s="384"/>
      <c r="AC2000" s="384"/>
      <c r="AD2000" s="384"/>
      <c r="AE2000" s="94">
        <f>AE1999/$AE$23*100</f>
        <v>85.714285714285708</v>
      </c>
      <c r="AF2000" s="61"/>
      <c r="AG2000" s="97"/>
      <c r="AH2000" s="98"/>
      <c r="AI2000" s="99"/>
      <c r="AJ2000" s="99"/>
      <c r="AK2000" s="99"/>
    </row>
    <row r="2001" spans="1:37" ht="24.9" customHeight="1" x14ac:dyDescent="0.25">
      <c r="A2001" s="73"/>
      <c r="B2001" s="73"/>
      <c r="C2001" s="73"/>
      <c r="D2001" s="73"/>
      <c r="E2001" s="73"/>
      <c r="F2001" s="73"/>
      <c r="G2001" s="73"/>
      <c r="H2001" s="73"/>
      <c r="I2001" s="73"/>
      <c r="J2001" s="73"/>
      <c r="K2001" s="73"/>
      <c r="L2001" s="73"/>
      <c r="M2001" s="73"/>
      <c r="N2001" s="73"/>
      <c r="O2001" s="73"/>
      <c r="P2001" s="73"/>
      <c r="Q2001" s="100"/>
      <c r="R2001" s="73"/>
      <c r="S2001" s="73"/>
      <c r="T2001" s="73"/>
      <c r="U2001" s="73"/>
      <c r="V2001" s="73"/>
      <c r="W2001" s="73"/>
      <c r="X2001" s="73"/>
      <c r="Y2001" s="73"/>
      <c r="Z2001" s="73"/>
      <c r="AA2001" s="73"/>
      <c r="AB2001" s="73"/>
      <c r="AC2001" s="73"/>
      <c r="AD2001" s="101"/>
      <c r="AE2001" s="101"/>
    </row>
    <row r="2002" spans="1:37" ht="24.9" customHeight="1" x14ac:dyDescent="0.25">
      <c r="A2002" s="391" t="s">
        <v>198</v>
      </c>
      <c r="B2002" s="391"/>
      <c r="C2002" s="391"/>
      <c r="D2002" s="391"/>
      <c r="E2002" s="391"/>
      <c r="F2002" s="391"/>
      <c r="G2002" s="391"/>
      <c r="H2002" s="391"/>
      <c r="I2002" s="391"/>
      <c r="J2002" s="391"/>
      <c r="K2002" s="391"/>
      <c r="L2002" s="391"/>
      <c r="M2002" s="391"/>
      <c r="N2002" s="391"/>
      <c r="O2002" s="391"/>
      <c r="P2002" s="391"/>
      <c r="Q2002" s="391"/>
      <c r="R2002" s="391"/>
      <c r="S2002" s="391"/>
      <c r="T2002" s="391"/>
      <c r="U2002" s="391"/>
      <c r="V2002" s="391"/>
      <c r="W2002" s="391"/>
      <c r="X2002" s="391"/>
      <c r="Y2002" s="391"/>
      <c r="Z2002" s="391"/>
      <c r="AA2002" s="391"/>
      <c r="AB2002" s="391"/>
      <c r="AC2002" s="391"/>
      <c r="AD2002" s="112" t="s">
        <v>187</v>
      </c>
      <c r="AE2002" s="113" t="s">
        <v>7</v>
      </c>
      <c r="AF2002" s="92" t="s">
        <v>1666</v>
      </c>
      <c r="AG2002" s="92" t="s">
        <v>1667</v>
      </c>
      <c r="AH2002" s="92" t="s">
        <v>1668</v>
      </c>
      <c r="AI2002" s="93" t="s">
        <v>1669</v>
      </c>
      <c r="AJ2002" s="92"/>
      <c r="AK2002" s="93" t="s">
        <v>1670</v>
      </c>
    </row>
    <row r="2003" spans="1:37" ht="24.9" customHeight="1" x14ac:dyDescent="0.25">
      <c r="A2003" s="356" t="s">
        <v>1513</v>
      </c>
      <c r="B2003" s="356"/>
      <c r="C2003" s="356"/>
      <c r="D2003" s="356"/>
      <c r="E2003" s="356"/>
      <c r="F2003" s="356"/>
      <c r="G2003" s="356"/>
      <c r="H2003" s="356"/>
      <c r="I2003" s="356"/>
      <c r="J2003" s="356"/>
      <c r="K2003" s="356"/>
      <c r="L2003" s="356"/>
      <c r="M2003" s="356"/>
      <c r="N2003" s="356"/>
      <c r="O2003" s="356"/>
      <c r="P2003" s="356"/>
      <c r="Q2003" s="356"/>
      <c r="R2003" s="356"/>
      <c r="S2003" s="356"/>
      <c r="T2003" s="356"/>
      <c r="U2003" s="356"/>
      <c r="V2003" s="356"/>
      <c r="W2003" s="356"/>
      <c r="X2003" s="356"/>
      <c r="Y2003" s="356"/>
      <c r="Z2003" s="356"/>
      <c r="AA2003" s="356"/>
      <c r="AB2003" s="356"/>
      <c r="AC2003" s="356"/>
      <c r="AD2003" s="310">
        <f>'Art. 121'!AF1915</f>
        <v>2</v>
      </c>
      <c r="AE2003" s="94">
        <f>IF(AG2003=1,AK2003,AG2003)</f>
        <v>0.32467532467532467</v>
      </c>
      <c r="AF2003">
        <f>AD2003/2</f>
        <v>1</v>
      </c>
      <c r="AG2003" s="92">
        <f>IF(AND(AF2003&gt;=0,AF2003&lt;=1),1,"No aplica")</f>
        <v>1</v>
      </c>
      <c r="AH2003" s="95">
        <f>AD2003/(AG2003*2)</f>
        <v>1</v>
      </c>
      <c r="AI2003" s="96">
        <f>IF(AG2003=1,AG2003/$AG$32,"No aplica")</f>
        <v>0.14285714285714285</v>
      </c>
      <c r="AJ2003" s="96">
        <f>AF2003*AI2003</f>
        <v>0.14285714285714285</v>
      </c>
      <c r="AK2003" s="96">
        <f>AJ2003*$AE$23</f>
        <v>0.32467532467532467</v>
      </c>
    </row>
    <row r="2004" spans="1:37" ht="24.9" customHeight="1" x14ac:dyDescent="0.25">
      <c r="A2004" s="356" t="s">
        <v>1514</v>
      </c>
      <c r="B2004" s="356"/>
      <c r="C2004" s="356"/>
      <c r="D2004" s="356"/>
      <c r="E2004" s="356"/>
      <c r="F2004" s="356"/>
      <c r="G2004" s="356"/>
      <c r="H2004" s="356"/>
      <c r="I2004" s="356"/>
      <c r="J2004" s="356"/>
      <c r="K2004" s="356"/>
      <c r="L2004" s="356"/>
      <c r="M2004" s="356"/>
      <c r="N2004" s="356"/>
      <c r="O2004" s="356"/>
      <c r="P2004" s="356"/>
      <c r="Q2004" s="356"/>
      <c r="R2004" s="356"/>
      <c r="S2004" s="356"/>
      <c r="T2004" s="356"/>
      <c r="U2004" s="356"/>
      <c r="V2004" s="356"/>
      <c r="W2004" s="356"/>
      <c r="X2004" s="356"/>
      <c r="Y2004" s="356"/>
      <c r="Z2004" s="356"/>
      <c r="AA2004" s="356"/>
      <c r="AB2004" s="356"/>
      <c r="AC2004" s="356"/>
      <c r="AD2004" s="310">
        <f>'Art. 121'!AF1916</f>
        <v>2</v>
      </c>
      <c r="AE2004" s="94">
        <f>IF(AG2004=1,AK2004,AG2004)</f>
        <v>0.32467532467532467</v>
      </c>
      <c r="AF2004">
        <f>AD2004/2</f>
        <v>1</v>
      </c>
      <c r="AG2004" s="92">
        <f>IF(AND(AF2004&gt;=0,AF2004&lt;=1),1,"No aplica")</f>
        <v>1</v>
      </c>
      <c r="AH2004" s="95">
        <f>AD2004/(AG2004*2)</f>
        <v>1</v>
      </c>
      <c r="AI2004" s="96">
        <f>IF(AG2004=1,AG2004/$AG$32,"No aplica")</f>
        <v>0.14285714285714285</v>
      </c>
      <c r="AJ2004" s="96">
        <f>AF2004*AI2004</f>
        <v>0.14285714285714285</v>
      </c>
      <c r="AK2004" s="96">
        <f>AJ2004*$AE$23</f>
        <v>0.32467532467532467</v>
      </c>
    </row>
    <row r="2005" spans="1:37" ht="24.9" customHeight="1" x14ac:dyDescent="0.25">
      <c r="A2005" s="356" t="s">
        <v>1515</v>
      </c>
      <c r="B2005" s="356"/>
      <c r="C2005" s="356"/>
      <c r="D2005" s="356"/>
      <c r="E2005" s="356"/>
      <c r="F2005" s="356"/>
      <c r="G2005" s="356"/>
      <c r="H2005" s="356"/>
      <c r="I2005" s="356"/>
      <c r="J2005" s="356"/>
      <c r="K2005" s="356"/>
      <c r="L2005" s="356"/>
      <c r="M2005" s="356"/>
      <c r="N2005" s="356"/>
      <c r="O2005" s="356"/>
      <c r="P2005" s="356"/>
      <c r="Q2005" s="356"/>
      <c r="R2005" s="356"/>
      <c r="S2005" s="356"/>
      <c r="T2005" s="356"/>
      <c r="U2005" s="356"/>
      <c r="V2005" s="356"/>
      <c r="W2005" s="356"/>
      <c r="X2005" s="356"/>
      <c r="Y2005" s="356"/>
      <c r="Z2005" s="356"/>
      <c r="AA2005" s="356"/>
      <c r="AB2005" s="356"/>
      <c r="AC2005" s="356"/>
      <c r="AD2005" s="310">
        <f>'Art. 121'!AF1917</f>
        <v>2</v>
      </c>
      <c r="AE2005" s="94">
        <f>IF(AG2005=1,AK2005,AG2005)</f>
        <v>0.32467532467532467</v>
      </c>
      <c r="AF2005">
        <f>AD2005/2</f>
        <v>1</v>
      </c>
      <c r="AG2005" s="92">
        <f>IF(AND(AF2005&gt;=0,AF2005&lt;=1),1,"No aplica")</f>
        <v>1</v>
      </c>
      <c r="AH2005" s="95">
        <f>AD2005/(AG2005*2)</f>
        <v>1</v>
      </c>
      <c r="AI2005" s="96">
        <f>IF(AG2005=1,AG2005/$AG$32,"No aplica")</f>
        <v>0.14285714285714285</v>
      </c>
      <c r="AJ2005" s="96">
        <f>AF2005*AI2005</f>
        <v>0.14285714285714285</v>
      </c>
      <c r="AK2005" s="96">
        <f>AJ2005*$AE$23</f>
        <v>0.32467532467532467</v>
      </c>
    </row>
    <row r="2006" spans="1:37" ht="24.9" customHeight="1" x14ac:dyDescent="0.25">
      <c r="A2006" s="356" t="s">
        <v>1516</v>
      </c>
      <c r="B2006" s="356"/>
      <c r="C2006" s="356"/>
      <c r="D2006" s="356"/>
      <c r="E2006" s="356"/>
      <c r="F2006" s="356"/>
      <c r="G2006" s="356"/>
      <c r="H2006" s="356"/>
      <c r="I2006" s="356"/>
      <c r="J2006" s="356"/>
      <c r="K2006" s="356"/>
      <c r="L2006" s="356"/>
      <c r="M2006" s="356"/>
      <c r="N2006" s="356"/>
      <c r="O2006" s="356"/>
      <c r="P2006" s="356"/>
      <c r="Q2006" s="356"/>
      <c r="R2006" s="356"/>
      <c r="S2006" s="356"/>
      <c r="T2006" s="356"/>
      <c r="U2006" s="356"/>
      <c r="V2006" s="356"/>
      <c r="W2006" s="356"/>
      <c r="X2006" s="356"/>
      <c r="Y2006" s="356"/>
      <c r="Z2006" s="356"/>
      <c r="AA2006" s="356"/>
      <c r="AB2006" s="356"/>
      <c r="AC2006" s="356"/>
      <c r="AD2006" s="310">
        <f>'Art. 121'!AF1918</f>
        <v>2</v>
      </c>
      <c r="AE2006" s="94">
        <f>IF(AG2006=1,AK2006,AG2006)</f>
        <v>0.32467532467532467</v>
      </c>
      <c r="AF2006">
        <f>AD2006/2</f>
        <v>1</v>
      </c>
      <c r="AG2006" s="92">
        <f>IF(AND(AF2006&gt;=0,AF2006&lt;=1),1,"No aplica")</f>
        <v>1</v>
      </c>
      <c r="AH2006" s="95">
        <f>AD2006/(AG2006*2)</f>
        <v>1</v>
      </c>
      <c r="AI2006" s="96">
        <f>IF(AG2006=1,AG2006/$AG$32,"No aplica")</f>
        <v>0.14285714285714285</v>
      </c>
      <c r="AJ2006" s="96">
        <f>AF2006*AI2006</f>
        <v>0.14285714285714285</v>
      </c>
      <c r="AK2006" s="96">
        <f>AJ2006*$AE$23</f>
        <v>0.32467532467532467</v>
      </c>
    </row>
    <row r="2007" spans="1:37" ht="24.9" customHeight="1" x14ac:dyDescent="0.25">
      <c r="A2007" s="356" t="s">
        <v>1517</v>
      </c>
      <c r="B2007" s="356"/>
      <c r="C2007" s="356"/>
      <c r="D2007" s="356"/>
      <c r="E2007" s="356"/>
      <c r="F2007" s="356"/>
      <c r="G2007" s="356"/>
      <c r="H2007" s="356"/>
      <c r="I2007" s="356"/>
      <c r="J2007" s="356"/>
      <c r="K2007" s="356"/>
      <c r="L2007" s="356"/>
      <c r="M2007" s="356"/>
      <c r="N2007" s="356"/>
      <c r="O2007" s="356"/>
      <c r="P2007" s="356"/>
      <c r="Q2007" s="356"/>
      <c r="R2007" s="356"/>
      <c r="S2007" s="356"/>
      <c r="T2007" s="356"/>
      <c r="U2007" s="356"/>
      <c r="V2007" s="356"/>
      <c r="W2007" s="356"/>
      <c r="X2007" s="356"/>
      <c r="Y2007" s="356"/>
      <c r="Z2007" s="356"/>
      <c r="AA2007" s="356"/>
      <c r="AB2007" s="356"/>
      <c r="AC2007" s="356"/>
      <c r="AD2007" s="310">
        <f>'Art. 121'!AF1919</f>
        <v>2</v>
      </c>
      <c r="AE2007" s="94">
        <f>IF(AG2007=1,AK2007,AG2007)</f>
        <v>0.32467532467532467</v>
      </c>
      <c r="AF2007">
        <f>AD2007/2</f>
        <v>1</v>
      </c>
      <c r="AG2007" s="92">
        <f>IF(AND(AF2007&gt;=0,AF2007&lt;=1),1,"No aplica")</f>
        <v>1</v>
      </c>
      <c r="AH2007" s="95">
        <f>AD2007/(AG2007*2)</f>
        <v>1</v>
      </c>
      <c r="AI2007" s="96">
        <f>IF(AG2007=1,AG2007/$AG$32,"No aplica")</f>
        <v>0.14285714285714285</v>
      </c>
      <c r="AJ2007" s="96">
        <f>AF2007*AI2007</f>
        <v>0.14285714285714285</v>
      </c>
      <c r="AK2007" s="96">
        <f>AJ2007*$AE$23</f>
        <v>0.32467532467532467</v>
      </c>
    </row>
    <row r="2008" spans="1:37" ht="24.9" customHeight="1" x14ac:dyDescent="0.25">
      <c r="A2008" s="383" t="s">
        <v>1861</v>
      </c>
      <c r="B2008" s="383"/>
      <c r="C2008" s="383"/>
      <c r="D2008" s="383"/>
      <c r="E2008" s="383"/>
      <c r="F2008" s="383"/>
      <c r="G2008" s="383"/>
      <c r="H2008" s="383"/>
      <c r="I2008" s="383"/>
      <c r="J2008" s="383"/>
      <c r="K2008" s="383"/>
      <c r="L2008" s="383"/>
      <c r="M2008" s="383"/>
      <c r="N2008" s="383"/>
      <c r="O2008" s="383"/>
      <c r="P2008" s="383"/>
      <c r="Q2008" s="383"/>
      <c r="R2008" s="383"/>
      <c r="S2008" s="383"/>
      <c r="T2008" s="383"/>
      <c r="U2008" s="383"/>
      <c r="V2008" s="383"/>
      <c r="W2008" s="383"/>
      <c r="X2008" s="383"/>
      <c r="Y2008" s="383"/>
      <c r="Z2008" s="383"/>
      <c r="AA2008" s="383"/>
      <c r="AB2008" s="383"/>
      <c r="AC2008" s="383"/>
      <c r="AD2008" s="383"/>
      <c r="AE2008" s="94">
        <f>SUM(AE2001:AE2007)</f>
        <v>1.6233766233766234</v>
      </c>
      <c r="AF2008" s="61"/>
      <c r="AG2008" s="97">
        <f>SUM(AG2003:AG2007)</f>
        <v>5</v>
      </c>
      <c r="AH2008" s="98"/>
      <c r="AI2008" s="99"/>
      <c r="AJ2008" s="99"/>
      <c r="AK2008" s="99"/>
    </row>
    <row r="2009" spans="1:37" ht="24.9" customHeight="1" x14ac:dyDescent="0.25">
      <c r="A2009" s="384" t="s">
        <v>1862</v>
      </c>
      <c r="B2009" s="384"/>
      <c r="C2009" s="384"/>
      <c r="D2009" s="384"/>
      <c r="E2009" s="384"/>
      <c r="F2009" s="384"/>
      <c r="G2009" s="384"/>
      <c r="H2009" s="384"/>
      <c r="I2009" s="384"/>
      <c r="J2009" s="384"/>
      <c r="K2009" s="384"/>
      <c r="L2009" s="384"/>
      <c r="M2009" s="384"/>
      <c r="N2009" s="384"/>
      <c r="O2009" s="384"/>
      <c r="P2009" s="384"/>
      <c r="Q2009" s="384"/>
      <c r="R2009" s="384"/>
      <c r="S2009" s="384"/>
      <c r="T2009" s="384"/>
      <c r="U2009" s="384"/>
      <c r="V2009" s="384"/>
      <c r="W2009" s="384"/>
      <c r="X2009" s="384"/>
      <c r="Y2009" s="384"/>
      <c r="Z2009" s="384"/>
      <c r="AA2009" s="384"/>
      <c r="AB2009" s="384"/>
      <c r="AC2009" s="384"/>
      <c r="AD2009" s="384"/>
      <c r="AE2009" s="94">
        <f>AE2008/$AE$23*100</f>
        <v>71.428571428571416</v>
      </c>
      <c r="AF2009" s="61"/>
      <c r="AG2009" s="97"/>
      <c r="AH2009" s="98"/>
      <c r="AI2009" s="99"/>
      <c r="AJ2009" s="99"/>
      <c r="AK2009" s="99"/>
    </row>
    <row r="2010" spans="1:37" ht="24.9" customHeight="1" x14ac:dyDescent="0.25">
      <c r="A2010" s="107"/>
      <c r="B2010" s="107"/>
      <c r="C2010" s="107"/>
      <c r="D2010" s="107"/>
      <c r="E2010" s="107"/>
      <c r="F2010" s="107"/>
      <c r="G2010" s="107"/>
      <c r="H2010" s="107"/>
      <c r="I2010" s="107"/>
      <c r="J2010" s="107"/>
      <c r="K2010" s="107"/>
      <c r="L2010" s="107"/>
      <c r="M2010" s="107"/>
      <c r="N2010" s="107"/>
      <c r="O2010" s="107"/>
      <c r="P2010" s="107"/>
      <c r="Q2010" s="100"/>
      <c r="R2010" s="107"/>
      <c r="S2010" s="107"/>
      <c r="T2010" s="107"/>
      <c r="U2010" s="107"/>
      <c r="V2010" s="107"/>
      <c r="W2010" s="107"/>
      <c r="X2010" s="107"/>
      <c r="Y2010" s="107"/>
      <c r="Z2010" s="107"/>
      <c r="AA2010" s="107"/>
      <c r="AB2010" s="107"/>
      <c r="AC2010" s="107"/>
      <c r="AD2010" s="101"/>
      <c r="AE2010" s="101"/>
    </row>
    <row r="2011" spans="1:37" ht="24.9" customHeight="1" x14ac:dyDescent="0.25">
      <c r="A2011" s="107"/>
      <c r="B2011" s="107"/>
      <c r="C2011" s="107"/>
      <c r="D2011" s="107"/>
      <c r="E2011" s="107"/>
      <c r="F2011" s="107"/>
      <c r="G2011" s="107"/>
      <c r="H2011" s="107"/>
      <c r="I2011" s="107"/>
      <c r="J2011" s="107"/>
      <c r="K2011" s="107"/>
      <c r="L2011" s="107"/>
      <c r="M2011" s="107"/>
      <c r="N2011" s="107"/>
      <c r="O2011" s="107"/>
      <c r="P2011" s="107"/>
      <c r="Q2011" s="100"/>
      <c r="R2011" s="107"/>
      <c r="S2011" s="107"/>
      <c r="T2011" s="107"/>
      <c r="U2011" s="107"/>
      <c r="V2011" s="107"/>
      <c r="W2011" s="107"/>
      <c r="X2011" s="107"/>
      <c r="Y2011" s="107"/>
      <c r="Z2011" s="107"/>
      <c r="AA2011" s="107"/>
      <c r="AB2011" s="107"/>
      <c r="AC2011" s="107"/>
      <c r="AD2011" s="101"/>
      <c r="AE2011" s="101"/>
    </row>
    <row r="2012" spans="1:37" ht="24.9" customHeight="1" x14ac:dyDescent="0.25">
      <c r="A2012" s="390" t="s">
        <v>1518</v>
      </c>
      <c r="B2012" s="390"/>
      <c r="C2012" s="390"/>
      <c r="D2012" s="390"/>
      <c r="E2012" s="390"/>
      <c r="F2012" s="390"/>
      <c r="G2012" s="390"/>
      <c r="H2012" s="390"/>
      <c r="I2012" s="390"/>
      <c r="J2012" s="390"/>
      <c r="K2012" s="390"/>
      <c r="L2012" s="390"/>
      <c r="M2012" s="390"/>
      <c r="N2012" s="390"/>
      <c r="O2012" s="390"/>
      <c r="P2012" s="390"/>
      <c r="Q2012" s="390"/>
      <c r="R2012" s="390"/>
      <c r="S2012" s="390"/>
      <c r="T2012" s="390"/>
      <c r="U2012" s="390"/>
      <c r="V2012" s="390"/>
      <c r="W2012" s="390"/>
      <c r="X2012" s="390"/>
      <c r="Y2012" s="390"/>
      <c r="Z2012" s="390"/>
      <c r="AA2012" s="390"/>
      <c r="AB2012" s="390"/>
      <c r="AC2012" s="390"/>
      <c r="AD2012" s="88"/>
      <c r="AE2012" s="88"/>
    </row>
    <row r="2013" spans="1:37" ht="24.9" customHeight="1" x14ac:dyDescent="0.25">
      <c r="A2013" s="109"/>
      <c r="B2013" s="110"/>
      <c r="C2013" s="110"/>
      <c r="D2013" s="110"/>
      <c r="E2013" s="110"/>
      <c r="F2013" s="110"/>
      <c r="G2013" s="110"/>
      <c r="H2013" s="110"/>
      <c r="I2013" s="110"/>
      <c r="J2013" s="110"/>
      <c r="K2013" s="110"/>
      <c r="L2013" s="110"/>
      <c r="M2013" s="110"/>
      <c r="N2013" s="110"/>
      <c r="O2013" s="110"/>
      <c r="P2013" s="110"/>
      <c r="Q2013" s="111"/>
      <c r="R2013" s="110"/>
      <c r="S2013" s="110"/>
      <c r="T2013" s="110"/>
      <c r="U2013" s="110"/>
      <c r="V2013" s="110"/>
      <c r="W2013" s="110"/>
      <c r="X2013" s="110"/>
      <c r="Y2013" s="110"/>
      <c r="Z2013" s="110"/>
      <c r="AA2013" s="110"/>
      <c r="AB2013" s="110"/>
      <c r="AC2013" s="110"/>
      <c r="AD2013" s="89"/>
      <c r="AE2013" s="89"/>
    </row>
    <row r="2014" spans="1:37" ht="24.9" customHeight="1" x14ac:dyDescent="0.25">
      <c r="A2014" s="73"/>
      <c r="B2014" s="73"/>
      <c r="C2014" s="73"/>
      <c r="D2014" s="73"/>
      <c r="E2014" s="73"/>
      <c r="F2014" s="73"/>
      <c r="G2014" s="73"/>
      <c r="H2014" s="73"/>
      <c r="I2014" s="73"/>
      <c r="J2014" s="73"/>
      <c r="K2014" s="73"/>
      <c r="L2014" s="73"/>
      <c r="M2014" s="73"/>
      <c r="N2014" s="73"/>
      <c r="O2014" s="73"/>
      <c r="P2014" s="73"/>
      <c r="Q2014" s="100"/>
      <c r="R2014" s="73"/>
      <c r="S2014" s="73"/>
      <c r="T2014" s="73"/>
      <c r="U2014" s="73"/>
      <c r="V2014" s="73"/>
      <c r="W2014" s="73"/>
      <c r="X2014" s="73"/>
      <c r="Y2014" s="73"/>
      <c r="Z2014" s="73"/>
      <c r="AA2014" s="73"/>
      <c r="AB2014" s="73"/>
      <c r="AC2014" s="73"/>
      <c r="AD2014" s="101"/>
      <c r="AE2014" s="101"/>
    </row>
    <row r="2015" spans="1:37" ht="24.9" customHeight="1" x14ac:dyDescent="0.25">
      <c r="A2015" s="387" t="s">
        <v>163</v>
      </c>
      <c r="B2015" s="387"/>
      <c r="C2015" s="387"/>
      <c r="D2015" s="387"/>
      <c r="E2015" s="387"/>
      <c r="F2015" s="387"/>
      <c r="G2015" s="387"/>
      <c r="H2015" s="387"/>
      <c r="I2015" s="387"/>
      <c r="J2015" s="387"/>
      <c r="K2015" s="387"/>
      <c r="L2015" s="387"/>
      <c r="M2015" s="387"/>
      <c r="N2015" s="387"/>
      <c r="O2015" s="387"/>
      <c r="P2015" s="387"/>
      <c r="Q2015" s="387"/>
      <c r="R2015" s="387"/>
      <c r="S2015" s="387"/>
      <c r="T2015" s="387"/>
      <c r="U2015" s="387"/>
      <c r="V2015" s="387"/>
      <c r="W2015" s="387"/>
      <c r="X2015" s="387"/>
      <c r="Y2015" s="387"/>
      <c r="Z2015" s="387"/>
      <c r="AA2015" s="387"/>
      <c r="AB2015" s="387"/>
      <c r="AC2015" s="387"/>
      <c r="AD2015" s="66" t="s">
        <v>187</v>
      </c>
      <c r="AE2015" s="306" t="s">
        <v>7</v>
      </c>
      <c r="AF2015" s="92" t="s">
        <v>1666</v>
      </c>
      <c r="AG2015" s="92" t="s">
        <v>1667</v>
      </c>
      <c r="AH2015" s="92" t="s">
        <v>1668</v>
      </c>
      <c r="AI2015" s="93" t="s">
        <v>1669</v>
      </c>
      <c r="AJ2015" s="92"/>
      <c r="AK2015" s="93" t="s">
        <v>1670</v>
      </c>
    </row>
    <row r="2016" spans="1:37" ht="24.9" customHeight="1" x14ac:dyDescent="0.25">
      <c r="A2016" s="356" t="s">
        <v>1025</v>
      </c>
      <c r="B2016" s="356"/>
      <c r="C2016" s="356"/>
      <c r="D2016" s="356"/>
      <c r="E2016" s="356"/>
      <c r="F2016" s="356"/>
      <c r="G2016" s="356"/>
      <c r="H2016" s="356"/>
      <c r="I2016" s="356"/>
      <c r="J2016" s="356"/>
      <c r="K2016" s="356"/>
      <c r="L2016" s="356"/>
      <c r="M2016" s="356"/>
      <c r="N2016" s="356"/>
      <c r="O2016" s="356"/>
      <c r="P2016" s="356"/>
      <c r="Q2016" s="356"/>
      <c r="R2016" s="356"/>
      <c r="S2016" s="356"/>
      <c r="T2016" s="356"/>
      <c r="U2016" s="356"/>
      <c r="V2016" s="356"/>
      <c r="W2016" s="356"/>
      <c r="X2016" s="356"/>
      <c r="Y2016" s="356"/>
      <c r="Z2016" s="356"/>
      <c r="AA2016" s="356"/>
      <c r="AB2016" s="356"/>
      <c r="AC2016" s="356"/>
      <c r="AD2016" s="310">
        <f>'Art. 121'!AF1928</f>
        <v>2</v>
      </c>
      <c r="AE2016" s="94">
        <f t="shared" ref="AE2016:AE2031" si="353">IF(AG2016=1,AK2016,AG2016)</f>
        <v>0.32467532467532467</v>
      </c>
      <c r="AF2016">
        <f t="shared" ref="AF2016:AF2031" si="354">AD2016/2</f>
        <v>1</v>
      </c>
      <c r="AG2016" s="92">
        <f t="shared" ref="AG2016:AG2031" si="355">IF(AND(AF2016&gt;=0,AF2016&lt;=1),1,"No aplica")</f>
        <v>1</v>
      </c>
      <c r="AH2016" s="95">
        <f t="shared" ref="AH2016:AH2031" si="356">AD2016/(AG2016*2)</f>
        <v>1</v>
      </c>
      <c r="AI2016" s="96">
        <f t="shared" ref="AI2016:AI2031" si="357">IF(AG2016=1,AG2016/$AG$32,"No aplica")</f>
        <v>0.14285714285714285</v>
      </c>
      <c r="AJ2016" s="96">
        <f t="shared" ref="AJ2016:AJ2031" si="358">AF2016*AI2016</f>
        <v>0.14285714285714285</v>
      </c>
      <c r="AK2016" s="96">
        <f t="shared" ref="AK2016:AK2031" si="359">AJ2016*$AE$23</f>
        <v>0.32467532467532467</v>
      </c>
    </row>
    <row r="2017" spans="1:37" ht="24.9" customHeight="1" x14ac:dyDescent="0.25">
      <c r="A2017" s="356" t="s">
        <v>1026</v>
      </c>
      <c r="B2017" s="356"/>
      <c r="C2017" s="356"/>
      <c r="D2017" s="356"/>
      <c r="E2017" s="356"/>
      <c r="F2017" s="356"/>
      <c r="G2017" s="356"/>
      <c r="H2017" s="356"/>
      <c r="I2017" s="356"/>
      <c r="J2017" s="356"/>
      <c r="K2017" s="356"/>
      <c r="L2017" s="356"/>
      <c r="M2017" s="356"/>
      <c r="N2017" s="356"/>
      <c r="O2017" s="356"/>
      <c r="P2017" s="356"/>
      <c r="Q2017" s="356"/>
      <c r="R2017" s="356"/>
      <c r="S2017" s="356"/>
      <c r="T2017" s="356"/>
      <c r="U2017" s="356"/>
      <c r="V2017" s="356"/>
      <c r="W2017" s="356"/>
      <c r="X2017" s="356"/>
      <c r="Y2017" s="356"/>
      <c r="Z2017" s="356"/>
      <c r="AA2017" s="356"/>
      <c r="AB2017" s="356"/>
      <c r="AC2017" s="356"/>
      <c r="AD2017" s="310">
        <f>'Art. 121'!AF1929</f>
        <v>2</v>
      </c>
      <c r="AE2017" s="94">
        <f t="shared" si="353"/>
        <v>0.32467532467532467</v>
      </c>
      <c r="AF2017">
        <f t="shared" si="354"/>
        <v>1</v>
      </c>
      <c r="AG2017" s="92">
        <f t="shared" si="355"/>
        <v>1</v>
      </c>
      <c r="AH2017" s="95">
        <f t="shared" si="356"/>
        <v>1</v>
      </c>
      <c r="AI2017" s="96">
        <f t="shared" si="357"/>
        <v>0.14285714285714285</v>
      </c>
      <c r="AJ2017" s="96">
        <f t="shared" si="358"/>
        <v>0.14285714285714285</v>
      </c>
      <c r="AK2017" s="96">
        <f t="shared" si="359"/>
        <v>0.32467532467532467</v>
      </c>
    </row>
    <row r="2018" spans="1:37" ht="24.9" customHeight="1" x14ac:dyDescent="0.25">
      <c r="A2018" s="356" t="s">
        <v>1519</v>
      </c>
      <c r="B2018" s="356"/>
      <c r="C2018" s="356"/>
      <c r="D2018" s="356"/>
      <c r="E2018" s="356"/>
      <c r="F2018" s="356"/>
      <c r="G2018" s="356"/>
      <c r="H2018" s="356"/>
      <c r="I2018" s="356"/>
      <c r="J2018" s="356"/>
      <c r="K2018" s="356"/>
      <c r="L2018" s="356"/>
      <c r="M2018" s="356"/>
      <c r="N2018" s="356"/>
      <c r="O2018" s="356"/>
      <c r="P2018" s="356"/>
      <c r="Q2018" s="356"/>
      <c r="R2018" s="356"/>
      <c r="S2018" s="356"/>
      <c r="T2018" s="356"/>
      <c r="U2018" s="356"/>
      <c r="V2018" s="356"/>
      <c r="W2018" s="356"/>
      <c r="X2018" s="356"/>
      <c r="Y2018" s="356"/>
      <c r="Z2018" s="356"/>
      <c r="AA2018" s="356"/>
      <c r="AB2018" s="356"/>
      <c r="AC2018" s="356"/>
      <c r="AD2018" s="310">
        <f>'Art. 121'!AF1930</f>
        <v>2</v>
      </c>
      <c r="AE2018" s="94">
        <f t="shared" si="353"/>
        <v>0.32467532467532467</v>
      </c>
      <c r="AF2018">
        <f t="shared" si="354"/>
        <v>1</v>
      </c>
      <c r="AG2018" s="92">
        <f t="shared" si="355"/>
        <v>1</v>
      </c>
      <c r="AH2018" s="95">
        <f t="shared" si="356"/>
        <v>1</v>
      </c>
      <c r="AI2018" s="96">
        <f t="shared" si="357"/>
        <v>0.14285714285714285</v>
      </c>
      <c r="AJ2018" s="96">
        <f t="shared" si="358"/>
        <v>0.14285714285714285</v>
      </c>
      <c r="AK2018" s="96">
        <f t="shared" si="359"/>
        <v>0.32467532467532467</v>
      </c>
    </row>
    <row r="2019" spans="1:37" ht="24.9" customHeight="1" x14ac:dyDescent="0.25">
      <c r="A2019" s="356" t="s">
        <v>1520</v>
      </c>
      <c r="B2019" s="356"/>
      <c r="C2019" s="356"/>
      <c r="D2019" s="356"/>
      <c r="E2019" s="356"/>
      <c r="F2019" s="356"/>
      <c r="G2019" s="356"/>
      <c r="H2019" s="356"/>
      <c r="I2019" s="356"/>
      <c r="J2019" s="356"/>
      <c r="K2019" s="356"/>
      <c r="L2019" s="356"/>
      <c r="M2019" s="356"/>
      <c r="N2019" s="356"/>
      <c r="O2019" s="356"/>
      <c r="P2019" s="356"/>
      <c r="Q2019" s="356"/>
      <c r="R2019" s="356"/>
      <c r="S2019" s="356"/>
      <c r="T2019" s="356"/>
      <c r="U2019" s="356"/>
      <c r="V2019" s="356"/>
      <c r="W2019" s="356"/>
      <c r="X2019" s="356"/>
      <c r="Y2019" s="356"/>
      <c r="Z2019" s="356"/>
      <c r="AA2019" s="356"/>
      <c r="AB2019" s="356"/>
      <c r="AC2019" s="356"/>
      <c r="AD2019" s="310">
        <f>'Art. 121'!AF1931</f>
        <v>2</v>
      </c>
      <c r="AE2019" s="94">
        <f t="shared" si="353"/>
        <v>0.32467532467532467</v>
      </c>
      <c r="AF2019">
        <f t="shared" si="354"/>
        <v>1</v>
      </c>
      <c r="AG2019" s="92">
        <f t="shared" si="355"/>
        <v>1</v>
      </c>
      <c r="AH2019" s="95">
        <f t="shared" si="356"/>
        <v>1</v>
      </c>
      <c r="AI2019" s="96">
        <f t="shared" si="357"/>
        <v>0.14285714285714285</v>
      </c>
      <c r="AJ2019" s="96">
        <f t="shared" si="358"/>
        <v>0.14285714285714285</v>
      </c>
      <c r="AK2019" s="96">
        <f t="shared" si="359"/>
        <v>0.32467532467532467</v>
      </c>
    </row>
    <row r="2020" spans="1:37" ht="24.9" customHeight="1" x14ac:dyDescent="0.25">
      <c r="A2020" s="393" t="s">
        <v>1521</v>
      </c>
      <c r="B2020" s="393"/>
      <c r="C2020" s="393"/>
      <c r="D2020" s="393"/>
      <c r="E2020" s="393"/>
      <c r="F2020" s="393"/>
      <c r="G2020" s="393"/>
      <c r="H2020" s="393"/>
      <c r="I2020" s="393"/>
      <c r="J2020" s="393"/>
      <c r="K2020" s="393"/>
      <c r="L2020" s="393"/>
      <c r="M2020" s="393"/>
      <c r="N2020" s="393"/>
      <c r="O2020" s="393"/>
      <c r="P2020" s="393"/>
      <c r="Q2020" s="393"/>
      <c r="R2020" s="393"/>
      <c r="S2020" s="393"/>
      <c r="T2020" s="393"/>
      <c r="U2020" s="393"/>
      <c r="V2020" s="393"/>
      <c r="W2020" s="393"/>
      <c r="X2020" s="393"/>
      <c r="Y2020" s="393"/>
      <c r="Z2020" s="393"/>
      <c r="AA2020" s="393"/>
      <c r="AB2020" s="393"/>
      <c r="AC2020" s="393"/>
      <c r="AD2020" s="310">
        <f>'Art. 121'!AF1932</f>
        <v>2</v>
      </c>
      <c r="AE2020" s="94">
        <f t="shared" si="353"/>
        <v>0.32467532467532467</v>
      </c>
      <c r="AF2020">
        <f t="shared" si="354"/>
        <v>1</v>
      </c>
      <c r="AG2020" s="92">
        <f t="shared" si="355"/>
        <v>1</v>
      </c>
      <c r="AH2020" s="95">
        <f t="shared" si="356"/>
        <v>1</v>
      </c>
      <c r="AI2020" s="96">
        <f t="shared" si="357"/>
        <v>0.14285714285714285</v>
      </c>
      <c r="AJ2020" s="96">
        <f t="shared" si="358"/>
        <v>0.14285714285714285</v>
      </c>
      <c r="AK2020" s="96">
        <f t="shared" si="359"/>
        <v>0.32467532467532467</v>
      </c>
    </row>
    <row r="2021" spans="1:37" ht="24.9" customHeight="1" x14ac:dyDescent="0.25">
      <c r="A2021" s="393" t="s">
        <v>1522</v>
      </c>
      <c r="B2021" s="393"/>
      <c r="C2021" s="393"/>
      <c r="D2021" s="393"/>
      <c r="E2021" s="393"/>
      <c r="F2021" s="393"/>
      <c r="G2021" s="393"/>
      <c r="H2021" s="393"/>
      <c r="I2021" s="393"/>
      <c r="J2021" s="393"/>
      <c r="K2021" s="393"/>
      <c r="L2021" s="393"/>
      <c r="M2021" s="393"/>
      <c r="N2021" s="393"/>
      <c r="O2021" s="393"/>
      <c r="P2021" s="393"/>
      <c r="Q2021" s="393"/>
      <c r="R2021" s="393"/>
      <c r="S2021" s="393"/>
      <c r="T2021" s="393"/>
      <c r="U2021" s="393"/>
      <c r="V2021" s="393"/>
      <c r="W2021" s="393"/>
      <c r="X2021" s="393"/>
      <c r="Y2021" s="393"/>
      <c r="Z2021" s="393"/>
      <c r="AA2021" s="393"/>
      <c r="AB2021" s="393"/>
      <c r="AC2021" s="393"/>
      <c r="AD2021" s="310">
        <f>'Art. 121'!AF1933</f>
        <v>2</v>
      </c>
      <c r="AE2021" s="94">
        <f t="shared" si="353"/>
        <v>0.32467532467532467</v>
      </c>
      <c r="AF2021">
        <f t="shared" si="354"/>
        <v>1</v>
      </c>
      <c r="AG2021" s="92">
        <f t="shared" si="355"/>
        <v>1</v>
      </c>
      <c r="AH2021" s="95">
        <f t="shared" si="356"/>
        <v>1</v>
      </c>
      <c r="AI2021" s="96">
        <f t="shared" si="357"/>
        <v>0.14285714285714285</v>
      </c>
      <c r="AJ2021" s="96">
        <f t="shared" si="358"/>
        <v>0.14285714285714285</v>
      </c>
      <c r="AK2021" s="96">
        <f t="shared" si="359"/>
        <v>0.32467532467532467</v>
      </c>
    </row>
    <row r="2022" spans="1:37" ht="24.9" customHeight="1" x14ac:dyDescent="0.25">
      <c r="A2022" s="356" t="s">
        <v>1523</v>
      </c>
      <c r="B2022" s="356"/>
      <c r="C2022" s="356"/>
      <c r="D2022" s="356"/>
      <c r="E2022" s="356"/>
      <c r="F2022" s="356"/>
      <c r="G2022" s="356"/>
      <c r="H2022" s="356"/>
      <c r="I2022" s="356"/>
      <c r="J2022" s="356"/>
      <c r="K2022" s="356"/>
      <c r="L2022" s="356"/>
      <c r="M2022" s="356"/>
      <c r="N2022" s="356"/>
      <c r="O2022" s="356"/>
      <c r="P2022" s="356"/>
      <c r="Q2022" s="356"/>
      <c r="R2022" s="356"/>
      <c r="S2022" s="356"/>
      <c r="T2022" s="356"/>
      <c r="U2022" s="356"/>
      <c r="V2022" s="356"/>
      <c r="W2022" s="356"/>
      <c r="X2022" s="356"/>
      <c r="Y2022" s="356"/>
      <c r="Z2022" s="356"/>
      <c r="AA2022" s="356"/>
      <c r="AB2022" s="356"/>
      <c r="AC2022" s="356"/>
      <c r="AD2022" s="310">
        <f>'Art. 121'!AF1934</f>
        <v>2</v>
      </c>
      <c r="AE2022" s="94">
        <f t="shared" si="353"/>
        <v>0.32467532467532467</v>
      </c>
      <c r="AF2022">
        <f t="shared" si="354"/>
        <v>1</v>
      </c>
      <c r="AG2022" s="92">
        <f t="shared" si="355"/>
        <v>1</v>
      </c>
      <c r="AH2022" s="95">
        <f t="shared" si="356"/>
        <v>1</v>
      </c>
      <c r="AI2022" s="96">
        <f t="shared" si="357"/>
        <v>0.14285714285714285</v>
      </c>
      <c r="AJ2022" s="96">
        <f t="shared" si="358"/>
        <v>0.14285714285714285</v>
      </c>
      <c r="AK2022" s="96">
        <f t="shared" si="359"/>
        <v>0.32467532467532467</v>
      </c>
    </row>
    <row r="2023" spans="1:37" ht="24.9" customHeight="1" x14ac:dyDescent="0.25">
      <c r="A2023" s="356" t="s">
        <v>1524</v>
      </c>
      <c r="B2023" s="356"/>
      <c r="C2023" s="356"/>
      <c r="D2023" s="356"/>
      <c r="E2023" s="356"/>
      <c r="F2023" s="356"/>
      <c r="G2023" s="356"/>
      <c r="H2023" s="356"/>
      <c r="I2023" s="356"/>
      <c r="J2023" s="356"/>
      <c r="K2023" s="356"/>
      <c r="L2023" s="356"/>
      <c r="M2023" s="356"/>
      <c r="N2023" s="356"/>
      <c r="O2023" s="356"/>
      <c r="P2023" s="356"/>
      <c r="Q2023" s="356"/>
      <c r="R2023" s="356"/>
      <c r="S2023" s="356"/>
      <c r="T2023" s="356"/>
      <c r="U2023" s="356"/>
      <c r="V2023" s="356"/>
      <c r="W2023" s="356"/>
      <c r="X2023" s="356"/>
      <c r="Y2023" s="356"/>
      <c r="Z2023" s="356"/>
      <c r="AA2023" s="356"/>
      <c r="AB2023" s="356"/>
      <c r="AC2023" s="356"/>
      <c r="AD2023" s="310">
        <f>'Art. 121'!AF1935</f>
        <v>2</v>
      </c>
      <c r="AE2023" s="94">
        <f t="shared" si="353"/>
        <v>0.32467532467532467</v>
      </c>
      <c r="AF2023">
        <f t="shared" si="354"/>
        <v>1</v>
      </c>
      <c r="AG2023" s="92">
        <f t="shared" si="355"/>
        <v>1</v>
      </c>
      <c r="AH2023" s="95">
        <f t="shared" si="356"/>
        <v>1</v>
      </c>
      <c r="AI2023" s="96">
        <f t="shared" si="357"/>
        <v>0.14285714285714285</v>
      </c>
      <c r="AJ2023" s="96">
        <f t="shared" si="358"/>
        <v>0.14285714285714285</v>
      </c>
      <c r="AK2023" s="96">
        <f t="shared" si="359"/>
        <v>0.32467532467532467</v>
      </c>
    </row>
    <row r="2024" spans="1:37" ht="24.9" customHeight="1" x14ac:dyDescent="0.25">
      <c r="A2024" s="356" t="s">
        <v>1525</v>
      </c>
      <c r="B2024" s="356"/>
      <c r="C2024" s="356"/>
      <c r="D2024" s="356"/>
      <c r="E2024" s="356"/>
      <c r="F2024" s="356"/>
      <c r="G2024" s="356"/>
      <c r="H2024" s="356"/>
      <c r="I2024" s="356"/>
      <c r="J2024" s="356"/>
      <c r="K2024" s="356"/>
      <c r="L2024" s="356"/>
      <c r="M2024" s="356"/>
      <c r="N2024" s="356"/>
      <c r="O2024" s="356"/>
      <c r="P2024" s="356"/>
      <c r="Q2024" s="356"/>
      <c r="R2024" s="356"/>
      <c r="S2024" s="356"/>
      <c r="T2024" s="356"/>
      <c r="U2024" s="356"/>
      <c r="V2024" s="356"/>
      <c r="W2024" s="356"/>
      <c r="X2024" s="356"/>
      <c r="Y2024" s="356"/>
      <c r="Z2024" s="356"/>
      <c r="AA2024" s="356"/>
      <c r="AB2024" s="356"/>
      <c r="AC2024" s="356"/>
      <c r="AD2024" s="310">
        <f>'Art. 121'!AF1936</f>
        <v>0</v>
      </c>
      <c r="AE2024" s="94">
        <f t="shared" si="353"/>
        <v>0</v>
      </c>
      <c r="AF2024">
        <f t="shared" si="354"/>
        <v>0</v>
      </c>
      <c r="AG2024" s="92">
        <f t="shared" si="355"/>
        <v>1</v>
      </c>
      <c r="AH2024" s="95">
        <f t="shared" si="356"/>
        <v>0</v>
      </c>
      <c r="AI2024" s="96">
        <f t="shared" si="357"/>
        <v>0.14285714285714285</v>
      </c>
      <c r="AJ2024" s="96">
        <f t="shared" si="358"/>
        <v>0</v>
      </c>
      <c r="AK2024" s="96">
        <f t="shared" si="359"/>
        <v>0</v>
      </c>
    </row>
    <row r="2025" spans="1:37" ht="24.9" customHeight="1" x14ac:dyDescent="0.25">
      <c r="A2025" s="356" t="s">
        <v>1526</v>
      </c>
      <c r="B2025" s="356"/>
      <c r="C2025" s="356"/>
      <c r="D2025" s="356"/>
      <c r="E2025" s="356"/>
      <c r="F2025" s="356"/>
      <c r="G2025" s="356"/>
      <c r="H2025" s="356"/>
      <c r="I2025" s="356"/>
      <c r="J2025" s="356"/>
      <c r="K2025" s="356"/>
      <c r="L2025" s="356"/>
      <c r="M2025" s="356"/>
      <c r="N2025" s="356"/>
      <c r="O2025" s="356"/>
      <c r="P2025" s="356"/>
      <c r="Q2025" s="356"/>
      <c r="R2025" s="356"/>
      <c r="S2025" s="356"/>
      <c r="T2025" s="356"/>
      <c r="U2025" s="356"/>
      <c r="V2025" s="356"/>
      <c r="W2025" s="356"/>
      <c r="X2025" s="356"/>
      <c r="Y2025" s="356"/>
      <c r="Z2025" s="356"/>
      <c r="AA2025" s="356"/>
      <c r="AB2025" s="356"/>
      <c r="AC2025" s="356"/>
      <c r="AD2025" s="310">
        <f>'Art. 121'!AF1937</f>
        <v>2</v>
      </c>
      <c r="AE2025" s="94">
        <f t="shared" si="353"/>
        <v>0.32467532467532467</v>
      </c>
      <c r="AF2025">
        <f t="shared" si="354"/>
        <v>1</v>
      </c>
      <c r="AG2025" s="92">
        <f t="shared" si="355"/>
        <v>1</v>
      </c>
      <c r="AH2025" s="95">
        <f t="shared" si="356"/>
        <v>1</v>
      </c>
      <c r="AI2025" s="96">
        <f t="shared" si="357"/>
        <v>0.14285714285714285</v>
      </c>
      <c r="AJ2025" s="96">
        <f t="shared" si="358"/>
        <v>0.14285714285714285</v>
      </c>
      <c r="AK2025" s="96">
        <f t="shared" si="359"/>
        <v>0.32467532467532467</v>
      </c>
    </row>
    <row r="2026" spans="1:37" ht="24.9" customHeight="1" x14ac:dyDescent="0.25">
      <c r="A2026" s="356" t="s">
        <v>1527</v>
      </c>
      <c r="B2026" s="356"/>
      <c r="C2026" s="356"/>
      <c r="D2026" s="356"/>
      <c r="E2026" s="356"/>
      <c r="F2026" s="356"/>
      <c r="G2026" s="356"/>
      <c r="H2026" s="356"/>
      <c r="I2026" s="356"/>
      <c r="J2026" s="356"/>
      <c r="K2026" s="356"/>
      <c r="L2026" s="356"/>
      <c r="M2026" s="356"/>
      <c r="N2026" s="356"/>
      <c r="O2026" s="356"/>
      <c r="P2026" s="356"/>
      <c r="Q2026" s="356"/>
      <c r="R2026" s="356"/>
      <c r="S2026" s="356"/>
      <c r="T2026" s="356"/>
      <c r="U2026" s="356"/>
      <c r="V2026" s="356"/>
      <c r="W2026" s="356"/>
      <c r="X2026" s="356"/>
      <c r="Y2026" s="356"/>
      <c r="Z2026" s="356"/>
      <c r="AA2026" s="356"/>
      <c r="AB2026" s="356"/>
      <c r="AC2026" s="356"/>
      <c r="AD2026" s="310">
        <f>'Art. 121'!AF1938</f>
        <v>2</v>
      </c>
      <c r="AE2026" s="94">
        <f t="shared" si="353"/>
        <v>0.32467532467532467</v>
      </c>
      <c r="AF2026">
        <f t="shared" si="354"/>
        <v>1</v>
      </c>
      <c r="AG2026" s="92">
        <f t="shared" si="355"/>
        <v>1</v>
      </c>
      <c r="AH2026" s="95">
        <f t="shared" si="356"/>
        <v>1</v>
      </c>
      <c r="AI2026" s="96">
        <f t="shared" si="357"/>
        <v>0.14285714285714285</v>
      </c>
      <c r="AJ2026" s="96">
        <f t="shared" si="358"/>
        <v>0.14285714285714285</v>
      </c>
      <c r="AK2026" s="96">
        <f t="shared" si="359"/>
        <v>0.32467532467532467</v>
      </c>
    </row>
    <row r="2027" spans="1:37" ht="24.9" customHeight="1" x14ac:dyDescent="0.25">
      <c r="A2027" s="393" t="s">
        <v>1528</v>
      </c>
      <c r="B2027" s="393"/>
      <c r="C2027" s="393"/>
      <c r="D2027" s="393"/>
      <c r="E2027" s="393"/>
      <c r="F2027" s="393"/>
      <c r="G2027" s="393"/>
      <c r="H2027" s="393"/>
      <c r="I2027" s="393"/>
      <c r="J2027" s="393"/>
      <c r="K2027" s="393"/>
      <c r="L2027" s="393"/>
      <c r="M2027" s="393"/>
      <c r="N2027" s="393"/>
      <c r="O2027" s="393"/>
      <c r="P2027" s="393"/>
      <c r="Q2027" s="393"/>
      <c r="R2027" s="393"/>
      <c r="S2027" s="393"/>
      <c r="T2027" s="393"/>
      <c r="U2027" s="393"/>
      <c r="V2027" s="393"/>
      <c r="W2027" s="393"/>
      <c r="X2027" s="393"/>
      <c r="Y2027" s="393"/>
      <c r="Z2027" s="393"/>
      <c r="AA2027" s="393"/>
      <c r="AB2027" s="393"/>
      <c r="AC2027" s="393"/>
      <c r="AD2027" s="310">
        <f>'Art. 121'!AF1939</f>
        <v>2</v>
      </c>
      <c r="AE2027" s="94">
        <f t="shared" si="353"/>
        <v>0.32467532467532467</v>
      </c>
      <c r="AF2027">
        <f t="shared" si="354"/>
        <v>1</v>
      </c>
      <c r="AG2027" s="92">
        <f t="shared" si="355"/>
        <v>1</v>
      </c>
      <c r="AH2027" s="95">
        <f t="shared" si="356"/>
        <v>1</v>
      </c>
      <c r="AI2027" s="96">
        <f t="shared" si="357"/>
        <v>0.14285714285714285</v>
      </c>
      <c r="AJ2027" s="96">
        <f t="shared" si="358"/>
        <v>0.14285714285714285</v>
      </c>
      <c r="AK2027" s="96">
        <f t="shared" si="359"/>
        <v>0.32467532467532467</v>
      </c>
    </row>
    <row r="2028" spans="1:37" ht="24.9" customHeight="1" x14ac:dyDescent="0.25">
      <c r="A2028" s="393" t="s">
        <v>1529</v>
      </c>
      <c r="B2028" s="393"/>
      <c r="C2028" s="393"/>
      <c r="D2028" s="393"/>
      <c r="E2028" s="393"/>
      <c r="F2028" s="393"/>
      <c r="G2028" s="393"/>
      <c r="H2028" s="393"/>
      <c r="I2028" s="393"/>
      <c r="J2028" s="393"/>
      <c r="K2028" s="393"/>
      <c r="L2028" s="393"/>
      <c r="M2028" s="393"/>
      <c r="N2028" s="393"/>
      <c r="O2028" s="393"/>
      <c r="P2028" s="393"/>
      <c r="Q2028" s="393"/>
      <c r="R2028" s="393"/>
      <c r="S2028" s="393"/>
      <c r="T2028" s="393"/>
      <c r="U2028" s="393"/>
      <c r="V2028" s="393"/>
      <c r="W2028" s="393"/>
      <c r="X2028" s="393"/>
      <c r="Y2028" s="393"/>
      <c r="Z2028" s="393"/>
      <c r="AA2028" s="393"/>
      <c r="AB2028" s="393"/>
      <c r="AC2028" s="393"/>
      <c r="AD2028" s="310">
        <f>'Art. 121'!AF1940</f>
        <v>2</v>
      </c>
      <c r="AE2028" s="94">
        <f t="shared" si="353"/>
        <v>0.32467532467532467</v>
      </c>
      <c r="AF2028">
        <f t="shared" si="354"/>
        <v>1</v>
      </c>
      <c r="AG2028" s="92">
        <f t="shared" si="355"/>
        <v>1</v>
      </c>
      <c r="AH2028" s="95">
        <f t="shared" si="356"/>
        <v>1</v>
      </c>
      <c r="AI2028" s="96">
        <f t="shared" si="357"/>
        <v>0.14285714285714285</v>
      </c>
      <c r="AJ2028" s="96">
        <f t="shared" si="358"/>
        <v>0.14285714285714285</v>
      </c>
      <c r="AK2028" s="96">
        <f t="shared" si="359"/>
        <v>0.32467532467532467</v>
      </c>
    </row>
    <row r="2029" spans="1:37" ht="24.9" customHeight="1" x14ac:dyDescent="0.25">
      <c r="A2029" s="356" t="s">
        <v>1530</v>
      </c>
      <c r="B2029" s="356"/>
      <c r="C2029" s="356"/>
      <c r="D2029" s="356"/>
      <c r="E2029" s="356"/>
      <c r="F2029" s="356"/>
      <c r="G2029" s="356"/>
      <c r="H2029" s="356"/>
      <c r="I2029" s="356"/>
      <c r="J2029" s="356"/>
      <c r="K2029" s="356"/>
      <c r="L2029" s="356"/>
      <c r="M2029" s="356"/>
      <c r="N2029" s="356"/>
      <c r="O2029" s="356"/>
      <c r="P2029" s="356"/>
      <c r="Q2029" s="356"/>
      <c r="R2029" s="356"/>
      <c r="S2029" s="356"/>
      <c r="T2029" s="356"/>
      <c r="U2029" s="356"/>
      <c r="V2029" s="356"/>
      <c r="W2029" s="356"/>
      <c r="X2029" s="356"/>
      <c r="Y2029" s="356"/>
      <c r="Z2029" s="356"/>
      <c r="AA2029" s="356"/>
      <c r="AB2029" s="356"/>
      <c r="AC2029" s="356"/>
      <c r="AD2029" s="310">
        <f>'Art. 121'!AF1941</f>
        <v>2</v>
      </c>
      <c r="AE2029" s="94">
        <f t="shared" si="353"/>
        <v>0.32467532467532467</v>
      </c>
      <c r="AF2029">
        <f t="shared" si="354"/>
        <v>1</v>
      </c>
      <c r="AG2029" s="92">
        <f t="shared" si="355"/>
        <v>1</v>
      </c>
      <c r="AH2029" s="95">
        <f t="shared" si="356"/>
        <v>1</v>
      </c>
      <c r="AI2029" s="96">
        <f t="shared" si="357"/>
        <v>0.14285714285714285</v>
      </c>
      <c r="AJ2029" s="96">
        <f t="shared" si="358"/>
        <v>0.14285714285714285</v>
      </c>
      <c r="AK2029" s="96">
        <f t="shared" si="359"/>
        <v>0.32467532467532467</v>
      </c>
    </row>
    <row r="2030" spans="1:37" ht="24.9" customHeight="1" x14ac:dyDescent="0.25">
      <c r="A2030" s="356" t="s">
        <v>1531</v>
      </c>
      <c r="B2030" s="356"/>
      <c r="C2030" s="356"/>
      <c r="D2030" s="356"/>
      <c r="E2030" s="356"/>
      <c r="F2030" s="356"/>
      <c r="G2030" s="356"/>
      <c r="H2030" s="356"/>
      <c r="I2030" s="356"/>
      <c r="J2030" s="356"/>
      <c r="K2030" s="356"/>
      <c r="L2030" s="356"/>
      <c r="M2030" s="356"/>
      <c r="N2030" s="356"/>
      <c r="O2030" s="356"/>
      <c r="P2030" s="356"/>
      <c r="Q2030" s="356"/>
      <c r="R2030" s="356"/>
      <c r="S2030" s="356"/>
      <c r="T2030" s="356"/>
      <c r="U2030" s="356"/>
      <c r="V2030" s="356"/>
      <c r="W2030" s="356"/>
      <c r="X2030" s="356"/>
      <c r="Y2030" s="356"/>
      <c r="Z2030" s="356"/>
      <c r="AA2030" s="356"/>
      <c r="AB2030" s="356"/>
      <c r="AC2030" s="356"/>
      <c r="AD2030" s="310">
        <f>'Art. 121'!AF1942</f>
        <v>2</v>
      </c>
      <c r="AE2030" s="94">
        <f t="shared" si="353"/>
        <v>0.32467532467532467</v>
      </c>
      <c r="AF2030">
        <f t="shared" si="354"/>
        <v>1</v>
      </c>
      <c r="AG2030" s="92">
        <f t="shared" si="355"/>
        <v>1</v>
      </c>
      <c r="AH2030" s="95">
        <f t="shared" si="356"/>
        <v>1</v>
      </c>
      <c r="AI2030" s="96">
        <f t="shared" si="357"/>
        <v>0.14285714285714285</v>
      </c>
      <c r="AJ2030" s="96">
        <f t="shared" si="358"/>
        <v>0.14285714285714285</v>
      </c>
      <c r="AK2030" s="96">
        <f t="shared" si="359"/>
        <v>0.32467532467532467</v>
      </c>
    </row>
    <row r="2031" spans="1:37" ht="24.9" customHeight="1" x14ac:dyDescent="0.25">
      <c r="A2031" s="356" t="s">
        <v>1532</v>
      </c>
      <c r="B2031" s="356"/>
      <c r="C2031" s="356"/>
      <c r="D2031" s="356"/>
      <c r="E2031" s="356"/>
      <c r="F2031" s="356"/>
      <c r="G2031" s="356"/>
      <c r="H2031" s="356"/>
      <c r="I2031" s="356"/>
      <c r="J2031" s="356"/>
      <c r="K2031" s="356"/>
      <c r="L2031" s="356"/>
      <c r="M2031" s="356"/>
      <c r="N2031" s="356"/>
      <c r="O2031" s="356"/>
      <c r="P2031" s="356"/>
      <c r="Q2031" s="356"/>
      <c r="R2031" s="356"/>
      <c r="S2031" s="356"/>
      <c r="T2031" s="356"/>
      <c r="U2031" s="356"/>
      <c r="V2031" s="356"/>
      <c r="W2031" s="356"/>
      <c r="X2031" s="356"/>
      <c r="Y2031" s="356"/>
      <c r="Z2031" s="356"/>
      <c r="AA2031" s="356"/>
      <c r="AB2031" s="356"/>
      <c r="AC2031" s="356"/>
      <c r="AD2031" s="310">
        <f>'Art. 121'!AF1943</f>
        <v>0</v>
      </c>
      <c r="AE2031" s="94">
        <f t="shared" si="353"/>
        <v>0</v>
      </c>
      <c r="AF2031">
        <f t="shared" si="354"/>
        <v>0</v>
      </c>
      <c r="AG2031" s="92">
        <f t="shared" si="355"/>
        <v>1</v>
      </c>
      <c r="AH2031" s="95">
        <f t="shared" si="356"/>
        <v>0</v>
      </c>
      <c r="AI2031" s="96">
        <f t="shared" si="357"/>
        <v>0.14285714285714285</v>
      </c>
      <c r="AJ2031" s="96">
        <f t="shared" si="358"/>
        <v>0</v>
      </c>
      <c r="AK2031" s="96">
        <f t="shared" si="359"/>
        <v>0</v>
      </c>
    </row>
    <row r="2032" spans="1:37" ht="24.9" customHeight="1" x14ac:dyDescent="0.25">
      <c r="A2032" s="383" t="s">
        <v>1863</v>
      </c>
      <c r="B2032" s="383"/>
      <c r="C2032" s="383"/>
      <c r="D2032" s="383"/>
      <c r="E2032" s="383"/>
      <c r="F2032" s="383"/>
      <c r="G2032" s="383"/>
      <c r="H2032" s="383"/>
      <c r="I2032" s="383"/>
      <c r="J2032" s="383"/>
      <c r="K2032" s="383"/>
      <c r="L2032" s="383"/>
      <c r="M2032" s="383"/>
      <c r="N2032" s="383"/>
      <c r="O2032" s="383"/>
      <c r="P2032" s="383"/>
      <c r="Q2032" s="383"/>
      <c r="R2032" s="383"/>
      <c r="S2032" s="383"/>
      <c r="T2032" s="383"/>
      <c r="U2032" s="383"/>
      <c r="V2032" s="383"/>
      <c r="W2032" s="383"/>
      <c r="X2032" s="383"/>
      <c r="Y2032" s="383"/>
      <c r="Z2032" s="383"/>
      <c r="AA2032" s="383"/>
      <c r="AB2032" s="383"/>
      <c r="AC2032" s="383"/>
      <c r="AD2032" s="383"/>
      <c r="AE2032" s="94">
        <f>SUM(AE2025:AE2031)</f>
        <v>1.948051948051948</v>
      </c>
      <c r="AF2032" s="61"/>
      <c r="AG2032" s="97">
        <f>SUM(AG2016:AG2031)</f>
        <v>16</v>
      </c>
      <c r="AH2032" s="98"/>
      <c r="AI2032" s="99"/>
      <c r="AJ2032" s="99"/>
      <c r="AK2032" s="99"/>
    </row>
    <row r="2033" spans="1:37" ht="24.9" customHeight="1" x14ac:dyDescent="0.25">
      <c r="A2033" s="384" t="s">
        <v>1864</v>
      </c>
      <c r="B2033" s="384"/>
      <c r="C2033" s="384"/>
      <c r="D2033" s="384"/>
      <c r="E2033" s="384"/>
      <c r="F2033" s="384"/>
      <c r="G2033" s="384"/>
      <c r="H2033" s="384"/>
      <c r="I2033" s="384"/>
      <c r="J2033" s="384"/>
      <c r="K2033" s="384"/>
      <c r="L2033" s="384"/>
      <c r="M2033" s="384"/>
      <c r="N2033" s="384"/>
      <c r="O2033" s="384"/>
      <c r="P2033" s="384"/>
      <c r="Q2033" s="384"/>
      <c r="R2033" s="384"/>
      <c r="S2033" s="384"/>
      <c r="T2033" s="384"/>
      <c r="U2033" s="384"/>
      <c r="V2033" s="384"/>
      <c r="W2033" s="384"/>
      <c r="X2033" s="384"/>
      <c r="Y2033" s="384"/>
      <c r="Z2033" s="384"/>
      <c r="AA2033" s="384"/>
      <c r="AB2033" s="384"/>
      <c r="AC2033" s="384"/>
      <c r="AD2033" s="384"/>
      <c r="AE2033" s="94">
        <f>AE2032/$AE$23*100</f>
        <v>85.714285714285708</v>
      </c>
      <c r="AF2033" s="61"/>
      <c r="AG2033" s="97"/>
      <c r="AH2033" s="98"/>
      <c r="AI2033" s="99"/>
      <c r="AJ2033" s="99"/>
      <c r="AK2033" s="99"/>
    </row>
    <row r="2034" spans="1:37" ht="24.9" customHeight="1" x14ac:dyDescent="0.25">
      <c r="A2034" s="73"/>
      <c r="B2034" s="73"/>
      <c r="C2034" s="73"/>
      <c r="D2034" s="73"/>
      <c r="E2034" s="73"/>
      <c r="F2034" s="73"/>
      <c r="G2034" s="73"/>
      <c r="H2034" s="73"/>
      <c r="I2034" s="73"/>
      <c r="J2034" s="73"/>
      <c r="K2034" s="73"/>
      <c r="L2034" s="73"/>
      <c r="M2034" s="73"/>
      <c r="N2034" s="73"/>
      <c r="O2034" s="73"/>
      <c r="P2034" s="73"/>
      <c r="Q2034" s="100"/>
      <c r="R2034" s="73"/>
      <c r="S2034" s="73"/>
      <c r="T2034" s="73"/>
      <c r="U2034" s="73"/>
      <c r="V2034" s="73"/>
      <c r="W2034" s="73"/>
      <c r="X2034" s="73"/>
      <c r="Y2034" s="73"/>
      <c r="Z2034" s="73"/>
      <c r="AA2034" s="73"/>
      <c r="AB2034" s="73"/>
      <c r="AC2034" s="73"/>
      <c r="AD2034" s="101"/>
      <c r="AE2034" s="101"/>
    </row>
    <row r="2035" spans="1:37" ht="24.9" customHeight="1" x14ac:dyDescent="0.25">
      <c r="A2035" s="391" t="s">
        <v>198</v>
      </c>
      <c r="B2035" s="391"/>
      <c r="C2035" s="391"/>
      <c r="D2035" s="391"/>
      <c r="E2035" s="391"/>
      <c r="F2035" s="391"/>
      <c r="G2035" s="391"/>
      <c r="H2035" s="391"/>
      <c r="I2035" s="391"/>
      <c r="J2035" s="391"/>
      <c r="K2035" s="391"/>
      <c r="L2035" s="391"/>
      <c r="M2035" s="391"/>
      <c r="N2035" s="391"/>
      <c r="O2035" s="391"/>
      <c r="P2035" s="391"/>
      <c r="Q2035" s="391"/>
      <c r="R2035" s="391"/>
      <c r="S2035" s="391"/>
      <c r="T2035" s="391"/>
      <c r="U2035" s="391"/>
      <c r="V2035" s="391"/>
      <c r="W2035" s="391"/>
      <c r="X2035" s="391"/>
      <c r="Y2035" s="391"/>
      <c r="Z2035" s="391"/>
      <c r="AA2035" s="391"/>
      <c r="AB2035" s="391"/>
      <c r="AC2035" s="391"/>
      <c r="AD2035" s="112" t="s">
        <v>187</v>
      </c>
      <c r="AE2035" s="113" t="s">
        <v>7</v>
      </c>
      <c r="AF2035" s="92" t="s">
        <v>1666</v>
      </c>
      <c r="AG2035" s="92" t="s">
        <v>1667</v>
      </c>
      <c r="AH2035" s="92" t="s">
        <v>1668</v>
      </c>
      <c r="AI2035" s="93" t="s">
        <v>1669</v>
      </c>
      <c r="AJ2035" s="92"/>
      <c r="AK2035" s="93" t="s">
        <v>1670</v>
      </c>
    </row>
    <row r="2036" spans="1:37" ht="24.9" customHeight="1" x14ac:dyDescent="0.25">
      <c r="A2036" s="356" t="s">
        <v>1445</v>
      </c>
      <c r="B2036" s="356"/>
      <c r="C2036" s="356"/>
      <c r="D2036" s="356"/>
      <c r="E2036" s="356"/>
      <c r="F2036" s="356"/>
      <c r="G2036" s="356"/>
      <c r="H2036" s="356"/>
      <c r="I2036" s="356"/>
      <c r="J2036" s="356"/>
      <c r="K2036" s="356"/>
      <c r="L2036" s="356"/>
      <c r="M2036" s="356"/>
      <c r="N2036" s="356"/>
      <c r="O2036" s="356"/>
      <c r="P2036" s="356"/>
      <c r="Q2036" s="356"/>
      <c r="R2036" s="356"/>
      <c r="S2036" s="356"/>
      <c r="T2036" s="356"/>
      <c r="U2036" s="356"/>
      <c r="V2036" s="356"/>
      <c r="W2036" s="356"/>
      <c r="X2036" s="356"/>
      <c r="Y2036" s="356"/>
      <c r="Z2036" s="356"/>
      <c r="AA2036" s="356"/>
      <c r="AB2036" s="356"/>
      <c r="AC2036" s="356"/>
      <c r="AD2036" s="310">
        <f>'Art. 121'!AF1946</f>
        <v>2</v>
      </c>
      <c r="AE2036" s="94">
        <f>IF(AG2036=1,AK2036,AG2036)</f>
        <v>0.32467532467532467</v>
      </c>
      <c r="AF2036">
        <f>AD2036/2</f>
        <v>1</v>
      </c>
      <c r="AG2036" s="92">
        <f>IF(AND(AF2036&gt;=0,AF2036&lt;=1),1,"No aplica")</f>
        <v>1</v>
      </c>
      <c r="AH2036" s="95">
        <f>AD2036/(AG2036*2)</f>
        <v>1</v>
      </c>
      <c r="AI2036" s="96">
        <f>IF(AG2036=1,AG2036/$AG$32,"No aplica")</f>
        <v>0.14285714285714285</v>
      </c>
      <c r="AJ2036" s="96">
        <f>AF2036*AI2036</f>
        <v>0.14285714285714285</v>
      </c>
      <c r="AK2036" s="96">
        <f>AJ2036*$AE$23</f>
        <v>0.32467532467532467</v>
      </c>
    </row>
    <row r="2037" spans="1:37" ht="24.9" customHeight="1" x14ac:dyDescent="0.25">
      <c r="A2037" s="356" t="s">
        <v>1446</v>
      </c>
      <c r="B2037" s="356"/>
      <c r="C2037" s="356"/>
      <c r="D2037" s="356"/>
      <c r="E2037" s="356"/>
      <c r="F2037" s="356"/>
      <c r="G2037" s="356"/>
      <c r="H2037" s="356"/>
      <c r="I2037" s="356"/>
      <c r="J2037" s="356"/>
      <c r="K2037" s="356"/>
      <c r="L2037" s="356"/>
      <c r="M2037" s="356"/>
      <c r="N2037" s="356"/>
      <c r="O2037" s="356"/>
      <c r="P2037" s="356"/>
      <c r="Q2037" s="356"/>
      <c r="R2037" s="356"/>
      <c r="S2037" s="356"/>
      <c r="T2037" s="356"/>
      <c r="U2037" s="356"/>
      <c r="V2037" s="356"/>
      <c r="W2037" s="356"/>
      <c r="X2037" s="356"/>
      <c r="Y2037" s="356"/>
      <c r="Z2037" s="356"/>
      <c r="AA2037" s="356"/>
      <c r="AB2037" s="356"/>
      <c r="AC2037" s="356"/>
      <c r="AD2037" s="310">
        <f>'Art. 121'!AF1947</f>
        <v>2</v>
      </c>
      <c r="AE2037" s="94">
        <f>IF(AG2037=1,AK2037,AG2037)</f>
        <v>0.32467532467532467</v>
      </c>
      <c r="AF2037">
        <f>AD2037/2</f>
        <v>1</v>
      </c>
      <c r="AG2037" s="92">
        <f>IF(AND(AF2037&gt;=0,AF2037&lt;=1),1,"No aplica")</f>
        <v>1</v>
      </c>
      <c r="AH2037" s="95">
        <f>AD2037/(AG2037*2)</f>
        <v>1</v>
      </c>
      <c r="AI2037" s="96">
        <f>IF(AG2037=1,AG2037/$AG$32,"No aplica")</f>
        <v>0.14285714285714285</v>
      </c>
      <c r="AJ2037" s="96">
        <f>AF2037*AI2037</f>
        <v>0.14285714285714285</v>
      </c>
      <c r="AK2037" s="96">
        <f>AJ2037*$AE$23</f>
        <v>0.32467532467532467</v>
      </c>
    </row>
    <row r="2038" spans="1:37" ht="24.9" customHeight="1" x14ac:dyDescent="0.25">
      <c r="A2038" s="356" t="s">
        <v>1447</v>
      </c>
      <c r="B2038" s="356"/>
      <c r="C2038" s="356"/>
      <c r="D2038" s="356"/>
      <c r="E2038" s="356"/>
      <c r="F2038" s="356"/>
      <c r="G2038" s="356"/>
      <c r="H2038" s="356"/>
      <c r="I2038" s="356"/>
      <c r="J2038" s="356"/>
      <c r="K2038" s="356"/>
      <c r="L2038" s="356"/>
      <c r="M2038" s="356"/>
      <c r="N2038" s="356"/>
      <c r="O2038" s="356"/>
      <c r="P2038" s="356"/>
      <c r="Q2038" s="356"/>
      <c r="R2038" s="356"/>
      <c r="S2038" s="356"/>
      <c r="T2038" s="356"/>
      <c r="U2038" s="356"/>
      <c r="V2038" s="356"/>
      <c r="W2038" s="356"/>
      <c r="X2038" s="356"/>
      <c r="Y2038" s="356"/>
      <c r="Z2038" s="356"/>
      <c r="AA2038" s="356"/>
      <c r="AB2038" s="356"/>
      <c r="AC2038" s="356"/>
      <c r="AD2038" s="310">
        <f>'Art. 121'!AF1948</f>
        <v>2</v>
      </c>
      <c r="AE2038" s="94">
        <f>IF(AG2038=1,AK2038,AG2038)</f>
        <v>0.32467532467532467</v>
      </c>
      <c r="AF2038">
        <f>AD2038/2</f>
        <v>1</v>
      </c>
      <c r="AG2038" s="92">
        <f>IF(AND(AF2038&gt;=0,AF2038&lt;=1),1,"No aplica")</f>
        <v>1</v>
      </c>
      <c r="AH2038" s="95">
        <f>AD2038/(AG2038*2)</f>
        <v>1</v>
      </c>
      <c r="AI2038" s="96">
        <f>IF(AG2038=1,AG2038/$AG$32,"No aplica")</f>
        <v>0.14285714285714285</v>
      </c>
      <c r="AJ2038" s="96">
        <f>AF2038*AI2038</f>
        <v>0.14285714285714285</v>
      </c>
      <c r="AK2038" s="96">
        <f>AJ2038*$AE$23</f>
        <v>0.32467532467532467</v>
      </c>
    </row>
    <row r="2039" spans="1:37" ht="24.9" customHeight="1" x14ac:dyDescent="0.25">
      <c r="A2039" s="356" t="s">
        <v>1448</v>
      </c>
      <c r="B2039" s="356"/>
      <c r="C2039" s="356"/>
      <c r="D2039" s="356"/>
      <c r="E2039" s="356"/>
      <c r="F2039" s="356"/>
      <c r="G2039" s="356"/>
      <c r="H2039" s="356"/>
      <c r="I2039" s="356"/>
      <c r="J2039" s="356"/>
      <c r="K2039" s="356"/>
      <c r="L2039" s="356"/>
      <c r="M2039" s="356"/>
      <c r="N2039" s="356"/>
      <c r="O2039" s="356"/>
      <c r="P2039" s="356"/>
      <c r="Q2039" s="356"/>
      <c r="R2039" s="356"/>
      <c r="S2039" s="356"/>
      <c r="T2039" s="356"/>
      <c r="U2039" s="356"/>
      <c r="V2039" s="356"/>
      <c r="W2039" s="356"/>
      <c r="X2039" s="356"/>
      <c r="Y2039" s="356"/>
      <c r="Z2039" s="356"/>
      <c r="AA2039" s="356"/>
      <c r="AB2039" s="356"/>
      <c r="AC2039" s="356"/>
      <c r="AD2039" s="310">
        <f>'Art. 121'!AF1949</f>
        <v>2</v>
      </c>
      <c r="AE2039" s="94">
        <f>IF(AG2039=1,AK2039,AG2039)</f>
        <v>0.32467532467532467</v>
      </c>
      <c r="AF2039">
        <f>AD2039/2</f>
        <v>1</v>
      </c>
      <c r="AG2039" s="92">
        <f>IF(AND(AF2039&gt;=0,AF2039&lt;=1),1,"No aplica")</f>
        <v>1</v>
      </c>
      <c r="AH2039" s="95">
        <f>AD2039/(AG2039*2)</f>
        <v>1</v>
      </c>
      <c r="AI2039" s="96">
        <f>IF(AG2039=1,AG2039/$AG$32,"No aplica")</f>
        <v>0.14285714285714285</v>
      </c>
      <c r="AJ2039" s="96">
        <f>AF2039*AI2039</f>
        <v>0.14285714285714285</v>
      </c>
      <c r="AK2039" s="96">
        <f>AJ2039*$AE$23</f>
        <v>0.32467532467532467</v>
      </c>
    </row>
    <row r="2040" spans="1:37" ht="24.9" customHeight="1" x14ac:dyDescent="0.25">
      <c r="A2040" s="356" t="s">
        <v>1533</v>
      </c>
      <c r="B2040" s="356"/>
      <c r="C2040" s="356"/>
      <c r="D2040" s="356"/>
      <c r="E2040" s="356"/>
      <c r="F2040" s="356"/>
      <c r="G2040" s="356"/>
      <c r="H2040" s="356"/>
      <c r="I2040" s="356"/>
      <c r="J2040" s="356"/>
      <c r="K2040" s="356"/>
      <c r="L2040" s="356"/>
      <c r="M2040" s="356"/>
      <c r="N2040" s="356"/>
      <c r="O2040" s="356"/>
      <c r="P2040" s="356"/>
      <c r="Q2040" s="356"/>
      <c r="R2040" s="356"/>
      <c r="S2040" s="356"/>
      <c r="T2040" s="356"/>
      <c r="U2040" s="356"/>
      <c r="V2040" s="356"/>
      <c r="W2040" s="356"/>
      <c r="X2040" s="356"/>
      <c r="Y2040" s="356"/>
      <c r="Z2040" s="356"/>
      <c r="AA2040" s="356"/>
      <c r="AB2040" s="356"/>
      <c r="AC2040" s="356"/>
      <c r="AD2040" s="310">
        <f>'Art. 121'!AF1950</f>
        <v>2</v>
      </c>
      <c r="AE2040" s="94">
        <f>IF(AG2040=1,AK2040,AG2040)</f>
        <v>0.32467532467532467</v>
      </c>
      <c r="AF2040">
        <f>AD2040/2</f>
        <v>1</v>
      </c>
      <c r="AG2040" s="92">
        <f>IF(AND(AF2040&gt;=0,AF2040&lt;=1),1,"No aplica")</f>
        <v>1</v>
      </c>
      <c r="AH2040" s="95">
        <f>AD2040/(AG2040*2)</f>
        <v>1</v>
      </c>
      <c r="AI2040" s="96">
        <f>IF(AG2040=1,AG2040/$AG$32,"No aplica")</f>
        <v>0.14285714285714285</v>
      </c>
      <c r="AJ2040" s="96">
        <f>AF2040*AI2040</f>
        <v>0.14285714285714285</v>
      </c>
      <c r="AK2040" s="96">
        <f>AJ2040*$AE$23</f>
        <v>0.32467532467532467</v>
      </c>
    </row>
    <row r="2041" spans="1:37" ht="24.9" customHeight="1" x14ac:dyDescent="0.25">
      <c r="A2041" s="383" t="s">
        <v>1865</v>
      </c>
      <c r="B2041" s="383"/>
      <c r="C2041" s="383"/>
      <c r="D2041" s="383"/>
      <c r="E2041" s="383"/>
      <c r="F2041" s="383"/>
      <c r="G2041" s="383"/>
      <c r="H2041" s="383"/>
      <c r="I2041" s="383"/>
      <c r="J2041" s="383"/>
      <c r="K2041" s="383"/>
      <c r="L2041" s="383"/>
      <c r="M2041" s="383"/>
      <c r="N2041" s="383"/>
      <c r="O2041" s="383"/>
      <c r="P2041" s="383"/>
      <c r="Q2041" s="383"/>
      <c r="R2041" s="383"/>
      <c r="S2041" s="383"/>
      <c r="T2041" s="383"/>
      <c r="U2041" s="383"/>
      <c r="V2041" s="383"/>
      <c r="W2041" s="383"/>
      <c r="X2041" s="383"/>
      <c r="Y2041" s="383"/>
      <c r="Z2041" s="383"/>
      <c r="AA2041" s="383"/>
      <c r="AB2041" s="383"/>
      <c r="AC2041" s="383"/>
      <c r="AD2041" s="383"/>
      <c r="AE2041" s="94">
        <f>SUM(AE2034:AE2040)</f>
        <v>1.6233766233766234</v>
      </c>
      <c r="AF2041" s="61"/>
      <c r="AG2041" s="97">
        <f>SUM(AG2036:AG2040)</f>
        <v>5</v>
      </c>
      <c r="AH2041" s="98"/>
      <c r="AI2041" s="99"/>
      <c r="AJ2041" s="99"/>
      <c r="AK2041" s="99"/>
    </row>
    <row r="2042" spans="1:37" ht="24.9" customHeight="1" x14ac:dyDescent="0.25">
      <c r="A2042" s="384" t="s">
        <v>1866</v>
      </c>
      <c r="B2042" s="384"/>
      <c r="C2042" s="384"/>
      <c r="D2042" s="384"/>
      <c r="E2042" s="384"/>
      <c r="F2042" s="384"/>
      <c r="G2042" s="384"/>
      <c r="H2042" s="384"/>
      <c r="I2042" s="384"/>
      <c r="J2042" s="384"/>
      <c r="K2042" s="384"/>
      <c r="L2042" s="384"/>
      <c r="M2042" s="384"/>
      <c r="N2042" s="384"/>
      <c r="O2042" s="384"/>
      <c r="P2042" s="384"/>
      <c r="Q2042" s="384"/>
      <c r="R2042" s="384"/>
      <c r="S2042" s="384"/>
      <c r="T2042" s="384"/>
      <c r="U2042" s="384"/>
      <c r="V2042" s="384"/>
      <c r="W2042" s="384"/>
      <c r="X2042" s="384"/>
      <c r="Y2042" s="384"/>
      <c r="Z2042" s="384"/>
      <c r="AA2042" s="384"/>
      <c r="AB2042" s="384"/>
      <c r="AC2042" s="384"/>
      <c r="AD2042" s="384"/>
      <c r="AE2042" s="94">
        <f>AE2041/$AE$23*100</f>
        <v>71.428571428571416</v>
      </c>
      <c r="AF2042" s="61"/>
      <c r="AG2042" s="97"/>
      <c r="AH2042" s="98"/>
      <c r="AI2042" s="99"/>
      <c r="AJ2042" s="99"/>
      <c r="AK2042" s="99"/>
    </row>
    <row r="2043" spans="1:37" ht="24.9" customHeight="1" x14ac:dyDescent="0.25">
      <c r="A2043" s="107"/>
      <c r="B2043" s="107"/>
      <c r="C2043" s="107"/>
      <c r="D2043" s="107"/>
      <c r="E2043" s="107"/>
      <c r="F2043" s="107"/>
      <c r="G2043" s="107"/>
      <c r="H2043" s="107"/>
      <c r="I2043" s="107"/>
      <c r="J2043" s="107"/>
      <c r="K2043" s="107"/>
      <c r="L2043" s="107"/>
      <c r="M2043" s="107"/>
      <c r="N2043" s="107"/>
      <c r="O2043" s="107"/>
      <c r="P2043" s="107"/>
      <c r="Q2043" s="100"/>
      <c r="R2043" s="107"/>
      <c r="S2043" s="107"/>
      <c r="T2043" s="107"/>
      <c r="U2043" s="107"/>
      <c r="V2043" s="107"/>
      <c r="W2043" s="107"/>
      <c r="X2043" s="107"/>
      <c r="Y2043" s="107"/>
      <c r="Z2043" s="107"/>
      <c r="AA2043" s="107"/>
      <c r="AB2043" s="107"/>
      <c r="AC2043" s="107"/>
      <c r="AD2043" s="101"/>
      <c r="AE2043" s="101"/>
    </row>
    <row r="2044" spans="1:37" ht="24.9" customHeight="1" x14ac:dyDescent="0.25">
      <c r="A2044" s="107"/>
      <c r="B2044" s="107"/>
      <c r="C2044" s="107"/>
      <c r="D2044" s="107"/>
      <c r="E2044" s="107"/>
      <c r="F2044" s="107"/>
      <c r="G2044" s="107"/>
      <c r="H2044" s="107"/>
      <c r="I2044" s="107"/>
      <c r="J2044" s="107"/>
      <c r="K2044" s="107"/>
      <c r="L2044" s="107"/>
      <c r="M2044" s="107"/>
      <c r="N2044" s="107"/>
      <c r="O2044" s="107"/>
      <c r="P2044" s="107"/>
      <c r="Q2044" s="100"/>
      <c r="R2044" s="107"/>
      <c r="S2044" s="107"/>
      <c r="T2044" s="107"/>
      <c r="U2044" s="107"/>
      <c r="V2044" s="107"/>
      <c r="W2044" s="107"/>
      <c r="X2044" s="107"/>
      <c r="Y2044" s="107"/>
      <c r="Z2044" s="107"/>
      <c r="AA2044" s="107"/>
      <c r="AB2044" s="107"/>
      <c r="AC2044" s="107"/>
      <c r="AD2044" s="101"/>
      <c r="AE2044" s="101"/>
    </row>
    <row r="2045" spans="1:37" ht="24.9" customHeight="1" x14ac:dyDescent="0.25">
      <c r="A2045" s="390" t="s">
        <v>1534</v>
      </c>
      <c r="B2045" s="390"/>
      <c r="C2045" s="390"/>
      <c r="D2045" s="390"/>
      <c r="E2045" s="390"/>
      <c r="F2045" s="390"/>
      <c r="G2045" s="390"/>
      <c r="H2045" s="390"/>
      <c r="I2045" s="390"/>
      <c r="J2045" s="390"/>
      <c r="K2045" s="390"/>
      <c r="L2045" s="390"/>
      <c r="M2045" s="390"/>
      <c r="N2045" s="390"/>
      <c r="O2045" s="390"/>
      <c r="P2045" s="390"/>
      <c r="Q2045" s="390"/>
      <c r="R2045" s="390"/>
      <c r="S2045" s="390"/>
      <c r="T2045" s="390"/>
      <c r="U2045" s="390"/>
      <c r="V2045" s="390"/>
      <c r="W2045" s="390"/>
      <c r="X2045" s="390"/>
      <c r="Y2045" s="390"/>
      <c r="Z2045" s="390"/>
      <c r="AA2045" s="390"/>
      <c r="AB2045" s="390"/>
      <c r="AC2045" s="390"/>
      <c r="AD2045" s="88"/>
      <c r="AE2045" s="88"/>
    </row>
    <row r="2046" spans="1:37" ht="24.9" customHeight="1" x14ac:dyDescent="0.25">
      <c r="A2046" s="109"/>
      <c r="B2046" s="110"/>
      <c r="C2046" s="110"/>
      <c r="D2046" s="110"/>
      <c r="E2046" s="110"/>
      <c r="F2046" s="110"/>
      <c r="G2046" s="110"/>
      <c r="H2046" s="110"/>
      <c r="I2046" s="110"/>
      <c r="J2046" s="110"/>
      <c r="K2046" s="110"/>
      <c r="L2046" s="110"/>
      <c r="M2046" s="110"/>
      <c r="N2046" s="110"/>
      <c r="O2046" s="110"/>
      <c r="P2046" s="110"/>
      <c r="Q2046" s="111"/>
      <c r="R2046" s="110"/>
      <c r="S2046" s="110"/>
      <c r="T2046" s="110"/>
      <c r="U2046" s="110"/>
      <c r="V2046" s="110"/>
      <c r="W2046" s="110"/>
      <c r="X2046" s="110"/>
      <c r="Y2046" s="110"/>
      <c r="Z2046" s="110"/>
      <c r="AA2046" s="110"/>
      <c r="AB2046" s="110"/>
      <c r="AC2046" s="110"/>
      <c r="AD2046" s="89"/>
      <c r="AE2046" s="89"/>
    </row>
    <row r="2047" spans="1:37" ht="24.9" customHeight="1" x14ac:dyDescent="0.25">
      <c r="A2047" s="73"/>
      <c r="B2047" s="73"/>
      <c r="C2047" s="73"/>
      <c r="D2047" s="73"/>
      <c r="E2047" s="73"/>
      <c r="F2047" s="73"/>
      <c r="G2047" s="73"/>
      <c r="H2047" s="73"/>
      <c r="I2047" s="73"/>
      <c r="J2047" s="73"/>
      <c r="K2047" s="73"/>
      <c r="L2047" s="73"/>
      <c r="M2047" s="73"/>
      <c r="N2047" s="73"/>
      <c r="O2047" s="73"/>
      <c r="P2047" s="73"/>
      <c r="Q2047" s="100"/>
      <c r="R2047" s="73"/>
      <c r="S2047" s="73"/>
      <c r="T2047" s="73"/>
      <c r="U2047" s="73"/>
      <c r="V2047" s="73"/>
      <c r="W2047" s="73"/>
      <c r="X2047" s="73"/>
      <c r="Y2047" s="73"/>
      <c r="Z2047" s="73"/>
      <c r="AA2047" s="73"/>
      <c r="AB2047" s="73"/>
      <c r="AC2047" s="73"/>
      <c r="AD2047" s="101"/>
      <c r="AE2047" s="101"/>
    </row>
    <row r="2048" spans="1:37" ht="24.9" customHeight="1" x14ac:dyDescent="0.25">
      <c r="A2048" s="387" t="s">
        <v>163</v>
      </c>
      <c r="B2048" s="387"/>
      <c r="C2048" s="387"/>
      <c r="D2048" s="387"/>
      <c r="E2048" s="387"/>
      <c r="F2048" s="387"/>
      <c r="G2048" s="387"/>
      <c r="H2048" s="387"/>
      <c r="I2048" s="387"/>
      <c r="J2048" s="387"/>
      <c r="K2048" s="387"/>
      <c r="L2048" s="387"/>
      <c r="M2048" s="387"/>
      <c r="N2048" s="387"/>
      <c r="O2048" s="387"/>
      <c r="P2048" s="387"/>
      <c r="Q2048" s="387"/>
      <c r="R2048" s="387"/>
      <c r="S2048" s="387"/>
      <c r="T2048" s="387"/>
      <c r="U2048" s="387"/>
      <c r="V2048" s="387"/>
      <c r="W2048" s="387"/>
      <c r="X2048" s="387"/>
      <c r="Y2048" s="387"/>
      <c r="Z2048" s="387"/>
      <c r="AA2048" s="387"/>
      <c r="AB2048" s="387"/>
      <c r="AC2048" s="387"/>
      <c r="AD2048" s="66" t="s">
        <v>187</v>
      </c>
      <c r="AE2048" s="306" t="s">
        <v>7</v>
      </c>
      <c r="AF2048" s="92" t="s">
        <v>1666</v>
      </c>
      <c r="AG2048" s="92" t="s">
        <v>1667</v>
      </c>
      <c r="AH2048" s="92" t="s">
        <v>1668</v>
      </c>
      <c r="AI2048" s="93" t="s">
        <v>1669</v>
      </c>
      <c r="AJ2048" s="92"/>
      <c r="AK2048" s="93" t="s">
        <v>1670</v>
      </c>
    </row>
    <row r="2049" spans="1:37" ht="24.9" customHeight="1" x14ac:dyDescent="0.25">
      <c r="A2049" s="356" t="s">
        <v>1535</v>
      </c>
      <c r="B2049" s="356"/>
      <c r="C2049" s="356"/>
      <c r="D2049" s="356"/>
      <c r="E2049" s="356"/>
      <c r="F2049" s="356"/>
      <c r="G2049" s="356"/>
      <c r="H2049" s="356"/>
      <c r="I2049" s="356"/>
      <c r="J2049" s="356"/>
      <c r="K2049" s="356"/>
      <c r="L2049" s="356"/>
      <c r="M2049" s="356"/>
      <c r="N2049" s="356"/>
      <c r="O2049" s="356"/>
      <c r="P2049" s="356"/>
      <c r="Q2049" s="356"/>
      <c r="R2049" s="356"/>
      <c r="S2049" s="356"/>
      <c r="T2049" s="356"/>
      <c r="U2049" s="356"/>
      <c r="V2049" s="356"/>
      <c r="W2049" s="356"/>
      <c r="X2049" s="356"/>
      <c r="Y2049" s="356"/>
      <c r="Z2049" s="356"/>
      <c r="AA2049" s="356"/>
      <c r="AB2049" s="356"/>
      <c r="AC2049" s="356"/>
      <c r="AD2049" s="310">
        <f>'Art. 121'!AF1959</f>
        <v>3</v>
      </c>
      <c r="AE2049" s="94" t="str">
        <f t="shared" ref="AE2049:AE2067" si="360">IF(AG2049=1,AK2049,AG2049)</f>
        <v>No aplica</v>
      </c>
      <c r="AF2049">
        <f t="shared" ref="AF2049:AF2067" si="361">AD2049/2</f>
        <v>1.5</v>
      </c>
      <c r="AG2049" s="92" t="str">
        <f t="shared" ref="AG2049:AG2067" si="362">IF(AND(AF2049&gt;=0,AF2049&lt;=1),1,"No aplica")</f>
        <v>No aplica</v>
      </c>
      <c r="AH2049" s="95" t="e">
        <f t="shared" ref="AH2049:AH2067" si="363">AD2049/(AG2049*2)</f>
        <v>#VALUE!</v>
      </c>
      <c r="AI2049" s="96" t="str">
        <f t="shared" ref="AI2049:AI2067" si="364">IF(AG2049=1,AG2049/$AG$32,"No aplica")</f>
        <v>No aplica</v>
      </c>
      <c r="AJ2049" s="96" t="e">
        <f t="shared" ref="AJ2049:AJ2067" si="365">AF2049*AI2049</f>
        <v>#VALUE!</v>
      </c>
      <c r="AK2049" s="96" t="e">
        <f t="shared" ref="AK2049:AK2067" si="366">AJ2049*$AE$23</f>
        <v>#VALUE!</v>
      </c>
    </row>
    <row r="2050" spans="1:37" ht="24.9" customHeight="1" x14ac:dyDescent="0.25">
      <c r="A2050" s="356" t="s">
        <v>1430</v>
      </c>
      <c r="B2050" s="356"/>
      <c r="C2050" s="356"/>
      <c r="D2050" s="356"/>
      <c r="E2050" s="356"/>
      <c r="F2050" s="356"/>
      <c r="G2050" s="356"/>
      <c r="H2050" s="356"/>
      <c r="I2050" s="356"/>
      <c r="J2050" s="356"/>
      <c r="K2050" s="356"/>
      <c r="L2050" s="356"/>
      <c r="M2050" s="356"/>
      <c r="N2050" s="356"/>
      <c r="O2050" s="356"/>
      <c r="P2050" s="356"/>
      <c r="Q2050" s="356"/>
      <c r="R2050" s="356"/>
      <c r="S2050" s="356"/>
      <c r="T2050" s="356"/>
      <c r="U2050" s="356"/>
      <c r="V2050" s="356"/>
      <c r="W2050" s="356"/>
      <c r="X2050" s="356"/>
      <c r="Y2050" s="356"/>
      <c r="Z2050" s="356"/>
      <c r="AA2050" s="356"/>
      <c r="AB2050" s="356"/>
      <c r="AC2050" s="356"/>
      <c r="AD2050" s="310">
        <f>'Art. 121'!AF1960</f>
        <v>3</v>
      </c>
      <c r="AE2050" s="94" t="str">
        <f t="shared" si="360"/>
        <v>No aplica</v>
      </c>
      <c r="AF2050">
        <f t="shared" si="361"/>
        <v>1.5</v>
      </c>
      <c r="AG2050" s="92" t="str">
        <f t="shared" si="362"/>
        <v>No aplica</v>
      </c>
      <c r="AH2050" s="95" t="e">
        <f t="shared" si="363"/>
        <v>#VALUE!</v>
      </c>
      <c r="AI2050" s="96" t="str">
        <f t="shared" si="364"/>
        <v>No aplica</v>
      </c>
      <c r="AJ2050" s="96" t="e">
        <f t="shared" si="365"/>
        <v>#VALUE!</v>
      </c>
      <c r="AK2050" s="96" t="e">
        <f t="shared" si="366"/>
        <v>#VALUE!</v>
      </c>
    </row>
    <row r="2051" spans="1:37" ht="24.9" customHeight="1" x14ac:dyDescent="0.25">
      <c r="A2051" s="356" t="s">
        <v>1536</v>
      </c>
      <c r="B2051" s="356"/>
      <c r="C2051" s="356"/>
      <c r="D2051" s="356"/>
      <c r="E2051" s="356"/>
      <c r="F2051" s="356"/>
      <c r="G2051" s="356"/>
      <c r="H2051" s="356"/>
      <c r="I2051" s="356"/>
      <c r="J2051" s="356"/>
      <c r="K2051" s="356"/>
      <c r="L2051" s="356"/>
      <c r="M2051" s="356"/>
      <c r="N2051" s="356"/>
      <c r="O2051" s="356"/>
      <c r="P2051" s="356"/>
      <c r="Q2051" s="356"/>
      <c r="R2051" s="356"/>
      <c r="S2051" s="356"/>
      <c r="T2051" s="356"/>
      <c r="U2051" s="356"/>
      <c r="V2051" s="356"/>
      <c r="W2051" s="356"/>
      <c r="X2051" s="356"/>
      <c r="Y2051" s="356"/>
      <c r="Z2051" s="356"/>
      <c r="AA2051" s="356"/>
      <c r="AB2051" s="356"/>
      <c r="AC2051" s="356"/>
      <c r="AD2051" s="310">
        <f>'Art. 121'!AF1961</f>
        <v>3</v>
      </c>
      <c r="AE2051" s="94" t="str">
        <f t="shared" si="360"/>
        <v>No aplica</v>
      </c>
      <c r="AF2051">
        <f t="shared" si="361"/>
        <v>1.5</v>
      </c>
      <c r="AG2051" s="92" t="str">
        <f t="shared" si="362"/>
        <v>No aplica</v>
      </c>
      <c r="AH2051" s="95" t="e">
        <f t="shared" si="363"/>
        <v>#VALUE!</v>
      </c>
      <c r="AI2051" s="96" t="str">
        <f t="shared" si="364"/>
        <v>No aplica</v>
      </c>
      <c r="AJ2051" s="96" t="e">
        <f t="shared" si="365"/>
        <v>#VALUE!</v>
      </c>
      <c r="AK2051" s="96" t="e">
        <f t="shared" si="366"/>
        <v>#VALUE!</v>
      </c>
    </row>
    <row r="2052" spans="1:37" ht="24.9" customHeight="1" x14ac:dyDescent="0.25">
      <c r="A2052" s="356" t="s">
        <v>1537</v>
      </c>
      <c r="B2052" s="356"/>
      <c r="C2052" s="356"/>
      <c r="D2052" s="356"/>
      <c r="E2052" s="356"/>
      <c r="F2052" s="356"/>
      <c r="G2052" s="356"/>
      <c r="H2052" s="356"/>
      <c r="I2052" s="356"/>
      <c r="J2052" s="356"/>
      <c r="K2052" s="356"/>
      <c r="L2052" s="356"/>
      <c r="M2052" s="356"/>
      <c r="N2052" s="356"/>
      <c r="O2052" s="356"/>
      <c r="P2052" s="356"/>
      <c r="Q2052" s="356"/>
      <c r="R2052" s="356"/>
      <c r="S2052" s="356"/>
      <c r="T2052" s="356"/>
      <c r="U2052" s="356"/>
      <c r="V2052" s="356"/>
      <c r="W2052" s="356"/>
      <c r="X2052" s="356"/>
      <c r="Y2052" s="356"/>
      <c r="Z2052" s="356"/>
      <c r="AA2052" s="356"/>
      <c r="AB2052" s="356"/>
      <c r="AC2052" s="356"/>
      <c r="AD2052" s="310">
        <f>'Art. 121'!AF1962</f>
        <v>3</v>
      </c>
      <c r="AE2052" s="94" t="str">
        <f t="shared" si="360"/>
        <v>No aplica</v>
      </c>
      <c r="AF2052">
        <f t="shared" si="361"/>
        <v>1.5</v>
      </c>
      <c r="AG2052" s="92" t="str">
        <f t="shared" si="362"/>
        <v>No aplica</v>
      </c>
      <c r="AH2052" s="95" t="e">
        <f t="shared" si="363"/>
        <v>#VALUE!</v>
      </c>
      <c r="AI2052" s="96" t="str">
        <f t="shared" si="364"/>
        <v>No aplica</v>
      </c>
      <c r="AJ2052" s="96" t="e">
        <f t="shared" si="365"/>
        <v>#VALUE!</v>
      </c>
      <c r="AK2052" s="96" t="e">
        <f t="shared" si="366"/>
        <v>#VALUE!</v>
      </c>
    </row>
    <row r="2053" spans="1:37" ht="24.9" customHeight="1" x14ac:dyDescent="0.25">
      <c r="A2053" s="393" t="s">
        <v>1538</v>
      </c>
      <c r="B2053" s="393"/>
      <c r="C2053" s="393"/>
      <c r="D2053" s="393"/>
      <c r="E2053" s="393"/>
      <c r="F2053" s="393"/>
      <c r="G2053" s="393"/>
      <c r="H2053" s="393"/>
      <c r="I2053" s="393"/>
      <c r="J2053" s="393"/>
      <c r="K2053" s="393"/>
      <c r="L2053" s="393"/>
      <c r="M2053" s="393"/>
      <c r="N2053" s="393"/>
      <c r="O2053" s="393"/>
      <c r="P2053" s="393"/>
      <c r="Q2053" s="393"/>
      <c r="R2053" s="393"/>
      <c r="S2053" s="393"/>
      <c r="T2053" s="393"/>
      <c r="U2053" s="393"/>
      <c r="V2053" s="393"/>
      <c r="W2053" s="393"/>
      <c r="X2053" s="393"/>
      <c r="Y2053" s="393"/>
      <c r="Z2053" s="393"/>
      <c r="AA2053" s="393"/>
      <c r="AB2053" s="393"/>
      <c r="AC2053" s="393"/>
      <c r="AD2053" s="310">
        <f>'Art. 121'!AF1963</f>
        <v>3</v>
      </c>
      <c r="AE2053" s="94" t="str">
        <f t="shared" si="360"/>
        <v>No aplica</v>
      </c>
      <c r="AF2053">
        <f t="shared" si="361"/>
        <v>1.5</v>
      </c>
      <c r="AG2053" s="92" t="str">
        <f t="shared" si="362"/>
        <v>No aplica</v>
      </c>
      <c r="AH2053" s="95" t="e">
        <f t="shared" si="363"/>
        <v>#VALUE!</v>
      </c>
      <c r="AI2053" s="96" t="str">
        <f t="shared" si="364"/>
        <v>No aplica</v>
      </c>
      <c r="AJ2053" s="96" t="e">
        <f t="shared" si="365"/>
        <v>#VALUE!</v>
      </c>
      <c r="AK2053" s="96" t="e">
        <f t="shared" si="366"/>
        <v>#VALUE!</v>
      </c>
    </row>
    <row r="2054" spans="1:37" ht="24.9" customHeight="1" x14ac:dyDescent="0.25">
      <c r="A2054" s="393" t="s">
        <v>1539</v>
      </c>
      <c r="B2054" s="393"/>
      <c r="C2054" s="393"/>
      <c r="D2054" s="393"/>
      <c r="E2054" s="393"/>
      <c r="F2054" s="393"/>
      <c r="G2054" s="393"/>
      <c r="H2054" s="393"/>
      <c r="I2054" s="393"/>
      <c r="J2054" s="393"/>
      <c r="K2054" s="393"/>
      <c r="L2054" s="393"/>
      <c r="M2054" s="393"/>
      <c r="N2054" s="393"/>
      <c r="O2054" s="393"/>
      <c r="P2054" s="393"/>
      <c r="Q2054" s="393"/>
      <c r="R2054" s="393"/>
      <c r="S2054" s="393"/>
      <c r="T2054" s="393"/>
      <c r="U2054" s="393"/>
      <c r="V2054" s="393"/>
      <c r="W2054" s="393"/>
      <c r="X2054" s="393"/>
      <c r="Y2054" s="393"/>
      <c r="Z2054" s="393"/>
      <c r="AA2054" s="393"/>
      <c r="AB2054" s="393"/>
      <c r="AC2054" s="393"/>
      <c r="AD2054" s="310">
        <f>'Art. 121'!AF1964</f>
        <v>3</v>
      </c>
      <c r="AE2054" s="94" t="str">
        <f t="shared" si="360"/>
        <v>No aplica</v>
      </c>
      <c r="AF2054">
        <f t="shared" si="361"/>
        <v>1.5</v>
      </c>
      <c r="AG2054" s="92" t="str">
        <f t="shared" si="362"/>
        <v>No aplica</v>
      </c>
      <c r="AH2054" s="95" t="e">
        <f t="shared" si="363"/>
        <v>#VALUE!</v>
      </c>
      <c r="AI2054" s="96" t="str">
        <f t="shared" si="364"/>
        <v>No aplica</v>
      </c>
      <c r="AJ2054" s="96" t="e">
        <f t="shared" si="365"/>
        <v>#VALUE!</v>
      </c>
      <c r="AK2054" s="96" t="e">
        <f t="shared" si="366"/>
        <v>#VALUE!</v>
      </c>
    </row>
    <row r="2055" spans="1:37" ht="24.9" customHeight="1" x14ac:dyDescent="0.25">
      <c r="A2055" s="356" t="s">
        <v>1540</v>
      </c>
      <c r="B2055" s="356"/>
      <c r="C2055" s="356"/>
      <c r="D2055" s="356"/>
      <c r="E2055" s="356"/>
      <c r="F2055" s="356"/>
      <c r="G2055" s="356"/>
      <c r="H2055" s="356"/>
      <c r="I2055" s="356"/>
      <c r="J2055" s="356"/>
      <c r="K2055" s="356"/>
      <c r="L2055" s="356"/>
      <c r="M2055" s="356"/>
      <c r="N2055" s="356"/>
      <c r="O2055" s="356"/>
      <c r="P2055" s="356"/>
      <c r="Q2055" s="356"/>
      <c r="R2055" s="356"/>
      <c r="S2055" s="356"/>
      <c r="T2055" s="356"/>
      <c r="U2055" s="356"/>
      <c r="V2055" s="356"/>
      <c r="W2055" s="356"/>
      <c r="X2055" s="356"/>
      <c r="Y2055" s="356"/>
      <c r="Z2055" s="356"/>
      <c r="AA2055" s="356"/>
      <c r="AB2055" s="356"/>
      <c r="AC2055" s="356"/>
      <c r="AD2055" s="310">
        <f>'Art. 121'!AF1965</f>
        <v>3</v>
      </c>
      <c r="AE2055" s="94" t="str">
        <f t="shared" si="360"/>
        <v>No aplica</v>
      </c>
      <c r="AF2055">
        <f t="shared" si="361"/>
        <v>1.5</v>
      </c>
      <c r="AG2055" s="92" t="str">
        <f t="shared" si="362"/>
        <v>No aplica</v>
      </c>
      <c r="AH2055" s="95" t="e">
        <f t="shared" si="363"/>
        <v>#VALUE!</v>
      </c>
      <c r="AI2055" s="96" t="str">
        <f t="shared" si="364"/>
        <v>No aplica</v>
      </c>
      <c r="AJ2055" s="96" t="e">
        <f t="shared" si="365"/>
        <v>#VALUE!</v>
      </c>
      <c r="AK2055" s="96" t="e">
        <f t="shared" si="366"/>
        <v>#VALUE!</v>
      </c>
    </row>
    <row r="2056" spans="1:37" ht="24.9" customHeight="1" x14ac:dyDescent="0.25">
      <c r="A2056" s="356" t="s">
        <v>1541</v>
      </c>
      <c r="B2056" s="356"/>
      <c r="C2056" s="356"/>
      <c r="D2056" s="356"/>
      <c r="E2056" s="356"/>
      <c r="F2056" s="356"/>
      <c r="G2056" s="356"/>
      <c r="H2056" s="356"/>
      <c r="I2056" s="356"/>
      <c r="J2056" s="356"/>
      <c r="K2056" s="356"/>
      <c r="L2056" s="356"/>
      <c r="M2056" s="356"/>
      <c r="N2056" s="356"/>
      <c r="O2056" s="356"/>
      <c r="P2056" s="356"/>
      <c r="Q2056" s="356"/>
      <c r="R2056" s="356"/>
      <c r="S2056" s="356"/>
      <c r="T2056" s="356"/>
      <c r="U2056" s="356"/>
      <c r="V2056" s="356"/>
      <c r="W2056" s="356"/>
      <c r="X2056" s="356"/>
      <c r="Y2056" s="356"/>
      <c r="Z2056" s="356"/>
      <c r="AA2056" s="356"/>
      <c r="AB2056" s="356"/>
      <c r="AC2056" s="356"/>
      <c r="AD2056" s="310">
        <f>'Art. 121'!AF1966</f>
        <v>3</v>
      </c>
      <c r="AE2056" s="94" t="str">
        <f t="shared" si="360"/>
        <v>No aplica</v>
      </c>
      <c r="AF2056">
        <f t="shared" si="361"/>
        <v>1.5</v>
      </c>
      <c r="AG2056" s="92" t="str">
        <f t="shared" si="362"/>
        <v>No aplica</v>
      </c>
      <c r="AH2056" s="95" t="e">
        <f t="shared" si="363"/>
        <v>#VALUE!</v>
      </c>
      <c r="AI2056" s="96" t="str">
        <f t="shared" si="364"/>
        <v>No aplica</v>
      </c>
      <c r="AJ2056" s="96" t="e">
        <f t="shared" si="365"/>
        <v>#VALUE!</v>
      </c>
      <c r="AK2056" s="96" t="e">
        <f t="shared" si="366"/>
        <v>#VALUE!</v>
      </c>
    </row>
    <row r="2057" spans="1:37" ht="24.9" customHeight="1" x14ac:dyDescent="0.25">
      <c r="A2057" s="356" t="s">
        <v>1542</v>
      </c>
      <c r="B2057" s="356"/>
      <c r="C2057" s="356"/>
      <c r="D2057" s="356"/>
      <c r="E2057" s="356"/>
      <c r="F2057" s="356"/>
      <c r="G2057" s="356"/>
      <c r="H2057" s="356"/>
      <c r="I2057" s="356"/>
      <c r="J2057" s="356"/>
      <c r="K2057" s="356"/>
      <c r="L2057" s="356"/>
      <c r="M2057" s="356"/>
      <c r="N2057" s="356"/>
      <c r="O2057" s="356"/>
      <c r="P2057" s="356"/>
      <c r="Q2057" s="356"/>
      <c r="R2057" s="356"/>
      <c r="S2057" s="356"/>
      <c r="T2057" s="356"/>
      <c r="U2057" s="356"/>
      <c r="V2057" s="356"/>
      <c r="W2057" s="356"/>
      <c r="X2057" s="356"/>
      <c r="Y2057" s="356"/>
      <c r="Z2057" s="356"/>
      <c r="AA2057" s="356"/>
      <c r="AB2057" s="356"/>
      <c r="AC2057" s="356"/>
      <c r="AD2057" s="310">
        <f>'Art. 121'!AF1967</f>
        <v>3</v>
      </c>
      <c r="AE2057" s="94" t="str">
        <f t="shared" si="360"/>
        <v>No aplica</v>
      </c>
      <c r="AF2057">
        <f t="shared" si="361"/>
        <v>1.5</v>
      </c>
      <c r="AG2057" s="92" t="str">
        <f t="shared" si="362"/>
        <v>No aplica</v>
      </c>
      <c r="AH2057" s="95" t="e">
        <f t="shared" si="363"/>
        <v>#VALUE!</v>
      </c>
      <c r="AI2057" s="96" t="str">
        <f t="shared" si="364"/>
        <v>No aplica</v>
      </c>
      <c r="AJ2057" s="96" t="e">
        <f t="shared" si="365"/>
        <v>#VALUE!</v>
      </c>
      <c r="AK2057" s="96" t="e">
        <f t="shared" si="366"/>
        <v>#VALUE!</v>
      </c>
    </row>
    <row r="2058" spans="1:37" ht="24.9" customHeight="1" x14ac:dyDescent="0.25">
      <c r="A2058" s="356" t="s">
        <v>1543</v>
      </c>
      <c r="B2058" s="356"/>
      <c r="C2058" s="356"/>
      <c r="D2058" s="356"/>
      <c r="E2058" s="356"/>
      <c r="F2058" s="356"/>
      <c r="G2058" s="356"/>
      <c r="H2058" s="356"/>
      <c r="I2058" s="356"/>
      <c r="J2058" s="356"/>
      <c r="K2058" s="356"/>
      <c r="L2058" s="356"/>
      <c r="M2058" s="356"/>
      <c r="N2058" s="356"/>
      <c r="O2058" s="356"/>
      <c r="P2058" s="356"/>
      <c r="Q2058" s="356"/>
      <c r="R2058" s="356"/>
      <c r="S2058" s="356"/>
      <c r="T2058" s="356"/>
      <c r="U2058" s="356"/>
      <c r="V2058" s="356"/>
      <c r="W2058" s="356"/>
      <c r="X2058" s="356"/>
      <c r="Y2058" s="356"/>
      <c r="Z2058" s="356"/>
      <c r="AA2058" s="356"/>
      <c r="AB2058" s="356"/>
      <c r="AC2058" s="356"/>
      <c r="AD2058" s="310">
        <f>'Art. 121'!AF1968</f>
        <v>3</v>
      </c>
      <c r="AE2058" s="94" t="str">
        <f t="shared" si="360"/>
        <v>No aplica</v>
      </c>
      <c r="AF2058">
        <f t="shared" si="361"/>
        <v>1.5</v>
      </c>
      <c r="AG2058" s="92" t="str">
        <f t="shared" si="362"/>
        <v>No aplica</v>
      </c>
      <c r="AH2058" s="95" t="e">
        <f t="shared" si="363"/>
        <v>#VALUE!</v>
      </c>
      <c r="AI2058" s="96" t="str">
        <f t="shared" si="364"/>
        <v>No aplica</v>
      </c>
      <c r="AJ2058" s="96" t="e">
        <f t="shared" si="365"/>
        <v>#VALUE!</v>
      </c>
      <c r="AK2058" s="96" t="e">
        <f t="shared" si="366"/>
        <v>#VALUE!</v>
      </c>
    </row>
    <row r="2059" spans="1:37" ht="24.9" customHeight="1" x14ac:dyDescent="0.25">
      <c r="A2059" s="356" t="s">
        <v>1544</v>
      </c>
      <c r="B2059" s="356"/>
      <c r="C2059" s="356"/>
      <c r="D2059" s="356"/>
      <c r="E2059" s="356"/>
      <c r="F2059" s="356"/>
      <c r="G2059" s="356"/>
      <c r="H2059" s="356"/>
      <c r="I2059" s="356"/>
      <c r="J2059" s="356"/>
      <c r="K2059" s="356"/>
      <c r="L2059" s="356"/>
      <c r="M2059" s="356"/>
      <c r="N2059" s="356"/>
      <c r="O2059" s="356"/>
      <c r="P2059" s="356"/>
      <c r="Q2059" s="356"/>
      <c r="R2059" s="356"/>
      <c r="S2059" s="356"/>
      <c r="T2059" s="356"/>
      <c r="U2059" s="356"/>
      <c r="V2059" s="356"/>
      <c r="W2059" s="356"/>
      <c r="X2059" s="356"/>
      <c r="Y2059" s="356"/>
      <c r="Z2059" s="356"/>
      <c r="AA2059" s="356"/>
      <c r="AB2059" s="356"/>
      <c r="AC2059" s="356"/>
      <c r="AD2059" s="310">
        <f>'Art. 121'!AF1969</f>
        <v>3</v>
      </c>
      <c r="AE2059" s="94" t="str">
        <f t="shared" si="360"/>
        <v>No aplica</v>
      </c>
      <c r="AF2059">
        <f t="shared" si="361"/>
        <v>1.5</v>
      </c>
      <c r="AG2059" s="92" t="str">
        <f t="shared" si="362"/>
        <v>No aplica</v>
      </c>
      <c r="AH2059" s="95" t="e">
        <f t="shared" si="363"/>
        <v>#VALUE!</v>
      </c>
      <c r="AI2059" s="96" t="str">
        <f t="shared" si="364"/>
        <v>No aplica</v>
      </c>
      <c r="AJ2059" s="96" t="e">
        <f t="shared" si="365"/>
        <v>#VALUE!</v>
      </c>
      <c r="AK2059" s="96" t="e">
        <f t="shared" si="366"/>
        <v>#VALUE!</v>
      </c>
    </row>
    <row r="2060" spans="1:37" ht="24.9" customHeight="1" x14ac:dyDescent="0.25">
      <c r="A2060" s="393" t="s">
        <v>1545</v>
      </c>
      <c r="B2060" s="393"/>
      <c r="C2060" s="393"/>
      <c r="D2060" s="393"/>
      <c r="E2060" s="393"/>
      <c r="F2060" s="393"/>
      <c r="G2060" s="393"/>
      <c r="H2060" s="393"/>
      <c r="I2060" s="393"/>
      <c r="J2060" s="393"/>
      <c r="K2060" s="393"/>
      <c r="L2060" s="393"/>
      <c r="M2060" s="393"/>
      <c r="N2060" s="393"/>
      <c r="O2060" s="393"/>
      <c r="P2060" s="393"/>
      <c r="Q2060" s="393"/>
      <c r="R2060" s="393"/>
      <c r="S2060" s="393"/>
      <c r="T2060" s="393"/>
      <c r="U2060" s="393"/>
      <c r="V2060" s="393"/>
      <c r="W2060" s="393"/>
      <c r="X2060" s="393"/>
      <c r="Y2060" s="393"/>
      <c r="Z2060" s="393"/>
      <c r="AA2060" s="393"/>
      <c r="AB2060" s="393"/>
      <c r="AC2060" s="393"/>
      <c r="AD2060" s="310">
        <f>'Art. 121'!AF1970</f>
        <v>3</v>
      </c>
      <c r="AE2060" s="94" t="str">
        <f t="shared" si="360"/>
        <v>No aplica</v>
      </c>
      <c r="AF2060">
        <f t="shared" si="361"/>
        <v>1.5</v>
      </c>
      <c r="AG2060" s="92" t="str">
        <f t="shared" si="362"/>
        <v>No aplica</v>
      </c>
      <c r="AH2060" s="95" t="e">
        <f t="shared" si="363"/>
        <v>#VALUE!</v>
      </c>
      <c r="AI2060" s="96" t="str">
        <f t="shared" si="364"/>
        <v>No aplica</v>
      </c>
      <c r="AJ2060" s="96" t="e">
        <f t="shared" si="365"/>
        <v>#VALUE!</v>
      </c>
      <c r="AK2060" s="96" t="e">
        <f t="shared" si="366"/>
        <v>#VALUE!</v>
      </c>
    </row>
    <row r="2061" spans="1:37" ht="24.9" customHeight="1" x14ac:dyDescent="0.25">
      <c r="A2061" s="393" t="s">
        <v>1546</v>
      </c>
      <c r="B2061" s="393"/>
      <c r="C2061" s="393"/>
      <c r="D2061" s="393"/>
      <c r="E2061" s="393"/>
      <c r="F2061" s="393"/>
      <c r="G2061" s="393"/>
      <c r="H2061" s="393"/>
      <c r="I2061" s="393"/>
      <c r="J2061" s="393"/>
      <c r="K2061" s="393"/>
      <c r="L2061" s="393"/>
      <c r="M2061" s="393"/>
      <c r="N2061" s="393"/>
      <c r="O2061" s="393"/>
      <c r="P2061" s="393"/>
      <c r="Q2061" s="393"/>
      <c r="R2061" s="393"/>
      <c r="S2061" s="393"/>
      <c r="T2061" s="393"/>
      <c r="U2061" s="393"/>
      <c r="V2061" s="393"/>
      <c r="W2061" s="393"/>
      <c r="X2061" s="393"/>
      <c r="Y2061" s="393"/>
      <c r="Z2061" s="393"/>
      <c r="AA2061" s="393"/>
      <c r="AB2061" s="393"/>
      <c r="AC2061" s="393"/>
      <c r="AD2061" s="310">
        <f>'Art. 121'!AF1971</f>
        <v>3</v>
      </c>
      <c r="AE2061" s="94" t="str">
        <f t="shared" si="360"/>
        <v>No aplica</v>
      </c>
      <c r="AF2061">
        <f t="shared" si="361"/>
        <v>1.5</v>
      </c>
      <c r="AG2061" s="92" t="str">
        <f t="shared" si="362"/>
        <v>No aplica</v>
      </c>
      <c r="AH2061" s="95" t="e">
        <f t="shared" si="363"/>
        <v>#VALUE!</v>
      </c>
      <c r="AI2061" s="96" t="str">
        <f t="shared" si="364"/>
        <v>No aplica</v>
      </c>
      <c r="AJ2061" s="96" t="e">
        <f t="shared" si="365"/>
        <v>#VALUE!</v>
      </c>
      <c r="AK2061" s="96" t="e">
        <f t="shared" si="366"/>
        <v>#VALUE!</v>
      </c>
    </row>
    <row r="2062" spans="1:37" ht="24.9" customHeight="1" x14ac:dyDescent="0.25">
      <c r="A2062" s="356" t="s">
        <v>1547</v>
      </c>
      <c r="B2062" s="356"/>
      <c r="C2062" s="356"/>
      <c r="D2062" s="356"/>
      <c r="E2062" s="356"/>
      <c r="F2062" s="356"/>
      <c r="G2062" s="356"/>
      <c r="H2062" s="356"/>
      <c r="I2062" s="356"/>
      <c r="J2062" s="356"/>
      <c r="K2062" s="356"/>
      <c r="L2062" s="356"/>
      <c r="M2062" s="356"/>
      <c r="N2062" s="356"/>
      <c r="O2062" s="356"/>
      <c r="P2062" s="356"/>
      <c r="Q2062" s="356"/>
      <c r="R2062" s="356"/>
      <c r="S2062" s="356"/>
      <c r="T2062" s="356"/>
      <c r="U2062" s="356"/>
      <c r="V2062" s="356"/>
      <c r="W2062" s="356"/>
      <c r="X2062" s="356"/>
      <c r="Y2062" s="356"/>
      <c r="Z2062" s="356"/>
      <c r="AA2062" s="356"/>
      <c r="AB2062" s="356"/>
      <c r="AC2062" s="356"/>
      <c r="AD2062" s="310">
        <f>'Art. 121'!AF1972</f>
        <v>3</v>
      </c>
      <c r="AE2062" s="94" t="str">
        <f t="shared" si="360"/>
        <v>No aplica</v>
      </c>
      <c r="AF2062">
        <f t="shared" si="361"/>
        <v>1.5</v>
      </c>
      <c r="AG2062" s="92" t="str">
        <f t="shared" si="362"/>
        <v>No aplica</v>
      </c>
      <c r="AH2062" s="95" t="e">
        <f t="shared" si="363"/>
        <v>#VALUE!</v>
      </c>
      <c r="AI2062" s="96" t="str">
        <f t="shared" si="364"/>
        <v>No aplica</v>
      </c>
      <c r="AJ2062" s="96" t="e">
        <f t="shared" si="365"/>
        <v>#VALUE!</v>
      </c>
      <c r="AK2062" s="96" t="e">
        <f t="shared" si="366"/>
        <v>#VALUE!</v>
      </c>
    </row>
    <row r="2063" spans="1:37" ht="24.9" customHeight="1" x14ac:dyDescent="0.25">
      <c r="A2063" s="356" t="s">
        <v>1548</v>
      </c>
      <c r="B2063" s="356"/>
      <c r="C2063" s="356"/>
      <c r="D2063" s="356"/>
      <c r="E2063" s="356"/>
      <c r="F2063" s="356"/>
      <c r="G2063" s="356"/>
      <c r="H2063" s="356"/>
      <c r="I2063" s="356"/>
      <c r="J2063" s="356"/>
      <c r="K2063" s="356"/>
      <c r="L2063" s="356"/>
      <c r="M2063" s="356"/>
      <c r="N2063" s="356"/>
      <c r="O2063" s="356"/>
      <c r="P2063" s="356"/>
      <c r="Q2063" s="356"/>
      <c r="R2063" s="356"/>
      <c r="S2063" s="356"/>
      <c r="T2063" s="356"/>
      <c r="U2063" s="356"/>
      <c r="V2063" s="356"/>
      <c r="W2063" s="356"/>
      <c r="X2063" s="356"/>
      <c r="Y2063" s="356"/>
      <c r="Z2063" s="356"/>
      <c r="AA2063" s="356"/>
      <c r="AB2063" s="356"/>
      <c r="AC2063" s="356"/>
      <c r="AD2063" s="310">
        <f>'Art. 121'!AF1973</f>
        <v>3</v>
      </c>
      <c r="AE2063" s="94" t="str">
        <f t="shared" si="360"/>
        <v>No aplica</v>
      </c>
      <c r="AF2063">
        <f t="shared" si="361"/>
        <v>1.5</v>
      </c>
      <c r="AG2063" s="92" t="str">
        <f t="shared" si="362"/>
        <v>No aplica</v>
      </c>
      <c r="AH2063" s="95" t="e">
        <f t="shared" si="363"/>
        <v>#VALUE!</v>
      </c>
      <c r="AI2063" s="96" t="str">
        <f t="shared" si="364"/>
        <v>No aplica</v>
      </c>
      <c r="AJ2063" s="96" t="e">
        <f t="shared" si="365"/>
        <v>#VALUE!</v>
      </c>
      <c r="AK2063" s="96" t="e">
        <f t="shared" si="366"/>
        <v>#VALUE!</v>
      </c>
    </row>
    <row r="2064" spans="1:37" ht="24.9" customHeight="1" x14ac:dyDescent="0.25">
      <c r="A2064" s="356" t="s">
        <v>1549</v>
      </c>
      <c r="B2064" s="356"/>
      <c r="C2064" s="356"/>
      <c r="D2064" s="356"/>
      <c r="E2064" s="356"/>
      <c r="F2064" s="356"/>
      <c r="G2064" s="356"/>
      <c r="H2064" s="356"/>
      <c r="I2064" s="356"/>
      <c r="J2064" s="356"/>
      <c r="K2064" s="356"/>
      <c r="L2064" s="356"/>
      <c r="M2064" s="356"/>
      <c r="N2064" s="356"/>
      <c r="O2064" s="356"/>
      <c r="P2064" s="356"/>
      <c r="Q2064" s="356"/>
      <c r="R2064" s="356"/>
      <c r="S2064" s="356"/>
      <c r="T2064" s="356"/>
      <c r="U2064" s="356"/>
      <c r="V2064" s="356"/>
      <c r="W2064" s="356"/>
      <c r="X2064" s="356"/>
      <c r="Y2064" s="356"/>
      <c r="Z2064" s="356"/>
      <c r="AA2064" s="356"/>
      <c r="AB2064" s="356"/>
      <c r="AC2064" s="356"/>
      <c r="AD2064" s="310">
        <f>'Art. 121'!AF1974</f>
        <v>3</v>
      </c>
      <c r="AE2064" s="94" t="str">
        <f t="shared" si="360"/>
        <v>No aplica</v>
      </c>
      <c r="AF2064">
        <f t="shared" si="361"/>
        <v>1.5</v>
      </c>
      <c r="AG2064" s="92" t="str">
        <f t="shared" si="362"/>
        <v>No aplica</v>
      </c>
      <c r="AH2064" s="95" t="e">
        <f t="shared" si="363"/>
        <v>#VALUE!</v>
      </c>
      <c r="AI2064" s="96" t="str">
        <f t="shared" si="364"/>
        <v>No aplica</v>
      </c>
      <c r="AJ2064" s="96" t="e">
        <f t="shared" si="365"/>
        <v>#VALUE!</v>
      </c>
      <c r="AK2064" s="96" t="e">
        <f t="shared" si="366"/>
        <v>#VALUE!</v>
      </c>
    </row>
    <row r="2065" spans="1:37" ht="24.9" customHeight="1" x14ac:dyDescent="0.25">
      <c r="A2065" s="393" t="s">
        <v>1550</v>
      </c>
      <c r="B2065" s="393"/>
      <c r="C2065" s="393"/>
      <c r="D2065" s="393"/>
      <c r="E2065" s="393"/>
      <c r="F2065" s="393"/>
      <c r="G2065" s="393"/>
      <c r="H2065" s="393"/>
      <c r="I2065" s="393"/>
      <c r="J2065" s="393"/>
      <c r="K2065" s="393"/>
      <c r="L2065" s="393"/>
      <c r="M2065" s="393"/>
      <c r="N2065" s="393"/>
      <c r="O2065" s="393"/>
      <c r="P2065" s="393"/>
      <c r="Q2065" s="393"/>
      <c r="R2065" s="393"/>
      <c r="S2065" s="393"/>
      <c r="T2065" s="393"/>
      <c r="U2065" s="393"/>
      <c r="V2065" s="393"/>
      <c r="W2065" s="393"/>
      <c r="X2065" s="393"/>
      <c r="Y2065" s="393"/>
      <c r="Z2065" s="393"/>
      <c r="AA2065" s="393"/>
      <c r="AB2065" s="393"/>
      <c r="AC2065" s="393"/>
      <c r="AD2065" s="310">
        <f>'Art. 121'!AF1975</f>
        <v>2</v>
      </c>
      <c r="AE2065" s="94">
        <f t="shared" si="360"/>
        <v>0.32467532467532467</v>
      </c>
      <c r="AF2065">
        <f t="shared" si="361"/>
        <v>1</v>
      </c>
      <c r="AG2065" s="92">
        <f t="shared" si="362"/>
        <v>1</v>
      </c>
      <c r="AH2065" s="95">
        <f t="shared" si="363"/>
        <v>1</v>
      </c>
      <c r="AI2065" s="96">
        <f t="shared" si="364"/>
        <v>0.14285714285714285</v>
      </c>
      <c r="AJ2065" s="96">
        <f t="shared" si="365"/>
        <v>0.14285714285714285</v>
      </c>
      <c r="AK2065" s="96">
        <f t="shared" si="366"/>
        <v>0.32467532467532467</v>
      </c>
    </row>
    <row r="2066" spans="1:37" ht="24.9" customHeight="1" x14ac:dyDescent="0.25">
      <c r="A2066" s="356" t="s">
        <v>1551</v>
      </c>
      <c r="B2066" s="356"/>
      <c r="C2066" s="356"/>
      <c r="D2066" s="356"/>
      <c r="E2066" s="356"/>
      <c r="F2066" s="356"/>
      <c r="G2066" s="356"/>
      <c r="H2066" s="356"/>
      <c r="I2066" s="356"/>
      <c r="J2066" s="356"/>
      <c r="K2066" s="356"/>
      <c r="L2066" s="356"/>
      <c r="M2066" s="356"/>
      <c r="N2066" s="356"/>
      <c r="O2066" s="356"/>
      <c r="P2066" s="356"/>
      <c r="Q2066" s="356"/>
      <c r="R2066" s="356"/>
      <c r="S2066" s="356"/>
      <c r="T2066" s="356"/>
      <c r="U2066" s="356"/>
      <c r="V2066" s="356"/>
      <c r="W2066" s="356"/>
      <c r="X2066" s="356"/>
      <c r="Y2066" s="356"/>
      <c r="Z2066" s="356"/>
      <c r="AA2066" s="356"/>
      <c r="AB2066" s="356"/>
      <c r="AC2066" s="356"/>
      <c r="AD2066" s="310">
        <f>'Art. 121'!AF1976</f>
        <v>2</v>
      </c>
      <c r="AE2066" s="94">
        <f t="shared" si="360"/>
        <v>0.32467532467532467</v>
      </c>
      <c r="AF2066">
        <f t="shared" si="361"/>
        <v>1</v>
      </c>
      <c r="AG2066" s="92">
        <f t="shared" si="362"/>
        <v>1</v>
      </c>
      <c r="AH2066" s="95">
        <f t="shared" si="363"/>
        <v>1</v>
      </c>
      <c r="AI2066" s="96">
        <f t="shared" si="364"/>
        <v>0.14285714285714285</v>
      </c>
      <c r="AJ2066" s="96">
        <f t="shared" si="365"/>
        <v>0.14285714285714285</v>
      </c>
      <c r="AK2066" s="96">
        <f t="shared" si="366"/>
        <v>0.32467532467532467</v>
      </c>
    </row>
    <row r="2067" spans="1:37" ht="24.9" customHeight="1" x14ac:dyDescent="0.25">
      <c r="A2067" s="356" t="s">
        <v>1552</v>
      </c>
      <c r="B2067" s="356"/>
      <c r="C2067" s="356"/>
      <c r="D2067" s="356"/>
      <c r="E2067" s="356"/>
      <c r="F2067" s="356"/>
      <c r="G2067" s="356"/>
      <c r="H2067" s="356"/>
      <c r="I2067" s="356"/>
      <c r="J2067" s="356"/>
      <c r="K2067" s="356"/>
      <c r="L2067" s="356"/>
      <c r="M2067" s="356"/>
      <c r="N2067" s="356"/>
      <c r="O2067" s="356"/>
      <c r="P2067" s="356"/>
      <c r="Q2067" s="356"/>
      <c r="R2067" s="356"/>
      <c r="S2067" s="356"/>
      <c r="T2067" s="356"/>
      <c r="U2067" s="356"/>
      <c r="V2067" s="356"/>
      <c r="W2067" s="356"/>
      <c r="X2067" s="356"/>
      <c r="Y2067" s="356"/>
      <c r="Z2067" s="356"/>
      <c r="AA2067" s="356"/>
      <c r="AB2067" s="356"/>
      <c r="AC2067" s="356"/>
      <c r="AD2067" s="310">
        <f>'Art. 121'!AF1977</f>
        <v>2</v>
      </c>
      <c r="AE2067" s="94">
        <f t="shared" si="360"/>
        <v>0.32467532467532467</v>
      </c>
      <c r="AF2067">
        <f t="shared" si="361"/>
        <v>1</v>
      </c>
      <c r="AG2067" s="92">
        <f t="shared" si="362"/>
        <v>1</v>
      </c>
      <c r="AH2067" s="95">
        <f t="shared" si="363"/>
        <v>1</v>
      </c>
      <c r="AI2067" s="96">
        <f t="shared" si="364"/>
        <v>0.14285714285714285</v>
      </c>
      <c r="AJ2067" s="96">
        <f t="shared" si="365"/>
        <v>0.14285714285714285</v>
      </c>
      <c r="AK2067" s="96">
        <f t="shared" si="366"/>
        <v>0.32467532467532467</v>
      </c>
    </row>
    <row r="2068" spans="1:37" ht="24.9" customHeight="1" x14ac:dyDescent="0.25">
      <c r="A2068" s="383" t="s">
        <v>1867</v>
      </c>
      <c r="B2068" s="383"/>
      <c r="C2068" s="383"/>
      <c r="D2068" s="383"/>
      <c r="E2068" s="383"/>
      <c r="F2068" s="383"/>
      <c r="G2068" s="383"/>
      <c r="H2068" s="383"/>
      <c r="I2068" s="383"/>
      <c r="J2068" s="383"/>
      <c r="K2068" s="383"/>
      <c r="L2068" s="383"/>
      <c r="M2068" s="383"/>
      <c r="N2068" s="383"/>
      <c r="O2068" s="383"/>
      <c r="P2068" s="383"/>
      <c r="Q2068" s="383"/>
      <c r="R2068" s="383"/>
      <c r="S2068" s="383"/>
      <c r="T2068" s="383"/>
      <c r="U2068" s="383"/>
      <c r="V2068" s="383"/>
      <c r="W2068" s="383"/>
      <c r="X2068" s="383"/>
      <c r="Y2068" s="383"/>
      <c r="Z2068" s="383"/>
      <c r="AA2068" s="383"/>
      <c r="AB2068" s="383"/>
      <c r="AC2068" s="383"/>
      <c r="AD2068" s="383"/>
      <c r="AE2068" s="94">
        <f>SUM(AE2061:AE2067)</f>
        <v>0.97402597402597402</v>
      </c>
      <c r="AF2068" s="61"/>
      <c r="AG2068" s="97">
        <f>SUM(AG2049:AG2067)</f>
        <v>3</v>
      </c>
      <c r="AH2068" s="98"/>
      <c r="AI2068" s="99"/>
      <c r="AJ2068" s="99"/>
      <c r="AK2068" s="99"/>
    </row>
    <row r="2069" spans="1:37" ht="24.9" customHeight="1" x14ac:dyDescent="0.25">
      <c r="A2069" s="384" t="s">
        <v>1868</v>
      </c>
      <c r="B2069" s="384"/>
      <c r="C2069" s="384"/>
      <c r="D2069" s="384"/>
      <c r="E2069" s="384"/>
      <c r="F2069" s="384"/>
      <c r="G2069" s="384"/>
      <c r="H2069" s="384"/>
      <c r="I2069" s="384"/>
      <c r="J2069" s="384"/>
      <c r="K2069" s="384"/>
      <c r="L2069" s="384"/>
      <c r="M2069" s="384"/>
      <c r="N2069" s="384"/>
      <c r="O2069" s="384"/>
      <c r="P2069" s="384"/>
      <c r="Q2069" s="384"/>
      <c r="R2069" s="384"/>
      <c r="S2069" s="384"/>
      <c r="T2069" s="384"/>
      <c r="U2069" s="384"/>
      <c r="V2069" s="384"/>
      <c r="W2069" s="384"/>
      <c r="X2069" s="384"/>
      <c r="Y2069" s="384"/>
      <c r="Z2069" s="384"/>
      <c r="AA2069" s="384"/>
      <c r="AB2069" s="384"/>
      <c r="AC2069" s="384"/>
      <c r="AD2069" s="384"/>
      <c r="AE2069" s="94">
        <f>AE2068/$AE$23*100</f>
        <v>42.857142857142854</v>
      </c>
      <c r="AF2069" s="61"/>
      <c r="AG2069" s="97"/>
      <c r="AH2069" s="98"/>
      <c r="AI2069" s="99"/>
      <c r="AJ2069" s="99"/>
      <c r="AK2069" s="99"/>
    </row>
    <row r="2070" spans="1:37" ht="24.9" customHeight="1" x14ac:dyDescent="0.25">
      <c r="A2070" s="73"/>
      <c r="B2070" s="73"/>
      <c r="C2070" s="73"/>
      <c r="D2070" s="73"/>
      <c r="E2070" s="73"/>
      <c r="F2070" s="73"/>
      <c r="G2070" s="73"/>
      <c r="H2070" s="73"/>
      <c r="I2070" s="73"/>
      <c r="J2070" s="73"/>
      <c r="K2070" s="73"/>
      <c r="L2070" s="73"/>
      <c r="M2070" s="73"/>
      <c r="N2070" s="73"/>
      <c r="O2070" s="73"/>
      <c r="P2070" s="73"/>
      <c r="Q2070" s="100"/>
      <c r="R2070" s="73"/>
      <c r="S2070" s="73"/>
      <c r="T2070" s="73"/>
      <c r="U2070" s="73"/>
      <c r="V2070" s="73"/>
      <c r="W2070" s="73"/>
      <c r="X2070" s="73"/>
      <c r="Y2070" s="73"/>
      <c r="Z2070" s="73"/>
      <c r="AA2070" s="73"/>
      <c r="AB2070" s="73"/>
      <c r="AC2070" s="73"/>
      <c r="AD2070" s="101"/>
      <c r="AE2070" s="101"/>
    </row>
    <row r="2071" spans="1:37" ht="24.9" customHeight="1" x14ac:dyDescent="0.25">
      <c r="A2071" s="391" t="s">
        <v>198</v>
      </c>
      <c r="B2071" s="391"/>
      <c r="C2071" s="391"/>
      <c r="D2071" s="391"/>
      <c r="E2071" s="391"/>
      <c r="F2071" s="391"/>
      <c r="G2071" s="391"/>
      <c r="H2071" s="391"/>
      <c r="I2071" s="391"/>
      <c r="J2071" s="391"/>
      <c r="K2071" s="391"/>
      <c r="L2071" s="391"/>
      <c r="M2071" s="391"/>
      <c r="N2071" s="391"/>
      <c r="O2071" s="391"/>
      <c r="P2071" s="391"/>
      <c r="Q2071" s="391"/>
      <c r="R2071" s="391"/>
      <c r="S2071" s="391"/>
      <c r="T2071" s="391"/>
      <c r="U2071" s="391"/>
      <c r="V2071" s="391"/>
      <c r="W2071" s="391"/>
      <c r="X2071" s="391"/>
      <c r="Y2071" s="391"/>
      <c r="Z2071" s="391"/>
      <c r="AA2071" s="391"/>
      <c r="AB2071" s="391"/>
      <c r="AC2071" s="391"/>
      <c r="AD2071" s="112" t="s">
        <v>187</v>
      </c>
      <c r="AE2071" s="113" t="s">
        <v>7</v>
      </c>
      <c r="AF2071" s="92" t="s">
        <v>1666</v>
      </c>
      <c r="AG2071" s="92" t="s">
        <v>1667</v>
      </c>
      <c r="AH2071" s="92" t="s">
        <v>1668</v>
      </c>
      <c r="AI2071" s="93" t="s">
        <v>1669</v>
      </c>
      <c r="AJ2071" s="92"/>
      <c r="AK2071" s="93" t="s">
        <v>1670</v>
      </c>
    </row>
    <row r="2072" spans="1:37" ht="24.9" customHeight="1" x14ac:dyDescent="0.25">
      <c r="A2072" s="356" t="s">
        <v>1553</v>
      </c>
      <c r="B2072" s="356"/>
      <c r="C2072" s="356"/>
      <c r="D2072" s="356"/>
      <c r="E2072" s="356"/>
      <c r="F2072" s="356"/>
      <c r="G2072" s="356"/>
      <c r="H2072" s="356"/>
      <c r="I2072" s="356"/>
      <c r="J2072" s="356"/>
      <c r="K2072" s="356"/>
      <c r="L2072" s="356"/>
      <c r="M2072" s="356"/>
      <c r="N2072" s="356"/>
      <c r="O2072" s="356"/>
      <c r="P2072" s="356"/>
      <c r="Q2072" s="356"/>
      <c r="R2072" s="356"/>
      <c r="S2072" s="356"/>
      <c r="T2072" s="356"/>
      <c r="U2072" s="356"/>
      <c r="V2072" s="356"/>
      <c r="W2072" s="356"/>
      <c r="X2072" s="356"/>
      <c r="Y2072" s="356"/>
      <c r="Z2072" s="356"/>
      <c r="AA2072" s="356"/>
      <c r="AB2072" s="356"/>
      <c r="AC2072" s="356"/>
      <c r="AD2072" s="310">
        <f>'Art. 121'!AF1980</f>
        <v>2</v>
      </c>
      <c r="AE2072" s="94">
        <f>IF(AG2072=1,AK2072,AG2072)</f>
        <v>0.32467532467532467</v>
      </c>
      <c r="AF2072">
        <f>AD2072/2</f>
        <v>1</v>
      </c>
      <c r="AG2072" s="92">
        <f>IF(AND(AF2072&gt;=0,AF2072&lt;=1),1,"No aplica")</f>
        <v>1</v>
      </c>
      <c r="AH2072" s="95">
        <f>AD2072/(AG2072*2)</f>
        <v>1</v>
      </c>
      <c r="AI2072" s="96">
        <f>IF(AG2072=1,AG2072/$AG$32,"No aplica")</f>
        <v>0.14285714285714285</v>
      </c>
      <c r="AJ2072" s="96">
        <f>AF2072*AI2072</f>
        <v>0.14285714285714285</v>
      </c>
      <c r="AK2072" s="96">
        <f>AJ2072*$AE$23</f>
        <v>0.32467532467532467</v>
      </c>
    </row>
    <row r="2073" spans="1:37" ht="24.9" customHeight="1" x14ac:dyDescent="0.25">
      <c r="A2073" s="356" t="s">
        <v>1554</v>
      </c>
      <c r="B2073" s="356"/>
      <c r="C2073" s="356"/>
      <c r="D2073" s="356"/>
      <c r="E2073" s="356"/>
      <c r="F2073" s="356"/>
      <c r="G2073" s="356"/>
      <c r="H2073" s="356"/>
      <c r="I2073" s="356"/>
      <c r="J2073" s="356"/>
      <c r="K2073" s="356"/>
      <c r="L2073" s="356"/>
      <c r="M2073" s="356"/>
      <c r="N2073" s="356"/>
      <c r="O2073" s="356"/>
      <c r="P2073" s="356"/>
      <c r="Q2073" s="356"/>
      <c r="R2073" s="356"/>
      <c r="S2073" s="356"/>
      <c r="T2073" s="356"/>
      <c r="U2073" s="356"/>
      <c r="V2073" s="356"/>
      <c r="W2073" s="356"/>
      <c r="X2073" s="356"/>
      <c r="Y2073" s="356"/>
      <c r="Z2073" s="356"/>
      <c r="AA2073" s="356"/>
      <c r="AB2073" s="356"/>
      <c r="AC2073" s="356"/>
      <c r="AD2073" s="310">
        <f>'Art. 121'!AF1981</f>
        <v>2</v>
      </c>
      <c r="AE2073" s="94">
        <f>IF(AG2073=1,AK2073,AG2073)</f>
        <v>0.32467532467532467</v>
      </c>
      <c r="AF2073">
        <f>AD2073/2</f>
        <v>1</v>
      </c>
      <c r="AG2073" s="92">
        <f>IF(AND(AF2073&gt;=0,AF2073&lt;=1),1,"No aplica")</f>
        <v>1</v>
      </c>
      <c r="AH2073" s="95">
        <f>AD2073/(AG2073*2)</f>
        <v>1</v>
      </c>
      <c r="AI2073" s="96">
        <f>IF(AG2073=1,AG2073/$AG$32,"No aplica")</f>
        <v>0.14285714285714285</v>
      </c>
      <c r="AJ2073" s="96">
        <f>AF2073*AI2073</f>
        <v>0.14285714285714285</v>
      </c>
      <c r="AK2073" s="96">
        <f>AJ2073*$AE$23</f>
        <v>0.32467532467532467</v>
      </c>
    </row>
    <row r="2074" spans="1:37" ht="24.9" customHeight="1" x14ac:dyDescent="0.25">
      <c r="A2074" s="356" t="s">
        <v>1555</v>
      </c>
      <c r="B2074" s="356"/>
      <c r="C2074" s="356"/>
      <c r="D2074" s="356"/>
      <c r="E2074" s="356"/>
      <c r="F2074" s="356"/>
      <c r="G2074" s="356"/>
      <c r="H2074" s="356"/>
      <c r="I2074" s="356"/>
      <c r="J2074" s="356"/>
      <c r="K2074" s="356"/>
      <c r="L2074" s="356"/>
      <c r="M2074" s="356"/>
      <c r="N2074" s="356"/>
      <c r="O2074" s="356"/>
      <c r="P2074" s="356"/>
      <c r="Q2074" s="356"/>
      <c r="R2074" s="356"/>
      <c r="S2074" s="356"/>
      <c r="T2074" s="356"/>
      <c r="U2074" s="356"/>
      <c r="V2074" s="356"/>
      <c r="W2074" s="356"/>
      <c r="X2074" s="356"/>
      <c r="Y2074" s="356"/>
      <c r="Z2074" s="356"/>
      <c r="AA2074" s="356"/>
      <c r="AB2074" s="356"/>
      <c r="AC2074" s="356"/>
      <c r="AD2074" s="310">
        <f>'Art. 121'!AF1982</f>
        <v>2</v>
      </c>
      <c r="AE2074" s="94">
        <f>IF(AG2074=1,AK2074,AG2074)</f>
        <v>0.32467532467532467</v>
      </c>
      <c r="AF2074">
        <f>AD2074/2</f>
        <v>1</v>
      </c>
      <c r="AG2074" s="92">
        <f>IF(AND(AF2074&gt;=0,AF2074&lt;=1),1,"No aplica")</f>
        <v>1</v>
      </c>
      <c r="AH2074" s="95">
        <f>AD2074/(AG2074*2)</f>
        <v>1</v>
      </c>
      <c r="AI2074" s="96">
        <f>IF(AG2074=1,AG2074/$AG$32,"No aplica")</f>
        <v>0.14285714285714285</v>
      </c>
      <c r="AJ2074" s="96">
        <f>AF2074*AI2074</f>
        <v>0.14285714285714285</v>
      </c>
      <c r="AK2074" s="96">
        <f>AJ2074*$AE$23</f>
        <v>0.32467532467532467</v>
      </c>
    </row>
    <row r="2075" spans="1:37" ht="24.9" customHeight="1" x14ac:dyDescent="0.25">
      <c r="A2075" s="356" t="s">
        <v>1556</v>
      </c>
      <c r="B2075" s="356"/>
      <c r="C2075" s="356"/>
      <c r="D2075" s="356"/>
      <c r="E2075" s="356"/>
      <c r="F2075" s="356"/>
      <c r="G2075" s="356"/>
      <c r="H2075" s="356"/>
      <c r="I2075" s="356"/>
      <c r="J2075" s="356"/>
      <c r="K2075" s="356"/>
      <c r="L2075" s="356"/>
      <c r="M2075" s="356"/>
      <c r="N2075" s="356"/>
      <c r="O2075" s="356"/>
      <c r="P2075" s="356"/>
      <c r="Q2075" s="356"/>
      <c r="R2075" s="356"/>
      <c r="S2075" s="356"/>
      <c r="T2075" s="356"/>
      <c r="U2075" s="356"/>
      <c r="V2075" s="356"/>
      <c r="W2075" s="356"/>
      <c r="X2075" s="356"/>
      <c r="Y2075" s="356"/>
      <c r="Z2075" s="356"/>
      <c r="AA2075" s="356"/>
      <c r="AB2075" s="356"/>
      <c r="AC2075" s="356"/>
      <c r="AD2075" s="310">
        <f>'Art. 121'!AF1983</f>
        <v>2</v>
      </c>
      <c r="AE2075" s="94">
        <f>IF(AG2075=1,AK2075,AG2075)</f>
        <v>0.32467532467532467</v>
      </c>
      <c r="AF2075">
        <f>AD2075/2</f>
        <v>1</v>
      </c>
      <c r="AG2075" s="92">
        <f>IF(AND(AF2075&gt;=0,AF2075&lt;=1),1,"No aplica")</f>
        <v>1</v>
      </c>
      <c r="AH2075" s="95">
        <f>AD2075/(AG2075*2)</f>
        <v>1</v>
      </c>
      <c r="AI2075" s="96">
        <f>IF(AG2075=1,AG2075/$AG$32,"No aplica")</f>
        <v>0.14285714285714285</v>
      </c>
      <c r="AJ2075" s="96">
        <f>AF2075*AI2075</f>
        <v>0.14285714285714285</v>
      </c>
      <c r="AK2075" s="96">
        <f>AJ2075*$AE$23</f>
        <v>0.32467532467532467</v>
      </c>
    </row>
    <row r="2076" spans="1:37" ht="24.9" customHeight="1" x14ac:dyDescent="0.25">
      <c r="A2076" s="356" t="s">
        <v>1557</v>
      </c>
      <c r="B2076" s="356"/>
      <c r="C2076" s="356"/>
      <c r="D2076" s="356"/>
      <c r="E2076" s="356"/>
      <c r="F2076" s="356"/>
      <c r="G2076" s="356"/>
      <c r="H2076" s="356"/>
      <c r="I2076" s="356"/>
      <c r="J2076" s="356"/>
      <c r="K2076" s="356"/>
      <c r="L2076" s="356"/>
      <c r="M2076" s="356"/>
      <c r="N2076" s="356"/>
      <c r="O2076" s="356"/>
      <c r="P2076" s="356"/>
      <c r="Q2076" s="356"/>
      <c r="R2076" s="356"/>
      <c r="S2076" s="356"/>
      <c r="T2076" s="356"/>
      <c r="U2076" s="356"/>
      <c r="V2076" s="356"/>
      <c r="W2076" s="356"/>
      <c r="X2076" s="356"/>
      <c r="Y2076" s="356"/>
      <c r="Z2076" s="356"/>
      <c r="AA2076" s="356"/>
      <c r="AB2076" s="356"/>
      <c r="AC2076" s="356"/>
      <c r="AD2076" s="310">
        <f>'Art. 121'!AF1984</f>
        <v>2</v>
      </c>
      <c r="AE2076" s="94">
        <f>IF(AG2076=1,AK2076,AG2076)</f>
        <v>0.32467532467532467</v>
      </c>
      <c r="AF2076">
        <f>AD2076/2</f>
        <v>1</v>
      </c>
      <c r="AG2076" s="92">
        <f>IF(AND(AF2076&gt;=0,AF2076&lt;=1),1,"No aplica")</f>
        <v>1</v>
      </c>
      <c r="AH2076" s="95">
        <f>AD2076/(AG2076*2)</f>
        <v>1</v>
      </c>
      <c r="AI2076" s="96">
        <f>IF(AG2076=1,AG2076/$AG$32,"No aplica")</f>
        <v>0.14285714285714285</v>
      </c>
      <c r="AJ2076" s="96">
        <f>AF2076*AI2076</f>
        <v>0.14285714285714285</v>
      </c>
      <c r="AK2076" s="96">
        <f>AJ2076*$AE$23</f>
        <v>0.32467532467532467</v>
      </c>
    </row>
    <row r="2077" spans="1:37" ht="24.9" customHeight="1" x14ac:dyDescent="0.25">
      <c r="A2077" s="383" t="s">
        <v>1869</v>
      </c>
      <c r="B2077" s="383"/>
      <c r="C2077" s="383"/>
      <c r="D2077" s="383"/>
      <c r="E2077" s="383"/>
      <c r="F2077" s="383"/>
      <c r="G2077" s="383"/>
      <c r="H2077" s="383"/>
      <c r="I2077" s="383"/>
      <c r="J2077" s="383"/>
      <c r="K2077" s="383"/>
      <c r="L2077" s="383"/>
      <c r="M2077" s="383"/>
      <c r="N2077" s="383"/>
      <c r="O2077" s="383"/>
      <c r="P2077" s="383"/>
      <c r="Q2077" s="383"/>
      <c r="R2077" s="383"/>
      <c r="S2077" s="383"/>
      <c r="T2077" s="383"/>
      <c r="U2077" s="383"/>
      <c r="V2077" s="383"/>
      <c r="W2077" s="383"/>
      <c r="X2077" s="383"/>
      <c r="Y2077" s="383"/>
      <c r="Z2077" s="383"/>
      <c r="AA2077" s="383"/>
      <c r="AB2077" s="383"/>
      <c r="AC2077" s="383"/>
      <c r="AD2077" s="383"/>
      <c r="AE2077" s="94">
        <f>SUM(AE2070:AE2076)</f>
        <v>1.6233766233766234</v>
      </c>
      <c r="AF2077" s="61"/>
      <c r="AG2077" s="97">
        <f>SUM(AG2072:AG2076)</f>
        <v>5</v>
      </c>
      <c r="AH2077" s="98"/>
      <c r="AI2077" s="99"/>
      <c r="AJ2077" s="99"/>
      <c r="AK2077" s="99"/>
    </row>
    <row r="2078" spans="1:37" ht="24.9" customHeight="1" x14ac:dyDescent="0.25">
      <c r="A2078" s="384" t="s">
        <v>1870</v>
      </c>
      <c r="B2078" s="384"/>
      <c r="C2078" s="384"/>
      <c r="D2078" s="384"/>
      <c r="E2078" s="384"/>
      <c r="F2078" s="384"/>
      <c r="G2078" s="384"/>
      <c r="H2078" s="384"/>
      <c r="I2078" s="384"/>
      <c r="J2078" s="384"/>
      <c r="K2078" s="384"/>
      <c r="L2078" s="384"/>
      <c r="M2078" s="384"/>
      <c r="N2078" s="384"/>
      <c r="O2078" s="384"/>
      <c r="P2078" s="384"/>
      <c r="Q2078" s="384"/>
      <c r="R2078" s="384"/>
      <c r="S2078" s="384"/>
      <c r="T2078" s="384"/>
      <c r="U2078" s="384"/>
      <c r="V2078" s="384"/>
      <c r="W2078" s="384"/>
      <c r="X2078" s="384"/>
      <c r="Y2078" s="384"/>
      <c r="Z2078" s="384"/>
      <c r="AA2078" s="384"/>
      <c r="AB2078" s="384"/>
      <c r="AC2078" s="384"/>
      <c r="AD2078" s="384"/>
      <c r="AE2078" s="94">
        <f>AE2077/$AE$23*100</f>
        <v>71.428571428571416</v>
      </c>
      <c r="AF2078" s="61"/>
      <c r="AG2078" s="97"/>
      <c r="AH2078" s="98"/>
      <c r="AI2078" s="99"/>
      <c r="AJ2078" s="99"/>
      <c r="AK2078" s="99"/>
    </row>
    <row r="2079" spans="1:37" ht="24.9" customHeight="1" x14ac:dyDescent="0.25">
      <c r="A2079" s="107"/>
      <c r="B2079" s="107"/>
      <c r="C2079" s="107"/>
      <c r="D2079" s="107"/>
      <c r="E2079" s="107"/>
      <c r="F2079" s="107"/>
      <c r="G2079" s="107"/>
      <c r="H2079" s="107"/>
      <c r="I2079" s="107"/>
      <c r="J2079" s="107"/>
      <c r="K2079" s="107"/>
      <c r="L2079" s="107"/>
      <c r="M2079" s="107"/>
      <c r="N2079" s="107"/>
      <c r="O2079" s="107"/>
      <c r="P2079" s="107"/>
      <c r="Q2079" s="100"/>
      <c r="R2079" s="107"/>
      <c r="S2079" s="107"/>
      <c r="T2079" s="107"/>
      <c r="U2079" s="107"/>
      <c r="V2079" s="107"/>
      <c r="W2079" s="107"/>
      <c r="X2079" s="107"/>
      <c r="Y2079" s="107"/>
      <c r="Z2079" s="107"/>
      <c r="AA2079" s="107"/>
      <c r="AB2079" s="107"/>
      <c r="AC2079" s="107"/>
      <c r="AD2079" s="101"/>
      <c r="AE2079" s="101"/>
    </row>
    <row r="2080" spans="1:37" ht="24.9" customHeight="1" x14ac:dyDescent="0.25">
      <c r="A2080" s="107"/>
      <c r="B2080" s="107"/>
      <c r="C2080" s="107"/>
      <c r="D2080" s="107"/>
      <c r="E2080" s="107"/>
      <c r="F2080" s="107"/>
      <c r="G2080" s="107"/>
      <c r="H2080" s="107"/>
      <c r="I2080" s="107"/>
      <c r="J2080" s="107"/>
      <c r="K2080" s="107"/>
      <c r="L2080" s="107"/>
      <c r="M2080" s="107"/>
      <c r="N2080" s="107"/>
      <c r="O2080" s="107"/>
      <c r="P2080" s="107"/>
      <c r="Q2080" s="100"/>
      <c r="R2080" s="107"/>
      <c r="S2080" s="107"/>
      <c r="T2080" s="107"/>
      <c r="U2080" s="107"/>
      <c r="V2080" s="107"/>
      <c r="W2080" s="107"/>
      <c r="X2080" s="107"/>
      <c r="Y2080" s="107"/>
      <c r="Z2080" s="107"/>
      <c r="AA2080" s="107"/>
      <c r="AB2080" s="107"/>
      <c r="AC2080" s="107"/>
      <c r="AD2080" s="101"/>
      <c r="AE2080" s="101"/>
    </row>
    <row r="2081" spans="1:37" ht="24.9" customHeight="1" x14ac:dyDescent="0.25">
      <c r="A2081" s="390" t="s">
        <v>1558</v>
      </c>
      <c r="B2081" s="390"/>
      <c r="C2081" s="390"/>
      <c r="D2081" s="390"/>
      <c r="E2081" s="390"/>
      <c r="F2081" s="390"/>
      <c r="G2081" s="390"/>
      <c r="H2081" s="390"/>
      <c r="I2081" s="390"/>
      <c r="J2081" s="390"/>
      <c r="K2081" s="390"/>
      <c r="L2081" s="390"/>
      <c r="M2081" s="390"/>
      <c r="N2081" s="390"/>
      <c r="O2081" s="390"/>
      <c r="P2081" s="390"/>
      <c r="Q2081" s="390"/>
      <c r="R2081" s="390"/>
      <c r="S2081" s="390"/>
      <c r="T2081" s="390"/>
      <c r="U2081" s="390"/>
      <c r="V2081" s="390"/>
      <c r="W2081" s="390"/>
      <c r="X2081" s="390"/>
      <c r="Y2081" s="390"/>
      <c r="Z2081" s="390"/>
      <c r="AA2081" s="390"/>
      <c r="AB2081" s="390"/>
      <c r="AC2081" s="390"/>
      <c r="AD2081" s="88"/>
      <c r="AE2081" s="88"/>
    </row>
    <row r="2082" spans="1:37" ht="24.9" customHeight="1" x14ac:dyDescent="0.25">
      <c r="A2082" s="109"/>
      <c r="B2082" s="110"/>
      <c r="C2082" s="110"/>
      <c r="D2082" s="110"/>
      <c r="E2082" s="110"/>
      <c r="F2082" s="110"/>
      <c r="G2082" s="110"/>
      <c r="H2082" s="110"/>
      <c r="I2082" s="110"/>
      <c r="J2082" s="110"/>
      <c r="K2082" s="110"/>
      <c r="L2082" s="110"/>
      <c r="M2082" s="110"/>
      <c r="N2082" s="110"/>
      <c r="O2082" s="110"/>
      <c r="P2082" s="110"/>
      <c r="Q2082" s="111"/>
      <c r="R2082" s="110"/>
      <c r="S2082" s="110"/>
      <c r="T2082" s="110"/>
      <c r="U2082" s="110"/>
      <c r="V2082" s="110"/>
      <c r="W2082" s="110"/>
      <c r="X2082" s="110"/>
      <c r="Y2082" s="110"/>
      <c r="Z2082" s="110"/>
      <c r="AA2082" s="110"/>
      <c r="AB2082" s="110"/>
      <c r="AC2082" s="110"/>
      <c r="AD2082" s="89"/>
      <c r="AE2082" s="89"/>
    </row>
    <row r="2083" spans="1:37" ht="24.9" customHeight="1" x14ac:dyDescent="0.25">
      <c r="A2083" s="73"/>
      <c r="B2083" s="73"/>
      <c r="C2083" s="73"/>
      <c r="D2083" s="73"/>
      <c r="E2083" s="73"/>
      <c r="F2083" s="73"/>
      <c r="G2083" s="73"/>
      <c r="H2083" s="73"/>
      <c r="I2083" s="73"/>
      <c r="J2083" s="73"/>
      <c r="K2083" s="73"/>
      <c r="L2083" s="73"/>
      <c r="M2083" s="73"/>
      <c r="N2083" s="73"/>
      <c r="O2083" s="73"/>
      <c r="P2083" s="73"/>
      <c r="Q2083" s="100"/>
      <c r="R2083" s="73"/>
      <c r="S2083" s="73"/>
      <c r="T2083" s="73"/>
      <c r="U2083" s="73"/>
      <c r="V2083" s="73"/>
      <c r="W2083" s="73"/>
      <c r="X2083" s="73"/>
      <c r="Y2083" s="73"/>
      <c r="Z2083" s="73"/>
      <c r="AA2083" s="73"/>
      <c r="AB2083" s="73"/>
      <c r="AC2083" s="73"/>
      <c r="AD2083" s="101"/>
      <c r="AE2083" s="101"/>
    </row>
    <row r="2084" spans="1:37" ht="24.9" customHeight="1" x14ac:dyDescent="0.25">
      <c r="A2084" s="387" t="s">
        <v>163</v>
      </c>
      <c r="B2084" s="387"/>
      <c r="C2084" s="387"/>
      <c r="D2084" s="387"/>
      <c r="E2084" s="387"/>
      <c r="F2084" s="387"/>
      <c r="G2084" s="387"/>
      <c r="H2084" s="387"/>
      <c r="I2084" s="387"/>
      <c r="J2084" s="387"/>
      <c r="K2084" s="387"/>
      <c r="L2084" s="387"/>
      <c r="M2084" s="387"/>
      <c r="N2084" s="387"/>
      <c r="O2084" s="387"/>
      <c r="P2084" s="387"/>
      <c r="Q2084" s="387"/>
      <c r="R2084" s="387"/>
      <c r="S2084" s="387"/>
      <c r="T2084" s="387"/>
      <c r="U2084" s="387"/>
      <c r="V2084" s="387"/>
      <c r="W2084" s="387"/>
      <c r="X2084" s="387"/>
      <c r="Y2084" s="387"/>
      <c r="Z2084" s="387"/>
      <c r="AA2084" s="387"/>
      <c r="AB2084" s="387"/>
      <c r="AC2084" s="387"/>
      <c r="AD2084" s="66" t="s">
        <v>187</v>
      </c>
      <c r="AE2084" s="306" t="s">
        <v>7</v>
      </c>
      <c r="AF2084" s="92" t="s">
        <v>1666</v>
      </c>
      <c r="AG2084" s="92" t="s">
        <v>1667</v>
      </c>
      <c r="AH2084" s="92" t="s">
        <v>1668</v>
      </c>
      <c r="AI2084" s="93" t="s">
        <v>1669</v>
      </c>
      <c r="AJ2084" s="92"/>
      <c r="AK2084" s="93" t="s">
        <v>1670</v>
      </c>
    </row>
    <row r="2085" spans="1:37" ht="24.9" customHeight="1" x14ac:dyDescent="0.25">
      <c r="A2085" s="356" t="s">
        <v>1559</v>
      </c>
      <c r="B2085" s="356"/>
      <c r="C2085" s="356"/>
      <c r="D2085" s="356"/>
      <c r="E2085" s="356"/>
      <c r="F2085" s="356"/>
      <c r="G2085" s="356"/>
      <c r="H2085" s="356"/>
      <c r="I2085" s="356"/>
      <c r="J2085" s="356"/>
      <c r="K2085" s="356"/>
      <c r="L2085" s="356"/>
      <c r="M2085" s="356"/>
      <c r="N2085" s="356"/>
      <c r="O2085" s="356"/>
      <c r="P2085" s="356"/>
      <c r="Q2085" s="356"/>
      <c r="R2085" s="356"/>
      <c r="S2085" s="356"/>
      <c r="T2085" s="356"/>
      <c r="U2085" s="356"/>
      <c r="V2085" s="356"/>
      <c r="W2085" s="356"/>
      <c r="X2085" s="356"/>
      <c r="Y2085" s="356"/>
      <c r="Z2085" s="356"/>
      <c r="AA2085" s="356"/>
      <c r="AB2085" s="356"/>
      <c r="AC2085" s="356"/>
      <c r="AD2085" s="310">
        <f>'Art. 121'!AF1993</f>
        <v>2</v>
      </c>
      <c r="AE2085" s="94">
        <f t="shared" ref="AE2085:AE2099" si="367">IF(AG2085=1,AK2085,AG2085)</f>
        <v>0.32467532467532467</v>
      </c>
      <c r="AF2085">
        <f t="shared" ref="AF2085:AF2099" si="368">AD2085/2</f>
        <v>1</v>
      </c>
      <c r="AG2085" s="92">
        <f t="shared" ref="AG2085:AG2099" si="369">IF(AND(AF2085&gt;=0,AF2085&lt;=1),1,"No aplica")</f>
        <v>1</v>
      </c>
      <c r="AH2085" s="95">
        <f t="shared" ref="AH2085:AH2099" si="370">AD2085/(AG2085*2)</f>
        <v>1</v>
      </c>
      <c r="AI2085" s="96">
        <f t="shared" ref="AI2085:AI2099" si="371">IF(AG2085=1,AG2085/$AG$32,"No aplica")</f>
        <v>0.14285714285714285</v>
      </c>
      <c r="AJ2085" s="96">
        <f t="shared" ref="AJ2085:AJ2099" si="372">AF2085*AI2085</f>
        <v>0.14285714285714285</v>
      </c>
      <c r="AK2085" s="96">
        <f t="shared" ref="AK2085:AK2099" si="373">AJ2085*$AE$23</f>
        <v>0.32467532467532467</v>
      </c>
    </row>
    <row r="2086" spans="1:37" ht="24.9" customHeight="1" x14ac:dyDescent="0.25">
      <c r="A2086" s="356" t="s">
        <v>1026</v>
      </c>
      <c r="B2086" s="356"/>
      <c r="C2086" s="356"/>
      <c r="D2086" s="356"/>
      <c r="E2086" s="356"/>
      <c r="F2086" s="356"/>
      <c r="G2086" s="356"/>
      <c r="H2086" s="356"/>
      <c r="I2086" s="356"/>
      <c r="J2086" s="356"/>
      <c r="K2086" s="356"/>
      <c r="L2086" s="356"/>
      <c r="M2086" s="356"/>
      <c r="N2086" s="356"/>
      <c r="O2086" s="356"/>
      <c r="P2086" s="356"/>
      <c r="Q2086" s="356"/>
      <c r="R2086" s="356"/>
      <c r="S2086" s="356"/>
      <c r="T2086" s="356"/>
      <c r="U2086" s="356"/>
      <c r="V2086" s="356"/>
      <c r="W2086" s="356"/>
      <c r="X2086" s="356"/>
      <c r="Y2086" s="356"/>
      <c r="Z2086" s="356"/>
      <c r="AA2086" s="356"/>
      <c r="AB2086" s="356"/>
      <c r="AC2086" s="356"/>
      <c r="AD2086" s="310">
        <f>'Art. 121'!AF1994</f>
        <v>2</v>
      </c>
      <c r="AE2086" s="94">
        <f t="shared" si="367"/>
        <v>0.32467532467532467</v>
      </c>
      <c r="AF2086">
        <f t="shared" si="368"/>
        <v>1</v>
      </c>
      <c r="AG2086" s="92">
        <f t="shared" si="369"/>
        <v>1</v>
      </c>
      <c r="AH2086" s="95">
        <f t="shared" si="370"/>
        <v>1</v>
      </c>
      <c r="AI2086" s="96">
        <f t="shared" si="371"/>
        <v>0.14285714285714285</v>
      </c>
      <c r="AJ2086" s="96">
        <f t="shared" si="372"/>
        <v>0.14285714285714285</v>
      </c>
      <c r="AK2086" s="96">
        <f t="shared" si="373"/>
        <v>0.32467532467532467</v>
      </c>
    </row>
    <row r="2087" spans="1:37" ht="24.9" customHeight="1" x14ac:dyDescent="0.25">
      <c r="A2087" s="356" t="s">
        <v>1560</v>
      </c>
      <c r="B2087" s="356"/>
      <c r="C2087" s="356"/>
      <c r="D2087" s="356"/>
      <c r="E2087" s="356"/>
      <c r="F2087" s="356"/>
      <c r="G2087" s="356"/>
      <c r="H2087" s="356"/>
      <c r="I2087" s="356"/>
      <c r="J2087" s="356"/>
      <c r="K2087" s="356"/>
      <c r="L2087" s="356"/>
      <c r="M2087" s="356"/>
      <c r="N2087" s="356"/>
      <c r="O2087" s="356"/>
      <c r="P2087" s="356"/>
      <c r="Q2087" s="356"/>
      <c r="R2087" s="356"/>
      <c r="S2087" s="356"/>
      <c r="T2087" s="356"/>
      <c r="U2087" s="356"/>
      <c r="V2087" s="356"/>
      <c r="W2087" s="356"/>
      <c r="X2087" s="356"/>
      <c r="Y2087" s="356"/>
      <c r="Z2087" s="356"/>
      <c r="AA2087" s="356"/>
      <c r="AB2087" s="356"/>
      <c r="AC2087" s="356"/>
      <c r="AD2087" s="310">
        <f>'Art. 121'!AF1995</f>
        <v>2</v>
      </c>
      <c r="AE2087" s="94">
        <f t="shared" si="367"/>
        <v>0.32467532467532467</v>
      </c>
      <c r="AF2087">
        <f t="shared" si="368"/>
        <v>1</v>
      </c>
      <c r="AG2087" s="92">
        <f t="shared" si="369"/>
        <v>1</v>
      </c>
      <c r="AH2087" s="95">
        <f t="shared" si="370"/>
        <v>1</v>
      </c>
      <c r="AI2087" s="96">
        <f t="shared" si="371"/>
        <v>0.14285714285714285</v>
      </c>
      <c r="AJ2087" s="96">
        <f t="shared" si="372"/>
        <v>0.14285714285714285</v>
      </c>
      <c r="AK2087" s="96">
        <f t="shared" si="373"/>
        <v>0.32467532467532467</v>
      </c>
    </row>
    <row r="2088" spans="1:37" ht="24.9" customHeight="1" x14ac:dyDescent="0.25">
      <c r="A2088" s="356" t="s">
        <v>1561</v>
      </c>
      <c r="B2088" s="356"/>
      <c r="C2088" s="356"/>
      <c r="D2088" s="356"/>
      <c r="E2088" s="356"/>
      <c r="F2088" s="356"/>
      <c r="G2088" s="356"/>
      <c r="H2088" s="356"/>
      <c r="I2088" s="356"/>
      <c r="J2088" s="356"/>
      <c r="K2088" s="356"/>
      <c r="L2088" s="356"/>
      <c r="M2088" s="356"/>
      <c r="N2088" s="356"/>
      <c r="O2088" s="356"/>
      <c r="P2088" s="356"/>
      <c r="Q2088" s="356"/>
      <c r="R2088" s="356"/>
      <c r="S2088" s="356"/>
      <c r="T2088" s="356"/>
      <c r="U2088" s="356"/>
      <c r="V2088" s="356"/>
      <c r="W2088" s="356"/>
      <c r="X2088" s="356"/>
      <c r="Y2088" s="356"/>
      <c r="Z2088" s="356"/>
      <c r="AA2088" s="356"/>
      <c r="AB2088" s="356"/>
      <c r="AC2088" s="356"/>
      <c r="AD2088" s="310">
        <f>'Art. 121'!AF1996</f>
        <v>2</v>
      </c>
      <c r="AE2088" s="94">
        <f t="shared" si="367"/>
        <v>0.32467532467532467</v>
      </c>
      <c r="AF2088">
        <f t="shared" si="368"/>
        <v>1</v>
      </c>
      <c r="AG2088" s="92">
        <f t="shared" si="369"/>
        <v>1</v>
      </c>
      <c r="AH2088" s="95">
        <f t="shared" si="370"/>
        <v>1</v>
      </c>
      <c r="AI2088" s="96">
        <f t="shared" si="371"/>
        <v>0.14285714285714285</v>
      </c>
      <c r="AJ2088" s="96">
        <f t="shared" si="372"/>
        <v>0.14285714285714285</v>
      </c>
      <c r="AK2088" s="96">
        <f t="shared" si="373"/>
        <v>0.32467532467532467</v>
      </c>
    </row>
    <row r="2089" spans="1:37" ht="24.9" customHeight="1" x14ac:dyDescent="0.25">
      <c r="A2089" s="393" t="s">
        <v>1562</v>
      </c>
      <c r="B2089" s="393"/>
      <c r="C2089" s="393"/>
      <c r="D2089" s="393"/>
      <c r="E2089" s="393"/>
      <c r="F2089" s="393"/>
      <c r="G2089" s="393"/>
      <c r="H2089" s="393"/>
      <c r="I2089" s="393"/>
      <c r="J2089" s="393"/>
      <c r="K2089" s="393"/>
      <c r="L2089" s="393"/>
      <c r="M2089" s="393"/>
      <c r="N2089" s="393"/>
      <c r="O2089" s="393"/>
      <c r="P2089" s="393"/>
      <c r="Q2089" s="393"/>
      <c r="R2089" s="393"/>
      <c r="S2089" s="393"/>
      <c r="T2089" s="393"/>
      <c r="U2089" s="393"/>
      <c r="V2089" s="393"/>
      <c r="W2089" s="393"/>
      <c r="X2089" s="393"/>
      <c r="Y2089" s="393"/>
      <c r="Z2089" s="393"/>
      <c r="AA2089" s="393"/>
      <c r="AB2089" s="393"/>
      <c r="AC2089" s="393"/>
      <c r="AD2089" s="310">
        <f>'Art. 121'!AF1997</f>
        <v>0</v>
      </c>
      <c r="AE2089" s="94">
        <f t="shared" si="367"/>
        <v>0</v>
      </c>
      <c r="AF2089">
        <f t="shared" si="368"/>
        <v>0</v>
      </c>
      <c r="AG2089" s="92">
        <f t="shared" si="369"/>
        <v>1</v>
      </c>
      <c r="AH2089" s="95">
        <f t="shared" si="370"/>
        <v>0</v>
      </c>
      <c r="AI2089" s="96">
        <f t="shared" si="371"/>
        <v>0.14285714285714285</v>
      </c>
      <c r="AJ2089" s="96">
        <f t="shared" si="372"/>
        <v>0</v>
      </c>
      <c r="AK2089" s="96">
        <f t="shared" si="373"/>
        <v>0</v>
      </c>
    </row>
    <row r="2090" spans="1:37" ht="24.9" customHeight="1" x14ac:dyDescent="0.25">
      <c r="A2090" s="393" t="s">
        <v>1563</v>
      </c>
      <c r="B2090" s="393"/>
      <c r="C2090" s="393"/>
      <c r="D2090" s="393"/>
      <c r="E2090" s="393"/>
      <c r="F2090" s="393"/>
      <c r="G2090" s="393"/>
      <c r="H2090" s="393"/>
      <c r="I2090" s="393"/>
      <c r="J2090" s="393"/>
      <c r="K2090" s="393"/>
      <c r="L2090" s="393"/>
      <c r="M2090" s="393"/>
      <c r="N2090" s="393"/>
      <c r="O2090" s="393"/>
      <c r="P2090" s="393"/>
      <c r="Q2090" s="393"/>
      <c r="R2090" s="393"/>
      <c r="S2090" s="393"/>
      <c r="T2090" s="393"/>
      <c r="U2090" s="393"/>
      <c r="V2090" s="393"/>
      <c r="W2090" s="393"/>
      <c r="X2090" s="393"/>
      <c r="Y2090" s="393"/>
      <c r="Z2090" s="393"/>
      <c r="AA2090" s="393"/>
      <c r="AB2090" s="393"/>
      <c r="AC2090" s="393"/>
      <c r="AD2090" s="310">
        <f>'Art. 121'!AF1998</f>
        <v>2</v>
      </c>
      <c r="AE2090" s="94">
        <f t="shared" si="367"/>
        <v>0.32467532467532467</v>
      </c>
      <c r="AF2090">
        <f t="shared" si="368"/>
        <v>1</v>
      </c>
      <c r="AG2090" s="92">
        <f t="shared" si="369"/>
        <v>1</v>
      </c>
      <c r="AH2090" s="95">
        <f t="shared" si="370"/>
        <v>1</v>
      </c>
      <c r="AI2090" s="96">
        <f t="shared" si="371"/>
        <v>0.14285714285714285</v>
      </c>
      <c r="AJ2090" s="96">
        <f t="shared" si="372"/>
        <v>0.14285714285714285</v>
      </c>
      <c r="AK2090" s="96">
        <f t="shared" si="373"/>
        <v>0.32467532467532467</v>
      </c>
    </row>
    <row r="2091" spans="1:37" ht="24.9" customHeight="1" x14ac:dyDescent="0.25">
      <c r="A2091" s="356" t="s">
        <v>1418</v>
      </c>
      <c r="B2091" s="356"/>
      <c r="C2091" s="356"/>
      <c r="D2091" s="356"/>
      <c r="E2091" s="356"/>
      <c r="F2091" s="356"/>
      <c r="G2091" s="356"/>
      <c r="H2091" s="356"/>
      <c r="I2091" s="356"/>
      <c r="J2091" s="356"/>
      <c r="K2091" s="356"/>
      <c r="L2091" s="356"/>
      <c r="M2091" s="356"/>
      <c r="N2091" s="356"/>
      <c r="O2091" s="356"/>
      <c r="P2091" s="356"/>
      <c r="Q2091" s="356"/>
      <c r="R2091" s="356"/>
      <c r="S2091" s="356"/>
      <c r="T2091" s="356"/>
      <c r="U2091" s="356"/>
      <c r="V2091" s="356"/>
      <c r="W2091" s="356"/>
      <c r="X2091" s="356"/>
      <c r="Y2091" s="356"/>
      <c r="Z2091" s="356"/>
      <c r="AA2091" s="356"/>
      <c r="AB2091" s="356"/>
      <c r="AC2091" s="356"/>
      <c r="AD2091" s="310">
        <f>'Art. 121'!AF1999</f>
        <v>2</v>
      </c>
      <c r="AE2091" s="94">
        <f t="shared" si="367"/>
        <v>0.32467532467532467</v>
      </c>
      <c r="AF2091">
        <f t="shared" si="368"/>
        <v>1</v>
      </c>
      <c r="AG2091" s="92">
        <f t="shared" si="369"/>
        <v>1</v>
      </c>
      <c r="AH2091" s="95">
        <f t="shared" si="370"/>
        <v>1</v>
      </c>
      <c r="AI2091" s="96">
        <f t="shared" si="371"/>
        <v>0.14285714285714285</v>
      </c>
      <c r="AJ2091" s="96">
        <f t="shared" si="372"/>
        <v>0.14285714285714285</v>
      </c>
      <c r="AK2091" s="96">
        <f t="shared" si="373"/>
        <v>0.32467532467532467</v>
      </c>
    </row>
    <row r="2092" spans="1:37" ht="24.9" customHeight="1" x14ac:dyDescent="0.25">
      <c r="A2092" s="356" t="s">
        <v>1564</v>
      </c>
      <c r="B2092" s="356"/>
      <c r="C2092" s="356"/>
      <c r="D2092" s="356"/>
      <c r="E2092" s="356"/>
      <c r="F2092" s="356"/>
      <c r="G2092" s="356"/>
      <c r="H2092" s="356"/>
      <c r="I2092" s="356"/>
      <c r="J2092" s="356"/>
      <c r="K2092" s="356"/>
      <c r="L2092" s="356"/>
      <c r="M2092" s="356"/>
      <c r="N2092" s="356"/>
      <c r="O2092" s="356"/>
      <c r="P2092" s="356"/>
      <c r="Q2092" s="356"/>
      <c r="R2092" s="356"/>
      <c r="S2092" s="356"/>
      <c r="T2092" s="356"/>
      <c r="U2092" s="356"/>
      <c r="V2092" s="356"/>
      <c r="W2092" s="356"/>
      <c r="X2092" s="356"/>
      <c r="Y2092" s="356"/>
      <c r="Z2092" s="356"/>
      <c r="AA2092" s="356"/>
      <c r="AB2092" s="356"/>
      <c r="AC2092" s="356"/>
      <c r="AD2092" s="310">
        <f>'Art. 121'!AF2000</f>
        <v>2</v>
      </c>
      <c r="AE2092" s="94">
        <f t="shared" si="367"/>
        <v>0.32467532467532467</v>
      </c>
      <c r="AF2092">
        <f t="shared" si="368"/>
        <v>1</v>
      </c>
      <c r="AG2092" s="92">
        <f t="shared" si="369"/>
        <v>1</v>
      </c>
      <c r="AH2092" s="95">
        <f t="shared" si="370"/>
        <v>1</v>
      </c>
      <c r="AI2092" s="96">
        <f t="shared" si="371"/>
        <v>0.14285714285714285</v>
      </c>
      <c r="AJ2092" s="96">
        <f t="shared" si="372"/>
        <v>0.14285714285714285</v>
      </c>
      <c r="AK2092" s="96">
        <f t="shared" si="373"/>
        <v>0.32467532467532467</v>
      </c>
    </row>
    <row r="2093" spans="1:37" ht="24.9" customHeight="1" x14ac:dyDescent="0.25">
      <c r="A2093" s="356" t="s">
        <v>1565</v>
      </c>
      <c r="B2093" s="356"/>
      <c r="C2093" s="356"/>
      <c r="D2093" s="356"/>
      <c r="E2093" s="356"/>
      <c r="F2093" s="356"/>
      <c r="G2093" s="356"/>
      <c r="H2093" s="356"/>
      <c r="I2093" s="356"/>
      <c r="J2093" s="356"/>
      <c r="K2093" s="356"/>
      <c r="L2093" s="356"/>
      <c r="M2093" s="356"/>
      <c r="N2093" s="356"/>
      <c r="O2093" s="356"/>
      <c r="P2093" s="356"/>
      <c r="Q2093" s="356"/>
      <c r="R2093" s="356"/>
      <c r="S2093" s="356"/>
      <c r="T2093" s="356"/>
      <c r="U2093" s="356"/>
      <c r="V2093" s="356"/>
      <c r="W2093" s="356"/>
      <c r="X2093" s="356"/>
      <c r="Y2093" s="356"/>
      <c r="Z2093" s="356"/>
      <c r="AA2093" s="356"/>
      <c r="AB2093" s="356"/>
      <c r="AC2093" s="356"/>
      <c r="AD2093" s="310">
        <f>'Art. 121'!AF2001</f>
        <v>2</v>
      </c>
      <c r="AE2093" s="94">
        <f t="shared" si="367"/>
        <v>0.32467532467532467</v>
      </c>
      <c r="AF2093">
        <f t="shared" si="368"/>
        <v>1</v>
      </c>
      <c r="AG2093" s="92">
        <f t="shared" si="369"/>
        <v>1</v>
      </c>
      <c r="AH2093" s="95">
        <f t="shared" si="370"/>
        <v>1</v>
      </c>
      <c r="AI2093" s="96">
        <f t="shared" si="371"/>
        <v>0.14285714285714285</v>
      </c>
      <c r="AJ2093" s="96">
        <f t="shared" si="372"/>
        <v>0.14285714285714285</v>
      </c>
      <c r="AK2093" s="96">
        <f t="shared" si="373"/>
        <v>0.32467532467532467</v>
      </c>
    </row>
    <row r="2094" spans="1:37" ht="24.9" customHeight="1" x14ac:dyDescent="0.25">
      <c r="A2094" s="356" t="s">
        <v>1566</v>
      </c>
      <c r="B2094" s="356"/>
      <c r="C2094" s="356"/>
      <c r="D2094" s="356"/>
      <c r="E2094" s="356"/>
      <c r="F2094" s="356"/>
      <c r="G2094" s="356"/>
      <c r="H2094" s="356"/>
      <c r="I2094" s="356"/>
      <c r="J2094" s="356"/>
      <c r="K2094" s="356"/>
      <c r="L2094" s="356"/>
      <c r="M2094" s="356"/>
      <c r="N2094" s="356"/>
      <c r="O2094" s="356"/>
      <c r="P2094" s="356"/>
      <c r="Q2094" s="356"/>
      <c r="R2094" s="356"/>
      <c r="S2094" s="356"/>
      <c r="T2094" s="356"/>
      <c r="U2094" s="356"/>
      <c r="V2094" s="356"/>
      <c r="W2094" s="356"/>
      <c r="X2094" s="356"/>
      <c r="Y2094" s="356"/>
      <c r="Z2094" s="356"/>
      <c r="AA2094" s="356"/>
      <c r="AB2094" s="356"/>
      <c r="AC2094" s="356"/>
      <c r="AD2094" s="310">
        <f>'Art. 121'!AF2002</f>
        <v>2</v>
      </c>
      <c r="AE2094" s="94">
        <f t="shared" si="367"/>
        <v>0.32467532467532467</v>
      </c>
      <c r="AF2094">
        <f t="shared" si="368"/>
        <v>1</v>
      </c>
      <c r="AG2094" s="92">
        <f t="shared" si="369"/>
        <v>1</v>
      </c>
      <c r="AH2094" s="95">
        <f t="shared" si="370"/>
        <v>1</v>
      </c>
      <c r="AI2094" s="96">
        <f t="shared" si="371"/>
        <v>0.14285714285714285</v>
      </c>
      <c r="AJ2094" s="96">
        <f t="shared" si="372"/>
        <v>0.14285714285714285</v>
      </c>
      <c r="AK2094" s="96">
        <f t="shared" si="373"/>
        <v>0.32467532467532467</v>
      </c>
    </row>
    <row r="2095" spans="1:37" ht="24.9" customHeight="1" x14ac:dyDescent="0.25">
      <c r="A2095" s="356" t="s">
        <v>1567</v>
      </c>
      <c r="B2095" s="356"/>
      <c r="C2095" s="356"/>
      <c r="D2095" s="356"/>
      <c r="E2095" s="356"/>
      <c r="F2095" s="356"/>
      <c r="G2095" s="356"/>
      <c r="H2095" s="356"/>
      <c r="I2095" s="356"/>
      <c r="J2095" s="356"/>
      <c r="K2095" s="356"/>
      <c r="L2095" s="356"/>
      <c r="M2095" s="356"/>
      <c r="N2095" s="356"/>
      <c r="O2095" s="356"/>
      <c r="P2095" s="356"/>
      <c r="Q2095" s="356"/>
      <c r="R2095" s="356"/>
      <c r="S2095" s="356"/>
      <c r="T2095" s="356"/>
      <c r="U2095" s="356"/>
      <c r="V2095" s="356"/>
      <c r="W2095" s="356"/>
      <c r="X2095" s="356"/>
      <c r="Y2095" s="356"/>
      <c r="Z2095" s="356"/>
      <c r="AA2095" s="356"/>
      <c r="AB2095" s="356"/>
      <c r="AC2095" s="356"/>
      <c r="AD2095" s="310">
        <f>'Art. 121'!AF2003</f>
        <v>0</v>
      </c>
      <c r="AE2095" s="94">
        <f t="shared" si="367"/>
        <v>0</v>
      </c>
      <c r="AF2095">
        <f t="shared" si="368"/>
        <v>0</v>
      </c>
      <c r="AG2095" s="92">
        <f t="shared" si="369"/>
        <v>1</v>
      </c>
      <c r="AH2095" s="95">
        <f t="shared" si="370"/>
        <v>0</v>
      </c>
      <c r="AI2095" s="96">
        <f t="shared" si="371"/>
        <v>0.14285714285714285</v>
      </c>
      <c r="AJ2095" s="96">
        <f t="shared" si="372"/>
        <v>0</v>
      </c>
      <c r="AK2095" s="96">
        <f t="shared" si="373"/>
        <v>0</v>
      </c>
    </row>
    <row r="2096" spans="1:37" ht="24.9" customHeight="1" x14ac:dyDescent="0.25">
      <c r="A2096" s="393" t="s">
        <v>1568</v>
      </c>
      <c r="B2096" s="393"/>
      <c r="C2096" s="393"/>
      <c r="D2096" s="393"/>
      <c r="E2096" s="393"/>
      <c r="F2096" s="393"/>
      <c r="G2096" s="393"/>
      <c r="H2096" s="393"/>
      <c r="I2096" s="393"/>
      <c r="J2096" s="393"/>
      <c r="K2096" s="393"/>
      <c r="L2096" s="393"/>
      <c r="M2096" s="393"/>
      <c r="N2096" s="393"/>
      <c r="O2096" s="393"/>
      <c r="P2096" s="393"/>
      <c r="Q2096" s="393"/>
      <c r="R2096" s="393"/>
      <c r="S2096" s="393"/>
      <c r="T2096" s="393"/>
      <c r="U2096" s="393"/>
      <c r="V2096" s="393"/>
      <c r="W2096" s="393"/>
      <c r="X2096" s="393"/>
      <c r="Y2096" s="393"/>
      <c r="Z2096" s="393"/>
      <c r="AA2096" s="393"/>
      <c r="AB2096" s="393"/>
      <c r="AC2096" s="393"/>
      <c r="AD2096" s="310">
        <f>'Art. 121'!AF2004</f>
        <v>2</v>
      </c>
      <c r="AE2096" s="94">
        <f t="shared" si="367"/>
        <v>0.32467532467532467</v>
      </c>
      <c r="AF2096">
        <f t="shared" si="368"/>
        <v>1</v>
      </c>
      <c r="AG2096" s="92">
        <f t="shared" si="369"/>
        <v>1</v>
      </c>
      <c r="AH2096" s="95">
        <f t="shared" si="370"/>
        <v>1</v>
      </c>
      <c r="AI2096" s="96">
        <f t="shared" si="371"/>
        <v>0.14285714285714285</v>
      </c>
      <c r="AJ2096" s="96">
        <f t="shared" si="372"/>
        <v>0.14285714285714285</v>
      </c>
      <c r="AK2096" s="96">
        <f t="shared" si="373"/>
        <v>0.32467532467532467</v>
      </c>
    </row>
    <row r="2097" spans="1:37" ht="24.9" customHeight="1" x14ac:dyDescent="0.25">
      <c r="A2097" s="393" t="s">
        <v>1569</v>
      </c>
      <c r="B2097" s="393"/>
      <c r="C2097" s="393"/>
      <c r="D2097" s="393"/>
      <c r="E2097" s="393"/>
      <c r="F2097" s="393"/>
      <c r="G2097" s="393"/>
      <c r="H2097" s="393"/>
      <c r="I2097" s="393"/>
      <c r="J2097" s="393"/>
      <c r="K2097" s="393"/>
      <c r="L2097" s="393"/>
      <c r="M2097" s="393"/>
      <c r="N2097" s="393"/>
      <c r="O2097" s="393"/>
      <c r="P2097" s="393"/>
      <c r="Q2097" s="393"/>
      <c r="R2097" s="393"/>
      <c r="S2097" s="393"/>
      <c r="T2097" s="393"/>
      <c r="U2097" s="393"/>
      <c r="V2097" s="393"/>
      <c r="W2097" s="393"/>
      <c r="X2097" s="393"/>
      <c r="Y2097" s="393"/>
      <c r="Z2097" s="393"/>
      <c r="AA2097" s="393"/>
      <c r="AB2097" s="393"/>
      <c r="AC2097" s="393"/>
      <c r="AD2097" s="310">
        <f>'Art. 121'!AF2005</f>
        <v>2</v>
      </c>
      <c r="AE2097" s="94">
        <f t="shared" si="367"/>
        <v>0.32467532467532467</v>
      </c>
      <c r="AF2097">
        <f t="shared" si="368"/>
        <v>1</v>
      </c>
      <c r="AG2097" s="92">
        <f t="shared" si="369"/>
        <v>1</v>
      </c>
      <c r="AH2097" s="95">
        <f t="shared" si="370"/>
        <v>1</v>
      </c>
      <c r="AI2097" s="96">
        <f t="shared" si="371"/>
        <v>0.14285714285714285</v>
      </c>
      <c r="AJ2097" s="96">
        <f t="shared" si="372"/>
        <v>0.14285714285714285</v>
      </c>
      <c r="AK2097" s="96">
        <f t="shared" si="373"/>
        <v>0.32467532467532467</v>
      </c>
    </row>
    <row r="2098" spans="1:37" ht="24.9" customHeight="1" x14ac:dyDescent="0.25">
      <c r="A2098" s="356" t="s">
        <v>1570</v>
      </c>
      <c r="B2098" s="356"/>
      <c r="C2098" s="356"/>
      <c r="D2098" s="356"/>
      <c r="E2098" s="356"/>
      <c r="F2098" s="356"/>
      <c r="G2098" s="356"/>
      <c r="H2098" s="356"/>
      <c r="I2098" s="356"/>
      <c r="J2098" s="356"/>
      <c r="K2098" s="356"/>
      <c r="L2098" s="356"/>
      <c r="M2098" s="356"/>
      <c r="N2098" s="356"/>
      <c r="O2098" s="356"/>
      <c r="P2098" s="356"/>
      <c r="Q2098" s="356"/>
      <c r="R2098" s="356"/>
      <c r="S2098" s="356"/>
      <c r="T2098" s="356"/>
      <c r="U2098" s="356"/>
      <c r="V2098" s="356"/>
      <c r="W2098" s="356"/>
      <c r="X2098" s="356"/>
      <c r="Y2098" s="356"/>
      <c r="Z2098" s="356"/>
      <c r="AA2098" s="356"/>
      <c r="AB2098" s="356"/>
      <c r="AC2098" s="356"/>
      <c r="AD2098" s="310">
        <f>'Art. 121'!AF2006</f>
        <v>2</v>
      </c>
      <c r="AE2098" s="94">
        <f t="shared" si="367"/>
        <v>0.32467532467532467</v>
      </c>
      <c r="AF2098">
        <f t="shared" si="368"/>
        <v>1</v>
      </c>
      <c r="AG2098" s="92">
        <f t="shared" si="369"/>
        <v>1</v>
      </c>
      <c r="AH2098" s="95">
        <f t="shared" si="370"/>
        <v>1</v>
      </c>
      <c r="AI2098" s="96">
        <f t="shared" si="371"/>
        <v>0.14285714285714285</v>
      </c>
      <c r="AJ2098" s="96">
        <f t="shared" si="372"/>
        <v>0.14285714285714285</v>
      </c>
      <c r="AK2098" s="96">
        <f t="shared" si="373"/>
        <v>0.32467532467532467</v>
      </c>
    </row>
    <row r="2099" spans="1:37" ht="24.9" customHeight="1" x14ac:dyDescent="0.25">
      <c r="A2099" s="356" t="s">
        <v>1571</v>
      </c>
      <c r="B2099" s="356"/>
      <c r="C2099" s="356"/>
      <c r="D2099" s="356"/>
      <c r="E2099" s="356"/>
      <c r="F2099" s="356"/>
      <c r="G2099" s="356"/>
      <c r="H2099" s="356"/>
      <c r="I2099" s="356"/>
      <c r="J2099" s="356"/>
      <c r="K2099" s="356"/>
      <c r="L2099" s="356"/>
      <c r="M2099" s="356"/>
      <c r="N2099" s="356"/>
      <c r="O2099" s="356"/>
      <c r="P2099" s="356"/>
      <c r="Q2099" s="356"/>
      <c r="R2099" s="356"/>
      <c r="S2099" s="356"/>
      <c r="T2099" s="356"/>
      <c r="U2099" s="356"/>
      <c r="V2099" s="356"/>
      <c r="W2099" s="356"/>
      <c r="X2099" s="356"/>
      <c r="Y2099" s="356"/>
      <c r="Z2099" s="356"/>
      <c r="AA2099" s="356"/>
      <c r="AB2099" s="356"/>
      <c r="AC2099" s="356"/>
      <c r="AD2099" s="310">
        <f>'Art. 121'!AF2007</f>
        <v>0</v>
      </c>
      <c r="AE2099" s="94">
        <f t="shared" si="367"/>
        <v>0</v>
      </c>
      <c r="AF2099">
        <f t="shared" si="368"/>
        <v>0</v>
      </c>
      <c r="AG2099" s="92">
        <f t="shared" si="369"/>
        <v>1</v>
      </c>
      <c r="AH2099" s="95">
        <f t="shared" si="370"/>
        <v>0</v>
      </c>
      <c r="AI2099" s="96">
        <f t="shared" si="371"/>
        <v>0.14285714285714285</v>
      </c>
      <c r="AJ2099" s="96">
        <f t="shared" si="372"/>
        <v>0</v>
      </c>
      <c r="AK2099" s="96">
        <f t="shared" si="373"/>
        <v>0</v>
      </c>
    </row>
    <row r="2100" spans="1:37" ht="24.9" customHeight="1" x14ac:dyDescent="0.25">
      <c r="A2100" s="383" t="s">
        <v>1871</v>
      </c>
      <c r="B2100" s="383"/>
      <c r="C2100" s="383"/>
      <c r="D2100" s="383"/>
      <c r="E2100" s="383"/>
      <c r="F2100" s="383"/>
      <c r="G2100" s="383"/>
      <c r="H2100" s="383"/>
      <c r="I2100" s="383"/>
      <c r="J2100" s="383"/>
      <c r="K2100" s="383"/>
      <c r="L2100" s="383"/>
      <c r="M2100" s="383"/>
      <c r="N2100" s="383"/>
      <c r="O2100" s="383"/>
      <c r="P2100" s="383"/>
      <c r="Q2100" s="383"/>
      <c r="R2100" s="383"/>
      <c r="S2100" s="383"/>
      <c r="T2100" s="383"/>
      <c r="U2100" s="383"/>
      <c r="V2100" s="383"/>
      <c r="W2100" s="383"/>
      <c r="X2100" s="383"/>
      <c r="Y2100" s="383"/>
      <c r="Z2100" s="383"/>
      <c r="AA2100" s="383"/>
      <c r="AB2100" s="383"/>
      <c r="AC2100" s="383"/>
      <c r="AD2100" s="383"/>
      <c r="AE2100" s="94">
        <f>SUM(AE2093:AE2099)</f>
        <v>1.6233766233766234</v>
      </c>
      <c r="AF2100" s="61"/>
      <c r="AG2100" s="97">
        <f>SUM(AG2085:AG2099)</f>
        <v>15</v>
      </c>
      <c r="AH2100" s="98"/>
      <c r="AI2100" s="99"/>
      <c r="AJ2100" s="99"/>
      <c r="AK2100" s="99"/>
    </row>
    <row r="2101" spans="1:37" ht="24.9" customHeight="1" x14ac:dyDescent="0.25">
      <c r="A2101" s="384" t="s">
        <v>1872</v>
      </c>
      <c r="B2101" s="384"/>
      <c r="C2101" s="384"/>
      <c r="D2101" s="384"/>
      <c r="E2101" s="384"/>
      <c r="F2101" s="384"/>
      <c r="G2101" s="384"/>
      <c r="H2101" s="384"/>
      <c r="I2101" s="384"/>
      <c r="J2101" s="384"/>
      <c r="K2101" s="384"/>
      <c r="L2101" s="384"/>
      <c r="M2101" s="384"/>
      <c r="N2101" s="384"/>
      <c r="O2101" s="384"/>
      <c r="P2101" s="384"/>
      <c r="Q2101" s="384"/>
      <c r="R2101" s="384"/>
      <c r="S2101" s="384"/>
      <c r="T2101" s="384"/>
      <c r="U2101" s="384"/>
      <c r="V2101" s="384"/>
      <c r="W2101" s="384"/>
      <c r="X2101" s="384"/>
      <c r="Y2101" s="384"/>
      <c r="Z2101" s="384"/>
      <c r="AA2101" s="384"/>
      <c r="AB2101" s="384"/>
      <c r="AC2101" s="384"/>
      <c r="AD2101" s="384"/>
      <c r="AE2101" s="94">
        <f>AE2100/$AE$23*100</f>
        <v>71.428571428571416</v>
      </c>
      <c r="AF2101" s="61"/>
      <c r="AG2101" s="97"/>
      <c r="AH2101" s="98"/>
      <c r="AI2101" s="99"/>
      <c r="AJ2101" s="99"/>
      <c r="AK2101" s="99"/>
    </row>
    <row r="2102" spans="1:37" ht="24.9" customHeight="1" x14ac:dyDescent="0.25">
      <c r="A2102" s="73"/>
      <c r="B2102" s="73"/>
      <c r="C2102" s="73"/>
      <c r="D2102" s="73"/>
      <c r="E2102" s="73"/>
      <c r="F2102" s="73"/>
      <c r="G2102" s="73"/>
      <c r="H2102" s="73"/>
      <c r="I2102" s="73"/>
      <c r="J2102" s="73"/>
      <c r="K2102" s="73"/>
      <c r="L2102" s="73"/>
      <c r="M2102" s="73"/>
      <c r="N2102" s="73"/>
      <c r="O2102" s="73"/>
      <c r="P2102" s="73"/>
      <c r="Q2102" s="100"/>
      <c r="R2102" s="73"/>
      <c r="S2102" s="73"/>
      <c r="T2102" s="73"/>
      <c r="U2102" s="73"/>
      <c r="V2102" s="73"/>
      <c r="W2102" s="73"/>
      <c r="X2102" s="73"/>
      <c r="Y2102" s="73"/>
      <c r="Z2102" s="73"/>
      <c r="AA2102" s="73"/>
      <c r="AB2102" s="73"/>
      <c r="AC2102" s="73"/>
      <c r="AD2102" s="101"/>
      <c r="AE2102" s="101"/>
    </row>
    <row r="2103" spans="1:37" ht="24.9" customHeight="1" x14ac:dyDescent="0.25">
      <c r="A2103" s="391" t="s">
        <v>198</v>
      </c>
      <c r="B2103" s="391"/>
      <c r="C2103" s="391"/>
      <c r="D2103" s="391"/>
      <c r="E2103" s="391"/>
      <c r="F2103" s="391"/>
      <c r="G2103" s="391"/>
      <c r="H2103" s="391"/>
      <c r="I2103" s="391"/>
      <c r="J2103" s="391"/>
      <c r="K2103" s="391"/>
      <c r="L2103" s="391"/>
      <c r="M2103" s="391"/>
      <c r="N2103" s="391"/>
      <c r="O2103" s="391"/>
      <c r="P2103" s="391"/>
      <c r="Q2103" s="391"/>
      <c r="R2103" s="391"/>
      <c r="S2103" s="391"/>
      <c r="T2103" s="391"/>
      <c r="U2103" s="391"/>
      <c r="V2103" s="391"/>
      <c r="W2103" s="391"/>
      <c r="X2103" s="391"/>
      <c r="Y2103" s="391"/>
      <c r="Z2103" s="391"/>
      <c r="AA2103" s="391"/>
      <c r="AB2103" s="391"/>
      <c r="AC2103" s="391"/>
      <c r="AD2103" s="112" t="s">
        <v>187</v>
      </c>
      <c r="AE2103" s="113" t="s">
        <v>7</v>
      </c>
      <c r="AF2103" s="92" t="s">
        <v>1666</v>
      </c>
      <c r="AG2103" s="92" t="s">
        <v>1667</v>
      </c>
      <c r="AH2103" s="92" t="s">
        <v>1668</v>
      </c>
      <c r="AI2103" s="93" t="s">
        <v>1669</v>
      </c>
      <c r="AJ2103" s="92"/>
      <c r="AK2103" s="93" t="s">
        <v>1670</v>
      </c>
    </row>
    <row r="2104" spans="1:37" ht="24.9" customHeight="1" x14ac:dyDescent="0.25">
      <c r="A2104" s="356" t="s">
        <v>1572</v>
      </c>
      <c r="B2104" s="356"/>
      <c r="C2104" s="356"/>
      <c r="D2104" s="356"/>
      <c r="E2104" s="356"/>
      <c r="F2104" s="356"/>
      <c r="G2104" s="356"/>
      <c r="H2104" s="356"/>
      <c r="I2104" s="356"/>
      <c r="J2104" s="356"/>
      <c r="K2104" s="356"/>
      <c r="L2104" s="356"/>
      <c r="M2104" s="356"/>
      <c r="N2104" s="356"/>
      <c r="O2104" s="356"/>
      <c r="P2104" s="356"/>
      <c r="Q2104" s="356"/>
      <c r="R2104" s="356"/>
      <c r="S2104" s="356"/>
      <c r="T2104" s="356"/>
      <c r="U2104" s="356"/>
      <c r="V2104" s="356"/>
      <c r="W2104" s="356"/>
      <c r="X2104" s="356"/>
      <c r="Y2104" s="356"/>
      <c r="Z2104" s="356"/>
      <c r="AA2104" s="356"/>
      <c r="AB2104" s="356"/>
      <c r="AC2104" s="356"/>
      <c r="AD2104" s="310">
        <f>'Art. 121'!AF2010</f>
        <v>2</v>
      </c>
      <c r="AE2104" s="94">
        <f>IF(AG2104=1,AK2104,AG2104)</f>
        <v>0.32467532467532467</v>
      </c>
      <c r="AF2104">
        <f>AD2104/2</f>
        <v>1</v>
      </c>
      <c r="AG2104" s="92">
        <f>IF(AND(AF2104&gt;=0,AF2104&lt;=1),1,"No aplica")</f>
        <v>1</v>
      </c>
      <c r="AH2104" s="95">
        <f>AD2104/(AG2104*2)</f>
        <v>1</v>
      </c>
      <c r="AI2104" s="96">
        <f>IF(AG2104=1,AG2104/$AG$32,"No aplica")</f>
        <v>0.14285714285714285</v>
      </c>
      <c r="AJ2104" s="96">
        <f>AF2104*AI2104</f>
        <v>0.14285714285714285</v>
      </c>
      <c r="AK2104" s="96">
        <f>AJ2104*$AE$23</f>
        <v>0.32467532467532467</v>
      </c>
    </row>
    <row r="2105" spans="1:37" ht="24.9" customHeight="1" x14ac:dyDescent="0.25">
      <c r="A2105" s="356" t="s">
        <v>1573</v>
      </c>
      <c r="B2105" s="356"/>
      <c r="C2105" s="356"/>
      <c r="D2105" s="356"/>
      <c r="E2105" s="356"/>
      <c r="F2105" s="356"/>
      <c r="G2105" s="356"/>
      <c r="H2105" s="356"/>
      <c r="I2105" s="356"/>
      <c r="J2105" s="356"/>
      <c r="K2105" s="356"/>
      <c r="L2105" s="356"/>
      <c r="M2105" s="356"/>
      <c r="N2105" s="356"/>
      <c r="O2105" s="356"/>
      <c r="P2105" s="356"/>
      <c r="Q2105" s="356"/>
      <c r="R2105" s="356"/>
      <c r="S2105" s="356"/>
      <c r="T2105" s="356"/>
      <c r="U2105" s="356"/>
      <c r="V2105" s="356"/>
      <c r="W2105" s="356"/>
      <c r="X2105" s="356"/>
      <c r="Y2105" s="356"/>
      <c r="Z2105" s="356"/>
      <c r="AA2105" s="356"/>
      <c r="AB2105" s="356"/>
      <c r="AC2105" s="356"/>
      <c r="AD2105" s="310">
        <f>'Art. 121'!AF2011</f>
        <v>2</v>
      </c>
      <c r="AE2105" s="94">
        <f>IF(AG2105=1,AK2105,AG2105)</f>
        <v>0.32467532467532467</v>
      </c>
      <c r="AF2105">
        <f>AD2105/2</f>
        <v>1</v>
      </c>
      <c r="AG2105" s="92">
        <f>IF(AND(AF2105&gt;=0,AF2105&lt;=1),1,"No aplica")</f>
        <v>1</v>
      </c>
      <c r="AH2105" s="95">
        <f>AD2105/(AG2105*2)</f>
        <v>1</v>
      </c>
      <c r="AI2105" s="96">
        <f>IF(AG2105=1,AG2105/$AG$32,"No aplica")</f>
        <v>0.14285714285714285</v>
      </c>
      <c r="AJ2105" s="96">
        <f>AF2105*AI2105</f>
        <v>0.14285714285714285</v>
      </c>
      <c r="AK2105" s="96">
        <f>AJ2105*$AE$23</f>
        <v>0.32467532467532467</v>
      </c>
    </row>
    <row r="2106" spans="1:37" ht="24.9" customHeight="1" x14ac:dyDescent="0.25">
      <c r="A2106" s="356" t="s">
        <v>1574</v>
      </c>
      <c r="B2106" s="356"/>
      <c r="C2106" s="356"/>
      <c r="D2106" s="356"/>
      <c r="E2106" s="356"/>
      <c r="F2106" s="356"/>
      <c r="G2106" s="356"/>
      <c r="H2106" s="356"/>
      <c r="I2106" s="356"/>
      <c r="J2106" s="356"/>
      <c r="K2106" s="356"/>
      <c r="L2106" s="356"/>
      <c r="M2106" s="356"/>
      <c r="N2106" s="356"/>
      <c r="O2106" s="356"/>
      <c r="P2106" s="356"/>
      <c r="Q2106" s="356"/>
      <c r="R2106" s="356"/>
      <c r="S2106" s="356"/>
      <c r="T2106" s="356"/>
      <c r="U2106" s="356"/>
      <c r="V2106" s="356"/>
      <c r="W2106" s="356"/>
      <c r="X2106" s="356"/>
      <c r="Y2106" s="356"/>
      <c r="Z2106" s="356"/>
      <c r="AA2106" s="356"/>
      <c r="AB2106" s="356"/>
      <c r="AC2106" s="356"/>
      <c r="AD2106" s="310">
        <f>'Art. 121'!AF2012</f>
        <v>2</v>
      </c>
      <c r="AE2106" s="94">
        <f>IF(AG2106=1,AK2106,AG2106)</f>
        <v>0.32467532467532467</v>
      </c>
      <c r="AF2106">
        <f>AD2106/2</f>
        <v>1</v>
      </c>
      <c r="AG2106" s="92">
        <f>IF(AND(AF2106&gt;=0,AF2106&lt;=1),1,"No aplica")</f>
        <v>1</v>
      </c>
      <c r="AH2106" s="95">
        <f>AD2106/(AG2106*2)</f>
        <v>1</v>
      </c>
      <c r="AI2106" s="96">
        <f>IF(AG2106=1,AG2106/$AG$32,"No aplica")</f>
        <v>0.14285714285714285</v>
      </c>
      <c r="AJ2106" s="96">
        <f>AF2106*AI2106</f>
        <v>0.14285714285714285</v>
      </c>
      <c r="AK2106" s="96">
        <f>AJ2106*$AE$23</f>
        <v>0.32467532467532467</v>
      </c>
    </row>
    <row r="2107" spans="1:37" ht="24.9" customHeight="1" x14ac:dyDescent="0.25">
      <c r="A2107" s="356" t="s">
        <v>1575</v>
      </c>
      <c r="B2107" s="356"/>
      <c r="C2107" s="356"/>
      <c r="D2107" s="356"/>
      <c r="E2107" s="356"/>
      <c r="F2107" s="356"/>
      <c r="G2107" s="356"/>
      <c r="H2107" s="356"/>
      <c r="I2107" s="356"/>
      <c r="J2107" s="356"/>
      <c r="K2107" s="356"/>
      <c r="L2107" s="356"/>
      <c r="M2107" s="356"/>
      <c r="N2107" s="356"/>
      <c r="O2107" s="356"/>
      <c r="P2107" s="356"/>
      <c r="Q2107" s="356"/>
      <c r="R2107" s="356"/>
      <c r="S2107" s="356"/>
      <c r="T2107" s="356"/>
      <c r="U2107" s="356"/>
      <c r="V2107" s="356"/>
      <c r="W2107" s="356"/>
      <c r="X2107" s="356"/>
      <c r="Y2107" s="356"/>
      <c r="Z2107" s="356"/>
      <c r="AA2107" s="356"/>
      <c r="AB2107" s="356"/>
      <c r="AC2107" s="356"/>
      <c r="AD2107" s="310">
        <f>'Art. 121'!AF2013</f>
        <v>2</v>
      </c>
      <c r="AE2107" s="94">
        <f>IF(AG2107=1,AK2107,AG2107)</f>
        <v>0.32467532467532467</v>
      </c>
      <c r="AF2107">
        <f>AD2107/2</f>
        <v>1</v>
      </c>
      <c r="AG2107" s="92">
        <f>IF(AND(AF2107&gt;=0,AF2107&lt;=1),1,"No aplica")</f>
        <v>1</v>
      </c>
      <c r="AH2107" s="95">
        <f>AD2107/(AG2107*2)</f>
        <v>1</v>
      </c>
      <c r="AI2107" s="96">
        <f>IF(AG2107=1,AG2107/$AG$32,"No aplica")</f>
        <v>0.14285714285714285</v>
      </c>
      <c r="AJ2107" s="96">
        <f>AF2107*AI2107</f>
        <v>0.14285714285714285</v>
      </c>
      <c r="AK2107" s="96">
        <f>AJ2107*$AE$23</f>
        <v>0.32467532467532467</v>
      </c>
    </row>
    <row r="2108" spans="1:37" ht="24.9" customHeight="1" x14ac:dyDescent="0.25">
      <c r="A2108" s="356" t="s">
        <v>1576</v>
      </c>
      <c r="B2108" s="356"/>
      <c r="C2108" s="356"/>
      <c r="D2108" s="356"/>
      <c r="E2108" s="356"/>
      <c r="F2108" s="356"/>
      <c r="G2108" s="356"/>
      <c r="H2108" s="356"/>
      <c r="I2108" s="356"/>
      <c r="J2108" s="356"/>
      <c r="K2108" s="356"/>
      <c r="L2108" s="356"/>
      <c r="M2108" s="356"/>
      <c r="N2108" s="356"/>
      <c r="O2108" s="356"/>
      <c r="P2108" s="356"/>
      <c r="Q2108" s="356"/>
      <c r="R2108" s="356"/>
      <c r="S2108" s="356"/>
      <c r="T2108" s="356"/>
      <c r="U2108" s="356"/>
      <c r="V2108" s="356"/>
      <c r="W2108" s="356"/>
      <c r="X2108" s="356"/>
      <c r="Y2108" s="356"/>
      <c r="Z2108" s="356"/>
      <c r="AA2108" s="356"/>
      <c r="AB2108" s="356"/>
      <c r="AC2108" s="356"/>
      <c r="AD2108" s="310">
        <f>'Art. 121'!AF2014</f>
        <v>2</v>
      </c>
      <c r="AE2108" s="94">
        <f>IF(AG2108=1,AK2108,AG2108)</f>
        <v>0.32467532467532467</v>
      </c>
      <c r="AF2108">
        <f>AD2108/2</f>
        <v>1</v>
      </c>
      <c r="AG2108" s="92">
        <f>IF(AND(AF2108&gt;=0,AF2108&lt;=1),1,"No aplica")</f>
        <v>1</v>
      </c>
      <c r="AH2108" s="95">
        <f>AD2108/(AG2108*2)</f>
        <v>1</v>
      </c>
      <c r="AI2108" s="96">
        <f>IF(AG2108=1,AG2108/$AG$32,"No aplica")</f>
        <v>0.14285714285714285</v>
      </c>
      <c r="AJ2108" s="96">
        <f>AF2108*AI2108</f>
        <v>0.14285714285714285</v>
      </c>
      <c r="AK2108" s="96">
        <f>AJ2108*$AE$23</f>
        <v>0.32467532467532467</v>
      </c>
    </row>
    <row r="2109" spans="1:37" ht="24.9" customHeight="1" x14ac:dyDescent="0.25">
      <c r="A2109" s="383" t="s">
        <v>1873</v>
      </c>
      <c r="B2109" s="383"/>
      <c r="C2109" s="383"/>
      <c r="D2109" s="383"/>
      <c r="E2109" s="383"/>
      <c r="F2109" s="383"/>
      <c r="G2109" s="383"/>
      <c r="H2109" s="383"/>
      <c r="I2109" s="383"/>
      <c r="J2109" s="383"/>
      <c r="K2109" s="383"/>
      <c r="L2109" s="383"/>
      <c r="M2109" s="383"/>
      <c r="N2109" s="383"/>
      <c r="O2109" s="383"/>
      <c r="P2109" s="383"/>
      <c r="Q2109" s="383"/>
      <c r="R2109" s="383"/>
      <c r="S2109" s="383"/>
      <c r="T2109" s="383"/>
      <c r="U2109" s="383"/>
      <c r="V2109" s="383"/>
      <c r="W2109" s="383"/>
      <c r="X2109" s="383"/>
      <c r="Y2109" s="383"/>
      <c r="Z2109" s="383"/>
      <c r="AA2109" s="383"/>
      <c r="AB2109" s="383"/>
      <c r="AC2109" s="383"/>
      <c r="AD2109" s="383"/>
      <c r="AE2109" s="94">
        <f>SUM(AE2102:AE2108)</f>
        <v>1.6233766233766234</v>
      </c>
      <c r="AF2109" s="61"/>
      <c r="AG2109" s="97">
        <f>SUM(AG2104:AG2108)</f>
        <v>5</v>
      </c>
      <c r="AH2109" s="98"/>
      <c r="AI2109" s="99"/>
      <c r="AJ2109" s="99"/>
      <c r="AK2109" s="99"/>
    </row>
    <row r="2110" spans="1:37" ht="24.9" customHeight="1" x14ac:dyDescent="0.25">
      <c r="A2110" s="384" t="s">
        <v>1874</v>
      </c>
      <c r="B2110" s="384"/>
      <c r="C2110" s="384"/>
      <c r="D2110" s="384"/>
      <c r="E2110" s="384"/>
      <c r="F2110" s="384"/>
      <c r="G2110" s="384"/>
      <c r="H2110" s="384"/>
      <c r="I2110" s="384"/>
      <c r="J2110" s="384"/>
      <c r="K2110" s="384"/>
      <c r="L2110" s="384"/>
      <c r="M2110" s="384"/>
      <c r="N2110" s="384"/>
      <c r="O2110" s="384"/>
      <c r="P2110" s="384"/>
      <c r="Q2110" s="384"/>
      <c r="R2110" s="384"/>
      <c r="S2110" s="384"/>
      <c r="T2110" s="384"/>
      <c r="U2110" s="384"/>
      <c r="V2110" s="384"/>
      <c r="W2110" s="384"/>
      <c r="X2110" s="384"/>
      <c r="Y2110" s="384"/>
      <c r="Z2110" s="384"/>
      <c r="AA2110" s="384"/>
      <c r="AB2110" s="384"/>
      <c r="AC2110" s="384"/>
      <c r="AD2110" s="384"/>
      <c r="AE2110" s="94">
        <f>AE2109/$AE$23*100</f>
        <v>71.428571428571416</v>
      </c>
      <c r="AF2110" s="61"/>
      <c r="AG2110" s="97"/>
      <c r="AH2110" s="98"/>
      <c r="AI2110" s="99"/>
      <c r="AJ2110" s="99"/>
      <c r="AK2110" s="99"/>
    </row>
    <row r="2111" spans="1:37" ht="24.9" customHeight="1" x14ac:dyDescent="0.25">
      <c r="A2111" s="107"/>
      <c r="B2111" s="107"/>
      <c r="C2111" s="107"/>
      <c r="D2111" s="107"/>
      <c r="E2111" s="107"/>
      <c r="F2111" s="107"/>
      <c r="G2111" s="107"/>
      <c r="H2111" s="107"/>
      <c r="I2111" s="107"/>
      <c r="J2111" s="107"/>
      <c r="K2111" s="107"/>
      <c r="L2111" s="107"/>
      <c r="M2111" s="107"/>
      <c r="N2111" s="107"/>
      <c r="O2111" s="107"/>
      <c r="P2111" s="107"/>
      <c r="Q2111" s="100"/>
      <c r="R2111" s="107"/>
      <c r="S2111" s="107"/>
      <c r="T2111" s="107"/>
      <c r="U2111" s="107"/>
      <c r="V2111" s="107"/>
      <c r="W2111" s="107"/>
      <c r="X2111" s="107"/>
      <c r="Y2111" s="107"/>
      <c r="Z2111" s="107"/>
      <c r="AA2111" s="107"/>
      <c r="AB2111" s="107"/>
      <c r="AC2111" s="107"/>
      <c r="AD2111" s="101"/>
      <c r="AE2111" s="101"/>
    </row>
    <row r="2112" spans="1:37" ht="24.9" customHeight="1" x14ac:dyDescent="0.25">
      <c r="A2112" s="107"/>
      <c r="B2112" s="107"/>
      <c r="C2112" s="107"/>
      <c r="D2112" s="107"/>
      <c r="E2112" s="107"/>
      <c r="F2112" s="107"/>
      <c r="G2112" s="107"/>
      <c r="H2112" s="107"/>
      <c r="I2112" s="107"/>
      <c r="J2112" s="107"/>
      <c r="K2112" s="107"/>
      <c r="L2112" s="107"/>
      <c r="M2112" s="107"/>
      <c r="N2112" s="107"/>
      <c r="O2112" s="107"/>
      <c r="P2112" s="107"/>
      <c r="Q2112" s="100"/>
      <c r="R2112" s="107"/>
      <c r="S2112" s="107"/>
      <c r="T2112" s="107"/>
      <c r="U2112" s="107"/>
      <c r="V2112" s="107"/>
      <c r="W2112" s="107"/>
      <c r="X2112" s="107"/>
      <c r="Y2112" s="107"/>
      <c r="Z2112" s="107"/>
      <c r="AA2112" s="107"/>
      <c r="AB2112" s="107"/>
      <c r="AC2112" s="107"/>
      <c r="AD2112" s="101"/>
      <c r="AE2112" s="101"/>
    </row>
    <row r="2113" spans="1:37" ht="24.9" customHeight="1" x14ac:dyDescent="0.25">
      <c r="A2113" s="390" t="s">
        <v>1577</v>
      </c>
      <c r="B2113" s="390"/>
      <c r="C2113" s="390"/>
      <c r="D2113" s="390"/>
      <c r="E2113" s="390"/>
      <c r="F2113" s="390"/>
      <c r="G2113" s="390"/>
      <c r="H2113" s="390"/>
      <c r="I2113" s="390"/>
      <c r="J2113" s="390"/>
      <c r="K2113" s="390"/>
      <c r="L2113" s="390"/>
      <c r="M2113" s="390"/>
      <c r="N2113" s="390"/>
      <c r="O2113" s="390"/>
      <c r="P2113" s="390"/>
      <c r="Q2113" s="390"/>
      <c r="R2113" s="390"/>
      <c r="S2113" s="390"/>
      <c r="T2113" s="390"/>
      <c r="U2113" s="390"/>
      <c r="V2113" s="390"/>
      <c r="W2113" s="390"/>
      <c r="X2113" s="390"/>
      <c r="Y2113" s="390"/>
      <c r="Z2113" s="390"/>
      <c r="AA2113" s="390"/>
      <c r="AB2113" s="390"/>
      <c r="AC2113" s="390"/>
      <c r="AD2113" s="88"/>
      <c r="AE2113" s="88"/>
    </row>
    <row r="2114" spans="1:37" ht="24.9" customHeight="1" x14ac:dyDescent="0.25">
      <c r="A2114" s="109"/>
      <c r="B2114" s="110"/>
      <c r="C2114" s="110"/>
      <c r="D2114" s="110"/>
      <c r="E2114" s="110"/>
      <c r="F2114" s="110"/>
      <c r="G2114" s="110"/>
      <c r="H2114" s="110"/>
      <c r="I2114" s="110"/>
      <c r="J2114" s="110"/>
      <c r="K2114" s="110"/>
      <c r="L2114" s="110"/>
      <c r="M2114" s="110"/>
      <c r="N2114" s="110"/>
      <c r="O2114" s="110"/>
      <c r="P2114" s="110"/>
      <c r="Q2114" s="111"/>
      <c r="R2114" s="110"/>
      <c r="S2114" s="110"/>
      <c r="T2114" s="110"/>
      <c r="U2114" s="110"/>
      <c r="V2114" s="110"/>
      <c r="W2114" s="110"/>
      <c r="X2114" s="110"/>
      <c r="Y2114" s="110"/>
      <c r="Z2114" s="110"/>
      <c r="AA2114" s="110"/>
      <c r="AB2114" s="110"/>
      <c r="AC2114" s="110"/>
      <c r="AD2114" s="89"/>
      <c r="AE2114" s="89"/>
    </row>
    <row r="2115" spans="1:37" ht="24.9" customHeight="1" x14ac:dyDescent="0.25">
      <c r="A2115" s="73"/>
      <c r="B2115" s="73"/>
      <c r="C2115" s="73"/>
      <c r="D2115" s="73"/>
      <c r="E2115" s="73"/>
      <c r="F2115" s="73"/>
      <c r="G2115" s="73"/>
      <c r="H2115" s="73"/>
      <c r="I2115" s="73"/>
      <c r="J2115" s="73"/>
      <c r="K2115" s="73"/>
      <c r="L2115" s="73"/>
      <c r="M2115" s="73"/>
      <c r="N2115" s="73"/>
      <c r="O2115" s="73"/>
      <c r="P2115" s="73"/>
      <c r="Q2115" s="100"/>
      <c r="R2115" s="73"/>
      <c r="S2115" s="73"/>
      <c r="T2115" s="73"/>
      <c r="U2115" s="73"/>
      <c r="V2115" s="73"/>
      <c r="W2115" s="73"/>
      <c r="X2115" s="73"/>
      <c r="Y2115" s="73"/>
      <c r="Z2115" s="73"/>
      <c r="AA2115" s="73"/>
      <c r="AB2115" s="73"/>
      <c r="AC2115" s="73"/>
      <c r="AD2115" s="101"/>
      <c r="AE2115" s="101"/>
    </row>
    <row r="2116" spans="1:37" ht="24.9" customHeight="1" x14ac:dyDescent="0.25">
      <c r="A2116" s="387" t="s">
        <v>163</v>
      </c>
      <c r="B2116" s="387"/>
      <c r="C2116" s="387"/>
      <c r="D2116" s="387"/>
      <c r="E2116" s="387"/>
      <c r="F2116" s="387"/>
      <c r="G2116" s="387"/>
      <c r="H2116" s="387"/>
      <c r="I2116" s="387"/>
      <c r="J2116" s="387"/>
      <c r="K2116" s="387"/>
      <c r="L2116" s="387"/>
      <c r="M2116" s="387"/>
      <c r="N2116" s="387"/>
      <c r="O2116" s="387"/>
      <c r="P2116" s="387"/>
      <c r="Q2116" s="387"/>
      <c r="R2116" s="387"/>
      <c r="S2116" s="387"/>
      <c r="T2116" s="387"/>
      <c r="U2116" s="387"/>
      <c r="V2116" s="387"/>
      <c r="W2116" s="387"/>
      <c r="X2116" s="387"/>
      <c r="Y2116" s="387"/>
      <c r="Z2116" s="387"/>
      <c r="AA2116" s="387"/>
      <c r="AB2116" s="387"/>
      <c r="AC2116" s="387"/>
      <c r="AD2116" s="66" t="s">
        <v>187</v>
      </c>
      <c r="AE2116" s="306" t="s">
        <v>7</v>
      </c>
      <c r="AF2116" s="92" t="s">
        <v>1666</v>
      </c>
      <c r="AG2116" s="92" t="s">
        <v>1667</v>
      </c>
      <c r="AH2116" s="92" t="s">
        <v>1668</v>
      </c>
      <c r="AI2116" s="93" t="s">
        <v>1669</v>
      </c>
      <c r="AJ2116" s="92"/>
      <c r="AK2116" s="93" t="s">
        <v>1670</v>
      </c>
    </row>
    <row r="2117" spans="1:37" ht="24.9" customHeight="1" x14ac:dyDescent="0.25">
      <c r="A2117" s="356" t="s">
        <v>1025</v>
      </c>
      <c r="B2117" s="356"/>
      <c r="C2117" s="356"/>
      <c r="D2117" s="356"/>
      <c r="E2117" s="356"/>
      <c r="F2117" s="356"/>
      <c r="G2117" s="356"/>
      <c r="H2117" s="356"/>
      <c r="I2117" s="356"/>
      <c r="J2117" s="356"/>
      <c r="K2117" s="356"/>
      <c r="L2117" s="356"/>
      <c r="M2117" s="356"/>
      <c r="N2117" s="356"/>
      <c r="O2117" s="356"/>
      <c r="P2117" s="356"/>
      <c r="Q2117" s="356"/>
      <c r="R2117" s="356"/>
      <c r="S2117" s="356"/>
      <c r="T2117" s="356"/>
      <c r="U2117" s="356"/>
      <c r="V2117" s="356"/>
      <c r="W2117" s="356"/>
      <c r="X2117" s="356"/>
      <c r="Y2117" s="356"/>
      <c r="Z2117" s="356"/>
      <c r="AA2117" s="356"/>
      <c r="AB2117" s="356"/>
      <c r="AC2117" s="356"/>
      <c r="AD2117" s="310">
        <f>'Art. 121'!AF2023</f>
        <v>2</v>
      </c>
      <c r="AE2117" s="94">
        <f t="shared" ref="AE2117:AE2130" si="374">IF(AG2117=1,AK2117,AG2117)</f>
        <v>0.32467532467532467</v>
      </c>
      <c r="AF2117">
        <f t="shared" ref="AF2117:AF2130" si="375">AD2117/2</f>
        <v>1</v>
      </c>
      <c r="AG2117" s="92">
        <f t="shared" ref="AG2117:AG2130" si="376">IF(AND(AF2117&gt;=0,AF2117&lt;=1),1,"No aplica")</f>
        <v>1</v>
      </c>
      <c r="AH2117" s="95">
        <f t="shared" ref="AH2117:AH2130" si="377">AD2117/(AG2117*2)</f>
        <v>1</v>
      </c>
      <c r="AI2117" s="96">
        <f t="shared" ref="AI2117:AI2130" si="378">IF(AG2117=1,AG2117/$AG$32,"No aplica")</f>
        <v>0.14285714285714285</v>
      </c>
      <c r="AJ2117" s="96">
        <f t="shared" ref="AJ2117:AJ2130" si="379">AF2117*AI2117</f>
        <v>0.14285714285714285</v>
      </c>
      <c r="AK2117" s="96">
        <f t="shared" ref="AK2117:AK2130" si="380">AJ2117*$AE$23</f>
        <v>0.32467532467532467</v>
      </c>
    </row>
    <row r="2118" spans="1:37" ht="24.9" customHeight="1" x14ac:dyDescent="0.25">
      <c r="A2118" s="356" t="s">
        <v>1053</v>
      </c>
      <c r="B2118" s="356"/>
      <c r="C2118" s="356"/>
      <c r="D2118" s="356"/>
      <c r="E2118" s="356"/>
      <c r="F2118" s="356"/>
      <c r="G2118" s="356"/>
      <c r="H2118" s="356"/>
      <c r="I2118" s="356"/>
      <c r="J2118" s="356"/>
      <c r="K2118" s="356"/>
      <c r="L2118" s="356"/>
      <c r="M2118" s="356"/>
      <c r="N2118" s="356"/>
      <c r="O2118" s="356"/>
      <c r="P2118" s="356"/>
      <c r="Q2118" s="356"/>
      <c r="R2118" s="356"/>
      <c r="S2118" s="356"/>
      <c r="T2118" s="356"/>
      <c r="U2118" s="356"/>
      <c r="V2118" s="356"/>
      <c r="W2118" s="356"/>
      <c r="X2118" s="356"/>
      <c r="Y2118" s="356"/>
      <c r="Z2118" s="356"/>
      <c r="AA2118" s="356"/>
      <c r="AB2118" s="356"/>
      <c r="AC2118" s="356"/>
      <c r="AD2118" s="310">
        <f>'Art. 121'!AF2024</f>
        <v>2</v>
      </c>
      <c r="AE2118" s="94">
        <f t="shared" si="374"/>
        <v>0.32467532467532467</v>
      </c>
      <c r="AF2118">
        <f t="shared" si="375"/>
        <v>1</v>
      </c>
      <c r="AG2118" s="92">
        <f t="shared" si="376"/>
        <v>1</v>
      </c>
      <c r="AH2118" s="95">
        <f t="shared" si="377"/>
        <v>1</v>
      </c>
      <c r="AI2118" s="96">
        <f t="shared" si="378"/>
        <v>0.14285714285714285</v>
      </c>
      <c r="AJ2118" s="96">
        <f t="shared" si="379"/>
        <v>0.14285714285714285</v>
      </c>
      <c r="AK2118" s="96">
        <f t="shared" si="380"/>
        <v>0.32467532467532467</v>
      </c>
    </row>
    <row r="2119" spans="1:37" ht="24.9" customHeight="1" x14ac:dyDescent="0.25">
      <c r="A2119" s="356" t="s">
        <v>1578</v>
      </c>
      <c r="B2119" s="356"/>
      <c r="C2119" s="356"/>
      <c r="D2119" s="356"/>
      <c r="E2119" s="356"/>
      <c r="F2119" s="356"/>
      <c r="G2119" s="356"/>
      <c r="H2119" s="356"/>
      <c r="I2119" s="356"/>
      <c r="J2119" s="356"/>
      <c r="K2119" s="356"/>
      <c r="L2119" s="356"/>
      <c r="M2119" s="356"/>
      <c r="N2119" s="356"/>
      <c r="O2119" s="356"/>
      <c r="P2119" s="356"/>
      <c r="Q2119" s="356"/>
      <c r="R2119" s="356"/>
      <c r="S2119" s="356"/>
      <c r="T2119" s="356"/>
      <c r="U2119" s="356"/>
      <c r="V2119" s="356"/>
      <c r="W2119" s="356"/>
      <c r="X2119" s="356"/>
      <c r="Y2119" s="356"/>
      <c r="Z2119" s="356"/>
      <c r="AA2119" s="356"/>
      <c r="AB2119" s="356"/>
      <c r="AC2119" s="356"/>
      <c r="AD2119" s="310">
        <f>'Art. 121'!AF2025</f>
        <v>2</v>
      </c>
      <c r="AE2119" s="94">
        <f t="shared" si="374"/>
        <v>0.32467532467532467</v>
      </c>
      <c r="AF2119">
        <f t="shared" si="375"/>
        <v>1</v>
      </c>
      <c r="AG2119" s="92">
        <f t="shared" si="376"/>
        <v>1</v>
      </c>
      <c r="AH2119" s="95">
        <f t="shared" si="377"/>
        <v>1</v>
      </c>
      <c r="AI2119" s="96">
        <f t="shared" si="378"/>
        <v>0.14285714285714285</v>
      </c>
      <c r="AJ2119" s="96">
        <f t="shared" si="379"/>
        <v>0.14285714285714285</v>
      </c>
      <c r="AK2119" s="96">
        <f t="shared" si="380"/>
        <v>0.32467532467532467</v>
      </c>
    </row>
    <row r="2120" spans="1:37" ht="24.9" customHeight="1" x14ac:dyDescent="0.25">
      <c r="A2120" s="356" t="s">
        <v>1579</v>
      </c>
      <c r="B2120" s="356"/>
      <c r="C2120" s="356"/>
      <c r="D2120" s="356"/>
      <c r="E2120" s="356"/>
      <c r="F2120" s="356"/>
      <c r="G2120" s="356"/>
      <c r="H2120" s="356"/>
      <c r="I2120" s="356"/>
      <c r="J2120" s="356"/>
      <c r="K2120" s="356"/>
      <c r="L2120" s="356"/>
      <c r="M2120" s="356"/>
      <c r="N2120" s="356"/>
      <c r="O2120" s="356"/>
      <c r="P2120" s="356"/>
      <c r="Q2120" s="356"/>
      <c r="R2120" s="356"/>
      <c r="S2120" s="356"/>
      <c r="T2120" s="356"/>
      <c r="U2120" s="356"/>
      <c r="V2120" s="356"/>
      <c r="W2120" s="356"/>
      <c r="X2120" s="356"/>
      <c r="Y2120" s="356"/>
      <c r="Z2120" s="356"/>
      <c r="AA2120" s="356"/>
      <c r="AB2120" s="356"/>
      <c r="AC2120" s="356"/>
      <c r="AD2120" s="310">
        <f>'Art. 121'!AF2026</f>
        <v>2</v>
      </c>
      <c r="AE2120" s="94">
        <f t="shared" si="374"/>
        <v>0.32467532467532467</v>
      </c>
      <c r="AF2120">
        <f t="shared" si="375"/>
        <v>1</v>
      </c>
      <c r="AG2120" s="92">
        <f t="shared" si="376"/>
        <v>1</v>
      </c>
      <c r="AH2120" s="95">
        <f t="shared" si="377"/>
        <v>1</v>
      </c>
      <c r="AI2120" s="96">
        <f t="shared" si="378"/>
        <v>0.14285714285714285</v>
      </c>
      <c r="AJ2120" s="96">
        <f t="shared" si="379"/>
        <v>0.14285714285714285</v>
      </c>
      <c r="AK2120" s="96">
        <f t="shared" si="380"/>
        <v>0.32467532467532467</v>
      </c>
    </row>
    <row r="2121" spans="1:37" ht="24.9" customHeight="1" x14ac:dyDescent="0.25">
      <c r="A2121" s="393" t="s">
        <v>1580</v>
      </c>
      <c r="B2121" s="393"/>
      <c r="C2121" s="393"/>
      <c r="D2121" s="393"/>
      <c r="E2121" s="393"/>
      <c r="F2121" s="393"/>
      <c r="G2121" s="393"/>
      <c r="H2121" s="393"/>
      <c r="I2121" s="393"/>
      <c r="J2121" s="393"/>
      <c r="K2121" s="393"/>
      <c r="L2121" s="393"/>
      <c r="M2121" s="393"/>
      <c r="N2121" s="393"/>
      <c r="O2121" s="393"/>
      <c r="P2121" s="393"/>
      <c r="Q2121" s="393"/>
      <c r="R2121" s="393"/>
      <c r="S2121" s="393"/>
      <c r="T2121" s="393"/>
      <c r="U2121" s="393"/>
      <c r="V2121" s="393"/>
      <c r="W2121" s="393"/>
      <c r="X2121" s="393"/>
      <c r="Y2121" s="393"/>
      <c r="Z2121" s="393"/>
      <c r="AA2121" s="393"/>
      <c r="AB2121" s="393"/>
      <c r="AC2121" s="393"/>
      <c r="AD2121" s="310">
        <f>'Art. 121'!AF2027</f>
        <v>2</v>
      </c>
      <c r="AE2121" s="94">
        <f t="shared" si="374"/>
        <v>0.32467532467532467</v>
      </c>
      <c r="AF2121">
        <f t="shared" si="375"/>
        <v>1</v>
      </c>
      <c r="AG2121" s="92">
        <f t="shared" si="376"/>
        <v>1</v>
      </c>
      <c r="AH2121" s="95">
        <f t="shared" si="377"/>
        <v>1</v>
      </c>
      <c r="AI2121" s="96">
        <f t="shared" si="378"/>
        <v>0.14285714285714285</v>
      </c>
      <c r="AJ2121" s="96">
        <f t="shared" si="379"/>
        <v>0.14285714285714285</v>
      </c>
      <c r="AK2121" s="96">
        <f t="shared" si="380"/>
        <v>0.32467532467532467</v>
      </c>
    </row>
    <row r="2122" spans="1:37" ht="24.9" customHeight="1" x14ac:dyDescent="0.25">
      <c r="A2122" s="393" t="s">
        <v>1581</v>
      </c>
      <c r="B2122" s="393"/>
      <c r="C2122" s="393"/>
      <c r="D2122" s="393"/>
      <c r="E2122" s="393"/>
      <c r="F2122" s="393"/>
      <c r="G2122" s="393"/>
      <c r="H2122" s="393"/>
      <c r="I2122" s="393"/>
      <c r="J2122" s="393"/>
      <c r="K2122" s="393"/>
      <c r="L2122" s="393"/>
      <c r="M2122" s="393"/>
      <c r="N2122" s="393"/>
      <c r="O2122" s="393"/>
      <c r="P2122" s="393"/>
      <c r="Q2122" s="393"/>
      <c r="R2122" s="393"/>
      <c r="S2122" s="393"/>
      <c r="T2122" s="393"/>
      <c r="U2122" s="393"/>
      <c r="V2122" s="393"/>
      <c r="W2122" s="393"/>
      <c r="X2122" s="393"/>
      <c r="Y2122" s="393"/>
      <c r="Z2122" s="393"/>
      <c r="AA2122" s="393"/>
      <c r="AB2122" s="393"/>
      <c r="AC2122" s="393"/>
      <c r="AD2122" s="310">
        <f>'Art. 121'!AF2028</f>
        <v>2</v>
      </c>
      <c r="AE2122" s="94">
        <f t="shared" si="374"/>
        <v>0.32467532467532467</v>
      </c>
      <c r="AF2122">
        <f t="shared" si="375"/>
        <v>1</v>
      </c>
      <c r="AG2122" s="92">
        <f t="shared" si="376"/>
        <v>1</v>
      </c>
      <c r="AH2122" s="95">
        <f t="shared" si="377"/>
        <v>1</v>
      </c>
      <c r="AI2122" s="96">
        <f t="shared" si="378"/>
        <v>0.14285714285714285</v>
      </c>
      <c r="AJ2122" s="96">
        <f t="shared" si="379"/>
        <v>0.14285714285714285</v>
      </c>
      <c r="AK2122" s="96">
        <f t="shared" si="380"/>
        <v>0.32467532467532467</v>
      </c>
    </row>
    <row r="2123" spans="1:37" ht="24.9" customHeight="1" x14ac:dyDescent="0.25">
      <c r="A2123" s="356" t="s">
        <v>1582</v>
      </c>
      <c r="B2123" s="356"/>
      <c r="C2123" s="356"/>
      <c r="D2123" s="356"/>
      <c r="E2123" s="356"/>
      <c r="F2123" s="356"/>
      <c r="G2123" s="356"/>
      <c r="H2123" s="356"/>
      <c r="I2123" s="356"/>
      <c r="J2123" s="356"/>
      <c r="K2123" s="356"/>
      <c r="L2123" s="356"/>
      <c r="M2123" s="356"/>
      <c r="N2123" s="356"/>
      <c r="O2123" s="356"/>
      <c r="P2123" s="356"/>
      <c r="Q2123" s="356"/>
      <c r="R2123" s="356"/>
      <c r="S2123" s="356"/>
      <c r="T2123" s="356"/>
      <c r="U2123" s="356"/>
      <c r="V2123" s="356"/>
      <c r="W2123" s="356"/>
      <c r="X2123" s="356"/>
      <c r="Y2123" s="356"/>
      <c r="Z2123" s="356"/>
      <c r="AA2123" s="356"/>
      <c r="AB2123" s="356"/>
      <c r="AC2123" s="356"/>
      <c r="AD2123" s="310">
        <f>'Art. 121'!AF2029</f>
        <v>2</v>
      </c>
      <c r="AE2123" s="94">
        <f t="shared" si="374"/>
        <v>0.32467532467532467</v>
      </c>
      <c r="AF2123">
        <f t="shared" si="375"/>
        <v>1</v>
      </c>
      <c r="AG2123" s="92">
        <f t="shared" si="376"/>
        <v>1</v>
      </c>
      <c r="AH2123" s="95">
        <f t="shared" si="377"/>
        <v>1</v>
      </c>
      <c r="AI2123" s="96">
        <f t="shared" si="378"/>
        <v>0.14285714285714285</v>
      </c>
      <c r="AJ2123" s="96">
        <f t="shared" si="379"/>
        <v>0.14285714285714285</v>
      </c>
      <c r="AK2123" s="96">
        <f t="shared" si="380"/>
        <v>0.32467532467532467</v>
      </c>
    </row>
    <row r="2124" spans="1:37" ht="24.9" customHeight="1" x14ac:dyDescent="0.25">
      <c r="A2124" s="356" t="s">
        <v>1583</v>
      </c>
      <c r="B2124" s="356"/>
      <c r="C2124" s="356"/>
      <c r="D2124" s="356"/>
      <c r="E2124" s="356"/>
      <c r="F2124" s="356"/>
      <c r="G2124" s="356"/>
      <c r="H2124" s="356"/>
      <c r="I2124" s="356"/>
      <c r="J2124" s="356"/>
      <c r="K2124" s="356"/>
      <c r="L2124" s="356"/>
      <c r="M2124" s="356"/>
      <c r="N2124" s="356"/>
      <c r="O2124" s="356"/>
      <c r="P2124" s="356"/>
      <c r="Q2124" s="356"/>
      <c r="R2124" s="356"/>
      <c r="S2124" s="356"/>
      <c r="T2124" s="356"/>
      <c r="U2124" s="356"/>
      <c r="V2124" s="356"/>
      <c r="W2124" s="356"/>
      <c r="X2124" s="356"/>
      <c r="Y2124" s="356"/>
      <c r="Z2124" s="356"/>
      <c r="AA2124" s="356"/>
      <c r="AB2124" s="356"/>
      <c r="AC2124" s="356"/>
      <c r="AD2124" s="310">
        <f>'Art. 121'!AF2030</f>
        <v>2</v>
      </c>
      <c r="AE2124" s="94">
        <f t="shared" si="374"/>
        <v>0.32467532467532467</v>
      </c>
      <c r="AF2124">
        <f t="shared" si="375"/>
        <v>1</v>
      </c>
      <c r="AG2124" s="92">
        <f t="shared" si="376"/>
        <v>1</v>
      </c>
      <c r="AH2124" s="95">
        <f t="shared" si="377"/>
        <v>1</v>
      </c>
      <c r="AI2124" s="96">
        <f t="shared" si="378"/>
        <v>0.14285714285714285</v>
      </c>
      <c r="AJ2124" s="96">
        <f t="shared" si="379"/>
        <v>0.14285714285714285</v>
      </c>
      <c r="AK2124" s="96">
        <f t="shared" si="380"/>
        <v>0.32467532467532467</v>
      </c>
    </row>
    <row r="2125" spans="1:37" ht="24.9" customHeight="1" x14ac:dyDescent="0.25">
      <c r="A2125" s="356" t="s">
        <v>1584</v>
      </c>
      <c r="B2125" s="356"/>
      <c r="C2125" s="356"/>
      <c r="D2125" s="356"/>
      <c r="E2125" s="356"/>
      <c r="F2125" s="356"/>
      <c r="G2125" s="356"/>
      <c r="H2125" s="356"/>
      <c r="I2125" s="356"/>
      <c r="J2125" s="356"/>
      <c r="K2125" s="356"/>
      <c r="L2125" s="356"/>
      <c r="M2125" s="356"/>
      <c r="N2125" s="356"/>
      <c r="O2125" s="356"/>
      <c r="P2125" s="356"/>
      <c r="Q2125" s="356"/>
      <c r="R2125" s="356"/>
      <c r="S2125" s="356"/>
      <c r="T2125" s="356"/>
      <c r="U2125" s="356"/>
      <c r="V2125" s="356"/>
      <c r="W2125" s="356"/>
      <c r="X2125" s="356"/>
      <c r="Y2125" s="356"/>
      <c r="Z2125" s="356"/>
      <c r="AA2125" s="356"/>
      <c r="AB2125" s="356"/>
      <c r="AC2125" s="356"/>
      <c r="AD2125" s="310">
        <f>'Art. 121'!AF2031</f>
        <v>2</v>
      </c>
      <c r="AE2125" s="94">
        <f t="shared" si="374"/>
        <v>0.32467532467532467</v>
      </c>
      <c r="AF2125">
        <f t="shared" si="375"/>
        <v>1</v>
      </c>
      <c r="AG2125" s="92">
        <f t="shared" si="376"/>
        <v>1</v>
      </c>
      <c r="AH2125" s="95">
        <f t="shared" si="377"/>
        <v>1</v>
      </c>
      <c r="AI2125" s="96">
        <f t="shared" si="378"/>
        <v>0.14285714285714285</v>
      </c>
      <c r="AJ2125" s="96">
        <f t="shared" si="379"/>
        <v>0.14285714285714285</v>
      </c>
      <c r="AK2125" s="96">
        <f t="shared" si="380"/>
        <v>0.32467532467532467</v>
      </c>
    </row>
    <row r="2126" spans="1:37" ht="24.9" customHeight="1" x14ac:dyDescent="0.25">
      <c r="A2126" s="356" t="s">
        <v>1585</v>
      </c>
      <c r="B2126" s="356"/>
      <c r="C2126" s="356"/>
      <c r="D2126" s="356"/>
      <c r="E2126" s="356"/>
      <c r="F2126" s="356"/>
      <c r="G2126" s="356"/>
      <c r="H2126" s="356"/>
      <c r="I2126" s="356"/>
      <c r="J2126" s="356"/>
      <c r="K2126" s="356"/>
      <c r="L2126" s="356"/>
      <c r="M2126" s="356"/>
      <c r="N2126" s="356"/>
      <c r="O2126" s="356"/>
      <c r="P2126" s="356"/>
      <c r="Q2126" s="356"/>
      <c r="R2126" s="356"/>
      <c r="S2126" s="356"/>
      <c r="T2126" s="356"/>
      <c r="U2126" s="356"/>
      <c r="V2126" s="356"/>
      <c r="W2126" s="356"/>
      <c r="X2126" s="356"/>
      <c r="Y2126" s="356"/>
      <c r="Z2126" s="356"/>
      <c r="AA2126" s="356"/>
      <c r="AB2126" s="356"/>
      <c r="AC2126" s="356"/>
      <c r="AD2126" s="310">
        <f>'Art. 121'!AF2032</f>
        <v>2</v>
      </c>
      <c r="AE2126" s="94">
        <f t="shared" si="374"/>
        <v>0.32467532467532467</v>
      </c>
      <c r="AF2126">
        <f t="shared" si="375"/>
        <v>1</v>
      </c>
      <c r="AG2126" s="92">
        <f t="shared" si="376"/>
        <v>1</v>
      </c>
      <c r="AH2126" s="95">
        <f t="shared" si="377"/>
        <v>1</v>
      </c>
      <c r="AI2126" s="96">
        <f t="shared" si="378"/>
        <v>0.14285714285714285</v>
      </c>
      <c r="AJ2126" s="96">
        <f t="shared" si="379"/>
        <v>0.14285714285714285</v>
      </c>
      <c r="AK2126" s="96">
        <f t="shared" si="380"/>
        <v>0.32467532467532467</v>
      </c>
    </row>
    <row r="2127" spans="1:37" ht="24.9" customHeight="1" x14ac:dyDescent="0.25">
      <c r="A2127" s="356" t="s">
        <v>1586</v>
      </c>
      <c r="B2127" s="356"/>
      <c r="C2127" s="356"/>
      <c r="D2127" s="356"/>
      <c r="E2127" s="356"/>
      <c r="F2127" s="356"/>
      <c r="G2127" s="356"/>
      <c r="H2127" s="356"/>
      <c r="I2127" s="356"/>
      <c r="J2127" s="356"/>
      <c r="K2127" s="356"/>
      <c r="L2127" s="356"/>
      <c r="M2127" s="356"/>
      <c r="N2127" s="356"/>
      <c r="O2127" s="356"/>
      <c r="P2127" s="356"/>
      <c r="Q2127" s="356"/>
      <c r="R2127" s="356"/>
      <c r="S2127" s="356"/>
      <c r="T2127" s="356"/>
      <c r="U2127" s="356"/>
      <c r="V2127" s="356"/>
      <c r="W2127" s="356"/>
      <c r="X2127" s="356"/>
      <c r="Y2127" s="356"/>
      <c r="Z2127" s="356"/>
      <c r="AA2127" s="356"/>
      <c r="AB2127" s="356"/>
      <c r="AC2127" s="356"/>
      <c r="AD2127" s="310">
        <f>'Art. 121'!AF2033</f>
        <v>2</v>
      </c>
      <c r="AE2127" s="94">
        <f t="shared" si="374"/>
        <v>0.32467532467532467</v>
      </c>
      <c r="AF2127">
        <f t="shared" si="375"/>
        <v>1</v>
      </c>
      <c r="AG2127" s="92">
        <f t="shared" si="376"/>
        <v>1</v>
      </c>
      <c r="AH2127" s="95">
        <f t="shared" si="377"/>
        <v>1</v>
      </c>
      <c r="AI2127" s="96">
        <f t="shared" si="378"/>
        <v>0.14285714285714285</v>
      </c>
      <c r="AJ2127" s="96">
        <f t="shared" si="379"/>
        <v>0.14285714285714285</v>
      </c>
      <c r="AK2127" s="96">
        <f t="shared" si="380"/>
        <v>0.32467532467532467</v>
      </c>
    </row>
    <row r="2128" spans="1:37" ht="24.9" customHeight="1" x14ac:dyDescent="0.25">
      <c r="A2128" s="393" t="s">
        <v>1587</v>
      </c>
      <c r="B2128" s="393"/>
      <c r="C2128" s="393"/>
      <c r="D2128" s="393"/>
      <c r="E2128" s="393"/>
      <c r="F2128" s="393"/>
      <c r="G2128" s="393"/>
      <c r="H2128" s="393"/>
      <c r="I2128" s="393"/>
      <c r="J2128" s="393"/>
      <c r="K2128" s="393"/>
      <c r="L2128" s="393"/>
      <c r="M2128" s="393"/>
      <c r="N2128" s="393"/>
      <c r="O2128" s="393"/>
      <c r="P2128" s="393"/>
      <c r="Q2128" s="393"/>
      <c r="R2128" s="393"/>
      <c r="S2128" s="393"/>
      <c r="T2128" s="393"/>
      <c r="U2128" s="393"/>
      <c r="V2128" s="393"/>
      <c r="W2128" s="393"/>
      <c r="X2128" s="393"/>
      <c r="Y2128" s="393"/>
      <c r="Z2128" s="393"/>
      <c r="AA2128" s="393"/>
      <c r="AB2128" s="393"/>
      <c r="AC2128" s="393"/>
      <c r="AD2128" s="310">
        <f>'Art. 121'!AF2034</f>
        <v>2</v>
      </c>
      <c r="AE2128" s="94">
        <f t="shared" si="374"/>
        <v>0.32467532467532467</v>
      </c>
      <c r="AF2128">
        <f t="shared" si="375"/>
        <v>1</v>
      </c>
      <c r="AG2128" s="92">
        <f t="shared" si="376"/>
        <v>1</v>
      </c>
      <c r="AH2128" s="95">
        <f t="shared" si="377"/>
        <v>1</v>
      </c>
      <c r="AI2128" s="96">
        <f t="shared" si="378"/>
        <v>0.14285714285714285</v>
      </c>
      <c r="AJ2128" s="96">
        <f t="shared" si="379"/>
        <v>0.14285714285714285</v>
      </c>
      <c r="AK2128" s="96">
        <f t="shared" si="380"/>
        <v>0.32467532467532467</v>
      </c>
    </row>
    <row r="2129" spans="1:37" ht="24.9" customHeight="1" x14ac:dyDescent="0.25">
      <c r="A2129" s="393" t="s">
        <v>1588</v>
      </c>
      <c r="B2129" s="393"/>
      <c r="C2129" s="393"/>
      <c r="D2129" s="393"/>
      <c r="E2129" s="393"/>
      <c r="F2129" s="393"/>
      <c r="G2129" s="393"/>
      <c r="H2129" s="393"/>
      <c r="I2129" s="393"/>
      <c r="J2129" s="393"/>
      <c r="K2129" s="393"/>
      <c r="L2129" s="393"/>
      <c r="M2129" s="393"/>
      <c r="N2129" s="393"/>
      <c r="O2129" s="393"/>
      <c r="P2129" s="393"/>
      <c r="Q2129" s="393"/>
      <c r="R2129" s="393"/>
      <c r="S2129" s="393"/>
      <c r="T2129" s="393"/>
      <c r="U2129" s="393"/>
      <c r="V2129" s="393"/>
      <c r="W2129" s="393"/>
      <c r="X2129" s="393"/>
      <c r="Y2129" s="393"/>
      <c r="Z2129" s="393"/>
      <c r="AA2129" s="393"/>
      <c r="AB2129" s="393"/>
      <c r="AC2129" s="393"/>
      <c r="AD2129" s="310">
        <f>'Art. 121'!AF2035</f>
        <v>0</v>
      </c>
      <c r="AE2129" s="94">
        <f t="shared" si="374"/>
        <v>0</v>
      </c>
      <c r="AF2129">
        <f t="shared" si="375"/>
        <v>0</v>
      </c>
      <c r="AG2129" s="92">
        <f t="shared" si="376"/>
        <v>1</v>
      </c>
      <c r="AH2129" s="95">
        <f t="shared" si="377"/>
        <v>0</v>
      </c>
      <c r="AI2129" s="96">
        <f t="shared" si="378"/>
        <v>0.14285714285714285</v>
      </c>
      <c r="AJ2129" s="96">
        <f t="shared" si="379"/>
        <v>0</v>
      </c>
      <c r="AK2129" s="96">
        <f t="shared" si="380"/>
        <v>0</v>
      </c>
    </row>
    <row r="2130" spans="1:37" ht="24.9" customHeight="1" x14ac:dyDescent="0.25">
      <c r="A2130" s="356" t="s">
        <v>1589</v>
      </c>
      <c r="B2130" s="356"/>
      <c r="C2130" s="356"/>
      <c r="D2130" s="356"/>
      <c r="E2130" s="356"/>
      <c r="F2130" s="356"/>
      <c r="G2130" s="356"/>
      <c r="H2130" s="356"/>
      <c r="I2130" s="356"/>
      <c r="J2130" s="356"/>
      <c r="K2130" s="356"/>
      <c r="L2130" s="356"/>
      <c r="M2130" s="356"/>
      <c r="N2130" s="356"/>
      <c r="O2130" s="356"/>
      <c r="P2130" s="356"/>
      <c r="Q2130" s="356"/>
      <c r="R2130" s="356"/>
      <c r="S2130" s="356"/>
      <c r="T2130" s="356"/>
      <c r="U2130" s="356"/>
      <c r="V2130" s="356"/>
      <c r="W2130" s="356"/>
      <c r="X2130" s="356"/>
      <c r="Y2130" s="356"/>
      <c r="Z2130" s="356"/>
      <c r="AA2130" s="356"/>
      <c r="AB2130" s="356"/>
      <c r="AC2130" s="356"/>
      <c r="AD2130" s="310">
        <f>'Art. 121'!AF2036</f>
        <v>0</v>
      </c>
      <c r="AE2130" s="94">
        <f t="shared" si="374"/>
        <v>0</v>
      </c>
      <c r="AF2130">
        <f t="shared" si="375"/>
        <v>0</v>
      </c>
      <c r="AG2130" s="92">
        <f t="shared" si="376"/>
        <v>1</v>
      </c>
      <c r="AH2130" s="95">
        <f t="shared" si="377"/>
        <v>0</v>
      </c>
      <c r="AI2130" s="96">
        <f t="shared" si="378"/>
        <v>0.14285714285714285</v>
      </c>
      <c r="AJ2130" s="96">
        <f t="shared" si="379"/>
        <v>0</v>
      </c>
      <c r="AK2130" s="96">
        <f t="shared" si="380"/>
        <v>0</v>
      </c>
    </row>
    <row r="2131" spans="1:37" ht="24.9" customHeight="1" x14ac:dyDescent="0.25">
      <c r="A2131" s="383" t="s">
        <v>1875</v>
      </c>
      <c r="B2131" s="383"/>
      <c r="C2131" s="383"/>
      <c r="D2131" s="383"/>
      <c r="E2131" s="383"/>
      <c r="F2131" s="383"/>
      <c r="G2131" s="383"/>
      <c r="H2131" s="383"/>
      <c r="I2131" s="383"/>
      <c r="J2131" s="383"/>
      <c r="K2131" s="383"/>
      <c r="L2131" s="383"/>
      <c r="M2131" s="383"/>
      <c r="N2131" s="383"/>
      <c r="O2131" s="383"/>
      <c r="P2131" s="383"/>
      <c r="Q2131" s="383"/>
      <c r="R2131" s="383"/>
      <c r="S2131" s="383"/>
      <c r="T2131" s="383"/>
      <c r="U2131" s="383"/>
      <c r="V2131" s="383"/>
      <c r="W2131" s="383"/>
      <c r="X2131" s="383"/>
      <c r="Y2131" s="383"/>
      <c r="Z2131" s="383"/>
      <c r="AA2131" s="383"/>
      <c r="AB2131" s="383"/>
      <c r="AC2131" s="383"/>
      <c r="AD2131" s="383"/>
      <c r="AE2131" s="94">
        <f>SUM(AE2124:AE2130)</f>
        <v>1.6233766233766234</v>
      </c>
      <c r="AF2131" s="61"/>
      <c r="AG2131" s="97">
        <f>SUM(AG2117:AG2130)</f>
        <v>14</v>
      </c>
      <c r="AH2131" s="98"/>
      <c r="AI2131" s="99"/>
      <c r="AJ2131" s="99"/>
      <c r="AK2131" s="99"/>
    </row>
    <row r="2132" spans="1:37" ht="24.9" customHeight="1" x14ac:dyDescent="0.25">
      <c r="A2132" s="384" t="s">
        <v>1876</v>
      </c>
      <c r="B2132" s="384"/>
      <c r="C2132" s="384"/>
      <c r="D2132" s="384"/>
      <c r="E2132" s="384"/>
      <c r="F2132" s="384"/>
      <c r="G2132" s="384"/>
      <c r="H2132" s="384"/>
      <c r="I2132" s="384"/>
      <c r="J2132" s="384"/>
      <c r="K2132" s="384"/>
      <c r="L2132" s="384"/>
      <c r="M2132" s="384"/>
      <c r="N2132" s="384"/>
      <c r="O2132" s="384"/>
      <c r="P2132" s="384"/>
      <c r="Q2132" s="384"/>
      <c r="R2132" s="384"/>
      <c r="S2132" s="384"/>
      <c r="T2132" s="384"/>
      <c r="U2132" s="384"/>
      <c r="V2132" s="384"/>
      <c r="W2132" s="384"/>
      <c r="X2132" s="384"/>
      <c r="Y2132" s="384"/>
      <c r="Z2132" s="384"/>
      <c r="AA2132" s="384"/>
      <c r="AB2132" s="384"/>
      <c r="AC2132" s="384"/>
      <c r="AD2132" s="384"/>
      <c r="AE2132" s="94">
        <f>AE2131/$AE$23*100</f>
        <v>71.428571428571416</v>
      </c>
      <c r="AF2132" s="61"/>
      <c r="AG2132" s="97"/>
      <c r="AH2132" s="98"/>
      <c r="AI2132" s="99"/>
      <c r="AJ2132" s="99"/>
      <c r="AK2132" s="99"/>
    </row>
    <row r="2133" spans="1:37" ht="24.9" customHeight="1" x14ac:dyDescent="0.25">
      <c r="A2133" s="73"/>
      <c r="B2133" s="73"/>
      <c r="C2133" s="73"/>
      <c r="D2133" s="73"/>
      <c r="E2133" s="73"/>
      <c r="F2133" s="73"/>
      <c r="G2133" s="73"/>
      <c r="H2133" s="73"/>
      <c r="I2133" s="73"/>
      <c r="J2133" s="73"/>
      <c r="K2133" s="73"/>
      <c r="L2133" s="73"/>
      <c r="M2133" s="73"/>
      <c r="N2133" s="73"/>
      <c r="O2133" s="73"/>
      <c r="P2133" s="73"/>
      <c r="Q2133" s="100"/>
      <c r="R2133" s="73"/>
      <c r="S2133" s="73"/>
      <c r="T2133" s="73"/>
      <c r="U2133" s="73"/>
      <c r="V2133" s="73"/>
      <c r="W2133" s="73"/>
      <c r="X2133" s="73"/>
      <c r="Y2133" s="73"/>
      <c r="Z2133" s="73"/>
      <c r="AA2133" s="73"/>
      <c r="AB2133" s="73"/>
      <c r="AC2133" s="73"/>
      <c r="AD2133" s="101"/>
      <c r="AE2133" s="101"/>
    </row>
    <row r="2134" spans="1:37" ht="24.9" customHeight="1" x14ac:dyDescent="0.25">
      <c r="A2134" s="391" t="s">
        <v>198</v>
      </c>
      <c r="B2134" s="391"/>
      <c r="C2134" s="391"/>
      <c r="D2134" s="391"/>
      <c r="E2134" s="391"/>
      <c r="F2134" s="391"/>
      <c r="G2134" s="391"/>
      <c r="H2134" s="391"/>
      <c r="I2134" s="391"/>
      <c r="J2134" s="391"/>
      <c r="K2134" s="391"/>
      <c r="L2134" s="391"/>
      <c r="M2134" s="391"/>
      <c r="N2134" s="391"/>
      <c r="O2134" s="391"/>
      <c r="P2134" s="391"/>
      <c r="Q2134" s="391"/>
      <c r="R2134" s="391"/>
      <c r="S2134" s="391"/>
      <c r="T2134" s="391"/>
      <c r="U2134" s="391"/>
      <c r="V2134" s="391"/>
      <c r="W2134" s="391"/>
      <c r="X2134" s="391"/>
      <c r="Y2134" s="391"/>
      <c r="Z2134" s="391"/>
      <c r="AA2134" s="391"/>
      <c r="AB2134" s="391"/>
      <c r="AC2134" s="391"/>
      <c r="AD2134" s="112" t="s">
        <v>187</v>
      </c>
      <c r="AE2134" s="113" t="s">
        <v>7</v>
      </c>
      <c r="AF2134" s="92" t="s">
        <v>1666</v>
      </c>
      <c r="AG2134" s="92" t="s">
        <v>1667</v>
      </c>
      <c r="AH2134" s="92" t="s">
        <v>1668</v>
      </c>
      <c r="AI2134" s="93" t="s">
        <v>1669</v>
      </c>
      <c r="AJ2134" s="92"/>
      <c r="AK2134" s="93" t="s">
        <v>1670</v>
      </c>
    </row>
    <row r="2135" spans="1:37" ht="24.9" customHeight="1" x14ac:dyDescent="0.25">
      <c r="A2135" s="356" t="s">
        <v>1118</v>
      </c>
      <c r="B2135" s="356"/>
      <c r="C2135" s="356"/>
      <c r="D2135" s="356"/>
      <c r="E2135" s="356"/>
      <c r="F2135" s="356"/>
      <c r="G2135" s="356"/>
      <c r="H2135" s="356"/>
      <c r="I2135" s="356"/>
      <c r="J2135" s="356"/>
      <c r="K2135" s="356"/>
      <c r="L2135" s="356"/>
      <c r="M2135" s="356"/>
      <c r="N2135" s="356"/>
      <c r="O2135" s="356"/>
      <c r="P2135" s="356"/>
      <c r="Q2135" s="356"/>
      <c r="R2135" s="356"/>
      <c r="S2135" s="356"/>
      <c r="T2135" s="356"/>
      <c r="U2135" s="356"/>
      <c r="V2135" s="356"/>
      <c r="W2135" s="356"/>
      <c r="X2135" s="356"/>
      <c r="Y2135" s="356"/>
      <c r="Z2135" s="356"/>
      <c r="AA2135" s="356"/>
      <c r="AB2135" s="356"/>
      <c r="AC2135" s="356"/>
      <c r="AD2135" s="310">
        <f>'Art. 121'!AF2039</f>
        <v>2</v>
      </c>
      <c r="AE2135" s="94">
        <f>IF(AG2135=1,AK2135,AG2135)</f>
        <v>0.32467532467532467</v>
      </c>
      <c r="AF2135">
        <f>AD2135/2</f>
        <v>1</v>
      </c>
      <c r="AG2135" s="92">
        <f>IF(AND(AF2135&gt;=0,AF2135&lt;=1),1,"No aplica")</f>
        <v>1</v>
      </c>
      <c r="AH2135" s="95">
        <f>AD2135/(AG2135*2)</f>
        <v>1</v>
      </c>
      <c r="AI2135" s="96">
        <f>IF(AG2135=1,AG2135/$AG$32,"No aplica")</f>
        <v>0.14285714285714285</v>
      </c>
      <c r="AJ2135" s="96">
        <f>AF2135*AI2135</f>
        <v>0.14285714285714285</v>
      </c>
      <c r="AK2135" s="96">
        <f>AJ2135*$AE$23</f>
        <v>0.32467532467532467</v>
      </c>
    </row>
    <row r="2136" spans="1:37" ht="24.9" customHeight="1" x14ac:dyDescent="0.25">
      <c r="A2136" s="356" t="s">
        <v>1119</v>
      </c>
      <c r="B2136" s="356"/>
      <c r="C2136" s="356"/>
      <c r="D2136" s="356"/>
      <c r="E2136" s="356"/>
      <c r="F2136" s="356"/>
      <c r="G2136" s="356"/>
      <c r="H2136" s="356"/>
      <c r="I2136" s="356"/>
      <c r="J2136" s="356"/>
      <c r="K2136" s="356"/>
      <c r="L2136" s="356"/>
      <c r="M2136" s="356"/>
      <c r="N2136" s="356"/>
      <c r="O2136" s="356"/>
      <c r="P2136" s="356"/>
      <c r="Q2136" s="356"/>
      <c r="R2136" s="356"/>
      <c r="S2136" s="356"/>
      <c r="T2136" s="356"/>
      <c r="U2136" s="356"/>
      <c r="V2136" s="356"/>
      <c r="W2136" s="356"/>
      <c r="X2136" s="356"/>
      <c r="Y2136" s="356"/>
      <c r="Z2136" s="356"/>
      <c r="AA2136" s="356"/>
      <c r="AB2136" s="356"/>
      <c r="AC2136" s="356"/>
      <c r="AD2136" s="310">
        <f>'Art. 121'!AF2040</f>
        <v>2</v>
      </c>
      <c r="AE2136" s="94">
        <f>IF(AG2136=1,AK2136,AG2136)</f>
        <v>0.32467532467532467</v>
      </c>
      <c r="AF2136">
        <f>AD2136/2</f>
        <v>1</v>
      </c>
      <c r="AG2136" s="92">
        <f>IF(AND(AF2136&gt;=0,AF2136&lt;=1),1,"No aplica")</f>
        <v>1</v>
      </c>
      <c r="AH2136" s="95">
        <f>AD2136/(AG2136*2)</f>
        <v>1</v>
      </c>
      <c r="AI2136" s="96">
        <f>IF(AG2136=1,AG2136/$AG$32,"No aplica")</f>
        <v>0.14285714285714285</v>
      </c>
      <c r="AJ2136" s="96">
        <f>AF2136*AI2136</f>
        <v>0.14285714285714285</v>
      </c>
      <c r="AK2136" s="96">
        <f>AJ2136*$AE$23</f>
        <v>0.32467532467532467</v>
      </c>
    </row>
    <row r="2137" spans="1:37" ht="24.9" customHeight="1" x14ac:dyDescent="0.25">
      <c r="A2137" s="356" t="s">
        <v>1120</v>
      </c>
      <c r="B2137" s="356"/>
      <c r="C2137" s="356"/>
      <c r="D2137" s="356"/>
      <c r="E2137" s="356"/>
      <c r="F2137" s="356"/>
      <c r="G2137" s="356"/>
      <c r="H2137" s="356"/>
      <c r="I2137" s="356"/>
      <c r="J2137" s="356"/>
      <c r="K2137" s="356"/>
      <c r="L2137" s="356"/>
      <c r="M2137" s="356"/>
      <c r="N2137" s="356"/>
      <c r="O2137" s="356"/>
      <c r="P2137" s="356"/>
      <c r="Q2137" s="356"/>
      <c r="R2137" s="356"/>
      <c r="S2137" s="356"/>
      <c r="T2137" s="356"/>
      <c r="U2137" s="356"/>
      <c r="V2137" s="356"/>
      <c r="W2137" s="356"/>
      <c r="X2137" s="356"/>
      <c r="Y2137" s="356"/>
      <c r="Z2137" s="356"/>
      <c r="AA2137" s="356"/>
      <c r="AB2137" s="356"/>
      <c r="AC2137" s="356"/>
      <c r="AD2137" s="310">
        <f>'Art. 121'!AF2041</f>
        <v>2</v>
      </c>
      <c r="AE2137" s="94">
        <f>IF(AG2137=1,AK2137,AG2137)</f>
        <v>0.32467532467532467</v>
      </c>
      <c r="AF2137">
        <f>AD2137/2</f>
        <v>1</v>
      </c>
      <c r="AG2137" s="92">
        <f>IF(AND(AF2137&gt;=0,AF2137&lt;=1),1,"No aplica")</f>
        <v>1</v>
      </c>
      <c r="AH2137" s="95">
        <f>AD2137/(AG2137*2)</f>
        <v>1</v>
      </c>
      <c r="AI2137" s="96">
        <f>IF(AG2137=1,AG2137/$AG$32,"No aplica")</f>
        <v>0.14285714285714285</v>
      </c>
      <c r="AJ2137" s="96">
        <f>AF2137*AI2137</f>
        <v>0.14285714285714285</v>
      </c>
      <c r="AK2137" s="96">
        <f>AJ2137*$AE$23</f>
        <v>0.32467532467532467</v>
      </c>
    </row>
    <row r="2138" spans="1:37" ht="24.9" customHeight="1" x14ac:dyDescent="0.25">
      <c r="A2138" s="356" t="s">
        <v>1121</v>
      </c>
      <c r="B2138" s="356"/>
      <c r="C2138" s="356"/>
      <c r="D2138" s="356"/>
      <c r="E2138" s="356"/>
      <c r="F2138" s="356"/>
      <c r="G2138" s="356"/>
      <c r="H2138" s="356"/>
      <c r="I2138" s="356"/>
      <c r="J2138" s="356"/>
      <c r="K2138" s="356"/>
      <c r="L2138" s="356"/>
      <c r="M2138" s="356"/>
      <c r="N2138" s="356"/>
      <c r="O2138" s="356"/>
      <c r="P2138" s="356"/>
      <c r="Q2138" s="356"/>
      <c r="R2138" s="356"/>
      <c r="S2138" s="356"/>
      <c r="T2138" s="356"/>
      <c r="U2138" s="356"/>
      <c r="V2138" s="356"/>
      <c r="W2138" s="356"/>
      <c r="X2138" s="356"/>
      <c r="Y2138" s="356"/>
      <c r="Z2138" s="356"/>
      <c r="AA2138" s="356"/>
      <c r="AB2138" s="356"/>
      <c r="AC2138" s="356"/>
      <c r="AD2138" s="310">
        <f>'Art. 121'!AF2042</f>
        <v>2</v>
      </c>
      <c r="AE2138" s="94">
        <f>IF(AG2138=1,AK2138,AG2138)</f>
        <v>0.32467532467532467</v>
      </c>
      <c r="AF2138">
        <f>AD2138/2</f>
        <v>1</v>
      </c>
      <c r="AG2138" s="92">
        <f>IF(AND(AF2138&gt;=0,AF2138&lt;=1),1,"No aplica")</f>
        <v>1</v>
      </c>
      <c r="AH2138" s="95">
        <f>AD2138/(AG2138*2)</f>
        <v>1</v>
      </c>
      <c r="AI2138" s="96">
        <f>IF(AG2138=1,AG2138/$AG$32,"No aplica")</f>
        <v>0.14285714285714285</v>
      </c>
      <c r="AJ2138" s="96">
        <f>AF2138*AI2138</f>
        <v>0.14285714285714285</v>
      </c>
      <c r="AK2138" s="96">
        <f>AJ2138*$AE$23</f>
        <v>0.32467532467532467</v>
      </c>
    </row>
    <row r="2139" spans="1:37" ht="24.9" customHeight="1" x14ac:dyDescent="0.25">
      <c r="A2139" s="356" t="s">
        <v>1590</v>
      </c>
      <c r="B2139" s="356"/>
      <c r="C2139" s="356"/>
      <c r="D2139" s="356"/>
      <c r="E2139" s="356"/>
      <c r="F2139" s="356"/>
      <c r="G2139" s="356"/>
      <c r="H2139" s="356"/>
      <c r="I2139" s="356"/>
      <c r="J2139" s="356"/>
      <c r="K2139" s="356"/>
      <c r="L2139" s="356"/>
      <c r="M2139" s="356"/>
      <c r="N2139" s="356"/>
      <c r="O2139" s="356"/>
      <c r="P2139" s="356"/>
      <c r="Q2139" s="356"/>
      <c r="R2139" s="356"/>
      <c r="S2139" s="356"/>
      <c r="T2139" s="356"/>
      <c r="U2139" s="356"/>
      <c r="V2139" s="356"/>
      <c r="W2139" s="356"/>
      <c r="X2139" s="356"/>
      <c r="Y2139" s="356"/>
      <c r="Z2139" s="356"/>
      <c r="AA2139" s="356"/>
      <c r="AB2139" s="356"/>
      <c r="AC2139" s="356"/>
      <c r="AD2139" s="310">
        <f>'Art. 121'!AF2043</f>
        <v>2</v>
      </c>
      <c r="AE2139" s="94">
        <f>IF(AG2139=1,AK2139,AG2139)</f>
        <v>0.32467532467532467</v>
      </c>
      <c r="AF2139">
        <f>AD2139/2</f>
        <v>1</v>
      </c>
      <c r="AG2139" s="92">
        <f>IF(AND(AF2139&gt;=0,AF2139&lt;=1),1,"No aplica")</f>
        <v>1</v>
      </c>
      <c r="AH2139" s="95">
        <f>AD2139/(AG2139*2)</f>
        <v>1</v>
      </c>
      <c r="AI2139" s="96">
        <f>IF(AG2139=1,AG2139/$AG$32,"No aplica")</f>
        <v>0.14285714285714285</v>
      </c>
      <c r="AJ2139" s="96">
        <f>AF2139*AI2139</f>
        <v>0.14285714285714285</v>
      </c>
      <c r="AK2139" s="96">
        <f>AJ2139*$AE$23</f>
        <v>0.32467532467532467</v>
      </c>
    </row>
    <row r="2140" spans="1:37" ht="24.9" customHeight="1" x14ac:dyDescent="0.25">
      <c r="A2140" s="383" t="s">
        <v>1877</v>
      </c>
      <c r="B2140" s="383"/>
      <c r="C2140" s="383"/>
      <c r="D2140" s="383"/>
      <c r="E2140" s="383"/>
      <c r="F2140" s="383"/>
      <c r="G2140" s="383"/>
      <c r="H2140" s="383"/>
      <c r="I2140" s="383"/>
      <c r="J2140" s="383"/>
      <c r="K2140" s="383"/>
      <c r="L2140" s="383"/>
      <c r="M2140" s="383"/>
      <c r="N2140" s="383"/>
      <c r="O2140" s="383"/>
      <c r="P2140" s="383"/>
      <c r="Q2140" s="383"/>
      <c r="R2140" s="383"/>
      <c r="S2140" s="383"/>
      <c r="T2140" s="383"/>
      <c r="U2140" s="383"/>
      <c r="V2140" s="383"/>
      <c r="W2140" s="383"/>
      <c r="X2140" s="383"/>
      <c r="Y2140" s="383"/>
      <c r="Z2140" s="383"/>
      <c r="AA2140" s="383"/>
      <c r="AB2140" s="383"/>
      <c r="AC2140" s="383"/>
      <c r="AD2140" s="383"/>
      <c r="AE2140" s="94">
        <f>SUM(AE2133:AE2139)</f>
        <v>1.6233766233766234</v>
      </c>
      <c r="AF2140" s="61"/>
      <c r="AG2140" s="97">
        <f>SUM(AG2135:AG2139)</f>
        <v>5</v>
      </c>
      <c r="AH2140" s="98"/>
      <c r="AI2140" s="99"/>
      <c r="AJ2140" s="99"/>
      <c r="AK2140" s="99"/>
    </row>
    <row r="2141" spans="1:37" ht="24.9" customHeight="1" x14ac:dyDescent="0.25">
      <c r="A2141" s="384" t="s">
        <v>1878</v>
      </c>
      <c r="B2141" s="384"/>
      <c r="C2141" s="384"/>
      <c r="D2141" s="384"/>
      <c r="E2141" s="384"/>
      <c r="F2141" s="384"/>
      <c r="G2141" s="384"/>
      <c r="H2141" s="384"/>
      <c r="I2141" s="384"/>
      <c r="J2141" s="384"/>
      <c r="K2141" s="384"/>
      <c r="L2141" s="384"/>
      <c r="M2141" s="384"/>
      <c r="N2141" s="384"/>
      <c r="O2141" s="384"/>
      <c r="P2141" s="384"/>
      <c r="Q2141" s="384"/>
      <c r="R2141" s="384"/>
      <c r="S2141" s="384"/>
      <c r="T2141" s="384"/>
      <c r="U2141" s="384"/>
      <c r="V2141" s="384"/>
      <c r="W2141" s="384"/>
      <c r="X2141" s="384"/>
      <c r="Y2141" s="384"/>
      <c r="Z2141" s="384"/>
      <c r="AA2141" s="384"/>
      <c r="AB2141" s="384"/>
      <c r="AC2141" s="384"/>
      <c r="AD2141" s="384"/>
      <c r="AE2141" s="94">
        <f>AE2140/$AE$23*100</f>
        <v>71.428571428571416</v>
      </c>
      <c r="AF2141" s="61"/>
      <c r="AG2141" s="97"/>
      <c r="AH2141" s="98"/>
      <c r="AI2141" s="99"/>
      <c r="AJ2141" s="99"/>
      <c r="AK2141" s="99"/>
    </row>
    <row r="2142" spans="1:37" ht="24.9" customHeight="1" x14ac:dyDescent="0.25">
      <c r="A2142" s="107"/>
      <c r="B2142" s="107"/>
      <c r="C2142" s="107"/>
      <c r="D2142" s="107"/>
      <c r="E2142" s="107"/>
      <c r="F2142" s="107"/>
      <c r="G2142" s="107"/>
      <c r="H2142" s="107"/>
      <c r="I2142" s="107"/>
      <c r="J2142" s="107"/>
      <c r="K2142" s="107"/>
      <c r="L2142" s="107"/>
      <c r="M2142" s="107"/>
      <c r="N2142" s="107"/>
      <c r="O2142" s="107"/>
      <c r="P2142" s="107"/>
      <c r="Q2142" s="100"/>
      <c r="R2142" s="107"/>
      <c r="S2142" s="107"/>
      <c r="T2142" s="107"/>
      <c r="U2142" s="107"/>
      <c r="V2142" s="107"/>
      <c r="W2142" s="107"/>
      <c r="X2142" s="107"/>
      <c r="Y2142" s="107"/>
      <c r="Z2142" s="107"/>
      <c r="AA2142" s="107"/>
      <c r="AB2142" s="107"/>
      <c r="AC2142" s="107"/>
      <c r="AD2142" s="101"/>
      <c r="AE2142" s="101"/>
    </row>
    <row r="2143" spans="1:37" ht="24.9" customHeight="1" x14ac:dyDescent="0.25">
      <c r="A2143" s="107"/>
      <c r="B2143" s="107"/>
      <c r="C2143" s="107"/>
      <c r="D2143" s="107"/>
      <c r="E2143" s="107"/>
      <c r="F2143" s="107"/>
      <c r="G2143" s="107"/>
      <c r="H2143" s="107"/>
      <c r="I2143" s="107"/>
      <c r="J2143" s="107"/>
      <c r="K2143" s="107"/>
      <c r="L2143" s="107"/>
      <c r="M2143" s="107"/>
      <c r="N2143" s="107"/>
      <c r="O2143" s="107"/>
      <c r="P2143" s="107"/>
      <c r="Q2143" s="100"/>
      <c r="R2143" s="107"/>
      <c r="S2143" s="107"/>
      <c r="T2143" s="107"/>
      <c r="U2143" s="107"/>
      <c r="V2143" s="107"/>
      <c r="W2143" s="107"/>
      <c r="X2143" s="107"/>
      <c r="Y2143" s="107"/>
      <c r="Z2143" s="107"/>
      <c r="AA2143" s="107"/>
      <c r="AB2143" s="107"/>
      <c r="AC2143" s="107"/>
      <c r="AD2143" s="101"/>
      <c r="AE2143" s="101"/>
    </row>
    <row r="2144" spans="1:37" ht="24.9" customHeight="1" x14ac:dyDescent="0.25">
      <c r="A2144" s="390" t="s">
        <v>1591</v>
      </c>
      <c r="B2144" s="390"/>
      <c r="C2144" s="390"/>
      <c r="D2144" s="390"/>
      <c r="E2144" s="390"/>
      <c r="F2144" s="390"/>
      <c r="G2144" s="390"/>
      <c r="H2144" s="390"/>
      <c r="I2144" s="390"/>
      <c r="J2144" s="390"/>
      <c r="K2144" s="390"/>
      <c r="L2144" s="390"/>
      <c r="M2144" s="390"/>
      <c r="N2144" s="390"/>
      <c r="O2144" s="390"/>
      <c r="P2144" s="390"/>
      <c r="Q2144" s="390"/>
      <c r="R2144" s="390"/>
      <c r="S2144" s="390"/>
      <c r="T2144" s="390"/>
      <c r="U2144" s="390"/>
      <c r="V2144" s="390"/>
      <c r="W2144" s="390"/>
      <c r="X2144" s="390"/>
      <c r="Y2144" s="390"/>
      <c r="Z2144" s="390"/>
      <c r="AA2144" s="390"/>
      <c r="AB2144" s="390"/>
      <c r="AC2144" s="390"/>
      <c r="AD2144" s="88"/>
      <c r="AE2144" s="88"/>
    </row>
    <row r="2145" spans="1:37" ht="24.9" customHeight="1" x14ac:dyDescent="0.25">
      <c r="A2145" s="109"/>
      <c r="B2145" s="110"/>
      <c r="C2145" s="110"/>
      <c r="D2145" s="110"/>
      <c r="E2145" s="110"/>
      <c r="F2145" s="110"/>
      <c r="G2145" s="110"/>
      <c r="H2145" s="110"/>
      <c r="I2145" s="110"/>
      <c r="J2145" s="110"/>
      <c r="K2145" s="110"/>
      <c r="L2145" s="110"/>
      <c r="M2145" s="110"/>
      <c r="N2145" s="110"/>
      <c r="O2145" s="110"/>
      <c r="P2145" s="110"/>
      <c r="Q2145" s="111"/>
      <c r="R2145" s="110"/>
      <c r="S2145" s="110"/>
      <c r="T2145" s="110"/>
      <c r="U2145" s="110"/>
      <c r="V2145" s="110"/>
      <c r="W2145" s="110"/>
      <c r="X2145" s="110"/>
      <c r="Y2145" s="110"/>
      <c r="Z2145" s="110"/>
      <c r="AA2145" s="110"/>
      <c r="AB2145" s="110"/>
      <c r="AC2145" s="110"/>
      <c r="AD2145" s="89"/>
      <c r="AE2145" s="89"/>
    </row>
    <row r="2146" spans="1:37" ht="24.9" customHeight="1" x14ac:dyDescent="0.25">
      <c r="A2146" s="73"/>
      <c r="B2146" s="73"/>
      <c r="C2146" s="73"/>
      <c r="D2146" s="73"/>
      <c r="E2146" s="73"/>
      <c r="F2146" s="73"/>
      <c r="G2146" s="73"/>
      <c r="H2146" s="73"/>
      <c r="I2146" s="73"/>
      <c r="J2146" s="73"/>
      <c r="K2146" s="73"/>
      <c r="L2146" s="73"/>
      <c r="M2146" s="73"/>
      <c r="N2146" s="73"/>
      <c r="O2146" s="73"/>
      <c r="P2146" s="73"/>
      <c r="Q2146" s="100"/>
      <c r="R2146" s="73"/>
      <c r="S2146" s="73"/>
      <c r="T2146" s="73"/>
      <c r="U2146" s="73"/>
      <c r="V2146" s="73"/>
      <c r="W2146" s="73"/>
      <c r="X2146" s="73"/>
      <c r="Y2146" s="73"/>
      <c r="Z2146" s="73"/>
      <c r="AA2146" s="73"/>
      <c r="AB2146" s="73"/>
      <c r="AC2146" s="73"/>
      <c r="AD2146" s="101"/>
      <c r="AE2146" s="101"/>
    </row>
    <row r="2147" spans="1:37" ht="24.9" customHeight="1" x14ac:dyDescent="0.25">
      <c r="A2147" s="387" t="s">
        <v>163</v>
      </c>
      <c r="B2147" s="387"/>
      <c r="C2147" s="387"/>
      <c r="D2147" s="387"/>
      <c r="E2147" s="387"/>
      <c r="F2147" s="387"/>
      <c r="G2147" s="387"/>
      <c r="H2147" s="387"/>
      <c r="I2147" s="387"/>
      <c r="J2147" s="387"/>
      <c r="K2147" s="387"/>
      <c r="L2147" s="387"/>
      <c r="M2147" s="387"/>
      <c r="N2147" s="387"/>
      <c r="O2147" s="387"/>
      <c r="P2147" s="387"/>
      <c r="Q2147" s="387"/>
      <c r="R2147" s="387"/>
      <c r="S2147" s="387"/>
      <c r="T2147" s="387"/>
      <c r="U2147" s="387"/>
      <c r="V2147" s="387"/>
      <c r="W2147" s="387"/>
      <c r="X2147" s="387"/>
      <c r="Y2147" s="387"/>
      <c r="Z2147" s="387"/>
      <c r="AA2147" s="387"/>
      <c r="AB2147" s="387"/>
      <c r="AC2147" s="387"/>
      <c r="AD2147" s="66" t="s">
        <v>187</v>
      </c>
      <c r="AE2147" s="306" t="s">
        <v>7</v>
      </c>
      <c r="AF2147" s="92" t="s">
        <v>1666</v>
      </c>
      <c r="AG2147" s="92" t="s">
        <v>1667</v>
      </c>
      <c r="AH2147" s="92" t="s">
        <v>1668</v>
      </c>
      <c r="AI2147" s="93" t="s">
        <v>1669</v>
      </c>
      <c r="AJ2147" s="92"/>
      <c r="AK2147" s="93" t="s">
        <v>1670</v>
      </c>
    </row>
    <row r="2148" spans="1:37" ht="24.9" customHeight="1" x14ac:dyDescent="0.25">
      <c r="A2148" s="356" t="s">
        <v>1025</v>
      </c>
      <c r="B2148" s="356"/>
      <c r="C2148" s="356"/>
      <c r="D2148" s="356"/>
      <c r="E2148" s="356"/>
      <c r="F2148" s="356"/>
      <c r="G2148" s="356"/>
      <c r="H2148" s="356"/>
      <c r="I2148" s="356"/>
      <c r="J2148" s="356"/>
      <c r="K2148" s="356"/>
      <c r="L2148" s="356"/>
      <c r="M2148" s="356"/>
      <c r="N2148" s="356"/>
      <c r="O2148" s="356"/>
      <c r="P2148" s="356"/>
      <c r="Q2148" s="356"/>
      <c r="R2148" s="356"/>
      <c r="S2148" s="356"/>
      <c r="T2148" s="356"/>
      <c r="U2148" s="356"/>
      <c r="V2148" s="356"/>
      <c r="W2148" s="356"/>
      <c r="X2148" s="356"/>
      <c r="Y2148" s="356"/>
      <c r="Z2148" s="356"/>
      <c r="AA2148" s="356"/>
      <c r="AB2148" s="356"/>
      <c r="AC2148" s="356"/>
      <c r="AD2148" s="310">
        <f>'Art. 121'!AF2052</f>
        <v>3</v>
      </c>
      <c r="AE2148" s="94" t="str">
        <f t="shared" ref="AE2148:AE2163" si="381">IF(AG2148=1,AK2148,AG2148)</f>
        <v>No aplica</v>
      </c>
      <c r="AF2148">
        <f t="shared" ref="AF2148:AF2163" si="382">AD2148/2</f>
        <v>1.5</v>
      </c>
      <c r="AG2148" s="92" t="str">
        <f t="shared" ref="AG2148:AG2163" si="383">IF(AND(AF2148&gt;=0,AF2148&lt;=1),1,"No aplica")</f>
        <v>No aplica</v>
      </c>
      <c r="AH2148" s="95" t="e">
        <f t="shared" ref="AH2148:AH2163" si="384">AD2148/(AG2148*2)</f>
        <v>#VALUE!</v>
      </c>
      <c r="AI2148" s="96" t="str">
        <f t="shared" ref="AI2148:AI2163" si="385">IF(AG2148=1,AG2148/$AG$32,"No aplica")</f>
        <v>No aplica</v>
      </c>
      <c r="AJ2148" s="96" t="e">
        <f t="shared" ref="AJ2148:AJ2163" si="386">AF2148*AI2148</f>
        <v>#VALUE!</v>
      </c>
      <c r="AK2148" s="96" t="e">
        <f t="shared" ref="AK2148:AK2163" si="387">AJ2148*$AE$23</f>
        <v>#VALUE!</v>
      </c>
    </row>
    <row r="2149" spans="1:37" ht="24.9" customHeight="1" x14ac:dyDescent="0.25">
      <c r="A2149" s="356" t="s">
        <v>1026</v>
      </c>
      <c r="B2149" s="356"/>
      <c r="C2149" s="356"/>
      <c r="D2149" s="356"/>
      <c r="E2149" s="356"/>
      <c r="F2149" s="356"/>
      <c r="G2149" s="356"/>
      <c r="H2149" s="356"/>
      <c r="I2149" s="356"/>
      <c r="J2149" s="356"/>
      <c r="K2149" s="356"/>
      <c r="L2149" s="356"/>
      <c r="M2149" s="356"/>
      <c r="N2149" s="356"/>
      <c r="O2149" s="356"/>
      <c r="P2149" s="356"/>
      <c r="Q2149" s="356"/>
      <c r="R2149" s="356"/>
      <c r="S2149" s="356"/>
      <c r="T2149" s="356"/>
      <c r="U2149" s="356"/>
      <c r="V2149" s="356"/>
      <c r="W2149" s="356"/>
      <c r="X2149" s="356"/>
      <c r="Y2149" s="356"/>
      <c r="Z2149" s="356"/>
      <c r="AA2149" s="356"/>
      <c r="AB2149" s="356"/>
      <c r="AC2149" s="356"/>
      <c r="AD2149" s="310">
        <f>'Art. 121'!AF2053</f>
        <v>3</v>
      </c>
      <c r="AE2149" s="94" t="str">
        <f t="shared" si="381"/>
        <v>No aplica</v>
      </c>
      <c r="AF2149">
        <f t="shared" si="382"/>
        <v>1.5</v>
      </c>
      <c r="AG2149" s="92" t="str">
        <f t="shared" si="383"/>
        <v>No aplica</v>
      </c>
      <c r="AH2149" s="95" t="e">
        <f t="shared" si="384"/>
        <v>#VALUE!</v>
      </c>
      <c r="AI2149" s="96" t="str">
        <f t="shared" si="385"/>
        <v>No aplica</v>
      </c>
      <c r="AJ2149" s="96" t="e">
        <f t="shared" si="386"/>
        <v>#VALUE!</v>
      </c>
      <c r="AK2149" s="96" t="e">
        <f t="shared" si="387"/>
        <v>#VALUE!</v>
      </c>
    </row>
    <row r="2150" spans="1:37" ht="24.9" customHeight="1" x14ac:dyDescent="0.25">
      <c r="A2150" s="356" t="s">
        <v>1592</v>
      </c>
      <c r="B2150" s="356"/>
      <c r="C2150" s="356"/>
      <c r="D2150" s="356"/>
      <c r="E2150" s="356"/>
      <c r="F2150" s="356"/>
      <c r="G2150" s="356"/>
      <c r="H2150" s="356"/>
      <c r="I2150" s="356"/>
      <c r="J2150" s="356"/>
      <c r="K2150" s="356"/>
      <c r="L2150" s="356"/>
      <c r="M2150" s="356"/>
      <c r="N2150" s="356"/>
      <c r="O2150" s="356"/>
      <c r="P2150" s="356"/>
      <c r="Q2150" s="356"/>
      <c r="R2150" s="356"/>
      <c r="S2150" s="356"/>
      <c r="T2150" s="356"/>
      <c r="U2150" s="356"/>
      <c r="V2150" s="356"/>
      <c r="W2150" s="356"/>
      <c r="X2150" s="356"/>
      <c r="Y2150" s="356"/>
      <c r="Z2150" s="356"/>
      <c r="AA2150" s="356"/>
      <c r="AB2150" s="356"/>
      <c r="AC2150" s="356"/>
      <c r="AD2150" s="310">
        <f>'Art. 121'!AF2054</f>
        <v>3</v>
      </c>
      <c r="AE2150" s="94" t="str">
        <f t="shared" si="381"/>
        <v>No aplica</v>
      </c>
      <c r="AF2150">
        <f t="shared" si="382"/>
        <v>1.5</v>
      </c>
      <c r="AG2150" s="92" t="str">
        <f t="shared" si="383"/>
        <v>No aplica</v>
      </c>
      <c r="AH2150" s="95" t="e">
        <f t="shared" si="384"/>
        <v>#VALUE!</v>
      </c>
      <c r="AI2150" s="96" t="str">
        <f t="shared" si="385"/>
        <v>No aplica</v>
      </c>
      <c r="AJ2150" s="96" t="e">
        <f t="shared" si="386"/>
        <v>#VALUE!</v>
      </c>
      <c r="AK2150" s="96" t="e">
        <f t="shared" si="387"/>
        <v>#VALUE!</v>
      </c>
    </row>
    <row r="2151" spans="1:37" ht="24.9" customHeight="1" x14ac:dyDescent="0.25">
      <c r="A2151" s="356" t="s">
        <v>1593</v>
      </c>
      <c r="B2151" s="356"/>
      <c r="C2151" s="356"/>
      <c r="D2151" s="356"/>
      <c r="E2151" s="356"/>
      <c r="F2151" s="356"/>
      <c r="G2151" s="356"/>
      <c r="H2151" s="356"/>
      <c r="I2151" s="356"/>
      <c r="J2151" s="356"/>
      <c r="K2151" s="356"/>
      <c r="L2151" s="356"/>
      <c r="M2151" s="356"/>
      <c r="N2151" s="356"/>
      <c r="O2151" s="356"/>
      <c r="P2151" s="356"/>
      <c r="Q2151" s="356"/>
      <c r="R2151" s="356"/>
      <c r="S2151" s="356"/>
      <c r="T2151" s="356"/>
      <c r="U2151" s="356"/>
      <c r="V2151" s="356"/>
      <c r="W2151" s="356"/>
      <c r="X2151" s="356"/>
      <c r="Y2151" s="356"/>
      <c r="Z2151" s="356"/>
      <c r="AA2151" s="356"/>
      <c r="AB2151" s="356"/>
      <c r="AC2151" s="356"/>
      <c r="AD2151" s="310">
        <f>'Art. 121'!AF2055</f>
        <v>3</v>
      </c>
      <c r="AE2151" s="94" t="str">
        <f t="shared" si="381"/>
        <v>No aplica</v>
      </c>
      <c r="AF2151">
        <f t="shared" si="382"/>
        <v>1.5</v>
      </c>
      <c r="AG2151" s="92" t="str">
        <f t="shared" si="383"/>
        <v>No aplica</v>
      </c>
      <c r="AH2151" s="95" t="e">
        <f t="shared" si="384"/>
        <v>#VALUE!</v>
      </c>
      <c r="AI2151" s="96" t="str">
        <f t="shared" si="385"/>
        <v>No aplica</v>
      </c>
      <c r="AJ2151" s="96" t="e">
        <f t="shared" si="386"/>
        <v>#VALUE!</v>
      </c>
      <c r="AK2151" s="96" t="e">
        <f t="shared" si="387"/>
        <v>#VALUE!</v>
      </c>
    </row>
    <row r="2152" spans="1:37" ht="24.9" customHeight="1" x14ac:dyDescent="0.25">
      <c r="A2152" s="393" t="s">
        <v>1594</v>
      </c>
      <c r="B2152" s="393"/>
      <c r="C2152" s="393"/>
      <c r="D2152" s="393"/>
      <c r="E2152" s="393"/>
      <c r="F2152" s="393"/>
      <c r="G2152" s="393"/>
      <c r="H2152" s="393"/>
      <c r="I2152" s="393"/>
      <c r="J2152" s="393"/>
      <c r="K2152" s="393"/>
      <c r="L2152" s="393"/>
      <c r="M2152" s="393"/>
      <c r="N2152" s="393"/>
      <c r="O2152" s="393"/>
      <c r="P2152" s="393"/>
      <c r="Q2152" s="393"/>
      <c r="R2152" s="393"/>
      <c r="S2152" s="393"/>
      <c r="T2152" s="393"/>
      <c r="U2152" s="393"/>
      <c r="V2152" s="393"/>
      <c r="W2152" s="393"/>
      <c r="X2152" s="393"/>
      <c r="Y2152" s="393"/>
      <c r="Z2152" s="393"/>
      <c r="AA2152" s="393"/>
      <c r="AB2152" s="393"/>
      <c r="AC2152" s="393"/>
      <c r="AD2152" s="310">
        <f>'Art. 121'!AF2056</f>
        <v>3</v>
      </c>
      <c r="AE2152" s="94" t="str">
        <f t="shared" si="381"/>
        <v>No aplica</v>
      </c>
      <c r="AF2152">
        <f t="shared" si="382"/>
        <v>1.5</v>
      </c>
      <c r="AG2152" s="92" t="str">
        <f t="shared" si="383"/>
        <v>No aplica</v>
      </c>
      <c r="AH2152" s="95" t="e">
        <f t="shared" si="384"/>
        <v>#VALUE!</v>
      </c>
      <c r="AI2152" s="96" t="str">
        <f t="shared" si="385"/>
        <v>No aplica</v>
      </c>
      <c r="AJ2152" s="96" t="e">
        <f t="shared" si="386"/>
        <v>#VALUE!</v>
      </c>
      <c r="AK2152" s="96" t="e">
        <f t="shared" si="387"/>
        <v>#VALUE!</v>
      </c>
    </row>
    <row r="2153" spans="1:37" ht="24.9" customHeight="1" x14ac:dyDescent="0.25">
      <c r="A2153" s="393" t="s">
        <v>1595</v>
      </c>
      <c r="B2153" s="393"/>
      <c r="C2153" s="393"/>
      <c r="D2153" s="393"/>
      <c r="E2153" s="393"/>
      <c r="F2153" s="393"/>
      <c r="G2153" s="393"/>
      <c r="H2153" s="393"/>
      <c r="I2153" s="393"/>
      <c r="J2153" s="393"/>
      <c r="K2153" s="393"/>
      <c r="L2153" s="393"/>
      <c r="M2153" s="393"/>
      <c r="N2153" s="393"/>
      <c r="O2153" s="393"/>
      <c r="P2153" s="393"/>
      <c r="Q2153" s="393"/>
      <c r="R2153" s="393"/>
      <c r="S2153" s="393"/>
      <c r="T2153" s="393"/>
      <c r="U2153" s="393"/>
      <c r="V2153" s="393"/>
      <c r="W2153" s="393"/>
      <c r="X2153" s="393"/>
      <c r="Y2153" s="393"/>
      <c r="Z2153" s="393"/>
      <c r="AA2153" s="393"/>
      <c r="AB2153" s="393"/>
      <c r="AC2153" s="393"/>
      <c r="AD2153" s="310">
        <f>'Art. 121'!AF2057</f>
        <v>3</v>
      </c>
      <c r="AE2153" s="94" t="str">
        <f t="shared" si="381"/>
        <v>No aplica</v>
      </c>
      <c r="AF2153">
        <f t="shared" si="382"/>
        <v>1.5</v>
      </c>
      <c r="AG2153" s="92" t="str">
        <f t="shared" si="383"/>
        <v>No aplica</v>
      </c>
      <c r="AH2153" s="95" t="e">
        <f t="shared" si="384"/>
        <v>#VALUE!</v>
      </c>
      <c r="AI2153" s="96" t="str">
        <f t="shared" si="385"/>
        <v>No aplica</v>
      </c>
      <c r="AJ2153" s="96" t="e">
        <f t="shared" si="386"/>
        <v>#VALUE!</v>
      </c>
      <c r="AK2153" s="96" t="e">
        <f t="shared" si="387"/>
        <v>#VALUE!</v>
      </c>
    </row>
    <row r="2154" spans="1:37" ht="24.9" customHeight="1" x14ac:dyDescent="0.25">
      <c r="A2154" s="356" t="s">
        <v>1596</v>
      </c>
      <c r="B2154" s="356"/>
      <c r="C2154" s="356"/>
      <c r="D2154" s="356"/>
      <c r="E2154" s="356"/>
      <c r="F2154" s="356"/>
      <c r="G2154" s="356"/>
      <c r="H2154" s="356"/>
      <c r="I2154" s="356"/>
      <c r="J2154" s="356"/>
      <c r="K2154" s="356"/>
      <c r="L2154" s="356"/>
      <c r="M2154" s="356"/>
      <c r="N2154" s="356"/>
      <c r="O2154" s="356"/>
      <c r="P2154" s="356"/>
      <c r="Q2154" s="356"/>
      <c r="R2154" s="356"/>
      <c r="S2154" s="356"/>
      <c r="T2154" s="356"/>
      <c r="U2154" s="356"/>
      <c r="V2154" s="356"/>
      <c r="W2154" s="356"/>
      <c r="X2154" s="356"/>
      <c r="Y2154" s="356"/>
      <c r="Z2154" s="356"/>
      <c r="AA2154" s="356"/>
      <c r="AB2154" s="356"/>
      <c r="AC2154" s="356"/>
      <c r="AD2154" s="310">
        <f>'Art. 121'!AF2058</f>
        <v>3</v>
      </c>
      <c r="AE2154" s="94" t="str">
        <f t="shared" si="381"/>
        <v>No aplica</v>
      </c>
      <c r="AF2154">
        <f t="shared" si="382"/>
        <v>1.5</v>
      </c>
      <c r="AG2154" s="92" t="str">
        <f t="shared" si="383"/>
        <v>No aplica</v>
      </c>
      <c r="AH2154" s="95" t="e">
        <f t="shared" si="384"/>
        <v>#VALUE!</v>
      </c>
      <c r="AI2154" s="96" t="str">
        <f t="shared" si="385"/>
        <v>No aplica</v>
      </c>
      <c r="AJ2154" s="96" t="e">
        <f t="shared" si="386"/>
        <v>#VALUE!</v>
      </c>
      <c r="AK2154" s="96" t="e">
        <f t="shared" si="387"/>
        <v>#VALUE!</v>
      </c>
    </row>
    <row r="2155" spans="1:37" ht="24.9" customHeight="1" x14ac:dyDescent="0.25">
      <c r="A2155" s="356" t="s">
        <v>1597</v>
      </c>
      <c r="B2155" s="356"/>
      <c r="C2155" s="356"/>
      <c r="D2155" s="356"/>
      <c r="E2155" s="356"/>
      <c r="F2155" s="356"/>
      <c r="G2155" s="356"/>
      <c r="H2155" s="356"/>
      <c r="I2155" s="356"/>
      <c r="J2155" s="356"/>
      <c r="K2155" s="356"/>
      <c r="L2155" s="356"/>
      <c r="M2155" s="356"/>
      <c r="N2155" s="356"/>
      <c r="O2155" s="356"/>
      <c r="P2155" s="356"/>
      <c r="Q2155" s="356"/>
      <c r="R2155" s="356"/>
      <c r="S2155" s="356"/>
      <c r="T2155" s="356"/>
      <c r="U2155" s="356"/>
      <c r="V2155" s="356"/>
      <c r="W2155" s="356"/>
      <c r="X2155" s="356"/>
      <c r="Y2155" s="356"/>
      <c r="Z2155" s="356"/>
      <c r="AA2155" s="356"/>
      <c r="AB2155" s="356"/>
      <c r="AC2155" s="356"/>
      <c r="AD2155" s="310">
        <f>'Art. 121'!AF2059</f>
        <v>3</v>
      </c>
      <c r="AE2155" s="94" t="str">
        <f t="shared" si="381"/>
        <v>No aplica</v>
      </c>
      <c r="AF2155">
        <f t="shared" si="382"/>
        <v>1.5</v>
      </c>
      <c r="AG2155" s="92" t="str">
        <f t="shared" si="383"/>
        <v>No aplica</v>
      </c>
      <c r="AH2155" s="95" t="e">
        <f t="shared" si="384"/>
        <v>#VALUE!</v>
      </c>
      <c r="AI2155" s="96" t="str">
        <f t="shared" si="385"/>
        <v>No aplica</v>
      </c>
      <c r="AJ2155" s="96" t="e">
        <f t="shared" si="386"/>
        <v>#VALUE!</v>
      </c>
      <c r="AK2155" s="96" t="e">
        <f t="shared" si="387"/>
        <v>#VALUE!</v>
      </c>
    </row>
    <row r="2156" spans="1:37" ht="24.9" customHeight="1" x14ac:dyDescent="0.25">
      <c r="A2156" s="356" t="s">
        <v>1598</v>
      </c>
      <c r="B2156" s="356"/>
      <c r="C2156" s="356"/>
      <c r="D2156" s="356"/>
      <c r="E2156" s="356"/>
      <c r="F2156" s="356"/>
      <c r="G2156" s="356"/>
      <c r="H2156" s="356"/>
      <c r="I2156" s="356"/>
      <c r="J2156" s="356"/>
      <c r="K2156" s="356"/>
      <c r="L2156" s="356"/>
      <c r="M2156" s="356"/>
      <c r="N2156" s="356"/>
      <c r="O2156" s="356"/>
      <c r="P2156" s="356"/>
      <c r="Q2156" s="356"/>
      <c r="R2156" s="356"/>
      <c r="S2156" s="356"/>
      <c r="T2156" s="356"/>
      <c r="U2156" s="356"/>
      <c r="V2156" s="356"/>
      <c r="W2156" s="356"/>
      <c r="X2156" s="356"/>
      <c r="Y2156" s="356"/>
      <c r="Z2156" s="356"/>
      <c r="AA2156" s="356"/>
      <c r="AB2156" s="356"/>
      <c r="AC2156" s="356"/>
      <c r="AD2156" s="310">
        <f>'Art. 121'!AF2060</f>
        <v>3</v>
      </c>
      <c r="AE2156" s="94" t="str">
        <f t="shared" si="381"/>
        <v>No aplica</v>
      </c>
      <c r="AF2156">
        <f t="shared" si="382"/>
        <v>1.5</v>
      </c>
      <c r="AG2156" s="92" t="str">
        <f t="shared" si="383"/>
        <v>No aplica</v>
      </c>
      <c r="AH2156" s="95" t="e">
        <f t="shared" si="384"/>
        <v>#VALUE!</v>
      </c>
      <c r="AI2156" s="96" t="str">
        <f t="shared" si="385"/>
        <v>No aplica</v>
      </c>
      <c r="AJ2156" s="96" t="e">
        <f t="shared" si="386"/>
        <v>#VALUE!</v>
      </c>
      <c r="AK2156" s="96" t="e">
        <f t="shared" si="387"/>
        <v>#VALUE!</v>
      </c>
    </row>
    <row r="2157" spans="1:37" ht="24.9" customHeight="1" x14ac:dyDescent="0.25">
      <c r="A2157" s="356" t="s">
        <v>1599</v>
      </c>
      <c r="B2157" s="356"/>
      <c r="C2157" s="356"/>
      <c r="D2157" s="356"/>
      <c r="E2157" s="356"/>
      <c r="F2157" s="356"/>
      <c r="G2157" s="356"/>
      <c r="H2157" s="356"/>
      <c r="I2157" s="356"/>
      <c r="J2157" s="356"/>
      <c r="K2157" s="356"/>
      <c r="L2157" s="356"/>
      <c r="M2157" s="356"/>
      <c r="N2157" s="356"/>
      <c r="O2157" s="356"/>
      <c r="P2157" s="356"/>
      <c r="Q2157" s="356"/>
      <c r="R2157" s="356"/>
      <c r="S2157" s="356"/>
      <c r="T2157" s="356"/>
      <c r="U2157" s="356"/>
      <c r="V2157" s="356"/>
      <c r="W2157" s="356"/>
      <c r="X2157" s="356"/>
      <c r="Y2157" s="356"/>
      <c r="Z2157" s="356"/>
      <c r="AA2157" s="356"/>
      <c r="AB2157" s="356"/>
      <c r="AC2157" s="356"/>
      <c r="AD2157" s="310">
        <f>'Art. 121'!AF2061</f>
        <v>3</v>
      </c>
      <c r="AE2157" s="94" t="str">
        <f t="shared" si="381"/>
        <v>No aplica</v>
      </c>
      <c r="AF2157">
        <f t="shared" si="382"/>
        <v>1.5</v>
      </c>
      <c r="AG2157" s="92" t="str">
        <f t="shared" si="383"/>
        <v>No aplica</v>
      </c>
      <c r="AH2157" s="95" t="e">
        <f t="shared" si="384"/>
        <v>#VALUE!</v>
      </c>
      <c r="AI2157" s="96" t="str">
        <f t="shared" si="385"/>
        <v>No aplica</v>
      </c>
      <c r="AJ2157" s="96" t="e">
        <f t="shared" si="386"/>
        <v>#VALUE!</v>
      </c>
      <c r="AK2157" s="96" t="e">
        <f t="shared" si="387"/>
        <v>#VALUE!</v>
      </c>
    </row>
    <row r="2158" spans="1:37" ht="24.9" customHeight="1" x14ac:dyDescent="0.25">
      <c r="A2158" s="356" t="s">
        <v>1600</v>
      </c>
      <c r="B2158" s="356"/>
      <c r="C2158" s="356"/>
      <c r="D2158" s="356"/>
      <c r="E2158" s="356"/>
      <c r="F2158" s="356"/>
      <c r="G2158" s="356"/>
      <c r="H2158" s="356"/>
      <c r="I2158" s="356"/>
      <c r="J2158" s="356"/>
      <c r="K2158" s="356"/>
      <c r="L2158" s="356"/>
      <c r="M2158" s="356"/>
      <c r="N2158" s="356"/>
      <c r="O2158" s="356"/>
      <c r="P2158" s="356"/>
      <c r="Q2158" s="356"/>
      <c r="R2158" s="356"/>
      <c r="S2158" s="356"/>
      <c r="T2158" s="356"/>
      <c r="U2158" s="356"/>
      <c r="V2158" s="356"/>
      <c r="W2158" s="356"/>
      <c r="X2158" s="356"/>
      <c r="Y2158" s="356"/>
      <c r="Z2158" s="356"/>
      <c r="AA2158" s="356"/>
      <c r="AB2158" s="356"/>
      <c r="AC2158" s="356"/>
      <c r="AD2158" s="310">
        <f>'Art. 121'!AF2062</f>
        <v>3</v>
      </c>
      <c r="AE2158" s="94" t="str">
        <f t="shared" si="381"/>
        <v>No aplica</v>
      </c>
      <c r="AF2158">
        <f t="shared" si="382"/>
        <v>1.5</v>
      </c>
      <c r="AG2158" s="92" t="str">
        <f t="shared" si="383"/>
        <v>No aplica</v>
      </c>
      <c r="AH2158" s="95" t="e">
        <f t="shared" si="384"/>
        <v>#VALUE!</v>
      </c>
      <c r="AI2158" s="96" t="str">
        <f t="shared" si="385"/>
        <v>No aplica</v>
      </c>
      <c r="AJ2158" s="96" t="e">
        <f t="shared" si="386"/>
        <v>#VALUE!</v>
      </c>
      <c r="AK2158" s="96" t="e">
        <f t="shared" si="387"/>
        <v>#VALUE!</v>
      </c>
    </row>
    <row r="2159" spans="1:37" ht="24.9" customHeight="1" x14ac:dyDescent="0.25">
      <c r="A2159" s="393" t="s">
        <v>1601</v>
      </c>
      <c r="B2159" s="393"/>
      <c r="C2159" s="393"/>
      <c r="D2159" s="393"/>
      <c r="E2159" s="393"/>
      <c r="F2159" s="393"/>
      <c r="G2159" s="393"/>
      <c r="H2159" s="393"/>
      <c r="I2159" s="393"/>
      <c r="J2159" s="393"/>
      <c r="K2159" s="393"/>
      <c r="L2159" s="393"/>
      <c r="M2159" s="393"/>
      <c r="N2159" s="393"/>
      <c r="O2159" s="393"/>
      <c r="P2159" s="393"/>
      <c r="Q2159" s="393"/>
      <c r="R2159" s="393"/>
      <c r="S2159" s="393"/>
      <c r="T2159" s="393"/>
      <c r="U2159" s="393"/>
      <c r="V2159" s="393"/>
      <c r="W2159" s="393"/>
      <c r="X2159" s="393"/>
      <c r="Y2159" s="393"/>
      <c r="Z2159" s="393"/>
      <c r="AA2159" s="393"/>
      <c r="AB2159" s="393"/>
      <c r="AC2159" s="393"/>
      <c r="AD2159" s="310">
        <f>'Art. 121'!AF2063</f>
        <v>3</v>
      </c>
      <c r="AE2159" s="94" t="str">
        <f t="shared" si="381"/>
        <v>No aplica</v>
      </c>
      <c r="AF2159">
        <f t="shared" si="382"/>
        <v>1.5</v>
      </c>
      <c r="AG2159" s="92" t="str">
        <f t="shared" si="383"/>
        <v>No aplica</v>
      </c>
      <c r="AH2159" s="95" t="e">
        <f t="shared" si="384"/>
        <v>#VALUE!</v>
      </c>
      <c r="AI2159" s="96" t="str">
        <f t="shared" si="385"/>
        <v>No aplica</v>
      </c>
      <c r="AJ2159" s="96" t="e">
        <f t="shared" si="386"/>
        <v>#VALUE!</v>
      </c>
      <c r="AK2159" s="96" t="e">
        <f t="shared" si="387"/>
        <v>#VALUE!</v>
      </c>
    </row>
    <row r="2160" spans="1:37" ht="24.9" customHeight="1" x14ac:dyDescent="0.25">
      <c r="A2160" s="393" t="s">
        <v>1602</v>
      </c>
      <c r="B2160" s="393"/>
      <c r="C2160" s="393"/>
      <c r="D2160" s="393"/>
      <c r="E2160" s="393"/>
      <c r="F2160" s="393"/>
      <c r="G2160" s="393"/>
      <c r="H2160" s="393"/>
      <c r="I2160" s="393"/>
      <c r="J2160" s="393"/>
      <c r="K2160" s="393"/>
      <c r="L2160" s="393"/>
      <c r="M2160" s="393"/>
      <c r="N2160" s="393"/>
      <c r="O2160" s="393"/>
      <c r="P2160" s="393"/>
      <c r="Q2160" s="393"/>
      <c r="R2160" s="393"/>
      <c r="S2160" s="393"/>
      <c r="T2160" s="393"/>
      <c r="U2160" s="393"/>
      <c r="V2160" s="393"/>
      <c r="W2160" s="393"/>
      <c r="X2160" s="393"/>
      <c r="Y2160" s="393"/>
      <c r="Z2160" s="393"/>
      <c r="AA2160" s="393"/>
      <c r="AB2160" s="393"/>
      <c r="AC2160" s="393"/>
      <c r="AD2160" s="310">
        <f>'Art. 121'!AF2064</f>
        <v>3</v>
      </c>
      <c r="AE2160" s="94" t="str">
        <f t="shared" si="381"/>
        <v>No aplica</v>
      </c>
      <c r="AF2160">
        <f t="shared" si="382"/>
        <v>1.5</v>
      </c>
      <c r="AG2160" s="92" t="str">
        <f t="shared" si="383"/>
        <v>No aplica</v>
      </c>
      <c r="AH2160" s="95" t="e">
        <f t="shared" si="384"/>
        <v>#VALUE!</v>
      </c>
      <c r="AI2160" s="96" t="str">
        <f t="shared" si="385"/>
        <v>No aplica</v>
      </c>
      <c r="AJ2160" s="96" t="e">
        <f t="shared" si="386"/>
        <v>#VALUE!</v>
      </c>
      <c r="AK2160" s="96" t="e">
        <f t="shared" si="387"/>
        <v>#VALUE!</v>
      </c>
    </row>
    <row r="2161" spans="1:37" ht="24.9" customHeight="1" x14ac:dyDescent="0.25">
      <c r="A2161" s="356" t="s">
        <v>1603</v>
      </c>
      <c r="B2161" s="356"/>
      <c r="C2161" s="356"/>
      <c r="D2161" s="356"/>
      <c r="E2161" s="356"/>
      <c r="F2161" s="356"/>
      <c r="G2161" s="356"/>
      <c r="H2161" s="356"/>
      <c r="I2161" s="356"/>
      <c r="J2161" s="356"/>
      <c r="K2161" s="356"/>
      <c r="L2161" s="356"/>
      <c r="M2161" s="356"/>
      <c r="N2161" s="356"/>
      <c r="O2161" s="356"/>
      <c r="P2161" s="356"/>
      <c r="Q2161" s="356"/>
      <c r="R2161" s="356"/>
      <c r="S2161" s="356"/>
      <c r="T2161" s="356"/>
      <c r="U2161" s="356"/>
      <c r="V2161" s="356"/>
      <c r="W2161" s="356"/>
      <c r="X2161" s="356"/>
      <c r="Y2161" s="356"/>
      <c r="Z2161" s="356"/>
      <c r="AA2161" s="356"/>
      <c r="AB2161" s="356"/>
      <c r="AC2161" s="356"/>
      <c r="AD2161" s="310">
        <f>'Art. 121'!AF2065</f>
        <v>3</v>
      </c>
      <c r="AE2161" s="94" t="str">
        <f t="shared" si="381"/>
        <v>No aplica</v>
      </c>
      <c r="AF2161">
        <f t="shared" si="382"/>
        <v>1.5</v>
      </c>
      <c r="AG2161" s="92" t="str">
        <f t="shared" si="383"/>
        <v>No aplica</v>
      </c>
      <c r="AH2161" s="95" t="e">
        <f t="shared" si="384"/>
        <v>#VALUE!</v>
      </c>
      <c r="AI2161" s="96" t="str">
        <f t="shared" si="385"/>
        <v>No aplica</v>
      </c>
      <c r="AJ2161" s="96" t="e">
        <f t="shared" si="386"/>
        <v>#VALUE!</v>
      </c>
      <c r="AK2161" s="96" t="e">
        <f t="shared" si="387"/>
        <v>#VALUE!</v>
      </c>
    </row>
    <row r="2162" spans="1:37" ht="24.9" customHeight="1" x14ac:dyDescent="0.25">
      <c r="A2162" s="356" t="s">
        <v>1604</v>
      </c>
      <c r="B2162" s="356"/>
      <c r="C2162" s="356"/>
      <c r="D2162" s="356"/>
      <c r="E2162" s="356"/>
      <c r="F2162" s="356"/>
      <c r="G2162" s="356"/>
      <c r="H2162" s="356"/>
      <c r="I2162" s="356"/>
      <c r="J2162" s="356"/>
      <c r="K2162" s="356"/>
      <c r="L2162" s="356"/>
      <c r="M2162" s="356"/>
      <c r="N2162" s="356"/>
      <c r="O2162" s="356"/>
      <c r="P2162" s="356"/>
      <c r="Q2162" s="356"/>
      <c r="R2162" s="356"/>
      <c r="S2162" s="356"/>
      <c r="T2162" s="356"/>
      <c r="U2162" s="356"/>
      <c r="V2162" s="356"/>
      <c r="W2162" s="356"/>
      <c r="X2162" s="356"/>
      <c r="Y2162" s="356"/>
      <c r="Z2162" s="356"/>
      <c r="AA2162" s="356"/>
      <c r="AB2162" s="356"/>
      <c r="AC2162" s="356"/>
      <c r="AD2162" s="310">
        <f>'Art. 121'!AF2066</f>
        <v>3</v>
      </c>
      <c r="AE2162" s="94" t="str">
        <f t="shared" si="381"/>
        <v>No aplica</v>
      </c>
      <c r="AF2162">
        <f t="shared" si="382"/>
        <v>1.5</v>
      </c>
      <c r="AG2162" s="92" t="str">
        <f t="shared" si="383"/>
        <v>No aplica</v>
      </c>
      <c r="AH2162" s="95" t="e">
        <f t="shared" si="384"/>
        <v>#VALUE!</v>
      </c>
      <c r="AI2162" s="96" t="str">
        <f t="shared" si="385"/>
        <v>No aplica</v>
      </c>
      <c r="AJ2162" s="96" t="e">
        <f t="shared" si="386"/>
        <v>#VALUE!</v>
      </c>
      <c r="AK2162" s="96" t="e">
        <f t="shared" si="387"/>
        <v>#VALUE!</v>
      </c>
    </row>
    <row r="2163" spans="1:37" ht="24.9" customHeight="1" x14ac:dyDescent="0.25">
      <c r="A2163" s="356" t="s">
        <v>1605</v>
      </c>
      <c r="B2163" s="356"/>
      <c r="C2163" s="356"/>
      <c r="D2163" s="356"/>
      <c r="E2163" s="356"/>
      <c r="F2163" s="356"/>
      <c r="G2163" s="356"/>
      <c r="H2163" s="356"/>
      <c r="I2163" s="356"/>
      <c r="J2163" s="356"/>
      <c r="K2163" s="356"/>
      <c r="L2163" s="356"/>
      <c r="M2163" s="356"/>
      <c r="N2163" s="356"/>
      <c r="O2163" s="356"/>
      <c r="P2163" s="356"/>
      <c r="Q2163" s="356"/>
      <c r="R2163" s="356"/>
      <c r="S2163" s="356"/>
      <c r="T2163" s="356"/>
      <c r="U2163" s="356"/>
      <c r="V2163" s="356"/>
      <c r="W2163" s="356"/>
      <c r="X2163" s="356"/>
      <c r="Y2163" s="356"/>
      <c r="Z2163" s="356"/>
      <c r="AA2163" s="356"/>
      <c r="AB2163" s="356"/>
      <c r="AC2163" s="356"/>
      <c r="AD2163" s="310">
        <f>'Art. 121'!AF2067</f>
        <v>3</v>
      </c>
      <c r="AE2163" s="94" t="str">
        <f t="shared" si="381"/>
        <v>No aplica</v>
      </c>
      <c r="AF2163">
        <f t="shared" si="382"/>
        <v>1.5</v>
      </c>
      <c r="AG2163" s="92" t="str">
        <f t="shared" si="383"/>
        <v>No aplica</v>
      </c>
      <c r="AH2163" s="95" t="e">
        <f t="shared" si="384"/>
        <v>#VALUE!</v>
      </c>
      <c r="AI2163" s="96" t="str">
        <f t="shared" si="385"/>
        <v>No aplica</v>
      </c>
      <c r="AJ2163" s="96" t="e">
        <f t="shared" si="386"/>
        <v>#VALUE!</v>
      </c>
      <c r="AK2163" s="96" t="e">
        <f t="shared" si="387"/>
        <v>#VALUE!</v>
      </c>
    </row>
    <row r="2164" spans="1:37" ht="24.9" customHeight="1" x14ac:dyDescent="0.25">
      <c r="A2164" s="383" t="s">
        <v>1879</v>
      </c>
      <c r="B2164" s="383"/>
      <c r="C2164" s="383"/>
      <c r="D2164" s="383"/>
      <c r="E2164" s="383"/>
      <c r="F2164" s="383"/>
      <c r="G2164" s="383"/>
      <c r="H2164" s="383"/>
      <c r="I2164" s="383"/>
      <c r="J2164" s="383"/>
      <c r="K2164" s="383"/>
      <c r="L2164" s="383"/>
      <c r="M2164" s="383"/>
      <c r="N2164" s="383"/>
      <c r="O2164" s="383"/>
      <c r="P2164" s="383"/>
      <c r="Q2164" s="383"/>
      <c r="R2164" s="383"/>
      <c r="S2164" s="383"/>
      <c r="T2164" s="383"/>
      <c r="U2164" s="383"/>
      <c r="V2164" s="383"/>
      <c r="W2164" s="383"/>
      <c r="X2164" s="383"/>
      <c r="Y2164" s="383"/>
      <c r="Z2164" s="383"/>
      <c r="AA2164" s="383"/>
      <c r="AB2164" s="383"/>
      <c r="AC2164" s="383"/>
      <c r="AD2164" s="383"/>
      <c r="AE2164" s="94">
        <f>SUM(AE2157:AE2163)</f>
        <v>0</v>
      </c>
      <c r="AF2164" s="61"/>
      <c r="AG2164" s="97">
        <f>SUM(AG2148:AG2163)</f>
        <v>0</v>
      </c>
      <c r="AH2164" s="98"/>
      <c r="AI2164" s="99"/>
      <c r="AJ2164" s="99"/>
      <c r="AK2164" s="99"/>
    </row>
    <row r="2165" spans="1:37" ht="24.9" customHeight="1" x14ac:dyDescent="0.25">
      <c r="A2165" s="384" t="s">
        <v>1880</v>
      </c>
      <c r="B2165" s="384"/>
      <c r="C2165" s="384"/>
      <c r="D2165" s="384"/>
      <c r="E2165" s="384"/>
      <c r="F2165" s="384"/>
      <c r="G2165" s="384"/>
      <c r="H2165" s="384"/>
      <c r="I2165" s="384"/>
      <c r="J2165" s="384"/>
      <c r="K2165" s="384"/>
      <c r="L2165" s="384"/>
      <c r="M2165" s="384"/>
      <c r="N2165" s="384"/>
      <c r="O2165" s="384"/>
      <c r="P2165" s="384"/>
      <c r="Q2165" s="384"/>
      <c r="R2165" s="384"/>
      <c r="S2165" s="384"/>
      <c r="T2165" s="384"/>
      <c r="U2165" s="384"/>
      <c r="V2165" s="384"/>
      <c r="W2165" s="384"/>
      <c r="X2165" s="384"/>
      <c r="Y2165" s="384"/>
      <c r="Z2165" s="384"/>
      <c r="AA2165" s="384"/>
      <c r="AB2165" s="384"/>
      <c r="AC2165" s="384"/>
      <c r="AD2165" s="384"/>
      <c r="AE2165" s="94">
        <f>AE2164/$AE$23*100</f>
        <v>0</v>
      </c>
      <c r="AF2165" s="61"/>
      <c r="AG2165" s="97"/>
      <c r="AH2165" s="98"/>
      <c r="AI2165" s="99"/>
      <c r="AJ2165" s="99"/>
      <c r="AK2165" s="99"/>
    </row>
    <row r="2166" spans="1:37" ht="24.9" customHeight="1" x14ac:dyDescent="0.25">
      <c r="A2166" s="73"/>
      <c r="B2166" s="73"/>
      <c r="C2166" s="73"/>
      <c r="D2166" s="73"/>
      <c r="E2166" s="73"/>
      <c r="F2166" s="73"/>
      <c r="G2166" s="73"/>
      <c r="H2166" s="73"/>
      <c r="I2166" s="73"/>
      <c r="J2166" s="73"/>
      <c r="K2166" s="73"/>
      <c r="L2166" s="73"/>
      <c r="M2166" s="73"/>
      <c r="N2166" s="73"/>
      <c r="O2166" s="73"/>
      <c r="P2166" s="73"/>
      <c r="Q2166" s="100"/>
      <c r="R2166" s="73"/>
      <c r="S2166" s="73"/>
      <c r="T2166" s="73"/>
      <c r="U2166" s="73"/>
      <c r="V2166" s="73"/>
      <c r="W2166" s="73"/>
      <c r="X2166" s="73"/>
      <c r="Y2166" s="73"/>
      <c r="Z2166" s="73"/>
      <c r="AA2166" s="73"/>
      <c r="AB2166" s="73"/>
      <c r="AC2166" s="73"/>
      <c r="AD2166" s="101"/>
      <c r="AE2166" s="101"/>
    </row>
    <row r="2167" spans="1:37" ht="24.9" customHeight="1" x14ac:dyDescent="0.25">
      <c r="A2167" s="391" t="s">
        <v>198</v>
      </c>
      <c r="B2167" s="391"/>
      <c r="C2167" s="391"/>
      <c r="D2167" s="391"/>
      <c r="E2167" s="391"/>
      <c r="F2167" s="391"/>
      <c r="G2167" s="391"/>
      <c r="H2167" s="391"/>
      <c r="I2167" s="391"/>
      <c r="J2167" s="391"/>
      <c r="K2167" s="391"/>
      <c r="L2167" s="391"/>
      <c r="M2167" s="391"/>
      <c r="N2167" s="391"/>
      <c r="O2167" s="391"/>
      <c r="P2167" s="391"/>
      <c r="Q2167" s="391"/>
      <c r="R2167" s="391"/>
      <c r="S2167" s="391"/>
      <c r="T2167" s="391"/>
      <c r="U2167" s="391"/>
      <c r="V2167" s="391"/>
      <c r="W2167" s="391"/>
      <c r="X2167" s="391"/>
      <c r="Y2167" s="391"/>
      <c r="Z2167" s="391"/>
      <c r="AA2167" s="391"/>
      <c r="AB2167" s="391"/>
      <c r="AC2167" s="391"/>
      <c r="AD2167" s="112" t="s">
        <v>187</v>
      </c>
      <c r="AE2167" s="113" t="s">
        <v>7</v>
      </c>
      <c r="AF2167" s="92" t="s">
        <v>1666</v>
      </c>
      <c r="AG2167" s="92" t="s">
        <v>1667</v>
      </c>
      <c r="AH2167" s="92" t="s">
        <v>1668</v>
      </c>
      <c r="AI2167" s="93" t="s">
        <v>1669</v>
      </c>
      <c r="AJ2167" s="92"/>
      <c r="AK2167" s="93" t="s">
        <v>1670</v>
      </c>
    </row>
    <row r="2168" spans="1:37" ht="24.9" customHeight="1" x14ac:dyDescent="0.25">
      <c r="A2168" s="356" t="s">
        <v>1445</v>
      </c>
      <c r="B2168" s="356"/>
      <c r="C2168" s="356"/>
      <c r="D2168" s="356"/>
      <c r="E2168" s="356"/>
      <c r="F2168" s="356"/>
      <c r="G2168" s="356"/>
      <c r="H2168" s="356"/>
      <c r="I2168" s="356"/>
      <c r="J2168" s="356"/>
      <c r="K2168" s="356"/>
      <c r="L2168" s="356"/>
      <c r="M2168" s="356"/>
      <c r="N2168" s="356"/>
      <c r="O2168" s="356"/>
      <c r="P2168" s="356"/>
      <c r="Q2168" s="356"/>
      <c r="R2168" s="356"/>
      <c r="S2168" s="356"/>
      <c r="T2168" s="356"/>
      <c r="U2168" s="356"/>
      <c r="V2168" s="356"/>
      <c r="W2168" s="356"/>
      <c r="X2168" s="356"/>
      <c r="Y2168" s="356"/>
      <c r="Z2168" s="356"/>
      <c r="AA2168" s="356"/>
      <c r="AB2168" s="356"/>
      <c r="AC2168" s="356"/>
      <c r="AD2168" s="310">
        <f>'Art. 121'!AF2070</f>
        <v>3</v>
      </c>
      <c r="AE2168" s="94" t="str">
        <f>IF(AG2168=1,AK2168,AG2168)</f>
        <v>No aplica</v>
      </c>
      <c r="AF2168">
        <f>AD2168/2</f>
        <v>1.5</v>
      </c>
      <c r="AG2168" s="92" t="str">
        <f>IF(AND(AF2168&gt;=0,AF2168&lt;=1),1,"No aplica")</f>
        <v>No aplica</v>
      </c>
      <c r="AH2168" s="95" t="e">
        <f>AD2168/(AG2168*2)</f>
        <v>#VALUE!</v>
      </c>
      <c r="AI2168" s="96" t="str">
        <f>IF(AG2168=1,AG2168/$AG$32,"No aplica")</f>
        <v>No aplica</v>
      </c>
      <c r="AJ2168" s="96" t="e">
        <f>AF2168*AI2168</f>
        <v>#VALUE!</v>
      </c>
      <c r="AK2168" s="96" t="e">
        <f>AJ2168*$AE$23</f>
        <v>#VALUE!</v>
      </c>
    </row>
    <row r="2169" spans="1:37" ht="24.9" customHeight="1" x14ac:dyDescent="0.25">
      <c r="A2169" s="356" t="s">
        <v>1446</v>
      </c>
      <c r="B2169" s="356"/>
      <c r="C2169" s="356"/>
      <c r="D2169" s="356"/>
      <c r="E2169" s="356"/>
      <c r="F2169" s="356"/>
      <c r="G2169" s="356"/>
      <c r="H2169" s="356"/>
      <c r="I2169" s="356"/>
      <c r="J2169" s="356"/>
      <c r="K2169" s="356"/>
      <c r="L2169" s="356"/>
      <c r="M2169" s="356"/>
      <c r="N2169" s="356"/>
      <c r="O2169" s="356"/>
      <c r="P2169" s="356"/>
      <c r="Q2169" s="356"/>
      <c r="R2169" s="356"/>
      <c r="S2169" s="356"/>
      <c r="T2169" s="356"/>
      <c r="U2169" s="356"/>
      <c r="V2169" s="356"/>
      <c r="W2169" s="356"/>
      <c r="X2169" s="356"/>
      <c r="Y2169" s="356"/>
      <c r="Z2169" s="356"/>
      <c r="AA2169" s="356"/>
      <c r="AB2169" s="356"/>
      <c r="AC2169" s="356"/>
      <c r="AD2169" s="310">
        <f>'Art. 121'!AF2071</f>
        <v>3</v>
      </c>
      <c r="AE2169" s="94" t="str">
        <f>IF(AG2169=1,AK2169,AG2169)</f>
        <v>No aplica</v>
      </c>
      <c r="AF2169">
        <f>AD2169/2</f>
        <v>1.5</v>
      </c>
      <c r="AG2169" s="92" t="str">
        <f>IF(AND(AF2169&gt;=0,AF2169&lt;=1),1,"No aplica")</f>
        <v>No aplica</v>
      </c>
      <c r="AH2169" s="95" t="e">
        <f>AD2169/(AG2169*2)</f>
        <v>#VALUE!</v>
      </c>
      <c r="AI2169" s="96" t="str">
        <f>IF(AG2169=1,AG2169/$AG$32,"No aplica")</f>
        <v>No aplica</v>
      </c>
      <c r="AJ2169" s="96" t="e">
        <f>AF2169*AI2169</f>
        <v>#VALUE!</v>
      </c>
      <c r="AK2169" s="96" t="e">
        <f>AJ2169*$AE$23</f>
        <v>#VALUE!</v>
      </c>
    </row>
    <row r="2170" spans="1:37" ht="24.9" customHeight="1" x14ac:dyDescent="0.25">
      <c r="A2170" s="356" t="s">
        <v>1447</v>
      </c>
      <c r="B2170" s="356"/>
      <c r="C2170" s="356"/>
      <c r="D2170" s="356"/>
      <c r="E2170" s="356"/>
      <c r="F2170" s="356"/>
      <c r="G2170" s="356"/>
      <c r="H2170" s="356"/>
      <c r="I2170" s="356"/>
      <c r="J2170" s="356"/>
      <c r="K2170" s="356"/>
      <c r="L2170" s="356"/>
      <c r="M2170" s="356"/>
      <c r="N2170" s="356"/>
      <c r="O2170" s="356"/>
      <c r="P2170" s="356"/>
      <c r="Q2170" s="356"/>
      <c r="R2170" s="356"/>
      <c r="S2170" s="356"/>
      <c r="T2170" s="356"/>
      <c r="U2170" s="356"/>
      <c r="V2170" s="356"/>
      <c r="W2170" s="356"/>
      <c r="X2170" s="356"/>
      <c r="Y2170" s="356"/>
      <c r="Z2170" s="356"/>
      <c r="AA2170" s="356"/>
      <c r="AB2170" s="356"/>
      <c r="AC2170" s="356"/>
      <c r="AD2170" s="310">
        <f>'Art. 121'!AF2072</f>
        <v>3</v>
      </c>
      <c r="AE2170" s="94" t="str">
        <f>IF(AG2170=1,AK2170,AG2170)</f>
        <v>No aplica</v>
      </c>
      <c r="AF2170">
        <f>AD2170/2</f>
        <v>1.5</v>
      </c>
      <c r="AG2170" s="92" t="str">
        <f>IF(AND(AF2170&gt;=0,AF2170&lt;=1),1,"No aplica")</f>
        <v>No aplica</v>
      </c>
      <c r="AH2170" s="95" t="e">
        <f>AD2170/(AG2170*2)</f>
        <v>#VALUE!</v>
      </c>
      <c r="AI2170" s="96" t="str">
        <f>IF(AG2170=1,AG2170/$AG$32,"No aplica")</f>
        <v>No aplica</v>
      </c>
      <c r="AJ2170" s="96" t="e">
        <f>AF2170*AI2170</f>
        <v>#VALUE!</v>
      </c>
      <c r="AK2170" s="96" t="e">
        <f>AJ2170*$AE$23</f>
        <v>#VALUE!</v>
      </c>
    </row>
    <row r="2171" spans="1:37" ht="24.9" customHeight="1" x14ac:dyDescent="0.25">
      <c r="A2171" s="356" t="s">
        <v>1448</v>
      </c>
      <c r="B2171" s="356"/>
      <c r="C2171" s="356"/>
      <c r="D2171" s="356"/>
      <c r="E2171" s="356"/>
      <c r="F2171" s="356"/>
      <c r="G2171" s="356"/>
      <c r="H2171" s="356"/>
      <c r="I2171" s="356"/>
      <c r="J2171" s="356"/>
      <c r="K2171" s="356"/>
      <c r="L2171" s="356"/>
      <c r="M2171" s="356"/>
      <c r="N2171" s="356"/>
      <c r="O2171" s="356"/>
      <c r="P2171" s="356"/>
      <c r="Q2171" s="356"/>
      <c r="R2171" s="356"/>
      <c r="S2171" s="356"/>
      <c r="T2171" s="356"/>
      <c r="U2171" s="356"/>
      <c r="V2171" s="356"/>
      <c r="W2171" s="356"/>
      <c r="X2171" s="356"/>
      <c r="Y2171" s="356"/>
      <c r="Z2171" s="356"/>
      <c r="AA2171" s="356"/>
      <c r="AB2171" s="356"/>
      <c r="AC2171" s="356"/>
      <c r="AD2171" s="310">
        <f>'Art. 121'!AF2073</f>
        <v>3</v>
      </c>
      <c r="AE2171" s="94" t="str">
        <f>IF(AG2171=1,AK2171,AG2171)</f>
        <v>No aplica</v>
      </c>
      <c r="AF2171">
        <f>AD2171/2</f>
        <v>1.5</v>
      </c>
      <c r="AG2171" s="92" t="str">
        <f>IF(AND(AF2171&gt;=0,AF2171&lt;=1),1,"No aplica")</f>
        <v>No aplica</v>
      </c>
      <c r="AH2171" s="95" t="e">
        <f>AD2171/(AG2171*2)</f>
        <v>#VALUE!</v>
      </c>
      <c r="AI2171" s="96" t="str">
        <f>IF(AG2171=1,AG2171/$AG$32,"No aplica")</f>
        <v>No aplica</v>
      </c>
      <c r="AJ2171" s="96" t="e">
        <f>AF2171*AI2171</f>
        <v>#VALUE!</v>
      </c>
      <c r="AK2171" s="96" t="e">
        <f>AJ2171*$AE$23</f>
        <v>#VALUE!</v>
      </c>
    </row>
    <row r="2172" spans="1:37" ht="24.9" customHeight="1" x14ac:dyDescent="0.25">
      <c r="A2172" s="356" t="s">
        <v>1606</v>
      </c>
      <c r="B2172" s="356"/>
      <c r="C2172" s="356"/>
      <c r="D2172" s="356"/>
      <c r="E2172" s="356"/>
      <c r="F2172" s="356"/>
      <c r="G2172" s="356"/>
      <c r="H2172" s="356"/>
      <c r="I2172" s="356"/>
      <c r="J2172" s="356"/>
      <c r="K2172" s="356"/>
      <c r="L2172" s="356"/>
      <c r="M2172" s="356"/>
      <c r="N2172" s="356"/>
      <c r="O2172" s="356"/>
      <c r="P2172" s="356"/>
      <c r="Q2172" s="356"/>
      <c r="R2172" s="356"/>
      <c r="S2172" s="356"/>
      <c r="T2172" s="356"/>
      <c r="U2172" s="356"/>
      <c r="V2172" s="356"/>
      <c r="W2172" s="356"/>
      <c r="X2172" s="356"/>
      <c r="Y2172" s="356"/>
      <c r="Z2172" s="356"/>
      <c r="AA2172" s="356"/>
      <c r="AB2172" s="356"/>
      <c r="AC2172" s="356"/>
      <c r="AD2172" s="310">
        <f>'Art. 121'!AF2074</f>
        <v>3</v>
      </c>
      <c r="AE2172" s="94" t="str">
        <f>IF(AG2172=1,AK2172,AG2172)</f>
        <v>No aplica</v>
      </c>
      <c r="AF2172">
        <f>AD2172/2</f>
        <v>1.5</v>
      </c>
      <c r="AG2172" s="92" t="str">
        <f>IF(AND(AF2172&gt;=0,AF2172&lt;=1),1,"No aplica")</f>
        <v>No aplica</v>
      </c>
      <c r="AH2172" s="95" t="e">
        <f>AD2172/(AG2172*2)</f>
        <v>#VALUE!</v>
      </c>
      <c r="AI2172" s="96" t="str">
        <f>IF(AG2172=1,AG2172/$AG$32,"No aplica")</f>
        <v>No aplica</v>
      </c>
      <c r="AJ2172" s="96" t="e">
        <f>AF2172*AI2172</f>
        <v>#VALUE!</v>
      </c>
      <c r="AK2172" s="96" t="e">
        <f>AJ2172*$AE$23</f>
        <v>#VALUE!</v>
      </c>
    </row>
    <row r="2173" spans="1:37" ht="24.9" customHeight="1" x14ac:dyDescent="0.25">
      <c r="A2173" s="384" t="s">
        <v>1881</v>
      </c>
      <c r="B2173" s="384"/>
      <c r="C2173" s="384"/>
      <c r="D2173" s="384"/>
      <c r="E2173" s="384"/>
      <c r="F2173" s="384"/>
      <c r="G2173" s="384"/>
      <c r="H2173" s="384"/>
      <c r="I2173" s="384"/>
      <c r="J2173" s="384"/>
      <c r="K2173" s="384"/>
      <c r="L2173" s="384"/>
      <c r="M2173" s="384"/>
      <c r="N2173" s="384"/>
      <c r="O2173" s="384"/>
      <c r="P2173" s="384"/>
      <c r="Q2173" s="384"/>
      <c r="R2173" s="384"/>
      <c r="S2173" s="384"/>
      <c r="T2173" s="384"/>
      <c r="U2173" s="384"/>
      <c r="V2173" s="384"/>
      <c r="W2173" s="384"/>
      <c r="X2173" s="384"/>
      <c r="Y2173" s="384"/>
      <c r="Z2173" s="384"/>
      <c r="AA2173" s="384"/>
      <c r="AB2173" s="384"/>
      <c r="AC2173" s="384"/>
      <c r="AD2173" s="384"/>
      <c r="AE2173" s="94">
        <f>SUM(AE2166:AE2172)</f>
        <v>0</v>
      </c>
      <c r="AF2173" s="61"/>
      <c r="AG2173" s="97">
        <f>SUM(AG2168:AG2172)</f>
        <v>0</v>
      </c>
      <c r="AH2173" s="98"/>
      <c r="AI2173" s="99"/>
      <c r="AJ2173" s="99"/>
      <c r="AK2173" s="99"/>
    </row>
    <row r="2174" spans="1:37" ht="24.9" customHeight="1" x14ac:dyDescent="0.25">
      <c r="A2174" s="384" t="s">
        <v>1882</v>
      </c>
      <c r="B2174" s="384"/>
      <c r="C2174" s="384"/>
      <c r="D2174" s="384"/>
      <c r="E2174" s="384"/>
      <c r="F2174" s="384"/>
      <c r="G2174" s="384"/>
      <c r="H2174" s="384"/>
      <c r="I2174" s="384"/>
      <c r="J2174" s="384"/>
      <c r="K2174" s="384"/>
      <c r="L2174" s="384"/>
      <c r="M2174" s="384"/>
      <c r="N2174" s="384"/>
      <c r="O2174" s="384"/>
      <c r="P2174" s="384"/>
      <c r="Q2174" s="384"/>
      <c r="R2174" s="384"/>
      <c r="S2174" s="384"/>
      <c r="T2174" s="384"/>
      <c r="U2174" s="384"/>
      <c r="V2174" s="384"/>
      <c r="W2174" s="384"/>
      <c r="X2174" s="384"/>
      <c r="Y2174" s="384"/>
      <c r="Z2174" s="384"/>
      <c r="AA2174" s="384"/>
      <c r="AB2174" s="384"/>
      <c r="AC2174" s="384"/>
      <c r="AD2174" s="384"/>
      <c r="AE2174" s="94">
        <f>AE2173/$AE$23*100</f>
        <v>0</v>
      </c>
      <c r="AF2174" s="61"/>
      <c r="AG2174" s="97"/>
      <c r="AH2174" s="98"/>
      <c r="AI2174" s="99"/>
      <c r="AJ2174" s="99"/>
      <c r="AK2174" s="99"/>
    </row>
    <row r="2176" spans="1:37" s="60" customFormat="1" ht="15" customHeight="1" x14ac:dyDescent="0.25">
      <c r="A2176" s="74"/>
      <c r="B2176" s="74"/>
      <c r="C2176" s="74"/>
      <c r="D2176" s="74"/>
      <c r="E2176" s="74"/>
      <c r="F2176" s="74"/>
      <c r="G2176" s="74"/>
      <c r="H2176" s="74"/>
      <c r="I2176" s="74"/>
      <c r="J2176" s="74"/>
      <c r="K2176" s="74"/>
      <c r="L2176" s="74"/>
      <c r="M2176" s="74"/>
      <c r="N2176" s="74"/>
      <c r="O2176" s="74"/>
      <c r="P2176" s="74"/>
      <c r="Q2176" s="74"/>
      <c r="R2176" s="74"/>
      <c r="S2176" s="74"/>
      <c r="T2176" s="74"/>
      <c r="U2176" s="74"/>
      <c r="V2176" s="74"/>
      <c r="W2176" s="74"/>
      <c r="X2176" s="74"/>
      <c r="Y2176" s="74"/>
      <c r="Z2176" s="74"/>
      <c r="AA2176" s="74"/>
      <c r="AB2176" s="74"/>
      <c r="AC2176" s="74"/>
      <c r="AD2176" s="114" t="s">
        <v>1883</v>
      </c>
      <c r="AE2176" s="115">
        <f>AG2176+AH2176</f>
        <v>89.935064935064972</v>
      </c>
      <c r="AF2176" s="74"/>
      <c r="AG2176" s="11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87.987012987013017</v>
      </c>
      <c r="AH2176" s="117">
        <f>SUM(AI2176:AJ2176)</f>
        <v>1.948051948051948</v>
      </c>
      <c r="AI2176" s="117">
        <f>IF(I11=1,AE215,0)</f>
        <v>0</v>
      </c>
      <c r="AJ2176" s="117">
        <f>IF(N15=1,AE1622,0)</f>
        <v>1.948051948051948</v>
      </c>
      <c r="AK2176" s="117"/>
    </row>
    <row r="2177" spans="1:37" s="60" customFormat="1" ht="15" customHeight="1" x14ac:dyDescent="0.25">
      <c r="A2177" s="74"/>
      <c r="B2177" s="74"/>
      <c r="C2177" s="74"/>
      <c r="D2177" s="74"/>
      <c r="E2177" s="74"/>
      <c r="F2177" s="74"/>
      <c r="G2177" s="74"/>
      <c r="H2177" s="74"/>
      <c r="I2177" s="74"/>
      <c r="J2177" s="74"/>
      <c r="K2177" s="74"/>
      <c r="L2177" s="74"/>
      <c r="M2177" s="74"/>
      <c r="N2177" s="74"/>
      <c r="O2177" s="74"/>
      <c r="P2177" s="74"/>
      <c r="Q2177" s="74"/>
      <c r="R2177" s="74"/>
      <c r="S2177" s="74"/>
      <c r="T2177" s="74"/>
      <c r="U2177" s="74"/>
      <c r="V2177" s="74"/>
      <c r="W2177" s="74"/>
      <c r="X2177" s="74"/>
      <c r="Y2177" s="74"/>
      <c r="Z2177" s="74"/>
      <c r="AA2177" s="74"/>
      <c r="AB2177" s="74"/>
      <c r="AC2177" s="74"/>
      <c r="AD2177" s="118"/>
      <c r="AE2177" s="119"/>
      <c r="AF2177" s="74"/>
      <c r="AG2177" s="117"/>
      <c r="AH2177" s="117"/>
      <c r="AI2177" s="74"/>
      <c r="AJ2177" s="117"/>
      <c r="AK2177" s="117"/>
    </row>
    <row r="2178" spans="1:37" s="60" customFormat="1" ht="15" customHeight="1" x14ac:dyDescent="0.25">
      <c r="A2178" s="74"/>
      <c r="B2178" s="74"/>
      <c r="C2178" s="74"/>
      <c r="D2178" s="74"/>
      <c r="E2178" s="74"/>
      <c r="F2178" s="74"/>
      <c r="G2178" s="74"/>
      <c r="H2178" s="74"/>
      <c r="I2178" s="74"/>
      <c r="J2178" s="74"/>
      <c r="K2178" s="74"/>
      <c r="L2178" s="74"/>
      <c r="M2178" s="74"/>
      <c r="N2178" s="74"/>
      <c r="O2178" s="74"/>
      <c r="P2178" s="74"/>
      <c r="Q2178" s="74"/>
      <c r="R2178" s="74"/>
      <c r="S2178" s="74"/>
      <c r="T2178" s="74"/>
      <c r="U2178" s="74"/>
      <c r="V2178" s="74"/>
      <c r="W2178" s="74"/>
      <c r="X2178" s="74"/>
      <c r="Y2178" s="74"/>
      <c r="Z2178" s="74"/>
      <c r="AA2178" s="74"/>
      <c r="AB2178" s="74"/>
      <c r="AC2178" s="74"/>
      <c r="AD2178" s="114" t="s">
        <v>1884</v>
      </c>
      <c r="AE2178" s="115">
        <f>AG2178+AH2178</f>
        <v>73.701298701298683</v>
      </c>
      <c r="AF2178" s="74"/>
      <c r="AG2178" s="116">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72.077922077922054</v>
      </c>
      <c r="AH2178" s="117">
        <f>SUM(AI2178:AJ2178)</f>
        <v>1.6233766233766234</v>
      </c>
      <c r="AI2178" s="117">
        <f>IF(I11=1,AE224,0)</f>
        <v>0</v>
      </c>
      <c r="AJ2178" s="117">
        <f>IF(N15=1,AE1631,0)</f>
        <v>1.6233766233766234</v>
      </c>
      <c r="AK2178" s="117"/>
    </row>
    <row r="2179" spans="1:37" s="60" customFormat="1" ht="15" customHeight="1" x14ac:dyDescent="0.25">
      <c r="A2179" s="74"/>
      <c r="B2179" s="74"/>
      <c r="C2179" s="74"/>
      <c r="D2179" s="74"/>
      <c r="E2179" s="74"/>
      <c r="F2179" s="74"/>
      <c r="G2179" s="74"/>
      <c r="H2179" s="74"/>
      <c r="I2179" s="74"/>
      <c r="J2179" s="74"/>
      <c r="K2179" s="74"/>
      <c r="L2179" s="74"/>
      <c r="M2179" s="74"/>
      <c r="N2179" s="74"/>
      <c r="O2179" s="74"/>
      <c r="P2179" s="74"/>
      <c r="Q2179" s="74"/>
      <c r="R2179" s="74"/>
      <c r="S2179" s="74"/>
      <c r="T2179" s="74"/>
      <c r="U2179" s="74"/>
      <c r="V2179" s="74"/>
      <c r="W2179" s="74"/>
      <c r="X2179" s="74"/>
      <c r="Y2179" s="74"/>
      <c r="Z2179" s="74"/>
      <c r="AA2179" s="74"/>
      <c r="AB2179" s="74"/>
      <c r="AC2179" s="74"/>
      <c r="AD2179" s="120"/>
      <c r="AE2179" s="121"/>
      <c r="AF2179" s="74"/>
      <c r="AG2179" s="122"/>
      <c r="AH2179" s="117"/>
      <c r="AI2179" s="74"/>
      <c r="AJ2179" s="74"/>
      <c r="AK2179" s="74"/>
    </row>
    <row r="2180" spans="1:37" s="60" customFormat="1" ht="15" customHeight="1" x14ac:dyDescent="0.25">
      <c r="A2180" s="74"/>
      <c r="B2180" s="74"/>
      <c r="C2180" s="74"/>
      <c r="D2180" s="74"/>
      <c r="E2180" s="74"/>
      <c r="F2180" s="74"/>
      <c r="G2180" s="74"/>
      <c r="H2180" s="74"/>
      <c r="I2180" s="74"/>
      <c r="J2180" s="74"/>
      <c r="K2180" s="74"/>
      <c r="L2180" s="74"/>
      <c r="M2180" s="74"/>
      <c r="N2180" s="74"/>
      <c r="O2180" s="74"/>
      <c r="P2180" s="74"/>
      <c r="Q2180" s="74"/>
      <c r="R2180" s="74"/>
      <c r="S2180" s="74"/>
      <c r="T2180" s="74"/>
      <c r="U2180" s="74"/>
      <c r="V2180" s="74"/>
      <c r="W2180" s="74"/>
      <c r="X2180" s="74"/>
      <c r="Y2180" s="74"/>
      <c r="Z2180" s="74"/>
      <c r="AA2180" s="74"/>
      <c r="AB2180" s="74"/>
      <c r="AC2180" s="74"/>
      <c r="AD2180" s="114" t="s">
        <v>1885</v>
      </c>
      <c r="AE2180" s="115">
        <f>(AE2176*0.8)+(AE2178*0.2)</f>
        <v>86.688311688311728</v>
      </c>
      <c r="AF2180" s="74"/>
      <c r="AG2180" s="122"/>
      <c r="AH2180" s="74"/>
      <c r="AI2180" s="74"/>
      <c r="AJ2180" s="74"/>
      <c r="AK2180" s="74"/>
    </row>
  </sheetData>
  <sheetProtection algorithmName="SHA-512" hashValue="2THh/EHOb3ZenehpKDHhWbY0tIfXif9BfpSmI9iKfyr0Zcuk08szu7z+P5hShJ3ZHSyNXZeNrY34Vp9ZLRX3pg==" saltValue="OlIwgFP8R5lx/Hb6LUQhAQ=="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topLeftCell="A7" zoomScale="75" zoomScaleNormal="75" zoomScalePageLayoutView="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312"/>
      <c r="B1" s="312"/>
      <c r="C1" s="312"/>
      <c r="D1" s="312"/>
      <c r="E1" s="312"/>
      <c r="F1" s="86"/>
      <c r="G1" s="312"/>
    </row>
    <row r="2" spans="1:12" ht="18" customHeight="1" x14ac:dyDescent="0.25">
      <c r="A2" s="394" t="s">
        <v>1886</v>
      </c>
      <c r="B2" s="394"/>
      <c r="C2" s="394"/>
      <c r="D2" s="394"/>
      <c r="E2" s="394"/>
      <c r="F2" s="394"/>
      <c r="G2" s="394"/>
      <c r="H2" s="394"/>
      <c r="I2" s="394"/>
      <c r="J2" s="394"/>
      <c r="K2" s="394"/>
      <c r="L2" s="394"/>
    </row>
    <row r="3" spans="1:12" ht="18" customHeight="1" x14ac:dyDescent="0.25">
      <c r="A3" s="394" t="s">
        <v>5</v>
      </c>
      <c r="B3" s="394"/>
      <c r="C3" s="394"/>
      <c r="D3" s="394"/>
      <c r="E3" s="394"/>
      <c r="F3" s="394"/>
      <c r="G3" s="394"/>
      <c r="H3" s="394"/>
      <c r="I3" s="394"/>
      <c r="J3" s="394"/>
      <c r="K3" s="394"/>
      <c r="L3" s="394"/>
    </row>
    <row r="4" spans="1:12" ht="18" customHeight="1" x14ac:dyDescent="0.25">
      <c r="A4" s="124"/>
      <c r="B4" s="124"/>
      <c r="C4" s="124"/>
      <c r="D4" s="124"/>
      <c r="E4" s="124"/>
      <c r="F4" s="124"/>
      <c r="G4" s="124"/>
    </row>
    <row r="5" spans="1:12" ht="18" customHeight="1" x14ac:dyDescent="0.25">
      <c r="A5" s="395" t="str">
        <f>IGOT!C5</f>
        <v>Planta Productora de Mezclas Asfálticas.</v>
      </c>
      <c r="B5" s="395"/>
      <c r="C5" s="395"/>
      <c r="D5" s="395"/>
      <c r="E5" s="395"/>
      <c r="F5" s="395"/>
      <c r="G5" s="395"/>
      <c r="H5" s="395"/>
      <c r="I5" s="395"/>
      <c r="J5" s="395"/>
      <c r="K5" s="395"/>
      <c r="L5" s="395"/>
    </row>
    <row r="6" spans="1:12" ht="18" customHeight="1" x14ac:dyDescent="0.25">
      <c r="A6" s="312"/>
      <c r="B6" s="312"/>
      <c r="C6" s="312"/>
      <c r="D6" s="312"/>
      <c r="E6" s="312"/>
      <c r="F6" s="86"/>
      <c r="G6" s="312"/>
    </row>
    <row r="7" spans="1:12" ht="18" customHeight="1" x14ac:dyDescent="0.25">
      <c r="A7" s="312"/>
      <c r="B7" s="86"/>
      <c r="C7" s="125" t="s">
        <v>1887</v>
      </c>
      <c r="D7" s="86"/>
      <c r="E7" s="312"/>
      <c r="F7" s="126"/>
      <c r="G7" s="86"/>
    </row>
    <row r="8" spans="1:12" ht="18" customHeight="1" x14ac:dyDescent="0.25">
      <c r="A8" s="86"/>
      <c r="B8" s="127"/>
      <c r="C8" s="128">
        <f>'Artículo 121 (cálculo PI)'!AC17</f>
        <v>44</v>
      </c>
      <c r="D8" s="126"/>
      <c r="E8" s="129"/>
      <c r="F8" s="130"/>
      <c r="G8" s="126"/>
    </row>
    <row r="9" spans="1:12" ht="18" customHeight="1" x14ac:dyDescent="0.25">
      <c r="A9" s="86"/>
      <c r="B9" s="312"/>
      <c r="C9" s="312"/>
      <c r="D9" s="312"/>
      <c r="E9" s="312"/>
      <c r="F9" s="86"/>
      <c r="G9" s="312"/>
    </row>
    <row r="10" spans="1:12" ht="18" customHeight="1" x14ac:dyDescent="0.25">
      <c r="A10" s="396" t="s">
        <v>1609</v>
      </c>
      <c r="B10" s="397" t="s">
        <v>163</v>
      </c>
      <c r="C10" s="397"/>
      <c r="D10" s="131"/>
      <c r="E10" s="398" t="s">
        <v>164</v>
      </c>
      <c r="F10" s="398"/>
      <c r="G10" s="131"/>
    </row>
    <row r="11" spans="1:12" ht="54" customHeight="1" x14ac:dyDescent="0.25">
      <c r="A11" s="396"/>
      <c r="B11" s="132" t="s">
        <v>1888</v>
      </c>
      <c r="C11" s="133" t="s">
        <v>1889</v>
      </c>
      <c r="D11" s="134"/>
      <c r="E11" s="135" t="s">
        <v>1888</v>
      </c>
      <c r="F11" s="136" t="s">
        <v>1889</v>
      </c>
      <c r="G11" s="134"/>
    </row>
    <row r="12" spans="1:12" s="140" customFormat="1" ht="18" customHeight="1" x14ac:dyDescent="0.25">
      <c r="A12" s="137" t="s">
        <v>1890</v>
      </c>
      <c r="B12" s="138">
        <f>'Artículo 121 (cálculo PI)'!AE32</f>
        <v>2.1103896103896105</v>
      </c>
      <c r="C12" s="138">
        <f t="shared" ref="C12:C17" si="0">(B12/(1/$C$8))</f>
        <v>92.857142857142861</v>
      </c>
      <c r="D12" s="139"/>
      <c r="E12" s="138">
        <f>'Artículo 121 (cálculo PI)'!AE41</f>
        <v>2.2727272727272729</v>
      </c>
      <c r="F12" s="138">
        <f t="shared" ref="F12:F17" si="1">(E12/(1/$C$8))</f>
        <v>100</v>
      </c>
      <c r="G12" s="130"/>
    </row>
    <row r="13" spans="1:12" s="140" customFormat="1" ht="18" customHeight="1" x14ac:dyDescent="0.25">
      <c r="A13" s="141" t="s">
        <v>1891</v>
      </c>
      <c r="B13" s="142">
        <f>'Artículo 121 (cálculo PI)'!AE63</f>
        <v>1.9480519480519485</v>
      </c>
      <c r="C13" s="142">
        <f t="shared" si="0"/>
        <v>85.714285714285737</v>
      </c>
      <c r="D13" s="139"/>
      <c r="E13" s="142">
        <f>'Artículo 121 (cálculo PI)'!AE72</f>
        <v>1.7532467532467533</v>
      </c>
      <c r="F13" s="142">
        <f t="shared" si="1"/>
        <v>77.142857142857139</v>
      </c>
      <c r="G13" s="130"/>
    </row>
    <row r="14" spans="1:12" s="140" customFormat="1" ht="18" customHeight="1" x14ac:dyDescent="0.25">
      <c r="A14" s="137" t="s">
        <v>1892</v>
      </c>
      <c r="B14" s="142">
        <f>'Artículo 121 (cálculo PI)'!AE86</f>
        <v>1.7045454545454546</v>
      </c>
      <c r="C14" s="142">
        <f t="shared" si="0"/>
        <v>75</v>
      </c>
      <c r="D14" s="139"/>
      <c r="E14" s="142">
        <f>'Artículo 121 (cálculo PI)'!AE95</f>
        <v>2.2727272727272729</v>
      </c>
      <c r="F14" s="142">
        <f t="shared" si="1"/>
        <v>100</v>
      </c>
      <c r="G14" s="130"/>
    </row>
    <row r="15" spans="1:12" s="140" customFormat="1" ht="18" customHeight="1" x14ac:dyDescent="0.25">
      <c r="A15" s="141" t="s">
        <v>1893</v>
      </c>
      <c r="B15" s="142">
        <f>'Artículo 121 (cálculo PI)'!AE111</f>
        <v>1.988636363636364</v>
      </c>
      <c r="C15" s="142">
        <f t="shared" si="0"/>
        <v>87.500000000000014</v>
      </c>
      <c r="D15" s="130"/>
      <c r="E15" s="142">
        <f>'Artículo 121 (cálculo PI)'!AE120</f>
        <v>2.2727272727272729</v>
      </c>
      <c r="F15" s="142">
        <f t="shared" si="1"/>
        <v>100</v>
      </c>
      <c r="G15" s="130"/>
    </row>
    <row r="16" spans="1:12" s="140" customFormat="1" ht="18" customHeight="1" x14ac:dyDescent="0.25">
      <c r="A16" s="137" t="s">
        <v>1894</v>
      </c>
      <c r="B16" s="142">
        <f>'Artículo 121 (cálculo PI)'!AE143</f>
        <v>2.2727272727272729</v>
      </c>
      <c r="C16" s="142">
        <f t="shared" si="0"/>
        <v>100</v>
      </c>
      <c r="D16" s="130"/>
      <c r="E16" s="142">
        <f>'Artículo 121 (cálculo PI)'!AE152</f>
        <v>2.2727272727272729</v>
      </c>
      <c r="F16" s="142">
        <f t="shared" si="1"/>
        <v>100</v>
      </c>
      <c r="G16" s="130"/>
    </row>
    <row r="17" spans="1:7" s="140" customFormat="1" ht="18" customHeight="1" x14ac:dyDescent="0.25">
      <c r="A17" s="141" t="s">
        <v>1895</v>
      </c>
      <c r="B17" s="142">
        <f>'Artículo 121 (cálculo PI)'!AE176</f>
        <v>2.2727272727272729</v>
      </c>
      <c r="C17" s="142">
        <f t="shared" si="0"/>
        <v>100</v>
      </c>
      <c r="D17" s="130"/>
      <c r="E17" s="142">
        <f>'Artículo 121 (cálculo PI)'!AE185</f>
        <v>2.2727272727272729</v>
      </c>
      <c r="F17" s="142">
        <f t="shared" si="1"/>
        <v>100</v>
      </c>
      <c r="G17" s="130"/>
    </row>
    <row r="18" spans="1:7" s="140" customFormat="1" ht="18" customHeight="1" x14ac:dyDescent="0.25">
      <c r="A18" s="143" t="s">
        <v>1896</v>
      </c>
      <c r="B18" s="144" t="str">
        <f>IF('Artículo 121 (cálculo PI)'!I11=1,'Artículo 121 (cálculo PI)'!AE215,"N/A")</f>
        <v>N/A</v>
      </c>
      <c r="C18" s="144" t="str">
        <f>IF(B18="N/A","N/A",(B18/(1/$C$8)))</f>
        <v>N/A</v>
      </c>
      <c r="D18" s="130"/>
      <c r="E18" s="144" t="str">
        <f>IF('Artículo 121 (cálculo PI)'!I11=1,'Artículo 121 (cálculo PI)'!AE224,"N/A")</f>
        <v>N/A</v>
      </c>
      <c r="F18" s="144" t="str">
        <f>IF(E18="N/A","N/A",(E18/(1/$C$8)))</f>
        <v>N/A</v>
      </c>
      <c r="G18" s="130"/>
    </row>
    <row r="19" spans="1:7" s="140" customFormat="1" ht="18" customHeight="1" x14ac:dyDescent="0.25">
      <c r="A19" s="141" t="s">
        <v>1897</v>
      </c>
      <c r="B19" s="142">
        <f>'Artículo 121 (cálculo PI)'!AE243</f>
        <v>2.2727272727272729</v>
      </c>
      <c r="C19" s="142">
        <f t="shared" ref="C19:C49" si="2">(B19/(1/$C$8))</f>
        <v>100</v>
      </c>
      <c r="D19" s="130"/>
      <c r="E19" s="142">
        <f>'Artículo 121 (cálculo PI)'!AE252</f>
        <v>2.2727272727272729</v>
      </c>
      <c r="F19" s="142">
        <f t="shared" ref="F19:F49" si="3">(E19/(1/$C$8))</f>
        <v>100</v>
      </c>
      <c r="G19" s="130"/>
    </row>
    <row r="20" spans="1:7" s="140" customFormat="1" ht="18" customHeight="1" x14ac:dyDescent="0.25">
      <c r="A20" s="137" t="s">
        <v>1898</v>
      </c>
      <c r="B20" s="142">
        <f>'Artículo 121 (cálculo PI)'!AE332</f>
        <v>0.22095959595959599</v>
      </c>
      <c r="C20" s="142">
        <f t="shared" si="2"/>
        <v>9.7222222222222232</v>
      </c>
      <c r="D20" s="130"/>
      <c r="E20" s="142">
        <f>'Artículo 121 (cálculo PI)'!AE341</f>
        <v>2.2727272727272729</v>
      </c>
      <c r="F20" s="142">
        <f t="shared" si="3"/>
        <v>100</v>
      </c>
      <c r="G20" s="130"/>
    </row>
    <row r="21" spans="1:7" s="140" customFormat="1" ht="18" customHeight="1" x14ac:dyDescent="0.25">
      <c r="A21" s="141" t="s">
        <v>1899</v>
      </c>
      <c r="B21" s="142">
        <f>'Artículo 121 (cálculo PI)'!AE376</f>
        <v>0.33670033670033672</v>
      </c>
      <c r="C21" s="142">
        <f t="shared" si="2"/>
        <v>14.814814814814815</v>
      </c>
      <c r="D21" s="130"/>
      <c r="E21" s="142">
        <f>'Artículo 121 (cálculo PI)'!AE385</f>
        <v>2.2727272727272729</v>
      </c>
      <c r="F21" s="142">
        <f t="shared" si="3"/>
        <v>100</v>
      </c>
      <c r="G21" s="130"/>
    </row>
    <row r="22" spans="1:7" s="140" customFormat="1" ht="18" customHeight="1" x14ac:dyDescent="0.25">
      <c r="A22" s="137" t="s">
        <v>1900</v>
      </c>
      <c r="B22" s="142">
        <f>'Artículo 121 (cálculo PI)'!AE410</f>
        <v>0.93582887700534756</v>
      </c>
      <c r="C22" s="142">
        <f t="shared" si="2"/>
        <v>41.17647058823529</v>
      </c>
      <c r="D22" s="130"/>
      <c r="E22" s="142">
        <f>'Artículo 121 (cálculo PI)'!AE419</f>
        <v>2.2727272727272729</v>
      </c>
      <c r="F22" s="142">
        <f t="shared" si="3"/>
        <v>100</v>
      </c>
      <c r="G22" s="130"/>
    </row>
    <row r="23" spans="1:7" s="140" customFormat="1" ht="18" customHeight="1" x14ac:dyDescent="0.25">
      <c r="A23" s="141" t="s">
        <v>1901</v>
      </c>
      <c r="B23" s="142">
        <f>'Artículo 121 (cálculo PI)'!AE441</f>
        <v>0.97402597402597402</v>
      </c>
      <c r="C23" s="142">
        <f t="shared" si="2"/>
        <v>42.857142857142854</v>
      </c>
      <c r="D23" s="130"/>
      <c r="E23" s="142">
        <f>'Artículo 121 (cálculo PI)'!AE450</f>
        <v>2.2727272727272729</v>
      </c>
      <c r="F23" s="142">
        <f t="shared" si="3"/>
        <v>100</v>
      </c>
      <c r="G23" s="130"/>
    </row>
    <row r="24" spans="1:7" s="140" customFormat="1" ht="18" customHeight="1" x14ac:dyDescent="0.25">
      <c r="A24" s="137" t="s">
        <v>1902</v>
      </c>
      <c r="B24" s="142">
        <f>'Artículo 121 (cálculo PI)'!AE470</f>
        <v>1.3257575757575759</v>
      </c>
      <c r="C24" s="142">
        <f t="shared" si="2"/>
        <v>58.333333333333336</v>
      </c>
      <c r="D24" s="130"/>
      <c r="E24" s="142">
        <f>'Artículo 121 (cálculo PI)'!AE479</f>
        <v>2.2727272727272729</v>
      </c>
      <c r="F24" s="142">
        <f t="shared" si="3"/>
        <v>100</v>
      </c>
      <c r="G24" s="130"/>
    </row>
    <row r="25" spans="1:7" s="140" customFormat="1" ht="18" customHeight="1" x14ac:dyDescent="0.25">
      <c r="A25" s="141" t="s">
        <v>1903</v>
      </c>
      <c r="B25" s="142">
        <f>'Artículo 121 (cálculo PI)'!AE498</f>
        <v>1.4462809917355373</v>
      </c>
      <c r="C25" s="142">
        <f t="shared" si="2"/>
        <v>63.63636363636364</v>
      </c>
      <c r="D25" s="130"/>
      <c r="E25" s="142">
        <f>'Artículo 121 (cálculo PI)'!AE507</f>
        <v>2.2727272727272729</v>
      </c>
      <c r="F25" s="142">
        <f t="shared" si="3"/>
        <v>100</v>
      </c>
      <c r="G25" s="130"/>
    </row>
    <row r="26" spans="1:7" s="140" customFormat="1" ht="18" customHeight="1" x14ac:dyDescent="0.25">
      <c r="A26" s="137" t="s">
        <v>1904</v>
      </c>
      <c r="B26" s="142">
        <f>'Artículo 121 (cálculo PI)'!AE534</f>
        <v>0.59808612440191389</v>
      </c>
      <c r="C26" s="142">
        <f t="shared" si="2"/>
        <v>26.315789473684209</v>
      </c>
      <c r="D26" s="130"/>
      <c r="E26" s="142">
        <f>'Artículo 121 (cálculo PI)'!AE543</f>
        <v>2.2727272727272729</v>
      </c>
      <c r="F26" s="142">
        <f t="shared" si="3"/>
        <v>100</v>
      </c>
      <c r="G26" s="130"/>
    </row>
    <row r="27" spans="1:7" s="140" customFormat="1" ht="18" customHeight="1" x14ac:dyDescent="0.25">
      <c r="A27" s="141" t="s">
        <v>1905</v>
      </c>
      <c r="B27" s="142">
        <f>'Artículo 121 (cálculo PI)'!AE570</f>
        <v>0.35885167464114831</v>
      </c>
      <c r="C27" s="142">
        <f t="shared" si="2"/>
        <v>15.789473684210526</v>
      </c>
      <c r="D27" s="130"/>
      <c r="E27" s="142">
        <f>'Artículo 121 (cálculo PI)'!AE579</f>
        <v>2.2727272727272729</v>
      </c>
      <c r="F27" s="142">
        <f t="shared" si="3"/>
        <v>100</v>
      </c>
      <c r="G27" s="130"/>
    </row>
    <row r="28" spans="1:7" s="140" customFormat="1" ht="18" customHeight="1" x14ac:dyDescent="0.25">
      <c r="A28" s="137" t="s">
        <v>1906</v>
      </c>
      <c r="B28" s="142">
        <f>'Artículo 121 (cálculo PI)'!AE612</f>
        <v>0.63636363636363646</v>
      </c>
      <c r="C28" s="142">
        <f t="shared" si="2"/>
        <v>28.000000000000004</v>
      </c>
      <c r="D28" s="130"/>
      <c r="E28" s="142">
        <f>'Artículo 121 (cálculo PI)'!AE621</f>
        <v>2.2727272727272729</v>
      </c>
      <c r="F28" s="142">
        <f t="shared" si="3"/>
        <v>100</v>
      </c>
      <c r="G28" s="130"/>
    </row>
    <row r="29" spans="1:7" s="140" customFormat="1" ht="18" customHeight="1" x14ac:dyDescent="0.25">
      <c r="A29" s="141" t="s">
        <v>1907</v>
      </c>
      <c r="B29" s="142">
        <f>'Artículo 121 (cálculo PI)'!AE645</f>
        <v>0.71022727272727282</v>
      </c>
      <c r="C29" s="142">
        <f t="shared" si="2"/>
        <v>31.250000000000004</v>
      </c>
      <c r="D29" s="130"/>
      <c r="E29" s="142">
        <f>'Artículo 121 (cálculo PI)'!AE654</f>
        <v>2.2727272727272729</v>
      </c>
      <c r="F29" s="142">
        <f t="shared" si="3"/>
        <v>100</v>
      </c>
      <c r="G29" s="130"/>
    </row>
    <row r="30" spans="1:7" s="140" customFormat="1" ht="18" customHeight="1" x14ac:dyDescent="0.25">
      <c r="A30" s="137" t="s">
        <v>1908</v>
      </c>
      <c r="B30" s="142">
        <f>'Artículo 121 (cálculo PI)'!AE690</f>
        <v>0.56818181818181812</v>
      </c>
      <c r="C30" s="142">
        <f t="shared" si="2"/>
        <v>24.999999999999996</v>
      </c>
      <c r="D30" s="130"/>
      <c r="E30" s="142">
        <f>'Artículo 121 (cálculo PI)'!AE699</f>
        <v>2.2727272727272729</v>
      </c>
      <c r="F30" s="142">
        <f t="shared" si="3"/>
        <v>100</v>
      </c>
      <c r="G30" s="130"/>
    </row>
    <row r="31" spans="1:7" s="140" customFormat="1" ht="18" customHeight="1" x14ac:dyDescent="0.25">
      <c r="A31" s="141" t="s">
        <v>1909</v>
      </c>
      <c r="B31" s="142">
        <f>'Artículo 121 (cálculo PI)'!AE736</f>
        <v>0.54858934169279006</v>
      </c>
      <c r="C31" s="142">
        <f t="shared" si="2"/>
        <v>24.137931034482762</v>
      </c>
      <c r="D31" s="130"/>
      <c r="E31" s="142">
        <f>'Artículo 121 (cálculo PI)'!AE745</f>
        <v>2.2727272727272729</v>
      </c>
      <c r="F31" s="142">
        <f t="shared" si="3"/>
        <v>100</v>
      </c>
      <c r="G31" s="130"/>
    </row>
    <row r="32" spans="1:7" s="140" customFormat="1" ht="18" customHeight="1" x14ac:dyDescent="0.25">
      <c r="A32" s="137" t="s">
        <v>1910</v>
      </c>
      <c r="B32" s="142">
        <f>'Artículo 121 (cálculo PI)'!AE809</f>
        <v>0.300171526586621</v>
      </c>
      <c r="C32" s="142">
        <f t="shared" si="2"/>
        <v>13.207547169811324</v>
      </c>
      <c r="D32" s="130"/>
      <c r="E32" s="142">
        <f>'Artículo 121 (cálculo PI)'!AE818</f>
        <v>2.2727272727272729</v>
      </c>
      <c r="F32" s="142">
        <f t="shared" si="3"/>
        <v>100</v>
      </c>
      <c r="G32" s="130"/>
    </row>
    <row r="33" spans="1:7" s="140" customFormat="1" ht="18" customHeight="1" x14ac:dyDescent="0.25">
      <c r="A33" s="141" t="s">
        <v>1911</v>
      </c>
      <c r="B33" s="142">
        <f>'Artículo 121 (cálculo PI)'!AE836</f>
        <v>1.3636363636363638</v>
      </c>
      <c r="C33" s="142">
        <f t="shared" si="2"/>
        <v>60.000000000000007</v>
      </c>
      <c r="D33" s="130"/>
      <c r="E33" s="142">
        <f>'Artículo 121 (cálculo PI)'!AE845</f>
        <v>2.2727272727272729</v>
      </c>
      <c r="F33" s="142">
        <f t="shared" si="3"/>
        <v>100</v>
      </c>
      <c r="G33" s="130"/>
    </row>
    <row r="34" spans="1:7" s="140" customFormat="1" ht="18" customHeight="1" x14ac:dyDescent="0.25">
      <c r="A34" s="137" t="s">
        <v>1912</v>
      </c>
      <c r="B34" s="142">
        <f>'Artículo 121 (cálculo PI)'!AE854</f>
        <v>2.2727272727272729</v>
      </c>
      <c r="C34" s="142">
        <f t="shared" si="2"/>
        <v>100</v>
      </c>
      <c r="D34" s="130"/>
      <c r="E34" s="142">
        <f>'Artículo 121 (cálculo PI)'!AE685</f>
        <v>8.1168831168831168E-2</v>
      </c>
      <c r="F34" s="142">
        <f t="shared" si="3"/>
        <v>3.5714285714285712</v>
      </c>
      <c r="G34" s="130"/>
    </row>
    <row r="35" spans="1:7" s="140" customFormat="1" ht="18" customHeight="1" x14ac:dyDescent="0.25">
      <c r="A35" s="141" t="s">
        <v>1913</v>
      </c>
      <c r="B35" s="142">
        <f>'Artículo 121 (cálculo PI)'!AE899</f>
        <v>0.43706293706293708</v>
      </c>
      <c r="C35" s="142">
        <f t="shared" si="2"/>
        <v>19.23076923076923</v>
      </c>
      <c r="D35" s="130"/>
      <c r="E35" s="142">
        <f>'Artículo 121 (cálculo PI)'!AE908</f>
        <v>2.2727272727272729</v>
      </c>
      <c r="F35" s="142">
        <f t="shared" si="3"/>
        <v>100</v>
      </c>
      <c r="G35" s="130"/>
    </row>
    <row r="36" spans="1:7" s="140" customFormat="1" ht="18" customHeight="1" x14ac:dyDescent="0.25">
      <c r="A36" s="137" t="s">
        <v>1914</v>
      </c>
      <c r="B36" s="142">
        <f>'Artículo 121 (cálculo PI)'!AE977</f>
        <v>0.18628912071535025</v>
      </c>
      <c r="C36" s="142">
        <f t="shared" si="2"/>
        <v>8.1967213114754109</v>
      </c>
      <c r="D36" s="130"/>
      <c r="E36" s="142">
        <f>'Artículo 121 (cálculo PI)'!AE908</f>
        <v>2.2727272727272729</v>
      </c>
      <c r="F36" s="142">
        <f t="shared" si="3"/>
        <v>100</v>
      </c>
      <c r="G36" s="130"/>
    </row>
    <row r="37" spans="1:7" s="140" customFormat="1" ht="18" customHeight="1" x14ac:dyDescent="0.25">
      <c r="A37" s="141" t="s">
        <v>1915</v>
      </c>
      <c r="B37" s="142">
        <f>'Artículo 121 (cálculo PI)'!AE1018</f>
        <v>0.47348484848484851</v>
      </c>
      <c r="C37" s="142">
        <f t="shared" si="2"/>
        <v>20.833333333333332</v>
      </c>
      <c r="D37" s="130"/>
      <c r="E37" s="142">
        <f>'Artículo 121 (cálculo PI)'!AE1027</f>
        <v>2.2727272727272729</v>
      </c>
      <c r="F37" s="142">
        <f t="shared" si="3"/>
        <v>100</v>
      </c>
      <c r="G37" s="130"/>
    </row>
    <row r="38" spans="1:7" s="140" customFormat="1" ht="18" customHeight="1" x14ac:dyDescent="0.25">
      <c r="A38" s="137" t="s">
        <v>1916</v>
      </c>
      <c r="B38" s="142">
        <f>'Artículo 121 (cálculo PI)'!AE1051</f>
        <v>0.99431818181818199</v>
      </c>
      <c r="C38" s="142">
        <f t="shared" si="2"/>
        <v>43.750000000000007</v>
      </c>
      <c r="D38" s="130"/>
      <c r="E38" s="142">
        <f>'Artículo 121 (cálculo PI)'!AE1060</f>
        <v>2.2727272727272729</v>
      </c>
      <c r="F38" s="142">
        <f t="shared" si="3"/>
        <v>100</v>
      </c>
      <c r="G38" s="130"/>
    </row>
    <row r="39" spans="1:7" s="140" customFormat="1" ht="18" customHeight="1" x14ac:dyDescent="0.25">
      <c r="A39" s="141" t="s">
        <v>1917</v>
      </c>
      <c r="B39" s="142">
        <f>'Artículo 121 (cálculo PI)'!AE1089</f>
        <v>0</v>
      </c>
      <c r="C39" s="142">
        <f t="shared" si="2"/>
        <v>0</v>
      </c>
      <c r="D39" s="130"/>
      <c r="E39" s="142">
        <f>'Artículo 121 (cálculo PI)'!AE1098</f>
        <v>0</v>
      </c>
      <c r="F39" s="142">
        <f t="shared" si="3"/>
        <v>0</v>
      </c>
      <c r="G39" s="130"/>
    </row>
    <row r="40" spans="1:7" s="140" customFormat="1" ht="18" customHeight="1" x14ac:dyDescent="0.25">
      <c r="A40" s="137" t="s">
        <v>1918</v>
      </c>
      <c r="B40" s="142">
        <f>'Artículo 121 (cálculo PI)'!AE1126</f>
        <v>0.34090909090909094</v>
      </c>
      <c r="C40" s="142">
        <f t="shared" si="2"/>
        <v>15.000000000000002</v>
      </c>
      <c r="D40" s="130"/>
      <c r="E40" s="142">
        <f>'Artículo 121 (cálculo PI)'!AE1135</f>
        <v>2.2727272727272729</v>
      </c>
      <c r="F40" s="142">
        <f t="shared" si="3"/>
        <v>100</v>
      </c>
      <c r="G40" s="130"/>
    </row>
    <row r="41" spans="1:7" s="140" customFormat="1" ht="18" customHeight="1" x14ac:dyDescent="0.25">
      <c r="A41" s="141" t="s">
        <v>1919</v>
      </c>
      <c r="B41" s="142">
        <f>'Artículo 121 (cálculo PI)'!AE1249</f>
        <v>4.2881646655231566E-2</v>
      </c>
      <c r="C41" s="142">
        <f t="shared" si="2"/>
        <v>1.8867924528301889</v>
      </c>
      <c r="D41" s="130"/>
      <c r="E41" s="142">
        <f>'Artículo 121 (cálculo PI)'!AE1258</f>
        <v>2.2727272727272729</v>
      </c>
      <c r="F41" s="142">
        <f t="shared" si="3"/>
        <v>100</v>
      </c>
      <c r="G41" s="130"/>
    </row>
    <row r="42" spans="1:7" s="140" customFormat="1" ht="18" customHeight="1" x14ac:dyDescent="0.25">
      <c r="A42" s="137" t="s">
        <v>1920</v>
      </c>
      <c r="B42" s="142">
        <f>'Artículo 121 (cálculo PI)'!AE1274</f>
        <v>1.7045454545454548</v>
      </c>
      <c r="C42" s="142">
        <f t="shared" si="2"/>
        <v>75.000000000000014</v>
      </c>
      <c r="D42" s="130"/>
      <c r="E42" s="142">
        <f>'Artículo 121 (cálculo PI)'!AE1283</f>
        <v>2.2727272727272729</v>
      </c>
      <c r="F42" s="142">
        <f t="shared" si="3"/>
        <v>100</v>
      </c>
      <c r="G42" s="130"/>
    </row>
    <row r="43" spans="1:7" s="140" customFormat="1" ht="18" customHeight="1" x14ac:dyDescent="0.25">
      <c r="A43" s="141" t="s">
        <v>1921</v>
      </c>
      <c r="B43" s="142">
        <f>'Artículo 121 (cálculo PI)'!AE1301</f>
        <v>0.68181818181818188</v>
      </c>
      <c r="C43" s="142">
        <f t="shared" si="2"/>
        <v>30.000000000000004</v>
      </c>
      <c r="D43" s="130"/>
      <c r="E43" s="142">
        <f>'Artículo 121 (cálculo PI)'!AE1310</f>
        <v>2.2727272727272729</v>
      </c>
      <c r="F43" s="142">
        <f t="shared" si="3"/>
        <v>100</v>
      </c>
      <c r="G43" s="130"/>
    </row>
    <row r="44" spans="1:7" s="140" customFormat="1" ht="18" customHeight="1" x14ac:dyDescent="0.25">
      <c r="A44" s="141" t="s">
        <v>1922</v>
      </c>
      <c r="B44" s="142">
        <f>'Artículo 121 (cálculo PI)'!AE1339</f>
        <v>0.64935064935064934</v>
      </c>
      <c r="C44" s="142">
        <f t="shared" si="2"/>
        <v>28.571428571428569</v>
      </c>
      <c r="D44" s="130"/>
      <c r="E44" s="142">
        <f>'Artículo 121 (cálculo PI)'!AE1348</f>
        <v>2.2727272727272729</v>
      </c>
      <c r="F44" s="142">
        <f t="shared" si="3"/>
        <v>100</v>
      </c>
      <c r="G44" s="130"/>
    </row>
    <row r="45" spans="1:7" s="140" customFormat="1" ht="18" customHeight="1" x14ac:dyDescent="0.25">
      <c r="A45" s="137" t="s">
        <v>1923</v>
      </c>
      <c r="B45" s="142">
        <f>'Artículo 121 (cálculo PI)'!AE1379</f>
        <v>0.69169960474308301</v>
      </c>
      <c r="C45" s="142">
        <f t="shared" si="2"/>
        <v>30.434782608695652</v>
      </c>
      <c r="D45" s="130"/>
      <c r="E45" s="142">
        <f>'Artículo 121 (cálculo PI)'!AE1388</f>
        <v>2.2727272727272729</v>
      </c>
      <c r="F45" s="142">
        <f t="shared" si="3"/>
        <v>100</v>
      </c>
      <c r="G45" s="130"/>
    </row>
    <row r="46" spans="1:7" s="140" customFormat="1" ht="18" customHeight="1" x14ac:dyDescent="0.25">
      <c r="A46" s="141" t="s">
        <v>1924</v>
      </c>
      <c r="B46" s="142">
        <f>'Artículo 121 (cálculo PI)'!AE1410</f>
        <v>0.81168831168831168</v>
      </c>
      <c r="C46" s="142">
        <f t="shared" si="2"/>
        <v>35.714285714285715</v>
      </c>
      <c r="D46" s="130"/>
      <c r="E46" s="142">
        <f>'Artículo 121 (cálculo PI)'!AE1419</f>
        <v>2.2727272727272729</v>
      </c>
      <c r="F46" s="142">
        <f t="shared" si="3"/>
        <v>100</v>
      </c>
      <c r="G46" s="130"/>
    </row>
    <row r="47" spans="1:7" s="140" customFormat="1" ht="18" customHeight="1" x14ac:dyDescent="0.25">
      <c r="A47" s="137" t="s">
        <v>1925</v>
      </c>
      <c r="B47" s="142">
        <f>'Artículo 121 (cálculo PI)'!AE1486</f>
        <v>0.26964560862865955</v>
      </c>
      <c r="C47" s="142">
        <f t="shared" si="2"/>
        <v>11.864406779661019</v>
      </c>
      <c r="D47" s="130"/>
      <c r="E47" s="142">
        <f>'Artículo 121 (cálculo PI)'!AE1495</f>
        <v>2.2727272727272729</v>
      </c>
      <c r="F47" s="142">
        <f t="shared" si="3"/>
        <v>100</v>
      </c>
      <c r="G47" s="130"/>
    </row>
    <row r="48" spans="1:7" s="140" customFormat="1" ht="18" customHeight="1" x14ac:dyDescent="0.25">
      <c r="A48" s="141" t="s">
        <v>1926</v>
      </c>
      <c r="B48" s="142">
        <f>'Artículo 121 (cálculo PI)'!AE1566</f>
        <v>0.2525252525252526</v>
      </c>
      <c r="C48" s="142">
        <f t="shared" si="2"/>
        <v>11.111111111111114</v>
      </c>
      <c r="D48" s="130"/>
      <c r="E48" s="142">
        <f>'Artículo 121 (cálculo PI)'!AE1575</f>
        <v>2.2727272727272729</v>
      </c>
      <c r="F48" s="142">
        <f t="shared" si="3"/>
        <v>100</v>
      </c>
      <c r="G48" s="130"/>
    </row>
    <row r="49" spans="1:7" s="140" customFormat="1" ht="18" customHeight="1" x14ac:dyDescent="0.25">
      <c r="A49" s="137" t="s">
        <v>1927</v>
      </c>
      <c r="B49" s="142">
        <f>'Artículo 121 (cálculo PI)'!AE1595</f>
        <v>1.3257575757575759</v>
      </c>
      <c r="C49" s="142">
        <f t="shared" si="2"/>
        <v>58.333333333333336</v>
      </c>
      <c r="D49" s="130"/>
      <c r="E49" s="142">
        <f>'Artículo 121 (cálculo PI)'!AE1604</f>
        <v>2.2727272727272729</v>
      </c>
      <c r="F49" s="142">
        <f t="shared" si="3"/>
        <v>100</v>
      </c>
      <c r="G49" s="130"/>
    </row>
    <row r="50" spans="1:7" s="140" customFormat="1" ht="18" customHeight="1" x14ac:dyDescent="0.25">
      <c r="A50" s="145" t="s">
        <v>1928</v>
      </c>
      <c r="B50" s="144">
        <f>IF('Artículo 121 (cálculo PI)'!N15=1,'Artículo 121 (cálculo PI)'!AE1622,"N/A")</f>
        <v>1.3636363636363638</v>
      </c>
      <c r="C50" s="144">
        <f>IF(B50="N/A","N/A",(B50/(1/$C$8)))</f>
        <v>60.000000000000007</v>
      </c>
      <c r="D50" s="130"/>
      <c r="E50" s="144">
        <f>IF('Artículo 121 (cálculo PI)'!N15=1,'Artículo 121 (cálculo PI)'!AE1631,"N/A")</f>
        <v>2.2727272727272729</v>
      </c>
      <c r="F50" s="144">
        <f>IF(E50="N/A","N/A",(E50/(1/$C$8)))</f>
        <v>100</v>
      </c>
      <c r="G50" s="130"/>
    </row>
    <row r="51" spans="1:7" s="140" customFormat="1" ht="18" customHeight="1" x14ac:dyDescent="0.25">
      <c r="A51" s="137" t="s">
        <v>1929</v>
      </c>
      <c r="B51" s="142">
        <f>'Artículo 121 (cálculo PI)'!AE1665</f>
        <v>0</v>
      </c>
      <c r="C51" s="142">
        <f t="shared" ref="C51:C65" si="4">(B51/(1/$C$8))</f>
        <v>0</v>
      </c>
      <c r="D51" s="130"/>
      <c r="E51" s="142">
        <f>'Artículo 121 (cálculo PI)'!AE1674</f>
        <v>0</v>
      </c>
      <c r="F51" s="142">
        <f t="shared" ref="F51:F65" si="5">(E51/(1/$C$8))</f>
        <v>0</v>
      </c>
      <c r="G51" s="130"/>
    </row>
    <row r="52" spans="1:7" s="140" customFormat="1" ht="18" customHeight="1" x14ac:dyDescent="0.25">
      <c r="A52" s="141" t="s">
        <v>1930</v>
      </c>
      <c r="B52" s="142">
        <f>'Artículo 121 (cálculo PI)'!AE1731</f>
        <v>0</v>
      </c>
      <c r="C52" s="142">
        <f t="shared" si="4"/>
        <v>0</v>
      </c>
      <c r="D52" s="130"/>
      <c r="E52" s="142">
        <f>'Artículo 121 (cálculo PI)'!AE1740</f>
        <v>0</v>
      </c>
      <c r="F52" s="142">
        <f t="shared" si="5"/>
        <v>0</v>
      </c>
      <c r="G52" s="130"/>
    </row>
    <row r="53" spans="1:7" s="140" customFormat="1" ht="18" customHeight="1" x14ac:dyDescent="0.25">
      <c r="A53" s="137" t="s">
        <v>1931</v>
      </c>
      <c r="B53" s="142">
        <f>'Artículo 121 (cálculo PI)'!AE1756</f>
        <v>0</v>
      </c>
      <c r="C53" s="142">
        <f t="shared" si="4"/>
        <v>0</v>
      </c>
      <c r="D53" s="130"/>
      <c r="E53" s="142">
        <f>'Artículo 121 (cálculo PI)'!AE1765</f>
        <v>0</v>
      </c>
      <c r="F53" s="142">
        <f t="shared" si="5"/>
        <v>0</v>
      </c>
      <c r="G53" s="130"/>
    </row>
    <row r="54" spans="1:7" s="140" customFormat="1" ht="18" customHeight="1" x14ac:dyDescent="0.25">
      <c r="A54" s="141" t="s">
        <v>1932</v>
      </c>
      <c r="B54" s="142">
        <f>'Artículo 121 (cálculo PI)'!AE1812</f>
        <v>0.34965034965034969</v>
      </c>
      <c r="C54" s="142">
        <f t="shared" si="4"/>
        <v>15.384615384615387</v>
      </c>
      <c r="D54" s="130"/>
      <c r="E54" s="142">
        <f>'Artículo 121 (cálculo PI)'!AE1821</f>
        <v>2.2727272727272729</v>
      </c>
      <c r="F54" s="142">
        <f t="shared" si="5"/>
        <v>100</v>
      </c>
      <c r="G54" s="130"/>
    </row>
    <row r="55" spans="1:7" s="140" customFormat="1" ht="18" customHeight="1" x14ac:dyDescent="0.25">
      <c r="A55" s="137" t="s">
        <v>1933</v>
      </c>
      <c r="B55" s="142">
        <f>'Artículo 121 (cálculo PI)'!AE1840</f>
        <v>0</v>
      </c>
      <c r="C55" s="142">
        <f t="shared" si="4"/>
        <v>0</v>
      </c>
      <c r="D55" s="130"/>
      <c r="E55" s="142">
        <f>'Artículo 121 (cálculo PI)'!AE1849</f>
        <v>0</v>
      </c>
      <c r="F55" s="142">
        <f t="shared" si="5"/>
        <v>0</v>
      </c>
      <c r="G55" s="130"/>
    </row>
    <row r="56" spans="1:7" s="140" customFormat="1" ht="18" customHeight="1" x14ac:dyDescent="0.25">
      <c r="A56" s="141" t="s">
        <v>1934</v>
      </c>
      <c r="B56" s="142">
        <f>'Artículo 121 (cálculo PI)'!AE1873</f>
        <v>0</v>
      </c>
      <c r="C56" s="142">
        <f t="shared" si="4"/>
        <v>0</v>
      </c>
      <c r="D56" s="130"/>
      <c r="E56" s="142">
        <f>'Artículo 121 (cálculo PI)'!AE1882</f>
        <v>0</v>
      </c>
      <c r="F56" s="142">
        <f t="shared" si="5"/>
        <v>0</v>
      </c>
      <c r="G56" s="130"/>
    </row>
    <row r="57" spans="1:7" s="140" customFormat="1" ht="18" customHeight="1" x14ac:dyDescent="0.25">
      <c r="A57" s="137" t="s">
        <v>1935</v>
      </c>
      <c r="B57" s="142">
        <f>'Artículo 121 (cálculo PI)'!AE1901</f>
        <v>0</v>
      </c>
      <c r="C57" s="142">
        <f t="shared" si="4"/>
        <v>0</v>
      </c>
      <c r="D57" s="130"/>
      <c r="E57" s="142">
        <f>'Artículo 121 (cálculo PI)'!AE1910</f>
        <v>2.2727272727272729</v>
      </c>
      <c r="F57" s="142">
        <f t="shared" si="5"/>
        <v>100</v>
      </c>
      <c r="G57" s="130"/>
    </row>
    <row r="58" spans="1:7" s="140" customFormat="1" ht="18" customHeight="1" x14ac:dyDescent="0.25">
      <c r="A58" s="141" t="s">
        <v>1936</v>
      </c>
      <c r="B58" s="142">
        <f>'Artículo 121 (cálculo PI)'!AE1935</f>
        <v>0.93582887700534756</v>
      </c>
      <c r="C58" s="142">
        <f t="shared" si="4"/>
        <v>41.17647058823529</v>
      </c>
      <c r="D58" s="130"/>
      <c r="E58" s="142">
        <f>'Artículo 121 (cálculo PI)'!AE1944</f>
        <v>2.2727272727272729</v>
      </c>
      <c r="F58" s="142">
        <f t="shared" si="5"/>
        <v>100</v>
      </c>
      <c r="G58" s="130"/>
    </row>
    <row r="59" spans="1:7" s="140" customFormat="1" ht="18" customHeight="1" x14ac:dyDescent="0.25">
      <c r="A59" s="137" t="s">
        <v>1937</v>
      </c>
      <c r="B59" s="142">
        <f>'Artículo 121 (cálculo PI)'!AE1975</f>
        <v>0</v>
      </c>
      <c r="C59" s="142">
        <f t="shared" si="4"/>
        <v>0</v>
      </c>
      <c r="D59" s="130"/>
      <c r="E59" s="142">
        <f>'Artículo 121 (cálculo PI)'!AE1984</f>
        <v>0</v>
      </c>
      <c r="F59" s="142">
        <f t="shared" si="5"/>
        <v>0</v>
      </c>
      <c r="G59" s="130"/>
    </row>
    <row r="60" spans="1:7" s="140" customFormat="1" ht="18" customHeight="1" x14ac:dyDescent="0.25">
      <c r="A60" s="141" t="s">
        <v>1938</v>
      </c>
      <c r="B60" s="142">
        <f>'Artículo 121 (cálculo PI)'!AE1999</f>
        <v>1.948051948051948</v>
      </c>
      <c r="C60" s="142">
        <f t="shared" si="4"/>
        <v>85.714285714285708</v>
      </c>
      <c r="D60" s="130"/>
      <c r="E60" s="142">
        <f>'Artículo 121 (cálculo PI)'!AE2008</f>
        <v>2.2727272727272729</v>
      </c>
      <c r="F60" s="142">
        <f t="shared" si="5"/>
        <v>100</v>
      </c>
      <c r="G60" s="130"/>
    </row>
    <row r="61" spans="1:7" s="140" customFormat="1" ht="18" customHeight="1" x14ac:dyDescent="0.25">
      <c r="A61" s="137" t="s">
        <v>1939</v>
      </c>
      <c r="B61" s="142">
        <f>'Artículo 121 (cálculo PI)'!AE2032</f>
        <v>0.8522727272727274</v>
      </c>
      <c r="C61" s="142">
        <f t="shared" si="4"/>
        <v>37.500000000000007</v>
      </c>
      <c r="D61" s="130"/>
      <c r="E61" s="142">
        <f>'Artículo 121 (cálculo PI)'!AE2041</f>
        <v>2.2727272727272729</v>
      </c>
      <c r="F61" s="142">
        <f t="shared" si="5"/>
        <v>100</v>
      </c>
      <c r="G61" s="130"/>
    </row>
    <row r="62" spans="1:7" s="140" customFormat="1" ht="18" customHeight="1" x14ac:dyDescent="0.25">
      <c r="A62" s="141" t="s">
        <v>1940</v>
      </c>
      <c r="B62" s="142">
        <f>'Artículo 121 (cálculo PI)'!AE2068</f>
        <v>2.2727272727272725</v>
      </c>
      <c r="C62" s="142">
        <f t="shared" si="4"/>
        <v>99.999999999999986</v>
      </c>
      <c r="D62" s="130"/>
      <c r="E62" s="142">
        <f>'Artículo 121 (cálculo PI)'!AE2077</f>
        <v>2.2727272727272729</v>
      </c>
      <c r="F62" s="142">
        <f t="shared" si="5"/>
        <v>100</v>
      </c>
      <c r="G62" s="130"/>
    </row>
    <row r="63" spans="1:7" s="140" customFormat="1" ht="18" customHeight="1" x14ac:dyDescent="0.25">
      <c r="A63" s="137" t="s">
        <v>1941</v>
      </c>
      <c r="B63" s="142">
        <f>'Artículo 121 (cálculo PI)'!AE2100</f>
        <v>0.75757575757575757</v>
      </c>
      <c r="C63" s="142">
        <f t="shared" si="4"/>
        <v>33.333333333333329</v>
      </c>
      <c r="D63" s="130"/>
      <c r="E63" s="142">
        <f>'Artículo 121 (cálculo PI)'!AE1209</f>
        <v>0</v>
      </c>
      <c r="F63" s="142">
        <f t="shared" si="5"/>
        <v>0</v>
      </c>
      <c r="G63" s="130"/>
    </row>
    <row r="64" spans="1:7" s="140" customFormat="1" ht="18" customHeight="1" x14ac:dyDescent="0.25">
      <c r="A64" s="141" t="s">
        <v>1942</v>
      </c>
      <c r="B64" s="142">
        <f>'Artículo 121 (cálculo PI)'!AE2131</f>
        <v>0.81168831168831168</v>
      </c>
      <c r="C64" s="142">
        <f t="shared" si="4"/>
        <v>35.714285714285715</v>
      </c>
      <c r="D64" s="130"/>
      <c r="E64" s="142">
        <f>'Artículo 121 (cálculo PI)'!AE2140</f>
        <v>2.2727272727272729</v>
      </c>
      <c r="F64" s="142">
        <f t="shared" si="5"/>
        <v>100</v>
      </c>
      <c r="G64" s="130"/>
    </row>
    <row r="65" spans="1:8" ht="18" customHeight="1" x14ac:dyDescent="0.25">
      <c r="A65" s="146" t="s">
        <v>1943</v>
      </c>
      <c r="B65" s="147">
        <f>'Artículo 121 (cálculo PI)'!AE2164</f>
        <v>0</v>
      </c>
      <c r="C65" s="147">
        <f t="shared" si="4"/>
        <v>0</v>
      </c>
      <c r="D65" s="148"/>
      <c r="E65" s="147">
        <f>'Artículo 121 (cálculo PI)'!AE2173</f>
        <v>0</v>
      </c>
      <c r="F65" s="142">
        <f t="shared" si="5"/>
        <v>0</v>
      </c>
      <c r="G65" s="148"/>
      <c r="H65" s="46"/>
    </row>
    <row r="66" spans="1:8" ht="6" customHeight="1" x14ac:dyDescent="0.25">
      <c r="A66" s="86"/>
      <c r="B66" s="312"/>
      <c r="C66" s="312"/>
      <c r="D66" s="312"/>
      <c r="E66" s="312"/>
      <c r="F66" s="86"/>
      <c r="G66" s="312"/>
    </row>
    <row r="67" spans="1:8" ht="18" customHeight="1" x14ac:dyDescent="0.25">
      <c r="A67" s="149" t="s">
        <v>1944</v>
      </c>
      <c r="B67" s="147">
        <f>SUM(B12:B65)</f>
        <v>45.319601649259297</v>
      </c>
      <c r="C67" s="129"/>
      <c r="D67" s="129"/>
      <c r="E67" s="147">
        <f>SUM(E12:E65)</f>
        <v>97.288961038960963</v>
      </c>
      <c r="F67" s="86"/>
      <c r="G67" s="129"/>
    </row>
    <row r="68" spans="1:8" ht="6" customHeight="1" x14ac:dyDescent="0.25">
      <c r="A68" s="86"/>
      <c r="B68" s="312"/>
      <c r="C68" s="312"/>
      <c r="D68" s="312"/>
      <c r="E68" s="312"/>
      <c r="F68" s="86"/>
      <c r="G68" s="312"/>
    </row>
    <row r="69" spans="1:8" ht="18" customHeight="1" x14ac:dyDescent="0.25">
      <c r="A69" s="145" t="s">
        <v>1945</v>
      </c>
      <c r="B69" s="147">
        <f>(B67*0.8)+(E67*0.2)</f>
        <v>55.713473527199632</v>
      </c>
      <c r="C69" s="312"/>
      <c r="D69" s="312"/>
      <c r="E69" s="312"/>
      <c r="F69" s="86"/>
      <c r="G69" s="312"/>
    </row>
  </sheetData>
  <sheetProtection algorithmName="SHA-512" hashValue="zZqPRGaKcNVZ6fCz95YRIjFVnq5oXS0A8uSS6PXCIf5BVQUIgU5hpz/lxzqXxpxXNF0s2Tyvl5Cu2PaJAB32Vg==" saltValue="sSZ0BLif9E/WPe7sTS4X+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zoomScalePageLayoutView="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312"/>
      <c r="B1" s="312"/>
      <c r="C1" s="312"/>
      <c r="D1" s="312"/>
      <c r="E1" s="312"/>
      <c r="F1" s="86"/>
      <c r="G1" s="312"/>
    </row>
    <row r="2" spans="1:12" ht="18" customHeight="1" x14ac:dyDescent="0.25">
      <c r="A2" s="394" t="s">
        <v>1886</v>
      </c>
      <c r="B2" s="394"/>
      <c r="C2" s="394"/>
      <c r="D2" s="394"/>
      <c r="E2" s="394"/>
      <c r="F2" s="394"/>
      <c r="G2" s="394"/>
      <c r="H2" s="394"/>
      <c r="I2" s="394"/>
      <c r="J2" s="394"/>
      <c r="K2" s="394"/>
      <c r="L2" s="394"/>
    </row>
    <row r="3" spans="1:12" ht="18" customHeight="1" x14ac:dyDescent="0.25">
      <c r="A3" s="394" t="s">
        <v>167</v>
      </c>
      <c r="B3" s="394"/>
      <c r="C3" s="394"/>
      <c r="D3" s="394"/>
      <c r="E3" s="394"/>
      <c r="F3" s="394"/>
      <c r="G3" s="394"/>
      <c r="H3" s="394"/>
      <c r="I3" s="394"/>
      <c r="J3" s="394"/>
      <c r="K3" s="394"/>
      <c r="L3" s="394"/>
    </row>
    <row r="4" spans="1:12" ht="18" customHeight="1" x14ac:dyDescent="0.25">
      <c r="A4" s="124"/>
      <c r="B4" s="124"/>
      <c r="C4" s="124"/>
      <c r="D4" s="124"/>
      <c r="E4" s="124"/>
      <c r="F4" s="124"/>
      <c r="G4" s="124"/>
    </row>
    <row r="5" spans="1:12" ht="18" customHeight="1" x14ac:dyDescent="0.25">
      <c r="A5" s="395" t="str">
        <f>IGOT!C5</f>
        <v>Planta Productora de Mezclas Asfálticas.</v>
      </c>
      <c r="B5" s="395"/>
      <c r="C5" s="395"/>
      <c r="D5" s="395"/>
      <c r="E5" s="395"/>
      <c r="F5" s="395"/>
      <c r="G5" s="395"/>
      <c r="H5" s="395"/>
      <c r="I5" s="395"/>
      <c r="J5" s="395"/>
      <c r="K5" s="395"/>
      <c r="L5" s="395"/>
    </row>
    <row r="6" spans="1:12" ht="18" customHeight="1" x14ac:dyDescent="0.25">
      <c r="A6" s="312"/>
      <c r="B6" s="312"/>
      <c r="C6" s="312"/>
      <c r="D6" s="312"/>
      <c r="E6" s="312"/>
      <c r="F6" s="86"/>
      <c r="G6" s="312"/>
    </row>
    <row r="7" spans="1:12" ht="18" customHeight="1" x14ac:dyDescent="0.25">
      <c r="A7" s="312"/>
      <c r="B7" s="86"/>
      <c r="C7" s="125" t="s">
        <v>1887</v>
      </c>
      <c r="D7" s="86"/>
      <c r="E7" s="312"/>
      <c r="F7" s="126"/>
      <c r="G7" s="86"/>
    </row>
    <row r="8" spans="1:12" ht="18" customHeight="1" x14ac:dyDescent="0.25">
      <c r="A8" s="86"/>
      <c r="B8" s="127"/>
      <c r="C8" s="128">
        <f>'Artículo 121 (cálculo PI)'!AC17</f>
        <v>44</v>
      </c>
      <c r="D8" s="126"/>
      <c r="E8" s="129"/>
      <c r="F8" s="130"/>
      <c r="G8" s="126"/>
    </row>
    <row r="9" spans="1:12" ht="18" customHeight="1" x14ac:dyDescent="0.25">
      <c r="A9" s="86"/>
      <c r="B9" s="312"/>
      <c r="C9" s="312"/>
      <c r="D9" s="312"/>
      <c r="E9" s="312"/>
      <c r="F9" s="86"/>
      <c r="G9" s="312"/>
    </row>
    <row r="10" spans="1:12" ht="18" customHeight="1" x14ac:dyDescent="0.25">
      <c r="A10" s="396" t="s">
        <v>1609</v>
      </c>
      <c r="B10" s="397" t="s">
        <v>163</v>
      </c>
      <c r="C10" s="397"/>
      <c r="D10" s="131"/>
      <c r="E10" s="398" t="s">
        <v>164</v>
      </c>
      <c r="F10" s="398"/>
      <c r="G10" s="131"/>
    </row>
    <row r="11" spans="1:12" ht="54" customHeight="1" x14ac:dyDescent="0.25">
      <c r="A11" s="396"/>
      <c r="B11" s="132" t="s">
        <v>1888</v>
      </c>
      <c r="C11" s="133" t="s">
        <v>1889</v>
      </c>
      <c r="D11" s="134"/>
      <c r="E11" s="135" t="s">
        <v>1888</v>
      </c>
      <c r="F11" s="136" t="s">
        <v>1889</v>
      </c>
      <c r="G11" s="134"/>
    </row>
    <row r="12" spans="1:12" s="140" customFormat="1" ht="18" customHeight="1" x14ac:dyDescent="0.25">
      <c r="A12" s="137" t="s">
        <v>1890</v>
      </c>
      <c r="B12" s="138">
        <f>'Artículo 121 (cálculo PI)'!AE32</f>
        <v>2.1103896103896105</v>
      </c>
      <c r="C12" s="138">
        <f t="shared" ref="C12:C17" si="0">(B12/(1/$C$8))</f>
        <v>92.857142857142861</v>
      </c>
      <c r="D12" s="139"/>
      <c r="E12" s="138">
        <f>'Artículo 121 (cálculo PI)'!AE41</f>
        <v>2.2727272727272729</v>
      </c>
      <c r="F12" s="138">
        <f t="shared" ref="F12:F17" si="1">(E12/(1/$C$8))</f>
        <v>100</v>
      </c>
      <c r="G12" s="130"/>
    </row>
    <row r="13" spans="1:12" s="140" customFormat="1" ht="18" customHeight="1" x14ac:dyDescent="0.25">
      <c r="A13" s="141" t="s">
        <v>1891</v>
      </c>
      <c r="B13" s="142">
        <f>'Artículo 121 (cálculo PI)'!AE63</f>
        <v>1.9480519480519485</v>
      </c>
      <c r="C13" s="142">
        <f t="shared" si="0"/>
        <v>85.714285714285737</v>
      </c>
      <c r="D13" s="139"/>
      <c r="E13" s="142">
        <f>'Artículo 121 (cálculo PI)'!AE72</f>
        <v>1.7532467532467533</v>
      </c>
      <c r="F13" s="142">
        <f t="shared" si="1"/>
        <v>77.142857142857139</v>
      </c>
      <c r="G13" s="130"/>
    </row>
    <row r="14" spans="1:12" s="140" customFormat="1" ht="18" customHeight="1" x14ac:dyDescent="0.25">
      <c r="A14" s="137" t="s">
        <v>1892</v>
      </c>
      <c r="B14" s="142">
        <f>'Artículo 121 (cálculo PI)'!AE86</f>
        <v>1.7045454545454546</v>
      </c>
      <c r="C14" s="142">
        <f t="shared" si="0"/>
        <v>75</v>
      </c>
      <c r="D14" s="139"/>
      <c r="E14" s="142">
        <f>'Artículo 121 (cálculo PI)'!AE95</f>
        <v>2.2727272727272729</v>
      </c>
      <c r="F14" s="142">
        <f t="shared" si="1"/>
        <v>100</v>
      </c>
      <c r="G14" s="130"/>
    </row>
    <row r="15" spans="1:12" s="140" customFormat="1" ht="18" customHeight="1" x14ac:dyDescent="0.25">
      <c r="A15" s="141" t="s">
        <v>1893</v>
      </c>
      <c r="B15" s="142">
        <f>'Artículo 121 (cálculo PI)'!AE111</f>
        <v>1.988636363636364</v>
      </c>
      <c r="C15" s="142">
        <f t="shared" si="0"/>
        <v>87.500000000000014</v>
      </c>
      <c r="D15" s="130"/>
      <c r="E15" s="142">
        <f>'Artículo 121 (cálculo PI)'!AE120</f>
        <v>2.2727272727272729</v>
      </c>
      <c r="F15" s="142">
        <f t="shared" si="1"/>
        <v>100</v>
      </c>
      <c r="G15" s="130"/>
    </row>
    <row r="16" spans="1:12" s="140" customFormat="1" ht="18" customHeight="1" x14ac:dyDescent="0.25">
      <c r="A16" s="137" t="s">
        <v>1894</v>
      </c>
      <c r="B16" s="142">
        <f>'Artículo 121 (cálculo PI)'!AE143</f>
        <v>2.2727272727272729</v>
      </c>
      <c r="C16" s="142">
        <f t="shared" si="0"/>
        <v>100</v>
      </c>
      <c r="D16" s="130"/>
      <c r="E16" s="142">
        <f>'Artículo 121 (cálculo PI)'!AE152</f>
        <v>2.2727272727272729</v>
      </c>
      <c r="F16" s="142">
        <f t="shared" si="1"/>
        <v>100</v>
      </c>
      <c r="G16" s="130"/>
    </row>
    <row r="17" spans="1:7" s="140" customFormat="1" ht="18" customHeight="1" x14ac:dyDescent="0.25">
      <c r="A17" s="141" t="s">
        <v>1895</v>
      </c>
      <c r="B17" s="142">
        <f>'Artículo 121 (cálculo PI)'!AE176</f>
        <v>2.2727272727272729</v>
      </c>
      <c r="C17" s="142">
        <f t="shared" si="0"/>
        <v>100</v>
      </c>
      <c r="D17" s="130"/>
      <c r="E17" s="142">
        <f>'Artículo 121 (cálculo PI)'!AE185</f>
        <v>2.2727272727272729</v>
      </c>
      <c r="F17" s="142">
        <f t="shared" si="1"/>
        <v>100</v>
      </c>
      <c r="G17" s="130"/>
    </row>
    <row r="18" spans="1:7" s="140" customFormat="1" ht="18" customHeight="1" x14ac:dyDescent="0.25">
      <c r="A18" s="143" t="s">
        <v>1896</v>
      </c>
      <c r="B18" s="144" t="str">
        <f>IF('Artículo 121 (cálculo PI)'!I11=1,'Artículo 121 (cálculo PI)'!AE215,"N/A")</f>
        <v>N/A</v>
      </c>
      <c r="C18" s="144" t="str">
        <f>IF(B18="N/A","N/A",(B18/(1/$C$8)))</f>
        <v>N/A</v>
      </c>
      <c r="D18" s="130"/>
      <c r="E18" s="144" t="str">
        <f>IF('Artículo 121 (cálculo PI)'!I11=1,'Artículo 121 (cálculo PI)'!AE224,"N/A")</f>
        <v>N/A</v>
      </c>
      <c r="F18" s="144" t="str">
        <f>IF(E18="N/A","N/A",(E18/(1/$C$8)))</f>
        <v>N/A</v>
      </c>
      <c r="G18" s="130"/>
    </row>
    <row r="19" spans="1:7" s="140" customFormat="1" ht="18" customHeight="1" x14ac:dyDescent="0.25">
      <c r="A19" s="141" t="s">
        <v>1897</v>
      </c>
      <c r="B19" s="142">
        <f>'Artículo 121 (cálculo PI)'!AE243</f>
        <v>2.2727272727272729</v>
      </c>
      <c r="C19" s="142">
        <f t="shared" ref="C19:C49" si="2">(B19/(1/$C$8))</f>
        <v>100</v>
      </c>
      <c r="D19" s="130"/>
      <c r="E19" s="142">
        <f>'Artículo 121 (cálculo PI)'!AE252</f>
        <v>2.2727272727272729</v>
      </c>
      <c r="F19" s="142">
        <f t="shared" ref="F19:F49" si="3">(E19/(1/$C$8))</f>
        <v>100</v>
      </c>
      <c r="G19" s="130"/>
    </row>
    <row r="20" spans="1:7" s="140" customFormat="1" ht="18" customHeight="1" x14ac:dyDescent="0.25">
      <c r="A20" s="137" t="s">
        <v>1898</v>
      </c>
      <c r="B20" s="142">
        <f>'Artículo 121 (cálculo PI)'!AE332</f>
        <v>0.22095959595959599</v>
      </c>
      <c r="C20" s="142">
        <f t="shared" si="2"/>
        <v>9.7222222222222232</v>
      </c>
      <c r="D20" s="130"/>
      <c r="E20" s="142">
        <f>'Artículo 121 (cálculo PI)'!AE341</f>
        <v>2.2727272727272729</v>
      </c>
      <c r="F20" s="142">
        <f t="shared" si="3"/>
        <v>100</v>
      </c>
      <c r="G20" s="130"/>
    </row>
    <row r="21" spans="1:7" s="140" customFormat="1" ht="18" customHeight="1" x14ac:dyDescent="0.25">
      <c r="A21" s="141" t="s">
        <v>1899</v>
      </c>
      <c r="B21" s="142">
        <f>'Artículo 121 (cálculo PI)'!AE376</f>
        <v>0.33670033670033672</v>
      </c>
      <c r="C21" s="142">
        <f t="shared" si="2"/>
        <v>14.814814814814815</v>
      </c>
      <c r="D21" s="130"/>
      <c r="E21" s="142">
        <f>'Artículo 121 (cálculo PI)'!AE385</f>
        <v>2.2727272727272729</v>
      </c>
      <c r="F21" s="142">
        <f t="shared" si="3"/>
        <v>100</v>
      </c>
      <c r="G21" s="130"/>
    </row>
    <row r="22" spans="1:7" s="140" customFormat="1" ht="18" customHeight="1" x14ac:dyDescent="0.25">
      <c r="A22" s="137" t="s">
        <v>1900</v>
      </c>
      <c r="B22" s="142">
        <f>'Artículo 121 (cálculo PI)'!AE410</f>
        <v>0.93582887700534756</v>
      </c>
      <c r="C22" s="142">
        <f t="shared" si="2"/>
        <v>41.17647058823529</v>
      </c>
      <c r="D22" s="130"/>
      <c r="E22" s="142">
        <f>'Artículo 121 (cálculo PI)'!AE419</f>
        <v>2.2727272727272729</v>
      </c>
      <c r="F22" s="142">
        <f t="shared" si="3"/>
        <v>100</v>
      </c>
      <c r="G22" s="130"/>
    </row>
    <row r="23" spans="1:7" s="140" customFormat="1" ht="18" customHeight="1" x14ac:dyDescent="0.25">
      <c r="A23" s="141" t="s">
        <v>1901</v>
      </c>
      <c r="B23" s="142">
        <f>'Artículo 121 (cálculo PI)'!AE441</f>
        <v>0.97402597402597402</v>
      </c>
      <c r="C23" s="142">
        <f t="shared" si="2"/>
        <v>42.857142857142854</v>
      </c>
      <c r="D23" s="130"/>
      <c r="E23" s="142">
        <f>'Artículo 121 (cálculo PI)'!AE450</f>
        <v>2.2727272727272729</v>
      </c>
      <c r="F23" s="142">
        <f t="shared" si="3"/>
        <v>100</v>
      </c>
      <c r="G23" s="130"/>
    </row>
    <row r="24" spans="1:7" s="140" customFormat="1" ht="18" customHeight="1" x14ac:dyDescent="0.25">
      <c r="A24" s="137" t="s">
        <v>1902</v>
      </c>
      <c r="B24" s="142">
        <f>'Artículo 121 (cálculo PI)'!AE470</f>
        <v>1.3257575757575759</v>
      </c>
      <c r="C24" s="142">
        <f t="shared" si="2"/>
        <v>58.333333333333336</v>
      </c>
      <c r="D24" s="130"/>
      <c r="E24" s="142">
        <f>'Artículo 121 (cálculo PI)'!AE479</f>
        <v>2.2727272727272729</v>
      </c>
      <c r="F24" s="142">
        <f t="shared" si="3"/>
        <v>100</v>
      </c>
      <c r="G24" s="130"/>
    </row>
    <row r="25" spans="1:7" s="140" customFormat="1" ht="18" customHeight="1" x14ac:dyDescent="0.25">
      <c r="A25" s="141" t="s">
        <v>1903</v>
      </c>
      <c r="B25" s="142">
        <f>'Artículo 121 (cálculo PI)'!AE498</f>
        <v>1.4462809917355373</v>
      </c>
      <c r="C25" s="142">
        <f t="shared" si="2"/>
        <v>63.63636363636364</v>
      </c>
      <c r="D25" s="130"/>
      <c r="E25" s="142">
        <f>'Artículo 121 (cálculo PI)'!AE507</f>
        <v>2.2727272727272729</v>
      </c>
      <c r="F25" s="142">
        <f t="shared" si="3"/>
        <v>100</v>
      </c>
      <c r="G25" s="130"/>
    </row>
    <row r="26" spans="1:7" s="140" customFormat="1" ht="18" customHeight="1" x14ac:dyDescent="0.25">
      <c r="A26" s="137" t="s">
        <v>1904</v>
      </c>
      <c r="B26" s="142">
        <f>'Artículo 121 (cálculo PI)'!AE534</f>
        <v>0.59808612440191389</v>
      </c>
      <c r="C26" s="142">
        <f t="shared" si="2"/>
        <v>26.315789473684209</v>
      </c>
      <c r="D26" s="130"/>
      <c r="E26" s="142">
        <f>'Artículo 121 (cálculo PI)'!AE543</f>
        <v>2.2727272727272729</v>
      </c>
      <c r="F26" s="142">
        <f t="shared" si="3"/>
        <v>100</v>
      </c>
      <c r="G26" s="130"/>
    </row>
    <row r="27" spans="1:7" s="140" customFormat="1" ht="18" customHeight="1" x14ac:dyDescent="0.25">
      <c r="A27" s="141" t="s">
        <v>1905</v>
      </c>
      <c r="B27" s="142">
        <f>'Artículo 121 (cálculo PI)'!AE570</f>
        <v>0.35885167464114831</v>
      </c>
      <c r="C27" s="142">
        <f t="shared" si="2"/>
        <v>15.789473684210526</v>
      </c>
      <c r="D27" s="130"/>
      <c r="E27" s="142">
        <f>'Artículo 121 (cálculo PI)'!AE579</f>
        <v>2.2727272727272729</v>
      </c>
      <c r="F27" s="142">
        <f t="shared" si="3"/>
        <v>100</v>
      </c>
      <c r="G27" s="130"/>
    </row>
    <row r="28" spans="1:7" s="140" customFormat="1" ht="18" customHeight="1" x14ac:dyDescent="0.25">
      <c r="A28" s="137" t="s">
        <v>1906</v>
      </c>
      <c r="B28" s="142">
        <f>'Artículo 121 (cálculo PI)'!AE612</f>
        <v>0.63636363636363646</v>
      </c>
      <c r="C28" s="142">
        <f t="shared" si="2"/>
        <v>28.000000000000004</v>
      </c>
      <c r="D28" s="130"/>
      <c r="E28" s="142">
        <f>'Artículo 121 (cálculo PI)'!AE621</f>
        <v>2.2727272727272729</v>
      </c>
      <c r="F28" s="142">
        <f t="shared" si="3"/>
        <v>100</v>
      </c>
      <c r="G28" s="130"/>
    </row>
    <row r="29" spans="1:7" s="140" customFormat="1" ht="18" customHeight="1" x14ac:dyDescent="0.25">
      <c r="A29" s="141" t="s">
        <v>1907</v>
      </c>
      <c r="B29" s="142">
        <f>'Artículo 121 (cálculo PI)'!AE645</f>
        <v>0.71022727272727282</v>
      </c>
      <c r="C29" s="142">
        <f t="shared" si="2"/>
        <v>31.250000000000004</v>
      </c>
      <c r="D29" s="130"/>
      <c r="E29" s="142">
        <f>'Artículo 121 (cálculo PI)'!AE654</f>
        <v>2.2727272727272729</v>
      </c>
      <c r="F29" s="142">
        <f t="shared" si="3"/>
        <v>100</v>
      </c>
      <c r="G29" s="130"/>
    </row>
    <row r="30" spans="1:7" s="140" customFormat="1" ht="18" customHeight="1" x14ac:dyDescent="0.25">
      <c r="A30" s="137" t="s">
        <v>1908</v>
      </c>
      <c r="B30" s="142">
        <f>'Artículo 121 (cálculo PI)'!AE690</f>
        <v>0.56818181818181812</v>
      </c>
      <c r="C30" s="142">
        <f t="shared" si="2"/>
        <v>24.999999999999996</v>
      </c>
      <c r="D30" s="130"/>
      <c r="E30" s="142">
        <f>'Artículo 121 (cálculo PI)'!AE699</f>
        <v>2.2727272727272729</v>
      </c>
      <c r="F30" s="142">
        <f t="shared" si="3"/>
        <v>100</v>
      </c>
      <c r="G30" s="130"/>
    </row>
    <row r="31" spans="1:7" s="140" customFormat="1" ht="18" customHeight="1" x14ac:dyDescent="0.25">
      <c r="A31" s="141" t="s">
        <v>1909</v>
      </c>
      <c r="B31" s="142">
        <f>'Artículo 121 (cálculo PI)'!AE736</f>
        <v>0.54858934169279006</v>
      </c>
      <c r="C31" s="142">
        <f t="shared" si="2"/>
        <v>24.137931034482762</v>
      </c>
      <c r="D31" s="130"/>
      <c r="E31" s="142">
        <f>'Artículo 121 (cálculo PI)'!AE745</f>
        <v>2.2727272727272729</v>
      </c>
      <c r="F31" s="142">
        <f t="shared" si="3"/>
        <v>100</v>
      </c>
      <c r="G31" s="130"/>
    </row>
    <row r="32" spans="1:7" s="140" customFormat="1" ht="18" customHeight="1" x14ac:dyDescent="0.25">
      <c r="A32" s="137" t="s">
        <v>1910</v>
      </c>
      <c r="B32" s="142">
        <f>'Artículo 121 (cálculo PI)'!AE809</f>
        <v>0.300171526586621</v>
      </c>
      <c r="C32" s="142">
        <f t="shared" si="2"/>
        <v>13.207547169811324</v>
      </c>
      <c r="D32" s="130"/>
      <c r="E32" s="142">
        <f>'Artículo 121 (cálculo PI)'!AE818</f>
        <v>2.2727272727272729</v>
      </c>
      <c r="F32" s="142">
        <f t="shared" si="3"/>
        <v>100</v>
      </c>
      <c r="G32" s="130"/>
    </row>
    <row r="33" spans="1:7" s="140" customFormat="1" ht="18" customHeight="1" x14ac:dyDescent="0.25">
      <c r="A33" s="141" t="s">
        <v>1911</v>
      </c>
      <c r="B33" s="142">
        <f>'Artículo 121 (cálculo PI)'!AE836</f>
        <v>1.3636363636363638</v>
      </c>
      <c r="C33" s="142">
        <f t="shared" si="2"/>
        <v>60.000000000000007</v>
      </c>
      <c r="D33" s="130"/>
      <c r="E33" s="142">
        <f>'Artículo 121 (cálculo PI)'!AE845</f>
        <v>2.2727272727272729</v>
      </c>
      <c r="F33" s="142">
        <f t="shared" si="3"/>
        <v>100</v>
      </c>
      <c r="G33" s="130"/>
    </row>
    <row r="34" spans="1:7" s="140" customFormat="1" ht="18" customHeight="1" x14ac:dyDescent="0.25">
      <c r="A34" s="137" t="s">
        <v>1912</v>
      </c>
      <c r="B34" s="142">
        <f>'Artículo 121 (cálculo PI)'!AE854</f>
        <v>2.2727272727272729</v>
      </c>
      <c r="C34" s="142">
        <f t="shared" si="2"/>
        <v>100</v>
      </c>
      <c r="D34" s="130"/>
      <c r="E34" s="142">
        <f>'Artículo 121 (cálculo PI)'!AE685</f>
        <v>8.1168831168831168E-2</v>
      </c>
      <c r="F34" s="142">
        <f t="shared" si="3"/>
        <v>3.5714285714285712</v>
      </c>
      <c r="G34" s="130"/>
    </row>
    <row r="35" spans="1:7" s="140" customFormat="1" ht="18" customHeight="1" x14ac:dyDescent="0.25">
      <c r="A35" s="141" t="s">
        <v>1913</v>
      </c>
      <c r="B35" s="142">
        <f>'Artículo 121 (cálculo PI)'!AE899</f>
        <v>0.43706293706293708</v>
      </c>
      <c r="C35" s="142">
        <f t="shared" si="2"/>
        <v>19.23076923076923</v>
      </c>
      <c r="D35" s="130"/>
      <c r="E35" s="142">
        <f>'Artículo 121 (cálculo PI)'!AE908</f>
        <v>2.2727272727272729</v>
      </c>
      <c r="F35" s="142">
        <f t="shared" si="3"/>
        <v>100</v>
      </c>
      <c r="G35" s="130"/>
    </row>
    <row r="36" spans="1:7" s="140" customFormat="1" ht="18" customHeight="1" x14ac:dyDescent="0.25">
      <c r="A36" s="137" t="s">
        <v>1914</v>
      </c>
      <c r="B36" s="142">
        <f>'Artículo 121 (cálculo PI)'!AE977</f>
        <v>0.18628912071535025</v>
      </c>
      <c r="C36" s="142">
        <f t="shared" si="2"/>
        <v>8.1967213114754109</v>
      </c>
      <c r="D36" s="130"/>
      <c r="E36" s="142">
        <f>'Artículo 121 (cálculo PI)'!AE908</f>
        <v>2.2727272727272729</v>
      </c>
      <c r="F36" s="142">
        <f t="shared" si="3"/>
        <v>100</v>
      </c>
      <c r="G36" s="130"/>
    </row>
    <row r="37" spans="1:7" s="140" customFormat="1" ht="18" customHeight="1" x14ac:dyDescent="0.25">
      <c r="A37" s="141" t="s">
        <v>1915</v>
      </c>
      <c r="B37" s="142">
        <f>'Artículo 121 (cálculo PI)'!AE1018</f>
        <v>0.47348484848484851</v>
      </c>
      <c r="C37" s="142">
        <f t="shared" si="2"/>
        <v>20.833333333333332</v>
      </c>
      <c r="D37" s="130"/>
      <c r="E37" s="142">
        <f>'Artículo 121 (cálculo PI)'!AE1027</f>
        <v>2.2727272727272729</v>
      </c>
      <c r="F37" s="142">
        <f t="shared" si="3"/>
        <v>100</v>
      </c>
      <c r="G37" s="130"/>
    </row>
    <row r="38" spans="1:7" s="140" customFormat="1" ht="18" customHeight="1" x14ac:dyDescent="0.25">
      <c r="A38" s="137" t="s">
        <v>1916</v>
      </c>
      <c r="B38" s="142">
        <f>'Artículo 121 (cálculo PI)'!AE1051</f>
        <v>0.99431818181818199</v>
      </c>
      <c r="C38" s="142">
        <f t="shared" si="2"/>
        <v>43.750000000000007</v>
      </c>
      <c r="D38" s="130"/>
      <c r="E38" s="142">
        <f>'Artículo 121 (cálculo PI)'!AE1060</f>
        <v>2.2727272727272729</v>
      </c>
      <c r="F38" s="142">
        <f t="shared" si="3"/>
        <v>100</v>
      </c>
      <c r="G38" s="130"/>
    </row>
    <row r="39" spans="1:7" s="140" customFormat="1" ht="18" customHeight="1" x14ac:dyDescent="0.25">
      <c r="A39" s="141" t="s">
        <v>1917</v>
      </c>
      <c r="B39" s="142">
        <f>'Artículo 121 (cálculo PI)'!AE1089</f>
        <v>0</v>
      </c>
      <c r="C39" s="142">
        <f t="shared" si="2"/>
        <v>0</v>
      </c>
      <c r="D39" s="130"/>
      <c r="E39" s="142">
        <f>'Artículo 121 (cálculo PI)'!AE1098</f>
        <v>0</v>
      </c>
      <c r="F39" s="142">
        <f t="shared" si="3"/>
        <v>0</v>
      </c>
      <c r="G39" s="130"/>
    </row>
    <row r="40" spans="1:7" s="140" customFormat="1" ht="18" customHeight="1" x14ac:dyDescent="0.25">
      <c r="A40" s="137" t="s">
        <v>1918</v>
      </c>
      <c r="B40" s="142">
        <f>'Artículo 121 (cálculo PI)'!AE1126</f>
        <v>0.34090909090909094</v>
      </c>
      <c r="C40" s="142">
        <f t="shared" si="2"/>
        <v>15.000000000000002</v>
      </c>
      <c r="D40" s="130"/>
      <c r="E40" s="142">
        <f>'Artículo 121 (cálculo PI)'!AE1135</f>
        <v>2.2727272727272729</v>
      </c>
      <c r="F40" s="142">
        <f t="shared" si="3"/>
        <v>100</v>
      </c>
      <c r="G40" s="130"/>
    </row>
    <row r="41" spans="1:7" s="140" customFormat="1" ht="18" customHeight="1" x14ac:dyDescent="0.25">
      <c r="A41" s="141" t="s">
        <v>1919</v>
      </c>
      <c r="B41" s="142">
        <f>'Artículo 121 (cálculo PI)'!AE1249</f>
        <v>4.2881646655231566E-2</v>
      </c>
      <c r="C41" s="142">
        <f t="shared" si="2"/>
        <v>1.8867924528301889</v>
      </c>
      <c r="D41" s="130"/>
      <c r="E41" s="142">
        <f>'Artículo 121 (cálculo PI)'!AE1258</f>
        <v>2.2727272727272729</v>
      </c>
      <c r="F41" s="142">
        <f t="shared" si="3"/>
        <v>100</v>
      </c>
      <c r="G41" s="130"/>
    </row>
    <row r="42" spans="1:7" s="140" customFormat="1" ht="18" customHeight="1" x14ac:dyDescent="0.25">
      <c r="A42" s="137" t="s">
        <v>1920</v>
      </c>
      <c r="B42" s="142">
        <f>'Artículo 121 (cálculo PI)'!AE1274</f>
        <v>1.7045454545454548</v>
      </c>
      <c r="C42" s="142">
        <f t="shared" si="2"/>
        <v>75.000000000000014</v>
      </c>
      <c r="D42" s="130"/>
      <c r="E42" s="142">
        <f>'Artículo 121 (cálculo PI)'!AE1283</f>
        <v>2.2727272727272729</v>
      </c>
      <c r="F42" s="142">
        <f t="shared" si="3"/>
        <v>100</v>
      </c>
      <c r="G42" s="130"/>
    </row>
    <row r="43" spans="1:7" s="140" customFormat="1" ht="18" customHeight="1" x14ac:dyDescent="0.25">
      <c r="A43" s="141" t="s">
        <v>1921</v>
      </c>
      <c r="B43" s="142">
        <f>'Artículo 121 (cálculo PI)'!AE1301</f>
        <v>0.68181818181818188</v>
      </c>
      <c r="C43" s="142">
        <f t="shared" si="2"/>
        <v>30.000000000000004</v>
      </c>
      <c r="D43" s="130"/>
      <c r="E43" s="142">
        <f>'Artículo 121 (cálculo PI)'!AE1310</f>
        <v>2.2727272727272729</v>
      </c>
      <c r="F43" s="142">
        <f t="shared" si="3"/>
        <v>100</v>
      </c>
      <c r="G43" s="130"/>
    </row>
    <row r="44" spans="1:7" s="140" customFormat="1" ht="18" customHeight="1" x14ac:dyDescent="0.25">
      <c r="A44" s="141" t="s">
        <v>1922</v>
      </c>
      <c r="B44" s="142">
        <f>'Artículo 121 (cálculo PI)'!AE1339</f>
        <v>0.64935064935064934</v>
      </c>
      <c r="C44" s="142">
        <f t="shared" si="2"/>
        <v>28.571428571428569</v>
      </c>
      <c r="D44" s="130"/>
      <c r="E44" s="142">
        <f>'Artículo 121 (cálculo PI)'!AE1348</f>
        <v>2.2727272727272729</v>
      </c>
      <c r="F44" s="142">
        <f t="shared" si="3"/>
        <v>100</v>
      </c>
      <c r="G44" s="130"/>
    </row>
    <row r="45" spans="1:7" s="140" customFormat="1" ht="18" customHeight="1" x14ac:dyDescent="0.25">
      <c r="A45" s="137" t="s">
        <v>1923</v>
      </c>
      <c r="B45" s="142">
        <f>'Artículo 121 (cálculo PI)'!AE1379</f>
        <v>0.69169960474308301</v>
      </c>
      <c r="C45" s="142">
        <f t="shared" si="2"/>
        <v>30.434782608695652</v>
      </c>
      <c r="D45" s="130"/>
      <c r="E45" s="142">
        <f>'Artículo 121 (cálculo PI)'!AE1388</f>
        <v>2.2727272727272729</v>
      </c>
      <c r="F45" s="142">
        <f t="shared" si="3"/>
        <v>100</v>
      </c>
      <c r="G45" s="130"/>
    </row>
    <row r="46" spans="1:7" s="140" customFormat="1" ht="18" customHeight="1" x14ac:dyDescent="0.25">
      <c r="A46" s="141" t="s">
        <v>1924</v>
      </c>
      <c r="B46" s="142">
        <f>'Artículo 121 (cálculo PI)'!AE1410</f>
        <v>0.81168831168831168</v>
      </c>
      <c r="C46" s="142">
        <f t="shared" si="2"/>
        <v>35.714285714285715</v>
      </c>
      <c r="D46" s="130"/>
      <c r="E46" s="142">
        <f>'Artículo 121 (cálculo PI)'!AE1419</f>
        <v>2.2727272727272729</v>
      </c>
      <c r="F46" s="142">
        <f t="shared" si="3"/>
        <v>100</v>
      </c>
      <c r="G46" s="130"/>
    </row>
    <row r="47" spans="1:7" s="140" customFormat="1" ht="18" customHeight="1" x14ac:dyDescent="0.25">
      <c r="A47" s="137" t="s">
        <v>1925</v>
      </c>
      <c r="B47" s="142">
        <f>'Artículo 121 (cálculo PI)'!AE1486</f>
        <v>0.26964560862865955</v>
      </c>
      <c r="C47" s="142">
        <f t="shared" si="2"/>
        <v>11.864406779661019</v>
      </c>
      <c r="D47" s="130"/>
      <c r="E47" s="142">
        <f>'Artículo 121 (cálculo PI)'!AE1495</f>
        <v>2.2727272727272729</v>
      </c>
      <c r="F47" s="142">
        <f t="shared" si="3"/>
        <v>100</v>
      </c>
      <c r="G47" s="130"/>
    </row>
    <row r="48" spans="1:7" s="140" customFormat="1" ht="18" customHeight="1" x14ac:dyDescent="0.25">
      <c r="A48" s="141" t="s">
        <v>1926</v>
      </c>
      <c r="B48" s="142">
        <f>'Artículo 121 (cálculo PI)'!AE1566</f>
        <v>0.2525252525252526</v>
      </c>
      <c r="C48" s="142">
        <f t="shared" si="2"/>
        <v>11.111111111111114</v>
      </c>
      <c r="D48" s="130"/>
      <c r="E48" s="142">
        <f>'Artículo 121 (cálculo PI)'!AE1575</f>
        <v>2.2727272727272729</v>
      </c>
      <c r="F48" s="142">
        <f t="shared" si="3"/>
        <v>100</v>
      </c>
      <c r="G48" s="130"/>
    </row>
    <row r="49" spans="1:7" s="140" customFormat="1" ht="18" customHeight="1" x14ac:dyDescent="0.25">
      <c r="A49" s="137" t="s">
        <v>1927</v>
      </c>
      <c r="B49" s="142">
        <f>'Artículo 121 (cálculo PI)'!AE1595</f>
        <v>1.3257575757575759</v>
      </c>
      <c r="C49" s="142">
        <f t="shared" si="2"/>
        <v>58.333333333333336</v>
      </c>
      <c r="D49" s="130"/>
      <c r="E49" s="142">
        <f>'Artículo 121 (cálculo PI)'!AE1604</f>
        <v>2.2727272727272729</v>
      </c>
      <c r="F49" s="142">
        <f t="shared" si="3"/>
        <v>100</v>
      </c>
      <c r="G49" s="130"/>
    </row>
    <row r="50" spans="1:7" s="140" customFormat="1" ht="18" customHeight="1" x14ac:dyDescent="0.25">
      <c r="A50" s="145" t="s">
        <v>1928</v>
      </c>
      <c r="B50" s="144">
        <f>IF('Artículo 121 (cálculo PI)'!N15=1,'Artículo 121 (cálculo PI)'!AE1622,"N/A")</f>
        <v>1.3636363636363638</v>
      </c>
      <c r="C50" s="144">
        <f>IF(B50="N/A","N/A",(B50/(1/$C$8)))</f>
        <v>60.000000000000007</v>
      </c>
      <c r="D50" s="130"/>
      <c r="E50" s="144">
        <f>IF('Artículo 121 (cálculo PI)'!N15=1,'Artículo 121 (cálculo PI)'!AE1631,"N/A")</f>
        <v>2.2727272727272729</v>
      </c>
      <c r="F50" s="144">
        <f>IF(E50="N/A","N/A",(E50/(1/$C$8)))</f>
        <v>100</v>
      </c>
      <c r="G50" s="130"/>
    </row>
    <row r="51" spans="1:7" s="140" customFormat="1" ht="18" customHeight="1" x14ac:dyDescent="0.25">
      <c r="A51" s="137" t="s">
        <v>1929</v>
      </c>
      <c r="B51" s="142">
        <f>'Artículo 121 (cálculo PI)'!AE1665</f>
        <v>0</v>
      </c>
      <c r="C51" s="142">
        <f t="shared" ref="C51:C65" si="4">(B51/(1/$C$8))</f>
        <v>0</v>
      </c>
      <c r="D51" s="130"/>
      <c r="E51" s="142">
        <f>'Artículo 121 (cálculo PI)'!AE1674</f>
        <v>0</v>
      </c>
      <c r="F51" s="142">
        <f t="shared" ref="F51:F65" si="5">(E51/(1/$C$8))</f>
        <v>0</v>
      </c>
      <c r="G51" s="130"/>
    </row>
    <row r="52" spans="1:7" s="140" customFormat="1" ht="18" customHeight="1" x14ac:dyDescent="0.25">
      <c r="A52" s="141" t="s">
        <v>1930</v>
      </c>
      <c r="B52" s="142">
        <f>'Artículo 121 (cálculo PI)'!AE1731</f>
        <v>0</v>
      </c>
      <c r="C52" s="142">
        <f t="shared" si="4"/>
        <v>0</v>
      </c>
      <c r="D52" s="130"/>
      <c r="E52" s="142">
        <f>'Artículo 121 (cálculo PI)'!AE1740</f>
        <v>0</v>
      </c>
      <c r="F52" s="142">
        <f t="shared" si="5"/>
        <v>0</v>
      </c>
      <c r="G52" s="130"/>
    </row>
    <row r="53" spans="1:7" s="140" customFormat="1" ht="18" customHeight="1" x14ac:dyDescent="0.25">
      <c r="A53" s="137" t="s">
        <v>1931</v>
      </c>
      <c r="B53" s="142">
        <f>'Artículo 121 (cálculo PI)'!AE1756</f>
        <v>0</v>
      </c>
      <c r="C53" s="142">
        <f t="shared" si="4"/>
        <v>0</v>
      </c>
      <c r="D53" s="130"/>
      <c r="E53" s="142">
        <f>'Artículo 121 (cálculo PI)'!AE1765</f>
        <v>0</v>
      </c>
      <c r="F53" s="142">
        <f t="shared" si="5"/>
        <v>0</v>
      </c>
      <c r="G53" s="130"/>
    </row>
    <row r="54" spans="1:7" s="140" customFormat="1" ht="18" customHeight="1" x14ac:dyDescent="0.25">
      <c r="A54" s="141" t="s">
        <v>1932</v>
      </c>
      <c r="B54" s="142">
        <f>'Artículo 121 (cálculo PI)'!AE1812</f>
        <v>0.34965034965034969</v>
      </c>
      <c r="C54" s="142">
        <f t="shared" si="4"/>
        <v>15.384615384615387</v>
      </c>
      <c r="D54" s="130"/>
      <c r="E54" s="142">
        <f>'Artículo 121 (cálculo PI)'!AE1821</f>
        <v>2.2727272727272729</v>
      </c>
      <c r="F54" s="142">
        <f t="shared" si="5"/>
        <v>100</v>
      </c>
      <c r="G54" s="130"/>
    </row>
    <row r="55" spans="1:7" s="140" customFormat="1" ht="18" customHeight="1" x14ac:dyDescent="0.25">
      <c r="A55" s="137" t="s">
        <v>1933</v>
      </c>
      <c r="B55" s="142">
        <f>'Artículo 121 (cálculo PI)'!AE1840</f>
        <v>0</v>
      </c>
      <c r="C55" s="142">
        <f t="shared" si="4"/>
        <v>0</v>
      </c>
      <c r="D55" s="130"/>
      <c r="E55" s="142">
        <f>'Artículo 121 (cálculo PI)'!AE1849</f>
        <v>0</v>
      </c>
      <c r="F55" s="142">
        <f t="shared" si="5"/>
        <v>0</v>
      </c>
      <c r="G55" s="130"/>
    </row>
    <row r="56" spans="1:7" s="140" customFormat="1" ht="18" customHeight="1" x14ac:dyDescent="0.25">
      <c r="A56" s="141" t="s">
        <v>1934</v>
      </c>
      <c r="B56" s="142">
        <f>'Artículo 121 (cálculo PI)'!AE1873</f>
        <v>0</v>
      </c>
      <c r="C56" s="142">
        <f t="shared" si="4"/>
        <v>0</v>
      </c>
      <c r="D56" s="130"/>
      <c r="E56" s="142">
        <f>'Artículo 121 (cálculo PI)'!AE1882</f>
        <v>0</v>
      </c>
      <c r="F56" s="142">
        <f t="shared" si="5"/>
        <v>0</v>
      </c>
      <c r="G56" s="130"/>
    </row>
    <row r="57" spans="1:7" s="140" customFormat="1" ht="18" customHeight="1" x14ac:dyDescent="0.25">
      <c r="A57" s="137" t="s">
        <v>1935</v>
      </c>
      <c r="B57" s="142">
        <f>'Artículo 121 (cálculo PI)'!AE1901</f>
        <v>0</v>
      </c>
      <c r="C57" s="142">
        <f t="shared" si="4"/>
        <v>0</v>
      </c>
      <c r="D57" s="130"/>
      <c r="E57" s="142">
        <f>'Artículo 121 (cálculo PI)'!AE1910</f>
        <v>2.2727272727272729</v>
      </c>
      <c r="F57" s="142">
        <f t="shared" si="5"/>
        <v>100</v>
      </c>
      <c r="G57" s="130"/>
    </row>
    <row r="58" spans="1:7" s="140" customFormat="1" ht="18" customHeight="1" x14ac:dyDescent="0.25">
      <c r="A58" s="141" t="s">
        <v>1936</v>
      </c>
      <c r="B58" s="142">
        <f>'Artículo 121 (cálculo PI)'!AE1935</f>
        <v>0.93582887700534756</v>
      </c>
      <c r="C58" s="142">
        <f t="shared" si="4"/>
        <v>41.17647058823529</v>
      </c>
      <c r="D58" s="130"/>
      <c r="E58" s="142">
        <f>'Artículo 121 (cálculo PI)'!AE1944</f>
        <v>2.2727272727272729</v>
      </c>
      <c r="F58" s="142">
        <f t="shared" si="5"/>
        <v>100</v>
      </c>
      <c r="G58" s="130"/>
    </row>
    <row r="59" spans="1:7" s="140" customFormat="1" ht="18" customHeight="1" x14ac:dyDescent="0.25">
      <c r="A59" s="137" t="s">
        <v>1937</v>
      </c>
      <c r="B59" s="142">
        <f>'Artículo 121 (cálculo PI)'!AE1975</f>
        <v>0</v>
      </c>
      <c r="C59" s="142">
        <f t="shared" si="4"/>
        <v>0</v>
      </c>
      <c r="D59" s="130"/>
      <c r="E59" s="142">
        <f>'Artículo 121 (cálculo PI)'!AE1984</f>
        <v>0</v>
      </c>
      <c r="F59" s="142">
        <f t="shared" si="5"/>
        <v>0</v>
      </c>
      <c r="G59" s="130"/>
    </row>
    <row r="60" spans="1:7" s="140" customFormat="1" ht="18" customHeight="1" x14ac:dyDescent="0.25">
      <c r="A60" s="141" t="s">
        <v>1938</v>
      </c>
      <c r="B60" s="142">
        <f>'Artículo 121 (cálculo PI)'!AE1999</f>
        <v>1.948051948051948</v>
      </c>
      <c r="C60" s="142">
        <f t="shared" si="4"/>
        <v>85.714285714285708</v>
      </c>
      <c r="D60" s="130"/>
      <c r="E60" s="142">
        <f>'Artículo 121 (cálculo PI)'!AE2008</f>
        <v>2.2727272727272729</v>
      </c>
      <c r="F60" s="142">
        <f t="shared" si="5"/>
        <v>100</v>
      </c>
      <c r="G60" s="130"/>
    </row>
    <row r="61" spans="1:7" s="140" customFormat="1" ht="18" customHeight="1" x14ac:dyDescent="0.25">
      <c r="A61" s="137" t="s">
        <v>1939</v>
      </c>
      <c r="B61" s="142">
        <f>'Artículo 121 (cálculo PI)'!AE2032</f>
        <v>0.8522727272727274</v>
      </c>
      <c r="C61" s="142">
        <f t="shared" si="4"/>
        <v>37.500000000000007</v>
      </c>
      <c r="D61" s="130"/>
      <c r="E61" s="142">
        <f>'Artículo 121 (cálculo PI)'!AE2041</f>
        <v>2.2727272727272729</v>
      </c>
      <c r="F61" s="142">
        <f t="shared" si="5"/>
        <v>100</v>
      </c>
      <c r="G61" s="130"/>
    </row>
    <row r="62" spans="1:7" s="140" customFormat="1" ht="18" customHeight="1" x14ac:dyDescent="0.25">
      <c r="A62" s="141" t="s">
        <v>1940</v>
      </c>
      <c r="B62" s="142">
        <f>'Artículo 121 (cálculo PI)'!AE2068</f>
        <v>2.2727272727272725</v>
      </c>
      <c r="C62" s="142">
        <f t="shared" si="4"/>
        <v>99.999999999999986</v>
      </c>
      <c r="D62" s="130"/>
      <c r="E62" s="142">
        <f>'Artículo 121 (cálculo PI)'!AE2077</f>
        <v>2.2727272727272729</v>
      </c>
      <c r="F62" s="142">
        <f t="shared" si="5"/>
        <v>100</v>
      </c>
      <c r="G62" s="130"/>
    </row>
    <row r="63" spans="1:7" s="140" customFormat="1" ht="18" customHeight="1" x14ac:dyDescent="0.25">
      <c r="A63" s="137" t="s">
        <v>1941</v>
      </c>
      <c r="B63" s="142">
        <f>'Artículo 121 (cálculo PI)'!AE2100</f>
        <v>0.75757575757575757</v>
      </c>
      <c r="C63" s="142">
        <f t="shared" si="4"/>
        <v>33.333333333333329</v>
      </c>
      <c r="D63" s="130"/>
      <c r="E63" s="142">
        <f>'Artículo 121 (cálculo PI)'!AE1209</f>
        <v>0</v>
      </c>
      <c r="F63" s="142">
        <f t="shared" si="5"/>
        <v>0</v>
      </c>
      <c r="G63" s="130"/>
    </row>
    <row r="64" spans="1:7" s="140" customFormat="1" ht="18" customHeight="1" x14ac:dyDescent="0.25">
      <c r="A64" s="141" t="s">
        <v>1942</v>
      </c>
      <c r="B64" s="142">
        <f>'Artículo 121 (cálculo PI)'!AE2131</f>
        <v>0.81168831168831168</v>
      </c>
      <c r="C64" s="142">
        <f t="shared" si="4"/>
        <v>35.714285714285715</v>
      </c>
      <c r="D64" s="130"/>
      <c r="E64" s="142">
        <f>'Artículo 121 (cálculo PI)'!AE2140</f>
        <v>2.2727272727272729</v>
      </c>
      <c r="F64" s="142">
        <f t="shared" si="5"/>
        <v>100</v>
      </c>
      <c r="G64" s="130"/>
    </row>
    <row r="65" spans="1:8" ht="18" customHeight="1" x14ac:dyDescent="0.25">
      <c r="A65" s="146" t="s">
        <v>1943</v>
      </c>
      <c r="B65" s="147">
        <f>'Artículo 121 (cálculo PI)'!AE2164</f>
        <v>0</v>
      </c>
      <c r="C65" s="147">
        <f t="shared" si="4"/>
        <v>0</v>
      </c>
      <c r="D65" s="148"/>
      <c r="E65" s="147">
        <f>'Artículo 121 (cálculo PI)'!AE2173</f>
        <v>0</v>
      </c>
      <c r="F65" s="142">
        <f t="shared" si="5"/>
        <v>0</v>
      </c>
      <c r="G65" s="148"/>
      <c r="H65" s="46"/>
    </row>
    <row r="66" spans="1:8" ht="6" customHeight="1" x14ac:dyDescent="0.25">
      <c r="A66" s="86"/>
      <c r="B66" s="312"/>
      <c r="C66" s="312"/>
      <c r="D66" s="312"/>
      <c r="E66" s="312"/>
      <c r="F66" s="86"/>
      <c r="G66" s="312"/>
    </row>
    <row r="67" spans="1:8" ht="18" customHeight="1" x14ac:dyDescent="0.25">
      <c r="A67" s="149" t="s">
        <v>1944</v>
      </c>
      <c r="B67" s="147">
        <f>SUM(B12:B65)</f>
        <v>45.319601649259297</v>
      </c>
      <c r="C67" s="129"/>
      <c r="D67" s="129"/>
      <c r="E67" s="147">
        <f>SUM(E12:E65)</f>
        <v>97.288961038960963</v>
      </c>
      <c r="F67" s="86"/>
      <c r="G67" s="129"/>
    </row>
    <row r="68" spans="1:8" ht="6" customHeight="1" x14ac:dyDescent="0.25">
      <c r="A68" s="86"/>
      <c r="B68" s="312"/>
      <c r="C68" s="312"/>
      <c r="D68" s="312"/>
      <c r="E68" s="312"/>
      <c r="F68" s="86"/>
      <c r="G68" s="312"/>
    </row>
    <row r="69" spans="1:8" ht="18" customHeight="1" x14ac:dyDescent="0.25">
      <c r="A69" s="145" t="s">
        <v>1945</v>
      </c>
      <c r="B69" s="147">
        <f>(B67*0.8)+(E67*0.2)</f>
        <v>55.713473527199632</v>
      </c>
      <c r="C69" s="312"/>
      <c r="D69" s="312"/>
      <c r="E69" s="312"/>
      <c r="F69" s="86"/>
      <c r="G69" s="312"/>
    </row>
  </sheetData>
  <sheetProtection algorithmName="SHA-512" hashValue="ZekFiMFAtrxlBp6N8CN3XEC7EYu3+yYE6FYEom7PFtwLJqS/OPQnpghMuyn3wcR+FKz0QI5yhgFroN+pSbRROw==" saltValue="1F0S1fddJgbfoz/vqEKNl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0"/>
  <dimension ref="A1:IV156"/>
  <sheetViews>
    <sheetView showGridLines="0" zoomScale="75" zoomScaleNormal="75" zoomScaleSheetLayoutView="85" zoomScalePageLayoutView="75" workbookViewId="0">
      <selection activeCell="Q35" sqref="Q35"/>
    </sheetView>
  </sheetViews>
  <sheetFormatPr baseColWidth="10" defaultColWidth="10.88671875" defaultRowHeight="18" customHeight="1" x14ac:dyDescent="0.25"/>
  <cols>
    <col min="1" max="16" width="5.6640625" style="23" customWidth="1"/>
    <col min="17" max="17" width="12.6640625" style="24" customWidth="1"/>
    <col min="18" max="31" width="5.6640625" style="23" customWidth="1"/>
    <col min="32" max="32" width="12.6640625" style="24" customWidth="1"/>
    <col min="33" max="46" width="5.6640625" style="23" customWidth="1"/>
    <col min="47" max="16384" width="10.88671875" style="23"/>
  </cols>
  <sheetData>
    <row r="1" spans="1:256" ht="21" customHeight="1" x14ac:dyDescent="0.25">
      <c r="B1" s="25"/>
      <c r="C1" s="25"/>
      <c r="E1" s="25"/>
      <c r="F1" s="336" t="s">
        <v>0</v>
      </c>
      <c r="G1" s="336"/>
      <c r="H1" s="336"/>
      <c r="I1" s="336"/>
      <c r="J1" s="336"/>
      <c r="K1" s="336"/>
      <c r="L1" s="336"/>
      <c r="M1" s="336"/>
      <c r="N1" s="336"/>
      <c r="O1" s="336"/>
      <c r="P1" s="336"/>
      <c r="Q1" s="336"/>
      <c r="R1" s="336"/>
      <c r="S1" s="336"/>
      <c r="T1" s="336"/>
      <c r="U1" s="336"/>
      <c r="V1" s="336"/>
      <c r="W1" s="336"/>
      <c r="X1" s="336"/>
      <c r="Y1" s="336"/>
      <c r="Z1" s="336"/>
      <c r="AA1" s="336"/>
      <c r="AB1" s="336"/>
      <c r="AC1" s="336"/>
      <c r="AD1" s="336"/>
      <c r="AE1" s="33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36" t="s">
        <v>2767</v>
      </c>
      <c r="G2" s="336"/>
      <c r="H2" s="336"/>
      <c r="I2" s="336"/>
      <c r="J2" s="336"/>
      <c r="K2" s="336"/>
      <c r="L2" s="336"/>
      <c r="M2" s="336"/>
      <c r="N2" s="336"/>
      <c r="O2" s="336"/>
      <c r="P2" s="336"/>
      <c r="Q2" s="336"/>
      <c r="R2" s="336"/>
      <c r="S2" s="336"/>
      <c r="T2" s="336"/>
      <c r="U2" s="336"/>
      <c r="V2" s="336"/>
      <c r="W2" s="336"/>
      <c r="X2" s="336"/>
      <c r="Y2" s="336"/>
      <c r="Z2" s="336"/>
      <c r="AA2" s="336"/>
      <c r="AB2" s="336"/>
      <c r="AC2" s="336"/>
      <c r="AD2" s="336"/>
      <c r="AE2" s="33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37" t="s">
        <v>2</v>
      </c>
      <c r="G3" s="337"/>
      <c r="H3" s="337"/>
      <c r="I3" s="337"/>
      <c r="J3" s="337"/>
      <c r="K3" s="337"/>
      <c r="L3" s="337"/>
      <c r="M3" s="337"/>
      <c r="N3" s="337"/>
      <c r="O3" s="337"/>
      <c r="P3" s="337"/>
      <c r="Q3" s="337"/>
      <c r="R3" s="337"/>
      <c r="S3" s="337"/>
      <c r="T3" s="337"/>
      <c r="U3" s="337"/>
      <c r="V3" s="337"/>
      <c r="W3" s="337"/>
      <c r="X3" s="337"/>
      <c r="Y3" s="337"/>
      <c r="Z3" s="337"/>
      <c r="AA3" s="337"/>
      <c r="AB3" s="337"/>
      <c r="AC3" s="337"/>
      <c r="AD3" s="337"/>
      <c r="AE3" s="33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305"/>
      <c r="F4" s="305"/>
      <c r="G4" s="305"/>
      <c r="H4" s="305"/>
      <c r="I4" s="305"/>
      <c r="J4" s="305"/>
      <c r="K4" s="305"/>
      <c r="L4" s="305"/>
      <c r="M4" s="305"/>
      <c r="N4" s="305"/>
      <c r="O4" s="305"/>
      <c r="P4" s="305"/>
      <c r="Q4" s="305"/>
      <c r="R4" s="305"/>
      <c r="S4" s="305"/>
      <c r="T4" s="305"/>
      <c r="U4" s="305"/>
      <c r="V4" s="305"/>
      <c r="W4" s="305"/>
      <c r="X4" s="305"/>
      <c r="Y4" s="305"/>
      <c r="Z4" s="305"/>
      <c r="AA4" s="305"/>
      <c r="AB4" s="305"/>
      <c r="AC4" s="305"/>
      <c r="AD4" s="305"/>
      <c r="AE4" s="30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338" t="s">
        <v>1946</v>
      </c>
      <c r="G5" s="338"/>
      <c r="H5" s="338"/>
      <c r="I5" s="338"/>
      <c r="J5" s="338"/>
      <c r="K5" s="338"/>
      <c r="L5" s="338"/>
      <c r="M5" s="338"/>
      <c r="N5" s="338"/>
      <c r="O5" s="338"/>
      <c r="P5" s="338"/>
      <c r="Q5" s="338"/>
      <c r="R5" s="338"/>
      <c r="S5" s="338"/>
      <c r="T5" s="338"/>
      <c r="U5" s="338"/>
      <c r="V5" s="338"/>
      <c r="W5" s="338"/>
      <c r="X5" s="338"/>
      <c r="Y5" s="338"/>
      <c r="Z5" s="338"/>
      <c r="AA5" s="338"/>
      <c r="AB5" s="338"/>
      <c r="AC5" s="338"/>
      <c r="AD5" s="338"/>
      <c r="AE5" s="33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9" customFormat="1" ht="18" customHeight="1" x14ac:dyDescent="0.25">
      <c r="A8" s="275"/>
      <c r="B8" s="275"/>
      <c r="C8" s="275"/>
      <c r="D8" s="275"/>
      <c r="E8" s="275"/>
      <c r="F8" s="275"/>
      <c r="G8" s="201" t="s">
        <v>170</v>
      </c>
      <c r="H8" s="339" t="str">
        <f>IGOT!C5</f>
        <v>Planta Productora de Mezclas Asfálticas.</v>
      </c>
      <c r="I8" s="339"/>
      <c r="J8" s="339"/>
      <c r="K8" s="339"/>
      <c r="L8" s="339"/>
      <c r="M8" s="339"/>
      <c r="N8" s="339"/>
      <c r="O8" s="339"/>
      <c r="P8" s="339"/>
      <c r="Q8" s="339"/>
      <c r="R8" s="339"/>
      <c r="S8" s="339"/>
      <c r="T8" s="339"/>
      <c r="U8" s="339"/>
      <c r="V8" s="339"/>
      <c r="W8" s="339"/>
      <c r="X8" s="339"/>
      <c r="Y8" s="339"/>
      <c r="Z8" s="339"/>
      <c r="AA8" s="339"/>
      <c r="AB8" s="339"/>
      <c r="AC8" s="339"/>
      <c r="AD8" s="339"/>
      <c r="AE8" s="339"/>
      <c r="AF8"/>
      <c r="AG8"/>
      <c r="AH8"/>
      <c r="AI8"/>
      <c r="AJ8"/>
      <c r="AK8"/>
      <c r="AL8"/>
      <c r="AM8"/>
      <c r="AN8"/>
      <c r="AO8"/>
      <c r="AP8"/>
      <c r="AQ8"/>
      <c r="AR8"/>
      <c r="AS8"/>
      <c r="AT8"/>
      <c r="AU8"/>
      <c r="AV8"/>
      <c r="AW8"/>
      <c r="AX8"/>
      <c r="AY8"/>
      <c r="AZ8"/>
      <c r="BA8"/>
      <c r="BB8"/>
    </row>
    <row r="9" spans="1:256" s="29" customFormat="1" ht="18" customHeight="1" x14ac:dyDescent="0.25">
      <c r="A9" s="276"/>
      <c r="B9" s="276"/>
      <c r="C9" s="276"/>
      <c r="D9" s="276"/>
      <c r="E9" s="275"/>
      <c r="F9" s="277"/>
      <c r="G9" s="277"/>
      <c r="H9" s="277"/>
      <c r="I9" s="277"/>
      <c r="J9" s="277"/>
      <c r="K9" s="277"/>
      <c r="L9" s="277"/>
      <c r="M9" s="277"/>
      <c r="N9" s="277"/>
      <c r="O9" s="277"/>
      <c r="P9" s="277"/>
      <c r="Q9" s="277"/>
      <c r="R9" s="277"/>
      <c r="S9" s="277"/>
      <c r="T9" s="277"/>
      <c r="U9" s="277"/>
      <c r="V9" s="277"/>
      <c r="W9" s="277"/>
      <c r="X9" s="277"/>
      <c r="Y9" s="277"/>
      <c r="Z9" s="277"/>
      <c r="AA9" s="277"/>
      <c r="AB9" s="277"/>
      <c r="AC9" s="277"/>
      <c r="AD9" s="277"/>
      <c r="AE9" s="277"/>
      <c r="AF9"/>
      <c r="AG9"/>
      <c r="AH9"/>
      <c r="AI9"/>
      <c r="AJ9"/>
      <c r="AK9"/>
      <c r="AL9"/>
      <c r="AM9"/>
      <c r="AN9"/>
      <c r="AO9"/>
      <c r="AP9"/>
      <c r="AQ9"/>
      <c r="AR9"/>
      <c r="AS9"/>
      <c r="AT9"/>
      <c r="AU9"/>
      <c r="AV9"/>
      <c r="AW9"/>
      <c r="AX9"/>
      <c r="AY9"/>
      <c r="AZ9"/>
      <c r="BA9"/>
      <c r="BB9"/>
    </row>
    <row r="10" spans="1:256" s="29" customFormat="1" ht="18" customHeight="1" x14ac:dyDescent="0.25">
      <c r="A10" s="276"/>
      <c r="B10" s="276"/>
      <c r="C10" s="276"/>
      <c r="D10" s="276"/>
      <c r="E10" s="275"/>
      <c r="F10" s="277"/>
      <c r="G10" s="277"/>
      <c r="H10" s="277"/>
      <c r="I10" s="277"/>
      <c r="J10" s="277"/>
      <c r="K10" s="277"/>
      <c r="L10" s="277"/>
      <c r="M10" s="277"/>
      <c r="N10" s="277"/>
      <c r="O10" s="277"/>
      <c r="P10" s="277"/>
      <c r="Q10" s="277"/>
      <c r="R10" s="277"/>
      <c r="S10" s="277"/>
      <c r="T10" s="277"/>
      <c r="U10" s="277"/>
      <c r="V10" s="277"/>
      <c r="W10" s="277"/>
      <c r="X10" s="277"/>
      <c r="Y10" s="277"/>
      <c r="Z10" s="277"/>
      <c r="AA10" s="277"/>
      <c r="AB10" s="277"/>
      <c r="AC10" s="277"/>
      <c r="AD10" s="277"/>
      <c r="AE10" s="277"/>
      <c r="AF10"/>
      <c r="AG10"/>
      <c r="AH10"/>
      <c r="AI10"/>
      <c r="AJ10"/>
      <c r="AK10"/>
      <c r="AL10"/>
      <c r="AM10"/>
      <c r="AN10"/>
      <c r="AO10"/>
      <c r="AP10"/>
      <c r="AQ10"/>
      <c r="AR10"/>
      <c r="AS10"/>
      <c r="AT10"/>
      <c r="AU10"/>
      <c r="AV10"/>
      <c r="AW10"/>
      <c r="AX10"/>
      <c r="AY10"/>
      <c r="AZ10"/>
      <c r="BA10"/>
      <c r="BB10"/>
    </row>
    <row r="11" spans="1:256" ht="18" customHeight="1" x14ac:dyDescent="0.25">
      <c r="A11"/>
      <c r="B11"/>
      <c r="C11"/>
      <c r="D11" s="1"/>
      <c r="E11" s="1"/>
      <c r="F11" s="1"/>
      <c r="G11" s="203" t="s">
        <v>171</v>
      </c>
      <c r="H11" s="340" t="s">
        <v>172</v>
      </c>
      <c r="I11" s="340"/>
      <c r="J11" s="204" t="s">
        <v>173</v>
      </c>
      <c r="K11" s="341" t="s">
        <v>174</v>
      </c>
      <c r="L11" s="341"/>
      <c r="M11" s="204" t="s">
        <v>173</v>
      </c>
      <c r="N11" s="325">
        <v>2020</v>
      </c>
      <c r="O11" s="325"/>
      <c r="P11" s="32"/>
      <c r="Q11" s="33"/>
      <c r="R11"/>
      <c r="S11"/>
      <c r="T11"/>
      <c r="U11"/>
      <c r="V11" s="203"/>
      <c r="W11" s="203" t="s">
        <v>175</v>
      </c>
      <c r="X11" s="340" t="s">
        <v>176</v>
      </c>
      <c r="Y11" s="340"/>
      <c r="Z11" s="204" t="s">
        <v>173</v>
      </c>
      <c r="AA11" s="341" t="s">
        <v>174</v>
      </c>
      <c r="AB11" s="341"/>
      <c r="AC11" s="204" t="s">
        <v>173</v>
      </c>
      <c r="AD11" s="325">
        <v>2020</v>
      </c>
      <c r="AE11" s="32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205"/>
      <c r="D12" s="205"/>
      <c r="E12" s="205"/>
      <c r="F12" s="205"/>
      <c r="G12" s="1"/>
      <c r="H12" s="335" t="s">
        <v>177</v>
      </c>
      <c r="I12" s="335"/>
      <c r="J12" s="206"/>
      <c r="K12" s="335" t="s">
        <v>178</v>
      </c>
      <c r="L12" s="335"/>
      <c r="M12" s="206"/>
      <c r="N12" s="335" t="s">
        <v>179</v>
      </c>
      <c r="O12" s="335"/>
      <c r="P12" s="32"/>
      <c r="Q12" s="33"/>
      <c r="R12"/>
      <c r="S12"/>
      <c r="T12"/>
      <c r="U12"/>
      <c r="V12"/>
      <c r="W12"/>
      <c r="X12" s="335" t="s">
        <v>177</v>
      </c>
      <c r="Y12" s="335"/>
      <c r="Z12" s="206"/>
      <c r="AA12" s="335" t="s">
        <v>178</v>
      </c>
      <c r="AB12" s="335"/>
      <c r="AC12" s="206"/>
      <c r="AD12" s="335" t="s">
        <v>179</v>
      </c>
      <c r="AE12" s="33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205"/>
      <c r="D13" s="205"/>
      <c r="E13" s="205"/>
      <c r="F13" s="205"/>
      <c r="G13" s="1"/>
      <c r="H13" s="207"/>
      <c r="I13" s="207"/>
      <c r="J13" s="206"/>
      <c r="K13" s="207"/>
      <c r="L13" s="207"/>
      <c r="M13" s="206"/>
      <c r="N13" s="207"/>
      <c r="O13" s="207"/>
      <c r="P13" s="32"/>
      <c r="Q13" s="33"/>
      <c r="R13"/>
      <c r="S13"/>
      <c r="T13"/>
      <c r="U13"/>
      <c r="V13"/>
      <c r="W13"/>
      <c r="X13" s="207"/>
      <c r="Y13" s="207"/>
      <c r="Z13" s="206"/>
      <c r="AA13" s="207"/>
      <c r="AB13" s="207"/>
      <c r="AC13" s="206"/>
      <c r="AD13" s="207"/>
      <c r="AE13" s="20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205"/>
      <c r="D14" s="205"/>
      <c r="E14" s="205"/>
      <c r="F14" s="205"/>
      <c r="G14" s="1"/>
      <c r="H14" s="207"/>
      <c r="I14" s="207"/>
      <c r="J14" s="206"/>
      <c r="K14" s="207"/>
      <c r="L14" s="207"/>
      <c r="M14" s="206"/>
      <c r="N14" s="207"/>
      <c r="O14" s="207"/>
      <c r="P14" s="32"/>
      <c r="Q14" s="33"/>
      <c r="R14"/>
      <c r="S14"/>
      <c r="T14"/>
      <c r="U14"/>
      <c r="V14"/>
      <c r="W14"/>
      <c r="X14" s="207"/>
      <c r="Y14" s="207"/>
      <c r="Z14" s="206"/>
      <c r="AA14" s="207"/>
      <c r="AB14" s="207"/>
      <c r="AC14" s="206"/>
      <c r="AD14" s="207"/>
      <c r="AE14" s="20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332" t="s">
        <v>5</v>
      </c>
      <c r="B15" s="332"/>
      <c r="C15" s="332"/>
      <c r="D15" s="332"/>
      <c r="E15" s="332"/>
      <c r="F15" s="332"/>
      <c r="G15" s="332"/>
      <c r="H15" s="332"/>
      <c r="I15" s="332"/>
      <c r="J15" s="332"/>
      <c r="K15" s="332"/>
      <c r="L15" s="332"/>
      <c r="M15" s="332"/>
      <c r="N15" s="332"/>
      <c r="O15" s="332"/>
      <c r="P15" s="332"/>
      <c r="Q15" s="332"/>
      <c r="R15" s="332"/>
      <c r="S15" s="332"/>
      <c r="T15" s="332"/>
      <c r="U15" s="332"/>
      <c r="V15" s="332"/>
      <c r="W15" s="332"/>
      <c r="X15" s="332"/>
      <c r="Y15" s="332"/>
      <c r="Z15" s="332"/>
      <c r="AA15" s="332"/>
      <c r="AB15" s="332"/>
      <c r="AC15" s="332"/>
      <c r="AD15" s="332"/>
      <c r="AE15" s="332"/>
      <c r="AF15"/>
      <c r="AG15"/>
      <c r="AH15"/>
      <c r="AI15"/>
      <c r="AJ15"/>
      <c r="AK15"/>
      <c r="AL15"/>
      <c r="AM15"/>
      <c r="AN15"/>
      <c r="AO15"/>
      <c r="AP15"/>
      <c r="AQ15"/>
      <c r="AR15"/>
      <c r="AS15"/>
      <c r="AT15"/>
      <c r="AU15"/>
      <c r="AV15"/>
      <c r="AW15"/>
      <c r="AX15"/>
      <c r="AY15"/>
      <c r="AZ15"/>
      <c r="BA15"/>
      <c r="BB15"/>
    </row>
    <row r="16" spans="1:256" ht="18" customHeight="1" x14ac:dyDescent="0.25">
      <c r="A16"/>
      <c r="B16"/>
      <c r="C16" s="205"/>
      <c r="D16" s="205"/>
      <c r="E16" s="205"/>
      <c r="F16" s="205"/>
      <c r="G16" s="1"/>
      <c r="H16" s="207"/>
      <c r="I16" s="207"/>
      <c r="J16" s="206"/>
      <c r="K16" s="207"/>
      <c r="L16" s="207"/>
      <c r="M16" s="206"/>
      <c r="N16" s="207"/>
      <c r="O16" s="207"/>
      <c r="P16" s="32"/>
      <c r="Q16" s="33"/>
      <c r="R16"/>
      <c r="S16"/>
      <c r="T16"/>
      <c r="U16"/>
      <c r="V16"/>
      <c r="W16" s="207"/>
      <c r="X16" s="207"/>
      <c r="Y16" s="206"/>
      <c r="Z16" s="207"/>
      <c r="AA16" s="207"/>
      <c r="AB16" s="206"/>
      <c r="AC16" s="207"/>
      <c r="AD16" s="20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x14ac:dyDescent="0.25">
      <c r="A17" s="333" t="s">
        <v>1947</v>
      </c>
      <c r="B17" s="333"/>
      <c r="C17" s="333"/>
      <c r="D17" s="333"/>
      <c r="E17" s="333"/>
      <c r="F17" s="333"/>
      <c r="G17" s="333"/>
      <c r="H17" s="334">
        <f>'Artículo 122 (cálculo PI)'!AE151</f>
        <v>0</v>
      </c>
      <c r="I17" s="334"/>
      <c r="J17" s="208"/>
      <c r="K17" s="208"/>
      <c r="L17" s="209"/>
      <c r="M17" s="333" t="s">
        <v>1948</v>
      </c>
      <c r="N17" s="333"/>
      <c r="O17" s="333"/>
      <c r="P17" s="333"/>
      <c r="Q17" s="333"/>
      <c r="R17" s="334">
        <f>'Artículo 122 (cálculo PI)'!AE153</f>
        <v>0</v>
      </c>
      <c r="S17" s="334"/>
      <c r="T17" s="40"/>
      <c r="U17" s="40"/>
      <c r="V17" s="40"/>
      <c r="W17" s="333"/>
      <c r="X17" s="333"/>
      <c r="Y17" s="333"/>
      <c r="Z17" s="333"/>
      <c r="AA17" s="333"/>
      <c r="AB17" s="333"/>
      <c r="AC17" s="333"/>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304"/>
      <c r="B18" s="304"/>
      <c r="C18" s="304"/>
      <c r="D18" s="304"/>
      <c r="E18" s="304"/>
      <c r="F18" s="304"/>
      <c r="G18" s="304"/>
      <c r="H18" s="210"/>
      <c r="I18" s="210"/>
      <c r="J18" s="208"/>
      <c r="K18" s="208"/>
      <c r="L18" s="209"/>
      <c r="M18" s="304"/>
      <c r="N18" s="304"/>
      <c r="O18" s="304"/>
      <c r="P18" s="304"/>
      <c r="Q18" s="304"/>
      <c r="R18" s="210"/>
      <c r="S18" s="210"/>
      <c r="T18" s="40"/>
      <c r="U18" s="40"/>
      <c r="V18" s="40"/>
      <c r="W18" s="304"/>
      <c r="X18" s="304"/>
      <c r="Y18" s="304"/>
      <c r="Z18" s="304"/>
      <c r="AA18" s="304"/>
      <c r="AB18" s="304"/>
      <c r="AC18" s="304"/>
      <c r="AD18" s="211"/>
      <c r="AE18" s="211"/>
      <c r="AF18"/>
      <c r="AG18"/>
      <c r="AH18"/>
      <c r="AI18"/>
      <c r="AJ18"/>
      <c r="AK18"/>
      <c r="AL18"/>
      <c r="AM18"/>
      <c r="AN18"/>
      <c r="AO18"/>
      <c r="AP18"/>
      <c r="AQ18"/>
      <c r="AR18"/>
      <c r="AS18"/>
      <c r="AT18"/>
      <c r="AU18"/>
      <c r="AV18"/>
      <c r="AW18"/>
      <c r="AX18"/>
      <c r="AY18"/>
      <c r="AZ18"/>
      <c r="BA18"/>
      <c r="BB18"/>
    </row>
    <row r="19" spans="1:256" s="41" customFormat="1" ht="18" customHeight="1" x14ac:dyDescent="0.25">
      <c r="A19" s="304"/>
      <c r="B19" s="304"/>
      <c r="C19" s="304"/>
      <c r="D19" s="304"/>
      <c r="E19" s="304"/>
      <c r="F19" s="304"/>
      <c r="G19" s="304"/>
      <c r="H19" s="210"/>
      <c r="I19" s="210"/>
      <c r="J19" s="208"/>
      <c r="K19" s="208"/>
      <c r="L19" s="209"/>
      <c r="M19" s="304"/>
      <c r="N19" s="304"/>
      <c r="O19" s="304"/>
      <c r="P19" s="304"/>
      <c r="Q19" s="304"/>
      <c r="R19" s="210"/>
      <c r="S19" s="210"/>
      <c r="T19" s="212"/>
      <c r="U19" s="40"/>
      <c r="V19" s="20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6"/>
      <c r="B20" s="46"/>
      <c r="C20" s="213"/>
      <c r="D20" s="213"/>
      <c r="E20" s="213"/>
      <c r="F20" s="213"/>
      <c r="G20" s="12"/>
      <c r="H20" s="214"/>
      <c r="I20" s="214"/>
      <c r="J20" s="215"/>
      <c r="K20" s="214"/>
      <c r="L20" s="214"/>
      <c r="M20" s="215"/>
      <c r="N20" s="214"/>
      <c r="O20" s="214"/>
      <c r="P20" s="51"/>
      <c r="Q20" s="52"/>
      <c r="R20" s="46"/>
      <c r="S20" s="46"/>
      <c r="T20" s="46"/>
      <c r="U20" s="46"/>
      <c r="V20" s="46"/>
      <c r="W20" s="46"/>
      <c r="X20" s="214"/>
      <c r="Y20" s="214"/>
      <c r="Z20" s="215"/>
      <c r="AA20" s="214"/>
      <c r="AB20" s="214"/>
      <c r="AC20" s="215"/>
      <c r="AD20" s="214"/>
      <c r="AE20" s="214"/>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352" t="s">
        <v>167</v>
      </c>
      <c r="B21" s="352"/>
      <c r="C21" s="352"/>
      <c r="D21" s="352"/>
      <c r="E21" s="352"/>
      <c r="F21" s="352"/>
      <c r="G21" s="352"/>
      <c r="H21" s="352"/>
      <c r="I21" s="352"/>
      <c r="J21" s="352"/>
      <c r="K21" s="352"/>
      <c r="L21" s="352"/>
      <c r="M21" s="352"/>
      <c r="N21" s="352"/>
      <c r="O21" s="352"/>
      <c r="P21" s="352"/>
      <c r="Q21" s="352"/>
      <c r="R21" s="352"/>
      <c r="S21" s="352"/>
      <c r="T21" s="352"/>
      <c r="U21" s="352"/>
      <c r="V21" s="352"/>
      <c r="W21" s="352"/>
      <c r="X21" s="352"/>
      <c r="Y21" s="352"/>
      <c r="Z21" s="352"/>
      <c r="AA21" s="352"/>
      <c r="AB21" s="352"/>
      <c r="AC21" s="352"/>
      <c r="AD21" s="352"/>
      <c r="AE21" s="352"/>
      <c r="AF21"/>
      <c r="AG21"/>
      <c r="AH21"/>
      <c r="AI21"/>
      <c r="AJ21"/>
      <c r="AK21"/>
      <c r="AL21"/>
      <c r="AM21"/>
      <c r="AN21"/>
      <c r="AO21"/>
      <c r="AP21"/>
      <c r="AQ21"/>
      <c r="AR21"/>
      <c r="AS21"/>
      <c r="AT21"/>
      <c r="AU21"/>
      <c r="AV21"/>
      <c r="AW21"/>
      <c r="AX21"/>
      <c r="AY21"/>
      <c r="AZ21"/>
      <c r="BA21"/>
      <c r="BB21"/>
    </row>
    <row r="22" spans="1:256" ht="18" customHeight="1" x14ac:dyDescent="0.25">
      <c r="A22" s="46"/>
      <c r="B22" s="46"/>
      <c r="C22" s="213"/>
      <c r="D22" s="213"/>
      <c r="E22" s="213"/>
      <c r="F22" s="213"/>
      <c r="G22" s="12"/>
      <c r="H22" s="214"/>
      <c r="I22" s="214"/>
      <c r="J22" s="215"/>
      <c r="K22" s="214"/>
      <c r="L22" s="214"/>
      <c r="M22" s="215"/>
      <c r="N22" s="214"/>
      <c r="O22" s="214"/>
      <c r="P22" s="51"/>
      <c r="Q22" s="52"/>
      <c r="R22" s="46"/>
      <c r="S22" s="46"/>
      <c r="T22" s="46"/>
      <c r="U22" s="46"/>
      <c r="V22" s="46"/>
      <c r="W22" s="214"/>
      <c r="X22" s="214"/>
      <c r="Y22" s="215"/>
      <c r="Z22" s="214"/>
      <c r="AA22" s="214"/>
      <c r="AB22" s="215"/>
      <c r="AC22" s="214"/>
      <c r="AD22" s="214"/>
      <c r="AE22" s="46"/>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x14ac:dyDescent="0.25">
      <c r="A23" s="333" t="s">
        <v>1947</v>
      </c>
      <c r="B23" s="333"/>
      <c r="C23" s="333"/>
      <c r="D23" s="333"/>
      <c r="E23" s="333"/>
      <c r="F23" s="333"/>
      <c r="G23" s="333"/>
      <c r="H23" s="334">
        <f>'Artículo 122 (cálculo SIPOT)'!AE151</f>
        <v>0</v>
      </c>
      <c r="I23" s="334"/>
      <c r="J23" s="208"/>
      <c r="K23" s="208"/>
      <c r="L23" s="209"/>
      <c r="M23" s="333" t="s">
        <v>1948</v>
      </c>
      <c r="N23" s="333"/>
      <c r="O23" s="333"/>
      <c r="P23" s="333"/>
      <c r="Q23" s="333"/>
      <c r="R23" s="334">
        <f>'Artículo 122 (cálculo SIPOT)'!AE153</f>
        <v>0</v>
      </c>
      <c r="S23" s="334"/>
      <c r="T23" s="40"/>
      <c r="U23" s="40"/>
      <c r="V23" s="40"/>
      <c r="W23" s="333"/>
      <c r="X23" s="333"/>
      <c r="Y23" s="333"/>
      <c r="Z23" s="333"/>
      <c r="AA23" s="333"/>
      <c r="AB23" s="333"/>
      <c r="AC23" s="333"/>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304"/>
      <c r="B24" s="304"/>
      <c r="C24" s="304"/>
      <c r="D24" s="304"/>
      <c r="E24" s="304"/>
      <c r="F24" s="304"/>
      <c r="G24" s="304"/>
      <c r="H24" s="210"/>
      <c r="I24" s="210"/>
      <c r="J24" s="208"/>
      <c r="K24" s="208"/>
      <c r="L24" s="209"/>
      <c r="M24" s="304"/>
      <c r="N24" s="304"/>
      <c r="O24" s="304"/>
      <c r="P24" s="304"/>
      <c r="Q24" s="304"/>
      <c r="R24" s="210"/>
      <c r="S24" s="210"/>
      <c r="T24" s="40"/>
      <c r="U24" s="40"/>
      <c r="V24" s="40"/>
      <c r="W24" s="304"/>
      <c r="X24" s="304"/>
      <c r="Y24" s="304"/>
      <c r="Z24" s="304"/>
      <c r="AA24" s="304"/>
      <c r="AB24" s="304"/>
      <c r="AC24" s="304"/>
      <c r="AD24" s="211"/>
      <c r="AE24" s="211"/>
      <c r="AF24"/>
      <c r="AG24"/>
      <c r="AH24"/>
      <c r="AI24"/>
      <c r="AJ24"/>
      <c r="AK24"/>
      <c r="AL24"/>
      <c r="AM24"/>
      <c r="AN24"/>
      <c r="AO24"/>
      <c r="AP24"/>
      <c r="AQ24"/>
      <c r="AR24"/>
      <c r="AS24"/>
      <c r="AT24"/>
      <c r="AU24"/>
      <c r="AV24"/>
      <c r="AW24"/>
      <c r="AX24"/>
      <c r="AY24"/>
      <c r="AZ24"/>
      <c r="BA24"/>
      <c r="BB24"/>
    </row>
    <row r="25" spans="1:256" s="41" customFormat="1" ht="18" customHeight="1" x14ac:dyDescent="0.25">
      <c r="A25" s="202"/>
      <c r="B25" s="202"/>
      <c r="C25" s="202"/>
      <c r="D25" s="202"/>
      <c r="E25" s="202"/>
      <c r="F25" s="202"/>
      <c r="G25" s="202"/>
      <c r="H25" s="278"/>
      <c r="I25" s="278"/>
      <c r="J25" s="279"/>
      <c r="K25" s="279"/>
      <c r="L25" s="280"/>
      <c r="M25" s="202"/>
      <c r="N25" s="202"/>
      <c r="O25" s="202"/>
      <c r="P25" s="202"/>
      <c r="Q25" s="202"/>
      <c r="R25" s="278"/>
      <c r="S25" s="278"/>
      <c r="T25" s="281"/>
      <c r="V25" s="26"/>
      <c r="AF25"/>
      <c r="AG25"/>
      <c r="AH25"/>
      <c r="AI25"/>
      <c r="AJ25"/>
      <c r="AK25"/>
      <c r="AL25"/>
      <c r="AM25"/>
      <c r="AN25"/>
      <c r="AO25"/>
      <c r="AP25"/>
      <c r="AQ25"/>
      <c r="AR25"/>
      <c r="AS25"/>
      <c r="AT25"/>
      <c r="AU25"/>
      <c r="AV25"/>
      <c r="AW25"/>
      <c r="AX25"/>
      <c r="AY25"/>
      <c r="AZ25"/>
      <c r="BA25"/>
      <c r="BB25"/>
    </row>
    <row r="26" spans="1:256" s="29" customFormat="1" ht="18" customHeight="1" x14ac:dyDescent="0.25">
      <c r="C26" s="276"/>
      <c r="D26" s="276"/>
      <c r="E26" s="276"/>
      <c r="F26" s="276"/>
      <c r="G26" s="275"/>
      <c r="H26" s="282"/>
      <c r="I26" s="282"/>
      <c r="J26" s="283"/>
      <c r="K26" s="282"/>
      <c r="L26" s="282"/>
      <c r="M26" s="283"/>
      <c r="N26" s="282"/>
      <c r="O26" s="282"/>
      <c r="Q26" s="277"/>
      <c r="R26" s="277"/>
      <c r="S26" s="277"/>
      <c r="T26" s="277"/>
      <c r="U26" s="277"/>
      <c r="V26" s="277"/>
      <c r="W26" s="277"/>
      <c r="X26" s="277"/>
      <c r="Y26" s="277"/>
      <c r="Z26" s="277"/>
      <c r="AA26" s="277"/>
      <c r="AB26" s="277"/>
      <c r="AC26" s="277"/>
      <c r="AD26" s="277"/>
      <c r="AE26" s="277"/>
      <c r="AF26"/>
      <c r="AG26"/>
      <c r="AH26"/>
      <c r="AI26"/>
      <c r="AJ26"/>
      <c r="AK26"/>
      <c r="AL26"/>
      <c r="AM26"/>
      <c r="AN26"/>
      <c r="AO26"/>
      <c r="AP26"/>
      <c r="AQ26"/>
      <c r="AR26"/>
      <c r="AS26"/>
      <c r="AT26"/>
      <c r="AU26"/>
      <c r="AV26"/>
      <c r="AW26"/>
      <c r="AX26"/>
      <c r="AY26"/>
      <c r="AZ26"/>
      <c r="BA26"/>
      <c r="BB26"/>
    </row>
    <row r="27" spans="1:256" s="29" customFormat="1" ht="54" customHeight="1" x14ac:dyDescent="0.25">
      <c r="A27" s="399" t="s">
        <v>1949</v>
      </c>
      <c r="B27" s="399"/>
      <c r="C27" s="399"/>
      <c r="D27" s="399"/>
      <c r="E27" s="399"/>
      <c r="F27" s="399"/>
      <c r="G27" s="399"/>
      <c r="H27" s="399"/>
      <c r="I27" s="399"/>
      <c r="J27" s="399"/>
      <c r="K27" s="399"/>
      <c r="L27" s="399"/>
      <c r="M27" s="399"/>
      <c r="N27" s="399"/>
      <c r="O27" s="399"/>
      <c r="P27" s="399"/>
      <c r="Q27" s="399"/>
      <c r="R27" s="399"/>
      <c r="S27" s="399"/>
      <c r="T27" s="399"/>
      <c r="U27" s="399"/>
      <c r="V27" s="399"/>
      <c r="W27" s="399"/>
      <c r="X27" s="399"/>
      <c r="Y27" s="399"/>
      <c r="Z27" s="399"/>
      <c r="AA27" s="399"/>
      <c r="AB27" s="399"/>
      <c r="AC27" s="399"/>
      <c r="AD27" s="399"/>
      <c r="AE27" s="399"/>
      <c r="AF27"/>
      <c r="AG27"/>
      <c r="AH27"/>
      <c r="AI27"/>
      <c r="AJ27"/>
      <c r="AK27"/>
      <c r="AL27"/>
      <c r="AM27"/>
      <c r="AN27"/>
      <c r="AO27"/>
      <c r="AP27"/>
      <c r="AQ27"/>
      <c r="AR27"/>
      <c r="AS27"/>
      <c r="AT27"/>
      <c r="AU27"/>
      <c r="AV27"/>
      <c r="AW27"/>
      <c r="AX27"/>
      <c r="AY27"/>
      <c r="AZ27"/>
      <c r="BA27"/>
      <c r="BB27"/>
    </row>
    <row r="28" spans="1:256" s="59" customFormat="1" ht="18" customHeight="1" x14ac:dyDescent="0.25">
      <c r="Q28" s="24"/>
      <c r="AF28"/>
      <c r="AG28"/>
      <c r="AH28"/>
      <c r="AI28"/>
      <c r="AJ28"/>
      <c r="AK28"/>
      <c r="AL28"/>
      <c r="AM28"/>
      <c r="AN28"/>
      <c r="AO28"/>
      <c r="AP28"/>
      <c r="AQ28"/>
      <c r="AR28"/>
      <c r="AS28"/>
      <c r="AT28"/>
      <c r="AU28"/>
      <c r="AV28"/>
      <c r="AW28"/>
      <c r="AX28"/>
      <c r="AY28"/>
      <c r="AZ28"/>
      <c r="BA28"/>
      <c r="BB28"/>
    </row>
    <row r="29" spans="1:256" s="61" customFormat="1" ht="45" customHeight="1" x14ac:dyDescent="0.25">
      <c r="A29" s="348" t="s">
        <v>1950</v>
      </c>
      <c r="B29" s="348"/>
      <c r="C29" s="348"/>
      <c r="D29" s="348"/>
      <c r="E29" s="348"/>
      <c r="F29" s="348"/>
      <c r="G29" s="348"/>
      <c r="H29" s="348"/>
      <c r="I29" s="348"/>
      <c r="J29" s="348"/>
      <c r="K29" s="348"/>
      <c r="L29" s="348"/>
      <c r="M29" s="348"/>
      <c r="N29" s="348"/>
      <c r="O29" s="348"/>
      <c r="P29" s="348"/>
      <c r="Q29" s="348"/>
      <c r="R29" s="348"/>
      <c r="S29" s="348"/>
      <c r="T29" s="348"/>
      <c r="U29" s="348"/>
      <c r="V29" s="348"/>
      <c r="W29" s="348"/>
      <c r="X29" s="348"/>
      <c r="Y29" s="348"/>
      <c r="Z29" s="348"/>
      <c r="AA29" s="348"/>
      <c r="AB29" s="348"/>
      <c r="AC29" s="348"/>
      <c r="AD29" s="348"/>
      <c r="AE29" s="348"/>
      <c r="AF29"/>
      <c r="AG29" s="349" t="s">
        <v>184</v>
      </c>
      <c r="AH29" s="349"/>
      <c r="AI29" s="349"/>
      <c r="AJ29" s="349"/>
      <c r="AK29">
        <f>(('Artículo 122 (cálculo PI)'!AE32*0.8+'Artículo 122 (cálculo PI)'!AE41*0.2)+('Artículo 122 (cálculo SIPOT)'!AE32*0.8+'Artículo 122 (cálculo SIPOT)'!AE41*0.2))/2</f>
        <v>0</v>
      </c>
      <c r="AL29"/>
      <c r="AM29"/>
      <c r="AN29"/>
      <c r="AO29"/>
      <c r="AP29"/>
      <c r="AQ29"/>
      <c r="AR29"/>
      <c r="AS29"/>
      <c r="AT29"/>
      <c r="AU29"/>
      <c r="AV29"/>
      <c r="AW29"/>
      <c r="AX29"/>
      <c r="AY29"/>
      <c r="AZ29"/>
      <c r="BA29"/>
      <c r="BB29"/>
    </row>
    <row r="30" spans="1:256" s="59" customFormat="1" ht="15.75" customHeight="1" x14ac:dyDescent="0.25">
      <c r="A30" s="86"/>
      <c r="B30" s="284"/>
      <c r="C30" s="284"/>
      <c r="D30" s="284"/>
      <c r="E30" s="284"/>
      <c r="F30" s="284"/>
      <c r="G30" s="284"/>
      <c r="H30" s="284"/>
      <c r="I30" s="284"/>
      <c r="J30" s="284"/>
      <c r="K30" s="284"/>
      <c r="L30" s="284"/>
      <c r="M30" s="284"/>
      <c r="N30" s="284"/>
      <c r="O30" s="284"/>
      <c r="P30" s="284"/>
      <c r="Q30" s="275"/>
      <c r="R30" s="284"/>
      <c r="S30" s="284"/>
      <c r="T30" s="284"/>
      <c r="U30" s="284"/>
      <c r="V30" s="284"/>
      <c r="W30" s="284"/>
      <c r="X30" s="284"/>
      <c r="Y30" s="284"/>
      <c r="Z30" s="284"/>
      <c r="AA30" s="284"/>
      <c r="AB30" s="284"/>
      <c r="AC30" s="284"/>
      <c r="AD30" s="284"/>
      <c r="AE30" s="284"/>
      <c r="AF30"/>
      <c r="AG30"/>
      <c r="AH30"/>
      <c r="AI30"/>
      <c r="AJ30"/>
      <c r="AK30"/>
      <c r="AL30"/>
      <c r="AM30"/>
      <c r="AN30"/>
      <c r="AO30"/>
      <c r="AP30"/>
      <c r="AQ30"/>
      <c r="AR30"/>
      <c r="AS30"/>
      <c r="AT30"/>
      <c r="AU30"/>
      <c r="AV30"/>
      <c r="AW30"/>
      <c r="AX30"/>
      <c r="AY30"/>
      <c r="AZ30"/>
      <c r="BA30"/>
      <c r="BB30"/>
    </row>
    <row r="31" spans="1:256" s="59" customFormat="1" ht="45" customHeight="1" x14ac:dyDescent="0.25">
      <c r="A31" s="86" t="s">
        <v>185</v>
      </c>
      <c r="B31" s="284"/>
      <c r="C31" s="284"/>
      <c r="D31" s="284"/>
      <c r="E31" s="284"/>
      <c r="F31" s="284"/>
      <c r="G31" s="284"/>
      <c r="H31" s="284"/>
      <c r="I31" s="284"/>
      <c r="J31" s="284"/>
      <c r="K31" s="284"/>
      <c r="L31" s="284"/>
      <c r="M31" s="284"/>
      <c r="N31" s="284"/>
      <c r="O31" s="284"/>
      <c r="P31" s="284"/>
      <c r="Q31" s="275"/>
      <c r="R31" s="284"/>
      <c r="S31" s="284"/>
      <c r="T31" s="284"/>
      <c r="U31" s="284"/>
      <c r="V31" s="284"/>
      <c r="W31" s="284"/>
      <c r="X31" s="284"/>
      <c r="Y31" s="284"/>
      <c r="Z31" s="284"/>
      <c r="AA31" s="284"/>
      <c r="AB31" s="284"/>
      <c r="AC31" s="284"/>
      <c r="AD31" s="284"/>
      <c r="AE31" s="284"/>
      <c r="AF31"/>
      <c r="AG31"/>
      <c r="AH31"/>
      <c r="AI31"/>
      <c r="AJ31"/>
      <c r="AK31"/>
      <c r="AL31"/>
      <c r="AM31"/>
      <c r="AN31"/>
      <c r="AO31"/>
      <c r="AP31"/>
      <c r="AQ31"/>
      <c r="AR31"/>
      <c r="AS31"/>
      <c r="AT31"/>
      <c r="AU31"/>
      <c r="AV31"/>
      <c r="AW31"/>
      <c r="AX31"/>
      <c r="AY31"/>
      <c r="AZ31"/>
      <c r="BA31"/>
      <c r="BB31"/>
    </row>
    <row r="32" spans="1:256" s="59" customFormat="1" ht="15" customHeight="1" x14ac:dyDescent="0.25">
      <c r="Q32" s="24"/>
      <c r="AF32"/>
      <c r="AG32"/>
      <c r="AH32"/>
      <c r="AI32"/>
      <c r="AJ32"/>
      <c r="AK32"/>
      <c r="AL32"/>
      <c r="AM32"/>
      <c r="AN32"/>
      <c r="AO32"/>
      <c r="AP32"/>
      <c r="AQ32"/>
      <c r="AR32"/>
      <c r="AS32"/>
      <c r="AT32"/>
      <c r="AU32"/>
      <c r="AV32"/>
      <c r="AW32"/>
      <c r="AX32"/>
      <c r="AY32"/>
      <c r="AZ32"/>
      <c r="BA32"/>
      <c r="BB32"/>
    </row>
    <row r="33" spans="1:46" s="59" customFormat="1" ht="45" customHeight="1" x14ac:dyDescent="0.25">
      <c r="A33" s="350" t="s">
        <v>186</v>
      </c>
      <c r="B33" s="350"/>
      <c r="C33" s="350"/>
      <c r="D33" s="350"/>
      <c r="E33" s="350"/>
      <c r="F33" s="350"/>
      <c r="G33" s="350"/>
      <c r="H33" s="350"/>
      <c r="I33" s="350"/>
      <c r="J33" s="350"/>
      <c r="K33" s="350"/>
      <c r="L33" s="350"/>
      <c r="M33" s="350"/>
      <c r="N33" s="350"/>
      <c r="O33" s="350"/>
      <c r="P33" s="350"/>
      <c r="Q33" s="65"/>
      <c r="V33" s="351"/>
      <c r="W33" s="351"/>
      <c r="X33" s="351"/>
      <c r="Y33" s="351"/>
      <c r="Z33" s="351"/>
      <c r="AA33" s="351"/>
      <c r="AB33" s="351"/>
      <c r="AC33" s="351"/>
      <c r="AD33" s="351"/>
      <c r="AE33" s="351"/>
      <c r="AF33" s="65"/>
      <c r="AK33" s="351"/>
      <c r="AL33" s="351"/>
      <c r="AM33" s="351"/>
      <c r="AN33" s="351"/>
      <c r="AO33" s="351"/>
      <c r="AP33" s="351"/>
      <c r="AQ33" s="351"/>
      <c r="AR33" s="351"/>
      <c r="AS33" s="351"/>
      <c r="AT33" s="351"/>
    </row>
    <row r="34" spans="1:46" s="59" customFormat="1" ht="45" customHeight="1" x14ac:dyDescent="0.25">
      <c r="A34" s="342" t="s">
        <v>163</v>
      </c>
      <c r="B34" s="342"/>
      <c r="C34" s="342"/>
      <c r="D34" s="342"/>
      <c r="E34" s="342"/>
      <c r="F34" s="342"/>
      <c r="G34" s="342"/>
      <c r="H34" s="342"/>
      <c r="I34" s="342"/>
      <c r="J34" s="342"/>
      <c r="K34" s="342"/>
      <c r="L34" s="342"/>
      <c r="M34" s="342"/>
      <c r="N34" s="342"/>
      <c r="O34" s="342"/>
      <c r="P34" s="342"/>
      <c r="Q34" s="66" t="s">
        <v>187</v>
      </c>
      <c r="R34" s="343" t="s">
        <v>188</v>
      </c>
      <c r="S34" s="343"/>
      <c r="T34" s="343"/>
      <c r="U34" s="343"/>
      <c r="V34" s="343"/>
      <c r="W34" s="343"/>
      <c r="X34" s="343"/>
      <c r="Y34" s="343"/>
      <c r="Z34" s="343"/>
      <c r="AA34" s="343"/>
      <c r="AB34" s="343"/>
      <c r="AC34" s="343"/>
      <c r="AD34" s="343"/>
      <c r="AE34" s="343"/>
      <c r="AF34" s="67" t="s">
        <v>187</v>
      </c>
      <c r="AG34" s="344" t="s">
        <v>189</v>
      </c>
      <c r="AH34" s="344"/>
      <c r="AI34" s="344"/>
      <c r="AJ34" s="344"/>
      <c r="AK34" s="344"/>
      <c r="AL34" s="344"/>
      <c r="AM34" s="344"/>
      <c r="AN34" s="344"/>
      <c r="AO34" s="344"/>
      <c r="AP34" s="344"/>
      <c r="AQ34" s="344"/>
      <c r="AR34" s="344"/>
      <c r="AS34" s="344"/>
      <c r="AT34" s="344"/>
    </row>
    <row r="35" spans="1:46" s="59" customFormat="1" ht="45" customHeight="1" x14ac:dyDescent="0.25">
      <c r="A35" s="345" t="s">
        <v>1025</v>
      </c>
      <c r="B35" s="345" t="s">
        <v>1025</v>
      </c>
      <c r="C35" s="345" t="s">
        <v>1025</v>
      </c>
      <c r="D35" s="345" t="s">
        <v>1025</v>
      </c>
      <c r="E35" s="345" t="s">
        <v>1025</v>
      </c>
      <c r="F35" s="345" t="s">
        <v>1025</v>
      </c>
      <c r="G35" s="345" t="s">
        <v>1025</v>
      </c>
      <c r="H35" s="345" t="s">
        <v>1025</v>
      </c>
      <c r="I35" s="345" t="s">
        <v>1025</v>
      </c>
      <c r="J35" s="345" t="s">
        <v>1025</v>
      </c>
      <c r="K35" s="345" t="s">
        <v>1025</v>
      </c>
      <c r="L35" s="345" t="s">
        <v>1025</v>
      </c>
      <c r="M35" s="345" t="s">
        <v>1025</v>
      </c>
      <c r="N35" s="345" t="s">
        <v>1025</v>
      </c>
      <c r="O35" s="345" t="s">
        <v>1025</v>
      </c>
      <c r="P35" s="345" t="s">
        <v>1025</v>
      </c>
      <c r="Q35" s="68">
        <v>3</v>
      </c>
      <c r="R35" s="368" t="s">
        <v>676</v>
      </c>
      <c r="S35" s="369"/>
      <c r="T35" s="369"/>
      <c r="U35" s="369"/>
      <c r="V35" s="369"/>
      <c r="W35" s="369"/>
      <c r="X35" s="369"/>
      <c r="Y35" s="369"/>
      <c r="Z35" s="369"/>
      <c r="AA35" s="369"/>
      <c r="AB35" s="369"/>
      <c r="AC35" s="369"/>
      <c r="AD35" s="369"/>
      <c r="AE35" s="370"/>
      <c r="AF35" s="68">
        <v>3</v>
      </c>
      <c r="AG35" s="368" t="s">
        <v>676</v>
      </c>
      <c r="AH35" s="369"/>
      <c r="AI35" s="369"/>
      <c r="AJ35" s="369"/>
      <c r="AK35" s="369"/>
      <c r="AL35" s="369"/>
      <c r="AM35" s="369"/>
      <c r="AN35" s="369"/>
      <c r="AO35" s="369"/>
      <c r="AP35" s="369"/>
      <c r="AQ35" s="369"/>
      <c r="AR35" s="369"/>
      <c r="AS35" s="369"/>
      <c r="AT35" s="370"/>
    </row>
    <row r="36" spans="1:46" s="59" customFormat="1" ht="45" customHeight="1" x14ac:dyDescent="0.25">
      <c r="A36" s="345" t="s">
        <v>1026</v>
      </c>
      <c r="B36" s="345" t="s">
        <v>1026</v>
      </c>
      <c r="C36" s="345" t="s">
        <v>1026</v>
      </c>
      <c r="D36" s="345" t="s">
        <v>1026</v>
      </c>
      <c r="E36" s="345" t="s">
        <v>1026</v>
      </c>
      <c r="F36" s="345" t="s">
        <v>1026</v>
      </c>
      <c r="G36" s="345" t="s">
        <v>1026</v>
      </c>
      <c r="H36" s="345" t="s">
        <v>1026</v>
      </c>
      <c r="I36" s="345" t="s">
        <v>1026</v>
      </c>
      <c r="J36" s="345" t="s">
        <v>1026</v>
      </c>
      <c r="K36" s="345" t="s">
        <v>1026</v>
      </c>
      <c r="L36" s="345" t="s">
        <v>1026</v>
      </c>
      <c r="M36" s="345" t="s">
        <v>1026</v>
      </c>
      <c r="N36" s="345" t="s">
        <v>1026</v>
      </c>
      <c r="O36" s="345" t="s">
        <v>1026</v>
      </c>
      <c r="P36" s="345" t="s">
        <v>1026</v>
      </c>
      <c r="Q36" s="68">
        <v>3</v>
      </c>
      <c r="R36" s="368" t="s">
        <v>676</v>
      </c>
      <c r="S36" s="369"/>
      <c r="T36" s="369"/>
      <c r="U36" s="369"/>
      <c r="V36" s="369"/>
      <c r="W36" s="369"/>
      <c r="X36" s="369"/>
      <c r="Y36" s="369"/>
      <c r="Z36" s="369"/>
      <c r="AA36" s="369"/>
      <c r="AB36" s="369"/>
      <c r="AC36" s="369"/>
      <c r="AD36" s="369"/>
      <c r="AE36" s="370"/>
      <c r="AF36" s="68">
        <v>3</v>
      </c>
      <c r="AG36" s="368" t="s">
        <v>676</v>
      </c>
      <c r="AH36" s="369"/>
      <c r="AI36" s="369"/>
      <c r="AJ36" s="369"/>
      <c r="AK36" s="369"/>
      <c r="AL36" s="369"/>
      <c r="AM36" s="369"/>
      <c r="AN36" s="369"/>
      <c r="AO36" s="369"/>
      <c r="AP36" s="369"/>
      <c r="AQ36" s="369"/>
      <c r="AR36" s="369"/>
      <c r="AS36" s="369"/>
      <c r="AT36" s="370"/>
    </row>
    <row r="37" spans="1:46" s="59" customFormat="1" ht="45" customHeight="1" x14ac:dyDescent="0.25">
      <c r="A37" s="345" t="s">
        <v>1951</v>
      </c>
      <c r="B37" s="345" t="s">
        <v>1951</v>
      </c>
      <c r="C37" s="345" t="s">
        <v>1951</v>
      </c>
      <c r="D37" s="345" t="s">
        <v>1951</v>
      </c>
      <c r="E37" s="345" t="s">
        <v>1951</v>
      </c>
      <c r="F37" s="345" t="s">
        <v>1951</v>
      </c>
      <c r="G37" s="345" t="s">
        <v>1951</v>
      </c>
      <c r="H37" s="345" t="s">
        <v>1951</v>
      </c>
      <c r="I37" s="345" t="s">
        <v>1951</v>
      </c>
      <c r="J37" s="345" t="s">
        <v>1951</v>
      </c>
      <c r="K37" s="345" t="s">
        <v>1951</v>
      </c>
      <c r="L37" s="345" t="s">
        <v>1951</v>
      </c>
      <c r="M37" s="345" t="s">
        <v>1951</v>
      </c>
      <c r="N37" s="345" t="s">
        <v>1951</v>
      </c>
      <c r="O37" s="345" t="s">
        <v>1951</v>
      </c>
      <c r="P37" s="345" t="s">
        <v>1951</v>
      </c>
      <c r="Q37" s="68">
        <v>3</v>
      </c>
      <c r="R37" s="368" t="s">
        <v>676</v>
      </c>
      <c r="S37" s="369"/>
      <c r="T37" s="369"/>
      <c r="U37" s="369"/>
      <c r="V37" s="369"/>
      <c r="W37" s="369"/>
      <c r="X37" s="369"/>
      <c r="Y37" s="369"/>
      <c r="Z37" s="369"/>
      <c r="AA37" s="369"/>
      <c r="AB37" s="369"/>
      <c r="AC37" s="369"/>
      <c r="AD37" s="369"/>
      <c r="AE37" s="370"/>
      <c r="AF37" s="68">
        <v>3</v>
      </c>
      <c r="AG37" s="368" t="s">
        <v>676</v>
      </c>
      <c r="AH37" s="369"/>
      <c r="AI37" s="369"/>
      <c r="AJ37" s="369"/>
      <c r="AK37" s="369"/>
      <c r="AL37" s="369"/>
      <c r="AM37" s="369"/>
      <c r="AN37" s="369"/>
      <c r="AO37" s="369"/>
      <c r="AP37" s="369"/>
      <c r="AQ37" s="369"/>
      <c r="AR37" s="369"/>
      <c r="AS37" s="369"/>
      <c r="AT37" s="370"/>
    </row>
    <row r="38" spans="1:46" s="59" customFormat="1" ht="45" customHeight="1" x14ac:dyDescent="0.25">
      <c r="A38" s="345" t="s">
        <v>1952</v>
      </c>
      <c r="B38" s="345" t="s">
        <v>1952</v>
      </c>
      <c r="C38" s="345" t="s">
        <v>1952</v>
      </c>
      <c r="D38" s="345" t="s">
        <v>1952</v>
      </c>
      <c r="E38" s="345" t="s">
        <v>1952</v>
      </c>
      <c r="F38" s="345" t="s">
        <v>1952</v>
      </c>
      <c r="G38" s="345" t="s">
        <v>1952</v>
      </c>
      <c r="H38" s="345" t="s">
        <v>1952</v>
      </c>
      <c r="I38" s="345" t="s">
        <v>1952</v>
      </c>
      <c r="J38" s="345" t="s">
        <v>1952</v>
      </c>
      <c r="K38" s="345" t="s">
        <v>1952</v>
      </c>
      <c r="L38" s="345" t="s">
        <v>1952</v>
      </c>
      <c r="M38" s="345" t="s">
        <v>1952</v>
      </c>
      <c r="N38" s="345" t="s">
        <v>1952</v>
      </c>
      <c r="O38" s="345" t="s">
        <v>1952</v>
      </c>
      <c r="P38" s="345" t="s">
        <v>1952</v>
      </c>
      <c r="Q38" s="68">
        <v>3</v>
      </c>
      <c r="R38" s="368" t="s">
        <v>676</v>
      </c>
      <c r="S38" s="369"/>
      <c r="T38" s="369"/>
      <c r="U38" s="369"/>
      <c r="V38" s="369"/>
      <c r="W38" s="369"/>
      <c r="X38" s="369"/>
      <c r="Y38" s="369"/>
      <c r="Z38" s="369"/>
      <c r="AA38" s="369"/>
      <c r="AB38" s="369"/>
      <c r="AC38" s="369"/>
      <c r="AD38" s="369"/>
      <c r="AE38" s="370"/>
      <c r="AF38" s="68">
        <v>3</v>
      </c>
      <c r="AG38" s="368" t="s">
        <v>676</v>
      </c>
      <c r="AH38" s="369"/>
      <c r="AI38" s="369"/>
      <c r="AJ38" s="369"/>
      <c r="AK38" s="369"/>
      <c r="AL38" s="369"/>
      <c r="AM38" s="369"/>
      <c r="AN38" s="369"/>
      <c r="AO38" s="369"/>
      <c r="AP38" s="369"/>
      <c r="AQ38" s="369"/>
      <c r="AR38" s="369"/>
      <c r="AS38" s="369"/>
      <c r="AT38" s="370"/>
    </row>
    <row r="39" spans="1:46" s="59" customFormat="1" ht="45" customHeight="1" x14ac:dyDescent="0.25">
      <c r="A39" s="346" t="s">
        <v>1953</v>
      </c>
      <c r="B39" s="346" t="s">
        <v>1953</v>
      </c>
      <c r="C39" s="346" t="s">
        <v>1953</v>
      </c>
      <c r="D39" s="346" t="s">
        <v>1953</v>
      </c>
      <c r="E39" s="346" t="s">
        <v>1953</v>
      </c>
      <c r="F39" s="346" t="s">
        <v>1953</v>
      </c>
      <c r="G39" s="346" t="s">
        <v>1953</v>
      </c>
      <c r="H39" s="346" t="s">
        <v>1953</v>
      </c>
      <c r="I39" s="346" t="s">
        <v>1953</v>
      </c>
      <c r="J39" s="346" t="s">
        <v>1953</v>
      </c>
      <c r="K39" s="346" t="s">
        <v>1953</v>
      </c>
      <c r="L39" s="346" t="s">
        <v>1953</v>
      </c>
      <c r="M39" s="346" t="s">
        <v>1953</v>
      </c>
      <c r="N39" s="346" t="s">
        <v>1953</v>
      </c>
      <c r="O39" s="346" t="s">
        <v>1953</v>
      </c>
      <c r="P39" s="346" t="s">
        <v>1953</v>
      </c>
      <c r="Q39" s="68">
        <v>3</v>
      </c>
      <c r="R39" s="368" t="s">
        <v>676</v>
      </c>
      <c r="S39" s="369"/>
      <c r="T39" s="369"/>
      <c r="U39" s="369"/>
      <c r="V39" s="369"/>
      <c r="W39" s="369"/>
      <c r="X39" s="369"/>
      <c r="Y39" s="369"/>
      <c r="Z39" s="369"/>
      <c r="AA39" s="369"/>
      <c r="AB39" s="369"/>
      <c r="AC39" s="369"/>
      <c r="AD39" s="369"/>
      <c r="AE39" s="370"/>
      <c r="AF39" s="68">
        <v>3</v>
      </c>
      <c r="AG39" s="368" t="s">
        <v>676</v>
      </c>
      <c r="AH39" s="369"/>
      <c r="AI39" s="369"/>
      <c r="AJ39" s="369"/>
      <c r="AK39" s="369"/>
      <c r="AL39" s="369"/>
      <c r="AM39" s="369"/>
      <c r="AN39" s="369"/>
      <c r="AO39" s="369"/>
      <c r="AP39" s="369"/>
      <c r="AQ39" s="369"/>
      <c r="AR39" s="369"/>
      <c r="AS39" s="369"/>
      <c r="AT39" s="370"/>
    </row>
    <row r="40" spans="1:46" s="59" customFormat="1" ht="45" customHeight="1" x14ac:dyDescent="0.25">
      <c r="A40" s="346" t="s">
        <v>1954</v>
      </c>
      <c r="B40" s="346" t="s">
        <v>1954</v>
      </c>
      <c r="C40" s="346" t="s">
        <v>1954</v>
      </c>
      <c r="D40" s="346" t="s">
        <v>1954</v>
      </c>
      <c r="E40" s="346" t="s">
        <v>1954</v>
      </c>
      <c r="F40" s="346" t="s">
        <v>1954</v>
      </c>
      <c r="G40" s="346" t="s">
        <v>1954</v>
      </c>
      <c r="H40" s="346" t="s">
        <v>1954</v>
      </c>
      <c r="I40" s="346" t="s">
        <v>1954</v>
      </c>
      <c r="J40" s="346" t="s">
        <v>1954</v>
      </c>
      <c r="K40" s="346" t="s">
        <v>1954</v>
      </c>
      <c r="L40" s="346" t="s">
        <v>1954</v>
      </c>
      <c r="M40" s="346" t="s">
        <v>1954</v>
      </c>
      <c r="N40" s="346" t="s">
        <v>1954</v>
      </c>
      <c r="O40" s="346" t="s">
        <v>1954</v>
      </c>
      <c r="P40" s="346" t="s">
        <v>1954</v>
      </c>
      <c r="Q40" s="68">
        <v>3</v>
      </c>
      <c r="R40" s="368" t="s">
        <v>676</v>
      </c>
      <c r="S40" s="369"/>
      <c r="T40" s="369"/>
      <c r="U40" s="369"/>
      <c r="V40" s="369"/>
      <c r="W40" s="369"/>
      <c r="X40" s="369"/>
      <c r="Y40" s="369"/>
      <c r="Z40" s="369"/>
      <c r="AA40" s="369"/>
      <c r="AB40" s="369"/>
      <c r="AC40" s="369"/>
      <c r="AD40" s="369"/>
      <c r="AE40" s="370"/>
      <c r="AF40" s="68">
        <v>3</v>
      </c>
      <c r="AG40" s="368" t="s">
        <v>676</v>
      </c>
      <c r="AH40" s="369"/>
      <c r="AI40" s="369"/>
      <c r="AJ40" s="369"/>
      <c r="AK40" s="369"/>
      <c r="AL40" s="369"/>
      <c r="AM40" s="369"/>
      <c r="AN40" s="369"/>
      <c r="AO40" s="369"/>
      <c r="AP40" s="369"/>
      <c r="AQ40" s="369"/>
      <c r="AR40" s="369"/>
      <c r="AS40" s="369"/>
      <c r="AT40" s="370"/>
    </row>
    <row r="41" spans="1:46" s="59" customFormat="1" ht="45" customHeight="1" x14ac:dyDescent="0.25">
      <c r="A41" s="345" t="s">
        <v>1955</v>
      </c>
      <c r="B41" s="345" t="s">
        <v>1955</v>
      </c>
      <c r="C41" s="345" t="s">
        <v>1955</v>
      </c>
      <c r="D41" s="345" t="s">
        <v>1955</v>
      </c>
      <c r="E41" s="345" t="s">
        <v>1955</v>
      </c>
      <c r="F41" s="345" t="s">
        <v>1955</v>
      </c>
      <c r="G41" s="345" t="s">
        <v>1955</v>
      </c>
      <c r="H41" s="345" t="s">
        <v>1955</v>
      </c>
      <c r="I41" s="345" t="s">
        <v>1955</v>
      </c>
      <c r="J41" s="345" t="s">
        <v>1955</v>
      </c>
      <c r="K41" s="345" t="s">
        <v>1955</v>
      </c>
      <c r="L41" s="345" t="s">
        <v>1955</v>
      </c>
      <c r="M41" s="345" t="s">
        <v>1955</v>
      </c>
      <c r="N41" s="345" t="s">
        <v>1955</v>
      </c>
      <c r="O41" s="345" t="s">
        <v>1955</v>
      </c>
      <c r="P41" s="345" t="s">
        <v>1955</v>
      </c>
      <c r="Q41" s="68">
        <v>3</v>
      </c>
      <c r="R41" s="368" t="s">
        <v>676</v>
      </c>
      <c r="S41" s="369"/>
      <c r="T41" s="369"/>
      <c r="U41" s="369"/>
      <c r="V41" s="369"/>
      <c r="W41" s="369"/>
      <c r="X41" s="369"/>
      <c r="Y41" s="369"/>
      <c r="Z41" s="369"/>
      <c r="AA41" s="369"/>
      <c r="AB41" s="369"/>
      <c r="AC41" s="369"/>
      <c r="AD41" s="369"/>
      <c r="AE41" s="370"/>
      <c r="AF41" s="68">
        <v>3</v>
      </c>
      <c r="AG41" s="368" t="s">
        <v>676</v>
      </c>
      <c r="AH41" s="369"/>
      <c r="AI41" s="369"/>
      <c r="AJ41" s="369"/>
      <c r="AK41" s="369"/>
      <c r="AL41" s="369"/>
      <c r="AM41" s="369"/>
      <c r="AN41" s="369"/>
      <c r="AO41" s="369"/>
      <c r="AP41" s="369"/>
      <c r="AQ41" s="369"/>
      <c r="AR41" s="369"/>
      <c r="AS41" s="369"/>
      <c r="AT41" s="370"/>
    </row>
    <row r="42" spans="1:46" s="59" customFormat="1" ht="45" customHeight="1" x14ac:dyDescent="0.25">
      <c r="A42" s="345" t="s">
        <v>1956</v>
      </c>
      <c r="B42" s="345" t="s">
        <v>1956</v>
      </c>
      <c r="C42" s="345" t="s">
        <v>1956</v>
      </c>
      <c r="D42" s="345" t="s">
        <v>1956</v>
      </c>
      <c r="E42" s="345" t="s">
        <v>1956</v>
      </c>
      <c r="F42" s="345" t="s">
        <v>1956</v>
      </c>
      <c r="G42" s="345" t="s">
        <v>1956</v>
      </c>
      <c r="H42" s="345" t="s">
        <v>1956</v>
      </c>
      <c r="I42" s="345" t="s">
        <v>1956</v>
      </c>
      <c r="J42" s="345" t="s">
        <v>1956</v>
      </c>
      <c r="K42" s="345" t="s">
        <v>1956</v>
      </c>
      <c r="L42" s="345" t="s">
        <v>1956</v>
      </c>
      <c r="M42" s="345" t="s">
        <v>1956</v>
      </c>
      <c r="N42" s="345" t="s">
        <v>1956</v>
      </c>
      <c r="O42" s="345" t="s">
        <v>1956</v>
      </c>
      <c r="P42" s="345" t="s">
        <v>1956</v>
      </c>
      <c r="Q42" s="68">
        <v>3</v>
      </c>
      <c r="R42" s="368" t="s">
        <v>676</v>
      </c>
      <c r="S42" s="369"/>
      <c r="T42" s="369"/>
      <c r="U42" s="369"/>
      <c r="V42" s="369"/>
      <c r="W42" s="369"/>
      <c r="X42" s="369"/>
      <c r="Y42" s="369"/>
      <c r="Z42" s="369"/>
      <c r="AA42" s="369"/>
      <c r="AB42" s="369"/>
      <c r="AC42" s="369"/>
      <c r="AD42" s="369"/>
      <c r="AE42" s="370"/>
      <c r="AF42" s="68">
        <v>3</v>
      </c>
      <c r="AG42" s="368" t="s">
        <v>676</v>
      </c>
      <c r="AH42" s="369"/>
      <c r="AI42" s="369"/>
      <c r="AJ42" s="369"/>
      <c r="AK42" s="369"/>
      <c r="AL42" s="369"/>
      <c r="AM42" s="369"/>
      <c r="AN42" s="369"/>
      <c r="AO42" s="369"/>
      <c r="AP42" s="369"/>
      <c r="AQ42" s="369"/>
      <c r="AR42" s="369"/>
      <c r="AS42" s="369"/>
      <c r="AT42" s="370"/>
    </row>
    <row r="43" spans="1:46" s="59" customFormat="1" ht="45" customHeight="1" x14ac:dyDescent="0.25">
      <c r="A43" s="345" t="s">
        <v>1957</v>
      </c>
      <c r="B43" s="345"/>
      <c r="C43" s="345"/>
      <c r="D43" s="345"/>
      <c r="E43" s="345"/>
      <c r="F43" s="345"/>
      <c r="G43" s="345"/>
      <c r="H43" s="345"/>
      <c r="I43" s="345"/>
      <c r="J43" s="345"/>
      <c r="K43" s="345"/>
      <c r="L43" s="345"/>
      <c r="M43" s="345"/>
      <c r="N43" s="345"/>
      <c r="O43" s="345"/>
      <c r="P43" s="345"/>
      <c r="Q43" s="68">
        <v>3</v>
      </c>
      <c r="R43" s="368" t="s">
        <v>676</v>
      </c>
      <c r="S43" s="369"/>
      <c r="T43" s="369"/>
      <c r="U43" s="369"/>
      <c r="V43" s="369"/>
      <c r="W43" s="369"/>
      <c r="X43" s="369"/>
      <c r="Y43" s="369"/>
      <c r="Z43" s="369"/>
      <c r="AA43" s="369"/>
      <c r="AB43" s="369"/>
      <c r="AC43" s="369"/>
      <c r="AD43" s="369"/>
      <c r="AE43" s="370"/>
      <c r="AF43" s="68">
        <v>3</v>
      </c>
      <c r="AG43" s="368" t="s">
        <v>676</v>
      </c>
      <c r="AH43" s="369"/>
      <c r="AI43" s="369"/>
      <c r="AJ43" s="369"/>
      <c r="AK43" s="369"/>
      <c r="AL43" s="369"/>
      <c r="AM43" s="369"/>
      <c r="AN43" s="369"/>
      <c r="AO43" s="369"/>
      <c r="AP43" s="369"/>
      <c r="AQ43" s="369"/>
      <c r="AR43" s="369"/>
      <c r="AS43" s="369"/>
      <c r="AT43" s="370"/>
    </row>
    <row r="44" spans="1:46" s="59" customFormat="1" ht="45" customHeight="1" x14ac:dyDescent="0.25">
      <c r="A44" s="346" t="s">
        <v>1958</v>
      </c>
      <c r="B44" s="346" t="s">
        <v>1958</v>
      </c>
      <c r="C44" s="346" t="s">
        <v>1958</v>
      </c>
      <c r="D44" s="346" t="s">
        <v>1958</v>
      </c>
      <c r="E44" s="346" t="s">
        <v>1958</v>
      </c>
      <c r="F44" s="346" t="s">
        <v>1958</v>
      </c>
      <c r="G44" s="346" t="s">
        <v>1958</v>
      </c>
      <c r="H44" s="346" t="s">
        <v>1958</v>
      </c>
      <c r="I44" s="346" t="s">
        <v>1958</v>
      </c>
      <c r="J44" s="346" t="s">
        <v>1958</v>
      </c>
      <c r="K44" s="346" t="s">
        <v>1958</v>
      </c>
      <c r="L44" s="346" t="s">
        <v>1958</v>
      </c>
      <c r="M44" s="346" t="s">
        <v>1958</v>
      </c>
      <c r="N44" s="346" t="s">
        <v>1958</v>
      </c>
      <c r="O44" s="346" t="s">
        <v>1958</v>
      </c>
      <c r="P44" s="346" t="s">
        <v>1958</v>
      </c>
      <c r="Q44" s="68">
        <v>3</v>
      </c>
      <c r="R44" s="368" t="s">
        <v>676</v>
      </c>
      <c r="S44" s="369"/>
      <c r="T44" s="369"/>
      <c r="U44" s="369"/>
      <c r="V44" s="369"/>
      <c r="W44" s="369"/>
      <c r="X44" s="369"/>
      <c r="Y44" s="369"/>
      <c r="Z44" s="369"/>
      <c r="AA44" s="369"/>
      <c r="AB44" s="369"/>
      <c r="AC44" s="369"/>
      <c r="AD44" s="369"/>
      <c r="AE44" s="370"/>
      <c r="AF44" s="68">
        <v>3</v>
      </c>
      <c r="AG44" s="368" t="s">
        <v>676</v>
      </c>
      <c r="AH44" s="369"/>
      <c r="AI44" s="369"/>
      <c r="AJ44" s="369"/>
      <c r="AK44" s="369"/>
      <c r="AL44" s="369"/>
      <c r="AM44" s="369"/>
      <c r="AN44" s="369"/>
      <c r="AO44" s="369"/>
      <c r="AP44" s="369"/>
      <c r="AQ44" s="369"/>
      <c r="AR44" s="369"/>
      <c r="AS44" s="369"/>
      <c r="AT44" s="370"/>
    </row>
    <row r="45" spans="1:46" s="59" customFormat="1" ht="45" customHeight="1" x14ac:dyDescent="0.25">
      <c r="A45" s="346" t="s">
        <v>1959</v>
      </c>
      <c r="B45" s="346" t="s">
        <v>1959</v>
      </c>
      <c r="C45" s="346" t="s">
        <v>1959</v>
      </c>
      <c r="D45" s="346" t="s">
        <v>1959</v>
      </c>
      <c r="E45" s="346" t="s">
        <v>1959</v>
      </c>
      <c r="F45" s="346" t="s">
        <v>1959</v>
      </c>
      <c r="G45" s="346" t="s">
        <v>1959</v>
      </c>
      <c r="H45" s="346" t="s">
        <v>1959</v>
      </c>
      <c r="I45" s="346" t="s">
        <v>1959</v>
      </c>
      <c r="J45" s="346" t="s">
        <v>1959</v>
      </c>
      <c r="K45" s="346" t="s">
        <v>1959</v>
      </c>
      <c r="L45" s="346" t="s">
        <v>1959</v>
      </c>
      <c r="M45" s="346" t="s">
        <v>1959</v>
      </c>
      <c r="N45" s="346" t="s">
        <v>1959</v>
      </c>
      <c r="O45" s="346" t="s">
        <v>1959</v>
      </c>
      <c r="P45" s="346" t="s">
        <v>1959</v>
      </c>
      <c r="Q45" s="68">
        <v>3</v>
      </c>
      <c r="R45" s="368" t="s">
        <v>676</v>
      </c>
      <c r="S45" s="369"/>
      <c r="T45" s="369"/>
      <c r="U45" s="369"/>
      <c r="V45" s="369"/>
      <c r="W45" s="369"/>
      <c r="X45" s="369"/>
      <c r="Y45" s="369"/>
      <c r="Z45" s="369"/>
      <c r="AA45" s="369"/>
      <c r="AB45" s="369"/>
      <c r="AC45" s="369"/>
      <c r="AD45" s="369"/>
      <c r="AE45" s="370"/>
      <c r="AF45" s="68">
        <v>3</v>
      </c>
      <c r="AG45" s="368" t="s">
        <v>676</v>
      </c>
      <c r="AH45" s="369"/>
      <c r="AI45" s="369"/>
      <c r="AJ45" s="369"/>
      <c r="AK45" s="369"/>
      <c r="AL45" s="369"/>
      <c r="AM45" s="369"/>
      <c r="AN45" s="369"/>
      <c r="AO45" s="369"/>
      <c r="AP45" s="369"/>
      <c r="AQ45" s="369"/>
      <c r="AR45" s="369"/>
      <c r="AS45" s="369"/>
      <c r="AT45" s="370"/>
    </row>
    <row r="46" spans="1:46" s="59" customFormat="1" ht="45" customHeight="1" x14ac:dyDescent="0.25">
      <c r="A46" s="345" t="s">
        <v>1960</v>
      </c>
      <c r="B46" s="345" t="s">
        <v>1960</v>
      </c>
      <c r="C46" s="345" t="s">
        <v>1960</v>
      </c>
      <c r="D46" s="345" t="s">
        <v>1960</v>
      </c>
      <c r="E46" s="345" t="s">
        <v>1960</v>
      </c>
      <c r="F46" s="345" t="s">
        <v>1960</v>
      </c>
      <c r="G46" s="345" t="s">
        <v>1960</v>
      </c>
      <c r="H46" s="345" t="s">
        <v>1960</v>
      </c>
      <c r="I46" s="345" t="s">
        <v>1960</v>
      </c>
      <c r="J46" s="345" t="s">
        <v>1960</v>
      </c>
      <c r="K46" s="345" t="s">
        <v>1960</v>
      </c>
      <c r="L46" s="345" t="s">
        <v>1960</v>
      </c>
      <c r="M46" s="345" t="s">
        <v>1960</v>
      </c>
      <c r="N46" s="345" t="s">
        <v>1960</v>
      </c>
      <c r="O46" s="345" t="s">
        <v>1960</v>
      </c>
      <c r="P46" s="345" t="s">
        <v>1960</v>
      </c>
      <c r="Q46" s="68">
        <v>3</v>
      </c>
      <c r="R46" s="368" t="s">
        <v>676</v>
      </c>
      <c r="S46" s="369"/>
      <c r="T46" s="369"/>
      <c r="U46" s="369"/>
      <c r="V46" s="369"/>
      <c r="W46" s="369"/>
      <c r="X46" s="369"/>
      <c r="Y46" s="369"/>
      <c r="Z46" s="369"/>
      <c r="AA46" s="369"/>
      <c r="AB46" s="369"/>
      <c r="AC46" s="369"/>
      <c r="AD46" s="369"/>
      <c r="AE46" s="370"/>
      <c r="AF46" s="68">
        <v>3</v>
      </c>
      <c r="AG46" s="368" t="s">
        <v>676</v>
      </c>
      <c r="AH46" s="369"/>
      <c r="AI46" s="369"/>
      <c r="AJ46" s="369"/>
      <c r="AK46" s="369"/>
      <c r="AL46" s="369"/>
      <c r="AM46" s="369"/>
      <c r="AN46" s="369"/>
      <c r="AO46" s="369"/>
      <c r="AP46" s="369"/>
      <c r="AQ46" s="369"/>
      <c r="AR46" s="369"/>
      <c r="AS46" s="369"/>
      <c r="AT46" s="370"/>
    </row>
    <row r="47" spans="1:46" s="59" customFormat="1" ht="16.5" customHeight="1" x14ac:dyDescent="0.25">
      <c r="Q47" s="69"/>
      <c r="AF47" s="69"/>
    </row>
    <row r="48" spans="1:46" s="59" customFormat="1" ht="45" customHeight="1" x14ac:dyDescent="0.25">
      <c r="A48" s="353" t="s">
        <v>198</v>
      </c>
      <c r="B48" s="353"/>
      <c r="C48" s="353"/>
      <c r="D48" s="353"/>
      <c r="E48" s="353"/>
      <c r="F48" s="353"/>
      <c r="G48" s="353"/>
      <c r="H48" s="353"/>
      <c r="I48" s="353"/>
      <c r="J48" s="353"/>
      <c r="K48" s="353"/>
      <c r="L48" s="353"/>
      <c r="M48" s="353"/>
      <c r="N48" s="353"/>
      <c r="O48" s="353"/>
      <c r="P48" s="353"/>
      <c r="Q48" s="70" t="s">
        <v>187</v>
      </c>
      <c r="R48" s="354" t="s">
        <v>188</v>
      </c>
      <c r="S48" s="354"/>
      <c r="T48" s="354"/>
      <c r="U48" s="354"/>
      <c r="V48" s="354"/>
      <c r="W48" s="354"/>
      <c r="X48" s="354"/>
      <c r="Y48" s="354"/>
      <c r="Z48" s="354"/>
      <c r="AA48" s="354"/>
      <c r="AB48" s="354"/>
      <c r="AC48" s="354"/>
      <c r="AD48" s="354"/>
      <c r="AE48" s="354"/>
      <c r="AF48" s="71" t="s">
        <v>187</v>
      </c>
      <c r="AG48" s="355" t="s">
        <v>189</v>
      </c>
      <c r="AH48" s="355"/>
      <c r="AI48" s="355"/>
      <c r="AJ48" s="355"/>
      <c r="AK48" s="355"/>
      <c r="AL48" s="355"/>
      <c r="AM48" s="355"/>
      <c r="AN48" s="355"/>
      <c r="AO48" s="355"/>
      <c r="AP48" s="355"/>
      <c r="AQ48" s="355"/>
      <c r="AR48" s="355"/>
      <c r="AS48" s="355"/>
      <c r="AT48" s="355"/>
    </row>
    <row r="49" spans="1:46" s="59" customFormat="1" ht="45" customHeight="1" x14ac:dyDescent="0.25">
      <c r="A49" s="345" t="s">
        <v>1265</v>
      </c>
      <c r="B49" s="345" t="s">
        <v>1265</v>
      </c>
      <c r="C49" s="345" t="s">
        <v>1265</v>
      </c>
      <c r="D49" s="345" t="s">
        <v>1265</v>
      </c>
      <c r="E49" s="345" t="s">
        <v>1265</v>
      </c>
      <c r="F49" s="345" t="s">
        <v>1265</v>
      </c>
      <c r="G49" s="345" t="s">
        <v>1265</v>
      </c>
      <c r="H49" s="345" t="s">
        <v>1265</v>
      </c>
      <c r="I49" s="345" t="s">
        <v>1265</v>
      </c>
      <c r="J49" s="345" t="s">
        <v>1265</v>
      </c>
      <c r="K49" s="345" t="s">
        <v>1265</v>
      </c>
      <c r="L49" s="345" t="s">
        <v>1265</v>
      </c>
      <c r="M49" s="345" t="s">
        <v>1265</v>
      </c>
      <c r="N49" s="345" t="s">
        <v>1265</v>
      </c>
      <c r="O49" s="345" t="s">
        <v>1265</v>
      </c>
      <c r="P49" s="345" t="s">
        <v>1265</v>
      </c>
      <c r="Q49" s="68">
        <v>3</v>
      </c>
      <c r="R49" s="368" t="s">
        <v>676</v>
      </c>
      <c r="S49" s="369"/>
      <c r="T49" s="369"/>
      <c r="U49" s="369"/>
      <c r="V49" s="369"/>
      <c r="W49" s="369"/>
      <c r="X49" s="369"/>
      <c r="Y49" s="369"/>
      <c r="Z49" s="369"/>
      <c r="AA49" s="369"/>
      <c r="AB49" s="369"/>
      <c r="AC49" s="369"/>
      <c r="AD49" s="369"/>
      <c r="AE49" s="370"/>
      <c r="AF49" s="68">
        <v>3</v>
      </c>
      <c r="AG49" s="368" t="s">
        <v>676</v>
      </c>
      <c r="AH49" s="369"/>
      <c r="AI49" s="369"/>
      <c r="AJ49" s="369"/>
      <c r="AK49" s="369"/>
      <c r="AL49" s="369"/>
      <c r="AM49" s="369"/>
      <c r="AN49" s="369"/>
      <c r="AO49" s="369"/>
      <c r="AP49" s="369"/>
      <c r="AQ49" s="369"/>
      <c r="AR49" s="369"/>
      <c r="AS49" s="369"/>
      <c r="AT49" s="370"/>
    </row>
    <row r="50" spans="1:46" s="59" customFormat="1" ht="45" customHeight="1" x14ac:dyDescent="0.25">
      <c r="A50" s="345" t="s">
        <v>1266</v>
      </c>
      <c r="B50" s="345" t="s">
        <v>1266</v>
      </c>
      <c r="C50" s="345" t="s">
        <v>1266</v>
      </c>
      <c r="D50" s="345" t="s">
        <v>1266</v>
      </c>
      <c r="E50" s="345" t="s">
        <v>1266</v>
      </c>
      <c r="F50" s="345" t="s">
        <v>1266</v>
      </c>
      <c r="G50" s="345" t="s">
        <v>1266</v>
      </c>
      <c r="H50" s="345" t="s">
        <v>1266</v>
      </c>
      <c r="I50" s="345" t="s">
        <v>1266</v>
      </c>
      <c r="J50" s="345" t="s">
        <v>1266</v>
      </c>
      <c r="K50" s="345" t="s">
        <v>1266</v>
      </c>
      <c r="L50" s="345" t="s">
        <v>1266</v>
      </c>
      <c r="M50" s="345" t="s">
        <v>1266</v>
      </c>
      <c r="N50" s="345" t="s">
        <v>1266</v>
      </c>
      <c r="O50" s="345" t="s">
        <v>1266</v>
      </c>
      <c r="P50" s="345" t="s">
        <v>1266</v>
      </c>
      <c r="Q50" s="68">
        <v>3</v>
      </c>
      <c r="R50" s="368" t="s">
        <v>676</v>
      </c>
      <c r="S50" s="369"/>
      <c r="T50" s="369"/>
      <c r="U50" s="369"/>
      <c r="V50" s="369"/>
      <c r="W50" s="369"/>
      <c r="X50" s="369"/>
      <c r="Y50" s="369"/>
      <c r="Z50" s="369"/>
      <c r="AA50" s="369"/>
      <c r="AB50" s="369"/>
      <c r="AC50" s="369"/>
      <c r="AD50" s="369"/>
      <c r="AE50" s="370"/>
      <c r="AF50" s="68">
        <v>3</v>
      </c>
      <c r="AG50" s="368" t="s">
        <v>676</v>
      </c>
      <c r="AH50" s="369"/>
      <c r="AI50" s="369"/>
      <c r="AJ50" s="369"/>
      <c r="AK50" s="369"/>
      <c r="AL50" s="369"/>
      <c r="AM50" s="369"/>
      <c r="AN50" s="369"/>
      <c r="AO50" s="369"/>
      <c r="AP50" s="369"/>
      <c r="AQ50" s="369"/>
      <c r="AR50" s="369"/>
      <c r="AS50" s="369"/>
      <c r="AT50" s="370"/>
    </row>
    <row r="51" spans="1:46" s="59" customFormat="1" ht="45" customHeight="1" x14ac:dyDescent="0.25">
      <c r="A51" s="345" t="s">
        <v>1267</v>
      </c>
      <c r="B51" s="345" t="s">
        <v>1267</v>
      </c>
      <c r="C51" s="345" t="s">
        <v>1267</v>
      </c>
      <c r="D51" s="345" t="s">
        <v>1267</v>
      </c>
      <c r="E51" s="345" t="s">
        <v>1267</v>
      </c>
      <c r="F51" s="345" t="s">
        <v>1267</v>
      </c>
      <c r="G51" s="345" t="s">
        <v>1267</v>
      </c>
      <c r="H51" s="345" t="s">
        <v>1267</v>
      </c>
      <c r="I51" s="345" t="s">
        <v>1267</v>
      </c>
      <c r="J51" s="345" t="s">
        <v>1267</v>
      </c>
      <c r="K51" s="345" t="s">
        <v>1267</v>
      </c>
      <c r="L51" s="345" t="s">
        <v>1267</v>
      </c>
      <c r="M51" s="345" t="s">
        <v>1267</v>
      </c>
      <c r="N51" s="345" t="s">
        <v>1267</v>
      </c>
      <c r="O51" s="345" t="s">
        <v>1267</v>
      </c>
      <c r="P51" s="345" t="s">
        <v>1267</v>
      </c>
      <c r="Q51" s="68">
        <v>3</v>
      </c>
      <c r="R51" s="368" t="s">
        <v>676</v>
      </c>
      <c r="S51" s="369"/>
      <c r="T51" s="369"/>
      <c r="U51" s="369"/>
      <c r="V51" s="369"/>
      <c r="W51" s="369"/>
      <c r="X51" s="369"/>
      <c r="Y51" s="369"/>
      <c r="Z51" s="369"/>
      <c r="AA51" s="369"/>
      <c r="AB51" s="369"/>
      <c r="AC51" s="369"/>
      <c r="AD51" s="369"/>
      <c r="AE51" s="370"/>
      <c r="AF51" s="68">
        <v>3</v>
      </c>
      <c r="AG51" s="368" t="s">
        <v>676</v>
      </c>
      <c r="AH51" s="369"/>
      <c r="AI51" s="369"/>
      <c r="AJ51" s="369"/>
      <c r="AK51" s="369"/>
      <c r="AL51" s="369"/>
      <c r="AM51" s="369"/>
      <c r="AN51" s="369"/>
      <c r="AO51" s="369"/>
      <c r="AP51" s="369"/>
      <c r="AQ51" s="369"/>
      <c r="AR51" s="369"/>
      <c r="AS51" s="369"/>
      <c r="AT51" s="370"/>
    </row>
    <row r="52" spans="1:46" s="59" customFormat="1" ht="45" customHeight="1" x14ac:dyDescent="0.25">
      <c r="A52" s="345" t="s">
        <v>1268</v>
      </c>
      <c r="B52" s="345" t="s">
        <v>1268</v>
      </c>
      <c r="C52" s="345" t="s">
        <v>1268</v>
      </c>
      <c r="D52" s="345" t="s">
        <v>1268</v>
      </c>
      <c r="E52" s="345" t="s">
        <v>1268</v>
      </c>
      <c r="F52" s="345" t="s">
        <v>1268</v>
      </c>
      <c r="G52" s="345" t="s">
        <v>1268</v>
      </c>
      <c r="H52" s="345" t="s">
        <v>1268</v>
      </c>
      <c r="I52" s="345" t="s">
        <v>1268</v>
      </c>
      <c r="J52" s="345" t="s">
        <v>1268</v>
      </c>
      <c r="K52" s="345" t="s">
        <v>1268</v>
      </c>
      <c r="L52" s="345" t="s">
        <v>1268</v>
      </c>
      <c r="M52" s="345" t="s">
        <v>1268</v>
      </c>
      <c r="N52" s="345" t="s">
        <v>1268</v>
      </c>
      <c r="O52" s="345" t="s">
        <v>1268</v>
      </c>
      <c r="P52" s="345" t="s">
        <v>1268</v>
      </c>
      <c r="Q52" s="68">
        <v>3</v>
      </c>
      <c r="R52" s="368" t="s">
        <v>676</v>
      </c>
      <c r="S52" s="369"/>
      <c r="T52" s="369"/>
      <c r="U52" s="369"/>
      <c r="V52" s="369"/>
      <c r="W52" s="369"/>
      <c r="X52" s="369"/>
      <c r="Y52" s="369"/>
      <c r="Z52" s="369"/>
      <c r="AA52" s="369"/>
      <c r="AB52" s="369"/>
      <c r="AC52" s="369"/>
      <c r="AD52" s="369"/>
      <c r="AE52" s="370"/>
      <c r="AF52" s="68">
        <v>3</v>
      </c>
      <c r="AG52" s="368" t="s">
        <v>676</v>
      </c>
      <c r="AH52" s="369"/>
      <c r="AI52" s="369"/>
      <c r="AJ52" s="369"/>
      <c r="AK52" s="369"/>
      <c r="AL52" s="369"/>
      <c r="AM52" s="369"/>
      <c r="AN52" s="369"/>
      <c r="AO52" s="369"/>
      <c r="AP52" s="369"/>
      <c r="AQ52" s="369"/>
      <c r="AR52" s="369"/>
      <c r="AS52" s="369"/>
      <c r="AT52" s="370"/>
    </row>
    <row r="53" spans="1:46" ht="45" customHeight="1" x14ac:dyDescent="0.25">
      <c r="A53" s="345" t="s">
        <v>1961</v>
      </c>
      <c r="B53" s="345" t="s">
        <v>1961</v>
      </c>
      <c r="C53" s="345" t="s">
        <v>1961</v>
      </c>
      <c r="D53" s="345" t="s">
        <v>1961</v>
      </c>
      <c r="E53" s="345" t="s">
        <v>1961</v>
      </c>
      <c r="F53" s="345" t="s">
        <v>1961</v>
      </c>
      <c r="G53" s="345" t="s">
        <v>1961</v>
      </c>
      <c r="H53" s="345" t="s">
        <v>1961</v>
      </c>
      <c r="I53" s="345" t="s">
        <v>1961</v>
      </c>
      <c r="J53" s="345" t="s">
        <v>1961</v>
      </c>
      <c r="K53" s="345" t="s">
        <v>1961</v>
      </c>
      <c r="L53" s="345" t="s">
        <v>1961</v>
      </c>
      <c r="M53" s="345" t="s">
        <v>1961</v>
      </c>
      <c r="N53" s="345" t="s">
        <v>1961</v>
      </c>
      <c r="O53" s="345" t="s">
        <v>1961</v>
      </c>
      <c r="P53" s="345" t="s">
        <v>1961</v>
      </c>
      <c r="Q53" s="68">
        <v>3</v>
      </c>
      <c r="R53" s="368" t="s">
        <v>676</v>
      </c>
      <c r="S53" s="369"/>
      <c r="T53" s="369"/>
      <c r="U53" s="369"/>
      <c r="V53" s="369"/>
      <c r="W53" s="369"/>
      <c r="X53" s="369"/>
      <c r="Y53" s="369"/>
      <c r="Z53" s="369"/>
      <c r="AA53" s="369"/>
      <c r="AB53" s="369"/>
      <c r="AC53" s="369"/>
      <c r="AD53" s="369"/>
      <c r="AE53" s="370"/>
      <c r="AF53" s="68">
        <v>3</v>
      </c>
      <c r="AG53" s="368" t="s">
        <v>676</v>
      </c>
      <c r="AH53" s="369"/>
      <c r="AI53" s="369"/>
      <c r="AJ53" s="369"/>
      <c r="AK53" s="369"/>
      <c r="AL53" s="369"/>
      <c r="AM53" s="369"/>
      <c r="AN53" s="369"/>
      <c r="AO53" s="369"/>
      <c r="AP53" s="369"/>
      <c r="AQ53" s="369"/>
      <c r="AR53" s="369"/>
      <c r="AS53" s="369"/>
      <c r="AT53" s="370"/>
    </row>
    <row r="56" spans="1:46" ht="45" customHeight="1" x14ac:dyDescent="0.25">
      <c r="A56" s="348" t="s">
        <v>1962</v>
      </c>
      <c r="B56" s="348"/>
      <c r="C56" s="348"/>
      <c r="D56" s="348"/>
      <c r="E56" s="348"/>
      <c r="F56" s="348"/>
      <c r="G56" s="348"/>
      <c r="H56" s="348"/>
      <c r="I56" s="348"/>
      <c r="J56" s="348"/>
      <c r="K56" s="348"/>
      <c r="L56" s="348"/>
      <c r="M56" s="348"/>
      <c r="N56" s="348"/>
      <c r="O56" s="348"/>
      <c r="P56" s="348"/>
      <c r="Q56" s="348"/>
      <c r="R56" s="348"/>
      <c r="S56" s="348"/>
      <c r="T56" s="348"/>
      <c r="U56" s="348"/>
      <c r="V56" s="348"/>
      <c r="W56" s="348"/>
      <c r="X56" s="348"/>
      <c r="Y56" s="348"/>
      <c r="Z56" s="348"/>
      <c r="AA56" s="348"/>
      <c r="AB56" s="348"/>
      <c r="AC56" s="348"/>
      <c r="AD56" s="348"/>
      <c r="AE56" s="348"/>
      <c r="AF56"/>
      <c r="AG56" s="349" t="s">
        <v>184</v>
      </c>
      <c r="AH56" s="349"/>
      <c r="AI56" s="349"/>
      <c r="AJ56" s="349"/>
      <c r="AK56">
        <f>(('Artículo 122 (cálculo PI)'!AE114*0.8+'Artículo 122 (cálculo PI)'!AE123*0.2)+('Artículo 122 (cálculo SIPOT)'!AE114*0.8+'Artículo 122 (cálculo SIPOT)'!AE123*0.2))/2</f>
        <v>0</v>
      </c>
      <c r="AL56"/>
      <c r="AM56"/>
      <c r="AN56"/>
      <c r="AO56"/>
      <c r="AP56"/>
      <c r="AQ56"/>
      <c r="AR56"/>
      <c r="AS56"/>
      <c r="AT56"/>
    </row>
    <row r="57" spans="1:46" ht="15.75" customHeight="1" x14ac:dyDescent="0.25">
      <c r="A57" s="86"/>
      <c r="B57" s="284"/>
      <c r="C57" s="284"/>
      <c r="D57" s="284"/>
      <c r="E57" s="284"/>
      <c r="F57" s="284"/>
      <c r="G57" s="284"/>
      <c r="H57" s="284"/>
      <c r="I57" s="284"/>
      <c r="J57" s="284"/>
      <c r="K57" s="284"/>
      <c r="L57" s="284"/>
      <c r="M57" s="284"/>
      <c r="N57" s="284"/>
      <c r="O57" s="284"/>
      <c r="P57" s="284"/>
      <c r="Q57" s="275"/>
      <c r="R57" s="284"/>
      <c r="S57" s="284"/>
      <c r="T57" s="284"/>
      <c r="U57" s="284"/>
      <c r="V57" s="284"/>
      <c r="W57" s="284"/>
      <c r="X57" s="284"/>
      <c r="Y57" s="284"/>
      <c r="Z57" s="284"/>
      <c r="AA57" s="284"/>
      <c r="AB57" s="284"/>
      <c r="AC57" s="284"/>
      <c r="AD57" s="284"/>
      <c r="AE57" s="284"/>
      <c r="AF57"/>
      <c r="AG57"/>
      <c r="AH57"/>
      <c r="AI57"/>
      <c r="AJ57"/>
      <c r="AK57"/>
      <c r="AL57"/>
      <c r="AM57"/>
      <c r="AN57"/>
      <c r="AO57"/>
      <c r="AP57"/>
      <c r="AQ57"/>
      <c r="AR57"/>
      <c r="AS57"/>
      <c r="AT57"/>
    </row>
    <row r="58" spans="1:46" ht="45" customHeight="1" x14ac:dyDescent="0.25">
      <c r="A58" s="86" t="s">
        <v>185</v>
      </c>
      <c r="B58" s="284"/>
      <c r="C58" s="284"/>
      <c r="D58" s="284"/>
      <c r="E58" s="284"/>
      <c r="F58" s="284"/>
      <c r="G58" s="284"/>
      <c r="H58" s="284"/>
      <c r="I58" s="284"/>
      <c r="J58" s="284"/>
      <c r="K58" s="284"/>
      <c r="L58" s="284"/>
      <c r="M58" s="284"/>
      <c r="N58" s="284"/>
      <c r="O58" s="284"/>
      <c r="P58" s="284"/>
      <c r="Q58" s="275"/>
      <c r="R58" s="284"/>
      <c r="S58" s="284"/>
      <c r="T58" s="284"/>
      <c r="U58" s="284"/>
      <c r="V58" s="284"/>
      <c r="W58" s="284"/>
      <c r="X58" s="284"/>
      <c r="Y58" s="284"/>
      <c r="Z58" s="284"/>
      <c r="AA58" s="284"/>
      <c r="AB58" s="284"/>
      <c r="AC58" s="284"/>
      <c r="AD58" s="284"/>
      <c r="AE58" s="284"/>
      <c r="AF58"/>
      <c r="AG58"/>
      <c r="AH58"/>
      <c r="AI58"/>
      <c r="AJ58"/>
      <c r="AK58"/>
      <c r="AL58"/>
      <c r="AM58"/>
      <c r="AN58"/>
      <c r="AO58"/>
      <c r="AP58"/>
      <c r="AQ58"/>
      <c r="AR58"/>
      <c r="AS58"/>
      <c r="AT58"/>
    </row>
    <row r="59" spans="1:46" ht="15" customHeight="1" x14ac:dyDescent="0.25">
      <c r="A59" s="59"/>
      <c r="B59" s="59"/>
      <c r="C59" s="59"/>
      <c r="D59" s="59"/>
      <c r="E59" s="59"/>
      <c r="F59" s="59"/>
      <c r="G59" s="59"/>
      <c r="H59" s="59"/>
      <c r="I59" s="59"/>
      <c r="J59" s="59"/>
      <c r="K59" s="59"/>
      <c r="L59" s="59"/>
      <c r="M59" s="59"/>
      <c r="N59" s="59"/>
      <c r="O59" s="59"/>
      <c r="P59" s="59"/>
      <c r="R59" s="59"/>
      <c r="S59" s="59"/>
      <c r="T59" s="59"/>
      <c r="U59" s="59"/>
      <c r="V59" s="59"/>
      <c r="W59" s="59"/>
      <c r="X59" s="59"/>
      <c r="Y59" s="59"/>
      <c r="Z59" s="59"/>
      <c r="AA59" s="59"/>
      <c r="AB59" s="59"/>
      <c r="AC59" s="59"/>
      <c r="AD59" s="59"/>
      <c r="AE59" s="59"/>
      <c r="AF59"/>
      <c r="AG59"/>
      <c r="AH59"/>
      <c r="AI59"/>
      <c r="AJ59"/>
      <c r="AK59"/>
      <c r="AL59"/>
      <c r="AM59"/>
      <c r="AN59"/>
      <c r="AO59"/>
      <c r="AP59"/>
      <c r="AQ59"/>
      <c r="AR59"/>
      <c r="AS59"/>
      <c r="AT59"/>
    </row>
    <row r="60" spans="1:46" ht="45" customHeight="1" x14ac:dyDescent="0.25">
      <c r="A60" s="350" t="s">
        <v>186</v>
      </c>
      <c r="B60" s="350"/>
      <c r="C60" s="350"/>
      <c r="D60" s="350"/>
      <c r="E60" s="350"/>
      <c r="F60" s="350"/>
      <c r="G60" s="350"/>
      <c r="H60" s="350"/>
      <c r="I60" s="350"/>
      <c r="J60" s="350"/>
      <c r="K60" s="350"/>
      <c r="L60" s="350"/>
      <c r="M60" s="350"/>
      <c r="N60" s="350"/>
      <c r="O60" s="350"/>
      <c r="P60" s="350"/>
      <c r="Q60" s="65"/>
      <c r="R60" s="59"/>
      <c r="S60" s="59"/>
      <c r="T60" s="59"/>
      <c r="U60" s="59"/>
      <c r="V60" s="351"/>
      <c r="W60" s="351"/>
      <c r="X60" s="351"/>
      <c r="Y60" s="351"/>
      <c r="Z60" s="351"/>
      <c r="AA60" s="351"/>
      <c r="AB60" s="351"/>
      <c r="AC60" s="351"/>
      <c r="AD60" s="351"/>
      <c r="AE60" s="351"/>
      <c r="AF60" s="65"/>
      <c r="AG60" s="59"/>
      <c r="AH60" s="59"/>
      <c r="AI60" s="59"/>
      <c r="AJ60" s="59"/>
      <c r="AK60" s="351"/>
      <c r="AL60" s="351"/>
      <c r="AM60" s="351"/>
      <c r="AN60" s="351"/>
      <c r="AO60" s="351"/>
      <c r="AP60" s="351"/>
      <c r="AQ60" s="351"/>
      <c r="AR60" s="351"/>
      <c r="AS60" s="351"/>
      <c r="AT60" s="351"/>
    </row>
    <row r="61" spans="1:46" ht="45" customHeight="1" x14ac:dyDescent="0.25">
      <c r="A61" s="342" t="s">
        <v>163</v>
      </c>
      <c r="B61" s="342"/>
      <c r="C61" s="342"/>
      <c r="D61" s="342"/>
      <c r="E61" s="342"/>
      <c r="F61" s="342"/>
      <c r="G61" s="342"/>
      <c r="H61" s="342"/>
      <c r="I61" s="342"/>
      <c r="J61" s="342"/>
      <c r="K61" s="342"/>
      <c r="L61" s="342"/>
      <c r="M61" s="342"/>
      <c r="N61" s="342"/>
      <c r="O61" s="342"/>
      <c r="P61" s="342"/>
      <c r="Q61" s="66" t="s">
        <v>187</v>
      </c>
      <c r="R61" s="343" t="s">
        <v>188</v>
      </c>
      <c r="S61" s="343"/>
      <c r="T61" s="343"/>
      <c r="U61" s="343"/>
      <c r="V61" s="343"/>
      <c r="W61" s="343"/>
      <c r="X61" s="343"/>
      <c r="Y61" s="343"/>
      <c r="Z61" s="343"/>
      <c r="AA61" s="343"/>
      <c r="AB61" s="343"/>
      <c r="AC61" s="343"/>
      <c r="AD61" s="343"/>
      <c r="AE61" s="343"/>
      <c r="AF61" s="67" t="s">
        <v>187</v>
      </c>
      <c r="AG61" s="344" t="s">
        <v>189</v>
      </c>
      <c r="AH61" s="344"/>
      <c r="AI61" s="344"/>
      <c r="AJ61" s="344"/>
      <c r="AK61" s="344"/>
      <c r="AL61" s="344"/>
      <c r="AM61" s="344"/>
      <c r="AN61" s="344"/>
      <c r="AO61" s="344"/>
      <c r="AP61" s="344"/>
      <c r="AQ61" s="344"/>
      <c r="AR61" s="344"/>
      <c r="AS61" s="344"/>
      <c r="AT61" s="344"/>
    </row>
    <row r="62" spans="1:46" ht="45" customHeight="1" x14ac:dyDescent="0.25">
      <c r="A62" s="345" t="s">
        <v>1429</v>
      </c>
      <c r="B62" s="345" t="s">
        <v>1429</v>
      </c>
      <c r="C62" s="345" t="s">
        <v>1429</v>
      </c>
      <c r="D62" s="345" t="s">
        <v>1429</v>
      </c>
      <c r="E62" s="345" t="s">
        <v>1429</v>
      </c>
      <c r="F62" s="345" t="s">
        <v>1429</v>
      </c>
      <c r="G62" s="345" t="s">
        <v>1429</v>
      </c>
      <c r="H62" s="345" t="s">
        <v>1429</v>
      </c>
      <c r="I62" s="345" t="s">
        <v>1429</v>
      </c>
      <c r="J62" s="345" t="s">
        <v>1429</v>
      </c>
      <c r="K62" s="345" t="s">
        <v>1429</v>
      </c>
      <c r="L62" s="345" t="s">
        <v>1429</v>
      </c>
      <c r="M62" s="345" t="s">
        <v>1429</v>
      </c>
      <c r="N62" s="345" t="s">
        <v>1429</v>
      </c>
      <c r="O62" s="345" t="s">
        <v>1429</v>
      </c>
      <c r="P62" s="345" t="s">
        <v>1429</v>
      </c>
      <c r="Q62" s="68">
        <v>3</v>
      </c>
      <c r="R62" s="368" t="s">
        <v>676</v>
      </c>
      <c r="S62" s="369"/>
      <c r="T62" s="369"/>
      <c r="U62" s="369"/>
      <c r="V62" s="369"/>
      <c r="W62" s="369"/>
      <c r="X62" s="369"/>
      <c r="Y62" s="369"/>
      <c r="Z62" s="369"/>
      <c r="AA62" s="369"/>
      <c r="AB62" s="369"/>
      <c r="AC62" s="369"/>
      <c r="AD62" s="369"/>
      <c r="AE62" s="370"/>
      <c r="AF62" s="68">
        <v>3</v>
      </c>
      <c r="AG62" s="368" t="s">
        <v>676</v>
      </c>
      <c r="AH62" s="369"/>
      <c r="AI62" s="369"/>
      <c r="AJ62" s="369"/>
      <c r="AK62" s="369"/>
      <c r="AL62" s="369"/>
      <c r="AM62" s="369"/>
      <c r="AN62" s="369"/>
      <c r="AO62" s="369"/>
      <c r="AP62" s="369"/>
      <c r="AQ62" s="369"/>
      <c r="AR62" s="369"/>
      <c r="AS62" s="369"/>
      <c r="AT62" s="370"/>
    </row>
    <row r="63" spans="1:46" ht="45" customHeight="1" x14ac:dyDescent="0.25">
      <c r="A63" s="345" t="s">
        <v>1963</v>
      </c>
      <c r="B63" s="345" t="s">
        <v>1963</v>
      </c>
      <c r="C63" s="345" t="s">
        <v>1963</v>
      </c>
      <c r="D63" s="345" t="s">
        <v>1963</v>
      </c>
      <c r="E63" s="345" t="s">
        <v>1963</v>
      </c>
      <c r="F63" s="345" t="s">
        <v>1963</v>
      </c>
      <c r="G63" s="345" t="s">
        <v>1963</v>
      </c>
      <c r="H63" s="345" t="s">
        <v>1963</v>
      </c>
      <c r="I63" s="345" t="s">
        <v>1963</v>
      </c>
      <c r="J63" s="345" t="s">
        <v>1963</v>
      </c>
      <c r="K63" s="345" t="s">
        <v>1963</v>
      </c>
      <c r="L63" s="345" t="s">
        <v>1963</v>
      </c>
      <c r="M63" s="345" t="s">
        <v>1963</v>
      </c>
      <c r="N63" s="345" t="s">
        <v>1963</v>
      </c>
      <c r="O63" s="345" t="s">
        <v>1963</v>
      </c>
      <c r="P63" s="345" t="s">
        <v>1963</v>
      </c>
      <c r="Q63" s="68">
        <v>3</v>
      </c>
      <c r="R63" s="368" t="s">
        <v>676</v>
      </c>
      <c r="S63" s="369"/>
      <c r="T63" s="369"/>
      <c r="U63" s="369"/>
      <c r="V63" s="369"/>
      <c r="W63" s="369"/>
      <c r="X63" s="369"/>
      <c r="Y63" s="369"/>
      <c r="Z63" s="369"/>
      <c r="AA63" s="369"/>
      <c r="AB63" s="369"/>
      <c r="AC63" s="369"/>
      <c r="AD63" s="369"/>
      <c r="AE63" s="370"/>
      <c r="AF63" s="68">
        <v>3</v>
      </c>
      <c r="AG63" s="368" t="s">
        <v>676</v>
      </c>
      <c r="AH63" s="369"/>
      <c r="AI63" s="369"/>
      <c r="AJ63" s="369"/>
      <c r="AK63" s="369"/>
      <c r="AL63" s="369"/>
      <c r="AM63" s="369"/>
      <c r="AN63" s="369"/>
      <c r="AO63" s="369"/>
      <c r="AP63" s="369"/>
      <c r="AQ63" s="369"/>
      <c r="AR63" s="369"/>
      <c r="AS63" s="369"/>
      <c r="AT63" s="370"/>
    </row>
    <row r="64" spans="1:46" ht="45" customHeight="1" x14ac:dyDescent="0.25">
      <c r="A64" s="345" t="s">
        <v>1964</v>
      </c>
      <c r="B64" s="345" t="s">
        <v>1964</v>
      </c>
      <c r="C64" s="345" t="s">
        <v>1964</v>
      </c>
      <c r="D64" s="345" t="s">
        <v>1964</v>
      </c>
      <c r="E64" s="345" t="s">
        <v>1964</v>
      </c>
      <c r="F64" s="345" t="s">
        <v>1964</v>
      </c>
      <c r="G64" s="345" t="s">
        <v>1964</v>
      </c>
      <c r="H64" s="345" t="s">
        <v>1964</v>
      </c>
      <c r="I64" s="345" t="s">
        <v>1964</v>
      </c>
      <c r="J64" s="345" t="s">
        <v>1964</v>
      </c>
      <c r="K64" s="345" t="s">
        <v>1964</v>
      </c>
      <c r="L64" s="345" t="s">
        <v>1964</v>
      </c>
      <c r="M64" s="345" t="s">
        <v>1964</v>
      </c>
      <c r="N64" s="345" t="s">
        <v>1964</v>
      </c>
      <c r="O64" s="345" t="s">
        <v>1964</v>
      </c>
      <c r="P64" s="345" t="s">
        <v>1964</v>
      </c>
      <c r="Q64" s="68">
        <v>3</v>
      </c>
      <c r="R64" s="368" t="s">
        <v>676</v>
      </c>
      <c r="S64" s="369"/>
      <c r="T64" s="369"/>
      <c r="U64" s="369"/>
      <c r="V64" s="369"/>
      <c r="W64" s="369"/>
      <c r="X64" s="369"/>
      <c r="Y64" s="369"/>
      <c r="Z64" s="369"/>
      <c r="AA64" s="369"/>
      <c r="AB64" s="369"/>
      <c r="AC64" s="369"/>
      <c r="AD64" s="369"/>
      <c r="AE64" s="370"/>
      <c r="AF64" s="68">
        <v>3</v>
      </c>
      <c r="AG64" s="368" t="s">
        <v>676</v>
      </c>
      <c r="AH64" s="369"/>
      <c r="AI64" s="369"/>
      <c r="AJ64" s="369"/>
      <c r="AK64" s="369"/>
      <c r="AL64" s="369"/>
      <c r="AM64" s="369"/>
      <c r="AN64" s="369"/>
      <c r="AO64" s="369"/>
      <c r="AP64" s="369"/>
      <c r="AQ64" s="369"/>
      <c r="AR64" s="369"/>
      <c r="AS64" s="369"/>
      <c r="AT64" s="370"/>
    </row>
    <row r="65" spans="1:46" ht="45" customHeight="1" x14ac:dyDescent="0.25">
      <c r="A65" s="345" t="s">
        <v>1952</v>
      </c>
      <c r="B65" s="345" t="s">
        <v>1952</v>
      </c>
      <c r="C65" s="345" t="s">
        <v>1952</v>
      </c>
      <c r="D65" s="345" t="s">
        <v>1952</v>
      </c>
      <c r="E65" s="345" t="s">
        <v>1952</v>
      </c>
      <c r="F65" s="345" t="s">
        <v>1952</v>
      </c>
      <c r="G65" s="345" t="s">
        <v>1952</v>
      </c>
      <c r="H65" s="345" t="s">
        <v>1952</v>
      </c>
      <c r="I65" s="345" t="s">
        <v>1952</v>
      </c>
      <c r="J65" s="345" t="s">
        <v>1952</v>
      </c>
      <c r="K65" s="345" t="s">
        <v>1952</v>
      </c>
      <c r="L65" s="345" t="s">
        <v>1952</v>
      </c>
      <c r="M65" s="345" t="s">
        <v>1952</v>
      </c>
      <c r="N65" s="345" t="s">
        <v>1952</v>
      </c>
      <c r="O65" s="345" t="s">
        <v>1952</v>
      </c>
      <c r="P65" s="345" t="s">
        <v>1952</v>
      </c>
      <c r="Q65" s="68">
        <v>3</v>
      </c>
      <c r="R65" s="368" t="s">
        <v>676</v>
      </c>
      <c r="S65" s="369"/>
      <c r="T65" s="369"/>
      <c r="U65" s="369"/>
      <c r="V65" s="369"/>
      <c r="W65" s="369"/>
      <c r="X65" s="369"/>
      <c r="Y65" s="369"/>
      <c r="Z65" s="369"/>
      <c r="AA65" s="369"/>
      <c r="AB65" s="369"/>
      <c r="AC65" s="369"/>
      <c r="AD65" s="369"/>
      <c r="AE65" s="370"/>
      <c r="AF65" s="68">
        <v>3</v>
      </c>
      <c r="AG65" s="368" t="s">
        <v>676</v>
      </c>
      <c r="AH65" s="369"/>
      <c r="AI65" s="369"/>
      <c r="AJ65" s="369"/>
      <c r="AK65" s="369"/>
      <c r="AL65" s="369"/>
      <c r="AM65" s="369"/>
      <c r="AN65" s="369"/>
      <c r="AO65" s="369"/>
      <c r="AP65" s="369"/>
      <c r="AQ65" s="369"/>
      <c r="AR65" s="369"/>
      <c r="AS65" s="369"/>
      <c r="AT65" s="370"/>
    </row>
    <row r="66" spans="1:46" ht="45" customHeight="1" x14ac:dyDescent="0.25">
      <c r="A66" s="346" t="s">
        <v>1965</v>
      </c>
      <c r="B66" s="346" t="s">
        <v>1965</v>
      </c>
      <c r="C66" s="346" t="s">
        <v>1965</v>
      </c>
      <c r="D66" s="346" t="s">
        <v>1965</v>
      </c>
      <c r="E66" s="346" t="s">
        <v>1965</v>
      </c>
      <c r="F66" s="346" t="s">
        <v>1965</v>
      </c>
      <c r="G66" s="346" t="s">
        <v>1965</v>
      </c>
      <c r="H66" s="346" t="s">
        <v>1965</v>
      </c>
      <c r="I66" s="346" t="s">
        <v>1965</v>
      </c>
      <c r="J66" s="346" t="s">
        <v>1965</v>
      </c>
      <c r="K66" s="346" t="s">
        <v>1965</v>
      </c>
      <c r="L66" s="346" t="s">
        <v>1965</v>
      </c>
      <c r="M66" s="346" t="s">
        <v>1965</v>
      </c>
      <c r="N66" s="346" t="s">
        <v>1965</v>
      </c>
      <c r="O66" s="346" t="s">
        <v>1965</v>
      </c>
      <c r="P66" s="346" t="s">
        <v>1965</v>
      </c>
      <c r="Q66" s="68">
        <v>3</v>
      </c>
      <c r="R66" s="368" t="s">
        <v>676</v>
      </c>
      <c r="S66" s="369"/>
      <c r="T66" s="369"/>
      <c r="U66" s="369"/>
      <c r="V66" s="369"/>
      <c r="W66" s="369"/>
      <c r="X66" s="369"/>
      <c r="Y66" s="369"/>
      <c r="Z66" s="369"/>
      <c r="AA66" s="369"/>
      <c r="AB66" s="369"/>
      <c r="AC66" s="369"/>
      <c r="AD66" s="369"/>
      <c r="AE66" s="370"/>
      <c r="AF66" s="68">
        <v>3</v>
      </c>
      <c r="AG66" s="368" t="s">
        <v>676</v>
      </c>
      <c r="AH66" s="369"/>
      <c r="AI66" s="369"/>
      <c r="AJ66" s="369"/>
      <c r="AK66" s="369"/>
      <c r="AL66" s="369"/>
      <c r="AM66" s="369"/>
      <c r="AN66" s="369"/>
      <c r="AO66" s="369"/>
      <c r="AP66" s="369"/>
      <c r="AQ66" s="369"/>
      <c r="AR66" s="369"/>
      <c r="AS66" s="369"/>
      <c r="AT66" s="370"/>
    </row>
    <row r="67" spans="1:46" ht="45" customHeight="1" x14ac:dyDescent="0.25">
      <c r="A67" s="346" t="s">
        <v>1966</v>
      </c>
      <c r="B67" s="346" t="s">
        <v>1966</v>
      </c>
      <c r="C67" s="346" t="s">
        <v>1966</v>
      </c>
      <c r="D67" s="346" t="s">
        <v>1966</v>
      </c>
      <c r="E67" s="346" t="s">
        <v>1966</v>
      </c>
      <c r="F67" s="346" t="s">
        <v>1966</v>
      </c>
      <c r="G67" s="346" t="s">
        <v>1966</v>
      </c>
      <c r="H67" s="346" t="s">
        <v>1966</v>
      </c>
      <c r="I67" s="346" t="s">
        <v>1966</v>
      </c>
      <c r="J67" s="346" t="s">
        <v>1966</v>
      </c>
      <c r="K67" s="346" t="s">
        <v>1966</v>
      </c>
      <c r="L67" s="346" t="s">
        <v>1966</v>
      </c>
      <c r="M67" s="346" t="s">
        <v>1966</v>
      </c>
      <c r="N67" s="346" t="s">
        <v>1966</v>
      </c>
      <c r="O67" s="346" t="s">
        <v>1966</v>
      </c>
      <c r="P67" s="346" t="s">
        <v>1966</v>
      </c>
      <c r="Q67" s="68">
        <v>3</v>
      </c>
      <c r="R67" s="368" t="s">
        <v>676</v>
      </c>
      <c r="S67" s="369"/>
      <c r="T67" s="369"/>
      <c r="U67" s="369"/>
      <c r="V67" s="369"/>
      <c r="W67" s="369"/>
      <c r="X67" s="369"/>
      <c r="Y67" s="369"/>
      <c r="Z67" s="369"/>
      <c r="AA67" s="369"/>
      <c r="AB67" s="369"/>
      <c r="AC67" s="369"/>
      <c r="AD67" s="369"/>
      <c r="AE67" s="370"/>
      <c r="AF67" s="68">
        <v>3</v>
      </c>
      <c r="AG67" s="368" t="s">
        <v>676</v>
      </c>
      <c r="AH67" s="369"/>
      <c r="AI67" s="369"/>
      <c r="AJ67" s="369"/>
      <c r="AK67" s="369"/>
      <c r="AL67" s="369"/>
      <c r="AM67" s="369"/>
      <c r="AN67" s="369"/>
      <c r="AO67" s="369"/>
      <c r="AP67" s="369"/>
      <c r="AQ67" s="369"/>
      <c r="AR67" s="369"/>
      <c r="AS67" s="369"/>
      <c r="AT67" s="370"/>
    </row>
    <row r="68" spans="1:46" ht="45" customHeight="1" x14ac:dyDescent="0.25">
      <c r="A68" s="345" t="s">
        <v>1967</v>
      </c>
      <c r="B68" s="345" t="s">
        <v>1967</v>
      </c>
      <c r="C68" s="345" t="s">
        <v>1967</v>
      </c>
      <c r="D68" s="345" t="s">
        <v>1967</v>
      </c>
      <c r="E68" s="345" t="s">
        <v>1967</v>
      </c>
      <c r="F68" s="345" t="s">
        <v>1967</v>
      </c>
      <c r="G68" s="345" t="s">
        <v>1967</v>
      </c>
      <c r="H68" s="345" t="s">
        <v>1967</v>
      </c>
      <c r="I68" s="345" t="s">
        <v>1967</v>
      </c>
      <c r="J68" s="345" t="s">
        <v>1967</v>
      </c>
      <c r="K68" s="345" t="s">
        <v>1967</v>
      </c>
      <c r="L68" s="345" t="s">
        <v>1967</v>
      </c>
      <c r="M68" s="345" t="s">
        <v>1967</v>
      </c>
      <c r="N68" s="345" t="s">
        <v>1967</v>
      </c>
      <c r="O68" s="345" t="s">
        <v>1967</v>
      </c>
      <c r="P68" s="345" t="s">
        <v>1967</v>
      </c>
      <c r="Q68" s="68">
        <v>3</v>
      </c>
      <c r="R68" s="368" t="s">
        <v>676</v>
      </c>
      <c r="S68" s="369"/>
      <c r="T68" s="369"/>
      <c r="U68" s="369"/>
      <c r="V68" s="369"/>
      <c r="W68" s="369"/>
      <c r="X68" s="369"/>
      <c r="Y68" s="369"/>
      <c r="Z68" s="369"/>
      <c r="AA68" s="369"/>
      <c r="AB68" s="369"/>
      <c r="AC68" s="369"/>
      <c r="AD68" s="369"/>
      <c r="AE68" s="370"/>
      <c r="AF68" s="68">
        <v>3</v>
      </c>
      <c r="AG68" s="368" t="s">
        <v>676</v>
      </c>
      <c r="AH68" s="369"/>
      <c r="AI68" s="369"/>
      <c r="AJ68" s="369"/>
      <c r="AK68" s="369"/>
      <c r="AL68" s="369"/>
      <c r="AM68" s="369"/>
      <c r="AN68" s="369"/>
      <c r="AO68" s="369"/>
      <c r="AP68" s="369"/>
      <c r="AQ68" s="369"/>
      <c r="AR68" s="369"/>
      <c r="AS68" s="369"/>
      <c r="AT68" s="370"/>
    </row>
    <row r="69" spans="1:46" ht="45" customHeight="1" x14ac:dyDescent="0.25">
      <c r="A69" s="345" t="s">
        <v>1968</v>
      </c>
      <c r="B69" s="345" t="s">
        <v>1968</v>
      </c>
      <c r="C69" s="345" t="s">
        <v>1968</v>
      </c>
      <c r="D69" s="345" t="s">
        <v>1968</v>
      </c>
      <c r="E69" s="345" t="s">
        <v>1968</v>
      </c>
      <c r="F69" s="345" t="s">
        <v>1968</v>
      </c>
      <c r="G69" s="345" t="s">
        <v>1968</v>
      </c>
      <c r="H69" s="345" t="s">
        <v>1968</v>
      </c>
      <c r="I69" s="345" t="s">
        <v>1968</v>
      </c>
      <c r="J69" s="345" t="s">
        <v>1968</v>
      </c>
      <c r="K69" s="345" t="s">
        <v>1968</v>
      </c>
      <c r="L69" s="345" t="s">
        <v>1968</v>
      </c>
      <c r="M69" s="345" t="s">
        <v>1968</v>
      </c>
      <c r="N69" s="345" t="s">
        <v>1968</v>
      </c>
      <c r="O69" s="345" t="s">
        <v>1968</v>
      </c>
      <c r="P69" s="345" t="s">
        <v>1968</v>
      </c>
      <c r="Q69" s="68">
        <v>3</v>
      </c>
      <c r="R69" s="368" t="s">
        <v>676</v>
      </c>
      <c r="S69" s="369"/>
      <c r="T69" s="369"/>
      <c r="U69" s="369"/>
      <c r="V69" s="369"/>
      <c r="W69" s="369"/>
      <c r="X69" s="369"/>
      <c r="Y69" s="369"/>
      <c r="Z69" s="369"/>
      <c r="AA69" s="369"/>
      <c r="AB69" s="369"/>
      <c r="AC69" s="369"/>
      <c r="AD69" s="369"/>
      <c r="AE69" s="370"/>
      <c r="AF69" s="68">
        <v>3</v>
      </c>
      <c r="AG69" s="368" t="s">
        <v>676</v>
      </c>
      <c r="AH69" s="369"/>
      <c r="AI69" s="369"/>
      <c r="AJ69" s="369"/>
      <c r="AK69" s="369"/>
      <c r="AL69" s="369"/>
      <c r="AM69" s="369"/>
      <c r="AN69" s="369"/>
      <c r="AO69" s="369"/>
      <c r="AP69" s="369"/>
      <c r="AQ69" s="369"/>
      <c r="AR69" s="369"/>
      <c r="AS69" s="369"/>
      <c r="AT69" s="370"/>
    </row>
    <row r="70" spans="1:46" ht="45" customHeight="1" x14ac:dyDescent="0.25">
      <c r="A70" s="345" t="s">
        <v>1969</v>
      </c>
      <c r="B70" s="345" t="s">
        <v>1969</v>
      </c>
      <c r="C70" s="345" t="s">
        <v>1969</v>
      </c>
      <c r="D70" s="345" t="s">
        <v>1969</v>
      </c>
      <c r="E70" s="345" t="s">
        <v>1969</v>
      </c>
      <c r="F70" s="345" t="s">
        <v>1969</v>
      </c>
      <c r="G70" s="345" t="s">
        <v>1969</v>
      </c>
      <c r="H70" s="345" t="s">
        <v>1969</v>
      </c>
      <c r="I70" s="345" t="s">
        <v>1969</v>
      </c>
      <c r="J70" s="345" t="s">
        <v>1969</v>
      </c>
      <c r="K70" s="345" t="s">
        <v>1969</v>
      </c>
      <c r="L70" s="345" t="s">
        <v>1969</v>
      </c>
      <c r="M70" s="345" t="s">
        <v>1969</v>
      </c>
      <c r="N70" s="345" t="s">
        <v>1969</v>
      </c>
      <c r="O70" s="345" t="s">
        <v>1969</v>
      </c>
      <c r="P70" s="345" t="s">
        <v>1969</v>
      </c>
      <c r="Q70" s="68">
        <v>3</v>
      </c>
      <c r="R70" s="368" t="s">
        <v>676</v>
      </c>
      <c r="S70" s="369"/>
      <c r="T70" s="369"/>
      <c r="U70" s="369"/>
      <c r="V70" s="369"/>
      <c r="W70" s="369"/>
      <c r="X70" s="369"/>
      <c r="Y70" s="369"/>
      <c r="Z70" s="369"/>
      <c r="AA70" s="369"/>
      <c r="AB70" s="369"/>
      <c r="AC70" s="369"/>
      <c r="AD70" s="369"/>
      <c r="AE70" s="370"/>
      <c r="AF70" s="68">
        <v>3</v>
      </c>
      <c r="AG70" s="368" t="s">
        <v>676</v>
      </c>
      <c r="AH70" s="369"/>
      <c r="AI70" s="369"/>
      <c r="AJ70" s="369"/>
      <c r="AK70" s="369"/>
      <c r="AL70" s="369"/>
      <c r="AM70" s="369"/>
      <c r="AN70" s="369"/>
      <c r="AO70" s="369"/>
      <c r="AP70" s="369"/>
      <c r="AQ70" s="369"/>
      <c r="AR70" s="369"/>
      <c r="AS70" s="369"/>
      <c r="AT70" s="370"/>
    </row>
    <row r="71" spans="1:46" ht="45" customHeight="1" x14ac:dyDescent="0.25">
      <c r="A71" s="345" t="s">
        <v>1970</v>
      </c>
      <c r="B71" s="345" t="s">
        <v>1970</v>
      </c>
      <c r="C71" s="345" t="s">
        <v>1970</v>
      </c>
      <c r="D71" s="345" t="s">
        <v>1970</v>
      </c>
      <c r="E71" s="345" t="s">
        <v>1970</v>
      </c>
      <c r="F71" s="345" t="s">
        <v>1970</v>
      </c>
      <c r="G71" s="345" t="s">
        <v>1970</v>
      </c>
      <c r="H71" s="345" t="s">
        <v>1970</v>
      </c>
      <c r="I71" s="345" t="s">
        <v>1970</v>
      </c>
      <c r="J71" s="345" t="s">
        <v>1970</v>
      </c>
      <c r="K71" s="345" t="s">
        <v>1970</v>
      </c>
      <c r="L71" s="345" t="s">
        <v>1970</v>
      </c>
      <c r="M71" s="345" t="s">
        <v>1970</v>
      </c>
      <c r="N71" s="345" t="s">
        <v>1970</v>
      </c>
      <c r="O71" s="345" t="s">
        <v>1970</v>
      </c>
      <c r="P71" s="345" t="s">
        <v>1970</v>
      </c>
      <c r="Q71" s="68">
        <v>3</v>
      </c>
      <c r="R71" s="368" t="s">
        <v>676</v>
      </c>
      <c r="S71" s="369"/>
      <c r="T71" s="369"/>
      <c r="U71" s="369"/>
      <c r="V71" s="369"/>
      <c r="W71" s="369"/>
      <c r="X71" s="369"/>
      <c r="Y71" s="369"/>
      <c r="Z71" s="369"/>
      <c r="AA71" s="369"/>
      <c r="AB71" s="369"/>
      <c r="AC71" s="369"/>
      <c r="AD71" s="369"/>
      <c r="AE71" s="370"/>
      <c r="AF71" s="68">
        <v>3</v>
      </c>
      <c r="AG71" s="368" t="s">
        <v>676</v>
      </c>
      <c r="AH71" s="369"/>
      <c r="AI71" s="369"/>
      <c r="AJ71" s="369"/>
      <c r="AK71" s="369"/>
      <c r="AL71" s="369"/>
      <c r="AM71" s="369"/>
      <c r="AN71" s="369"/>
      <c r="AO71" s="369"/>
      <c r="AP71" s="369"/>
      <c r="AQ71" s="369"/>
      <c r="AR71" s="369"/>
      <c r="AS71" s="369"/>
      <c r="AT71" s="370"/>
    </row>
    <row r="72" spans="1:46" ht="45" customHeight="1" x14ac:dyDescent="0.25">
      <c r="A72" s="345" t="s">
        <v>1971</v>
      </c>
      <c r="B72" s="345" t="s">
        <v>1971</v>
      </c>
      <c r="C72" s="345" t="s">
        <v>1971</v>
      </c>
      <c r="D72" s="345" t="s">
        <v>1971</v>
      </c>
      <c r="E72" s="345" t="s">
        <v>1971</v>
      </c>
      <c r="F72" s="345" t="s">
        <v>1971</v>
      </c>
      <c r="G72" s="345" t="s">
        <v>1971</v>
      </c>
      <c r="H72" s="345" t="s">
        <v>1971</v>
      </c>
      <c r="I72" s="345" t="s">
        <v>1971</v>
      </c>
      <c r="J72" s="345" t="s">
        <v>1971</v>
      </c>
      <c r="K72" s="345" t="s">
        <v>1971</v>
      </c>
      <c r="L72" s="345" t="s">
        <v>1971</v>
      </c>
      <c r="M72" s="345" t="s">
        <v>1971</v>
      </c>
      <c r="N72" s="345" t="s">
        <v>1971</v>
      </c>
      <c r="O72" s="345" t="s">
        <v>1971</v>
      </c>
      <c r="P72" s="345" t="s">
        <v>1971</v>
      </c>
      <c r="Q72" s="68">
        <v>3</v>
      </c>
      <c r="R72" s="368" t="s">
        <v>676</v>
      </c>
      <c r="S72" s="369"/>
      <c r="T72" s="369"/>
      <c r="U72" s="369"/>
      <c r="V72" s="369"/>
      <c r="W72" s="369"/>
      <c r="X72" s="369"/>
      <c r="Y72" s="369"/>
      <c r="Z72" s="369"/>
      <c r="AA72" s="369"/>
      <c r="AB72" s="369"/>
      <c r="AC72" s="369"/>
      <c r="AD72" s="369"/>
      <c r="AE72" s="370"/>
      <c r="AF72" s="68">
        <v>3</v>
      </c>
      <c r="AG72" s="368" t="s">
        <v>676</v>
      </c>
      <c r="AH72" s="369"/>
      <c r="AI72" s="369"/>
      <c r="AJ72" s="369"/>
      <c r="AK72" s="369"/>
      <c r="AL72" s="369"/>
      <c r="AM72" s="369"/>
      <c r="AN72" s="369"/>
      <c r="AO72" s="369"/>
      <c r="AP72" s="369"/>
      <c r="AQ72" s="369"/>
      <c r="AR72" s="369"/>
      <c r="AS72" s="369"/>
      <c r="AT72" s="370"/>
    </row>
    <row r="73" spans="1:46" ht="45" customHeight="1" x14ac:dyDescent="0.25">
      <c r="A73" s="345" t="s">
        <v>1972</v>
      </c>
      <c r="B73" s="345" t="s">
        <v>1972</v>
      </c>
      <c r="C73" s="345" t="s">
        <v>1972</v>
      </c>
      <c r="D73" s="345" t="s">
        <v>1972</v>
      </c>
      <c r="E73" s="345" t="s">
        <v>1972</v>
      </c>
      <c r="F73" s="345" t="s">
        <v>1972</v>
      </c>
      <c r="G73" s="345" t="s">
        <v>1972</v>
      </c>
      <c r="H73" s="345" t="s">
        <v>1972</v>
      </c>
      <c r="I73" s="345" t="s">
        <v>1972</v>
      </c>
      <c r="J73" s="345" t="s">
        <v>1972</v>
      </c>
      <c r="K73" s="345" t="s">
        <v>1972</v>
      </c>
      <c r="L73" s="345" t="s">
        <v>1972</v>
      </c>
      <c r="M73" s="345" t="s">
        <v>1972</v>
      </c>
      <c r="N73" s="345" t="s">
        <v>1972</v>
      </c>
      <c r="O73" s="345" t="s">
        <v>1972</v>
      </c>
      <c r="P73" s="345" t="s">
        <v>1972</v>
      </c>
      <c r="Q73" s="68">
        <v>3</v>
      </c>
      <c r="R73" s="368" t="s">
        <v>676</v>
      </c>
      <c r="S73" s="369"/>
      <c r="T73" s="369"/>
      <c r="U73" s="369"/>
      <c r="V73" s="369"/>
      <c r="W73" s="369"/>
      <c r="X73" s="369"/>
      <c r="Y73" s="369"/>
      <c r="Z73" s="369"/>
      <c r="AA73" s="369"/>
      <c r="AB73" s="369"/>
      <c r="AC73" s="369"/>
      <c r="AD73" s="369"/>
      <c r="AE73" s="370"/>
      <c r="AF73" s="68">
        <v>3</v>
      </c>
      <c r="AG73" s="368" t="s">
        <v>676</v>
      </c>
      <c r="AH73" s="369"/>
      <c r="AI73" s="369"/>
      <c r="AJ73" s="369"/>
      <c r="AK73" s="369"/>
      <c r="AL73" s="369"/>
      <c r="AM73" s="369"/>
      <c r="AN73" s="369"/>
      <c r="AO73" s="369"/>
      <c r="AP73" s="369"/>
      <c r="AQ73" s="369"/>
      <c r="AR73" s="369"/>
      <c r="AS73" s="369"/>
      <c r="AT73" s="370"/>
    </row>
    <row r="74" spans="1:46" ht="45" customHeight="1" x14ac:dyDescent="0.25">
      <c r="A74" s="345" t="s">
        <v>1973</v>
      </c>
      <c r="B74" s="345" t="s">
        <v>1973</v>
      </c>
      <c r="C74" s="345" t="s">
        <v>1973</v>
      </c>
      <c r="D74" s="345" t="s">
        <v>1973</v>
      </c>
      <c r="E74" s="345" t="s">
        <v>1973</v>
      </c>
      <c r="F74" s="345" t="s">
        <v>1973</v>
      </c>
      <c r="G74" s="345" t="s">
        <v>1973</v>
      </c>
      <c r="H74" s="345" t="s">
        <v>1973</v>
      </c>
      <c r="I74" s="345" t="s">
        <v>1973</v>
      </c>
      <c r="J74" s="345" t="s">
        <v>1973</v>
      </c>
      <c r="K74" s="345" t="s">
        <v>1973</v>
      </c>
      <c r="L74" s="345" t="s">
        <v>1973</v>
      </c>
      <c r="M74" s="345" t="s">
        <v>1973</v>
      </c>
      <c r="N74" s="345" t="s">
        <v>1973</v>
      </c>
      <c r="O74" s="345" t="s">
        <v>1973</v>
      </c>
      <c r="P74" s="345" t="s">
        <v>1973</v>
      </c>
      <c r="Q74" s="68">
        <v>3</v>
      </c>
      <c r="R74" s="368" t="s">
        <v>676</v>
      </c>
      <c r="S74" s="369"/>
      <c r="T74" s="369"/>
      <c r="U74" s="369"/>
      <c r="V74" s="369"/>
      <c r="W74" s="369"/>
      <c r="X74" s="369"/>
      <c r="Y74" s="369"/>
      <c r="Z74" s="369"/>
      <c r="AA74" s="369"/>
      <c r="AB74" s="369"/>
      <c r="AC74" s="369"/>
      <c r="AD74" s="369"/>
      <c r="AE74" s="370"/>
      <c r="AF74" s="68">
        <v>3</v>
      </c>
      <c r="AG74" s="368" t="s">
        <v>676</v>
      </c>
      <c r="AH74" s="369"/>
      <c r="AI74" s="369"/>
      <c r="AJ74" s="369"/>
      <c r="AK74" s="369"/>
      <c r="AL74" s="369"/>
      <c r="AM74" s="369"/>
      <c r="AN74" s="369"/>
      <c r="AO74" s="369"/>
      <c r="AP74" s="369"/>
      <c r="AQ74" s="369"/>
      <c r="AR74" s="369"/>
      <c r="AS74" s="369"/>
      <c r="AT74" s="370"/>
    </row>
    <row r="75" spans="1:46" ht="45" customHeight="1" x14ac:dyDescent="0.25">
      <c r="A75" s="345" t="s">
        <v>1974</v>
      </c>
      <c r="B75" s="345" t="s">
        <v>1974</v>
      </c>
      <c r="C75" s="345" t="s">
        <v>1974</v>
      </c>
      <c r="D75" s="345" t="s">
        <v>1974</v>
      </c>
      <c r="E75" s="345" t="s">
        <v>1974</v>
      </c>
      <c r="F75" s="345" t="s">
        <v>1974</v>
      </c>
      <c r="G75" s="345" t="s">
        <v>1974</v>
      </c>
      <c r="H75" s="345" t="s">
        <v>1974</v>
      </c>
      <c r="I75" s="345" t="s">
        <v>1974</v>
      </c>
      <c r="J75" s="345" t="s">
        <v>1974</v>
      </c>
      <c r="K75" s="345" t="s">
        <v>1974</v>
      </c>
      <c r="L75" s="345" t="s">
        <v>1974</v>
      </c>
      <c r="M75" s="345" t="s">
        <v>1974</v>
      </c>
      <c r="N75" s="345" t="s">
        <v>1974</v>
      </c>
      <c r="O75" s="345" t="s">
        <v>1974</v>
      </c>
      <c r="P75" s="345" t="s">
        <v>1974</v>
      </c>
      <c r="Q75" s="68">
        <v>3</v>
      </c>
      <c r="R75" s="368" t="s">
        <v>676</v>
      </c>
      <c r="S75" s="369"/>
      <c r="T75" s="369"/>
      <c r="U75" s="369"/>
      <c r="V75" s="369"/>
      <c r="W75" s="369"/>
      <c r="X75" s="369"/>
      <c r="Y75" s="369"/>
      <c r="Z75" s="369"/>
      <c r="AA75" s="369"/>
      <c r="AB75" s="369"/>
      <c r="AC75" s="369"/>
      <c r="AD75" s="369"/>
      <c r="AE75" s="370"/>
      <c r="AF75" s="68">
        <v>3</v>
      </c>
      <c r="AG75" s="368" t="s">
        <v>676</v>
      </c>
      <c r="AH75" s="369"/>
      <c r="AI75" s="369"/>
      <c r="AJ75" s="369"/>
      <c r="AK75" s="369"/>
      <c r="AL75" s="369"/>
      <c r="AM75" s="369"/>
      <c r="AN75" s="369"/>
      <c r="AO75" s="369"/>
      <c r="AP75" s="369"/>
      <c r="AQ75" s="369"/>
      <c r="AR75" s="369"/>
      <c r="AS75" s="369"/>
      <c r="AT75" s="370"/>
    </row>
    <row r="76" spans="1:46" ht="45" customHeight="1" x14ac:dyDescent="0.25">
      <c r="A76" s="346" t="s">
        <v>1975</v>
      </c>
      <c r="B76" s="346" t="s">
        <v>1975</v>
      </c>
      <c r="C76" s="346" t="s">
        <v>1975</v>
      </c>
      <c r="D76" s="346" t="s">
        <v>1975</v>
      </c>
      <c r="E76" s="346" t="s">
        <v>1975</v>
      </c>
      <c r="F76" s="346" t="s">
        <v>1975</v>
      </c>
      <c r="G76" s="346" t="s">
        <v>1975</v>
      </c>
      <c r="H76" s="346" t="s">
        <v>1975</v>
      </c>
      <c r="I76" s="346" t="s">
        <v>1975</v>
      </c>
      <c r="J76" s="346" t="s">
        <v>1975</v>
      </c>
      <c r="K76" s="346" t="s">
        <v>1975</v>
      </c>
      <c r="L76" s="346" t="s">
        <v>1975</v>
      </c>
      <c r="M76" s="346" t="s">
        <v>1975</v>
      </c>
      <c r="N76" s="346" t="s">
        <v>1975</v>
      </c>
      <c r="O76" s="346" t="s">
        <v>1975</v>
      </c>
      <c r="P76" s="346" t="s">
        <v>1975</v>
      </c>
      <c r="Q76" s="68">
        <v>3</v>
      </c>
      <c r="R76" s="368" t="s">
        <v>676</v>
      </c>
      <c r="S76" s="369"/>
      <c r="T76" s="369"/>
      <c r="U76" s="369"/>
      <c r="V76" s="369"/>
      <c r="W76" s="369"/>
      <c r="X76" s="369"/>
      <c r="Y76" s="369"/>
      <c r="Z76" s="369"/>
      <c r="AA76" s="369"/>
      <c r="AB76" s="369"/>
      <c r="AC76" s="369"/>
      <c r="AD76" s="369"/>
      <c r="AE76" s="370"/>
      <c r="AF76" s="68">
        <v>3</v>
      </c>
      <c r="AG76" s="368" t="s">
        <v>676</v>
      </c>
      <c r="AH76" s="369"/>
      <c r="AI76" s="369"/>
      <c r="AJ76" s="369"/>
      <c r="AK76" s="369"/>
      <c r="AL76" s="369"/>
      <c r="AM76" s="369"/>
      <c r="AN76" s="369"/>
      <c r="AO76" s="369"/>
      <c r="AP76" s="369"/>
      <c r="AQ76" s="369"/>
      <c r="AR76" s="369"/>
      <c r="AS76" s="369"/>
      <c r="AT76" s="370"/>
    </row>
    <row r="77" spans="1:46" ht="45" customHeight="1" x14ac:dyDescent="0.25">
      <c r="A77" s="346" t="s">
        <v>1976</v>
      </c>
      <c r="B77" s="346" t="s">
        <v>1976</v>
      </c>
      <c r="C77" s="346" t="s">
        <v>1976</v>
      </c>
      <c r="D77" s="346" t="s">
        <v>1976</v>
      </c>
      <c r="E77" s="346" t="s">
        <v>1976</v>
      </c>
      <c r="F77" s="346" t="s">
        <v>1976</v>
      </c>
      <c r="G77" s="346" t="s">
        <v>1976</v>
      </c>
      <c r="H77" s="346" t="s">
        <v>1976</v>
      </c>
      <c r="I77" s="346" t="s">
        <v>1976</v>
      </c>
      <c r="J77" s="346" t="s">
        <v>1976</v>
      </c>
      <c r="K77" s="346" t="s">
        <v>1976</v>
      </c>
      <c r="L77" s="346" t="s">
        <v>1976</v>
      </c>
      <c r="M77" s="346" t="s">
        <v>1976</v>
      </c>
      <c r="N77" s="346" t="s">
        <v>1976</v>
      </c>
      <c r="O77" s="346" t="s">
        <v>1976</v>
      </c>
      <c r="P77" s="346" t="s">
        <v>1976</v>
      </c>
      <c r="Q77" s="68">
        <v>3</v>
      </c>
      <c r="R77" s="368" t="s">
        <v>676</v>
      </c>
      <c r="S77" s="369"/>
      <c r="T77" s="369"/>
      <c r="U77" s="369"/>
      <c r="V77" s="369"/>
      <c r="W77" s="369"/>
      <c r="X77" s="369"/>
      <c r="Y77" s="369"/>
      <c r="Z77" s="369"/>
      <c r="AA77" s="369"/>
      <c r="AB77" s="369"/>
      <c r="AC77" s="369"/>
      <c r="AD77" s="369"/>
      <c r="AE77" s="370"/>
      <c r="AF77" s="68">
        <v>3</v>
      </c>
      <c r="AG77" s="368" t="s">
        <v>676</v>
      </c>
      <c r="AH77" s="369"/>
      <c r="AI77" s="369"/>
      <c r="AJ77" s="369"/>
      <c r="AK77" s="369"/>
      <c r="AL77" s="369"/>
      <c r="AM77" s="369"/>
      <c r="AN77" s="369"/>
      <c r="AO77" s="369"/>
      <c r="AP77" s="369"/>
      <c r="AQ77" s="369"/>
      <c r="AR77" s="369"/>
      <c r="AS77" s="369"/>
      <c r="AT77" s="370"/>
    </row>
    <row r="78" spans="1:46" ht="45" customHeight="1" x14ac:dyDescent="0.25">
      <c r="A78" s="345" t="s">
        <v>1977</v>
      </c>
      <c r="B78" s="345" t="s">
        <v>1977</v>
      </c>
      <c r="C78" s="345" t="s">
        <v>1977</v>
      </c>
      <c r="D78" s="345" t="s">
        <v>1977</v>
      </c>
      <c r="E78" s="345" t="s">
        <v>1977</v>
      </c>
      <c r="F78" s="345" t="s">
        <v>1977</v>
      </c>
      <c r="G78" s="345" t="s">
        <v>1977</v>
      </c>
      <c r="H78" s="345" t="s">
        <v>1977</v>
      </c>
      <c r="I78" s="345" t="s">
        <v>1977</v>
      </c>
      <c r="J78" s="345" t="s">
        <v>1977</v>
      </c>
      <c r="K78" s="345" t="s">
        <v>1977</v>
      </c>
      <c r="L78" s="345" t="s">
        <v>1977</v>
      </c>
      <c r="M78" s="345" t="s">
        <v>1977</v>
      </c>
      <c r="N78" s="345" t="s">
        <v>1977</v>
      </c>
      <c r="O78" s="345" t="s">
        <v>1977</v>
      </c>
      <c r="P78" s="345" t="s">
        <v>1977</v>
      </c>
      <c r="Q78" s="68">
        <v>3</v>
      </c>
      <c r="R78" s="368" t="s">
        <v>676</v>
      </c>
      <c r="S78" s="369"/>
      <c r="T78" s="369"/>
      <c r="U78" s="369"/>
      <c r="V78" s="369"/>
      <c r="W78" s="369"/>
      <c r="X78" s="369"/>
      <c r="Y78" s="369"/>
      <c r="Z78" s="369"/>
      <c r="AA78" s="369"/>
      <c r="AB78" s="369"/>
      <c r="AC78" s="369"/>
      <c r="AD78" s="369"/>
      <c r="AE78" s="370"/>
      <c r="AF78" s="68">
        <v>3</v>
      </c>
      <c r="AG78" s="368" t="s">
        <v>676</v>
      </c>
      <c r="AH78" s="369"/>
      <c r="AI78" s="369"/>
      <c r="AJ78" s="369"/>
      <c r="AK78" s="369"/>
      <c r="AL78" s="369"/>
      <c r="AM78" s="369"/>
      <c r="AN78" s="369"/>
      <c r="AO78" s="369"/>
      <c r="AP78" s="369"/>
      <c r="AQ78" s="369"/>
      <c r="AR78" s="369"/>
      <c r="AS78" s="369"/>
      <c r="AT78" s="370"/>
    </row>
    <row r="79" spans="1:46" ht="45" customHeight="1" x14ac:dyDescent="0.25">
      <c r="A79" s="345" t="s">
        <v>1978</v>
      </c>
      <c r="B79" s="345" t="s">
        <v>1978</v>
      </c>
      <c r="C79" s="345" t="s">
        <v>1978</v>
      </c>
      <c r="D79" s="345" t="s">
        <v>1978</v>
      </c>
      <c r="E79" s="345" t="s">
        <v>1978</v>
      </c>
      <c r="F79" s="345" t="s">
        <v>1978</v>
      </c>
      <c r="G79" s="345" t="s">
        <v>1978</v>
      </c>
      <c r="H79" s="345" t="s">
        <v>1978</v>
      </c>
      <c r="I79" s="345" t="s">
        <v>1978</v>
      </c>
      <c r="J79" s="345" t="s">
        <v>1978</v>
      </c>
      <c r="K79" s="345" t="s">
        <v>1978</v>
      </c>
      <c r="L79" s="345" t="s">
        <v>1978</v>
      </c>
      <c r="M79" s="345" t="s">
        <v>1978</v>
      </c>
      <c r="N79" s="345" t="s">
        <v>1978</v>
      </c>
      <c r="O79" s="345" t="s">
        <v>1978</v>
      </c>
      <c r="P79" s="345" t="s">
        <v>1978</v>
      </c>
      <c r="Q79" s="68">
        <v>3</v>
      </c>
      <c r="R79" s="368" t="s">
        <v>676</v>
      </c>
      <c r="S79" s="369"/>
      <c r="T79" s="369"/>
      <c r="U79" s="369"/>
      <c r="V79" s="369"/>
      <c r="W79" s="369"/>
      <c r="X79" s="369"/>
      <c r="Y79" s="369"/>
      <c r="Z79" s="369"/>
      <c r="AA79" s="369"/>
      <c r="AB79" s="369"/>
      <c r="AC79" s="369"/>
      <c r="AD79" s="369"/>
      <c r="AE79" s="370"/>
      <c r="AF79" s="68">
        <v>3</v>
      </c>
      <c r="AG79" s="368" t="s">
        <v>676</v>
      </c>
      <c r="AH79" s="369"/>
      <c r="AI79" s="369"/>
      <c r="AJ79" s="369"/>
      <c r="AK79" s="369"/>
      <c r="AL79" s="369"/>
      <c r="AM79" s="369"/>
      <c r="AN79" s="369"/>
      <c r="AO79" s="369"/>
      <c r="AP79" s="369"/>
      <c r="AQ79" s="369"/>
      <c r="AR79" s="369"/>
      <c r="AS79" s="369"/>
      <c r="AT79" s="370"/>
    </row>
    <row r="80" spans="1:46" ht="45" customHeight="1" x14ac:dyDescent="0.25">
      <c r="A80" s="345" t="s">
        <v>1979</v>
      </c>
      <c r="B80" s="345" t="s">
        <v>1979</v>
      </c>
      <c r="C80" s="345" t="s">
        <v>1979</v>
      </c>
      <c r="D80" s="345" t="s">
        <v>1979</v>
      </c>
      <c r="E80" s="345" t="s">
        <v>1979</v>
      </c>
      <c r="F80" s="345" t="s">
        <v>1979</v>
      </c>
      <c r="G80" s="345" t="s">
        <v>1979</v>
      </c>
      <c r="H80" s="345" t="s">
        <v>1979</v>
      </c>
      <c r="I80" s="345" t="s">
        <v>1979</v>
      </c>
      <c r="J80" s="345" t="s">
        <v>1979</v>
      </c>
      <c r="K80" s="345" t="s">
        <v>1979</v>
      </c>
      <c r="L80" s="345" t="s">
        <v>1979</v>
      </c>
      <c r="M80" s="345" t="s">
        <v>1979</v>
      </c>
      <c r="N80" s="345" t="s">
        <v>1979</v>
      </c>
      <c r="O80" s="345" t="s">
        <v>1979</v>
      </c>
      <c r="P80" s="345" t="s">
        <v>1979</v>
      </c>
      <c r="Q80" s="68">
        <v>3</v>
      </c>
      <c r="R80" s="368" t="s">
        <v>676</v>
      </c>
      <c r="S80" s="369"/>
      <c r="T80" s="369"/>
      <c r="U80" s="369"/>
      <c r="V80" s="369"/>
      <c r="W80" s="369"/>
      <c r="X80" s="369"/>
      <c r="Y80" s="369"/>
      <c r="Z80" s="369"/>
      <c r="AA80" s="369"/>
      <c r="AB80" s="369"/>
      <c r="AC80" s="369"/>
      <c r="AD80" s="369"/>
      <c r="AE80" s="370"/>
      <c r="AF80" s="68">
        <v>3</v>
      </c>
      <c r="AG80" s="368" t="s">
        <v>676</v>
      </c>
      <c r="AH80" s="369"/>
      <c r="AI80" s="369"/>
      <c r="AJ80" s="369"/>
      <c r="AK80" s="369"/>
      <c r="AL80" s="369"/>
      <c r="AM80" s="369"/>
      <c r="AN80" s="369"/>
      <c r="AO80" s="369"/>
      <c r="AP80" s="369"/>
      <c r="AQ80" s="369"/>
      <c r="AR80" s="369"/>
      <c r="AS80" s="369"/>
      <c r="AT80" s="370"/>
    </row>
    <row r="81" spans="1:46" ht="45" customHeight="1" x14ac:dyDescent="0.25">
      <c r="A81" s="345" t="s">
        <v>1980</v>
      </c>
      <c r="B81" s="345"/>
      <c r="C81" s="345"/>
      <c r="D81" s="345"/>
      <c r="E81" s="345"/>
      <c r="F81" s="345"/>
      <c r="G81" s="345"/>
      <c r="H81" s="345"/>
      <c r="I81" s="345"/>
      <c r="J81" s="345"/>
      <c r="K81" s="345"/>
      <c r="L81" s="345"/>
      <c r="M81" s="345"/>
      <c r="N81" s="345"/>
      <c r="O81" s="345"/>
      <c r="P81" s="345"/>
      <c r="Q81" s="68">
        <v>3</v>
      </c>
      <c r="R81" s="368" t="s">
        <v>676</v>
      </c>
      <c r="S81" s="369"/>
      <c r="T81" s="369"/>
      <c r="U81" s="369"/>
      <c r="V81" s="369"/>
      <c r="W81" s="369"/>
      <c r="X81" s="369"/>
      <c r="Y81" s="369"/>
      <c r="Z81" s="369"/>
      <c r="AA81" s="369"/>
      <c r="AB81" s="369"/>
      <c r="AC81" s="369"/>
      <c r="AD81" s="369"/>
      <c r="AE81" s="370"/>
      <c r="AF81" s="68">
        <v>3</v>
      </c>
      <c r="AG81" s="368" t="s">
        <v>676</v>
      </c>
      <c r="AH81" s="369"/>
      <c r="AI81" s="369"/>
      <c r="AJ81" s="369"/>
      <c r="AK81" s="369"/>
      <c r="AL81" s="369"/>
      <c r="AM81" s="369"/>
      <c r="AN81" s="369"/>
      <c r="AO81" s="369"/>
      <c r="AP81" s="369"/>
      <c r="AQ81" s="369"/>
      <c r="AR81" s="369"/>
      <c r="AS81" s="369"/>
      <c r="AT81" s="370"/>
    </row>
    <row r="82" spans="1:46" ht="45" customHeight="1" x14ac:dyDescent="0.25">
      <c r="A82" s="345" t="s">
        <v>1981</v>
      </c>
      <c r="B82" s="345" t="s">
        <v>1981</v>
      </c>
      <c r="C82" s="345" t="s">
        <v>1981</v>
      </c>
      <c r="D82" s="345" t="s">
        <v>1981</v>
      </c>
      <c r="E82" s="345" t="s">
        <v>1981</v>
      </c>
      <c r="F82" s="345" t="s">
        <v>1981</v>
      </c>
      <c r="G82" s="345" t="s">
        <v>1981</v>
      </c>
      <c r="H82" s="345" t="s">
        <v>1981</v>
      </c>
      <c r="I82" s="345" t="s">
        <v>1981</v>
      </c>
      <c r="J82" s="345" t="s">
        <v>1981</v>
      </c>
      <c r="K82" s="345" t="s">
        <v>1981</v>
      </c>
      <c r="L82" s="345" t="s">
        <v>1981</v>
      </c>
      <c r="M82" s="345" t="s">
        <v>1981</v>
      </c>
      <c r="N82" s="345" t="s">
        <v>1981</v>
      </c>
      <c r="O82" s="345" t="s">
        <v>1981</v>
      </c>
      <c r="P82" s="345" t="s">
        <v>1981</v>
      </c>
      <c r="Q82" s="68">
        <v>3</v>
      </c>
      <c r="R82" s="368" t="s">
        <v>676</v>
      </c>
      <c r="S82" s="369"/>
      <c r="T82" s="369"/>
      <c r="U82" s="369"/>
      <c r="V82" s="369"/>
      <c r="W82" s="369"/>
      <c r="X82" s="369"/>
      <c r="Y82" s="369"/>
      <c r="Z82" s="369"/>
      <c r="AA82" s="369"/>
      <c r="AB82" s="369"/>
      <c r="AC82" s="369"/>
      <c r="AD82" s="369"/>
      <c r="AE82" s="370"/>
      <c r="AF82" s="68">
        <v>3</v>
      </c>
      <c r="AG82" s="368" t="s">
        <v>676</v>
      </c>
      <c r="AH82" s="369"/>
      <c r="AI82" s="369"/>
      <c r="AJ82" s="369"/>
      <c r="AK82" s="369"/>
      <c r="AL82" s="369"/>
      <c r="AM82" s="369"/>
      <c r="AN82" s="369"/>
      <c r="AO82" s="369"/>
      <c r="AP82" s="369"/>
      <c r="AQ82" s="369"/>
      <c r="AR82" s="369"/>
      <c r="AS82" s="369"/>
      <c r="AT82" s="370"/>
    </row>
    <row r="83" spans="1:46" ht="45" customHeight="1" x14ac:dyDescent="0.25">
      <c r="A83" s="345" t="s">
        <v>1982</v>
      </c>
      <c r="B83" s="345" t="s">
        <v>1982</v>
      </c>
      <c r="C83" s="345" t="s">
        <v>1982</v>
      </c>
      <c r="D83" s="345" t="s">
        <v>1982</v>
      </c>
      <c r="E83" s="345" t="s">
        <v>1982</v>
      </c>
      <c r="F83" s="345" t="s">
        <v>1982</v>
      </c>
      <c r="G83" s="345" t="s">
        <v>1982</v>
      </c>
      <c r="H83" s="345" t="s">
        <v>1982</v>
      </c>
      <c r="I83" s="345" t="s">
        <v>1982</v>
      </c>
      <c r="J83" s="345" t="s">
        <v>1982</v>
      </c>
      <c r="K83" s="345" t="s">
        <v>1982</v>
      </c>
      <c r="L83" s="345" t="s">
        <v>1982</v>
      </c>
      <c r="M83" s="345" t="s">
        <v>1982</v>
      </c>
      <c r="N83" s="345" t="s">
        <v>1982</v>
      </c>
      <c r="O83" s="345" t="s">
        <v>1982</v>
      </c>
      <c r="P83" s="345" t="s">
        <v>1982</v>
      </c>
      <c r="Q83" s="68">
        <v>3</v>
      </c>
      <c r="R83" s="368" t="s">
        <v>676</v>
      </c>
      <c r="S83" s="369"/>
      <c r="T83" s="369"/>
      <c r="U83" s="369"/>
      <c r="V83" s="369"/>
      <c r="W83" s="369"/>
      <c r="X83" s="369"/>
      <c r="Y83" s="369"/>
      <c r="Z83" s="369"/>
      <c r="AA83" s="369"/>
      <c r="AB83" s="369"/>
      <c r="AC83" s="369"/>
      <c r="AD83" s="369"/>
      <c r="AE83" s="370"/>
      <c r="AF83" s="68">
        <v>3</v>
      </c>
      <c r="AG83" s="368" t="s">
        <v>676</v>
      </c>
      <c r="AH83" s="369"/>
      <c r="AI83" s="369"/>
      <c r="AJ83" s="369"/>
      <c r="AK83" s="369"/>
      <c r="AL83" s="369"/>
      <c r="AM83" s="369"/>
      <c r="AN83" s="369"/>
      <c r="AO83" s="369"/>
      <c r="AP83" s="369"/>
      <c r="AQ83" s="369"/>
      <c r="AR83" s="369"/>
      <c r="AS83" s="369"/>
      <c r="AT83" s="370"/>
    </row>
    <row r="84" spans="1:46" ht="45" customHeight="1" x14ac:dyDescent="0.25">
      <c r="A84" s="345" t="s">
        <v>1983</v>
      </c>
      <c r="B84" s="345" t="s">
        <v>1983</v>
      </c>
      <c r="C84" s="345" t="s">
        <v>1983</v>
      </c>
      <c r="D84" s="345" t="s">
        <v>1983</v>
      </c>
      <c r="E84" s="345" t="s">
        <v>1983</v>
      </c>
      <c r="F84" s="345" t="s">
        <v>1983</v>
      </c>
      <c r="G84" s="345" t="s">
        <v>1983</v>
      </c>
      <c r="H84" s="345" t="s">
        <v>1983</v>
      </c>
      <c r="I84" s="345" t="s">
        <v>1983</v>
      </c>
      <c r="J84" s="345" t="s">
        <v>1983</v>
      </c>
      <c r="K84" s="345" t="s">
        <v>1983</v>
      </c>
      <c r="L84" s="345" t="s">
        <v>1983</v>
      </c>
      <c r="M84" s="345" t="s">
        <v>1983</v>
      </c>
      <c r="N84" s="345" t="s">
        <v>1983</v>
      </c>
      <c r="O84" s="345" t="s">
        <v>1983</v>
      </c>
      <c r="P84" s="345" t="s">
        <v>1983</v>
      </c>
      <c r="Q84" s="68">
        <v>3</v>
      </c>
      <c r="R84" s="368" t="s">
        <v>676</v>
      </c>
      <c r="S84" s="369"/>
      <c r="T84" s="369"/>
      <c r="U84" s="369"/>
      <c r="V84" s="369"/>
      <c r="W84" s="369"/>
      <c r="X84" s="369"/>
      <c r="Y84" s="369"/>
      <c r="Z84" s="369"/>
      <c r="AA84" s="369"/>
      <c r="AB84" s="369"/>
      <c r="AC84" s="369"/>
      <c r="AD84" s="369"/>
      <c r="AE84" s="370"/>
      <c r="AF84" s="68">
        <v>3</v>
      </c>
      <c r="AG84" s="368" t="s">
        <v>676</v>
      </c>
      <c r="AH84" s="369"/>
      <c r="AI84" s="369"/>
      <c r="AJ84" s="369"/>
      <c r="AK84" s="369"/>
      <c r="AL84" s="369"/>
      <c r="AM84" s="369"/>
      <c r="AN84" s="369"/>
      <c r="AO84" s="369"/>
      <c r="AP84" s="369"/>
      <c r="AQ84" s="369"/>
      <c r="AR84" s="369"/>
      <c r="AS84" s="369"/>
      <c r="AT84" s="370"/>
    </row>
    <row r="85" spans="1:46" ht="45" customHeight="1" x14ac:dyDescent="0.25">
      <c r="A85" s="345" t="s">
        <v>1984</v>
      </c>
      <c r="B85" s="345" t="s">
        <v>1984</v>
      </c>
      <c r="C85" s="345" t="s">
        <v>1984</v>
      </c>
      <c r="D85" s="345" t="s">
        <v>1984</v>
      </c>
      <c r="E85" s="345" t="s">
        <v>1984</v>
      </c>
      <c r="F85" s="345" t="s">
        <v>1984</v>
      </c>
      <c r="G85" s="345" t="s">
        <v>1984</v>
      </c>
      <c r="H85" s="345" t="s">
        <v>1984</v>
      </c>
      <c r="I85" s="345" t="s">
        <v>1984</v>
      </c>
      <c r="J85" s="345" t="s">
        <v>1984</v>
      </c>
      <c r="K85" s="345" t="s">
        <v>1984</v>
      </c>
      <c r="L85" s="345" t="s">
        <v>1984</v>
      </c>
      <c r="M85" s="345" t="s">
        <v>1984</v>
      </c>
      <c r="N85" s="345" t="s">
        <v>1984</v>
      </c>
      <c r="O85" s="345" t="s">
        <v>1984</v>
      </c>
      <c r="P85" s="345" t="s">
        <v>1984</v>
      </c>
      <c r="Q85" s="68">
        <v>3</v>
      </c>
      <c r="R85" s="368" t="s">
        <v>676</v>
      </c>
      <c r="S85" s="369"/>
      <c r="T85" s="369"/>
      <c r="U85" s="369"/>
      <c r="V85" s="369"/>
      <c r="W85" s="369"/>
      <c r="X85" s="369"/>
      <c r="Y85" s="369"/>
      <c r="Z85" s="369"/>
      <c r="AA85" s="369"/>
      <c r="AB85" s="369"/>
      <c r="AC85" s="369"/>
      <c r="AD85" s="369"/>
      <c r="AE85" s="370"/>
      <c r="AF85" s="68">
        <v>3</v>
      </c>
      <c r="AG85" s="368" t="s">
        <v>676</v>
      </c>
      <c r="AH85" s="369"/>
      <c r="AI85" s="369"/>
      <c r="AJ85" s="369"/>
      <c r="AK85" s="369"/>
      <c r="AL85" s="369"/>
      <c r="AM85" s="369"/>
      <c r="AN85" s="369"/>
      <c r="AO85" s="369"/>
      <c r="AP85" s="369"/>
      <c r="AQ85" s="369"/>
      <c r="AR85" s="369"/>
      <c r="AS85" s="369"/>
      <c r="AT85" s="370"/>
    </row>
    <row r="86" spans="1:46" ht="45" customHeight="1" x14ac:dyDescent="0.25">
      <c r="A86" s="345" t="s">
        <v>1985</v>
      </c>
      <c r="B86" s="345" t="s">
        <v>1985</v>
      </c>
      <c r="C86" s="345" t="s">
        <v>1985</v>
      </c>
      <c r="D86" s="345" t="s">
        <v>1985</v>
      </c>
      <c r="E86" s="345" t="s">
        <v>1985</v>
      </c>
      <c r="F86" s="345" t="s">
        <v>1985</v>
      </c>
      <c r="G86" s="345" t="s">
        <v>1985</v>
      </c>
      <c r="H86" s="345" t="s">
        <v>1985</v>
      </c>
      <c r="I86" s="345" t="s">
        <v>1985</v>
      </c>
      <c r="J86" s="345" t="s">
        <v>1985</v>
      </c>
      <c r="K86" s="345" t="s">
        <v>1985</v>
      </c>
      <c r="L86" s="345" t="s">
        <v>1985</v>
      </c>
      <c r="M86" s="345" t="s">
        <v>1985</v>
      </c>
      <c r="N86" s="345" t="s">
        <v>1985</v>
      </c>
      <c r="O86" s="345" t="s">
        <v>1985</v>
      </c>
      <c r="P86" s="345" t="s">
        <v>1985</v>
      </c>
      <c r="Q86" s="68">
        <v>3</v>
      </c>
      <c r="R86" s="368" t="s">
        <v>676</v>
      </c>
      <c r="S86" s="369"/>
      <c r="T86" s="369"/>
      <c r="U86" s="369"/>
      <c r="V86" s="369"/>
      <c r="W86" s="369"/>
      <c r="X86" s="369"/>
      <c r="Y86" s="369"/>
      <c r="Z86" s="369"/>
      <c r="AA86" s="369"/>
      <c r="AB86" s="369"/>
      <c r="AC86" s="369"/>
      <c r="AD86" s="369"/>
      <c r="AE86" s="370"/>
      <c r="AF86" s="68">
        <v>3</v>
      </c>
      <c r="AG86" s="368" t="s">
        <v>676</v>
      </c>
      <c r="AH86" s="369"/>
      <c r="AI86" s="369"/>
      <c r="AJ86" s="369"/>
      <c r="AK86" s="369"/>
      <c r="AL86" s="369"/>
      <c r="AM86" s="369"/>
      <c r="AN86" s="369"/>
      <c r="AO86" s="369"/>
      <c r="AP86" s="369"/>
      <c r="AQ86" s="369"/>
      <c r="AR86" s="369"/>
      <c r="AS86" s="369"/>
      <c r="AT86" s="370"/>
    </row>
    <row r="87" spans="1:46" ht="45" customHeight="1" x14ac:dyDescent="0.25">
      <c r="A87" s="345" t="s">
        <v>1986</v>
      </c>
      <c r="B87" s="345" t="s">
        <v>1986</v>
      </c>
      <c r="C87" s="345" t="s">
        <v>1986</v>
      </c>
      <c r="D87" s="345" t="s">
        <v>1986</v>
      </c>
      <c r="E87" s="345" t="s">
        <v>1986</v>
      </c>
      <c r="F87" s="345" t="s">
        <v>1986</v>
      </c>
      <c r="G87" s="345" t="s">
        <v>1986</v>
      </c>
      <c r="H87" s="345" t="s">
        <v>1986</v>
      </c>
      <c r="I87" s="345" t="s">
        <v>1986</v>
      </c>
      <c r="J87" s="345" t="s">
        <v>1986</v>
      </c>
      <c r="K87" s="345" t="s">
        <v>1986</v>
      </c>
      <c r="L87" s="345" t="s">
        <v>1986</v>
      </c>
      <c r="M87" s="345" t="s">
        <v>1986</v>
      </c>
      <c r="N87" s="345" t="s">
        <v>1986</v>
      </c>
      <c r="O87" s="345" t="s">
        <v>1986</v>
      </c>
      <c r="P87" s="345" t="s">
        <v>1986</v>
      </c>
      <c r="Q87" s="68">
        <v>3</v>
      </c>
      <c r="R87" s="368" t="s">
        <v>676</v>
      </c>
      <c r="S87" s="369"/>
      <c r="T87" s="369"/>
      <c r="U87" s="369"/>
      <c r="V87" s="369"/>
      <c r="W87" s="369"/>
      <c r="X87" s="369"/>
      <c r="Y87" s="369"/>
      <c r="Z87" s="369"/>
      <c r="AA87" s="369"/>
      <c r="AB87" s="369"/>
      <c r="AC87" s="369"/>
      <c r="AD87" s="369"/>
      <c r="AE87" s="370"/>
      <c r="AF87" s="68">
        <v>3</v>
      </c>
      <c r="AG87" s="368" t="s">
        <v>676</v>
      </c>
      <c r="AH87" s="369"/>
      <c r="AI87" s="369"/>
      <c r="AJ87" s="369"/>
      <c r="AK87" s="369"/>
      <c r="AL87" s="369"/>
      <c r="AM87" s="369"/>
      <c r="AN87" s="369"/>
      <c r="AO87" s="369"/>
      <c r="AP87" s="369"/>
      <c r="AQ87" s="369"/>
      <c r="AR87" s="369"/>
      <c r="AS87" s="369"/>
      <c r="AT87" s="370"/>
    </row>
    <row r="88" spans="1:46" ht="45" customHeight="1" x14ac:dyDescent="0.25">
      <c r="A88" s="345" t="s">
        <v>1987</v>
      </c>
      <c r="B88" s="345"/>
      <c r="C88" s="345"/>
      <c r="D88" s="345"/>
      <c r="E88" s="345"/>
      <c r="F88" s="345"/>
      <c r="G88" s="345"/>
      <c r="H88" s="345"/>
      <c r="I88" s="345"/>
      <c r="J88" s="345"/>
      <c r="K88" s="345"/>
      <c r="L88" s="345"/>
      <c r="M88" s="345"/>
      <c r="N88" s="345"/>
      <c r="O88" s="345"/>
      <c r="P88" s="345"/>
      <c r="Q88" s="68">
        <v>3</v>
      </c>
      <c r="R88" s="368" t="s">
        <v>676</v>
      </c>
      <c r="S88" s="369"/>
      <c r="T88" s="369"/>
      <c r="U88" s="369"/>
      <c r="V88" s="369"/>
      <c r="W88" s="369"/>
      <c r="X88" s="369"/>
      <c r="Y88" s="369"/>
      <c r="Z88" s="369"/>
      <c r="AA88" s="369"/>
      <c r="AB88" s="369"/>
      <c r="AC88" s="369"/>
      <c r="AD88" s="369"/>
      <c r="AE88" s="370"/>
      <c r="AF88" s="68">
        <v>3</v>
      </c>
      <c r="AG88" s="368" t="s">
        <v>676</v>
      </c>
      <c r="AH88" s="369"/>
      <c r="AI88" s="369"/>
      <c r="AJ88" s="369"/>
      <c r="AK88" s="369"/>
      <c r="AL88" s="369"/>
      <c r="AM88" s="369"/>
      <c r="AN88" s="369"/>
      <c r="AO88" s="369"/>
      <c r="AP88" s="369"/>
      <c r="AQ88" s="369"/>
      <c r="AR88" s="369"/>
      <c r="AS88" s="369"/>
      <c r="AT88" s="370"/>
    </row>
    <row r="89" spans="1:46" ht="45" customHeight="1" x14ac:dyDescent="0.25">
      <c r="A89" s="345" t="s">
        <v>1988</v>
      </c>
      <c r="B89" s="345" t="s">
        <v>1988</v>
      </c>
      <c r="C89" s="345" t="s">
        <v>1988</v>
      </c>
      <c r="D89" s="345" t="s">
        <v>1988</v>
      </c>
      <c r="E89" s="345" t="s">
        <v>1988</v>
      </c>
      <c r="F89" s="345" t="s">
        <v>1988</v>
      </c>
      <c r="G89" s="345" t="s">
        <v>1988</v>
      </c>
      <c r="H89" s="345" t="s">
        <v>1988</v>
      </c>
      <c r="I89" s="345" t="s">
        <v>1988</v>
      </c>
      <c r="J89" s="345" t="s">
        <v>1988</v>
      </c>
      <c r="K89" s="345" t="s">
        <v>1988</v>
      </c>
      <c r="L89" s="345" t="s">
        <v>1988</v>
      </c>
      <c r="M89" s="345" t="s">
        <v>1988</v>
      </c>
      <c r="N89" s="345" t="s">
        <v>1988</v>
      </c>
      <c r="O89" s="345" t="s">
        <v>1988</v>
      </c>
      <c r="P89" s="345" t="s">
        <v>1988</v>
      </c>
      <c r="Q89" s="68">
        <v>3</v>
      </c>
      <c r="R89" s="368" t="s">
        <v>676</v>
      </c>
      <c r="S89" s="369"/>
      <c r="T89" s="369"/>
      <c r="U89" s="369"/>
      <c r="V89" s="369"/>
      <c r="W89" s="369"/>
      <c r="X89" s="369"/>
      <c r="Y89" s="369"/>
      <c r="Z89" s="369"/>
      <c r="AA89" s="369"/>
      <c r="AB89" s="369"/>
      <c r="AC89" s="369"/>
      <c r="AD89" s="369"/>
      <c r="AE89" s="370"/>
      <c r="AF89" s="68">
        <v>3</v>
      </c>
      <c r="AG89" s="368" t="s">
        <v>676</v>
      </c>
      <c r="AH89" s="369"/>
      <c r="AI89" s="369"/>
      <c r="AJ89" s="369"/>
      <c r="AK89" s="369"/>
      <c r="AL89" s="369"/>
      <c r="AM89" s="369"/>
      <c r="AN89" s="369"/>
      <c r="AO89" s="369"/>
      <c r="AP89" s="369"/>
      <c r="AQ89" s="369"/>
      <c r="AR89" s="369"/>
      <c r="AS89" s="369"/>
      <c r="AT89" s="370"/>
    </row>
    <row r="90" spans="1:46" ht="45" customHeight="1" x14ac:dyDescent="0.25">
      <c r="A90" s="345" t="s">
        <v>1989</v>
      </c>
      <c r="B90" s="345" t="s">
        <v>1989</v>
      </c>
      <c r="C90" s="345" t="s">
        <v>1989</v>
      </c>
      <c r="D90" s="345" t="s">
        <v>1989</v>
      </c>
      <c r="E90" s="345" t="s">
        <v>1989</v>
      </c>
      <c r="F90" s="345" t="s">
        <v>1989</v>
      </c>
      <c r="G90" s="345" t="s">
        <v>1989</v>
      </c>
      <c r="H90" s="345" t="s">
        <v>1989</v>
      </c>
      <c r="I90" s="345" t="s">
        <v>1989</v>
      </c>
      <c r="J90" s="345" t="s">
        <v>1989</v>
      </c>
      <c r="K90" s="345" t="s">
        <v>1989</v>
      </c>
      <c r="L90" s="345" t="s">
        <v>1989</v>
      </c>
      <c r="M90" s="345" t="s">
        <v>1989</v>
      </c>
      <c r="N90" s="345" t="s">
        <v>1989</v>
      </c>
      <c r="O90" s="345" t="s">
        <v>1989</v>
      </c>
      <c r="P90" s="345" t="s">
        <v>1989</v>
      </c>
      <c r="Q90" s="68">
        <v>3</v>
      </c>
      <c r="R90" s="368" t="s">
        <v>676</v>
      </c>
      <c r="S90" s="369"/>
      <c r="T90" s="369"/>
      <c r="U90" s="369"/>
      <c r="V90" s="369"/>
      <c r="W90" s="369"/>
      <c r="X90" s="369"/>
      <c r="Y90" s="369"/>
      <c r="Z90" s="369"/>
      <c r="AA90" s="369"/>
      <c r="AB90" s="369"/>
      <c r="AC90" s="369"/>
      <c r="AD90" s="369"/>
      <c r="AE90" s="370"/>
      <c r="AF90" s="68">
        <v>3</v>
      </c>
      <c r="AG90" s="368" t="s">
        <v>676</v>
      </c>
      <c r="AH90" s="369"/>
      <c r="AI90" s="369"/>
      <c r="AJ90" s="369"/>
      <c r="AK90" s="369"/>
      <c r="AL90" s="369"/>
      <c r="AM90" s="369"/>
      <c r="AN90" s="369"/>
      <c r="AO90" s="369"/>
      <c r="AP90" s="369"/>
      <c r="AQ90" s="369"/>
      <c r="AR90" s="369"/>
      <c r="AS90" s="369"/>
      <c r="AT90" s="370"/>
    </row>
    <row r="91" spans="1:46" ht="45" customHeight="1" x14ac:dyDescent="0.25">
      <c r="A91" s="345" t="s">
        <v>1990</v>
      </c>
      <c r="B91" s="345" t="s">
        <v>1990</v>
      </c>
      <c r="C91" s="345" t="s">
        <v>1990</v>
      </c>
      <c r="D91" s="345" t="s">
        <v>1990</v>
      </c>
      <c r="E91" s="345" t="s">
        <v>1990</v>
      </c>
      <c r="F91" s="345" t="s">
        <v>1990</v>
      </c>
      <c r="G91" s="345" t="s">
        <v>1990</v>
      </c>
      <c r="H91" s="345" t="s">
        <v>1990</v>
      </c>
      <c r="I91" s="345" t="s">
        <v>1990</v>
      </c>
      <c r="J91" s="345" t="s">
        <v>1990</v>
      </c>
      <c r="K91" s="345" t="s">
        <v>1990</v>
      </c>
      <c r="L91" s="345" t="s">
        <v>1990</v>
      </c>
      <c r="M91" s="345" t="s">
        <v>1990</v>
      </c>
      <c r="N91" s="345" t="s">
        <v>1990</v>
      </c>
      <c r="O91" s="345" t="s">
        <v>1990</v>
      </c>
      <c r="P91" s="345" t="s">
        <v>1990</v>
      </c>
      <c r="Q91" s="68">
        <v>3</v>
      </c>
      <c r="R91" s="368" t="s">
        <v>676</v>
      </c>
      <c r="S91" s="369"/>
      <c r="T91" s="369"/>
      <c r="U91" s="369"/>
      <c r="V91" s="369"/>
      <c r="W91" s="369"/>
      <c r="X91" s="369"/>
      <c r="Y91" s="369"/>
      <c r="Z91" s="369"/>
      <c r="AA91" s="369"/>
      <c r="AB91" s="369"/>
      <c r="AC91" s="369"/>
      <c r="AD91" s="369"/>
      <c r="AE91" s="370"/>
      <c r="AF91" s="68">
        <v>3</v>
      </c>
      <c r="AG91" s="368" t="s">
        <v>676</v>
      </c>
      <c r="AH91" s="369"/>
      <c r="AI91" s="369"/>
      <c r="AJ91" s="369"/>
      <c r="AK91" s="369"/>
      <c r="AL91" s="369"/>
      <c r="AM91" s="369"/>
      <c r="AN91" s="369"/>
      <c r="AO91" s="369"/>
      <c r="AP91" s="369"/>
      <c r="AQ91" s="369"/>
      <c r="AR91" s="369"/>
      <c r="AS91" s="369"/>
      <c r="AT91" s="370"/>
    </row>
    <row r="92" spans="1:46" ht="45" customHeight="1" x14ac:dyDescent="0.25">
      <c r="A92" s="345" t="s">
        <v>1991</v>
      </c>
      <c r="B92" s="345" t="s">
        <v>1991</v>
      </c>
      <c r="C92" s="345" t="s">
        <v>1991</v>
      </c>
      <c r="D92" s="345" t="s">
        <v>1991</v>
      </c>
      <c r="E92" s="345" t="s">
        <v>1991</v>
      </c>
      <c r="F92" s="345" t="s">
        <v>1991</v>
      </c>
      <c r="G92" s="345" t="s">
        <v>1991</v>
      </c>
      <c r="H92" s="345" t="s">
        <v>1991</v>
      </c>
      <c r="I92" s="345" t="s">
        <v>1991</v>
      </c>
      <c r="J92" s="345" t="s">
        <v>1991</v>
      </c>
      <c r="K92" s="345" t="s">
        <v>1991</v>
      </c>
      <c r="L92" s="345" t="s">
        <v>1991</v>
      </c>
      <c r="M92" s="345" t="s">
        <v>1991</v>
      </c>
      <c r="N92" s="345" t="s">
        <v>1991</v>
      </c>
      <c r="O92" s="345" t="s">
        <v>1991</v>
      </c>
      <c r="P92" s="345" t="s">
        <v>1991</v>
      </c>
      <c r="Q92" s="68">
        <v>3</v>
      </c>
      <c r="R92" s="368" t="s">
        <v>676</v>
      </c>
      <c r="S92" s="369"/>
      <c r="T92" s="369"/>
      <c r="U92" s="369"/>
      <c r="V92" s="369"/>
      <c r="W92" s="369"/>
      <c r="X92" s="369"/>
      <c r="Y92" s="369"/>
      <c r="Z92" s="369"/>
      <c r="AA92" s="369"/>
      <c r="AB92" s="369"/>
      <c r="AC92" s="369"/>
      <c r="AD92" s="369"/>
      <c r="AE92" s="370"/>
      <c r="AF92" s="68">
        <v>3</v>
      </c>
      <c r="AG92" s="368" t="s">
        <v>676</v>
      </c>
      <c r="AH92" s="369"/>
      <c r="AI92" s="369"/>
      <c r="AJ92" s="369"/>
      <c r="AK92" s="369"/>
      <c r="AL92" s="369"/>
      <c r="AM92" s="369"/>
      <c r="AN92" s="369"/>
      <c r="AO92" s="369"/>
      <c r="AP92" s="369"/>
      <c r="AQ92" s="369"/>
      <c r="AR92" s="369"/>
      <c r="AS92" s="369"/>
      <c r="AT92" s="370"/>
    </row>
    <row r="93" spans="1:46" ht="45" customHeight="1" x14ac:dyDescent="0.25">
      <c r="A93" s="345" t="s">
        <v>1992</v>
      </c>
      <c r="B93" s="345" t="s">
        <v>1992</v>
      </c>
      <c r="C93" s="345" t="s">
        <v>1992</v>
      </c>
      <c r="D93" s="345" t="s">
        <v>1992</v>
      </c>
      <c r="E93" s="345" t="s">
        <v>1992</v>
      </c>
      <c r="F93" s="345" t="s">
        <v>1992</v>
      </c>
      <c r="G93" s="345" t="s">
        <v>1992</v>
      </c>
      <c r="H93" s="345" t="s">
        <v>1992</v>
      </c>
      <c r="I93" s="345" t="s">
        <v>1992</v>
      </c>
      <c r="J93" s="345" t="s">
        <v>1992</v>
      </c>
      <c r="K93" s="345" t="s">
        <v>1992</v>
      </c>
      <c r="L93" s="345" t="s">
        <v>1992</v>
      </c>
      <c r="M93" s="345" t="s">
        <v>1992</v>
      </c>
      <c r="N93" s="345" t="s">
        <v>1992</v>
      </c>
      <c r="O93" s="345" t="s">
        <v>1992</v>
      </c>
      <c r="P93" s="345" t="s">
        <v>1992</v>
      </c>
      <c r="Q93" s="68">
        <v>3</v>
      </c>
      <c r="R93" s="368" t="s">
        <v>676</v>
      </c>
      <c r="S93" s="369"/>
      <c r="T93" s="369"/>
      <c r="U93" s="369"/>
      <c r="V93" s="369"/>
      <c r="W93" s="369"/>
      <c r="X93" s="369"/>
      <c r="Y93" s="369"/>
      <c r="Z93" s="369"/>
      <c r="AA93" s="369"/>
      <c r="AB93" s="369"/>
      <c r="AC93" s="369"/>
      <c r="AD93" s="369"/>
      <c r="AE93" s="370"/>
      <c r="AF93" s="68">
        <v>3</v>
      </c>
      <c r="AG93" s="368" t="s">
        <v>676</v>
      </c>
      <c r="AH93" s="369"/>
      <c r="AI93" s="369"/>
      <c r="AJ93" s="369"/>
      <c r="AK93" s="369"/>
      <c r="AL93" s="369"/>
      <c r="AM93" s="369"/>
      <c r="AN93" s="369"/>
      <c r="AO93" s="369"/>
      <c r="AP93" s="369"/>
      <c r="AQ93" s="369"/>
      <c r="AR93" s="369"/>
      <c r="AS93" s="369"/>
      <c r="AT93" s="370"/>
    </row>
    <row r="94" spans="1:46" ht="45" customHeight="1" x14ac:dyDescent="0.25">
      <c r="A94" s="345" t="s">
        <v>1993</v>
      </c>
      <c r="B94" s="345" t="s">
        <v>1993</v>
      </c>
      <c r="C94" s="345" t="s">
        <v>1993</v>
      </c>
      <c r="D94" s="345" t="s">
        <v>1993</v>
      </c>
      <c r="E94" s="345" t="s">
        <v>1993</v>
      </c>
      <c r="F94" s="345" t="s">
        <v>1993</v>
      </c>
      <c r="G94" s="345" t="s">
        <v>1993</v>
      </c>
      <c r="H94" s="345" t="s">
        <v>1993</v>
      </c>
      <c r="I94" s="345" t="s">
        <v>1993</v>
      </c>
      <c r="J94" s="345" t="s">
        <v>1993</v>
      </c>
      <c r="K94" s="345" t="s">
        <v>1993</v>
      </c>
      <c r="L94" s="345" t="s">
        <v>1993</v>
      </c>
      <c r="M94" s="345" t="s">
        <v>1993</v>
      </c>
      <c r="N94" s="345" t="s">
        <v>1993</v>
      </c>
      <c r="O94" s="345" t="s">
        <v>1993</v>
      </c>
      <c r="P94" s="345" t="s">
        <v>1993</v>
      </c>
      <c r="Q94" s="68">
        <v>3</v>
      </c>
      <c r="R94" s="368" t="s">
        <v>676</v>
      </c>
      <c r="S94" s="369"/>
      <c r="T94" s="369"/>
      <c r="U94" s="369"/>
      <c r="V94" s="369"/>
      <c r="W94" s="369"/>
      <c r="X94" s="369"/>
      <c r="Y94" s="369"/>
      <c r="Z94" s="369"/>
      <c r="AA94" s="369"/>
      <c r="AB94" s="369"/>
      <c r="AC94" s="369"/>
      <c r="AD94" s="369"/>
      <c r="AE94" s="370"/>
      <c r="AF94" s="68">
        <v>3</v>
      </c>
      <c r="AG94" s="368" t="s">
        <v>676</v>
      </c>
      <c r="AH94" s="369"/>
      <c r="AI94" s="369"/>
      <c r="AJ94" s="369"/>
      <c r="AK94" s="369"/>
      <c r="AL94" s="369"/>
      <c r="AM94" s="369"/>
      <c r="AN94" s="369"/>
      <c r="AO94" s="369"/>
      <c r="AP94" s="369"/>
      <c r="AQ94" s="369"/>
      <c r="AR94" s="369"/>
      <c r="AS94" s="369"/>
      <c r="AT94" s="370"/>
    </row>
    <row r="95" spans="1:46" ht="45" customHeight="1" x14ac:dyDescent="0.25">
      <c r="A95" s="345" t="s">
        <v>1994</v>
      </c>
      <c r="B95" s="345"/>
      <c r="C95" s="345"/>
      <c r="D95" s="345"/>
      <c r="E95" s="345"/>
      <c r="F95" s="345"/>
      <c r="G95" s="345"/>
      <c r="H95" s="345"/>
      <c r="I95" s="345"/>
      <c r="J95" s="345"/>
      <c r="K95" s="345"/>
      <c r="L95" s="345"/>
      <c r="M95" s="345"/>
      <c r="N95" s="345"/>
      <c r="O95" s="345"/>
      <c r="P95" s="345"/>
      <c r="Q95" s="68">
        <v>3</v>
      </c>
      <c r="R95" s="368" t="s">
        <v>676</v>
      </c>
      <c r="S95" s="369"/>
      <c r="T95" s="369"/>
      <c r="U95" s="369"/>
      <c r="V95" s="369"/>
      <c r="W95" s="369"/>
      <c r="X95" s="369"/>
      <c r="Y95" s="369"/>
      <c r="Z95" s="369"/>
      <c r="AA95" s="369"/>
      <c r="AB95" s="369"/>
      <c r="AC95" s="369"/>
      <c r="AD95" s="369"/>
      <c r="AE95" s="370"/>
      <c r="AF95" s="68">
        <v>3</v>
      </c>
      <c r="AG95" s="368" t="s">
        <v>676</v>
      </c>
      <c r="AH95" s="369"/>
      <c r="AI95" s="369"/>
      <c r="AJ95" s="369"/>
      <c r="AK95" s="369"/>
      <c r="AL95" s="369"/>
      <c r="AM95" s="369"/>
      <c r="AN95" s="369"/>
      <c r="AO95" s="369"/>
      <c r="AP95" s="369"/>
      <c r="AQ95" s="369"/>
      <c r="AR95" s="369"/>
      <c r="AS95" s="369"/>
      <c r="AT95" s="370"/>
    </row>
    <row r="96" spans="1:46" ht="45" customHeight="1" x14ac:dyDescent="0.25">
      <c r="A96" s="346" t="s">
        <v>1995</v>
      </c>
      <c r="B96" s="346" t="s">
        <v>1995</v>
      </c>
      <c r="C96" s="346" t="s">
        <v>1995</v>
      </c>
      <c r="D96" s="346" t="s">
        <v>1995</v>
      </c>
      <c r="E96" s="346" t="s">
        <v>1995</v>
      </c>
      <c r="F96" s="346" t="s">
        <v>1995</v>
      </c>
      <c r="G96" s="346" t="s">
        <v>1995</v>
      </c>
      <c r="H96" s="346" t="s">
        <v>1995</v>
      </c>
      <c r="I96" s="346" t="s">
        <v>1995</v>
      </c>
      <c r="J96" s="346" t="s">
        <v>1995</v>
      </c>
      <c r="K96" s="346" t="s">
        <v>1995</v>
      </c>
      <c r="L96" s="346" t="s">
        <v>1995</v>
      </c>
      <c r="M96" s="346" t="s">
        <v>1995</v>
      </c>
      <c r="N96" s="346" t="s">
        <v>1995</v>
      </c>
      <c r="O96" s="346" t="s">
        <v>1995</v>
      </c>
      <c r="P96" s="346" t="s">
        <v>1995</v>
      </c>
      <c r="Q96" s="68">
        <v>3</v>
      </c>
      <c r="R96" s="368" t="s">
        <v>676</v>
      </c>
      <c r="S96" s="369"/>
      <c r="T96" s="369"/>
      <c r="U96" s="369"/>
      <c r="V96" s="369"/>
      <c r="W96" s="369"/>
      <c r="X96" s="369"/>
      <c r="Y96" s="369"/>
      <c r="Z96" s="369"/>
      <c r="AA96" s="369"/>
      <c r="AB96" s="369"/>
      <c r="AC96" s="369"/>
      <c r="AD96" s="369"/>
      <c r="AE96" s="370"/>
      <c r="AF96" s="68">
        <v>3</v>
      </c>
      <c r="AG96" s="368" t="s">
        <v>676</v>
      </c>
      <c r="AH96" s="369"/>
      <c r="AI96" s="369"/>
      <c r="AJ96" s="369"/>
      <c r="AK96" s="369"/>
      <c r="AL96" s="369"/>
      <c r="AM96" s="369"/>
      <c r="AN96" s="369"/>
      <c r="AO96" s="369"/>
      <c r="AP96" s="369"/>
      <c r="AQ96" s="369"/>
      <c r="AR96" s="369"/>
      <c r="AS96" s="369"/>
      <c r="AT96" s="370"/>
    </row>
    <row r="97" spans="1:46" ht="45" customHeight="1" x14ac:dyDescent="0.25">
      <c r="A97" s="346" t="s">
        <v>1996</v>
      </c>
      <c r="B97" s="346" t="s">
        <v>1996</v>
      </c>
      <c r="C97" s="346" t="s">
        <v>1996</v>
      </c>
      <c r="D97" s="346" t="s">
        <v>1996</v>
      </c>
      <c r="E97" s="346" t="s">
        <v>1996</v>
      </c>
      <c r="F97" s="346" t="s">
        <v>1996</v>
      </c>
      <c r="G97" s="346" t="s">
        <v>1996</v>
      </c>
      <c r="H97" s="346" t="s">
        <v>1996</v>
      </c>
      <c r="I97" s="346" t="s">
        <v>1996</v>
      </c>
      <c r="J97" s="346" t="s">
        <v>1996</v>
      </c>
      <c r="K97" s="346" t="s">
        <v>1996</v>
      </c>
      <c r="L97" s="346" t="s">
        <v>1996</v>
      </c>
      <c r="M97" s="346" t="s">
        <v>1996</v>
      </c>
      <c r="N97" s="346" t="s">
        <v>1996</v>
      </c>
      <c r="O97" s="346" t="s">
        <v>1996</v>
      </c>
      <c r="P97" s="346" t="s">
        <v>1996</v>
      </c>
      <c r="Q97" s="68">
        <v>3</v>
      </c>
      <c r="R97" s="368" t="s">
        <v>676</v>
      </c>
      <c r="S97" s="369"/>
      <c r="T97" s="369"/>
      <c r="U97" s="369"/>
      <c r="V97" s="369"/>
      <c r="W97" s="369"/>
      <c r="X97" s="369"/>
      <c r="Y97" s="369"/>
      <c r="Z97" s="369"/>
      <c r="AA97" s="369"/>
      <c r="AB97" s="369"/>
      <c r="AC97" s="369"/>
      <c r="AD97" s="369"/>
      <c r="AE97" s="370"/>
      <c r="AF97" s="68">
        <v>3</v>
      </c>
      <c r="AG97" s="368" t="s">
        <v>676</v>
      </c>
      <c r="AH97" s="369"/>
      <c r="AI97" s="369"/>
      <c r="AJ97" s="369"/>
      <c r="AK97" s="369"/>
      <c r="AL97" s="369"/>
      <c r="AM97" s="369"/>
      <c r="AN97" s="369"/>
      <c r="AO97" s="369"/>
      <c r="AP97" s="369"/>
      <c r="AQ97" s="369"/>
      <c r="AR97" s="369"/>
      <c r="AS97" s="369"/>
      <c r="AT97" s="370"/>
    </row>
    <row r="98" spans="1:46" ht="45" customHeight="1" x14ac:dyDescent="0.25">
      <c r="A98" s="345" t="s">
        <v>1997</v>
      </c>
      <c r="B98" s="345" t="s">
        <v>1997</v>
      </c>
      <c r="C98" s="345" t="s">
        <v>1997</v>
      </c>
      <c r="D98" s="345" t="s">
        <v>1997</v>
      </c>
      <c r="E98" s="345" t="s">
        <v>1997</v>
      </c>
      <c r="F98" s="345" t="s">
        <v>1997</v>
      </c>
      <c r="G98" s="345" t="s">
        <v>1997</v>
      </c>
      <c r="H98" s="345" t="s">
        <v>1997</v>
      </c>
      <c r="I98" s="345" t="s">
        <v>1997</v>
      </c>
      <c r="J98" s="345" t="s">
        <v>1997</v>
      </c>
      <c r="K98" s="345" t="s">
        <v>1997</v>
      </c>
      <c r="L98" s="345" t="s">
        <v>1997</v>
      </c>
      <c r="M98" s="345" t="s">
        <v>1997</v>
      </c>
      <c r="N98" s="345" t="s">
        <v>1997</v>
      </c>
      <c r="O98" s="345" t="s">
        <v>1997</v>
      </c>
      <c r="P98" s="345" t="s">
        <v>1997</v>
      </c>
      <c r="Q98" s="68">
        <v>3</v>
      </c>
      <c r="R98" s="368" t="s">
        <v>676</v>
      </c>
      <c r="S98" s="369"/>
      <c r="T98" s="369"/>
      <c r="U98" s="369"/>
      <c r="V98" s="369"/>
      <c r="W98" s="369"/>
      <c r="X98" s="369"/>
      <c r="Y98" s="369"/>
      <c r="Z98" s="369"/>
      <c r="AA98" s="369"/>
      <c r="AB98" s="369"/>
      <c r="AC98" s="369"/>
      <c r="AD98" s="369"/>
      <c r="AE98" s="370"/>
      <c r="AF98" s="68">
        <v>3</v>
      </c>
      <c r="AG98" s="368" t="s">
        <v>676</v>
      </c>
      <c r="AH98" s="369"/>
      <c r="AI98" s="369"/>
      <c r="AJ98" s="369"/>
      <c r="AK98" s="369"/>
      <c r="AL98" s="369"/>
      <c r="AM98" s="369"/>
      <c r="AN98" s="369"/>
      <c r="AO98" s="369"/>
      <c r="AP98" s="369"/>
      <c r="AQ98" s="369"/>
      <c r="AR98" s="369"/>
      <c r="AS98" s="369"/>
      <c r="AT98" s="370"/>
    </row>
    <row r="99" spans="1:46" ht="45" customHeight="1" x14ac:dyDescent="0.25">
      <c r="A99" s="345" t="s">
        <v>1998</v>
      </c>
      <c r="B99" s="345" t="s">
        <v>1998</v>
      </c>
      <c r="C99" s="345" t="s">
        <v>1998</v>
      </c>
      <c r="D99" s="345" t="s">
        <v>1998</v>
      </c>
      <c r="E99" s="345" t="s">
        <v>1998</v>
      </c>
      <c r="F99" s="345" t="s">
        <v>1998</v>
      </c>
      <c r="G99" s="345" t="s">
        <v>1998</v>
      </c>
      <c r="H99" s="345" t="s">
        <v>1998</v>
      </c>
      <c r="I99" s="345" t="s">
        <v>1998</v>
      </c>
      <c r="J99" s="345" t="s">
        <v>1998</v>
      </c>
      <c r="K99" s="345" t="s">
        <v>1998</v>
      </c>
      <c r="L99" s="345" t="s">
        <v>1998</v>
      </c>
      <c r="M99" s="345" t="s">
        <v>1998</v>
      </c>
      <c r="N99" s="345" t="s">
        <v>1998</v>
      </c>
      <c r="O99" s="345" t="s">
        <v>1998</v>
      </c>
      <c r="P99" s="345" t="s">
        <v>1998</v>
      </c>
      <c r="Q99" s="68">
        <v>3</v>
      </c>
      <c r="R99" s="368" t="s">
        <v>676</v>
      </c>
      <c r="S99" s="369"/>
      <c r="T99" s="369"/>
      <c r="U99" s="369"/>
      <c r="V99" s="369"/>
      <c r="W99" s="369"/>
      <c r="X99" s="369"/>
      <c r="Y99" s="369"/>
      <c r="Z99" s="369"/>
      <c r="AA99" s="369"/>
      <c r="AB99" s="369"/>
      <c r="AC99" s="369"/>
      <c r="AD99" s="369"/>
      <c r="AE99" s="370"/>
      <c r="AF99" s="68">
        <v>3</v>
      </c>
      <c r="AG99" s="368" t="s">
        <v>676</v>
      </c>
      <c r="AH99" s="369"/>
      <c r="AI99" s="369"/>
      <c r="AJ99" s="369"/>
      <c r="AK99" s="369"/>
      <c r="AL99" s="369"/>
      <c r="AM99" s="369"/>
      <c r="AN99" s="369"/>
      <c r="AO99" s="369"/>
      <c r="AP99" s="369"/>
      <c r="AQ99" s="369"/>
      <c r="AR99" s="369"/>
      <c r="AS99" s="369"/>
      <c r="AT99" s="370"/>
    </row>
    <row r="100" spans="1:46" ht="45" customHeight="1" x14ac:dyDescent="0.25">
      <c r="A100" s="345" t="s">
        <v>1999</v>
      </c>
      <c r="B100" s="345"/>
      <c r="C100" s="345"/>
      <c r="D100" s="345"/>
      <c r="E100" s="345"/>
      <c r="F100" s="345"/>
      <c r="G100" s="345"/>
      <c r="H100" s="345"/>
      <c r="I100" s="345"/>
      <c r="J100" s="345"/>
      <c r="K100" s="345"/>
      <c r="L100" s="345"/>
      <c r="M100" s="345"/>
      <c r="N100" s="345"/>
      <c r="O100" s="345"/>
      <c r="P100" s="345"/>
      <c r="Q100" s="68">
        <v>3</v>
      </c>
      <c r="R100" s="368" t="s">
        <v>676</v>
      </c>
      <c r="S100" s="369"/>
      <c r="T100" s="369"/>
      <c r="U100" s="369"/>
      <c r="V100" s="369"/>
      <c r="W100" s="369"/>
      <c r="X100" s="369"/>
      <c r="Y100" s="369"/>
      <c r="Z100" s="369"/>
      <c r="AA100" s="369"/>
      <c r="AB100" s="369"/>
      <c r="AC100" s="369"/>
      <c r="AD100" s="369"/>
      <c r="AE100" s="370"/>
      <c r="AF100" s="68">
        <v>3</v>
      </c>
      <c r="AG100" s="368" t="s">
        <v>676</v>
      </c>
      <c r="AH100" s="369"/>
      <c r="AI100" s="369"/>
      <c r="AJ100" s="369"/>
      <c r="AK100" s="369"/>
      <c r="AL100" s="369"/>
      <c r="AM100" s="369"/>
      <c r="AN100" s="369"/>
      <c r="AO100" s="369"/>
      <c r="AP100" s="369"/>
      <c r="AQ100" s="369"/>
      <c r="AR100" s="369"/>
      <c r="AS100" s="369"/>
      <c r="AT100" s="370"/>
    </row>
    <row r="101" spans="1:46" ht="45" customHeight="1" x14ac:dyDescent="0.25">
      <c r="A101" s="345" t="s">
        <v>2000</v>
      </c>
      <c r="B101" s="345" t="s">
        <v>2000</v>
      </c>
      <c r="C101" s="345" t="s">
        <v>2000</v>
      </c>
      <c r="D101" s="345" t="s">
        <v>2000</v>
      </c>
      <c r="E101" s="345" t="s">
        <v>2000</v>
      </c>
      <c r="F101" s="345" t="s">
        <v>2000</v>
      </c>
      <c r="G101" s="345" t="s">
        <v>2000</v>
      </c>
      <c r="H101" s="345" t="s">
        <v>2000</v>
      </c>
      <c r="I101" s="345" t="s">
        <v>2000</v>
      </c>
      <c r="J101" s="345" t="s">
        <v>2000</v>
      </c>
      <c r="K101" s="345" t="s">
        <v>2000</v>
      </c>
      <c r="L101" s="345" t="s">
        <v>2000</v>
      </c>
      <c r="M101" s="345" t="s">
        <v>2000</v>
      </c>
      <c r="N101" s="345" t="s">
        <v>2000</v>
      </c>
      <c r="O101" s="345" t="s">
        <v>2000</v>
      </c>
      <c r="P101" s="345" t="s">
        <v>2000</v>
      </c>
      <c r="Q101" s="68">
        <v>3</v>
      </c>
      <c r="R101" s="368" t="s">
        <v>676</v>
      </c>
      <c r="S101" s="369"/>
      <c r="T101" s="369"/>
      <c r="U101" s="369"/>
      <c r="V101" s="369"/>
      <c r="W101" s="369"/>
      <c r="X101" s="369"/>
      <c r="Y101" s="369"/>
      <c r="Z101" s="369"/>
      <c r="AA101" s="369"/>
      <c r="AB101" s="369"/>
      <c r="AC101" s="369"/>
      <c r="AD101" s="369"/>
      <c r="AE101" s="370"/>
      <c r="AF101" s="68">
        <v>3</v>
      </c>
      <c r="AG101" s="368" t="s">
        <v>676</v>
      </c>
      <c r="AH101" s="369"/>
      <c r="AI101" s="369"/>
      <c r="AJ101" s="369"/>
      <c r="AK101" s="369"/>
      <c r="AL101" s="369"/>
      <c r="AM101" s="369"/>
      <c r="AN101" s="369"/>
      <c r="AO101" s="369"/>
      <c r="AP101" s="369"/>
      <c r="AQ101" s="369"/>
      <c r="AR101" s="369"/>
      <c r="AS101" s="369"/>
      <c r="AT101" s="370"/>
    </row>
    <row r="102" spans="1:46" ht="45" customHeight="1" x14ac:dyDescent="0.25">
      <c r="A102" s="345" t="s">
        <v>2001</v>
      </c>
      <c r="B102" s="345" t="s">
        <v>2001</v>
      </c>
      <c r="C102" s="345" t="s">
        <v>2001</v>
      </c>
      <c r="D102" s="345" t="s">
        <v>2001</v>
      </c>
      <c r="E102" s="345" t="s">
        <v>2001</v>
      </c>
      <c r="F102" s="345" t="s">
        <v>2001</v>
      </c>
      <c r="G102" s="345" t="s">
        <v>2001</v>
      </c>
      <c r="H102" s="345" t="s">
        <v>2001</v>
      </c>
      <c r="I102" s="345" t="s">
        <v>2001</v>
      </c>
      <c r="J102" s="345" t="s">
        <v>2001</v>
      </c>
      <c r="K102" s="345" t="s">
        <v>2001</v>
      </c>
      <c r="L102" s="345" t="s">
        <v>2001</v>
      </c>
      <c r="M102" s="345" t="s">
        <v>2001</v>
      </c>
      <c r="N102" s="345" t="s">
        <v>2001</v>
      </c>
      <c r="O102" s="345" t="s">
        <v>2001</v>
      </c>
      <c r="P102" s="345" t="s">
        <v>2001</v>
      </c>
      <c r="Q102" s="68">
        <v>3</v>
      </c>
      <c r="R102" s="368" t="s">
        <v>676</v>
      </c>
      <c r="S102" s="369"/>
      <c r="T102" s="369"/>
      <c r="U102" s="369"/>
      <c r="V102" s="369"/>
      <c r="W102" s="369"/>
      <c r="X102" s="369"/>
      <c r="Y102" s="369"/>
      <c r="Z102" s="369"/>
      <c r="AA102" s="369"/>
      <c r="AB102" s="369"/>
      <c r="AC102" s="369"/>
      <c r="AD102" s="369"/>
      <c r="AE102" s="370"/>
      <c r="AF102" s="68">
        <v>3</v>
      </c>
      <c r="AG102" s="368" t="s">
        <v>676</v>
      </c>
      <c r="AH102" s="369"/>
      <c r="AI102" s="369"/>
      <c r="AJ102" s="369"/>
      <c r="AK102" s="369"/>
      <c r="AL102" s="369"/>
      <c r="AM102" s="369"/>
      <c r="AN102" s="369"/>
      <c r="AO102" s="369"/>
      <c r="AP102" s="369"/>
      <c r="AQ102" s="369"/>
      <c r="AR102" s="369"/>
      <c r="AS102" s="369"/>
      <c r="AT102" s="370"/>
    </row>
    <row r="103" spans="1:46" ht="45" customHeight="1" x14ac:dyDescent="0.25">
      <c r="A103" s="345" t="s">
        <v>2002</v>
      </c>
      <c r="B103" s="345" t="s">
        <v>2002</v>
      </c>
      <c r="C103" s="345" t="s">
        <v>2002</v>
      </c>
      <c r="D103" s="345" t="s">
        <v>2002</v>
      </c>
      <c r="E103" s="345" t="s">
        <v>2002</v>
      </c>
      <c r="F103" s="345" t="s">
        <v>2002</v>
      </c>
      <c r="G103" s="345" t="s">
        <v>2002</v>
      </c>
      <c r="H103" s="345" t="s">
        <v>2002</v>
      </c>
      <c r="I103" s="345" t="s">
        <v>2002</v>
      </c>
      <c r="J103" s="345" t="s">
        <v>2002</v>
      </c>
      <c r="K103" s="345" t="s">
        <v>2002</v>
      </c>
      <c r="L103" s="345" t="s">
        <v>2002</v>
      </c>
      <c r="M103" s="345" t="s">
        <v>2002</v>
      </c>
      <c r="N103" s="345" t="s">
        <v>2002</v>
      </c>
      <c r="O103" s="345" t="s">
        <v>2002</v>
      </c>
      <c r="P103" s="345" t="s">
        <v>2002</v>
      </c>
      <c r="Q103" s="68">
        <v>3</v>
      </c>
      <c r="R103" s="368" t="s">
        <v>676</v>
      </c>
      <c r="S103" s="369"/>
      <c r="T103" s="369"/>
      <c r="U103" s="369"/>
      <c r="V103" s="369"/>
      <c r="W103" s="369"/>
      <c r="X103" s="369"/>
      <c r="Y103" s="369"/>
      <c r="Z103" s="369"/>
      <c r="AA103" s="369"/>
      <c r="AB103" s="369"/>
      <c r="AC103" s="369"/>
      <c r="AD103" s="369"/>
      <c r="AE103" s="370"/>
      <c r="AF103" s="68">
        <v>3</v>
      </c>
      <c r="AG103" s="368" t="s">
        <v>676</v>
      </c>
      <c r="AH103" s="369"/>
      <c r="AI103" s="369"/>
      <c r="AJ103" s="369"/>
      <c r="AK103" s="369"/>
      <c r="AL103" s="369"/>
      <c r="AM103" s="369"/>
      <c r="AN103" s="369"/>
      <c r="AO103" s="369"/>
      <c r="AP103" s="369"/>
      <c r="AQ103" s="369"/>
      <c r="AR103" s="369"/>
      <c r="AS103" s="369"/>
      <c r="AT103" s="370"/>
    </row>
    <row r="104" spans="1:46" ht="45" customHeight="1" x14ac:dyDescent="0.25">
      <c r="A104" s="345" t="s">
        <v>2003</v>
      </c>
      <c r="B104" s="345" t="s">
        <v>2003</v>
      </c>
      <c r="C104" s="345" t="s">
        <v>2003</v>
      </c>
      <c r="D104" s="345" t="s">
        <v>2003</v>
      </c>
      <c r="E104" s="345" t="s">
        <v>2003</v>
      </c>
      <c r="F104" s="345" t="s">
        <v>2003</v>
      </c>
      <c r="G104" s="345" t="s">
        <v>2003</v>
      </c>
      <c r="H104" s="345" t="s">
        <v>2003</v>
      </c>
      <c r="I104" s="345" t="s">
        <v>2003</v>
      </c>
      <c r="J104" s="345" t="s">
        <v>2003</v>
      </c>
      <c r="K104" s="345" t="s">
        <v>2003</v>
      </c>
      <c r="L104" s="345" t="s">
        <v>2003</v>
      </c>
      <c r="M104" s="345" t="s">
        <v>2003</v>
      </c>
      <c r="N104" s="345" t="s">
        <v>2003</v>
      </c>
      <c r="O104" s="345" t="s">
        <v>2003</v>
      </c>
      <c r="P104" s="345" t="s">
        <v>2003</v>
      </c>
      <c r="Q104" s="68">
        <v>3</v>
      </c>
      <c r="R104" s="368" t="s">
        <v>676</v>
      </c>
      <c r="S104" s="369"/>
      <c r="T104" s="369"/>
      <c r="U104" s="369"/>
      <c r="V104" s="369"/>
      <c r="W104" s="369"/>
      <c r="X104" s="369"/>
      <c r="Y104" s="369"/>
      <c r="Z104" s="369"/>
      <c r="AA104" s="369"/>
      <c r="AB104" s="369"/>
      <c r="AC104" s="369"/>
      <c r="AD104" s="369"/>
      <c r="AE104" s="370"/>
      <c r="AF104" s="68">
        <v>3</v>
      </c>
      <c r="AG104" s="368" t="s">
        <v>676</v>
      </c>
      <c r="AH104" s="369"/>
      <c r="AI104" s="369"/>
      <c r="AJ104" s="369"/>
      <c r="AK104" s="369"/>
      <c r="AL104" s="369"/>
      <c r="AM104" s="369"/>
      <c r="AN104" s="369"/>
      <c r="AO104" s="369"/>
      <c r="AP104" s="369"/>
      <c r="AQ104" s="369"/>
      <c r="AR104" s="369"/>
      <c r="AS104" s="369"/>
      <c r="AT104" s="370"/>
    </row>
    <row r="105" spans="1:46" ht="45" customHeight="1" x14ac:dyDescent="0.25">
      <c r="A105" s="345" t="s">
        <v>2004</v>
      </c>
      <c r="B105" s="345" t="s">
        <v>2004</v>
      </c>
      <c r="C105" s="345" t="s">
        <v>2004</v>
      </c>
      <c r="D105" s="345" t="s">
        <v>2004</v>
      </c>
      <c r="E105" s="345" t="s">
        <v>2004</v>
      </c>
      <c r="F105" s="345" t="s">
        <v>2004</v>
      </c>
      <c r="G105" s="345" t="s">
        <v>2004</v>
      </c>
      <c r="H105" s="345" t="s">
        <v>2004</v>
      </c>
      <c r="I105" s="345" t="s">
        <v>2004</v>
      </c>
      <c r="J105" s="345" t="s">
        <v>2004</v>
      </c>
      <c r="K105" s="345" t="s">
        <v>2004</v>
      </c>
      <c r="L105" s="345" t="s">
        <v>2004</v>
      </c>
      <c r="M105" s="345" t="s">
        <v>2004</v>
      </c>
      <c r="N105" s="345" t="s">
        <v>2004</v>
      </c>
      <c r="O105" s="345" t="s">
        <v>2004</v>
      </c>
      <c r="P105" s="345" t="s">
        <v>2004</v>
      </c>
      <c r="Q105" s="68">
        <v>3</v>
      </c>
      <c r="R105" s="368" t="s">
        <v>676</v>
      </c>
      <c r="S105" s="369"/>
      <c r="T105" s="369"/>
      <c r="U105" s="369"/>
      <c r="V105" s="369"/>
      <c r="W105" s="369"/>
      <c r="X105" s="369"/>
      <c r="Y105" s="369"/>
      <c r="Z105" s="369"/>
      <c r="AA105" s="369"/>
      <c r="AB105" s="369"/>
      <c r="AC105" s="369"/>
      <c r="AD105" s="369"/>
      <c r="AE105" s="370"/>
      <c r="AF105" s="68">
        <v>3</v>
      </c>
      <c r="AG105" s="368" t="s">
        <v>676</v>
      </c>
      <c r="AH105" s="369"/>
      <c r="AI105" s="369"/>
      <c r="AJ105" s="369"/>
      <c r="AK105" s="369"/>
      <c r="AL105" s="369"/>
      <c r="AM105" s="369"/>
      <c r="AN105" s="369"/>
      <c r="AO105" s="369"/>
      <c r="AP105" s="369"/>
      <c r="AQ105" s="369"/>
      <c r="AR105" s="369"/>
      <c r="AS105" s="369"/>
      <c r="AT105" s="370"/>
    </row>
    <row r="106" spans="1:46" ht="45" customHeight="1" x14ac:dyDescent="0.25">
      <c r="A106" s="346" t="s">
        <v>2005</v>
      </c>
      <c r="B106" s="346" t="s">
        <v>2005</v>
      </c>
      <c r="C106" s="346" t="s">
        <v>2005</v>
      </c>
      <c r="D106" s="346" t="s">
        <v>2005</v>
      </c>
      <c r="E106" s="346" t="s">
        <v>2005</v>
      </c>
      <c r="F106" s="346" t="s">
        <v>2005</v>
      </c>
      <c r="G106" s="346" t="s">
        <v>2005</v>
      </c>
      <c r="H106" s="346" t="s">
        <v>2005</v>
      </c>
      <c r="I106" s="346" t="s">
        <v>2005</v>
      </c>
      <c r="J106" s="346" t="s">
        <v>2005</v>
      </c>
      <c r="K106" s="346" t="s">
        <v>2005</v>
      </c>
      <c r="L106" s="346" t="s">
        <v>2005</v>
      </c>
      <c r="M106" s="346" t="s">
        <v>2005</v>
      </c>
      <c r="N106" s="346" t="s">
        <v>2005</v>
      </c>
      <c r="O106" s="346" t="s">
        <v>2005</v>
      </c>
      <c r="P106" s="346" t="s">
        <v>2005</v>
      </c>
      <c r="Q106" s="68">
        <v>3</v>
      </c>
      <c r="R106" s="368" t="s">
        <v>676</v>
      </c>
      <c r="S106" s="369"/>
      <c r="T106" s="369"/>
      <c r="U106" s="369"/>
      <c r="V106" s="369"/>
      <c r="W106" s="369"/>
      <c r="X106" s="369"/>
      <c r="Y106" s="369"/>
      <c r="Z106" s="369"/>
      <c r="AA106" s="369"/>
      <c r="AB106" s="369"/>
      <c r="AC106" s="369"/>
      <c r="AD106" s="369"/>
      <c r="AE106" s="370"/>
      <c r="AF106" s="68">
        <v>3</v>
      </c>
      <c r="AG106" s="368" t="s">
        <v>676</v>
      </c>
      <c r="AH106" s="369"/>
      <c r="AI106" s="369"/>
      <c r="AJ106" s="369"/>
      <c r="AK106" s="369"/>
      <c r="AL106" s="369"/>
      <c r="AM106" s="369"/>
      <c r="AN106" s="369"/>
      <c r="AO106" s="369"/>
      <c r="AP106" s="369"/>
      <c r="AQ106" s="369"/>
      <c r="AR106" s="369"/>
      <c r="AS106" s="369"/>
      <c r="AT106" s="370"/>
    </row>
    <row r="107" spans="1:46" ht="45" customHeight="1" x14ac:dyDescent="0.25">
      <c r="A107" s="346" t="s">
        <v>2006</v>
      </c>
      <c r="B107" s="346" t="s">
        <v>2006</v>
      </c>
      <c r="C107" s="346" t="s">
        <v>2006</v>
      </c>
      <c r="D107" s="346" t="s">
        <v>2006</v>
      </c>
      <c r="E107" s="346" t="s">
        <v>2006</v>
      </c>
      <c r="F107" s="346" t="s">
        <v>2006</v>
      </c>
      <c r="G107" s="346" t="s">
        <v>2006</v>
      </c>
      <c r="H107" s="346" t="s">
        <v>2006</v>
      </c>
      <c r="I107" s="346" t="s">
        <v>2006</v>
      </c>
      <c r="J107" s="346" t="s">
        <v>2006</v>
      </c>
      <c r="K107" s="346" t="s">
        <v>2006</v>
      </c>
      <c r="L107" s="346" t="s">
        <v>2006</v>
      </c>
      <c r="M107" s="346" t="s">
        <v>2006</v>
      </c>
      <c r="N107" s="346" t="s">
        <v>2006</v>
      </c>
      <c r="O107" s="346" t="s">
        <v>2006</v>
      </c>
      <c r="P107" s="346" t="s">
        <v>2006</v>
      </c>
      <c r="Q107" s="68">
        <v>3</v>
      </c>
      <c r="R107" s="368" t="s">
        <v>676</v>
      </c>
      <c r="S107" s="369"/>
      <c r="T107" s="369"/>
      <c r="U107" s="369"/>
      <c r="V107" s="369"/>
      <c r="W107" s="369"/>
      <c r="X107" s="369"/>
      <c r="Y107" s="369"/>
      <c r="Z107" s="369"/>
      <c r="AA107" s="369"/>
      <c r="AB107" s="369"/>
      <c r="AC107" s="369"/>
      <c r="AD107" s="369"/>
      <c r="AE107" s="370"/>
      <c r="AF107" s="68">
        <v>3</v>
      </c>
      <c r="AG107" s="368" t="s">
        <v>676</v>
      </c>
      <c r="AH107" s="369"/>
      <c r="AI107" s="369"/>
      <c r="AJ107" s="369"/>
      <c r="AK107" s="369"/>
      <c r="AL107" s="369"/>
      <c r="AM107" s="369"/>
      <c r="AN107" s="369"/>
      <c r="AO107" s="369"/>
      <c r="AP107" s="369"/>
      <c r="AQ107" s="369"/>
      <c r="AR107" s="369"/>
      <c r="AS107" s="369"/>
      <c r="AT107" s="370"/>
    </row>
    <row r="108" spans="1:46" ht="45" customHeight="1" x14ac:dyDescent="0.25">
      <c r="A108" s="345" t="s">
        <v>2007</v>
      </c>
      <c r="B108" s="345"/>
      <c r="C108" s="345"/>
      <c r="D108" s="345"/>
      <c r="E108" s="345"/>
      <c r="F108" s="345"/>
      <c r="G108" s="345"/>
      <c r="H108" s="345"/>
      <c r="I108" s="345"/>
      <c r="J108" s="345"/>
      <c r="K108" s="345"/>
      <c r="L108" s="345"/>
      <c r="M108" s="345"/>
      <c r="N108" s="345"/>
      <c r="O108" s="345"/>
      <c r="P108" s="345"/>
      <c r="Q108" s="68">
        <v>3</v>
      </c>
      <c r="R108" s="368" t="s">
        <v>676</v>
      </c>
      <c r="S108" s="369"/>
      <c r="T108" s="369"/>
      <c r="U108" s="369"/>
      <c r="V108" s="369"/>
      <c r="W108" s="369"/>
      <c r="X108" s="369"/>
      <c r="Y108" s="369"/>
      <c r="Z108" s="369"/>
      <c r="AA108" s="369"/>
      <c r="AB108" s="369"/>
      <c r="AC108" s="369"/>
      <c r="AD108" s="369"/>
      <c r="AE108" s="370"/>
      <c r="AF108" s="68">
        <v>3</v>
      </c>
      <c r="AG108" s="368" t="s">
        <v>676</v>
      </c>
      <c r="AH108" s="369"/>
      <c r="AI108" s="369"/>
      <c r="AJ108" s="369"/>
      <c r="AK108" s="369"/>
      <c r="AL108" s="369"/>
      <c r="AM108" s="369"/>
      <c r="AN108" s="369"/>
      <c r="AO108" s="369"/>
      <c r="AP108" s="369"/>
      <c r="AQ108" s="369"/>
      <c r="AR108" s="369"/>
      <c r="AS108" s="369"/>
      <c r="AT108" s="370"/>
    </row>
    <row r="109" spans="1:46" ht="45" customHeight="1" x14ac:dyDescent="0.25">
      <c r="A109" s="345" t="s">
        <v>2008</v>
      </c>
      <c r="B109" s="345" t="s">
        <v>2008</v>
      </c>
      <c r="C109" s="345" t="s">
        <v>2008</v>
      </c>
      <c r="D109" s="345" t="s">
        <v>2008</v>
      </c>
      <c r="E109" s="345" t="s">
        <v>2008</v>
      </c>
      <c r="F109" s="345" t="s">
        <v>2008</v>
      </c>
      <c r="G109" s="345" t="s">
        <v>2008</v>
      </c>
      <c r="H109" s="345" t="s">
        <v>2008</v>
      </c>
      <c r="I109" s="345" t="s">
        <v>2008</v>
      </c>
      <c r="J109" s="345" t="s">
        <v>2008</v>
      </c>
      <c r="K109" s="345" t="s">
        <v>2008</v>
      </c>
      <c r="L109" s="345" t="s">
        <v>2008</v>
      </c>
      <c r="M109" s="345" t="s">
        <v>2008</v>
      </c>
      <c r="N109" s="345" t="s">
        <v>2008</v>
      </c>
      <c r="O109" s="345" t="s">
        <v>2008</v>
      </c>
      <c r="P109" s="345" t="s">
        <v>2008</v>
      </c>
      <c r="Q109" s="68">
        <v>3</v>
      </c>
      <c r="R109" s="368" t="s">
        <v>676</v>
      </c>
      <c r="S109" s="369"/>
      <c r="T109" s="369"/>
      <c r="U109" s="369"/>
      <c r="V109" s="369"/>
      <c r="W109" s="369"/>
      <c r="X109" s="369"/>
      <c r="Y109" s="369"/>
      <c r="Z109" s="369"/>
      <c r="AA109" s="369"/>
      <c r="AB109" s="369"/>
      <c r="AC109" s="369"/>
      <c r="AD109" s="369"/>
      <c r="AE109" s="370"/>
      <c r="AF109" s="68">
        <v>3</v>
      </c>
      <c r="AG109" s="368" t="s">
        <v>676</v>
      </c>
      <c r="AH109" s="369"/>
      <c r="AI109" s="369"/>
      <c r="AJ109" s="369"/>
      <c r="AK109" s="369"/>
      <c r="AL109" s="369"/>
      <c r="AM109" s="369"/>
      <c r="AN109" s="369"/>
      <c r="AO109" s="369"/>
      <c r="AP109" s="369"/>
      <c r="AQ109" s="369"/>
      <c r="AR109" s="369"/>
      <c r="AS109" s="369"/>
      <c r="AT109" s="370"/>
    </row>
    <row r="110" spans="1:46" ht="45" customHeight="1" x14ac:dyDescent="0.25">
      <c r="A110" s="345" t="s">
        <v>2009</v>
      </c>
      <c r="B110" s="345" t="s">
        <v>2009</v>
      </c>
      <c r="C110" s="345" t="s">
        <v>2009</v>
      </c>
      <c r="D110" s="345" t="s">
        <v>2009</v>
      </c>
      <c r="E110" s="345" t="s">
        <v>2009</v>
      </c>
      <c r="F110" s="345" t="s">
        <v>2009</v>
      </c>
      <c r="G110" s="345" t="s">
        <v>2009</v>
      </c>
      <c r="H110" s="345" t="s">
        <v>2009</v>
      </c>
      <c r="I110" s="345" t="s">
        <v>2009</v>
      </c>
      <c r="J110" s="345" t="s">
        <v>2009</v>
      </c>
      <c r="K110" s="345" t="s">
        <v>2009</v>
      </c>
      <c r="L110" s="345" t="s">
        <v>2009</v>
      </c>
      <c r="M110" s="345" t="s">
        <v>2009</v>
      </c>
      <c r="N110" s="345" t="s">
        <v>2009</v>
      </c>
      <c r="O110" s="345" t="s">
        <v>2009</v>
      </c>
      <c r="P110" s="345" t="s">
        <v>2009</v>
      </c>
      <c r="Q110" s="68">
        <v>3</v>
      </c>
      <c r="R110" s="368" t="s">
        <v>676</v>
      </c>
      <c r="S110" s="369"/>
      <c r="T110" s="369"/>
      <c r="U110" s="369"/>
      <c r="V110" s="369"/>
      <c r="W110" s="369"/>
      <c r="X110" s="369"/>
      <c r="Y110" s="369"/>
      <c r="Z110" s="369"/>
      <c r="AA110" s="369"/>
      <c r="AB110" s="369"/>
      <c r="AC110" s="369"/>
      <c r="AD110" s="369"/>
      <c r="AE110" s="370"/>
      <c r="AF110" s="68">
        <v>3</v>
      </c>
      <c r="AG110" s="368" t="s">
        <v>676</v>
      </c>
      <c r="AH110" s="369"/>
      <c r="AI110" s="369"/>
      <c r="AJ110" s="369"/>
      <c r="AK110" s="369"/>
      <c r="AL110" s="369"/>
      <c r="AM110" s="369"/>
      <c r="AN110" s="369"/>
      <c r="AO110" s="369"/>
      <c r="AP110" s="369"/>
      <c r="AQ110" s="369"/>
      <c r="AR110" s="369"/>
      <c r="AS110" s="369"/>
      <c r="AT110" s="370"/>
    </row>
    <row r="111" spans="1:46" ht="45" customHeight="1" x14ac:dyDescent="0.25">
      <c r="A111" s="345" t="s">
        <v>2010</v>
      </c>
      <c r="B111" s="345" t="s">
        <v>2010</v>
      </c>
      <c r="C111" s="345" t="s">
        <v>2010</v>
      </c>
      <c r="D111" s="345" t="s">
        <v>2010</v>
      </c>
      <c r="E111" s="345" t="s">
        <v>2010</v>
      </c>
      <c r="F111" s="345" t="s">
        <v>2010</v>
      </c>
      <c r="G111" s="345" t="s">
        <v>2010</v>
      </c>
      <c r="H111" s="345" t="s">
        <v>2010</v>
      </c>
      <c r="I111" s="345" t="s">
        <v>2010</v>
      </c>
      <c r="J111" s="345" t="s">
        <v>2010</v>
      </c>
      <c r="K111" s="345" t="s">
        <v>2010</v>
      </c>
      <c r="L111" s="345" t="s">
        <v>2010</v>
      </c>
      <c r="M111" s="345" t="s">
        <v>2010</v>
      </c>
      <c r="N111" s="345" t="s">
        <v>2010</v>
      </c>
      <c r="O111" s="345" t="s">
        <v>2010</v>
      </c>
      <c r="P111" s="345" t="s">
        <v>2010</v>
      </c>
      <c r="Q111" s="68">
        <v>3</v>
      </c>
      <c r="R111" s="368" t="s">
        <v>676</v>
      </c>
      <c r="S111" s="369"/>
      <c r="T111" s="369"/>
      <c r="U111" s="369"/>
      <c r="V111" s="369"/>
      <c r="W111" s="369"/>
      <c r="X111" s="369"/>
      <c r="Y111" s="369"/>
      <c r="Z111" s="369"/>
      <c r="AA111" s="369"/>
      <c r="AB111" s="369"/>
      <c r="AC111" s="369"/>
      <c r="AD111" s="369"/>
      <c r="AE111" s="370"/>
      <c r="AF111" s="68">
        <v>3</v>
      </c>
      <c r="AG111" s="368" t="s">
        <v>676</v>
      </c>
      <c r="AH111" s="369"/>
      <c r="AI111" s="369"/>
      <c r="AJ111" s="369"/>
      <c r="AK111" s="369"/>
      <c r="AL111" s="369"/>
      <c r="AM111" s="369"/>
      <c r="AN111" s="369"/>
      <c r="AO111" s="369"/>
      <c r="AP111" s="369"/>
      <c r="AQ111" s="369"/>
      <c r="AR111" s="369"/>
      <c r="AS111" s="369"/>
      <c r="AT111" s="370"/>
    </row>
    <row r="112" spans="1:46" ht="45" customHeight="1" x14ac:dyDescent="0.25">
      <c r="A112" s="345" t="s">
        <v>2011</v>
      </c>
      <c r="B112" s="345"/>
      <c r="C112" s="345"/>
      <c r="D112" s="345"/>
      <c r="E112" s="345"/>
      <c r="F112" s="345"/>
      <c r="G112" s="345"/>
      <c r="H112" s="345"/>
      <c r="I112" s="345"/>
      <c r="J112" s="345"/>
      <c r="K112" s="345"/>
      <c r="L112" s="345"/>
      <c r="M112" s="345"/>
      <c r="N112" s="345"/>
      <c r="O112" s="345"/>
      <c r="P112" s="345"/>
      <c r="Q112" s="68">
        <v>3</v>
      </c>
      <c r="R112" s="368" t="s">
        <v>676</v>
      </c>
      <c r="S112" s="369"/>
      <c r="T112" s="369"/>
      <c r="U112" s="369"/>
      <c r="V112" s="369"/>
      <c r="W112" s="369"/>
      <c r="X112" s="369"/>
      <c r="Y112" s="369"/>
      <c r="Z112" s="369"/>
      <c r="AA112" s="369"/>
      <c r="AB112" s="369"/>
      <c r="AC112" s="369"/>
      <c r="AD112" s="369"/>
      <c r="AE112" s="370"/>
      <c r="AF112" s="68">
        <v>3</v>
      </c>
      <c r="AG112" s="368" t="s">
        <v>676</v>
      </c>
      <c r="AH112" s="369"/>
      <c r="AI112" s="369"/>
      <c r="AJ112" s="369"/>
      <c r="AK112" s="369"/>
      <c r="AL112" s="369"/>
      <c r="AM112" s="369"/>
      <c r="AN112" s="369"/>
      <c r="AO112" s="369"/>
      <c r="AP112" s="369"/>
      <c r="AQ112" s="369"/>
      <c r="AR112" s="369"/>
      <c r="AS112" s="369"/>
      <c r="AT112" s="370"/>
    </row>
    <row r="113" spans="1:46" ht="45" customHeight="1" x14ac:dyDescent="0.25">
      <c r="A113" s="345" t="s">
        <v>2012</v>
      </c>
      <c r="B113" s="345" t="s">
        <v>2012</v>
      </c>
      <c r="C113" s="345" t="s">
        <v>2012</v>
      </c>
      <c r="D113" s="345" t="s">
        <v>2012</v>
      </c>
      <c r="E113" s="345" t="s">
        <v>2012</v>
      </c>
      <c r="F113" s="345" t="s">
        <v>2012</v>
      </c>
      <c r="G113" s="345" t="s">
        <v>2012</v>
      </c>
      <c r="H113" s="345" t="s">
        <v>2012</v>
      </c>
      <c r="I113" s="345" t="s">
        <v>2012</v>
      </c>
      <c r="J113" s="345" t="s">
        <v>2012</v>
      </c>
      <c r="K113" s="345" t="s">
        <v>2012</v>
      </c>
      <c r="L113" s="345" t="s">
        <v>2012</v>
      </c>
      <c r="M113" s="345" t="s">
        <v>2012</v>
      </c>
      <c r="N113" s="345" t="s">
        <v>2012</v>
      </c>
      <c r="O113" s="345" t="s">
        <v>2012</v>
      </c>
      <c r="P113" s="345" t="s">
        <v>2012</v>
      </c>
      <c r="Q113" s="68">
        <v>3</v>
      </c>
      <c r="R113" s="368" t="s">
        <v>676</v>
      </c>
      <c r="S113" s="369"/>
      <c r="T113" s="369"/>
      <c r="U113" s="369"/>
      <c r="V113" s="369"/>
      <c r="W113" s="369"/>
      <c r="X113" s="369"/>
      <c r="Y113" s="369"/>
      <c r="Z113" s="369"/>
      <c r="AA113" s="369"/>
      <c r="AB113" s="369"/>
      <c r="AC113" s="369"/>
      <c r="AD113" s="369"/>
      <c r="AE113" s="370"/>
      <c r="AF113" s="68">
        <v>3</v>
      </c>
      <c r="AG113" s="368" t="s">
        <v>676</v>
      </c>
      <c r="AH113" s="369"/>
      <c r="AI113" s="369"/>
      <c r="AJ113" s="369"/>
      <c r="AK113" s="369"/>
      <c r="AL113" s="369"/>
      <c r="AM113" s="369"/>
      <c r="AN113" s="369"/>
      <c r="AO113" s="369"/>
      <c r="AP113" s="369"/>
      <c r="AQ113" s="369"/>
      <c r="AR113" s="369"/>
      <c r="AS113" s="369"/>
      <c r="AT113" s="370"/>
    </row>
    <row r="114" spans="1:46" ht="45" customHeight="1" x14ac:dyDescent="0.25">
      <c r="A114" s="345" t="s">
        <v>2013</v>
      </c>
      <c r="B114" s="345" t="s">
        <v>2013</v>
      </c>
      <c r="C114" s="345" t="s">
        <v>2013</v>
      </c>
      <c r="D114" s="345" t="s">
        <v>2013</v>
      </c>
      <c r="E114" s="345" t="s">
        <v>2013</v>
      </c>
      <c r="F114" s="345" t="s">
        <v>2013</v>
      </c>
      <c r="G114" s="345" t="s">
        <v>2013</v>
      </c>
      <c r="H114" s="345" t="s">
        <v>2013</v>
      </c>
      <c r="I114" s="345" t="s">
        <v>2013</v>
      </c>
      <c r="J114" s="345" t="s">
        <v>2013</v>
      </c>
      <c r="K114" s="345" t="s">
        <v>2013</v>
      </c>
      <c r="L114" s="345" t="s">
        <v>2013</v>
      </c>
      <c r="M114" s="345" t="s">
        <v>2013</v>
      </c>
      <c r="N114" s="345" t="s">
        <v>2013</v>
      </c>
      <c r="O114" s="345" t="s">
        <v>2013</v>
      </c>
      <c r="P114" s="345" t="s">
        <v>2013</v>
      </c>
      <c r="Q114" s="68">
        <v>3</v>
      </c>
      <c r="R114" s="368" t="s">
        <v>676</v>
      </c>
      <c r="S114" s="369"/>
      <c r="T114" s="369"/>
      <c r="U114" s="369"/>
      <c r="V114" s="369"/>
      <c r="W114" s="369"/>
      <c r="X114" s="369"/>
      <c r="Y114" s="369"/>
      <c r="Z114" s="369"/>
      <c r="AA114" s="369"/>
      <c r="AB114" s="369"/>
      <c r="AC114" s="369"/>
      <c r="AD114" s="369"/>
      <c r="AE114" s="370"/>
      <c r="AF114" s="68">
        <v>3</v>
      </c>
      <c r="AG114" s="368" t="s">
        <v>676</v>
      </c>
      <c r="AH114" s="369"/>
      <c r="AI114" s="369"/>
      <c r="AJ114" s="369"/>
      <c r="AK114" s="369"/>
      <c r="AL114" s="369"/>
      <c r="AM114" s="369"/>
      <c r="AN114" s="369"/>
      <c r="AO114" s="369"/>
      <c r="AP114" s="369"/>
      <c r="AQ114" s="369"/>
      <c r="AR114" s="369"/>
      <c r="AS114" s="369"/>
      <c r="AT114" s="370"/>
    </row>
    <row r="115" spans="1:46" ht="45" customHeight="1" x14ac:dyDescent="0.25">
      <c r="A115" s="345" t="s">
        <v>2014</v>
      </c>
      <c r="B115" s="345" t="s">
        <v>2014</v>
      </c>
      <c r="C115" s="345" t="s">
        <v>2014</v>
      </c>
      <c r="D115" s="345" t="s">
        <v>2014</v>
      </c>
      <c r="E115" s="345" t="s">
        <v>2014</v>
      </c>
      <c r="F115" s="345" t="s">
        <v>2014</v>
      </c>
      <c r="G115" s="345" t="s">
        <v>2014</v>
      </c>
      <c r="H115" s="345" t="s">
        <v>2014</v>
      </c>
      <c r="I115" s="345" t="s">
        <v>2014</v>
      </c>
      <c r="J115" s="345" t="s">
        <v>2014</v>
      </c>
      <c r="K115" s="345" t="s">
        <v>2014</v>
      </c>
      <c r="L115" s="345" t="s">
        <v>2014</v>
      </c>
      <c r="M115" s="345" t="s">
        <v>2014</v>
      </c>
      <c r="N115" s="345" t="s">
        <v>2014</v>
      </c>
      <c r="O115" s="345" t="s">
        <v>2014</v>
      </c>
      <c r="P115" s="345" t="s">
        <v>2014</v>
      </c>
      <c r="Q115" s="68">
        <v>3</v>
      </c>
      <c r="R115" s="368" t="s">
        <v>676</v>
      </c>
      <c r="S115" s="369"/>
      <c r="T115" s="369"/>
      <c r="U115" s="369"/>
      <c r="V115" s="369"/>
      <c r="W115" s="369"/>
      <c r="X115" s="369"/>
      <c r="Y115" s="369"/>
      <c r="Z115" s="369"/>
      <c r="AA115" s="369"/>
      <c r="AB115" s="369"/>
      <c r="AC115" s="369"/>
      <c r="AD115" s="369"/>
      <c r="AE115" s="370"/>
      <c r="AF115" s="68">
        <v>3</v>
      </c>
      <c r="AG115" s="368" t="s">
        <v>676</v>
      </c>
      <c r="AH115" s="369"/>
      <c r="AI115" s="369"/>
      <c r="AJ115" s="369"/>
      <c r="AK115" s="369"/>
      <c r="AL115" s="369"/>
      <c r="AM115" s="369"/>
      <c r="AN115" s="369"/>
      <c r="AO115" s="369"/>
      <c r="AP115" s="369"/>
      <c r="AQ115" s="369"/>
      <c r="AR115" s="369"/>
      <c r="AS115" s="369"/>
      <c r="AT115" s="370"/>
    </row>
    <row r="116" spans="1:46" ht="45" customHeight="1" x14ac:dyDescent="0.25">
      <c r="A116" s="345" t="s">
        <v>2015</v>
      </c>
      <c r="B116" s="345" t="s">
        <v>2015</v>
      </c>
      <c r="C116" s="345" t="s">
        <v>2015</v>
      </c>
      <c r="D116" s="345" t="s">
        <v>2015</v>
      </c>
      <c r="E116" s="345" t="s">
        <v>2015</v>
      </c>
      <c r="F116" s="345" t="s">
        <v>2015</v>
      </c>
      <c r="G116" s="345" t="s">
        <v>2015</v>
      </c>
      <c r="H116" s="345" t="s">
        <v>2015</v>
      </c>
      <c r="I116" s="345" t="s">
        <v>2015</v>
      </c>
      <c r="J116" s="345" t="s">
        <v>2015</v>
      </c>
      <c r="K116" s="345" t="s">
        <v>2015</v>
      </c>
      <c r="L116" s="345" t="s">
        <v>2015</v>
      </c>
      <c r="M116" s="345" t="s">
        <v>2015</v>
      </c>
      <c r="N116" s="345" t="s">
        <v>2015</v>
      </c>
      <c r="O116" s="345" t="s">
        <v>2015</v>
      </c>
      <c r="P116" s="345" t="s">
        <v>2015</v>
      </c>
      <c r="Q116" s="68">
        <v>3</v>
      </c>
      <c r="R116" s="368" t="s">
        <v>676</v>
      </c>
      <c r="S116" s="369"/>
      <c r="T116" s="369"/>
      <c r="U116" s="369"/>
      <c r="V116" s="369"/>
      <c r="W116" s="369"/>
      <c r="X116" s="369"/>
      <c r="Y116" s="369"/>
      <c r="Z116" s="369"/>
      <c r="AA116" s="369"/>
      <c r="AB116" s="369"/>
      <c r="AC116" s="369"/>
      <c r="AD116" s="369"/>
      <c r="AE116" s="370"/>
      <c r="AF116" s="68">
        <v>3</v>
      </c>
      <c r="AG116" s="368" t="s">
        <v>676</v>
      </c>
      <c r="AH116" s="369"/>
      <c r="AI116" s="369"/>
      <c r="AJ116" s="369"/>
      <c r="AK116" s="369"/>
      <c r="AL116" s="369"/>
      <c r="AM116" s="369"/>
      <c r="AN116" s="369"/>
      <c r="AO116" s="369"/>
      <c r="AP116" s="369"/>
      <c r="AQ116" s="369"/>
      <c r="AR116" s="369"/>
      <c r="AS116" s="369"/>
      <c r="AT116" s="370"/>
    </row>
    <row r="117" spans="1:46" ht="45" customHeight="1" x14ac:dyDescent="0.25">
      <c r="A117" s="345" t="s">
        <v>2016</v>
      </c>
      <c r="B117" s="345"/>
      <c r="C117" s="345"/>
      <c r="D117" s="345"/>
      <c r="E117" s="345"/>
      <c r="F117" s="345"/>
      <c r="G117" s="345"/>
      <c r="H117" s="345"/>
      <c r="I117" s="345"/>
      <c r="J117" s="345"/>
      <c r="K117" s="345"/>
      <c r="L117" s="345"/>
      <c r="M117" s="345"/>
      <c r="N117" s="345"/>
      <c r="O117" s="345"/>
      <c r="P117" s="345"/>
      <c r="Q117" s="68">
        <v>3</v>
      </c>
      <c r="R117" s="368" t="s">
        <v>676</v>
      </c>
      <c r="S117" s="369"/>
      <c r="T117" s="369"/>
      <c r="U117" s="369"/>
      <c r="V117" s="369"/>
      <c r="W117" s="369"/>
      <c r="X117" s="369"/>
      <c r="Y117" s="369"/>
      <c r="Z117" s="369"/>
      <c r="AA117" s="369"/>
      <c r="AB117" s="369"/>
      <c r="AC117" s="369"/>
      <c r="AD117" s="369"/>
      <c r="AE117" s="370"/>
      <c r="AF117" s="68">
        <v>3</v>
      </c>
      <c r="AG117" s="368" t="s">
        <v>676</v>
      </c>
      <c r="AH117" s="369"/>
      <c r="AI117" s="369"/>
      <c r="AJ117" s="369"/>
      <c r="AK117" s="369"/>
      <c r="AL117" s="369"/>
      <c r="AM117" s="369"/>
      <c r="AN117" s="369"/>
      <c r="AO117" s="369"/>
      <c r="AP117" s="369"/>
      <c r="AQ117" s="369"/>
      <c r="AR117" s="369"/>
      <c r="AS117" s="369"/>
      <c r="AT117" s="370"/>
    </row>
    <row r="118" spans="1:46" ht="45" customHeight="1" x14ac:dyDescent="0.25">
      <c r="A118" s="345" t="s">
        <v>2017</v>
      </c>
      <c r="B118" s="345" t="s">
        <v>2017</v>
      </c>
      <c r="C118" s="345" t="s">
        <v>2017</v>
      </c>
      <c r="D118" s="345" t="s">
        <v>2017</v>
      </c>
      <c r="E118" s="345" t="s">
        <v>2017</v>
      </c>
      <c r="F118" s="345" t="s">
        <v>2017</v>
      </c>
      <c r="G118" s="345" t="s">
        <v>2017</v>
      </c>
      <c r="H118" s="345" t="s">
        <v>2017</v>
      </c>
      <c r="I118" s="345" t="s">
        <v>2017</v>
      </c>
      <c r="J118" s="345" t="s">
        <v>2017</v>
      </c>
      <c r="K118" s="345" t="s">
        <v>2017</v>
      </c>
      <c r="L118" s="345" t="s">
        <v>2017</v>
      </c>
      <c r="M118" s="345" t="s">
        <v>2017</v>
      </c>
      <c r="N118" s="345" t="s">
        <v>2017</v>
      </c>
      <c r="O118" s="345" t="s">
        <v>2017</v>
      </c>
      <c r="P118" s="345" t="s">
        <v>2017</v>
      </c>
      <c r="Q118" s="68">
        <v>3</v>
      </c>
      <c r="R118" s="368" t="s">
        <v>676</v>
      </c>
      <c r="S118" s="369"/>
      <c r="T118" s="369"/>
      <c r="U118" s="369"/>
      <c r="V118" s="369"/>
      <c r="W118" s="369"/>
      <c r="X118" s="369"/>
      <c r="Y118" s="369"/>
      <c r="Z118" s="369"/>
      <c r="AA118" s="369"/>
      <c r="AB118" s="369"/>
      <c r="AC118" s="369"/>
      <c r="AD118" s="369"/>
      <c r="AE118" s="370"/>
      <c r="AF118" s="68">
        <v>3</v>
      </c>
      <c r="AG118" s="368" t="s">
        <v>676</v>
      </c>
      <c r="AH118" s="369"/>
      <c r="AI118" s="369"/>
      <c r="AJ118" s="369"/>
      <c r="AK118" s="369"/>
      <c r="AL118" s="369"/>
      <c r="AM118" s="369"/>
      <c r="AN118" s="369"/>
      <c r="AO118" s="369"/>
      <c r="AP118" s="369"/>
      <c r="AQ118" s="369"/>
      <c r="AR118" s="369"/>
      <c r="AS118" s="369"/>
      <c r="AT118" s="370"/>
    </row>
    <row r="119" spans="1:46" ht="45" customHeight="1" x14ac:dyDescent="0.25">
      <c r="A119" s="345" t="s">
        <v>2018</v>
      </c>
      <c r="B119" s="345" t="s">
        <v>2018</v>
      </c>
      <c r="C119" s="345" t="s">
        <v>2018</v>
      </c>
      <c r="D119" s="345" t="s">
        <v>2018</v>
      </c>
      <c r="E119" s="345" t="s">
        <v>2018</v>
      </c>
      <c r="F119" s="345" t="s">
        <v>2018</v>
      </c>
      <c r="G119" s="345" t="s">
        <v>2018</v>
      </c>
      <c r="H119" s="345" t="s">
        <v>2018</v>
      </c>
      <c r="I119" s="345" t="s">
        <v>2018</v>
      </c>
      <c r="J119" s="345" t="s">
        <v>2018</v>
      </c>
      <c r="K119" s="345" t="s">
        <v>2018</v>
      </c>
      <c r="L119" s="345" t="s">
        <v>2018</v>
      </c>
      <c r="M119" s="345" t="s">
        <v>2018</v>
      </c>
      <c r="N119" s="345" t="s">
        <v>2018</v>
      </c>
      <c r="O119" s="345" t="s">
        <v>2018</v>
      </c>
      <c r="P119" s="345" t="s">
        <v>2018</v>
      </c>
      <c r="Q119" s="68">
        <v>3</v>
      </c>
      <c r="R119" s="368" t="s">
        <v>676</v>
      </c>
      <c r="S119" s="369"/>
      <c r="T119" s="369"/>
      <c r="U119" s="369"/>
      <c r="V119" s="369"/>
      <c r="W119" s="369"/>
      <c r="X119" s="369"/>
      <c r="Y119" s="369"/>
      <c r="Z119" s="369"/>
      <c r="AA119" s="369"/>
      <c r="AB119" s="369"/>
      <c r="AC119" s="369"/>
      <c r="AD119" s="369"/>
      <c r="AE119" s="370"/>
      <c r="AF119" s="68">
        <v>3</v>
      </c>
      <c r="AG119" s="368" t="s">
        <v>676</v>
      </c>
      <c r="AH119" s="369"/>
      <c r="AI119" s="369"/>
      <c r="AJ119" s="369"/>
      <c r="AK119" s="369"/>
      <c r="AL119" s="369"/>
      <c r="AM119" s="369"/>
      <c r="AN119" s="369"/>
      <c r="AO119" s="369"/>
      <c r="AP119" s="369"/>
      <c r="AQ119" s="369"/>
      <c r="AR119" s="369"/>
      <c r="AS119" s="369"/>
      <c r="AT119" s="370"/>
    </row>
    <row r="120" spans="1:46" ht="45" customHeight="1" x14ac:dyDescent="0.25">
      <c r="A120" s="345" t="s">
        <v>2019</v>
      </c>
      <c r="B120" s="345" t="s">
        <v>2019</v>
      </c>
      <c r="C120" s="345" t="s">
        <v>2019</v>
      </c>
      <c r="D120" s="345" t="s">
        <v>2019</v>
      </c>
      <c r="E120" s="345" t="s">
        <v>2019</v>
      </c>
      <c r="F120" s="345" t="s">
        <v>2019</v>
      </c>
      <c r="G120" s="345" t="s">
        <v>2019</v>
      </c>
      <c r="H120" s="345" t="s">
        <v>2019</v>
      </c>
      <c r="I120" s="345" t="s">
        <v>2019</v>
      </c>
      <c r="J120" s="345" t="s">
        <v>2019</v>
      </c>
      <c r="K120" s="345" t="s">
        <v>2019</v>
      </c>
      <c r="L120" s="345" t="s">
        <v>2019</v>
      </c>
      <c r="M120" s="345" t="s">
        <v>2019</v>
      </c>
      <c r="N120" s="345" t="s">
        <v>2019</v>
      </c>
      <c r="O120" s="345" t="s">
        <v>2019</v>
      </c>
      <c r="P120" s="345" t="s">
        <v>2019</v>
      </c>
      <c r="Q120" s="68">
        <v>3</v>
      </c>
      <c r="R120" s="368" t="s">
        <v>676</v>
      </c>
      <c r="S120" s="369"/>
      <c r="T120" s="369"/>
      <c r="U120" s="369"/>
      <c r="V120" s="369"/>
      <c r="W120" s="369"/>
      <c r="X120" s="369"/>
      <c r="Y120" s="369"/>
      <c r="Z120" s="369"/>
      <c r="AA120" s="369"/>
      <c r="AB120" s="369"/>
      <c r="AC120" s="369"/>
      <c r="AD120" s="369"/>
      <c r="AE120" s="370"/>
      <c r="AF120" s="68">
        <v>3</v>
      </c>
      <c r="AG120" s="368" t="s">
        <v>676</v>
      </c>
      <c r="AH120" s="369"/>
      <c r="AI120" s="369"/>
      <c r="AJ120" s="369"/>
      <c r="AK120" s="369"/>
      <c r="AL120" s="369"/>
      <c r="AM120" s="369"/>
      <c r="AN120" s="369"/>
      <c r="AO120" s="369"/>
      <c r="AP120" s="369"/>
      <c r="AQ120" s="369"/>
      <c r="AR120" s="369"/>
      <c r="AS120" s="369"/>
      <c r="AT120" s="370"/>
    </row>
    <row r="121" spans="1:46" ht="45" customHeight="1" x14ac:dyDescent="0.25">
      <c r="A121" s="345" t="s">
        <v>2020</v>
      </c>
      <c r="B121" s="345" t="s">
        <v>2020</v>
      </c>
      <c r="C121" s="345" t="s">
        <v>2020</v>
      </c>
      <c r="D121" s="345" t="s">
        <v>2020</v>
      </c>
      <c r="E121" s="345" t="s">
        <v>2020</v>
      </c>
      <c r="F121" s="345" t="s">
        <v>2020</v>
      </c>
      <c r="G121" s="345" t="s">
        <v>2020</v>
      </c>
      <c r="H121" s="345" t="s">
        <v>2020</v>
      </c>
      <c r="I121" s="345" t="s">
        <v>2020</v>
      </c>
      <c r="J121" s="345" t="s">
        <v>2020</v>
      </c>
      <c r="K121" s="345" t="s">
        <v>2020</v>
      </c>
      <c r="L121" s="345" t="s">
        <v>2020</v>
      </c>
      <c r="M121" s="345" t="s">
        <v>2020</v>
      </c>
      <c r="N121" s="345" t="s">
        <v>2020</v>
      </c>
      <c r="O121" s="345" t="s">
        <v>2020</v>
      </c>
      <c r="P121" s="345" t="s">
        <v>2020</v>
      </c>
      <c r="Q121" s="68">
        <v>3</v>
      </c>
      <c r="R121" s="368" t="s">
        <v>676</v>
      </c>
      <c r="S121" s="369"/>
      <c r="T121" s="369"/>
      <c r="U121" s="369"/>
      <c r="V121" s="369"/>
      <c r="W121" s="369"/>
      <c r="X121" s="369"/>
      <c r="Y121" s="369"/>
      <c r="Z121" s="369"/>
      <c r="AA121" s="369"/>
      <c r="AB121" s="369"/>
      <c r="AC121" s="369"/>
      <c r="AD121" s="369"/>
      <c r="AE121" s="370"/>
      <c r="AF121" s="68">
        <v>3</v>
      </c>
      <c r="AG121" s="368" t="s">
        <v>676</v>
      </c>
      <c r="AH121" s="369"/>
      <c r="AI121" s="369"/>
      <c r="AJ121" s="369"/>
      <c r="AK121" s="369"/>
      <c r="AL121" s="369"/>
      <c r="AM121" s="369"/>
      <c r="AN121" s="369"/>
      <c r="AO121" s="369"/>
      <c r="AP121" s="369"/>
      <c r="AQ121" s="369"/>
      <c r="AR121" s="369"/>
      <c r="AS121" s="369"/>
      <c r="AT121" s="370"/>
    </row>
    <row r="122" spans="1:46" ht="45" customHeight="1" x14ac:dyDescent="0.25">
      <c r="A122" s="345" t="s">
        <v>2021</v>
      </c>
      <c r="B122" s="345" t="s">
        <v>2021</v>
      </c>
      <c r="C122" s="345" t="s">
        <v>2021</v>
      </c>
      <c r="D122" s="345" t="s">
        <v>2021</v>
      </c>
      <c r="E122" s="345" t="s">
        <v>2021</v>
      </c>
      <c r="F122" s="345" t="s">
        <v>2021</v>
      </c>
      <c r="G122" s="345" t="s">
        <v>2021</v>
      </c>
      <c r="H122" s="345" t="s">
        <v>2021</v>
      </c>
      <c r="I122" s="345" t="s">
        <v>2021</v>
      </c>
      <c r="J122" s="345" t="s">
        <v>2021</v>
      </c>
      <c r="K122" s="345" t="s">
        <v>2021</v>
      </c>
      <c r="L122" s="345" t="s">
        <v>2021</v>
      </c>
      <c r="M122" s="345" t="s">
        <v>2021</v>
      </c>
      <c r="N122" s="345" t="s">
        <v>2021</v>
      </c>
      <c r="O122" s="345" t="s">
        <v>2021</v>
      </c>
      <c r="P122" s="345" t="s">
        <v>2021</v>
      </c>
      <c r="Q122" s="68">
        <v>3</v>
      </c>
      <c r="R122" s="368" t="s">
        <v>676</v>
      </c>
      <c r="S122" s="369"/>
      <c r="T122" s="369"/>
      <c r="U122" s="369"/>
      <c r="V122" s="369"/>
      <c r="W122" s="369"/>
      <c r="X122" s="369"/>
      <c r="Y122" s="369"/>
      <c r="Z122" s="369"/>
      <c r="AA122" s="369"/>
      <c r="AB122" s="369"/>
      <c r="AC122" s="369"/>
      <c r="AD122" s="369"/>
      <c r="AE122" s="370"/>
      <c r="AF122" s="68">
        <v>3</v>
      </c>
      <c r="AG122" s="368" t="s">
        <v>676</v>
      </c>
      <c r="AH122" s="369"/>
      <c r="AI122" s="369"/>
      <c r="AJ122" s="369"/>
      <c r="AK122" s="369"/>
      <c r="AL122" s="369"/>
      <c r="AM122" s="369"/>
      <c r="AN122" s="369"/>
      <c r="AO122" s="369"/>
      <c r="AP122" s="369"/>
      <c r="AQ122" s="369"/>
      <c r="AR122" s="369"/>
      <c r="AS122" s="369"/>
      <c r="AT122" s="370"/>
    </row>
    <row r="123" spans="1:46" ht="45" customHeight="1" x14ac:dyDescent="0.25">
      <c r="A123" s="345" t="s">
        <v>2022</v>
      </c>
      <c r="B123" s="345"/>
      <c r="C123" s="345"/>
      <c r="D123" s="345"/>
      <c r="E123" s="345"/>
      <c r="F123" s="345"/>
      <c r="G123" s="345"/>
      <c r="H123" s="345"/>
      <c r="I123" s="345"/>
      <c r="J123" s="345"/>
      <c r="K123" s="345"/>
      <c r="L123" s="345"/>
      <c r="M123" s="345"/>
      <c r="N123" s="345"/>
      <c r="O123" s="345"/>
      <c r="P123" s="345"/>
      <c r="Q123" s="68">
        <v>3</v>
      </c>
      <c r="R123" s="368" t="s">
        <v>676</v>
      </c>
      <c r="S123" s="369"/>
      <c r="T123" s="369"/>
      <c r="U123" s="369"/>
      <c r="V123" s="369"/>
      <c r="W123" s="369"/>
      <c r="X123" s="369"/>
      <c r="Y123" s="369"/>
      <c r="Z123" s="369"/>
      <c r="AA123" s="369"/>
      <c r="AB123" s="369"/>
      <c r="AC123" s="369"/>
      <c r="AD123" s="369"/>
      <c r="AE123" s="370"/>
      <c r="AF123" s="68">
        <v>3</v>
      </c>
      <c r="AG123" s="368" t="s">
        <v>676</v>
      </c>
      <c r="AH123" s="369"/>
      <c r="AI123" s="369"/>
      <c r="AJ123" s="369"/>
      <c r="AK123" s="369"/>
      <c r="AL123" s="369"/>
      <c r="AM123" s="369"/>
      <c r="AN123" s="369"/>
      <c r="AO123" s="369"/>
      <c r="AP123" s="369"/>
      <c r="AQ123" s="369"/>
      <c r="AR123" s="369"/>
      <c r="AS123" s="369"/>
      <c r="AT123" s="370"/>
    </row>
    <row r="124" spans="1:46" ht="45" customHeight="1" x14ac:dyDescent="0.25">
      <c r="A124" s="345" t="s">
        <v>2023</v>
      </c>
      <c r="B124" s="345" t="s">
        <v>2023</v>
      </c>
      <c r="C124" s="345" t="s">
        <v>2023</v>
      </c>
      <c r="D124" s="345" t="s">
        <v>2023</v>
      </c>
      <c r="E124" s="345" t="s">
        <v>2023</v>
      </c>
      <c r="F124" s="345" t="s">
        <v>2023</v>
      </c>
      <c r="G124" s="345" t="s">
        <v>2023</v>
      </c>
      <c r="H124" s="345" t="s">
        <v>2023</v>
      </c>
      <c r="I124" s="345" t="s">
        <v>2023</v>
      </c>
      <c r="J124" s="345" t="s">
        <v>2023</v>
      </c>
      <c r="K124" s="345" t="s">
        <v>2023</v>
      </c>
      <c r="L124" s="345" t="s">
        <v>2023</v>
      </c>
      <c r="M124" s="345" t="s">
        <v>2023</v>
      </c>
      <c r="N124" s="345" t="s">
        <v>2023</v>
      </c>
      <c r="O124" s="345" t="s">
        <v>2023</v>
      </c>
      <c r="P124" s="345" t="s">
        <v>2023</v>
      </c>
      <c r="Q124" s="68">
        <v>3</v>
      </c>
      <c r="R124" s="368" t="s">
        <v>676</v>
      </c>
      <c r="S124" s="369"/>
      <c r="T124" s="369"/>
      <c r="U124" s="369"/>
      <c r="V124" s="369"/>
      <c r="W124" s="369"/>
      <c r="X124" s="369"/>
      <c r="Y124" s="369"/>
      <c r="Z124" s="369"/>
      <c r="AA124" s="369"/>
      <c r="AB124" s="369"/>
      <c r="AC124" s="369"/>
      <c r="AD124" s="369"/>
      <c r="AE124" s="370"/>
      <c r="AF124" s="68">
        <v>3</v>
      </c>
      <c r="AG124" s="368" t="s">
        <v>676</v>
      </c>
      <c r="AH124" s="369"/>
      <c r="AI124" s="369"/>
      <c r="AJ124" s="369"/>
      <c r="AK124" s="369"/>
      <c r="AL124" s="369"/>
      <c r="AM124" s="369"/>
      <c r="AN124" s="369"/>
      <c r="AO124" s="369"/>
      <c r="AP124" s="369"/>
      <c r="AQ124" s="369"/>
      <c r="AR124" s="369"/>
      <c r="AS124" s="369"/>
      <c r="AT124" s="370"/>
    </row>
    <row r="125" spans="1:46" ht="45" customHeight="1" x14ac:dyDescent="0.25">
      <c r="A125" s="345" t="s">
        <v>2024</v>
      </c>
      <c r="B125" s="345" t="s">
        <v>2024</v>
      </c>
      <c r="C125" s="345" t="s">
        <v>2024</v>
      </c>
      <c r="D125" s="345" t="s">
        <v>2024</v>
      </c>
      <c r="E125" s="345" t="s">
        <v>2024</v>
      </c>
      <c r="F125" s="345" t="s">
        <v>2024</v>
      </c>
      <c r="G125" s="345" t="s">
        <v>2024</v>
      </c>
      <c r="H125" s="345" t="s">
        <v>2024</v>
      </c>
      <c r="I125" s="345" t="s">
        <v>2024</v>
      </c>
      <c r="J125" s="345" t="s">
        <v>2024</v>
      </c>
      <c r="K125" s="345" t="s">
        <v>2024</v>
      </c>
      <c r="L125" s="345" t="s">
        <v>2024</v>
      </c>
      <c r="M125" s="345" t="s">
        <v>2024</v>
      </c>
      <c r="N125" s="345" t="s">
        <v>2024</v>
      </c>
      <c r="O125" s="345" t="s">
        <v>2024</v>
      </c>
      <c r="P125" s="345" t="s">
        <v>2024</v>
      </c>
      <c r="Q125" s="68">
        <v>3</v>
      </c>
      <c r="R125" s="368" t="s">
        <v>676</v>
      </c>
      <c r="S125" s="369"/>
      <c r="T125" s="369"/>
      <c r="U125" s="369"/>
      <c r="V125" s="369"/>
      <c r="W125" s="369"/>
      <c r="X125" s="369"/>
      <c r="Y125" s="369"/>
      <c r="Z125" s="369"/>
      <c r="AA125" s="369"/>
      <c r="AB125" s="369"/>
      <c r="AC125" s="369"/>
      <c r="AD125" s="369"/>
      <c r="AE125" s="370"/>
      <c r="AF125" s="68">
        <v>3</v>
      </c>
      <c r="AG125" s="368" t="s">
        <v>676</v>
      </c>
      <c r="AH125" s="369"/>
      <c r="AI125" s="369"/>
      <c r="AJ125" s="369"/>
      <c r="AK125" s="369"/>
      <c r="AL125" s="369"/>
      <c r="AM125" s="369"/>
      <c r="AN125" s="369"/>
      <c r="AO125" s="369"/>
      <c r="AP125" s="369"/>
      <c r="AQ125" s="369"/>
      <c r="AR125" s="369"/>
      <c r="AS125" s="369"/>
      <c r="AT125" s="370"/>
    </row>
    <row r="126" spans="1:46" ht="45" customHeight="1" x14ac:dyDescent="0.25">
      <c r="A126" s="345" t="s">
        <v>2025</v>
      </c>
      <c r="B126" s="345"/>
      <c r="C126" s="345"/>
      <c r="D126" s="345"/>
      <c r="E126" s="345"/>
      <c r="F126" s="345"/>
      <c r="G126" s="345"/>
      <c r="H126" s="345"/>
      <c r="I126" s="345"/>
      <c r="J126" s="345"/>
      <c r="K126" s="345"/>
      <c r="L126" s="345"/>
      <c r="M126" s="345"/>
      <c r="N126" s="345"/>
      <c r="O126" s="345"/>
      <c r="P126" s="345"/>
      <c r="Q126" s="68">
        <v>3</v>
      </c>
      <c r="R126" s="368" t="s">
        <v>676</v>
      </c>
      <c r="S126" s="369"/>
      <c r="T126" s="369"/>
      <c r="U126" s="369"/>
      <c r="V126" s="369"/>
      <c r="W126" s="369"/>
      <c r="X126" s="369"/>
      <c r="Y126" s="369"/>
      <c r="Z126" s="369"/>
      <c r="AA126" s="369"/>
      <c r="AB126" s="369"/>
      <c r="AC126" s="369"/>
      <c r="AD126" s="369"/>
      <c r="AE126" s="370"/>
      <c r="AF126" s="68">
        <v>3</v>
      </c>
      <c r="AG126" s="368" t="s">
        <v>676</v>
      </c>
      <c r="AH126" s="369"/>
      <c r="AI126" s="369"/>
      <c r="AJ126" s="369"/>
      <c r="AK126" s="369"/>
      <c r="AL126" s="369"/>
      <c r="AM126" s="369"/>
      <c r="AN126" s="369"/>
      <c r="AO126" s="369"/>
      <c r="AP126" s="369"/>
      <c r="AQ126" s="369"/>
      <c r="AR126" s="369"/>
      <c r="AS126" s="369"/>
      <c r="AT126" s="370"/>
    </row>
    <row r="127" spans="1:46" ht="16.5" customHeight="1" x14ac:dyDescent="0.25">
      <c r="A127" s="59"/>
      <c r="B127" s="59"/>
      <c r="C127" s="59"/>
      <c r="D127" s="59"/>
      <c r="E127" s="59"/>
      <c r="F127" s="59"/>
      <c r="G127" s="59"/>
      <c r="H127" s="59"/>
      <c r="I127" s="59"/>
      <c r="J127" s="59"/>
      <c r="K127" s="59"/>
      <c r="L127" s="59"/>
      <c r="M127" s="59"/>
      <c r="N127" s="59"/>
      <c r="O127" s="59"/>
      <c r="P127" s="59"/>
      <c r="Q127" s="69"/>
      <c r="R127" s="59"/>
      <c r="S127" s="59"/>
      <c r="T127" s="59"/>
      <c r="U127" s="59"/>
      <c r="V127" s="59"/>
      <c r="W127" s="59"/>
      <c r="X127" s="59"/>
      <c r="Y127" s="59"/>
      <c r="Z127" s="59"/>
      <c r="AA127" s="59"/>
      <c r="AB127" s="59"/>
      <c r="AC127" s="59"/>
      <c r="AD127" s="59"/>
      <c r="AE127" s="59"/>
      <c r="AF127" s="69"/>
      <c r="AG127" s="59"/>
      <c r="AH127" s="59"/>
      <c r="AI127" s="59"/>
      <c r="AJ127" s="59"/>
      <c r="AK127" s="59"/>
      <c r="AL127" s="59"/>
      <c r="AM127" s="59"/>
      <c r="AN127" s="59"/>
      <c r="AO127" s="59"/>
      <c r="AP127" s="59"/>
      <c r="AQ127" s="59"/>
      <c r="AR127" s="59"/>
      <c r="AS127" s="59"/>
      <c r="AT127" s="59"/>
    </row>
    <row r="128" spans="1:46" ht="45" customHeight="1" x14ac:dyDescent="0.25">
      <c r="A128" s="353" t="s">
        <v>198</v>
      </c>
      <c r="B128" s="353"/>
      <c r="C128" s="353"/>
      <c r="D128" s="353"/>
      <c r="E128" s="353"/>
      <c r="F128" s="353"/>
      <c r="G128" s="353"/>
      <c r="H128" s="353"/>
      <c r="I128" s="353"/>
      <c r="J128" s="353"/>
      <c r="K128" s="353"/>
      <c r="L128" s="353"/>
      <c r="M128" s="353"/>
      <c r="N128" s="353"/>
      <c r="O128" s="353"/>
      <c r="P128" s="353"/>
      <c r="Q128" s="70" t="s">
        <v>187</v>
      </c>
      <c r="R128" s="354" t="s">
        <v>188</v>
      </c>
      <c r="S128" s="354"/>
      <c r="T128" s="354"/>
      <c r="U128" s="354"/>
      <c r="V128" s="354"/>
      <c r="W128" s="354"/>
      <c r="X128" s="354"/>
      <c r="Y128" s="354"/>
      <c r="Z128" s="354"/>
      <c r="AA128" s="354"/>
      <c r="AB128" s="354"/>
      <c r="AC128" s="354"/>
      <c r="AD128" s="354"/>
      <c r="AE128" s="354"/>
      <c r="AF128" s="71" t="s">
        <v>187</v>
      </c>
      <c r="AG128" s="355" t="s">
        <v>189</v>
      </c>
      <c r="AH128" s="355"/>
      <c r="AI128" s="355"/>
      <c r="AJ128" s="355"/>
      <c r="AK128" s="355"/>
      <c r="AL128" s="355"/>
      <c r="AM128" s="355"/>
      <c r="AN128" s="355"/>
      <c r="AO128" s="355"/>
      <c r="AP128" s="355"/>
      <c r="AQ128" s="355"/>
      <c r="AR128" s="355"/>
      <c r="AS128" s="355"/>
      <c r="AT128" s="355"/>
    </row>
    <row r="129" spans="1:46" ht="45" customHeight="1" x14ac:dyDescent="0.25">
      <c r="A129" s="345" t="s">
        <v>2026</v>
      </c>
      <c r="B129" s="345" t="s">
        <v>2026</v>
      </c>
      <c r="C129" s="345" t="s">
        <v>2026</v>
      </c>
      <c r="D129" s="345" t="s">
        <v>2026</v>
      </c>
      <c r="E129" s="345" t="s">
        <v>2026</v>
      </c>
      <c r="F129" s="345" t="s">
        <v>2026</v>
      </c>
      <c r="G129" s="345" t="s">
        <v>2026</v>
      </c>
      <c r="H129" s="345" t="s">
        <v>2026</v>
      </c>
      <c r="I129" s="345" t="s">
        <v>2026</v>
      </c>
      <c r="J129" s="345" t="s">
        <v>2026</v>
      </c>
      <c r="K129" s="345" t="s">
        <v>2026</v>
      </c>
      <c r="L129" s="345" t="s">
        <v>2026</v>
      </c>
      <c r="M129" s="345" t="s">
        <v>2026</v>
      </c>
      <c r="N129" s="345" t="s">
        <v>2026</v>
      </c>
      <c r="O129" s="345" t="s">
        <v>2026</v>
      </c>
      <c r="P129" s="345" t="s">
        <v>2026</v>
      </c>
      <c r="Q129" s="68">
        <v>3</v>
      </c>
      <c r="R129" s="368" t="s">
        <v>676</v>
      </c>
      <c r="S129" s="369"/>
      <c r="T129" s="369"/>
      <c r="U129" s="369"/>
      <c r="V129" s="369"/>
      <c r="W129" s="369"/>
      <c r="X129" s="369"/>
      <c r="Y129" s="369"/>
      <c r="Z129" s="369"/>
      <c r="AA129" s="369"/>
      <c r="AB129" s="369"/>
      <c r="AC129" s="369"/>
      <c r="AD129" s="369"/>
      <c r="AE129" s="370"/>
      <c r="AF129" s="68">
        <v>3</v>
      </c>
      <c r="AG129" s="368" t="s">
        <v>676</v>
      </c>
      <c r="AH129" s="369"/>
      <c r="AI129" s="369"/>
      <c r="AJ129" s="369"/>
      <c r="AK129" s="369"/>
      <c r="AL129" s="369"/>
      <c r="AM129" s="369"/>
      <c r="AN129" s="369"/>
      <c r="AO129" s="369"/>
      <c r="AP129" s="369"/>
      <c r="AQ129" s="369"/>
      <c r="AR129" s="369"/>
      <c r="AS129" s="369"/>
      <c r="AT129" s="370"/>
    </row>
    <row r="130" spans="1:46" ht="45" customHeight="1" x14ac:dyDescent="0.25">
      <c r="A130" s="345" t="s">
        <v>2027</v>
      </c>
      <c r="B130" s="345" t="s">
        <v>2027</v>
      </c>
      <c r="C130" s="345" t="s">
        <v>2027</v>
      </c>
      <c r="D130" s="345" t="s">
        <v>2027</v>
      </c>
      <c r="E130" s="345" t="s">
        <v>2027</v>
      </c>
      <c r="F130" s="345" t="s">
        <v>2027</v>
      </c>
      <c r="G130" s="345" t="s">
        <v>2027</v>
      </c>
      <c r="H130" s="345" t="s">
        <v>2027</v>
      </c>
      <c r="I130" s="345" t="s">
        <v>2027</v>
      </c>
      <c r="J130" s="345" t="s">
        <v>2027</v>
      </c>
      <c r="K130" s="345" t="s">
        <v>2027</v>
      </c>
      <c r="L130" s="345" t="s">
        <v>2027</v>
      </c>
      <c r="M130" s="345" t="s">
        <v>2027</v>
      </c>
      <c r="N130" s="345" t="s">
        <v>2027</v>
      </c>
      <c r="O130" s="345" t="s">
        <v>2027</v>
      </c>
      <c r="P130" s="345" t="s">
        <v>2027</v>
      </c>
      <c r="Q130" s="68">
        <v>3</v>
      </c>
      <c r="R130" s="368" t="s">
        <v>676</v>
      </c>
      <c r="S130" s="369"/>
      <c r="T130" s="369"/>
      <c r="U130" s="369"/>
      <c r="V130" s="369"/>
      <c r="W130" s="369"/>
      <c r="X130" s="369"/>
      <c r="Y130" s="369"/>
      <c r="Z130" s="369"/>
      <c r="AA130" s="369"/>
      <c r="AB130" s="369"/>
      <c r="AC130" s="369"/>
      <c r="AD130" s="369"/>
      <c r="AE130" s="370"/>
      <c r="AF130" s="68">
        <v>3</v>
      </c>
      <c r="AG130" s="368" t="s">
        <v>676</v>
      </c>
      <c r="AH130" s="369"/>
      <c r="AI130" s="369"/>
      <c r="AJ130" s="369"/>
      <c r="AK130" s="369"/>
      <c r="AL130" s="369"/>
      <c r="AM130" s="369"/>
      <c r="AN130" s="369"/>
      <c r="AO130" s="369"/>
      <c r="AP130" s="369"/>
      <c r="AQ130" s="369"/>
      <c r="AR130" s="369"/>
      <c r="AS130" s="369"/>
      <c r="AT130" s="370"/>
    </row>
    <row r="131" spans="1:46" ht="45" customHeight="1" x14ac:dyDescent="0.25">
      <c r="A131" s="345" t="s">
        <v>2028</v>
      </c>
      <c r="B131" s="345" t="s">
        <v>2028</v>
      </c>
      <c r="C131" s="345" t="s">
        <v>2028</v>
      </c>
      <c r="D131" s="345" t="s">
        <v>2028</v>
      </c>
      <c r="E131" s="345" t="s">
        <v>2028</v>
      </c>
      <c r="F131" s="345" t="s">
        <v>2028</v>
      </c>
      <c r="G131" s="345" t="s">
        <v>2028</v>
      </c>
      <c r="H131" s="345" t="s">
        <v>2028</v>
      </c>
      <c r="I131" s="345" t="s">
        <v>2028</v>
      </c>
      <c r="J131" s="345" t="s">
        <v>2028</v>
      </c>
      <c r="K131" s="345" t="s">
        <v>2028</v>
      </c>
      <c r="L131" s="345" t="s">
        <v>2028</v>
      </c>
      <c r="M131" s="345" t="s">
        <v>2028</v>
      </c>
      <c r="N131" s="345" t="s">
        <v>2028</v>
      </c>
      <c r="O131" s="345" t="s">
        <v>2028</v>
      </c>
      <c r="P131" s="345" t="s">
        <v>2028</v>
      </c>
      <c r="Q131" s="68">
        <v>3</v>
      </c>
      <c r="R131" s="368" t="s">
        <v>676</v>
      </c>
      <c r="S131" s="369"/>
      <c r="T131" s="369"/>
      <c r="U131" s="369"/>
      <c r="V131" s="369"/>
      <c r="W131" s="369"/>
      <c r="X131" s="369"/>
      <c r="Y131" s="369"/>
      <c r="Z131" s="369"/>
      <c r="AA131" s="369"/>
      <c r="AB131" s="369"/>
      <c r="AC131" s="369"/>
      <c r="AD131" s="369"/>
      <c r="AE131" s="370"/>
      <c r="AF131" s="68">
        <v>3</v>
      </c>
      <c r="AG131" s="368" t="s">
        <v>676</v>
      </c>
      <c r="AH131" s="369"/>
      <c r="AI131" s="369"/>
      <c r="AJ131" s="369"/>
      <c r="AK131" s="369"/>
      <c r="AL131" s="369"/>
      <c r="AM131" s="369"/>
      <c r="AN131" s="369"/>
      <c r="AO131" s="369"/>
      <c r="AP131" s="369"/>
      <c r="AQ131" s="369"/>
      <c r="AR131" s="369"/>
      <c r="AS131" s="369"/>
      <c r="AT131" s="370"/>
    </row>
    <row r="132" spans="1:46" ht="45" customHeight="1" x14ac:dyDescent="0.25">
      <c r="A132" s="345" t="s">
        <v>2029</v>
      </c>
      <c r="B132" s="345" t="s">
        <v>2029</v>
      </c>
      <c r="C132" s="345" t="s">
        <v>2029</v>
      </c>
      <c r="D132" s="345" t="s">
        <v>2029</v>
      </c>
      <c r="E132" s="345" t="s">
        <v>2029</v>
      </c>
      <c r="F132" s="345" t="s">
        <v>2029</v>
      </c>
      <c r="G132" s="345" t="s">
        <v>2029</v>
      </c>
      <c r="H132" s="345" t="s">
        <v>2029</v>
      </c>
      <c r="I132" s="345" t="s">
        <v>2029</v>
      </c>
      <c r="J132" s="345" t="s">
        <v>2029</v>
      </c>
      <c r="K132" s="345" t="s">
        <v>2029</v>
      </c>
      <c r="L132" s="345" t="s">
        <v>2029</v>
      </c>
      <c r="M132" s="345" t="s">
        <v>2029</v>
      </c>
      <c r="N132" s="345" t="s">
        <v>2029</v>
      </c>
      <c r="O132" s="345" t="s">
        <v>2029</v>
      </c>
      <c r="P132" s="345" t="s">
        <v>2029</v>
      </c>
      <c r="Q132" s="68">
        <v>3</v>
      </c>
      <c r="R132" s="368" t="s">
        <v>676</v>
      </c>
      <c r="S132" s="369"/>
      <c r="T132" s="369"/>
      <c r="U132" s="369"/>
      <c r="V132" s="369"/>
      <c r="W132" s="369"/>
      <c r="X132" s="369"/>
      <c r="Y132" s="369"/>
      <c r="Z132" s="369"/>
      <c r="AA132" s="369"/>
      <c r="AB132" s="369"/>
      <c r="AC132" s="369"/>
      <c r="AD132" s="369"/>
      <c r="AE132" s="370"/>
      <c r="AF132" s="68">
        <v>3</v>
      </c>
      <c r="AG132" s="368" t="s">
        <v>676</v>
      </c>
      <c r="AH132" s="369"/>
      <c r="AI132" s="369"/>
      <c r="AJ132" s="369"/>
      <c r="AK132" s="369"/>
      <c r="AL132" s="369"/>
      <c r="AM132" s="369"/>
      <c r="AN132" s="369"/>
      <c r="AO132" s="369"/>
      <c r="AP132" s="369"/>
      <c r="AQ132" s="369"/>
      <c r="AR132" s="369"/>
      <c r="AS132" s="369"/>
      <c r="AT132" s="370"/>
    </row>
    <row r="133" spans="1:46" ht="45" customHeight="1" x14ac:dyDescent="0.25">
      <c r="A133" s="345" t="s">
        <v>2030</v>
      </c>
      <c r="B133" s="345" t="s">
        <v>2030</v>
      </c>
      <c r="C133" s="345" t="s">
        <v>2030</v>
      </c>
      <c r="D133" s="345" t="s">
        <v>2030</v>
      </c>
      <c r="E133" s="345" t="s">
        <v>2030</v>
      </c>
      <c r="F133" s="345" t="s">
        <v>2030</v>
      </c>
      <c r="G133" s="345" t="s">
        <v>2030</v>
      </c>
      <c r="H133" s="345" t="s">
        <v>2030</v>
      </c>
      <c r="I133" s="345" t="s">
        <v>2030</v>
      </c>
      <c r="J133" s="345" t="s">
        <v>2030</v>
      </c>
      <c r="K133" s="345" t="s">
        <v>2030</v>
      </c>
      <c r="L133" s="345" t="s">
        <v>2030</v>
      </c>
      <c r="M133" s="345" t="s">
        <v>2030</v>
      </c>
      <c r="N133" s="345" t="s">
        <v>2030</v>
      </c>
      <c r="O133" s="345" t="s">
        <v>2030</v>
      </c>
      <c r="P133" s="345" t="s">
        <v>2030</v>
      </c>
      <c r="Q133" s="68">
        <v>3</v>
      </c>
      <c r="R133" s="368" t="s">
        <v>676</v>
      </c>
      <c r="S133" s="369"/>
      <c r="T133" s="369"/>
      <c r="U133" s="369"/>
      <c r="V133" s="369"/>
      <c r="W133" s="369"/>
      <c r="X133" s="369"/>
      <c r="Y133" s="369"/>
      <c r="Z133" s="369"/>
      <c r="AA133" s="369"/>
      <c r="AB133" s="369"/>
      <c r="AC133" s="369"/>
      <c r="AD133" s="369"/>
      <c r="AE133" s="370"/>
      <c r="AF133" s="68">
        <v>3</v>
      </c>
      <c r="AG133" s="368" t="s">
        <v>676</v>
      </c>
      <c r="AH133" s="369"/>
      <c r="AI133" s="369"/>
      <c r="AJ133" s="369"/>
      <c r="AK133" s="369"/>
      <c r="AL133" s="369"/>
      <c r="AM133" s="369"/>
      <c r="AN133" s="369"/>
      <c r="AO133" s="369"/>
      <c r="AP133" s="369"/>
      <c r="AQ133" s="369"/>
      <c r="AR133" s="369"/>
      <c r="AS133" s="369"/>
      <c r="AT133" s="370"/>
    </row>
    <row r="136" spans="1:46" ht="45" customHeight="1" x14ac:dyDescent="0.25">
      <c r="A136" s="348" t="s">
        <v>2031</v>
      </c>
      <c r="B136" s="348"/>
      <c r="C136" s="348"/>
      <c r="D136" s="348"/>
      <c r="E136" s="348"/>
      <c r="F136" s="348"/>
      <c r="G136" s="348"/>
      <c r="H136" s="348"/>
      <c r="I136" s="348"/>
      <c r="J136" s="348"/>
      <c r="K136" s="348"/>
      <c r="L136" s="348"/>
      <c r="M136" s="348"/>
      <c r="N136" s="348"/>
      <c r="O136" s="348"/>
      <c r="P136" s="348"/>
      <c r="Q136" s="348"/>
      <c r="R136" s="348"/>
      <c r="S136" s="348"/>
      <c r="T136" s="348"/>
      <c r="U136" s="348"/>
      <c r="V136" s="348"/>
      <c r="W136" s="348"/>
      <c r="X136" s="348"/>
      <c r="Y136" s="348"/>
      <c r="Z136" s="348"/>
      <c r="AA136" s="348"/>
      <c r="AB136" s="348"/>
      <c r="AC136" s="348"/>
      <c r="AD136" s="348"/>
      <c r="AE136" s="348"/>
      <c r="AF136"/>
      <c r="AG136" s="349" t="s">
        <v>184</v>
      </c>
      <c r="AH136" s="349"/>
      <c r="AI136" s="349"/>
      <c r="AJ136" s="349"/>
      <c r="AK136" s="72">
        <f>(('Artículo 122 (cálculo PI)'!AE139*0.8+'Artículo 122 (cálculo PI)'!AE148*0.2)+('Artículo 122 (cálculo SIPOT)'!AE139*0.8+'Artículo 122 (cálculo SIPOT)'!AE148*0.2))/2</f>
        <v>0</v>
      </c>
      <c r="AL136"/>
      <c r="AM136"/>
      <c r="AN136"/>
      <c r="AO136"/>
      <c r="AP136"/>
      <c r="AQ136"/>
      <c r="AR136"/>
      <c r="AS136"/>
      <c r="AT136"/>
    </row>
    <row r="137" spans="1:46" ht="15.75" customHeight="1" x14ac:dyDescent="0.25">
      <c r="A137" s="86"/>
      <c r="B137" s="284"/>
      <c r="C137" s="284"/>
      <c r="D137" s="284"/>
      <c r="E137" s="284"/>
      <c r="F137" s="284"/>
      <c r="G137" s="284"/>
      <c r="H137" s="284"/>
      <c r="I137" s="284"/>
      <c r="J137" s="284"/>
      <c r="K137" s="284"/>
      <c r="L137" s="284"/>
      <c r="M137" s="284"/>
      <c r="N137" s="284"/>
      <c r="O137" s="284"/>
      <c r="P137" s="284"/>
      <c r="Q137" s="275"/>
      <c r="R137" s="284"/>
      <c r="S137" s="284"/>
      <c r="T137" s="284"/>
      <c r="U137" s="284"/>
      <c r="V137" s="284"/>
      <c r="W137" s="284"/>
      <c r="X137" s="284"/>
      <c r="Y137" s="284"/>
      <c r="Z137" s="284"/>
      <c r="AA137" s="284"/>
      <c r="AB137" s="284"/>
      <c r="AC137" s="284"/>
      <c r="AD137" s="284"/>
      <c r="AE137" s="284"/>
      <c r="AF137"/>
      <c r="AG137"/>
      <c r="AH137"/>
      <c r="AI137"/>
      <c r="AJ137"/>
      <c r="AK137"/>
      <c r="AL137"/>
      <c r="AM137"/>
      <c r="AN137"/>
      <c r="AO137"/>
      <c r="AP137"/>
      <c r="AQ137"/>
      <c r="AR137"/>
      <c r="AS137"/>
      <c r="AT137"/>
    </row>
    <row r="138" spans="1:46" ht="45" customHeight="1" x14ac:dyDescent="0.25">
      <c r="A138" s="86" t="s">
        <v>185</v>
      </c>
      <c r="B138" s="284"/>
      <c r="C138" s="284"/>
      <c r="D138" s="284"/>
      <c r="E138" s="284"/>
      <c r="F138" s="284"/>
      <c r="G138" s="284"/>
      <c r="H138" s="284"/>
      <c r="I138" s="284"/>
      <c r="J138" s="284"/>
      <c r="K138" s="284"/>
      <c r="L138" s="284"/>
      <c r="M138" s="284"/>
      <c r="N138" s="284"/>
      <c r="O138" s="284"/>
      <c r="P138" s="284"/>
      <c r="Q138" s="275"/>
      <c r="R138" s="284"/>
      <c r="S138" s="284"/>
      <c r="T138" s="284"/>
      <c r="U138" s="284"/>
      <c r="V138" s="284"/>
      <c r="W138" s="284"/>
      <c r="X138" s="284"/>
      <c r="Y138" s="284"/>
      <c r="Z138" s="284"/>
      <c r="AA138" s="284"/>
      <c r="AB138" s="284"/>
      <c r="AC138" s="284"/>
      <c r="AD138" s="284"/>
      <c r="AE138" s="284"/>
      <c r="AF138"/>
      <c r="AG138"/>
      <c r="AH138"/>
      <c r="AI138"/>
      <c r="AJ138"/>
      <c r="AK138"/>
      <c r="AL138"/>
      <c r="AM138"/>
      <c r="AN138"/>
      <c r="AO138"/>
      <c r="AP138"/>
      <c r="AQ138"/>
      <c r="AR138"/>
      <c r="AS138"/>
      <c r="AT138"/>
    </row>
    <row r="139" spans="1:46" ht="15" customHeight="1" x14ac:dyDescent="0.25">
      <c r="A139" s="59"/>
      <c r="B139" s="59"/>
      <c r="C139" s="59"/>
      <c r="D139" s="59"/>
      <c r="E139" s="59"/>
      <c r="F139" s="59"/>
      <c r="G139" s="59"/>
      <c r="H139" s="59"/>
      <c r="I139" s="59"/>
      <c r="J139" s="59"/>
      <c r="K139" s="59"/>
      <c r="L139" s="59"/>
      <c r="M139" s="59"/>
      <c r="N139" s="59"/>
      <c r="O139" s="59"/>
      <c r="P139" s="59"/>
      <c r="R139" s="59"/>
      <c r="S139" s="59"/>
      <c r="T139" s="59"/>
      <c r="U139" s="59"/>
      <c r="V139" s="59"/>
      <c r="W139" s="59"/>
      <c r="X139" s="59"/>
      <c r="Y139" s="59"/>
      <c r="Z139" s="59"/>
      <c r="AA139" s="59"/>
      <c r="AB139" s="59"/>
      <c r="AC139" s="59"/>
      <c r="AD139" s="59"/>
      <c r="AE139" s="59"/>
      <c r="AF139"/>
      <c r="AG139"/>
      <c r="AH139"/>
      <c r="AI139"/>
      <c r="AJ139"/>
      <c r="AK139"/>
      <c r="AL139"/>
      <c r="AM139"/>
      <c r="AN139"/>
      <c r="AO139"/>
      <c r="AP139"/>
      <c r="AQ139"/>
      <c r="AR139"/>
      <c r="AS139"/>
      <c r="AT139"/>
    </row>
    <row r="140" spans="1:46" ht="45" customHeight="1" x14ac:dyDescent="0.25">
      <c r="A140" s="350" t="s">
        <v>186</v>
      </c>
      <c r="B140" s="350"/>
      <c r="C140" s="350"/>
      <c r="D140" s="350"/>
      <c r="E140" s="350"/>
      <c r="F140" s="350"/>
      <c r="G140" s="350"/>
      <c r="H140" s="350"/>
      <c r="I140" s="350"/>
      <c r="J140" s="350"/>
      <c r="K140" s="350"/>
      <c r="L140" s="350"/>
      <c r="M140" s="350"/>
      <c r="N140" s="350"/>
      <c r="O140" s="350"/>
      <c r="P140" s="350"/>
      <c r="Q140" s="65"/>
      <c r="R140" s="59"/>
      <c r="S140" s="59"/>
      <c r="T140" s="59"/>
      <c r="U140" s="59"/>
      <c r="V140" s="351"/>
      <c r="W140" s="351"/>
      <c r="X140" s="351"/>
      <c r="Y140" s="351"/>
      <c r="Z140" s="351"/>
      <c r="AA140" s="351"/>
      <c r="AB140" s="351"/>
      <c r="AC140" s="351"/>
      <c r="AD140" s="351"/>
      <c r="AE140" s="351"/>
      <c r="AF140" s="65"/>
      <c r="AG140" s="59"/>
      <c r="AH140" s="59"/>
      <c r="AI140" s="59"/>
      <c r="AJ140" s="59"/>
      <c r="AK140" s="351"/>
      <c r="AL140" s="351"/>
      <c r="AM140" s="351"/>
      <c r="AN140" s="351"/>
      <c r="AO140" s="351"/>
      <c r="AP140" s="351"/>
      <c r="AQ140" s="351"/>
      <c r="AR140" s="351"/>
      <c r="AS140" s="351"/>
      <c r="AT140" s="351"/>
    </row>
    <row r="141" spans="1:46" ht="45" customHeight="1" x14ac:dyDescent="0.25">
      <c r="A141" s="342" t="s">
        <v>163</v>
      </c>
      <c r="B141" s="342"/>
      <c r="C141" s="342"/>
      <c r="D141" s="342"/>
      <c r="E141" s="342"/>
      <c r="F141" s="342"/>
      <c r="G141" s="342"/>
      <c r="H141" s="342"/>
      <c r="I141" s="342"/>
      <c r="J141" s="342"/>
      <c r="K141" s="342"/>
      <c r="L141" s="342"/>
      <c r="M141" s="342"/>
      <c r="N141" s="342"/>
      <c r="O141" s="342"/>
      <c r="P141" s="342"/>
      <c r="Q141" s="66" t="s">
        <v>187</v>
      </c>
      <c r="R141" s="343" t="s">
        <v>188</v>
      </c>
      <c r="S141" s="343"/>
      <c r="T141" s="343"/>
      <c r="U141" s="343"/>
      <c r="V141" s="343"/>
      <c r="W141" s="343"/>
      <c r="X141" s="343"/>
      <c r="Y141" s="343"/>
      <c r="Z141" s="343"/>
      <c r="AA141" s="343"/>
      <c r="AB141" s="343"/>
      <c r="AC141" s="343"/>
      <c r="AD141" s="343"/>
      <c r="AE141" s="343"/>
      <c r="AF141" s="67" t="s">
        <v>187</v>
      </c>
      <c r="AG141" s="344" t="s">
        <v>189</v>
      </c>
      <c r="AH141" s="344"/>
      <c r="AI141" s="344"/>
      <c r="AJ141" s="344"/>
      <c r="AK141" s="344"/>
      <c r="AL141" s="344"/>
      <c r="AM141" s="344"/>
      <c r="AN141" s="344"/>
      <c r="AO141" s="344"/>
      <c r="AP141" s="344"/>
      <c r="AQ141" s="344"/>
      <c r="AR141" s="344"/>
      <c r="AS141" s="344"/>
      <c r="AT141" s="344"/>
    </row>
    <row r="142" spans="1:46" ht="45" customHeight="1" x14ac:dyDescent="0.25">
      <c r="A142" s="345" t="s">
        <v>1025</v>
      </c>
      <c r="B142" s="345" t="s">
        <v>1025</v>
      </c>
      <c r="C142" s="345" t="s">
        <v>1025</v>
      </c>
      <c r="D142" s="345" t="s">
        <v>1025</v>
      </c>
      <c r="E142" s="345" t="s">
        <v>1025</v>
      </c>
      <c r="F142" s="345" t="s">
        <v>1025</v>
      </c>
      <c r="G142" s="345" t="s">
        <v>1025</v>
      </c>
      <c r="H142" s="345" t="s">
        <v>1025</v>
      </c>
      <c r="I142" s="345" t="s">
        <v>1025</v>
      </c>
      <c r="J142" s="345" t="s">
        <v>1025</v>
      </c>
      <c r="K142" s="345" t="s">
        <v>1025</v>
      </c>
      <c r="L142" s="345" t="s">
        <v>1025</v>
      </c>
      <c r="M142" s="345" t="s">
        <v>1025</v>
      </c>
      <c r="N142" s="345" t="s">
        <v>1025</v>
      </c>
      <c r="O142" s="345" t="s">
        <v>1025</v>
      </c>
      <c r="P142" s="345" t="s">
        <v>1025</v>
      </c>
      <c r="Q142" s="68">
        <v>3</v>
      </c>
      <c r="R142" s="368" t="s">
        <v>676</v>
      </c>
      <c r="S142" s="369"/>
      <c r="T142" s="369"/>
      <c r="U142" s="369"/>
      <c r="V142" s="369"/>
      <c r="W142" s="369"/>
      <c r="X142" s="369"/>
      <c r="Y142" s="369"/>
      <c r="Z142" s="369"/>
      <c r="AA142" s="369"/>
      <c r="AB142" s="369"/>
      <c r="AC142" s="369"/>
      <c r="AD142" s="369"/>
      <c r="AE142" s="370"/>
      <c r="AF142" s="68">
        <v>3</v>
      </c>
      <c r="AG142" s="368" t="s">
        <v>676</v>
      </c>
      <c r="AH142" s="369"/>
      <c r="AI142" s="369"/>
      <c r="AJ142" s="369"/>
      <c r="AK142" s="369"/>
      <c r="AL142" s="369"/>
      <c r="AM142" s="369"/>
      <c r="AN142" s="369"/>
      <c r="AO142" s="369"/>
      <c r="AP142" s="369"/>
      <c r="AQ142" s="369"/>
      <c r="AR142" s="369"/>
      <c r="AS142" s="369"/>
      <c r="AT142" s="370"/>
    </row>
    <row r="143" spans="1:46" ht="45" customHeight="1" x14ac:dyDescent="0.25">
      <c r="A143" s="345" t="s">
        <v>1026</v>
      </c>
      <c r="B143" s="345" t="s">
        <v>1026</v>
      </c>
      <c r="C143" s="345" t="s">
        <v>1026</v>
      </c>
      <c r="D143" s="345" t="s">
        <v>1026</v>
      </c>
      <c r="E143" s="345" t="s">
        <v>1026</v>
      </c>
      <c r="F143" s="345" t="s">
        <v>1026</v>
      </c>
      <c r="G143" s="345" t="s">
        <v>1026</v>
      </c>
      <c r="H143" s="345" t="s">
        <v>1026</v>
      </c>
      <c r="I143" s="345" t="s">
        <v>1026</v>
      </c>
      <c r="J143" s="345" t="s">
        <v>1026</v>
      </c>
      <c r="K143" s="345" t="s">
        <v>1026</v>
      </c>
      <c r="L143" s="345" t="s">
        <v>1026</v>
      </c>
      <c r="M143" s="345" t="s">
        <v>1026</v>
      </c>
      <c r="N143" s="345" t="s">
        <v>1026</v>
      </c>
      <c r="O143" s="345" t="s">
        <v>1026</v>
      </c>
      <c r="P143" s="345" t="s">
        <v>1026</v>
      </c>
      <c r="Q143" s="68">
        <v>3</v>
      </c>
      <c r="R143" s="368" t="s">
        <v>676</v>
      </c>
      <c r="S143" s="369"/>
      <c r="T143" s="369"/>
      <c r="U143" s="369"/>
      <c r="V143" s="369"/>
      <c r="W143" s="369"/>
      <c r="X143" s="369"/>
      <c r="Y143" s="369"/>
      <c r="Z143" s="369"/>
      <c r="AA143" s="369"/>
      <c r="AB143" s="369"/>
      <c r="AC143" s="369"/>
      <c r="AD143" s="369"/>
      <c r="AE143" s="370"/>
      <c r="AF143" s="68">
        <v>3</v>
      </c>
      <c r="AG143" s="368" t="s">
        <v>676</v>
      </c>
      <c r="AH143" s="369"/>
      <c r="AI143" s="369"/>
      <c r="AJ143" s="369"/>
      <c r="AK143" s="369"/>
      <c r="AL143" s="369"/>
      <c r="AM143" s="369"/>
      <c r="AN143" s="369"/>
      <c r="AO143" s="369"/>
      <c r="AP143" s="369"/>
      <c r="AQ143" s="369"/>
      <c r="AR143" s="369"/>
      <c r="AS143" s="369"/>
      <c r="AT143" s="370"/>
    </row>
    <row r="144" spans="1:46" ht="45" customHeight="1" x14ac:dyDescent="0.25">
      <c r="A144" s="345" t="s">
        <v>2032</v>
      </c>
      <c r="B144" s="345" t="s">
        <v>2032</v>
      </c>
      <c r="C144" s="345" t="s">
        <v>2032</v>
      </c>
      <c r="D144" s="345" t="s">
        <v>2032</v>
      </c>
      <c r="E144" s="345" t="s">
        <v>2032</v>
      </c>
      <c r="F144" s="345" t="s">
        <v>2032</v>
      </c>
      <c r="G144" s="345" t="s">
        <v>2032</v>
      </c>
      <c r="H144" s="345" t="s">
        <v>2032</v>
      </c>
      <c r="I144" s="345" t="s">
        <v>2032</v>
      </c>
      <c r="J144" s="345" t="s">
        <v>2032</v>
      </c>
      <c r="K144" s="345" t="s">
        <v>2032</v>
      </c>
      <c r="L144" s="345" t="s">
        <v>2032</v>
      </c>
      <c r="M144" s="345" t="s">
        <v>2032</v>
      </c>
      <c r="N144" s="345" t="s">
        <v>2032</v>
      </c>
      <c r="O144" s="345" t="s">
        <v>2032</v>
      </c>
      <c r="P144" s="345" t="s">
        <v>2032</v>
      </c>
      <c r="Q144" s="68">
        <v>3</v>
      </c>
      <c r="R144" s="368" t="s">
        <v>676</v>
      </c>
      <c r="S144" s="369"/>
      <c r="T144" s="369"/>
      <c r="U144" s="369"/>
      <c r="V144" s="369"/>
      <c r="W144" s="369"/>
      <c r="X144" s="369"/>
      <c r="Y144" s="369"/>
      <c r="Z144" s="369"/>
      <c r="AA144" s="369"/>
      <c r="AB144" s="369"/>
      <c r="AC144" s="369"/>
      <c r="AD144" s="369"/>
      <c r="AE144" s="370"/>
      <c r="AF144" s="68">
        <v>3</v>
      </c>
      <c r="AG144" s="368" t="s">
        <v>676</v>
      </c>
      <c r="AH144" s="369"/>
      <c r="AI144" s="369"/>
      <c r="AJ144" s="369"/>
      <c r="AK144" s="369"/>
      <c r="AL144" s="369"/>
      <c r="AM144" s="369"/>
      <c r="AN144" s="369"/>
      <c r="AO144" s="369"/>
      <c r="AP144" s="369"/>
      <c r="AQ144" s="369"/>
      <c r="AR144" s="369"/>
      <c r="AS144" s="369"/>
      <c r="AT144" s="370"/>
    </row>
    <row r="145" spans="1:46" ht="45" customHeight="1" x14ac:dyDescent="0.25">
      <c r="A145" s="345" t="s">
        <v>2033</v>
      </c>
      <c r="B145" s="345" t="s">
        <v>2033</v>
      </c>
      <c r="C145" s="345" t="s">
        <v>2033</v>
      </c>
      <c r="D145" s="345" t="s">
        <v>2033</v>
      </c>
      <c r="E145" s="345" t="s">
        <v>2033</v>
      </c>
      <c r="F145" s="345" t="s">
        <v>2033</v>
      </c>
      <c r="G145" s="345" t="s">
        <v>2033</v>
      </c>
      <c r="H145" s="345" t="s">
        <v>2033</v>
      </c>
      <c r="I145" s="345" t="s">
        <v>2033</v>
      </c>
      <c r="J145" s="345" t="s">
        <v>2033</v>
      </c>
      <c r="K145" s="345" t="s">
        <v>2033</v>
      </c>
      <c r="L145" s="345" t="s">
        <v>2033</v>
      </c>
      <c r="M145" s="345" t="s">
        <v>2033</v>
      </c>
      <c r="N145" s="345" t="s">
        <v>2033</v>
      </c>
      <c r="O145" s="345" t="s">
        <v>2033</v>
      </c>
      <c r="P145" s="345" t="s">
        <v>2033</v>
      </c>
      <c r="Q145" s="68">
        <v>3</v>
      </c>
      <c r="R145" s="368" t="s">
        <v>676</v>
      </c>
      <c r="S145" s="369"/>
      <c r="T145" s="369"/>
      <c r="U145" s="369"/>
      <c r="V145" s="369"/>
      <c r="W145" s="369"/>
      <c r="X145" s="369"/>
      <c r="Y145" s="369"/>
      <c r="Z145" s="369"/>
      <c r="AA145" s="369"/>
      <c r="AB145" s="369"/>
      <c r="AC145" s="369"/>
      <c r="AD145" s="369"/>
      <c r="AE145" s="370"/>
      <c r="AF145" s="68">
        <v>3</v>
      </c>
      <c r="AG145" s="368" t="s">
        <v>676</v>
      </c>
      <c r="AH145" s="369"/>
      <c r="AI145" s="369"/>
      <c r="AJ145" s="369"/>
      <c r="AK145" s="369"/>
      <c r="AL145" s="369"/>
      <c r="AM145" s="369"/>
      <c r="AN145" s="369"/>
      <c r="AO145" s="369"/>
      <c r="AP145" s="369"/>
      <c r="AQ145" s="369"/>
      <c r="AR145" s="369"/>
      <c r="AS145" s="369"/>
      <c r="AT145" s="370"/>
    </row>
    <row r="146" spans="1:46" ht="45" customHeight="1" x14ac:dyDescent="0.25">
      <c r="A146" s="346" t="s">
        <v>2034</v>
      </c>
      <c r="B146" s="346" t="s">
        <v>2034</v>
      </c>
      <c r="C146" s="346" t="s">
        <v>2034</v>
      </c>
      <c r="D146" s="346" t="s">
        <v>2034</v>
      </c>
      <c r="E146" s="346" t="s">
        <v>2034</v>
      </c>
      <c r="F146" s="346" t="s">
        <v>2034</v>
      </c>
      <c r="G146" s="346" t="s">
        <v>2034</v>
      </c>
      <c r="H146" s="346" t="s">
        <v>2034</v>
      </c>
      <c r="I146" s="346" t="s">
        <v>2034</v>
      </c>
      <c r="J146" s="346" t="s">
        <v>2034</v>
      </c>
      <c r="K146" s="346" t="s">
        <v>2034</v>
      </c>
      <c r="L146" s="346" t="s">
        <v>2034</v>
      </c>
      <c r="M146" s="346" t="s">
        <v>2034</v>
      </c>
      <c r="N146" s="346" t="s">
        <v>2034</v>
      </c>
      <c r="O146" s="346" t="s">
        <v>2034</v>
      </c>
      <c r="P146" s="346" t="s">
        <v>2034</v>
      </c>
      <c r="Q146" s="68">
        <v>3</v>
      </c>
      <c r="R146" s="368" t="s">
        <v>676</v>
      </c>
      <c r="S146" s="369"/>
      <c r="T146" s="369"/>
      <c r="U146" s="369"/>
      <c r="V146" s="369"/>
      <c r="W146" s="369"/>
      <c r="X146" s="369"/>
      <c r="Y146" s="369"/>
      <c r="Z146" s="369"/>
      <c r="AA146" s="369"/>
      <c r="AB146" s="369"/>
      <c r="AC146" s="369"/>
      <c r="AD146" s="369"/>
      <c r="AE146" s="370"/>
      <c r="AF146" s="68">
        <v>3</v>
      </c>
      <c r="AG146" s="368" t="s">
        <v>676</v>
      </c>
      <c r="AH146" s="369"/>
      <c r="AI146" s="369"/>
      <c r="AJ146" s="369"/>
      <c r="AK146" s="369"/>
      <c r="AL146" s="369"/>
      <c r="AM146" s="369"/>
      <c r="AN146" s="369"/>
      <c r="AO146" s="369"/>
      <c r="AP146" s="369"/>
      <c r="AQ146" s="369"/>
      <c r="AR146" s="369"/>
      <c r="AS146" s="369"/>
      <c r="AT146" s="370"/>
    </row>
    <row r="147" spans="1:46" ht="45" customHeight="1" x14ac:dyDescent="0.25">
      <c r="A147" s="346" t="s">
        <v>2035</v>
      </c>
      <c r="B147" s="346" t="s">
        <v>2035</v>
      </c>
      <c r="C147" s="346" t="s">
        <v>2035</v>
      </c>
      <c r="D147" s="346" t="s">
        <v>2035</v>
      </c>
      <c r="E147" s="346" t="s">
        <v>2035</v>
      </c>
      <c r="F147" s="346" t="s">
        <v>2035</v>
      </c>
      <c r="G147" s="346" t="s">
        <v>2035</v>
      </c>
      <c r="H147" s="346" t="s">
        <v>2035</v>
      </c>
      <c r="I147" s="346" t="s">
        <v>2035</v>
      </c>
      <c r="J147" s="346" t="s">
        <v>2035</v>
      </c>
      <c r="K147" s="346" t="s">
        <v>2035</v>
      </c>
      <c r="L147" s="346" t="s">
        <v>2035</v>
      </c>
      <c r="M147" s="346" t="s">
        <v>2035</v>
      </c>
      <c r="N147" s="346" t="s">
        <v>2035</v>
      </c>
      <c r="O147" s="346" t="s">
        <v>2035</v>
      </c>
      <c r="P147" s="346" t="s">
        <v>2035</v>
      </c>
      <c r="Q147" s="68">
        <v>3</v>
      </c>
      <c r="R147" s="368" t="s">
        <v>676</v>
      </c>
      <c r="S147" s="369"/>
      <c r="T147" s="369"/>
      <c r="U147" s="369"/>
      <c r="V147" s="369"/>
      <c r="W147" s="369"/>
      <c r="X147" s="369"/>
      <c r="Y147" s="369"/>
      <c r="Z147" s="369"/>
      <c r="AA147" s="369"/>
      <c r="AB147" s="369"/>
      <c r="AC147" s="369"/>
      <c r="AD147" s="369"/>
      <c r="AE147" s="370"/>
      <c r="AF147" s="68">
        <v>3</v>
      </c>
      <c r="AG147" s="368" t="s">
        <v>676</v>
      </c>
      <c r="AH147" s="369"/>
      <c r="AI147" s="369"/>
      <c r="AJ147" s="369"/>
      <c r="AK147" s="369"/>
      <c r="AL147" s="369"/>
      <c r="AM147" s="369"/>
      <c r="AN147" s="369"/>
      <c r="AO147" s="369"/>
      <c r="AP147" s="369"/>
      <c r="AQ147" s="369"/>
      <c r="AR147" s="369"/>
      <c r="AS147" s="369"/>
      <c r="AT147" s="370"/>
    </row>
    <row r="148" spans="1:46" ht="45" customHeight="1" x14ac:dyDescent="0.25">
      <c r="A148" s="345" t="s">
        <v>2036</v>
      </c>
      <c r="B148" s="345" t="s">
        <v>2036</v>
      </c>
      <c r="C148" s="345" t="s">
        <v>2036</v>
      </c>
      <c r="D148" s="345" t="s">
        <v>2036</v>
      </c>
      <c r="E148" s="345" t="s">
        <v>2036</v>
      </c>
      <c r="F148" s="345" t="s">
        <v>2036</v>
      </c>
      <c r="G148" s="345" t="s">
        <v>2036</v>
      </c>
      <c r="H148" s="345" t="s">
        <v>2036</v>
      </c>
      <c r="I148" s="345" t="s">
        <v>2036</v>
      </c>
      <c r="J148" s="345" t="s">
        <v>2036</v>
      </c>
      <c r="K148" s="345" t="s">
        <v>2036</v>
      </c>
      <c r="L148" s="345" t="s">
        <v>2036</v>
      </c>
      <c r="M148" s="345" t="s">
        <v>2036</v>
      </c>
      <c r="N148" s="345" t="s">
        <v>2036</v>
      </c>
      <c r="O148" s="345" t="s">
        <v>2036</v>
      </c>
      <c r="P148" s="345" t="s">
        <v>2036</v>
      </c>
      <c r="Q148" s="68">
        <v>3</v>
      </c>
      <c r="R148" s="368" t="s">
        <v>676</v>
      </c>
      <c r="S148" s="369"/>
      <c r="T148" s="369"/>
      <c r="U148" s="369"/>
      <c r="V148" s="369"/>
      <c r="W148" s="369"/>
      <c r="X148" s="369"/>
      <c r="Y148" s="369"/>
      <c r="Z148" s="369"/>
      <c r="AA148" s="369"/>
      <c r="AB148" s="369"/>
      <c r="AC148" s="369"/>
      <c r="AD148" s="369"/>
      <c r="AE148" s="370"/>
      <c r="AF148" s="68">
        <v>3</v>
      </c>
      <c r="AG148" s="368" t="s">
        <v>676</v>
      </c>
      <c r="AH148" s="369"/>
      <c r="AI148" s="369"/>
      <c r="AJ148" s="369"/>
      <c r="AK148" s="369"/>
      <c r="AL148" s="369"/>
      <c r="AM148" s="369"/>
      <c r="AN148" s="369"/>
      <c r="AO148" s="369"/>
      <c r="AP148" s="369"/>
      <c r="AQ148" s="369"/>
      <c r="AR148" s="369"/>
      <c r="AS148" s="369"/>
      <c r="AT148" s="370"/>
    </row>
    <row r="149" spans="1:46" ht="45" customHeight="1" x14ac:dyDescent="0.25">
      <c r="A149" s="345" t="s">
        <v>2037</v>
      </c>
      <c r="B149" s="345" t="s">
        <v>2037</v>
      </c>
      <c r="C149" s="345" t="s">
        <v>2037</v>
      </c>
      <c r="D149" s="345" t="s">
        <v>2037</v>
      </c>
      <c r="E149" s="345" t="s">
        <v>2037</v>
      </c>
      <c r="F149" s="345" t="s">
        <v>2037</v>
      </c>
      <c r="G149" s="345" t="s">
        <v>2037</v>
      </c>
      <c r="H149" s="345" t="s">
        <v>2037</v>
      </c>
      <c r="I149" s="345" t="s">
        <v>2037</v>
      </c>
      <c r="J149" s="345" t="s">
        <v>2037</v>
      </c>
      <c r="K149" s="345" t="s">
        <v>2037</v>
      </c>
      <c r="L149" s="345" t="s">
        <v>2037</v>
      </c>
      <c r="M149" s="345" t="s">
        <v>2037</v>
      </c>
      <c r="N149" s="345" t="s">
        <v>2037</v>
      </c>
      <c r="O149" s="345" t="s">
        <v>2037</v>
      </c>
      <c r="P149" s="345" t="s">
        <v>2037</v>
      </c>
      <c r="Q149" s="68">
        <v>3</v>
      </c>
      <c r="R149" s="368" t="s">
        <v>676</v>
      </c>
      <c r="S149" s="369"/>
      <c r="T149" s="369"/>
      <c r="U149" s="369"/>
      <c r="V149" s="369"/>
      <c r="W149" s="369"/>
      <c r="X149" s="369"/>
      <c r="Y149" s="369"/>
      <c r="Z149" s="369"/>
      <c r="AA149" s="369"/>
      <c r="AB149" s="369"/>
      <c r="AC149" s="369"/>
      <c r="AD149" s="369"/>
      <c r="AE149" s="370"/>
      <c r="AF149" s="68">
        <v>3</v>
      </c>
      <c r="AG149" s="368" t="s">
        <v>676</v>
      </c>
      <c r="AH149" s="369"/>
      <c r="AI149" s="369"/>
      <c r="AJ149" s="369"/>
      <c r="AK149" s="369"/>
      <c r="AL149" s="369"/>
      <c r="AM149" s="369"/>
      <c r="AN149" s="369"/>
      <c r="AO149" s="369"/>
      <c r="AP149" s="369"/>
      <c r="AQ149" s="369"/>
      <c r="AR149" s="369"/>
      <c r="AS149" s="369"/>
      <c r="AT149" s="370"/>
    </row>
    <row r="150" spans="1:46" ht="45" customHeight="1" x14ac:dyDescent="0.25">
      <c r="A150" s="59"/>
      <c r="B150" s="59"/>
      <c r="C150" s="59"/>
      <c r="D150" s="59"/>
      <c r="E150" s="59"/>
      <c r="F150" s="59"/>
      <c r="G150" s="59"/>
      <c r="H150" s="59"/>
      <c r="I150" s="59"/>
      <c r="J150" s="59"/>
      <c r="K150" s="59"/>
      <c r="L150" s="59"/>
      <c r="M150" s="59"/>
      <c r="N150" s="59"/>
      <c r="O150" s="59"/>
      <c r="P150" s="59"/>
      <c r="Q150" s="69"/>
      <c r="R150" s="59"/>
      <c r="S150" s="59"/>
      <c r="T150" s="59"/>
      <c r="U150" s="59"/>
      <c r="V150" s="59"/>
      <c r="W150" s="59"/>
      <c r="X150" s="59"/>
      <c r="Y150" s="59"/>
      <c r="Z150" s="59"/>
      <c r="AA150" s="59"/>
      <c r="AB150" s="59"/>
      <c r="AC150" s="59"/>
      <c r="AD150" s="59"/>
      <c r="AE150" s="59"/>
      <c r="AF150" s="69"/>
      <c r="AG150" s="59"/>
      <c r="AH150" s="59"/>
      <c r="AI150" s="59"/>
      <c r="AJ150" s="59"/>
      <c r="AK150" s="59"/>
      <c r="AL150" s="59"/>
      <c r="AM150" s="59"/>
      <c r="AN150" s="59"/>
      <c r="AO150" s="59"/>
      <c r="AP150" s="59"/>
      <c r="AQ150" s="59"/>
      <c r="AR150" s="59"/>
      <c r="AS150" s="59"/>
      <c r="AT150" s="59"/>
    </row>
    <row r="151" spans="1:46" ht="45" customHeight="1" x14ac:dyDescent="0.25">
      <c r="A151" s="353" t="s">
        <v>198</v>
      </c>
      <c r="B151" s="353"/>
      <c r="C151" s="353"/>
      <c r="D151" s="353"/>
      <c r="E151" s="353"/>
      <c r="F151" s="353"/>
      <c r="G151" s="353"/>
      <c r="H151" s="353"/>
      <c r="I151" s="353"/>
      <c r="J151" s="353"/>
      <c r="K151" s="353"/>
      <c r="L151" s="353"/>
      <c r="M151" s="353"/>
      <c r="N151" s="353"/>
      <c r="O151" s="353"/>
      <c r="P151" s="353"/>
      <c r="Q151" s="70" t="s">
        <v>187</v>
      </c>
      <c r="R151" s="354" t="s">
        <v>188</v>
      </c>
      <c r="S151" s="354"/>
      <c r="T151" s="354"/>
      <c r="U151" s="354"/>
      <c r="V151" s="354"/>
      <c r="W151" s="354"/>
      <c r="X151" s="354"/>
      <c r="Y151" s="354"/>
      <c r="Z151" s="354"/>
      <c r="AA151" s="354"/>
      <c r="AB151" s="354"/>
      <c r="AC151" s="354"/>
      <c r="AD151" s="354"/>
      <c r="AE151" s="354"/>
      <c r="AF151" s="71" t="s">
        <v>187</v>
      </c>
      <c r="AG151" s="355" t="s">
        <v>189</v>
      </c>
      <c r="AH151" s="355"/>
      <c r="AI151" s="355"/>
      <c r="AJ151" s="355"/>
      <c r="AK151" s="355"/>
      <c r="AL151" s="355"/>
      <c r="AM151" s="355"/>
      <c r="AN151" s="355"/>
      <c r="AO151" s="355"/>
      <c r="AP151" s="355"/>
      <c r="AQ151" s="355"/>
      <c r="AR151" s="355"/>
      <c r="AS151" s="355"/>
      <c r="AT151" s="355"/>
    </row>
    <row r="152" spans="1:46" ht="45" customHeight="1" x14ac:dyDescent="0.25">
      <c r="A152" s="345" t="s">
        <v>1033</v>
      </c>
      <c r="B152" s="345" t="s">
        <v>1118</v>
      </c>
      <c r="C152" s="345" t="s">
        <v>1118</v>
      </c>
      <c r="D152" s="345" t="s">
        <v>1118</v>
      </c>
      <c r="E152" s="345" t="s">
        <v>1118</v>
      </c>
      <c r="F152" s="345" t="s">
        <v>1118</v>
      </c>
      <c r="G152" s="345" t="s">
        <v>1118</v>
      </c>
      <c r="H152" s="345" t="s">
        <v>1118</v>
      </c>
      <c r="I152" s="345" t="s">
        <v>1118</v>
      </c>
      <c r="J152" s="345" t="s">
        <v>1118</v>
      </c>
      <c r="K152" s="345" t="s">
        <v>1118</v>
      </c>
      <c r="L152" s="345" t="s">
        <v>1118</v>
      </c>
      <c r="M152" s="345" t="s">
        <v>1118</v>
      </c>
      <c r="N152" s="345" t="s">
        <v>1118</v>
      </c>
      <c r="O152" s="345" t="s">
        <v>1118</v>
      </c>
      <c r="P152" s="345" t="s">
        <v>1118</v>
      </c>
      <c r="Q152" s="68">
        <v>3</v>
      </c>
      <c r="R152" s="368" t="s">
        <v>676</v>
      </c>
      <c r="S152" s="369"/>
      <c r="T152" s="369"/>
      <c r="U152" s="369"/>
      <c r="V152" s="369"/>
      <c r="W152" s="369"/>
      <c r="X152" s="369"/>
      <c r="Y152" s="369"/>
      <c r="Z152" s="369"/>
      <c r="AA152" s="369"/>
      <c r="AB152" s="369"/>
      <c r="AC152" s="369"/>
      <c r="AD152" s="369"/>
      <c r="AE152" s="370"/>
      <c r="AF152" s="68">
        <v>3</v>
      </c>
      <c r="AG152" s="368" t="s">
        <v>676</v>
      </c>
      <c r="AH152" s="369"/>
      <c r="AI152" s="369"/>
      <c r="AJ152" s="369"/>
      <c r="AK152" s="369"/>
      <c r="AL152" s="369"/>
      <c r="AM152" s="369"/>
      <c r="AN152" s="369"/>
      <c r="AO152" s="369"/>
      <c r="AP152" s="369"/>
      <c r="AQ152" s="369"/>
      <c r="AR152" s="369"/>
      <c r="AS152" s="369"/>
      <c r="AT152" s="370"/>
    </row>
    <row r="153" spans="1:46" ht="45" customHeight="1" x14ac:dyDescent="0.25">
      <c r="A153" s="345" t="s">
        <v>1034</v>
      </c>
      <c r="B153" s="345" t="s">
        <v>1119</v>
      </c>
      <c r="C153" s="345" t="s">
        <v>1119</v>
      </c>
      <c r="D153" s="345" t="s">
        <v>1119</v>
      </c>
      <c r="E153" s="345" t="s">
        <v>1119</v>
      </c>
      <c r="F153" s="345" t="s">
        <v>1119</v>
      </c>
      <c r="G153" s="345" t="s">
        <v>1119</v>
      </c>
      <c r="H153" s="345" t="s">
        <v>1119</v>
      </c>
      <c r="I153" s="345" t="s">
        <v>1119</v>
      </c>
      <c r="J153" s="345" t="s">
        <v>1119</v>
      </c>
      <c r="K153" s="345" t="s">
        <v>1119</v>
      </c>
      <c r="L153" s="345" t="s">
        <v>1119</v>
      </c>
      <c r="M153" s="345" t="s">
        <v>1119</v>
      </c>
      <c r="N153" s="345" t="s">
        <v>1119</v>
      </c>
      <c r="O153" s="345" t="s">
        <v>1119</v>
      </c>
      <c r="P153" s="345" t="s">
        <v>1119</v>
      </c>
      <c r="Q153" s="68">
        <v>3</v>
      </c>
      <c r="R153" s="368" t="s">
        <v>676</v>
      </c>
      <c r="S153" s="369"/>
      <c r="T153" s="369"/>
      <c r="U153" s="369"/>
      <c r="V153" s="369"/>
      <c r="W153" s="369"/>
      <c r="X153" s="369"/>
      <c r="Y153" s="369"/>
      <c r="Z153" s="369"/>
      <c r="AA153" s="369"/>
      <c r="AB153" s="369"/>
      <c r="AC153" s="369"/>
      <c r="AD153" s="369"/>
      <c r="AE153" s="370"/>
      <c r="AF153" s="68">
        <v>3</v>
      </c>
      <c r="AG153" s="368" t="s">
        <v>676</v>
      </c>
      <c r="AH153" s="369"/>
      <c r="AI153" s="369"/>
      <c r="AJ153" s="369"/>
      <c r="AK153" s="369"/>
      <c r="AL153" s="369"/>
      <c r="AM153" s="369"/>
      <c r="AN153" s="369"/>
      <c r="AO153" s="369"/>
      <c r="AP153" s="369"/>
      <c r="AQ153" s="369"/>
      <c r="AR153" s="369"/>
      <c r="AS153" s="369"/>
      <c r="AT153" s="370"/>
    </row>
    <row r="154" spans="1:46" ht="45" customHeight="1" x14ac:dyDescent="0.25">
      <c r="A154" s="345" t="s">
        <v>1035</v>
      </c>
      <c r="B154" s="345" t="s">
        <v>1120</v>
      </c>
      <c r="C154" s="345" t="s">
        <v>1120</v>
      </c>
      <c r="D154" s="345" t="s">
        <v>1120</v>
      </c>
      <c r="E154" s="345" t="s">
        <v>1120</v>
      </c>
      <c r="F154" s="345" t="s">
        <v>1120</v>
      </c>
      <c r="G154" s="345" t="s">
        <v>1120</v>
      </c>
      <c r="H154" s="345" t="s">
        <v>1120</v>
      </c>
      <c r="I154" s="345" t="s">
        <v>1120</v>
      </c>
      <c r="J154" s="345" t="s">
        <v>1120</v>
      </c>
      <c r="K154" s="345" t="s">
        <v>1120</v>
      </c>
      <c r="L154" s="345" t="s">
        <v>1120</v>
      </c>
      <c r="M154" s="345" t="s">
        <v>1120</v>
      </c>
      <c r="N154" s="345" t="s">
        <v>1120</v>
      </c>
      <c r="O154" s="345" t="s">
        <v>1120</v>
      </c>
      <c r="P154" s="345" t="s">
        <v>1120</v>
      </c>
      <c r="Q154" s="68">
        <v>3</v>
      </c>
      <c r="R154" s="368" t="s">
        <v>676</v>
      </c>
      <c r="S154" s="369"/>
      <c r="T154" s="369"/>
      <c r="U154" s="369"/>
      <c r="V154" s="369"/>
      <c r="W154" s="369"/>
      <c r="X154" s="369"/>
      <c r="Y154" s="369"/>
      <c r="Z154" s="369"/>
      <c r="AA154" s="369"/>
      <c r="AB154" s="369"/>
      <c r="AC154" s="369"/>
      <c r="AD154" s="369"/>
      <c r="AE154" s="370"/>
      <c r="AF154" s="68">
        <v>3</v>
      </c>
      <c r="AG154" s="368" t="s">
        <v>676</v>
      </c>
      <c r="AH154" s="369"/>
      <c r="AI154" s="369"/>
      <c r="AJ154" s="369"/>
      <c r="AK154" s="369"/>
      <c r="AL154" s="369"/>
      <c r="AM154" s="369"/>
      <c r="AN154" s="369"/>
      <c r="AO154" s="369"/>
      <c r="AP154" s="369"/>
      <c r="AQ154" s="369"/>
      <c r="AR154" s="369"/>
      <c r="AS154" s="369"/>
      <c r="AT154" s="370"/>
    </row>
    <row r="155" spans="1:46" ht="45" customHeight="1" x14ac:dyDescent="0.25">
      <c r="A155" s="345" t="s">
        <v>1036</v>
      </c>
      <c r="B155" s="345" t="s">
        <v>1121</v>
      </c>
      <c r="C155" s="345" t="s">
        <v>1121</v>
      </c>
      <c r="D155" s="345" t="s">
        <v>1121</v>
      </c>
      <c r="E155" s="345" t="s">
        <v>1121</v>
      </c>
      <c r="F155" s="345" t="s">
        <v>1121</v>
      </c>
      <c r="G155" s="345" t="s">
        <v>1121</v>
      </c>
      <c r="H155" s="345" t="s">
        <v>1121</v>
      </c>
      <c r="I155" s="345" t="s">
        <v>1121</v>
      </c>
      <c r="J155" s="345" t="s">
        <v>1121</v>
      </c>
      <c r="K155" s="345" t="s">
        <v>1121</v>
      </c>
      <c r="L155" s="345" t="s">
        <v>1121</v>
      </c>
      <c r="M155" s="345" t="s">
        <v>1121</v>
      </c>
      <c r="N155" s="345" t="s">
        <v>1121</v>
      </c>
      <c r="O155" s="345" t="s">
        <v>1121</v>
      </c>
      <c r="P155" s="345" t="s">
        <v>1121</v>
      </c>
      <c r="Q155" s="68">
        <v>3</v>
      </c>
      <c r="R155" s="368" t="s">
        <v>676</v>
      </c>
      <c r="S155" s="369"/>
      <c r="T155" s="369"/>
      <c r="U155" s="369"/>
      <c r="V155" s="369"/>
      <c r="W155" s="369"/>
      <c r="X155" s="369"/>
      <c r="Y155" s="369"/>
      <c r="Z155" s="369"/>
      <c r="AA155" s="369"/>
      <c r="AB155" s="369"/>
      <c r="AC155" s="369"/>
      <c r="AD155" s="369"/>
      <c r="AE155" s="370"/>
      <c r="AF155" s="68">
        <v>3</v>
      </c>
      <c r="AG155" s="368" t="s">
        <v>676</v>
      </c>
      <c r="AH155" s="369"/>
      <c r="AI155" s="369"/>
      <c r="AJ155" s="369"/>
      <c r="AK155" s="369"/>
      <c r="AL155" s="369"/>
      <c r="AM155" s="369"/>
      <c r="AN155" s="369"/>
      <c r="AO155" s="369"/>
      <c r="AP155" s="369"/>
      <c r="AQ155" s="369"/>
      <c r="AR155" s="369"/>
      <c r="AS155" s="369"/>
      <c r="AT155" s="370"/>
    </row>
    <row r="156" spans="1:46" ht="45" customHeight="1" x14ac:dyDescent="0.25">
      <c r="A156" s="345" t="s">
        <v>2038</v>
      </c>
      <c r="B156" s="345" t="s">
        <v>2039</v>
      </c>
      <c r="C156" s="345" t="s">
        <v>2039</v>
      </c>
      <c r="D156" s="345" t="s">
        <v>2039</v>
      </c>
      <c r="E156" s="345" t="s">
        <v>2039</v>
      </c>
      <c r="F156" s="345" t="s">
        <v>2039</v>
      </c>
      <c r="G156" s="345" t="s">
        <v>2039</v>
      </c>
      <c r="H156" s="345" t="s">
        <v>2039</v>
      </c>
      <c r="I156" s="345" t="s">
        <v>2039</v>
      </c>
      <c r="J156" s="345" t="s">
        <v>2039</v>
      </c>
      <c r="K156" s="345" t="s">
        <v>2039</v>
      </c>
      <c r="L156" s="345" t="s">
        <v>2039</v>
      </c>
      <c r="M156" s="345" t="s">
        <v>2039</v>
      </c>
      <c r="N156" s="345" t="s">
        <v>2039</v>
      </c>
      <c r="O156" s="345" t="s">
        <v>2039</v>
      </c>
      <c r="P156" s="345" t="s">
        <v>2039</v>
      </c>
      <c r="Q156" s="68">
        <v>3</v>
      </c>
      <c r="R156" s="368" t="s">
        <v>676</v>
      </c>
      <c r="S156" s="369"/>
      <c r="T156" s="369"/>
      <c r="U156" s="369"/>
      <c r="V156" s="369"/>
      <c r="W156" s="369"/>
      <c r="X156" s="369"/>
      <c r="Y156" s="369"/>
      <c r="Z156" s="369"/>
      <c r="AA156" s="369"/>
      <c r="AB156" s="369"/>
      <c r="AC156" s="369"/>
      <c r="AD156" s="369"/>
      <c r="AE156" s="370"/>
      <c r="AF156" s="68">
        <v>3</v>
      </c>
      <c r="AG156" s="368" t="s">
        <v>676</v>
      </c>
      <c r="AH156" s="369"/>
      <c r="AI156" s="369"/>
      <c r="AJ156" s="369"/>
      <c r="AK156" s="369"/>
      <c r="AL156" s="369"/>
      <c r="AM156" s="369"/>
      <c r="AN156" s="369"/>
      <c r="AO156" s="369"/>
      <c r="AP156" s="369"/>
      <c r="AQ156" s="369"/>
      <c r="AR156" s="369"/>
      <c r="AS156" s="369"/>
      <c r="AT156" s="370"/>
    </row>
  </sheetData>
  <sheetProtection algorithmName="SHA-512" hashValue="WBzkyLYdIP992hU3NDJUSLEy75T/w8q1Cga+IzWtkLu3B63RJnZc7VEGMJmfxx0lTOw6WbvffSepvMgPT675EA==" saltValue="4MpMPi+lyGQlqAhQAuE2sQ==" spinCount="100000" sheet="1" objects="1" scenarios="1" selectLockedCells="1" selectUnlockedCells="1"/>
  <mergeCells count="363">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49:P49"/>
    <mergeCell ref="R49:AE49"/>
    <mergeCell ref="AG49:AT49"/>
    <mergeCell ref="A50:P50"/>
    <mergeCell ref="R50:AE50"/>
    <mergeCell ref="AG50:AT50"/>
    <mergeCell ref="A46:P46"/>
    <mergeCell ref="R46:AE46"/>
    <mergeCell ref="AG46:AT46"/>
    <mergeCell ref="A48:P48"/>
    <mergeCell ref="R48:AE48"/>
    <mergeCell ref="AG48:AT48"/>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00000000-0002-0000-08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121_SECITI&amp;R&amp;P de &amp;N</oddFooter>
  </headerFooter>
  <rowBreaks count="1" manualBreakCount="1">
    <brk id="47"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F02599B-A2D3-41BD-A62B-199A4DD8DFC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7FBA0A4-05DF-4D7F-A24A-D71DEC17B2D3}">
  <ds:schemaRefs>
    <ds:schemaRef ds:uri="http://schemas.microsoft.com/sharepoint/v3/contenttype/forms"/>
  </ds:schemaRefs>
</ds:datastoreItem>
</file>

<file path=customXml/itemProps3.xml><?xml version="1.0" encoding="utf-8"?>
<ds:datastoreItem xmlns:ds="http://schemas.openxmlformats.org/officeDocument/2006/customXml" ds:itemID="{7BDCBCC7-DA3C-4142-B979-9FCBDCE3BEF0}">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123</vt:lpstr>
      <vt:lpstr>Artículo 123 (cálculo PI)</vt:lpstr>
      <vt:lpstr>Artículo 123 (cálculo SIPOT)</vt:lpstr>
      <vt:lpstr>Artículo 123 (resumen PI)</vt:lpstr>
      <vt:lpstr>Artículo 123 (resumen SIPOT)</vt:lpstr>
      <vt:lpstr>Art. 141</vt:lpstr>
      <vt:lpstr>Artículo 141 (cálculo PI)</vt:lpstr>
      <vt:lpstr>Artículo 141 (cálculo SIPOT)</vt:lpstr>
      <vt:lpstr>Artículo 141 (resumen PI)</vt:lpstr>
      <vt:lpstr>Artículo 141 (resumen SIPOT)</vt:lpstr>
      <vt:lpstr>Art. 142</vt:lpstr>
      <vt:lpstr>Artículo 142 (cálculo PI)</vt:lpstr>
      <vt:lpstr>Artículo 142 (cálculo SIPOT)</vt:lpstr>
      <vt:lpstr>Artículo 142 (resumen PI)</vt:lpstr>
      <vt:lpstr>Artículo 142 (resumen SIPOT)</vt:lpstr>
      <vt:lpstr>Art. 143</vt:lpstr>
      <vt:lpstr>Artículo 143 (cálculo PI)</vt:lpstr>
      <vt:lpstr>Artículo 143 (cálculo SIPOT)</vt:lpstr>
      <vt:lpstr>Artículo 143 (resumen PI)</vt:lpstr>
      <vt:lpstr>Artículo 143 (resumen SIPOT)</vt:lpstr>
      <vt:lpstr>Art. 144</vt:lpstr>
      <vt:lpstr>Artículo 144 (cálculo PI)</vt:lpstr>
      <vt:lpstr>Artículo 144 (cálculo SIPOT)</vt:lpstr>
      <vt:lpstr>Artículo 144 (resumen PI)</vt:lpstr>
      <vt:lpstr>Artículo 144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Art. 172</vt:lpstr>
      <vt:lpstr>Artículo 172 (cálculo PI)</vt:lpstr>
      <vt:lpstr>Artículo 172 (cálculo SIPOT)</vt:lpstr>
      <vt:lpstr>Artículo 172 (resumen PI)</vt:lpstr>
      <vt:lpstr>Artículo 172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
  <dcterms:created xsi:type="dcterms:W3CDTF">2020-03-11T15:04:15Z</dcterms:created>
  <dcterms:modified xsi:type="dcterms:W3CDTF">2020-12-09T20:55:28Z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